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ml.chartshapes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tabRatio="546" activeTab="9"/>
  </bookViews>
  <sheets>
    <sheet name="3v" sheetId="3" r:id="rId1"/>
    <sheet name="graph3v" sheetId="8" r:id="rId2"/>
    <sheet name="deph3v" sheetId="20" r:id="rId3"/>
    <sheet name="4v" sheetId="4" r:id="rId4"/>
    <sheet name="graph4v" sheetId="9" r:id="rId5"/>
    <sheet name="deph4v" sheetId="21" r:id="rId6"/>
    <sheet name="5v" sheetId="5" r:id="rId7"/>
    <sheet name="graph5v" sheetId="10" r:id="rId8"/>
    <sheet name="deph5v" sheetId="22" r:id="rId9"/>
    <sheet name="graph deph" sheetId="25" r:id="rId10"/>
  </sheets>
  <definedNames>
    <definedName name="Ampl11">#REF!</definedName>
    <definedName name="Ampl12">#REF!</definedName>
    <definedName name="Ampl13">#REF!</definedName>
    <definedName name="Ampl14">#REF!</definedName>
    <definedName name="Ampl15">#REF!</definedName>
    <definedName name="Ampl16">#REF!</definedName>
    <definedName name="Ampl17">#REF!</definedName>
    <definedName name="Ampl18">#REF!</definedName>
    <definedName name="Ampl19">#REF!</definedName>
    <definedName name="Ampl20">#REF!</definedName>
    <definedName name="Ampl21">#REF!</definedName>
    <definedName name="Ampl22">#REF!</definedName>
    <definedName name="Ampl23">#REF!</definedName>
    <definedName name="Ampl24">#REF!</definedName>
    <definedName name="Ampl25">#REF!</definedName>
    <definedName name="Ampl26">#REF!</definedName>
    <definedName name="Ampl27">#REF!</definedName>
    <definedName name="Ampl28">#REF!</definedName>
    <definedName name="Ampl29">#REF!</definedName>
    <definedName name="Ampl30">#REF!</definedName>
    <definedName name="Ampl31">#REF!</definedName>
    <definedName name="Ampl32">#REF!</definedName>
    <definedName name="Ampl329">deph3v!$AL$8</definedName>
    <definedName name="Ampl330">deph3v!$AO$8</definedName>
    <definedName name="Ampl331">deph3v!$B$8</definedName>
    <definedName name="Ampl332">deph3v!$E$8</definedName>
    <definedName name="Ampl333">deph3v!$H$8</definedName>
    <definedName name="Ampl334">deph3v!$K$8</definedName>
    <definedName name="Ampl335">deph3v!$N$8</definedName>
    <definedName name="Ampl336">deph3v!$Q$8</definedName>
    <definedName name="Ampl337">deph3v!$T$8</definedName>
    <definedName name="Ampl338">deph3v!$W$8</definedName>
    <definedName name="Ampl339">deph3v!$Z$8</definedName>
    <definedName name="Ampl340">deph3v!$AC$8</definedName>
    <definedName name="Ampl341">deph3v!$AF$8</definedName>
    <definedName name="Ampl342">deph3v!$AI$8</definedName>
    <definedName name="Ampl439">deph4v!$AL$8</definedName>
    <definedName name="Ampl440">deph4v!$AO$8</definedName>
    <definedName name="Ampl441">deph4v!$B$8</definedName>
    <definedName name="Ampl442">deph4v!$E$8</definedName>
    <definedName name="Ampl443">deph4v!$H$8</definedName>
    <definedName name="Ampl444">deph4v!$K$8</definedName>
    <definedName name="Ampl445">deph4v!$N$8</definedName>
    <definedName name="Ampl446">deph4v!$Q$8</definedName>
    <definedName name="Ampl447">deph4v!$T$8</definedName>
    <definedName name="Ampl448">deph4v!$W$8</definedName>
    <definedName name="Ampl449">deph4v!$Z$8</definedName>
    <definedName name="Ampl450">deph4v!$AC$8</definedName>
    <definedName name="Ampl451">deph4v!$AF$8</definedName>
    <definedName name="Ampl452">deph4v!$AI$8</definedName>
    <definedName name="Ampl549">deph5v!$AL$8</definedName>
    <definedName name="Ampl550">deph5v!$AO$8</definedName>
    <definedName name="Ampl551">deph5v!$B$8</definedName>
    <definedName name="Ampl552">deph5v!$E$8</definedName>
    <definedName name="Ampl553">deph5v!$H$8</definedName>
    <definedName name="Ampl554">deph5v!$K$8</definedName>
    <definedName name="Ampl555">deph5v!$N$8</definedName>
    <definedName name="Ampl556">deph5v!$Q$8</definedName>
    <definedName name="Ampl557">deph5v!$T$8</definedName>
    <definedName name="Ampl558">deph5v!$W$8</definedName>
    <definedName name="Ampl559">deph5v!$Z$8</definedName>
    <definedName name="Ampl560">deph5v!$AC$8</definedName>
    <definedName name="Ampl561">deph5v!$AF$8</definedName>
    <definedName name="Ampl562">deph5v!$AI$8</definedName>
    <definedName name="deph11">#REF!</definedName>
    <definedName name="deph12">#REF!</definedName>
    <definedName name="deph13">#REF!</definedName>
    <definedName name="deph14">#REF!</definedName>
    <definedName name="deph15">#REF!</definedName>
    <definedName name="deph16">#REF!</definedName>
    <definedName name="deph17">#REF!</definedName>
    <definedName name="deph18">#REF!</definedName>
    <definedName name="deph19">#REF!</definedName>
    <definedName name="deph20">#REF!</definedName>
    <definedName name="deph21">#REF!</definedName>
    <definedName name="deph22">#REF!</definedName>
    <definedName name="deph23">#REF!</definedName>
    <definedName name="deph24">#REF!</definedName>
    <definedName name="deph25">#REF!</definedName>
    <definedName name="deph26">#REF!</definedName>
    <definedName name="deph27">#REF!</definedName>
    <definedName name="deph28">#REF!</definedName>
    <definedName name="deph29">#REF!</definedName>
    <definedName name="deph30">#REF!</definedName>
    <definedName name="deph31">#REF!</definedName>
    <definedName name="deph32">#REF!</definedName>
    <definedName name="deph329">deph3v!$AL$9</definedName>
    <definedName name="deph330">deph3v!$AO$9</definedName>
    <definedName name="deph331">deph3v!$B$9</definedName>
    <definedName name="deph332">deph3v!$E$9</definedName>
    <definedName name="deph333">deph3v!$H$9</definedName>
    <definedName name="deph334">deph3v!$K$9</definedName>
    <definedName name="deph335">deph3v!$N$9</definedName>
    <definedName name="deph336">deph3v!$Q$9</definedName>
    <definedName name="deph337">deph3v!$T$9</definedName>
    <definedName name="deph338">deph3v!$W$9</definedName>
    <definedName name="deph339">deph3v!$Z$9</definedName>
    <definedName name="deph340">deph3v!$AC$9</definedName>
    <definedName name="deph341">deph3v!$AF$9</definedName>
    <definedName name="deph342">deph3v!$AI$9</definedName>
    <definedName name="deph439">deph4v!$AL$9</definedName>
    <definedName name="deph440">deph4v!$AO$9</definedName>
    <definedName name="deph441">deph4v!$B$9</definedName>
    <definedName name="deph442">deph4v!$E$9</definedName>
    <definedName name="deph443">deph4v!$H$9</definedName>
    <definedName name="deph444">deph4v!$K$9</definedName>
    <definedName name="deph445">deph4v!$N$9</definedName>
    <definedName name="deph446">deph4v!$Q$9</definedName>
    <definedName name="deph447">deph4v!$T$9</definedName>
    <definedName name="deph448">deph4v!$W$9</definedName>
    <definedName name="deph449">deph4v!$Z$9</definedName>
    <definedName name="deph450">deph4v!$AC$9</definedName>
    <definedName name="deph451">deph4v!$AF$9</definedName>
    <definedName name="deph452">deph4v!$AI$9</definedName>
    <definedName name="deph549">deph5v!$AL$9</definedName>
    <definedName name="deph550">deph5v!$AO$9</definedName>
    <definedName name="deph551">deph5v!$B$9</definedName>
    <definedName name="deph552">deph5v!$E$9</definedName>
    <definedName name="deph553">deph5v!$H$9</definedName>
    <definedName name="deph554">deph5v!$K$9</definedName>
    <definedName name="deph555">deph5v!$N$9</definedName>
    <definedName name="deph556">deph5v!$Q$9</definedName>
    <definedName name="deph557">deph5v!$T$9</definedName>
    <definedName name="deph558">deph5v!$W$9</definedName>
    <definedName name="deph559">deph5v!$Z$9</definedName>
    <definedName name="deph560">deph5v!$AC$9</definedName>
    <definedName name="deph561">deph5v!$AF$9</definedName>
    <definedName name="deph562">deph5v!$AI$9</definedName>
    <definedName name="depha">#REF!</definedName>
    <definedName name="depha11">#REF!</definedName>
    <definedName name="freq11">#REF!</definedName>
    <definedName name="freq12">#REF!</definedName>
    <definedName name="freq12.">#REF!</definedName>
    <definedName name="freq13">#REF!</definedName>
    <definedName name="freq14">#REF!</definedName>
    <definedName name="freq15">#REF!</definedName>
    <definedName name="freq16">#REF!</definedName>
    <definedName name="freq17">#REF!</definedName>
    <definedName name="freq18">#REF!</definedName>
    <definedName name="freq19">#REF!</definedName>
    <definedName name="freq20">#REF!</definedName>
    <definedName name="freq21">#REF!</definedName>
    <definedName name="freq22">#REF!</definedName>
    <definedName name="freq23">#REF!</definedName>
    <definedName name="freq24">#REF!</definedName>
    <definedName name="freq25">#REF!</definedName>
    <definedName name="freq26">#REF!</definedName>
    <definedName name="freq27">#REF!</definedName>
    <definedName name="freq28">#REF!</definedName>
    <definedName name="freq29">#REF!</definedName>
    <definedName name="freq30">#REF!</definedName>
    <definedName name="freq31">#REF!</definedName>
    <definedName name="freq32">#REF!</definedName>
    <definedName name="freq329">deph3v!$AL$10</definedName>
    <definedName name="freq330">deph3v!$AO$10</definedName>
    <definedName name="freq331">deph3v!$B$10</definedName>
    <definedName name="freq332">deph3v!$E$10</definedName>
    <definedName name="freq333">deph3v!$H$10</definedName>
    <definedName name="freq334">deph3v!$K$10</definedName>
    <definedName name="freq335">deph3v!$N$10</definedName>
    <definedName name="freq336">deph3v!$Q$10</definedName>
    <definedName name="freq337">deph3v!$T$10</definedName>
    <definedName name="freq338">deph3v!$W$10</definedName>
    <definedName name="freq339">deph3v!$Z$10</definedName>
    <definedName name="freq340">deph3v!$AC$10</definedName>
    <definedName name="freq341">deph3v!$AF$10</definedName>
    <definedName name="freq342">deph3v!$AI$10</definedName>
    <definedName name="freq439">deph4v!$AL$10</definedName>
    <definedName name="freq440">deph4v!$AO$10</definedName>
    <definedName name="freq441">deph4v!$B$10</definedName>
    <definedName name="freq442">deph4v!$E$10</definedName>
    <definedName name="freq443">deph4v!$H$10</definedName>
    <definedName name="freq444">deph4v!$K$10</definedName>
    <definedName name="freq445">deph4v!$N$10</definedName>
    <definedName name="freq446">deph4v!$Q$10</definedName>
    <definedName name="freq447">deph4v!$T$10</definedName>
    <definedName name="freq448">deph4v!$W$10</definedName>
    <definedName name="freq449">deph4v!$Z$10</definedName>
    <definedName name="freq450">deph4v!$AC$10</definedName>
    <definedName name="freq451">deph4v!$AF$10</definedName>
    <definedName name="freq452">deph4v!$AI$10</definedName>
    <definedName name="freq549">deph5v!$AL$10</definedName>
    <definedName name="freq550">deph5v!$AO$10</definedName>
    <definedName name="freq551">deph5v!$B$10</definedName>
    <definedName name="freq552">deph5v!$E$10</definedName>
    <definedName name="freq553">deph5v!$H$10</definedName>
    <definedName name="freq554">deph5v!$K$10</definedName>
    <definedName name="freq555">deph5v!$N$10</definedName>
    <definedName name="freq556">deph5v!$Q$10</definedName>
    <definedName name="freq557">deph5v!$T$10</definedName>
    <definedName name="freq558">deph5v!$W$10</definedName>
    <definedName name="freq559">deph5v!$Z$10</definedName>
    <definedName name="freq560">deph5v!$AC$10</definedName>
    <definedName name="freq561">deph5v!$AF$10</definedName>
    <definedName name="freq562">deph5v!$AI$10</definedName>
    <definedName name="offs11">#REF!</definedName>
    <definedName name="offs12">#REF!</definedName>
    <definedName name="offs13">#REF!</definedName>
    <definedName name="offs14">#REF!</definedName>
    <definedName name="offs15">#REF!</definedName>
    <definedName name="offs16">#REF!</definedName>
    <definedName name="offs17">#REF!</definedName>
    <definedName name="offs18">#REF!</definedName>
    <definedName name="offs19">#REF!</definedName>
    <definedName name="offs20">#REF!</definedName>
    <definedName name="offs21">#REF!</definedName>
    <definedName name="offs22">#REF!</definedName>
    <definedName name="offs23">#REF!</definedName>
    <definedName name="offs24">#REF!</definedName>
    <definedName name="offs25">#REF!</definedName>
    <definedName name="offs26">#REF!</definedName>
    <definedName name="offs27">#REF!</definedName>
    <definedName name="offs28">#REF!</definedName>
    <definedName name="offs29">#REF!</definedName>
    <definedName name="offs30">#REF!</definedName>
    <definedName name="offs31">#REF!</definedName>
    <definedName name="offs32">#REF!</definedName>
    <definedName name="offs329">deph3v!$AL$11</definedName>
    <definedName name="offs330">deph3v!$AO$11</definedName>
    <definedName name="offs331">deph3v!$B$11</definedName>
    <definedName name="offs332">deph3v!$E$11</definedName>
    <definedName name="offs333">deph3v!$H$11</definedName>
    <definedName name="offs334">deph3v!$K$11</definedName>
    <definedName name="offs335">deph3v!$N$11</definedName>
    <definedName name="offs336">deph3v!$Q$11</definedName>
    <definedName name="offs337">deph3v!$T$11</definedName>
    <definedName name="offs338">deph3v!$W$11</definedName>
    <definedName name="offs339">deph3v!$Z$11</definedName>
    <definedName name="offs340">deph3v!$AC$11</definedName>
    <definedName name="offs341">deph3v!$AF$11</definedName>
    <definedName name="offs342">deph3v!$AI$11</definedName>
    <definedName name="offs439">deph4v!$AL$11</definedName>
    <definedName name="offs440">deph4v!$AO$11</definedName>
    <definedName name="offs441">deph4v!$B$11</definedName>
    <definedName name="offs442">deph4v!$E$11</definedName>
    <definedName name="offs443">deph4v!$H$11</definedName>
    <definedName name="offs444">deph4v!$K$11</definedName>
    <definedName name="offs445">deph4v!$N$11</definedName>
    <definedName name="offs446">deph4v!$Q$11</definedName>
    <definedName name="offs447">deph4v!$T$11</definedName>
    <definedName name="offs448">deph4v!$W$11</definedName>
    <definedName name="offs449">deph4v!$Z$11</definedName>
    <definedName name="offs450">deph4v!$AC$11</definedName>
    <definedName name="offs451">deph4v!$AF$11</definedName>
    <definedName name="offs452">deph4v!$AI$11</definedName>
    <definedName name="offs549">deph5v!$AL$11</definedName>
    <definedName name="offs550">deph5v!$AO$11</definedName>
    <definedName name="offs551">deph5v!$B$11</definedName>
    <definedName name="offs552">deph5v!$E$11</definedName>
    <definedName name="offs553">deph5v!$H$11</definedName>
    <definedName name="offs554">deph5v!$K$11</definedName>
    <definedName name="offs555">deph5v!$N$11</definedName>
    <definedName name="offs556">deph5v!$Q$11</definedName>
    <definedName name="offs557">deph5v!$T$11</definedName>
    <definedName name="offs558">deph5v!$W$11</definedName>
    <definedName name="offs559">deph5v!$Z$11</definedName>
    <definedName name="offs560">deph5v!$AC$11</definedName>
    <definedName name="offs561">deph5v!$AF$11</definedName>
    <definedName name="offs562">deph5v!$AI$11</definedName>
    <definedName name="opt">#REF!</definedName>
    <definedName name="reta11">#REF!</definedName>
    <definedName name="reta12">#REF!</definedName>
    <definedName name="reta14">#REF!</definedName>
    <definedName name="reta16">#REF!</definedName>
    <definedName name="reta18">#REF!</definedName>
    <definedName name="reta20">#REF!</definedName>
    <definedName name="reta22">#REF!</definedName>
    <definedName name="reta24">#REF!</definedName>
    <definedName name="reta26">#REF!</definedName>
    <definedName name="reta28">#REF!</definedName>
    <definedName name="reta30">#REF!</definedName>
    <definedName name="reta32">#REF!</definedName>
    <definedName name="reta330">deph3v!$AO$7</definedName>
    <definedName name="reta331">deph3v!$B$7</definedName>
    <definedName name="reta332">deph3v!$E$7</definedName>
    <definedName name="reta333">deph3v!$H$7</definedName>
    <definedName name="reta334">deph3v!$K$7</definedName>
    <definedName name="reta335">deph3v!$N$7</definedName>
    <definedName name="reta336">deph3v!$Q$7</definedName>
    <definedName name="reta337">deph3v!$T$7</definedName>
    <definedName name="reta338">deph3v!$W$7</definedName>
    <definedName name="reta339">deph3v!$AC$7</definedName>
    <definedName name="reta340">deph3v!$AC$7</definedName>
    <definedName name="reta341">deph3v!$AF$7</definedName>
    <definedName name="reta342">deph3v!$AI$7</definedName>
    <definedName name="reta439">deph4v!$AO$7</definedName>
    <definedName name="reta440">deph4v!$AO$7</definedName>
    <definedName name="reta441">deph4v!$B$7</definedName>
    <definedName name="reta442">deph4v!$E$7</definedName>
    <definedName name="reta443">deph4v!$H$7</definedName>
    <definedName name="reta444">deph4v!$K$7</definedName>
    <definedName name="reta445">deph4v!$N$7</definedName>
    <definedName name="reta446">deph4v!$Q$7</definedName>
    <definedName name="reta447">deph4v!$T$7</definedName>
    <definedName name="reta448">deph4v!$W$7</definedName>
    <definedName name="reta449">deph4v!$Z$7</definedName>
    <definedName name="reta450">deph4v!$AC$7</definedName>
    <definedName name="reta451">deph4v!$AF$7</definedName>
    <definedName name="reta452">deph4v!$AI$7</definedName>
    <definedName name="reta549">deph5v!$AL$7</definedName>
    <definedName name="reta55">deph5v!$N$7</definedName>
    <definedName name="reta550">deph5v!$AO$7</definedName>
    <definedName name="reta551">deph5v!$B$7</definedName>
    <definedName name="reta552">deph5v!$E$7</definedName>
    <definedName name="reta553">deph5v!$H$7</definedName>
    <definedName name="reta554">deph5v!$K$7</definedName>
    <definedName name="reta556">deph5v!$Q$7</definedName>
    <definedName name="reta557">deph5v!$T$7</definedName>
    <definedName name="reta558">deph5v!$W$7</definedName>
    <definedName name="reta559">deph5v!$Z$7</definedName>
    <definedName name="reta560">deph5v!$AC$7</definedName>
    <definedName name="reta561">deph5v!$AF$7</definedName>
    <definedName name="reta562">deph5v!$AI$7</definedName>
    <definedName name="retard">#REF!</definedName>
    <definedName name="retard11">#REF!</definedName>
    <definedName name="retard12">#REF!</definedName>
    <definedName name="solver_adj" localSheetId="2" hidden="1">deph3v!$AL$8:$AL$9,deph3v!$AL$11</definedName>
    <definedName name="solver_adj" localSheetId="5" hidden="1">deph4v!$AL$8,deph4v!$AL$9,deph4v!$AL$11</definedName>
    <definedName name="solver_adj" localSheetId="8" hidden="1">deph5v!$AL$8,deph5v!$AL$9,deph5v!$AL$11</definedName>
    <definedName name="solver_cvg" localSheetId="2" hidden="1">0.0001</definedName>
    <definedName name="solver_cvg" localSheetId="5" hidden="1">0.0001</definedName>
    <definedName name="solver_cvg" localSheetId="8" hidden="1">0.0001</definedName>
    <definedName name="solver_drv" localSheetId="2" hidden="1">1</definedName>
    <definedName name="solver_drv" localSheetId="5" hidden="1">1</definedName>
    <definedName name="solver_drv" localSheetId="8" hidden="1">1</definedName>
    <definedName name="solver_eng" localSheetId="2" hidden="1">1</definedName>
    <definedName name="solver_eng" localSheetId="5" hidden="1">1</definedName>
    <definedName name="solver_eng" localSheetId="8" hidden="1">1</definedName>
    <definedName name="solver_est" localSheetId="2" hidden="1">1</definedName>
    <definedName name="solver_est" localSheetId="5" hidden="1">1</definedName>
    <definedName name="solver_est" localSheetId="8" hidden="1">1</definedName>
    <definedName name="solver_itr" localSheetId="2" hidden="1">2147483647</definedName>
    <definedName name="solver_itr" localSheetId="5" hidden="1">2147483647</definedName>
    <definedName name="solver_itr" localSheetId="8" hidden="1">2147483647</definedName>
    <definedName name="solver_lhs0" localSheetId="8" hidden="1">deph5v!$N$11</definedName>
    <definedName name="solver_lhs1" localSheetId="2" hidden="1">deph3v!$AL$9</definedName>
    <definedName name="solver_lhs1" localSheetId="5" hidden="1">deph4v!$B$9</definedName>
    <definedName name="solver_lhs1" localSheetId="8" hidden="1">deph5v!$AL$9</definedName>
    <definedName name="solver_lhs10" localSheetId="2" hidden="1">deph3v!$K$9</definedName>
    <definedName name="solver_lhs10" localSheetId="5" hidden="1">deph4v!$N$9</definedName>
    <definedName name="solver_lhs10" localSheetId="8" hidden="1">deph5v!$K$9</definedName>
    <definedName name="solver_lhs11" localSheetId="2" hidden="1">deph3v!$N$9</definedName>
    <definedName name="solver_lhs11" localSheetId="5" hidden="1">deph4v!$Q$9</definedName>
    <definedName name="solver_lhs11" localSheetId="8" hidden="1">deph5v!$N$9</definedName>
    <definedName name="solver_lhs12" localSheetId="2" hidden="1">deph3v!$N$9</definedName>
    <definedName name="solver_lhs12" localSheetId="5" hidden="1">deph4v!$Q$9</definedName>
    <definedName name="solver_lhs12" localSheetId="8" hidden="1">deph5v!$N$9</definedName>
    <definedName name="solver_lhs13" localSheetId="2" hidden="1">deph3v!$Q$9</definedName>
    <definedName name="solver_lhs13" localSheetId="5" hidden="1">deph4v!$T$9</definedName>
    <definedName name="solver_lhs13" localSheetId="8" hidden="1">deph5v!$Q$9</definedName>
    <definedName name="solver_lhs14" localSheetId="2" hidden="1">deph3v!$Q$9</definedName>
    <definedName name="solver_lhs14" localSheetId="5" hidden="1">deph4v!$T$9</definedName>
    <definedName name="solver_lhs14" localSheetId="8" hidden="1">deph5v!$Q$9</definedName>
    <definedName name="solver_lhs15" localSheetId="2" hidden="1">deph3v!$T$9</definedName>
    <definedName name="solver_lhs15" localSheetId="5" hidden="1">deph4v!$W$9</definedName>
    <definedName name="solver_lhs15" localSheetId="8" hidden="1">deph5v!$T$9</definedName>
    <definedName name="solver_lhs16" localSheetId="2" hidden="1">deph3v!$T$9</definedName>
    <definedName name="solver_lhs16" localSheetId="5" hidden="1">deph4v!$W$9</definedName>
    <definedName name="solver_lhs16" localSheetId="8" hidden="1">deph5v!$T$9</definedName>
    <definedName name="solver_lhs17" localSheetId="2" hidden="1">deph3v!$W$9</definedName>
    <definedName name="solver_lhs17" localSheetId="5" hidden="1">deph4v!$Z$9</definedName>
    <definedName name="solver_lhs17" localSheetId="8" hidden="1">deph5v!$W$9</definedName>
    <definedName name="solver_lhs18" localSheetId="2" hidden="1">deph3v!$W$9</definedName>
    <definedName name="solver_lhs18" localSheetId="5" hidden="1">deph4v!$Z$9</definedName>
    <definedName name="solver_lhs18" localSheetId="8" hidden="1">deph5v!$W$9</definedName>
    <definedName name="solver_lhs19" localSheetId="2" hidden="1">deph3v!$Z$9</definedName>
    <definedName name="solver_lhs19" localSheetId="5" hidden="1">deph4v!$AC$9</definedName>
    <definedName name="solver_lhs19" localSheetId="8" hidden="1">deph5v!$Z$9</definedName>
    <definedName name="solver_lhs2" localSheetId="2" hidden="1">deph3v!$AL$9</definedName>
    <definedName name="solver_lhs2" localSheetId="5" hidden="1">deph4v!$B$9</definedName>
    <definedName name="solver_lhs2" localSheetId="8" hidden="1">deph5v!$AL$9</definedName>
    <definedName name="solver_lhs20" localSheetId="2" hidden="1">deph3v!$Z$9</definedName>
    <definedName name="solver_lhs20" localSheetId="5" hidden="1">deph4v!$AC$9</definedName>
    <definedName name="solver_lhs20" localSheetId="8" hidden="1">deph5v!$Z$9</definedName>
    <definedName name="solver_lhs21" localSheetId="2" hidden="1">deph3v!$AC$9</definedName>
    <definedName name="solver_lhs21" localSheetId="5" hidden="1">deph4v!$AF$9</definedName>
    <definedName name="solver_lhs21" localSheetId="8" hidden="1">deph5v!$AC$9</definedName>
    <definedName name="solver_lhs22" localSheetId="2" hidden="1">deph3v!$AC$9</definedName>
    <definedName name="solver_lhs22" localSheetId="5" hidden="1">deph4v!$AF$9</definedName>
    <definedName name="solver_lhs22" localSheetId="8" hidden="1">deph5v!$AC$9</definedName>
    <definedName name="solver_lhs23" localSheetId="2" hidden="1">deph3v!$AF$9</definedName>
    <definedName name="solver_lhs23" localSheetId="5" hidden="1">deph4v!$AI$9</definedName>
    <definedName name="solver_lhs23" localSheetId="8" hidden="1">deph5v!$B$11</definedName>
    <definedName name="solver_lhs24" localSheetId="2" hidden="1">deph3v!$AF$9</definedName>
    <definedName name="solver_lhs24" localSheetId="5" hidden="1">deph4v!$AI$9</definedName>
    <definedName name="solver_lhs24" localSheetId="8" hidden="1">deph5v!$E$11</definedName>
    <definedName name="solver_lhs25" localSheetId="2" hidden="1">deph3v!$AI$9</definedName>
    <definedName name="solver_lhs25" localSheetId="5" hidden="1">deph4v!$B$11</definedName>
    <definedName name="solver_lhs25" localSheetId="8" hidden="1">deph5v!$H$11</definedName>
    <definedName name="solver_lhs26" localSheetId="2" hidden="1">deph3v!$AI$9</definedName>
    <definedName name="solver_lhs26" localSheetId="5" hidden="1">deph4v!$E$11</definedName>
    <definedName name="solver_lhs26" localSheetId="8" hidden="1">deph5v!$K$11</definedName>
    <definedName name="solver_lhs27" localSheetId="2" hidden="1">deph3v!$B$11</definedName>
    <definedName name="solver_lhs27" localSheetId="5" hidden="1">deph4v!$H$11</definedName>
    <definedName name="solver_lhs27" localSheetId="8" hidden="1">deph5v!$N$11</definedName>
    <definedName name="solver_lhs28" localSheetId="2" hidden="1">deph3v!$E$11</definedName>
    <definedName name="solver_lhs28" localSheetId="5" hidden="1">deph4v!$K$11</definedName>
    <definedName name="solver_lhs28" localSheetId="8" hidden="1">deph5v!$Q$11</definedName>
    <definedName name="solver_lhs29" localSheetId="2" hidden="1">deph3v!$H$11</definedName>
    <definedName name="solver_lhs29" localSheetId="5" hidden="1">deph4v!$N$11</definedName>
    <definedName name="solver_lhs29" localSheetId="8" hidden="1">deph5v!$T$11</definedName>
    <definedName name="solver_lhs3" localSheetId="2" hidden="1">deph3v!$B$9</definedName>
    <definedName name="solver_lhs3" localSheetId="5" hidden="1">deph4v!$E$9</definedName>
    <definedName name="solver_lhs3" localSheetId="8" hidden="1">deph5v!$B$9</definedName>
    <definedName name="solver_lhs30" localSheetId="2" hidden="1">deph3v!$K$11</definedName>
    <definedName name="solver_lhs30" localSheetId="5" hidden="1">deph4v!$Q$11</definedName>
    <definedName name="solver_lhs30" localSheetId="8" hidden="1">deph5v!$W$11</definedName>
    <definedName name="solver_lhs31" localSheetId="2" hidden="1">deph3v!$N$11</definedName>
    <definedName name="solver_lhs31" localSheetId="5" hidden="1">deph4v!$T$11</definedName>
    <definedName name="solver_lhs31" localSheetId="8" hidden="1">deph5v!$Z$11</definedName>
    <definedName name="solver_lhs32" localSheetId="2" hidden="1">deph3v!$Q$11</definedName>
    <definedName name="solver_lhs32" localSheetId="5" hidden="1">deph4v!$W$11</definedName>
    <definedName name="solver_lhs32" localSheetId="8" hidden="1">deph5v!$AC$11</definedName>
    <definedName name="solver_lhs33" localSheetId="2" hidden="1">deph3v!$T$11</definedName>
    <definedName name="solver_lhs33" localSheetId="5" hidden="1">deph4v!$Z$11</definedName>
    <definedName name="solver_lhs34" localSheetId="2" hidden="1">deph3v!$W$11</definedName>
    <definedName name="solver_lhs34" localSheetId="5" hidden="1">deph4v!$AC$11</definedName>
    <definedName name="solver_lhs35" localSheetId="2" hidden="1">deph3v!$Z$11</definedName>
    <definedName name="solver_lhs35" localSheetId="5" hidden="1">deph4v!$AF$11</definedName>
    <definedName name="solver_lhs36" localSheetId="2" hidden="1">deph3v!$AC$11</definedName>
    <definedName name="solver_lhs36" localSheetId="5" hidden="1">deph4v!$AI$11</definedName>
    <definedName name="solver_lhs37" localSheetId="2" hidden="1">deph3v!$AF$11</definedName>
    <definedName name="solver_lhs38" localSheetId="2" hidden="1">deph3v!$AI$11</definedName>
    <definedName name="solver_lhs4" localSheetId="2" hidden="1">deph3v!$B$9</definedName>
    <definedName name="solver_lhs4" localSheetId="5" hidden="1">deph4v!$E$9</definedName>
    <definedName name="solver_lhs4" localSheetId="8" hidden="1">deph5v!$B$9</definedName>
    <definedName name="solver_lhs5" localSheetId="2" hidden="1">deph3v!$E$9</definedName>
    <definedName name="solver_lhs5" localSheetId="5" hidden="1">deph4v!$H$9</definedName>
    <definedName name="solver_lhs5" localSheetId="8" hidden="1">deph5v!$E$9</definedName>
    <definedName name="solver_lhs6" localSheetId="2" hidden="1">deph3v!$E$9</definedName>
    <definedName name="solver_lhs6" localSheetId="5" hidden="1">deph4v!$H$9</definedName>
    <definedName name="solver_lhs6" localSheetId="8" hidden="1">deph5v!$E$9</definedName>
    <definedName name="solver_lhs7" localSheetId="2" hidden="1">deph3v!$H$9</definedName>
    <definedName name="solver_lhs7" localSheetId="5" hidden="1">deph4v!$K$9</definedName>
    <definedName name="solver_lhs7" localSheetId="8" hidden="1">deph5v!$H$9</definedName>
    <definedName name="solver_lhs8" localSheetId="2" hidden="1">deph3v!$H$9</definedName>
    <definedName name="solver_lhs8" localSheetId="5" hidden="1">deph4v!$K$9</definedName>
    <definedName name="solver_lhs8" localSheetId="8" hidden="1">deph5v!$H$9</definedName>
    <definedName name="solver_lhs9" localSheetId="2" hidden="1">deph3v!$K$9</definedName>
    <definedName name="solver_lhs9" localSheetId="5" hidden="1">deph4v!$N$9</definedName>
    <definedName name="solver_lhs9" localSheetId="8" hidden="1">deph5v!$K$9</definedName>
    <definedName name="solver_mip" localSheetId="2" hidden="1">2147483647</definedName>
    <definedName name="solver_mip" localSheetId="5" hidden="1">2147483647</definedName>
    <definedName name="solver_mip" localSheetId="8" hidden="1">2147483647</definedName>
    <definedName name="solver_mni" localSheetId="2" hidden="1">30</definedName>
    <definedName name="solver_mni" localSheetId="5" hidden="1">30</definedName>
    <definedName name="solver_mni" localSheetId="8" hidden="1">30</definedName>
    <definedName name="solver_mrt" localSheetId="2" hidden="1">0.075</definedName>
    <definedName name="solver_mrt" localSheetId="5" hidden="1">0.075</definedName>
    <definedName name="solver_mrt" localSheetId="8" hidden="1">0.075</definedName>
    <definedName name="solver_msl" localSheetId="2" hidden="1">2</definedName>
    <definedName name="solver_msl" localSheetId="5" hidden="1">2</definedName>
    <definedName name="solver_msl" localSheetId="8" hidden="1">2</definedName>
    <definedName name="solver_neg" localSheetId="2" hidden="1">1</definedName>
    <definedName name="solver_neg" localSheetId="5" hidden="1">1</definedName>
    <definedName name="solver_neg" localSheetId="8" hidden="1">1</definedName>
    <definedName name="solver_nod" localSheetId="2" hidden="1">2147483647</definedName>
    <definedName name="solver_nod" localSheetId="5" hidden="1">2147483647</definedName>
    <definedName name="solver_nod" localSheetId="8" hidden="1">2147483647</definedName>
    <definedName name="solver_num" localSheetId="2" hidden="1">38</definedName>
    <definedName name="solver_num" localSheetId="5" hidden="1">36</definedName>
    <definedName name="solver_num" localSheetId="8" hidden="1">32</definedName>
    <definedName name="solver_nwt" localSheetId="2" hidden="1">1</definedName>
    <definedName name="solver_nwt" localSheetId="5" hidden="1">1</definedName>
    <definedName name="solver_nwt" localSheetId="8" hidden="1">1</definedName>
    <definedName name="solver_opt" localSheetId="2" hidden="1">deph3v!$AL$5</definedName>
    <definedName name="solver_opt" localSheetId="5" hidden="1">deph4v!$AL$5</definedName>
    <definedName name="solver_opt" localSheetId="8" hidden="1">deph5v!$AL$5</definedName>
    <definedName name="solver_pre" localSheetId="2" hidden="1">0.000001</definedName>
    <definedName name="solver_pre" localSheetId="5" hidden="1">0.000001</definedName>
    <definedName name="solver_pre" localSheetId="8" hidden="1">0.000001</definedName>
    <definedName name="solver_rbv" localSheetId="2" hidden="1">1</definedName>
    <definedName name="solver_rbv" localSheetId="5" hidden="1">1</definedName>
    <definedName name="solver_rbv" localSheetId="8" hidden="1">1</definedName>
    <definedName name="solver_rel0" localSheetId="8" hidden="1">3</definedName>
    <definedName name="solver_rel1" localSheetId="2" hidden="1">1</definedName>
    <definedName name="solver_rel1" localSheetId="5" hidden="1">1</definedName>
    <definedName name="solver_rel1" localSheetId="8" hidden="1">1</definedName>
    <definedName name="solver_rel10" localSheetId="2" hidden="1">3</definedName>
    <definedName name="solver_rel10" localSheetId="5" hidden="1">3</definedName>
    <definedName name="solver_rel10" localSheetId="8" hidden="1">3</definedName>
    <definedName name="solver_rel11" localSheetId="2" hidden="1">1</definedName>
    <definedName name="solver_rel11" localSheetId="5" hidden="1">1</definedName>
    <definedName name="solver_rel11" localSheetId="8" hidden="1">1</definedName>
    <definedName name="solver_rel12" localSheetId="2" hidden="1">3</definedName>
    <definedName name="solver_rel12" localSheetId="5" hidden="1">3</definedName>
    <definedName name="solver_rel12" localSheetId="8" hidden="1">3</definedName>
    <definedName name="solver_rel13" localSheetId="2" hidden="1">1</definedName>
    <definedName name="solver_rel13" localSheetId="5" hidden="1">1</definedName>
    <definedName name="solver_rel13" localSheetId="8" hidden="1">1</definedName>
    <definedName name="solver_rel14" localSheetId="2" hidden="1">3</definedName>
    <definedName name="solver_rel14" localSheetId="5" hidden="1">3</definedName>
    <definedName name="solver_rel14" localSheetId="8" hidden="1">3</definedName>
    <definedName name="solver_rel15" localSheetId="2" hidden="1">1</definedName>
    <definedName name="solver_rel15" localSheetId="5" hidden="1">1</definedName>
    <definedName name="solver_rel15" localSheetId="8" hidden="1">1</definedName>
    <definedName name="solver_rel16" localSheetId="2" hidden="1">3</definedName>
    <definedName name="solver_rel16" localSheetId="5" hidden="1">3</definedName>
    <definedName name="solver_rel16" localSheetId="8" hidden="1">3</definedName>
    <definedName name="solver_rel17" localSheetId="2" hidden="1">1</definedName>
    <definedName name="solver_rel17" localSheetId="5" hidden="1">1</definedName>
    <definedName name="solver_rel17" localSheetId="8" hidden="1">1</definedName>
    <definedName name="solver_rel18" localSheetId="2" hidden="1">3</definedName>
    <definedName name="solver_rel18" localSheetId="5" hidden="1">3</definedName>
    <definedName name="solver_rel18" localSheetId="8" hidden="1">3</definedName>
    <definedName name="solver_rel19" localSheetId="2" hidden="1">1</definedName>
    <definedName name="solver_rel19" localSheetId="5" hidden="1">1</definedName>
    <definedName name="solver_rel19" localSheetId="8" hidden="1">1</definedName>
    <definedName name="solver_rel2" localSheetId="2" hidden="1">3</definedName>
    <definedName name="solver_rel2" localSheetId="5" hidden="1">3</definedName>
    <definedName name="solver_rel2" localSheetId="8" hidden="1">3</definedName>
    <definedName name="solver_rel20" localSheetId="2" hidden="1">3</definedName>
    <definedName name="solver_rel20" localSheetId="5" hidden="1">3</definedName>
    <definedName name="solver_rel20" localSheetId="8" hidden="1">3</definedName>
    <definedName name="solver_rel21" localSheetId="2" hidden="1">1</definedName>
    <definedName name="solver_rel21" localSheetId="5" hidden="1">1</definedName>
    <definedName name="solver_rel21" localSheetId="8" hidden="1">1</definedName>
    <definedName name="solver_rel22" localSheetId="2" hidden="1">3</definedName>
    <definedName name="solver_rel22" localSheetId="5" hidden="1">3</definedName>
    <definedName name="solver_rel22" localSheetId="8" hidden="1">3</definedName>
    <definedName name="solver_rel23" localSheetId="2" hidden="1">1</definedName>
    <definedName name="solver_rel23" localSheetId="5" hidden="1">1</definedName>
    <definedName name="solver_rel23" localSheetId="8" hidden="1">3</definedName>
    <definedName name="solver_rel24" localSheetId="2" hidden="1">3</definedName>
    <definedName name="solver_rel24" localSheetId="5" hidden="1">3</definedName>
    <definedName name="solver_rel24" localSheetId="8" hidden="1">3</definedName>
    <definedName name="solver_rel25" localSheetId="2" hidden="1">1</definedName>
    <definedName name="solver_rel25" localSheetId="5" hidden="1">3</definedName>
    <definedName name="solver_rel25" localSheetId="8" hidden="1">3</definedName>
    <definedName name="solver_rel26" localSheetId="2" hidden="1">3</definedName>
    <definedName name="solver_rel26" localSheetId="5" hidden="1">3</definedName>
    <definedName name="solver_rel26" localSheetId="8" hidden="1">3</definedName>
    <definedName name="solver_rel27" localSheetId="2" hidden="1">3</definedName>
    <definedName name="solver_rel27" localSheetId="5" hidden="1">3</definedName>
    <definedName name="solver_rel27" localSheetId="8" hidden="1">3</definedName>
    <definedName name="solver_rel28" localSheetId="2" hidden="1">3</definedName>
    <definedName name="solver_rel28" localSheetId="5" hidden="1">3</definedName>
    <definedName name="solver_rel28" localSheetId="8" hidden="1">3</definedName>
    <definedName name="solver_rel29" localSheetId="2" hidden="1">3</definedName>
    <definedName name="solver_rel29" localSheetId="5" hidden="1">3</definedName>
    <definedName name="solver_rel29" localSheetId="8" hidden="1">3</definedName>
    <definedName name="solver_rel3" localSheetId="2" hidden="1">1</definedName>
    <definedName name="solver_rel3" localSheetId="5" hidden="1">1</definedName>
    <definedName name="solver_rel3" localSheetId="8" hidden="1">1</definedName>
    <definedName name="solver_rel30" localSheetId="2" hidden="1">3</definedName>
    <definedName name="solver_rel30" localSheetId="5" hidden="1">3</definedName>
    <definedName name="solver_rel30" localSheetId="8" hidden="1">3</definedName>
    <definedName name="solver_rel31" localSheetId="2" hidden="1">3</definedName>
    <definedName name="solver_rel31" localSheetId="5" hidden="1">3</definedName>
    <definedName name="solver_rel31" localSheetId="8" hidden="1">3</definedName>
    <definedName name="solver_rel32" localSheetId="2" hidden="1">3</definedName>
    <definedName name="solver_rel32" localSheetId="5" hidden="1">3</definedName>
    <definedName name="solver_rel32" localSheetId="8" hidden="1">3</definedName>
    <definedName name="solver_rel33" localSheetId="2" hidden="1">3</definedName>
    <definedName name="solver_rel33" localSheetId="5" hidden="1">3</definedName>
    <definedName name="solver_rel34" localSheetId="2" hidden="1">3</definedName>
    <definedName name="solver_rel34" localSheetId="5" hidden="1">3</definedName>
    <definedName name="solver_rel35" localSheetId="2" hidden="1">3</definedName>
    <definedName name="solver_rel35" localSheetId="5" hidden="1">3</definedName>
    <definedName name="solver_rel36" localSheetId="2" hidden="1">3</definedName>
    <definedName name="solver_rel36" localSheetId="5" hidden="1">3</definedName>
    <definedName name="solver_rel37" localSheetId="2" hidden="1">3</definedName>
    <definedName name="solver_rel38" localSheetId="2" hidden="1">3</definedName>
    <definedName name="solver_rel4" localSheetId="2" hidden="1">3</definedName>
    <definedName name="solver_rel4" localSheetId="5" hidden="1">3</definedName>
    <definedName name="solver_rel4" localSheetId="8" hidden="1">3</definedName>
    <definedName name="solver_rel5" localSheetId="2" hidden="1">1</definedName>
    <definedName name="solver_rel5" localSheetId="5" hidden="1">1</definedName>
    <definedName name="solver_rel5" localSheetId="8" hidden="1">1</definedName>
    <definedName name="solver_rel6" localSheetId="2" hidden="1">3</definedName>
    <definedName name="solver_rel6" localSheetId="5" hidden="1">3</definedName>
    <definedName name="solver_rel6" localSheetId="8" hidden="1">3</definedName>
    <definedName name="solver_rel7" localSheetId="2" hidden="1">1</definedName>
    <definedName name="solver_rel7" localSheetId="5" hidden="1">1</definedName>
    <definedName name="solver_rel7" localSheetId="8" hidden="1">1</definedName>
    <definedName name="solver_rel8" localSheetId="2" hidden="1">3</definedName>
    <definedName name="solver_rel8" localSheetId="5" hidden="1">3</definedName>
    <definedName name="solver_rel8" localSheetId="8" hidden="1">3</definedName>
    <definedName name="solver_rel9" localSheetId="2" hidden="1">1</definedName>
    <definedName name="solver_rel9" localSheetId="5" hidden="1">1</definedName>
    <definedName name="solver_rel9" localSheetId="8" hidden="1">1</definedName>
    <definedName name="solver_rhs1" localSheetId="2" hidden="1">180</definedName>
    <definedName name="solver_rhs1" localSheetId="5" hidden="1">180</definedName>
    <definedName name="solver_rhs1" localSheetId="8" hidden="1">180</definedName>
    <definedName name="solver_rhs10" localSheetId="2" hidden="1">-180</definedName>
    <definedName name="solver_rhs10" localSheetId="5" hidden="1">-180</definedName>
    <definedName name="solver_rhs10" localSheetId="8" hidden="1">-180</definedName>
    <definedName name="solver_rhs11" localSheetId="2" hidden="1">180</definedName>
    <definedName name="solver_rhs11" localSheetId="5" hidden="1">180</definedName>
    <definedName name="solver_rhs11" localSheetId="8" hidden="1">180</definedName>
    <definedName name="solver_rhs12" localSheetId="2" hidden="1">-180</definedName>
    <definedName name="solver_rhs12" localSheetId="5" hidden="1">-180</definedName>
    <definedName name="solver_rhs12" localSheetId="8" hidden="1">-180</definedName>
    <definedName name="solver_rhs13" localSheetId="2" hidden="1">180</definedName>
    <definedName name="solver_rhs13" localSheetId="5" hidden="1">180</definedName>
    <definedName name="solver_rhs13" localSheetId="8" hidden="1">180</definedName>
    <definedName name="solver_rhs14" localSheetId="2" hidden="1">-180</definedName>
    <definedName name="solver_rhs14" localSheetId="5" hidden="1">-180</definedName>
    <definedName name="solver_rhs14" localSheetId="8" hidden="1">-180</definedName>
    <definedName name="solver_rhs15" localSheetId="2" hidden="1">180</definedName>
    <definedName name="solver_rhs15" localSheetId="5" hidden="1">180</definedName>
    <definedName name="solver_rhs15" localSheetId="8" hidden="1">180</definedName>
    <definedName name="solver_rhs16" localSheetId="2" hidden="1">-180</definedName>
    <definedName name="solver_rhs16" localSheetId="5" hidden="1">-180</definedName>
    <definedName name="solver_rhs16" localSheetId="8" hidden="1">-180</definedName>
    <definedName name="solver_rhs17" localSheetId="2" hidden="1">180</definedName>
    <definedName name="solver_rhs17" localSheetId="5" hidden="1">180</definedName>
    <definedName name="solver_rhs17" localSheetId="8" hidden="1">180</definedName>
    <definedName name="solver_rhs18" localSheetId="2" hidden="1">-180</definedName>
    <definedName name="solver_rhs18" localSheetId="5" hidden="1">-180</definedName>
    <definedName name="solver_rhs18" localSheetId="8" hidden="1">-180</definedName>
    <definedName name="solver_rhs19" localSheetId="2" hidden="1">180</definedName>
    <definedName name="solver_rhs19" localSheetId="5" hidden="1">180</definedName>
    <definedName name="solver_rhs19" localSheetId="8" hidden="1">180</definedName>
    <definedName name="solver_rhs2" localSheetId="2" hidden="1">-180</definedName>
    <definedName name="solver_rhs2" localSheetId="5" hidden="1">-180</definedName>
    <definedName name="solver_rhs2" localSheetId="8" hidden="1">-180</definedName>
    <definedName name="solver_rhs20" localSheetId="2" hidden="1">-180</definedName>
    <definedName name="solver_rhs20" localSheetId="5" hidden="1">-180</definedName>
    <definedName name="solver_rhs20" localSheetId="8" hidden="1">-180</definedName>
    <definedName name="solver_rhs21" localSheetId="2" hidden="1">180</definedName>
    <definedName name="solver_rhs21" localSheetId="5" hidden="1">180</definedName>
    <definedName name="solver_rhs21" localSheetId="8" hidden="1">180</definedName>
    <definedName name="solver_rhs22" localSheetId="2" hidden="1">-180</definedName>
    <definedName name="solver_rhs22" localSheetId="5" hidden="1">-180</definedName>
    <definedName name="solver_rhs22" localSheetId="8" hidden="1">-180</definedName>
    <definedName name="solver_rhs23" localSheetId="2" hidden="1">180</definedName>
    <definedName name="solver_rhs23" localSheetId="5" hidden="1">180</definedName>
    <definedName name="solver_rhs23" localSheetId="8" hidden="1">-100</definedName>
    <definedName name="solver_rhs24" localSheetId="2" hidden="1">-180</definedName>
    <definedName name="solver_rhs24" localSheetId="5" hidden="1">-180</definedName>
    <definedName name="solver_rhs24" localSheetId="8" hidden="1">-100</definedName>
    <definedName name="solver_rhs25" localSheetId="2" hidden="1">180</definedName>
    <definedName name="solver_rhs25" localSheetId="5" hidden="1">-100</definedName>
    <definedName name="solver_rhs25" localSheetId="8" hidden="1">-100</definedName>
    <definedName name="solver_rhs26" localSheetId="2" hidden="1">-180</definedName>
    <definedName name="solver_rhs26" localSheetId="5" hidden="1">-100</definedName>
    <definedName name="solver_rhs26" localSheetId="8" hidden="1">-100</definedName>
    <definedName name="solver_rhs27" localSheetId="2" hidden="1">-100</definedName>
    <definedName name="solver_rhs27" localSheetId="5" hidden="1">-100</definedName>
    <definedName name="solver_rhs27" localSheetId="8" hidden="1">-100</definedName>
    <definedName name="solver_rhs28" localSheetId="2" hidden="1">-100</definedName>
    <definedName name="solver_rhs28" localSheetId="5" hidden="1">-100</definedName>
    <definedName name="solver_rhs28" localSheetId="8" hidden="1">-100</definedName>
    <definedName name="solver_rhs29" localSheetId="2" hidden="1">-100</definedName>
    <definedName name="solver_rhs29" localSheetId="5" hidden="1">-100</definedName>
    <definedName name="solver_rhs29" localSheetId="8" hidden="1">-100</definedName>
    <definedName name="solver_rhs3" localSheetId="2" hidden="1">180</definedName>
    <definedName name="solver_rhs3" localSheetId="5" hidden="1">180</definedName>
    <definedName name="solver_rhs3" localSheetId="8" hidden="1">180</definedName>
    <definedName name="solver_rhs30" localSheetId="2" hidden="1">-100</definedName>
    <definedName name="solver_rhs30" localSheetId="5" hidden="1">-100</definedName>
    <definedName name="solver_rhs30" localSheetId="8" hidden="1">-100</definedName>
    <definedName name="solver_rhs31" localSheetId="2" hidden="1">-100</definedName>
    <definedName name="solver_rhs31" localSheetId="5" hidden="1">-100</definedName>
    <definedName name="solver_rhs31" localSheetId="8" hidden="1">-100</definedName>
    <definedName name="solver_rhs32" localSheetId="2" hidden="1">-100</definedName>
    <definedName name="solver_rhs32" localSheetId="5" hidden="1">-100</definedName>
    <definedName name="solver_rhs32" localSheetId="8" hidden="1">-100</definedName>
    <definedName name="solver_rhs33" localSheetId="2" hidden="1">-100</definedName>
    <definedName name="solver_rhs33" localSheetId="5" hidden="1">-100</definedName>
    <definedName name="solver_rhs34" localSheetId="2" hidden="1">-100</definedName>
    <definedName name="solver_rhs34" localSheetId="5" hidden="1">-100</definedName>
    <definedName name="solver_rhs35" localSheetId="2" hidden="1">-100</definedName>
    <definedName name="solver_rhs35" localSheetId="5" hidden="1">-100</definedName>
    <definedName name="solver_rhs36" localSheetId="2" hidden="1">-100</definedName>
    <definedName name="solver_rhs36" localSheetId="5" hidden="1">-100</definedName>
    <definedName name="solver_rhs37" localSheetId="2" hidden="1">-100</definedName>
    <definedName name="solver_rhs38" localSheetId="2" hidden="1">-100</definedName>
    <definedName name="solver_rhs4" localSheetId="2" hidden="1">-180</definedName>
    <definedName name="solver_rhs4" localSheetId="5" hidden="1">-180</definedName>
    <definedName name="solver_rhs4" localSheetId="8" hidden="1">-180</definedName>
    <definedName name="solver_rhs5" localSheetId="2" hidden="1">180</definedName>
    <definedName name="solver_rhs5" localSheetId="5" hidden="1">180</definedName>
    <definedName name="solver_rhs5" localSheetId="8" hidden="1">180</definedName>
    <definedName name="solver_rhs6" localSheetId="2" hidden="1">-180</definedName>
    <definedName name="solver_rhs6" localSheetId="5" hidden="1">-180</definedName>
    <definedName name="solver_rhs6" localSheetId="8" hidden="1">-180</definedName>
    <definedName name="solver_rhs7" localSheetId="2" hidden="1">180</definedName>
    <definedName name="solver_rhs7" localSheetId="5" hidden="1">180</definedName>
    <definedName name="solver_rhs7" localSheetId="8" hidden="1">180</definedName>
    <definedName name="solver_rhs8" localSheetId="2" hidden="1">-180</definedName>
    <definedName name="solver_rhs8" localSheetId="5" hidden="1">-180</definedName>
    <definedName name="solver_rhs8" localSheetId="8" hidden="1">-180</definedName>
    <definedName name="solver_rhs9" localSheetId="2" hidden="1">180</definedName>
    <definedName name="solver_rhs9" localSheetId="5" hidden="1">180</definedName>
    <definedName name="solver_rhs9" localSheetId="8" hidden="1">180</definedName>
    <definedName name="solver_rlx" localSheetId="2" hidden="1">2</definedName>
    <definedName name="solver_rlx" localSheetId="5" hidden="1">2</definedName>
    <definedName name="solver_rlx" localSheetId="8" hidden="1">2</definedName>
    <definedName name="solver_rsd" localSheetId="2" hidden="1">0</definedName>
    <definedName name="solver_rsd" localSheetId="5" hidden="1">0</definedName>
    <definedName name="solver_rsd" localSheetId="8" hidden="1">0</definedName>
    <definedName name="solver_scl" localSheetId="2" hidden="1">1</definedName>
    <definedName name="solver_scl" localSheetId="5" hidden="1">1</definedName>
    <definedName name="solver_scl" localSheetId="8" hidden="1">1</definedName>
    <definedName name="solver_sho" localSheetId="2" hidden="1">2</definedName>
    <definedName name="solver_sho" localSheetId="5" hidden="1">2</definedName>
    <definedName name="solver_sho" localSheetId="8" hidden="1">2</definedName>
    <definedName name="solver_ssz" localSheetId="2" hidden="1">100</definedName>
    <definedName name="solver_ssz" localSheetId="5" hidden="1">100</definedName>
    <definedName name="solver_ssz" localSheetId="8" hidden="1">100</definedName>
    <definedName name="solver_tim" localSheetId="2" hidden="1">2147483647</definedName>
    <definedName name="solver_tim" localSheetId="5" hidden="1">2147483647</definedName>
    <definedName name="solver_tim" localSheetId="8" hidden="1">2147483647</definedName>
    <definedName name="solver_tol" localSheetId="2" hidden="1">0.01</definedName>
    <definedName name="solver_tol" localSheetId="5" hidden="1">0.01</definedName>
    <definedName name="solver_tol" localSheetId="8" hidden="1">0.01</definedName>
    <definedName name="solver_typ" localSheetId="2" hidden="1">2</definedName>
    <definedName name="solver_typ" localSheetId="5" hidden="1">2</definedName>
    <definedName name="solver_typ" localSheetId="8" hidden="1">2</definedName>
    <definedName name="solver_val" localSheetId="2" hidden="1">0</definedName>
    <definedName name="solver_val" localSheetId="5" hidden="1">0</definedName>
    <definedName name="solver_val" localSheetId="8" hidden="1">0</definedName>
    <definedName name="solver_ver" localSheetId="2" hidden="1">3</definedName>
    <definedName name="solver_ver" localSheetId="5" hidden="1">3</definedName>
    <definedName name="solver_ver" localSheetId="8" hidden="1">3</definedName>
  </definedNames>
  <calcPr calcId="145621"/>
</workbook>
</file>

<file path=xl/calcChain.xml><?xml version="1.0" encoding="utf-8"?>
<calcChain xmlns="http://schemas.openxmlformats.org/spreadsheetml/2006/main">
  <c r="AG15" i="20" l="1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F566" i="20"/>
  <c r="AF567" i="20"/>
  <c r="AF568" i="20"/>
  <c r="AF569" i="20"/>
  <c r="AF570" i="20"/>
  <c r="AF571" i="20"/>
  <c r="AF572" i="20"/>
  <c r="AF573" i="20"/>
  <c r="AF574" i="20"/>
  <c r="AF575" i="20"/>
  <c r="AF576" i="20"/>
  <c r="AF577" i="20"/>
  <c r="AF578" i="20"/>
  <c r="AF579" i="20"/>
  <c r="AF580" i="20"/>
  <c r="AF581" i="20"/>
  <c r="AF582" i="20"/>
  <c r="AF583" i="20"/>
  <c r="AF584" i="20"/>
  <c r="AF585" i="20"/>
  <c r="AF586" i="20"/>
  <c r="AF587" i="20"/>
  <c r="AF588" i="20"/>
  <c r="AF589" i="20"/>
  <c r="AF590" i="20"/>
  <c r="AF591" i="20"/>
  <c r="AF592" i="20"/>
  <c r="AF593" i="20"/>
  <c r="AF594" i="20"/>
  <c r="AF595" i="20"/>
  <c r="AF596" i="20"/>
  <c r="AF597" i="20"/>
  <c r="AF598" i="20"/>
  <c r="AF599" i="20"/>
  <c r="AF600" i="20"/>
  <c r="AF601" i="20"/>
  <c r="AF602" i="20"/>
  <c r="AF603" i="20"/>
  <c r="AF604" i="20"/>
  <c r="AF605" i="20"/>
  <c r="AF606" i="20"/>
  <c r="AF607" i="20"/>
  <c r="AF608" i="20"/>
  <c r="AF609" i="20"/>
  <c r="AF610" i="20"/>
  <c r="AF611" i="20"/>
  <c r="AF612" i="20"/>
  <c r="AF613" i="20"/>
  <c r="AF614" i="20"/>
  <c r="AF615" i="20"/>
  <c r="AF616" i="20"/>
  <c r="AF617" i="20"/>
  <c r="AF618" i="20"/>
  <c r="AF619" i="20"/>
  <c r="AF620" i="20"/>
  <c r="AF621" i="20"/>
  <c r="AF622" i="20"/>
  <c r="AF623" i="20"/>
  <c r="AF624" i="20"/>
  <c r="AF625" i="20"/>
  <c r="AF626" i="20"/>
  <c r="AF627" i="20"/>
  <c r="AF628" i="20"/>
  <c r="AF629" i="20"/>
  <c r="AF630" i="20"/>
  <c r="AF631" i="20"/>
  <c r="AF632" i="20"/>
  <c r="AF633" i="20"/>
  <c r="AF634" i="20"/>
  <c r="AF635" i="20"/>
  <c r="AF636" i="20"/>
  <c r="AF637" i="20"/>
  <c r="AF638" i="20"/>
  <c r="AF639" i="20"/>
  <c r="AF640" i="20"/>
  <c r="AF641" i="20"/>
  <c r="AF642" i="20"/>
  <c r="AF643" i="20"/>
  <c r="AF644" i="20"/>
  <c r="AF645" i="20"/>
  <c r="AF646" i="20"/>
  <c r="AF647" i="20"/>
  <c r="AF648" i="20"/>
  <c r="AF649" i="20"/>
  <c r="AF650" i="20"/>
  <c r="AF651" i="20"/>
  <c r="AF652" i="20"/>
  <c r="AF653" i="20"/>
  <c r="AF654" i="20"/>
  <c r="AF655" i="20"/>
  <c r="AF656" i="20"/>
  <c r="AF657" i="20"/>
  <c r="AF658" i="20"/>
  <c r="AF659" i="20"/>
  <c r="AF660" i="20"/>
  <c r="AF661" i="20"/>
  <c r="AF662" i="20"/>
  <c r="AF663" i="20"/>
  <c r="AF664" i="20"/>
  <c r="AF665" i="20"/>
  <c r="AF666" i="20"/>
  <c r="AF667" i="20"/>
  <c r="AF668" i="20"/>
  <c r="AF669" i="20"/>
  <c r="AF670" i="20"/>
  <c r="AF671" i="20"/>
  <c r="AF672" i="20"/>
  <c r="AF673" i="20"/>
  <c r="AF674" i="20"/>
  <c r="AF675" i="20"/>
  <c r="AF676" i="20"/>
  <c r="AF677" i="20"/>
  <c r="AF678" i="20"/>
  <c r="AF679" i="20"/>
  <c r="AF680" i="20"/>
  <c r="AF681" i="20"/>
  <c r="AF682" i="20"/>
  <c r="AF683" i="20"/>
  <c r="AF684" i="20"/>
  <c r="AF685" i="20"/>
  <c r="AF686" i="20"/>
  <c r="AF687" i="20"/>
  <c r="AF688" i="20"/>
  <c r="AF689" i="20"/>
  <c r="AF690" i="20"/>
  <c r="AF691" i="20"/>
  <c r="AF692" i="20"/>
  <c r="AF693" i="20"/>
  <c r="AF694" i="20"/>
  <c r="AF695" i="20"/>
  <c r="AF696" i="20"/>
  <c r="AF697" i="20"/>
  <c r="AF698" i="20"/>
  <c r="AF699" i="20"/>
  <c r="AF700" i="20"/>
  <c r="AF701" i="20"/>
  <c r="AF702" i="20"/>
  <c r="AF703" i="20"/>
  <c r="AF704" i="20"/>
  <c r="AF705" i="20"/>
  <c r="AF706" i="20"/>
  <c r="AF707" i="20"/>
  <c r="AF708" i="20"/>
  <c r="AF709" i="20"/>
  <c r="AF710" i="20"/>
  <c r="AF711" i="20"/>
  <c r="AF712" i="20"/>
  <c r="AF713" i="20"/>
  <c r="AF714" i="20"/>
  <c r="AF715" i="20"/>
  <c r="AF716" i="20"/>
  <c r="AF717" i="20"/>
  <c r="AF718" i="20"/>
  <c r="AF719" i="20"/>
  <c r="AF720" i="20"/>
  <c r="AF721" i="20"/>
  <c r="AF722" i="20"/>
  <c r="AF723" i="20"/>
  <c r="AF724" i="20"/>
  <c r="AF725" i="20"/>
  <c r="AF726" i="20"/>
  <c r="AF727" i="20"/>
  <c r="AF728" i="20"/>
  <c r="AF729" i="20"/>
  <c r="AF730" i="20"/>
  <c r="AF731" i="20"/>
  <c r="AF732" i="20"/>
  <c r="AF733" i="20"/>
  <c r="AF734" i="20"/>
  <c r="AF735" i="20"/>
  <c r="AF736" i="20"/>
  <c r="AF737" i="20"/>
  <c r="AF738" i="20"/>
  <c r="AF739" i="20"/>
  <c r="AF740" i="20"/>
  <c r="AF741" i="20"/>
  <c r="AF742" i="20"/>
  <c r="AF743" i="20"/>
  <c r="AF744" i="20"/>
  <c r="AF745" i="20"/>
  <c r="AF746" i="20"/>
  <c r="AF747" i="20"/>
  <c r="AF748" i="20"/>
  <c r="AF749" i="20"/>
  <c r="AF750" i="20"/>
  <c r="AF751" i="20"/>
  <c r="AF752" i="20"/>
  <c r="AF753" i="20"/>
  <c r="AF754" i="20"/>
  <c r="AF755" i="20"/>
  <c r="AF756" i="20"/>
  <c r="AF757" i="20"/>
  <c r="AF758" i="20"/>
  <c r="AF759" i="20"/>
  <c r="AF760" i="20"/>
  <c r="AF761" i="20"/>
  <c r="AF762" i="20"/>
  <c r="AF763" i="20"/>
  <c r="AF764" i="20"/>
  <c r="AF765" i="20"/>
  <c r="AF766" i="20"/>
  <c r="AF767" i="20"/>
  <c r="AF768" i="20"/>
  <c r="AF769" i="20"/>
  <c r="AF770" i="20"/>
  <c r="AF771" i="20"/>
  <c r="AF772" i="20"/>
  <c r="AF773" i="20"/>
  <c r="AF774" i="20"/>
  <c r="AF775" i="20"/>
  <c r="AF776" i="20"/>
  <c r="AF777" i="20"/>
  <c r="AF778" i="20"/>
  <c r="AF779" i="20"/>
  <c r="AF780" i="20"/>
  <c r="AF781" i="20"/>
  <c r="AF782" i="20"/>
  <c r="AF783" i="20"/>
  <c r="AF784" i="20"/>
  <c r="AF785" i="20"/>
  <c r="AF786" i="20"/>
  <c r="AF787" i="20"/>
  <c r="AF788" i="20"/>
  <c r="AF789" i="20"/>
  <c r="AF790" i="20"/>
  <c r="AF791" i="20"/>
  <c r="AF792" i="20"/>
  <c r="AF793" i="20"/>
  <c r="AF794" i="20"/>
  <c r="AF795" i="20"/>
  <c r="AF796" i="20"/>
  <c r="AF797" i="20"/>
  <c r="AF798" i="20"/>
  <c r="AF799" i="20"/>
  <c r="AF800" i="20"/>
  <c r="AF801" i="20"/>
  <c r="AF802" i="20"/>
  <c r="AF803" i="20"/>
  <c r="AF804" i="20"/>
  <c r="AF805" i="20"/>
  <c r="AF806" i="20"/>
  <c r="AF807" i="20"/>
  <c r="AF808" i="20"/>
  <c r="AF809" i="20"/>
  <c r="AF810" i="20"/>
  <c r="AF811" i="20"/>
  <c r="AF812" i="20"/>
  <c r="AF813" i="20"/>
  <c r="AF814" i="20"/>
  <c r="AF815" i="20"/>
  <c r="AF816" i="20"/>
  <c r="AF817" i="20"/>
  <c r="AF818" i="20"/>
  <c r="AF819" i="20"/>
  <c r="AF820" i="20"/>
  <c r="AF821" i="20"/>
  <c r="AF822" i="20"/>
  <c r="AF823" i="20"/>
  <c r="AF824" i="20"/>
  <c r="AF825" i="20"/>
  <c r="AF826" i="20"/>
  <c r="AF827" i="20"/>
  <c r="AF828" i="20"/>
  <c r="AF829" i="20"/>
  <c r="AF830" i="20"/>
  <c r="AF831" i="20"/>
  <c r="AF832" i="20"/>
  <c r="AF833" i="20"/>
  <c r="AF834" i="20"/>
  <c r="AF835" i="20"/>
  <c r="AF836" i="20"/>
  <c r="AF837" i="20"/>
  <c r="AF838" i="20"/>
  <c r="AF839" i="20"/>
  <c r="AF840" i="20"/>
  <c r="AF841" i="20"/>
  <c r="AF842" i="20"/>
  <c r="AF843" i="20"/>
  <c r="AF844" i="20"/>
  <c r="AF845" i="20"/>
  <c r="AF846" i="20"/>
  <c r="AF847" i="20"/>
  <c r="AF848" i="20"/>
  <c r="AF849" i="20"/>
  <c r="AF850" i="20"/>
  <c r="AF851" i="20"/>
  <c r="AF852" i="20"/>
  <c r="AF853" i="20"/>
  <c r="AF854" i="20"/>
  <c r="AF855" i="20"/>
  <c r="AF856" i="20"/>
  <c r="AF857" i="20"/>
  <c r="AF858" i="20"/>
  <c r="AF859" i="20"/>
  <c r="AF860" i="20"/>
  <c r="AF861" i="20"/>
  <c r="AF862" i="20"/>
  <c r="AF863" i="20"/>
  <c r="AF864" i="20"/>
  <c r="AF865" i="20"/>
  <c r="AF866" i="20"/>
  <c r="AF867" i="20"/>
  <c r="AF868" i="20"/>
  <c r="AF869" i="20"/>
  <c r="AF870" i="20"/>
  <c r="AF871" i="20"/>
  <c r="AF872" i="20"/>
  <c r="AF873" i="20"/>
  <c r="AF874" i="20"/>
  <c r="AF875" i="20"/>
  <c r="AF876" i="20"/>
  <c r="AF877" i="20"/>
  <c r="AF878" i="20"/>
  <c r="AF879" i="20"/>
  <c r="AF880" i="20"/>
  <c r="AF881" i="20"/>
  <c r="AF882" i="20"/>
  <c r="AF883" i="20"/>
  <c r="AF884" i="20"/>
  <c r="AF885" i="20"/>
  <c r="AF886" i="20"/>
  <c r="AF887" i="20"/>
  <c r="AF888" i="20"/>
  <c r="AF889" i="20"/>
  <c r="AF890" i="20"/>
  <c r="AF891" i="20"/>
  <c r="AF892" i="20"/>
  <c r="AF893" i="20"/>
  <c r="AF894" i="20"/>
  <c r="AF895" i="20"/>
  <c r="AF896" i="20"/>
  <c r="AF897" i="20"/>
  <c r="AF898" i="20"/>
  <c r="AF899" i="20"/>
  <c r="AF900" i="20"/>
  <c r="AF901" i="20"/>
  <c r="AF902" i="20"/>
  <c r="AF903" i="20"/>
  <c r="AF904" i="20"/>
  <c r="AF905" i="20"/>
  <c r="AF906" i="20"/>
  <c r="AF907" i="20"/>
  <c r="AF908" i="20"/>
  <c r="AF909" i="20"/>
  <c r="AF910" i="20"/>
  <c r="AF911" i="20"/>
  <c r="AF912" i="20"/>
  <c r="AF913" i="20"/>
  <c r="AF914" i="20"/>
  <c r="AF915" i="20"/>
  <c r="AF916" i="20"/>
  <c r="AF917" i="20"/>
  <c r="AF918" i="20"/>
  <c r="AF919" i="20"/>
  <c r="AF920" i="20"/>
  <c r="AF921" i="20"/>
  <c r="AF922" i="20"/>
  <c r="AF923" i="20"/>
  <c r="AF924" i="20"/>
  <c r="AF925" i="20"/>
  <c r="AF926" i="20"/>
  <c r="AF927" i="20"/>
  <c r="AF928" i="20"/>
  <c r="AF929" i="20"/>
  <c r="AF930" i="20"/>
  <c r="AF931" i="20"/>
  <c r="AF932" i="20"/>
  <c r="AF933" i="20"/>
  <c r="AF934" i="20"/>
  <c r="AF935" i="20"/>
  <c r="AF936" i="20"/>
  <c r="AF937" i="20"/>
  <c r="AF938" i="20"/>
  <c r="AF939" i="20"/>
  <c r="AF940" i="20"/>
  <c r="AF941" i="20"/>
  <c r="AF942" i="20"/>
  <c r="AF943" i="20"/>
  <c r="AF944" i="20"/>
  <c r="AF945" i="20"/>
  <c r="AF946" i="20"/>
  <c r="AF947" i="20"/>
  <c r="AF948" i="20"/>
  <c r="AF949" i="20"/>
  <c r="AF950" i="20"/>
  <c r="AF951" i="20"/>
  <c r="AF952" i="20"/>
  <c r="AF953" i="20"/>
  <c r="AF954" i="20"/>
  <c r="AF955" i="20"/>
  <c r="AF956" i="20"/>
  <c r="AF957" i="20"/>
  <c r="AF958" i="20"/>
  <c r="AF959" i="20"/>
  <c r="AF960" i="20"/>
  <c r="AF961" i="20"/>
  <c r="AF962" i="20"/>
  <c r="AF963" i="20"/>
  <c r="AF964" i="20"/>
  <c r="AF965" i="20"/>
  <c r="AF966" i="20"/>
  <c r="AF967" i="20"/>
  <c r="AF968" i="20"/>
  <c r="AF969" i="20"/>
  <c r="AF970" i="20"/>
  <c r="AF971" i="20"/>
  <c r="AF972" i="20"/>
  <c r="AF973" i="20"/>
  <c r="AF974" i="20"/>
  <c r="AF975" i="20"/>
  <c r="AF976" i="20"/>
  <c r="AF977" i="20"/>
  <c r="AF978" i="20"/>
  <c r="AF979" i="20"/>
  <c r="AF980" i="20"/>
  <c r="AF981" i="20"/>
  <c r="AF982" i="20"/>
  <c r="AF983" i="20"/>
  <c r="AF984" i="20"/>
  <c r="AF985" i="20"/>
  <c r="AF986" i="20"/>
  <c r="AF987" i="20"/>
  <c r="AF988" i="20"/>
  <c r="AF989" i="20"/>
  <c r="AF990" i="20"/>
  <c r="AF991" i="20"/>
  <c r="AF992" i="20"/>
  <c r="AF993" i="20"/>
  <c r="AF994" i="20"/>
  <c r="AF995" i="20"/>
  <c r="AF996" i="20"/>
  <c r="AF997" i="20"/>
  <c r="AF998" i="20"/>
  <c r="AF999" i="20"/>
  <c r="AF1000" i="20"/>
  <c r="AF1001" i="20"/>
  <c r="AF1002" i="20"/>
  <c r="AF1003" i="20"/>
  <c r="AF1004" i="20"/>
  <c r="AF1005" i="20"/>
  <c r="AF1006" i="20"/>
  <c r="AF1007" i="20"/>
  <c r="AF1008" i="20"/>
  <c r="AF1009" i="20"/>
  <c r="AF1010" i="20"/>
  <c r="AF1011" i="20"/>
  <c r="AF1012" i="20"/>
  <c r="AF1013" i="20"/>
  <c r="AF1014" i="20"/>
  <c r="J16" i="22" l="1"/>
  <c r="K16" i="22" s="1"/>
  <c r="J17" i="22"/>
  <c r="K17" i="22" s="1"/>
  <c r="J18" i="22"/>
  <c r="K18" i="22" s="1"/>
  <c r="J19" i="22"/>
  <c r="K19" i="22" s="1"/>
  <c r="J20" i="22"/>
  <c r="K20" i="22" s="1"/>
  <c r="J21" i="22"/>
  <c r="K21" i="22" s="1"/>
  <c r="J22" i="22"/>
  <c r="K22" i="22" s="1"/>
  <c r="J23" i="22"/>
  <c r="K23" i="22" s="1"/>
  <c r="J24" i="22"/>
  <c r="K24" i="22" s="1"/>
  <c r="J25" i="22"/>
  <c r="K25" i="22" s="1"/>
  <c r="J26" i="22"/>
  <c r="K26" i="22" s="1"/>
  <c r="J27" i="22"/>
  <c r="K27" i="22" s="1"/>
  <c r="J28" i="22"/>
  <c r="K28" i="22" s="1"/>
  <c r="J29" i="22"/>
  <c r="K29" i="22" s="1"/>
  <c r="J30" i="22"/>
  <c r="K30" i="22" s="1"/>
  <c r="J31" i="22"/>
  <c r="K31" i="22" s="1"/>
  <c r="J32" i="22"/>
  <c r="K32" i="22" s="1"/>
  <c r="J33" i="22"/>
  <c r="K33" i="22" s="1"/>
  <c r="J34" i="22"/>
  <c r="K34" i="22" s="1"/>
  <c r="J35" i="22"/>
  <c r="K35" i="22" s="1"/>
  <c r="J36" i="22"/>
  <c r="K36" i="22" s="1"/>
  <c r="J37" i="22"/>
  <c r="K37" i="22" s="1"/>
  <c r="J38" i="22"/>
  <c r="K38" i="22" s="1"/>
  <c r="J39" i="22"/>
  <c r="K39" i="22" s="1"/>
  <c r="J40" i="22"/>
  <c r="K40" i="22" s="1"/>
  <c r="J41" i="22"/>
  <c r="K41" i="22" s="1"/>
  <c r="J42" i="22"/>
  <c r="K42" i="22" s="1"/>
  <c r="J43" i="22"/>
  <c r="K43" i="22" s="1"/>
  <c r="J44" i="22"/>
  <c r="K44" i="22" s="1"/>
  <c r="J45" i="22"/>
  <c r="K45" i="22" s="1"/>
  <c r="J46" i="22"/>
  <c r="K46" i="22" s="1"/>
  <c r="J47" i="22"/>
  <c r="K47" i="22" s="1"/>
  <c r="J48" i="22"/>
  <c r="K48" i="22" s="1"/>
  <c r="J49" i="22"/>
  <c r="K49" i="22" s="1"/>
  <c r="J50" i="22"/>
  <c r="K50" i="22" s="1"/>
  <c r="J51" i="22"/>
  <c r="K51" i="22" s="1"/>
  <c r="J52" i="22"/>
  <c r="K52" i="22" s="1"/>
  <c r="J53" i="22"/>
  <c r="K53" i="22" s="1"/>
  <c r="J54" i="22"/>
  <c r="K54" i="22" s="1"/>
  <c r="J55" i="22"/>
  <c r="K55" i="22" s="1"/>
  <c r="J56" i="22"/>
  <c r="K56" i="22" s="1"/>
  <c r="J57" i="22"/>
  <c r="K57" i="22" s="1"/>
  <c r="J58" i="22"/>
  <c r="K58" i="22" s="1"/>
  <c r="J59" i="22"/>
  <c r="K59" i="22" s="1"/>
  <c r="J60" i="22"/>
  <c r="K60" i="22" s="1"/>
  <c r="J61" i="22"/>
  <c r="K61" i="22" s="1"/>
  <c r="J62" i="22"/>
  <c r="K62" i="22" s="1"/>
  <c r="J63" i="22"/>
  <c r="K63" i="22" s="1"/>
  <c r="J64" i="22"/>
  <c r="K64" i="22" s="1"/>
  <c r="J65" i="22"/>
  <c r="K65" i="22" s="1"/>
  <c r="J66" i="22"/>
  <c r="K66" i="22" s="1"/>
  <c r="J67" i="22"/>
  <c r="K67" i="22" s="1"/>
  <c r="J68" i="22"/>
  <c r="K68" i="22" s="1"/>
  <c r="J69" i="22"/>
  <c r="K69" i="22" s="1"/>
  <c r="J70" i="22"/>
  <c r="K70" i="22" s="1"/>
  <c r="J71" i="22"/>
  <c r="K71" i="22" s="1"/>
  <c r="J72" i="22"/>
  <c r="K72" i="22" s="1"/>
  <c r="J73" i="22"/>
  <c r="K73" i="22" s="1"/>
  <c r="J74" i="22"/>
  <c r="K74" i="22" s="1"/>
  <c r="J75" i="22"/>
  <c r="K75" i="22" s="1"/>
  <c r="J76" i="22"/>
  <c r="K76" i="22" s="1"/>
  <c r="J77" i="22"/>
  <c r="K77" i="22" s="1"/>
  <c r="J78" i="22"/>
  <c r="K78" i="22" s="1"/>
  <c r="J79" i="22"/>
  <c r="K79" i="22" s="1"/>
  <c r="J80" i="22"/>
  <c r="K80" i="22" s="1"/>
  <c r="J81" i="22"/>
  <c r="K81" i="22" s="1"/>
  <c r="J82" i="22"/>
  <c r="K82" i="22" s="1"/>
  <c r="J83" i="22"/>
  <c r="K83" i="22" s="1"/>
  <c r="J84" i="22"/>
  <c r="K84" i="22" s="1"/>
  <c r="J85" i="22"/>
  <c r="K85" i="22" s="1"/>
  <c r="J86" i="22"/>
  <c r="K86" i="22" s="1"/>
  <c r="J87" i="22"/>
  <c r="K87" i="22" s="1"/>
  <c r="J88" i="22"/>
  <c r="K88" i="22" s="1"/>
  <c r="J89" i="22"/>
  <c r="K89" i="22" s="1"/>
  <c r="J90" i="22"/>
  <c r="K90" i="22" s="1"/>
  <c r="J91" i="22"/>
  <c r="K91" i="22" s="1"/>
  <c r="J92" i="22"/>
  <c r="K92" i="22" s="1"/>
  <c r="J93" i="22"/>
  <c r="K93" i="22" s="1"/>
  <c r="J94" i="22"/>
  <c r="K94" i="22" s="1"/>
  <c r="J95" i="22"/>
  <c r="K95" i="22" s="1"/>
  <c r="J96" i="22"/>
  <c r="K96" i="22" s="1"/>
  <c r="J97" i="22"/>
  <c r="K97" i="22" s="1"/>
  <c r="J98" i="22"/>
  <c r="K98" i="22" s="1"/>
  <c r="J99" i="22"/>
  <c r="K99" i="22" s="1"/>
  <c r="J100" i="22"/>
  <c r="K100" i="22" s="1"/>
  <c r="J101" i="22"/>
  <c r="K101" i="22" s="1"/>
  <c r="J102" i="22"/>
  <c r="K102" i="22" s="1"/>
  <c r="J103" i="22"/>
  <c r="K103" i="22" s="1"/>
  <c r="J104" i="22"/>
  <c r="K104" i="22" s="1"/>
  <c r="J105" i="22"/>
  <c r="K105" i="22" s="1"/>
  <c r="J106" i="22"/>
  <c r="K106" i="22" s="1"/>
  <c r="J107" i="22"/>
  <c r="K107" i="22" s="1"/>
  <c r="J108" i="22"/>
  <c r="K108" i="22" s="1"/>
  <c r="J109" i="22"/>
  <c r="K109" i="22" s="1"/>
  <c r="J110" i="22"/>
  <c r="K110" i="22" s="1"/>
  <c r="J111" i="22"/>
  <c r="K111" i="22" s="1"/>
  <c r="J112" i="22"/>
  <c r="K112" i="22" s="1"/>
  <c r="J113" i="22"/>
  <c r="K113" i="22" s="1"/>
  <c r="J114" i="22"/>
  <c r="K114" i="22" s="1"/>
  <c r="J115" i="22"/>
  <c r="K115" i="22" s="1"/>
  <c r="J116" i="22"/>
  <c r="K116" i="22" s="1"/>
  <c r="J117" i="22"/>
  <c r="K117" i="22" s="1"/>
  <c r="J118" i="22"/>
  <c r="K118" i="22" s="1"/>
  <c r="J119" i="22"/>
  <c r="K119" i="22" s="1"/>
  <c r="J120" i="22"/>
  <c r="K120" i="22" s="1"/>
  <c r="J121" i="22"/>
  <c r="K121" i="22" s="1"/>
  <c r="J122" i="22"/>
  <c r="K122" i="22" s="1"/>
  <c r="J123" i="22"/>
  <c r="K123" i="22" s="1"/>
  <c r="J124" i="22"/>
  <c r="K124" i="22" s="1"/>
  <c r="J125" i="22"/>
  <c r="K125" i="22" s="1"/>
  <c r="J126" i="22"/>
  <c r="K126" i="22" s="1"/>
  <c r="J127" i="22"/>
  <c r="K127" i="22" s="1"/>
  <c r="J128" i="22"/>
  <c r="K128" i="22" s="1"/>
  <c r="J129" i="22"/>
  <c r="K129" i="22" s="1"/>
  <c r="J130" i="22"/>
  <c r="K130" i="22" s="1"/>
  <c r="J131" i="22"/>
  <c r="K131" i="22" s="1"/>
  <c r="J132" i="22"/>
  <c r="K132" i="22" s="1"/>
  <c r="J133" i="22"/>
  <c r="K133" i="22" s="1"/>
  <c r="J134" i="22"/>
  <c r="K134" i="22" s="1"/>
  <c r="J135" i="22"/>
  <c r="K135" i="22" s="1"/>
  <c r="J136" i="22"/>
  <c r="K136" i="22" s="1"/>
  <c r="J137" i="22"/>
  <c r="K137" i="22" s="1"/>
  <c r="J138" i="22"/>
  <c r="K138" i="22" s="1"/>
  <c r="J139" i="22"/>
  <c r="K139" i="22" s="1"/>
  <c r="J140" i="22"/>
  <c r="K140" i="22" s="1"/>
  <c r="J141" i="22"/>
  <c r="K141" i="22" s="1"/>
  <c r="J142" i="22"/>
  <c r="K142" i="22" s="1"/>
  <c r="J143" i="22"/>
  <c r="K143" i="22" s="1"/>
  <c r="J144" i="22"/>
  <c r="K144" i="22" s="1"/>
  <c r="J145" i="22"/>
  <c r="K145" i="22" s="1"/>
  <c r="J146" i="22"/>
  <c r="K146" i="22" s="1"/>
  <c r="J147" i="22"/>
  <c r="K147" i="22" s="1"/>
  <c r="J148" i="22"/>
  <c r="K148" i="22" s="1"/>
  <c r="J149" i="22"/>
  <c r="K149" i="22" s="1"/>
  <c r="J150" i="22"/>
  <c r="K150" i="22" s="1"/>
  <c r="J151" i="22"/>
  <c r="K151" i="22" s="1"/>
  <c r="J152" i="22"/>
  <c r="K152" i="22" s="1"/>
  <c r="J153" i="22"/>
  <c r="K153" i="22" s="1"/>
  <c r="J154" i="22"/>
  <c r="K154" i="22" s="1"/>
  <c r="J155" i="22"/>
  <c r="K155" i="22" s="1"/>
  <c r="J156" i="22"/>
  <c r="K156" i="22" s="1"/>
  <c r="J157" i="22"/>
  <c r="K157" i="22" s="1"/>
  <c r="J158" i="22"/>
  <c r="K158" i="22" s="1"/>
  <c r="J159" i="22"/>
  <c r="K159" i="22" s="1"/>
  <c r="J160" i="22"/>
  <c r="K160" i="22" s="1"/>
  <c r="J161" i="22"/>
  <c r="K161" i="22" s="1"/>
  <c r="J162" i="22"/>
  <c r="K162" i="22" s="1"/>
  <c r="J163" i="22"/>
  <c r="K163" i="22" s="1"/>
  <c r="J164" i="22"/>
  <c r="K164" i="22" s="1"/>
  <c r="J165" i="22"/>
  <c r="K165" i="22" s="1"/>
  <c r="J166" i="22"/>
  <c r="K166" i="22" s="1"/>
  <c r="J167" i="22"/>
  <c r="K167" i="22" s="1"/>
  <c r="J168" i="22"/>
  <c r="K168" i="22" s="1"/>
  <c r="J169" i="22"/>
  <c r="K169" i="22" s="1"/>
  <c r="J170" i="22"/>
  <c r="K170" i="22" s="1"/>
  <c r="J171" i="22"/>
  <c r="K171" i="22" s="1"/>
  <c r="J172" i="22"/>
  <c r="K172" i="22" s="1"/>
  <c r="J173" i="22"/>
  <c r="K173" i="22" s="1"/>
  <c r="J174" i="22"/>
  <c r="K174" i="22" s="1"/>
  <c r="J175" i="22"/>
  <c r="K175" i="22" s="1"/>
  <c r="J176" i="22"/>
  <c r="K176" i="22" s="1"/>
  <c r="J177" i="22"/>
  <c r="K177" i="22" s="1"/>
  <c r="J178" i="22"/>
  <c r="K178" i="22" s="1"/>
  <c r="J179" i="22"/>
  <c r="K179" i="22" s="1"/>
  <c r="J180" i="22"/>
  <c r="K180" i="22" s="1"/>
  <c r="J181" i="22"/>
  <c r="K181" i="22" s="1"/>
  <c r="J182" i="22"/>
  <c r="K182" i="22" s="1"/>
  <c r="J183" i="22"/>
  <c r="K183" i="22" s="1"/>
  <c r="J184" i="22"/>
  <c r="K184" i="22" s="1"/>
  <c r="J185" i="22"/>
  <c r="K185" i="22" s="1"/>
  <c r="J186" i="22"/>
  <c r="K186" i="22" s="1"/>
  <c r="J187" i="22"/>
  <c r="K187" i="22" s="1"/>
  <c r="J188" i="22"/>
  <c r="K188" i="22" s="1"/>
  <c r="J189" i="22"/>
  <c r="K189" i="22" s="1"/>
  <c r="J190" i="22"/>
  <c r="K190" i="22" s="1"/>
  <c r="J191" i="22"/>
  <c r="K191" i="22" s="1"/>
  <c r="J192" i="22"/>
  <c r="K192" i="22" s="1"/>
  <c r="J193" i="22"/>
  <c r="K193" i="22" s="1"/>
  <c r="J194" i="22"/>
  <c r="K194" i="22" s="1"/>
  <c r="J195" i="22"/>
  <c r="K195" i="22" s="1"/>
  <c r="J196" i="22"/>
  <c r="K196" i="22" s="1"/>
  <c r="J197" i="22"/>
  <c r="K197" i="22" s="1"/>
  <c r="J198" i="22"/>
  <c r="K198" i="22" s="1"/>
  <c r="J199" i="22"/>
  <c r="K199" i="22" s="1"/>
  <c r="J200" i="22"/>
  <c r="K200" i="22" s="1"/>
  <c r="J201" i="22"/>
  <c r="K201" i="22" s="1"/>
  <c r="J202" i="22"/>
  <c r="K202" i="22" s="1"/>
  <c r="J203" i="22"/>
  <c r="K203" i="22" s="1"/>
  <c r="J204" i="22"/>
  <c r="K204" i="22" s="1"/>
  <c r="J205" i="22"/>
  <c r="K205" i="22" s="1"/>
  <c r="J206" i="22"/>
  <c r="K206" i="22" s="1"/>
  <c r="J207" i="22"/>
  <c r="K207" i="22" s="1"/>
  <c r="J208" i="22"/>
  <c r="K208" i="22" s="1"/>
  <c r="J209" i="22"/>
  <c r="K209" i="22" s="1"/>
  <c r="J210" i="22"/>
  <c r="K210" i="22" s="1"/>
  <c r="J211" i="22"/>
  <c r="K211" i="22" s="1"/>
  <c r="J212" i="22"/>
  <c r="K212" i="22" s="1"/>
  <c r="J213" i="22"/>
  <c r="K213" i="22" s="1"/>
  <c r="J214" i="22"/>
  <c r="K214" i="22" s="1"/>
  <c r="J215" i="22"/>
  <c r="K215" i="22" s="1"/>
  <c r="J216" i="22"/>
  <c r="K216" i="22" s="1"/>
  <c r="J217" i="22"/>
  <c r="K217" i="22" s="1"/>
  <c r="J218" i="22"/>
  <c r="K218" i="22" s="1"/>
  <c r="J219" i="22"/>
  <c r="K219" i="22" s="1"/>
  <c r="J220" i="22"/>
  <c r="K220" i="22" s="1"/>
  <c r="J221" i="22"/>
  <c r="K221" i="22" s="1"/>
  <c r="J222" i="22"/>
  <c r="K222" i="22" s="1"/>
  <c r="J223" i="22"/>
  <c r="K223" i="22" s="1"/>
  <c r="J224" i="22"/>
  <c r="K224" i="22" s="1"/>
  <c r="J225" i="22"/>
  <c r="K225" i="22" s="1"/>
  <c r="J226" i="22"/>
  <c r="K226" i="22" s="1"/>
  <c r="J227" i="22"/>
  <c r="K227" i="22" s="1"/>
  <c r="J228" i="22"/>
  <c r="K228" i="22" s="1"/>
  <c r="J229" i="22"/>
  <c r="K229" i="22" s="1"/>
  <c r="J230" i="22"/>
  <c r="K230" i="22" s="1"/>
  <c r="J231" i="22"/>
  <c r="K231" i="22" s="1"/>
  <c r="J232" i="22"/>
  <c r="K232" i="22" s="1"/>
  <c r="J233" i="22"/>
  <c r="K233" i="22" s="1"/>
  <c r="J234" i="22"/>
  <c r="K234" i="22" s="1"/>
  <c r="J235" i="22"/>
  <c r="K235" i="22" s="1"/>
  <c r="J236" i="22"/>
  <c r="K236" i="22" s="1"/>
  <c r="J237" i="22"/>
  <c r="K237" i="22" s="1"/>
  <c r="J238" i="22"/>
  <c r="K238" i="22" s="1"/>
  <c r="J239" i="22"/>
  <c r="K239" i="22" s="1"/>
  <c r="J240" i="22"/>
  <c r="K240" i="22" s="1"/>
  <c r="J241" i="22"/>
  <c r="K241" i="22" s="1"/>
  <c r="J242" i="22"/>
  <c r="K242" i="22" s="1"/>
  <c r="J243" i="22"/>
  <c r="K243" i="22" s="1"/>
  <c r="J244" i="22"/>
  <c r="K244" i="22" s="1"/>
  <c r="J245" i="22"/>
  <c r="K245" i="22" s="1"/>
  <c r="J246" i="22"/>
  <c r="K246" i="22" s="1"/>
  <c r="J247" i="22"/>
  <c r="K247" i="22" s="1"/>
  <c r="J248" i="22"/>
  <c r="K248" i="22" s="1"/>
  <c r="J249" i="22"/>
  <c r="K249" i="22" s="1"/>
  <c r="J250" i="22"/>
  <c r="K250" i="22" s="1"/>
  <c r="J251" i="22"/>
  <c r="K251" i="22" s="1"/>
  <c r="J252" i="22"/>
  <c r="K252" i="22" s="1"/>
  <c r="J253" i="22"/>
  <c r="K253" i="22" s="1"/>
  <c r="J254" i="22"/>
  <c r="K254" i="22" s="1"/>
  <c r="J255" i="22"/>
  <c r="K255" i="22" s="1"/>
  <c r="J256" i="22"/>
  <c r="K256" i="22" s="1"/>
  <c r="J257" i="22"/>
  <c r="K257" i="22" s="1"/>
  <c r="J258" i="22"/>
  <c r="K258" i="22" s="1"/>
  <c r="J259" i="22"/>
  <c r="K259" i="22" s="1"/>
  <c r="J260" i="22"/>
  <c r="K260" i="22" s="1"/>
  <c r="J261" i="22"/>
  <c r="K261" i="22" s="1"/>
  <c r="J262" i="22"/>
  <c r="K262" i="22" s="1"/>
  <c r="J263" i="22"/>
  <c r="K263" i="22" s="1"/>
  <c r="J264" i="22"/>
  <c r="K264" i="22" s="1"/>
  <c r="J265" i="22"/>
  <c r="K265" i="22" s="1"/>
  <c r="J266" i="22"/>
  <c r="K266" i="22" s="1"/>
  <c r="J267" i="22"/>
  <c r="K267" i="22" s="1"/>
  <c r="J268" i="22"/>
  <c r="K268" i="22" s="1"/>
  <c r="J269" i="22"/>
  <c r="K269" i="22" s="1"/>
  <c r="J270" i="22"/>
  <c r="K270" i="22" s="1"/>
  <c r="J271" i="22"/>
  <c r="K271" i="22" s="1"/>
  <c r="J272" i="22"/>
  <c r="K272" i="22" s="1"/>
  <c r="J273" i="22"/>
  <c r="K273" i="22" s="1"/>
  <c r="J274" i="22"/>
  <c r="K274" i="22" s="1"/>
  <c r="J275" i="22"/>
  <c r="K275" i="22" s="1"/>
  <c r="J276" i="22"/>
  <c r="K276" i="22" s="1"/>
  <c r="J277" i="22"/>
  <c r="K277" i="22" s="1"/>
  <c r="J278" i="22"/>
  <c r="K278" i="22" s="1"/>
  <c r="J279" i="22"/>
  <c r="K279" i="22" s="1"/>
  <c r="J280" i="22"/>
  <c r="K280" i="22" s="1"/>
  <c r="J281" i="22"/>
  <c r="K281" i="22" s="1"/>
  <c r="J282" i="22"/>
  <c r="K282" i="22" s="1"/>
  <c r="J283" i="22"/>
  <c r="K283" i="22" s="1"/>
  <c r="J284" i="22"/>
  <c r="K284" i="22" s="1"/>
  <c r="J285" i="22"/>
  <c r="K285" i="22" s="1"/>
  <c r="J286" i="22"/>
  <c r="K286" i="22" s="1"/>
  <c r="J287" i="22"/>
  <c r="K287" i="22" s="1"/>
  <c r="J288" i="22"/>
  <c r="K288" i="22" s="1"/>
  <c r="J289" i="22"/>
  <c r="K289" i="22" s="1"/>
  <c r="J290" i="22"/>
  <c r="K290" i="22" s="1"/>
  <c r="J291" i="22"/>
  <c r="K291" i="22" s="1"/>
  <c r="J292" i="22"/>
  <c r="K292" i="22" s="1"/>
  <c r="J293" i="22"/>
  <c r="K293" i="22" s="1"/>
  <c r="J294" i="22"/>
  <c r="K294" i="22" s="1"/>
  <c r="J295" i="22"/>
  <c r="K295" i="22" s="1"/>
  <c r="J296" i="22"/>
  <c r="K296" i="22" s="1"/>
  <c r="J297" i="22"/>
  <c r="K297" i="22" s="1"/>
  <c r="J298" i="22"/>
  <c r="K298" i="22" s="1"/>
  <c r="J299" i="22"/>
  <c r="K299" i="22" s="1"/>
  <c r="J300" i="22"/>
  <c r="K300" i="22" s="1"/>
  <c r="J301" i="22"/>
  <c r="K301" i="22" s="1"/>
  <c r="J302" i="22"/>
  <c r="K302" i="22" s="1"/>
  <c r="J303" i="22"/>
  <c r="K303" i="22" s="1"/>
  <c r="J304" i="22"/>
  <c r="K304" i="22" s="1"/>
  <c r="J305" i="22"/>
  <c r="K305" i="22" s="1"/>
  <c r="J306" i="22"/>
  <c r="K306" i="22" s="1"/>
  <c r="J307" i="22"/>
  <c r="K307" i="22" s="1"/>
  <c r="J308" i="22"/>
  <c r="K308" i="22" s="1"/>
  <c r="J309" i="22"/>
  <c r="K309" i="22" s="1"/>
  <c r="J310" i="22"/>
  <c r="K310" i="22" s="1"/>
  <c r="J311" i="22"/>
  <c r="K311" i="22" s="1"/>
  <c r="J312" i="22"/>
  <c r="K312" i="22" s="1"/>
  <c r="J313" i="22"/>
  <c r="K313" i="22" s="1"/>
  <c r="J314" i="22"/>
  <c r="K314" i="22" s="1"/>
  <c r="J315" i="22"/>
  <c r="K315" i="22" s="1"/>
  <c r="J316" i="22"/>
  <c r="K316" i="22" s="1"/>
  <c r="J317" i="22"/>
  <c r="K317" i="22" s="1"/>
  <c r="J318" i="22"/>
  <c r="K318" i="22" s="1"/>
  <c r="J319" i="22"/>
  <c r="K319" i="22" s="1"/>
  <c r="J320" i="22"/>
  <c r="K320" i="22" s="1"/>
  <c r="J321" i="22"/>
  <c r="K321" i="22" s="1"/>
  <c r="J322" i="22"/>
  <c r="K322" i="22" s="1"/>
  <c r="J323" i="22"/>
  <c r="K323" i="22" s="1"/>
  <c r="J324" i="22"/>
  <c r="K324" i="22" s="1"/>
  <c r="J325" i="22"/>
  <c r="K325" i="22" s="1"/>
  <c r="J326" i="22"/>
  <c r="K326" i="22" s="1"/>
  <c r="J327" i="22"/>
  <c r="K327" i="22" s="1"/>
  <c r="J328" i="22"/>
  <c r="K328" i="22" s="1"/>
  <c r="J329" i="22"/>
  <c r="K329" i="22" s="1"/>
  <c r="J330" i="22"/>
  <c r="K330" i="22" s="1"/>
  <c r="J331" i="22"/>
  <c r="K331" i="22" s="1"/>
  <c r="J332" i="22"/>
  <c r="K332" i="22" s="1"/>
  <c r="J333" i="22"/>
  <c r="K333" i="22" s="1"/>
  <c r="J334" i="22"/>
  <c r="K334" i="22" s="1"/>
  <c r="J335" i="22"/>
  <c r="K335" i="22" s="1"/>
  <c r="J336" i="22"/>
  <c r="K336" i="22" s="1"/>
  <c r="J337" i="22"/>
  <c r="K337" i="22" s="1"/>
  <c r="J338" i="22"/>
  <c r="K338" i="22" s="1"/>
  <c r="J339" i="22"/>
  <c r="K339" i="22" s="1"/>
  <c r="J340" i="22"/>
  <c r="K340" i="22" s="1"/>
  <c r="J341" i="22"/>
  <c r="K341" i="22" s="1"/>
  <c r="J342" i="22"/>
  <c r="K342" i="22" s="1"/>
  <c r="J343" i="22"/>
  <c r="K343" i="22" s="1"/>
  <c r="J344" i="22"/>
  <c r="K344" i="22" s="1"/>
  <c r="J345" i="22"/>
  <c r="K345" i="22" s="1"/>
  <c r="J346" i="22"/>
  <c r="K346" i="22" s="1"/>
  <c r="J347" i="22"/>
  <c r="K347" i="22" s="1"/>
  <c r="J348" i="22"/>
  <c r="K348" i="22" s="1"/>
  <c r="J349" i="22"/>
  <c r="K349" i="22" s="1"/>
  <c r="J350" i="22"/>
  <c r="K350" i="22" s="1"/>
  <c r="J351" i="22"/>
  <c r="K351" i="22" s="1"/>
  <c r="J352" i="22"/>
  <c r="K352" i="22" s="1"/>
  <c r="J353" i="22"/>
  <c r="K353" i="22" s="1"/>
  <c r="J354" i="22"/>
  <c r="K354" i="22" s="1"/>
  <c r="J355" i="22"/>
  <c r="K355" i="22" s="1"/>
  <c r="J356" i="22"/>
  <c r="K356" i="22" s="1"/>
  <c r="J357" i="22"/>
  <c r="K357" i="22" s="1"/>
  <c r="J358" i="22"/>
  <c r="K358" i="22" s="1"/>
  <c r="J359" i="22"/>
  <c r="K359" i="22" s="1"/>
  <c r="J360" i="22"/>
  <c r="K360" i="22" s="1"/>
  <c r="J361" i="22"/>
  <c r="K361" i="22" s="1"/>
  <c r="J362" i="22"/>
  <c r="K362" i="22" s="1"/>
  <c r="J363" i="22"/>
  <c r="K363" i="22" s="1"/>
  <c r="J364" i="22"/>
  <c r="K364" i="22" s="1"/>
  <c r="J365" i="22"/>
  <c r="K365" i="22" s="1"/>
  <c r="J366" i="22"/>
  <c r="K366" i="22" s="1"/>
  <c r="J367" i="22"/>
  <c r="K367" i="22" s="1"/>
  <c r="J368" i="22"/>
  <c r="K368" i="22" s="1"/>
  <c r="J369" i="22"/>
  <c r="K369" i="22" s="1"/>
  <c r="J370" i="22"/>
  <c r="K370" i="22" s="1"/>
  <c r="J371" i="22"/>
  <c r="K371" i="22" s="1"/>
  <c r="J372" i="22"/>
  <c r="K372" i="22" s="1"/>
  <c r="J373" i="22"/>
  <c r="K373" i="22" s="1"/>
  <c r="J374" i="22"/>
  <c r="K374" i="22" s="1"/>
  <c r="J375" i="22"/>
  <c r="K375" i="22" s="1"/>
  <c r="J376" i="22"/>
  <c r="K376" i="22" s="1"/>
  <c r="J377" i="22"/>
  <c r="K377" i="22" s="1"/>
  <c r="J378" i="22"/>
  <c r="K378" i="22" s="1"/>
  <c r="J379" i="22"/>
  <c r="K379" i="22" s="1"/>
  <c r="J380" i="22"/>
  <c r="K380" i="22" s="1"/>
  <c r="J381" i="22"/>
  <c r="K381" i="22" s="1"/>
  <c r="J382" i="22"/>
  <c r="K382" i="22" s="1"/>
  <c r="J383" i="22"/>
  <c r="K383" i="22" s="1"/>
  <c r="J384" i="22"/>
  <c r="K384" i="22" s="1"/>
  <c r="J385" i="22"/>
  <c r="K385" i="22" s="1"/>
  <c r="J386" i="22"/>
  <c r="K386" i="22" s="1"/>
  <c r="J387" i="22"/>
  <c r="K387" i="22" s="1"/>
  <c r="J388" i="22"/>
  <c r="K388" i="22" s="1"/>
  <c r="J389" i="22"/>
  <c r="K389" i="22" s="1"/>
  <c r="J390" i="22"/>
  <c r="K390" i="22" s="1"/>
  <c r="J391" i="22"/>
  <c r="K391" i="22" s="1"/>
  <c r="J392" i="22"/>
  <c r="K392" i="22" s="1"/>
  <c r="J393" i="22"/>
  <c r="K393" i="22" s="1"/>
  <c r="J394" i="22"/>
  <c r="K394" i="22" s="1"/>
  <c r="J395" i="22"/>
  <c r="K395" i="22" s="1"/>
  <c r="J396" i="22"/>
  <c r="K396" i="22" s="1"/>
  <c r="J397" i="22"/>
  <c r="K397" i="22" s="1"/>
  <c r="J398" i="22"/>
  <c r="K398" i="22" s="1"/>
  <c r="J399" i="22"/>
  <c r="K399" i="22" s="1"/>
  <c r="J400" i="22"/>
  <c r="K400" i="22" s="1"/>
  <c r="J401" i="22"/>
  <c r="K401" i="22" s="1"/>
  <c r="J402" i="22"/>
  <c r="K402" i="22" s="1"/>
  <c r="J403" i="22"/>
  <c r="K403" i="22" s="1"/>
  <c r="J404" i="22"/>
  <c r="K404" i="22" s="1"/>
  <c r="J405" i="22"/>
  <c r="K405" i="22" s="1"/>
  <c r="J406" i="22"/>
  <c r="K406" i="22" s="1"/>
  <c r="J407" i="22"/>
  <c r="K407" i="22" s="1"/>
  <c r="J408" i="22"/>
  <c r="K408" i="22" s="1"/>
  <c r="J409" i="22"/>
  <c r="K409" i="22" s="1"/>
  <c r="J410" i="22"/>
  <c r="K410" i="22" s="1"/>
  <c r="J411" i="22"/>
  <c r="K411" i="22" s="1"/>
  <c r="J412" i="22"/>
  <c r="K412" i="22" s="1"/>
  <c r="J413" i="22"/>
  <c r="K413" i="22" s="1"/>
  <c r="J414" i="22"/>
  <c r="K414" i="22" s="1"/>
  <c r="J415" i="22"/>
  <c r="K415" i="22" s="1"/>
  <c r="J416" i="22"/>
  <c r="K416" i="22" s="1"/>
  <c r="J417" i="22"/>
  <c r="K417" i="22" s="1"/>
  <c r="J418" i="22"/>
  <c r="K418" i="22" s="1"/>
  <c r="J419" i="22"/>
  <c r="K419" i="22" s="1"/>
  <c r="J420" i="22"/>
  <c r="K420" i="22" s="1"/>
  <c r="J421" i="22"/>
  <c r="K421" i="22" s="1"/>
  <c r="J422" i="22"/>
  <c r="K422" i="22" s="1"/>
  <c r="J423" i="22"/>
  <c r="K423" i="22" s="1"/>
  <c r="J424" i="22"/>
  <c r="K424" i="22" s="1"/>
  <c r="J425" i="22"/>
  <c r="K425" i="22" s="1"/>
  <c r="J426" i="22"/>
  <c r="K426" i="22" s="1"/>
  <c r="J427" i="22"/>
  <c r="K427" i="22" s="1"/>
  <c r="J428" i="22"/>
  <c r="K428" i="22" s="1"/>
  <c r="J429" i="22"/>
  <c r="K429" i="22" s="1"/>
  <c r="J430" i="22"/>
  <c r="K430" i="22" s="1"/>
  <c r="J431" i="22"/>
  <c r="K431" i="22" s="1"/>
  <c r="J432" i="22"/>
  <c r="K432" i="22" s="1"/>
  <c r="J433" i="22"/>
  <c r="K433" i="22" s="1"/>
  <c r="J434" i="22"/>
  <c r="K434" i="22" s="1"/>
  <c r="J435" i="22"/>
  <c r="K435" i="22" s="1"/>
  <c r="J436" i="22"/>
  <c r="K436" i="22" s="1"/>
  <c r="J437" i="22"/>
  <c r="K437" i="22" s="1"/>
  <c r="J438" i="22"/>
  <c r="K438" i="22" s="1"/>
  <c r="J439" i="22"/>
  <c r="K439" i="22" s="1"/>
  <c r="J440" i="22"/>
  <c r="K440" i="22" s="1"/>
  <c r="J441" i="22"/>
  <c r="K441" i="22" s="1"/>
  <c r="J442" i="22"/>
  <c r="K442" i="22" s="1"/>
  <c r="J443" i="22"/>
  <c r="K443" i="22" s="1"/>
  <c r="J444" i="22"/>
  <c r="K444" i="22" s="1"/>
  <c r="J445" i="22"/>
  <c r="K445" i="22" s="1"/>
  <c r="J446" i="22"/>
  <c r="K446" i="22" s="1"/>
  <c r="J447" i="22"/>
  <c r="K447" i="22" s="1"/>
  <c r="J448" i="22"/>
  <c r="K448" i="22" s="1"/>
  <c r="J449" i="22"/>
  <c r="K449" i="22" s="1"/>
  <c r="J450" i="22"/>
  <c r="K450" i="22" s="1"/>
  <c r="J451" i="22"/>
  <c r="K451" i="22" s="1"/>
  <c r="J452" i="22"/>
  <c r="K452" i="22" s="1"/>
  <c r="J453" i="22"/>
  <c r="K453" i="22" s="1"/>
  <c r="J454" i="22"/>
  <c r="K454" i="22" s="1"/>
  <c r="J455" i="22"/>
  <c r="K455" i="22" s="1"/>
  <c r="J456" i="22"/>
  <c r="K456" i="22" s="1"/>
  <c r="J457" i="22"/>
  <c r="K457" i="22" s="1"/>
  <c r="J458" i="22"/>
  <c r="K458" i="22" s="1"/>
  <c r="J459" i="22"/>
  <c r="K459" i="22" s="1"/>
  <c r="J460" i="22"/>
  <c r="K460" i="22" s="1"/>
  <c r="J461" i="22"/>
  <c r="K461" i="22" s="1"/>
  <c r="J462" i="22"/>
  <c r="K462" i="22" s="1"/>
  <c r="J463" i="22"/>
  <c r="K463" i="22" s="1"/>
  <c r="J464" i="22"/>
  <c r="K464" i="22" s="1"/>
  <c r="J465" i="22"/>
  <c r="K465" i="22" s="1"/>
  <c r="J466" i="22"/>
  <c r="K466" i="22" s="1"/>
  <c r="J467" i="22"/>
  <c r="K467" i="22" s="1"/>
  <c r="J468" i="22"/>
  <c r="K468" i="22" s="1"/>
  <c r="J469" i="22"/>
  <c r="K469" i="22" s="1"/>
  <c r="J470" i="22"/>
  <c r="K470" i="22" s="1"/>
  <c r="J471" i="22"/>
  <c r="K471" i="22" s="1"/>
  <c r="J472" i="22"/>
  <c r="K472" i="22" s="1"/>
  <c r="J473" i="22"/>
  <c r="K473" i="22" s="1"/>
  <c r="J474" i="22"/>
  <c r="K474" i="22" s="1"/>
  <c r="J475" i="22"/>
  <c r="K475" i="22" s="1"/>
  <c r="J476" i="22"/>
  <c r="K476" i="22" s="1"/>
  <c r="J477" i="22"/>
  <c r="K477" i="22" s="1"/>
  <c r="J478" i="22"/>
  <c r="K478" i="22" s="1"/>
  <c r="J479" i="22"/>
  <c r="K479" i="22" s="1"/>
  <c r="J480" i="22"/>
  <c r="K480" i="22" s="1"/>
  <c r="J481" i="22"/>
  <c r="K481" i="22" s="1"/>
  <c r="J482" i="22"/>
  <c r="K482" i="22" s="1"/>
  <c r="J483" i="22"/>
  <c r="K483" i="22" s="1"/>
  <c r="J484" i="22"/>
  <c r="K484" i="22" s="1"/>
  <c r="J485" i="22"/>
  <c r="K485" i="22" s="1"/>
  <c r="J486" i="22"/>
  <c r="K486" i="22" s="1"/>
  <c r="J487" i="22"/>
  <c r="K487" i="22" s="1"/>
  <c r="J488" i="22"/>
  <c r="K488" i="22" s="1"/>
  <c r="J489" i="22"/>
  <c r="K489" i="22" s="1"/>
  <c r="J490" i="22"/>
  <c r="K490" i="22" s="1"/>
  <c r="J491" i="22"/>
  <c r="K491" i="22" s="1"/>
  <c r="J492" i="22"/>
  <c r="K492" i="22" s="1"/>
  <c r="J493" i="22"/>
  <c r="K493" i="22" s="1"/>
  <c r="J494" i="22"/>
  <c r="K494" i="22" s="1"/>
  <c r="J495" i="22"/>
  <c r="K495" i="22" s="1"/>
  <c r="J496" i="22"/>
  <c r="K496" i="22" s="1"/>
  <c r="J497" i="22"/>
  <c r="K497" i="22" s="1"/>
  <c r="J498" i="22"/>
  <c r="K498" i="22" s="1"/>
  <c r="J499" i="22"/>
  <c r="K499" i="22" s="1"/>
  <c r="J500" i="22"/>
  <c r="K500" i="22" s="1"/>
  <c r="J501" i="22"/>
  <c r="K501" i="22" s="1"/>
  <c r="J502" i="22"/>
  <c r="K502" i="22" s="1"/>
  <c r="J503" i="22"/>
  <c r="K503" i="22" s="1"/>
  <c r="J504" i="22"/>
  <c r="K504" i="22" s="1"/>
  <c r="J505" i="22"/>
  <c r="K505" i="22" s="1"/>
  <c r="J506" i="22"/>
  <c r="K506" i="22" s="1"/>
  <c r="J507" i="22"/>
  <c r="K507" i="22" s="1"/>
  <c r="J508" i="22"/>
  <c r="K508" i="22" s="1"/>
  <c r="J509" i="22"/>
  <c r="K509" i="22" s="1"/>
  <c r="J510" i="22"/>
  <c r="K510" i="22" s="1"/>
  <c r="J511" i="22"/>
  <c r="K511" i="22" s="1"/>
  <c r="J512" i="22"/>
  <c r="K512" i="22" s="1"/>
  <c r="J513" i="22"/>
  <c r="K513" i="22" s="1"/>
  <c r="J514" i="22"/>
  <c r="K514" i="22" s="1"/>
  <c r="J515" i="22"/>
  <c r="K515" i="22" s="1"/>
  <c r="J516" i="22"/>
  <c r="K516" i="22" s="1"/>
  <c r="J517" i="22"/>
  <c r="K517" i="22" s="1"/>
  <c r="J518" i="22"/>
  <c r="K518" i="22" s="1"/>
  <c r="J519" i="22"/>
  <c r="K519" i="22" s="1"/>
  <c r="J520" i="22"/>
  <c r="K520" i="22" s="1"/>
  <c r="J521" i="22"/>
  <c r="K521" i="22" s="1"/>
  <c r="J522" i="22"/>
  <c r="K522" i="22" s="1"/>
  <c r="J523" i="22"/>
  <c r="K523" i="22" s="1"/>
  <c r="J524" i="22"/>
  <c r="K524" i="22" s="1"/>
  <c r="J525" i="22"/>
  <c r="K525" i="22" s="1"/>
  <c r="J526" i="22"/>
  <c r="K526" i="22" s="1"/>
  <c r="J527" i="22"/>
  <c r="K527" i="22" s="1"/>
  <c r="J528" i="22"/>
  <c r="K528" i="22" s="1"/>
  <c r="J529" i="22"/>
  <c r="K529" i="22" s="1"/>
  <c r="J530" i="22"/>
  <c r="K530" i="22" s="1"/>
  <c r="J531" i="22"/>
  <c r="K531" i="22" s="1"/>
  <c r="J532" i="22"/>
  <c r="K532" i="22" s="1"/>
  <c r="J533" i="22"/>
  <c r="K533" i="22" s="1"/>
  <c r="J534" i="22"/>
  <c r="K534" i="22" s="1"/>
  <c r="J535" i="22"/>
  <c r="K535" i="22" s="1"/>
  <c r="J536" i="22"/>
  <c r="K536" i="22" s="1"/>
  <c r="J537" i="22"/>
  <c r="K537" i="22" s="1"/>
  <c r="J538" i="22"/>
  <c r="K538" i="22" s="1"/>
  <c r="J539" i="22"/>
  <c r="K539" i="22" s="1"/>
  <c r="J540" i="22"/>
  <c r="K540" i="22" s="1"/>
  <c r="J541" i="22"/>
  <c r="K541" i="22" s="1"/>
  <c r="J542" i="22"/>
  <c r="K542" i="22" s="1"/>
  <c r="J543" i="22"/>
  <c r="K543" i="22" s="1"/>
  <c r="J544" i="22"/>
  <c r="K544" i="22" s="1"/>
  <c r="J545" i="22"/>
  <c r="K545" i="22" s="1"/>
  <c r="J546" i="22"/>
  <c r="K546" i="22" s="1"/>
  <c r="J547" i="22"/>
  <c r="K547" i="22" s="1"/>
  <c r="J548" i="22"/>
  <c r="K548" i="22" s="1"/>
  <c r="J549" i="22"/>
  <c r="K549" i="22" s="1"/>
  <c r="J550" i="22"/>
  <c r="K550" i="22" s="1"/>
  <c r="J551" i="22"/>
  <c r="K551" i="22" s="1"/>
  <c r="J552" i="22"/>
  <c r="K552" i="22" s="1"/>
  <c r="J553" i="22"/>
  <c r="K553" i="22" s="1"/>
  <c r="J554" i="22"/>
  <c r="K554" i="22" s="1"/>
  <c r="J555" i="22"/>
  <c r="K555" i="22" s="1"/>
  <c r="J556" i="22"/>
  <c r="K556" i="22" s="1"/>
  <c r="J557" i="22"/>
  <c r="K557" i="22" s="1"/>
  <c r="J558" i="22"/>
  <c r="K558" i="22" s="1"/>
  <c r="J559" i="22"/>
  <c r="K559" i="22" s="1"/>
  <c r="J560" i="22"/>
  <c r="K560" i="22" s="1"/>
  <c r="J561" i="22"/>
  <c r="K561" i="22" s="1"/>
  <c r="J562" i="22"/>
  <c r="K562" i="22" s="1"/>
  <c r="J563" i="22"/>
  <c r="K563" i="22" s="1"/>
  <c r="J564" i="22"/>
  <c r="K564" i="22" s="1"/>
  <c r="J565" i="22"/>
  <c r="K565" i="22" s="1"/>
  <c r="J566" i="22"/>
  <c r="K566" i="22" s="1"/>
  <c r="J567" i="22"/>
  <c r="K567" i="22" s="1"/>
  <c r="J568" i="22"/>
  <c r="K568" i="22" s="1"/>
  <c r="J569" i="22"/>
  <c r="K569" i="22" s="1"/>
  <c r="J570" i="22"/>
  <c r="K570" i="22" s="1"/>
  <c r="J571" i="22"/>
  <c r="K571" i="22" s="1"/>
  <c r="J572" i="22"/>
  <c r="K572" i="22" s="1"/>
  <c r="J573" i="22"/>
  <c r="K573" i="22" s="1"/>
  <c r="J574" i="22"/>
  <c r="K574" i="22" s="1"/>
  <c r="J575" i="22"/>
  <c r="K575" i="22" s="1"/>
  <c r="J576" i="22"/>
  <c r="K576" i="22" s="1"/>
  <c r="J577" i="22"/>
  <c r="K577" i="22" s="1"/>
  <c r="J578" i="22"/>
  <c r="K578" i="22" s="1"/>
  <c r="J579" i="22"/>
  <c r="K579" i="22" s="1"/>
  <c r="J580" i="22"/>
  <c r="K580" i="22" s="1"/>
  <c r="J581" i="22"/>
  <c r="K581" i="22" s="1"/>
  <c r="J582" i="22"/>
  <c r="K582" i="22" s="1"/>
  <c r="J583" i="22"/>
  <c r="K583" i="22" s="1"/>
  <c r="J584" i="22"/>
  <c r="K584" i="22" s="1"/>
  <c r="J585" i="22"/>
  <c r="K585" i="22" s="1"/>
  <c r="J586" i="22"/>
  <c r="K586" i="22" s="1"/>
  <c r="J587" i="22"/>
  <c r="K587" i="22" s="1"/>
  <c r="J588" i="22"/>
  <c r="K588" i="22" s="1"/>
  <c r="J589" i="22"/>
  <c r="K589" i="22" s="1"/>
  <c r="J590" i="22"/>
  <c r="K590" i="22" s="1"/>
  <c r="J591" i="22"/>
  <c r="K591" i="22" s="1"/>
  <c r="J592" i="22"/>
  <c r="K592" i="22" s="1"/>
  <c r="J593" i="22"/>
  <c r="K593" i="22" s="1"/>
  <c r="J594" i="22"/>
  <c r="K594" i="22" s="1"/>
  <c r="J595" i="22"/>
  <c r="K595" i="22" s="1"/>
  <c r="J596" i="22"/>
  <c r="K596" i="22" s="1"/>
  <c r="J597" i="22"/>
  <c r="K597" i="22" s="1"/>
  <c r="J598" i="22"/>
  <c r="K598" i="22" s="1"/>
  <c r="J599" i="22"/>
  <c r="K599" i="22" s="1"/>
  <c r="J600" i="22"/>
  <c r="K600" i="22" s="1"/>
  <c r="J601" i="22"/>
  <c r="K601" i="22" s="1"/>
  <c r="J602" i="22"/>
  <c r="K602" i="22" s="1"/>
  <c r="J603" i="22"/>
  <c r="K603" i="22" s="1"/>
  <c r="J604" i="22"/>
  <c r="K604" i="22" s="1"/>
  <c r="J605" i="22"/>
  <c r="K605" i="22" s="1"/>
  <c r="J606" i="22"/>
  <c r="K606" i="22" s="1"/>
  <c r="J607" i="22"/>
  <c r="K607" i="22" s="1"/>
  <c r="J608" i="22"/>
  <c r="K608" i="22" s="1"/>
  <c r="J609" i="22"/>
  <c r="K609" i="22" s="1"/>
  <c r="J610" i="22"/>
  <c r="K610" i="22" s="1"/>
  <c r="J611" i="22"/>
  <c r="K611" i="22" s="1"/>
  <c r="J612" i="22"/>
  <c r="K612" i="22" s="1"/>
  <c r="J613" i="22"/>
  <c r="K613" i="22" s="1"/>
  <c r="J614" i="22"/>
  <c r="K614" i="22" s="1"/>
  <c r="J615" i="22"/>
  <c r="K615" i="22" s="1"/>
  <c r="J616" i="22"/>
  <c r="K616" i="22" s="1"/>
  <c r="J617" i="22"/>
  <c r="K617" i="22" s="1"/>
  <c r="J618" i="22"/>
  <c r="K618" i="22" s="1"/>
  <c r="J619" i="22"/>
  <c r="K619" i="22" s="1"/>
  <c r="J620" i="22"/>
  <c r="K620" i="22" s="1"/>
  <c r="J621" i="22"/>
  <c r="K621" i="22" s="1"/>
  <c r="J622" i="22"/>
  <c r="K622" i="22" s="1"/>
  <c r="J623" i="22"/>
  <c r="K623" i="22" s="1"/>
  <c r="J624" i="22"/>
  <c r="K624" i="22" s="1"/>
  <c r="J625" i="22"/>
  <c r="K625" i="22" s="1"/>
  <c r="J626" i="22"/>
  <c r="K626" i="22" s="1"/>
  <c r="J627" i="22"/>
  <c r="K627" i="22" s="1"/>
  <c r="J628" i="22"/>
  <c r="K628" i="22" s="1"/>
  <c r="J629" i="22"/>
  <c r="K629" i="22" s="1"/>
  <c r="J630" i="22"/>
  <c r="K630" i="22" s="1"/>
  <c r="J631" i="22"/>
  <c r="K631" i="22" s="1"/>
  <c r="J632" i="22"/>
  <c r="K632" i="22" s="1"/>
  <c r="J633" i="22"/>
  <c r="K633" i="22" s="1"/>
  <c r="J634" i="22"/>
  <c r="K634" i="22" s="1"/>
  <c r="J635" i="22"/>
  <c r="K635" i="22" s="1"/>
  <c r="J636" i="22"/>
  <c r="K636" i="22" s="1"/>
  <c r="J637" i="22"/>
  <c r="K637" i="22" s="1"/>
  <c r="J638" i="22"/>
  <c r="K638" i="22" s="1"/>
  <c r="J639" i="22"/>
  <c r="K639" i="22" s="1"/>
  <c r="J640" i="22"/>
  <c r="K640" i="22" s="1"/>
  <c r="J641" i="22"/>
  <c r="K641" i="22" s="1"/>
  <c r="J642" i="22"/>
  <c r="K642" i="22" s="1"/>
  <c r="J643" i="22"/>
  <c r="K643" i="22" s="1"/>
  <c r="J644" i="22"/>
  <c r="K644" i="22" s="1"/>
  <c r="J645" i="22"/>
  <c r="K645" i="22" s="1"/>
  <c r="J646" i="22"/>
  <c r="K646" i="22" s="1"/>
  <c r="J647" i="22"/>
  <c r="K647" i="22" s="1"/>
  <c r="J648" i="22"/>
  <c r="K648" i="22" s="1"/>
  <c r="J649" i="22"/>
  <c r="K649" i="22" s="1"/>
  <c r="J650" i="22"/>
  <c r="K650" i="22" s="1"/>
  <c r="J651" i="22"/>
  <c r="K651" i="22" s="1"/>
  <c r="J652" i="22"/>
  <c r="K652" i="22" s="1"/>
  <c r="J653" i="22"/>
  <c r="K653" i="22" s="1"/>
  <c r="J654" i="22"/>
  <c r="K654" i="22" s="1"/>
  <c r="J655" i="22"/>
  <c r="K655" i="22" s="1"/>
  <c r="J656" i="22"/>
  <c r="K656" i="22" s="1"/>
  <c r="J657" i="22"/>
  <c r="K657" i="22" s="1"/>
  <c r="J658" i="22"/>
  <c r="K658" i="22" s="1"/>
  <c r="J659" i="22"/>
  <c r="K659" i="22" s="1"/>
  <c r="J660" i="22"/>
  <c r="K660" i="22" s="1"/>
  <c r="J661" i="22"/>
  <c r="K661" i="22" s="1"/>
  <c r="J662" i="22"/>
  <c r="K662" i="22" s="1"/>
  <c r="J663" i="22"/>
  <c r="K663" i="22" s="1"/>
  <c r="J664" i="22"/>
  <c r="K664" i="22" s="1"/>
  <c r="J665" i="22"/>
  <c r="K665" i="22" s="1"/>
  <c r="J666" i="22"/>
  <c r="K666" i="22" s="1"/>
  <c r="J667" i="22"/>
  <c r="K667" i="22" s="1"/>
  <c r="J668" i="22"/>
  <c r="K668" i="22" s="1"/>
  <c r="J669" i="22"/>
  <c r="K669" i="22" s="1"/>
  <c r="J670" i="22"/>
  <c r="K670" i="22" s="1"/>
  <c r="J671" i="22"/>
  <c r="K671" i="22" s="1"/>
  <c r="J672" i="22"/>
  <c r="K672" i="22" s="1"/>
  <c r="J673" i="22"/>
  <c r="K673" i="22" s="1"/>
  <c r="J674" i="22"/>
  <c r="K674" i="22" s="1"/>
  <c r="J675" i="22"/>
  <c r="K675" i="22" s="1"/>
  <c r="J676" i="22"/>
  <c r="K676" i="22" s="1"/>
  <c r="J677" i="22"/>
  <c r="K677" i="22" s="1"/>
  <c r="J678" i="22"/>
  <c r="K678" i="22" s="1"/>
  <c r="J679" i="22"/>
  <c r="K679" i="22" s="1"/>
  <c r="J680" i="22"/>
  <c r="K680" i="22" s="1"/>
  <c r="J681" i="22"/>
  <c r="K681" i="22" s="1"/>
  <c r="J682" i="22"/>
  <c r="K682" i="22" s="1"/>
  <c r="J683" i="22"/>
  <c r="K683" i="22" s="1"/>
  <c r="J684" i="22"/>
  <c r="K684" i="22" s="1"/>
  <c r="J685" i="22"/>
  <c r="K685" i="22" s="1"/>
  <c r="J686" i="22"/>
  <c r="K686" i="22" s="1"/>
  <c r="J687" i="22"/>
  <c r="K687" i="22" s="1"/>
  <c r="J688" i="22"/>
  <c r="K688" i="22" s="1"/>
  <c r="J689" i="22"/>
  <c r="K689" i="22" s="1"/>
  <c r="J690" i="22"/>
  <c r="K690" i="22" s="1"/>
  <c r="J691" i="22"/>
  <c r="K691" i="22" s="1"/>
  <c r="J692" i="22"/>
  <c r="K692" i="22" s="1"/>
  <c r="J693" i="22"/>
  <c r="K693" i="22" s="1"/>
  <c r="J694" i="22"/>
  <c r="K694" i="22" s="1"/>
  <c r="J695" i="22"/>
  <c r="K695" i="22" s="1"/>
  <c r="J696" i="22"/>
  <c r="K696" i="22" s="1"/>
  <c r="J697" i="22"/>
  <c r="K697" i="22" s="1"/>
  <c r="J698" i="22"/>
  <c r="K698" i="22" s="1"/>
  <c r="J699" i="22"/>
  <c r="K699" i="22" s="1"/>
  <c r="J700" i="22"/>
  <c r="K700" i="22" s="1"/>
  <c r="J701" i="22"/>
  <c r="K701" i="22" s="1"/>
  <c r="J702" i="22"/>
  <c r="K702" i="22" s="1"/>
  <c r="J703" i="22"/>
  <c r="K703" i="22" s="1"/>
  <c r="J704" i="22"/>
  <c r="K704" i="22" s="1"/>
  <c r="J705" i="22"/>
  <c r="K705" i="22" s="1"/>
  <c r="J706" i="22"/>
  <c r="K706" i="22" s="1"/>
  <c r="J707" i="22"/>
  <c r="K707" i="22" s="1"/>
  <c r="J708" i="22"/>
  <c r="K708" i="22" s="1"/>
  <c r="J709" i="22"/>
  <c r="K709" i="22" s="1"/>
  <c r="J710" i="22"/>
  <c r="K710" i="22" s="1"/>
  <c r="J711" i="22"/>
  <c r="K711" i="22" s="1"/>
  <c r="J712" i="22"/>
  <c r="K712" i="22" s="1"/>
  <c r="J713" i="22"/>
  <c r="K713" i="22" s="1"/>
  <c r="J714" i="22"/>
  <c r="K714" i="22" s="1"/>
  <c r="J715" i="22"/>
  <c r="K715" i="22" s="1"/>
  <c r="J716" i="22"/>
  <c r="K716" i="22" s="1"/>
  <c r="J717" i="22"/>
  <c r="K717" i="22" s="1"/>
  <c r="J718" i="22"/>
  <c r="K718" i="22" s="1"/>
  <c r="J719" i="22"/>
  <c r="K719" i="22" s="1"/>
  <c r="J720" i="22"/>
  <c r="K720" i="22" s="1"/>
  <c r="J721" i="22"/>
  <c r="K721" i="22" s="1"/>
  <c r="J722" i="22"/>
  <c r="K722" i="22" s="1"/>
  <c r="J723" i="22"/>
  <c r="K723" i="22" s="1"/>
  <c r="J724" i="22"/>
  <c r="K724" i="22" s="1"/>
  <c r="J725" i="22"/>
  <c r="K725" i="22" s="1"/>
  <c r="J726" i="22"/>
  <c r="K726" i="22" s="1"/>
  <c r="J727" i="22"/>
  <c r="K727" i="22" s="1"/>
  <c r="J728" i="22"/>
  <c r="K728" i="22" s="1"/>
  <c r="J729" i="22"/>
  <c r="K729" i="22" s="1"/>
  <c r="J730" i="22"/>
  <c r="K730" i="22" s="1"/>
  <c r="J731" i="22"/>
  <c r="K731" i="22" s="1"/>
  <c r="J732" i="22"/>
  <c r="K732" i="22" s="1"/>
  <c r="J733" i="22"/>
  <c r="K733" i="22" s="1"/>
  <c r="J734" i="22"/>
  <c r="K734" i="22" s="1"/>
  <c r="J735" i="22"/>
  <c r="K735" i="22" s="1"/>
  <c r="J736" i="22"/>
  <c r="K736" i="22" s="1"/>
  <c r="J737" i="22"/>
  <c r="K737" i="22" s="1"/>
  <c r="J738" i="22"/>
  <c r="K738" i="22" s="1"/>
  <c r="J739" i="22"/>
  <c r="K739" i="22" s="1"/>
  <c r="J740" i="22"/>
  <c r="K740" i="22" s="1"/>
  <c r="J741" i="22"/>
  <c r="K741" i="22" s="1"/>
  <c r="J742" i="22"/>
  <c r="K742" i="22" s="1"/>
  <c r="J743" i="22"/>
  <c r="K743" i="22" s="1"/>
  <c r="J744" i="22"/>
  <c r="K744" i="22" s="1"/>
  <c r="J745" i="22"/>
  <c r="K745" i="22" s="1"/>
  <c r="J746" i="22"/>
  <c r="K746" i="22" s="1"/>
  <c r="J747" i="22"/>
  <c r="K747" i="22" s="1"/>
  <c r="J748" i="22"/>
  <c r="K748" i="22" s="1"/>
  <c r="J749" i="22"/>
  <c r="K749" i="22" s="1"/>
  <c r="J750" i="22"/>
  <c r="K750" i="22" s="1"/>
  <c r="J751" i="22"/>
  <c r="K751" i="22" s="1"/>
  <c r="J752" i="22"/>
  <c r="K752" i="22" s="1"/>
  <c r="J753" i="22"/>
  <c r="K753" i="22" s="1"/>
  <c r="J754" i="22"/>
  <c r="K754" i="22" s="1"/>
  <c r="J755" i="22"/>
  <c r="K755" i="22" s="1"/>
  <c r="J756" i="22"/>
  <c r="K756" i="22" s="1"/>
  <c r="J757" i="22"/>
  <c r="K757" i="22" s="1"/>
  <c r="J758" i="22"/>
  <c r="K758" i="22" s="1"/>
  <c r="J759" i="22"/>
  <c r="K759" i="22" s="1"/>
  <c r="J760" i="22"/>
  <c r="K760" i="22" s="1"/>
  <c r="J761" i="22"/>
  <c r="K761" i="22" s="1"/>
  <c r="J762" i="22"/>
  <c r="K762" i="22" s="1"/>
  <c r="J763" i="22"/>
  <c r="K763" i="22" s="1"/>
  <c r="J764" i="22"/>
  <c r="K764" i="22" s="1"/>
  <c r="J765" i="22"/>
  <c r="K765" i="22" s="1"/>
  <c r="J766" i="22"/>
  <c r="K766" i="22" s="1"/>
  <c r="J767" i="22"/>
  <c r="K767" i="22" s="1"/>
  <c r="J768" i="22"/>
  <c r="K768" i="22" s="1"/>
  <c r="J769" i="22"/>
  <c r="K769" i="22" s="1"/>
  <c r="J770" i="22"/>
  <c r="K770" i="22" s="1"/>
  <c r="J771" i="22"/>
  <c r="K771" i="22" s="1"/>
  <c r="J772" i="22"/>
  <c r="K772" i="22" s="1"/>
  <c r="J773" i="22"/>
  <c r="K773" i="22" s="1"/>
  <c r="J774" i="22"/>
  <c r="K774" i="22" s="1"/>
  <c r="J775" i="22"/>
  <c r="K775" i="22" s="1"/>
  <c r="J776" i="22"/>
  <c r="K776" i="22" s="1"/>
  <c r="J777" i="22"/>
  <c r="K777" i="22" s="1"/>
  <c r="J778" i="22"/>
  <c r="K778" i="22" s="1"/>
  <c r="J779" i="22"/>
  <c r="K779" i="22" s="1"/>
  <c r="J780" i="22"/>
  <c r="K780" i="22" s="1"/>
  <c r="J781" i="22"/>
  <c r="K781" i="22" s="1"/>
  <c r="J782" i="22"/>
  <c r="K782" i="22" s="1"/>
  <c r="J783" i="22"/>
  <c r="K783" i="22" s="1"/>
  <c r="J784" i="22"/>
  <c r="K784" i="22" s="1"/>
  <c r="J785" i="22"/>
  <c r="K785" i="22" s="1"/>
  <c r="J786" i="22"/>
  <c r="K786" i="22" s="1"/>
  <c r="J787" i="22"/>
  <c r="K787" i="22" s="1"/>
  <c r="J788" i="22"/>
  <c r="K788" i="22" s="1"/>
  <c r="J789" i="22"/>
  <c r="K789" i="22" s="1"/>
  <c r="J790" i="22"/>
  <c r="K790" i="22" s="1"/>
  <c r="J791" i="22"/>
  <c r="K791" i="22" s="1"/>
  <c r="J792" i="22"/>
  <c r="K792" i="22" s="1"/>
  <c r="J793" i="22"/>
  <c r="K793" i="22" s="1"/>
  <c r="J794" i="22"/>
  <c r="K794" i="22" s="1"/>
  <c r="J795" i="22"/>
  <c r="K795" i="22" s="1"/>
  <c r="J796" i="22"/>
  <c r="K796" i="22" s="1"/>
  <c r="J797" i="22"/>
  <c r="K797" i="22" s="1"/>
  <c r="J798" i="22"/>
  <c r="K798" i="22" s="1"/>
  <c r="J799" i="22"/>
  <c r="K799" i="22" s="1"/>
  <c r="J800" i="22"/>
  <c r="K800" i="22" s="1"/>
  <c r="J801" i="22"/>
  <c r="K801" i="22" s="1"/>
  <c r="J802" i="22"/>
  <c r="K802" i="22" s="1"/>
  <c r="J803" i="22"/>
  <c r="K803" i="22" s="1"/>
  <c r="J804" i="22"/>
  <c r="K804" i="22" s="1"/>
  <c r="J805" i="22"/>
  <c r="K805" i="22" s="1"/>
  <c r="J806" i="22"/>
  <c r="K806" i="22" s="1"/>
  <c r="J807" i="22"/>
  <c r="K807" i="22" s="1"/>
  <c r="J808" i="22"/>
  <c r="K808" i="22" s="1"/>
  <c r="J809" i="22"/>
  <c r="K809" i="22" s="1"/>
  <c r="J810" i="22"/>
  <c r="K810" i="22" s="1"/>
  <c r="J811" i="22"/>
  <c r="K811" i="22" s="1"/>
  <c r="J812" i="22"/>
  <c r="K812" i="22" s="1"/>
  <c r="J813" i="22"/>
  <c r="K813" i="22" s="1"/>
  <c r="J814" i="22"/>
  <c r="K814" i="22" s="1"/>
  <c r="J815" i="22"/>
  <c r="K815" i="22" s="1"/>
  <c r="J816" i="22"/>
  <c r="K816" i="22" s="1"/>
  <c r="J817" i="22"/>
  <c r="K817" i="22" s="1"/>
  <c r="J818" i="22"/>
  <c r="K818" i="22" s="1"/>
  <c r="J819" i="22"/>
  <c r="K819" i="22" s="1"/>
  <c r="J820" i="22"/>
  <c r="K820" i="22" s="1"/>
  <c r="J821" i="22"/>
  <c r="K821" i="22" s="1"/>
  <c r="J822" i="22"/>
  <c r="K822" i="22" s="1"/>
  <c r="J823" i="22"/>
  <c r="K823" i="22" s="1"/>
  <c r="J824" i="22"/>
  <c r="K824" i="22" s="1"/>
  <c r="J825" i="22"/>
  <c r="K825" i="22" s="1"/>
  <c r="J826" i="22"/>
  <c r="K826" i="22" s="1"/>
  <c r="J827" i="22"/>
  <c r="K827" i="22" s="1"/>
  <c r="J828" i="22"/>
  <c r="K828" i="22" s="1"/>
  <c r="J829" i="22"/>
  <c r="K829" i="22" s="1"/>
  <c r="J830" i="22"/>
  <c r="K830" i="22" s="1"/>
  <c r="J831" i="22"/>
  <c r="K831" i="22" s="1"/>
  <c r="J832" i="22"/>
  <c r="K832" i="22" s="1"/>
  <c r="J833" i="22"/>
  <c r="K833" i="22" s="1"/>
  <c r="J834" i="22"/>
  <c r="K834" i="22" s="1"/>
  <c r="J835" i="22"/>
  <c r="K835" i="22" s="1"/>
  <c r="J836" i="22"/>
  <c r="K836" i="22" s="1"/>
  <c r="J837" i="22"/>
  <c r="K837" i="22" s="1"/>
  <c r="J838" i="22"/>
  <c r="K838" i="22" s="1"/>
  <c r="J839" i="22"/>
  <c r="K839" i="22" s="1"/>
  <c r="J840" i="22"/>
  <c r="K840" i="22" s="1"/>
  <c r="J841" i="22"/>
  <c r="K841" i="22" s="1"/>
  <c r="J842" i="22"/>
  <c r="K842" i="22" s="1"/>
  <c r="J843" i="22"/>
  <c r="K843" i="22" s="1"/>
  <c r="J844" i="22"/>
  <c r="K844" i="22" s="1"/>
  <c r="J845" i="22"/>
  <c r="K845" i="22" s="1"/>
  <c r="J846" i="22"/>
  <c r="K846" i="22" s="1"/>
  <c r="J847" i="22"/>
  <c r="K847" i="22" s="1"/>
  <c r="J848" i="22"/>
  <c r="K848" i="22" s="1"/>
  <c r="J849" i="22"/>
  <c r="K849" i="22" s="1"/>
  <c r="J850" i="22"/>
  <c r="K850" i="22" s="1"/>
  <c r="J851" i="22"/>
  <c r="K851" i="22" s="1"/>
  <c r="J852" i="22"/>
  <c r="K852" i="22" s="1"/>
  <c r="J853" i="22"/>
  <c r="K853" i="22" s="1"/>
  <c r="J854" i="22"/>
  <c r="K854" i="22" s="1"/>
  <c r="J855" i="22"/>
  <c r="K855" i="22" s="1"/>
  <c r="J856" i="22"/>
  <c r="K856" i="22" s="1"/>
  <c r="J857" i="22"/>
  <c r="K857" i="22" s="1"/>
  <c r="J858" i="22"/>
  <c r="K858" i="22" s="1"/>
  <c r="J859" i="22"/>
  <c r="K859" i="22" s="1"/>
  <c r="J860" i="22"/>
  <c r="K860" i="22" s="1"/>
  <c r="J861" i="22"/>
  <c r="K861" i="22" s="1"/>
  <c r="J862" i="22"/>
  <c r="K862" i="22" s="1"/>
  <c r="J863" i="22"/>
  <c r="K863" i="22" s="1"/>
  <c r="J864" i="22"/>
  <c r="K864" i="22" s="1"/>
  <c r="J865" i="22"/>
  <c r="K865" i="22" s="1"/>
  <c r="J866" i="22"/>
  <c r="K866" i="22" s="1"/>
  <c r="J867" i="22"/>
  <c r="K867" i="22" s="1"/>
  <c r="J868" i="22"/>
  <c r="K868" i="22" s="1"/>
  <c r="J869" i="22"/>
  <c r="K869" i="22" s="1"/>
  <c r="J870" i="22"/>
  <c r="K870" i="22" s="1"/>
  <c r="J871" i="22"/>
  <c r="K871" i="22" s="1"/>
  <c r="J872" i="22"/>
  <c r="K872" i="22" s="1"/>
  <c r="J873" i="22"/>
  <c r="K873" i="22" s="1"/>
  <c r="J874" i="22"/>
  <c r="K874" i="22" s="1"/>
  <c r="J875" i="22"/>
  <c r="K875" i="22" s="1"/>
  <c r="J876" i="22"/>
  <c r="K876" i="22" s="1"/>
  <c r="J877" i="22"/>
  <c r="K877" i="22" s="1"/>
  <c r="J878" i="22"/>
  <c r="K878" i="22" s="1"/>
  <c r="J879" i="22"/>
  <c r="K879" i="22" s="1"/>
  <c r="J880" i="22"/>
  <c r="K880" i="22" s="1"/>
  <c r="J881" i="22"/>
  <c r="K881" i="22" s="1"/>
  <c r="J882" i="22"/>
  <c r="K882" i="22" s="1"/>
  <c r="J883" i="22"/>
  <c r="K883" i="22" s="1"/>
  <c r="J884" i="22"/>
  <c r="K884" i="22" s="1"/>
  <c r="J885" i="22"/>
  <c r="K885" i="22" s="1"/>
  <c r="J886" i="22"/>
  <c r="K886" i="22" s="1"/>
  <c r="J887" i="22"/>
  <c r="K887" i="22" s="1"/>
  <c r="J888" i="22"/>
  <c r="K888" i="22" s="1"/>
  <c r="J889" i="22"/>
  <c r="K889" i="22" s="1"/>
  <c r="J890" i="22"/>
  <c r="K890" i="22" s="1"/>
  <c r="J891" i="22"/>
  <c r="K891" i="22" s="1"/>
  <c r="J892" i="22"/>
  <c r="K892" i="22" s="1"/>
  <c r="J893" i="22"/>
  <c r="K893" i="22" s="1"/>
  <c r="J894" i="22"/>
  <c r="K894" i="22" s="1"/>
  <c r="J895" i="22"/>
  <c r="K895" i="22" s="1"/>
  <c r="J896" i="22"/>
  <c r="K896" i="22" s="1"/>
  <c r="J897" i="22"/>
  <c r="K897" i="22" s="1"/>
  <c r="J898" i="22"/>
  <c r="K898" i="22" s="1"/>
  <c r="J899" i="22"/>
  <c r="K899" i="22" s="1"/>
  <c r="J900" i="22"/>
  <c r="K900" i="22" s="1"/>
  <c r="J901" i="22"/>
  <c r="K901" i="22" s="1"/>
  <c r="J902" i="22"/>
  <c r="K902" i="22" s="1"/>
  <c r="J903" i="22"/>
  <c r="K903" i="22" s="1"/>
  <c r="J904" i="22"/>
  <c r="K904" i="22" s="1"/>
  <c r="J905" i="22"/>
  <c r="K905" i="22" s="1"/>
  <c r="J906" i="22"/>
  <c r="K906" i="22" s="1"/>
  <c r="J907" i="22"/>
  <c r="K907" i="22" s="1"/>
  <c r="J908" i="22"/>
  <c r="K908" i="22" s="1"/>
  <c r="J909" i="22"/>
  <c r="K909" i="22" s="1"/>
  <c r="J910" i="22"/>
  <c r="K910" i="22" s="1"/>
  <c r="J911" i="22"/>
  <c r="K911" i="22" s="1"/>
  <c r="J912" i="22"/>
  <c r="K912" i="22" s="1"/>
  <c r="J913" i="22"/>
  <c r="K913" i="22" s="1"/>
  <c r="J914" i="22"/>
  <c r="K914" i="22" s="1"/>
  <c r="J915" i="22"/>
  <c r="K915" i="22" s="1"/>
  <c r="J916" i="22"/>
  <c r="K916" i="22" s="1"/>
  <c r="J917" i="22"/>
  <c r="K917" i="22" s="1"/>
  <c r="J918" i="22"/>
  <c r="K918" i="22" s="1"/>
  <c r="J919" i="22"/>
  <c r="K919" i="22" s="1"/>
  <c r="J920" i="22"/>
  <c r="K920" i="22" s="1"/>
  <c r="J921" i="22"/>
  <c r="K921" i="22" s="1"/>
  <c r="J922" i="22"/>
  <c r="K922" i="22" s="1"/>
  <c r="J923" i="22"/>
  <c r="K923" i="22" s="1"/>
  <c r="J924" i="22"/>
  <c r="K924" i="22" s="1"/>
  <c r="J925" i="22"/>
  <c r="K925" i="22" s="1"/>
  <c r="J926" i="22"/>
  <c r="K926" i="22" s="1"/>
  <c r="J927" i="22"/>
  <c r="K927" i="22" s="1"/>
  <c r="J928" i="22"/>
  <c r="K928" i="22" s="1"/>
  <c r="J929" i="22"/>
  <c r="K929" i="22" s="1"/>
  <c r="J930" i="22"/>
  <c r="K930" i="22" s="1"/>
  <c r="J931" i="22"/>
  <c r="K931" i="22" s="1"/>
  <c r="J932" i="22"/>
  <c r="K932" i="22" s="1"/>
  <c r="J933" i="22"/>
  <c r="K933" i="22" s="1"/>
  <c r="J934" i="22"/>
  <c r="K934" i="22" s="1"/>
  <c r="J935" i="22"/>
  <c r="K935" i="22" s="1"/>
  <c r="J936" i="22"/>
  <c r="K936" i="22" s="1"/>
  <c r="J937" i="22"/>
  <c r="K937" i="22" s="1"/>
  <c r="J938" i="22"/>
  <c r="K938" i="22" s="1"/>
  <c r="J939" i="22"/>
  <c r="K939" i="22" s="1"/>
  <c r="J940" i="22"/>
  <c r="K940" i="22" s="1"/>
  <c r="J941" i="22"/>
  <c r="K941" i="22" s="1"/>
  <c r="J942" i="22"/>
  <c r="K942" i="22" s="1"/>
  <c r="J943" i="22"/>
  <c r="K943" i="22" s="1"/>
  <c r="J944" i="22"/>
  <c r="K944" i="22" s="1"/>
  <c r="J945" i="22"/>
  <c r="K945" i="22" s="1"/>
  <c r="J946" i="22"/>
  <c r="K946" i="22" s="1"/>
  <c r="J947" i="22"/>
  <c r="K947" i="22" s="1"/>
  <c r="J948" i="22"/>
  <c r="K948" i="22" s="1"/>
  <c r="J949" i="22"/>
  <c r="K949" i="22" s="1"/>
  <c r="J950" i="22"/>
  <c r="K950" i="22" s="1"/>
  <c r="J951" i="22"/>
  <c r="K951" i="22" s="1"/>
  <c r="J952" i="22"/>
  <c r="K952" i="22" s="1"/>
  <c r="J953" i="22"/>
  <c r="K953" i="22" s="1"/>
  <c r="J954" i="22"/>
  <c r="K954" i="22" s="1"/>
  <c r="J955" i="22"/>
  <c r="K955" i="22" s="1"/>
  <c r="J956" i="22"/>
  <c r="K956" i="22" s="1"/>
  <c r="J957" i="22"/>
  <c r="K957" i="22" s="1"/>
  <c r="J958" i="22"/>
  <c r="K958" i="22" s="1"/>
  <c r="J959" i="22"/>
  <c r="K959" i="22" s="1"/>
  <c r="J960" i="22"/>
  <c r="K960" i="22" s="1"/>
  <c r="J961" i="22"/>
  <c r="K961" i="22" s="1"/>
  <c r="J962" i="22"/>
  <c r="K962" i="22" s="1"/>
  <c r="J963" i="22"/>
  <c r="K963" i="22" s="1"/>
  <c r="J964" i="22"/>
  <c r="K964" i="22" s="1"/>
  <c r="J965" i="22"/>
  <c r="K965" i="22" s="1"/>
  <c r="J966" i="22"/>
  <c r="K966" i="22" s="1"/>
  <c r="J967" i="22"/>
  <c r="K967" i="22" s="1"/>
  <c r="J968" i="22"/>
  <c r="K968" i="22" s="1"/>
  <c r="J969" i="22"/>
  <c r="K969" i="22" s="1"/>
  <c r="J970" i="22"/>
  <c r="K970" i="22" s="1"/>
  <c r="J971" i="22"/>
  <c r="K971" i="22" s="1"/>
  <c r="J972" i="22"/>
  <c r="K972" i="22" s="1"/>
  <c r="J973" i="22"/>
  <c r="K973" i="22" s="1"/>
  <c r="J974" i="22"/>
  <c r="K974" i="22" s="1"/>
  <c r="J975" i="22"/>
  <c r="K975" i="22" s="1"/>
  <c r="J976" i="22"/>
  <c r="K976" i="22" s="1"/>
  <c r="J977" i="22"/>
  <c r="K977" i="22" s="1"/>
  <c r="J978" i="22"/>
  <c r="K978" i="22" s="1"/>
  <c r="J979" i="22"/>
  <c r="K979" i="22" s="1"/>
  <c r="J980" i="22"/>
  <c r="K980" i="22" s="1"/>
  <c r="J981" i="22"/>
  <c r="K981" i="22" s="1"/>
  <c r="J982" i="22"/>
  <c r="K982" i="22" s="1"/>
  <c r="J983" i="22"/>
  <c r="K983" i="22" s="1"/>
  <c r="J984" i="22"/>
  <c r="K984" i="22" s="1"/>
  <c r="J985" i="22"/>
  <c r="K985" i="22" s="1"/>
  <c r="J986" i="22"/>
  <c r="K986" i="22" s="1"/>
  <c r="J987" i="22"/>
  <c r="K987" i="22" s="1"/>
  <c r="J988" i="22"/>
  <c r="K988" i="22" s="1"/>
  <c r="J989" i="22"/>
  <c r="K989" i="22" s="1"/>
  <c r="J990" i="22"/>
  <c r="K990" i="22" s="1"/>
  <c r="J991" i="22"/>
  <c r="K991" i="22" s="1"/>
  <c r="J992" i="22"/>
  <c r="K992" i="22" s="1"/>
  <c r="J993" i="22"/>
  <c r="K993" i="22" s="1"/>
  <c r="J994" i="22"/>
  <c r="K994" i="22" s="1"/>
  <c r="J995" i="22"/>
  <c r="K995" i="22" s="1"/>
  <c r="J996" i="22"/>
  <c r="K996" i="22" s="1"/>
  <c r="J997" i="22"/>
  <c r="K997" i="22" s="1"/>
  <c r="J998" i="22"/>
  <c r="K998" i="22" s="1"/>
  <c r="J999" i="22"/>
  <c r="K999" i="22" s="1"/>
  <c r="J1000" i="22"/>
  <c r="K1000" i="22" s="1"/>
  <c r="J1001" i="22"/>
  <c r="K1001" i="22" s="1"/>
  <c r="J1002" i="22"/>
  <c r="K1002" i="22" s="1"/>
  <c r="J1003" i="22"/>
  <c r="K1003" i="22" s="1"/>
  <c r="J1004" i="22"/>
  <c r="K1004" i="22" s="1"/>
  <c r="J1005" i="22"/>
  <c r="K1005" i="22" s="1"/>
  <c r="J1006" i="22"/>
  <c r="K1006" i="22" s="1"/>
  <c r="J1007" i="22"/>
  <c r="K1007" i="22" s="1"/>
  <c r="J1008" i="22"/>
  <c r="K1008" i="22" s="1"/>
  <c r="J1009" i="22"/>
  <c r="K1009" i="22" s="1"/>
  <c r="J1010" i="22"/>
  <c r="K1010" i="22" s="1"/>
  <c r="J1011" i="22"/>
  <c r="K1011" i="22" s="1"/>
  <c r="J1012" i="22"/>
  <c r="K1012" i="22" s="1"/>
  <c r="J1013" i="22"/>
  <c r="K1013" i="22" s="1"/>
  <c r="J1014" i="22"/>
  <c r="K1014" i="22" s="1"/>
  <c r="H16" i="22"/>
  <c r="H17" i="22"/>
  <c r="H18" i="22"/>
  <c r="I18" i="22" s="1"/>
  <c r="H19" i="22"/>
  <c r="I19" i="22" s="1"/>
  <c r="H20" i="22"/>
  <c r="I20" i="22" s="1"/>
  <c r="H21" i="22"/>
  <c r="I21" i="22" s="1"/>
  <c r="H22" i="22"/>
  <c r="I22" i="22" s="1"/>
  <c r="H23" i="22"/>
  <c r="I23" i="22" s="1"/>
  <c r="H24" i="22"/>
  <c r="I24" i="22" s="1"/>
  <c r="H25" i="22"/>
  <c r="H26" i="22"/>
  <c r="I26" i="22" s="1"/>
  <c r="H27" i="22"/>
  <c r="I27" i="22" s="1"/>
  <c r="H28" i="22"/>
  <c r="I28" i="22" s="1"/>
  <c r="H29" i="22"/>
  <c r="I29" i="22" s="1"/>
  <c r="H30" i="22"/>
  <c r="I30" i="22" s="1"/>
  <c r="H31" i="22"/>
  <c r="I31" i="22" s="1"/>
  <c r="H32" i="22"/>
  <c r="H33" i="22"/>
  <c r="H34" i="22"/>
  <c r="H35" i="22"/>
  <c r="I35" i="22" s="1"/>
  <c r="H36" i="22"/>
  <c r="I36" i="22" s="1"/>
  <c r="H37" i="22"/>
  <c r="I37" i="22" s="1"/>
  <c r="H38" i="22"/>
  <c r="I38" i="22" s="1"/>
  <c r="H39" i="22"/>
  <c r="I39" i="22" s="1"/>
  <c r="H40" i="22"/>
  <c r="H41" i="22"/>
  <c r="H42" i="22"/>
  <c r="H43" i="22"/>
  <c r="I43" i="22" s="1"/>
  <c r="H44" i="22"/>
  <c r="I44" i="22" s="1"/>
  <c r="H45" i="22"/>
  <c r="I45" i="22" s="1"/>
  <c r="H46" i="22"/>
  <c r="I46" i="22" s="1"/>
  <c r="H47" i="22"/>
  <c r="I47" i="22" s="1"/>
  <c r="H48" i="22"/>
  <c r="H49" i="22"/>
  <c r="H50" i="22"/>
  <c r="H51" i="22"/>
  <c r="I51" i="22" s="1"/>
  <c r="H52" i="22"/>
  <c r="I52" i="22" s="1"/>
  <c r="H53" i="22"/>
  <c r="I53" i="22" s="1"/>
  <c r="H54" i="22"/>
  <c r="I54" i="22" s="1"/>
  <c r="H55" i="22"/>
  <c r="I55" i="22" s="1"/>
  <c r="H56" i="22"/>
  <c r="H57" i="22"/>
  <c r="H58" i="22"/>
  <c r="H59" i="22"/>
  <c r="I59" i="22" s="1"/>
  <c r="H60" i="22"/>
  <c r="I60" i="22" s="1"/>
  <c r="H61" i="22"/>
  <c r="I61" i="22" s="1"/>
  <c r="H62" i="22"/>
  <c r="I62" i="22" s="1"/>
  <c r="H63" i="22"/>
  <c r="I63" i="22" s="1"/>
  <c r="H64" i="22"/>
  <c r="I64" i="22" s="1"/>
  <c r="H65" i="22"/>
  <c r="H66" i="22"/>
  <c r="H67" i="22"/>
  <c r="I67" i="22" s="1"/>
  <c r="H68" i="22"/>
  <c r="I68" i="22" s="1"/>
  <c r="H69" i="22"/>
  <c r="I69" i="22" s="1"/>
  <c r="H70" i="22"/>
  <c r="I70" i="22" s="1"/>
  <c r="H71" i="22"/>
  <c r="I71" i="22" s="1"/>
  <c r="H72" i="22"/>
  <c r="H73" i="22"/>
  <c r="H74" i="22"/>
  <c r="H75" i="22"/>
  <c r="I75" i="22" s="1"/>
  <c r="H76" i="22"/>
  <c r="I76" i="22" s="1"/>
  <c r="H77" i="22"/>
  <c r="I77" i="22" s="1"/>
  <c r="H78" i="22"/>
  <c r="I78" i="22" s="1"/>
  <c r="H79" i="22"/>
  <c r="I79" i="22" s="1"/>
  <c r="H80" i="22"/>
  <c r="H81" i="22"/>
  <c r="H82" i="22"/>
  <c r="H83" i="22"/>
  <c r="I83" i="22" s="1"/>
  <c r="H84" i="22"/>
  <c r="I84" i="22" s="1"/>
  <c r="H85" i="22"/>
  <c r="I85" i="22" s="1"/>
  <c r="H86" i="22"/>
  <c r="I86" i="22" s="1"/>
  <c r="H87" i="22"/>
  <c r="I87" i="22" s="1"/>
  <c r="H88" i="22"/>
  <c r="H89" i="22"/>
  <c r="H90" i="22"/>
  <c r="H91" i="22"/>
  <c r="I91" i="22" s="1"/>
  <c r="H92" i="22"/>
  <c r="I92" i="22" s="1"/>
  <c r="H93" i="22"/>
  <c r="I93" i="22" s="1"/>
  <c r="H94" i="22"/>
  <c r="I94" i="22" s="1"/>
  <c r="H95" i="22"/>
  <c r="I95" i="22" s="1"/>
  <c r="H96" i="22"/>
  <c r="H97" i="22"/>
  <c r="H98" i="22"/>
  <c r="H99" i="22"/>
  <c r="I99" i="22" s="1"/>
  <c r="H100" i="22"/>
  <c r="I100" i="22" s="1"/>
  <c r="H101" i="22"/>
  <c r="I101" i="22" s="1"/>
  <c r="H102" i="22"/>
  <c r="I102" i="22" s="1"/>
  <c r="H103" i="22"/>
  <c r="I103" i="22" s="1"/>
  <c r="H104" i="22"/>
  <c r="I104" i="22" s="1"/>
  <c r="H105" i="22"/>
  <c r="H106" i="22"/>
  <c r="H107" i="22"/>
  <c r="I107" i="22" s="1"/>
  <c r="H108" i="22"/>
  <c r="I108" i="22" s="1"/>
  <c r="H109" i="22"/>
  <c r="I109" i="22" s="1"/>
  <c r="H110" i="22"/>
  <c r="I110" i="22" s="1"/>
  <c r="H111" i="22"/>
  <c r="I111" i="22" s="1"/>
  <c r="H112" i="22"/>
  <c r="H113" i="22"/>
  <c r="H114" i="22"/>
  <c r="H115" i="22"/>
  <c r="I115" i="22" s="1"/>
  <c r="H116" i="22"/>
  <c r="I116" i="22" s="1"/>
  <c r="H117" i="22"/>
  <c r="I117" i="22" s="1"/>
  <c r="H118" i="22"/>
  <c r="I118" i="22" s="1"/>
  <c r="H119" i="22"/>
  <c r="I119" i="22" s="1"/>
  <c r="H120" i="22"/>
  <c r="H121" i="22"/>
  <c r="H122" i="22"/>
  <c r="H123" i="22"/>
  <c r="I123" i="22" s="1"/>
  <c r="H124" i="22"/>
  <c r="I124" i="22" s="1"/>
  <c r="H125" i="22"/>
  <c r="I125" i="22" s="1"/>
  <c r="H126" i="22"/>
  <c r="I126" i="22" s="1"/>
  <c r="H127" i="22"/>
  <c r="I127" i="22" s="1"/>
  <c r="H128" i="22"/>
  <c r="H129" i="22"/>
  <c r="H130" i="22"/>
  <c r="H131" i="22"/>
  <c r="I131" i="22" s="1"/>
  <c r="H132" i="22"/>
  <c r="I132" i="22" s="1"/>
  <c r="H133" i="22"/>
  <c r="I133" i="22" s="1"/>
  <c r="H134" i="22"/>
  <c r="I134" i="22" s="1"/>
  <c r="H135" i="22"/>
  <c r="I135" i="22" s="1"/>
  <c r="H136" i="22"/>
  <c r="H137" i="22"/>
  <c r="H138" i="22"/>
  <c r="H139" i="22"/>
  <c r="I139" i="22" s="1"/>
  <c r="H140" i="22"/>
  <c r="I140" i="22" s="1"/>
  <c r="H141" i="22"/>
  <c r="I141" i="22" s="1"/>
  <c r="H142" i="22"/>
  <c r="H143" i="22"/>
  <c r="I143" i="22" s="1"/>
  <c r="H144" i="22"/>
  <c r="I144" i="22" s="1"/>
  <c r="H145" i="22"/>
  <c r="H146" i="22"/>
  <c r="H147" i="22"/>
  <c r="I147" i="22" s="1"/>
  <c r="H148" i="22"/>
  <c r="I148" i="22" s="1"/>
  <c r="H149" i="22"/>
  <c r="I149" i="22" s="1"/>
  <c r="H150" i="22"/>
  <c r="I150" i="22" s="1"/>
  <c r="H151" i="22"/>
  <c r="I151" i="22" s="1"/>
  <c r="H152" i="22"/>
  <c r="H153" i="22"/>
  <c r="H154" i="22"/>
  <c r="H155" i="22"/>
  <c r="I155" i="22" s="1"/>
  <c r="H156" i="22"/>
  <c r="I156" i="22" s="1"/>
  <c r="H157" i="22"/>
  <c r="I157" i="22" s="1"/>
  <c r="H158" i="22"/>
  <c r="I158" i="22" s="1"/>
  <c r="H159" i="22"/>
  <c r="I159" i="22" s="1"/>
  <c r="H160" i="22"/>
  <c r="H161" i="22"/>
  <c r="H162" i="22"/>
  <c r="H163" i="22"/>
  <c r="I163" i="22" s="1"/>
  <c r="H164" i="22"/>
  <c r="I164" i="22" s="1"/>
  <c r="H165" i="22"/>
  <c r="I165" i="22" s="1"/>
  <c r="H166" i="22"/>
  <c r="I166" i="22" s="1"/>
  <c r="H167" i="22"/>
  <c r="I167" i="22" s="1"/>
  <c r="H168" i="22"/>
  <c r="H169" i="22"/>
  <c r="H170" i="22"/>
  <c r="H171" i="22"/>
  <c r="I171" i="22" s="1"/>
  <c r="H172" i="22"/>
  <c r="I172" i="22" s="1"/>
  <c r="H173" i="22"/>
  <c r="I173" i="22" s="1"/>
  <c r="H174" i="22"/>
  <c r="I174" i="22" s="1"/>
  <c r="H175" i="22"/>
  <c r="I175" i="22" s="1"/>
  <c r="H176" i="22"/>
  <c r="H177" i="22"/>
  <c r="H178" i="22"/>
  <c r="H179" i="22"/>
  <c r="I179" i="22" s="1"/>
  <c r="H180" i="22"/>
  <c r="I180" i="22" s="1"/>
  <c r="H181" i="22"/>
  <c r="I181" i="22" s="1"/>
  <c r="H182" i="22"/>
  <c r="I182" i="22" s="1"/>
  <c r="H183" i="22"/>
  <c r="I183" i="22" s="1"/>
  <c r="H184" i="22"/>
  <c r="I184" i="22" s="1"/>
  <c r="H185" i="22"/>
  <c r="H186" i="22"/>
  <c r="H187" i="22"/>
  <c r="I187" i="22" s="1"/>
  <c r="H188" i="22"/>
  <c r="I188" i="22" s="1"/>
  <c r="H189" i="22"/>
  <c r="I189" i="22" s="1"/>
  <c r="H190" i="22"/>
  <c r="I190" i="22" s="1"/>
  <c r="H191" i="22"/>
  <c r="I191" i="22" s="1"/>
  <c r="H192" i="22"/>
  <c r="H193" i="22"/>
  <c r="H194" i="22"/>
  <c r="H195" i="22"/>
  <c r="I195" i="22" s="1"/>
  <c r="H196" i="22"/>
  <c r="I196" i="22" s="1"/>
  <c r="H197" i="22"/>
  <c r="I197" i="22" s="1"/>
  <c r="H198" i="22"/>
  <c r="I198" i="22" s="1"/>
  <c r="H199" i="22"/>
  <c r="I199" i="22" s="1"/>
  <c r="H200" i="22"/>
  <c r="H201" i="22"/>
  <c r="H202" i="22"/>
  <c r="H203" i="22"/>
  <c r="I203" i="22" s="1"/>
  <c r="H204" i="22"/>
  <c r="I204" i="22" s="1"/>
  <c r="H205" i="22"/>
  <c r="I205" i="22" s="1"/>
  <c r="H206" i="22"/>
  <c r="I206" i="22" s="1"/>
  <c r="H207" i="22"/>
  <c r="I207" i="22" s="1"/>
  <c r="H208" i="22"/>
  <c r="H209" i="22"/>
  <c r="H210" i="22"/>
  <c r="H211" i="22"/>
  <c r="I211" i="22" s="1"/>
  <c r="H212" i="22"/>
  <c r="I212" i="22" s="1"/>
  <c r="H213" i="22"/>
  <c r="I213" i="22" s="1"/>
  <c r="H214" i="22"/>
  <c r="I214" i="22" s="1"/>
  <c r="H215" i="22"/>
  <c r="I215" i="22" s="1"/>
  <c r="H216" i="22"/>
  <c r="H217" i="22"/>
  <c r="H218" i="22"/>
  <c r="H219" i="22"/>
  <c r="I219" i="22" s="1"/>
  <c r="H220" i="22"/>
  <c r="I220" i="22" s="1"/>
  <c r="H221" i="22"/>
  <c r="I221" i="22" s="1"/>
  <c r="H222" i="22"/>
  <c r="I222" i="22" s="1"/>
  <c r="H223" i="22"/>
  <c r="I223" i="22" s="1"/>
  <c r="H224" i="22"/>
  <c r="I224" i="22" s="1"/>
  <c r="H225" i="22"/>
  <c r="H226" i="22"/>
  <c r="H227" i="22"/>
  <c r="I227" i="22" s="1"/>
  <c r="H228" i="22"/>
  <c r="I228" i="22" s="1"/>
  <c r="H229" i="22"/>
  <c r="I229" i="22" s="1"/>
  <c r="H230" i="22"/>
  <c r="I230" i="22" s="1"/>
  <c r="H231" i="22"/>
  <c r="I231" i="22" s="1"/>
  <c r="H232" i="22"/>
  <c r="H233" i="22"/>
  <c r="H234" i="22"/>
  <c r="H235" i="22"/>
  <c r="I235" i="22" s="1"/>
  <c r="H236" i="22"/>
  <c r="I236" i="22" s="1"/>
  <c r="H237" i="22"/>
  <c r="I237" i="22" s="1"/>
  <c r="H238" i="22"/>
  <c r="I238" i="22" s="1"/>
  <c r="H239" i="22"/>
  <c r="I239" i="22" s="1"/>
  <c r="H240" i="22"/>
  <c r="H241" i="22"/>
  <c r="H242" i="22"/>
  <c r="H243" i="22"/>
  <c r="I243" i="22" s="1"/>
  <c r="H244" i="22"/>
  <c r="I244" i="22" s="1"/>
  <c r="H245" i="22"/>
  <c r="I245" i="22" s="1"/>
  <c r="H246" i="22"/>
  <c r="I246" i="22" s="1"/>
  <c r="H247" i="22"/>
  <c r="I247" i="22" s="1"/>
  <c r="H248" i="22"/>
  <c r="I248" i="22" s="1"/>
  <c r="H249" i="22"/>
  <c r="H250" i="22"/>
  <c r="H251" i="22"/>
  <c r="I251" i="22" s="1"/>
  <c r="H252" i="22"/>
  <c r="I252" i="22" s="1"/>
  <c r="H253" i="22"/>
  <c r="I253" i="22" s="1"/>
  <c r="H254" i="22"/>
  <c r="I254" i="22" s="1"/>
  <c r="H255" i="22"/>
  <c r="I255" i="22" s="1"/>
  <c r="H256" i="22"/>
  <c r="H257" i="22"/>
  <c r="H258" i="22"/>
  <c r="H259" i="22"/>
  <c r="I259" i="22" s="1"/>
  <c r="H260" i="22"/>
  <c r="I260" i="22" s="1"/>
  <c r="H261" i="22"/>
  <c r="I261" i="22" s="1"/>
  <c r="H262" i="22"/>
  <c r="I262" i="22" s="1"/>
  <c r="H263" i="22"/>
  <c r="I263" i="22" s="1"/>
  <c r="H264" i="22"/>
  <c r="H265" i="22"/>
  <c r="H266" i="22"/>
  <c r="H267" i="22"/>
  <c r="I267" i="22" s="1"/>
  <c r="H268" i="22"/>
  <c r="I268" i="22" s="1"/>
  <c r="H269" i="22"/>
  <c r="I269" i="22" s="1"/>
  <c r="H270" i="22"/>
  <c r="I270" i="22" s="1"/>
  <c r="H271" i="22"/>
  <c r="I271" i="22" s="1"/>
  <c r="H272" i="22"/>
  <c r="H273" i="22"/>
  <c r="H274" i="22"/>
  <c r="H275" i="22"/>
  <c r="I275" i="22" s="1"/>
  <c r="H276" i="22"/>
  <c r="I276" i="22" s="1"/>
  <c r="H277" i="22"/>
  <c r="I277" i="22" s="1"/>
  <c r="H278" i="22"/>
  <c r="I278" i="22" s="1"/>
  <c r="H279" i="22"/>
  <c r="I279" i="22" s="1"/>
  <c r="H280" i="22"/>
  <c r="H281" i="22"/>
  <c r="H282" i="22"/>
  <c r="H283" i="22"/>
  <c r="I283" i="22" s="1"/>
  <c r="H284" i="22"/>
  <c r="I284" i="22" s="1"/>
  <c r="H285" i="22"/>
  <c r="I285" i="22" s="1"/>
  <c r="H286" i="22"/>
  <c r="I286" i="22" s="1"/>
  <c r="H287" i="22"/>
  <c r="I287" i="22" s="1"/>
  <c r="H288" i="22"/>
  <c r="I288" i="22" s="1"/>
  <c r="H289" i="22"/>
  <c r="H290" i="22"/>
  <c r="H291" i="22"/>
  <c r="I291" i="22" s="1"/>
  <c r="H292" i="22"/>
  <c r="I292" i="22" s="1"/>
  <c r="H293" i="22"/>
  <c r="I293" i="22" s="1"/>
  <c r="H294" i="22"/>
  <c r="I294" i="22" s="1"/>
  <c r="H295" i="22"/>
  <c r="I295" i="22" s="1"/>
  <c r="H296" i="22"/>
  <c r="H297" i="22"/>
  <c r="H298" i="22"/>
  <c r="H299" i="22"/>
  <c r="I299" i="22" s="1"/>
  <c r="H300" i="22"/>
  <c r="I300" i="22" s="1"/>
  <c r="H301" i="22"/>
  <c r="I301" i="22" s="1"/>
  <c r="H302" i="22"/>
  <c r="I302" i="22" s="1"/>
  <c r="H303" i="22"/>
  <c r="I303" i="22" s="1"/>
  <c r="H304" i="22"/>
  <c r="H305" i="22"/>
  <c r="H306" i="22"/>
  <c r="H307" i="22"/>
  <c r="I307" i="22" s="1"/>
  <c r="H308" i="22"/>
  <c r="I308" i="22" s="1"/>
  <c r="H309" i="22"/>
  <c r="I309" i="22" s="1"/>
  <c r="H310" i="22"/>
  <c r="I310" i="22" s="1"/>
  <c r="H311" i="22"/>
  <c r="I311" i="22" s="1"/>
  <c r="H312" i="22"/>
  <c r="I312" i="22" s="1"/>
  <c r="H313" i="22"/>
  <c r="H314" i="22"/>
  <c r="H315" i="22"/>
  <c r="I315" i="22" s="1"/>
  <c r="H316" i="22"/>
  <c r="I316" i="22" s="1"/>
  <c r="H317" i="22"/>
  <c r="I317" i="22" s="1"/>
  <c r="H318" i="22"/>
  <c r="I318" i="22" s="1"/>
  <c r="H319" i="22"/>
  <c r="I319" i="22" s="1"/>
  <c r="H320" i="22"/>
  <c r="H321" i="22"/>
  <c r="H322" i="22"/>
  <c r="H323" i="22"/>
  <c r="I323" i="22" s="1"/>
  <c r="H324" i="22"/>
  <c r="I324" i="22" s="1"/>
  <c r="H325" i="22"/>
  <c r="I325" i="22" s="1"/>
  <c r="H326" i="22"/>
  <c r="I326" i="22" s="1"/>
  <c r="H327" i="22"/>
  <c r="I327" i="22" s="1"/>
  <c r="H328" i="22"/>
  <c r="H329" i="22"/>
  <c r="H330" i="22"/>
  <c r="H331" i="22"/>
  <c r="I331" i="22" s="1"/>
  <c r="H332" i="22"/>
  <c r="I332" i="22" s="1"/>
  <c r="H333" i="22"/>
  <c r="I333" i="22" s="1"/>
  <c r="H334" i="22"/>
  <c r="I334" i="22" s="1"/>
  <c r="H335" i="22"/>
  <c r="I335" i="22" s="1"/>
  <c r="H336" i="22"/>
  <c r="H337" i="22"/>
  <c r="H338" i="22"/>
  <c r="H339" i="22"/>
  <c r="I339" i="22" s="1"/>
  <c r="H340" i="22"/>
  <c r="I340" i="22" s="1"/>
  <c r="H341" i="22"/>
  <c r="I341" i="22" s="1"/>
  <c r="H342" i="22"/>
  <c r="I342" i="22" s="1"/>
  <c r="H343" i="22"/>
  <c r="I343" i="22" s="1"/>
  <c r="H344" i="22"/>
  <c r="H345" i="22"/>
  <c r="H346" i="22"/>
  <c r="H347" i="22"/>
  <c r="I347" i="22" s="1"/>
  <c r="H348" i="22"/>
  <c r="I348" i="22" s="1"/>
  <c r="H349" i="22"/>
  <c r="I349" i="22" s="1"/>
  <c r="H350" i="22"/>
  <c r="I350" i="22" s="1"/>
  <c r="H351" i="22"/>
  <c r="I351" i="22" s="1"/>
  <c r="H352" i="22"/>
  <c r="I352" i="22" s="1"/>
  <c r="H353" i="22"/>
  <c r="H354" i="22"/>
  <c r="H355" i="22"/>
  <c r="I355" i="22" s="1"/>
  <c r="H356" i="22"/>
  <c r="I356" i="22" s="1"/>
  <c r="H357" i="22"/>
  <c r="I357" i="22" s="1"/>
  <c r="H358" i="22"/>
  <c r="I358" i="22" s="1"/>
  <c r="H359" i="22"/>
  <c r="I359" i="22" s="1"/>
  <c r="H360" i="22"/>
  <c r="H361" i="22"/>
  <c r="I361" i="22" s="1"/>
  <c r="H362" i="22"/>
  <c r="H363" i="22"/>
  <c r="I363" i="22" s="1"/>
  <c r="H364" i="22"/>
  <c r="I364" i="22" s="1"/>
  <c r="H365" i="22"/>
  <c r="I365" i="22" s="1"/>
  <c r="H366" i="22"/>
  <c r="I366" i="22" s="1"/>
  <c r="H367" i="22"/>
  <c r="I367" i="22" s="1"/>
  <c r="H368" i="22"/>
  <c r="H369" i="22"/>
  <c r="H370" i="22"/>
  <c r="H371" i="22"/>
  <c r="I371" i="22" s="1"/>
  <c r="H372" i="22"/>
  <c r="I372" i="22" s="1"/>
  <c r="H373" i="22"/>
  <c r="I373" i="22" s="1"/>
  <c r="H374" i="22"/>
  <c r="I374" i="22" s="1"/>
  <c r="H375" i="22"/>
  <c r="I375" i="22" s="1"/>
  <c r="H376" i="22"/>
  <c r="I376" i="22" s="1"/>
  <c r="H377" i="22"/>
  <c r="H378" i="22"/>
  <c r="H379" i="22"/>
  <c r="I379" i="22" s="1"/>
  <c r="H380" i="22"/>
  <c r="I380" i="22" s="1"/>
  <c r="H381" i="22"/>
  <c r="I381" i="22" s="1"/>
  <c r="H382" i="22"/>
  <c r="I382" i="22" s="1"/>
  <c r="H383" i="22"/>
  <c r="I383" i="22" s="1"/>
  <c r="H384" i="22"/>
  <c r="H385" i="22"/>
  <c r="I385" i="22" s="1"/>
  <c r="H386" i="22"/>
  <c r="I386" i="22" s="1"/>
  <c r="H387" i="22"/>
  <c r="I387" i="22" s="1"/>
  <c r="H388" i="22"/>
  <c r="I388" i="22" s="1"/>
  <c r="H389" i="22"/>
  <c r="I389" i="22" s="1"/>
  <c r="H390" i="22"/>
  <c r="I390" i="22" s="1"/>
  <c r="H391" i="22"/>
  <c r="I391" i="22" s="1"/>
  <c r="H392" i="22"/>
  <c r="H393" i="22"/>
  <c r="H394" i="22"/>
  <c r="H395" i="22"/>
  <c r="I395" i="22" s="1"/>
  <c r="H396" i="22"/>
  <c r="I396" i="22" s="1"/>
  <c r="H397" i="22"/>
  <c r="I397" i="22" s="1"/>
  <c r="H398" i="22"/>
  <c r="I398" i="22" s="1"/>
  <c r="H399" i="22"/>
  <c r="I399" i="22" s="1"/>
  <c r="H400" i="22"/>
  <c r="H401" i="22"/>
  <c r="I401" i="22" s="1"/>
  <c r="H402" i="22"/>
  <c r="H403" i="22"/>
  <c r="I403" i="22" s="1"/>
  <c r="H404" i="22"/>
  <c r="I404" i="22" s="1"/>
  <c r="H405" i="22"/>
  <c r="I405" i="22" s="1"/>
  <c r="H406" i="22"/>
  <c r="I406" i="22" s="1"/>
  <c r="H407" i="22"/>
  <c r="I407" i="22" s="1"/>
  <c r="H408" i="22"/>
  <c r="H409" i="22"/>
  <c r="H410" i="22"/>
  <c r="I410" i="22" s="1"/>
  <c r="H411" i="22"/>
  <c r="I411" i="22" s="1"/>
  <c r="H412" i="22"/>
  <c r="I412" i="22" s="1"/>
  <c r="H413" i="22"/>
  <c r="I413" i="22" s="1"/>
  <c r="H414" i="22"/>
  <c r="I414" i="22" s="1"/>
  <c r="H415" i="22"/>
  <c r="I415" i="22" s="1"/>
  <c r="H416" i="22"/>
  <c r="I416" i="22" s="1"/>
  <c r="H417" i="22"/>
  <c r="H418" i="22"/>
  <c r="H419" i="22"/>
  <c r="I419" i="22" s="1"/>
  <c r="H420" i="22"/>
  <c r="I420" i="22" s="1"/>
  <c r="H421" i="22"/>
  <c r="I421" i="22" s="1"/>
  <c r="H422" i="22"/>
  <c r="I422" i="22" s="1"/>
  <c r="H423" i="22"/>
  <c r="I423" i="22" s="1"/>
  <c r="H424" i="22"/>
  <c r="H425" i="22"/>
  <c r="I425" i="22" s="1"/>
  <c r="H426" i="22"/>
  <c r="H427" i="22"/>
  <c r="I427" i="22" s="1"/>
  <c r="H428" i="22"/>
  <c r="I428" i="22" s="1"/>
  <c r="H429" i="22"/>
  <c r="I429" i="22" s="1"/>
  <c r="H430" i="22"/>
  <c r="I430" i="22" s="1"/>
  <c r="H431" i="22"/>
  <c r="I431" i="22" s="1"/>
  <c r="H432" i="22"/>
  <c r="H433" i="22"/>
  <c r="H434" i="22"/>
  <c r="I434" i="22" s="1"/>
  <c r="H435" i="22"/>
  <c r="I435" i="22" s="1"/>
  <c r="H436" i="22"/>
  <c r="I436" i="22" s="1"/>
  <c r="H437" i="22"/>
  <c r="I437" i="22" s="1"/>
  <c r="H438" i="22"/>
  <c r="I438" i="22" s="1"/>
  <c r="H439" i="22"/>
  <c r="I439" i="22" s="1"/>
  <c r="H440" i="22"/>
  <c r="I440" i="22" s="1"/>
  <c r="H441" i="22"/>
  <c r="H442" i="22"/>
  <c r="I442" i="22" s="1"/>
  <c r="H443" i="22"/>
  <c r="I443" i="22" s="1"/>
  <c r="H444" i="22"/>
  <c r="I444" i="22" s="1"/>
  <c r="H445" i="22"/>
  <c r="I445" i="22" s="1"/>
  <c r="H446" i="22"/>
  <c r="I446" i="22" s="1"/>
  <c r="H447" i="22"/>
  <c r="I447" i="22" s="1"/>
  <c r="H448" i="22"/>
  <c r="H449" i="22"/>
  <c r="H450" i="22"/>
  <c r="H451" i="22"/>
  <c r="I451" i="22" s="1"/>
  <c r="H452" i="22"/>
  <c r="I452" i="22" s="1"/>
  <c r="H453" i="22"/>
  <c r="I453" i="22" s="1"/>
  <c r="H454" i="22"/>
  <c r="I454" i="22" s="1"/>
  <c r="H455" i="22"/>
  <c r="I455" i="22" s="1"/>
  <c r="H456" i="22"/>
  <c r="H457" i="22"/>
  <c r="I457" i="22" s="1"/>
  <c r="H458" i="22"/>
  <c r="H459" i="22"/>
  <c r="I459" i="22" s="1"/>
  <c r="H460" i="22"/>
  <c r="I460" i="22" s="1"/>
  <c r="H461" i="22"/>
  <c r="I461" i="22" s="1"/>
  <c r="H462" i="22"/>
  <c r="I462" i="22" s="1"/>
  <c r="H463" i="22"/>
  <c r="I463" i="22" s="1"/>
  <c r="H464" i="22"/>
  <c r="I464" i="22" s="1"/>
  <c r="H465" i="22"/>
  <c r="H466" i="22"/>
  <c r="H467" i="22"/>
  <c r="I467" i="22" s="1"/>
  <c r="H468" i="22"/>
  <c r="I468" i="22" s="1"/>
  <c r="H469" i="22"/>
  <c r="I469" i="22" s="1"/>
  <c r="H470" i="22"/>
  <c r="I470" i="22" s="1"/>
  <c r="H471" i="22"/>
  <c r="I471" i="22" s="1"/>
  <c r="H472" i="22"/>
  <c r="H473" i="22"/>
  <c r="H474" i="22"/>
  <c r="H475" i="22"/>
  <c r="I475" i="22" s="1"/>
  <c r="H476" i="22"/>
  <c r="I476" i="22" s="1"/>
  <c r="H477" i="22"/>
  <c r="I477" i="22" s="1"/>
  <c r="H478" i="22"/>
  <c r="I478" i="22" s="1"/>
  <c r="H479" i="22"/>
  <c r="I479" i="22" s="1"/>
  <c r="H480" i="22"/>
  <c r="H481" i="22"/>
  <c r="I481" i="22" s="1"/>
  <c r="H482" i="22"/>
  <c r="H483" i="22"/>
  <c r="I483" i="22" s="1"/>
  <c r="H484" i="22"/>
  <c r="I484" i="22" s="1"/>
  <c r="H485" i="22"/>
  <c r="I485" i="22" s="1"/>
  <c r="H486" i="22"/>
  <c r="I486" i="22" s="1"/>
  <c r="H487" i="22"/>
  <c r="I487" i="22" s="1"/>
  <c r="H488" i="22"/>
  <c r="H489" i="22"/>
  <c r="H490" i="22"/>
  <c r="H491" i="22"/>
  <c r="I491" i="22" s="1"/>
  <c r="H492" i="22"/>
  <c r="I492" i="22" s="1"/>
  <c r="H493" i="22"/>
  <c r="I493" i="22" s="1"/>
  <c r="H494" i="22"/>
  <c r="I494" i="22" s="1"/>
  <c r="H495" i="22"/>
  <c r="I495" i="22" s="1"/>
  <c r="H496" i="22"/>
  <c r="H497" i="22"/>
  <c r="I497" i="22" s="1"/>
  <c r="H498" i="22"/>
  <c r="I498" i="22" s="1"/>
  <c r="H499" i="22"/>
  <c r="I499" i="22" s="1"/>
  <c r="H500" i="22"/>
  <c r="I500" i="22" s="1"/>
  <c r="H501" i="22"/>
  <c r="I501" i="22" s="1"/>
  <c r="H502" i="22"/>
  <c r="I502" i="22" s="1"/>
  <c r="H503" i="22"/>
  <c r="I503" i="22" s="1"/>
  <c r="H504" i="22"/>
  <c r="H505" i="22"/>
  <c r="I505" i="22" s="1"/>
  <c r="H506" i="22"/>
  <c r="H507" i="22"/>
  <c r="I507" i="22" s="1"/>
  <c r="H508" i="22"/>
  <c r="I508" i="22" s="1"/>
  <c r="H509" i="22"/>
  <c r="I509" i="22" s="1"/>
  <c r="H510" i="22"/>
  <c r="I510" i="22" s="1"/>
  <c r="H511" i="22"/>
  <c r="I511" i="22" s="1"/>
  <c r="H512" i="22"/>
  <c r="H513" i="22"/>
  <c r="H514" i="22"/>
  <c r="H515" i="22"/>
  <c r="I515" i="22" s="1"/>
  <c r="H516" i="22"/>
  <c r="I516" i="22" s="1"/>
  <c r="H517" i="22"/>
  <c r="I517" i="22" s="1"/>
  <c r="H518" i="22"/>
  <c r="I518" i="22" s="1"/>
  <c r="H519" i="22"/>
  <c r="I519" i="22" s="1"/>
  <c r="H520" i="22"/>
  <c r="H521" i="22"/>
  <c r="I521" i="22" s="1"/>
  <c r="H522" i="22"/>
  <c r="I522" i="22" s="1"/>
  <c r="H523" i="22"/>
  <c r="I523" i="22" s="1"/>
  <c r="H524" i="22"/>
  <c r="I524" i="22" s="1"/>
  <c r="H525" i="22"/>
  <c r="I525" i="22" s="1"/>
  <c r="H526" i="22"/>
  <c r="I526" i="22" s="1"/>
  <c r="H527" i="22"/>
  <c r="I527" i="22" s="1"/>
  <c r="H528" i="22"/>
  <c r="H529" i="22"/>
  <c r="I529" i="22" s="1"/>
  <c r="H530" i="22"/>
  <c r="I530" i="22" s="1"/>
  <c r="H531" i="22"/>
  <c r="I531" i="22" s="1"/>
  <c r="H532" i="22"/>
  <c r="I532" i="22" s="1"/>
  <c r="H533" i="22"/>
  <c r="I533" i="22" s="1"/>
  <c r="H534" i="22"/>
  <c r="I534" i="22" s="1"/>
  <c r="H535" i="22"/>
  <c r="I535" i="22" s="1"/>
  <c r="H536" i="22"/>
  <c r="H537" i="22"/>
  <c r="H538" i="22"/>
  <c r="H539" i="22"/>
  <c r="I539" i="22" s="1"/>
  <c r="H540" i="22"/>
  <c r="I540" i="22" s="1"/>
  <c r="H541" i="22"/>
  <c r="I541" i="22" s="1"/>
  <c r="H542" i="22"/>
  <c r="I542" i="22" s="1"/>
  <c r="H543" i="22"/>
  <c r="I543" i="22" s="1"/>
  <c r="H544" i="22"/>
  <c r="H545" i="22"/>
  <c r="I545" i="22" s="1"/>
  <c r="H546" i="22"/>
  <c r="H547" i="22"/>
  <c r="I547" i="22" s="1"/>
  <c r="H548" i="22"/>
  <c r="I548" i="22" s="1"/>
  <c r="H549" i="22"/>
  <c r="I549" i="22" s="1"/>
  <c r="H550" i="22"/>
  <c r="I550" i="22" s="1"/>
  <c r="H551" i="22"/>
  <c r="I551" i="22" s="1"/>
  <c r="H552" i="22"/>
  <c r="I552" i="22" s="1"/>
  <c r="H553" i="22"/>
  <c r="I553" i="22" s="1"/>
  <c r="H554" i="22"/>
  <c r="I554" i="22" s="1"/>
  <c r="H555" i="22"/>
  <c r="I555" i="22" s="1"/>
  <c r="H556" i="22"/>
  <c r="I556" i="22" s="1"/>
  <c r="H557" i="22"/>
  <c r="I557" i="22" s="1"/>
  <c r="H558" i="22"/>
  <c r="I558" i="22" s="1"/>
  <c r="H559" i="22"/>
  <c r="I559" i="22" s="1"/>
  <c r="H560" i="22"/>
  <c r="H561" i="22"/>
  <c r="I561" i="22" s="1"/>
  <c r="H562" i="22"/>
  <c r="I562" i="22" s="1"/>
  <c r="H563" i="22"/>
  <c r="I563" i="22" s="1"/>
  <c r="H564" i="22"/>
  <c r="I564" i="22" s="1"/>
  <c r="H565" i="22"/>
  <c r="I565" i="22" s="1"/>
  <c r="H566" i="22"/>
  <c r="I566" i="22" s="1"/>
  <c r="H567" i="22"/>
  <c r="I567" i="22" s="1"/>
  <c r="H568" i="22"/>
  <c r="H569" i="22"/>
  <c r="H570" i="22"/>
  <c r="I570" i="22" s="1"/>
  <c r="H571" i="22"/>
  <c r="I571" i="22" s="1"/>
  <c r="H572" i="22"/>
  <c r="I572" i="22" s="1"/>
  <c r="H573" i="22"/>
  <c r="I573" i="22" s="1"/>
  <c r="H574" i="22"/>
  <c r="I574" i="22" s="1"/>
  <c r="H575" i="22"/>
  <c r="I575" i="22" s="1"/>
  <c r="H576" i="22"/>
  <c r="H577" i="22"/>
  <c r="H578" i="22"/>
  <c r="H579" i="22"/>
  <c r="I579" i="22" s="1"/>
  <c r="H580" i="22"/>
  <c r="I580" i="22" s="1"/>
  <c r="H581" i="22"/>
  <c r="I581" i="22" s="1"/>
  <c r="H582" i="22"/>
  <c r="I582" i="22" s="1"/>
  <c r="H583" i="22"/>
  <c r="I583" i="22" s="1"/>
  <c r="H584" i="22"/>
  <c r="H585" i="22"/>
  <c r="I585" i="22" s="1"/>
  <c r="H586" i="22"/>
  <c r="I586" i="22" s="1"/>
  <c r="H587" i="22"/>
  <c r="I587" i="22" s="1"/>
  <c r="H588" i="22"/>
  <c r="I588" i="22" s="1"/>
  <c r="H589" i="22"/>
  <c r="I589" i="22" s="1"/>
  <c r="H590" i="22"/>
  <c r="I590" i="22" s="1"/>
  <c r="H591" i="22"/>
  <c r="I591" i="22" s="1"/>
  <c r="H592" i="22"/>
  <c r="H593" i="22"/>
  <c r="H594" i="22"/>
  <c r="H595" i="22"/>
  <c r="I595" i="22" s="1"/>
  <c r="H596" i="22"/>
  <c r="I596" i="22" s="1"/>
  <c r="H597" i="22"/>
  <c r="I597" i="22" s="1"/>
  <c r="H598" i="22"/>
  <c r="I598" i="22" s="1"/>
  <c r="H599" i="22"/>
  <c r="I599" i="22" s="1"/>
  <c r="H600" i="22"/>
  <c r="I600" i="22" s="1"/>
  <c r="H601" i="22"/>
  <c r="H602" i="22"/>
  <c r="H603" i="22"/>
  <c r="I603" i="22" s="1"/>
  <c r="H604" i="22"/>
  <c r="I604" i="22" s="1"/>
  <c r="H605" i="22"/>
  <c r="I605" i="22" s="1"/>
  <c r="H606" i="22"/>
  <c r="I606" i="22" s="1"/>
  <c r="H607" i="22"/>
  <c r="I607" i="22" s="1"/>
  <c r="H608" i="22"/>
  <c r="H609" i="22"/>
  <c r="H610" i="22"/>
  <c r="I610" i="22" s="1"/>
  <c r="H611" i="22"/>
  <c r="I611" i="22" s="1"/>
  <c r="H612" i="22"/>
  <c r="I612" i="22" s="1"/>
  <c r="H613" i="22"/>
  <c r="I613" i="22" s="1"/>
  <c r="H614" i="22"/>
  <c r="I614" i="22" s="1"/>
  <c r="H615" i="22"/>
  <c r="I615" i="22" s="1"/>
  <c r="H616" i="22"/>
  <c r="H617" i="22"/>
  <c r="I617" i="22" s="1"/>
  <c r="H618" i="22"/>
  <c r="I618" i="22" s="1"/>
  <c r="H619" i="22"/>
  <c r="I619" i="22" s="1"/>
  <c r="H620" i="22"/>
  <c r="I620" i="22" s="1"/>
  <c r="H621" i="22"/>
  <c r="I621" i="22" s="1"/>
  <c r="H622" i="22"/>
  <c r="I622" i="22" s="1"/>
  <c r="H623" i="22"/>
  <c r="I623" i="22" s="1"/>
  <c r="H624" i="22"/>
  <c r="I624" i="22" s="1"/>
  <c r="H625" i="22"/>
  <c r="I625" i="22" s="1"/>
  <c r="H626" i="22"/>
  <c r="I626" i="22" s="1"/>
  <c r="H627" i="22"/>
  <c r="I627" i="22" s="1"/>
  <c r="H628" i="22"/>
  <c r="I628" i="22" s="1"/>
  <c r="H629" i="22"/>
  <c r="I629" i="22" s="1"/>
  <c r="H630" i="22"/>
  <c r="I630" i="22" s="1"/>
  <c r="H631" i="22"/>
  <c r="I631" i="22" s="1"/>
  <c r="H632" i="22"/>
  <c r="H633" i="22"/>
  <c r="I633" i="22" s="1"/>
  <c r="H634" i="22"/>
  <c r="I634" i="22" s="1"/>
  <c r="H635" i="22"/>
  <c r="I635" i="22" s="1"/>
  <c r="H636" i="22"/>
  <c r="I636" i="22" s="1"/>
  <c r="H637" i="22"/>
  <c r="I637" i="22" s="1"/>
  <c r="H638" i="22"/>
  <c r="I638" i="22" s="1"/>
  <c r="H639" i="22"/>
  <c r="I639" i="22" s="1"/>
  <c r="H640" i="22"/>
  <c r="H641" i="22"/>
  <c r="H642" i="22"/>
  <c r="I642" i="22" s="1"/>
  <c r="H643" i="22"/>
  <c r="I643" i="22" s="1"/>
  <c r="H644" i="22"/>
  <c r="I644" i="22" s="1"/>
  <c r="H645" i="22"/>
  <c r="I645" i="22" s="1"/>
  <c r="H646" i="22"/>
  <c r="I646" i="22" s="1"/>
  <c r="H647" i="22"/>
  <c r="I647" i="22" s="1"/>
  <c r="H648" i="22"/>
  <c r="H649" i="22"/>
  <c r="H650" i="22"/>
  <c r="I650" i="22" s="1"/>
  <c r="H651" i="22"/>
  <c r="I651" i="22" s="1"/>
  <c r="H652" i="22"/>
  <c r="I652" i="22" s="1"/>
  <c r="H653" i="22"/>
  <c r="I653" i="22" s="1"/>
  <c r="H654" i="22"/>
  <c r="I654" i="22" s="1"/>
  <c r="H655" i="22"/>
  <c r="I655" i="22" s="1"/>
  <c r="H656" i="22"/>
  <c r="I656" i="22" s="1"/>
  <c r="H657" i="22"/>
  <c r="H658" i="22"/>
  <c r="I658" i="22" s="1"/>
  <c r="H659" i="22"/>
  <c r="I659" i="22" s="1"/>
  <c r="H660" i="22"/>
  <c r="I660" i="22" s="1"/>
  <c r="H661" i="22"/>
  <c r="I661" i="22" s="1"/>
  <c r="H662" i="22"/>
  <c r="I662" i="22" s="1"/>
  <c r="H663" i="22"/>
  <c r="I663" i="22" s="1"/>
  <c r="H664" i="22"/>
  <c r="H665" i="22"/>
  <c r="I665" i="22" s="1"/>
  <c r="H666" i="22"/>
  <c r="I666" i="22" s="1"/>
  <c r="H667" i="22"/>
  <c r="I667" i="22" s="1"/>
  <c r="H668" i="22"/>
  <c r="I668" i="22" s="1"/>
  <c r="H669" i="22"/>
  <c r="I669" i="22" s="1"/>
  <c r="H670" i="22"/>
  <c r="I670" i="22" s="1"/>
  <c r="H671" i="22"/>
  <c r="I671" i="22" s="1"/>
  <c r="H672" i="22"/>
  <c r="H673" i="22"/>
  <c r="H674" i="22"/>
  <c r="I674" i="22" s="1"/>
  <c r="H675" i="22"/>
  <c r="I675" i="22" s="1"/>
  <c r="H676" i="22"/>
  <c r="I676" i="22" s="1"/>
  <c r="H677" i="22"/>
  <c r="I677" i="22" s="1"/>
  <c r="H678" i="22"/>
  <c r="I678" i="22" s="1"/>
  <c r="H679" i="22"/>
  <c r="I679" i="22" s="1"/>
  <c r="H680" i="22"/>
  <c r="H681" i="22"/>
  <c r="H682" i="22"/>
  <c r="I682" i="22" s="1"/>
  <c r="H683" i="22"/>
  <c r="I683" i="22" s="1"/>
  <c r="H684" i="22"/>
  <c r="I684" i="22" s="1"/>
  <c r="H685" i="22"/>
  <c r="I685" i="22" s="1"/>
  <c r="H686" i="22"/>
  <c r="I686" i="22" s="1"/>
  <c r="H687" i="22"/>
  <c r="I687" i="22" s="1"/>
  <c r="H688" i="22"/>
  <c r="I688" i="22" s="1"/>
  <c r="H689" i="22"/>
  <c r="H690" i="22"/>
  <c r="I690" i="22" s="1"/>
  <c r="H691" i="22"/>
  <c r="I691" i="22" s="1"/>
  <c r="H692" i="22"/>
  <c r="I692" i="22" s="1"/>
  <c r="H693" i="22"/>
  <c r="I693" i="22" s="1"/>
  <c r="H694" i="22"/>
  <c r="I694" i="22" s="1"/>
  <c r="H695" i="22"/>
  <c r="I695" i="22" s="1"/>
  <c r="H696" i="22"/>
  <c r="H697" i="22"/>
  <c r="H698" i="22"/>
  <c r="I698" i="22" s="1"/>
  <c r="H699" i="22"/>
  <c r="I699" i="22" s="1"/>
  <c r="H700" i="22"/>
  <c r="I700" i="22" s="1"/>
  <c r="H701" i="22"/>
  <c r="I701" i="22" s="1"/>
  <c r="H702" i="22"/>
  <c r="I702" i="22" s="1"/>
  <c r="H703" i="22"/>
  <c r="I703" i="22" s="1"/>
  <c r="H704" i="22"/>
  <c r="H705" i="22"/>
  <c r="I705" i="22" s="1"/>
  <c r="H706" i="22"/>
  <c r="I706" i="22" s="1"/>
  <c r="H707" i="22"/>
  <c r="I707" i="22" s="1"/>
  <c r="H708" i="22"/>
  <c r="I708" i="22" s="1"/>
  <c r="H709" i="22"/>
  <c r="I709" i="22" s="1"/>
  <c r="H710" i="22"/>
  <c r="I710" i="22" s="1"/>
  <c r="H711" i="22"/>
  <c r="I711" i="22" s="1"/>
  <c r="H712" i="22"/>
  <c r="H713" i="22"/>
  <c r="H714" i="22"/>
  <c r="I714" i="22" s="1"/>
  <c r="H715" i="22"/>
  <c r="I715" i="22" s="1"/>
  <c r="H716" i="22"/>
  <c r="I716" i="22" s="1"/>
  <c r="H717" i="22"/>
  <c r="I717" i="22" s="1"/>
  <c r="H718" i="22"/>
  <c r="I718" i="22" s="1"/>
  <c r="H719" i="22"/>
  <c r="I719" i="22" s="1"/>
  <c r="H720" i="22"/>
  <c r="I720" i="22" s="1"/>
  <c r="H721" i="22"/>
  <c r="H722" i="22"/>
  <c r="I722" i="22" s="1"/>
  <c r="H723" i="22"/>
  <c r="I723" i="22" s="1"/>
  <c r="H724" i="22"/>
  <c r="I724" i="22" s="1"/>
  <c r="H725" i="22"/>
  <c r="I725" i="22" s="1"/>
  <c r="H726" i="22"/>
  <c r="I726" i="22" s="1"/>
  <c r="H727" i="22"/>
  <c r="I727" i="22" s="1"/>
  <c r="H728" i="22"/>
  <c r="H729" i="22"/>
  <c r="I729" i="22" s="1"/>
  <c r="H730" i="22"/>
  <c r="I730" i="22" s="1"/>
  <c r="H731" i="22"/>
  <c r="I731" i="22" s="1"/>
  <c r="H732" i="22"/>
  <c r="I732" i="22" s="1"/>
  <c r="H733" i="22"/>
  <c r="I733" i="22" s="1"/>
  <c r="H734" i="22"/>
  <c r="I734" i="22" s="1"/>
  <c r="H735" i="22"/>
  <c r="I735" i="22" s="1"/>
  <c r="H736" i="22"/>
  <c r="H737" i="22"/>
  <c r="I737" i="22" s="1"/>
  <c r="H738" i="22"/>
  <c r="I738" i="22" s="1"/>
  <c r="H739" i="22"/>
  <c r="I739" i="22" s="1"/>
  <c r="H740" i="22"/>
  <c r="I740" i="22" s="1"/>
  <c r="H741" i="22"/>
  <c r="I741" i="22" s="1"/>
  <c r="H742" i="22"/>
  <c r="I742" i="22" s="1"/>
  <c r="H743" i="22"/>
  <c r="I743" i="22" s="1"/>
  <c r="H744" i="22"/>
  <c r="H745" i="22"/>
  <c r="I745" i="22" s="1"/>
  <c r="H746" i="22"/>
  <c r="I746" i="22" s="1"/>
  <c r="H747" i="22"/>
  <c r="I747" i="22" s="1"/>
  <c r="H748" i="22"/>
  <c r="I748" i="22" s="1"/>
  <c r="H749" i="22"/>
  <c r="I749" i="22" s="1"/>
  <c r="H750" i="22"/>
  <c r="I750" i="22" s="1"/>
  <c r="H751" i="22"/>
  <c r="I751" i="22" s="1"/>
  <c r="H752" i="22"/>
  <c r="H753" i="22"/>
  <c r="H754" i="22"/>
  <c r="H755" i="22"/>
  <c r="I755" i="22" s="1"/>
  <c r="H756" i="22"/>
  <c r="I756" i="22" s="1"/>
  <c r="H757" i="22"/>
  <c r="I757" i="22" s="1"/>
  <c r="H758" i="22"/>
  <c r="I758" i="22" s="1"/>
  <c r="H759" i="22"/>
  <c r="I759" i="22" s="1"/>
  <c r="H760" i="22"/>
  <c r="H761" i="22"/>
  <c r="I761" i="22" s="1"/>
  <c r="H762" i="22"/>
  <c r="I762" i="22" s="1"/>
  <c r="H763" i="22"/>
  <c r="I763" i="22" s="1"/>
  <c r="H764" i="22"/>
  <c r="I764" i="22" s="1"/>
  <c r="H765" i="22"/>
  <c r="I765" i="22" s="1"/>
  <c r="H766" i="22"/>
  <c r="I766" i="22" s="1"/>
  <c r="H767" i="22"/>
  <c r="I767" i="22" s="1"/>
  <c r="H768" i="22"/>
  <c r="H769" i="22"/>
  <c r="H770" i="22"/>
  <c r="I770" i="22" s="1"/>
  <c r="H771" i="22"/>
  <c r="I771" i="22" s="1"/>
  <c r="H772" i="22"/>
  <c r="I772" i="22" s="1"/>
  <c r="H773" i="22"/>
  <c r="I773" i="22" s="1"/>
  <c r="H774" i="22"/>
  <c r="I774" i="22" s="1"/>
  <c r="H775" i="22"/>
  <c r="I775" i="22" s="1"/>
  <c r="H776" i="22"/>
  <c r="H777" i="22"/>
  <c r="I777" i="22" s="1"/>
  <c r="H778" i="22"/>
  <c r="I778" i="22" s="1"/>
  <c r="H779" i="22"/>
  <c r="I779" i="22" s="1"/>
  <c r="H780" i="22"/>
  <c r="I780" i="22" s="1"/>
  <c r="H781" i="22"/>
  <c r="I781" i="22" s="1"/>
  <c r="H782" i="22"/>
  <c r="I782" i="22" s="1"/>
  <c r="H783" i="22"/>
  <c r="I783" i="22" s="1"/>
  <c r="H784" i="22"/>
  <c r="H785" i="22"/>
  <c r="I785" i="22" s="1"/>
  <c r="H786" i="22"/>
  <c r="I786" i="22" s="1"/>
  <c r="H787" i="22"/>
  <c r="I787" i="22" s="1"/>
  <c r="H788" i="22"/>
  <c r="I788" i="22" s="1"/>
  <c r="H789" i="22"/>
  <c r="I789" i="22" s="1"/>
  <c r="H790" i="22"/>
  <c r="I790" i="22" s="1"/>
  <c r="H791" i="22"/>
  <c r="I791" i="22" s="1"/>
  <c r="H792" i="22"/>
  <c r="H793" i="22"/>
  <c r="I793" i="22" s="1"/>
  <c r="H794" i="22"/>
  <c r="I794" i="22" s="1"/>
  <c r="H795" i="22"/>
  <c r="I795" i="22" s="1"/>
  <c r="H796" i="22"/>
  <c r="I796" i="22" s="1"/>
  <c r="H797" i="22"/>
  <c r="I797" i="22" s="1"/>
  <c r="H798" i="22"/>
  <c r="I798" i="22" s="1"/>
  <c r="H799" i="22"/>
  <c r="I799" i="22" s="1"/>
  <c r="H800" i="22"/>
  <c r="H801" i="22"/>
  <c r="H802" i="22"/>
  <c r="I802" i="22" s="1"/>
  <c r="H803" i="22"/>
  <c r="I803" i="22" s="1"/>
  <c r="H804" i="22"/>
  <c r="I804" i="22" s="1"/>
  <c r="H805" i="22"/>
  <c r="I805" i="22" s="1"/>
  <c r="H806" i="22"/>
  <c r="I806" i="22" s="1"/>
  <c r="H807" i="22"/>
  <c r="I807" i="22" s="1"/>
  <c r="H808" i="22"/>
  <c r="H809" i="22"/>
  <c r="H810" i="22"/>
  <c r="I810" i="22" s="1"/>
  <c r="H811" i="22"/>
  <c r="I811" i="22" s="1"/>
  <c r="H812" i="22"/>
  <c r="I812" i="22" s="1"/>
  <c r="H813" i="22"/>
  <c r="I813" i="22" s="1"/>
  <c r="H814" i="22"/>
  <c r="I814" i="22" s="1"/>
  <c r="H815" i="22"/>
  <c r="I815" i="22" s="1"/>
  <c r="H816" i="22"/>
  <c r="H817" i="22"/>
  <c r="I817" i="22" s="1"/>
  <c r="H818" i="22"/>
  <c r="I818" i="22" s="1"/>
  <c r="H819" i="22"/>
  <c r="I819" i="22" s="1"/>
  <c r="H820" i="22"/>
  <c r="I820" i="22" s="1"/>
  <c r="H821" i="22"/>
  <c r="I821" i="22" s="1"/>
  <c r="H822" i="22"/>
  <c r="I822" i="22" s="1"/>
  <c r="H823" i="22"/>
  <c r="I823" i="22" s="1"/>
  <c r="H824" i="22"/>
  <c r="I824" i="22" s="1"/>
  <c r="H825" i="22"/>
  <c r="I825" i="22" s="1"/>
  <c r="H826" i="22"/>
  <c r="I826" i="22" s="1"/>
  <c r="H827" i="22"/>
  <c r="I827" i="22" s="1"/>
  <c r="H828" i="22"/>
  <c r="I828" i="22" s="1"/>
  <c r="H829" i="22"/>
  <c r="I829" i="22" s="1"/>
  <c r="H830" i="22"/>
  <c r="I830" i="22" s="1"/>
  <c r="H831" i="22"/>
  <c r="I831" i="22" s="1"/>
  <c r="H832" i="22"/>
  <c r="H833" i="22"/>
  <c r="I833" i="22" s="1"/>
  <c r="H834" i="22"/>
  <c r="I834" i="22" s="1"/>
  <c r="H835" i="22"/>
  <c r="I835" i="22" s="1"/>
  <c r="H836" i="22"/>
  <c r="I836" i="22" s="1"/>
  <c r="H837" i="22"/>
  <c r="I837" i="22" s="1"/>
  <c r="H838" i="22"/>
  <c r="I838" i="22" s="1"/>
  <c r="H839" i="22"/>
  <c r="I839" i="22" s="1"/>
  <c r="H840" i="22"/>
  <c r="H841" i="22"/>
  <c r="I841" i="22" s="1"/>
  <c r="H842" i="22"/>
  <c r="I842" i="22" s="1"/>
  <c r="H843" i="22"/>
  <c r="I843" i="22" s="1"/>
  <c r="H844" i="22"/>
  <c r="I844" i="22" s="1"/>
  <c r="H845" i="22"/>
  <c r="I845" i="22" s="1"/>
  <c r="H846" i="22"/>
  <c r="I846" i="22" s="1"/>
  <c r="H847" i="22"/>
  <c r="I847" i="22" s="1"/>
  <c r="H848" i="22"/>
  <c r="H849" i="22"/>
  <c r="I849" i="22" s="1"/>
  <c r="H850" i="22"/>
  <c r="I850" i="22" s="1"/>
  <c r="H851" i="22"/>
  <c r="I851" i="22" s="1"/>
  <c r="H852" i="22"/>
  <c r="I852" i="22" s="1"/>
  <c r="H853" i="22"/>
  <c r="I853" i="22" s="1"/>
  <c r="H854" i="22"/>
  <c r="I854" i="22" s="1"/>
  <c r="H855" i="22"/>
  <c r="I855" i="22" s="1"/>
  <c r="H856" i="22"/>
  <c r="H857" i="22"/>
  <c r="I857" i="22" s="1"/>
  <c r="H858" i="22"/>
  <c r="I858" i="22" s="1"/>
  <c r="H859" i="22"/>
  <c r="I859" i="22" s="1"/>
  <c r="H860" i="22"/>
  <c r="I860" i="22" s="1"/>
  <c r="H861" i="22"/>
  <c r="I861" i="22" s="1"/>
  <c r="H862" i="22"/>
  <c r="I862" i="22" s="1"/>
  <c r="H863" i="22"/>
  <c r="I863" i="22" s="1"/>
  <c r="H864" i="22"/>
  <c r="H865" i="22"/>
  <c r="I865" i="22" s="1"/>
  <c r="H866" i="22"/>
  <c r="I866" i="22" s="1"/>
  <c r="H867" i="22"/>
  <c r="I867" i="22" s="1"/>
  <c r="H868" i="22"/>
  <c r="I868" i="22" s="1"/>
  <c r="H869" i="22"/>
  <c r="I869" i="22" s="1"/>
  <c r="H870" i="22"/>
  <c r="I870" i="22" s="1"/>
  <c r="H871" i="22"/>
  <c r="I871" i="22" s="1"/>
  <c r="H872" i="22"/>
  <c r="I872" i="22" s="1"/>
  <c r="H873" i="22"/>
  <c r="I873" i="22" s="1"/>
  <c r="H874" i="22"/>
  <c r="I874" i="22" s="1"/>
  <c r="H875" i="22"/>
  <c r="I875" i="22" s="1"/>
  <c r="H876" i="22"/>
  <c r="I876" i="22" s="1"/>
  <c r="H877" i="22"/>
  <c r="I877" i="22" s="1"/>
  <c r="H878" i="22"/>
  <c r="I878" i="22" s="1"/>
  <c r="H879" i="22"/>
  <c r="I879" i="22" s="1"/>
  <c r="H880" i="22"/>
  <c r="I880" i="22" s="1"/>
  <c r="H881" i="22"/>
  <c r="I881" i="22" s="1"/>
  <c r="H882" i="22"/>
  <c r="I882" i="22" s="1"/>
  <c r="H883" i="22"/>
  <c r="I883" i="22" s="1"/>
  <c r="H884" i="22"/>
  <c r="I884" i="22" s="1"/>
  <c r="H885" i="22"/>
  <c r="I885" i="22" s="1"/>
  <c r="H886" i="22"/>
  <c r="I886" i="22" s="1"/>
  <c r="H887" i="22"/>
  <c r="I887" i="22" s="1"/>
  <c r="H888" i="22"/>
  <c r="H889" i="22"/>
  <c r="I889" i="22" s="1"/>
  <c r="H890" i="22"/>
  <c r="I890" i="22" s="1"/>
  <c r="H891" i="22"/>
  <c r="I891" i="22" s="1"/>
  <c r="H892" i="22"/>
  <c r="I892" i="22" s="1"/>
  <c r="H893" i="22"/>
  <c r="I893" i="22" s="1"/>
  <c r="H894" i="22"/>
  <c r="I894" i="22" s="1"/>
  <c r="H895" i="22"/>
  <c r="I895" i="22" s="1"/>
  <c r="H896" i="22"/>
  <c r="I896" i="22" s="1"/>
  <c r="H897" i="22"/>
  <c r="I897" i="22" s="1"/>
  <c r="H898" i="22"/>
  <c r="I898" i="22" s="1"/>
  <c r="H899" i="22"/>
  <c r="I899" i="22" s="1"/>
  <c r="H900" i="22"/>
  <c r="I900" i="22" s="1"/>
  <c r="H901" i="22"/>
  <c r="I901" i="22" s="1"/>
  <c r="H902" i="22"/>
  <c r="I902" i="22" s="1"/>
  <c r="H903" i="22"/>
  <c r="I903" i="22" s="1"/>
  <c r="H904" i="22"/>
  <c r="H905" i="22"/>
  <c r="I905" i="22" s="1"/>
  <c r="H906" i="22"/>
  <c r="I906" i="22" s="1"/>
  <c r="H907" i="22"/>
  <c r="I907" i="22" s="1"/>
  <c r="H908" i="22"/>
  <c r="I908" i="22" s="1"/>
  <c r="H909" i="22"/>
  <c r="I909" i="22" s="1"/>
  <c r="H910" i="22"/>
  <c r="I910" i="22" s="1"/>
  <c r="H911" i="22"/>
  <c r="I911" i="22" s="1"/>
  <c r="H912" i="22"/>
  <c r="I912" i="22" s="1"/>
  <c r="H913" i="22"/>
  <c r="I913" i="22" s="1"/>
  <c r="H914" i="22"/>
  <c r="I914" i="22" s="1"/>
  <c r="H915" i="22"/>
  <c r="I915" i="22" s="1"/>
  <c r="H916" i="22"/>
  <c r="I916" i="22" s="1"/>
  <c r="H917" i="22"/>
  <c r="I917" i="22" s="1"/>
  <c r="H918" i="22"/>
  <c r="I918" i="22" s="1"/>
  <c r="H919" i="22"/>
  <c r="I919" i="22" s="1"/>
  <c r="H920" i="22"/>
  <c r="H921" i="22"/>
  <c r="I921" i="22" s="1"/>
  <c r="H922" i="22"/>
  <c r="I922" i="22" s="1"/>
  <c r="H923" i="22"/>
  <c r="I923" i="22" s="1"/>
  <c r="H924" i="22"/>
  <c r="I924" i="22" s="1"/>
  <c r="H925" i="22"/>
  <c r="I925" i="22" s="1"/>
  <c r="H926" i="22"/>
  <c r="I926" i="22" s="1"/>
  <c r="H927" i="22"/>
  <c r="I927" i="22" s="1"/>
  <c r="H928" i="22"/>
  <c r="H929" i="22"/>
  <c r="I929" i="22" s="1"/>
  <c r="H930" i="22"/>
  <c r="I930" i="22" s="1"/>
  <c r="H931" i="22"/>
  <c r="I931" i="22" s="1"/>
  <c r="H932" i="22"/>
  <c r="I932" i="22" s="1"/>
  <c r="H933" i="22"/>
  <c r="I933" i="22" s="1"/>
  <c r="H934" i="22"/>
  <c r="I934" i="22" s="1"/>
  <c r="H935" i="22"/>
  <c r="I935" i="22" s="1"/>
  <c r="H936" i="22"/>
  <c r="I936" i="22" s="1"/>
  <c r="H937" i="22"/>
  <c r="I937" i="22" s="1"/>
  <c r="H938" i="22"/>
  <c r="I938" i="22" s="1"/>
  <c r="H939" i="22"/>
  <c r="I939" i="22" s="1"/>
  <c r="H940" i="22"/>
  <c r="I940" i="22" s="1"/>
  <c r="H941" i="22"/>
  <c r="I941" i="22" s="1"/>
  <c r="H942" i="22"/>
  <c r="I942" i="22" s="1"/>
  <c r="H943" i="22"/>
  <c r="I943" i="22" s="1"/>
  <c r="H944" i="22"/>
  <c r="I944" i="22" s="1"/>
  <c r="H945" i="22"/>
  <c r="I945" i="22" s="1"/>
  <c r="H946" i="22"/>
  <c r="I946" i="22" s="1"/>
  <c r="H947" i="22"/>
  <c r="I947" i="22" s="1"/>
  <c r="H948" i="22"/>
  <c r="I948" i="22" s="1"/>
  <c r="H949" i="22"/>
  <c r="I949" i="22" s="1"/>
  <c r="H950" i="22"/>
  <c r="I950" i="22" s="1"/>
  <c r="H951" i="22"/>
  <c r="I951" i="22" s="1"/>
  <c r="H952" i="22"/>
  <c r="H953" i="22"/>
  <c r="I953" i="22" s="1"/>
  <c r="H954" i="22"/>
  <c r="I954" i="22" s="1"/>
  <c r="H955" i="22"/>
  <c r="I955" i="22" s="1"/>
  <c r="H956" i="22"/>
  <c r="I956" i="22" s="1"/>
  <c r="H957" i="22"/>
  <c r="I957" i="22" s="1"/>
  <c r="H958" i="22"/>
  <c r="I958" i="22" s="1"/>
  <c r="H959" i="22"/>
  <c r="I959" i="22" s="1"/>
  <c r="H960" i="22"/>
  <c r="H961" i="22"/>
  <c r="I961" i="22" s="1"/>
  <c r="H962" i="22"/>
  <c r="I962" i="22" s="1"/>
  <c r="H963" i="22"/>
  <c r="I963" i="22" s="1"/>
  <c r="H964" i="22"/>
  <c r="I964" i="22" s="1"/>
  <c r="H965" i="22"/>
  <c r="I965" i="22" s="1"/>
  <c r="H966" i="22"/>
  <c r="I966" i="22" s="1"/>
  <c r="H967" i="22"/>
  <c r="I967" i="22" s="1"/>
  <c r="H968" i="22"/>
  <c r="H969" i="22"/>
  <c r="I969" i="22" s="1"/>
  <c r="H970" i="22"/>
  <c r="I970" i="22" s="1"/>
  <c r="H971" i="22"/>
  <c r="I971" i="22" s="1"/>
  <c r="H972" i="22"/>
  <c r="I972" i="22" s="1"/>
  <c r="H973" i="22"/>
  <c r="I973" i="22" s="1"/>
  <c r="H974" i="22"/>
  <c r="I974" i="22" s="1"/>
  <c r="H975" i="22"/>
  <c r="I975" i="22" s="1"/>
  <c r="H976" i="22"/>
  <c r="I976" i="22" s="1"/>
  <c r="H977" i="22"/>
  <c r="I977" i="22" s="1"/>
  <c r="H978" i="22"/>
  <c r="I978" i="22" s="1"/>
  <c r="H979" i="22"/>
  <c r="I979" i="22" s="1"/>
  <c r="H980" i="22"/>
  <c r="I980" i="22" s="1"/>
  <c r="H981" i="22"/>
  <c r="I981" i="22" s="1"/>
  <c r="H982" i="22"/>
  <c r="I982" i="22" s="1"/>
  <c r="H983" i="22"/>
  <c r="I983" i="22" s="1"/>
  <c r="H984" i="22"/>
  <c r="H985" i="22"/>
  <c r="I985" i="22" s="1"/>
  <c r="H986" i="22"/>
  <c r="I986" i="22" s="1"/>
  <c r="H987" i="22"/>
  <c r="I987" i="22" s="1"/>
  <c r="H988" i="22"/>
  <c r="I988" i="22" s="1"/>
  <c r="H989" i="22"/>
  <c r="I989" i="22" s="1"/>
  <c r="H990" i="22"/>
  <c r="I990" i="22" s="1"/>
  <c r="H991" i="22"/>
  <c r="I991" i="22" s="1"/>
  <c r="H992" i="22"/>
  <c r="I992" i="22" s="1"/>
  <c r="H993" i="22"/>
  <c r="I993" i="22" s="1"/>
  <c r="H994" i="22"/>
  <c r="I994" i="22" s="1"/>
  <c r="H995" i="22"/>
  <c r="I995" i="22" s="1"/>
  <c r="H996" i="22"/>
  <c r="I996" i="22" s="1"/>
  <c r="H997" i="22"/>
  <c r="I997" i="22" s="1"/>
  <c r="H998" i="22"/>
  <c r="I998" i="22" s="1"/>
  <c r="H999" i="22"/>
  <c r="I999" i="22" s="1"/>
  <c r="H1000" i="22"/>
  <c r="I1000" i="22" s="1"/>
  <c r="H1001" i="22"/>
  <c r="I1001" i="22" s="1"/>
  <c r="H1002" i="22"/>
  <c r="I1002" i="22" s="1"/>
  <c r="H1003" i="22"/>
  <c r="I1003" i="22" s="1"/>
  <c r="H1004" i="22"/>
  <c r="I1004" i="22" s="1"/>
  <c r="H1005" i="22"/>
  <c r="I1005" i="22" s="1"/>
  <c r="H1006" i="22"/>
  <c r="I1006" i="22" s="1"/>
  <c r="H1007" i="22"/>
  <c r="I1007" i="22" s="1"/>
  <c r="H1008" i="22"/>
  <c r="I1008" i="22" s="1"/>
  <c r="H1009" i="22"/>
  <c r="I1009" i="22" s="1"/>
  <c r="H1010" i="22"/>
  <c r="I1010" i="22" s="1"/>
  <c r="H1011" i="22"/>
  <c r="I1011" i="22" s="1"/>
  <c r="H1012" i="22"/>
  <c r="I1012" i="22" s="1"/>
  <c r="H1013" i="22"/>
  <c r="I1013" i="22" s="1"/>
  <c r="H1014" i="22"/>
  <c r="I1014" i="22" s="1"/>
  <c r="I16" i="22"/>
  <c r="I17" i="22"/>
  <c r="I25" i="22"/>
  <c r="I32" i="22"/>
  <c r="I33" i="22"/>
  <c r="I34" i="22"/>
  <c r="I40" i="22"/>
  <c r="I41" i="22"/>
  <c r="I42" i="22"/>
  <c r="I48" i="22"/>
  <c r="I49" i="22"/>
  <c r="I50" i="22"/>
  <c r="I56" i="22"/>
  <c r="I57" i="22"/>
  <c r="I58" i="22"/>
  <c r="I65" i="22"/>
  <c r="I66" i="22"/>
  <c r="I72" i="22"/>
  <c r="I73" i="22"/>
  <c r="I74" i="22"/>
  <c r="I80" i="22"/>
  <c r="I81" i="22"/>
  <c r="I82" i="22"/>
  <c r="I88" i="22"/>
  <c r="I89" i="22"/>
  <c r="I90" i="22"/>
  <c r="I96" i="22"/>
  <c r="I97" i="22"/>
  <c r="I98" i="22"/>
  <c r="I105" i="22"/>
  <c r="I106" i="22"/>
  <c r="I112" i="22"/>
  <c r="I113" i="22"/>
  <c r="I114" i="22"/>
  <c r="I120" i="22"/>
  <c r="I121" i="22"/>
  <c r="I122" i="22"/>
  <c r="I128" i="22"/>
  <c r="I129" i="22"/>
  <c r="I130" i="22"/>
  <c r="I136" i="22"/>
  <c r="I137" i="22"/>
  <c r="I138" i="22"/>
  <c r="I142" i="22"/>
  <c r="I145" i="22"/>
  <c r="I146" i="22"/>
  <c r="I152" i="22"/>
  <c r="I153" i="22"/>
  <c r="I154" i="22"/>
  <c r="I160" i="22"/>
  <c r="I161" i="22"/>
  <c r="I162" i="22"/>
  <c r="I168" i="22"/>
  <c r="I169" i="22"/>
  <c r="I170" i="22"/>
  <c r="I176" i="22"/>
  <c r="I177" i="22"/>
  <c r="I178" i="22"/>
  <c r="I185" i="22"/>
  <c r="I186" i="22"/>
  <c r="I192" i="22"/>
  <c r="I193" i="22"/>
  <c r="I194" i="22"/>
  <c r="I200" i="22"/>
  <c r="I201" i="22"/>
  <c r="I202" i="22"/>
  <c r="I208" i="22"/>
  <c r="I209" i="22"/>
  <c r="I210" i="22"/>
  <c r="I216" i="22"/>
  <c r="I217" i="22"/>
  <c r="I218" i="22"/>
  <c r="I225" i="22"/>
  <c r="I226" i="22"/>
  <c r="I232" i="22"/>
  <c r="I233" i="22"/>
  <c r="I234" i="22"/>
  <c r="I240" i="22"/>
  <c r="I241" i="22"/>
  <c r="I242" i="22"/>
  <c r="I249" i="22"/>
  <c r="I250" i="22"/>
  <c r="I256" i="22"/>
  <c r="I257" i="22"/>
  <c r="I258" i="22"/>
  <c r="I264" i="22"/>
  <c r="I265" i="22"/>
  <c r="I266" i="22"/>
  <c r="I272" i="22"/>
  <c r="I273" i="22"/>
  <c r="I274" i="22"/>
  <c r="I280" i="22"/>
  <c r="I281" i="22"/>
  <c r="I282" i="22"/>
  <c r="I289" i="22"/>
  <c r="I290" i="22"/>
  <c r="I296" i="22"/>
  <c r="I297" i="22"/>
  <c r="I298" i="22"/>
  <c r="I304" i="22"/>
  <c r="I305" i="22"/>
  <c r="I306" i="22"/>
  <c r="I313" i="22"/>
  <c r="I314" i="22"/>
  <c r="I320" i="22"/>
  <c r="I321" i="22"/>
  <c r="I322" i="22"/>
  <c r="I328" i="22"/>
  <c r="I329" i="22"/>
  <c r="I330" i="22"/>
  <c r="I336" i="22"/>
  <c r="I337" i="22"/>
  <c r="I338" i="22"/>
  <c r="I344" i="22"/>
  <c r="I345" i="22"/>
  <c r="I346" i="22"/>
  <c r="I353" i="22"/>
  <c r="I354" i="22"/>
  <c r="I360" i="22"/>
  <c r="I362" i="22"/>
  <c r="I368" i="22"/>
  <c r="I369" i="22"/>
  <c r="I370" i="22"/>
  <c r="I377" i="22"/>
  <c r="I378" i="22"/>
  <c r="I384" i="22"/>
  <c r="I392" i="22"/>
  <c r="I393" i="22"/>
  <c r="I394" i="22"/>
  <c r="I400" i="22"/>
  <c r="I402" i="22"/>
  <c r="I408" i="22"/>
  <c r="I409" i="22"/>
  <c r="I417" i="22"/>
  <c r="I418" i="22"/>
  <c r="I424" i="22"/>
  <c r="I426" i="22"/>
  <c r="I432" i="22"/>
  <c r="I433" i="22"/>
  <c r="I441" i="22"/>
  <c r="I448" i="22"/>
  <c r="I449" i="22"/>
  <c r="I450" i="22"/>
  <c r="I456" i="22"/>
  <c r="I458" i="22"/>
  <c r="I465" i="22"/>
  <c r="I466" i="22"/>
  <c r="I472" i="22"/>
  <c r="I473" i="22"/>
  <c r="I474" i="22"/>
  <c r="I480" i="22"/>
  <c r="I482" i="22"/>
  <c r="I488" i="22"/>
  <c r="I489" i="22"/>
  <c r="I490" i="22"/>
  <c r="I496" i="22"/>
  <c r="I504" i="22"/>
  <c r="I506" i="22"/>
  <c r="I512" i="22"/>
  <c r="I513" i="22"/>
  <c r="I514" i="22"/>
  <c r="I520" i="22"/>
  <c r="I528" i="22"/>
  <c r="I536" i="22"/>
  <c r="I537" i="22"/>
  <c r="I538" i="22"/>
  <c r="I544" i="22"/>
  <c r="I546" i="22"/>
  <c r="I560" i="22"/>
  <c r="I568" i="22"/>
  <c r="I569" i="22"/>
  <c r="I576" i="22"/>
  <c r="I577" i="22"/>
  <c r="I578" i="22"/>
  <c r="I584" i="22"/>
  <c r="I592" i="22"/>
  <c r="I593" i="22"/>
  <c r="I594" i="22"/>
  <c r="I601" i="22"/>
  <c r="I602" i="22"/>
  <c r="I608" i="22"/>
  <c r="I609" i="22"/>
  <c r="I616" i="22"/>
  <c r="I632" i="22"/>
  <c r="I640" i="22"/>
  <c r="I641" i="22"/>
  <c r="I648" i="22"/>
  <c r="I649" i="22"/>
  <c r="I657" i="22"/>
  <c r="I664" i="22"/>
  <c r="I672" i="22"/>
  <c r="I673" i="22"/>
  <c r="I680" i="22"/>
  <c r="I681" i="22"/>
  <c r="I689" i="22"/>
  <c r="I696" i="22"/>
  <c r="I697" i="22"/>
  <c r="I704" i="22"/>
  <c r="I712" i="22"/>
  <c r="I713" i="22"/>
  <c r="I721" i="22"/>
  <c r="I728" i="22"/>
  <c r="I736" i="22"/>
  <c r="I744" i="22"/>
  <c r="I752" i="22"/>
  <c r="I753" i="22"/>
  <c r="I754" i="22"/>
  <c r="I760" i="22"/>
  <c r="I768" i="22"/>
  <c r="I769" i="22"/>
  <c r="I776" i="22"/>
  <c r="I784" i="22"/>
  <c r="I792" i="22"/>
  <c r="I800" i="22"/>
  <c r="I801" i="22"/>
  <c r="I808" i="22"/>
  <c r="I809" i="22"/>
  <c r="I816" i="22"/>
  <c r="I832" i="22"/>
  <c r="I840" i="22"/>
  <c r="I848" i="22"/>
  <c r="I856" i="22"/>
  <c r="I864" i="22"/>
  <c r="I888" i="22"/>
  <c r="I904" i="22"/>
  <c r="I920" i="22"/>
  <c r="I928" i="22"/>
  <c r="I952" i="22"/>
  <c r="I960" i="22"/>
  <c r="I968" i="22"/>
  <c r="I984" i="22"/>
  <c r="B15" i="21"/>
  <c r="C15" i="21" s="1"/>
  <c r="D16" i="21"/>
  <c r="E16" i="21" s="1"/>
  <c r="D17" i="21"/>
  <c r="E17" i="21" s="1"/>
  <c r="D18" i="21"/>
  <c r="E18" i="21" s="1"/>
  <c r="D19" i="21"/>
  <c r="E19" i="21" s="1"/>
  <c r="D20" i="21"/>
  <c r="E20" i="21" s="1"/>
  <c r="D21" i="21"/>
  <c r="E21" i="21" s="1"/>
  <c r="D22" i="21"/>
  <c r="E22" i="21" s="1"/>
  <c r="D23" i="21"/>
  <c r="E23" i="21" s="1"/>
  <c r="D24" i="21"/>
  <c r="E24" i="21" s="1"/>
  <c r="D25" i="21"/>
  <c r="E25" i="21" s="1"/>
  <c r="D26" i="21"/>
  <c r="E26" i="21" s="1"/>
  <c r="D27" i="21"/>
  <c r="E27" i="21" s="1"/>
  <c r="D28" i="21"/>
  <c r="E28" i="21" s="1"/>
  <c r="D29" i="21"/>
  <c r="E29" i="21" s="1"/>
  <c r="D30" i="21"/>
  <c r="E30" i="21" s="1"/>
  <c r="D31" i="21"/>
  <c r="E31" i="21" s="1"/>
  <c r="D32" i="21"/>
  <c r="E32" i="21" s="1"/>
  <c r="D33" i="21"/>
  <c r="E33" i="21" s="1"/>
  <c r="D34" i="21"/>
  <c r="E34" i="21" s="1"/>
  <c r="D35" i="21"/>
  <c r="E35" i="21" s="1"/>
  <c r="D36" i="21"/>
  <c r="E36" i="21" s="1"/>
  <c r="D37" i="21"/>
  <c r="E37" i="21" s="1"/>
  <c r="D38" i="21"/>
  <c r="E38" i="21" s="1"/>
  <c r="D39" i="21"/>
  <c r="E39" i="21" s="1"/>
  <c r="D40" i="21"/>
  <c r="E40" i="21" s="1"/>
  <c r="D41" i="21"/>
  <c r="E41" i="21" s="1"/>
  <c r="D42" i="21"/>
  <c r="E42" i="21" s="1"/>
  <c r="D43" i="21"/>
  <c r="E43" i="21" s="1"/>
  <c r="D44" i="21"/>
  <c r="E44" i="21" s="1"/>
  <c r="D45" i="21"/>
  <c r="E45" i="21" s="1"/>
  <c r="D46" i="21"/>
  <c r="E46" i="21" s="1"/>
  <c r="D47" i="21"/>
  <c r="E47" i="21" s="1"/>
  <c r="D48" i="21"/>
  <c r="E48" i="21" s="1"/>
  <c r="D49" i="21"/>
  <c r="E49" i="21" s="1"/>
  <c r="D50" i="21"/>
  <c r="E50" i="21" s="1"/>
  <c r="D51" i="21"/>
  <c r="E51" i="21" s="1"/>
  <c r="D52" i="21"/>
  <c r="E52" i="21" s="1"/>
  <c r="D53" i="21"/>
  <c r="E53" i="21" s="1"/>
  <c r="D54" i="21"/>
  <c r="E54" i="21" s="1"/>
  <c r="D55" i="21"/>
  <c r="E55" i="21" s="1"/>
  <c r="D56" i="21"/>
  <c r="E56" i="21" s="1"/>
  <c r="D57" i="21"/>
  <c r="E57" i="21" s="1"/>
  <c r="D58" i="21"/>
  <c r="E58" i="21" s="1"/>
  <c r="D59" i="21"/>
  <c r="E59" i="21" s="1"/>
  <c r="D60" i="21"/>
  <c r="E60" i="21" s="1"/>
  <c r="D61" i="21"/>
  <c r="E61" i="21" s="1"/>
  <c r="D62" i="21"/>
  <c r="E62" i="21" s="1"/>
  <c r="D63" i="21"/>
  <c r="E63" i="21" s="1"/>
  <c r="D64" i="21"/>
  <c r="E64" i="21" s="1"/>
  <c r="D65" i="21"/>
  <c r="E65" i="21" s="1"/>
  <c r="D66" i="21"/>
  <c r="E66" i="21" s="1"/>
  <c r="D67" i="21"/>
  <c r="E67" i="21" s="1"/>
  <c r="D68" i="21"/>
  <c r="E68" i="21" s="1"/>
  <c r="D69" i="21"/>
  <c r="E69" i="21" s="1"/>
  <c r="D70" i="21"/>
  <c r="E70" i="21" s="1"/>
  <c r="D71" i="21"/>
  <c r="E71" i="21" s="1"/>
  <c r="D72" i="21"/>
  <c r="E72" i="21" s="1"/>
  <c r="D73" i="21"/>
  <c r="E73" i="21" s="1"/>
  <c r="D74" i="21"/>
  <c r="E74" i="21" s="1"/>
  <c r="D75" i="21"/>
  <c r="E75" i="21" s="1"/>
  <c r="D76" i="21"/>
  <c r="E76" i="21" s="1"/>
  <c r="D77" i="21"/>
  <c r="E77" i="21" s="1"/>
  <c r="D78" i="21"/>
  <c r="E78" i="21" s="1"/>
  <c r="D79" i="21"/>
  <c r="E79" i="21" s="1"/>
  <c r="D80" i="21"/>
  <c r="E80" i="21" s="1"/>
  <c r="D81" i="21"/>
  <c r="E81" i="21" s="1"/>
  <c r="D82" i="21"/>
  <c r="E82" i="21" s="1"/>
  <c r="D83" i="21"/>
  <c r="E83" i="21" s="1"/>
  <c r="D84" i="21"/>
  <c r="E84" i="21" s="1"/>
  <c r="D85" i="21"/>
  <c r="E85" i="21" s="1"/>
  <c r="D86" i="21"/>
  <c r="E86" i="21" s="1"/>
  <c r="D87" i="21"/>
  <c r="E87" i="21" s="1"/>
  <c r="D88" i="21"/>
  <c r="E88" i="21" s="1"/>
  <c r="D89" i="21"/>
  <c r="E89" i="21" s="1"/>
  <c r="D90" i="21"/>
  <c r="E90" i="21" s="1"/>
  <c r="D91" i="21"/>
  <c r="E91" i="21" s="1"/>
  <c r="D92" i="21"/>
  <c r="E92" i="21" s="1"/>
  <c r="D93" i="21"/>
  <c r="E93" i="21" s="1"/>
  <c r="D94" i="21"/>
  <c r="E94" i="21" s="1"/>
  <c r="D95" i="21"/>
  <c r="E95" i="21" s="1"/>
  <c r="D96" i="21"/>
  <c r="E96" i="21" s="1"/>
  <c r="D97" i="21"/>
  <c r="E97" i="21" s="1"/>
  <c r="D98" i="21"/>
  <c r="E98" i="21" s="1"/>
  <c r="D99" i="21"/>
  <c r="E99" i="21" s="1"/>
  <c r="D100" i="21"/>
  <c r="E100" i="21" s="1"/>
  <c r="D101" i="21"/>
  <c r="E101" i="21" s="1"/>
  <c r="D102" i="21"/>
  <c r="E102" i="21" s="1"/>
  <c r="D103" i="21"/>
  <c r="E103" i="21" s="1"/>
  <c r="D104" i="21"/>
  <c r="E104" i="21" s="1"/>
  <c r="D105" i="21"/>
  <c r="E105" i="21" s="1"/>
  <c r="D106" i="21"/>
  <c r="E106" i="21" s="1"/>
  <c r="D107" i="21"/>
  <c r="E107" i="21" s="1"/>
  <c r="D108" i="21"/>
  <c r="E108" i="21" s="1"/>
  <c r="D109" i="21"/>
  <c r="E109" i="21" s="1"/>
  <c r="D110" i="21"/>
  <c r="E110" i="21" s="1"/>
  <c r="D111" i="21"/>
  <c r="E111" i="21" s="1"/>
  <c r="D112" i="21"/>
  <c r="E112" i="21" s="1"/>
  <c r="D113" i="21"/>
  <c r="E113" i="21" s="1"/>
  <c r="D114" i="21"/>
  <c r="E114" i="21" s="1"/>
  <c r="D115" i="21"/>
  <c r="E115" i="21" s="1"/>
  <c r="D116" i="21"/>
  <c r="E116" i="21" s="1"/>
  <c r="D117" i="21"/>
  <c r="E117" i="21" s="1"/>
  <c r="D118" i="21"/>
  <c r="E118" i="21" s="1"/>
  <c r="D119" i="21"/>
  <c r="E119" i="21" s="1"/>
  <c r="D120" i="21"/>
  <c r="E120" i="21" s="1"/>
  <c r="D121" i="21"/>
  <c r="E121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132" i="21"/>
  <c r="E132" i="21" s="1"/>
  <c r="D133" i="21"/>
  <c r="E133" i="21" s="1"/>
  <c r="D134" i="21"/>
  <c r="E134" i="21" s="1"/>
  <c r="D135" i="21"/>
  <c r="E135" i="21" s="1"/>
  <c r="D136" i="21"/>
  <c r="E136" i="21" s="1"/>
  <c r="D137" i="21"/>
  <c r="E137" i="21" s="1"/>
  <c r="D138" i="21"/>
  <c r="E138" i="21" s="1"/>
  <c r="D139" i="21"/>
  <c r="E139" i="21" s="1"/>
  <c r="D140" i="21"/>
  <c r="E140" i="21" s="1"/>
  <c r="D141" i="21"/>
  <c r="E141" i="21" s="1"/>
  <c r="D142" i="21"/>
  <c r="E142" i="21" s="1"/>
  <c r="D143" i="21"/>
  <c r="E143" i="21" s="1"/>
  <c r="D144" i="21"/>
  <c r="E144" i="21" s="1"/>
  <c r="D145" i="21"/>
  <c r="E145" i="21" s="1"/>
  <c r="D146" i="21"/>
  <c r="E146" i="21" s="1"/>
  <c r="D147" i="21"/>
  <c r="E147" i="21" s="1"/>
  <c r="D148" i="21"/>
  <c r="E148" i="21" s="1"/>
  <c r="D149" i="21"/>
  <c r="E149" i="21" s="1"/>
  <c r="D150" i="21"/>
  <c r="E150" i="21" s="1"/>
  <c r="D151" i="21"/>
  <c r="E151" i="21" s="1"/>
  <c r="D152" i="21"/>
  <c r="E152" i="21" s="1"/>
  <c r="D153" i="21"/>
  <c r="E153" i="21" s="1"/>
  <c r="D154" i="21"/>
  <c r="E154" i="21" s="1"/>
  <c r="D155" i="21"/>
  <c r="E155" i="21" s="1"/>
  <c r="D156" i="21"/>
  <c r="E156" i="21" s="1"/>
  <c r="D157" i="21"/>
  <c r="E157" i="21" s="1"/>
  <c r="D158" i="21"/>
  <c r="E158" i="21" s="1"/>
  <c r="D159" i="21"/>
  <c r="E159" i="21" s="1"/>
  <c r="D160" i="21"/>
  <c r="E160" i="21" s="1"/>
  <c r="D161" i="21"/>
  <c r="E161" i="21" s="1"/>
  <c r="D162" i="21"/>
  <c r="E162" i="21" s="1"/>
  <c r="D163" i="21"/>
  <c r="E163" i="21" s="1"/>
  <c r="D164" i="21"/>
  <c r="E164" i="21" s="1"/>
  <c r="D165" i="21"/>
  <c r="E165" i="21" s="1"/>
  <c r="D166" i="21"/>
  <c r="E166" i="21" s="1"/>
  <c r="D167" i="21"/>
  <c r="E167" i="21" s="1"/>
  <c r="D168" i="21"/>
  <c r="E168" i="21" s="1"/>
  <c r="D169" i="21"/>
  <c r="E169" i="21" s="1"/>
  <c r="D170" i="21"/>
  <c r="E170" i="21" s="1"/>
  <c r="D171" i="21"/>
  <c r="E171" i="21" s="1"/>
  <c r="D172" i="21"/>
  <c r="E172" i="21" s="1"/>
  <c r="D173" i="21"/>
  <c r="E173" i="21" s="1"/>
  <c r="D174" i="21"/>
  <c r="E174" i="21" s="1"/>
  <c r="D175" i="21"/>
  <c r="E175" i="21" s="1"/>
  <c r="D176" i="21"/>
  <c r="E176" i="21" s="1"/>
  <c r="D177" i="21"/>
  <c r="E177" i="21" s="1"/>
  <c r="D178" i="21"/>
  <c r="E178" i="21" s="1"/>
  <c r="D179" i="21"/>
  <c r="E179" i="21" s="1"/>
  <c r="D180" i="21"/>
  <c r="E180" i="21" s="1"/>
  <c r="D181" i="21"/>
  <c r="E181" i="21" s="1"/>
  <c r="D182" i="21"/>
  <c r="E182" i="21" s="1"/>
  <c r="D183" i="21"/>
  <c r="E183" i="21" s="1"/>
  <c r="D184" i="21"/>
  <c r="E184" i="21" s="1"/>
  <c r="D185" i="21"/>
  <c r="E185" i="21" s="1"/>
  <c r="D186" i="21"/>
  <c r="E186" i="21" s="1"/>
  <c r="D187" i="21"/>
  <c r="E187" i="21" s="1"/>
  <c r="D188" i="21"/>
  <c r="E188" i="21" s="1"/>
  <c r="D189" i="21"/>
  <c r="E189" i="21" s="1"/>
  <c r="D190" i="21"/>
  <c r="E190" i="21" s="1"/>
  <c r="D191" i="21"/>
  <c r="E191" i="21" s="1"/>
  <c r="D192" i="21"/>
  <c r="E192" i="21" s="1"/>
  <c r="D193" i="21"/>
  <c r="E193" i="21" s="1"/>
  <c r="D194" i="21"/>
  <c r="E194" i="21" s="1"/>
  <c r="D195" i="21"/>
  <c r="E195" i="21" s="1"/>
  <c r="D196" i="21"/>
  <c r="E196" i="21" s="1"/>
  <c r="D197" i="21"/>
  <c r="E197" i="21" s="1"/>
  <c r="D198" i="21"/>
  <c r="E198" i="21" s="1"/>
  <c r="D199" i="21"/>
  <c r="E199" i="21" s="1"/>
  <c r="D200" i="21"/>
  <c r="E200" i="21" s="1"/>
  <c r="D201" i="21"/>
  <c r="E201" i="21" s="1"/>
  <c r="D202" i="21"/>
  <c r="E202" i="21" s="1"/>
  <c r="D203" i="21"/>
  <c r="E203" i="21" s="1"/>
  <c r="D204" i="21"/>
  <c r="E204" i="21" s="1"/>
  <c r="D205" i="21"/>
  <c r="E205" i="21" s="1"/>
  <c r="D206" i="21"/>
  <c r="E206" i="21" s="1"/>
  <c r="D207" i="21"/>
  <c r="E207" i="21" s="1"/>
  <c r="D208" i="21"/>
  <c r="E208" i="21" s="1"/>
  <c r="D209" i="21"/>
  <c r="E209" i="21" s="1"/>
  <c r="D210" i="21"/>
  <c r="E210" i="21" s="1"/>
  <c r="D211" i="21"/>
  <c r="E211" i="21" s="1"/>
  <c r="D212" i="21"/>
  <c r="E212" i="21" s="1"/>
  <c r="D213" i="21"/>
  <c r="E213" i="21" s="1"/>
  <c r="D214" i="21"/>
  <c r="E214" i="21" s="1"/>
  <c r="D215" i="21"/>
  <c r="E215" i="21" s="1"/>
  <c r="D216" i="21"/>
  <c r="E216" i="21" s="1"/>
  <c r="D217" i="21"/>
  <c r="E217" i="21" s="1"/>
  <c r="D218" i="21"/>
  <c r="E218" i="21" s="1"/>
  <c r="D219" i="21"/>
  <c r="E219" i="21" s="1"/>
  <c r="D220" i="21"/>
  <c r="E220" i="21" s="1"/>
  <c r="D221" i="21"/>
  <c r="E221" i="21" s="1"/>
  <c r="D222" i="21"/>
  <c r="E222" i="21" s="1"/>
  <c r="D223" i="21"/>
  <c r="E223" i="21" s="1"/>
  <c r="D224" i="21"/>
  <c r="E224" i="21" s="1"/>
  <c r="D225" i="21"/>
  <c r="E225" i="21" s="1"/>
  <c r="D226" i="21"/>
  <c r="E226" i="21" s="1"/>
  <c r="D227" i="21"/>
  <c r="E227" i="21" s="1"/>
  <c r="D228" i="21"/>
  <c r="E228" i="21" s="1"/>
  <c r="D229" i="21"/>
  <c r="E229" i="21" s="1"/>
  <c r="D230" i="21"/>
  <c r="E230" i="21" s="1"/>
  <c r="D231" i="21"/>
  <c r="E231" i="21" s="1"/>
  <c r="D232" i="21"/>
  <c r="E232" i="21" s="1"/>
  <c r="D233" i="21"/>
  <c r="E233" i="21" s="1"/>
  <c r="D234" i="21"/>
  <c r="E234" i="21" s="1"/>
  <c r="D235" i="21"/>
  <c r="E235" i="21" s="1"/>
  <c r="D236" i="21"/>
  <c r="E236" i="21" s="1"/>
  <c r="D237" i="21"/>
  <c r="E237" i="21" s="1"/>
  <c r="D238" i="21"/>
  <c r="E238" i="21" s="1"/>
  <c r="D239" i="21"/>
  <c r="E239" i="21" s="1"/>
  <c r="D240" i="21"/>
  <c r="E240" i="21" s="1"/>
  <c r="D241" i="21"/>
  <c r="E241" i="21" s="1"/>
  <c r="D242" i="21"/>
  <c r="E242" i="21" s="1"/>
  <c r="D243" i="21"/>
  <c r="E243" i="21" s="1"/>
  <c r="D244" i="21"/>
  <c r="E244" i="21" s="1"/>
  <c r="D245" i="21"/>
  <c r="E245" i="21" s="1"/>
  <c r="D246" i="21"/>
  <c r="E246" i="21" s="1"/>
  <c r="D247" i="21"/>
  <c r="E247" i="21" s="1"/>
  <c r="D248" i="21"/>
  <c r="E248" i="21" s="1"/>
  <c r="D249" i="21"/>
  <c r="E249" i="21" s="1"/>
  <c r="D250" i="21"/>
  <c r="E250" i="21" s="1"/>
  <c r="D251" i="21"/>
  <c r="E251" i="21" s="1"/>
  <c r="D252" i="21"/>
  <c r="E252" i="21" s="1"/>
  <c r="D253" i="21"/>
  <c r="E253" i="21" s="1"/>
  <c r="D254" i="21"/>
  <c r="E254" i="21" s="1"/>
  <c r="D255" i="21"/>
  <c r="E255" i="21" s="1"/>
  <c r="D256" i="21"/>
  <c r="E256" i="21" s="1"/>
  <c r="D257" i="21"/>
  <c r="E257" i="21" s="1"/>
  <c r="D258" i="21"/>
  <c r="E258" i="21" s="1"/>
  <c r="D259" i="21"/>
  <c r="E259" i="21" s="1"/>
  <c r="D260" i="21"/>
  <c r="E260" i="21" s="1"/>
  <c r="D261" i="21"/>
  <c r="E261" i="21" s="1"/>
  <c r="D262" i="21"/>
  <c r="E262" i="21" s="1"/>
  <c r="D263" i="21"/>
  <c r="E263" i="21" s="1"/>
  <c r="D264" i="21"/>
  <c r="E264" i="21" s="1"/>
  <c r="D265" i="21"/>
  <c r="E265" i="21" s="1"/>
  <c r="D266" i="21"/>
  <c r="E266" i="21" s="1"/>
  <c r="D267" i="21"/>
  <c r="E267" i="21" s="1"/>
  <c r="D268" i="21"/>
  <c r="E268" i="21" s="1"/>
  <c r="D269" i="21"/>
  <c r="E269" i="21" s="1"/>
  <c r="D270" i="21"/>
  <c r="E270" i="21" s="1"/>
  <c r="D271" i="21"/>
  <c r="E271" i="21" s="1"/>
  <c r="D272" i="21"/>
  <c r="E272" i="21" s="1"/>
  <c r="D273" i="21"/>
  <c r="E273" i="21" s="1"/>
  <c r="D274" i="21"/>
  <c r="E274" i="21" s="1"/>
  <c r="D275" i="21"/>
  <c r="E275" i="21" s="1"/>
  <c r="D276" i="21"/>
  <c r="E276" i="21" s="1"/>
  <c r="D277" i="21"/>
  <c r="E277" i="21" s="1"/>
  <c r="D278" i="21"/>
  <c r="E278" i="21" s="1"/>
  <c r="D279" i="21"/>
  <c r="E279" i="21" s="1"/>
  <c r="D280" i="21"/>
  <c r="E280" i="21" s="1"/>
  <c r="D281" i="21"/>
  <c r="E281" i="21" s="1"/>
  <c r="D282" i="21"/>
  <c r="E282" i="21" s="1"/>
  <c r="D283" i="21"/>
  <c r="E283" i="21" s="1"/>
  <c r="D284" i="21"/>
  <c r="E284" i="21" s="1"/>
  <c r="D285" i="21"/>
  <c r="E285" i="21" s="1"/>
  <c r="D286" i="21"/>
  <c r="E286" i="21" s="1"/>
  <c r="D287" i="21"/>
  <c r="E287" i="21" s="1"/>
  <c r="D288" i="21"/>
  <c r="E288" i="21" s="1"/>
  <c r="D289" i="21"/>
  <c r="E289" i="21" s="1"/>
  <c r="D290" i="21"/>
  <c r="E290" i="21" s="1"/>
  <c r="D291" i="21"/>
  <c r="E291" i="21" s="1"/>
  <c r="D292" i="21"/>
  <c r="E292" i="21" s="1"/>
  <c r="D293" i="21"/>
  <c r="E293" i="21" s="1"/>
  <c r="D294" i="21"/>
  <c r="E294" i="21" s="1"/>
  <c r="D295" i="21"/>
  <c r="E295" i="21" s="1"/>
  <c r="D296" i="21"/>
  <c r="E296" i="21" s="1"/>
  <c r="D297" i="21"/>
  <c r="E297" i="21" s="1"/>
  <c r="D298" i="21"/>
  <c r="E298" i="21" s="1"/>
  <c r="D299" i="21"/>
  <c r="E299" i="21" s="1"/>
  <c r="D300" i="21"/>
  <c r="E300" i="21" s="1"/>
  <c r="D301" i="21"/>
  <c r="E301" i="21" s="1"/>
  <c r="D302" i="21"/>
  <c r="E302" i="21" s="1"/>
  <c r="D303" i="21"/>
  <c r="E303" i="21" s="1"/>
  <c r="D304" i="21"/>
  <c r="E304" i="21" s="1"/>
  <c r="D305" i="21"/>
  <c r="E305" i="21" s="1"/>
  <c r="D306" i="21"/>
  <c r="E306" i="21" s="1"/>
  <c r="D307" i="21"/>
  <c r="E307" i="21" s="1"/>
  <c r="D308" i="21"/>
  <c r="E308" i="21" s="1"/>
  <c r="D309" i="21"/>
  <c r="E309" i="21" s="1"/>
  <c r="D310" i="21"/>
  <c r="E310" i="21" s="1"/>
  <c r="D311" i="21"/>
  <c r="E311" i="21" s="1"/>
  <c r="D312" i="21"/>
  <c r="E312" i="21" s="1"/>
  <c r="D313" i="21"/>
  <c r="E313" i="21" s="1"/>
  <c r="D314" i="21"/>
  <c r="E314" i="21" s="1"/>
  <c r="D315" i="21"/>
  <c r="E315" i="21" s="1"/>
  <c r="D316" i="21"/>
  <c r="E316" i="21" s="1"/>
  <c r="D317" i="21"/>
  <c r="E317" i="21" s="1"/>
  <c r="D318" i="21"/>
  <c r="E318" i="21" s="1"/>
  <c r="D319" i="21"/>
  <c r="E319" i="21" s="1"/>
  <c r="D320" i="21"/>
  <c r="E320" i="21" s="1"/>
  <c r="D321" i="21"/>
  <c r="E321" i="21" s="1"/>
  <c r="D322" i="21"/>
  <c r="E322" i="21" s="1"/>
  <c r="D323" i="21"/>
  <c r="E323" i="21" s="1"/>
  <c r="D324" i="21"/>
  <c r="E324" i="21" s="1"/>
  <c r="D325" i="21"/>
  <c r="E325" i="21" s="1"/>
  <c r="D326" i="21"/>
  <c r="E326" i="21" s="1"/>
  <c r="D327" i="21"/>
  <c r="E327" i="21" s="1"/>
  <c r="D328" i="21"/>
  <c r="E328" i="21" s="1"/>
  <c r="D329" i="21"/>
  <c r="E329" i="21" s="1"/>
  <c r="D330" i="21"/>
  <c r="E330" i="21" s="1"/>
  <c r="D331" i="21"/>
  <c r="E331" i="21" s="1"/>
  <c r="D332" i="21"/>
  <c r="E332" i="21" s="1"/>
  <c r="D333" i="21"/>
  <c r="E333" i="21" s="1"/>
  <c r="D334" i="21"/>
  <c r="E334" i="21" s="1"/>
  <c r="D335" i="21"/>
  <c r="E335" i="21" s="1"/>
  <c r="D336" i="21"/>
  <c r="E336" i="21" s="1"/>
  <c r="D337" i="21"/>
  <c r="E337" i="21" s="1"/>
  <c r="D338" i="21"/>
  <c r="E338" i="21" s="1"/>
  <c r="D339" i="21"/>
  <c r="E339" i="21" s="1"/>
  <c r="D340" i="21"/>
  <c r="E340" i="21" s="1"/>
  <c r="D341" i="21"/>
  <c r="E341" i="21" s="1"/>
  <c r="D342" i="21"/>
  <c r="E342" i="21" s="1"/>
  <c r="D343" i="21"/>
  <c r="E343" i="21" s="1"/>
  <c r="D344" i="21"/>
  <c r="E344" i="21" s="1"/>
  <c r="D345" i="21"/>
  <c r="E345" i="21" s="1"/>
  <c r="D346" i="21"/>
  <c r="E346" i="21" s="1"/>
  <c r="D347" i="21"/>
  <c r="E347" i="21" s="1"/>
  <c r="D348" i="21"/>
  <c r="E348" i="21" s="1"/>
  <c r="D349" i="21"/>
  <c r="E349" i="21" s="1"/>
  <c r="D350" i="21"/>
  <c r="E350" i="21" s="1"/>
  <c r="D351" i="21"/>
  <c r="E351" i="21" s="1"/>
  <c r="D352" i="21"/>
  <c r="E352" i="21" s="1"/>
  <c r="D353" i="21"/>
  <c r="E353" i="21" s="1"/>
  <c r="D354" i="21"/>
  <c r="E354" i="21" s="1"/>
  <c r="D355" i="21"/>
  <c r="E355" i="21" s="1"/>
  <c r="D356" i="21"/>
  <c r="E356" i="21" s="1"/>
  <c r="D357" i="21"/>
  <c r="E357" i="21" s="1"/>
  <c r="D358" i="21"/>
  <c r="E358" i="21" s="1"/>
  <c r="D359" i="21"/>
  <c r="E359" i="21" s="1"/>
  <c r="D360" i="21"/>
  <c r="E360" i="21" s="1"/>
  <c r="D361" i="21"/>
  <c r="E361" i="21" s="1"/>
  <c r="D362" i="21"/>
  <c r="E362" i="21" s="1"/>
  <c r="D363" i="21"/>
  <c r="E363" i="21" s="1"/>
  <c r="D364" i="21"/>
  <c r="E364" i="21" s="1"/>
  <c r="D365" i="21"/>
  <c r="E365" i="21" s="1"/>
  <c r="D366" i="21"/>
  <c r="E366" i="21" s="1"/>
  <c r="D367" i="21"/>
  <c r="E367" i="21" s="1"/>
  <c r="D368" i="21"/>
  <c r="E368" i="21" s="1"/>
  <c r="D369" i="21"/>
  <c r="E369" i="21" s="1"/>
  <c r="D370" i="21"/>
  <c r="E370" i="21" s="1"/>
  <c r="D371" i="21"/>
  <c r="E371" i="21" s="1"/>
  <c r="D372" i="21"/>
  <c r="E372" i="21" s="1"/>
  <c r="D373" i="21"/>
  <c r="E373" i="21" s="1"/>
  <c r="D374" i="21"/>
  <c r="E374" i="21" s="1"/>
  <c r="D375" i="21"/>
  <c r="E375" i="21" s="1"/>
  <c r="D376" i="21"/>
  <c r="E376" i="21" s="1"/>
  <c r="D377" i="21"/>
  <c r="E377" i="21" s="1"/>
  <c r="D378" i="21"/>
  <c r="E378" i="21" s="1"/>
  <c r="D379" i="21"/>
  <c r="E379" i="21" s="1"/>
  <c r="D380" i="21"/>
  <c r="E380" i="21" s="1"/>
  <c r="D381" i="21"/>
  <c r="E381" i="21" s="1"/>
  <c r="D382" i="21"/>
  <c r="E382" i="21" s="1"/>
  <c r="D383" i="21"/>
  <c r="E383" i="21" s="1"/>
  <c r="D384" i="21"/>
  <c r="E384" i="21" s="1"/>
  <c r="D385" i="21"/>
  <c r="E385" i="21" s="1"/>
  <c r="D386" i="21"/>
  <c r="E386" i="21" s="1"/>
  <c r="D387" i="21"/>
  <c r="E387" i="21" s="1"/>
  <c r="D388" i="21"/>
  <c r="E388" i="21" s="1"/>
  <c r="D389" i="21"/>
  <c r="E389" i="21" s="1"/>
  <c r="D390" i="21"/>
  <c r="E390" i="21" s="1"/>
  <c r="D391" i="21"/>
  <c r="E391" i="21" s="1"/>
  <c r="D392" i="21"/>
  <c r="E392" i="21" s="1"/>
  <c r="D393" i="21"/>
  <c r="E393" i="21" s="1"/>
  <c r="D394" i="21"/>
  <c r="E394" i="21" s="1"/>
  <c r="D395" i="21"/>
  <c r="E395" i="21" s="1"/>
  <c r="D396" i="21"/>
  <c r="E396" i="21" s="1"/>
  <c r="D397" i="21"/>
  <c r="E397" i="21" s="1"/>
  <c r="D398" i="21"/>
  <c r="E398" i="21" s="1"/>
  <c r="D399" i="21"/>
  <c r="E399" i="21" s="1"/>
  <c r="D400" i="21"/>
  <c r="E400" i="21" s="1"/>
  <c r="D401" i="21"/>
  <c r="E401" i="21" s="1"/>
  <c r="D402" i="21"/>
  <c r="E402" i="21" s="1"/>
  <c r="D403" i="21"/>
  <c r="E403" i="21" s="1"/>
  <c r="D404" i="21"/>
  <c r="E404" i="21" s="1"/>
  <c r="D405" i="21"/>
  <c r="E405" i="21" s="1"/>
  <c r="D406" i="21"/>
  <c r="E406" i="21" s="1"/>
  <c r="D407" i="21"/>
  <c r="E407" i="21" s="1"/>
  <c r="D408" i="21"/>
  <c r="E408" i="21" s="1"/>
  <c r="D409" i="21"/>
  <c r="E409" i="21" s="1"/>
  <c r="D410" i="21"/>
  <c r="E410" i="21" s="1"/>
  <c r="D411" i="21"/>
  <c r="E411" i="21" s="1"/>
  <c r="D412" i="21"/>
  <c r="E412" i="21" s="1"/>
  <c r="D413" i="21"/>
  <c r="E413" i="21" s="1"/>
  <c r="D414" i="21"/>
  <c r="E414" i="21" s="1"/>
  <c r="D415" i="21"/>
  <c r="E415" i="21" s="1"/>
  <c r="D416" i="21"/>
  <c r="E416" i="21" s="1"/>
  <c r="D417" i="21"/>
  <c r="E417" i="21" s="1"/>
  <c r="D418" i="21"/>
  <c r="E418" i="21" s="1"/>
  <c r="D419" i="21"/>
  <c r="E419" i="21" s="1"/>
  <c r="D420" i="21"/>
  <c r="E420" i="21" s="1"/>
  <c r="D421" i="21"/>
  <c r="E421" i="21" s="1"/>
  <c r="D422" i="21"/>
  <c r="E422" i="21" s="1"/>
  <c r="D423" i="21"/>
  <c r="E423" i="21" s="1"/>
  <c r="D424" i="21"/>
  <c r="E424" i="21" s="1"/>
  <c r="D425" i="21"/>
  <c r="E425" i="21" s="1"/>
  <c r="D426" i="21"/>
  <c r="E426" i="21" s="1"/>
  <c r="D427" i="21"/>
  <c r="E427" i="21" s="1"/>
  <c r="D428" i="21"/>
  <c r="E428" i="21" s="1"/>
  <c r="D429" i="21"/>
  <c r="E429" i="21" s="1"/>
  <c r="D430" i="21"/>
  <c r="E430" i="21" s="1"/>
  <c r="D431" i="21"/>
  <c r="E431" i="21" s="1"/>
  <c r="D432" i="21"/>
  <c r="E432" i="21" s="1"/>
  <c r="D433" i="21"/>
  <c r="E433" i="21" s="1"/>
  <c r="D434" i="21"/>
  <c r="E434" i="21" s="1"/>
  <c r="D435" i="21"/>
  <c r="E435" i="21" s="1"/>
  <c r="D436" i="21"/>
  <c r="E436" i="21" s="1"/>
  <c r="D437" i="21"/>
  <c r="E437" i="21" s="1"/>
  <c r="D438" i="21"/>
  <c r="E438" i="21" s="1"/>
  <c r="D439" i="21"/>
  <c r="E439" i="21" s="1"/>
  <c r="D440" i="21"/>
  <c r="E440" i="21" s="1"/>
  <c r="D441" i="21"/>
  <c r="E441" i="21" s="1"/>
  <c r="D442" i="21"/>
  <c r="E442" i="21" s="1"/>
  <c r="D443" i="21"/>
  <c r="E443" i="21" s="1"/>
  <c r="D444" i="21"/>
  <c r="E444" i="21" s="1"/>
  <c r="D445" i="21"/>
  <c r="E445" i="21" s="1"/>
  <c r="D446" i="21"/>
  <c r="E446" i="21" s="1"/>
  <c r="D447" i="21"/>
  <c r="E447" i="21" s="1"/>
  <c r="D448" i="21"/>
  <c r="E448" i="21" s="1"/>
  <c r="D449" i="21"/>
  <c r="E449" i="21" s="1"/>
  <c r="D450" i="21"/>
  <c r="E450" i="21" s="1"/>
  <c r="D451" i="21"/>
  <c r="E451" i="21" s="1"/>
  <c r="D452" i="21"/>
  <c r="E452" i="21" s="1"/>
  <c r="D453" i="21"/>
  <c r="E453" i="21" s="1"/>
  <c r="D454" i="21"/>
  <c r="E454" i="21" s="1"/>
  <c r="D455" i="21"/>
  <c r="E455" i="21" s="1"/>
  <c r="D456" i="21"/>
  <c r="E456" i="21" s="1"/>
  <c r="D457" i="21"/>
  <c r="E457" i="21" s="1"/>
  <c r="D458" i="21"/>
  <c r="E458" i="21" s="1"/>
  <c r="D459" i="21"/>
  <c r="E459" i="21" s="1"/>
  <c r="D460" i="21"/>
  <c r="E460" i="21" s="1"/>
  <c r="D461" i="21"/>
  <c r="E461" i="21" s="1"/>
  <c r="D462" i="21"/>
  <c r="E462" i="21" s="1"/>
  <c r="D463" i="21"/>
  <c r="E463" i="21" s="1"/>
  <c r="D464" i="21"/>
  <c r="E464" i="21" s="1"/>
  <c r="D465" i="21"/>
  <c r="E465" i="21" s="1"/>
  <c r="D466" i="21"/>
  <c r="E466" i="21" s="1"/>
  <c r="D467" i="21"/>
  <c r="E467" i="21" s="1"/>
  <c r="D468" i="21"/>
  <c r="E468" i="21" s="1"/>
  <c r="D469" i="21"/>
  <c r="E469" i="21" s="1"/>
  <c r="D470" i="21"/>
  <c r="E470" i="21" s="1"/>
  <c r="D471" i="21"/>
  <c r="E471" i="21" s="1"/>
  <c r="D472" i="21"/>
  <c r="E472" i="21" s="1"/>
  <c r="D473" i="21"/>
  <c r="E473" i="21" s="1"/>
  <c r="D474" i="21"/>
  <c r="E474" i="21" s="1"/>
  <c r="D475" i="21"/>
  <c r="E475" i="21" s="1"/>
  <c r="D476" i="21"/>
  <c r="E476" i="21" s="1"/>
  <c r="D477" i="21"/>
  <c r="E477" i="21" s="1"/>
  <c r="D478" i="21"/>
  <c r="E478" i="21" s="1"/>
  <c r="D479" i="21"/>
  <c r="E479" i="21" s="1"/>
  <c r="D480" i="21"/>
  <c r="E480" i="21" s="1"/>
  <c r="D481" i="21"/>
  <c r="E481" i="21" s="1"/>
  <c r="D482" i="21"/>
  <c r="E482" i="21" s="1"/>
  <c r="D483" i="21"/>
  <c r="E483" i="21" s="1"/>
  <c r="D484" i="21"/>
  <c r="E484" i="21" s="1"/>
  <c r="D485" i="21"/>
  <c r="E485" i="21" s="1"/>
  <c r="D486" i="21"/>
  <c r="E486" i="21" s="1"/>
  <c r="D487" i="21"/>
  <c r="E487" i="21" s="1"/>
  <c r="D488" i="21"/>
  <c r="E488" i="21" s="1"/>
  <c r="D489" i="21"/>
  <c r="E489" i="21" s="1"/>
  <c r="D490" i="21"/>
  <c r="E490" i="21" s="1"/>
  <c r="D491" i="21"/>
  <c r="E491" i="21" s="1"/>
  <c r="D492" i="21"/>
  <c r="E492" i="21" s="1"/>
  <c r="D493" i="21"/>
  <c r="E493" i="21" s="1"/>
  <c r="D494" i="21"/>
  <c r="E494" i="21" s="1"/>
  <c r="D495" i="21"/>
  <c r="E495" i="21" s="1"/>
  <c r="D496" i="21"/>
  <c r="E496" i="21" s="1"/>
  <c r="D497" i="21"/>
  <c r="E497" i="21" s="1"/>
  <c r="D498" i="21"/>
  <c r="E498" i="21" s="1"/>
  <c r="D499" i="21"/>
  <c r="E499" i="21" s="1"/>
  <c r="D500" i="21"/>
  <c r="E500" i="21" s="1"/>
  <c r="D501" i="21"/>
  <c r="E501" i="21" s="1"/>
  <c r="D502" i="21"/>
  <c r="E502" i="21" s="1"/>
  <c r="D503" i="21"/>
  <c r="E503" i="21" s="1"/>
  <c r="D504" i="21"/>
  <c r="E504" i="21" s="1"/>
  <c r="D505" i="21"/>
  <c r="E505" i="21" s="1"/>
  <c r="D506" i="21"/>
  <c r="E506" i="21" s="1"/>
  <c r="D507" i="21"/>
  <c r="E507" i="21" s="1"/>
  <c r="D508" i="21"/>
  <c r="E508" i="21" s="1"/>
  <c r="D509" i="21"/>
  <c r="E509" i="21" s="1"/>
  <c r="D510" i="21"/>
  <c r="E510" i="21" s="1"/>
  <c r="D511" i="21"/>
  <c r="E511" i="21" s="1"/>
  <c r="D512" i="21"/>
  <c r="E512" i="21" s="1"/>
  <c r="D513" i="21"/>
  <c r="E513" i="21" s="1"/>
  <c r="D514" i="21"/>
  <c r="E514" i="21" s="1"/>
  <c r="D515" i="21"/>
  <c r="E515" i="21" s="1"/>
  <c r="D516" i="21"/>
  <c r="E516" i="21" s="1"/>
  <c r="D517" i="21"/>
  <c r="E517" i="21" s="1"/>
  <c r="D518" i="21"/>
  <c r="E518" i="21" s="1"/>
  <c r="D519" i="21"/>
  <c r="E519" i="21" s="1"/>
  <c r="D520" i="21"/>
  <c r="E520" i="21" s="1"/>
  <c r="D521" i="21"/>
  <c r="E521" i="21" s="1"/>
  <c r="D522" i="21"/>
  <c r="E522" i="21" s="1"/>
  <c r="D523" i="21"/>
  <c r="E523" i="21" s="1"/>
  <c r="D524" i="21"/>
  <c r="E524" i="21" s="1"/>
  <c r="D525" i="21"/>
  <c r="E525" i="21" s="1"/>
  <c r="D526" i="21"/>
  <c r="E526" i="21" s="1"/>
  <c r="D527" i="21"/>
  <c r="E527" i="21" s="1"/>
  <c r="D528" i="21"/>
  <c r="E528" i="21" s="1"/>
  <c r="D529" i="21"/>
  <c r="E529" i="21" s="1"/>
  <c r="D530" i="21"/>
  <c r="E530" i="21" s="1"/>
  <c r="D531" i="21"/>
  <c r="E531" i="21" s="1"/>
  <c r="D532" i="21"/>
  <c r="E532" i="21" s="1"/>
  <c r="D533" i="21"/>
  <c r="E533" i="21" s="1"/>
  <c r="D534" i="21"/>
  <c r="E534" i="21" s="1"/>
  <c r="D535" i="21"/>
  <c r="E535" i="21" s="1"/>
  <c r="D536" i="21"/>
  <c r="E536" i="21" s="1"/>
  <c r="D537" i="21"/>
  <c r="E537" i="21" s="1"/>
  <c r="D538" i="21"/>
  <c r="E538" i="21" s="1"/>
  <c r="D539" i="21"/>
  <c r="E539" i="21" s="1"/>
  <c r="D540" i="21"/>
  <c r="E540" i="21" s="1"/>
  <c r="D541" i="21"/>
  <c r="E541" i="21" s="1"/>
  <c r="D542" i="21"/>
  <c r="E542" i="21" s="1"/>
  <c r="D543" i="21"/>
  <c r="E543" i="21" s="1"/>
  <c r="D544" i="21"/>
  <c r="E544" i="21" s="1"/>
  <c r="D545" i="21"/>
  <c r="E545" i="21" s="1"/>
  <c r="D546" i="21"/>
  <c r="E546" i="21" s="1"/>
  <c r="D547" i="21"/>
  <c r="E547" i="21" s="1"/>
  <c r="D548" i="21"/>
  <c r="E548" i="21" s="1"/>
  <c r="D549" i="21"/>
  <c r="E549" i="21" s="1"/>
  <c r="D550" i="21"/>
  <c r="E550" i="21" s="1"/>
  <c r="D551" i="21"/>
  <c r="E551" i="21" s="1"/>
  <c r="D552" i="21"/>
  <c r="E552" i="21" s="1"/>
  <c r="D553" i="21"/>
  <c r="E553" i="21" s="1"/>
  <c r="D554" i="21"/>
  <c r="E554" i="21" s="1"/>
  <c r="D555" i="21"/>
  <c r="E555" i="21" s="1"/>
  <c r="D556" i="21"/>
  <c r="E556" i="21" s="1"/>
  <c r="D557" i="21"/>
  <c r="E557" i="21" s="1"/>
  <c r="D558" i="21"/>
  <c r="E558" i="21" s="1"/>
  <c r="D559" i="21"/>
  <c r="E559" i="21" s="1"/>
  <c r="D560" i="21"/>
  <c r="E560" i="21" s="1"/>
  <c r="D561" i="21"/>
  <c r="E561" i="21" s="1"/>
  <c r="D562" i="21"/>
  <c r="E562" i="21" s="1"/>
  <c r="D563" i="21"/>
  <c r="E563" i="21" s="1"/>
  <c r="D564" i="21"/>
  <c r="E564" i="21" s="1"/>
  <c r="D565" i="21"/>
  <c r="E565" i="21" s="1"/>
  <c r="D566" i="21"/>
  <c r="E566" i="21" s="1"/>
  <c r="D567" i="21"/>
  <c r="E567" i="21" s="1"/>
  <c r="D568" i="21"/>
  <c r="E568" i="21" s="1"/>
  <c r="D569" i="21"/>
  <c r="E569" i="21" s="1"/>
  <c r="D570" i="21"/>
  <c r="E570" i="21" s="1"/>
  <c r="D571" i="21"/>
  <c r="E571" i="21" s="1"/>
  <c r="D572" i="21"/>
  <c r="E572" i="21" s="1"/>
  <c r="D573" i="21"/>
  <c r="E573" i="21" s="1"/>
  <c r="D574" i="21"/>
  <c r="E574" i="21" s="1"/>
  <c r="D575" i="21"/>
  <c r="E575" i="21" s="1"/>
  <c r="D576" i="21"/>
  <c r="E576" i="21" s="1"/>
  <c r="D577" i="21"/>
  <c r="E577" i="21" s="1"/>
  <c r="D578" i="21"/>
  <c r="E578" i="21" s="1"/>
  <c r="D579" i="21"/>
  <c r="E579" i="21" s="1"/>
  <c r="D580" i="21"/>
  <c r="E580" i="21" s="1"/>
  <c r="D581" i="21"/>
  <c r="E581" i="21" s="1"/>
  <c r="D582" i="21"/>
  <c r="E582" i="21" s="1"/>
  <c r="D583" i="21"/>
  <c r="E583" i="21" s="1"/>
  <c r="D584" i="21"/>
  <c r="E584" i="21" s="1"/>
  <c r="D585" i="21"/>
  <c r="E585" i="21" s="1"/>
  <c r="D586" i="21"/>
  <c r="E586" i="21" s="1"/>
  <c r="D587" i="21"/>
  <c r="E587" i="21" s="1"/>
  <c r="D588" i="21"/>
  <c r="E588" i="21" s="1"/>
  <c r="D589" i="21"/>
  <c r="E589" i="21" s="1"/>
  <c r="D590" i="21"/>
  <c r="E590" i="21" s="1"/>
  <c r="D591" i="21"/>
  <c r="E591" i="21" s="1"/>
  <c r="D592" i="21"/>
  <c r="E592" i="21" s="1"/>
  <c r="D593" i="21"/>
  <c r="E593" i="21" s="1"/>
  <c r="D594" i="21"/>
  <c r="E594" i="21" s="1"/>
  <c r="D595" i="21"/>
  <c r="E595" i="21" s="1"/>
  <c r="D596" i="21"/>
  <c r="E596" i="21" s="1"/>
  <c r="D597" i="21"/>
  <c r="E597" i="21" s="1"/>
  <c r="D598" i="21"/>
  <c r="E598" i="21" s="1"/>
  <c r="D599" i="21"/>
  <c r="E599" i="21" s="1"/>
  <c r="D600" i="21"/>
  <c r="E600" i="21" s="1"/>
  <c r="D601" i="21"/>
  <c r="E601" i="21" s="1"/>
  <c r="D602" i="21"/>
  <c r="E602" i="21" s="1"/>
  <c r="D603" i="21"/>
  <c r="E603" i="21" s="1"/>
  <c r="D604" i="21"/>
  <c r="E604" i="21" s="1"/>
  <c r="D605" i="21"/>
  <c r="E605" i="21" s="1"/>
  <c r="D606" i="21"/>
  <c r="E606" i="21" s="1"/>
  <c r="D607" i="21"/>
  <c r="E607" i="21" s="1"/>
  <c r="D608" i="21"/>
  <c r="E608" i="21" s="1"/>
  <c r="D609" i="21"/>
  <c r="E609" i="21" s="1"/>
  <c r="D610" i="21"/>
  <c r="E610" i="21" s="1"/>
  <c r="D611" i="21"/>
  <c r="E611" i="21" s="1"/>
  <c r="D612" i="21"/>
  <c r="E612" i="21" s="1"/>
  <c r="D613" i="21"/>
  <c r="E613" i="21" s="1"/>
  <c r="D614" i="21"/>
  <c r="E614" i="21" s="1"/>
  <c r="D615" i="21"/>
  <c r="E615" i="21" s="1"/>
  <c r="D616" i="21"/>
  <c r="E616" i="21" s="1"/>
  <c r="D617" i="21"/>
  <c r="E617" i="21" s="1"/>
  <c r="D618" i="21"/>
  <c r="E618" i="21" s="1"/>
  <c r="D619" i="21"/>
  <c r="E619" i="21" s="1"/>
  <c r="D620" i="21"/>
  <c r="E620" i="21" s="1"/>
  <c r="D621" i="21"/>
  <c r="E621" i="21" s="1"/>
  <c r="D622" i="21"/>
  <c r="E622" i="21" s="1"/>
  <c r="D623" i="21"/>
  <c r="E623" i="21" s="1"/>
  <c r="D624" i="21"/>
  <c r="E624" i="21" s="1"/>
  <c r="D625" i="21"/>
  <c r="E625" i="21" s="1"/>
  <c r="D626" i="21"/>
  <c r="E626" i="21" s="1"/>
  <c r="D627" i="21"/>
  <c r="E627" i="21" s="1"/>
  <c r="D628" i="21"/>
  <c r="E628" i="21" s="1"/>
  <c r="D629" i="21"/>
  <c r="E629" i="21" s="1"/>
  <c r="D630" i="21"/>
  <c r="E630" i="21" s="1"/>
  <c r="D631" i="21"/>
  <c r="E631" i="21" s="1"/>
  <c r="D632" i="21"/>
  <c r="E632" i="21" s="1"/>
  <c r="D633" i="21"/>
  <c r="E633" i="21" s="1"/>
  <c r="D634" i="21"/>
  <c r="E634" i="21" s="1"/>
  <c r="D635" i="21"/>
  <c r="E635" i="21" s="1"/>
  <c r="D636" i="21"/>
  <c r="E636" i="21" s="1"/>
  <c r="D637" i="21"/>
  <c r="E637" i="21" s="1"/>
  <c r="D638" i="21"/>
  <c r="E638" i="21" s="1"/>
  <c r="D639" i="21"/>
  <c r="E639" i="21" s="1"/>
  <c r="D640" i="21"/>
  <c r="E640" i="21" s="1"/>
  <c r="D641" i="21"/>
  <c r="E641" i="21" s="1"/>
  <c r="D642" i="21"/>
  <c r="E642" i="21" s="1"/>
  <c r="D643" i="21"/>
  <c r="E643" i="21" s="1"/>
  <c r="D644" i="21"/>
  <c r="E644" i="21" s="1"/>
  <c r="D645" i="21"/>
  <c r="E645" i="21" s="1"/>
  <c r="D646" i="21"/>
  <c r="E646" i="21" s="1"/>
  <c r="D647" i="21"/>
  <c r="E647" i="21" s="1"/>
  <c r="D648" i="21"/>
  <c r="E648" i="21" s="1"/>
  <c r="D649" i="21"/>
  <c r="E649" i="21" s="1"/>
  <c r="D650" i="21"/>
  <c r="E650" i="21" s="1"/>
  <c r="D651" i="21"/>
  <c r="E651" i="21" s="1"/>
  <c r="D652" i="21"/>
  <c r="E652" i="21" s="1"/>
  <c r="D653" i="21"/>
  <c r="E653" i="21" s="1"/>
  <c r="D654" i="21"/>
  <c r="E654" i="21" s="1"/>
  <c r="D655" i="21"/>
  <c r="E655" i="21" s="1"/>
  <c r="D656" i="21"/>
  <c r="E656" i="21" s="1"/>
  <c r="D657" i="21"/>
  <c r="E657" i="21" s="1"/>
  <c r="D658" i="21"/>
  <c r="E658" i="21" s="1"/>
  <c r="D659" i="21"/>
  <c r="E659" i="21" s="1"/>
  <c r="D660" i="21"/>
  <c r="E660" i="21" s="1"/>
  <c r="D661" i="21"/>
  <c r="E661" i="21" s="1"/>
  <c r="D662" i="21"/>
  <c r="E662" i="21" s="1"/>
  <c r="D663" i="21"/>
  <c r="E663" i="21" s="1"/>
  <c r="D664" i="21"/>
  <c r="E664" i="21" s="1"/>
  <c r="D665" i="21"/>
  <c r="E665" i="21" s="1"/>
  <c r="D666" i="21"/>
  <c r="E666" i="21" s="1"/>
  <c r="D667" i="21"/>
  <c r="E667" i="21" s="1"/>
  <c r="D668" i="21"/>
  <c r="E668" i="21" s="1"/>
  <c r="D669" i="21"/>
  <c r="E669" i="21" s="1"/>
  <c r="D670" i="21"/>
  <c r="E670" i="21" s="1"/>
  <c r="D671" i="21"/>
  <c r="E671" i="21" s="1"/>
  <c r="D672" i="21"/>
  <c r="E672" i="21" s="1"/>
  <c r="D673" i="21"/>
  <c r="E673" i="21" s="1"/>
  <c r="D674" i="21"/>
  <c r="E674" i="21" s="1"/>
  <c r="D675" i="21"/>
  <c r="E675" i="21" s="1"/>
  <c r="D676" i="21"/>
  <c r="E676" i="21" s="1"/>
  <c r="D677" i="21"/>
  <c r="E677" i="21" s="1"/>
  <c r="D678" i="21"/>
  <c r="E678" i="21" s="1"/>
  <c r="D679" i="21"/>
  <c r="E679" i="21" s="1"/>
  <c r="D680" i="21"/>
  <c r="E680" i="21" s="1"/>
  <c r="D681" i="21"/>
  <c r="E681" i="21" s="1"/>
  <c r="D682" i="21"/>
  <c r="E682" i="21" s="1"/>
  <c r="D683" i="21"/>
  <c r="E683" i="21" s="1"/>
  <c r="D684" i="21"/>
  <c r="E684" i="21" s="1"/>
  <c r="D685" i="21"/>
  <c r="E685" i="21" s="1"/>
  <c r="D686" i="21"/>
  <c r="E686" i="21" s="1"/>
  <c r="D687" i="21"/>
  <c r="E687" i="21" s="1"/>
  <c r="D688" i="21"/>
  <c r="E688" i="21" s="1"/>
  <c r="D689" i="21"/>
  <c r="E689" i="21" s="1"/>
  <c r="D690" i="21"/>
  <c r="E690" i="21" s="1"/>
  <c r="D691" i="21"/>
  <c r="E691" i="21" s="1"/>
  <c r="D692" i="21"/>
  <c r="E692" i="21" s="1"/>
  <c r="D693" i="21"/>
  <c r="E693" i="21" s="1"/>
  <c r="D694" i="21"/>
  <c r="E694" i="21" s="1"/>
  <c r="D695" i="21"/>
  <c r="E695" i="21" s="1"/>
  <c r="D696" i="21"/>
  <c r="E696" i="21" s="1"/>
  <c r="D697" i="21"/>
  <c r="E697" i="21" s="1"/>
  <c r="D698" i="21"/>
  <c r="E698" i="21" s="1"/>
  <c r="D699" i="21"/>
  <c r="E699" i="21" s="1"/>
  <c r="D700" i="21"/>
  <c r="E700" i="21" s="1"/>
  <c r="D701" i="21"/>
  <c r="E701" i="21" s="1"/>
  <c r="D702" i="21"/>
  <c r="E702" i="21" s="1"/>
  <c r="D703" i="21"/>
  <c r="E703" i="21" s="1"/>
  <c r="D704" i="21"/>
  <c r="E704" i="21" s="1"/>
  <c r="D705" i="21"/>
  <c r="E705" i="21" s="1"/>
  <c r="D706" i="21"/>
  <c r="E706" i="21" s="1"/>
  <c r="D707" i="21"/>
  <c r="E707" i="21" s="1"/>
  <c r="D708" i="21"/>
  <c r="E708" i="21" s="1"/>
  <c r="D709" i="21"/>
  <c r="E709" i="21" s="1"/>
  <c r="D710" i="21"/>
  <c r="E710" i="21" s="1"/>
  <c r="D711" i="21"/>
  <c r="E711" i="21" s="1"/>
  <c r="D712" i="21"/>
  <c r="E712" i="21" s="1"/>
  <c r="D713" i="21"/>
  <c r="E713" i="21" s="1"/>
  <c r="D714" i="21"/>
  <c r="E714" i="21" s="1"/>
  <c r="D715" i="21"/>
  <c r="E715" i="21" s="1"/>
  <c r="D716" i="21"/>
  <c r="E716" i="21" s="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726" i="21"/>
  <c r="E726" i="21" s="1"/>
  <c r="D727" i="21"/>
  <c r="E727" i="21" s="1"/>
  <c r="D728" i="21"/>
  <c r="E728" i="21" s="1"/>
  <c r="D729" i="21"/>
  <c r="E729" i="21" s="1"/>
  <c r="D730" i="21"/>
  <c r="E730" i="21" s="1"/>
  <c r="D731" i="21"/>
  <c r="E731" i="21" s="1"/>
  <c r="D732" i="21"/>
  <c r="E732" i="21" s="1"/>
  <c r="D733" i="21"/>
  <c r="E733" i="21" s="1"/>
  <c r="D734" i="21"/>
  <c r="E734" i="21" s="1"/>
  <c r="D735" i="21"/>
  <c r="E735" i="21" s="1"/>
  <c r="D736" i="21"/>
  <c r="E736" i="21" s="1"/>
  <c r="D737" i="21"/>
  <c r="E737" i="21" s="1"/>
  <c r="D738" i="21"/>
  <c r="E738" i="21" s="1"/>
  <c r="D739" i="21"/>
  <c r="E739" i="21" s="1"/>
  <c r="D740" i="21"/>
  <c r="E740" i="21" s="1"/>
  <c r="D741" i="21"/>
  <c r="E741" i="21" s="1"/>
  <c r="D742" i="21"/>
  <c r="E742" i="21" s="1"/>
  <c r="D743" i="21"/>
  <c r="E743" i="21" s="1"/>
  <c r="D744" i="21"/>
  <c r="E744" i="21" s="1"/>
  <c r="D745" i="21"/>
  <c r="E745" i="21" s="1"/>
  <c r="D746" i="21"/>
  <c r="E746" i="21" s="1"/>
  <c r="D747" i="21"/>
  <c r="E747" i="21" s="1"/>
  <c r="D748" i="21"/>
  <c r="E748" i="21" s="1"/>
  <c r="D749" i="21"/>
  <c r="E749" i="21" s="1"/>
  <c r="D750" i="21"/>
  <c r="E750" i="21" s="1"/>
  <c r="D751" i="21"/>
  <c r="E751" i="21" s="1"/>
  <c r="D752" i="21"/>
  <c r="E752" i="21" s="1"/>
  <c r="D753" i="21"/>
  <c r="E753" i="21" s="1"/>
  <c r="D754" i="21"/>
  <c r="E754" i="21" s="1"/>
  <c r="D755" i="21"/>
  <c r="E755" i="21" s="1"/>
  <c r="D756" i="21"/>
  <c r="E756" i="21" s="1"/>
  <c r="D757" i="21"/>
  <c r="E757" i="21" s="1"/>
  <c r="D758" i="21"/>
  <c r="E758" i="21" s="1"/>
  <c r="D759" i="21"/>
  <c r="E759" i="21" s="1"/>
  <c r="D760" i="21"/>
  <c r="E760" i="21" s="1"/>
  <c r="D761" i="21"/>
  <c r="E761" i="21" s="1"/>
  <c r="D762" i="21"/>
  <c r="E762" i="21" s="1"/>
  <c r="D763" i="21"/>
  <c r="E763" i="21" s="1"/>
  <c r="D764" i="21"/>
  <c r="E764" i="21" s="1"/>
  <c r="D765" i="21"/>
  <c r="E765" i="21" s="1"/>
  <c r="D766" i="21"/>
  <c r="E766" i="21" s="1"/>
  <c r="D767" i="21"/>
  <c r="E767" i="21" s="1"/>
  <c r="D768" i="21"/>
  <c r="E768" i="21" s="1"/>
  <c r="D769" i="21"/>
  <c r="E769" i="21" s="1"/>
  <c r="D770" i="21"/>
  <c r="E770" i="21" s="1"/>
  <c r="D771" i="21"/>
  <c r="E771" i="21" s="1"/>
  <c r="D772" i="21"/>
  <c r="E772" i="21" s="1"/>
  <c r="D773" i="21"/>
  <c r="E773" i="21" s="1"/>
  <c r="D774" i="21"/>
  <c r="E774" i="21" s="1"/>
  <c r="D775" i="21"/>
  <c r="E775" i="21" s="1"/>
  <c r="D776" i="21"/>
  <c r="E776" i="21" s="1"/>
  <c r="D777" i="21"/>
  <c r="E777" i="21" s="1"/>
  <c r="D778" i="21"/>
  <c r="E778" i="21" s="1"/>
  <c r="D779" i="21"/>
  <c r="E779" i="21" s="1"/>
  <c r="D780" i="21"/>
  <c r="E780" i="21" s="1"/>
  <c r="D781" i="21"/>
  <c r="E781" i="21" s="1"/>
  <c r="D782" i="21"/>
  <c r="E782" i="21" s="1"/>
  <c r="D783" i="21"/>
  <c r="E783" i="21" s="1"/>
  <c r="D784" i="21"/>
  <c r="E784" i="21" s="1"/>
  <c r="D785" i="21"/>
  <c r="E785" i="21" s="1"/>
  <c r="D786" i="21"/>
  <c r="E786" i="21" s="1"/>
  <c r="D787" i="21"/>
  <c r="E787" i="21" s="1"/>
  <c r="D788" i="21"/>
  <c r="E788" i="21" s="1"/>
  <c r="D789" i="21"/>
  <c r="E789" i="21" s="1"/>
  <c r="D790" i="21"/>
  <c r="E790" i="21" s="1"/>
  <c r="D791" i="21"/>
  <c r="E791" i="21" s="1"/>
  <c r="D792" i="21"/>
  <c r="E792" i="21" s="1"/>
  <c r="D793" i="21"/>
  <c r="E793" i="21" s="1"/>
  <c r="D794" i="21"/>
  <c r="E794" i="21" s="1"/>
  <c r="D795" i="21"/>
  <c r="E795" i="21" s="1"/>
  <c r="D796" i="21"/>
  <c r="E796" i="21" s="1"/>
  <c r="D797" i="21"/>
  <c r="E797" i="21" s="1"/>
  <c r="D798" i="21"/>
  <c r="E798" i="21" s="1"/>
  <c r="D799" i="21"/>
  <c r="E799" i="21" s="1"/>
  <c r="D800" i="21"/>
  <c r="E800" i="21" s="1"/>
  <c r="D801" i="21"/>
  <c r="E801" i="21" s="1"/>
  <c r="D802" i="21"/>
  <c r="E802" i="21" s="1"/>
  <c r="D803" i="21"/>
  <c r="E803" i="21" s="1"/>
  <c r="D804" i="21"/>
  <c r="E804" i="21" s="1"/>
  <c r="D805" i="21"/>
  <c r="E805" i="21" s="1"/>
  <c r="D806" i="21"/>
  <c r="E806" i="21" s="1"/>
  <c r="D807" i="21"/>
  <c r="E807" i="21" s="1"/>
  <c r="D808" i="21"/>
  <c r="E808" i="21" s="1"/>
  <c r="D809" i="21"/>
  <c r="E809" i="21" s="1"/>
  <c r="D810" i="21"/>
  <c r="E810" i="21" s="1"/>
  <c r="D811" i="21"/>
  <c r="E811" i="21" s="1"/>
  <c r="D812" i="21"/>
  <c r="E812" i="21" s="1"/>
  <c r="D813" i="21"/>
  <c r="E813" i="21" s="1"/>
  <c r="D814" i="21"/>
  <c r="E814" i="21" s="1"/>
  <c r="D815" i="21"/>
  <c r="E815" i="21" s="1"/>
  <c r="D816" i="21"/>
  <c r="E816" i="21" s="1"/>
  <c r="D817" i="21"/>
  <c r="E817" i="21" s="1"/>
  <c r="D818" i="21"/>
  <c r="E818" i="21" s="1"/>
  <c r="D819" i="21"/>
  <c r="E819" i="21" s="1"/>
  <c r="D820" i="21"/>
  <c r="E820" i="21" s="1"/>
  <c r="D821" i="21"/>
  <c r="E821" i="21" s="1"/>
  <c r="D822" i="21"/>
  <c r="E822" i="21" s="1"/>
  <c r="D823" i="21"/>
  <c r="E823" i="21" s="1"/>
  <c r="D824" i="21"/>
  <c r="E824" i="21" s="1"/>
  <c r="D825" i="21"/>
  <c r="E825" i="21" s="1"/>
  <c r="D826" i="21"/>
  <c r="E826" i="21" s="1"/>
  <c r="D827" i="21"/>
  <c r="E827" i="21" s="1"/>
  <c r="D828" i="21"/>
  <c r="E828" i="21" s="1"/>
  <c r="D829" i="21"/>
  <c r="E829" i="21" s="1"/>
  <c r="D830" i="21"/>
  <c r="E830" i="21" s="1"/>
  <c r="D831" i="21"/>
  <c r="E831" i="21" s="1"/>
  <c r="D832" i="21"/>
  <c r="E832" i="21" s="1"/>
  <c r="D833" i="21"/>
  <c r="E833" i="21" s="1"/>
  <c r="D834" i="21"/>
  <c r="E834" i="21" s="1"/>
  <c r="D835" i="21"/>
  <c r="E835" i="21" s="1"/>
  <c r="D836" i="21"/>
  <c r="E836" i="21" s="1"/>
  <c r="D837" i="21"/>
  <c r="E837" i="21" s="1"/>
  <c r="D838" i="21"/>
  <c r="E838" i="21" s="1"/>
  <c r="D839" i="21"/>
  <c r="E839" i="21" s="1"/>
  <c r="D840" i="21"/>
  <c r="E840" i="21" s="1"/>
  <c r="D841" i="21"/>
  <c r="E841" i="21" s="1"/>
  <c r="D842" i="21"/>
  <c r="E842" i="21" s="1"/>
  <c r="D843" i="21"/>
  <c r="E843" i="21" s="1"/>
  <c r="D844" i="21"/>
  <c r="E844" i="21" s="1"/>
  <c r="D845" i="21"/>
  <c r="E845" i="21" s="1"/>
  <c r="D846" i="21"/>
  <c r="E846" i="21" s="1"/>
  <c r="D847" i="21"/>
  <c r="E847" i="21" s="1"/>
  <c r="D848" i="21"/>
  <c r="E848" i="21" s="1"/>
  <c r="D849" i="21"/>
  <c r="E849" i="21" s="1"/>
  <c r="D850" i="21"/>
  <c r="E850" i="21" s="1"/>
  <c r="D851" i="21"/>
  <c r="E851" i="21" s="1"/>
  <c r="D852" i="21"/>
  <c r="E852" i="21" s="1"/>
  <c r="D853" i="21"/>
  <c r="E853" i="21" s="1"/>
  <c r="D854" i="21"/>
  <c r="E854" i="21" s="1"/>
  <c r="D855" i="21"/>
  <c r="E855" i="21" s="1"/>
  <c r="D856" i="21"/>
  <c r="E856" i="21" s="1"/>
  <c r="D857" i="21"/>
  <c r="E857" i="21" s="1"/>
  <c r="D858" i="21"/>
  <c r="E858" i="21" s="1"/>
  <c r="D859" i="21"/>
  <c r="E859" i="21" s="1"/>
  <c r="D860" i="21"/>
  <c r="E860" i="21" s="1"/>
  <c r="D861" i="21"/>
  <c r="E861" i="21" s="1"/>
  <c r="D862" i="21"/>
  <c r="E862" i="21" s="1"/>
  <c r="D863" i="21"/>
  <c r="E863" i="21" s="1"/>
  <c r="D864" i="21"/>
  <c r="E864" i="21" s="1"/>
  <c r="D865" i="21"/>
  <c r="E865" i="21" s="1"/>
  <c r="D866" i="21"/>
  <c r="E866" i="21" s="1"/>
  <c r="D867" i="21"/>
  <c r="E867" i="21" s="1"/>
  <c r="D868" i="21"/>
  <c r="E868" i="21" s="1"/>
  <c r="D869" i="21"/>
  <c r="E869" i="21" s="1"/>
  <c r="D870" i="21"/>
  <c r="E870" i="21" s="1"/>
  <c r="D871" i="21"/>
  <c r="E871" i="21" s="1"/>
  <c r="D872" i="21"/>
  <c r="E872" i="21" s="1"/>
  <c r="D873" i="21"/>
  <c r="E873" i="21" s="1"/>
  <c r="D874" i="21"/>
  <c r="E874" i="21" s="1"/>
  <c r="D875" i="21"/>
  <c r="E875" i="21" s="1"/>
  <c r="D876" i="21"/>
  <c r="E876" i="21" s="1"/>
  <c r="D877" i="21"/>
  <c r="E877" i="21" s="1"/>
  <c r="D878" i="21"/>
  <c r="E878" i="21" s="1"/>
  <c r="D879" i="21"/>
  <c r="E879" i="21" s="1"/>
  <c r="D880" i="21"/>
  <c r="E880" i="21" s="1"/>
  <c r="D881" i="21"/>
  <c r="E881" i="21" s="1"/>
  <c r="D882" i="21"/>
  <c r="E882" i="21" s="1"/>
  <c r="D883" i="21"/>
  <c r="E883" i="21" s="1"/>
  <c r="D884" i="21"/>
  <c r="E884" i="21" s="1"/>
  <c r="D885" i="21"/>
  <c r="E885" i="21" s="1"/>
  <c r="D886" i="21"/>
  <c r="E886" i="21" s="1"/>
  <c r="D887" i="21"/>
  <c r="E887" i="21" s="1"/>
  <c r="D888" i="21"/>
  <c r="E888" i="21" s="1"/>
  <c r="D889" i="21"/>
  <c r="E889" i="21" s="1"/>
  <c r="D890" i="21"/>
  <c r="E890" i="21" s="1"/>
  <c r="D891" i="21"/>
  <c r="E891" i="21" s="1"/>
  <c r="D892" i="21"/>
  <c r="E892" i="21" s="1"/>
  <c r="D893" i="21"/>
  <c r="E893" i="21" s="1"/>
  <c r="D894" i="21"/>
  <c r="E894" i="21" s="1"/>
  <c r="D895" i="21"/>
  <c r="E895" i="21" s="1"/>
  <c r="D896" i="21"/>
  <c r="E896" i="21" s="1"/>
  <c r="D897" i="21"/>
  <c r="E897" i="21" s="1"/>
  <c r="D898" i="21"/>
  <c r="E898" i="21" s="1"/>
  <c r="D899" i="21"/>
  <c r="E899" i="21" s="1"/>
  <c r="D900" i="21"/>
  <c r="E900" i="21" s="1"/>
  <c r="D901" i="21"/>
  <c r="E901" i="21" s="1"/>
  <c r="D902" i="21"/>
  <c r="E902" i="21" s="1"/>
  <c r="D903" i="21"/>
  <c r="E903" i="21" s="1"/>
  <c r="D904" i="21"/>
  <c r="E904" i="21" s="1"/>
  <c r="D905" i="21"/>
  <c r="E905" i="21" s="1"/>
  <c r="D906" i="21"/>
  <c r="E906" i="21" s="1"/>
  <c r="D907" i="21"/>
  <c r="E907" i="21" s="1"/>
  <c r="D908" i="21"/>
  <c r="E908" i="21" s="1"/>
  <c r="D909" i="21"/>
  <c r="E909" i="21" s="1"/>
  <c r="D910" i="21"/>
  <c r="E910" i="21" s="1"/>
  <c r="D911" i="21"/>
  <c r="E911" i="21" s="1"/>
  <c r="D912" i="21"/>
  <c r="E912" i="21" s="1"/>
  <c r="D913" i="21"/>
  <c r="E913" i="21" s="1"/>
  <c r="D914" i="21"/>
  <c r="E914" i="21" s="1"/>
  <c r="D915" i="21"/>
  <c r="E915" i="21" s="1"/>
  <c r="D916" i="21"/>
  <c r="E916" i="21" s="1"/>
  <c r="D917" i="21"/>
  <c r="E917" i="21" s="1"/>
  <c r="D918" i="21"/>
  <c r="E918" i="21" s="1"/>
  <c r="D919" i="21"/>
  <c r="E919" i="21" s="1"/>
  <c r="D920" i="21"/>
  <c r="E920" i="21" s="1"/>
  <c r="D921" i="21"/>
  <c r="E921" i="21" s="1"/>
  <c r="D922" i="21"/>
  <c r="E922" i="21" s="1"/>
  <c r="D923" i="21"/>
  <c r="E923" i="21" s="1"/>
  <c r="D924" i="21"/>
  <c r="E924" i="21" s="1"/>
  <c r="D925" i="21"/>
  <c r="E925" i="21" s="1"/>
  <c r="D926" i="21"/>
  <c r="E926" i="21" s="1"/>
  <c r="D927" i="21"/>
  <c r="E927" i="21" s="1"/>
  <c r="D928" i="21"/>
  <c r="E928" i="21" s="1"/>
  <c r="D929" i="21"/>
  <c r="E929" i="21" s="1"/>
  <c r="D930" i="21"/>
  <c r="E930" i="21" s="1"/>
  <c r="D931" i="21"/>
  <c r="E931" i="21" s="1"/>
  <c r="D932" i="21"/>
  <c r="E932" i="21" s="1"/>
  <c r="D933" i="21"/>
  <c r="E933" i="21" s="1"/>
  <c r="D934" i="21"/>
  <c r="E934" i="21" s="1"/>
  <c r="D935" i="21"/>
  <c r="E935" i="21" s="1"/>
  <c r="D936" i="21"/>
  <c r="E936" i="21" s="1"/>
  <c r="D937" i="21"/>
  <c r="E937" i="21" s="1"/>
  <c r="D938" i="21"/>
  <c r="E938" i="21" s="1"/>
  <c r="D939" i="21"/>
  <c r="E939" i="21" s="1"/>
  <c r="D940" i="21"/>
  <c r="E940" i="21" s="1"/>
  <c r="D941" i="21"/>
  <c r="E941" i="21" s="1"/>
  <c r="D942" i="21"/>
  <c r="E942" i="21" s="1"/>
  <c r="D943" i="21"/>
  <c r="E943" i="21" s="1"/>
  <c r="D944" i="21"/>
  <c r="E944" i="21" s="1"/>
  <c r="D945" i="21"/>
  <c r="E945" i="21" s="1"/>
  <c r="D946" i="21"/>
  <c r="E946" i="21" s="1"/>
  <c r="D947" i="21"/>
  <c r="E947" i="21" s="1"/>
  <c r="D948" i="21"/>
  <c r="E948" i="21" s="1"/>
  <c r="D949" i="21"/>
  <c r="E949" i="21" s="1"/>
  <c r="D950" i="21"/>
  <c r="E950" i="21" s="1"/>
  <c r="D951" i="21"/>
  <c r="E951" i="21" s="1"/>
  <c r="D952" i="21"/>
  <c r="E952" i="21" s="1"/>
  <c r="D953" i="21"/>
  <c r="E953" i="21" s="1"/>
  <c r="D954" i="21"/>
  <c r="E954" i="21" s="1"/>
  <c r="D955" i="21"/>
  <c r="E955" i="21" s="1"/>
  <c r="D956" i="21"/>
  <c r="E956" i="21" s="1"/>
  <c r="D957" i="21"/>
  <c r="E957" i="21" s="1"/>
  <c r="D958" i="21"/>
  <c r="E958" i="21" s="1"/>
  <c r="D959" i="21"/>
  <c r="E959" i="21" s="1"/>
  <c r="D960" i="21"/>
  <c r="E960" i="21" s="1"/>
  <c r="D961" i="21"/>
  <c r="E961" i="21" s="1"/>
  <c r="D962" i="21"/>
  <c r="E962" i="21" s="1"/>
  <c r="D963" i="21"/>
  <c r="E963" i="21" s="1"/>
  <c r="D964" i="21"/>
  <c r="E964" i="21" s="1"/>
  <c r="D965" i="21"/>
  <c r="E965" i="21" s="1"/>
  <c r="D966" i="21"/>
  <c r="E966" i="21" s="1"/>
  <c r="D967" i="21"/>
  <c r="E967" i="21" s="1"/>
  <c r="D968" i="21"/>
  <c r="E968" i="21" s="1"/>
  <c r="D969" i="21"/>
  <c r="E969" i="21" s="1"/>
  <c r="D970" i="21"/>
  <c r="E970" i="21" s="1"/>
  <c r="D971" i="21"/>
  <c r="E971" i="21" s="1"/>
  <c r="D972" i="21"/>
  <c r="E972" i="21" s="1"/>
  <c r="D973" i="21"/>
  <c r="E973" i="21" s="1"/>
  <c r="D974" i="21"/>
  <c r="E974" i="21" s="1"/>
  <c r="D975" i="21"/>
  <c r="E975" i="21" s="1"/>
  <c r="D976" i="21"/>
  <c r="E976" i="21" s="1"/>
  <c r="D977" i="21"/>
  <c r="E977" i="21" s="1"/>
  <c r="D978" i="21"/>
  <c r="E978" i="21" s="1"/>
  <c r="D979" i="21"/>
  <c r="E979" i="21" s="1"/>
  <c r="D980" i="21"/>
  <c r="E980" i="21" s="1"/>
  <c r="D981" i="21"/>
  <c r="E981" i="21" s="1"/>
  <c r="D982" i="21"/>
  <c r="E982" i="21" s="1"/>
  <c r="D983" i="21"/>
  <c r="E983" i="21" s="1"/>
  <c r="D984" i="21"/>
  <c r="E984" i="21" s="1"/>
  <c r="D985" i="21"/>
  <c r="E985" i="21" s="1"/>
  <c r="D986" i="21"/>
  <c r="E986" i="21" s="1"/>
  <c r="D987" i="21"/>
  <c r="E987" i="21" s="1"/>
  <c r="D988" i="21"/>
  <c r="E988" i="21" s="1"/>
  <c r="D989" i="21"/>
  <c r="E989" i="21" s="1"/>
  <c r="D990" i="21"/>
  <c r="E990" i="21" s="1"/>
  <c r="D991" i="21"/>
  <c r="E991" i="21" s="1"/>
  <c r="D992" i="21"/>
  <c r="E992" i="21" s="1"/>
  <c r="D993" i="21"/>
  <c r="E993" i="21" s="1"/>
  <c r="D994" i="21"/>
  <c r="E994" i="21" s="1"/>
  <c r="D995" i="21"/>
  <c r="E995" i="21" s="1"/>
  <c r="D996" i="21"/>
  <c r="E996" i="21" s="1"/>
  <c r="D997" i="21"/>
  <c r="E997" i="21" s="1"/>
  <c r="D998" i="21"/>
  <c r="E998" i="21" s="1"/>
  <c r="D999" i="21"/>
  <c r="E999" i="21" s="1"/>
  <c r="D1000" i="21"/>
  <c r="E1000" i="21" s="1"/>
  <c r="D1001" i="21"/>
  <c r="E1001" i="21" s="1"/>
  <c r="D1002" i="21"/>
  <c r="E1002" i="21" s="1"/>
  <c r="D1003" i="21"/>
  <c r="E1003" i="21" s="1"/>
  <c r="D1004" i="21"/>
  <c r="E1004" i="21" s="1"/>
  <c r="D1005" i="21"/>
  <c r="E1005" i="21" s="1"/>
  <c r="D1006" i="21"/>
  <c r="E1006" i="21" s="1"/>
  <c r="D1007" i="21"/>
  <c r="E1007" i="21" s="1"/>
  <c r="D1008" i="21"/>
  <c r="E1008" i="21" s="1"/>
  <c r="D1009" i="21"/>
  <c r="E1009" i="21" s="1"/>
  <c r="D1010" i="21"/>
  <c r="E1010" i="21" s="1"/>
  <c r="D1011" i="21"/>
  <c r="E1011" i="21" s="1"/>
  <c r="D1012" i="21"/>
  <c r="E1012" i="21" s="1"/>
  <c r="D1013" i="21"/>
  <c r="E1013" i="21" s="1"/>
  <c r="D1014" i="21"/>
  <c r="E1014" i="21" s="1"/>
  <c r="B16" i="21"/>
  <c r="C16" i="21" s="1"/>
  <c r="B17" i="21"/>
  <c r="C17" i="21" s="1"/>
  <c r="B18" i="21"/>
  <c r="C18" i="21" s="1"/>
  <c r="B19" i="21"/>
  <c r="C19" i="21" s="1"/>
  <c r="B20" i="21"/>
  <c r="C20" i="21" s="1"/>
  <c r="B21" i="21"/>
  <c r="C21" i="21" s="1"/>
  <c r="B22" i="21"/>
  <c r="C22" i="21" s="1"/>
  <c r="B23" i="21"/>
  <c r="C23" i="21" s="1"/>
  <c r="B24" i="21"/>
  <c r="C24" i="21" s="1"/>
  <c r="B25" i="21"/>
  <c r="C25" i="21" s="1"/>
  <c r="B26" i="21"/>
  <c r="C26" i="21" s="1"/>
  <c r="B27" i="21"/>
  <c r="C27" i="21" s="1"/>
  <c r="B28" i="21"/>
  <c r="C28" i="21" s="1"/>
  <c r="B29" i="21"/>
  <c r="C29" i="21" s="1"/>
  <c r="B30" i="21"/>
  <c r="C30" i="21" s="1"/>
  <c r="B31" i="21"/>
  <c r="C31" i="21" s="1"/>
  <c r="B32" i="21"/>
  <c r="C32" i="21" s="1"/>
  <c r="B33" i="21"/>
  <c r="C33" i="21" s="1"/>
  <c r="B34" i="21"/>
  <c r="C34" i="21" s="1"/>
  <c r="B35" i="21"/>
  <c r="C35" i="21" s="1"/>
  <c r="B36" i="21"/>
  <c r="C36" i="21" s="1"/>
  <c r="B37" i="21"/>
  <c r="C37" i="21" s="1"/>
  <c r="B38" i="21"/>
  <c r="C38" i="21" s="1"/>
  <c r="B39" i="21"/>
  <c r="C39" i="21" s="1"/>
  <c r="B40" i="21"/>
  <c r="C40" i="21" s="1"/>
  <c r="B41" i="21"/>
  <c r="C41" i="21" s="1"/>
  <c r="B42" i="21"/>
  <c r="C42" i="21" s="1"/>
  <c r="B43" i="21"/>
  <c r="C43" i="21" s="1"/>
  <c r="B44" i="21"/>
  <c r="C44" i="21" s="1"/>
  <c r="B45" i="21"/>
  <c r="C45" i="21" s="1"/>
  <c r="B46" i="21"/>
  <c r="C46" i="21" s="1"/>
  <c r="B47" i="21"/>
  <c r="C47" i="21" s="1"/>
  <c r="B48" i="21"/>
  <c r="C48" i="21" s="1"/>
  <c r="B49" i="21"/>
  <c r="C49" i="21" s="1"/>
  <c r="B50" i="21"/>
  <c r="C50" i="21" s="1"/>
  <c r="B51" i="21"/>
  <c r="C51" i="21" s="1"/>
  <c r="B52" i="21"/>
  <c r="C52" i="21" s="1"/>
  <c r="B53" i="21"/>
  <c r="C53" i="21" s="1"/>
  <c r="B54" i="21"/>
  <c r="C54" i="21" s="1"/>
  <c r="B55" i="21"/>
  <c r="C55" i="21" s="1"/>
  <c r="B56" i="21"/>
  <c r="C56" i="21" s="1"/>
  <c r="B57" i="21"/>
  <c r="C57" i="21" s="1"/>
  <c r="B58" i="21"/>
  <c r="C58" i="21" s="1"/>
  <c r="B59" i="21"/>
  <c r="C59" i="21" s="1"/>
  <c r="B60" i="21"/>
  <c r="C60" i="21" s="1"/>
  <c r="B61" i="21"/>
  <c r="C61" i="21" s="1"/>
  <c r="B62" i="21"/>
  <c r="C62" i="21" s="1"/>
  <c r="B63" i="21"/>
  <c r="C63" i="21" s="1"/>
  <c r="B64" i="21"/>
  <c r="C64" i="21" s="1"/>
  <c r="B65" i="21"/>
  <c r="C65" i="21" s="1"/>
  <c r="B66" i="21"/>
  <c r="C66" i="21" s="1"/>
  <c r="B67" i="21"/>
  <c r="C67" i="21" s="1"/>
  <c r="B68" i="21"/>
  <c r="C68" i="21" s="1"/>
  <c r="B69" i="21"/>
  <c r="C69" i="21" s="1"/>
  <c r="B70" i="21"/>
  <c r="C70" i="21" s="1"/>
  <c r="B71" i="21"/>
  <c r="C71" i="21" s="1"/>
  <c r="B72" i="21"/>
  <c r="C72" i="21" s="1"/>
  <c r="B73" i="21"/>
  <c r="C73" i="21" s="1"/>
  <c r="B74" i="21"/>
  <c r="C74" i="21" s="1"/>
  <c r="B75" i="21"/>
  <c r="C75" i="21" s="1"/>
  <c r="B76" i="21"/>
  <c r="C76" i="21" s="1"/>
  <c r="B77" i="21"/>
  <c r="C77" i="21" s="1"/>
  <c r="B78" i="21"/>
  <c r="C78" i="21" s="1"/>
  <c r="B79" i="21"/>
  <c r="C79" i="21" s="1"/>
  <c r="B80" i="21"/>
  <c r="C80" i="21" s="1"/>
  <c r="B81" i="21"/>
  <c r="C81" i="21" s="1"/>
  <c r="B82" i="21"/>
  <c r="C82" i="21" s="1"/>
  <c r="B83" i="21"/>
  <c r="C83" i="21" s="1"/>
  <c r="B84" i="21"/>
  <c r="C84" i="21" s="1"/>
  <c r="B85" i="21"/>
  <c r="C85" i="21" s="1"/>
  <c r="B86" i="21"/>
  <c r="C86" i="21" s="1"/>
  <c r="B87" i="21"/>
  <c r="C87" i="21" s="1"/>
  <c r="B88" i="21"/>
  <c r="C88" i="21" s="1"/>
  <c r="B89" i="21"/>
  <c r="C89" i="21" s="1"/>
  <c r="B90" i="21"/>
  <c r="C90" i="21" s="1"/>
  <c r="B91" i="21"/>
  <c r="C91" i="21" s="1"/>
  <c r="B92" i="21"/>
  <c r="C92" i="21" s="1"/>
  <c r="B93" i="21"/>
  <c r="C93" i="21" s="1"/>
  <c r="B94" i="21"/>
  <c r="C94" i="21" s="1"/>
  <c r="B95" i="21"/>
  <c r="C95" i="21" s="1"/>
  <c r="B96" i="21"/>
  <c r="C96" i="21" s="1"/>
  <c r="B97" i="21"/>
  <c r="C97" i="21" s="1"/>
  <c r="B98" i="21"/>
  <c r="C98" i="21" s="1"/>
  <c r="B99" i="21"/>
  <c r="C99" i="21" s="1"/>
  <c r="B100" i="21"/>
  <c r="C100" i="21" s="1"/>
  <c r="B101" i="21"/>
  <c r="C101" i="21" s="1"/>
  <c r="B102" i="21"/>
  <c r="C102" i="21" s="1"/>
  <c r="B103" i="21"/>
  <c r="C103" i="21" s="1"/>
  <c r="B104" i="21"/>
  <c r="C104" i="21" s="1"/>
  <c r="B105" i="21"/>
  <c r="C105" i="21" s="1"/>
  <c r="B106" i="21"/>
  <c r="C106" i="21" s="1"/>
  <c r="B107" i="21"/>
  <c r="C107" i="21" s="1"/>
  <c r="B108" i="21"/>
  <c r="C108" i="21" s="1"/>
  <c r="B109" i="21"/>
  <c r="C109" i="21" s="1"/>
  <c r="B110" i="21"/>
  <c r="C110" i="21" s="1"/>
  <c r="B111" i="21"/>
  <c r="C111" i="21" s="1"/>
  <c r="B112" i="21"/>
  <c r="C112" i="21" s="1"/>
  <c r="B113" i="21"/>
  <c r="C113" i="21" s="1"/>
  <c r="B114" i="21"/>
  <c r="C114" i="21" s="1"/>
  <c r="B115" i="21"/>
  <c r="C115" i="21" s="1"/>
  <c r="B116" i="21"/>
  <c r="C116" i="21" s="1"/>
  <c r="B117" i="21"/>
  <c r="C117" i="21" s="1"/>
  <c r="B118" i="21"/>
  <c r="C118" i="21" s="1"/>
  <c r="B119" i="21"/>
  <c r="C119" i="21" s="1"/>
  <c r="B120" i="21"/>
  <c r="C120" i="21" s="1"/>
  <c r="B121" i="21"/>
  <c r="C121" i="21" s="1"/>
  <c r="B122" i="21"/>
  <c r="C122" i="21" s="1"/>
  <c r="B123" i="21"/>
  <c r="C123" i="21" s="1"/>
  <c r="B124" i="21"/>
  <c r="C124" i="21" s="1"/>
  <c r="B125" i="21"/>
  <c r="C125" i="21" s="1"/>
  <c r="B126" i="21"/>
  <c r="C126" i="21" s="1"/>
  <c r="B127" i="21"/>
  <c r="C127" i="21" s="1"/>
  <c r="B128" i="21"/>
  <c r="C128" i="21" s="1"/>
  <c r="B129" i="21"/>
  <c r="C129" i="21" s="1"/>
  <c r="B130" i="21"/>
  <c r="C130" i="21" s="1"/>
  <c r="B131" i="21"/>
  <c r="C131" i="21" s="1"/>
  <c r="B132" i="21"/>
  <c r="C132" i="21" s="1"/>
  <c r="B133" i="21"/>
  <c r="C133" i="21" s="1"/>
  <c r="B134" i="21"/>
  <c r="C134" i="21" s="1"/>
  <c r="B135" i="21"/>
  <c r="C135" i="21" s="1"/>
  <c r="B136" i="21"/>
  <c r="C136" i="21" s="1"/>
  <c r="B137" i="21"/>
  <c r="C137" i="21" s="1"/>
  <c r="B138" i="21"/>
  <c r="C138" i="21" s="1"/>
  <c r="B139" i="21"/>
  <c r="C139" i="21" s="1"/>
  <c r="B140" i="21"/>
  <c r="C140" i="21" s="1"/>
  <c r="B141" i="21"/>
  <c r="C141" i="21" s="1"/>
  <c r="B142" i="21"/>
  <c r="C142" i="21" s="1"/>
  <c r="B143" i="21"/>
  <c r="C143" i="21" s="1"/>
  <c r="B144" i="21"/>
  <c r="C144" i="21" s="1"/>
  <c r="B145" i="21"/>
  <c r="C145" i="21" s="1"/>
  <c r="B146" i="21"/>
  <c r="C146" i="21" s="1"/>
  <c r="B147" i="21"/>
  <c r="C147" i="21" s="1"/>
  <c r="B148" i="21"/>
  <c r="C148" i="21" s="1"/>
  <c r="B149" i="21"/>
  <c r="C149" i="21" s="1"/>
  <c r="B150" i="21"/>
  <c r="C150" i="21" s="1"/>
  <c r="B151" i="21"/>
  <c r="C151" i="21" s="1"/>
  <c r="B152" i="21"/>
  <c r="C152" i="21" s="1"/>
  <c r="B153" i="21"/>
  <c r="C153" i="21" s="1"/>
  <c r="B154" i="21"/>
  <c r="C154" i="21" s="1"/>
  <c r="B155" i="21"/>
  <c r="C155" i="21" s="1"/>
  <c r="B156" i="21"/>
  <c r="C156" i="21" s="1"/>
  <c r="B157" i="21"/>
  <c r="C157" i="21" s="1"/>
  <c r="B158" i="21"/>
  <c r="C158" i="21" s="1"/>
  <c r="B159" i="21"/>
  <c r="C159" i="21" s="1"/>
  <c r="B160" i="21"/>
  <c r="C160" i="21" s="1"/>
  <c r="B161" i="21"/>
  <c r="C161" i="21" s="1"/>
  <c r="B162" i="21"/>
  <c r="C162" i="21" s="1"/>
  <c r="B163" i="21"/>
  <c r="C163" i="21" s="1"/>
  <c r="B164" i="21"/>
  <c r="C164" i="21" s="1"/>
  <c r="B165" i="21"/>
  <c r="C165" i="21" s="1"/>
  <c r="B166" i="21"/>
  <c r="C166" i="21" s="1"/>
  <c r="B167" i="21"/>
  <c r="C167" i="21" s="1"/>
  <c r="B168" i="21"/>
  <c r="C168" i="21" s="1"/>
  <c r="B169" i="21"/>
  <c r="C169" i="21" s="1"/>
  <c r="B170" i="21"/>
  <c r="C170" i="21" s="1"/>
  <c r="B171" i="21"/>
  <c r="C171" i="21" s="1"/>
  <c r="B172" i="21"/>
  <c r="C172" i="21" s="1"/>
  <c r="B173" i="21"/>
  <c r="C173" i="21" s="1"/>
  <c r="B174" i="21"/>
  <c r="C174" i="21" s="1"/>
  <c r="B175" i="21"/>
  <c r="C175" i="21" s="1"/>
  <c r="B176" i="21"/>
  <c r="C176" i="21" s="1"/>
  <c r="B177" i="21"/>
  <c r="C177" i="21" s="1"/>
  <c r="B178" i="21"/>
  <c r="C178" i="21" s="1"/>
  <c r="B179" i="21"/>
  <c r="C179" i="21" s="1"/>
  <c r="B180" i="21"/>
  <c r="C180" i="21" s="1"/>
  <c r="B181" i="21"/>
  <c r="C181" i="21" s="1"/>
  <c r="B182" i="21"/>
  <c r="C182" i="21" s="1"/>
  <c r="B183" i="21"/>
  <c r="C183" i="21" s="1"/>
  <c r="B184" i="21"/>
  <c r="C184" i="21" s="1"/>
  <c r="B185" i="21"/>
  <c r="C185" i="21" s="1"/>
  <c r="B186" i="21"/>
  <c r="C186" i="21" s="1"/>
  <c r="B187" i="21"/>
  <c r="C187" i="21" s="1"/>
  <c r="B188" i="21"/>
  <c r="C188" i="21" s="1"/>
  <c r="B189" i="21"/>
  <c r="C189" i="21" s="1"/>
  <c r="B190" i="21"/>
  <c r="C190" i="21" s="1"/>
  <c r="B191" i="21"/>
  <c r="C191" i="21" s="1"/>
  <c r="B192" i="21"/>
  <c r="C192" i="21" s="1"/>
  <c r="B193" i="21"/>
  <c r="C193" i="21" s="1"/>
  <c r="B194" i="21"/>
  <c r="C194" i="21" s="1"/>
  <c r="B195" i="21"/>
  <c r="C195" i="21" s="1"/>
  <c r="B196" i="21"/>
  <c r="C196" i="21" s="1"/>
  <c r="B197" i="21"/>
  <c r="C197" i="21" s="1"/>
  <c r="B198" i="21"/>
  <c r="C198" i="21" s="1"/>
  <c r="B199" i="21"/>
  <c r="C199" i="21" s="1"/>
  <c r="B200" i="21"/>
  <c r="C200" i="21" s="1"/>
  <c r="B201" i="21"/>
  <c r="C201" i="21" s="1"/>
  <c r="B202" i="21"/>
  <c r="C202" i="21" s="1"/>
  <c r="B203" i="21"/>
  <c r="C203" i="21" s="1"/>
  <c r="B204" i="21"/>
  <c r="C204" i="21" s="1"/>
  <c r="B205" i="21"/>
  <c r="C205" i="21" s="1"/>
  <c r="B206" i="21"/>
  <c r="C206" i="21" s="1"/>
  <c r="B207" i="21"/>
  <c r="C207" i="21" s="1"/>
  <c r="B208" i="21"/>
  <c r="C208" i="21" s="1"/>
  <c r="B209" i="21"/>
  <c r="C209" i="21" s="1"/>
  <c r="B210" i="21"/>
  <c r="C210" i="21" s="1"/>
  <c r="B211" i="21"/>
  <c r="C211" i="21" s="1"/>
  <c r="B212" i="21"/>
  <c r="C212" i="21" s="1"/>
  <c r="B213" i="21"/>
  <c r="C213" i="21" s="1"/>
  <c r="B214" i="21"/>
  <c r="C214" i="21" s="1"/>
  <c r="B215" i="21"/>
  <c r="C215" i="21" s="1"/>
  <c r="B216" i="21"/>
  <c r="C216" i="21" s="1"/>
  <c r="B217" i="21"/>
  <c r="C217" i="21" s="1"/>
  <c r="B218" i="21"/>
  <c r="C218" i="21" s="1"/>
  <c r="B219" i="21"/>
  <c r="C219" i="21" s="1"/>
  <c r="B220" i="21"/>
  <c r="C220" i="21" s="1"/>
  <c r="B221" i="21"/>
  <c r="C221" i="21" s="1"/>
  <c r="B222" i="21"/>
  <c r="C222" i="21" s="1"/>
  <c r="B223" i="21"/>
  <c r="C223" i="21" s="1"/>
  <c r="B224" i="21"/>
  <c r="C224" i="21" s="1"/>
  <c r="B225" i="21"/>
  <c r="C225" i="21" s="1"/>
  <c r="B226" i="21"/>
  <c r="C226" i="21" s="1"/>
  <c r="B227" i="21"/>
  <c r="C227" i="21" s="1"/>
  <c r="B228" i="21"/>
  <c r="C228" i="21" s="1"/>
  <c r="B229" i="21"/>
  <c r="C229" i="21" s="1"/>
  <c r="B230" i="21"/>
  <c r="C230" i="21" s="1"/>
  <c r="B231" i="21"/>
  <c r="C231" i="21" s="1"/>
  <c r="B232" i="21"/>
  <c r="C232" i="21" s="1"/>
  <c r="B233" i="21"/>
  <c r="C233" i="21" s="1"/>
  <c r="B234" i="21"/>
  <c r="C234" i="21" s="1"/>
  <c r="B235" i="21"/>
  <c r="C235" i="21" s="1"/>
  <c r="B236" i="21"/>
  <c r="C236" i="21" s="1"/>
  <c r="B237" i="21"/>
  <c r="C237" i="21" s="1"/>
  <c r="B238" i="21"/>
  <c r="C238" i="21" s="1"/>
  <c r="B239" i="21"/>
  <c r="C239" i="21" s="1"/>
  <c r="B240" i="21"/>
  <c r="C240" i="21" s="1"/>
  <c r="B241" i="21"/>
  <c r="C241" i="21" s="1"/>
  <c r="B242" i="21"/>
  <c r="C242" i="21" s="1"/>
  <c r="B243" i="21"/>
  <c r="C243" i="21" s="1"/>
  <c r="B244" i="21"/>
  <c r="C244" i="21" s="1"/>
  <c r="B245" i="21"/>
  <c r="C245" i="21" s="1"/>
  <c r="B246" i="21"/>
  <c r="C246" i="21" s="1"/>
  <c r="B247" i="21"/>
  <c r="C247" i="21" s="1"/>
  <c r="B248" i="21"/>
  <c r="C248" i="21" s="1"/>
  <c r="B249" i="21"/>
  <c r="C249" i="21" s="1"/>
  <c r="B250" i="21"/>
  <c r="C250" i="21" s="1"/>
  <c r="B251" i="21"/>
  <c r="C251" i="21" s="1"/>
  <c r="B252" i="21"/>
  <c r="C252" i="21" s="1"/>
  <c r="B253" i="21"/>
  <c r="C253" i="21" s="1"/>
  <c r="B254" i="21"/>
  <c r="C254" i="21" s="1"/>
  <c r="B255" i="21"/>
  <c r="C255" i="21" s="1"/>
  <c r="B256" i="21"/>
  <c r="C256" i="21" s="1"/>
  <c r="B257" i="21"/>
  <c r="C257" i="21" s="1"/>
  <c r="B258" i="21"/>
  <c r="C258" i="21" s="1"/>
  <c r="B259" i="21"/>
  <c r="C259" i="21" s="1"/>
  <c r="B260" i="21"/>
  <c r="C260" i="21" s="1"/>
  <c r="B261" i="21"/>
  <c r="C261" i="21" s="1"/>
  <c r="B262" i="21"/>
  <c r="C262" i="21" s="1"/>
  <c r="B263" i="21"/>
  <c r="C263" i="21" s="1"/>
  <c r="B264" i="21"/>
  <c r="C264" i="21" s="1"/>
  <c r="B265" i="21"/>
  <c r="C265" i="21" s="1"/>
  <c r="B266" i="21"/>
  <c r="C266" i="21" s="1"/>
  <c r="B267" i="21"/>
  <c r="C267" i="21" s="1"/>
  <c r="B268" i="21"/>
  <c r="C268" i="21" s="1"/>
  <c r="B269" i="21"/>
  <c r="C269" i="21" s="1"/>
  <c r="B270" i="21"/>
  <c r="C270" i="21" s="1"/>
  <c r="B271" i="21"/>
  <c r="C271" i="21" s="1"/>
  <c r="B272" i="21"/>
  <c r="C272" i="21" s="1"/>
  <c r="B273" i="21"/>
  <c r="C273" i="21" s="1"/>
  <c r="B274" i="21"/>
  <c r="C274" i="21" s="1"/>
  <c r="B275" i="21"/>
  <c r="C275" i="21" s="1"/>
  <c r="B276" i="21"/>
  <c r="C276" i="21" s="1"/>
  <c r="B277" i="21"/>
  <c r="C277" i="21" s="1"/>
  <c r="B278" i="21"/>
  <c r="C278" i="21" s="1"/>
  <c r="B279" i="21"/>
  <c r="C279" i="21" s="1"/>
  <c r="B280" i="21"/>
  <c r="C280" i="21" s="1"/>
  <c r="B281" i="21"/>
  <c r="C281" i="21" s="1"/>
  <c r="B282" i="21"/>
  <c r="C282" i="21" s="1"/>
  <c r="B283" i="21"/>
  <c r="C283" i="21" s="1"/>
  <c r="B284" i="21"/>
  <c r="C284" i="21" s="1"/>
  <c r="B285" i="21"/>
  <c r="C285" i="21" s="1"/>
  <c r="B286" i="21"/>
  <c r="C286" i="21" s="1"/>
  <c r="B287" i="21"/>
  <c r="C287" i="21" s="1"/>
  <c r="B288" i="21"/>
  <c r="C288" i="21" s="1"/>
  <c r="B289" i="21"/>
  <c r="C289" i="21" s="1"/>
  <c r="B290" i="21"/>
  <c r="C290" i="21" s="1"/>
  <c r="B291" i="21"/>
  <c r="C291" i="21" s="1"/>
  <c r="B292" i="21"/>
  <c r="C292" i="21" s="1"/>
  <c r="B293" i="21"/>
  <c r="C293" i="21" s="1"/>
  <c r="B294" i="21"/>
  <c r="C294" i="21" s="1"/>
  <c r="B295" i="21"/>
  <c r="C295" i="21" s="1"/>
  <c r="B296" i="21"/>
  <c r="C296" i="21" s="1"/>
  <c r="B297" i="21"/>
  <c r="C297" i="21" s="1"/>
  <c r="B298" i="21"/>
  <c r="C298" i="21" s="1"/>
  <c r="B299" i="21"/>
  <c r="C299" i="21" s="1"/>
  <c r="B300" i="21"/>
  <c r="C300" i="21" s="1"/>
  <c r="B301" i="21"/>
  <c r="C301" i="21" s="1"/>
  <c r="B302" i="21"/>
  <c r="C302" i="21" s="1"/>
  <c r="B303" i="21"/>
  <c r="C303" i="21" s="1"/>
  <c r="B304" i="21"/>
  <c r="C304" i="21" s="1"/>
  <c r="B305" i="21"/>
  <c r="C305" i="21" s="1"/>
  <c r="B306" i="21"/>
  <c r="C306" i="21" s="1"/>
  <c r="B307" i="21"/>
  <c r="C307" i="21" s="1"/>
  <c r="B308" i="21"/>
  <c r="C308" i="21" s="1"/>
  <c r="B309" i="21"/>
  <c r="C309" i="21" s="1"/>
  <c r="B310" i="21"/>
  <c r="C310" i="21" s="1"/>
  <c r="B311" i="21"/>
  <c r="C311" i="21" s="1"/>
  <c r="B312" i="21"/>
  <c r="C312" i="21" s="1"/>
  <c r="B313" i="21"/>
  <c r="C313" i="21" s="1"/>
  <c r="B314" i="21"/>
  <c r="C314" i="21" s="1"/>
  <c r="B315" i="21"/>
  <c r="C315" i="21" s="1"/>
  <c r="B316" i="21"/>
  <c r="C316" i="21" s="1"/>
  <c r="B317" i="21"/>
  <c r="C317" i="21" s="1"/>
  <c r="B318" i="21"/>
  <c r="C318" i="21" s="1"/>
  <c r="B319" i="21"/>
  <c r="C319" i="21" s="1"/>
  <c r="B320" i="21"/>
  <c r="C320" i="21" s="1"/>
  <c r="B321" i="21"/>
  <c r="C321" i="21" s="1"/>
  <c r="B322" i="21"/>
  <c r="C322" i="21" s="1"/>
  <c r="B323" i="21"/>
  <c r="C323" i="21" s="1"/>
  <c r="B324" i="21"/>
  <c r="C324" i="21" s="1"/>
  <c r="B325" i="21"/>
  <c r="C325" i="21" s="1"/>
  <c r="B326" i="21"/>
  <c r="C326" i="21" s="1"/>
  <c r="B327" i="21"/>
  <c r="C327" i="21" s="1"/>
  <c r="B328" i="21"/>
  <c r="C328" i="21" s="1"/>
  <c r="B329" i="21"/>
  <c r="C329" i="21" s="1"/>
  <c r="B330" i="21"/>
  <c r="C330" i="21" s="1"/>
  <c r="B331" i="21"/>
  <c r="C331" i="21" s="1"/>
  <c r="B332" i="21"/>
  <c r="C332" i="21" s="1"/>
  <c r="B333" i="21"/>
  <c r="C333" i="21" s="1"/>
  <c r="B334" i="21"/>
  <c r="C334" i="21" s="1"/>
  <c r="B335" i="21"/>
  <c r="C335" i="21" s="1"/>
  <c r="B336" i="21"/>
  <c r="C336" i="21" s="1"/>
  <c r="B337" i="21"/>
  <c r="C337" i="21" s="1"/>
  <c r="B338" i="21"/>
  <c r="C338" i="21" s="1"/>
  <c r="B339" i="21"/>
  <c r="C339" i="21" s="1"/>
  <c r="B340" i="21"/>
  <c r="C340" i="21" s="1"/>
  <c r="B341" i="21"/>
  <c r="C341" i="21" s="1"/>
  <c r="B342" i="21"/>
  <c r="C342" i="21" s="1"/>
  <c r="B343" i="21"/>
  <c r="C343" i="21" s="1"/>
  <c r="B344" i="21"/>
  <c r="C344" i="21" s="1"/>
  <c r="B345" i="21"/>
  <c r="C345" i="21" s="1"/>
  <c r="B346" i="21"/>
  <c r="C346" i="21" s="1"/>
  <c r="B347" i="21"/>
  <c r="C347" i="21" s="1"/>
  <c r="B348" i="21"/>
  <c r="C348" i="21" s="1"/>
  <c r="B349" i="21"/>
  <c r="C349" i="21" s="1"/>
  <c r="B350" i="21"/>
  <c r="C350" i="21" s="1"/>
  <c r="B351" i="21"/>
  <c r="C351" i="21" s="1"/>
  <c r="B352" i="21"/>
  <c r="C352" i="21" s="1"/>
  <c r="B353" i="21"/>
  <c r="C353" i="21" s="1"/>
  <c r="B354" i="21"/>
  <c r="C354" i="21" s="1"/>
  <c r="B355" i="21"/>
  <c r="C355" i="21" s="1"/>
  <c r="B356" i="21"/>
  <c r="C356" i="21" s="1"/>
  <c r="B357" i="21"/>
  <c r="C357" i="21" s="1"/>
  <c r="B358" i="21"/>
  <c r="C358" i="21" s="1"/>
  <c r="B359" i="21"/>
  <c r="C359" i="21" s="1"/>
  <c r="B360" i="21"/>
  <c r="C360" i="21" s="1"/>
  <c r="B361" i="21"/>
  <c r="C361" i="21" s="1"/>
  <c r="B362" i="21"/>
  <c r="C362" i="21" s="1"/>
  <c r="B363" i="21"/>
  <c r="C363" i="21" s="1"/>
  <c r="B364" i="21"/>
  <c r="C364" i="21" s="1"/>
  <c r="B365" i="21"/>
  <c r="C365" i="21" s="1"/>
  <c r="B366" i="21"/>
  <c r="C366" i="21" s="1"/>
  <c r="B367" i="21"/>
  <c r="C367" i="21" s="1"/>
  <c r="B368" i="21"/>
  <c r="C368" i="21" s="1"/>
  <c r="B369" i="21"/>
  <c r="C369" i="21" s="1"/>
  <c r="B370" i="21"/>
  <c r="C370" i="21" s="1"/>
  <c r="B371" i="21"/>
  <c r="C371" i="21" s="1"/>
  <c r="B372" i="21"/>
  <c r="C372" i="21" s="1"/>
  <c r="B373" i="21"/>
  <c r="C373" i="21" s="1"/>
  <c r="B374" i="21"/>
  <c r="C374" i="21" s="1"/>
  <c r="B375" i="21"/>
  <c r="C375" i="21" s="1"/>
  <c r="B376" i="21"/>
  <c r="C376" i="21" s="1"/>
  <c r="B377" i="21"/>
  <c r="C377" i="21" s="1"/>
  <c r="B378" i="21"/>
  <c r="C378" i="21" s="1"/>
  <c r="B379" i="21"/>
  <c r="C379" i="21" s="1"/>
  <c r="B380" i="21"/>
  <c r="C380" i="21" s="1"/>
  <c r="B381" i="21"/>
  <c r="C381" i="21" s="1"/>
  <c r="B382" i="21"/>
  <c r="C382" i="21" s="1"/>
  <c r="B383" i="21"/>
  <c r="C383" i="21" s="1"/>
  <c r="B384" i="21"/>
  <c r="C384" i="21" s="1"/>
  <c r="B385" i="21"/>
  <c r="C385" i="21" s="1"/>
  <c r="B386" i="21"/>
  <c r="C386" i="21" s="1"/>
  <c r="B387" i="21"/>
  <c r="C387" i="21" s="1"/>
  <c r="B388" i="21"/>
  <c r="C388" i="21" s="1"/>
  <c r="B389" i="21"/>
  <c r="C389" i="21" s="1"/>
  <c r="B390" i="21"/>
  <c r="C390" i="21" s="1"/>
  <c r="B391" i="21"/>
  <c r="C391" i="21" s="1"/>
  <c r="B392" i="21"/>
  <c r="C392" i="21" s="1"/>
  <c r="B393" i="21"/>
  <c r="C393" i="21" s="1"/>
  <c r="B394" i="21"/>
  <c r="C394" i="21" s="1"/>
  <c r="B395" i="21"/>
  <c r="C395" i="21" s="1"/>
  <c r="B396" i="21"/>
  <c r="C396" i="21" s="1"/>
  <c r="B397" i="21"/>
  <c r="C397" i="21" s="1"/>
  <c r="B398" i="21"/>
  <c r="C398" i="21" s="1"/>
  <c r="B399" i="21"/>
  <c r="C399" i="21" s="1"/>
  <c r="B400" i="21"/>
  <c r="C400" i="21" s="1"/>
  <c r="B401" i="21"/>
  <c r="C401" i="21" s="1"/>
  <c r="B402" i="21"/>
  <c r="C402" i="21" s="1"/>
  <c r="B403" i="21"/>
  <c r="C403" i="21" s="1"/>
  <c r="B404" i="21"/>
  <c r="C404" i="21" s="1"/>
  <c r="B405" i="21"/>
  <c r="C405" i="21" s="1"/>
  <c r="B406" i="21"/>
  <c r="C406" i="21" s="1"/>
  <c r="B407" i="21"/>
  <c r="C407" i="21" s="1"/>
  <c r="B408" i="21"/>
  <c r="C408" i="21" s="1"/>
  <c r="B409" i="21"/>
  <c r="C409" i="21" s="1"/>
  <c r="B410" i="21"/>
  <c r="C410" i="21" s="1"/>
  <c r="B411" i="21"/>
  <c r="C411" i="21" s="1"/>
  <c r="B412" i="21"/>
  <c r="C412" i="21" s="1"/>
  <c r="B413" i="21"/>
  <c r="C413" i="21" s="1"/>
  <c r="B414" i="21"/>
  <c r="C414" i="21" s="1"/>
  <c r="B415" i="21"/>
  <c r="C415" i="21" s="1"/>
  <c r="B416" i="21"/>
  <c r="C416" i="21" s="1"/>
  <c r="B417" i="21"/>
  <c r="C417" i="21" s="1"/>
  <c r="B418" i="21"/>
  <c r="C418" i="21" s="1"/>
  <c r="B419" i="21"/>
  <c r="C419" i="21" s="1"/>
  <c r="B420" i="21"/>
  <c r="C420" i="21" s="1"/>
  <c r="B421" i="21"/>
  <c r="C421" i="21" s="1"/>
  <c r="B422" i="21"/>
  <c r="C422" i="21" s="1"/>
  <c r="B423" i="21"/>
  <c r="C423" i="21" s="1"/>
  <c r="B424" i="21"/>
  <c r="C424" i="21" s="1"/>
  <c r="B425" i="21"/>
  <c r="C425" i="21" s="1"/>
  <c r="B426" i="21"/>
  <c r="C426" i="21" s="1"/>
  <c r="B427" i="21"/>
  <c r="C427" i="21" s="1"/>
  <c r="B428" i="21"/>
  <c r="C428" i="21" s="1"/>
  <c r="B429" i="21"/>
  <c r="C429" i="21" s="1"/>
  <c r="B430" i="21"/>
  <c r="C430" i="21" s="1"/>
  <c r="B431" i="21"/>
  <c r="C431" i="21" s="1"/>
  <c r="B432" i="21"/>
  <c r="C432" i="21" s="1"/>
  <c r="B433" i="21"/>
  <c r="C433" i="21" s="1"/>
  <c r="B434" i="21"/>
  <c r="C434" i="21" s="1"/>
  <c r="B435" i="21"/>
  <c r="C435" i="21" s="1"/>
  <c r="B436" i="21"/>
  <c r="C436" i="21" s="1"/>
  <c r="B437" i="21"/>
  <c r="C437" i="21" s="1"/>
  <c r="B438" i="21"/>
  <c r="C438" i="21" s="1"/>
  <c r="B439" i="21"/>
  <c r="C439" i="21" s="1"/>
  <c r="B440" i="21"/>
  <c r="C440" i="21" s="1"/>
  <c r="B441" i="21"/>
  <c r="C441" i="21" s="1"/>
  <c r="B442" i="21"/>
  <c r="C442" i="21" s="1"/>
  <c r="B443" i="21"/>
  <c r="C443" i="21" s="1"/>
  <c r="B444" i="21"/>
  <c r="C444" i="21" s="1"/>
  <c r="B445" i="21"/>
  <c r="C445" i="21" s="1"/>
  <c r="B446" i="21"/>
  <c r="C446" i="21" s="1"/>
  <c r="B447" i="21"/>
  <c r="C447" i="21" s="1"/>
  <c r="B448" i="21"/>
  <c r="C448" i="21" s="1"/>
  <c r="B449" i="21"/>
  <c r="C449" i="21" s="1"/>
  <c r="B450" i="21"/>
  <c r="C450" i="21" s="1"/>
  <c r="B451" i="21"/>
  <c r="C451" i="21" s="1"/>
  <c r="B452" i="21"/>
  <c r="C452" i="21" s="1"/>
  <c r="B453" i="21"/>
  <c r="C453" i="21" s="1"/>
  <c r="B454" i="21"/>
  <c r="C454" i="21" s="1"/>
  <c r="B455" i="21"/>
  <c r="C455" i="21" s="1"/>
  <c r="B456" i="21"/>
  <c r="C456" i="21" s="1"/>
  <c r="B457" i="21"/>
  <c r="C457" i="21" s="1"/>
  <c r="B458" i="21"/>
  <c r="C458" i="21" s="1"/>
  <c r="B459" i="21"/>
  <c r="C459" i="21" s="1"/>
  <c r="B460" i="21"/>
  <c r="C460" i="21" s="1"/>
  <c r="B461" i="21"/>
  <c r="C461" i="21" s="1"/>
  <c r="B462" i="21"/>
  <c r="C462" i="21" s="1"/>
  <c r="B463" i="21"/>
  <c r="C463" i="21" s="1"/>
  <c r="B464" i="21"/>
  <c r="C464" i="21" s="1"/>
  <c r="B465" i="21"/>
  <c r="C465" i="21" s="1"/>
  <c r="B466" i="21"/>
  <c r="C466" i="21" s="1"/>
  <c r="B467" i="21"/>
  <c r="C467" i="21" s="1"/>
  <c r="B468" i="21"/>
  <c r="C468" i="21" s="1"/>
  <c r="B469" i="21"/>
  <c r="C469" i="21" s="1"/>
  <c r="B470" i="21"/>
  <c r="C470" i="21" s="1"/>
  <c r="B471" i="21"/>
  <c r="C471" i="21" s="1"/>
  <c r="B472" i="21"/>
  <c r="C472" i="21" s="1"/>
  <c r="B473" i="21"/>
  <c r="C473" i="21" s="1"/>
  <c r="B474" i="21"/>
  <c r="C474" i="21" s="1"/>
  <c r="B475" i="21"/>
  <c r="C475" i="21" s="1"/>
  <c r="B476" i="21"/>
  <c r="C476" i="21" s="1"/>
  <c r="B477" i="21"/>
  <c r="C477" i="21" s="1"/>
  <c r="B478" i="21"/>
  <c r="C478" i="21" s="1"/>
  <c r="B479" i="21"/>
  <c r="C479" i="21" s="1"/>
  <c r="B480" i="21"/>
  <c r="C480" i="21" s="1"/>
  <c r="B481" i="21"/>
  <c r="C481" i="21" s="1"/>
  <c r="B482" i="21"/>
  <c r="C482" i="21" s="1"/>
  <c r="B483" i="21"/>
  <c r="C483" i="21" s="1"/>
  <c r="B484" i="21"/>
  <c r="C484" i="21" s="1"/>
  <c r="B485" i="21"/>
  <c r="C485" i="21" s="1"/>
  <c r="B486" i="21"/>
  <c r="C486" i="21" s="1"/>
  <c r="B487" i="21"/>
  <c r="C487" i="21" s="1"/>
  <c r="B488" i="21"/>
  <c r="C488" i="21" s="1"/>
  <c r="B489" i="21"/>
  <c r="C489" i="21" s="1"/>
  <c r="B490" i="21"/>
  <c r="C490" i="21" s="1"/>
  <c r="B491" i="21"/>
  <c r="C491" i="21" s="1"/>
  <c r="B492" i="21"/>
  <c r="C492" i="21" s="1"/>
  <c r="B493" i="21"/>
  <c r="C493" i="21" s="1"/>
  <c r="B494" i="21"/>
  <c r="C494" i="21" s="1"/>
  <c r="B495" i="21"/>
  <c r="C495" i="21" s="1"/>
  <c r="B496" i="21"/>
  <c r="C496" i="21" s="1"/>
  <c r="B497" i="21"/>
  <c r="C497" i="21" s="1"/>
  <c r="B498" i="21"/>
  <c r="C498" i="21" s="1"/>
  <c r="B499" i="21"/>
  <c r="C499" i="21" s="1"/>
  <c r="B500" i="21"/>
  <c r="C500" i="21" s="1"/>
  <c r="B501" i="21"/>
  <c r="C501" i="21" s="1"/>
  <c r="B502" i="21"/>
  <c r="C502" i="21" s="1"/>
  <c r="B503" i="21"/>
  <c r="C503" i="21" s="1"/>
  <c r="B504" i="21"/>
  <c r="C504" i="21" s="1"/>
  <c r="B505" i="21"/>
  <c r="C505" i="21" s="1"/>
  <c r="B506" i="21"/>
  <c r="C506" i="21" s="1"/>
  <c r="B507" i="21"/>
  <c r="C507" i="21" s="1"/>
  <c r="B508" i="21"/>
  <c r="C508" i="21" s="1"/>
  <c r="B509" i="21"/>
  <c r="C509" i="21" s="1"/>
  <c r="B510" i="21"/>
  <c r="C510" i="21" s="1"/>
  <c r="B511" i="21"/>
  <c r="C511" i="21" s="1"/>
  <c r="B512" i="21"/>
  <c r="C512" i="21" s="1"/>
  <c r="B513" i="21"/>
  <c r="C513" i="21" s="1"/>
  <c r="B514" i="21"/>
  <c r="C514" i="21" s="1"/>
  <c r="B515" i="21"/>
  <c r="C515" i="21" s="1"/>
  <c r="B516" i="21"/>
  <c r="C516" i="21" s="1"/>
  <c r="B517" i="21"/>
  <c r="C517" i="21" s="1"/>
  <c r="B518" i="21"/>
  <c r="C518" i="21" s="1"/>
  <c r="B519" i="21"/>
  <c r="C519" i="21" s="1"/>
  <c r="B520" i="21"/>
  <c r="C520" i="21" s="1"/>
  <c r="B521" i="21"/>
  <c r="C521" i="21" s="1"/>
  <c r="B522" i="21"/>
  <c r="C522" i="21" s="1"/>
  <c r="B523" i="21"/>
  <c r="C523" i="21" s="1"/>
  <c r="B524" i="21"/>
  <c r="C524" i="21" s="1"/>
  <c r="B525" i="21"/>
  <c r="C525" i="21" s="1"/>
  <c r="B526" i="21"/>
  <c r="C526" i="21" s="1"/>
  <c r="B527" i="21"/>
  <c r="C527" i="21" s="1"/>
  <c r="B528" i="21"/>
  <c r="C528" i="21" s="1"/>
  <c r="B529" i="21"/>
  <c r="C529" i="21" s="1"/>
  <c r="B530" i="21"/>
  <c r="C530" i="21" s="1"/>
  <c r="B531" i="21"/>
  <c r="C531" i="21" s="1"/>
  <c r="B532" i="21"/>
  <c r="C532" i="21" s="1"/>
  <c r="B533" i="21"/>
  <c r="C533" i="21" s="1"/>
  <c r="B534" i="21"/>
  <c r="C534" i="21" s="1"/>
  <c r="B535" i="21"/>
  <c r="C535" i="21" s="1"/>
  <c r="B536" i="21"/>
  <c r="C536" i="21" s="1"/>
  <c r="B537" i="21"/>
  <c r="C537" i="21" s="1"/>
  <c r="B538" i="21"/>
  <c r="C538" i="21" s="1"/>
  <c r="B539" i="21"/>
  <c r="C539" i="21" s="1"/>
  <c r="B540" i="21"/>
  <c r="C540" i="21" s="1"/>
  <c r="B541" i="21"/>
  <c r="C541" i="21" s="1"/>
  <c r="B542" i="21"/>
  <c r="C542" i="21" s="1"/>
  <c r="B543" i="21"/>
  <c r="C543" i="21" s="1"/>
  <c r="B544" i="21"/>
  <c r="C544" i="21" s="1"/>
  <c r="B545" i="21"/>
  <c r="C545" i="21" s="1"/>
  <c r="B546" i="21"/>
  <c r="C546" i="21" s="1"/>
  <c r="B547" i="21"/>
  <c r="C547" i="21" s="1"/>
  <c r="B548" i="21"/>
  <c r="C548" i="21" s="1"/>
  <c r="B549" i="21"/>
  <c r="C549" i="21" s="1"/>
  <c r="B550" i="21"/>
  <c r="C550" i="21" s="1"/>
  <c r="B551" i="21"/>
  <c r="C551" i="21" s="1"/>
  <c r="B552" i="21"/>
  <c r="C552" i="21" s="1"/>
  <c r="B553" i="21"/>
  <c r="C553" i="21" s="1"/>
  <c r="B554" i="21"/>
  <c r="C554" i="21" s="1"/>
  <c r="B555" i="21"/>
  <c r="C555" i="21" s="1"/>
  <c r="B556" i="21"/>
  <c r="C556" i="21" s="1"/>
  <c r="B557" i="21"/>
  <c r="C557" i="21" s="1"/>
  <c r="B558" i="21"/>
  <c r="C558" i="21" s="1"/>
  <c r="B559" i="21"/>
  <c r="C559" i="21" s="1"/>
  <c r="B560" i="21"/>
  <c r="C560" i="21" s="1"/>
  <c r="B561" i="21"/>
  <c r="C561" i="21" s="1"/>
  <c r="B562" i="21"/>
  <c r="C562" i="21" s="1"/>
  <c r="B563" i="21"/>
  <c r="C563" i="21" s="1"/>
  <c r="B564" i="21"/>
  <c r="C564" i="21" s="1"/>
  <c r="B565" i="21"/>
  <c r="C565" i="21" s="1"/>
  <c r="B566" i="21"/>
  <c r="C566" i="21" s="1"/>
  <c r="B567" i="21"/>
  <c r="C567" i="21" s="1"/>
  <c r="B568" i="21"/>
  <c r="C568" i="21" s="1"/>
  <c r="B569" i="21"/>
  <c r="C569" i="21" s="1"/>
  <c r="B570" i="21"/>
  <c r="C570" i="21" s="1"/>
  <c r="B571" i="21"/>
  <c r="C571" i="21" s="1"/>
  <c r="B572" i="21"/>
  <c r="C572" i="21" s="1"/>
  <c r="B573" i="21"/>
  <c r="C573" i="21" s="1"/>
  <c r="B574" i="21"/>
  <c r="C574" i="21" s="1"/>
  <c r="B575" i="21"/>
  <c r="C575" i="21" s="1"/>
  <c r="B576" i="21"/>
  <c r="C576" i="21" s="1"/>
  <c r="B577" i="21"/>
  <c r="C577" i="21" s="1"/>
  <c r="B578" i="21"/>
  <c r="C578" i="21" s="1"/>
  <c r="B579" i="21"/>
  <c r="C579" i="21" s="1"/>
  <c r="B580" i="21"/>
  <c r="C580" i="21" s="1"/>
  <c r="B581" i="21"/>
  <c r="C581" i="21" s="1"/>
  <c r="B582" i="21"/>
  <c r="C582" i="21" s="1"/>
  <c r="B583" i="21"/>
  <c r="C583" i="21" s="1"/>
  <c r="B584" i="21"/>
  <c r="C584" i="21" s="1"/>
  <c r="B585" i="21"/>
  <c r="C585" i="21" s="1"/>
  <c r="B586" i="21"/>
  <c r="C586" i="21" s="1"/>
  <c r="B587" i="21"/>
  <c r="C587" i="21" s="1"/>
  <c r="B588" i="21"/>
  <c r="C588" i="21" s="1"/>
  <c r="B589" i="21"/>
  <c r="C589" i="21" s="1"/>
  <c r="B590" i="21"/>
  <c r="C590" i="21" s="1"/>
  <c r="B591" i="21"/>
  <c r="C591" i="21" s="1"/>
  <c r="B592" i="21"/>
  <c r="C592" i="21" s="1"/>
  <c r="B593" i="21"/>
  <c r="C593" i="21" s="1"/>
  <c r="B594" i="21"/>
  <c r="C594" i="21" s="1"/>
  <c r="B595" i="21"/>
  <c r="C595" i="21" s="1"/>
  <c r="B596" i="21"/>
  <c r="C596" i="21" s="1"/>
  <c r="B597" i="21"/>
  <c r="C597" i="21" s="1"/>
  <c r="B598" i="21"/>
  <c r="C598" i="21" s="1"/>
  <c r="B599" i="21"/>
  <c r="C599" i="21" s="1"/>
  <c r="B600" i="21"/>
  <c r="C600" i="21" s="1"/>
  <c r="B601" i="21"/>
  <c r="C601" i="21" s="1"/>
  <c r="B602" i="21"/>
  <c r="C602" i="21" s="1"/>
  <c r="B603" i="21"/>
  <c r="C603" i="21" s="1"/>
  <c r="B604" i="21"/>
  <c r="C604" i="21" s="1"/>
  <c r="B605" i="21"/>
  <c r="C605" i="21" s="1"/>
  <c r="B606" i="21"/>
  <c r="C606" i="21" s="1"/>
  <c r="B607" i="21"/>
  <c r="C607" i="21" s="1"/>
  <c r="B608" i="21"/>
  <c r="C608" i="21" s="1"/>
  <c r="B609" i="21"/>
  <c r="C609" i="21" s="1"/>
  <c r="B610" i="21"/>
  <c r="C610" i="21" s="1"/>
  <c r="B611" i="21"/>
  <c r="C611" i="21" s="1"/>
  <c r="B612" i="21"/>
  <c r="C612" i="21" s="1"/>
  <c r="B613" i="21"/>
  <c r="C613" i="21" s="1"/>
  <c r="B614" i="21"/>
  <c r="C614" i="21" s="1"/>
  <c r="B615" i="21"/>
  <c r="C615" i="21" s="1"/>
  <c r="B616" i="21"/>
  <c r="C616" i="21" s="1"/>
  <c r="B617" i="21"/>
  <c r="C617" i="21" s="1"/>
  <c r="B618" i="21"/>
  <c r="C618" i="21" s="1"/>
  <c r="B619" i="21"/>
  <c r="C619" i="21" s="1"/>
  <c r="B620" i="21"/>
  <c r="C620" i="21" s="1"/>
  <c r="B621" i="21"/>
  <c r="C621" i="21" s="1"/>
  <c r="B622" i="21"/>
  <c r="C622" i="21" s="1"/>
  <c r="B623" i="21"/>
  <c r="C623" i="21" s="1"/>
  <c r="B624" i="21"/>
  <c r="C624" i="21" s="1"/>
  <c r="B625" i="21"/>
  <c r="C625" i="21" s="1"/>
  <c r="B626" i="21"/>
  <c r="C626" i="21" s="1"/>
  <c r="B627" i="21"/>
  <c r="C627" i="21" s="1"/>
  <c r="B628" i="21"/>
  <c r="C628" i="21" s="1"/>
  <c r="B629" i="21"/>
  <c r="C629" i="21" s="1"/>
  <c r="B630" i="21"/>
  <c r="C630" i="21" s="1"/>
  <c r="B631" i="21"/>
  <c r="C631" i="21" s="1"/>
  <c r="B632" i="21"/>
  <c r="C632" i="21" s="1"/>
  <c r="B633" i="21"/>
  <c r="C633" i="21" s="1"/>
  <c r="B634" i="21"/>
  <c r="C634" i="21" s="1"/>
  <c r="B635" i="21"/>
  <c r="C635" i="21" s="1"/>
  <c r="B636" i="21"/>
  <c r="C636" i="21" s="1"/>
  <c r="B637" i="21"/>
  <c r="C637" i="21" s="1"/>
  <c r="B638" i="21"/>
  <c r="C638" i="21" s="1"/>
  <c r="B639" i="21"/>
  <c r="C639" i="21" s="1"/>
  <c r="B640" i="21"/>
  <c r="C640" i="21" s="1"/>
  <c r="B641" i="21"/>
  <c r="C641" i="21" s="1"/>
  <c r="B642" i="21"/>
  <c r="C642" i="21" s="1"/>
  <c r="B643" i="21"/>
  <c r="C643" i="21" s="1"/>
  <c r="B644" i="21"/>
  <c r="C644" i="21" s="1"/>
  <c r="B645" i="21"/>
  <c r="C645" i="21" s="1"/>
  <c r="B646" i="21"/>
  <c r="C646" i="21" s="1"/>
  <c r="B647" i="21"/>
  <c r="C647" i="21" s="1"/>
  <c r="B648" i="21"/>
  <c r="C648" i="21" s="1"/>
  <c r="B649" i="21"/>
  <c r="C649" i="21" s="1"/>
  <c r="B650" i="21"/>
  <c r="C650" i="21" s="1"/>
  <c r="B651" i="21"/>
  <c r="C651" i="21" s="1"/>
  <c r="B652" i="21"/>
  <c r="C652" i="21" s="1"/>
  <c r="B653" i="21"/>
  <c r="C653" i="21" s="1"/>
  <c r="B654" i="21"/>
  <c r="C654" i="21" s="1"/>
  <c r="B655" i="21"/>
  <c r="C655" i="21" s="1"/>
  <c r="B656" i="21"/>
  <c r="C656" i="21" s="1"/>
  <c r="B657" i="21"/>
  <c r="C657" i="21" s="1"/>
  <c r="B658" i="21"/>
  <c r="C658" i="21" s="1"/>
  <c r="B659" i="21"/>
  <c r="C659" i="21" s="1"/>
  <c r="B660" i="21"/>
  <c r="C660" i="21" s="1"/>
  <c r="B661" i="21"/>
  <c r="C661" i="21" s="1"/>
  <c r="B662" i="21"/>
  <c r="C662" i="21" s="1"/>
  <c r="B663" i="21"/>
  <c r="C663" i="21" s="1"/>
  <c r="B664" i="21"/>
  <c r="C664" i="21" s="1"/>
  <c r="B665" i="21"/>
  <c r="C665" i="21" s="1"/>
  <c r="B666" i="21"/>
  <c r="C666" i="21" s="1"/>
  <c r="B667" i="21"/>
  <c r="C667" i="21" s="1"/>
  <c r="B668" i="21"/>
  <c r="C668" i="21" s="1"/>
  <c r="B669" i="21"/>
  <c r="C669" i="21" s="1"/>
  <c r="B670" i="21"/>
  <c r="C670" i="21" s="1"/>
  <c r="B671" i="21"/>
  <c r="C671" i="21" s="1"/>
  <c r="B672" i="21"/>
  <c r="C672" i="21" s="1"/>
  <c r="B673" i="21"/>
  <c r="C673" i="21" s="1"/>
  <c r="B674" i="21"/>
  <c r="C674" i="21" s="1"/>
  <c r="B675" i="21"/>
  <c r="C675" i="21" s="1"/>
  <c r="B676" i="21"/>
  <c r="C676" i="21" s="1"/>
  <c r="B677" i="21"/>
  <c r="C677" i="21" s="1"/>
  <c r="B678" i="21"/>
  <c r="C678" i="21" s="1"/>
  <c r="B679" i="21"/>
  <c r="C679" i="21" s="1"/>
  <c r="B680" i="21"/>
  <c r="C680" i="21" s="1"/>
  <c r="B681" i="21"/>
  <c r="C681" i="21" s="1"/>
  <c r="B682" i="21"/>
  <c r="C682" i="21" s="1"/>
  <c r="B683" i="21"/>
  <c r="C683" i="21" s="1"/>
  <c r="B684" i="21"/>
  <c r="C684" i="21" s="1"/>
  <c r="B685" i="21"/>
  <c r="C685" i="21" s="1"/>
  <c r="B686" i="21"/>
  <c r="C686" i="21" s="1"/>
  <c r="B687" i="21"/>
  <c r="C687" i="21" s="1"/>
  <c r="B688" i="21"/>
  <c r="C688" i="21" s="1"/>
  <c r="B689" i="21"/>
  <c r="C689" i="21" s="1"/>
  <c r="B690" i="21"/>
  <c r="C690" i="21" s="1"/>
  <c r="B691" i="21"/>
  <c r="C691" i="21" s="1"/>
  <c r="B692" i="21"/>
  <c r="C692" i="21" s="1"/>
  <c r="B693" i="21"/>
  <c r="C693" i="21" s="1"/>
  <c r="B694" i="21"/>
  <c r="C694" i="21" s="1"/>
  <c r="B695" i="21"/>
  <c r="C695" i="21" s="1"/>
  <c r="B696" i="21"/>
  <c r="C696" i="21" s="1"/>
  <c r="B697" i="21"/>
  <c r="C697" i="21" s="1"/>
  <c r="B698" i="21"/>
  <c r="C698" i="21" s="1"/>
  <c r="B699" i="21"/>
  <c r="C699" i="21" s="1"/>
  <c r="B700" i="21"/>
  <c r="C700" i="21" s="1"/>
  <c r="B701" i="21"/>
  <c r="C701" i="21" s="1"/>
  <c r="B702" i="21"/>
  <c r="C702" i="21" s="1"/>
  <c r="B703" i="21"/>
  <c r="C703" i="21" s="1"/>
  <c r="B704" i="21"/>
  <c r="C704" i="21" s="1"/>
  <c r="B705" i="21"/>
  <c r="C705" i="21" s="1"/>
  <c r="B706" i="21"/>
  <c r="C706" i="21" s="1"/>
  <c r="B707" i="21"/>
  <c r="C707" i="21" s="1"/>
  <c r="B708" i="21"/>
  <c r="C708" i="21" s="1"/>
  <c r="B709" i="21"/>
  <c r="C709" i="21" s="1"/>
  <c r="B710" i="21"/>
  <c r="C710" i="21" s="1"/>
  <c r="B711" i="21"/>
  <c r="C711" i="21" s="1"/>
  <c r="B712" i="21"/>
  <c r="C712" i="21" s="1"/>
  <c r="B713" i="21"/>
  <c r="C713" i="21" s="1"/>
  <c r="B714" i="21"/>
  <c r="C714" i="21" s="1"/>
  <c r="B715" i="21"/>
  <c r="C715" i="21" s="1"/>
  <c r="B716" i="21"/>
  <c r="C716" i="21" s="1"/>
  <c r="B717" i="21"/>
  <c r="C717" i="21" s="1"/>
  <c r="B718" i="21"/>
  <c r="C718" i="21" s="1"/>
  <c r="B719" i="21"/>
  <c r="C719" i="21" s="1"/>
  <c r="B720" i="21"/>
  <c r="C720" i="21" s="1"/>
  <c r="B721" i="21"/>
  <c r="C721" i="21" s="1"/>
  <c r="B722" i="21"/>
  <c r="C722" i="21" s="1"/>
  <c r="B723" i="21"/>
  <c r="C723" i="21" s="1"/>
  <c r="B724" i="21"/>
  <c r="C724" i="21" s="1"/>
  <c r="B725" i="21"/>
  <c r="C725" i="21" s="1"/>
  <c r="B726" i="21"/>
  <c r="C726" i="21" s="1"/>
  <c r="B727" i="21"/>
  <c r="C727" i="21" s="1"/>
  <c r="B728" i="21"/>
  <c r="C728" i="21" s="1"/>
  <c r="B729" i="21"/>
  <c r="C729" i="21" s="1"/>
  <c r="B730" i="21"/>
  <c r="C730" i="21" s="1"/>
  <c r="B731" i="21"/>
  <c r="C731" i="21" s="1"/>
  <c r="B732" i="21"/>
  <c r="C732" i="21" s="1"/>
  <c r="B733" i="21"/>
  <c r="C733" i="21" s="1"/>
  <c r="B734" i="21"/>
  <c r="C734" i="21" s="1"/>
  <c r="B735" i="21"/>
  <c r="C735" i="21" s="1"/>
  <c r="B736" i="21"/>
  <c r="C736" i="21" s="1"/>
  <c r="B737" i="21"/>
  <c r="C737" i="21" s="1"/>
  <c r="B738" i="21"/>
  <c r="C738" i="21" s="1"/>
  <c r="B739" i="21"/>
  <c r="C739" i="21" s="1"/>
  <c r="B740" i="21"/>
  <c r="C740" i="21" s="1"/>
  <c r="B741" i="21"/>
  <c r="C741" i="21" s="1"/>
  <c r="B742" i="21"/>
  <c r="C742" i="21" s="1"/>
  <c r="B743" i="21"/>
  <c r="C743" i="21" s="1"/>
  <c r="B744" i="21"/>
  <c r="C744" i="21" s="1"/>
  <c r="B745" i="21"/>
  <c r="C745" i="21" s="1"/>
  <c r="B746" i="21"/>
  <c r="C746" i="21" s="1"/>
  <c r="B747" i="21"/>
  <c r="C747" i="21" s="1"/>
  <c r="B748" i="21"/>
  <c r="C748" i="21" s="1"/>
  <c r="B749" i="21"/>
  <c r="C749" i="21" s="1"/>
  <c r="B750" i="21"/>
  <c r="C750" i="21" s="1"/>
  <c r="B751" i="21"/>
  <c r="C751" i="21" s="1"/>
  <c r="B752" i="21"/>
  <c r="C752" i="21" s="1"/>
  <c r="B753" i="21"/>
  <c r="C753" i="21" s="1"/>
  <c r="B754" i="21"/>
  <c r="C754" i="21" s="1"/>
  <c r="B755" i="21"/>
  <c r="C755" i="21" s="1"/>
  <c r="B756" i="21"/>
  <c r="C756" i="21" s="1"/>
  <c r="B757" i="21"/>
  <c r="C757" i="21" s="1"/>
  <c r="B758" i="21"/>
  <c r="C758" i="21" s="1"/>
  <c r="B759" i="21"/>
  <c r="C759" i="21" s="1"/>
  <c r="B760" i="21"/>
  <c r="C760" i="21" s="1"/>
  <c r="B761" i="21"/>
  <c r="C761" i="21" s="1"/>
  <c r="B762" i="21"/>
  <c r="C762" i="21" s="1"/>
  <c r="B763" i="21"/>
  <c r="C763" i="21" s="1"/>
  <c r="B764" i="21"/>
  <c r="C764" i="21" s="1"/>
  <c r="B765" i="21"/>
  <c r="C765" i="21" s="1"/>
  <c r="B766" i="21"/>
  <c r="C766" i="21" s="1"/>
  <c r="B767" i="21"/>
  <c r="C767" i="21" s="1"/>
  <c r="B768" i="21"/>
  <c r="C768" i="21" s="1"/>
  <c r="B769" i="21"/>
  <c r="C769" i="21" s="1"/>
  <c r="B770" i="21"/>
  <c r="C770" i="21" s="1"/>
  <c r="B771" i="21"/>
  <c r="C771" i="21" s="1"/>
  <c r="B772" i="21"/>
  <c r="C772" i="21" s="1"/>
  <c r="B773" i="21"/>
  <c r="C773" i="21" s="1"/>
  <c r="B774" i="21"/>
  <c r="C774" i="21" s="1"/>
  <c r="B775" i="21"/>
  <c r="C775" i="21" s="1"/>
  <c r="B776" i="21"/>
  <c r="C776" i="21" s="1"/>
  <c r="B777" i="21"/>
  <c r="C777" i="21" s="1"/>
  <c r="B778" i="21"/>
  <c r="C778" i="21" s="1"/>
  <c r="B779" i="21"/>
  <c r="C779" i="21" s="1"/>
  <c r="B780" i="21"/>
  <c r="C780" i="21" s="1"/>
  <c r="B781" i="21"/>
  <c r="C781" i="21" s="1"/>
  <c r="B782" i="21"/>
  <c r="C782" i="21" s="1"/>
  <c r="B783" i="21"/>
  <c r="C783" i="21" s="1"/>
  <c r="B784" i="21"/>
  <c r="C784" i="21" s="1"/>
  <c r="B785" i="21"/>
  <c r="C785" i="21" s="1"/>
  <c r="B786" i="21"/>
  <c r="C786" i="21" s="1"/>
  <c r="B787" i="21"/>
  <c r="C787" i="21" s="1"/>
  <c r="B788" i="21"/>
  <c r="C788" i="21" s="1"/>
  <c r="B789" i="21"/>
  <c r="C789" i="21" s="1"/>
  <c r="B790" i="21"/>
  <c r="C790" i="21" s="1"/>
  <c r="B791" i="21"/>
  <c r="C791" i="21" s="1"/>
  <c r="B792" i="21"/>
  <c r="C792" i="21" s="1"/>
  <c r="B793" i="21"/>
  <c r="C793" i="21" s="1"/>
  <c r="B794" i="21"/>
  <c r="C794" i="21" s="1"/>
  <c r="B795" i="21"/>
  <c r="C795" i="21" s="1"/>
  <c r="B796" i="21"/>
  <c r="C796" i="21" s="1"/>
  <c r="B797" i="21"/>
  <c r="C797" i="21" s="1"/>
  <c r="B798" i="21"/>
  <c r="C798" i="21" s="1"/>
  <c r="B799" i="21"/>
  <c r="C799" i="21" s="1"/>
  <c r="B800" i="21"/>
  <c r="C800" i="21" s="1"/>
  <c r="B801" i="21"/>
  <c r="C801" i="21" s="1"/>
  <c r="B802" i="21"/>
  <c r="C802" i="21" s="1"/>
  <c r="B803" i="21"/>
  <c r="C803" i="21" s="1"/>
  <c r="B804" i="21"/>
  <c r="C804" i="21" s="1"/>
  <c r="B805" i="21"/>
  <c r="C805" i="21" s="1"/>
  <c r="B806" i="21"/>
  <c r="C806" i="21" s="1"/>
  <c r="B807" i="21"/>
  <c r="C807" i="21" s="1"/>
  <c r="B808" i="21"/>
  <c r="C808" i="21" s="1"/>
  <c r="B809" i="21"/>
  <c r="C809" i="21" s="1"/>
  <c r="B810" i="21"/>
  <c r="C810" i="21" s="1"/>
  <c r="B811" i="21"/>
  <c r="C811" i="21" s="1"/>
  <c r="B812" i="21"/>
  <c r="C812" i="21" s="1"/>
  <c r="B813" i="21"/>
  <c r="C813" i="21" s="1"/>
  <c r="B814" i="21"/>
  <c r="C814" i="21" s="1"/>
  <c r="B815" i="21"/>
  <c r="C815" i="21" s="1"/>
  <c r="B816" i="21"/>
  <c r="C816" i="21" s="1"/>
  <c r="B817" i="21"/>
  <c r="C817" i="21" s="1"/>
  <c r="B818" i="21"/>
  <c r="C818" i="21" s="1"/>
  <c r="B819" i="21"/>
  <c r="C819" i="21" s="1"/>
  <c r="B820" i="21"/>
  <c r="C820" i="21" s="1"/>
  <c r="B821" i="21"/>
  <c r="C821" i="21" s="1"/>
  <c r="B822" i="21"/>
  <c r="C822" i="21" s="1"/>
  <c r="B823" i="21"/>
  <c r="C823" i="21" s="1"/>
  <c r="B824" i="21"/>
  <c r="C824" i="21" s="1"/>
  <c r="B825" i="21"/>
  <c r="C825" i="21" s="1"/>
  <c r="B826" i="21"/>
  <c r="C826" i="21" s="1"/>
  <c r="B827" i="21"/>
  <c r="C827" i="21" s="1"/>
  <c r="B828" i="21"/>
  <c r="C828" i="21" s="1"/>
  <c r="B829" i="21"/>
  <c r="C829" i="21" s="1"/>
  <c r="B830" i="21"/>
  <c r="C830" i="21" s="1"/>
  <c r="B831" i="21"/>
  <c r="C831" i="21" s="1"/>
  <c r="B832" i="21"/>
  <c r="C832" i="21" s="1"/>
  <c r="B833" i="21"/>
  <c r="C833" i="21" s="1"/>
  <c r="B834" i="21"/>
  <c r="C834" i="21" s="1"/>
  <c r="B835" i="21"/>
  <c r="C835" i="21" s="1"/>
  <c r="B836" i="21"/>
  <c r="C836" i="21" s="1"/>
  <c r="B837" i="21"/>
  <c r="C837" i="21" s="1"/>
  <c r="B838" i="21"/>
  <c r="C838" i="21" s="1"/>
  <c r="B839" i="21"/>
  <c r="C839" i="21" s="1"/>
  <c r="B840" i="21"/>
  <c r="C840" i="21" s="1"/>
  <c r="B841" i="21"/>
  <c r="C841" i="21" s="1"/>
  <c r="B842" i="21"/>
  <c r="C842" i="21" s="1"/>
  <c r="B843" i="21"/>
  <c r="C843" i="21" s="1"/>
  <c r="B844" i="21"/>
  <c r="C844" i="21" s="1"/>
  <c r="B845" i="21"/>
  <c r="C845" i="21" s="1"/>
  <c r="B846" i="21"/>
  <c r="C846" i="21" s="1"/>
  <c r="B847" i="21"/>
  <c r="C847" i="21" s="1"/>
  <c r="B848" i="21"/>
  <c r="C848" i="21" s="1"/>
  <c r="B849" i="21"/>
  <c r="C849" i="21" s="1"/>
  <c r="B850" i="21"/>
  <c r="C850" i="21" s="1"/>
  <c r="B851" i="21"/>
  <c r="C851" i="21" s="1"/>
  <c r="B852" i="21"/>
  <c r="C852" i="21" s="1"/>
  <c r="B853" i="21"/>
  <c r="C853" i="21" s="1"/>
  <c r="B854" i="21"/>
  <c r="C854" i="21" s="1"/>
  <c r="B855" i="21"/>
  <c r="C855" i="21" s="1"/>
  <c r="B856" i="21"/>
  <c r="C856" i="21" s="1"/>
  <c r="B857" i="21"/>
  <c r="C857" i="21" s="1"/>
  <c r="B858" i="21"/>
  <c r="C858" i="21" s="1"/>
  <c r="B859" i="21"/>
  <c r="C859" i="21" s="1"/>
  <c r="B860" i="21"/>
  <c r="C860" i="21" s="1"/>
  <c r="B861" i="21"/>
  <c r="C861" i="21" s="1"/>
  <c r="B862" i="21"/>
  <c r="C862" i="21" s="1"/>
  <c r="B863" i="21"/>
  <c r="C863" i="21" s="1"/>
  <c r="B864" i="21"/>
  <c r="C864" i="21" s="1"/>
  <c r="B865" i="21"/>
  <c r="C865" i="21" s="1"/>
  <c r="B866" i="21"/>
  <c r="C866" i="21" s="1"/>
  <c r="B867" i="21"/>
  <c r="C867" i="21" s="1"/>
  <c r="B868" i="21"/>
  <c r="C868" i="21" s="1"/>
  <c r="B869" i="21"/>
  <c r="C869" i="21" s="1"/>
  <c r="B870" i="21"/>
  <c r="C870" i="21" s="1"/>
  <c r="B871" i="21"/>
  <c r="C871" i="21" s="1"/>
  <c r="B872" i="21"/>
  <c r="C872" i="21" s="1"/>
  <c r="B873" i="21"/>
  <c r="C873" i="21" s="1"/>
  <c r="B874" i="21"/>
  <c r="C874" i="21" s="1"/>
  <c r="B875" i="21"/>
  <c r="C875" i="21" s="1"/>
  <c r="B876" i="21"/>
  <c r="C876" i="21" s="1"/>
  <c r="B877" i="21"/>
  <c r="C877" i="21" s="1"/>
  <c r="B878" i="21"/>
  <c r="C878" i="21" s="1"/>
  <c r="B879" i="21"/>
  <c r="C879" i="21" s="1"/>
  <c r="B880" i="21"/>
  <c r="C880" i="21" s="1"/>
  <c r="B881" i="21"/>
  <c r="C881" i="21" s="1"/>
  <c r="B882" i="21"/>
  <c r="C882" i="21" s="1"/>
  <c r="B883" i="21"/>
  <c r="C883" i="21" s="1"/>
  <c r="B884" i="21"/>
  <c r="C884" i="21" s="1"/>
  <c r="B885" i="21"/>
  <c r="C885" i="21" s="1"/>
  <c r="B886" i="21"/>
  <c r="C886" i="21" s="1"/>
  <c r="B887" i="21"/>
  <c r="C887" i="21" s="1"/>
  <c r="B888" i="21"/>
  <c r="C888" i="21" s="1"/>
  <c r="B889" i="21"/>
  <c r="C889" i="21" s="1"/>
  <c r="B890" i="21"/>
  <c r="C890" i="21" s="1"/>
  <c r="B891" i="21"/>
  <c r="C891" i="21" s="1"/>
  <c r="B892" i="21"/>
  <c r="C892" i="21" s="1"/>
  <c r="B893" i="21"/>
  <c r="C893" i="21" s="1"/>
  <c r="B894" i="21"/>
  <c r="C894" i="21" s="1"/>
  <c r="B895" i="21"/>
  <c r="C895" i="21" s="1"/>
  <c r="B896" i="21"/>
  <c r="C896" i="21" s="1"/>
  <c r="B897" i="21"/>
  <c r="C897" i="21" s="1"/>
  <c r="B898" i="21"/>
  <c r="C898" i="21" s="1"/>
  <c r="B899" i="21"/>
  <c r="C899" i="21" s="1"/>
  <c r="B900" i="21"/>
  <c r="C900" i="21" s="1"/>
  <c r="B901" i="21"/>
  <c r="C901" i="21" s="1"/>
  <c r="B902" i="21"/>
  <c r="C902" i="21" s="1"/>
  <c r="B903" i="21"/>
  <c r="C903" i="21" s="1"/>
  <c r="B904" i="21"/>
  <c r="C904" i="21" s="1"/>
  <c r="B905" i="21"/>
  <c r="C905" i="21" s="1"/>
  <c r="B906" i="21"/>
  <c r="C906" i="21" s="1"/>
  <c r="B907" i="21"/>
  <c r="C907" i="21" s="1"/>
  <c r="B908" i="21"/>
  <c r="C908" i="21" s="1"/>
  <c r="B909" i="21"/>
  <c r="C909" i="21" s="1"/>
  <c r="B910" i="21"/>
  <c r="C910" i="21" s="1"/>
  <c r="B911" i="21"/>
  <c r="C911" i="21" s="1"/>
  <c r="B912" i="21"/>
  <c r="C912" i="21" s="1"/>
  <c r="B913" i="21"/>
  <c r="C913" i="21" s="1"/>
  <c r="B914" i="21"/>
  <c r="C914" i="21" s="1"/>
  <c r="B915" i="21"/>
  <c r="C915" i="21" s="1"/>
  <c r="B916" i="21"/>
  <c r="C916" i="21" s="1"/>
  <c r="B917" i="21"/>
  <c r="C917" i="21" s="1"/>
  <c r="B918" i="21"/>
  <c r="C918" i="21" s="1"/>
  <c r="B919" i="21"/>
  <c r="C919" i="21" s="1"/>
  <c r="B920" i="21"/>
  <c r="C920" i="21" s="1"/>
  <c r="B921" i="21"/>
  <c r="C921" i="21" s="1"/>
  <c r="B922" i="21"/>
  <c r="C922" i="21" s="1"/>
  <c r="B923" i="21"/>
  <c r="C923" i="21" s="1"/>
  <c r="B924" i="21"/>
  <c r="C924" i="21" s="1"/>
  <c r="B925" i="21"/>
  <c r="C925" i="21" s="1"/>
  <c r="B926" i="21"/>
  <c r="C926" i="21" s="1"/>
  <c r="B927" i="21"/>
  <c r="C927" i="21" s="1"/>
  <c r="B928" i="21"/>
  <c r="C928" i="21" s="1"/>
  <c r="B929" i="21"/>
  <c r="C929" i="21" s="1"/>
  <c r="B930" i="21"/>
  <c r="C930" i="21" s="1"/>
  <c r="B931" i="21"/>
  <c r="C931" i="21" s="1"/>
  <c r="B932" i="21"/>
  <c r="C932" i="21" s="1"/>
  <c r="B933" i="21"/>
  <c r="C933" i="21" s="1"/>
  <c r="B934" i="21"/>
  <c r="C934" i="21" s="1"/>
  <c r="B935" i="21"/>
  <c r="C935" i="21" s="1"/>
  <c r="B936" i="21"/>
  <c r="C936" i="21" s="1"/>
  <c r="B937" i="21"/>
  <c r="C937" i="21" s="1"/>
  <c r="B938" i="21"/>
  <c r="C938" i="21" s="1"/>
  <c r="B939" i="21"/>
  <c r="C939" i="21" s="1"/>
  <c r="B940" i="21"/>
  <c r="C940" i="21" s="1"/>
  <c r="B941" i="21"/>
  <c r="C941" i="21" s="1"/>
  <c r="B942" i="21"/>
  <c r="C942" i="21" s="1"/>
  <c r="B943" i="21"/>
  <c r="C943" i="21" s="1"/>
  <c r="B944" i="21"/>
  <c r="C944" i="21" s="1"/>
  <c r="B945" i="21"/>
  <c r="C945" i="21" s="1"/>
  <c r="B946" i="21"/>
  <c r="C946" i="21" s="1"/>
  <c r="B947" i="21"/>
  <c r="C947" i="21" s="1"/>
  <c r="B948" i="21"/>
  <c r="C948" i="21" s="1"/>
  <c r="B949" i="21"/>
  <c r="C949" i="21" s="1"/>
  <c r="B950" i="21"/>
  <c r="C950" i="21" s="1"/>
  <c r="B951" i="21"/>
  <c r="C951" i="21" s="1"/>
  <c r="B952" i="21"/>
  <c r="C952" i="21" s="1"/>
  <c r="B953" i="21"/>
  <c r="C953" i="21" s="1"/>
  <c r="B954" i="21"/>
  <c r="C954" i="21" s="1"/>
  <c r="B955" i="21"/>
  <c r="C955" i="21" s="1"/>
  <c r="B956" i="21"/>
  <c r="C956" i="21" s="1"/>
  <c r="B957" i="21"/>
  <c r="C957" i="21" s="1"/>
  <c r="B958" i="21"/>
  <c r="C958" i="21" s="1"/>
  <c r="B959" i="21"/>
  <c r="C959" i="21" s="1"/>
  <c r="B960" i="21"/>
  <c r="C960" i="21" s="1"/>
  <c r="B961" i="21"/>
  <c r="C961" i="21" s="1"/>
  <c r="B962" i="21"/>
  <c r="C962" i="21" s="1"/>
  <c r="B963" i="21"/>
  <c r="C963" i="21" s="1"/>
  <c r="B964" i="21"/>
  <c r="C964" i="21" s="1"/>
  <c r="B965" i="21"/>
  <c r="C965" i="21" s="1"/>
  <c r="B966" i="21"/>
  <c r="C966" i="21" s="1"/>
  <c r="B967" i="21"/>
  <c r="C967" i="21" s="1"/>
  <c r="B968" i="21"/>
  <c r="C968" i="21" s="1"/>
  <c r="B969" i="21"/>
  <c r="C969" i="21" s="1"/>
  <c r="B970" i="21"/>
  <c r="C970" i="21" s="1"/>
  <c r="B971" i="21"/>
  <c r="C971" i="21" s="1"/>
  <c r="B972" i="21"/>
  <c r="C972" i="21" s="1"/>
  <c r="B973" i="21"/>
  <c r="C973" i="21" s="1"/>
  <c r="B974" i="21"/>
  <c r="C974" i="21" s="1"/>
  <c r="B975" i="21"/>
  <c r="C975" i="21" s="1"/>
  <c r="B976" i="21"/>
  <c r="C976" i="21" s="1"/>
  <c r="B977" i="21"/>
  <c r="C977" i="21" s="1"/>
  <c r="B978" i="21"/>
  <c r="C978" i="21" s="1"/>
  <c r="B979" i="21"/>
  <c r="C979" i="21" s="1"/>
  <c r="B980" i="21"/>
  <c r="C980" i="21" s="1"/>
  <c r="B981" i="21"/>
  <c r="C981" i="21" s="1"/>
  <c r="B982" i="21"/>
  <c r="C982" i="21" s="1"/>
  <c r="B983" i="21"/>
  <c r="C983" i="21" s="1"/>
  <c r="B984" i="21"/>
  <c r="C984" i="21" s="1"/>
  <c r="B985" i="21"/>
  <c r="C985" i="21" s="1"/>
  <c r="B986" i="21"/>
  <c r="C986" i="21" s="1"/>
  <c r="B987" i="21"/>
  <c r="C987" i="21" s="1"/>
  <c r="B988" i="21"/>
  <c r="C988" i="21" s="1"/>
  <c r="B989" i="21"/>
  <c r="C989" i="21" s="1"/>
  <c r="B990" i="21"/>
  <c r="C990" i="21" s="1"/>
  <c r="B991" i="21"/>
  <c r="C991" i="21" s="1"/>
  <c r="B992" i="21"/>
  <c r="C992" i="21" s="1"/>
  <c r="B993" i="21"/>
  <c r="C993" i="21" s="1"/>
  <c r="B994" i="21"/>
  <c r="C994" i="21" s="1"/>
  <c r="B995" i="21"/>
  <c r="C995" i="21" s="1"/>
  <c r="B996" i="21"/>
  <c r="C996" i="21" s="1"/>
  <c r="B997" i="21"/>
  <c r="C997" i="21" s="1"/>
  <c r="B998" i="21"/>
  <c r="C998" i="21" s="1"/>
  <c r="B999" i="21"/>
  <c r="C999" i="21" s="1"/>
  <c r="B1000" i="21"/>
  <c r="C1000" i="21" s="1"/>
  <c r="B1001" i="21"/>
  <c r="C1001" i="21" s="1"/>
  <c r="B1002" i="21"/>
  <c r="C1002" i="21" s="1"/>
  <c r="B1003" i="21"/>
  <c r="C1003" i="21" s="1"/>
  <c r="B1004" i="21"/>
  <c r="C1004" i="21" s="1"/>
  <c r="B1005" i="21"/>
  <c r="C1005" i="21" s="1"/>
  <c r="B1006" i="21"/>
  <c r="C1006" i="21" s="1"/>
  <c r="B1007" i="21"/>
  <c r="C1007" i="21" s="1"/>
  <c r="B1008" i="21"/>
  <c r="C1008" i="21" s="1"/>
  <c r="B1009" i="21"/>
  <c r="C1009" i="21" s="1"/>
  <c r="B1010" i="21"/>
  <c r="C1010" i="21" s="1"/>
  <c r="B1011" i="21"/>
  <c r="C1011" i="21" s="1"/>
  <c r="B1012" i="21"/>
  <c r="C1012" i="21" s="1"/>
  <c r="B1013" i="21"/>
  <c r="C1013" i="21" s="1"/>
  <c r="B1014" i="21"/>
  <c r="C1014" i="21" s="1"/>
  <c r="J2" i="22"/>
  <c r="J3" i="22"/>
  <c r="H15" i="22"/>
  <c r="I28" i="25"/>
  <c r="I46" i="25" s="1"/>
  <c r="I27" i="25"/>
  <c r="I45" i="25" s="1"/>
  <c r="I26" i="25"/>
  <c r="I44" i="25" s="1"/>
  <c r="I25" i="25"/>
  <c r="I43" i="25" s="1"/>
  <c r="I23" i="25"/>
  <c r="I41" i="25" s="1"/>
  <c r="F28" i="25"/>
  <c r="F46" i="25" s="1"/>
  <c r="F27" i="25"/>
  <c r="F45" i="25" s="1"/>
  <c r="F26" i="25"/>
  <c r="F44" i="25" s="1"/>
  <c r="F25" i="25"/>
  <c r="F43" i="25" s="1"/>
  <c r="C27" i="25"/>
  <c r="C45" i="25" s="1"/>
  <c r="C26" i="25"/>
  <c r="C44" i="25" s="1"/>
  <c r="C25" i="25"/>
  <c r="C43" i="25" s="1"/>
  <c r="C24" i="25"/>
  <c r="C42" i="25" s="1"/>
  <c r="I18" i="25"/>
  <c r="I17" i="25"/>
  <c r="I15" i="25"/>
  <c r="I13" i="25"/>
  <c r="F18" i="25"/>
  <c r="F17" i="25"/>
  <c r="F16" i="25"/>
  <c r="F15" i="25"/>
  <c r="C17" i="25"/>
  <c r="C16" i="25"/>
  <c r="C15" i="25"/>
  <c r="C14" i="25"/>
  <c r="I14" i="25" l="1"/>
  <c r="B5" i="21"/>
  <c r="AB2" i="22"/>
  <c r="AH2" i="22"/>
  <c r="V2" i="22"/>
  <c r="I16" i="25" s="1"/>
  <c r="P2" i="22"/>
  <c r="D2" i="22"/>
  <c r="AH2" i="21"/>
  <c r="AB2" i="21"/>
  <c r="V2" i="21"/>
  <c r="P2" i="21"/>
  <c r="J2" i="21"/>
  <c r="D2" i="21"/>
  <c r="F13" i="25" s="1"/>
  <c r="AH2" i="20"/>
  <c r="C18" i="25" s="1"/>
  <c r="AB2" i="20"/>
  <c r="V2" i="20"/>
  <c r="P2" i="20"/>
  <c r="J2" i="20"/>
  <c r="D2" i="20"/>
  <c r="C13" i="25" s="1"/>
  <c r="H15" i="21"/>
  <c r="J15" i="21"/>
  <c r="K15" i="21" s="1"/>
  <c r="D3" i="21"/>
  <c r="F23" i="25" s="1"/>
  <c r="F41" i="25" s="1"/>
  <c r="J3" i="21"/>
  <c r="F24" i="25" s="1"/>
  <c r="F42" i="25" s="1"/>
  <c r="I24" i="25"/>
  <c r="I42" i="25" s="1"/>
  <c r="D3" i="22"/>
  <c r="P3" i="22"/>
  <c r="V3" i="22"/>
  <c r="AB3" i="22"/>
  <c r="AH3" i="22"/>
  <c r="AH3" i="21"/>
  <c r="AB3" i="21"/>
  <c r="V3" i="21"/>
  <c r="P3" i="21"/>
  <c r="AH3" i="20"/>
  <c r="C28" i="25" s="1"/>
  <c r="C46" i="25" s="1"/>
  <c r="AB3" i="20"/>
  <c r="P3" i="20"/>
  <c r="J3" i="20"/>
  <c r="D3" i="20"/>
  <c r="C23" i="25" s="1"/>
  <c r="C41" i="25" s="1"/>
  <c r="V3" i="20"/>
  <c r="H28" i="25"/>
  <c r="H27" i="25"/>
  <c r="H26" i="25"/>
  <c r="H25" i="25"/>
  <c r="H24" i="25"/>
  <c r="H23" i="25"/>
  <c r="H18" i="25"/>
  <c r="H17" i="25"/>
  <c r="H16" i="25"/>
  <c r="H15" i="25"/>
  <c r="H14" i="25"/>
  <c r="H13" i="25"/>
  <c r="E28" i="25"/>
  <c r="E27" i="25"/>
  <c r="E26" i="25"/>
  <c r="E25" i="25"/>
  <c r="E24" i="25"/>
  <c r="E23" i="25"/>
  <c r="E18" i="25"/>
  <c r="E17" i="25"/>
  <c r="E16" i="25"/>
  <c r="E15" i="25"/>
  <c r="E13" i="25"/>
  <c r="B28" i="25"/>
  <c r="B27" i="25"/>
  <c r="B26" i="25"/>
  <c r="B25" i="25"/>
  <c r="B24" i="25"/>
  <c r="B23" i="25"/>
  <c r="B18" i="25"/>
  <c r="B17" i="25"/>
  <c r="B16" i="25"/>
  <c r="B15" i="25"/>
  <c r="B14" i="25"/>
  <c r="B13" i="25"/>
  <c r="I15" i="22"/>
  <c r="Z15" i="21"/>
  <c r="AA15" i="21" s="1"/>
  <c r="D15" i="21"/>
  <c r="E15" i="21" s="1"/>
  <c r="E5" i="21" s="1"/>
  <c r="D15" i="20"/>
  <c r="B15" i="22"/>
  <c r="C15" i="22" s="1"/>
  <c r="AH16" i="22"/>
  <c r="AI16" i="22" s="1"/>
  <c r="AH17" i="22"/>
  <c r="AI17" i="22" s="1"/>
  <c r="AH18" i="22"/>
  <c r="AI18" i="22" s="1"/>
  <c r="AH19" i="22"/>
  <c r="AI19" i="22" s="1"/>
  <c r="AH20" i="22"/>
  <c r="AI20" i="22" s="1"/>
  <c r="AH21" i="22"/>
  <c r="AI21" i="22" s="1"/>
  <c r="AH22" i="22"/>
  <c r="AI22" i="22" s="1"/>
  <c r="AH23" i="22"/>
  <c r="AI23" i="22" s="1"/>
  <c r="AH24" i="22"/>
  <c r="AI24" i="22" s="1"/>
  <c r="AH25" i="22"/>
  <c r="AI25" i="22" s="1"/>
  <c r="AH26" i="22"/>
  <c r="AI26" i="22" s="1"/>
  <c r="AH27" i="22"/>
  <c r="AI27" i="22" s="1"/>
  <c r="AH28" i="22"/>
  <c r="AI28" i="22" s="1"/>
  <c r="AH29" i="22"/>
  <c r="AI29" i="22" s="1"/>
  <c r="AH30" i="22"/>
  <c r="AI30" i="22" s="1"/>
  <c r="AH31" i="22"/>
  <c r="AI31" i="22" s="1"/>
  <c r="AH32" i="22"/>
  <c r="AI32" i="22" s="1"/>
  <c r="AH33" i="22"/>
  <c r="AI33" i="22" s="1"/>
  <c r="AH34" i="22"/>
  <c r="AI34" i="22" s="1"/>
  <c r="AH35" i="22"/>
  <c r="AI35" i="22" s="1"/>
  <c r="AH36" i="22"/>
  <c r="AI36" i="22" s="1"/>
  <c r="AH37" i="22"/>
  <c r="AI37" i="22" s="1"/>
  <c r="AH38" i="22"/>
  <c r="AI38" i="22" s="1"/>
  <c r="AH39" i="22"/>
  <c r="AI39" i="22" s="1"/>
  <c r="AH40" i="22"/>
  <c r="AI40" i="22" s="1"/>
  <c r="AH41" i="22"/>
  <c r="AI41" i="22" s="1"/>
  <c r="AH42" i="22"/>
  <c r="AI42" i="22" s="1"/>
  <c r="AH43" i="22"/>
  <c r="AI43" i="22" s="1"/>
  <c r="AH44" i="22"/>
  <c r="AI44" i="22" s="1"/>
  <c r="AH45" i="22"/>
  <c r="AI45" i="22" s="1"/>
  <c r="AH46" i="22"/>
  <c r="AI46" i="22" s="1"/>
  <c r="AH47" i="22"/>
  <c r="AI47" i="22" s="1"/>
  <c r="AH48" i="22"/>
  <c r="AI48" i="22" s="1"/>
  <c r="AH49" i="22"/>
  <c r="AI49" i="22" s="1"/>
  <c r="AH50" i="22"/>
  <c r="AI50" i="22" s="1"/>
  <c r="AH51" i="22"/>
  <c r="AI51" i="22" s="1"/>
  <c r="AH52" i="22"/>
  <c r="AI52" i="22" s="1"/>
  <c r="AH53" i="22"/>
  <c r="AI53" i="22" s="1"/>
  <c r="AH54" i="22"/>
  <c r="AI54" i="22" s="1"/>
  <c r="AH55" i="22"/>
  <c r="AI55" i="22" s="1"/>
  <c r="AH56" i="22"/>
  <c r="AI56" i="22" s="1"/>
  <c r="AH57" i="22"/>
  <c r="AI57" i="22" s="1"/>
  <c r="AH58" i="22"/>
  <c r="AI58" i="22" s="1"/>
  <c r="AH59" i="22"/>
  <c r="AI59" i="22" s="1"/>
  <c r="AH60" i="22"/>
  <c r="AI60" i="22" s="1"/>
  <c r="AH61" i="22"/>
  <c r="AI61" i="22" s="1"/>
  <c r="AH62" i="22"/>
  <c r="AI62" i="22" s="1"/>
  <c r="AH63" i="22"/>
  <c r="AI63" i="22" s="1"/>
  <c r="AH64" i="22"/>
  <c r="AI64" i="22" s="1"/>
  <c r="AH65" i="22"/>
  <c r="AI65" i="22" s="1"/>
  <c r="AH66" i="22"/>
  <c r="AI66" i="22" s="1"/>
  <c r="AH67" i="22"/>
  <c r="AI67" i="22" s="1"/>
  <c r="AH68" i="22"/>
  <c r="AI68" i="22" s="1"/>
  <c r="AH69" i="22"/>
  <c r="AI69" i="22" s="1"/>
  <c r="AH70" i="22"/>
  <c r="AI70" i="22" s="1"/>
  <c r="AH71" i="22"/>
  <c r="AI71" i="22" s="1"/>
  <c r="AH72" i="22"/>
  <c r="AI72" i="22" s="1"/>
  <c r="AH73" i="22"/>
  <c r="AI73" i="22" s="1"/>
  <c r="AH74" i="22"/>
  <c r="AI74" i="22" s="1"/>
  <c r="AH75" i="22"/>
  <c r="AI75" i="22" s="1"/>
  <c r="AH76" i="22"/>
  <c r="AI76" i="22" s="1"/>
  <c r="AH77" i="22"/>
  <c r="AI77" i="22" s="1"/>
  <c r="AH78" i="22"/>
  <c r="AI78" i="22" s="1"/>
  <c r="AH79" i="22"/>
  <c r="AI79" i="22" s="1"/>
  <c r="AH80" i="22"/>
  <c r="AI80" i="22" s="1"/>
  <c r="AH81" i="22"/>
  <c r="AI81" i="22" s="1"/>
  <c r="AH82" i="22"/>
  <c r="AI82" i="22" s="1"/>
  <c r="AH83" i="22"/>
  <c r="AI83" i="22" s="1"/>
  <c r="AH84" i="22"/>
  <c r="AI84" i="22" s="1"/>
  <c r="AH85" i="22"/>
  <c r="AI85" i="22" s="1"/>
  <c r="AH86" i="22"/>
  <c r="AI86" i="22" s="1"/>
  <c r="AH87" i="22"/>
  <c r="AI87" i="22" s="1"/>
  <c r="AH88" i="22"/>
  <c r="AI88" i="22" s="1"/>
  <c r="AH89" i="22"/>
  <c r="AI89" i="22" s="1"/>
  <c r="AH90" i="22"/>
  <c r="AI90" i="22" s="1"/>
  <c r="AH91" i="22"/>
  <c r="AI91" i="22" s="1"/>
  <c r="AH92" i="22"/>
  <c r="AI92" i="22" s="1"/>
  <c r="AH93" i="22"/>
  <c r="AI93" i="22" s="1"/>
  <c r="AH94" i="22"/>
  <c r="AI94" i="22" s="1"/>
  <c r="AH95" i="22"/>
  <c r="AI95" i="22" s="1"/>
  <c r="AH96" i="22"/>
  <c r="AI96" i="22" s="1"/>
  <c r="AH97" i="22"/>
  <c r="AI97" i="22" s="1"/>
  <c r="AH98" i="22"/>
  <c r="AI98" i="22" s="1"/>
  <c r="AH99" i="22"/>
  <c r="AI99" i="22" s="1"/>
  <c r="AH100" i="22"/>
  <c r="AI100" i="22" s="1"/>
  <c r="AH101" i="22"/>
  <c r="AI101" i="22" s="1"/>
  <c r="AH102" i="22"/>
  <c r="AI102" i="22" s="1"/>
  <c r="AH103" i="22"/>
  <c r="AI103" i="22" s="1"/>
  <c r="AH104" i="22"/>
  <c r="AI104" i="22" s="1"/>
  <c r="AH105" i="22"/>
  <c r="AI105" i="22" s="1"/>
  <c r="AH106" i="22"/>
  <c r="AI106" i="22" s="1"/>
  <c r="AH107" i="22"/>
  <c r="AI107" i="22" s="1"/>
  <c r="AH108" i="22"/>
  <c r="AI108" i="22" s="1"/>
  <c r="AH109" i="22"/>
  <c r="AI109" i="22" s="1"/>
  <c r="AH110" i="22"/>
  <c r="AI110" i="22" s="1"/>
  <c r="AH111" i="22"/>
  <c r="AI111" i="22" s="1"/>
  <c r="AH112" i="22"/>
  <c r="AI112" i="22" s="1"/>
  <c r="AH113" i="22"/>
  <c r="AI113" i="22" s="1"/>
  <c r="AH114" i="22"/>
  <c r="AI114" i="22" s="1"/>
  <c r="AH115" i="22"/>
  <c r="AI115" i="22" s="1"/>
  <c r="AH116" i="22"/>
  <c r="AI116" i="22" s="1"/>
  <c r="AH117" i="22"/>
  <c r="AI117" i="22" s="1"/>
  <c r="AH118" i="22"/>
  <c r="AI118" i="22" s="1"/>
  <c r="AH119" i="22"/>
  <c r="AI119" i="22" s="1"/>
  <c r="AH120" i="22"/>
  <c r="AI120" i="22" s="1"/>
  <c r="AH121" i="22"/>
  <c r="AI121" i="22" s="1"/>
  <c r="AH122" i="22"/>
  <c r="AI122" i="22" s="1"/>
  <c r="AH123" i="22"/>
  <c r="AI123" i="22" s="1"/>
  <c r="AH124" i="22"/>
  <c r="AI124" i="22" s="1"/>
  <c r="AH125" i="22"/>
  <c r="AI125" i="22" s="1"/>
  <c r="AH126" i="22"/>
  <c r="AI126" i="22" s="1"/>
  <c r="AH127" i="22"/>
  <c r="AI127" i="22" s="1"/>
  <c r="AH128" i="22"/>
  <c r="AI128" i="22" s="1"/>
  <c r="AH129" i="22"/>
  <c r="AI129" i="22" s="1"/>
  <c r="AH130" i="22"/>
  <c r="AI130" i="22" s="1"/>
  <c r="AH131" i="22"/>
  <c r="AI131" i="22" s="1"/>
  <c r="AH132" i="22"/>
  <c r="AI132" i="22" s="1"/>
  <c r="AH133" i="22"/>
  <c r="AI133" i="22" s="1"/>
  <c r="AH134" i="22"/>
  <c r="AI134" i="22" s="1"/>
  <c r="AH135" i="22"/>
  <c r="AI135" i="22" s="1"/>
  <c r="AH136" i="22"/>
  <c r="AI136" i="22" s="1"/>
  <c r="AH137" i="22"/>
  <c r="AI137" i="22" s="1"/>
  <c r="AH138" i="22"/>
  <c r="AI138" i="22" s="1"/>
  <c r="AH139" i="22"/>
  <c r="AI139" i="22" s="1"/>
  <c r="AH140" i="22"/>
  <c r="AI140" i="22" s="1"/>
  <c r="AH141" i="22"/>
  <c r="AI141" i="22" s="1"/>
  <c r="AH142" i="22"/>
  <c r="AI142" i="22" s="1"/>
  <c r="AH143" i="22"/>
  <c r="AI143" i="22" s="1"/>
  <c r="AH144" i="22"/>
  <c r="AI144" i="22" s="1"/>
  <c r="AH145" i="22"/>
  <c r="AI145" i="22" s="1"/>
  <c r="AH146" i="22"/>
  <c r="AI146" i="22" s="1"/>
  <c r="AH147" i="22"/>
  <c r="AI147" i="22" s="1"/>
  <c r="AH148" i="22"/>
  <c r="AI148" i="22" s="1"/>
  <c r="AH149" i="22"/>
  <c r="AI149" i="22" s="1"/>
  <c r="AH150" i="22"/>
  <c r="AI150" i="22" s="1"/>
  <c r="AH151" i="22"/>
  <c r="AI151" i="22" s="1"/>
  <c r="AH152" i="22"/>
  <c r="AI152" i="22" s="1"/>
  <c r="AH153" i="22"/>
  <c r="AI153" i="22" s="1"/>
  <c r="AH154" i="22"/>
  <c r="AI154" i="22" s="1"/>
  <c r="AH155" i="22"/>
  <c r="AI155" i="22" s="1"/>
  <c r="AH156" i="22"/>
  <c r="AI156" i="22" s="1"/>
  <c r="AH157" i="22"/>
  <c r="AI157" i="22" s="1"/>
  <c r="AH158" i="22"/>
  <c r="AI158" i="22" s="1"/>
  <c r="AH159" i="22"/>
  <c r="AI159" i="22" s="1"/>
  <c r="AH160" i="22"/>
  <c r="AI160" i="22" s="1"/>
  <c r="AH161" i="22"/>
  <c r="AI161" i="22" s="1"/>
  <c r="AH162" i="22"/>
  <c r="AI162" i="22" s="1"/>
  <c r="AH163" i="22"/>
  <c r="AI163" i="22" s="1"/>
  <c r="AH164" i="22"/>
  <c r="AI164" i="22" s="1"/>
  <c r="AH165" i="22"/>
  <c r="AI165" i="22" s="1"/>
  <c r="AH166" i="22"/>
  <c r="AI166" i="22" s="1"/>
  <c r="AH167" i="22"/>
  <c r="AI167" i="22" s="1"/>
  <c r="AH168" i="22"/>
  <c r="AI168" i="22" s="1"/>
  <c r="AH169" i="22"/>
  <c r="AI169" i="22" s="1"/>
  <c r="AH170" i="22"/>
  <c r="AI170" i="22" s="1"/>
  <c r="AH171" i="22"/>
  <c r="AI171" i="22" s="1"/>
  <c r="AH172" i="22"/>
  <c r="AI172" i="22" s="1"/>
  <c r="AH173" i="22"/>
  <c r="AI173" i="22" s="1"/>
  <c r="AH174" i="22"/>
  <c r="AI174" i="22" s="1"/>
  <c r="AH175" i="22"/>
  <c r="AI175" i="22" s="1"/>
  <c r="AH176" i="22"/>
  <c r="AI176" i="22" s="1"/>
  <c r="AH177" i="22"/>
  <c r="AI177" i="22" s="1"/>
  <c r="AH178" i="22"/>
  <c r="AI178" i="22" s="1"/>
  <c r="AH179" i="22"/>
  <c r="AI179" i="22" s="1"/>
  <c r="AH180" i="22"/>
  <c r="AI180" i="22" s="1"/>
  <c r="AH181" i="22"/>
  <c r="AI181" i="22" s="1"/>
  <c r="AH182" i="22"/>
  <c r="AI182" i="22" s="1"/>
  <c r="AH183" i="22"/>
  <c r="AI183" i="22" s="1"/>
  <c r="AH184" i="22"/>
  <c r="AI184" i="22" s="1"/>
  <c r="AH185" i="22"/>
  <c r="AI185" i="22" s="1"/>
  <c r="AH186" i="22"/>
  <c r="AI186" i="22" s="1"/>
  <c r="AH187" i="22"/>
  <c r="AI187" i="22" s="1"/>
  <c r="AH188" i="22"/>
  <c r="AI188" i="22" s="1"/>
  <c r="AH189" i="22"/>
  <c r="AI189" i="22" s="1"/>
  <c r="AH190" i="22"/>
  <c r="AI190" i="22" s="1"/>
  <c r="AH191" i="22"/>
  <c r="AI191" i="22" s="1"/>
  <c r="AH192" i="22"/>
  <c r="AI192" i="22" s="1"/>
  <c r="AH193" i="22"/>
  <c r="AI193" i="22" s="1"/>
  <c r="AH194" i="22"/>
  <c r="AI194" i="22" s="1"/>
  <c r="AH195" i="22"/>
  <c r="AI195" i="22" s="1"/>
  <c r="AH196" i="22"/>
  <c r="AI196" i="22" s="1"/>
  <c r="AH197" i="22"/>
  <c r="AI197" i="22" s="1"/>
  <c r="AH198" i="22"/>
  <c r="AI198" i="22" s="1"/>
  <c r="AH199" i="22"/>
  <c r="AI199" i="22" s="1"/>
  <c r="AH200" i="22"/>
  <c r="AI200" i="22" s="1"/>
  <c r="AH201" i="22"/>
  <c r="AI201" i="22" s="1"/>
  <c r="AH202" i="22"/>
  <c r="AI202" i="22" s="1"/>
  <c r="AH203" i="22"/>
  <c r="AI203" i="22" s="1"/>
  <c r="AH204" i="22"/>
  <c r="AI204" i="22" s="1"/>
  <c r="AH205" i="22"/>
  <c r="AI205" i="22" s="1"/>
  <c r="AH206" i="22"/>
  <c r="AI206" i="22" s="1"/>
  <c r="AH207" i="22"/>
  <c r="AI207" i="22" s="1"/>
  <c r="AH208" i="22"/>
  <c r="AI208" i="22" s="1"/>
  <c r="AH209" i="22"/>
  <c r="AI209" i="22" s="1"/>
  <c r="AH210" i="22"/>
  <c r="AI210" i="22" s="1"/>
  <c r="AH211" i="22"/>
  <c r="AI211" i="22" s="1"/>
  <c r="AH212" i="22"/>
  <c r="AI212" i="22" s="1"/>
  <c r="AH213" i="22"/>
  <c r="AI213" i="22" s="1"/>
  <c r="AH214" i="22"/>
  <c r="AI214" i="22" s="1"/>
  <c r="AH215" i="22"/>
  <c r="AI215" i="22" s="1"/>
  <c r="AH216" i="22"/>
  <c r="AI216" i="22" s="1"/>
  <c r="AH217" i="22"/>
  <c r="AI217" i="22" s="1"/>
  <c r="AH218" i="22"/>
  <c r="AI218" i="22" s="1"/>
  <c r="AH219" i="22"/>
  <c r="AI219" i="22" s="1"/>
  <c r="AH220" i="22"/>
  <c r="AI220" i="22" s="1"/>
  <c r="AH221" i="22"/>
  <c r="AI221" i="22" s="1"/>
  <c r="AH222" i="22"/>
  <c r="AI222" i="22" s="1"/>
  <c r="AH223" i="22"/>
  <c r="AI223" i="22" s="1"/>
  <c r="AH224" i="22"/>
  <c r="AI224" i="22" s="1"/>
  <c r="AH225" i="22"/>
  <c r="AI225" i="22" s="1"/>
  <c r="AH226" i="22"/>
  <c r="AI226" i="22" s="1"/>
  <c r="AH227" i="22"/>
  <c r="AI227" i="22" s="1"/>
  <c r="AH228" i="22"/>
  <c r="AI228" i="22" s="1"/>
  <c r="AH229" i="22"/>
  <c r="AI229" i="22" s="1"/>
  <c r="AH230" i="22"/>
  <c r="AI230" i="22" s="1"/>
  <c r="AH231" i="22"/>
  <c r="AI231" i="22" s="1"/>
  <c r="AH232" i="22"/>
  <c r="AI232" i="22" s="1"/>
  <c r="AH233" i="22"/>
  <c r="AI233" i="22" s="1"/>
  <c r="AH234" i="22"/>
  <c r="AI234" i="22" s="1"/>
  <c r="AH235" i="22"/>
  <c r="AI235" i="22" s="1"/>
  <c r="AH236" i="22"/>
  <c r="AI236" i="22" s="1"/>
  <c r="AH237" i="22"/>
  <c r="AI237" i="22" s="1"/>
  <c r="AH238" i="22"/>
  <c r="AI238" i="22" s="1"/>
  <c r="AH239" i="22"/>
  <c r="AI239" i="22" s="1"/>
  <c r="AH240" i="22"/>
  <c r="AI240" i="22" s="1"/>
  <c r="AH241" i="22"/>
  <c r="AI241" i="22" s="1"/>
  <c r="AH242" i="22"/>
  <c r="AI242" i="22" s="1"/>
  <c r="AH243" i="22"/>
  <c r="AI243" i="22" s="1"/>
  <c r="AH244" i="22"/>
  <c r="AI244" i="22" s="1"/>
  <c r="AH245" i="22"/>
  <c r="AI245" i="22" s="1"/>
  <c r="AH246" i="22"/>
  <c r="AI246" i="22" s="1"/>
  <c r="AH247" i="22"/>
  <c r="AI247" i="22" s="1"/>
  <c r="AH248" i="22"/>
  <c r="AI248" i="22" s="1"/>
  <c r="AH249" i="22"/>
  <c r="AI249" i="22" s="1"/>
  <c r="AH250" i="22"/>
  <c r="AI250" i="22" s="1"/>
  <c r="AH251" i="22"/>
  <c r="AI251" i="22" s="1"/>
  <c r="AH252" i="22"/>
  <c r="AI252" i="22" s="1"/>
  <c r="AH253" i="22"/>
  <c r="AI253" i="22" s="1"/>
  <c r="AH254" i="22"/>
  <c r="AI254" i="22" s="1"/>
  <c r="AH255" i="22"/>
  <c r="AI255" i="22" s="1"/>
  <c r="AH256" i="22"/>
  <c r="AI256" i="22" s="1"/>
  <c r="AH257" i="22"/>
  <c r="AI257" i="22" s="1"/>
  <c r="AH258" i="22"/>
  <c r="AI258" i="22" s="1"/>
  <c r="AH259" i="22"/>
  <c r="AI259" i="22" s="1"/>
  <c r="AH260" i="22"/>
  <c r="AI260" i="22" s="1"/>
  <c r="AH261" i="22"/>
  <c r="AI261" i="22" s="1"/>
  <c r="AH262" i="22"/>
  <c r="AI262" i="22" s="1"/>
  <c r="AH263" i="22"/>
  <c r="AI263" i="22" s="1"/>
  <c r="AH264" i="22"/>
  <c r="AI264" i="22" s="1"/>
  <c r="AH265" i="22"/>
  <c r="AI265" i="22" s="1"/>
  <c r="AH266" i="22"/>
  <c r="AI266" i="22" s="1"/>
  <c r="AH267" i="22"/>
  <c r="AI267" i="22" s="1"/>
  <c r="AH268" i="22"/>
  <c r="AI268" i="22" s="1"/>
  <c r="AH269" i="22"/>
  <c r="AI269" i="22" s="1"/>
  <c r="AH270" i="22"/>
  <c r="AI270" i="22" s="1"/>
  <c r="AH271" i="22"/>
  <c r="AI271" i="22" s="1"/>
  <c r="AH272" i="22"/>
  <c r="AI272" i="22" s="1"/>
  <c r="AH273" i="22"/>
  <c r="AI273" i="22" s="1"/>
  <c r="AH274" i="22"/>
  <c r="AI274" i="22" s="1"/>
  <c r="AH275" i="22"/>
  <c r="AI275" i="22" s="1"/>
  <c r="AH276" i="22"/>
  <c r="AI276" i="22" s="1"/>
  <c r="AH277" i="22"/>
  <c r="AI277" i="22" s="1"/>
  <c r="AH278" i="22"/>
  <c r="AI278" i="22" s="1"/>
  <c r="AH279" i="22"/>
  <c r="AI279" i="22" s="1"/>
  <c r="AH280" i="22"/>
  <c r="AI280" i="22" s="1"/>
  <c r="AH281" i="22"/>
  <c r="AI281" i="22" s="1"/>
  <c r="AH282" i="22"/>
  <c r="AI282" i="22" s="1"/>
  <c r="AH283" i="22"/>
  <c r="AI283" i="22" s="1"/>
  <c r="AH284" i="22"/>
  <c r="AI284" i="22" s="1"/>
  <c r="AH285" i="22"/>
  <c r="AI285" i="22" s="1"/>
  <c r="AH286" i="22"/>
  <c r="AI286" i="22" s="1"/>
  <c r="AH287" i="22"/>
  <c r="AI287" i="22" s="1"/>
  <c r="AH288" i="22"/>
  <c r="AI288" i="22" s="1"/>
  <c r="AH289" i="22"/>
  <c r="AI289" i="22" s="1"/>
  <c r="AH290" i="22"/>
  <c r="AI290" i="22" s="1"/>
  <c r="AH291" i="22"/>
  <c r="AI291" i="22" s="1"/>
  <c r="AH292" i="22"/>
  <c r="AI292" i="22" s="1"/>
  <c r="AH293" i="22"/>
  <c r="AI293" i="22" s="1"/>
  <c r="AH294" i="22"/>
  <c r="AI294" i="22" s="1"/>
  <c r="AH295" i="22"/>
  <c r="AI295" i="22" s="1"/>
  <c r="AH296" i="22"/>
  <c r="AI296" i="22" s="1"/>
  <c r="AH297" i="22"/>
  <c r="AI297" i="22" s="1"/>
  <c r="AH298" i="22"/>
  <c r="AI298" i="22" s="1"/>
  <c r="AH299" i="22"/>
  <c r="AI299" i="22" s="1"/>
  <c r="AH300" i="22"/>
  <c r="AI300" i="22" s="1"/>
  <c r="AH301" i="22"/>
  <c r="AI301" i="22" s="1"/>
  <c r="AH302" i="22"/>
  <c r="AI302" i="22" s="1"/>
  <c r="AH303" i="22"/>
  <c r="AI303" i="22" s="1"/>
  <c r="AH304" i="22"/>
  <c r="AI304" i="22" s="1"/>
  <c r="AH305" i="22"/>
  <c r="AI305" i="22" s="1"/>
  <c r="AH306" i="22"/>
  <c r="AI306" i="22" s="1"/>
  <c r="AH307" i="22"/>
  <c r="AI307" i="22" s="1"/>
  <c r="AH308" i="22"/>
  <c r="AI308" i="22" s="1"/>
  <c r="AH309" i="22"/>
  <c r="AI309" i="22" s="1"/>
  <c r="AH310" i="22"/>
  <c r="AI310" i="22" s="1"/>
  <c r="AH311" i="22"/>
  <c r="AI311" i="22" s="1"/>
  <c r="AH312" i="22"/>
  <c r="AI312" i="22" s="1"/>
  <c r="AH313" i="22"/>
  <c r="AI313" i="22" s="1"/>
  <c r="AH314" i="22"/>
  <c r="AI314" i="22" s="1"/>
  <c r="AH315" i="22"/>
  <c r="AI315" i="22" s="1"/>
  <c r="AH316" i="22"/>
  <c r="AI316" i="22" s="1"/>
  <c r="AH317" i="22"/>
  <c r="AI317" i="22" s="1"/>
  <c r="AH318" i="22"/>
  <c r="AI318" i="22" s="1"/>
  <c r="AH319" i="22"/>
  <c r="AI319" i="22" s="1"/>
  <c r="AH320" i="22"/>
  <c r="AI320" i="22" s="1"/>
  <c r="AH321" i="22"/>
  <c r="AI321" i="22" s="1"/>
  <c r="AH322" i="22"/>
  <c r="AI322" i="22" s="1"/>
  <c r="AH323" i="22"/>
  <c r="AI323" i="22" s="1"/>
  <c r="AH324" i="22"/>
  <c r="AI324" i="22" s="1"/>
  <c r="AH325" i="22"/>
  <c r="AI325" i="22" s="1"/>
  <c r="AH326" i="22"/>
  <c r="AI326" i="22" s="1"/>
  <c r="AH327" i="22"/>
  <c r="AI327" i="22" s="1"/>
  <c r="AH328" i="22"/>
  <c r="AI328" i="22" s="1"/>
  <c r="AH329" i="22"/>
  <c r="AI329" i="22" s="1"/>
  <c r="AH330" i="22"/>
  <c r="AI330" i="22" s="1"/>
  <c r="AH331" i="22"/>
  <c r="AI331" i="22" s="1"/>
  <c r="AH332" i="22"/>
  <c r="AI332" i="22" s="1"/>
  <c r="AH333" i="22"/>
  <c r="AI333" i="22" s="1"/>
  <c r="AH334" i="22"/>
  <c r="AI334" i="22" s="1"/>
  <c r="AH335" i="22"/>
  <c r="AI335" i="22" s="1"/>
  <c r="AH336" i="22"/>
  <c r="AI336" i="22" s="1"/>
  <c r="AH337" i="22"/>
  <c r="AI337" i="22" s="1"/>
  <c r="AH338" i="22"/>
  <c r="AI338" i="22" s="1"/>
  <c r="AH339" i="22"/>
  <c r="AI339" i="22" s="1"/>
  <c r="AH340" i="22"/>
  <c r="AI340" i="22" s="1"/>
  <c r="AH341" i="22"/>
  <c r="AI341" i="22" s="1"/>
  <c r="AH342" i="22"/>
  <c r="AI342" i="22" s="1"/>
  <c r="AH343" i="22"/>
  <c r="AI343" i="22" s="1"/>
  <c r="AH344" i="22"/>
  <c r="AI344" i="22" s="1"/>
  <c r="AH345" i="22"/>
  <c r="AI345" i="22" s="1"/>
  <c r="AH346" i="22"/>
  <c r="AI346" i="22" s="1"/>
  <c r="AH347" i="22"/>
  <c r="AI347" i="22" s="1"/>
  <c r="AH348" i="22"/>
  <c r="AI348" i="22" s="1"/>
  <c r="AH349" i="22"/>
  <c r="AI349" i="22" s="1"/>
  <c r="AH350" i="22"/>
  <c r="AI350" i="22" s="1"/>
  <c r="AH351" i="22"/>
  <c r="AI351" i="22" s="1"/>
  <c r="AH352" i="22"/>
  <c r="AI352" i="22" s="1"/>
  <c r="AH353" i="22"/>
  <c r="AI353" i="22" s="1"/>
  <c r="AH354" i="22"/>
  <c r="AI354" i="22" s="1"/>
  <c r="AH355" i="22"/>
  <c r="AI355" i="22" s="1"/>
  <c r="AH356" i="22"/>
  <c r="AI356" i="22" s="1"/>
  <c r="AH357" i="22"/>
  <c r="AI357" i="22" s="1"/>
  <c r="AH358" i="22"/>
  <c r="AI358" i="22" s="1"/>
  <c r="AH359" i="22"/>
  <c r="AI359" i="22" s="1"/>
  <c r="AH360" i="22"/>
  <c r="AI360" i="22" s="1"/>
  <c r="AH361" i="22"/>
  <c r="AI361" i="22" s="1"/>
  <c r="AH362" i="22"/>
  <c r="AI362" i="22" s="1"/>
  <c r="AH363" i="22"/>
  <c r="AI363" i="22" s="1"/>
  <c r="AH364" i="22"/>
  <c r="AI364" i="22" s="1"/>
  <c r="AH365" i="22"/>
  <c r="AI365" i="22" s="1"/>
  <c r="AH366" i="22"/>
  <c r="AI366" i="22" s="1"/>
  <c r="AH367" i="22"/>
  <c r="AI367" i="22" s="1"/>
  <c r="AH368" i="22"/>
  <c r="AI368" i="22" s="1"/>
  <c r="AH369" i="22"/>
  <c r="AI369" i="22" s="1"/>
  <c r="AH370" i="22"/>
  <c r="AI370" i="22" s="1"/>
  <c r="AH371" i="22"/>
  <c r="AI371" i="22" s="1"/>
  <c r="AH372" i="22"/>
  <c r="AI372" i="22" s="1"/>
  <c r="AH373" i="22"/>
  <c r="AI373" i="22" s="1"/>
  <c r="AH374" i="22"/>
  <c r="AI374" i="22" s="1"/>
  <c r="AH375" i="22"/>
  <c r="AI375" i="22" s="1"/>
  <c r="AH376" i="22"/>
  <c r="AI376" i="22" s="1"/>
  <c r="AH377" i="22"/>
  <c r="AI377" i="22" s="1"/>
  <c r="AH378" i="22"/>
  <c r="AI378" i="22" s="1"/>
  <c r="AH379" i="22"/>
  <c r="AI379" i="22" s="1"/>
  <c r="AH380" i="22"/>
  <c r="AI380" i="22" s="1"/>
  <c r="AH381" i="22"/>
  <c r="AI381" i="22" s="1"/>
  <c r="AH382" i="22"/>
  <c r="AI382" i="22" s="1"/>
  <c r="AH383" i="22"/>
  <c r="AI383" i="22" s="1"/>
  <c r="AH384" i="22"/>
  <c r="AI384" i="22" s="1"/>
  <c r="AH385" i="22"/>
  <c r="AI385" i="22" s="1"/>
  <c r="AH386" i="22"/>
  <c r="AI386" i="22" s="1"/>
  <c r="AH387" i="22"/>
  <c r="AI387" i="22" s="1"/>
  <c r="AH388" i="22"/>
  <c r="AI388" i="22" s="1"/>
  <c r="AH389" i="22"/>
  <c r="AI389" i="22" s="1"/>
  <c r="AH390" i="22"/>
  <c r="AI390" i="22" s="1"/>
  <c r="AH391" i="22"/>
  <c r="AI391" i="22" s="1"/>
  <c r="AH392" i="22"/>
  <c r="AI392" i="22" s="1"/>
  <c r="AH393" i="22"/>
  <c r="AI393" i="22" s="1"/>
  <c r="AH394" i="22"/>
  <c r="AI394" i="22" s="1"/>
  <c r="AH395" i="22"/>
  <c r="AI395" i="22" s="1"/>
  <c r="AH396" i="22"/>
  <c r="AI396" i="22" s="1"/>
  <c r="AH397" i="22"/>
  <c r="AI397" i="22" s="1"/>
  <c r="AH398" i="22"/>
  <c r="AI398" i="22" s="1"/>
  <c r="AH399" i="22"/>
  <c r="AI399" i="22" s="1"/>
  <c r="AH400" i="22"/>
  <c r="AI400" i="22" s="1"/>
  <c r="AH401" i="22"/>
  <c r="AI401" i="22" s="1"/>
  <c r="AH402" i="22"/>
  <c r="AI402" i="22" s="1"/>
  <c r="AH403" i="22"/>
  <c r="AI403" i="22" s="1"/>
  <c r="AH404" i="22"/>
  <c r="AI404" i="22" s="1"/>
  <c r="AH405" i="22"/>
  <c r="AI405" i="22" s="1"/>
  <c r="AH406" i="22"/>
  <c r="AI406" i="22" s="1"/>
  <c r="AH407" i="22"/>
  <c r="AI407" i="22" s="1"/>
  <c r="AH408" i="22"/>
  <c r="AI408" i="22" s="1"/>
  <c r="AH409" i="22"/>
  <c r="AI409" i="22" s="1"/>
  <c r="AH410" i="22"/>
  <c r="AI410" i="22" s="1"/>
  <c r="AH411" i="22"/>
  <c r="AI411" i="22" s="1"/>
  <c r="AH412" i="22"/>
  <c r="AI412" i="22" s="1"/>
  <c r="AH413" i="22"/>
  <c r="AI413" i="22" s="1"/>
  <c r="AH414" i="22"/>
  <c r="AI414" i="22" s="1"/>
  <c r="AH415" i="22"/>
  <c r="AI415" i="22" s="1"/>
  <c r="AH416" i="22"/>
  <c r="AI416" i="22" s="1"/>
  <c r="AH417" i="22"/>
  <c r="AI417" i="22" s="1"/>
  <c r="AH418" i="22"/>
  <c r="AI418" i="22" s="1"/>
  <c r="AH419" i="22"/>
  <c r="AI419" i="22" s="1"/>
  <c r="AH420" i="22"/>
  <c r="AI420" i="22" s="1"/>
  <c r="AH421" i="22"/>
  <c r="AI421" i="22" s="1"/>
  <c r="AH422" i="22"/>
  <c r="AI422" i="22" s="1"/>
  <c r="AH423" i="22"/>
  <c r="AI423" i="22" s="1"/>
  <c r="AH424" i="22"/>
  <c r="AI424" i="22" s="1"/>
  <c r="AH425" i="22"/>
  <c r="AI425" i="22" s="1"/>
  <c r="AH426" i="22"/>
  <c r="AI426" i="22" s="1"/>
  <c r="AH427" i="22"/>
  <c r="AI427" i="22" s="1"/>
  <c r="AH428" i="22"/>
  <c r="AI428" i="22" s="1"/>
  <c r="AH429" i="22"/>
  <c r="AI429" i="22" s="1"/>
  <c r="AH430" i="22"/>
  <c r="AI430" i="22" s="1"/>
  <c r="AH431" i="22"/>
  <c r="AI431" i="22" s="1"/>
  <c r="AH432" i="22"/>
  <c r="AI432" i="22" s="1"/>
  <c r="AH433" i="22"/>
  <c r="AI433" i="22" s="1"/>
  <c r="AH434" i="22"/>
  <c r="AI434" i="22" s="1"/>
  <c r="AH435" i="22"/>
  <c r="AI435" i="22" s="1"/>
  <c r="AH436" i="22"/>
  <c r="AI436" i="22" s="1"/>
  <c r="AH437" i="22"/>
  <c r="AI437" i="22" s="1"/>
  <c r="AH438" i="22"/>
  <c r="AI438" i="22" s="1"/>
  <c r="AH439" i="22"/>
  <c r="AI439" i="22" s="1"/>
  <c r="AH440" i="22"/>
  <c r="AI440" i="22" s="1"/>
  <c r="AH441" i="22"/>
  <c r="AI441" i="22" s="1"/>
  <c r="AH442" i="22"/>
  <c r="AI442" i="22" s="1"/>
  <c r="AH443" i="22"/>
  <c r="AI443" i="22" s="1"/>
  <c r="AH444" i="22"/>
  <c r="AI444" i="22" s="1"/>
  <c r="AH445" i="22"/>
  <c r="AI445" i="22" s="1"/>
  <c r="AH446" i="22"/>
  <c r="AI446" i="22" s="1"/>
  <c r="AH447" i="22"/>
  <c r="AI447" i="22" s="1"/>
  <c r="AH448" i="22"/>
  <c r="AI448" i="22" s="1"/>
  <c r="AH449" i="22"/>
  <c r="AI449" i="22" s="1"/>
  <c r="AH450" i="22"/>
  <c r="AI450" i="22" s="1"/>
  <c r="AH451" i="22"/>
  <c r="AI451" i="22" s="1"/>
  <c r="AH452" i="22"/>
  <c r="AI452" i="22" s="1"/>
  <c r="AH453" i="22"/>
  <c r="AI453" i="22" s="1"/>
  <c r="AH454" i="22"/>
  <c r="AI454" i="22" s="1"/>
  <c r="AH455" i="22"/>
  <c r="AI455" i="22" s="1"/>
  <c r="AH456" i="22"/>
  <c r="AI456" i="22" s="1"/>
  <c r="AH457" i="22"/>
  <c r="AI457" i="22" s="1"/>
  <c r="AH458" i="22"/>
  <c r="AI458" i="22" s="1"/>
  <c r="AH459" i="22"/>
  <c r="AI459" i="22" s="1"/>
  <c r="AH460" i="22"/>
  <c r="AI460" i="22" s="1"/>
  <c r="AH461" i="22"/>
  <c r="AI461" i="22" s="1"/>
  <c r="AH462" i="22"/>
  <c r="AI462" i="22" s="1"/>
  <c r="AH463" i="22"/>
  <c r="AI463" i="22" s="1"/>
  <c r="AH464" i="22"/>
  <c r="AI464" i="22" s="1"/>
  <c r="AH465" i="22"/>
  <c r="AI465" i="22" s="1"/>
  <c r="AH466" i="22"/>
  <c r="AI466" i="22" s="1"/>
  <c r="AH467" i="22"/>
  <c r="AI467" i="22" s="1"/>
  <c r="AH468" i="22"/>
  <c r="AI468" i="22" s="1"/>
  <c r="AH469" i="22"/>
  <c r="AI469" i="22" s="1"/>
  <c r="AH470" i="22"/>
  <c r="AI470" i="22" s="1"/>
  <c r="AH471" i="22"/>
  <c r="AI471" i="22" s="1"/>
  <c r="AH472" i="22"/>
  <c r="AI472" i="22" s="1"/>
  <c r="AH473" i="22"/>
  <c r="AI473" i="22" s="1"/>
  <c r="AH474" i="22"/>
  <c r="AI474" i="22" s="1"/>
  <c r="AH475" i="22"/>
  <c r="AI475" i="22" s="1"/>
  <c r="AH476" i="22"/>
  <c r="AI476" i="22" s="1"/>
  <c r="AH477" i="22"/>
  <c r="AI477" i="22" s="1"/>
  <c r="AH478" i="22"/>
  <c r="AI478" i="22" s="1"/>
  <c r="AH479" i="22"/>
  <c r="AI479" i="22" s="1"/>
  <c r="AH480" i="22"/>
  <c r="AI480" i="22" s="1"/>
  <c r="AH481" i="22"/>
  <c r="AI481" i="22" s="1"/>
  <c r="AH482" i="22"/>
  <c r="AI482" i="22" s="1"/>
  <c r="AH483" i="22"/>
  <c r="AI483" i="22" s="1"/>
  <c r="AH484" i="22"/>
  <c r="AI484" i="22" s="1"/>
  <c r="AH485" i="22"/>
  <c r="AI485" i="22" s="1"/>
  <c r="AH486" i="22"/>
  <c r="AI486" i="22" s="1"/>
  <c r="AH487" i="22"/>
  <c r="AI487" i="22" s="1"/>
  <c r="AH488" i="22"/>
  <c r="AI488" i="22" s="1"/>
  <c r="AH489" i="22"/>
  <c r="AI489" i="22" s="1"/>
  <c r="AH490" i="22"/>
  <c r="AI490" i="22" s="1"/>
  <c r="AH491" i="22"/>
  <c r="AI491" i="22" s="1"/>
  <c r="AH492" i="22"/>
  <c r="AI492" i="22" s="1"/>
  <c r="AH493" i="22"/>
  <c r="AI493" i="22" s="1"/>
  <c r="AH494" i="22"/>
  <c r="AI494" i="22" s="1"/>
  <c r="AH495" i="22"/>
  <c r="AI495" i="22" s="1"/>
  <c r="AH496" i="22"/>
  <c r="AI496" i="22" s="1"/>
  <c r="AH497" i="22"/>
  <c r="AI497" i="22" s="1"/>
  <c r="AH498" i="22"/>
  <c r="AI498" i="22" s="1"/>
  <c r="AH499" i="22"/>
  <c r="AI499" i="22" s="1"/>
  <c r="AH500" i="22"/>
  <c r="AI500" i="22" s="1"/>
  <c r="AH501" i="22"/>
  <c r="AI501" i="22" s="1"/>
  <c r="AH502" i="22"/>
  <c r="AI502" i="22" s="1"/>
  <c r="AH503" i="22"/>
  <c r="AI503" i="22" s="1"/>
  <c r="AH504" i="22"/>
  <c r="AI504" i="22" s="1"/>
  <c r="AH505" i="22"/>
  <c r="AI505" i="22" s="1"/>
  <c r="AH506" i="22"/>
  <c r="AI506" i="22" s="1"/>
  <c r="AH507" i="22"/>
  <c r="AI507" i="22" s="1"/>
  <c r="AH508" i="22"/>
  <c r="AI508" i="22" s="1"/>
  <c r="AH509" i="22"/>
  <c r="AI509" i="22" s="1"/>
  <c r="AH510" i="22"/>
  <c r="AI510" i="22" s="1"/>
  <c r="AH511" i="22"/>
  <c r="AI511" i="22" s="1"/>
  <c r="AH512" i="22"/>
  <c r="AI512" i="22" s="1"/>
  <c r="AH513" i="22"/>
  <c r="AI513" i="22" s="1"/>
  <c r="AH514" i="22"/>
  <c r="AI514" i="22" s="1"/>
  <c r="AH515" i="22"/>
  <c r="AI515" i="22" s="1"/>
  <c r="AH516" i="22"/>
  <c r="AI516" i="22" s="1"/>
  <c r="AH517" i="22"/>
  <c r="AI517" i="22" s="1"/>
  <c r="AH518" i="22"/>
  <c r="AI518" i="22" s="1"/>
  <c r="AH519" i="22"/>
  <c r="AI519" i="22" s="1"/>
  <c r="AH520" i="22"/>
  <c r="AI520" i="22" s="1"/>
  <c r="AH521" i="22"/>
  <c r="AI521" i="22" s="1"/>
  <c r="AH522" i="22"/>
  <c r="AI522" i="22" s="1"/>
  <c r="AH523" i="22"/>
  <c r="AI523" i="22" s="1"/>
  <c r="AH524" i="22"/>
  <c r="AI524" i="22" s="1"/>
  <c r="AH525" i="22"/>
  <c r="AI525" i="22" s="1"/>
  <c r="AH526" i="22"/>
  <c r="AI526" i="22" s="1"/>
  <c r="AH527" i="22"/>
  <c r="AI527" i="22" s="1"/>
  <c r="AH528" i="22"/>
  <c r="AI528" i="22" s="1"/>
  <c r="AH529" i="22"/>
  <c r="AI529" i="22" s="1"/>
  <c r="AH530" i="22"/>
  <c r="AI530" i="22" s="1"/>
  <c r="AH531" i="22"/>
  <c r="AI531" i="22" s="1"/>
  <c r="AH532" i="22"/>
  <c r="AI532" i="22" s="1"/>
  <c r="AH533" i="22"/>
  <c r="AI533" i="22" s="1"/>
  <c r="AH534" i="22"/>
  <c r="AI534" i="22" s="1"/>
  <c r="AH535" i="22"/>
  <c r="AI535" i="22" s="1"/>
  <c r="AH536" i="22"/>
  <c r="AI536" i="22" s="1"/>
  <c r="AH537" i="22"/>
  <c r="AI537" i="22" s="1"/>
  <c r="AH538" i="22"/>
  <c r="AI538" i="22" s="1"/>
  <c r="AH539" i="22"/>
  <c r="AI539" i="22" s="1"/>
  <c r="AH540" i="22"/>
  <c r="AI540" i="22" s="1"/>
  <c r="AH541" i="22"/>
  <c r="AI541" i="22" s="1"/>
  <c r="AH542" i="22"/>
  <c r="AI542" i="22" s="1"/>
  <c r="AH543" i="22"/>
  <c r="AI543" i="22" s="1"/>
  <c r="AH544" i="22"/>
  <c r="AI544" i="22" s="1"/>
  <c r="AH545" i="22"/>
  <c r="AI545" i="22" s="1"/>
  <c r="AH546" i="22"/>
  <c r="AI546" i="22" s="1"/>
  <c r="AH547" i="22"/>
  <c r="AI547" i="22" s="1"/>
  <c r="AH548" i="22"/>
  <c r="AI548" i="22" s="1"/>
  <c r="AH549" i="22"/>
  <c r="AI549" i="22" s="1"/>
  <c r="AH550" i="22"/>
  <c r="AI550" i="22" s="1"/>
  <c r="AH551" i="22"/>
  <c r="AI551" i="22" s="1"/>
  <c r="AH552" i="22"/>
  <c r="AI552" i="22" s="1"/>
  <c r="AH553" i="22"/>
  <c r="AI553" i="22" s="1"/>
  <c r="AH554" i="22"/>
  <c r="AI554" i="22" s="1"/>
  <c r="AH555" i="22"/>
  <c r="AI555" i="22" s="1"/>
  <c r="AH556" i="22"/>
  <c r="AI556" i="22" s="1"/>
  <c r="AH557" i="22"/>
  <c r="AI557" i="22" s="1"/>
  <c r="AH558" i="22"/>
  <c r="AI558" i="22" s="1"/>
  <c r="AH559" i="22"/>
  <c r="AI559" i="22" s="1"/>
  <c r="AH560" i="22"/>
  <c r="AI560" i="22" s="1"/>
  <c r="AH561" i="22"/>
  <c r="AI561" i="22" s="1"/>
  <c r="AH562" i="22"/>
  <c r="AI562" i="22" s="1"/>
  <c r="AH563" i="22"/>
  <c r="AI563" i="22" s="1"/>
  <c r="AH564" i="22"/>
  <c r="AI564" i="22" s="1"/>
  <c r="AH565" i="22"/>
  <c r="AI565" i="22" s="1"/>
  <c r="AH566" i="22"/>
  <c r="AI566" i="22" s="1"/>
  <c r="AH567" i="22"/>
  <c r="AI567" i="22" s="1"/>
  <c r="AH568" i="22"/>
  <c r="AI568" i="22" s="1"/>
  <c r="AH569" i="22"/>
  <c r="AI569" i="22" s="1"/>
  <c r="AH570" i="22"/>
  <c r="AI570" i="22" s="1"/>
  <c r="AH571" i="22"/>
  <c r="AI571" i="22" s="1"/>
  <c r="AH572" i="22"/>
  <c r="AI572" i="22" s="1"/>
  <c r="AH573" i="22"/>
  <c r="AI573" i="22" s="1"/>
  <c r="AH574" i="22"/>
  <c r="AI574" i="22" s="1"/>
  <c r="AH575" i="22"/>
  <c r="AI575" i="22" s="1"/>
  <c r="AH576" i="22"/>
  <c r="AI576" i="22" s="1"/>
  <c r="AH577" i="22"/>
  <c r="AI577" i="22" s="1"/>
  <c r="AH578" i="22"/>
  <c r="AI578" i="22" s="1"/>
  <c r="AH579" i="22"/>
  <c r="AI579" i="22" s="1"/>
  <c r="AH580" i="22"/>
  <c r="AI580" i="22" s="1"/>
  <c r="AH581" i="22"/>
  <c r="AI581" i="22" s="1"/>
  <c r="AH582" i="22"/>
  <c r="AI582" i="22" s="1"/>
  <c r="AH583" i="22"/>
  <c r="AI583" i="22" s="1"/>
  <c r="AH584" i="22"/>
  <c r="AI584" i="22" s="1"/>
  <c r="AH585" i="22"/>
  <c r="AI585" i="22" s="1"/>
  <c r="AH586" i="22"/>
  <c r="AI586" i="22" s="1"/>
  <c r="AH587" i="22"/>
  <c r="AI587" i="22" s="1"/>
  <c r="AH588" i="22"/>
  <c r="AI588" i="22" s="1"/>
  <c r="AH589" i="22"/>
  <c r="AI589" i="22" s="1"/>
  <c r="AH590" i="22"/>
  <c r="AI590" i="22" s="1"/>
  <c r="AH591" i="22"/>
  <c r="AI591" i="22" s="1"/>
  <c r="AH592" i="22"/>
  <c r="AI592" i="22" s="1"/>
  <c r="AH593" i="22"/>
  <c r="AI593" i="22" s="1"/>
  <c r="AH594" i="22"/>
  <c r="AI594" i="22" s="1"/>
  <c r="AH595" i="22"/>
  <c r="AI595" i="22" s="1"/>
  <c r="AH596" i="22"/>
  <c r="AI596" i="22" s="1"/>
  <c r="AH597" i="22"/>
  <c r="AI597" i="22" s="1"/>
  <c r="AH598" i="22"/>
  <c r="AI598" i="22" s="1"/>
  <c r="AH599" i="22"/>
  <c r="AI599" i="22" s="1"/>
  <c r="AH600" i="22"/>
  <c r="AI600" i="22" s="1"/>
  <c r="AH601" i="22"/>
  <c r="AI601" i="22" s="1"/>
  <c r="AH602" i="22"/>
  <c r="AI602" i="22" s="1"/>
  <c r="AH603" i="22"/>
  <c r="AI603" i="22" s="1"/>
  <c r="AH604" i="22"/>
  <c r="AI604" i="22" s="1"/>
  <c r="AH605" i="22"/>
  <c r="AI605" i="22" s="1"/>
  <c r="AH606" i="22"/>
  <c r="AI606" i="22" s="1"/>
  <c r="AH607" i="22"/>
  <c r="AI607" i="22" s="1"/>
  <c r="AH608" i="22"/>
  <c r="AI608" i="22" s="1"/>
  <c r="AH609" i="22"/>
  <c r="AI609" i="22" s="1"/>
  <c r="AH610" i="22"/>
  <c r="AI610" i="22" s="1"/>
  <c r="AH611" i="22"/>
  <c r="AI611" i="22" s="1"/>
  <c r="AH612" i="22"/>
  <c r="AI612" i="22" s="1"/>
  <c r="AH613" i="22"/>
  <c r="AI613" i="22" s="1"/>
  <c r="AH614" i="22"/>
  <c r="AI614" i="22" s="1"/>
  <c r="AH615" i="22"/>
  <c r="AI615" i="22" s="1"/>
  <c r="AH616" i="22"/>
  <c r="AI616" i="22" s="1"/>
  <c r="AH617" i="22"/>
  <c r="AI617" i="22" s="1"/>
  <c r="AH618" i="22"/>
  <c r="AI618" i="22" s="1"/>
  <c r="AH619" i="22"/>
  <c r="AI619" i="22" s="1"/>
  <c r="AH620" i="22"/>
  <c r="AI620" i="22" s="1"/>
  <c r="AH621" i="22"/>
  <c r="AI621" i="22" s="1"/>
  <c r="AH622" i="22"/>
  <c r="AI622" i="22" s="1"/>
  <c r="AH623" i="22"/>
  <c r="AI623" i="22" s="1"/>
  <c r="AH624" i="22"/>
  <c r="AI624" i="22" s="1"/>
  <c r="AH625" i="22"/>
  <c r="AI625" i="22" s="1"/>
  <c r="AH626" i="22"/>
  <c r="AI626" i="22" s="1"/>
  <c r="AH627" i="22"/>
  <c r="AI627" i="22" s="1"/>
  <c r="AH628" i="22"/>
  <c r="AI628" i="22" s="1"/>
  <c r="AH629" i="22"/>
  <c r="AI629" i="22" s="1"/>
  <c r="AH630" i="22"/>
  <c r="AI630" i="22" s="1"/>
  <c r="AH631" i="22"/>
  <c r="AI631" i="22" s="1"/>
  <c r="AH632" i="22"/>
  <c r="AI632" i="22" s="1"/>
  <c r="AH633" i="22"/>
  <c r="AI633" i="22" s="1"/>
  <c r="AH634" i="22"/>
  <c r="AI634" i="22" s="1"/>
  <c r="AH635" i="22"/>
  <c r="AI635" i="22" s="1"/>
  <c r="AH636" i="22"/>
  <c r="AI636" i="22" s="1"/>
  <c r="AH637" i="22"/>
  <c r="AI637" i="22" s="1"/>
  <c r="AH638" i="22"/>
  <c r="AI638" i="22" s="1"/>
  <c r="AH639" i="22"/>
  <c r="AI639" i="22" s="1"/>
  <c r="AH640" i="22"/>
  <c r="AI640" i="22" s="1"/>
  <c r="AH641" i="22"/>
  <c r="AI641" i="22" s="1"/>
  <c r="AH642" i="22"/>
  <c r="AI642" i="22" s="1"/>
  <c r="AH643" i="22"/>
  <c r="AI643" i="22" s="1"/>
  <c r="AH644" i="22"/>
  <c r="AI644" i="22" s="1"/>
  <c r="AH645" i="22"/>
  <c r="AI645" i="22" s="1"/>
  <c r="AH646" i="22"/>
  <c r="AI646" i="22" s="1"/>
  <c r="AH647" i="22"/>
  <c r="AI647" i="22" s="1"/>
  <c r="AH648" i="22"/>
  <c r="AI648" i="22" s="1"/>
  <c r="AH649" i="22"/>
  <c r="AI649" i="22" s="1"/>
  <c r="AH650" i="22"/>
  <c r="AI650" i="22" s="1"/>
  <c r="AH651" i="22"/>
  <c r="AI651" i="22" s="1"/>
  <c r="AH652" i="22"/>
  <c r="AI652" i="22" s="1"/>
  <c r="AH653" i="22"/>
  <c r="AI653" i="22" s="1"/>
  <c r="AH654" i="22"/>
  <c r="AI654" i="22" s="1"/>
  <c r="AH655" i="22"/>
  <c r="AI655" i="22" s="1"/>
  <c r="AH656" i="22"/>
  <c r="AI656" i="22" s="1"/>
  <c r="AH657" i="22"/>
  <c r="AI657" i="22" s="1"/>
  <c r="AH658" i="22"/>
  <c r="AI658" i="22" s="1"/>
  <c r="AH659" i="22"/>
  <c r="AI659" i="22" s="1"/>
  <c r="AH660" i="22"/>
  <c r="AI660" i="22" s="1"/>
  <c r="AH661" i="22"/>
  <c r="AI661" i="22" s="1"/>
  <c r="AH662" i="22"/>
  <c r="AI662" i="22" s="1"/>
  <c r="AH663" i="22"/>
  <c r="AI663" i="22" s="1"/>
  <c r="AH664" i="22"/>
  <c r="AI664" i="22" s="1"/>
  <c r="AH665" i="22"/>
  <c r="AI665" i="22" s="1"/>
  <c r="AH666" i="22"/>
  <c r="AI666" i="22" s="1"/>
  <c r="AH667" i="22"/>
  <c r="AI667" i="22" s="1"/>
  <c r="AH668" i="22"/>
  <c r="AI668" i="22" s="1"/>
  <c r="AH669" i="22"/>
  <c r="AI669" i="22" s="1"/>
  <c r="AH670" i="22"/>
  <c r="AI670" i="22" s="1"/>
  <c r="AH671" i="22"/>
  <c r="AI671" i="22" s="1"/>
  <c r="AH672" i="22"/>
  <c r="AI672" i="22" s="1"/>
  <c r="AH673" i="22"/>
  <c r="AI673" i="22" s="1"/>
  <c r="AH674" i="22"/>
  <c r="AI674" i="22" s="1"/>
  <c r="AH675" i="22"/>
  <c r="AI675" i="22" s="1"/>
  <c r="AH676" i="22"/>
  <c r="AI676" i="22" s="1"/>
  <c r="AH677" i="22"/>
  <c r="AI677" i="22" s="1"/>
  <c r="AH678" i="22"/>
  <c r="AI678" i="22" s="1"/>
  <c r="AH679" i="22"/>
  <c r="AI679" i="22" s="1"/>
  <c r="AH680" i="22"/>
  <c r="AI680" i="22" s="1"/>
  <c r="AH681" i="22"/>
  <c r="AI681" i="22" s="1"/>
  <c r="AH682" i="22"/>
  <c r="AI682" i="22" s="1"/>
  <c r="AH683" i="22"/>
  <c r="AI683" i="22" s="1"/>
  <c r="AH684" i="22"/>
  <c r="AI684" i="22" s="1"/>
  <c r="AH685" i="22"/>
  <c r="AI685" i="22" s="1"/>
  <c r="AH686" i="22"/>
  <c r="AI686" i="22" s="1"/>
  <c r="AH687" i="22"/>
  <c r="AI687" i="22" s="1"/>
  <c r="AH688" i="22"/>
  <c r="AI688" i="22" s="1"/>
  <c r="AH689" i="22"/>
  <c r="AI689" i="22" s="1"/>
  <c r="AH690" i="22"/>
  <c r="AI690" i="22" s="1"/>
  <c r="AH691" i="22"/>
  <c r="AI691" i="22" s="1"/>
  <c r="AH692" i="22"/>
  <c r="AI692" i="22" s="1"/>
  <c r="AH693" i="22"/>
  <c r="AI693" i="22" s="1"/>
  <c r="AH694" i="22"/>
  <c r="AI694" i="22" s="1"/>
  <c r="AH695" i="22"/>
  <c r="AI695" i="22" s="1"/>
  <c r="AH696" i="22"/>
  <c r="AI696" i="22" s="1"/>
  <c r="AH697" i="22"/>
  <c r="AI697" i="22" s="1"/>
  <c r="AH698" i="22"/>
  <c r="AI698" i="22" s="1"/>
  <c r="AH699" i="22"/>
  <c r="AI699" i="22" s="1"/>
  <c r="AH700" i="22"/>
  <c r="AI700" i="22" s="1"/>
  <c r="AH701" i="22"/>
  <c r="AI701" i="22" s="1"/>
  <c r="AH702" i="22"/>
  <c r="AI702" i="22" s="1"/>
  <c r="AH703" i="22"/>
  <c r="AI703" i="22" s="1"/>
  <c r="AH704" i="22"/>
  <c r="AI704" i="22" s="1"/>
  <c r="AH705" i="22"/>
  <c r="AI705" i="22" s="1"/>
  <c r="AH706" i="22"/>
  <c r="AI706" i="22" s="1"/>
  <c r="AH707" i="22"/>
  <c r="AI707" i="22" s="1"/>
  <c r="AH708" i="22"/>
  <c r="AI708" i="22" s="1"/>
  <c r="AH709" i="22"/>
  <c r="AI709" i="22" s="1"/>
  <c r="AH710" i="22"/>
  <c r="AI710" i="22" s="1"/>
  <c r="AH711" i="22"/>
  <c r="AI711" i="22" s="1"/>
  <c r="AH712" i="22"/>
  <c r="AI712" i="22" s="1"/>
  <c r="AH713" i="22"/>
  <c r="AI713" i="22" s="1"/>
  <c r="AH714" i="22"/>
  <c r="AI714" i="22" s="1"/>
  <c r="AH715" i="22"/>
  <c r="AI715" i="22" s="1"/>
  <c r="AH716" i="22"/>
  <c r="AI716" i="22" s="1"/>
  <c r="AH717" i="22"/>
  <c r="AI717" i="22" s="1"/>
  <c r="AH718" i="22"/>
  <c r="AI718" i="22" s="1"/>
  <c r="AH719" i="22"/>
  <c r="AI719" i="22" s="1"/>
  <c r="AH720" i="22"/>
  <c r="AI720" i="22" s="1"/>
  <c r="AH721" i="22"/>
  <c r="AI721" i="22" s="1"/>
  <c r="AH722" i="22"/>
  <c r="AI722" i="22" s="1"/>
  <c r="AH723" i="22"/>
  <c r="AI723" i="22" s="1"/>
  <c r="AH724" i="22"/>
  <c r="AI724" i="22" s="1"/>
  <c r="AH725" i="22"/>
  <c r="AI725" i="22" s="1"/>
  <c r="AH726" i="22"/>
  <c r="AI726" i="22" s="1"/>
  <c r="AH727" i="22"/>
  <c r="AI727" i="22" s="1"/>
  <c r="AH728" i="22"/>
  <c r="AI728" i="22" s="1"/>
  <c r="AH729" i="22"/>
  <c r="AI729" i="22" s="1"/>
  <c r="AH730" i="22"/>
  <c r="AI730" i="22" s="1"/>
  <c r="AH731" i="22"/>
  <c r="AI731" i="22" s="1"/>
  <c r="AH732" i="22"/>
  <c r="AI732" i="22" s="1"/>
  <c r="AH733" i="22"/>
  <c r="AI733" i="22" s="1"/>
  <c r="AH734" i="22"/>
  <c r="AI734" i="22" s="1"/>
  <c r="AH735" i="22"/>
  <c r="AI735" i="22" s="1"/>
  <c r="AH736" i="22"/>
  <c r="AI736" i="22" s="1"/>
  <c r="AH737" i="22"/>
  <c r="AI737" i="22" s="1"/>
  <c r="AH738" i="22"/>
  <c r="AI738" i="22" s="1"/>
  <c r="AH739" i="22"/>
  <c r="AI739" i="22" s="1"/>
  <c r="AH740" i="22"/>
  <c r="AI740" i="22" s="1"/>
  <c r="AH741" i="22"/>
  <c r="AI741" i="22" s="1"/>
  <c r="AH742" i="22"/>
  <c r="AI742" i="22" s="1"/>
  <c r="AH743" i="22"/>
  <c r="AI743" i="22" s="1"/>
  <c r="AH744" i="22"/>
  <c r="AI744" i="22" s="1"/>
  <c r="AH745" i="22"/>
  <c r="AI745" i="22" s="1"/>
  <c r="AH746" i="22"/>
  <c r="AI746" i="22" s="1"/>
  <c r="AH747" i="22"/>
  <c r="AI747" i="22" s="1"/>
  <c r="AH748" i="22"/>
  <c r="AI748" i="22" s="1"/>
  <c r="AH749" i="22"/>
  <c r="AI749" i="22" s="1"/>
  <c r="AH750" i="22"/>
  <c r="AI750" i="22" s="1"/>
  <c r="AH751" i="22"/>
  <c r="AI751" i="22" s="1"/>
  <c r="AH752" i="22"/>
  <c r="AI752" i="22" s="1"/>
  <c r="AH753" i="22"/>
  <c r="AI753" i="22" s="1"/>
  <c r="AH754" i="22"/>
  <c r="AI754" i="22" s="1"/>
  <c r="AH755" i="22"/>
  <c r="AI755" i="22" s="1"/>
  <c r="AH756" i="22"/>
  <c r="AI756" i="22" s="1"/>
  <c r="AH757" i="22"/>
  <c r="AI757" i="22" s="1"/>
  <c r="AH758" i="22"/>
  <c r="AI758" i="22" s="1"/>
  <c r="AH759" i="22"/>
  <c r="AI759" i="22" s="1"/>
  <c r="AH760" i="22"/>
  <c r="AI760" i="22" s="1"/>
  <c r="AH761" i="22"/>
  <c r="AI761" i="22" s="1"/>
  <c r="AH762" i="22"/>
  <c r="AI762" i="22" s="1"/>
  <c r="AH763" i="22"/>
  <c r="AI763" i="22" s="1"/>
  <c r="AH764" i="22"/>
  <c r="AI764" i="22" s="1"/>
  <c r="AH765" i="22"/>
  <c r="AI765" i="22" s="1"/>
  <c r="AH766" i="22"/>
  <c r="AI766" i="22" s="1"/>
  <c r="AH767" i="22"/>
  <c r="AI767" i="22" s="1"/>
  <c r="AH768" i="22"/>
  <c r="AI768" i="22" s="1"/>
  <c r="AH769" i="22"/>
  <c r="AI769" i="22" s="1"/>
  <c r="AH770" i="22"/>
  <c r="AI770" i="22" s="1"/>
  <c r="AH771" i="22"/>
  <c r="AI771" i="22" s="1"/>
  <c r="AH772" i="22"/>
  <c r="AI772" i="22" s="1"/>
  <c r="AH773" i="22"/>
  <c r="AI773" i="22" s="1"/>
  <c r="AH774" i="22"/>
  <c r="AI774" i="22" s="1"/>
  <c r="AH775" i="22"/>
  <c r="AI775" i="22" s="1"/>
  <c r="AH776" i="22"/>
  <c r="AI776" i="22" s="1"/>
  <c r="AH777" i="22"/>
  <c r="AI777" i="22" s="1"/>
  <c r="AH778" i="22"/>
  <c r="AI778" i="22" s="1"/>
  <c r="AH779" i="22"/>
  <c r="AI779" i="22" s="1"/>
  <c r="AH780" i="22"/>
  <c r="AI780" i="22" s="1"/>
  <c r="AH781" i="22"/>
  <c r="AI781" i="22" s="1"/>
  <c r="AH782" i="22"/>
  <c r="AI782" i="22" s="1"/>
  <c r="AH783" i="22"/>
  <c r="AI783" i="22" s="1"/>
  <c r="AH784" i="22"/>
  <c r="AI784" i="22" s="1"/>
  <c r="AH785" i="22"/>
  <c r="AI785" i="22" s="1"/>
  <c r="AH786" i="22"/>
  <c r="AI786" i="22" s="1"/>
  <c r="AH787" i="22"/>
  <c r="AI787" i="22" s="1"/>
  <c r="AH788" i="22"/>
  <c r="AI788" i="22" s="1"/>
  <c r="AH789" i="22"/>
  <c r="AI789" i="22" s="1"/>
  <c r="AH790" i="22"/>
  <c r="AI790" i="22" s="1"/>
  <c r="AH791" i="22"/>
  <c r="AI791" i="22" s="1"/>
  <c r="AH792" i="22"/>
  <c r="AI792" i="22" s="1"/>
  <c r="AH793" i="22"/>
  <c r="AI793" i="22" s="1"/>
  <c r="AH794" i="22"/>
  <c r="AI794" i="22" s="1"/>
  <c r="AH795" i="22"/>
  <c r="AI795" i="22" s="1"/>
  <c r="AH796" i="22"/>
  <c r="AI796" i="22" s="1"/>
  <c r="AH797" i="22"/>
  <c r="AI797" i="22" s="1"/>
  <c r="AH798" i="22"/>
  <c r="AI798" i="22" s="1"/>
  <c r="AH799" i="22"/>
  <c r="AI799" i="22" s="1"/>
  <c r="AH800" i="22"/>
  <c r="AI800" i="22" s="1"/>
  <c r="AH801" i="22"/>
  <c r="AI801" i="22" s="1"/>
  <c r="AH802" i="22"/>
  <c r="AI802" i="22" s="1"/>
  <c r="AH803" i="22"/>
  <c r="AI803" i="22" s="1"/>
  <c r="AH804" i="22"/>
  <c r="AI804" i="22" s="1"/>
  <c r="AH805" i="22"/>
  <c r="AI805" i="22" s="1"/>
  <c r="AH806" i="22"/>
  <c r="AI806" i="22" s="1"/>
  <c r="AH807" i="22"/>
  <c r="AI807" i="22" s="1"/>
  <c r="AH808" i="22"/>
  <c r="AI808" i="22" s="1"/>
  <c r="AH809" i="22"/>
  <c r="AI809" i="22" s="1"/>
  <c r="AH810" i="22"/>
  <c r="AI810" i="22" s="1"/>
  <c r="AH811" i="22"/>
  <c r="AI811" i="22" s="1"/>
  <c r="AH812" i="22"/>
  <c r="AI812" i="22" s="1"/>
  <c r="AH813" i="22"/>
  <c r="AI813" i="22" s="1"/>
  <c r="AH814" i="22"/>
  <c r="AI814" i="22" s="1"/>
  <c r="AH815" i="22"/>
  <c r="AI815" i="22" s="1"/>
  <c r="AH816" i="22"/>
  <c r="AI816" i="22" s="1"/>
  <c r="AH817" i="22"/>
  <c r="AI817" i="22" s="1"/>
  <c r="AH818" i="22"/>
  <c r="AI818" i="22" s="1"/>
  <c r="AH819" i="22"/>
  <c r="AI819" i="22" s="1"/>
  <c r="AH820" i="22"/>
  <c r="AI820" i="22" s="1"/>
  <c r="AH821" i="22"/>
  <c r="AI821" i="22" s="1"/>
  <c r="AH822" i="22"/>
  <c r="AI822" i="22" s="1"/>
  <c r="AH823" i="22"/>
  <c r="AI823" i="22" s="1"/>
  <c r="AH824" i="22"/>
  <c r="AI824" i="22" s="1"/>
  <c r="AH825" i="22"/>
  <c r="AI825" i="22" s="1"/>
  <c r="AH826" i="22"/>
  <c r="AI826" i="22" s="1"/>
  <c r="AH827" i="22"/>
  <c r="AI827" i="22" s="1"/>
  <c r="AH828" i="22"/>
  <c r="AI828" i="22" s="1"/>
  <c r="AH829" i="22"/>
  <c r="AI829" i="22" s="1"/>
  <c r="AH830" i="22"/>
  <c r="AI830" i="22" s="1"/>
  <c r="AH831" i="22"/>
  <c r="AI831" i="22" s="1"/>
  <c r="AH832" i="22"/>
  <c r="AI832" i="22" s="1"/>
  <c r="AH833" i="22"/>
  <c r="AI833" i="22" s="1"/>
  <c r="AH834" i="22"/>
  <c r="AI834" i="22" s="1"/>
  <c r="AH835" i="22"/>
  <c r="AI835" i="22" s="1"/>
  <c r="AH836" i="22"/>
  <c r="AI836" i="22" s="1"/>
  <c r="AH837" i="22"/>
  <c r="AI837" i="22" s="1"/>
  <c r="AH838" i="22"/>
  <c r="AI838" i="22" s="1"/>
  <c r="AH839" i="22"/>
  <c r="AI839" i="22" s="1"/>
  <c r="AH840" i="22"/>
  <c r="AI840" i="22" s="1"/>
  <c r="AH841" i="22"/>
  <c r="AI841" i="22" s="1"/>
  <c r="AH842" i="22"/>
  <c r="AI842" i="22" s="1"/>
  <c r="AH843" i="22"/>
  <c r="AI843" i="22" s="1"/>
  <c r="AH844" i="22"/>
  <c r="AI844" i="22" s="1"/>
  <c r="AH845" i="22"/>
  <c r="AI845" i="22" s="1"/>
  <c r="AH846" i="22"/>
  <c r="AI846" i="22" s="1"/>
  <c r="AH847" i="22"/>
  <c r="AI847" i="22" s="1"/>
  <c r="AH848" i="22"/>
  <c r="AI848" i="22" s="1"/>
  <c r="AH849" i="22"/>
  <c r="AI849" i="22" s="1"/>
  <c r="AH850" i="22"/>
  <c r="AI850" i="22" s="1"/>
  <c r="AH851" i="22"/>
  <c r="AI851" i="22" s="1"/>
  <c r="AH852" i="22"/>
  <c r="AI852" i="22" s="1"/>
  <c r="AH853" i="22"/>
  <c r="AI853" i="22" s="1"/>
  <c r="AH854" i="22"/>
  <c r="AI854" i="22" s="1"/>
  <c r="AH855" i="22"/>
  <c r="AI855" i="22" s="1"/>
  <c r="AH856" i="22"/>
  <c r="AI856" i="22" s="1"/>
  <c r="AH857" i="22"/>
  <c r="AI857" i="22" s="1"/>
  <c r="AH858" i="22"/>
  <c r="AI858" i="22" s="1"/>
  <c r="AH859" i="22"/>
  <c r="AI859" i="22" s="1"/>
  <c r="AH860" i="22"/>
  <c r="AI860" i="22" s="1"/>
  <c r="AH861" i="22"/>
  <c r="AI861" i="22" s="1"/>
  <c r="AH862" i="22"/>
  <c r="AI862" i="22" s="1"/>
  <c r="AH863" i="22"/>
  <c r="AI863" i="22" s="1"/>
  <c r="AH864" i="22"/>
  <c r="AI864" i="22" s="1"/>
  <c r="AH865" i="22"/>
  <c r="AI865" i="22" s="1"/>
  <c r="AH866" i="22"/>
  <c r="AI866" i="22" s="1"/>
  <c r="AH867" i="22"/>
  <c r="AI867" i="22" s="1"/>
  <c r="AH868" i="22"/>
  <c r="AI868" i="22" s="1"/>
  <c r="AH869" i="22"/>
  <c r="AI869" i="22" s="1"/>
  <c r="AH870" i="22"/>
  <c r="AI870" i="22" s="1"/>
  <c r="AH871" i="22"/>
  <c r="AI871" i="22" s="1"/>
  <c r="AH872" i="22"/>
  <c r="AI872" i="22" s="1"/>
  <c r="AH873" i="22"/>
  <c r="AI873" i="22" s="1"/>
  <c r="AH874" i="22"/>
  <c r="AI874" i="22" s="1"/>
  <c r="AH875" i="22"/>
  <c r="AI875" i="22" s="1"/>
  <c r="AH876" i="22"/>
  <c r="AI876" i="22" s="1"/>
  <c r="AH877" i="22"/>
  <c r="AI877" i="22" s="1"/>
  <c r="AH878" i="22"/>
  <c r="AI878" i="22" s="1"/>
  <c r="AH879" i="22"/>
  <c r="AI879" i="22" s="1"/>
  <c r="AH880" i="22"/>
  <c r="AI880" i="22" s="1"/>
  <c r="AH881" i="22"/>
  <c r="AI881" i="22" s="1"/>
  <c r="AH882" i="22"/>
  <c r="AI882" i="22" s="1"/>
  <c r="AH883" i="22"/>
  <c r="AI883" i="22" s="1"/>
  <c r="AH884" i="22"/>
  <c r="AI884" i="22" s="1"/>
  <c r="AH885" i="22"/>
  <c r="AI885" i="22" s="1"/>
  <c r="AH886" i="22"/>
  <c r="AI886" i="22" s="1"/>
  <c r="AH887" i="22"/>
  <c r="AI887" i="22" s="1"/>
  <c r="AH888" i="22"/>
  <c r="AI888" i="22" s="1"/>
  <c r="AH889" i="22"/>
  <c r="AI889" i="22" s="1"/>
  <c r="AH890" i="22"/>
  <c r="AI890" i="22" s="1"/>
  <c r="AH891" i="22"/>
  <c r="AI891" i="22" s="1"/>
  <c r="AH892" i="22"/>
  <c r="AI892" i="22" s="1"/>
  <c r="AH893" i="22"/>
  <c r="AI893" i="22" s="1"/>
  <c r="AH894" i="22"/>
  <c r="AI894" i="22" s="1"/>
  <c r="AH895" i="22"/>
  <c r="AI895" i="22" s="1"/>
  <c r="AH896" i="22"/>
  <c r="AI896" i="22" s="1"/>
  <c r="AH897" i="22"/>
  <c r="AI897" i="22" s="1"/>
  <c r="AH898" i="22"/>
  <c r="AI898" i="22" s="1"/>
  <c r="AH899" i="22"/>
  <c r="AI899" i="22" s="1"/>
  <c r="AH900" i="22"/>
  <c r="AI900" i="22" s="1"/>
  <c r="AH901" i="22"/>
  <c r="AI901" i="22" s="1"/>
  <c r="AH902" i="22"/>
  <c r="AI902" i="22" s="1"/>
  <c r="AH903" i="22"/>
  <c r="AI903" i="22" s="1"/>
  <c r="AH904" i="22"/>
  <c r="AI904" i="22" s="1"/>
  <c r="AH905" i="22"/>
  <c r="AI905" i="22" s="1"/>
  <c r="AH906" i="22"/>
  <c r="AI906" i="22" s="1"/>
  <c r="AH907" i="22"/>
  <c r="AI907" i="22" s="1"/>
  <c r="AH908" i="22"/>
  <c r="AI908" i="22" s="1"/>
  <c r="AH909" i="22"/>
  <c r="AI909" i="22" s="1"/>
  <c r="AH910" i="22"/>
  <c r="AI910" i="22" s="1"/>
  <c r="AH911" i="22"/>
  <c r="AI911" i="22" s="1"/>
  <c r="AH912" i="22"/>
  <c r="AI912" i="22" s="1"/>
  <c r="AH913" i="22"/>
  <c r="AI913" i="22" s="1"/>
  <c r="AH914" i="22"/>
  <c r="AI914" i="22" s="1"/>
  <c r="AH915" i="22"/>
  <c r="AI915" i="22" s="1"/>
  <c r="AH916" i="22"/>
  <c r="AI916" i="22" s="1"/>
  <c r="AH917" i="22"/>
  <c r="AI917" i="22" s="1"/>
  <c r="AH918" i="22"/>
  <c r="AI918" i="22" s="1"/>
  <c r="AH919" i="22"/>
  <c r="AI919" i="22" s="1"/>
  <c r="AH920" i="22"/>
  <c r="AI920" i="22" s="1"/>
  <c r="AH921" i="22"/>
  <c r="AI921" i="22" s="1"/>
  <c r="AH922" i="22"/>
  <c r="AI922" i="22" s="1"/>
  <c r="AH923" i="22"/>
  <c r="AI923" i="22" s="1"/>
  <c r="AH924" i="22"/>
  <c r="AI924" i="22" s="1"/>
  <c r="AH925" i="22"/>
  <c r="AI925" i="22" s="1"/>
  <c r="AH926" i="22"/>
  <c r="AI926" i="22" s="1"/>
  <c r="AH927" i="22"/>
  <c r="AI927" i="22" s="1"/>
  <c r="AH928" i="22"/>
  <c r="AI928" i="22" s="1"/>
  <c r="AH929" i="22"/>
  <c r="AI929" i="22" s="1"/>
  <c r="AH930" i="22"/>
  <c r="AI930" i="22" s="1"/>
  <c r="AH931" i="22"/>
  <c r="AI931" i="22" s="1"/>
  <c r="AH932" i="22"/>
  <c r="AI932" i="22" s="1"/>
  <c r="AH933" i="22"/>
  <c r="AI933" i="22" s="1"/>
  <c r="AH934" i="22"/>
  <c r="AI934" i="22" s="1"/>
  <c r="AH935" i="22"/>
  <c r="AI935" i="22" s="1"/>
  <c r="AH936" i="22"/>
  <c r="AI936" i="22" s="1"/>
  <c r="AH937" i="22"/>
  <c r="AI937" i="22" s="1"/>
  <c r="AH938" i="22"/>
  <c r="AI938" i="22" s="1"/>
  <c r="AH939" i="22"/>
  <c r="AI939" i="22" s="1"/>
  <c r="AH940" i="22"/>
  <c r="AI940" i="22" s="1"/>
  <c r="AH941" i="22"/>
  <c r="AI941" i="22" s="1"/>
  <c r="AH942" i="22"/>
  <c r="AI942" i="22" s="1"/>
  <c r="AH943" i="22"/>
  <c r="AI943" i="22" s="1"/>
  <c r="AH944" i="22"/>
  <c r="AI944" i="22" s="1"/>
  <c r="AH945" i="22"/>
  <c r="AI945" i="22" s="1"/>
  <c r="AH946" i="22"/>
  <c r="AI946" i="22" s="1"/>
  <c r="AH947" i="22"/>
  <c r="AI947" i="22" s="1"/>
  <c r="AH948" i="22"/>
  <c r="AI948" i="22" s="1"/>
  <c r="AH949" i="22"/>
  <c r="AI949" i="22" s="1"/>
  <c r="AH950" i="22"/>
  <c r="AI950" i="22" s="1"/>
  <c r="AH951" i="22"/>
  <c r="AI951" i="22" s="1"/>
  <c r="AH952" i="22"/>
  <c r="AI952" i="22" s="1"/>
  <c r="AH953" i="22"/>
  <c r="AI953" i="22" s="1"/>
  <c r="AH954" i="22"/>
  <c r="AI954" i="22" s="1"/>
  <c r="AH955" i="22"/>
  <c r="AI955" i="22" s="1"/>
  <c r="AH956" i="22"/>
  <c r="AI956" i="22" s="1"/>
  <c r="AH957" i="22"/>
  <c r="AI957" i="22" s="1"/>
  <c r="AH958" i="22"/>
  <c r="AI958" i="22" s="1"/>
  <c r="AH959" i="22"/>
  <c r="AI959" i="22" s="1"/>
  <c r="AH960" i="22"/>
  <c r="AI960" i="22" s="1"/>
  <c r="AH961" i="22"/>
  <c r="AI961" i="22" s="1"/>
  <c r="AH962" i="22"/>
  <c r="AI962" i="22" s="1"/>
  <c r="AH963" i="22"/>
  <c r="AI963" i="22" s="1"/>
  <c r="AH964" i="22"/>
  <c r="AI964" i="22" s="1"/>
  <c r="AH965" i="22"/>
  <c r="AI965" i="22" s="1"/>
  <c r="AH966" i="22"/>
  <c r="AI966" i="22" s="1"/>
  <c r="AH967" i="22"/>
  <c r="AI967" i="22" s="1"/>
  <c r="AH968" i="22"/>
  <c r="AI968" i="22" s="1"/>
  <c r="AH969" i="22"/>
  <c r="AI969" i="22" s="1"/>
  <c r="AH970" i="22"/>
  <c r="AI970" i="22" s="1"/>
  <c r="AH971" i="22"/>
  <c r="AI971" i="22" s="1"/>
  <c r="AH972" i="22"/>
  <c r="AI972" i="22" s="1"/>
  <c r="AH973" i="22"/>
  <c r="AI973" i="22" s="1"/>
  <c r="AH974" i="22"/>
  <c r="AI974" i="22" s="1"/>
  <c r="AH975" i="22"/>
  <c r="AI975" i="22" s="1"/>
  <c r="AH976" i="22"/>
  <c r="AI976" i="22" s="1"/>
  <c r="AH977" i="22"/>
  <c r="AI977" i="22" s="1"/>
  <c r="AH978" i="22"/>
  <c r="AI978" i="22" s="1"/>
  <c r="AH979" i="22"/>
  <c r="AI979" i="22" s="1"/>
  <c r="AH980" i="22"/>
  <c r="AI980" i="22" s="1"/>
  <c r="AH981" i="22"/>
  <c r="AI981" i="22" s="1"/>
  <c r="AH982" i="22"/>
  <c r="AI982" i="22" s="1"/>
  <c r="AH983" i="22"/>
  <c r="AI983" i="22" s="1"/>
  <c r="AH984" i="22"/>
  <c r="AI984" i="22" s="1"/>
  <c r="AH985" i="22"/>
  <c r="AI985" i="22" s="1"/>
  <c r="AH986" i="22"/>
  <c r="AI986" i="22" s="1"/>
  <c r="AH987" i="22"/>
  <c r="AI987" i="22" s="1"/>
  <c r="AH988" i="22"/>
  <c r="AI988" i="22" s="1"/>
  <c r="AH989" i="22"/>
  <c r="AI989" i="22" s="1"/>
  <c r="AH990" i="22"/>
  <c r="AI990" i="22" s="1"/>
  <c r="AH991" i="22"/>
  <c r="AI991" i="22" s="1"/>
  <c r="AH992" i="22"/>
  <c r="AI992" i="22" s="1"/>
  <c r="AH993" i="22"/>
  <c r="AI993" i="22" s="1"/>
  <c r="AH994" i="22"/>
  <c r="AI994" i="22" s="1"/>
  <c r="AH995" i="22"/>
  <c r="AI995" i="22" s="1"/>
  <c r="AH996" i="22"/>
  <c r="AI996" i="22" s="1"/>
  <c r="AH997" i="22"/>
  <c r="AI997" i="22" s="1"/>
  <c r="AH998" i="22"/>
  <c r="AI998" i="22" s="1"/>
  <c r="AH999" i="22"/>
  <c r="AI999" i="22" s="1"/>
  <c r="AH1000" i="22"/>
  <c r="AI1000" i="22" s="1"/>
  <c r="AH1001" i="22"/>
  <c r="AI1001" i="22" s="1"/>
  <c r="AH1002" i="22"/>
  <c r="AI1002" i="22" s="1"/>
  <c r="AH1003" i="22"/>
  <c r="AI1003" i="22" s="1"/>
  <c r="AH1004" i="22"/>
  <c r="AI1004" i="22" s="1"/>
  <c r="AH1005" i="22"/>
  <c r="AI1005" i="22" s="1"/>
  <c r="AH1006" i="22"/>
  <c r="AI1006" i="22" s="1"/>
  <c r="AH1007" i="22"/>
  <c r="AI1007" i="22" s="1"/>
  <c r="AH1008" i="22"/>
  <c r="AI1008" i="22" s="1"/>
  <c r="AH1009" i="22"/>
  <c r="AI1009" i="22" s="1"/>
  <c r="AH1010" i="22"/>
  <c r="AI1010" i="22" s="1"/>
  <c r="AH1011" i="22"/>
  <c r="AI1011" i="22" s="1"/>
  <c r="AH1012" i="22"/>
  <c r="AI1012" i="22" s="1"/>
  <c r="AH1013" i="22"/>
  <c r="AI1013" i="22" s="1"/>
  <c r="AH1014" i="22"/>
  <c r="AI1014" i="22" s="1"/>
  <c r="AF16" i="22"/>
  <c r="AG16" i="22" s="1"/>
  <c r="AF17" i="22"/>
  <c r="AG17" i="22" s="1"/>
  <c r="AF18" i="22"/>
  <c r="AG18" i="22" s="1"/>
  <c r="AF19" i="22"/>
  <c r="AG19" i="22" s="1"/>
  <c r="AF20" i="22"/>
  <c r="AG20" i="22" s="1"/>
  <c r="AF21" i="22"/>
  <c r="AG21" i="22" s="1"/>
  <c r="AF22" i="22"/>
  <c r="AG22" i="22" s="1"/>
  <c r="AF23" i="22"/>
  <c r="AG23" i="22" s="1"/>
  <c r="AF24" i="22"/>
  <c r="AG24" i="22" s="1"/>
  <c r="AF25" i="22"/>
  <c r="AG25" i="22" s="1"/>
  <c r="AF26" i="22"/>
  <c r="AG26" i="22" s="1"/>
  <c r="AF27" i="22"/>
  <c r="AG27" i="22" s="1"/>
  <c r="AF28" i="22"/>
  <c r="AG28" i="22" s="1"/>
  <c r="AF29" i="22"/>
  <c r="AG29" i="22" s="1"/>
  <c r="AF30" i="22"/>
  <c r="AG30" i="22" s="1"/>
  <c r="AF31" i="22"/>
  <c r="AG31" i="22" s="1"/>
  <c r="AF32" i="22"/>
  <c r="AG32" i="22" s="1"/>
  <c r="AF33" i="22"/>
  <c r="AG33" i="22" s="1"/>
  <c r="AF34" i="22"/>
  <c r="AG34" i="22" s="1"/>
  <c r="AF35" i="22"/>
  <c r="AG35" i="22" s="1"/>
  <c r="AF36" i="22"/>
  <c r="AG36" i="22" s="1"/>
  <c r="AF37" i="22"/>
  <c r="AG37" i="22" s="1"/>
  <c r="AF38" i="22"/>
  <c r="AG38" i="22" s="1"/>
  <c r="AF39" i="22"/>
  <c r="AG39" i="22" s="1"/>
  <c r="AF40" i="22"/>
  <c r="AG40" i="22" s="1"/>
  <c r="AF41" i="22"/>
  <c r="AG41" i="22" s="1"/>
  <c r="AF42" i="22"/>
  <c r="AG42" i="22" s="1"/>
  <c r="AF43" i="22"/>
  <c r="AG43" i="22" s="1"/>
  <c r="AF44" i="22"/>
  <c r="AG44" i="22" s="1"/>
  <c r="AF45" i="22"/>
  <c r="AG45" i="22" s="1"/>
  <c r="AF46" i="22"/>
  <c r="AG46" i="22" s="1"/>
  <c r="AF47" i="22"/>
  <c r="AG47" i="22" s="1"/>
  <c r="AF48" i="22"/>
  <c r="AG48" i="22" s="1"/>
  <c r="AF49" i="22"/>
  <c r="AG49" i="22" s="1"/>
  <c r="AF50" i="22"/>
  <c r="AG50" i="22" s="1"/>
  <c r="AF51" i="22"/>
  <c r="AG51" i="22" s="1"/>
  <c r="AF52" i="22"/>
  <c r="AG52" i="22" s="1"/>
  <c r="AF53" i="22"/>
  <c r="AG53" i="22" s="1"/>
  <c r="AF54" i="22"/>
  <c r="AG54" i="22" s="1"/>
  <c r="AF55" i="22"/>
  <c r="AG55" i="22" s="1"/>
  <c r="AF56" i="22"/>
  <c r="AG56" i="22" s="1"/>
  <c r="AF57" i="22"/>
  <c r="AG57" i="22" s="1"/>
  <c r="AF58" i="22"/>
  <c r="AG58" i="22" s="1"/>
  <c r="AF59" i="22"/>
  <c r="AG59" i="22" s="1"/>
  <c r="AF60" i="22"/>
  <c r="AG60" i="22" s="1"/>
  <c r="AF61" i="22"/>
  <c r="AG61" i="22" s="1"/>
  <c r="AF62" i="22"/>
  <c r="AG62" i="22" s="1"/>
  <c r="AF63" i="22"/>
  <c r="AG63" i="22" s="1"/>
  <c r="AF64" i="22"/>
  <c r="AG64" i="22" s="1"/>
  <c r="AF65" i="22"/>
  <c r="AG65" i="22" s="1"/>
  <c r="AF66" i="22"/>
  <c r="AG66" i="22" s="1"/>
  <c r="AF67" i="22"/>
  <c r="AG67" i="22" s="1"/>
  <c r="AF68" i="22"/>
  <c r="AG68" i="22" s="1"/>
  <c r="AF69" i="22"/>
  <c r="AG69" i="22" s="1"/>
  <c r="AF70" i="22"/>
  <c r="AG70" i="22" s="1"/>
  <c r="AF71" i="22"/>
  <c r="AG71" i="22" s="1"/>
  <c r="AF72" i="22"/>
  <c r="AG72" i="22" s="1"/>
  <c r="AF73" i="22"/>
  <c r="AG73" i="22" s="1"/>
  <c r="AF74" i="22"/>
  <c r="AG74" i="22" s="1"/>
  <c r="AF75" i="22"/>
  <c r="AG75" i="22" s="1"/>
  <c r="AF76" i="22"/>
  <c r="AG76" i="22" s="1"/>
  <c r="AF77" i="22"/>
  <c r="AG77" i="22" s="1"/>
  <c r="AF78" i="22"/>
  <c r="AG78" i="22" s="1"/>
  <c r="AF79" i="22"/>
  <c r="AG79" i="22" s="1"/>
  <c r="AF80" i="22"/>
  <c r="AG80" i="22" s="1"/>
  <c r="AF81" i="22"/>
  <c r="AG81" i="22" s="1"/>
  <c r="AF82" i="22"/>
  <c r="AG82" i="22" s="1"/>
  <c r="AF83" i="22"/>
  <c r="AG83" i="22" s="1"/>
  <c r="AF84" i="22"/>
  <c r="AG84" i="22" s="1"/>
  <c r="AF85" i="22"/>
  <c r="AG85" i="22" s="1"/>
  <c r="AF86" i="22"/>
  <c r="AG86" i="22" s="1"/>
  <c r="AF87" i="22"/>
  <c r="AG87" i="22" s="1"/>
  <c r="AF88" i="22"/>
  <c r="AG88" i="22" s="1"/>
  <c r="AF89" i="22"/>
  <c r="AG89" i="22" s="1"/>
  <c r="AF90" i="22"/>
  <c r="AG90" i="22" s="1"/>
  <c r="AF91" i="22"/>
  <c r="AG91" i="22" s="1"/>
  <c r="AF92" i="22"/>
  <c r="AG92" i="22" s="1"/>
  <c r="AF93" i="22"/>
  <c r="AG93" i="22" s="1"/>
  <c r="AF94" i="22"/>
  <c r="AG94" i="22" s="1"/>
  <c r="AF95" i="22"/>
  <c r="AG95" i="22" s="1"/>
  <c r="AF96" i="22"/>
  <c r="AG96" i="22" s="1"/>
  <c r="AF97" i="22"/>
  <c r="AG97" i="22" s="1"/>
  <c r="AF98" i="22"/>
  <c r="AG98" i="22" s="1"/>
  <c r="AF99" i="22"/>
  <c r="AG99" i="22" s="1"/>
  <c r="AF100" i="22"/>
  <c r="AG100" i="22" s="1"/>
  <c r="AF101" i="22"/>
  <c r="AG101" i="22" s="1"/>
  <c r="AF102" i="22"/>
  <c r="AG102" i="22" s="1"/>
  <c r="AF103" i="22"/>
  <c r="AG103" i="22" s="1"/>
  <c r="AF104" i="22"/>
  <c r="AG104" i="22" s="1"/>
  <c r="AF105" i="22"/>
  <c r="AG105" i="22" s="1"/>
  <c r="AF106" i="22"/>
  <c r="AG106" i="22" s="1"/>
  <c r="AF107" i="22"/>
  <c r="AG107" i="22" s="1"/>
  <c r="AF108" i="22"/>
  <c r="AG108" i="22" s="1"/>
  <c r="AF109" i="22"/>
  <c r="AG109" i="22" s="1"/>
  <c r="AF110" i="22"/>
  <c r="AG110" i="22" s="1"/>
  <c r="AF111" i="22"/>
  <c r="AG111" i="22" s="1"/>
  <c r="AF112" i="22"/>
  <c r="AG112" i="22" s="1"/>
  <c r="AF113" i="22"/>
  <c r="AG113" i="22" s="1"/>
  <c r="AF114" i="22"/>
  <c r="AG114" i="22" s="1"/>
  <c r="AF115" i="22"/>
  <c r="AG115" i="22" s="1"/>
  <c r="AF116" i="22"/>
  <c r="AG116" i="22" s="1"/>
  <c r="AF117" i="22"/>
  <c r="AG117" i="22" s="1"/>
  <c r="AF118" i="22"/>
  <c r="AG118" i="22" s="1"/>
  <c r="AF119" i="22"/>
  <c r="AG119" i="22" s="1"/>
  <c r="AF120" i="22"/>
  <c r="AG120" i="22" s="1"/>
  <c r="AF121" i="22"/>
  <c r="AG121" i="22" s="1"/>
  <c r="AF122" i="22"/>
  <c r="AG122" i="22" s="1"/>
  <c r="AF123" i="22"/>
  <c r="AG123" i="22" s="1"/>
  <c r="AF124" i="22"/>
  <c r="AG124" i="22" s="1"/>
  <c r="AF125" i="22"/>
  <c r="AG125" i="22" s="1"/>
  <c r="AF126" i="22"/>
  <c r="AG126" i="22" s="1"/>
  <c r="AF127" i="22"/>
  <c r="AG127" i="22" s="1"/>
  <c r="AF128" i="22"/>
  <c r="AG128" i="22" s="1"/>
  <c r="AF129" i="22"/>
  <c r="AG129" i="22" s="1"/>
  <c r="AF130" i="22"/>
  <c r="AG130" i="22" s="1"/>
  <c r="AF131" i="22"/>
  <c r="AG131" i="22" s="1"/>
  <c r="AF132" i="22"/>
  <c r="AG132" i="22" s="1"/>
  <c r="AF133" i="22"/>
  <c r="AG133" i="22" s="1"/>
  <c r="AF134" i="22"/>
  <c r="AG134" i="22" s="1"/>
  <c r="AF135" i="22"/>
  <c r="AG135" i="22" s="1"/>
  <c r="AF136" i="22"/>
  <c r="AG136" i="22" s="1"/>
  <c r="AF137" i="22"/>
  <c r="AG137" i="22" s="1"/>
  <c r="AF138" i="22"/>
  <c r="AG138" i="22" s="1"/>
  <c r="AF139" i="22"/>
  <c r="AG139" i="22" s="1"/>
  <c r="AF140" i="22"/>
  <c r="AG140" i="22" s="1"/>
  <c r="AF141" i="22"/>
  <c r="AG141" i="22" s="1"/>
  <c r="AF142" i="22"/>
  <c r="AG142" i="22" s="1"/>
  <c r="AF143" i="22"/>
  <c r="AG143" i="22" s="1"/>
  <c r="AF144" i="22"/>
  <c r="AG144" i="22" s="1"/>
  <c r="AF145" i="22"/>
  <c r="AG145" i="22" s="1"/>
  <c r="AF146" i="22"/>
  <c r="AG146" i="22" s="1"/>
  <c r="AF147" i="22"/>
  <c r="AG147" i="22" s="1"/>
  <c r="AF148" i="22"/>
  <c r="AG148" i="22" s="1"/>
  <c r="AF149" i="22"/>
  <c r="AG149" i="22" s="1"/>
  <c r="AF150" i="22"/>
  <c r="AG150" i="22" s="1"/>
  <c r="AF151" i="22"/>
  <c r="AG151" i="22" s="1"/>
  <c r="AF152" i="22"/>
  <c r="AG152" i="22" s="1"/>
  <c r="AF153" i="22"/>
  <c r="AG153" i="22" s="1"/>
  <c r="AF154" i="22"/>
  <c r="AG154" i="22" s="1"/>
  <c r="AF155" i="22"/>
  <c r="AG155" i="22" s="1"/>
  <c r="AF156" i="22"/>
  <c r="AG156" i="22" s="1"/>
  <c r="AF157" i="22"/>
  <c r="AG157" i="22" s="1"/>
  <c r="AF158" i="22"/>
  <c r="AG158" i="22" s="1"/>
  <c r="AF159" i="22"/>
  <c r="AG159" i="22" s="1"/>
  <c r="AF160" i="22"/>
  <c r="AG160" i="22" s="1"/>
  <c r="AF161" i="22"/>
  <c r="AG161" i="22" s="1"/>
  <c r="AF162" i="22"/>
  <c r="AG162" i="22" s="1"/>
  <c r="AF163" i="22"/>
  <c r="AG163" i="22" s="1"/>
  <c r="AF164" i="22"/>
  <c r="AG164" i="22" s="1"/>
  <c r="AF165" i="22"/>
  <c r="AG165" i="22" s="1"/>
  <c r="AF166" i="22"/>
  <c r="AG166" i="22" s="1"/>
  <c r="AF167" i="22"/>
  <c r="AG167" i="22" s="1"/>
  <c r="AF168" i="22"/>
  <c r="AG168" i="22" s="1"/>
  <c r="AF169" i="22"/>
  <c r="AG169" i="22" s="1"/>
  <c r="AF170" i="22"/>
  <c r="AG170" i="22" s="1"/>
  <c r="AF171" i="22"/>
  <c r="AG171" i="22" s="1"/>
  <c r="AF172" i="22"/>
  <c r="AG172" i="22" s="1"/>
  <c r="AF173" i="22"/>
  <c r="AG173" i="22" s="1"/>
  <c r="AF174" i="22"/>
  <c r="AG174" i="22" s="1"/>
  <c r="AF175" i="22"/>
  <c r="AG175" i="22" s="1"/>
  <c r="AF176" i="22"/>
  <c r="AG176" i="22" s="1"/>
  <c r="AF177" i="22"/>
  <c r="AG177" i="22" s="1"/>
  <c r="AF178" i="22"/>
  <c r="AG178" i="22" s="1"/>
  <c r="AF179" i="22"/>
  <c r="AG179" i="22" s="1"/>
  <c r="AF180" i="22"/>
  <c r="AG180" i="22" s="1"/>
  <c r="AF181" i="22"/>
  <c r="AG181" i="22" s="1"/>
  <c r="AF182" i="22"/>
  <c r="AG182" i="22" s="1"/>
  <c r="AF183" i="22"/>
  <c r="AG183" i="22" s="1"/>
  <c r="AF184" i="22"/>
  <c r="AG184" i="22" s="1"/>
  <c r="AF185" i="22"/>
  <c r="AG185" i="22" s="1"/>
  <c r="AF186" i="22"/>
  <c r="AG186" i="22" s="1"/>
  <c r="AF187" i="22"/>
  <c r="AG187" i="22" s="1"/>
  <c r="AF188" i="22"/>
  <c r="AG188" i="22" s="1"/>
  <c r="AF189" i="22"/>
  <c r="AG189" i="22" s="1"/>
  <c r="AF190" i="22"/>
  <c r="AG190" i="22" s="1"/>
  <c r="AF191" i="22"/>
  <c r="AG191" i="22" s="1"/>
  <c r="AF192" i="22"/>
  <c r="AG192" i="22" s="1"/>
  <c r="AF193" i="22"/>
  <c r="AG193" i="22" s="1"/>
  <c r="AF194" i="22"/>
  <c r="AG194" i="22" s="1"/>
  <c r="AF195" i="22"/>
  <c r="AG195" i="22" s="1"/>
  <c r="AF196" i="22"/>
  <c r="AG196" i="22" s="1"/>
  <c r="AF197" i="22"/>
  <c r="AG197" i="22" s="1"/>
  <c r="AF198" i="22"/>
  <c r="AG198" i="22" s="1"/>
  <c r="AF199" i="22"/>
  <c r="AG199" i="22" s="1"/>
  <c r="AF200" i="22"/>
  <c r="AG200" i="22" s="1"/>
  <c r="AF201" i="22"/>
  <c r="AG201" i="22" s="1"/>
  <c r="AF202" i="22"/>
  <c r="AG202" i="22" s="1"/>
  <c r="AF203" i="22"/>
  <c r="AG203" i="22" s="1"/>
  <c r="AF204" i="22"/>
  <c r="AG204" i="22" s="1"/>
  <c r="AF205" i="22"/>
  <c r="AG205" i="22" s="1"/>
  <c r="AF206" i="22"/>
  <c r="AG206" i="22" s="1"/>
  <c r="AF207" i="22"/>
  <c r="AG207" i="22" s="1"/>
  <c r="AF208" i="22"/>
  <c r="AG208" i="22" s="1"/>
  <c r="AF209" i="22"/>
  <c r="AG209" i="22" s="1"/>
  <c r="AF210" i="22"/>
  <c r="AG210" i="22" s="1"/>
  <c r="AF211" i="22"/>
  <c r="AG211" i="22" s="1"/>
  <c r="AF212" i="22"/>
  <c r="AG212" i="22" s="1"/>
  <c r="AF213" i="22"/>
  <c r="AG213" i="22" s="1"/>
  <c r="AF214" i="22"/>
  <c r="AG214" i="22" s="1"/>
  <c r="AF215" i="22"/>
  <c r="AG215" i="22" s="1"/>
  <c r="AF216" i="22"/>
  <c r="AG216" i="22" s="1"/>
  <c r="AF217" i="22"/>
  <c r="AG217" i="22" s="1"/>
  <c r="AF218" i="22"/>
  <c r="AG218" i="22" s="1"/>
  <c r="AF219" i="22"/>
  <c r="AG219" i="22" s="1"/>
  <c r="AF220" i="22"/>
  <c r="AG220" i="22" s="1"/>
  <c r="AF221" i="22"/>
  <c r="AG221" i="22" s="1"/>
  <c r="AF222" i="22"/>
  <c r="AG222" i="22" s="1"/>
  <c r="AF223" i="22"/>
  <c r="AG223" i="22" s="1"/>
  <c r="AF224" i="22"/>
  <c r="AG224" i="22" s="1"/>
  <c r="AF225" i="22"/>
  <c r="AG225" i="22" s="1"/>
  <c r="AF226" i="22"/>
  <c r="AG226" i="22" s="1"/>
  <c r="AF227" i="22"/>
  <c r="AG227" i="22" s="1"/>
  <c r="AF228" i="22"/>
  <c r="AG228" i="22" s="1"/>
  <c r="AF229" i="22"/>
  <c r="AG229" i="22" s="1"/>
  <c r="AF230" i="22"/>
  <c r="AG230" i="22" s="1"/>
  <c r="AF231" i="22"/>
  <c r="AG231" i="22" s="1"/>
  <c r="AF232" i="22"/>
  <c r="AG232" i="22" s="1"/>
  <c r="AF233" i="22"/>
  <c r="AG233" i="22" s="1"/>
  <c r="AF234" i="22"/>
  <c r="AG234" i="22" s="1"/>
  <c r="AF235" i="22"/>
  <c r="AG235" i="22" s="1"/>
  <c r="AF236" i="22"/>
  <c r="AG236" i="22" s="1"/>
  <c r="AF237" i="22"/>
  <c r="AG237" i="22" s="1"/>
  <c r="AF238" i="22"/>
  <c r="AG238" i="22" s="1"/>
  <c r="AF239" i="22"/>
  <c r="AG239" i="22" s="1"/>
  <c r="AF240" i="22"/>
  <c r="AG240" i="22" s="1"/>
  <c r="AF241" i="22"/>
  <c r="AG241" i="22" s="1"/>
  <c r="AF242" i="22"/>
  <c r="AG242" i="22" s="1"/>
  <c r="AF243" i="22"/>
  <c r="AG243" i="22" s="1"/>
  <c r="AF244" i="22"/>
  <c r="AG244" i="22" s="1"/>
  <c r="AF245" i="22"/>
  <c r="AG245" i="22" s="1"/>
  <c r="AF246" i="22"/>
  <c r="AG246" i="22" s="1"/>
  <c r="AF247" i="22"/>
  <c r="AG247" i="22" s="1"/>
  <c r="AF248" i="22"/>
  <c r="AG248" i="22" s="1"/>
  <c r="AF249" i="22"/>
  <c r="AG249" i="22" s="1"/>
  <c r="AF250" i="22"/>
  <c r="AG250" i="22" s="1"/>
  <c r="AF251" i="22"/>
  <c r="AG251" i="22" s="1"/>
  <c r="AF252" i="22"/>
  <c r="AG252" i="22" s="1"/>
  <c r="AF253" i="22"/>
  <c r="AG253" i="22" s="1"/>
  <c r="AF254" i="22"/>
  <c r="AG254" i="22" s="1"/>
  <c r="AF255" i="22"/>
  <c r="AG255" i="22" s="1"/>
  <c r="AF256" i="22"/>
  <c r="AG256" i="22" s="1"/>
  <c r="AF257" i="22"/>
  <c r="AG257" i="22" s="1"/>
  <c r="AF258" i="22"/>
  <c r="AG258" i="22" s="1"/>
  <c r="AF259" i="22"/>
  <c r="AG259" i="22" s="1"/>
  <c r="AF260" i="22"/>
  <c r="AG260" i="22" s="1"/>
  <c r="AF261" i="22"/>
  <c r="AG261" i="22" s="1"/>
  <c r="AF262" i="22"/>
  <c r="AG262" i="22" s="1"/>
  <c r="AF263" i="22"/>
  <c r="AG263" i="22" s="1"/>
  <c r="AF264" i="22"/>
  <c r="AG264" i="22" s="1"/>
  <c r="AF265" i="22"/>
  <c r="AG265" i="22" s="1"/>
  <c r="AF266" i="22"/>
  <c r="AG266" i="22" s="1"/>
  <c r="AF267" i="22"/>
  <c r="AG267" i="22" s="1"/>
  <c r="AF268" i="22"/>
  <c r="AG268" i="22" s="1"/>
  <c r="AF269" i="22"/>
  <c r="AG269" i="22" s="1"/>
  <c r="AF270" i="22"/>
  <c r="AG270" i="22" s="1"/>
  <c r="AF271" i="22"/>
  <c r="AG271" i="22" s="1"/>
  <c r="AF272" i="22"/>
  <c r="AG272" i="22" s="1"/>
  <c r="AF273" i="22"/>
  <c r="AG273" i="22" s="1"/>
  <c r="AF274" i="22"/>
  <c r="AG274" i="22" s="1"/>
  <c r="AF275" i="22"/>
  <c r="AG275" i="22" s="1"/>
  <c r="AF276" i="22"/>
  <c r="AG276" i="22" s="1"/>
  <c r="AF277" i="22"/>
  <c r="AG277" i="22" s="1"/>
  <c r="AF278" i="22"/>
  <c r="AG278" i="22" s="1"/>
  <c r="AF279" i="22"/>
  <c r="AG279" i="22" s="1"/>
  <c r="AF280" i="22"/>
  <c r="AG280" i="22" s="1"/>
  <c r="AF281" i="22"/>
  <c r="AG281" i="22" s="1"/>
  <c r="AF282" i="22"/>
  <c r="AG282" i="22" s="1"/>
  <c r="AF283" i="22"/>
  <c r="AG283" i="22" s="1"/>
  <c r="AF284" i="22"/>
  <c r="AG284" i="22" s="1"/>
  <c r="AF285" i="22"/>
  <c r="AG285" i="22" s="1"/>
  <c r="AF286" i="22"/>
  <c r="AG286" i="22" s="1"/>
  <c r="AF287" i="22"/>
  <c r="AG287" i="22" s="1"/>
  <c r="AF288" i="22"/>
  <c r="AG288" i="22" s="1"/>
  <c r="AF289" i="22"/>
  <c r="AG289" i="22" s="1"/>
  <c r="AF290" i="22"/>
  <c r="AG290" i="22" s="1"/>
  <c r="AF291" i="22"/>
  <c r="AG291" i="22" s="1"/>
  <c r="AF292" i="22"/>
  <c r="AG292" i="22" s="1"/>
  <c r="AF293" i="22"/>
  <c r="AG293" i="22" s="1"/>
  <c r="AF294" i="22"/>
  <c r="AG294" i="22" s="1"/>
  <c r="AF295" i="22"/>
  <c r="AG295" i="22" s="1"/>
  <c r="AF296" i="22"/>
  <c r="AG296" i="22" s="1"/>
  <c r="AF297" i="22"/>
  <c r="AG297" i="22" s="1"/>
  <c r="AF298" i="22"/>
  <c r="AG298" i="22" s="1"/>
  <c r="AF299" i="22"/>
  <c r="AG299" i="22" s="1"/>
  <c r="AF300" i="22"/>
  <c r="AG300" i="22" s="1"/>
  <c r="AF301" i="22"/>
  <c r="AG301" i="22" s="1"/>
  <c r="AF302" i="22"/>
  <c r="AG302" i="22" s="1"/>
  <c r="AF303" i="22"/>
  <c r="AG303" i="22" s="1"/>
  <c r="AF304" i="22"/>
  <c r="AG304" i="22" s="1"/>
  <c r="AF305" i="22"/>
  <c r="AG305" i="22" s="1"/>
  <c r="AF306" i="22"/>
  <c r="AG306" i="22" s="1"/>
  <c r="AF307" i="22"/>
  <c r="AG307" i="22" s="1"/>
  <c r="AF308" i="22"/>
  <c r="AG308" i="22" s="1"/>
  <c r="AF309" i="22"/>
  <c r="AG309" i="22" s="1"/>
  <c r="AF310" i="22"/>
  <c r="AG310" i="22" s="1"/>
  <c r="AF311" i="22"/>
  <c r="AG311" i="22" s="1"/>
  <c r="AF312" i="22"/>
  <c r="AG312" i="22" s="1"/>
  <c r="AF313" i="22"/>
  <c r="AG313" i="22" s="1"/>
  <c r="AF314" i="22"/>
  <c r="AG314" i="22" s="1"/>
  <c r="AF315" i="22"/>
  <c r="AG315" i="22" s="1"/>
  <c r="AF316" i="22"/>
  <c r="AG316" i="22" s="1"/>
  <c r="AF317" i="22"/>
  <c r="AG317" i="22" s="1"/>
  <c r="AF318" i="22"/>
  <c r="AG318" i="22" s="1"/>
  <c r="AF319" i="22"/>
  <c r="AG319" i="22" s="1"/>
  <c r="AF320" i="22"/>
  <c r="AG320" i="22" s="1"/>
  <c r="AF321" i="22"/>
  <c r="AG321" i="22" s="1"/>
  <c r="AF322" i="22"/>
  <c r="AG322" i="22" s="1"/>
  <c r="AF323" i="22"/>
  <c r="AG323" i="22" s="1"/>
  <c r="AF324" i="22"/>
  <c r="AG324" i="22" s="1"/>
  <c r="AF325" i="22"/>
  <c r="AG325" i="22" s="1"/>
  <c r="AF326" i="22"/>
  <c r="AG326" i="22" s="1"/>
  <c r="AF327" i="22"/>
  <c r="AG327" i="22" s="1"/>
  <c r="AF328" i="22"/>
  <c r="AG328" i="22" s="1"/>
  <c r="AF329" i="22"/>
  <c r="AG329" i="22" s="1"/>
  <c r="AF330" i="22"/>
  <c r="AG330" i="22" s="1"/>
  <c r="AF331" i="22"/>
  <c r="AG331" i="22" s="1"/>
  <c r="AF332" i="22"/>
  <c r="AG332" i="22" s="1"/>
  <c r="AF333" i="22"/>
  <c r="AG333" i="22" s="1"/>
  <c r="AF334" i="22"/>
  <c r="AG334" i="22" s="1"/>
  <c r="AF335" i="22"/>
  <c r="AG335" i="22" s="1"/>
  <c r="AF336" i="22"/>
  <c r="AG336" i="22" s="1"/>
  <c r="AF337" i="22"/>
  <c r="AG337" i="22" s="1"/>
  <c r="AF338" i="22"/>
  <c r="AG338" i="22" s="1"/>
  <c r="AF339" i="22"/>
  <c r="AG339" i="22" s="1"/>
  <c r="AF340" i="22"/>
  <c r="AG340" i="22" s="1"/>
  <c r="AF341" i="22"/>
  <c r="AG341" i="22" s="1"/>
  <c r="AF342" i="22"/>
  <c r="AG342" i="22" s="1"/>
  <c r="AF343" i="22"/>
  <c r="AG343" i="22" s="1"/>
  <c r="AF344" i="22"/>
  <c r="AG344" i="22" s="1"/>
  <c r="AF345" i="22"/>
  <c r="AG345" i="22" s="1"/>
  <c r="AF346" i="22"/>
  <c r="AG346" i="22" s="1"/>
  <c r="AF347" i="22"/>
  <c r="AG347" i="22" s="1"/>
  <c r="AF348" i="22"/>
  <c r="AG348" i="22" s="1"/>
  <c r="AF349" i="22"/>
  <c r="AG349" i="22" s="1"/>
  <c r="AF350" i="22"/>
  <c r="AG350" i="22" s="1"/>
  <c r="AF351" i="22"/>
  <c r="AG351" i="22" s="1"/>
  <c r="AF352" i="22"/>
  <c r="AG352" i="22" s="1"/>
  <c r="AF353" i="22"/>
  <c r="AG353" i="22" s="1"/>
  <c r="AF354" i="22"/>
  <c r="AG354" i="22" s="1"/>
  <c r="AF355" i="22"/>
  <c r="AG355" i="22" s="1"/>
  <c r="AF356" i="22"/>
  <c r="AG356" i="22" s="1"/>
  <c r="AF357" i="22"/>
  <c r="AG357" i="22" s="1"/>
  <c r="AF358" i="22"/>
  <c r="AG358" i="22" s="1"/>
  <c r="AF359" i="22"/>
  <c r="AG359" i="22" s="1"/>
  <c r="AF360" i="22"/>
  <c r="AG360" i="22" s="1"/>
  <c r="AF361" i="22"/>
  <c r="AG361" i="22" s="1"/>
  <c r="AF362" i="22"/>
  <c r="AG362" i="22" s="1"/>
  <c r="AF363" i="22"/>
  <c r="AG363" i="22" s="1"/>
  <c r="AF364" i="22"/>
  <c r="AG364" i="22" s="1"/>
  <c r="AF365" i="22"/>
  <c r="AG365" i="22" s="1"/>
  <c r="AF366" i="22"/>
  <c r="AG366" i="22" s="1"/>
  <c r="AF367" i="22"/>
  <c r="AG367" i="22" s="1"/>
  <c r="AF368" i="22"/>
  <c r="AG368" i="22" s="1"/>
  <c r="AF369" i="22"/>
  <c r="AG369" i="22" s="1"/>
  <c r="AF370" i="22"/>
  <c r="AG370" i="22" s="1"/>
  <c r="AF371" i="22"/>
  <c r="AG371" i="22" s="1"/>
  <c r="AF372" i="22"/>
  <c r="AG372" i="22" s="1"/>
  <c r="AF373" i="22"/>
  <c r="AG373" i="22" s="1"/>
  <c r="AF374" i="22"/>
  <c r="AG374" i="22" s="1"/>
  <c r="AF375" i="22"/>
  <c r="AG375" i="22" s="1"/>
  <c r="AF376" i="22"/>
  <c r="AG376" i="22" s="1"/>
  <c r="AF377" i="22"/>
  <c r="AG377" i="22" s="1"/>
  <c r="AF378" i="22"/>
  <c r="AG378" i="22" s="1"/>
  <c r="AF379" i="22"/>
  <c r="AG379" i="22" s="1"/>
  <c r="AF380" i="22"/>
  <c r="AG380" i="22" s="1"/>
  <c r="AF381" i="22"/>
  <c r="AG381" i="22" s="1"/>
  <c r="AF382" i="22"/>
  <c r="AG382" i="22" s="1"/>
  <c r="AF383" i="22"/>
  <c r="AG383" i="22" s="1"/>
  <c r="AF384" i="22"/>
  <c r="AG384" i="22" s="1"/>
  <c r="AF385" i="22"/>
  <c r="AG385" i="22" s="1"/>
  <c r="AF386" i="22"/>
  <c r="AG386" i="22" s="1"/>
  <c r="AF387" i="22"/>
  <c r="AG387" i="22" s="1"/>
  <c r="AF388" i="22"/>
  <c r="AG388" i="22" s="1"/>
  <c r="AF389" i="22"/>
  <c r="AG389" i="22" s="1"/>
  <c r="AF390" i="22"/>
  <c r="AG390" i="22" s="1"/>
  <c r="AF391" i="22"/>
  <c r="AG391" i="22" s="1"/>
  <c r="AF392" i="22"/>
  <c r="AG392" i="22" s="1"/>
  <c r="AF393" i="22"/>
  <c r="AG393" i="22" s="1"/>
  <c r="AF394" i="22"/>
  <c r="AG394" i="22" s="1"/>
  <c r="AF395" i="22"/>
  <c r="AG395" i="22" s="1"/>
  <c r="AF396" i="22"/>
  <c r="AG396" i="22" s="1"/>
  <c r="AF397" i="22"/>
  <c r="AG397" i="22" s="1"/>
  <c r="AF398" i="22"/>
  <c r="AG398" i="22" s="1"/>
  <c r="AF399" i="22"/>
  <c r="AG399" i="22" s="1"/>
  <c r="AF400" i="22"/>
  <c r="AG400" i="22" s="1"/>
  <c r="AF401" i="22"/>
  <c r="AG401" i="22" s="1"/>
  <c r="AF402" i="22"/>
  <c r="AG402" i="22" s="1"/>
  <c r="AF403" i="22"/>
  <c r="AG403" i="22" s="1"/>
  <c r="AF404" i="22"/>
  <c r="AG404" i="22" s="1"/>
  <c r="AF405" i="22"/>
  <c r="AG405" i="22" s="1"/>
  <c r="AF406" i="22"/>
  <c r="AG406" i="22" s="1"/>
  <c r="AF407" i="22"/>
  <c r="AG407" i="22" s="1"/>
  <c r="AF408" i="22"/>
  <c r="AG408" i="22" s="1"/>
  <c r="AF409" i="22"/>
  <c r="AG409" i="22" s="1"/>
  <c r="AF410" i="22"/>
  <c r="AG410" i="22" s="1"/>
  <c r="AF411" i="22"/>
  <c r="AG411" i="22" s="1"/>
  <c r="AF412" i="22"/>
  <c r="AG412" i="22" s="1"/>
  <c r="AF413" i="22"/>
  <c r="AG413" i="22" s="1"/>
  <c r="AF414" i="22"/>
  <c r="AG414" i="22" s="1"/>
  <c r="AF415" i="22"/>
  <c r="AG415" i="22" s="1"/>
  <c r="AF416" i="22"/>
  <c r="AG416" i="22" s="1"/>
  <c r="AF417" i="22"/>
  <c r="AG417" i="22" s="1"/>
  <c r="AF418" i="22"/>
  <c r="AG418" i="22" s="1"/>
  <c r="AF419" i="22"/>
  <c r="AG419" i="22" s="1"/>
  <c r="AF420" i="22"/>
  <c r="AG420" i="22" s="1"/>
  <c r="AF421" i="22"/>
  <c r="AG421" i="22" s="1"/>
  <c r="AF422" i="22"/>
  <c r="AG422" i="22" s="1"/>
  <c r="AF423" i="22"/>
  <c r="AG423" i="22" s="1"/>
  <c r="AF424" i="22"/>
  <c r="AG424" i="22" s="1"/>
  <c r="AF425" i="22"/>
  <c r="AG425" i="22" s="1"/>
  <c r="AF426" i="22"/>
  <c r="AG426" i="22" s="1"/>
  <c r="AF427" i="22"/>
  <c r="AG427" i="22" s="1"/>
  <c r="AF428" i="22"/>
  <c r="AG428" i="22" s="1"/>
  <c r="AF429" i="22"/>
  <c r="AG429" i="22" s="1"/>
  <c r="AF430" i="22"/>
  <c r="AG430" i="22" s="1"/>
  <c r="AF431" i="22"/>
  <c r="AG431" i="22" s="1"/>
  <c r="AF432" i="22"/>
  <c r="AG432" i="22" s="1"/>
  <c r="AF433" i="22"/>
  <c r="AG433" i="22" s="1"/>
  <c r="AF434" i="22"/>
  <c r="AG434" i="22" s="1"/>
  <c r="AF435" i="22"/>
  <c r="AG435" i="22" s="1"/>
  <c r="AF436" i="22"/>
  <c r="AG436" i="22" s="1"/>
  <c r="AF437" i="22"/>
  <c r="AG437" i="22" s="1"/>
  <c r="AF438" i="22"/>
  <c r="AG438" i="22" s="1"/>
  <c r="AF439" i="22"/>
  <c r="AG439" i="22" s="1"/>
  <c r="AF440" i="22"/>
  <c r="AG440" i="22" s="1"/>
  <c r="AF441" i="22"/>
  <c r="AG441" i="22" s="1"/>
  <c r="AF442" i="22"/>
  <c r="AG442" i="22" s="1"/>
  <c r="AF443" i="22"/>
  <c r="AG443" i="22" s="1"/>
  <c r="AF444" i="22"/>
  <c r="AG444" i="22" s="1"/>
  <c r="AF445" i="22"/>
  <c r="AG445" i="22" s="1"/>
  <c r="AF446" i="22"/>
  <c r="AG446" i="22" s="1"/>
  <c r="AF447" i="22"/>
  <c r="AG447" i="22" s="1"/>
  <c r="AF448" i="22"/>
  <c r="AG448" i="22" s="1"/>
  <c r="AF449" i="22"/>
  <c r="AG449" i="22" s="1"/>
  <c r="AF450" i="22"/>
  <c r="AG450" i="22" s="1"/>
  <c r="AF451" i="22"/>
  <c r="AG451" i="22" s="1"/>
  <c r="AF452" i="22"/>
  <c r="AG452" i="22" s="1"/>
  <c r="AF453" i="22"/>
  <c r="AG453" i="22" s="1"/>
  <c r="AF454" i="22"/>
  <c r="AG454" i="22" s="1"/>
  <c r="AF455" i="22"/>
  <c r="AG455" i="22" s="1"/>
  <c r="AF456" i="22"/>
  <c r="AG456" i="22" s="1"/>
  <c r="AF457" i="22"/>
  <c r="AG457" i="22" s="1"/>
  <c r="AF458" i="22"/>
  <c r="AG458" i="22" s="1"/>
  <c r="AF459" i="22"/>
  <c r="AG459" i="22" s="1"/>
  <c r="AF460" i="22"/>
  <c r="AG460" i="22" s="1"/>
  <c r="AF461" i="22"/>
  <c r="AG461" i="22" s="1"/>
  <c r="AF462" i="22"/>
  <c r="AG462" i="22" s="1"/>
  <c r="AF463" i="22"/>
  <c r="AG463" i="22" s="1"/>
  <c r="AF464" i="22"/>
  <c r="AG464" i="22" s="1"/>
  <c r="AF465" i="22"/>
  <c r="AG465" i="22" s="1"/>
  <c r="AF466" i="22"/>
  <c r="AG466" i="22" s="1"/>
  <c r="AF467" i="22"/>
  <c r="AG467" i="22" s="1"/>
  <c r="AF468" i="22"/>
  <c r="AG468" i="22" s="1"/>
  <c r="AF469" i="22"/>
  <c r="AG469" i="22" s="1"/>
  <c r="AF470" i="22"/>
  <c r="AG470" i="22" s="1"/>
  <c r="AF471" i="22"/>
  <c r="AG471" i="22" s="1"/>
  <c r="AF472" i="22"/>
  <c r="AG472" i="22" s="1"/>
  <c r="AF473" i="22"/>
  <c r="AG473" i="22" s="1"/>
  <c r="AF474" i="22"/>
  <c r="AG474" i="22" s="1"/>
  <c r="AF475" i="22"/>
  <c r="AG475" i="22" s="1"/>
  <c r="AF476" i="22"/>
  <c r="AG476" i="22" s="1"/>
  <c r="AF477" i="22"/>
  <c r="AG477" i="22" s="1"/>
  <c r="AF478" i="22"/>
  <c r="AG478" i="22" s="1"/>
  <c r="AF479" i="22"/>
  <c r="AG479" i="22" s="1"/>
  <c r="AF480" i="22"/>
  <c r="AG480" i="22" s="1"/>
  <c r="AF481" i="22"/>
  <c r="AG481" i="22" s="1"/>
  <c r="AF482" i="22"/>
  <c r="AG482" i="22" s="1"/>
  <c r="AF483" i="22"/>
  <c r="AG483" i="22" s="1"/>
  <c r="AF484" i="22"/>
  <c r="AG484" i="22" s="1"/>
  <c r="AF485" i="22"/>
  <c r="AG485" i="22" s="1"/>
  <c r="AF486" i="22"/>
  <c r="AG486" i="22" s="1"/>
  <c r="AF487" i="22"/>
  <c r="AG487" i="22" s="1"/>
  <c r="AF488" i="22"/>
  <c r="AG488" i="22" s="1"/>
  <c r="AF489" i="22"/>
  <c r="AG489" i="22" s="1"/>
  <c r="AF490" i="22"/>
  <c r="AG490" i="22" s="1"/>
  <c r="AF491" i="22"/>
  <c r="AG491" i="22" s="1"/>
  <c r="AF492" i="22"/>
  <c r="AG492" i="22" s="1"/>
  <c r="AF493" i="22"/>
  <c r="AG493" i="22" s="1"/>
  <c r="AF494" i="22"/>
  <c r="AG494" i="22" s="1"/>
  <c r="AF495" i="22"/>
  <c r="AG495" i="22" s="1"/>
  <c r="AF496" i="22"/>
  <c r="AG496" i="22" s="1"/>
  <c r="AF497" i="22"/>
  <c r="AG497" i="22" s="1"/>
  <c r="AF498" i="22"/>
  <c r="AG498" i="22" s="1"/>
  <c r="AF499" i="22"/>
  <c r="AG499" i="22" s="1"/>
  <c r="AF500" i="22"/>
  <c r="AG500" i="22" s="1"/>
  <c r="AF501" i="22"/>
  <c r="AG501" i="22" s="1"/>
  <c r="AF502" i="22"/>
  <c r="AG502" i="22" s="1"/>
  <c r="AF503" i="22"/>
  <c r="AG503" i="22" s="1"/>
  <c r="AF504" i="22"/>
  <c r="AG504" i="22" s="1"/>
  <c r="AF505" i="22"/>
  <c r="AG505" i="22" s="1"/>
  <c r="AF506" i="22"/>
  <c r="AG506" i="22" s="1"/>
  <c r="AF507" i="22"/>
  <c r="AG507" i="22" s="1"/>
  <c r="AF508" i="22"/>
  <c r="AG508" i="22" s="1"/>
  <c r="AF509" i="22"/>
  <c r="AG509" i="22" s="1"/>
  <c r="AF510" i="22"/>
  <c r="AG510" i="22" s="1"/>
  <c r="AF511" i="22"/>
  <c r="AG511" i="22" s="1"/>
  <c r="AF512" i="22"/>
  <c r="AG512" i="22" s="1"/>
  <c r="AF513" i="22"/>
  <c r="AG513" i="22" s="1"/>
  <c r="AF514" i="22"/>
  <c r="AG514" i="22" s="1"/>
  <c r="AF515" i="22"/>
  <c r="AG515" i="22" s="1"/>
  <c r="AF516" i="22"/>
  <c r="AG516" i="22" s="1"/>
  <c r="AF517" i="22"/>
  <c r="AG517" i="22" s="1"/>
  <c r="AF518" i="22"/>
  <c r="AG518" i="22" s="1"/>
  <c r="AF519" i="22"/>
  <c r="AG519" i="22" s="1"/>
  <c r="AF520" i="22"/>
  <c r="AG520" i="22" s="1"/>
  <c r="AF521" i="22"/>
  <c r="AG521" i="22" s="1"/>
  <c r="AF522" i="22"/>
  <c r="AG522" i="22" s="1"/>
  <c r="AF523" i="22"/>
  <c r="AG523" i="22" s="1"/>
  <c r="AF524" i="22"/>
  <c r="AG524" i="22" s="1"/>
  <c r="AF525" i="22"/>
  <c r="AG525" i="22" s="1"/>
  <c r="AF526" i="22"/>
  <c r="AG526" i="22" s="1"/>
  <c r="AF527" i="22"/>
  <c r="AG527" i="22" s="1"/>
  <c r="AF528" i="22"/>
  <c r="AG528" i="22" s="1"/>
  <c r="AF529" i="22"/>
  <c r="AG529" i="22" s="1"/>
  <c r="AF530" i="22"/>
  <c r="AG530" i="22" s="1"/>
  <c r="AF531" i="22"/>
  <c r="AG531" i="22" s="1"/>
  <c r="AF532" i="22"/>
  <c r="AG532" i="22" s="1"/>
  <c r="AF533" i="22"/>
  <c r="AG533" i="22" s="1"/>
  <c r="AF534" i="22"/>
  <c r="AG534" i="22" s="1"/>
  <c r="AF535" i="22"/>
  <c r="AG535" i="22" s="1"/>
  <c r="AF536" i="22"/>
  <c r="AG536" i="22" s="1"/>
  <c r="AF537" i="22"/>
  <c r="AG537" i="22" s="1"/>
  <c r="AF538" i="22"/>
  <c r="AG538" i="22" s="1"/>
  <c r="AF539" i="22"/>
  <c r="AG539" i="22" s="1"/>
  <c r="AF540" i="22"/>
  <c r="AG540" i="22" s="1"/>
  <c r="AF541" i="22"/>
  <c r="AG541" i="22" s="1"/>
  <c r="AF542" i="22"/>
  <c r="AG542" i="22" s="1"/>
  <c r="AF543" i="22"/>
  <c r="AG543" i="22" s="1"/>
  <c r="AF544" i="22"/>
  <c r="AG544" i="22" s="1"/>
  <c r="AF545" i="22"/>
  <c r="AG545" i="22" s="1"/>
  <c r="AF546" i="22"/>
  <c r="AG546" i="22" s="1"/>
  <c r="AF547" i="22"/>
  <c r="AG547" i="22" s="1"/>
  <c r="AF548" i="22"/>
  <c r="AG548" i="22" s="1"/>
  <c r="AF549" i="22"/>
  <c r="AG549" i="22" s="1"/>
  <c r="AF550" i="22"/>
  <c r="AG550" i="22" s="1"/>
  <c r="AF551" i="22"/>
  <c r="AG551" i="22" s="1"/>
  <c r="AF552" i="22"/>
  <c r="AG552" i="22" s="1"/>
  <c r="AF553" i="22"/>
  <c r="AG553" i="22" s="1"/>
  <c r="AF554" i="22"/>
  <c r="AG554" i="22" s="1"/>
  <c r="AF555" i="22"/>
  <c r="AG555" i="22" s="1"/>
  <c r="AF556" i="22"/>
  <c r="AG556" i="22" s="1"/>
  <c r="AF557" i="22"/>
  <c r="AG557" i="22" s="1"/>
  <c r="AF558" i="22"/>
  <c r="AG558" i="22" s="1"/>
  <c r="AF559" i="22"/>
  <c r="AG559" i="22" s="1"/>
  <c r="AF560" i="22"/>
  <c r="AG560" i="22" s="1"/>
  <c r="AF561" i="22"/>
  <c r="AG561" i="22" s="1"/>
  <c r="AF562" i="22"/>
  <c r="AG562" i="22" s="1"/>
  <c r="AF563" i="22"/>
  <c r="AG563" i="22" s="1"/>
  <c r="AF564" i="22"/>
  <c r="AG564" i="22" s="1"/>
  <c r="AF565" i="22"/>
  <c r="AG565" i="22" s="1"/>
  <c r="AF566" i="22"/>
  <c r="AG566" i="22" s="1"/>
  <c r="AF567" i="22"/>
  <c r="AG567" i="22" s="1"/>
  <c r="AF568" i="22"/>
  <c r="AG568" i="22" s="1"/>
  <c r="AF569" i="22"/>
  <c r="AG569" i="22" s="1"/>
  <c r="AF570" i="22"/>
  <c r="AG570" i="22" s="1"/>
  <c r="AF571" i="22"/>
  <c r="AG571" i="22" s="1"/>
  <c r="AF572" i="22"/>
  <c r="AG572" i="22" s="1"/>
  <c r="AF573" i="22"/>
  <c r="AG573" i="22" s="1"/>
  <c r="AF574" i="22"/>
  <c r="AG574" i="22" s="1"/>
  <c r="AF575" i="22"/>
  <c r="AG575" i="22" s="1"/>
  <c r="AF576" i="22"/>
  <c r="AG576" i="22" s="1"/>
  <c r="AF577" i="22"/>
  <c r="AG577" i="22" s="1"/>
  <c r="AF578" i="22"/>
  <c r="AG578" i="22" s="1"/>
  <c r="AF579" i="22"/>
  <c r="AG579" i="22" s="1"/>
  <c r="AF580" i="22"/>
  <c r="AG580" i="22" s="1"/>
  <c r="AF581" i="22"/>
  <c r="AG581" i="22" s="1"/>
  <c r="AF582" i="22"/>
  <c r="AG582" i="22" s="1"/>
  <c r="AF583" i="22"/>
  <c r="AG583" i="22" s="1"/>
  <c r="AF584" i="22"/>
  <c r="AG584" i="22" s="1"/>
  <c r="AF585" i="22"/>
  <c r="AG585" i="22" s="1"/>
  <c r="AF586" i="22"/>
  <c r="AG586" i="22" s="1"/>
  <c r="AF587" i="22"/>
  <c r="AG587" i="22" s="1"/>
  <c r="AF588" i="22"/>
  <c r="AG588" i="22" s="1"/>
  <c r="AF589" i="22"/>
  <c r="AG589" i="22" s="1"/>
  <c r="AF590" i="22"/>
  <c r="AG590" i="22" s="1"/>
  <c r="AF591" i="22"/>
  <c r="AG591" i="22" s="1"/>
  <c r="AF592" i="22"/>
  <c r="AG592" i="22" s="1"/>
  <c r="AF593" i="22"/>
  <c r="AG593" i="22" s="1"/>
  <c r="AF594" i="22"/>
  <c r="AG594" i="22" s="1"/>
  <c r="AF595" i="22"/>
  <c r="AG595" i="22" s="1"/>
  <c r="AF596" i="22"/>
  <c r="AG596" i="22" s="1"/>
  <c r="AF597" i="22"/>
  <c r="AG597" i="22" s="1"/>
  <c r="AF598" i="22"/>
  <c r="AG598" i="22" s="1"/>
  <c r="AF599" i="22"/>
  <c r="AG599" i="22" s="1"/>
  <c r="AF600" i="22"/>
  <c r="AG600" i="22" s="1"/>
  <c r="AF601" i="22"/>
  <c r="AG601" i="22" s="1"/>
  <c r="AF602" i="22"/>
  <c r="AG602" i="22" s="1"/>
  <c r="AF603" i="22"/>
  <c r="AG603" i="22" s="1"/>
  <c r="AF604" i="22"/>
  <c r="AG604" i="22" s="1"/>
  <c r="AF605" i="22"/>
  <c r="AG605" i="22" s="1"/>
  <c r="AF606" i="22"/>
  <c r="AG606" i="22" s="1"/>
  <c r="AF607" i="22"/>
  <c r="AG607" i="22" s="1"/>
  <c r="AF608" i="22"/>
  <c r="AG608" i="22" s="1"/>
  <c r="AF609" i="22"/>
  <c r="AG609" i="22" s="1"/>
  <c r="AF610" i="22"/>
  <c r="AG610" i="22" s="1"/>
  <c r="AF611" i="22"/>
  <c r="AG611" i="22" s="1"/>
  <c r="AF612" i="22"/>
  <c r="AG612" i="22" s="1"/>
  <c r="AF613" i="22"/>
  <c r="AG613" i="22" s="1"/>
  <c r="AF614" i="22"/>
  <c r="AG614" i="22" s="1"/>
  <c r="AF615" i="22"/>
  <c r="AG615" i="22" s="1"/>
  <c r="AF616" i="22"/>
  <c r="AG616" i="22" s="1"/>
  <c r="AF617" i="22"/>
  <c r="AG617" i="22" s="1"/>
  <c r="AF618" i="22"/>
  <c r="AG618" i="22" s="1"/>
  <c r="AF619" i="22"/>
  <c r="AG619" i="22" s="1"/>
  <c r="AF620" i="22"/>
  <c r="AG620" i="22" s="1"/>
  <c r="AF621" i="22"/>
  <c r="AG621" i="22" s="1"/>
  <c r="AF622" i="22"/>
  <c r="AG622" i="22" s="1"/>
  <c r="AF623" i="22"/>
  <c r="AG623" i="22" s="1"/>
  <c r="AF624" i="22"/>
  <c r="AG624" i="22" s="1"/>
  <c r="AF625" i="22"/>
  <c r="AG625" i="22" s="1"/>
  <c r="AF626" i="22"/>
  <c r="AG626" i="22" s="1"/>
  <c r="AF627" i="22"/>
  <c r="AG627" i="22" s="1"/>
  <c r="AF628" i="22"/>
  <c r="AG628" i="22" s="1"/>
  <c r="AF629" i="22"/>
  <c r="AG629" i="22" s="1"/>
  <c r="AF630" i="22"/>
  <c r="AG630" i="22" s="1"/>
  <c r="AF631" i="22"/>
  <c r="AG631" i="22" s="1"/>
  <c r="AF632" i="22"/>
  <c r="AG632" i="22" s="1"/>
  <c r="AF633" i="22"/>
  <c r="AG633" i="22" s="1"/>
  <c r="AF634" i="22"/>
  <c r="AG634" i="22" s="1"/>
  <c r="AF635" i="22"/>
  <c r="AG635" i="22" s="1"/>
  <c r="AF636" i="22"/>
  <c r="AG636" i="22" s="1"/>
  <c r="AF637" i="22"/>
  <c r="AG637" i="22" s="1"/>
  <c r="AF638" i="22"/>
  <c r="AG638" i="22" s="1"/>
  <c r="AF639" i="22"/>
  <c r="AG639" i="22" s="1"/>
  <c r="AF640" i="22"/>
  <c r="AG640" i="22" s="1"/>
  <c r="AF641" i="22"/>
  <c r="AG641" i="22" s="1"/>
  <c r="AF642" i="22"/>
  <c r="AG642" i="22" s="1"/>
  <c r="AF643" i="22"/>
  <c r="AG643" i="22" s="1"/>
  <c r="AF644" i="22"/>
  <c r="AG644" i="22" s="1"/>
  <c r="AF645" i="22"/>
  <c r="AG645" i="22" s="1"/>
  <c r="AF646" i="22"/>
  <c r="AG646" i="22" s="1"/>
  <c r="AF647" i="22"/>
  <c r="AG647" i="22" s="1"/>
  <c r="AF648" i="22"/>
  <c r="AG648" i="22" s="1"/>
  <c r="AF649" i="22"/>
  <c r="AG649" i="22" s="1"/>
  <c r="AF650" i="22"/>
  <c r="AG650" i="22" s="1"/>
  <c r="AF651" i="22"/>
  <c r="AG651" i="22" s="1"/>
  <c r="AF652" i="22"/>
  <c r="AG652" i="22" s="1"/>
  <c r="AF653" i="22"/>
  <c r="AG653" i="22" s="1"/>
  <c r="AF654" i="22"/>
  <c r="AG654" i="22" s="1"/>
  <c r="AF655" i="22"/>
  <c r="AG655" i="22" s="1"/>
  <c r="AF656" i="22"/>
  <c r="AG656" i="22" s="1"/>
  <c r="AF657" i="22"/>
  <c r="AG657" i="22" s="1"/>
  <c r="AF658" i="22"/>
  <c r="AG658" i="22" s="1"/>
  <c r="AF659" i="22"/>
  <c r="AG659" i="22" s="1"/>
  <c r="AF660" i="22"/>
  <c r="AG660" i="22" s="1"/>
  <c r="AF661" i="22"/>
  <c r="AG661" i="22" s="1"/>
  <c r="AF662" i="22"/>
  <c r="AG662" i="22" s="1"/>
  <c r="AF663" i="22"/>
  <c r="AG663" i="22" s="1"/>
  <c r="AF664" i="22"/>
  <c r="AG664" i="22" s="1"/>
  <c r="AF665" i="22"/>
  <c r="AG665" i="22" s="1"/>
  <c r="AF666" i="22"/>
  <c r="AG666" i="22" s="1"/>
  <c r="AF667" i="22"/>
  <c r="AG667" i="22" s="1"/>
  <c r="AF668" i="22"/>
  <c r="AG668" i="22" s="1"/>
  <c r="AF669" i="22"/>
  <c r="AG669" i="22" s="1"/>
  <c r="AF670" i="22"/>
  <c r="AG670" i="22" s="1"/>
  <c r="AF671" i="22"/>
  <c r="AG671" i="22" s="1"/>
  <c r="AF672" i="22"/>
  <c r="AG672" i="22" s="1"/>
  <c r="AF673" i="22"/>
  <c r="AG673" i="22" s="1"/>
  <c r="AF674" i="22"/>
  <c r="AG674" i="22" s="1"/>
  <c r="AF675" i="22"/>
  <c r="AG675" i="22" s="1"/>
  <c r="AF676" i="22"/>
  <c r="AG676" i="22" s="1"/>
  <c r="AF677" i="22"/>
  <c r="AG677" i="22" s="1"/>
  <c r="AF678" i="22"/>
  <c r="AG678" i="22" s="1"/>
  <c r="AF679" i="22"/>
  <c r="AG679" i="22" s="1"/>
  <c r="AF680" i="22"/>
  <c r="AG680" i="22" s="1"/>
  <c r="AF681" i="22"/>
  <c r="AG681" i="22" s="1"/>
  <c r="AF682" i="22"/>
  <c r="AG682" i="22" s="1"/>
  <c r="AF683" i="22"/>
  <c r="AG683" i="22" s="1"/>
  <c r="AF684" i="22"/>
  <c r="AG684" i="22" s="1"/>
  <c r="AF685" i="22"/>
  <c r="AG685" i="22" s="1"/>
  <c r="AF686" i="22"/>
  <c r="AG686" i="22" s="1"/>
  <c r="AF687" i="22"/>
  <c r="AG687" i="22" s="1"/>
  <c r="AF688" i="22"/>
  <c r="AG688" i="22" s="1"/>
  <c r="AF689" i="22"/>
  <c r="AG689" i="22" s="1"/>
  <c r="AF690" i="22"/>
  <c r="AG690" i="22" s="1"/>
  <c r="AF691" i="22"/>
  <c r="AG691" i="22" s="1"/>
  <c r="AF692" i="22"/>
  <c r="AG692" i="22" s="1"/>
  <c r="AF693" i="22"/>
  <c r="AG693" i="22" s="1"/>
  <c r="AF694" i="22"/>
  <c r="AG694" i="22" s="1"/>
  <c r="AF695" i="22"/>
  <c r="AG695" i="22" s="1"/>
  <c r="AF696" i="22"/>
  <c r="AG696" i="22" s="1"/>
  <c r="AF697" i="22"/>
  <c r="AG697" i="22" s="1"/>
  <c r="AF698" i="22"/>
  <c r="AG698" i="22" s="1"/>
  <c r="AF699" i="22"/>
  <c r="AG699" i="22" s="1"/>
  <c r="AF700" i="22"/>
  <c r="AG700" i="22" s="1"/>
  <c r="AF701" i="22"/>
  <c r="AG701" i="22" s="1"/>
  <c r="AF702" i="22"/>
  <c r="AG702" i="22" s="1"/>
  <c r="AF703" i="22"/>
  <c r="AG703" i="22" s="1"/>
  <c r="AF704" i="22"/>
  <c r="AG704" i="22" s="1"/>
  <c r="AF705" i="22"/>
  <c r="AG705" i="22" s="1"/>
  <c r="AF706" i="22"/>
  <c r="AG706" i="22" s="1"/>
  <c r="AF707" i="22"/>
  <c r="AG707" i="22" s="1"/>
  <c r="AF708" i="22"/>
  <c r="AG708" i="22" s="1"/>
  <c r="AF709" i="22"/>
  <c r="AG709" i="22" s="1"/>
  <c r="AF710" i="22"/>
  <c r="AG710" i="22" s="1"/>
  <c r="AF711" i="22"/>
  <c r="AG711" i="22" s="1"/>
  <c r="AF712" i="22"/>
  <c r="AG712" i="22" s="1"/>
  <c r="AF713" i="22"/>
  <c r="AG713" i="22" s="1"/>
  <c r="AF714" i="22"/>
  <c r="AG714" i="22" s="1"/>
  <c r="AF715" i="22"/>
  <c r="AG715" i="22" s="1"/>
  <c r="AF716" i="22"/>
  <c r="AG716" i="22" s="1"/>
  <c r="AF717" i="22"/>
  <c r="AG717" i="22" s="1"/>
  <c r="AF718" i="22"/>
  <c r="AG718" i="22" s="1"/>
  <c r="AF719" i="22"/>
  <c r="AG719" i="22" s="1"/>
  <c r="AF720" i="22"/>
  <c r="AG720" i="22" s="1"/>
  <c r="AF721" i="22"/>
  <c r="AG721" i="22" s="1"/>
  <c r="AF722" i="22"/>
  <c r="AG722" i="22" s="1"/>
  <c r="AF723" i="22"/>
  <c r="AG723" i="22" s="1"/>
  <c r="AF724" i="22"/>
  <c r="AG724" i="22" s="1"/>
  <c r="AF725" i="22"/>
  <c r="AG725" i="22" s="1"/>
  <c r="AF726" i="22"/>
  <c r="AG726" i="22" s="1"/>
  <c r="AF727" i="22"/>
  <c r="AG727" i="22" s="1"/>
  <c r="AF728" i="22"/>
  <c r="AG728" i="22" s="1"/>
  <c r="AF729" i="22"/>
  <c r="AG729" i="22" s="1"/>
  <c r="AF730" i="22"/>
  <c r="AG730" i="22" s="1"/>
  <c r="AF731" i="22"/>
  <c r="AG731" i="22" s="1"/>
  <c r="AF732" i="22"/>
  <c r="AG732" i="22" s="1"/>
  <c r="AF733" i="22"/>
  <c r="AG733" i="22" s="1"/>
  <c r="AF734" i="22"/>
  <c r="AG734" i="22" s="1"/>
  <c r="AF735" i="22"/>
  <c r="AG735" i="22" s="1"/>
  <c r="AF736" i="22"/>
  <c r="AG736" i="22" s="1"/>
  <c r="AF737" i="22"/>
  <c r="AG737" i="22" s="1"/>
  <c r="AF738" i="22"/>
  <c r="AG738" i="22" s="1"/>
  <c r="AF739" i="22"/>
  <c r="AG739" i="22" s="1"/>
  <c r="AF740" i="22"/>
  <c r="AG740" i="22" s="1"/>
  <c r="AF741" i="22"/>
  <c r="AG741" i="22" s="1"/>
  <c r="AF742" i="22"/>
  <c r="AG742" i="22" s="1"/>
  <c r="AF743" i="22"/>
  <c r="AG743" i="22" s="1"/>
  <c r="AF744" i="22"/>
  <c r="AG744" i="22" s="1"/>
  <c r="AF745" i="22"/>
  <c r="AG745" i="22" s="1"/>
  <c r="AF746" i="22"/>
  <c r="AG746" i="22" s="1"/>
  <c r="AF747" i="22"/>
  <c r="AG747" i="22" s="1"/>
  <c r="AF748" i="22"/>
  <c r="AG748" i="22" s="1"/>
  <c r="AF749" i="22"/>
  <c r="AG749" i="22" s="1"/>
  <c r="AF750" i="22"/>
  <c r="AG750" i="22" s="1"/>
  <c r="AF751" i="22"/>
  <c r="AG751" i="22" s="1"/>
  <c r="AF752" i="22"/>
  <c r="AG752" i="22" s="1"/>
  <c r="AF753" i="22"/>
  <c r="AG753" i="22" s="1"/>
  <c r="AF754" i="22"/>
  <c r="AG754" i="22" s="1"/>
  <c r="AF755" i="22"/>
  <c r="AG755" i="22" s="1"/>
  <c r="AF756" i="22"/>
  <c r="AG756" i="22" s="1"/>
  <c r="AF757" i="22"/>
  <c r="AG757" i="22" s="1"/>
  <c r="AF758" i="22"/>
  <c r="AG758" i="22" s="1"/>
  <c r="AF759" i="22"/>
  <c r="AG759" i="22" s="1"/>
  <c r="AF760" i="22"/>
  <c r="AG760" i="22" s="1"/>
  <c r="AF761" i="22"/>
  <c r="AG761" i="22" s="1"/>
  <c r="AF762" i="22"/>
  <c r="AG762" i="22" s="1"/>
  <c r="AF763" i="22"/>
  <c r="AG763" i="22" s="1"/>
  <c r="AF764" i="22"/>
  <c r="AG764" i="22" s="1"/>
  <c r="AF765" i="22"/>
  <c r="AG765" i="22" s="1"/>
  <c r="AF766" i="22"/>
  <c r="AG766" i="22" s="1"/>
  <c r="AF767" i="22"/>
  <c r="AG767" i="22" s="1"/>
  <c r="AF768" i="22"/>
  <c r="AG768" i="22" s="1"/>
  <c r="AF769" i="22"/>
  <c r="AG769" i="22" s="1"/>
  <c r="AF770" i="22"/>
  <c r="AG770" i="22" s="1"/>
  <c r="AF771" i="22"/>
  <c r="AG771" i="22" s="1"/>
  <c r="AF772" i="22"/>
  <c r="AG772" i="22" s="1"/>
  <c r="AF773" i="22"/>
  <c r="AG773" i="22" s="1"/>
  <c r="AF774" i="22"/>
  <c r="AG774" i="22" s="1"/>
  <c r="AF775" i="22"/>
  <c r="AG775" i="22" s="1"/>
  <c r="AF776" i="22"/>
  <c r="AG776" i="22" s="1"/>
  <c r="AF777" i="22"/>
  <c r="AG777" i="22" s="1"/>
  <c r="AF778" i="22"/>
  <c r="AG778" i="22" s="1"/>
  <c r="AF779" i="22"/>
  <c r="AG779" i="22" s="1"/>
  <c r="AF780" i="22"/>
  <c r="AG780" i="22" s="1"/>
  <c r="AF781" i="22"/>
  <c r="AG781" i="22" s="1"/>
  <c r="AF782" i="22"/>
  <c r="AG782" i="22" s="1"/>
  <c r="AF783" i="22"/>
  <c r="AG783" i="22" s="1"/>
  <c r="AF784" i="22"/>
  <c r="AG784" i="22" s="1"/>
  <c r="AF785" i="22"/>
  <c r="AG785" i="22" s="1"/>
  <c r="AF786" i="22"/>
  <c r="AG786" i="22" s="1"/>
  <c r="AF787" i="22"/>
  <c r="AG787" i="22" s="1"/>
  <c r="AF788" i="22"/>
  <c r="AG788" i="22" s="1"/>
  <c r="AF789" i="22"/>
  <c r="AG789" i="22" s="1"/>
  <c r="AF790" i="22"/>
  <c r="AG790" i="22" s="1"/>
  <c r="AF791" i="22"/>
  <c r="AG791" i="22" s="1"/>
  <c r="AF792" i="22"/>
  <c r="AG792" i="22" s="1"/>
  <c r="AF793" i="22"/>
  <c r="AG793" i="22" s="1"/>
  <c r="AF794" i="22"/>
  <c r="AG794" i="22" s="1"/>
  <c r="AF795" i="22"/>
  <c r="AG795" i="22" s="1"/>
  <c r="AF796" i="22"/>
  <c r="AG796" i="22" s="1"/>
  <c r="AF797" i="22"/>
  <c r="AG797" i="22" s="1"/>
  <c r="AF798" i="22"/>
  <c r="AG798" i="22" s="1"/>
  <c r="AF799" i="22"/>
  <c r="AG799" i="22" s="1"/>
  <c r="AF800" i="22"/>
  <c r="AG800" i="22" s="1"/>
  <c r="AF801" i="22"/>
  <c r="AG801" i="22" s="1"/>
  <c r="AF802" i="22"/>
  <c r="AG802" i="22" s="1"/>
  <c r="AF803" i="22"/>
  <c r="AG803" i="22" s="1"/>
  <c r="AF804" i="22"/>
  <c r="AG804" i="22" s="1"/>
  <c r="AF805" i="22"/>
  <c r="AG805" i="22" s="1"/>
  <c r="AF806" i="22"/>
  <c r="AG806" i="22" s="1"/>
  <c r="AF807" i="22"/>
  <c r="AG807" i="22" s="1"/>
  <c r="AF808" i="22"/>
  <c r="AG808" i="22" s="1"/>
  <c r="AF809" i="22"/>
  <c r="AG809" i="22" s="1"/>
  <c r="AF810" i="22"/>
  <c r="AG810" i="22" s="1"/>
  <c r="AF811" i="22"/>
  <c r="AG811" i="22" s="1"/>
  <c r="AF812" i="22"/>
  <c r="AG812" i="22" s="1"/>
  <c r="AF813" i="22"/>
  <c r="AG813" i="22" s="1"/>
  <c r="AF814" i="22"/>
  <c r="AG814" i="22" s="1"/>
  <c r="AF815" i="22"/>
  <c r="AG815" i="22" s="1"/>
  <c r="AF816" i="22"/>
  <c r="AG816" i="22" s="1"/>
  <c r="AF817" i="22"/>
  <c r="AG817" i="22" s="1"/>
  <c r="AF818" i="22"/>
  <c r="AG818" i="22" s="1"/>
  <c r="AF819" i="22"/>
  <c r="AG819" i="22" s="1"/>
  <c r="AF820" i="22"/>
  <c r="AG820" i="22" s="1"/>
  <c r="AF821" i="22"/>
  <c r="AG821" i="22" s="1"/>
  <c r="AF822" i="22"/>
  <c r="AG822" i="22" s="1"/>
  <c r="AF823" i="22"/>
  <c r="AG823" i="22" s="1"/>
  <c r="AF824" i="22"/>
  <c r="AG824" i="22" s="1"/>
  <c r="AF825" i="22"/>
  <c r="AG825" i="22" s="1"/>
  <c r="AF826" i="22"/>
  <c r="AG826" i="22" s="1"/>
  <c r="AF827" i="22"/>
  <c r="AG827" i="22" s="1"/>
  <c r="AF828" i="22"/>
  <c r="AG828" i="22" s="1"/>
  <c r="AF829" i="22"/>
  <c r="AG829" i="22" s="1"/>
  <c r="AF830" i="22"/>
  <c r="AG830" i="22" s="1"/>
  <c r="AF831" i="22"/>
  <c r="AG831" i="22" s="1"/>
  <c r="AF832" i="22"/>
  <c r="AG832" i="22" s="1"/>
  <c r="AF833" i="22"/>
  <c r="AG833" i="22" s="1"/>
  <c r="AF834" i="22"/>
  <c r="AG834" i="22" s="1"/>
  <c r="AF835" i="22"/>
  <c r="AG835" i="22" s="1"/>
  <c r="AF836" i="22"/>
  <c r="AG836" i="22" s="1"/>
  <c r="AF837" i="22"/>
  <c r="AG837" i="22" s="1"/>
  <c r="AF838" i="22"/>
  <c r="AG838" i="22" s="1"/>
  <c r="AF839" i="22"/>
  <c r="AG839" i="22" s="1"/>
  <c r="AF840" i="22"/>
  <c r="AG840" i="22" s="1"/>
  <c r="AF841" i="22"/>
  <c r="AG841" i="22" s="1"/>
  <c r="AF842" i="22"/>
  <c r="AG842" i="22" s="1"/>
  <c r="AF843" i="22"/>
  <c r="AG843" i="22" s="1"/>
  <c r="AF844" i="22"/>
  <c r="AG844" i="22" s="1"/>
  <c r="AF845" i="22"/>
  <c r="AG845" i="22" s="1"/>
  <c r="AF846" i="22"/>
  <c r="AG846" i="22" s="1"/>
  <c r="AF847" i="22"/>
  <c r="AG847" i="22" s="1"/>
  <c r="AF848" i="22"/>
  <c r="AG848" i="22" s="1"/>
  <c r="AF849" i="22"/>
  <c r="AG849" i="22" s="1"/>
  <c r="AF850" i="22"/>
  <c r="AG850" i="22" s="1"/>
  <c r="AF851" i="22"/>
  <c r="AG851" i="22" s="1"/>
  <c r="AF852" i="22"/>
  <c r="AG852" i="22" s="1"/>
  <c r="AF853" i="22"/>
  <c r="AG853" i="22" s="1"/>
  <c r="AF854" i="22"/>
  <c r="AG854" i="22" s="1"/>
  <c r="AF855" i="22"/>
  <c r="AG855" i="22" s="1"/>
  <c r="AF856" i="22"/>
  <c r="AG856" i="22" s="1"/>
  <c r="AF857" i="22"/>
  <c r="AG857" i="22" s="1"/>
  <c r="AF858" i="22"/>
  <c r="AG858" i="22" s="1"/>
  <c r="AF859" i="22"/>
  <c r="AG859" i="22" s="1"/>
  <c r="AF860" i="22"/>
  <c r="AG860" i="22" s="1"/>
  <c r="AF861" i="22"/>
  <c r="AG861" i="22" s="1"/>
  <c r="AF862" i="22"/>
  <c r="AG862" i="22" s="1"/>
  <c r="AF863" i="22"/>
  <c r="AG863" i="22" s="1"/>
  <c r="AF864" i="22"/>
  <c r="AG864" i="22" s="1"/>
  <c r="AF865" i="22"/>
  <c r="AG865" i="22" s="1"/>
  <c r="AF866" i="22"/>
  <c r="AG866" i="22" s="1"/>
  <c r="AF867" i="22"/>
  <c r="AG867" i="22" s="1"/>
  <c r="AF868" i="22"/>
  <c r="AG868" i="22" s="1"/>
  <c r="AF869" i="22"/>
  <c r="AG869" i="22" s="1"/>
  <c r="AF870" i="22"/>
  <c r="AG870" i="22" s="1"/>
  <c r="AF871" i="22"/>
  <c r="AG871" i="22" s="1"/>
  <c r="AF872" i="22"/>
  <c r="AG872" i="22" s="1"/>
  <c r="AF873" i="22"/>
  <c r="AG873" i="22" s="1"/>
  <c r="AF874" i="22"/>
  <c r="AG874" i="22" s="1"/>
  <c r="AF875" i="22"/>
  <c r="AG875" i="22" s="1"/>
  <c r="AF876" i="22"/>
  <c r="AG876" i="22" s="1"/>
  <c r="AF877" i="22"/>
  <c r="AG877" i="22" s="1"/>
  <c r="AF878" i="22"/>
  <c r="AG878" i="22" s="1"/>
  <c r="AF879" i="22"/>
  <c r="AG879" i="22" s="1"/>
  <c r="AF880" i="22"/>
  <c r="AG880" i="22" s="1"/>
  <c r="AF881" i="22"/>
  <c r="AG881" i="22" s="1"/>
  <c r="AF882" i="22"/>
  <c r="AG882" i="22" s="1"/>
  <c r="AF883" i="22"/>
  <c r="AG883" i="22" s="1"/>
  <c r="AF884" i="22"/>
  <c r="AG884" i="22" s="1"/>
  <c r="AF885" i="22"/>
  <c r="AG885" i="22" s="1"/>
  <c r="AF886" i="22"/>
  <c r="AG886" i="22" s="1"/>
  <c r="AF887" i="22"/>
  <c r="AG887" i="22" s="1"/>
  <c r="AF888" i="22"/>
  <c r="AG888" i="22" s="1"/>
  <c r="AF889" i="22"/>
  <c r="AG889" i="22" s="1"/>
  <c r="AF890" i="22"/>
  <c r="AG890" i="22" s="1"/>
  <c r="AF891" i="22"/>
  <c r="AG891" i="22" s="1"/>
  <c r="AF892" i="22"/>
  <c r="AG892" i="22" s="1"/>
  <c r="AF893" i="22"/>
  <c r="AG893" i="22" s="1"/>
  <c r="AF894" i="22"/>
  <c r="AG894" i="22" s="1"/>
  <c r="AF895" i="22"/>
  <c r="AG895" i="22" s="1"/>
  <c r="AF896" i="22"/>
  <c r="AG896" i="22" s="1"/>
  <c r="AF897" i="22"/>
  <c r="AG897" i="22" s="1"/>
  <c r="AF898" i="22"/>
  <c r="AG898" i="22" s="1"/>
  <c r="AF899" i="22"/>
  <c r="AG899" i="22" s="1"/>
  <c r="AF900" i="22"/>
  <c r="AG900" i="22" s="1"/>
  <c r="AF901" i="22"/>
  <c r="AG901" i="22" s="1"/>
  <c r="AF902" i="22"/>
  <c r="AG902" i="22" s="1"/>
  <c r="AF903" i="22"/>
  <c r="AG903" i="22" s="1"/>
  <c r="AF904" i="22"/>
  <c r="AG904" i="22" s="1"/>
  <c r="AF905" i="22"/>
  <c r="AG905" i="22" s="1"/>
  <c r="AF906" i="22"/>
  <c r="AG906" i="22" s="1"/>
  <c r="AF907" i="22"/>
  <c r="AG907" i="22" s="1"/>
  <c r="AF908" i="22"/>
  <c r="AG908" i="22" s="1"/>
  <c r="AF909" i="22"/>
  <c r="AG909" i="22" s="1"/>
  <c r="AF910" i="22"/>
  <c r="AG910" i="22" s="1"/>
  <c r="AF911" i="22"/>
  <c r="AG911" i="22" s="1"/>
  <c r="AF912" i="22"/>
  <c r="AG912" i="22" s="1"/>
  <c r="AF913" i="22"/>
  <c r="AG913" i="22" s="1"/>
  <c r="AF914" i="22"/>
  <c r="AG914" i="22" s="1"/>
  <c r="AF915" i="22"/>
  <c r="AG915" i="22" s="1"/>
  <c r="AF916" i="22"/>
  <c r="AG916" i="22" s="1"/>
  <c r="AF917" i="22"/>
  <c r="AG917" i="22" s="1"/>
  <c r="AF918" i="22"/>
  <c r="AG918" i="22" s="1"/>
  <c r="AF919" i="22"/>
  <c r="AG919" i="22" s="1"/>
  <c r="AF920" i="22"/>
  <c r="AG920" i="22" s="1"/>
  <c r="AF921" i="22"/>
  <c r="AG921" i="22" s="1"/>
  <c r="AF922" i="22"/>
  <c r="AG922" i="22" s="1"/>
  <c r="AF923" i="22"/>
  <c r="AG923" i="22" s="1"/>
  <c r="AF924" i="22"/>
  <c r="AG924" i="22" s="1"/>
  <c r="AF925" i="22"/>
  <c r="AG925" i="22" s="1"/>
  <c r="AF926" i="22"/>
  <c r="AG926" i="22" s="1"/>
  <c r="AF927" i="22"/>
  <c r="AG927" i="22" s="1"/>
  <c r="AF928" i="22"/>
  <c r="AG928" i="22" s="1"/>
  <c r="AF929" i="22"/>
  <c r="AG929" i="22" s="1"/>
  <c r="AF930" i="22"/>
  <c r="AG930" i="22" s="1"/>
  <c r="AF931" i="22"/>
  <c r="AG931" i="22" s="1"/>
  <c r="AF932" i="22"/>
  <c r="AG932" i="22" s="1"/>
  <c r="AF933" i="22"/>
  <c r="AG933" i="22" s="1"/>
  <c r="AF934" i="22"/>
  <c r="AG934" i="22" s="1"/>
  <c r="AF935" i="22"/>
  <c r="AG935" i="22" s="1"/>
  <c r="AF936" i="22"/>
  <c r="AG936" i="22" s="1"/>
  <c r="AF937" i="22"/>
  <c r="AG937" i="22" s="1"/>
  <c r="AF938" i="22"/>
  <c r="AG938" i="22" s="1"/>
  <c r="AF939" i="22"/>
  <c r="AG939" i="22" s="1"/>
  <c r="AF940" i="22"/>
  <c r="AG940" i="22" s="1"/>
  <c r="AF941" i="22"/>
  <c r="AG941" i="22" s="1"/>
  <c r="AF942" i="22"/>
  <c r="AG942" i="22" s="1"/>
  <c r="AF943" i="22"/>
  <c r="AG943" i="22" s="1"/>
  <c r="AF944" i="22"/>
  <c r="AG944" i="22" s="1"/>
  <c r="AF945" i="22"/>
  <c r="AG945" i="22" s="1"/>
  <c r="AF946" i="22"/>
  <c r="AG946" i="22" s="1"/>
  <c r="AF947" i="22"/>
  <c r="AG947" i="22" s="1"/>
  <c r="AF948" i="22"/>
  <c r="AG948" i="22" s="1"/>
  <c r="AF949" i="22"/>
  <c r="AG949" i="22" s="1"/>
  <c r="AF950" i="22"/>
  <c r="AG950" i="22" s="1"/>
  <c r="AF951" i="22"/>
  <c r="AG951" i="22" s="1"/>
  <c r="AF952" i="22"/>
  <c r="AG952" i="22" s="1"/>
  <c r="AF953" i="22"/>
  <c r="AG953" i="22" s="1"/>
  <c r="AF954" i="22"/>
  <c r="AG954" i="22" s="1"/>
  <c r="AF955" i="22"/>
  <c r="AG955" i="22" s="1"/>
  <c r="AF956" i="22"/>
  <c r="AG956" i="22" s="1"/>
  <c r="AF957" i="22"/>
  <c r="AG957" i="22" s="1"/>
  <c r="AF958" i="22"/>
  <c r="AG958" i="22" s="1"/>
  <c r="AF959" i="22"/>
  <c r="AG959" i="22" s="1"/>
  <c r="AF960" i="22"/>
  <c r="AG960" i="22" s="1"/>
  <c r="AF961" i="22"/>
  <c r="AG961" i="22" s="1"/>
  <c r="AF962" i="22"/>
  <c r="AG962" i="22" s="1"/>
  <c r="AF963" i="22"/>
  <c r="AG963" i="22" s="1"/>
  <c r="AF964" i="22"/>
  <c r="AG964" i="22" s="1"/>
  <c r="AF965" i="22"/>
  <c r="AG965" i="22" s="1"/>
  <c r="AF966" i="22"/>
  <c r="AG966" i="22" s="1"/>
  <c r="AF967" i="22"/>
  <c r="AG967" i="22" s="1"/>
  <c r="AF968" i="22"/>
  <c r="AG968" i="22" s="1"/>
  <c r="AF969" i="22"/>
  <c r="AG969" i="22" s="1"/>
  <c r="AF970" i="22"/>
  <c r="AG970" i="22" s="1"/>
  <c r="AF971" i="22"/>
  <c r="AG971" i="22" s="1"/>
  <c r="AF972" i="22"/>
  <c r="AG972" i="22" s="1"/>
  <c r="AF973" i="22"/>
  <c r="AG973" i="22" s="1"/>
  <c r="AF974" i="22"/>
  <c r="AG974" i="22" s="1"/>
  <c r="AF975" i="22"/>
  <c r="AG975" i="22" s="1"/>
  <c r="AF976" i="22"/>
  <c r="AG976" i="22" s="1"/>
  <c r="AF977" i="22"/>
  <c r="AG977" i="22" s="1"/>
  <c r="AF978" i="22"/>
  <c r="AG978" i="22" s="1"/>
  <c r="AF979" i="22"/>
  <c r="AG979" i="22" s="1"/>
  <c r="AF980" i="22"/>
  <c r="AG980" i="22" s="1"/>
  <c r="AF981" i="22"/>
  <c r="AG981" i="22" s="1"/>
  <c r="AF982" i="22"/>
  <c r="AG982" i="22" s="1"/>
  <c r="AF983" i="22"/>
  <c r="AG983" i="22" s="1"/>
  <c r="AF984" i="22"/>
  <c r="AG984" i="22" s="1"/>
  <c r="AF985" i="22"/>
  <c r="AG985" i="22" s="1"/>
  <c r="AF986" i="22"/>
  <c r="AG986" i="22" s="1"/>
  <c r="AF987" i="22"/>
  <c r="AG987" i="22" s="1"/>
  <c r="AF988" i="22"/>
  <c r="AG988" i="22" s="1"/>
  <c r="AF989" i="22"/>
  <c r="AG989" i="22" s="1"/>
  <c r="AF990" i="22"/>
  <c r="AG990" i="22" s="1"/>
  <c r="AF991" i="22"/>
  <c r="AG991" i="22" s="1"/>
  <c r="AF992" i="22"/>
  <c r="AG992" i="22" s="1"/>
  <c r="AF993" i="22"/>
  <c r="AG993" i="22" s="1"/>
  <c r="AF994" i="22"/>
  <c r="AG994" i="22" s="1"/>
  <c r="AF995" i="22"/>
  <c r="AG995" i="22" s="1"/>
  <c r="AF996" i="22"/>
  <c r="AG996" i="22" s="1"/>
  <c r="AF997" i="22"/>
  <c r="AG997" i="22" s="1"/>
  <c r="AF998" i="22"/>
  <c r="AG998" i="22" s="1"/>
  <c r="AF999" i="22"/>
  <c r="AG999" i="22" s="1"/>
  <c r="AF1000" i="22"/>
  <c r="AG1000" i="22" s="1"/>
  <c r="AF1001" i="22"/>
  <c r="AG1001" i="22" s="1"/>
  <c r="AF1002" i="22"/>
  <c r="AG1002" i="22" s="1"/>
  <c r="AF1003" i="22"/>
  <c r="AG1003" i="22" s="1"/>
  <c r="AF1004" i="22"/>
  <c r="AG1004" i="22" s="1"/>
  <c r="AF1005" i="22"/>
  <c r="AG1005" i="22" s="1"/>
  <c r="AF1006" i="22"/>
  <c r="AG1006" i="22" s="1"/>
  <c r="AF1007" i="22"/>
  <c r="AG1007" i="22" s="1"/>
  <c r="AF1008" i="22"/>
  <c r="AG1008" i="22" s="1"/>
  <c r="AF1009" i="22"/>
  <c r="AG1009" i="22" s="1"/>
  <c r="AF1010" i="22"/>
  <c r="AG1010" i="22" s="1"/>
  <c r="AF1011" i="22"/>
  <c r="AG1011" i="22" s="1"/>
  <c r="AF1012" i="22"/>
  <c r="AG1012" i="22" s="1"/>
  <c r="AF1013" i="22"/>
  <c r="AG1013" i="22" s="1"/>
  <c r="AF1014" i="22"/>
  <c r="AG1014" i="22" s="1"/>
  <c r="AH15" i="22"/>
  <c r="AI15" i="22" s="1"/>
  <c r="AF15" i="22"/>
  <c r="AG15" i="22" s="1"/>
  <c r="AB16" i="22"/>
  <c r="AC16" i="22" s="1"/>
  <c r="AB17" i="22"/>
  <c r="AC17" i="22" s="1"/>
  <c r="AB18" i="22"/>
  <c r="AC18" i="22" s="1"/>
  <c r="AB19" i="22"/>
  <c r="AC19" i="22" s="1"/>
  <c r="AB20" i="22"/>
  <c r="AC20" i="22" s="1"/>
  <c r="AB21" i="22"/>
  <c r="AC21" i="22" s="1"/>
  <c r="AB22" i="22"/>
  <c r="AC22" i="22" s="1"/>
  <c r="AB23" i="22"/>
  <c r="AC23" i="22" s="1"/>
  <c r="AB24" i="22"/>
  <c r="AC24" i="22" s="1"/>
  <c r="AB25" i="22"/>
  <c r="AC25" i="22" s="1"/>
  <c r="AB26" i="22"/>
  <c r="AC26" i="22" s="1"/>
  <c r="AB27" i="22"/>
  <c r="AC27" i="22" s="1"/>
  <c r="AB28" i="22"/>
  <c r="AC28" i="22" s="1"/>
  <c r="AB29" i="22"/>
  <c r="AC29" i="22" s="1"/>
  <c r="AB30" i="22"/>
  <c r="AC30" i="22" s="1"/>
  <c r="AB31" i="22"/>
  <c r="AC31" i="22" s="1"/>
  <c r="AB32" i="22"/>
  <c r="AC32" i="22" s="1"/>
  <c r="AB33" i="22"/>
  <c r="AC33" i="22" s="1"/>
  <c r="AB34" i="22"/>
  <c r="AC34" i="22" s="1"/>
  <c r="AB35" i="22"/>
  <c r="AC35" i="22" s="1"/>
  <c r="AB36" i="22"/>
  <c r="AC36" i="22" s="1"/>
  <c r="AB37" i="22"/>
  <c r="AC37" i="22" s="1"/>
  <c r="AB38" i="22"/>
  <c r="AC38" i="22" s="1"/>
  <c r="AB39" i="22"/>
  <c r="AC39" i="22" s="1"/>
  <c r="AB40" i="22"/>
  <c r="AC40" i="22" s="1"/>
  <c r="AB41" i="22"/>
  <c r="AC41" i="22" s="1"/>
  <c r="AB42" i="22"/>
  <c r="AC42" i="22" s="1"/>
  <c r="AB43" i="22"/>
  <c r="AC43" i="22" s="1"/>
  <c r="AB44" i="22"/>
  <c r="AC44" i="22" s="1"/>
  <c r="AB45" i="22"/>
  <c r="AC45" i="22" s="1"/>
  <c r="AB46" i="22"/>
  <c r="AC46" i="22" s="1"/>
  <c r="AB47" i="22"/>
  <c r="AC47" i="22" s="1"/>
  <c r="AB48" i="22"/>
  <c r="AC48" i="22" s="1"/>
  <c r="AB49" i="22"/>
  <c r="AC49" i="22" s="1"/>
  <c r="AB50" i="22"/>
  <c r="AC50" i="22" s="1"/>
  <c r="AB51" i="22"/>
  <c r="AC51" i="22" s="1"/>
  <c r="AB52" i="22"/>
  <c r="AC52" i="22" s="1"/>
  <c r="AB53" i="22"/>
  <c r="AC53" i="22" s="1"/>
  <c r="AB54" i="22"/>
  <c r="AC54" i="22" s="1"/>
  <c r="AB55" i="22"/>
  <c r="AC55" i="22" s="1"/>
  <c r="AB56" i="22"/>
  <c r="AC56" i="22" s="1"/>
  <c r="AB57" i="22"/>
  <c r="AC57" i="22" s="1"/>
  <c r="AB58" i="22"/>
  <c r="AC58" i="22" s="1"/>
  <c r="AB59" i="22"/>
  <c r="AC59" i="22" s="1"/>
  <c r="AB60" i="22"/>
  <c r="AC60" i="22" s="1"/>
  <c r="AB61" i="22"/>
  <c r="AC61" i="22" s="1"/>
  <c r="AB62" i="22"/>
  <c r="AC62" i="22" s="1"/>
  <c r="AB63" i="22"/>
  <c r="AC63" i="22" s="1"/>
  <c r="AB64" i="22"/>
  <c r="AC64" i="22" s="1"/>
  <c r="AB65" i="22"/>
  <c r="AC65" i="22" s="1"/>
  <c r="AB66" i="22"/>
  <c r="AC66" i="22" s="1"/>
  <c r="AB67" i="22"/>
  <c r="AC67" i="22" s="1"/>
  <c r="AB68" i="22"/>
  <c r="AC68" i="22" s="1"/>
  <c r="AB69" i="22"/>
  <c r="AC69" i="22" s="1"/>
  <c r="AB70" i="22"/>
  <c r="AC70" i="22" s="1"/>
  <c r="AB71" i="22"/>
  <c r="AC71" i="22" s="1"/>
  <c r="AB72" i="22"/>
  <c r="AC72" i="22" s="1"/>
  <c r="AB73" i="22"/>
  <c r="AC73" i="22" s="1"/>
  <c r="AB74" i="22"/>
  <c r="AC74" i="22" s="1"/>
  <c r="AB75" i="22"/>
  <c r="AC75" i="22" s="1"/>
  <c r="AB76" i="22"/>
  <c r="AC76" i="22" s="1"/>
  <c r="AB77" i="22"/>
  <c r="AC77" i="22" s="1"/>
  <c r="AB78" i="22"/>
  <c r="AC78" i="22" s="1"/>
  <c r="AB79" i="22"/>
  <c r="AC79" i="22" s="1"/>
  <c r="AB80" i="22"/>
  <c r="AC80" i="22" s="1"/>
  <c r="AB81" i="22"/>
  <c r="AC81" i="22" s="1"/>
  <c r="AB82" i="22"/>
  <c r="AC82" i="22" s="1"/>
  <c r="AB83" i="22"/>
  <c r="AC83" i="22" s="1"/>
  <c r="AB84" i="22"/>
  <c r="AC84" i="22" s="1"/>
  <c r="AB85" i="22"/>
  <c r="AC85" i="22" s="1"/>
  <c r="AB86" i="22"/>
  <c r="AC86" i="22" s="1"/>
  <c r="AB87" i="22"/>
  <c r="AC87" i="22" s="1"/>
  <c r="AB88" i="22"/>
  <c r="AC88" i="22" s="1"/>
  <c r="AB89" i="22"/>
  <c r="AC89" i="22" s="1"/>
  <c r="AB90" i="22"/>
  <c r="AC90" i="22" s="1"/>
  <c r="AB91" i="22"/>
  <c r="AC91" i="22" s="1"/>
  <c r="AB92" i="22"/>
  <c r="AC92" i="22" s="1"/>
  <c r="AB93" i="22"/>
  <c r="AC93" i="22" s="1"/>
  <c r="AB94" i="22"/>
  <c r="AC94" i="22" s="1"/>
  <c r="AB95" i="22"/>
  <c r="AC95" i="22" s="1"/>
  <c r="AB96" i="22"/>
  <c r="AC96" i="22" s="1"/>
  <c r="AB97" i="22"/>
  <c r="AC97" i="22" s="1"/>
  <c r="AB98" i="22"/>
  <c r="AC98" i="22" s="1"/>
  <c r="AB99" i="22"/>
  <c r="AC99" i="22" s="1"/>
  <c r="AB100" i="22"/>
  <c r="AC100" i="22" s="1"/>
  <c r="AB101" i="22"/>
  <c r="AC101" i="22" s="1"/>
  <c r="AB102" i="22"/>
  <c r="AC102" i="22" s="1"/>
  <c r="AB103" i="22"/>
  <c r="AC103" i="22" s="1"/>
  <c r="AB104" i="22"/>
  <c r="AC104" i="22" s="1"/>
  <c r="AB105" i="22"/>
  <c r="AC105" i="22" s="1"/>
  <c r="AB106" i="22"/>
  <c r="AC106" i="22" s="1"/>
  <c r="AB107" i="22"/>
  <c r="AC107" i="22" s="1"/>
  <c r="AB108" i="22"/>
  <c r="AC108" i="22" s="1"/>
  <c r="AB109" i="22"/>
  <c r="AC109" i="22" s="1"/>
  <c r="AB110" i="22"/>
  <c r="AC110" i="22" s="1"/>
  <c r="AB111" i="22"/>
  <c r="AC111" i="22" s="1"/>
  <c r="AB112" i="22"/>
  <c r="AC112" i="22" s="1"/>
  <c r="AB113" i="22"/>
  <c r="AC113" i="22" s="1"/>
  <c r="AB114" i="22"/>
  <c r="AC114" i="22" s="1"/>
  <c r="AB115" i="22"/>
  <c r="AC115" i="22" s="1"/>
  <c r="AB116" i="22"/>
  <c r="AC116" i="22" s="1"/>
  <c r="AB117" i="22"/>
  <c r="AC117" i="22" s="1"/>
  <c r="AB118" i="22"/>
  <c r="AC118" i="22" s="1"/>
  <c r="AB119" i="22"/>
  <c r="AC119" i="22" s="1"/>
  <c r="AB120" i="22"/>
  <c r="AC120" i="22" s="1"/>
  <c r="AB121" i="22"/>
  <c r="AC121" i="22" s="1"/>
  <c r="AB122" i="22"/>
  <c r="AC122" i="22" s="1"/>
  <c r="AB123" i="22"/>
  <c r="AC123" i="22" s="1"/>
  <c r="AB124" i="22"/>
  <c r="AC124" i="22" s="1"/>
  <c r="AB125" i="22"/>
  <c r="AC125" i="22" s="1"/>
  <c r="AB126" i="22"/>
  <c r="AC126" i="22" s="1"/>
  <c r="AB127" i="22"/>
  <c r="AC127" i="22" s="1"/>
  <c r="AB128" i="22"/>
  <c r="AC128" i="22" s="1"/>
  <c r="AB129" i="22"/>
  <c r="AC129" i="22" s="1"/>
  <c r="AB130" i="22"/>
  <c r="AC130" i="22" s="1"/>
  <c r="AB131" i="22"/>
  <c r="AC131" i="22" s="1"/>
  <c r="AB132" i="22"/>
  <c r="AC132" i="22" s="1"/>
  <c r="AB133" i="22"/>
  <c r="AC133" i="22" s="1"/>
  <c r="AB134" i="22"/>
  <c r="AC134" i="22" s="1"/>
  <c r="AB135" i="22"/>
  <c r="AC135" i="22" s="1"/>
  <c r="AB136" i="22"/>
  <c r="AC136" i="22" s="1"/>
  <c r="AB137" i="22"/>
  <c r="AC137" i="22" s="1"/>
  <c r="AB138" i="22"/>
  <c r="AC138" i="22" s="1"/>
  <c r="AB139" i="22"/>
  <c r="AC139" i="22" s="1"/>
  <c r="AB140" i="22"/>
  <c r="AC140" i="22" s="1"/>
  <c r="AB141" i="22"/>
  <c r="AC141" i="22" s="1"/>
  <c r="AB142" i="22"/>
  <c r="AC142" i="22" s="1"/>
  <c r="AB143" i="22"/>
  <c r="AC143" i="22" s="1"/>
  <c r="AB144" i="22"/>
  <c r="AC144" i="22" s="1"/>
  <c r="AB145" i="22"/>
  <c r="AC145" i="22" s="1"/>
  <c r="AB146" i="22"/>
  <c r="AC146" i="22" s="1"/>
  <c r="AB147" i="22"/>
  <c r="AC147" i="22" s="1"/>
  <c r="AB148" i="22"/>
  <c r="AC148" i="22" s="1"/>
  <c r="AB149" i="22"/>
  <c r="AC149" i="22" s="1"/>
  <c r="AB150" i="22"/>
  <c r="AC150" i="22" s="1"/>
  <c r="AB151" i="22"/>
  <c r="AC151" i="22" s="1"/>
  <c r="AB152" i="22"/>
  <c r="AC152" i="22" s="1"/>
  <c r="AB153" i="22"/>
  <c r="AC153" i="22" s="1"/>
  <c r="AB154" i="22"/>
  <c r="AC154" i="22" s="1"/>
  <c r="AB155" i="22"/>
  <c r="AC155" i="22" s="1"/>
  <c r="AB156" i="22"/>
  <c r="AC156" i="22" s="1"/>
  <c r="AB157" i="22"/>
  <c r="AC157" i="22" s="1"/>
  <c r="AB158" i="22"/>
  <c r="AC158" i="22" s="1"/>
  <c r="AB159" i="22"/>
  <c r="AC159" i="22" s="1"/>
  <c r="AB160" i="22"/>
  <c r="AC160" i="22" s="1"/>
  <c r="AB161" i="22"/>
  <c r="AC161" i="22" s="1"/>
  <c r="AB162" i="22"/>
  <c r="AC162" i="22" s="1"/>
  <c r="AB163" i="22"/>
  <c r="AC163" i="22" s="1"/>
  <c r="AB164" i="22"/>
  <c r="AC164" i="22" s="1"/>
  <c r="AB165" i="22"/>
  <c r="AC165" i="22" s="1"/>
  <c r="AB166" i="22"/>
  <c r="AC166" i="22" s="1"/>
  <c r="AB167" i="22"/>
  <c r="AC167" i="22" s="1"/>
  <c r="AB168" i="22"/>
  <c r="AC168" i="22" s="1"/>
  <c r="AB169" i="22"/>
  <c r="AC169" i="22" s="1"/>
  <c r="AB170" i="22"/>
  <c r="AC170" i="22" s="1"/>
  <c r="AB171" i="22"/>
  <c r="AC171" i="22" s="1"/>
  <c r="AB172" i="22"/>
  <c r="AC172" i="22" s="1"/>
  <c r="AB173" i="22"/>
  <c r="AC173" i="22" s="1"/>
  <c r="AB174" i="22"/>
  <c r="AC174" i="22" s="1"/>
  <c r="AB175" i="22"/>
  <c r="AC175" i="22" s="1"/>
  <c r="AB176" i="22"/>
  <c r="AC176" i="22" s="1"/>
  <c r="AB177" i="22"/>
  <c r="AC177" i="22" s="1"/>
  <c r="AB178" i="22"/>
  <c r="AC178" i="22" s="1"/>
  <c r="AB179" i="22"/>
  <c r="AC179" i="22" s="1"/>
  <c r="AB180" i="22"/>
  <c r="AC180" i="22" s="1"/>
  <c r="AB181" i="22"/>
  <c r="AC181" i="22" s="1"/>
  <c r="AB182" i="22"/>
  <c r="AC182" i="22" s="1"/>
  <c r="AB183" i="22"/>
  <c r="AC183" i="22" s="1"/>
  <c r="AB184" i="22"/>
  <c r="AC184" i="22" s="1"/>
  <c r="AB185" i="22"/>
  <c r="AC185" i="22" s="1"/>
  <c r="AB186" i="22"/>
  <c r="AC186" i="22" s="1"/>
  <c r="AB187" i="22"/>
  <c r="AC187" i="22" s="1"/>
  <c r="AB188" i="22"/>
  <c r="AC188" i="22" s="1"/>
  <c r="AB189" i="22"/>
  <c r="AC189" i="22" s="1"/>
  <c r="AB190" i="22"/>
  <c r="AC190" i="22" s="1"/>
  <c r="AB191" i="22"/>
  <c r="AC191" i="22" s="1"/>
  <c r="AB192" i="22"/>
  <c r="AC192" i="22" s="1"/>
  <c r="AB193" i="22"/>
  <c r="AC193" i="22" s="1"/>
  <c r="AB194" i="22"/>
  <c r="AC194" i="22" s="1"/>
  <c r="AB195" i="22"/>
  <c r="AC195" i="22" s="1"/>
  <c r="AB196" i="22"/>
  <c r="AC196" i="22" s="1"/>
  <c r="AB197" i="22"/>
  <c r="AC197" i="22" s="1"/>
  <c r="AB198" i="22"/>
  <c r="AC198" i="22" s="1"/>
  <c r="AB199" i="22"/>
  <c r="AC199" i="22" s="1"/>
  <c r="AB200" i="22"/>
  <c r="AC200" i="22" s="1"/>
  <c r="AB201" i="22"/>
  <c r="AC201" i="22" s="1"/>
  <c r="AB202" i="22"/>
  <c r="AC202" i="22" s="1"/>
  <c r="AB203" i="22"/>
  <c r="AC203" i="22" s="1"/>
  <c r="AB204" i="22"/>
  <c r="AC204" i="22" s="1"/>
  <c r="AB205" i="22"/>
  <c r="AC205" i="22" s="1"/>
  <c r="AB206" i="22"/>
  <c r="AC206" i="22" s="1"/>
  <c r="AB207" i="22"/>
  <c r="AC207" i="22" s="1"/>
  <c r="AB208" i="22"/>
  <c r="AC208" i="22" s="1"/>
  <c r="AB209" i="22"/>
  <c r="AC209" i="22" s="1"/>
  <c r="AB210" i="22"/>
  <c r="AC210" i="22" s="1"/>
  <c r="AB211" i="22"/>
  <c r="AC211" i="22" s="1"/>
  <c r="AB212" i="22"/>
  <c r="AC212" i="22" s="1"/>
  <c r="AB213" i="22"/>
  <c r="AC213" i="22" s="1"/>
  <c r="AB214" i="22"/>
  <c r="AC214" i="22" s="1"/>
  <c r="AB215" i="22"/>
  <c r="AC215" i="22" s="1"/>
  <c r="AB216" i="22"/>
  <c r="AC216" i="22" s="1"/>
  <c r="AB217" i="22"/>
  <c r="AC217" i="22" s="1"/>
  <c r="AB218" i="22"/>
  <c r="AC218" i="22" s="1"/>
  <c r="AB219" i="22"/>
  <c r="AC219" i="22" s="1"/>
  <c r="AB220" i="22"/>
  <c r="AC220" i="22" s="1"/>
  <c r="AB221" i="22"/>
  <c r="AC221" i="22" s="1"/>
  <c r="AB222" i="22"/>
  <c r="AC222" i="22" s="1"/>
  <c r="AB223" i="22"/>
  <c r="AC223" i="22" s="1"/>
  <c r="AB224" i="22"/>
  <c r="AC224" i="22" s="1"/>
  <c r="AB225" i="22"/>
  <c r="AC225" i="22" s="1"/>
  <c r="AB226" i="22"/>
  <c r="AC226" i="22" s="1"/>
  <c r="AB227" i="22"/>
  <c r="AC227" i="22" s="1"/>
  <c r="AB228" i="22"/>
  <c r="AC228" i="22" s="1"/>
  <c r="AB229" i="22"/>
  <c r="AC229" i="22" s="1"/>
  <c r="AB230" i="22"/>
  <c r="AC230" i="22" s="1"/>
  <c r="AB231" i="22"/>
  <c r="AC231" i="22" s="1"/>
  <c r="AB232" i="22"/>
  <c r="AC232" i="22" s="1"/>
  <c r="AB233" i="22"/>
  <c r="AC233" i="22" s="1"/>
  <c r="AB234" i="22"/>
  <c r="AC234" i="22" s="1"/>
  <c r="AB235" i="22"/>
  <c r="AC235" i="22" s="1"/>
  <c r="AB236" i="22"/>
  <c r="AC236" i="22" s="1"/>
  <c r="AB237" i="22"/>
  <c r="AC237" i="22" s="1"/>
  <c r="AB238" i="22"/>
  <c r="AC238" i="22" s="1"/>
  <c r="AB239" i="22"/>
  <c r="AC239" i="22" s="1"/>
  <c r="AB240" i="22"/>
  <c r="AC240" i="22" s="1"/>
  <c r="AB241" i="22"/>
  <c r="AC241" i="22" s="1"/>
  <c r="AB242" i="22"/>
  <c r="AC242" i="22" s="1"/>
  <c r="AB243" i="22"/>
  <c r="AC243" i="22" s="1"/>
  <c r="AB244" i="22"/>
  <c r="AC244" i="22" s="1"/>
  <c r="AB245" i="22"/>
  <c r="AC245" i="22" s="1"/>
  <c r="AB246" i="22"/>
  <c r="AC246" i="22" s="1"/>
  <c r="AB247" i="22"/>
  <c r="AC247" i="22" s="1"/>
  <c r="AB248" i="22"/>
  <c r="AC248" i="22" s="1"/>
  <c r="AB249" i="22"/>
  <c r="AC249" i="22" s="1"/>
  <c r="AB250" i="22"/>
  <c r="AC250" i="22" s="1"/>
  <c r="AB251" i="22"/>
  <c r="AC251" i="22" s="1"/>
  <c r="AB252" i="22"/>
  <c r="AC252" i="22" s="1"/>
  <c r="AB253" i="22"/>
  <c r="AC253" i="22" s="1"/>
  <c r="AB254" i="22"/>
  <c r="AC254" i="22" s="1"/>
  <c r="AB255" i="22"/>
  <c r="AC255" i="22" s="1"/>
  <c r="AB256" i="22"/>
  <c r="AC256" i="22" s="1"/>
  <c r="AB257" i="22"/>
  <c r="AC257" i="22" s="1"/>
  <c r="AB258" i="22"/>
  <c r="AC258" i="22" s="1"/>
  <c r="AB259" i="22"/>
  <c r="AC259" i="22" s="1"/>
  <c r="AB260" i="22"/>
  <c r="AC260" i="22" s="1"/>
  <c r="AB261" i="22"/>
  <c r="AC261" i="22" s="1"/>
  <c r="AB262" i="22"/>
  <c r="AC262" i="22" s="1"/>
  <c r="AB263" i="22"/>
  <c r="AC263" i="22" s="1"/>
  <c r="AB264" i="22"/>
  <c r="AC264" i="22" s="1"/>
  <c r="AB265" i="22"/>
  <c r="AC265" i="22" s="1"/>
  <c r="AB266" i="22"/>
  <c r="AC266" i="22" s="1"/>
  <c r="AB267" i="22"/>
  <c r="AC267" i="22" s="1"/>
  <c r="AB268" i="22"/>
  <c r="AC268" i="22" s="1"/>
  <c r="AB269" i="22"/>
  <c r="AC269" i="22" s="1"/>
  <c r="AB270" i="22"/>
  <c r="AC270" i="22" s="1"/>
  <c r="AB271" i="22"/>
  <c r="AC271" i="22" s="1"/>
  <c r="AB272" i="22"/>
  <c r="AC272" i="22" s="1"/>
  <c r="AB273" i="22"/>
  <c r="AC273" i="22" s="1"/>
  <c r="AB274" i="22"/>
  <c r="AC274" i="22" s="1"/>
  <c r="AB275" i="22"/>
  <c r="AC275" i="22" s="1"/>
  <c r="AB276" i="22"/>
  <c r="AC276" i="22" s="1"/>
  <c r="AB277" i="22"/>
  <c r="AC277" i="22" s="1"/>
  <c r="AB278" i="22"/>
  <c r="AC278" i="22" s="1"/>
  <c r="AB279" i="22"/>
  <c r="AC279" i="22" s="1"/>
  <c r="AB280" i="22"/>
  <c r="AC280" i="22" s="1"/>
  <c r="AB281" i="22"/>
  <c r="AC281" i="22" s="1"/>
  <c r="AB282" i="22"/>
  <c r="AC282" i="22" s="1"/>
  <c r="AB283" i="22"/>
  <c r="AC283" i="22" s="1"/>
  <c r="AB284" i="22"/>
  <c r="AC284" i="22" s="1"/>
  <c r="AB285" i="22"/>
  <c r="AC285" i="22" s="1"/>
  <c r="AB286" i="22"/>
  <c r="AC286" i="22" s="1"/>
  <c r="AB287" i="22"/>
  <c r="AC287" i="22" s="1"/>
  <c r="AB288" i="22"/>
  <c r="AC288" i="22" s="1"/>
  <c r="AB289" i="22"/>
  <c r="AC289" i="22" s="1"/>
  <c r="AB290" i="22"/>
  <c r="AC290" i="22" s="1"/>
  <c r="AB291" i="22"/>
  <c r="AC291" i="22" s="1"/>
  <c r="AB292" i="22"/>
  <c r="AC292" i="22" s="1"/>
  <c r="AB293" i="22"/>
  <c r="AC293" i="22" s="1"/>
  <c r="AB294" i="22"/>
  <c r="AC294" i="22" s="1"/>
  <c r="AB295" i="22"/>
  <c r="AC295" i="22" s="1"/>
  <c r="AB296" i="22"/>
  <c r="AC296" i="22" s="1"/>
  <c r="AB297" i="22"/>
  <c r="AC297" i="22" s="1"/>
  <c r="AB298" i="22"/>
  <c r="AC298" i="22" s="1"/>
  <c r="AB299" i="22"/>
  <c r="AC299" i="22" s="1"/>
  <c r="AB300" i="22"/>
  <c r="AC300" i="22" s="1"/>
  <c r="AB301" i="22"/>
  <c r="AC301" i="22" s="1"/>
  <c r="AB302" i="22"/>
  <c r="AC302" i="22" s="1"/>
  <c r="AB303" i="22"/>
  <c r="AC303" i="22" s="1"/>
  <c r="AB304" i="22"/>
  <c r="AC304" i="22" s="1"/>
  <c r="AB305" i="22"/>
  <c r="AC305" i="22" s="1"/>
  <c r="AB306" i="22"/>
  <c r="AC306" i="22" s="1"/>
  <c r="AB307" i="22"/>
  <c r="AC307" i="22" s="1"/>
  <c r="AB308" i="22"/>
  <c r="AC308" i="22" s="1"/>
  <c r="AB309" i="22"/>
  <c r="AC309" i="22" s="1"/>
  <c r="AB310" i="22"/>
  <c r="AC310" i="22" s="1"/>
  <c r="AB311" i="22"/>
  <c r="AC311" i="22" s="1"/>
  <c r="AB312" i="22"/>
  <c r="AC312" i="22" s="1"/>
  <c r="AB313" i="22"/>
  <c r="AC313" i="22" s="1"/>
  <c r="AB314" i="22"/>
  <c r="AC314" i="22" s="1"/>
  <c r="AB315" i="22"/>
  <c r="AC315" i="22" s="1"/>
  <c r="AB316" i="22"/>
  <c r="AC316" i="22" s="1"/>
  <c r="AB317" i="22"/>
  <c r="AC317" i="22" s="1"/>
  <c r="AB318" i="22"/>
  <c r="AC318" i="22" s="1"/>
  <c r="AB319" i="22"/>
  <c r="AC319" i="22" s="1"/>
  <c r="AB320" i="22"/>
  <c r="AC320" i="22" s="1"/>
  <c r="AB321" i="22"/>
  <c r="AC321" i="22" s="1"/>
  <c r="AB322" i="22"/>
  <c r="AC322" i="22" s="1"/>
  <c r="AB323" i="22"/>
  <c r="AC323" i="22" s="1"/>
  <c r="AB324" i="22"/>
  <c r="AC324" i="22" s="1"/>
  <c r="AB325" i="22"/>
  <c r="AC325" i="22" s="1"/>
  <c r="AB326" i="22"/>
  <c r="AC326" i="22" s="1"/>
  <c r="AB327" i="22"/>
  <c r="AC327" i="22" s="1"/>
  <c r="AB328" i="22"/>
  <c r="AC328" i="22" s="1"/>
  <c r="AB329" i="22"/>
  <c r="AC329" i="22" s="1"/>
  <c r="AB330" i="22"/>
  <c r="AC330" i="22" s="1"/>
  <c r="AB331" i="22"/>
  <c r="AC331" i="22" s="1"/>
  <c r="AB332" i="22"/>
  <c r="AC332" i="22" s="1"/>
  <c r="AB333" i="22"/>
  <c r="AC333" i="22" s="1"/>
  <c r="AB334" i="22"/>
  <c r="AC334" i="22" s="1"/>
  <c r="AB335" i="22"/>
  <c r="AC335" i="22" s="1"/>
  <c r="AB336" i="22"/>
  <c r="AC336" i="22" s="1"/>
  <c r="AB337" i="22"/>
  <c r="AC337" i="22" s="1"/>
  <c r="AB338" i="22"/>
  <c r="AC338" i="22" s="1"/>
  <c r="AB339" i="22"/>
  <c r="AC339" i="22" s="1"/>
  <c r="AB340" i="22"/>
  <c r="AC340" i="22" s="1"/>
  <c r="AB341" i="22"/>
  <c r="AC341" i="22" s="1"/>
  <c r="AB342" i="22"/>
  <c r="AC342" i="22" s="1"/>
  <c r="AB343" i="22"/>
  <c r="AC343" i="22" s="1"/>
  <c r="AB344" i="22"/>
  <c r="AC344" i="22" s="1"/>
  <c r="AB345" i="22"/>
  <c r="AC345" i="22" s="1"/>
  <c r="AB346" i="22"/>
  <c r="AC346" i="22" s="1"/>
  <c r="AB347" i="22"/>
  <c r="AC347" i="22" s="1"/>
  <c r="AB348" i="22"/>
  <c r="AC348" i="22" s="1"/>
  <c r="AB349" i="22"/>
  <c r="AC349" i="22" s="1"/>
  <c r="AB350" i="22"/>
  <c r="AC350" i="22" s="1"/>
  <c r="AB351" i="22"/>
  <c r="AC351" i="22" s="1"/>
  <c r="AB352" i="22"/>
  <c r="AC352" i="22" s="1"/>
  <c r="AB353" i="22"/>
  <c r="AC353" i="22" s="1"/>
  <c r="AB354" i="22"/>
  <c r="AC354" i="22" s="1"/>
  <c r="AB355" i="22"/>
  <c r="AC355" i="22" s="1"/>
  <c r="AB356" i="22"/>
  <c r="AC356" i="22" s="1"/>
  <c r="AB357" i="22"/>
  <c r="AC357" i="22" s="1"/>
  <c r="AB358" i="22"/>
  <c r="AC358" i="22" s="1"/>
  <c r="AB359" i="22"/>
  <c r="AC359" i="22" s="1"/>
  <c r="AB360" i="22"/>
  <c r="AC360" i="22" s="1"/>
  <c r="AB361" i="22"/>
  <c r="AC361" i="22" s="1"/>
  <c r="AB362" i="22"/>
  <c r="AC362" i="22" s="1"/>
  <c r="AB363" i="22"/>
  <c r="AC363" i="22" s="1"/>
  <c r="AB364" i="22"/>
  <c r="AC364" i="22" s="1"/>
  <c r="AB365" i="22"/>
  <c r="AC365" i="22" s="1"/>
  <c r="AB366" i="22"/>
  <c r="AC366" i="22" s="1"/>
  <c r="AB367" i="22"/>
  <c r="AC367" i="22" s="1"/>
  <c r="AB368" i="22"/>
  <c r="AC368" i="22" s="1"/>
  <c r="AB369" i="22"/>
  <c r="AC369" i="22" s="1"/>
  <c r="AB370" i="22"/>
  <c r="AC370" i="22" s="1"/>
  <c r="AB371" i="22"/>
  <c r="AC371" i="22" s="1"/>
  <c r="AB372" i="22"/>
  <c r="AC372" i="22" s="1"/>
  <c r="AB373" i="22"/>
  <c r="AC373" i="22" s="1"/>
  <c r="AB374" i="22"/>
  <c r="AC374" i="22" s="1"/>
  <c r="AB375" i="22"/>
  <c r="AC375" i="22" s="1"/>
  <c r="AB376" i="22"/>
  <c r="AC376" i="22" s="1"/>
  <c r="AB377" i="22"/>
  <c r="AC377" i="22" s="1"/>
  <c r="AB378" i="22"/>
  <c r="AC378" i="22" s="1"/>
  <c r="AB379" i="22"/>
  <c r="AC379" i="22" s="1"/>
  <c r="AB380" i="22"/>
  <c r="AC380" i="22" s="1"/>
  <c r="AB381" i="22"/>
  <c r="AC381" i="22" s="1"/>
  <c r="AB382" i="22"/>
  <c r="AC382" i="22" s="1"/>
  <c r="AB383" i="22"/>
  <c r="AC383" i="22" s="1"/>
  <c r="AB384" i="22"/>
  <c r="AC384" i="22" s="1"/>
  <c r="AB385" i="22"/>
  <c r="AC385" i="22" s="1"/>
  <c r="AB386" i="22"/>
  <c r="AC386" i="22" s="1"/>
  <c r="AB387" i="22"/>
  <c r="AC387" i="22" s="1"/>
  <c r="AB388" i="22"/>
  <c r="AC388" i="22" s="1"/>
  <c r="AB389" i="22"/>
  <c r="AC389" i="22" s="1"/>
  <c r="AB390" i="22"/>
  <c r="AC390" i="22" s="1"/>
  <c r="AB391" i="22"/>
  <c r="AC391" i="22" s="1"/>
  <c r="AB392" i="22"/>
  <c r="AC392" i="22" s="1"/>
  <c r="AB393" i="22"/>
  <c r="AC393" i="22" s="1"/>
  <c r="AB394" i="22"/>
  <c r="AC394" i="22" s="1"/>
  <c r="AB395" i="22"/>
  <c r="AC395" i="22" s="1"/>
  <c r="AB396" i="22"/>
  <c r="AC396" i="22" s="1"/>
  <c r="AB397" i="22"/>
  <c r="AC397" i="22" s="1"/>
  <c r="AB398" i="22"/>
  <c r="AC398" i="22" s="1"/>
  <c r="AB399" i="22"/>
  <c r="AC399" i="22" s="1"/>
  <c r="AB400" i="22"/>
  <c r="AC400" i="22" s="1"/>
  <c r="AB401" i="22"/>
  <c r="AC401" i="22" s="1"/>
  <c r="AB402" i="22"/>
  <c r="AC402" i="22" s="1"/>
  <c r="AB403" i="22"/>
  <c r="AC403" i="22" s="1"/>
  <c r="AB404" i="22"/>
  <c r="AC404" i="22" s="1"/>
  <c r="AB405" i="22"/>
  <c r="AC405" i="22" s="1"/>
  <c r="AB406" i="22"/>
  <c r="AC406" i="22" s="1"/>
  <c r="AB407" i="22"/>
  <c r="AC407" i="22" s="1"/>
  <c r="AB408" i="22"/>
  <c r="AC408" i="22" s="1"/>
  <c r="AB409" i="22"/>
  <c r="AC409" i="22" s="1"/>
  <c r="AB410" i="22"/>
  <c r="AC410" i="22" s="1"/>
  <c r="AB411" i="22"/>
  <c r="AC411" i="22" s="1"/>
  <c r="AB412" i="22"/>
  <c r="AC412" i="22" s="1"/>
  <c r="AB413" i="22"/>
  <c r="AC413" i="22" s="1"/>
  <c r="AB414" i="22"/>
  <c r="AC414" i="22" s="1"/>
  <c r="AB415" i="22"/>
  <c r="AC415" i="22" s="1"/>
  <c r="AB416" i="22"/>
  <c r="AC416" i="22" s="1"/>
  <c r="AB417" i="22"/>
  <c r="AC417" i="22" s="1"/>
  <c r="AB418" i="22"/>
  <c r="AC418" i="22" s="1"/>
  <c r="AB419" i="22"/>
  <c r="AC419" i="22" s="1"/>
  <c r="AB420" i="22"/>
  <c r="AC420" i="22" s="1"/>
  <c r="AB421" i="22"/>
  <c r="AC421" i="22" s="1"/>
  <c r="AB422" i="22"/>
  <c r="AC422" i="22" s="1"/>
  <c r="AB423" i="22"/>
  <c r="AC423" i="22" s="1"/>
  <c r="AB424" i="22"/>
  <c r="AC424" i="22" s="1"/>
  <c r="AB425" i="22"/>
  <c r="AC425" i="22" s="1"/>
  <c r="AB426" i="22"/>
  <c r="AC426" i="22" s="1"/>
  <c r="AB427" i="22"/>
  <c r="AC427" i="22" s="1"/>
  <c r="AB428" i="22"/>
  <c r="AC428" i="22" s="1"/>
  <c r="AB429" i="22"/>
  <c r="AC429" i="22" s="1"/>
  <c r="AB430" i="22"/>
  <c r="AC430" i="22" s="1"/>
  <c r="AB431" i="22"/>
  <c r="AC431" i="22" s="1"/>
  <c r="AB432" i="22"/>
  <c r="AC432" i="22" s="1"/>
  <c r="AB433" i="22"/>
  <c r="AC433" i="22" s="1"/>
  <c r="AB434" i="22"/>
  <c r="AC434" i="22" s="1"/>
  <c r="AB435" i="22"/>
  <c r="AC435" i="22" s="1"/>
  <c r="AB436" i="22"/>
  <c r="AC436" i="22" s="1"/>
  <c r="AB437" i="22"/>
  <c r="AC437" i="22" s="1"/>
  <c r="AB438" i="22"/>
  <c r="AC438" i="22" s="1"/>
  <c r="AB439" i="22"/>
  <c r="AC439" i="22" s="1"/>
  <c r="AB440" i="22"/>
  <c r="AC440" i="22" s="1"/>
  <c r="AB441" i="22"/>
  <c r="AC441" i="22" s="1"/>
  <c r="AB442" i="22"/>
  <c r="AC442" i="22" s="1"/>
  <c r="AB443" i="22"/>
  <c r="AC443" i="22" s="1"/>
  <c r="AB444" i="22"/>
  <c r="AC444" i="22" s="1"/>
  <c r="AB445" i="22"/>
  <c r="AC445" i="22" s="1"/>
  <c r="AB446" i="22"/>
  <c r="AC446" i="22" s="1"/>
  <c r="AB447" i="22"/>
  <c r="AC447" i="22" s="1"/>
  <c r="AB448" i="22"/>
  <c r="AC448" i="22" s="1"/>
  <c r="AB449" i="22"/>
  <c r="AC449" i="22" s="1"/>
  <c r="AB450" i="22"/>
  <c r="AC450" i="22" s="1"/>
  <c r="AB451" i="22"/>
  <c r="AC451" i="22" s="1"/>
  <c r="AB452" i="22"/>
  <c r="AC452" i="22" s="1"/>
  <c r="AB453" i="22"/>
  <c r="AC453" i="22" s="1"/>
  <c r="AB454" i="22"/>
  <c r="AC454" i="22" s="1"/>
  <c r="AB455" i="22"/>
  <c r="AC455" i="22" s="1"/>
  <c r="AB456" i="22"/>
  <c r="AC456" i="22" s="1"/>
  <c r="AB457" i="22"/>
  <c r="AC457" i="22" s="1"/>
  <c r="AB458" i="22"/>
  <c r="AC458" i="22" s="1"/>
  <c r="AB459" i="22"/>
  <c r="AC459" i="22" s="1"/>
  <c r="AB460" i="22"/>
  <c r="AC460" i="22" s="1"/>
  <c r="AB461" i="22"/>
  <c r="AC461" i="22" s="1"/>
  <c r="AB462" i="22"/>
  <c r="AC462" i="22" s="1"/>
  <c r="AB463" i="22"/>
  <c r="AC463" i="22" s="1"/>
  <c r="AB464" i="22"/>
  <c r="AC464" i="22" s="1"/>
  <c r="AB465" i="22"/>
  <c r="AC465" i="22" s="1"/>
  <c r="AB466" i="22"/>
  <c r="AC466" i="22" s="1"/>
  <c r="AB467" i="22"/>
  <c r="AC467" i="22" s="1"/>
  <c r="AB468" i="22"/>
  <c r="AC468" i="22" s="1"/>
  <c r="AB469" i="22"/>
  <c r="AC469" i="22" s="1"/>
  <c r="AB470" i="22"/>
  <c r="AC470" i="22" s="1"/>
  <c r="AB471" i="22"/>
  <c r="AC471" i="22" s="1"/>
  <c r="AB472" i="22"/>
  <c r="AC472" i="22" s="1"/>
  <c r="AB473" i="22"/>
  <c r="AC473" i="22" s="1"/>
  <c r="AB474" i="22"/>
  <c r="AC474" i="22" s="1"/>
  <c r="AB475" i="22"/>
  <c r="AC475" i="22" s="1"/>
  <c r="AB476" i="22"/>
  <c r="AC476" i="22" s="1"/>
  <c r="AB477" i="22"/>
  <c r="AC477" i="22" s="1"/>
  <c r="AB478" i="22"/>
  <c r="AC478" i="22" s="1"/>
  <c r="AB479" i="22"/>
  <c r="AC479" i="22" s="1"/>
  <c r="AB480" i="22"/>
  <c r="AC480" i="22" s="1"/>
  <c r="AB481" i="22"/>
  <c r="AC481" i="22" s="1"/>
  <c r="AB482" i="22"/>
  <c r="AC482" i="22" s="1"/>
  <c r="AB483" i="22"/>
  <c r="AC483" i="22" s="1"/>
  <c r="AB484" i="22"/>
  <c r="AC484" i="22" s="1"/>
  <c r="AB485" i="22"/>
  <c r="AC485" i="22" s="1"/>
  <c r="AB486" i="22"/>
  <c r="AC486" i="22" s="1"/>
  <c r="AB487" i="22"/>
  <c r="AC487" i="22" s="1"/>
  <c r="AB488" i="22"/>
  <c r="AC488" i="22" s="1"/>
  <c r="AB489" i="22"/>
  <c r="AC489" i="22" s="1"/>
  <c r="AB490" i="22"/>
  <c r="AC490" i="22" s="1"/>
  <c r="AB491" i="22"/>
  <c r="AC491" i="22" s="1"/>
  <c r="AB492" i="22"/>
  <c r="AC492" i="22" s="1"/>
  <c r="AB493" i="22"/>
  <c r="AC493" i="22" s="1"/>
  <c r="AB494" i="22"/>
  <c r="AC494" i="22" s="1"/>
  <c r="AB495" i="22"/>
  <c r="AC495" i="22" s="1"/>
  <c r="AB496" i="22"/>
  <c r="AC496" i="22" s="1"/>
  <c r="AB497" i="22"/>
  <c r="AC497" i="22" s="1"/>
  <c r="AB498" i="22"/>
  <c r="AC498" i="22" s="1"/>
  <c r="AB499" i="22"/>
  <c r="AC499" i="22" s="1"/>
  <c r="AB500" i="22"/>
  <c r="AC500" i="22" s="1"/>
  <c r="AB501" i="22"/>
  <c r="AC501" i="22" s="1"/>
  <c r="AB502" i="22"/>
  <c r="AC502" i="22" s="1"/>
  <c r="AB503" i="22"/>
  <c r="AC503" i="22" s="1"/>
  <c r="AB504" i="22"/>
  <c r="AC504" i="22" s="1"/>
  <c r="AB505" i="22"/>
  <c r="AC505" i="22" s="1"/>
  <c r="AB506" i="22"/>
  <c r="AC506" i="22" s="1"/>
  <c r="AB507" i="22"/>
  <c r="AC507" i="22" s="1"/>
  <c r="AB508" i="22"/>
  <c r="AC508" i="22" s="1"/>
  <c r="AB509" i="22"/>
  <c r="AC509" i="22" s="1"/>
  <c r="AB510" i="22"/>
  <c r="AC510" i="22" s="1"/>
  <c r="AB511" i="22"/>
  <c r="AC511" i="22" s="1"/>
  <c r="AB512" i="22"/>
  <c r="AC512" i="22" s="1"/>
  <c r="AB513" i="22"/>
  <c r="AC513" i="22" s="1"/>
  <c r="AB514" i="22"/>
  <c r="AC514" i="22" s="1"/>
  <c r="AB515" i="22"/>
  <c r="AC515" i="22" s="1"/>
  <c r="AB516" i="22"/>
  <c r="AC516" i="22" s="1"/>
  <c r="AB517" i="22"/>
  <c r="AC517" i="22" s="1"/>
  <c r="AB518" i="22"/>
  <c r="AC518" i="22" s="1"/>
  <c r="AB519" i="22"/>
  <c r="AC519" i="22" s="1"/>
  <c r="AB520" i="22"/>
  <c r="AC520" i="22" s="1"/>
  <c r="AB521" i="22"/>
  <c r="AC521" i="22" s="1"/>
  <c r="AB522" i="22"/>
  <c r="AC522" i="22" s="1"/>
  <c r="AB523" i="22"/>
  <c r="AC523" i="22" s="1"/>
  <c r="AB524" i="22"/>
  <c r="AC524" i="22" s="1"/>
  <c r="AB525" i="22"/>
  <c r="AC525" i="22" s="1"/>
  <c r="AB526" i="22"/>
  <c r="AC526" i="22" s="1"/>
  <c r="AB527" i="22"/>
  <c r="AC527" i="22" s="1"/>
  <c r="AB528" i="22"/>
  <c r="AC528" i="22" s="1"/>
  <c r="AB529" i="22"/>
  <c r="AC529" i="22" s="1"/>
  <c r="AB530" i="22"/>
  <c r="AC530" i="22" s="1"/>
  <c r="AB531" i="22"/>
  <c r="AC531" i="22" s="1"/>
  <c r="AB532" i="22"/>
  <c r="AC532" i="22" s="1"/>
  <c r="AB533" i="22"/>
  <c r="AC533" i="22" s="1"/>
  <c r="AB534" i="22"/>
  <c r="AC534" i="22" s="1"/>
  <c r="AB535" i="22"/>
  <c r="AC535" i="22" s="1"/>
  <c r="AB536" i="22"/>
  <c r="AC536" i="22" s="1"/>
  <c r="AB537" i="22"/>
  <c r="AC537" i="22" s="1"/>
  <c r="AB538" i="22"/>
  <c r="AC538" i="22" s="1"/>
  <c r="AB539" i="22"/>
  <c r="AC539" i="22" s="1"/>
  <c r="AB540" i="22"/>
  <c r="AC540" i="22" s="1"/>
  <c r="AB541" i="22"/>
  <c r="AC541" i="22" s="1"/>
  <c r="AB542" i="22"/>
  <c r="AC542" i="22" s="1"/>
  <c r="AB543" i="22"/>
  <c r="AC543" i="22" s="1"/>
  <c r="AB544" i="22"/>
  <c r="AC544" i="22" s="1"/>
  <c r="AB545" i="22"/>
  <c r="AC545" i="22" s="1"/>
  <c r="AB546" i="22"/>
  <c r="AC546" i="22" s="1"/>
  <c r="AB547" i="22"/>
  <c r="AC547" i="22" s="1"/>
  <c r="AB548" i="22"/>
  <c r="AC548" i="22" s="1"/>
  <c r="AB549" i="22"/>
  <c r="AC549" i="22" s="1"/>
  <c r="AB550" i="22"/>
  <c r="AC550" i="22" s="1"/>
  <c r="AB551" i="22"/>
  <c r="AC551" i="22" s="1"/>
  <c r="AB552" i="22"/>
  <c r="AC552" i="22" s="1"/>
  <c r="AB553" i="22"/>
  <c r="AC553" i="22" s="1"/>
  <c r="AB554" i="22"/>
  <c r="AC554" i="22" s="1"/>
  <c r="AB555" i="22"/>
  <c r="AC555" i="22" s="1"/>
  <c r="AB556" i="22"/>
  <c r="AC556" i="22" s="1"/>
  <c r="AB557" i="22"/>
  <c r="AC557" i="22" s="1"/>
  <c r="AB558" i="22"/>
  <c r="AC558" i="22" s="1"/>
  <c r="AB559" i="22"/>
  <c r="AC559" i="22" s="1"/>
  <c r="AB560" i="22"/>
  <c r="AC560" i="22" s="1"/>
  <c r="AB561" i="22"/>
  <c r="AC561" i="22" s="1"/>
  <c r="AB562" i="22"/>
  <c r="AC562" i="22" s="1"/>
  <c r="AB563" i="22"/>
  <c r="AC563" i="22" s="1"/>
  <c r="AB564" i="22"/>
  <c r="AC564" i="22" s="1"/>
  <c r="AB565" i="22"/>
  <c r="AC565" i="22" s="1"/>
  <c r="AB566" i="22"/>
  <c r="AC566" i="22" s="1"/>
  <c r="AB567" i="22"/>
  <c r="AC567" i="22" s="1"/>
  <c r="AB568" i="22"/>
  <c r="AC568" i="22" s="1"/>
  <c r="AB569" i="22"/>
  <c r="AC569" i="22" s="1"/>
  <c r="AB570" i="22"/>
  <c r="AC570" i="22" s="1"/>
  <c r="AB571" i="22"/>
  <c r="AC571" i="22" s="1"/>
  <c r="AB572" i="22"/>
  <c r="AC572" i="22" s="1"/>
  <c r="AB573" i="22"/>
  <c r="AC573" i="22" s="1"/>
  <c r="AB574" i="22"/>
  <c r="AC574" i="22" s="1"/>
  <c r="AB575" i="22"/>
  <c r="AC575" i="22" s="1"/>
  <c r="AB576" i="22"/>
  <c r="AC576" i="22" s="1"/>
  <c r="AB577" i="22"/>
  <c r="AC577" i="22" s="1"/>
  <c r="AB578" i="22"/>
  <c r="AC578" i="22" s="1"/>
  <c r="AB579" i="22"/>
  <c r="AC579" i="22" s="1"/>
  <c r="AB580" i="22"/>
  <c r="AC580" i="22" s="1"/>
  <c r="AB581" i="22"/>
  <c r="AC581" i="22" s="1"/>
  <c r="AB582" i="22"/>
  <c r="AC582" i="22" s="1"/>
  <c r="AB583" i="22"/>
  <c r="AC583" i="22" s="1"/>
  <c r="AB584" i="22"/>
  <c r="AC584" i="22" s="1"/>
  <c r="AB585" i="22"/>
  <c r="AC585" i="22" s="1"/>
  <c r="AB586" i="22"/>
  <c r="AC586" i="22" s="1"/>
  <c r="AB587" i="22"/>
  <c r="AC587" i="22" s="1"/>
  <c r="AB588" i="22"/>
  <c r="AC588" i="22" s="1"/>
  <c r="AB589" i="22"/>
  <c r="AC589" i="22" s="1"/>
  <c r="AB590" i="22"/>
  <c r="AC590" i="22" s="1"/>
  <c r="AB591" i="22"/>
  <c r="AC591" i="22" s="1"/>
  <c r="AB592" i="22"/>
  <c r="AC592" i="22" s="1"/>
  <c r="AB593" i="22"/>
  <c r="AC593" i="22" s="1"/>
  <c r="AB594" i="22"/>
  <c r="AC594" i="22" s="1"/>
  <c r="AB595" i="22"/>
  <c r="AC595" i="22" s="1"/>
  <c r="AB596" i="22"/>
  <c r="AC596" i="22" s="1"/>
  <c r="AB597" i="22"/>
  <c r="AC597" i="22" s="1"/>
  <c r="AB598" i="22"/>
  <c r="AC598" i="22" s="1"/>
  <c r="AB599" i="22"/>
  <c r="AC599" i="22" s="1"/>
  <c r="AB600" i="22"/>
  <c r="AC600" i="22" s="1"/>
  <c r="AB601" i="22"/>
  <c r="AC601" i="22" s="1"/>
  <c r="AB602" i="22"/>
  <c r="AC602" i="22" s="1"/>
  <c r="AB603" i="22"/>
  <c r="AC603" i="22" s="1"/>
  <c r="AB604" i="22"/>
  <c r="AC604" i="22" s="1"/>
  <c r="AB605" i="22"/>
  <c r="AC605" i="22" s="1"/>
  <c r="AB606" i="22"/>
  <c r="AC606" i="22" s="1"/>
  <c r="AB607" i="22"/>
  <c r="AC607" i="22" s="1"/>
  <c r="AB608" i="22"/>
  <c r="AC608" i="22" s="1"/>
  <c r="AB609" i="22"/>
  <c r="AC609" i="22" s="1"/>
  <c r="AB610" i="22"/>
  <c r="AC610" i="22" s="1"/>
  <c r="AB611" i="22"/>
  <c r="AC611" i="22" s="1"/>
  <c r="AB612" i="22"/>
  <c r="AC612" i="22" s="1"/>
  <c r="AB613" i="22"/>
  <c r="AC613" i="22" s="1"/>
  <c r="AB614" i="22"/>
  <c r="AC614" i="22" s="1"/>
  <c r="AB615" i="22"/>
  <c r="AC615" i="22" s="1"/>
  <c r="AB616" i="22"/>
  <c r="AC616" i="22" s="1"/>
  <c r="AB617" i="22"/>
  <c r="AC617" i="22" s="1"/>
  <c r="AB618" i="22"/>
  <c r="AC618" i="22" s="1"/>
  <c r="AB619" i="22"/>
  <c r="AC619" i="22" s="1"/>
  <c r="AB620" i="22"/>
  <c r="AC620" i="22" s="1"/>
  <c r="AB621" i="22"/>
  <c r="AC621" i="22" s="1"/>
  <c r="AB622" i="22"/>
  <c r="AC622" i="22" s="1"/>
  <c r="AB623" i="22"/>
  <c r="AC623" i="22" s="1"/>
  <c r="AB624" i="22"/>
  <c r="AC624" i="22" s="1"/>
  <c r="AB625" i="22"/>
  <c r="AC625" i="22" s="1"/>
  <c r="AB626" i="22"/>
  <c r="AC626" i="22" s="1"/>
  <c r="AB627" i="22"/>
  <c r="AC627" i="22" s="1"/>
  <c r="AB628" i="22"/>
  <c r="AC628" i="22" s="1"/>
  <c r="AB629" i="22"/>
  <c r="AC629" i="22" s="1"/>
  <c r="AB630" i="22"/>
  <c r="AC630" i="22" s="1"/>
  <c r="AB631" i="22"/>
  <c r="AC631" i="22" s="1"/>
  <c r="AB632" i="22"/>
  <c r="AC632" i="22" s="1"/>
  <c r="AB633" i="22"/>
  <c r="AC633" i="22" s="1"/>
  <c r="AB634" i="22"/>
  <c r="AC634" i="22" s="1"/>
  <c r="AB635" i="22"/>
  <c r="AC635" i="22" s="1"/>
  <c r="AB636" i="22"/>
  <c r="AC636" i="22" s="1"/>
  <c r="AB637" i="22"/>
  <c r="AC637" i="22" s="1"/>
  <c r="AB638" i="22"/>
  <c r="AC638" i="22" s="1"/>
  <c r="AB639" i="22"/>
  <c r="AC639" i="22" s="1"/>
  <c r="AB640" i="22"/>
  <c r="AC640" i="22" s="1"/>
  <c r="AB641" i="22"/>
  <c r="AC641" i="22" s="1"/>
  <c r="AB642" i="22"/>
  <c r="AC642" i="22" s="1"/>
  <c r="AB643" i="22"/>
  <c r="AC643" i="22" s="1"/>
  <c r="AB644" i="22"/>
  <c r="AC644" i="22" s="1"/>
  <c r="AB645" i="22"/>
  <c r="AC645" i="22" s="1"/>
  <c r="AB646" i="22"/>
  <c r="AC646" i="22" s="1"/>
  <c r="AB647" i="22"/>
  <c r="AC647" i="22" s="1"/>
  <c r="AB648" i="22"/>
  <c r="AC648" i="22" s="1"/>
  <c r="AB649" i="22"/>
  <c r="AC649" i="22" s="1"/>
  <c r="AB650" i="22"/>
  <c r="AC650" i="22" s="1"/>
  <c r="AB651" i="22"/>
  <c r="AC651" i="22" s="1"/>
  <c r="AB652" i="22"/>
  <c r="AC652" i="22" s="1"/>
  <c r="AB653" i="22"/>
  <c r="AC653" i="22" s="1"/>
  <c r="AB654" i="22"/>
  <c r="AC654" i="22" s="1"/>
  <c r="AB655" i="22"/>
  <c r="AC655" i="22" s="1"/>
  <c r="AB656" i="22"/>
  <c r="AC656" i="22" s="1"/>
  <c r="AB657" i="22"/>
  <c r="AC657" i="22" s="1"/>
  <c r="AB658" i="22"/>
  <c r="AC658" i="22" s="1"/>
  <c r="AB659" i="22"/>
  <c r="AC659" i="22" s="1"/>
  <c r="AB660" i="22"/>
  <c r="AC660" i="22" s="1"/>
  <c r="AB661" i="22"/>
  <c r="AC661" i="22" s="1"/>
  <c r="AB662" i="22"/>
  <c r="AC662" i="22" s="1"/>
  <c r="AB663" i="22"/>
  <c r="AC663" i="22" s="1"/>
  <c r="AB664" i="22"/>
  <c r="AC664" i="22" s="1"/>
  <c r="AB665" i="22"/>
  <c r="AC665" i="22" s="1"/>
  <c r="AB666" i="22"/>
  <c r="AC666" i="22" s="1"/>
  <c r="AB667" i="22"/>
  <c r="AC667" i="22" s="1"/>
  <c r="AB668" i="22"/>
  <c r="AC668" i="22" s="1"/>
  <c r="AB669" i="22"/>
  <c r="AC669" i="22" s="1"/>
  <c r="AB670" i="22"/>
  <c r="AC670" i="22" s="1"/>
  <c r="AB671" i="22"/>
  <c r="AC671" i="22" s="1"/>
  <c r="AB672" i="22"/>
  <c r="AC672" i="22" s="1"/>
  <c r="AB673" i="22"/>
  <c r="AC673" i="22" s="1"/>
  <c r="AB674" i="22"/>
  <c r="AC674" i="22" s="1"/>
  <c r="AB675" i="22"/>
  <c r="AC675" i="22" s="1"/>
  <c r="AB676" i="22"/>
  <c r="AC676" i="22" s="1"/>
  <c r="AB677" i="22"/>
  <c r="AC677" i="22" s="1"/>
  <c r="AB678" i="22"/>
  <c r="AC678" i="22" s="1"/>
  <c r="AB679" i="22"/>
  <c r="AC679" i="22" s="1"/>
  <c r="AB680" i="22"/>
  <c r="AC680" i="22" s="1"/>
  <c r="AB681" i="22"/>
  <c r="AC681" i="22" s="1"/>
  <c r="AB682" i="22"/>
  <c r="AC682" i="22" s="1"/>
  <c r="AB683" i="22"/>
  <c r="AC683" i="22" s="1"/>
  <c r="AB684" i="22"/>
  <c r="AC684" i="22" s="1"/>
  <c r="AB685" i="22"/>
  <c r="AC685" i="22" s="1"/>
  <c r="AB686" i="22"/>
  <c r="AC686" i="22" s="1"/>
  <c r="AB687" i="22"/>
  <c r="AC687" i="22" s="1"/>
  <c r="AB688" i="22"/>
  <c r="AC688" i="22" s="1"/>
  <c r="AB689" i="22"/>
  <c r="AC689" i="22" s="1"/>
  <c r="AB690" i="22"/>
  <c r="AC690" i="22" s="1"/>
  <c r="AB691" i="22"/>
  <c r="AC691" i="22" s="1"/>
  <c r="AB692" i="22"/>
  <c r="AC692" i="22" s="1"/>
  <c r="AB693" i="22"/>
  <c r="AC693" i="22" s="1"/>
  <c r="AB694" i="22"/>
  <c r="AC694" i="22" s="1"/>
  <c r="AB695" i="22"/>
  <c r="AC695" i="22" s="1"/>
  <c r="AB696" i="22"/>
  <c r="AC696" i="22" s="1"/>
  <c r="AB697" i="22"/>
  <c r="AC697" i="22" s="1"/>
  <c r="AB698" i="22"/>
  <c r="AC698" i="22" s="1"/>
  <c r="AB699" i="22"/>
  <c r="AC699" i="22" s="1"/>
  <c r="AB700" i="22"/>
  <c r="AC700" i="22" s="1"/>
  <c r="AB701" i="22"/>
  <c r="AC701" i="22" s="1"/>
  <c r="AB702" i="22"/>
  <c r="AC702" i="22" s="1"/>
  <c r="AB703" i="22"/>
  <c r="AC703" i="22" s="1"/>
  <c r="AB704" i="22"/>
  <c r="AC704" i="22" s="1"/>
  <c r="AB705" i="22"/>
  <c r="AC705" i="22" s="1"/>
  <c r="AB706" i="22"/>
  <c r="AC706" i="22" s="1"/>
  <c r="AB707" i="22"/>
  <c r="AC707" i="22" s="1"/>
  <c r="AB708" i="22"/>
  <c r="AC708" i="22" s="1"/>
  <c r="AB709" i="22"/>
  <c r="AC709" i="22" s="1"/>
  <c r="AB710" i="22"/>
  <c r="AC710" i="22" s="1"/>
  <c r="AB711" i="22"/>
  <c r="AC711" i="22" s="1"/>
  <c r="AB712" i="22"/>
  <c r="AC712" i="22" s="1"/>
  <c r="AB713" i="22"/>
  <c r="AC713" i="22" s="1"/>
  <c r="AB714" i="22"/>
  <c r="AC714" i="22" s="1"/>
  <c r="AB715" i="22"/>
  <c r="AC715" i="22" s="1"/>
  <c r="AB716" i="22"/>
  <c r="AC716" i="22" s="1"/>
  <c r="AB717" i="22"/>
  <c r="AC717" i="22" s="1"/>
  <c r="AB718" i="22"/>
  <c r="AC718" i="22" s="1"/>
  <c r="AB719" i="22"/>
  <c r="AC719" i="22" s="1"/>
  <c r="AB720" i="22"/>
  <c r="AC720" i="22" s="1"/>
  <c r="AB721" i="22"/>
  <c r="AC721" i="22" s="1"/>
  <c r="AB722" i="22"/>
  <c r="AC722" i="22" s="1"/>
  <c r="AB723" i="22"/>
  <c r="AC723" i="22" s="1"/>
  <c r="AB724" i="22"/>
  <c r="AC724" i="22" s="1"/>
  <c r="AB725" i="22"/>
  <c r="AC725" i="22" s="1"/>
  <c r="AB726" i="22"/>
  <c r="AC726" i="22" s="1"/>
  <c r="AB727" i="22"/>
  <c r="AC727" i="22" s="1"/>
  <c r="AB728" i="22"/>
  <c r="AC728" i="22" s="1"/>
  <c r="AB729" i="22"/>
  <c r="AC729" i="22" s="1"/>
  <c r="AB730" i="22"/>
  <c r="AC730" i="22" s="1"/>
  <c r="AB731" i="22"/>
  <c r="AC731" i="22" s="1"/>
  <c r="AB732" i="22"/>
  <c r="AC732" i="22" s="1"/>
  <c r="AB733" i="22"/>
  <c r="AC733" i="22" s="1"/>
  <c r="AB734" i="22"/>
  <c r="AC734" i="22" s="1"/>
  <c r="AB735" i="22"/>
  <c r="AC735" i="22" s="1"/>
  <c r="AB736" i="22"/>
  <c r="AC736" i="22" s="1"/>
  <c r="AB737" i="22"/>
  <c r="AC737" i="22" s="1"/>
  <c r="AB738" i="22"/>
  <c r="AC738" i="22" s="1"/>
  <c r="AB739" i="22"/>
  <c r="AC739" i="22" s="1"/>
  <c r="AB740" i="22"/>
  <c r="AC740" i="22" s="1"/>
  <c r="AB741" i="22"/>
  <c r="AC741" i="22" s="1"/>
  <c r="AB742" i="22"/>
  <c r="AC742" i="22" s="1"/>
  <c r="AB743" i="22"/>
  <c r="AC743" i="22" s="1"/>
  <c r="AB744" i="22"/>
  <c r="AC744" i="22" s="1"/>
  <c r="AB745" i="22"/>
  <c r="AC745" i="22" s="1"/>
  <c r="AB746" i="22"/>
  <c r="AC746" i="22" s="1"/>
  <c r="AB747" i="22"/>
  <c r="AC747" i="22" s="1"/>
  <c r="AB748" i="22"/>
  <c r="AC748" i="22" s="1"/>
  <c r="AB749" i="22"/>
  <c r="AC749" i="22" s="1"/>
  <c r="AB750" i="22"/>
  <c r="AC750" i="22" s="1"/>
  <c r="AB751" i="22"/>
  <c r="AC751" i="22" s="1"/>
  <c r="AB752" i="22"/>
  <c r="AC752" i="22" s="1"/>
  <c r="AB753" i="22"/>
  <c r="AC753" i="22" s="1"/>
  <c r="AB754" i="22"/>
  <c r="AC754" i="22" s="1"/>
  <c r="AB755" i="22"/>
  <c r="AC755" i="22" s="1"/>
  <c r="AB756" i="22"/>
  <c r="AC756" i="22" s="1"/>
  <c r="AB757" i="22"/>
  <c r="AC757" i="22" s="1"/>
  <c r="AB758" i="22"/>
  <c r="AC758" i="22" s="1"/>
  <c r="AB759" i="22"/>
  <c r="AC759" i="22" s="1"/>
  <c r="AB760" i="22"/>
  <c r="AC760" i="22" s="1"/>
  <c r="AB761" i="22"/>
  <c r="AC761" i="22" s="1"/>
  <c r="AB762" i="22"/>
  <c r="AC762" i="22" s="1"/>
  <c r="AB763" i="22"/>
  <c r="AC763" i="22" s="1"/>
  <c r="AB764" i="22"/>
  <c r="AC764" i="22" s="1"/>
  <c r="AB765" i="22"/>
  <c r="AC765" i="22" s="1"/>
  <c r="AB766" i="22"/>
  <c r="AC766" i="22" s="1"/>
  <c r="AB767" i="22"/>
  <c r="AC767" i="22" s="1"/>
  <c r="AB768" i="22"/>
  <c r="AC768" i="22" s="1"/>
  <c r="AB769" i="22"/>
  <c r="AC769" i="22" s="1"/>
  <c r="AB770" i="22"/>
  <c r="AC770" i="22" s="1"/>
  <c r="AB771" i="22"/>
  <c r="AC771" i="22" s="1"/>
  <c r="AB772" i="22"/>
  <c r="AC772" i="22" s="1"/>
  <c r="AB773" i="22"/>
  <c r="AC773" i="22" s="1"/>
  <c r="AB774" i="22"/>
  <c r="AC774" i="22" s="1"/>
  <c r="AB775" i="22"/>
  <c r="AC775" i="22" s="1"/>
  <c r="AB776" i="22"/>
  <c r="AC776" i="22" s="1"/>
  <c r="AB777" i="22"/>
  <c r="AC777" i="22" s="1"/>
  <c r="AB778" i="22"/>
  <c r="AC778" i="22" s="1"/>
  <c r="AB779" i="22"/>
  <c r="AC779" i="22" s="1"/>
  <c r="AB780" i="22"/>
  <c r="AC780" i="22" s="1"/>
  <c r="AB781" i="22"/>
  <c r="AC781" i="22" s="1"/>
  <c r="AB782" i="22"/>
  <c r="AC782" i="22" s="1"/>
  <c r="AB783" i="22"/>
  <c r="AC783" i="22" s="1"/>
  <c r="AB784" i="22"/>
  <c r="AC784" i="22" s="1"/>
  <c r="AB785" i="22"/>
  <c r="AC785" i="22" s="1"/>
  <c r="AB786" i="22"/>
  <c r="AC786" i="22" s="1"/>
  <c r="AB787" i="22"/>
  <c r="AC787" i="22" s="1"/>
  <c r="AB788" i="22"/>
  <c r="AC788" i="22" s="1"/>
  <c r="AB789" i="22"/>
  <c r="AC789" i="22" s="1"/>
  <c r="AB790" i="22"/>
  <c r="AC790" i="22" s="1"/>
  <c r="AB791" i="22"/>
  <c r="AC791" i="22" s="1"/>
  <c r="AB792" i="22"/>
  <c r="AC792" i="22" s="1"/>
  <c r="AB793" i="22"/>
  <c r="AC793" i="22" s="1"/>
  <c r="AB794" i="22"/>
  <c r="AC794" i="22" s="1"/>
  <c r="AB795" i="22"/>
  <c r="AC795" i="22" s="1"/>
  <c r="AB796" i="22"/>
  <c r="AC796" i="22" s="1"/>
  <c r="AB797" i="22"/>
  <c r="AC797" i="22" s="1"/>
  <c r="AB798" i="22"/>
  <c r="AC798" i="22" s="1"/>
  <c r="AB799" i="22"/>
  <c r="AC799" i="22" s="1"/>
  <c r="AB800" i="22"/>
  <c r="AC800" i="22" s="1"/>
  <c r="AB801" i="22"/>
  <c r="AC801" i="22" s="1"/>
  <c r="AB802" i="22"/>
  <c r="AC802" i="22" s="1"/>
  <c r="AB803" i="22"/>
  <c r="AC803" i="22" s="1"/>
  <c r="AB804" i="22"/>
  <c r="AC804" i="22" s="1"/>
  <c r="AB805" i="22"/>
  <c r="AC805" i="22" s="1"/>
  <c r="AB806" i="22"/>
  <c r="AC806" i="22" s="1"/>
  <c r="AB807" i="22"/>
  <c r="AC807" i="22" s="1"/>
  <c r="AB808" i="22"/>
  <c r="AC808" i="22" s="1"/>
  <c r="AB809" i="22"/>
  <c r="AC809" i="22" s="1"/>
  <c r="AB810" i="22"/>
  <c r="AC810" i="22" s="1"/>
  <c r="AB811" i="22"/>
  <c r="AC811" i="22" s="1"/>
  <c r="AB812" i="22"/>
  <c r="AC812" i="22" s="1"/>
  <c r="AB813" i="22"/>
  <c r="AC813" i="22" s="1"/>
  <c r="AB814" i="22"/>
  <c r="AC814" i="22" s="1"/>
  <c r="AB815" i="22"/>
  <c r="AC815" i="22" s="1"/>
  <c r="AB816" i="22"/>
  <c r="AC816" i="22" s="1"/>
  <c r="AB817" i="22"/>
  <c r="AC817" i="22" s="1"/>
  <c r="AB818" i="22"/>
  <c r="AC818" i="22" s="1"/>
  <c r="AB819" i="22"/>
  <c r="AC819" i="22" s="1"/>
  <c r="AB820" i="22"/>
  <c r="AC820" i="22" s="1"/>
  <c r="AB821" i="22"/>
  <c r="AC821" i="22" s="1"/>
  <c r="AB822" i="22"/>
  <c r="AC822" i="22" s="1"/>
  <c r="AB823" i="22"/>
  <c r="AC823" i="22" s="1"/>
  <c r="AB824" i="22"/>
  <c r="AC824" i="22" s="1"/>
  <c r="AB825" i="22"/>
  <c r="AC825" i="22" s="1"/>
  <c r="AB826" i="22"/>
  <c r="AC826" i="22" s="1"/>
  <c r="AB827" i="22"/>
  <c r="AC827" i="22" s="1"/>
  <c r="AB828" i="22"/>
  <c r="AC828" i="22" s="1"/>
  <c r="AB829" i="22"/>
  <c r="AC829" i="22" s="1"/>
  <c r="AB830" i="22"/>
  <c r="AC830" i="22" s="1"/>
  <c r="AB831" i="22"/>
  <c r="AC831" i="22" s="1"/>
  <c r="AB832" i="22"/>
  <c r="AC832" i="22" s="1"/>
  <c r="AB833" i="22"/>
  <c r="AC833" i="22" s="1"/>
  <c r="AB834" i="22"/>
  <c r="AC834" i="22" s="1"/>
  <c r="AB835" i="22"/>
  <c r="AC835" i="22" s="1"/>
  <c r="AB836" i="22"/>
  <c r="AC836" i="22" s="1"/>
  <c r="AB837" i="22"/>
  <c r="AC837" i="22" s="1"/>
  <c r="AB838" i="22"/>
  <c r="AC838" i="22" s="1"/>
  <c r="AB839" i="22"/>
  <c r="AC839" i="22" s="1"/>
  <c r="AB840" i="22"/>
  <c r="AC840" i="22" s="1"/>
  <c r="AB841" i="22"/>
  <c r="AC841" i="22" s="1"/>
  <c r="AB842" i="22"/>
  <c r="AC842" i="22" s="1"/>
  <c r="AB843" i="22"/>
  <c r="AC843" i="22" s="1"/>
  <c r="AB844" i="22"/>
  <c r="AC844" i="22" s="1"/>
  <c r="AB845" i="22"/>
  <c r="AC845" i="22" s="1"/>
  <c r="AB846" i="22"/>
  <c r="AC846" i="22" s="1"/>
  <c r="AB847" i="22"/>
  <c r="AC847" i="22" s="1"/>
  <c r="AB848" i="22"/>
  <c r="AC848" i="22" s="1"/>
  <c r="AB849" i="22"/>
  <c r="AC849" i="22" s="1"/>
  <c r="AB850" i="22"/>
  <c r="AC850" i="22" s="1"/>
  <c r="AB851" i="22"/>
  <c r="AC851" i="22" s="1"/>
  <c r="AB852" i="22"/>
  <c r="AC852" i="22" s="1"/>
  <c r="AB853" i="22"/>
  <c r="AC853" i="22" s="1"/>
  <c r="AB854" i="22"/>
  <c r="AC854" i="22" s="1"/>
  <c r="AB855" i="22"/>
  <c r="AC855" i="22" s="1"/>
  <c r="AB856" i="22"/>
  <c r="AC856" i="22" s="1"/>
  <c r="AB857" i="22"/>
  <c r="AC857" i="22" s="1"/>
  <c r="AB858" i="22"/>
  <c r="AC858" i="22" s="1"/>
  <c r="AB859" i="22"/>
  <c r="AC859" i="22" s="1"/>
  <c r="AB860" i="22"/>
  <c r="AC860" i="22" s="1"/>
  <c r="AB861" i="22"/>
  <c r="AC861" i="22" s="1"/>
  <c r="AB862" i="22"/>
  <c r="AC862" i="22" s="1"/>
  <c r="AB863" i="22"/>
  <c r="AC863" i="22" s="1"/>
  <c r="AB864" i="22"/>
  <c r="AC864" i="22" s="1"/>
  <c r="AB865" i="22"/>
  <c r="AC865" i="22" s="1"/>
  <c r="AB866" i="22"/>
  <c r="AC866" i="22" s="1"/>
  <c r="AB867" i="22"/>
  <c r="AC867" i="22" s="1"/>
  <c r="AB868" i="22"/>
  <c r="AC868" i="22" s="1"/>
  <c r="AB869" i="22"/>
  <c r="AC869" i="22" s="1"/>
  <c r="AB870" i="22"/>
  <c r="AC870" i="22" s="1"/>
  <c r="AB871" i="22"/>
  <c r="AC871" i="22" s="1"/>
  <c r="AB872" i="22"/>
  <c r="AC872" i="22" s="1"/>
  <c r="AB873" i="22"/>
  <c r="AC873" i="22" s="1"/>
  <c r="AB874" i="22"/>
  <c r="AC874" i="22" s="1"/>
  <c r="AB875" i="22"/>
  <c r="AC875" i="22" s="1"/>
  <c r="AB876" i="22"/>
  <c r="AC876" i="22" s="1"/>
  <c r="AB877" i="22"/>
  <c r="AC877" i="22" s="1"/>
  <c r="AB878" i="22"/>
  <c r="AC878" i="22" s="1"/>
  <c r="AB879" i="22"/>
  <c r="AC879" i="22" s="1"/>
  <c r="AB880" i="22"/>
  <c r="AC880" i="22" s="1"/>
  <c r="AB881" i="22"/>
  <c r="AC881" i="22" s="1"/>
  <c r="AB882" i="22"/>
  <c r="AC882" i="22" s="1"/>
  <c r="AB883" i="22"/>
  <c r="AC883" i="22" s="1"/>
  <c r="AB884" i="22"/>
  <c r="AC884" i="22" s="1"/>
  <c r="AB885" i="22"/>
  <c r="AC885" i="22" s="1"/>
  <c r="AB886" i="22"/>
  <c r="AC886" i="22" s="1"/>
  <c r="AB887" i="22"/>
  <c r="AC887" i="22" s="1"/>
  <c r="AB888" i="22"/>
  <c r="AC888" i="22" s="1"/>
  <c r="AB889" i="22"/>
  <c r="AC889" i="22" s="1"/>
  <c r="AB890" i="22"/>
  <c r="AC890" i="22" s="1"/>
  <c r="AB891" i="22"/>
  <c r="AC891" i="22" s="1"/>
  <c r="AB892" i="22"/>
  <c r="AC892" i="22" s="1"/>
  <c r="AB893" i="22"/>
  <c r="AC893" i="22" s="1"/>
  <c r="AB894" i="22"/>
  <c r="AC894" i="22" s="1"/>
  <c r="AB895" i="22"/>
  <c r="AC895" i="22" s="1"/>
  <c r="AB896" i="22"/>
  <c r="AC896" i="22" s="1"/>
  <c r="AB897" i="22"/>
  <c r="AC897" i="22" s="1"/>
  <c r="AB898" i="22"/>
  <c r="AC898" i="22" s="1"/>
  <c r="AB899" i="22"/>
  <c r="AC899" i="22" s="1"/>
  <c r="AB900" i="22"/>
  <c r="AC900" i="22" s="1"/>
  <c r="AB901" i="22"/>
  <c r="AC901" i="22" s="1"/>
  <c r="AB902" i="22"/>
  <c r="AC902" i="22" s="1"/>
  <c r="AB903" i="22"/>
  <c r="AC903" i="22" s="1"/>
  <c r="AB904" i="22"/>
  <c r="AC904" i="22" s="1"/>
  <c r="AB905" i="22"/>
  <c r="AC905" i="22" s="1"/>
  <c r="AB906" i="22"/>
  <c r="AC906" i="22" s="1"/>
  <c r="AB907" i="22"/>
  <c r="AC907" i="22" s="1"/>
  <c r="AB908" i="22"/>
  <c r="AC908" i="22" s="1"/>
  <c r="AB909" i="22"/>
  <c r="AC909" i="22" s="1"/>
  <c r="AB910" i="22"/>
  <c r="AC910" i="22" s="1"/>
  <c r="AB911" i="22"/>
  <c r="AC911" i="22" s="1"/>
  <c r="AB912" i="22"/>
  <c r="AC912" i="22" s="1"/>
  <c r="AB913" i="22"/>
  <c r="AC913" i="22" s="1"/>
  <c r="AB914" i="22"/>
  <c r="AC914" i="22" s="1"/>
  <c r="AB915" i="22"/>
  <c r="AC915" i="22" s="1"/>
  <c r="AB916" i="22"/>
  <c r="AC916" i="22" s="1"/>
  <c r="AB917" i="22"/>
  <c r="AC917" i="22" s="1"/>
  <c r="AB918" i="22"/>
  <c r="AC918" i="22" s="1"/>
  <c r="AB919" i="22"/>
  <c r="AC919" i="22" s="1"/>
  <c r="AB920" i="22"/>
  <c r="AC920" i="22" s="1"/>
  <c r="AB921" i="22"/>
  <c r="AC921" i="22" s="1"/>
  <c r="AB922" i="22"/>
  <c r="AC922" i="22" s="1"/>
  <c r="AB923" i="22"/>
  <c r="AC923" i="22" s="1"/>
  <c r="AB924" i="22"/>
  <c r="AC924" i="22" s="1"/>
  <c r="AB925" i="22"/>
  <c r="AC925" i="22" s="1"/>
  <c r="AB926" i="22"/>
  <c r="AC926" i="22" s="1"/>
  <c r="AB927" i="22"/>
  <c r="AC927" i="22" s="1"/>
  <c r="AB928" i="22"/>
  <c r="AC928" i="22" s="1"/>
  <c r="AB929" i="22"/>
  <c r="AC929" i="22" s="1"/>
  <c r="AB930" i="22"/>
  <c r="AC930" i="22" s="1"/>
  <c r="AB931" i="22"/>
  <c r="AC931" i="22" s="1"/>
  <c r="AB932" i="22"/>
  <c r="AC932" i="22" s="1"/>
  <c r="AB933" i="22"/>
  <c r="AC933" i="22" s="1"/>
  <c r="AB934" i="22"/>
  <c r="AC934" i="22" s="1"/>
  <c r="AB935" i="22"/>
  <c r="AC935" i="22" s="1"/>
  <c r="AB936" i="22"/>
  <c r="AC936" i="22" s="1"/>
  <c r="AB937" i="22"/>
  <c r="AC937" i="22" s="1"/>
  <c r="AB938" i="22"/>
  <c r="AC938" i="22" s="1"/>
  <c r="AB939" i="22"/>
  <c r="AC939" i="22" s="1"/>
  <c r="AB940" i="22"/>
  <c r="AC940" i="22" s="1"/>
  <c r="AB941" i="22"/>
  <c r="AC941" i="22" s="1"/>
  <c r="AB942" i="22"/>
  <c r="AC942" i="22" s="1"/>
  <c r="AB943" i="22"/>
  <c r="AC943" i="22" s="1"/>
  <c r="AB944" i="22"/>
  <c r="AC944" i="22" s="1"/>
  <c r="AB945" i="22"/>
  <c r="AC945" i="22" s="1"/>
  <c r="AB946" i="22"/>
  <c r="AC946" i="22" s="1"/>
  <c r="AB947" i="22"/>
  <c r="AC947" i="22" s="1"/>
  <c r="AB948" i="22"/>
  <c r="AC948" i="22" s="1"/>
  <c r="AB949" i="22"/>
  <c r="AC949" i="22" s="1"/>
  <c r="AB950" i="22"/>
  <c r="AC950" i="22" s="1"/>
  <c r="AB951" i="22"/>
  <c r="AC951" i="22" s="1"/>
  <c r="AB952" i="22"/>
  <c r="AC952" i="22" s="1"/>
  <c r="AB953" i="22"/>
  <c r="AC953" i="22" s="1"/>
  <c r="AB954" i="22"/>
  <c r="AC954" i="22" s="1"/>
  <c r="AB955" i="22"/>
  <c r="AC955" i="22" s="1"/>
  <c r="AB956" i="22"/>
  <c r="AC956" i="22" s="1"/>
  <c r="AB957" i="22"/>
  <c r="AC957" i="22" s="1"/>
  <c r="AB958" i="22"/>
  <c r="AC958" i="22" s="1"/>
  <c r="AB959" i="22"/>
  <c r="AC959" i="22" s="1"/>
  <c r="AB960" i="22"/>
  <c r="AC960" i="22" s="1"/>
  <c r="AB961" i="22"/>
  <c r="AC961" i="22" s="1"/>
  <c r="AB962" i="22"/>
  <c r="AC962" i="22" s="1"/>
  <c r="AB963" i="22"/>
  <c r="AC963" i="22" s="1"/>
  <c r="AB964" i="22"/>
  <c r="AC964" i="22" s="1"/>
  <c r="AB965" i="22"/>
  <c r="AC965" i="22" s="1"/>
  <c r="AB966" i="22"/>
  <c r="AC966" i="22" s="1"/>
  <c r="AB967" i="22"/>
  <c r="AC967" i="22" s="1"/>
  <c r="AB968" i="22"/>
  <c r="AC968" i="22" s="1"/>
  <c r="AB969" i="22"/>
  <c r="AC969" i="22" s="1"/>
  <c r="AB970" i="22"/>
  <c r="AC970" i="22" s="1"/>
  <c r="AB971" i="22"/>
  <c r="AC971" i="22" s="1"/>
  <c r="AB972" i="22"/>
  <c r="AC972" i="22" s="1"/>
  <c r="AB973" i="22"/>
  <c r="AC973" i="22" s="1"/>
  <c r="AB974" i="22"/>
  <c r="AC974" i="22" s="1"/>
  <c r="AB975" i="22"/>
  <c r="AC975" i="22" s="1"/>
  <c r="AB976" i="22"/>
  <c r="AC976" i="22" s="1"/>
  <c r="AB977" i="22"/>
  <c r="AC977" i="22" s="1"/>
  <c r="AB978" i="22"/>
  <c r="AC978" i="22" s="1"/>
  <c r="AB979" i="22"/>
  <c r="AC979" i="22" s="1"/>
  <c r="AB980" i="22"/>
  <c r="AC980" i="22" s="1"/>
  <c r="AB981" i="22"/>
  <c r="AC981" i="22" s="1"/>
  <c r="AB982" i="22"/>
  <c r="AC982" i="22" s="1"/>
  <c r="AB983" i="22"/>
  <c r="AC983" i="22" s="1"/>
  <c r="AB984" i="22"/>
  <c r="AC984" i="22" s="1"/>
  <c r="AB985" i="22"/>
  <c r="AC985" i="22" s="1"/>
  <c r="AB986" i="22"/>
  <c r="AC986" i="22" s="1"/>
  <c r="AB987" i="22"/>
  <c r="AC987" i="22" s="1"/>
  <c r="AB988" i="22"/>
  <c r="AC988" i="22" s="1"/>
  <c r="AB989" i="22"/>
  <c r="AC989" i="22" s="1"/>
  <c r="AB990" i="22"/>
  <c r="AC990" i="22" s="1"/>
  <c r="AB991" i="22"/>
  <c r="AC991" i="22" s="1"/>
  <c r="AB992" i="22"/>
  <c r="AC992" i="22" s="1"/>
  <c r="AB993" i="22"/>
  <c r="AC993" i="22" s="1"/>
  <c r="AB994" i="22"/>
  <c r="AC994" i="22" s="1"/>
  <c r="AB995" i="22"/>
  <c r="AC995" i="22" s="1"/>
  <c r="AB996" i="22"/>
  <c r="AC996" i="22" s="1"/>
  <c r="AB997" i="22"/>
  <c r="AC997" i="22" s="1"/>
  <c r="AB998" i="22"/>
  <c r="AC998" i="22" s="1"/>
  <c r="AB999" i="22"/>
  <c r="AC999" i="22" s="1"/>
  <c r="AB1000" i="22"/>
  <c r="AC1000" i="22" s="1"/>
  <c r="AB1001" i="22"/>
  <c r="AC1001" i="22" s="1"/>
  <c r="AB1002" i="22"/>
  <c r="AC1002" i="22" s="1"/>
  <c r="AB1003" i="22"/>
  <c r="AC1003" i="22" s="1"/>
  <c r="AB1004" i="22"/>
  <c r="AC1004" i="22" s="1"/>
  <c r="AB1005" i="22"/>
  <c r="AC1005" i="22" s="1"/>
  <c r="AB1006" i="22"/>
  <c r="AC1006" i="22" s="1"/>
  <c r="AB1007" i="22"/>
  <c r="AC1007" i="22" s="1"/>
  <c r="AB1008" i="22"/>
  <c r="AC1008" i="22" s="1"/>
  <c r="AB1009" i="22"/>
  <c r="AC1009" i="22" s="1"/>
  <c r="AB1010" i="22"/>
  <c r="AC1010" i="22" s="1"/>
  <c r="AB1011" i="22"/>
  <c r="AC1011" i="22" s="1"/>
  <c r="AB1012" i="22"/>
  <c r="AC1012" i="22" s="1"/>
  <c r="AB1013" i="22"/>
  <c r="AC1013" i="22" s="1"/>
  <c r="AB1014" i="22"/>
  <c r="AC1014" i="22" s="1"/>
  <c r="Z16" i="22"/>
  <c r="AA16" i="22" s="1"/>
  <c r="Z17" i="22"/>
  <c r="AA17" i="22" s="1"/>
  <c r="Z18" i="22"/>
  <c r="AA18" i="22" s="1"/>
  <c r="Z19" i="22"/>
  <c r="AA19" i="22" s="1"/>
  <c r="Z20" i="22"/>
  <c r="AA20" i="22" s="1"/>
  <c r="Z21" i="22"/>
  <c r="AA21" i="22" s="1"/>
  <c r="Z22" i="22"/>
  <c r="AA22" i="22" s="1"/>
  <c r="Z23" i="22"/>
  <c r="AA23" i="22" s="1"/>
  <c r="Z24" i="22"/>
  <c r="AA24" i="22" s="1"/>
  <c r="Z25" i="22"/>
  <c r="AA25" i="22" s="1"/>
  <c r="Z26" i="22"/>
  <c r="AA26" i="22" s="1"/>
  <c r="Z27" i="22"/>
  <c r="AA27" i="22" s="1"/>
  <c r="Z28" i="22"/>
  <c r="AA28" i="22" s="1"/>
  <c r="Z29" i="22"/>
  <c r="AA29" i="22" s="1"/>
  <c r="Z30" i="22"/>
  <c r="AA30" i="22" s="1"/>
  <c r="Z31" i="22"/>
  <c r="AA31" i="22" s="1"/>
  <c r="Z32" i="22"/>
  <c r="AA32" i="22" s="1"/>
  <c r="Z33" i="22"/>
  <c r="AA33" i="22" s="1"/>
  <c r="Z34" i="22"/>
  <c r="AA34" i="22" s="1"/>
  <c r="Z35" i="22"/>
  <c r="AA35" i="22" s="1"/>
  <c r="Z36" i="22"/>
  <c r="AA36" i="22" s="1"/>
  <c r="Z37" i="22"/>
  <c r="AA37" i="22" s="1"/>
  <c r="Z38" i="22"/>
  <c r="AA38" i="22" s="1"/>
  <c r="Z39" i="22"/>
  <c r="AA39" i="22" s="1"/>
  <c r="Z40" i="22"/>
  <c r="AA40" i="22" s="1"/>
  <c r="Z41" i="22"/>
  <c r="AA41" i="22" s="1"/>
  <c r="Z42" i="22"/>
  <c r="AA42" i="22" s="1"/>
  <c r="Z43" i="22"/>
  <c r="AA43" i="22" s="1"/>
  <c r="Z44" i="22"/>
  <c r="AA44" i="22" s="1"/>
  <c r="Z45" i="22"/>
  <c r="AA45" i="22" s="1"/>
  <c r="Z46" i="22"/>
  <c r="AA46" i="22" s="1"/>
  <c r="Z47" i="22"/>
  <c r="AA47" i="22" s="1"/>
  <c r="Z48" i="22"/>
  <c r="AA48" i="22" s="1"/>
  <c r="Z49" i="22"/>
  <c r="AA49" i="22" s="1"/>
  <c r="Z50" i="22"/>
  <c r="AA50" i="22" s="1"/>
  <c r="Z51" i="22"/>
  <c r="AA51" i="22" s="1"/>
  <c r="Z52" i="22"/>
  <c r="AA52" i="22" s="1"/>
  <c r="Z53" i="22"/>
  <c r="AA53" i="22" s="1"/>
  <c r="Z54" i="22"/>
  <c r="AA54" i="22" s="1"/>
  <c r="Z55" i="22"/>
  <c r="AA55" i="22" s="1"/>
  <c r="Z56" i="22"/>
  <c r="AA56" i="22" s="1"/>
  <c r="Z57" i="22"/>
  <c r="AA57" i="22" s="1"/>
  <c r="Z58" i="22"/>
  <c r="AA58" i="22" s="1"/>
  <c r="Z59" i="22"/>
  <c r="AA59" i="22" s="1"/>
  <c r="Z60" i="22"/>
  <c r="AA60" i="22" s="1"/>
  <c r="Z61" i="22"/>
  <c r="AA61" i="22" s="1"/>
  <c r="Z62" i="22"/>
  <c r="AA62" i="22" s="1"/>
  <c r="Z63" i="22"/>
  <c r="AA63" i="22" s="1"/>
  <c r="Z64" i="22"/>
  <c r="AA64" i="22" s="1"/>
  <c r="Z65" i="22"/>
  <c r="AA65" i="22" s="1"/>
  <c r="Z66" i="22"/>
  <c r="AA66" i="22" s="1"/>
  <c r="Z67" i="22"/>
  <c r="AA67" i="22" s="1"/>
  <c r="Z68" i="22"/>
  <c r="AA68" i="22" s="1"/>
  <c r="Z69" i="22"/>
  <c r="AA69" i="22" s="1"/>
  <c r="Z70" i="22"/>
  <c r="AA70" i="22" s="1"/>
  <c r="Z71" i="22"/>
  <c r="AA71" i="22" s="1"/>
  <c r="Z72" i="22"/>
  <c r="AA72" i="22" s="1"/>
  <c r="Z73" i="22"/>
  <c r="AA73" i="22" s="1"/>
  <c r="Z74" i="22"/>
  <c r="AA74" i="22" s="1"/>
  <c r="Z75" i="22"/>
  <c r="AA75" i="22" s="1"/>
  <c r="Z76" i="22"/>
  <c r="AA76" i="22" s="1"/>
  <c r="Z77" i="22"/>
  <c r="AA77" i="22" s="1"/>
  <c r="Z78" i="22"/>
  <c r="AA78" i="22" s="1"/>
  <c r="Z79" i="22"/>
  <c r="AA79" i="22" s="1"/>
  <c r="Z80" i="22"/>
  <c r="AA80" i="22" s="1"/>
  <c r="Z81" i="22"/>
  <c r="AA81" i="22" s="1"/>
  <c r="Z82" i="22"/>
  <c r="AA82" i="22" s="1"/>
  <c r="Z83" i="22"/>
  <c r="AA83" i="22" s="1"/>
  <c r="Z84" i="22"/>
  <c r="AA84" i="22" s="1"/>
  <c r="Z85" i="22"/>
  <c r="AA85" i="22" s="1"/>
  <c r="Z86" i="22"/>
  <c r="AA86" i="22" s="1"/>
  <c r="Z87" i="22"/>
  <c r="AA87" i="22" s="1"/>
  <c r="Z88" i="22"/>
  <c r="AA88" i="22" s="1"/>
  <c r="Z89" i="22"/>
  <c r="AA89" i="22" s="1"/>
  <c r="Z90" i="22"/>
  <c r="AA90" i="22" s="1"/>
  <c r="Z91" i="22"/>
  <c r="AA91" i="22" s="1"/>
  <c r="Z92" i="22"/>
  <c r="AA92" i="22" s="1"/>
  <c r="Z93" i="22"/>
  <c r="AA93" i="22" s="1"/>
  <c r="Z94" i="22"/>
  <c r="AA94" i="22" s="1"/>
  <c r="Z95" i="22"/>
  <c r="AA95" i="22" s="1"/>
  <c r="Z96" i="22"/>
  <c r="AA96" i="22" s="1"/>
  <c r="Z97" i="22"/>
  <c r="AA97" i="22" s="1"/>
  <c r="Z98" i="22"/>
  <c r="AA98" i="22" s="1"/>
  <c r="Z99" i="22"/>
  <c r="AA99" i="22" s="1"/>
  <c r="Z100" i="22"/>
  <c r="AA100" i="22" s="1"/>
  <c r="Z101" i="22"/>
  <c r="AA101" i="22" s="1"/>
  <c r="Z102" i="22"/>
  <c r="AA102" i="22" s="1"/>
  <c r="Z103" i="22"/>
  <c r="AA103" i="22" s="1"/>
  <c r="Z104" i="22"/>
  <c r="AA104" i="22" s="1"/>
  <c r="Z105" i="22"/>
  <c r="AA105" i="22" s="1"/>
  <c r="Z106" i="22"/>
  <c r="AA106" i="22" s="1"/>
  <c r="Z107" i="22"/>
  <c r="AA107" i="22" s="1"/>
  <c r="Z108" i="22"/>
  <c r="AA108" i="22" s="1"/>
  <c r="Z109" i="22"/>
  <c r="AA109" i="22" s="1"/>
  <c r="Z110" i="22"/>
  <c r="AA110" i="22" s="1"/>
  <c r="Z111" i="22"/>
  <c r="AA111" i="22" s="1"/>
  <c r="Z112" i="22"/>
  <c r="AA112" i="22" s="1"/>
  <c r="Z113" i="22"/>
  <c r="AA113" i="22" s="1"/>
  <c r="Z114" i="22"/>
  <c r="AA114" i="22" s="1"/>
  <c r="Z115" i="22"/>
  <c r="AA115" i="22" s="1"/>
  <c r="Z116" i="22"/>
  <c r="AA116" i="22" s="1"/>
  <c r="Z117" i="22"/>
  <c r="AA117" i="22" s="1"/>
  <c r="Z118" i="22"/>
  <c r="AA118" i="22" s="1"/>
  <c r="Z119" i="22"/>
  <c r="AA119" i="22" s="1"/>
  <c r="Z120" i="22"/>
  <c r="AA120" i="22" s="1"/>
  <c r="Z121" i="22"/>
  <c r="AA121" i="22" s="1"/>
  <c r="Z122" i="22"/>
  <c r="AA122" i="22" s="1"/>
  <c r="Z123" i="22"/>
  <c r="AA123" i="22" s="1"/>
  <c r="Z124" i="22"/>
  <c r="AA124" i="22" s="1"/>
  <c r="Z125" i="22"/>
  <c r="AA125" i="22" s="1"/>
  <c r="Z126" i="22"/>
  <c r="AA126" i="22" s="1"/>
  <c r="Z127" i="22"/>
  <c r="AA127" i="22" s="1"/>
  <c r="Z128" i="22"/>
  <c r="AA128" i="22" s="1"/>
  <c r="Z129" i="22"/>
  <c r="AA129" i="22" s="1"/>
  <c r="Z130" i="22"/>
  <c r="AA130" i="22" s="1"/>
  <c r="Z131" i="22"/>
  <c r="AA131" i="22" s="1"/>
  <c r="Z132" i="22"/>
  <c r="AA132" i="22" s="1"/>
  <c r="Z133" i="22"/>
  <c r="AA133" i="22" s="1"/>
  <c r="Z134" i="22"/>
  <c r="AA134" i="22" s="1"/>
  <c r="Z135" i="22"/>
  <c r="AA135" i="22" s="1"/>
  <c r="Z136" i="22"/>
  <c r="AA136" i="22" s="1"/>
  <c r="Z137" i="22"/>
  <c r="AA137" i="22" s="1"/>
  <c r="Z138" i="22"/>
  <c r="AA138" i="22" s="1"/>
  <c r="Z139" i="22"/>
  <c r="AA139" i="22" s="1"/>
  <c r="Z140" i="22"/>
  <c r="AA140" i="22" s="1"/>
  <c r="Z141" i="22"/>
  <c r="AA141" i="22" s="1"/>
  <c r="Z142" i="22"/>
  <c r="AA142" i="22" s="1"/>
  <c r="Z143" i="22"/>
  <c r="AA143" i="22" s="1"/>
  <c r="Z144" i="22"/>
  <c r="AA144" i="22" s="1"/>
  <c r="Z145" i="22"/>
  <c r="AA145" i="22" s="1"/>
  <c r="Z146" i="22"/>
  <c r="AA146" i="22" s="1"/>
  <c r="Z147" i="22"/>
  <c r="AA147" i="22" s="1"/>
  <c r="Z148" i="22"/>
  <c r="AA148" i="22" s="1"/>
  <c r="Z149" i="22"/>
  <c r="AA149" i="22" s="1"/>
  <c r="Z150" i="22"/>
  <c r="AA150" i="22" s="1"/>
  <c r="Z151" i="22"/>
  <c r="AA151" i="22" s="1"/>
  <c r="Z152" i="22"/>
  <c r="AA152" i="22" s="1"/>
  <c r="Z153" i="22"/>
  <c r="AA153" i="22" s="1"/>
  <c r="Z154" i="22"/>
  <c r="AA154" i="22" s="1"/>
  <c r="Z155" i="22"/>
  <c r="AA155" i="22" s="1"/>
  <c r="Z156" i="22"/>
  <c r="AA156" i="22" s="1"/>
  <c r="Z157" i="22"/>
  <c r="AA157" i="22" s="1"/>
  <c r="Z158" i="22"/>
  <c r="AA158" i="22" s="1"/>
  <c r="Z159" i="22"/>
  <c r="AA159" i="22" s="1"/>
  <c r="Z160" i="22"/>
  <c r="AA160" i="22" s="1"/>
  <c r="Z161" i="22"/>
  <c r="AA161" i="22" s="1"/>
  <c r="Z162" i="22"/>
  <c r="AA162" i="22" s="1"/>
  <c r="Z163" i="22"/>
  <c r="AA163" i="22" s="1"/>
  <c r="Z164" i="22"/>
  <c r="AA164" i="22" s="1"/>
  <c r="Z165" i="22"/>
  <c r="AA165" i="22" s="1"/>
  <c r="Z166" i="22"/>
  <c r="AA166" i="22" s="1"/>
  <c r="Z167" i="22"/>
  <c r="AA167" i="22" s="1"/>
  <c r="Z168" i="22"/>
  <c r="AA168" i="22" s="1"/>
  <c r="Z169" i="22"/>
  <c r="AA169" i="22" s="1"/>
  <c r="Z170" i="22"/>
  <c r="AA170" i="22" s="1"/>
  <c r="Z171" i="22"/>
  <c r="AA171" i="22" s="1"/>
  <c r="Z172" i="22"/>
  <c r="AA172" i="22" s="1"/>
  <c r="Z173" i="22"/>
  <c r="AA173" i="22" s="1"/>
  <c r="Z174" i="22"/>
  <c r="AA174" i="22" s="1"/>
  <c r="Z175" i="22"/>
  <c r="AA175" i="22" s="1"/>
  <c r="Z176" i="22"/>
  <c r="AA176" i="22" s="1"/>
  <c r="Z177" i="22"/>
  <c r="AA177" i="22" s="1"/>
  <c r="Z178" i="22"/>
  <c r="AA178" i="22" s="1"/>
  <c r="Z179" i="22"/>
  <c r="AA179" i="22" s="1"/>
  <c r="Z180" i="22"/>
  <c r="AA180" i="22" s="1"/>
  <c r="Z181" i="22"/>
  <c r="AA181" i="22" s="1"/>
  <c r="Z182" i="22"/>
  <c r="AA182" i="22" s="1"/>
  <c r="Z183" i="22"/>
  <c r="AA183" i="22" s="1"/>
  <c r="Z184" i="22"/>
  <c r="AA184" i="22" s="1"/>
  <c r="Z185" i="22"/>
  <c r="AA185" i="22" s="1"/>
  <c r="Z186" i="22"/>
  <c r="AA186" i="22" s="1"/>
  <c r="Z187" i="22"/>
  <c r="AA187" i="22" s="1"/>
  <c r="Z188" i="22"/>
  <c r="AA188" i="22" s="1"/>
  <c r="Z189" i="22"/>
  <c r="AA189" i="22" s="1"/>
  <c r="Z190" i="22"/>
  <c r="AA190" i="22" s="1"/>
  <c r="Z191" i="22"/>
  <c r="AA191" i="22" s="1"/>
  <c r="Z192" i="22"/>
  <c r="AA192" i="22" s="1"/>
  <c r="Z193" i="22"/>
  <c r="AA193" i="22" s="1"/>
  <c r="Z194" i="22"/>
  <c r="AA194" i="22" s="1"/>
  <c r="Z195" i="22"/>
  <c r="AA195" i="22" s="1"/>
  <c r="Z196" i="22"/>
  <c r="AA196" i="22" s="1"/>
  <c r="Z197" i="22"/>
  <c r="AA197" i="22" s="1"/>
  <c r="Z198" i="22"/>
  <c r="AA198" i="22" s="1"/>
  <c r="Z199" i="22"/>
  <c r="AA199" i="22" s="1"/>
  <c r="Z200" i="22"/>
  <c r="AA200" i="22" s="1"/>
  <c r="Z201" i="22"/>
  <c r="AA201" i="22" s="1"/>
  <c r="Z202" i="22"/>
  <c r="AA202" i="22" s="1"/>
  <c r="Z203" i="22"/>
  <c r="AA203" i="22" s="1"/>
  <c r="Z204" i="22"/>
  <c r="AA204" i="22" s="1"/>
  <c r="Z205" i="22"/>
  <c r="AA205" i="22" s="1"/>
  <c r="Z206" i="22"/>
  <c r="AA206" i="22" s="1"/>
  <c r="Z207" i="22"/>
  <c r="AA207" i="22" s="1"/>
  <c r="Z208" i="22"/>
  <c r="AA208" i="22" s="1"/>
  <c r="Z209" i="22"/>
  <c r="AA209" i="22" s="1"/>
  <c r="Z210" i="22"/>
  <c r="AA210" i="22" s="1"/>
  <c r="Z211" i="22"/>
  <c r="AA211" i="22" s="1"/>
  <c r="Z212" i="22"/>
  <c r="AA212" i="22" s="1"/>
  <c r="Z213" i="22"/>
  <c r="AA213" i="22" s="1"/>
  <c r="Z214" i="22"/>
  <c r="AA214" i="22" s="1"/>
  <c r="Z215" i="22"/>
  <c r="AA215" i="22" s="1"/>
  <c r="Z216" i="22"/>
  <c r="AA216" i="22" s="1"/>
  <c r="Z217" i="22"/>
  <c r="AA217" i="22" s="1"/>
  <c r="Z218" i="22"/>
  <c r="AA218" i="22" s="1"/>
  <c r="Z219" i="22"/>
  <c r="AA219" i="22" s="1"/>
  <c r="Z220" i="22"/>
  <c r="AA220" i="22" s="1"/>
  <c r="Z221" i="22"/>
  <c r="AA221" i="22" s="1"/>
  <c r="Z222" i="22"/>
  <c r="AA222" i="22" s="1"/>
  <c r="Z223" i="22"/>
  <c r="AA223" i="22" s="1"/>
  <c r="Z224" i="22"/>
  <c r="AA224" i="22" s="1"/>
  <c r="Z225" i="22"/>
  <c r="AA225" i="22" s="1"/>
  <c r="Z226" i="22"/>
  <c r="AA226" i="22" s="1"/>
  <c r="Z227" i="22"/>
  <c r="AA227" i="22" s="1"/>
  <c r="Z228" i="22"/>
  <c r="AA228" i="22" s="1"/>
  <c r="Z229" i="22"/>
  <c r="AA229" i="22" s="1"/>
  <c r="Z230" i="22"/>
  <c r="AA230" i="22" s="1"/>
  <c r="Z231" i="22"/>
  <c r="AA231" i="22" s="1"/>
  <c r="Z232" i="22"/>
  <c r="AA232" i="22" s="1"/>
  <c r="Z233" i="22"/>
  <c r="AA233" i="22" s="1"/>
  <c r="Z234" i="22"/>
  <c r="AA234" i="22" s="1"/>
  <c r="Z235" i="22"/>
  <c r="AA235" i="22" s="1"/>
  <c r="Z236" i="22"/>
  <c r="AA236" i="22" s="1"/>
  <c r="Z237" i="22"/>
  <c r="AA237" i="22" s="1"/>
  <c r="Z238" i="22"/>
  <c r="AA238" i="22" s="1"/>
  <c r="Z239" i="22"/>
  <c r="AA239" i="22" s="1"/>
  <c r="Z240" i="22"/>
  <c r="AA240" i="22" s="1"/>
  <c r="Z241" i="22"/>
  <c r="AA241" i="22" s="1"/>
  <c r="Z242" i="22"/>
  <c r="AA242" i="22" s="1"/>
  <c r="Z243" i="22"/>
  <c r="AA243" i="22" s="1"/>
  <c r="Z244" i="22"/>
  <c r="AA244" i="22" s="1"/>
  <c r="Z245" i="22"/>
  <c r="AA245" i="22" s="1"/>
  <c r="Z246" i="22"/>
  <c r="AA246" i="22" s="1"/>
  <c r="Z247" i="22"/>
  <c r="AA247" i="22" s="1"/>
  <c r="Z248" i="22"/>
  <c r="AA248" i="22" s="1"/>
  <c r="Z249" i="22"/>
  <c r="AA249" i="22" s="1"/>
  <c r="Z250" i="22"/>
  <c r="AA250" i="22" s="1"/>
  <c r="Z251" i="22"/>
  <c r="AA251" i="22" s="1"/>
  <c r="Z252" i="22"/>
  <c r="AA252" i="22" s="1"/>
  <c r="Z253" i="22"/>
  <c r="AA253" i="22" s="1"/>
  <c r="Z254" i="22"/>
  <c r="AA254" i="22" s="1"/>
  <c r="Z255" i="22"/>
  <c r="AA255" i="22" s="1"/>
  <c r="Z256" i="22"/>
  <c r="AA256" i="22" s="1"/>
  <c r="Z257" i="22"/>
  <c r="AA257" i="22" s="1"/>
  <c r="Z258" i="22"/>
  <c r="AA258" i="22" s="1"/>
  <c r="Z259" i="22"/>
  <c r="AA259" i="22" s="1"/>
  <c r="Z260" i="22"/>
  <c r="AA260" i="22" s="1"/>
  <c r="Z261" i="22"/>
  <c r="AA261" i="22" s="1"/>
  <c r="Z262" i="22"/>
  <c r="AA262" i="22" s="1"/>
  <c r="Z263" i="22"/>
  <c r="AA263" i="22" s="1"/>
  <c r="Z264" i="22"/>
  <c r="AA264" i="22" s="1"/>
  <c r="Z265" i="22"/>
  <c r="AA265" i="22" s="1"/>
  <c r="Z266" i="22"/>
  <c r="AA266" i="22" s="1"/>
  <c r="Z267" i="22"/>
  <c r="AA267" i="22" s="1"/>
  <c r="Z268" i="22"/>
  <c r="AA268" i="22" s="1"/>
  <c r="Z269" i="22"/>
  <c r="AA269" i="22" s="1"/>
  <c r="Z270" i="22"/>
  <c r="AA270" i="22" s="1"/>
  <c r="Z271" i="22"/>
  <c r="AA271" i="22" s="1"/>
  <c r="Z272" i="22"/>
  <c r="AA272" i="22" s="1"/>
  <c r="Z273" i="22"/>
  <c r="AA273" i="22" s="1"/>
  <c r="Z274" i="22"/>
  <c r="AA274" i="22" s="1"/>
  <c r="Z275" i="22"/>
  <c r="AA275" i="22" s="1"/>
  <c r="Z276" i="22"/>
  <c r="AA276" i="22" s="1"/>
  <c r="Z277" i="22"/>
  <c r="AA277" i="22" s="1"/>
  <c r="Z278" i="22"/>
  <c r="AA278" i="22" s="1"/>
  <c r="Z279" i="22"/>
  <c r="AA279" i="22" s="1"/>
  <c r="Z280" i="22"/>
  <c r="AA280" i="22" s="1"/>
  <c r="Z281" i="22"/>
  <c r="AA281" i="22" s="1"/>
  <c r="Z282" i="22"/>
  <c r="AA282" i="22" s="1"/>
  <c r="Z283" i="22"/>
  <c r="AA283" i="22" s="1"/>
  <c r="Z284" i="22"/>
  <c r="AA284" i="22" s="1"/>
  <c r="Z285" i="22"/>
  <c r="AA285" i="22" s="1"/>
  <c r="Z286" i="22"/>
  <c r="AA286" i="22" s="1"/>
  <c r="Z287" i="22"/>
  <c r="AA287" i="22" s="1"/>
  <c r="Z288" i="22"/>
  <c r="AA288" i="22" s="1"/>
  <c r="Z289" i="22"/>
  <c r="AA289" i="22" s="1"/>
  <c r="Z290" i="22"/>
  <c r="AA290" i="22" s="1"/>
  <c r="Z291" i="22"/>
  <c r="AA291" i="22" s="1"/>
  <c r="Z292" i="22"/>
  <c r="AA292" i="22" s="1"/>
  <c r="Z293" i="22"/>
  <c r="AA293" i="22" s="1"/>
  <c r="Z294" i="22"/>
  <c r="AA294" i="22" s="1"/>
  <c r="Z295" i="22"/>
  <c r="AA295" i="22" s="1"/>
  <c r="Z296" i="22"/>
  <c r="AA296" i="22" s="1"/>
  <c r="Z297" i="22"/>
  <c r="AA297" i="22" s="1"/>
  <c r="Z298" i="22"/>
  <c r="AA298" i="22" s="1"/>
  <c r="Z299" i="22"/>
  <c r="AA299" i="22" s="1"/>
  <c r="Z300" i="22"/>
  <c r="AA300" i="22" s="1"/>
  <c r="Z301" i="22"/>
  <c r="AA301" i="22" s="1"/>
  <c r="Z302" i="22"/>
  <c r="AA302" i="22" s="1"/>
  <c r="Z303" i="22"/>
  <c r="AA303" i="22" s="1"/>
  <c r="Z304" i="22"/>
  <c r="AA304" i="22" s="1"/>
  <c r="Z305" i="22"/>
  <c r="AA305" i="22" s="1"/>
  <c r="Z306" i="22"/>
  <c r="AA306" i="22" s="1"/>
  <c r="Z307" i="22"/>
  <c r="AA307" i="22" s="1"/>
  <c r="Z308" i="22"/>
  <c r="AA308" i="22" s="1"/>
  <c r="Z309" i="22"/>
  <c r="AA309" i="22" s="1"/>
  <c r="Z310" i="22"/>
  <c r="AA310" i="22" s="1"/>
  <c r="Z311" i="22"/>
  <c r="AA311" i="22" s="1"/>
  <c r="Z312" i="22"/>
  <c r="AA312" i="22" s="1"/>
  <c r="Z313" i="22"/>
  <c r="AA313" i="22" s="1"/>
  <c r="Z314" i="22"/>
  <c r="AA314" i="22" s="1"/>
  <c r="Z315" i="22"/>
  <c r="AA315" i="22" s="1"/>
  <c r="Z316" i="22"/>
  <c r="AA316" i="22" s="1"/>
  <c r="Z317" i="22"/>
  <c r="AA317" i="22" s="1"/>
  <c r="Z318" i="22"/>
  <c r="AA318" i="22" s="1"/>
  <c r="Z319" i="22"/>
  <c r="AA319" i="22" s="1"/>
  <c r="Z320" i="22"/>
  <c r="AA320" i="22" s="1"/>
  <c r="Z321" i="22"/>
  <c r="AA321" i="22" s="1"/>
  <c r="Z322" i="22"/>
  <c r="AA322" i="22" s="1"/>
  <c r="Z323" i="22"/>
  <c r="AA323" i="22" s="1"/>
  <c r="Z324" i="22"/>
  <c r="AA324" i="22" s="1"/>
  <c r="Z325" i="22"/>
  <c r="AA325" i="22" s="1"/>
  <c r="Z326" i="22"/>
  <c r="AA326" i="22" s="1"/>
  <c r="Z327" i="22"/>
  <c r="AA327" i="22" s="1"/>
  <c r="Z328" i="22"/>
  <c r="AA328" i="22" s="1"/>
  <c r="Z329" i="22"/>
  <c r="AA329" i="22" s="1"/>
  <c r="Z330" i="22"/>
  <c r="AA330" i="22" s="1"/>
  <c r="Z331" i="22"/>
  <c r="AA331" i="22" s="1"/>
  <c r="Z332" i="22"/>
  <c r="AA332" i="22" s="1"/>
  <c r="Z333" i="22"/>
  <c r="AA333" i="22" s="1"/>
  <c r="Z334" i="22"/>
  <c r="AA334" i="22" s="1"/>
  <c r="Z335" i="22"/>
  <c r="AA335" i="22" s="1"/>
  <c r="Z336" i="22"/>
  <c r="AA336" i="22" s="1"/>
  <c r="Z337" i="22"/>
  <c r="AA337" i="22" s="1"/>
  <c r="Z338" i="22"/>
  <c r="AA338" i="22" s="1"/>
  <c r="Z339" i="22"/>
  <c r="AA339" i="22" s="1"/>
  <c r="Z340" i="22"/>
  <c r="AA340" i="22" s="1"/>
  <c r="Z341" i="22"/>
  <c r="AA341" i="22" s="1"/>
  <c r="Z342" i="22"/>
  <c r="AA342" i="22" s="1"/>
  <c r="Z343" i="22"/>
  <c r="AA343" i="22" s="1"/>
  <c r="Z344" i="22"/>
  <c r="AA344" i="22" s="1"/>
  <c r="Z345" i="22"/>
  <c r="AA345" i="22" s="1"/>
  <c r="Z346" i="22"/>
  <c r="AA346" i="22" s="1"/>
  <c r="Z347" i="22"/>
  <c r="AA347" i="22" s="1"/>
  <c r="Z348" i="22"/>
  <c r="AA348" i="22" s="1"/>
  <c r="Z349" i="22"/>
  <c r="AA349" i="22" s="1"/>
  <c r="Z350" i="22"/>
  <c r="AA350" i="22" s="1"/>
  <c r="Z351" i="22"/>
  <c r="AA351" i="22" s="1"/>
  <c r="Z352" i="22"/>
  <c r="AA352" i="22" s="1"/>
  <c r="Z353" i="22"/>
  <c r="AA353" i="22" s="1"/>
  <c r="Z354" i="22"/>
  <c r="AA354" i="22" s="1"/>
  <c r="Z355" i="22"/>
  <c r="AA355" i="22" s="1"/>
  <c r="Z356" i="22"/>
  <c r="AA356" i="22" s="1"/>
  <c r="Z357" i="22"/>
  <c r="AA357" i="22" s="1"/>
  <c r="Z358" i="22"/>
  <c r="AA358" i="22" s="1"/>
  <c r="Z359" i="22"/>
  <c r="AA359" i="22" s="1"/>
  <c r="Z360" i="22"/>
  <c r="AA360" i="22" s="1"/>
  <c r="Z361" i="22"/>
  <c r="AA361" i="22" s="1"/>
  <c r="Z362" i="22"/>
  <c r="AA362" i="22" s="1"/>
  <c r="Z363" i="22"/>
  <c r="AA363" i="22" s="1"/>
  <c r="Z364" i="22"/>
  <c r="AA364" i="22" s="1"/>
  <c r="Z365" i="22"/>
  <c r="AA365" i="22" s="1"/>
  <c r="Z366" i="22"/>
  <c r="AA366" i="22" s="1"/>
  <c r="Z367" i="22"/>
  <c r="AA367" i="22" s="1"/>
  <c r="Z368" i="22"/>
  <c r="AA368" i="22" s="1"/>
  <c r="Z369" i="22"/>
  <c r="AA369" i="22" s="1"/>
  <c r="Z370" i="22"/>
  <c r="AA370" i="22" s="1"/>
  <c r="Z371" i="22"/>
  <c r="AA371" i="22" s="1"/>
  <c r="Z372" i="22"/>
  <c r="AA372" i="22" s="1"/>
  <c r="Z373" i="22"/>
  <c r="AA373" i="22" s="1"/>
  <c r="Z374" i="22"/>
  <c r="AA374" i="22" s="1"/>
  <c r="Z375" i="22"/>
  <c r="AA375" i="22" s="1"/>
  <c r="Z376" i="22"/>
  <c r="AA376" i="22" s="1"/>
  <c r="Z377" i="22"/>
  <c r="AA377" i="22" s="1"/>
  <c r="Z378" i="22"/>
  <c r="AA378" i="22" s="1"/>
  <c r="Z379" i="22"/>
  <c r="AA379" i="22" s="1"/>
  <c r="Z380" i="22"/>
  <c r="AA380" i="22" s="1"/>
  <c r="Z381" i="22"/>
  <c r="AA381" i="22" s="1"/>
  <c r="Z382" i="22"/>
  <c r="AA382" i="22" s="1"/>
  <c r="Z383" i="22"/>
  <c r="AA383" i="22" s="1"/>
  <c r="Z384" i="22"/>
  <c r="AA384" i="22" s="1"/>
  <c r="Z385" i="22"/>
  <c r="AA385" i="22" s="1"/>
  <c r="Z386" i="22"/>
  <c r="AA386" i="22" s="1"/>
  <c r="Z387" i="22"/>
  <c r="AA387" i="22" s="1"/>
  <c r="Z388" i="22"/>
  <c r="AA388" i="22" s="1"/>
  <c r="Z389" i="22"/>
  <c r="AA389" i="22" s="1"/>
  <c r="Z390" i="22"/>
  <c r="AA390" i="22" s="1"/>
  <c r="Z391" i="22"/>
  <c r="AA391" i="22" s="1"/>
  <c r="Z392" i="22"/>
  <c r="AA392" i="22" s="1"/>
  <c r="Z393" i="22"/>
  <c r="AA393" i="22" s="1"/>
  <c r="Z394" i="22"/>
  <c r="AA394" i="22" s="1"/>
  <c r="Z395" i="22"/>
  <c r="AA395" i="22" s="1"/>
  <c r="Z396" i="22"/>
  <c r="AA396" i="22" s="1"/>
  <c r="Z397" i="22"/>
  <c r="AA397" i="22" s="1"/>
  <c r="Z398" i="22"/>
  <c r="AA398" i="22" s="1"/>
  <c r="Z399" i="22"/>
  <c r="AA399" i="22" s="1"/>
  <c r="Z400" i="22"/>
  <c r="AA400" i="22" s="1"/>
  <c r="Z401" i="22"/>
  <c r="AA401" i="22" s="1"/>
  <c r="Z402" i="22"/>
  <c r="AA402" i="22" s="1"/>
  <c r="Z403" i="22"/>
  <c r="AA403" i="22" s="1"/>
  <c r="Z404" i="22"/>
  <c r="AA404" i="22" s="1"/>
  <c r="Z405" i="22"/>
  <c r="AA405" i="22" s="1"/>
  <c r="Z406" i="22"/>
  <c r="AA406" i="22" s="1"/>
  <c r="Z407" i="22"/>
  <c r="AA407" i="22" s="1"/>
  <c r="Z408" i="22"/>
  <c r="AA408" i="22" s="1"/>
  <c r="Z409" i="22"/>
  <c r="AA409" i="22" s="1"/>
  <c r="Z410" i="22"/>
  <c r="AA410" i="22" s="1"/>
  <c r="Z411" i="22"/>
  <c r="AA411" i="22" s="1"/>
  <c r="Z412" i="22"/>
  <c r="AA412" i="22" s="1"/>
  <c r="Z413" i="22"/>
  <c r="AA413" i="22" s="1"/>
  <c r="Z414" i="22"/>
  <c r="AA414" i="22" s="1"/>
  <c r="Z415" i="22"/>
  <c r="AA415" i="22" s="1"/>
  <c r="Z416" i="22"/>
  <c r="AA416" i="22" s="1"/>
  <c r="Z417" i="22"/>
  <c r="AA417" i="22" s="1"/>
  <c r="Z418" i="22"/>
  <c r="AA418" i="22" s="1"/>
  <c r="Z419" i="22"/>
  <c r="AA419" i="22" s="1"/>
  <c r="Z420" i="22"/>
  <c r="AA420" i="22" s="1"/>
  <c r="Z421" i="22"/>
  <c r="AA421" i="22" s="1"/>
  <c r="Z422" i="22"/>
  <c r="AA422" i="22" s="1"/>
  <c r="Z423" i="22"/>
  <c r="AA423" i="22" s="1"/>
  <c r="Z424" i="22"/>
  <c r="AA424" i="22" s="1"/>
  <c r="Z425" i="22"/>
  <c r="AA425" i="22" s="1"/>
  <c r="Z426" i="22"/>
  <c r="AA426" i="22" s="1"/>
  <c r="Z427" i="22"/>
  <c r="AA427" i="22" s="1"/>
  <c r="Z428" i="22"/>
  <c r="AA428" i="22" s="1"/>
  <c r="Z429" i="22"/>
  <c r="AA429" i="22" s="1"/>
  <c r="Z430" i="22"/>
  <c r="AA430" i="22" s="1"/>
  <c r="Z431" i="22"/>
  <c r="AA431" i="22" s="1"/>
  <c r="Z432" i="22"/>
  <c r="AA432" i="22" s="1"/>
  <c r="Z433" i="22"/>
  <c r="AA433" i="22" s="1"/>
  <c r="Z434" i="22"/>
  <c r="AA434" i="22" s="1"/>
  <c r="Z435" i="22"/>
  <c r="AA435" i="22" s="1"/>
  <c r="Z436" i="22"/>
  <c r="AA436" i="22" s="1"/>
  <c r="Z437" i="22"/>
  <c r="AA437" i="22" s="1"/>
  <c r="Z438" i="22"/>
  <c r="AA438" i="22" s="1"/>
  <c r="Z439" i="22"/>
  <c r="AA439" i="22" s="1"/>
  <c r="Z440" i="22"/>
  <c r="AA440" i="22" s="1"/>
  <c r="Z441" i="22"/>
  <c r="AA441" i="22" s="1"/>
  <c r="Z442" i="22"/>
  <c r="AA442" i="22" s="1"/>
  <c r="Z443" i="22"/>
  <c r="AA443" i="22" s="1"/>
  <c r="Z444" i="22"/>
  <c r="AA444" i="22" s="1"/>
  <c r="Z445" i="22"/>
  <c r="AA445" i="22" s="1"/>
  <c r="Z446" i="22"/>
  <c r="AA446" i="22" s="1"/>
  <c r="Z447" i="22"/>
  <c r="AA447" i="22" s="1"/>
  <c r="Z448" i="22"/>
  <c r="AA448" i="22" s="1"/>
  <c r="Z449" i="22"/>
  <c r="AA449" i="22" s="1"/>
  <c r="Z450" i="22"/>
  <c r="AA450" i="22" s="1"/>
  <c r="Z451" i="22"/>
  <c r="AA451" i="22" s="1"/>
  <c r="Z452" i="22"/>
  <c r="AA452" i="22" s="1"/>
  <c r="Z453" i="22"/>
  <c r="AA453" i="22" s="1"/>
  <c r="Z454" i="22"/>
  <c r="AA454" i="22" s="1"/>
  <c r="Z455" i="22"/>
  <c r="AA455" i="22" s="1"/>
  <c r="Z456" i="22"/>
  <c r="AA456" i="22" s="1"/>
  <c r="Z457" i="22"/>
  <c r="AA457" i="22" s="1"/>
  <c r="Z458" i="22"/>
  <c r="AA458" i="22" s="1"/>
  <c r="Z459" i="22"/>
  <c r="AA459" i="22" s="1"/>
  <c r="Z460" i="22"/>
  <c r="AA460" i="22" s="1"/>
  <c r="Z461" i="22"/>
  <c r="AA461" i="22" s="1"/>
  <c r="Z462" i="22"/>
  <c r="AA462" i="22" s="1"/>
  <c r="Z463" i="22"/>
  <c r="AA463" i="22" s="1"/>
  <c r="Z464" i="22"/>
  <c r="AA464" i="22" s="1"/>
  <c r="Z465" i="22"/>
  <c r="AA465" i="22" s="1"/>
  <c r="Z466" i="22"/>
  <c r="AA466" i="22" s="1"/>
  <c r="Z467" i="22"/>
  <c r="AA467" i="22" s="1"/>
  <c r="Z468" i="22"/>
  <c r="AA468" i="22" s="1"/>
  <c r="Z469" i="22"/>
  <c r="AA469" i="22" s="1"/>
  <c r="Z470" i="22"/>
  <c r="AA470" i="22" s="1"/>
  <c r="Z471" i="22"/>
  <c r="AA471" i="22" s="1"/>
  <c r="Z472" i="22"/>
  <c r="AA472" i="22" s="1"/>
  <c r="Z473" i="22"/>
  <c r="AA473" i="22" s="1"/>
  <c r="Z474" i="22"/>
  <c r="AA474" i="22" s="1"/>
  <c r="Z475" i="22"/>
  <c r="AA475" i="22" s="1"/>
  <c r="Z476" i="22"/>
  <c r="AA476" i="22" s="1"/>
  <c r="Z477" i="22"/>
  <c r="AA477" i="22" s="1"/>
  <c r="Z478" i="22"/>
  <c r="AA478" i="22" s="1"/>
  <c r="Z479" i="22"/>
  <c r="AA479" i="22" s="1"/>
  <c r="Z480" i="22"/>
  <c r="AA480" i="22" s="1"/>
  <c r="Z481" i="22"/>
  <c r="AA481" i="22" s="1"/>
  <c r="Z482" i="22"/>
  <c r="AA482" i="22" s="1"/>
  <c r="Z483" i="22"/>
  <c r="AA483" i="22" s="1"/>
  <c r="Z484" i="22"/>
  <c r="AA484" i="22" s="1"/>
  <c r="Z485" i="22"/>
  <c r="AA485" i="22" s="1"/>
  <c r="Z486" i="22"/>
  <c r="AA486" i="22" s="1"/>
  <c r="Z487" i="22"/>
  <c r="AA487" i="22" s="1"/>
  <c r="Z488" i="22"/>
  <c r="AA488" i="22" s="1"/>
  <c r="Z489" i="22"/>
  <c r="AA489" i="22" s="1"/>
  <c r="Z490" i="22"/>
  <c r="AA490" i="22" s="1"/>
  <c r="Z491" i="22"/>
  <c r="AA491" i="22" s="1"/>
  <c r="Z492" i="22"/>
  <c r="AA492" i="22" s="1"/>
  <c r="Z493" i="22"/>
  <c r="AA493" i="22" s="1"/>
  <c r="Z494" i="22"/>
  <c r="AA494" i="22" s="1"/>
  <c r="Z495" i="22"/>
  <c r="AA495" i="22" s="1"/>
  <c r="Z496" i="22"/>
  <c r="AA496" i="22" s="1"/>
  <c r="Z497" i="22"/>
  <c r="AA497" i="22" s="1"/>
  <c r="Z498" i="22"/>
  <c r="AA498" i="22" s="1"/>
  <c r="Z499" i="22"/>
  <c r="AA499" i="22" s="1"/>
  <c r="Z500" i="22"/>
  <c r="AA500" i="22" s="1"/>
  <c r="Z501" i="22"/>
  <c r="AA501" i="22" s="1"/>
  <c r="Z502" i="22"/>
  <c r="AA502" i="22" s="1"/>
  <c r="Z503" i="22"/>
  <c r="AA503" i="22" s="1"/>
  <c r="Z504" i="22"/>
  <c r="AA504" i="22" s="1"/>
  <c r="Z505" i="22"/>
  <c r="AA505" i="22" s="1"/>
  <c r="Z506" i="22"/>
  <c r="AA506" i="22" s="1"/>
  <c r="Z507" i="22"/>
  <c r="AA507" i="22" s="1"/>
  <c r="Z508" i="22"/>
  <c r="AA508" i="22" s="1"/>
  <c r="Z509" i="22"/>
  <c r="AA509" i="22" s="1"/>
  <c r="Z510" i="22"/>
  <c r="AA510" i="22" s="1"/>
  <c r="Z511" i="22"/>
  <c r="AA511" i="22" s="1"/>
  <c r="Z512" i="22"/>
  <c r="AA512" i="22" s="1"/>
  <c r="Z513" i="22"/>
  <c r="AA513" i="22" s="1"/>
  <c r="Z514" i="22"/>
  <c r="AA514" i="22" s="1"/>
  <c r="Z515" i="22"/>
  <c r="AA515" i="22" s="1"/>
  <c r="Z516" i="22"/>
  <c r="AA516" i="22" s="1"/>
  <c r="Z517" i="22"/>
  <c r="AA517" i="22" s="1"/>
  <c r="Z518" i="22"/>
  <c r="AA518" i="22" s="1"/>
  <c r="Z519" i="22"/>
  <c r="AA519" i="22" s="1"/>
  <c r="Z520" i="22"/>
  <c r="AA520" i="22" s="1"/>
  <c r="Z521" i="22"/>
  <c r="AA521" i="22" s="1"/>
  <c r="Z522" i="22"/>
  <c r="AA522" i="22" s="1"/>
  <c r="Z523" i="22"/>
  <c r="AA523" i="22" s="1"/>
  <c r="Z524" i="22"/>
  <c r="AA524" i="22" s="1"/>
  <c r="Z525" i="22"/>
  <c r="AA525" i="22" s="1"/>
  <c r="Z526" i="22"/>
  <c r="AA526" i="22" s="1"/>
  <c r="Z527" i="22"/>
  <c r="AA527" i="22" s="1"/>
  <c r="Z528" i="22"/>
  <c r="AA528" i="22" s="1"/>
  <c r="Z529" i="22"/>
  <c r="AA529" i="22" s="1"/>
  <c r="Z530" i="22"/>
  <c r="AA530" i="22" s="1"/>
  <c r="Z531" i="22"/>
  <c r="AA531" i="22" s="1"/>
  <c r="Z532" i="22"/>
  <c r="AA532" i="22" s="1"/>
  <c r="Z533" i="22"/>
  <c r="AA533" i="22" s="1"/>
  <c r="Z534" i="22"/>
  <c r="AA534" i="22" s="1"/>
  <c r="Z535" i="22"/>
  <c r="AA535" i="22" s="1"/>
  <c r="Z536" i="22"/>
  <c r="AA536" i="22" s="1"/>
  <c r="Z537" i="22"/>
  <c r="AA537" i="22" s="1"/>
  <c r="Z538" i="22"/>
  <c r="AA538" i="22" s="1"/>
  <c r="Z539" i="22"/>
  <c r="AA539" i="22" s="1"/>
  <c r="Z540" i="22"/>
  <c r="AA540" i="22" s="1"/>
  <c r="Z541" i="22"/>
  <c r="AA541" i="22" s="1"/>
  <c r="Z542" i="22"/>
  <c r="AA542" i="22" s="1"/>
  <c r="Z543" i="22"/>
  <c r="AA543" i="22" s="1"/>
  <c r="Z544" i="22"/>
  <c r="AA544" i="22" s="1"/>
  <c r="Z545" i="22"/>
  <c r="AA545" i="22" s="1"/>
  <c r="Z546" i="22"/>
  <c r="AA546" i="22" s="1"/>
  <c r="Z547" i="22"/>
  <c r="AA547" i="22" s="1"/>
  <c r="Z548" i="22"/>
  <c r="AA548" i="22" s="1"/>
  <c r="Z549" i="22"/>
  <c r="AA549" i="22" s="1"/>
  <c r="Z550" i="22"/>
  <c r="AA550" i="22" s="1"/>
  <c r="Z551" i="22"/>
  <c r="AA551" i="22" s="1"/>
  <c r="Z552" i="22"/>
  <c r="AA552" i="22" s="1"/>
  <c r="Z553" i="22"/>
  <c r="AA553" i="22" s="1"/>
  <c r="Z554" i="22"/>
  <c r="AA554" i="22" s="1"/>
  <c r="Z555" i="22"/>
  <c r="AA555" i="22" s="1"/>
  <c r="Z556" i="22"/>
  <c r="AA556" i="22" s="1"/>
  <c r="Z557" i="22"/>
  <c r="AA557" i="22" s="1"/>
  <c r="Z558" i="22"/>
  <c r="AA558" i="22" s="1"/>
  <c r="Z559" i="22"/>
  <c r="AA559" i="22" s="1"/>
  <c r="Z560" i="22"/>
  <c r="AA560" i="22" s="1"/>
  <c r="Z561" i="22"/>
  <c r="AA561" i="22" s="1"/>
  <c r="Z562" i="22"/>
  <c r="AA562" i="22" s="1"/>
  <c r="Z563" i="22"/>
  <c r="AA563" i="22" s="1"/>
  <c r="Z564" i="22"/>
  <c r="AA564" i="22" s="1"/>
  <c r="Z565" i="22"/>
  <c r="AA565" i="22" s="1"/>
  <c r="Z566" i="22"/>
  <c r="AA566" i="22" s="1"/>
  <c r="Z567" i="22"/>
  <c r="AA567" i="22" s="1"/>
  <c r="Z568" i="22"/>
  <c r="AA568" i="22" s="1"/>
  <c r="Z569" i="22"/>
  <c r="AA569" i="22" s="1"/>
  <c r="Z570" i="22"/>
  <c r="AA570" i="22" s="1"/>
  <c r="Z571" i="22"/>
  <c r="AA571" i="22" s="1"/>
  <c r="Z572" i="22"/>
  <c r="AA572" i="22" s="1"/>
  <c r="Z573" i="22"/>
  <c r="AA573" i="22" s="1"/>
  <c r="Z574" i="22"/>
  <c r="AA574" i="22" s="1"/>
  <c r="Z575" i="22"/>
  <c r="AA575" i="22" s="1"/>
  <c r="Z576" i="22"/>
  <c r="AA576" i="22" s="1"/>
  <c r="Z577" i="22"/>
  <c r="AA577" i="22" s="1"/>
  <c r="Z578" i="22"/>
  <c r="AA578" i="22" s="1"/>
  <c r="Z579" i="22"/>
  <c r="AA579" i="22" s="1"/>
  <c r="Z580" i="22"/>
  <c r="AA580" i="22" s="1"/>
  <c r="Z581" i="22"/>
  <c r="AA581" i="22" s="1"/>
  <c r="Z582" i="22"/>
  <c r="AA582" i="22" s="1"/>
  <c r="Z583" i="22"/>
  <c r="AA583" i="22" s="1"/>
  <c r="Z584" i="22"/>
  <c r="AA584" i="22" s="1"/>
  <c r="Z585" i="22"/>
  <c r="AA585" i="22" s="1"/>
  <c r="Z586" i="22"/>
  <c r="AA586" i="22" s="1"/>
  <c r="Z587" i="22"/>
  <c r="AA587" i="22" s="1"/>
  <c r="Z588" i="22"/>
  <c r="AA588" i="22" s="1"/>
  <c r="Z589" i="22"/>
  <c r="AA589" i="22" s="1"/>
  <c r="Z590" i="22"/>
  <c r="AA590" i="22" s="1"/>
  <c r="Z591" i="22"/>
  <c r="AA591" i="22" s="1"/>
  <c r="Z592" i="22"/>
  <c r="AA592" i="22" s="1"/>
  <c r="Z593" i="22"/>
  <c r="AA593" i="22" s="1"/>
  <c r="Z594" i="22"/>
  <c r="AA594" i="22" s="1"/>
  <c r="Z595" i="22"/>
  <c r="AA595" i="22" s="1"/>
  <c r="Z596" i="22"/>
  <c r="AA596" i="22" s="1"/>
  <c r="Z597" i="22"/>
  <c r="AA597" i="22" s="1"/>
  <c r="Z598" i="22"/>
  <c r="AA598" i="22" s="1"/>
  <c r="Z599" i="22"/>
  <c r="AA599" i="22" s="1"/>
  <c r="Z600" i="22"/>
  <c r="AA600" i="22" s="1"/>
  <c r="Z601" i="22"/>
  <c r="AA601" i="22" s="1"/>
  <c r="Z602" i="22"/>
  <c r="AA602" i="22" s="1"/>
  <c r="Z603" i="22"/>
  <c r="AA603" i="22" s="1"/>
  <c r="Z604" i="22"/>
  <c r="AA604" i="22" s="1"/>
  <c r="Z605" i="22"/>
  <c r="AA605" i="22" s="1"/>
  <c r="Z606" i="22"/>
  <c r="AA606" i="22" s="1"/>
  <c r="Z607" i="22"/>
  <c r="AA607" i="22" s="1"/>
  <c r="Z608" i="22"/>
  <c r="AA608" i="22" s="1"/>
  <c r="Z609" i="22"/>
  <c r="AA609" i="22" s="1"/>
  <c r="Z610" i="22"/>
  <c r="AA610" i="22" s="1"/>
  <c r="Z611" i="22"/>
  <c r="AA611" i="22" s="1"/>
  <c r="Z612" i="22"/>
  <c r="AA612" i="22" s="1"/>
  <c r="Z613" i="22"/>
  <c r="AA613" i="22" s="1"/>
  <c r="Z614" i="22"/>
  <c r="AA614" i="22" s="1"/>
  <c r="Z615" i="22"/>
  <c r="AA615" i="22" s="1"/>
  <c r="Z616" i="22"/>
  <c r="AA616" i="22" s="1"/>
  <c r="Z617" i="22"/>
  <c r="AA617" i="22" s="1"/>
  <c r="Z618" i="22"/>
  <c r="AA618" i="22" s="1"/>
  <c r="Z619" i="22"/>
  <c r="AA619" i="22" s="1"/>
  <c r="Z620" i="22"/>
  <c r="AA620" i="22" s="1"/>
  <c r="Z621" i="22"/>
  <c r="AA621" i="22" s="1"/>
  <c r="Z622" i="22"/>
  <c r="AA622" i="22" s="1"/>
  <c r="Z623" i="22"/>
  <c r="AA623" i="22" s="1"/>
  <c r="Z624" i="22"/>
  <c r="AA624" i="22" s="1"/>
  <c r="Z625" i="22"/>
  <c r="AA625" i="22" s="1"/>
  <c r="Z626" i="22"/>
  <c r="AA626" i="22" s="1"/>
  <c r="Z627" i="22"/>
  <c r="AA627" i="22" s="1"/>
  <c r="Z628" i="22"/>
  <c r="AA628" i="22" s="1"/>
  <c r="Z629" i="22"/>
  <c r="AA629" i="22" s="1"/>
  <c r="Z630" i="22"/>
  <c r="AA630" i="22" s="1"/>
  <c r="Z631" i="22"/>
  <c r="AA631" i="22" s="1"/>
  <c r="Z632" i="22"/>
  <c r="AA632" i="22" s="1"/>
  <c r="Z633" i="22"/>
  <c r="AA633" i="22" s="1"/>
  <c r="Z634" i="22"/>
  <c r="AA634" i="22" s="1"/>
  <c r="Z635" i="22"/>
  <c r="AA635" i="22" s="1"/>
  <c r="Z636" i="22"/>
  <c r="AA636" i="22" s="1"/>
  <c r="Z637" i="22"/>
  <c r="AA637" i="22" s="1"/>
  <c r="Z638" i="22"/>
  <c r="AA638" i="22" s="1"/>
  <c r="Z639" i="22"/>
  <c r="AA639" i="22" s="1"/>
  <c r="Z640" i="22"/>
  <c r="AA640" i="22" s="1"/>
  <c r="Z641" i="22"/>
  <c r="AA641" i="22" s="1"/>
  <c r="Z642" i="22"/>
  <c r="AA642" i="22" s="1"/>
  <c r="Z643" i="22"/>
  <c r="AA643" i="22" s="1"/>
  <c r="Z644" i="22"/>
  <c r="AA644" i="22" s="1"/>
  <c r="Z645" i="22"/>
  <c r="AA645" i="22" s="1"/>
  <c r="Z646" i="22"/>
  <c r="AA646" i="22" s="1"/>
  <c r="Z647" i="22"/>
  <c r="AA647" i="22" s="1"/>
  <c r="Z648" i="22"/>
  <c r="AA648" i="22" s="1"/>
  <c r="Z649" i="22"/>
  <c r="AA649" i="22" s="1"/>
  <c r="Z650" i="22"/>
  <c r="AA650" i="22" s="1"/>
  <c r="Z651" i="22"/>
  <c r="AA651" i="22" s="1"/>
  <c r="Z652" i="22"/>
  <c r="AA652" i="22" s="1"/>
  <c r="Z653" i="22"/>
  <c r="AA653" i="22" s="1"/>
  <c r="Z654" i="22"/>
  <c r="AA654" i="22" s="1"/>
  <c r="Z655" i="22"/>
  <c r="AA655" i="22" s="1"/>
  <c r="Z656" i="22"/>
  <c r="AA656" i="22" s="1"/>
  <c r="Z657" i="22"/>
  <c r="AA657" i="22" s="1"/>
  <c r="Z658" i="22"/>
  <c r="AA658" i="22" s="1"/>
  <c r="Z659" i="22"/>
  <c r="AA659" i="22" s="1"/>
  <c r="Z660" i="22"/>
  <c r="AA660" i="22" s="1"/>
  <c r="Z661" i="22"/>
  <c r="AA661" i="22" s="1"/>
  <c r="Z662" i="22"/>
  <c r="AA662" i="22" s="1"/>
  <c r="Z663" i="22"/>
  <c r="AA663" i="22" s="1"/>
  <c r="Z664" i="22"/>
  <c r="AA664" i="22" s="1"/>
  <c r="Z665" i="22"/>
  <c r="AA665" i="22" s="1"/>
  <c r="Z666" i="22"/>
  <c r="AA666" i="22" s="1"/>
  <c r="Z667" i="22"/>
  <c r="AA667" i="22" s="1"/>
  <c r="Z668" i="22"/>
  <c r="AA668" i="22" s="1"/>
  <c r="Z669" i="22"/>
  <c r="AA669" i="22" s="1"/>
  <c r="Z670" i="22"/>
  <c r="AA670" i="22" s="1"/>
  <c r="Z671" i="22"/>
  <c r="AA671" i="22" s="1"/>
  <c r="Z672" i="22"/>
  <c r="AA672" i="22" s="1"/>
  <c r="Z673" i="22"/>
  <c r="AA673" i="22" s="1"/>
  <c r="Z674" i="22"/>
  <c r="AA674" i="22" s="1"/>
  <c r="Z675" i="22"/>
  <c r="AA675" i="22" s="1"/>
  <c r="Z676" i="22"/>
  <c r="AA676" i="22" s="1"/>
  <c r="Z677" i="22"/>
  <c r="AA677" i="22" s="1"/>
  <c r="Z678" i="22"/>
  <c r="AA678" i="22" s="1"/>
  <c r="Z679" i="22"/>
  <c r="AA679" i="22" s="1"/>
  <c r="Z680" i="22"/>
  <c r="AA680" i="22" s="1"/>
  <c r="Z681" i="22"/>
  <c r="AA681" i="22" s="1"/>
  <c r="Z682" i="22"/>
  <c r="AA682" i="22" s="1"/>
  <c r="Z683" i="22"/>
  <c r="AA683" i="22" s="1"/>
  <c r="Z684" i="22"/>
  <c r="AA684" i="22" s="1"/>
  <c r="Z685" i="22"/>
  <c r="AA685" i="22" s="1"/>
  <c r="Z686" i="22"/>
  <c r="AA686" i="22" s="1"/>
  <c r="Z687" i="22"/>
  <c r="AA687" i="22" s="1"/>
  <c r="Z688" i="22"/>
  <c r="AA688" i="22" s="1"/>
  <c r="Z689" i="22"/>
  <c r="AA689" i="22" s="1"/>
  <c r="Z690" i="22"/>
  <c r="AA690" i="22" s="1"/>
  <c r="Z691" i="22"/>
  <c r="AA691" i="22" s="1"/>
  <c r="Z692" i="22"/>
  <c r="AA692" i="22" s="1"/>
  <c r="Z693" i="22"/>
  <c r="AA693" i="22" s="1"/>
  <c r="Z694" i="22"/>
  <c r="AA694" i="22" s="1"/>
  <c r="Z695" i="22"/>
  <c r="AA695" i="22" s="1"/>
  <c r="Z696" i="22"/>
  <c r="AA696" i="22" s="1"/>
  <c r="Z697" i="22"/>
  <c r="AA697" i="22" s="1"/>
  <c r="Z698" i="22"/>
  <c r="AA698" i="22" s="1"/>
  <c r="Z699" i="22"/>
  <c r="AA699" i="22" s="1"/>
  <c r="Z700" i="22"/>
  <c r="AA700" i="22" s="1"/>
  <c r="Z701" i="22"/>
  <c r="AA701" i="22" s="1"/>
  <c r="Z702" i="22"/>
  <c r="AA702" i="22" s="1"/>
  <c r="Z703" i="22"/>
  <c r="AA703" i="22" s="1"/>
  <c r="Z704" i="22"/>
  <c r="AA704" i="22" s="1"/>
  <c r="Z705" i="22"/>
  <c r="AA705" i="22" s="1"/>
  <c r="Z706" i="22"/>
  <c r="AA706" i="22" s="1"/>
  <c r="Z707" i="22"/>
  <c r="AA707" i="22" s="1"/>
  <c r="Z708" i="22"/>
  <c r="AA708" i="22" s="1"/>
  <c r="Z709" i="22"/>
  <c r="AA709" i="22" s="1"/>
  <c r="Z710" i="22"/>
  <c r="AA710" i="22" s="1"/>
  <c r="Z711" i="22"/>
  <c r="AA711" i="22" s="1"/>
  <c r="Z712" i="22"/>
  <c r="AA712" i="22" s="1"/>
  <c r="Z713" i="22"/>
  <c r="AA713" i="22" s="1"/>
  <c r="Z714" i="22"/>
  <c r="AA714" i="22" s="1"/>
  <c r="Z715" i="22"/>
  <c r="AA715" i="22" s="1"/>
  <c r="Z716" i="22"/>
  <c r="AA716" i="22" s="1"/>
  <c r="Z717" i="22"/>
  <c r="AA717" i="22" s="1"/>
  <c r="Z718" i="22"/>
  <c r="AA718" i="22" s="1"/>
  <c r="Z719" i="22"/>
  <c r="AA719" i="22" s="1"/>
  <c r="Z720" i="22"/>
  <c r="AA720" i="22" s="1"/>
  <c r="Z721" i="22"/>
  <c r="AA721" i="22" s="1"/>
  <c r="Z722" i="22"/>
  <c r="AA722" i="22" s="1"/>
  <c r="Z723" i="22"/>
  <c r="AA723" i="22" s="1"/>
  <c r="Z724" i="22"/>
  <c r="AA724" i="22" s="1"/>
  <c r="Z725" i="22"/>
  <c r="AA725" i="22" s="1"/>
  <c r="Z726" i="22"/>
  <c r="AA726" i="22" s="1"/>
  <c r="Z727" i="22"/>
  <c r="AA727" i="22" s="1"/>
  <c r="Z728" i="22"/>
  <c r="AA728" i="22" s="1"/>
  <c r="Z729" i="22"/>
  <c r="AA729" i="22" s="1"/>
  <c r="Z730" i="22"/>
  <c r="AA730" i="22" s="1"/>
  <c r="Z731" i="22"/>
  <c r="AA731" i="22" s="1"/>
  <c r="Z732" i="22"/>
  <c r="AA732" i="22" s="1"/>
  <c r="Z733" i="22"/>
  <c r="AA733" i="22" s="1"/>
  <c r="Z734" i="22"/>
  <c r="AA734" i="22" s="1"/>
  <c r="Z735" i="22"/>
  <c r="AA735" i="22" s="1"/>
  <c r="Z736" i="22"/>
  <c r="AA736" i="22" s="1"/>
  <c r="Z737" i="22"/>
  <c r="AA737" i="22" s="1"/>
  <c r="Z738" i="22"/>
  <c r="AA738" i="22" s="1"/>
  <c r="Z739" i="22"/>
  <c r="AA739" i="22" s="1"/>
  <c r="Z740" i="22"/>
  <c r="AA740" i="22" s="1"/>
  <c r="Z741" i="22"/>
  <c r="AA741" i="22" s="1"/>
  <c r="Z742" i="22"/>
  <c r="AA742" i="22" s="1"/>
  <c r="Z743" i="22"/>
  <c r="AA743" i="22" s="1"/>
  <c r="Z744" i="22"/>
  <c r="AA744" i="22" s="1"/>
  <c r="Z745" i="22"/>
  <c r="AA745" i="22" s="1"/>
  <c r="Z746" i="22"/>
  <c r="AA746" i="22" s="1"/>
  <c r="Z747" i="22"/>
  <c r="AA747" i="22" s="1"/>
  <c r="Z748" i="22"/>
  <c r="AA748" i="22" s="1"/>
  <c r="Z749" i="22"/>
  <c r="AA749" i="22" s="1"/>
  <c r="Z750" i="22"/>
  <c r="AA750" i="22" s="1"/>
  <c r="Z751" i="22"/>
  <c r="AA751" i="22" s="1"/>
  <c r="Z752" i="22"/>
  <c r="AA752" i="22" s="1"/>
  <c r="Z753" i="22"/>
  <c r="AA753" i="22" s="1"/>
  <c r="Z754" i="22"/>
  <c r="AA754" i="22" s="1"/>
  <c r="Z755" i="22"/>
  <c r="AA755" i="22" s="1"/>
  <c r="Z756" i="22"/>
  <c r="AA756" i="22" s="1"/>
  <c r="Z757" i="22"/>
  <c r="AA757" i="22" s="1"/>
  <c r="Z758" i="22"/>
  <c r="AA758" i="22" s="1"/>
  <c r="Z759" i="22"/>
  <c r="AA759" i="22" s="1"/>
  <c r="Z760" i="22"/>
  <c r="AA760" i="22" s="1"/>
  <c r="Z761" i="22"/>
  <c r="AA761" i="22" s="1"/>
  <c r="Z762" i="22"/>
  <c r="AA762" i="22" s="1"/>
  <c r="Z763" i="22"/>
  <c r="AA763" i="22" s="1"/>
  <c r="Z764" i="22"/>
  <c r="AA764" i="22" s="1"/>
  <c r="Z765" i="22"/>
  <c r="AA765" i="22" s="1"/>
  <c r="Z766" i="22"/>
  <c r="AA766" i="22" s="1"/>
  <c r="Z767" i="22"/>
  <c r="AA767" i="22" s="1"/>
  <c r="Z768" i="22"/>
  <c r="AA768" i="22" s="1"/>
  <c r="Z769" i="22"/>
  <c r="AA769" i="22" s="1"/>
  <c r="Z770" i="22"/>
  <c r="AA770" i="22" s="1"/>
  <c r="Z771" i="22"/>
  <c r="AA771" i="22" s="1"/>
  <c r="Z772" i="22"/>
  <c r="AA772" i="22" s="1"/>
  <c r="Z773" i="22"/>
  <c r="AA773" i="22" s="1"/>
  <c r="Z774" i="22"/>
  <c r="AA774" i="22" s="1"/>
  <c r="Z775" i="22"/>
  <c r="AA775" i="22" s="1"/>
  <c r="Z776" i="22"/>
  <c r="AA776" i="22" s="1"/>
  <c r="Z777" i="22"/>
  <c r="AA777" i="22" s="1"/>
  <c r="Z778" i="22"/>
  <c r="AA778" i="22" s="1"/>
  <c r="Z779" i="22"/>
  <c r="AA779" i="22" s="1"/>
  <c r="Z780" i="22"/>
  <c r="AA780" i="22" s="1"/>
  <c r="Z781" i="22"/>
  <c r="AA781" i="22" s="1"/>
  <c r="Z782" i="22"/>
  <c r="AA782" i="22" s="1"/>
  <c r="Z783" i="22"/>
  <c r="AA783" i="22" s="1"/>
  <c r="Z784" i="22"/>
  <c r="AA784" i="22" s="1"/>
  <c r="Z785" i="22"/>
  <c r="AA785" i="22" s="1"/>
  <c r="Z786" i="22"/>
  <c r="AA786" i="22" s="1"/>
  <c r="Z787" i="22"/>
  <c r="AA787" i="22" s="1"/>
  <c r="Z788" i="22"/>
  <c r="AA788" i="22" s="1"/>
  <c r="Z789" i="22"/>
  <c r="AA789" i="22" s="1"/>
  <c r="Z790" i="22"/>
  <c r="AA790" i="22" s="1"/>
  <c r="Z791" i="22"/>
  <c r="AA791" i="22" s="1"/>
  <c r="Z792" i="22"/>
  <c r="AA792" i="22" s="1"/>
  <c r="Z793" i="22"/>
  <c r="AA793" i="22" s="1"/>
  <c r="Z794" i="22"/>
  <c r="AA794" i="22" s="1"/>
  <c r="Z795" i="22"/>
  <c r="AA795" i="22" s="1"/>
  <c r="Z796" i="22"/>
  <c r="AA796" i="22" s="1"/>
  <c r="Z797" i="22"/>
  <c r="AA797" i="22" s="1"/>
  <c r="Z798" i="22"/>
  <c r="AA798" i="22" s="1"/>
  <c r="Z799" i="22"/>
  <c r="AA799" i="22" s="1"/>
  <c r="Z800" i="22"/>
  <c r="AA800" i="22" s="1"/>
  <c r="Z801" i="22"/>
  <c r="AA801" i="22" s="1"/>
  <c r="Z802" i="22"/>
  <c r="AA802" i="22" s="1"/>
  <c r="Z803" i="22"/>
  <c r="AA803" i="22" s="1"/>
  <c r="Z804" i="22"/>
  <c r="AA804" i="22" s="1"/>
  <c r="Z805" i="22"/>
  <c r="AA805" i="22" s="1"/>
  <c r="Z806" i="22"/>
  <c r="AA806" i="22" s="1"/>
  <c r="Z807" i="22"/>
  <c r="AA807" i="22" s="1"/>
  <c r="Z808" i="22"/>
  <c r="AA808" i="22" s="1"/>
  <c r="Z809" i="22"/>
  <c r="AA809" i="22" s="1"/>
  <c r="Z810" i="22"/>
  <c r="AA810" i="22" s="1"/>
  <c r="Z811" i="22"/>
  <c r="AA811" i="22" s="1"/>
  <c r="Z812" i="22"/>
  <c r="AA812" i="22" s="1"/>
  <c r="Z813" i="22"/>
  <c r="AA813" i="22" s="1"/>
  <c r="Z814" i="22"/>
  <c r="AA814" i="22" s="1"/>
  <c r="Z815" i="22"/>
  <c r="AA815" i="22" s="1"/>
  <c r="Z816" i="22"/>
  <c r="AA816" i="22" s="1"/>
  <c r="Z817" i="22"/>
  <c r="AA817" i="22" s="1"/>
  <c r="Z818" i="22"/>
  <c r="AA818" i="22" s="1"/>
  <c r="Z819" i="22"/>
  <c r="AA819" i="22" s="1"/>
  <c r="Z820" i="22"/>
  <c r="AA820" i="22" s="1"/>
  <c r="Z821" i="22"/>
  <c r="AA821" i="22" s="1"/>
  <c r="Z822" i="22"/>
  <c r="AA822" i="22" s="1"/>
  <c r="Z823" i="22"/>
  <c r="AA823" i="22" s="1"/>
  <c r="Z824" i="22"/>
  <c r="AA824" i="22" s="1"/>
  <c r="Z825" i="22"/>
  <c r="AA825" i="22" s="1"/>
  <c r="Z826" i="22"/>
  <c r="AA826" i="22" s="1"/>
  <c r="Z827" i="22"/>
  <c r="AA827" i="22" s="1"/>
  <c r="Z828" i="22"/>
  <c r="AA828" i="22" s="1"/>
  <c r="Z829" i="22"/>
  <c r="AA829" i="22" s="1"/>
  <c r="Z830" i="22"/>
  <c r="AA830" i="22" s="1"/>
  <c r="Z831" i="22"/>
  <c r="AA831" i="22" s="1"/>
  <c r="Z832" i="22"/>
  <c r="AA832" i="22" s="1"/>
  <c r="Z833" i="22"/>
  <c r="AA833" i="22" s="1"/>
  <c r="Z834" i="22"/>
  <c r="AA834" i="22" s="1"/>
  <c r="Z835" i="22"/>
  <c r="AA835" i="22" s="1"/>
  <c r="Z836" i="22"/>
  <c r="AA836" i="22" s="1"/>
  <c r="Z837" i="22"/>
  <c r="AA837" i="22" s="1"/>
  <c r="Z838" i="22"/>
  <c r="AA838" i="22" s="1"/>
  <c r="Z839" i="22"/>
  <c r="AA839" i="22" s="1"/>
  <c r="Z840" i="22"/>
  <c r="AA840" i="22" s="1"/>
  <c r="Z841" i="22"/>
  <c r="AA841" i="22" s="1"/>
  <c r="Z842" i="22"/>
  <c r="AA842" i="22" s="1"/>
  <c r="Z843" i="22"/>
  <c r="AA843" i="22" s="1"/>
  <c r="Z844" i="22"/>
  <c r="AA844" i="22" s="1"/>
  <c r="Z845" i="22"/>
  <c r="AA845" i="22" s="1"/>
  <c r="Z846" i="22"/>
  <c r="AA846" i="22" s="1"/>
  <c r="Z847" i="22"/>
  <c r="AA847" i="22" s="1"/>
  <c r="Z848" i="22"/>
  <c r="AA848" i="22" s="1"/>
  <c r="Z849" i="22"/>
  <c r="AA849" i="22" s="1"/>
  <c r="Z850" i="22"/>
  <c r="AA850" i="22" s="1"/>
  <c r="Z851" i="22"/>
  <c r="AA851" i="22" s="1"/>
  <c r="Z852" i="22"/>
  <c r="AA852" i="22" s="1"/>
  <c r="Z853" i="22"/>
  <c r="AA853" i="22" s="1"/>
  <c r="Z854" i="22"/>
  <c r="AA854" i="22" s="1"/>
  <c r="Z855" i="22"/>
  <c r="AA855" i="22" s="1"/>
  <c r="Z856" i="22"/>
  <c r="AA856" i="22" s="1"/>
  <c r="Z857" i="22"/>
  <c r="AA857" i="22" s="1"/>
  <c r="Z858" i="22"/>
  <c r="AA858" i="22" s="1"/>
  <c r="Z859" i="22"/>
  <c r="AA859" i="22" s="1"/>
  <c r="Z860" i="22"/>
  <c r="AA860" i="22" s="1"/>
  <c r="Z861" i="22"/>
  <c r="AA861" i="22" s="1"/>
  <c r="Z862" i="22"/>
  <c r="AA862" i="22" s="1"/>
  <c r="Z863" i="22"/>
  <c r="AA863" i="22" s="1"/>
  <c r="Z864" i="22"/>
  <c r="AA864" i="22" s="1"/>
  <c r="Z865" i="22"/>
  <c r="AA865" i="22" s="1"/>
  <c r="Z866" i="22"/>
  <c r="AA866" i="22" s="1"/>
  <c r="Z867" i="22"/>
  <c r="AA867" i="22" s="1"/>
  <c r="Z868" i="22"/>
  <c r="AA868" i="22" s="1"/>
  <c r="Z869" i="22"/>
  <c r="AA869" i="22" s="1"/>
  <c r="Z870" i="22"/>
  <c r="AA870" i="22" s="1"/>
  <c r="Z871" i="22"/>
  <c r="AA871" i="22" s="1"/>
  <c r="Z872" i="22"/>
  <c r="AA872" i="22" s="1"/>
  <c r="Z873" i="22"/>
  <c r="AA873" i="22" s="1"/>
  <c r="Z874" i="22"/>
  <c r="AA874" i="22" s="1"/>
  <c r="Z875" i="22"/>
  <c r="AA875" i="22" s="1"/>
  <c r="Z876" i="22"/>
  <c r="AA876" i="22" s="1"/>
  <c r="Z877" i="22"/>
  <c r="AA877" i="22" s="1"/>
  <c r="Z878" i="22"/>
  <c r="AA878" i="22" s="1"/>
  <c r="Z879" i="22"/>
  <c r="AA879" i="22" s="1"/>
  <c r="Z880" i="22"/>
  <c r="AA880" i="22" s="1"/>
  <c r="Z881" i="22"/>
  <c r="AA881" i="22" s="1"/>
  <c r="Z882" i="22"/>
  <c r="AA882" i="22" s="1"/>
  <c r="Z883" i="22"/>
  <c r="AA883" i="22" s="1"/>
  <c r="Z884" i="22"/>
  <c r="AA884" i="22" s="1"/>
  <c r="Z885" i="22"/>
  <c r="AA885" i="22" s="1"/>
  <c r="Z886" i="22"/>
  <c r="AA886" i="22" s="1"/>
  <c r="Z887" i="22"/>
  <c r="AA887" i="22" s="1"/>
  <c r="Z888" i="22"/>
  <c r="AA888" i="22" s="1"/>
  <c r="Z889" i="22"/>
  <c r="AA889" i="22" s="1"/>
  <c r="Z890" i="22"/>
  <c r="AA890" i="22" s="1"/>
  <c r="Z891" i="22"/>
  <c r="AA891" i="22" s="1"/>
  <c r="Z892" i="22"/>
  <c r="AA892" i="22" s="1"/>
  <c r="Z893" i="22"/>
  <c r="AA893" i="22" s="1"/>
  <c r="Z894" i="22"/>
  <c r="AA894" i="22" s="1"/>
  <c r="Z895" i="22"/>
  <c r="AA895" i="22" s="1"/>
  <c r="Z896" i="22"/>
  <c r="AA896" i="22" s="1"/>
  <c r="Z897" i="22"/>
  <c r="AA897" i="22" s="1"/>
  <c r="Z898" i="22"/>
  <c r="AA898" i="22" s="1"/>
  <c r="Z899" i="22"/>
  <c r="AA899" i="22" s="1"/>
  <c r="Z900" i="22"/>
  <c r="AA900" i="22" s="1"/>
  <c r="Z901" i="22"/>
  <c r="AA901" i="22" s="1"/>
  <c r="Z902" i="22"/>
  <c r="AA902" i="22" s="1"/>
  <c r="Z903" i="22"/>
  <c r="AA903" i="22" s="1"/>
  <c r="Z904" i="22"/>
  <c r="AA904" i="22" s="1"/>
  <c r="Z905" i="22"/>
  <c r="AA905" i="22" s="1"/>
  <c r="Z906" i="22"/>
  <c r="AA906" i="22" s="1"/>
  <c r="Z907" i="22"/>
  <c r="AA907" i="22" s="1"/>
  <c r="Z908" i="22"/>
  <c r="AA908" i="22" s="1"/>
  <c r="Z909" i="22"/>
  <c r="AA909" i="22" s="1"/>
  <c r="Z910" i="22"/>
  <c r="AA910" i="22" s="1"/>
  <c r="Z911" i="22"/>
  <c r="AA911" i="22" s="1"/>
  <c r="Z912" i="22"/>
  <c r="AA912" i="22" s="1"/>
  <c r="Z913" i="22"/>
  <c r="AA913" i="22" s="1"/>
  <c r="Z914" i="22"/>
  <c r="AA914" i="22" s="1"/>
  <c r="Z915" i="22"/>
  <c r="AA915" i="22" s="1"/>
  <c r="Z916" i="22"/>
  <c r="AA916" i="22" s="1"/>
  <c r="Z917" i="22"/>
  <c r="AA917" i="22" s="1"/>
  <c r="Z918" i="22"/>
  <c r="AA918" i="22" s="1"/>
  <c r="Z919" i="22"/>
  <c r="AA919" i="22" s="1"/>
  <c r="Z920" i="22"/>
  <c r="AA920" i="22" s="1"/>
  <c r="Z921" i="22"/>
  <c r="AA921" i="22" s="1"/>
  <c r="Z922" i="22"/>
  <c r="AA922" i="22" s="1"/>
  <c r="Z923" i="22"/>
  <c r="AA923" i="22" s="1"/>
  <c r="Z924" i="22"/>
  <c r="AA924" i="22" s="1"/>
  <c r="Z925" i="22"/>
  <c r="AA925" i="22" s="1"/>
  <c r="Z926" i="22"/>
  <c r="AA926" i="22" s="1"/>
  <c r="Z927" i="22"/>
  <c r="AA927" i="22" s="1"/>
  <c r="Z928" i="22"/>
  <c r="AA928" i="22" s="1"/>
  <c r="Z929" i="22"/>
  <c r="AA929" i="22" s="1"/>
  <c r="Z930" i="22"/>
  <c r="AA930" i="22" s="1"/>
  <c r="Z931" i="22"/>
  <c r="AA931" i="22" s="1"/>
  <c r="Z932" i="22"/>
  <c r="AA932" i="22" s="1"/>
  <c r="Z933" i="22"/>
  <c r="AA933" i="22" s="1"/>
  <c r="Z934" i="22"/>
  <c r="AA934" i="22" s="1"/>
  <c r="Z935" i="22"/>
  <c r="AA935" i="22" s="1"/>
  <c r="Z936" i="22"/>
  <c r="AA936" i="22" s="1"/>
  <c r="Z937" i="22"/>
  <c r="AA937" i="22" s="1"/>
  <c r="Z938" i="22"/>
  <c r="AA938" i="22" s="1"/>
  <c r="Z939" i="22"/>
  <c r="AA939" i="22" s="1"/>
  <c r="Z940" i="22"/>
  <c r="AA940" i="22" s="1"/>
  <c r="Z941" i="22"/>
  <c r="AA941" i="22" s="1"/>
  <c r="Z942" i="22"/>
  <c r="AA942" i="22" s="1"/>
  <c r="Z943" i="22"/>
  <c r="AA943" i="22" s="1"/>
  <c r="Z944" i="22"/>
  <c r="AA944" i="22" s="1"/>
  <c r="Z945" i="22"/>
  <c r="AA945" i="22" s="1"/>
  <c r="Z946" i="22"/>
  <c r="AA946" i="22" s="1"/>
  <c r="Z947" i="22"/>
  <c r="AA947" i="22" s="1"/>
  <c r="Z948" i="22"/>
  <c r="AA948" i="22" s="1"/>
  <c r="Z949" i="22"/>
  <c r="AA949" i="22" s="1"/>
  <c r="Z950" i="22"/>
  <c r="AA950" i="22" s="1"/>
  <c r="Z951" i="22"/>
  <c r="AA951" i="22" s="1"/>
  <c r="Z952" i="22"/>
  <c r="AA952" i="22" s="1"/>
  <c r="Z953" i="22"/>
  <c r="AA953" i="22" s="1"/>
  <c r="Z954" i="22"/>
  <c r="AA954" i="22" s="1"/>
  <c r="Z955" i="22"/>
  <c r="AA955" i="22" s="1"/>
  <c r="Z956" i="22"/>
  <c r="AA956" i="22" s="1"/>
  <c r="Z957" i="22"/>
  <c r="AA957" i="22" s="1"/>
  <c r="Z958" i="22"/>
  <c r="AA958" i="22" s="1"/>
  <c r="Z959" i="22"/>
  <c r="AA959" i="22" s="1"/>
  <c r="Z960" i="22"/>
  <c r="AA960" i="22" s="1"/>
  <c r="Z961" i="22"/>
  <c r="AA961" i="22" s="1"/>
  <c r="Z962" i="22"/>
  <c r="AA962" i="22" s="1"/>
  <c r="Z963" i="22"/>
  <c r="AA963" i="22" s="1"/>
  <c r="Z964" i="22"/>
  <c r="AA964" i="22" s="1"/>
  <c r="Z965" i="22"/>
  <c r="AA965" i="22" s="1"/>
  <c r="Z966" i="22"/>
  <c r="AA966" i="22" s="1"/>
  <c r="Z967" i="22"/>
  <c r="AA967" i="22" s="1"/>
  <c r="Z968" i="22"/>
  <c r="AA968" i="22" s="1"/>
  <c r="Z969" i="22"/>
  <c r="AA969" i="22" s="1"/>
  <c r="Z970" i="22"/>
  <c r="AA970" i="22" s="1"/>
  <c r="Z971" i="22"/>
  <c r="AA971" i="22" s="1"/>
  <c r="Z972" i="22"/>
  <c r="AA972" i="22" s="1"/>
  <c r="Z973" i="22"/>
  <c r="AA973" i="22" s="1"/>
  <c r="Z974" i="22"/>
  <c r="AA974" i="22" s="1"/>
  <c r="Z975" i="22"/>
  <c r="AA975" i="22" s="1"/>
  <c r="Z976" i="22"/>
  <c r="AA976" i="22" s="1"/>
  <c r="Z977" i="22"/>
  <c r="AA977" i="22" s="1"/>
  <c r="Z978" i="22"/>
  <c r="AA978" i="22" s="1"/>
  <c r="Z979" i="22"/>
  <c r="AA979" i="22" s="1"/>
  <c r="Z980" i="22"/>
  <c r="AA980" i="22" s="1"/>
  <c r="Z981" i="22"/>
  <c r="AA981" i="22" s="1"/>
  <c r="Z982" i="22"/>
  <c r="AA982" i="22" s="1"/>
  <c r="Z983" i="22"/>
  <c r="AA983" i="22" s="1"/>
  <c r="Z984" i="22"/>
  <c r="AA984" i="22" s="1"/>
  <c r="Z985" i="22"/>
  <c r="AA985" i="22" s="1"/>
  <c r="Z986" i="22"/>
  <c r="AA986" i="22" s="1"/>
  <c r="Z987" i="22"/>
  <c r="AA987" i="22" s="1"/>
  <c r="Z988" i="22"/>
  <c r="AA988" i="22" s="1"/>
  <c r="Z989" i="22"/>
  <c r="AA989" i="22" s="1"/>
  <c r="Z990" i="22"/>
  <c r="AA990" i="22" s="1"/>
  <c r="Z991" i="22"/>
  <c r="AA991" i="22" s="1"/>
  <c r="Z992" i="22"/>
  <c r="AA992" i="22" s="1"/>
  <c r="Z993" i="22"/>
  <c r="AA993" i="22" s="1"/>
  <c r="Z994" i="22"/>
  <c r="AA994" i="22" s="1"/>
  <c r="Z995" i="22"/>
  <c r="AA995" i="22" s="1"/>
  <c r="Z996" i="22"/>
  <c r="AA996" i="22" s="1"/>
  <c r="Z997" i="22"/>
  <c r="AA997" i="22" s="1"/>
  <c r="Z998" i="22"/>
  <c r="AA998" i="22" s="1"/>
  <c r="Z999" i="22"/>
  <c r="AA999" i="22" s="1"/>
  <c r="Z1000" i="22"/>
  <c r="AA1000" i="22" s="1"/>
  <c r="Z1001" i="22"/>
  <c r="AA1001" i="22" s="1"/>
  <c r="Z1002" i="22"/>
  <c r="AA1002" i="22" s="1"/>
  <c r="Z1003" i="22"/>
  <c r="AA1003" i="22" s="1"/>
  <c r="Z1004" i="22"/>
  <c r="AA1004" i="22" s="1"/>
  <c r="Z1005" i="22"/>
  <c r="AA1005" i="22" s="1"/>
  <c r="Z1006" i="22"/>
  <c r="AA1006" i="22" s="1"/>
  <c r="Z1007" i="22"/>
  <c r="AA1007" i="22" s="1"/>
  <c r="Z1008" i="22"/>
  <c r="AA1008" i="22" s="1"/>
  <c r="Z1009" i="22"/>
  <c r="AA1009" i="22" s="1"/>
  <c r="Z1010" i="22"/>
  <c r="AA1010" i="22" s="1"/>
  <c r="Z1011" i="22"/>
  <c r="AA1011" i="22" s="1"/>
  <c r="Z1012" i="22"/>
  <c r="AA1012" i="22" s="1"/>
  <c r="Z1013" i="22"/>
  <c r="AA1013" i="22" s="1"/>
  <c r="Z1014" i="22"/>
  <c r="AA1014" i="22" s="1"/>
  <c r="AB15" i="22"/>
  <c r="AC15" i="22" s="1"/>
  <c r="Z15" i="22"/>
  <c r="AA15" i="22" s="1"/>
  <c r="V16" i="22"/>
  <c r="W16" i="22" s="1"/>
  <c r="V17" i="22"/>
  <c r="W17" i="22" s="1"/>
  <c r="V18" i="22"/>
  <c r="W18" i="22" s="1"/>
  <c r="V19" i="22"/>
  <c r="W19" i="22" s="1"/>
  <c r="V20" i="22"/>
  <c r="W20" i="22" s="1"/>
  <c r="V21" i="22"/>
  <c r="W21" i="22" s="1"/>
  <c r="V22" i="22"/>
  <c r="W22" i="22" s="1"/>
  <c r="V23" i="22"/>
  <c r="W23" i="22" s="1"/>
  <c r="V24" i="22"/>
  <c r="W24" i="22" s="1"/>
  <c r="V25" i="22"/>
  <c r="W25" i="22" s="1"/>
  <c r="V26" i="22"/>
  <c r="W26" i="22" s="1"/>
  <c r="V27" i="22"/>
  <c r="W27" i="22" s="1"/>
  <c r="V28" i="22"/>
  <c r="W28" i="22" s="1"/>
  <c r="V29" i="22"/>
  <c r="W29" i="22" s="1"/>
  <c r="V30" i="22"/>
  <c r="W30" i="22" s="1"/>
  <c r="V31" i="22"/>
  <c r="W31" i="22" s="1"/>
  <c r="V32" i="22"/>
  <c r="W32" i="22" s="1"/>
  <c r="V33" i="22"/>
  <c r="W33" i="22" s="1"/>
  <c r="V34" i="22"/>
  <c r="W34" i="22" s="1"/>
  <c r="V35" i="22"/>
  <c r="W35" i="22" s="1"/>
  <c r="V36" i="22"/>
  <c r="W36" i="22" s="1"/>
  <c r="V37" i="22"/>
  <c r="W37" i="22" s="1"/>
  <c r="V38" i="22"/>
  <c r="W38" i="22" s="1"/>
  <c r="V39" i="22"/>
  <c r="W39" i="22" s="1"/>
  <c r="V40" i="22"/>
  <c r="W40" i="22" s="1"/>
  <c r="V41" i="22"/>
  <c r="W41" i="22" s="1"/>
  <c r="V42" i="22"/>
  <c r="W42" i="22" s="1"/>
  <c r="V43" i="22"/>
  <c r="W43" i="22" s="1"/>
  <c r="V44" i="22"/>
  <c r="W44" i="22" s="1"/>
  <c r="V45" i="22"/>
  <c r="W45" i="22" s="1"/>
  <c r="V46" i="22"/>
  <c r="W46" i="22" s="1"/>
  <c r="V47" i="22"/>
  <c r="W47" i="22" s="1"/>
  <c r="V48" i="22"/>
  <c r="W48" i="22" s="1"/>
  <c r="V49" i="22"/>
  <c r="W49" i="22" s="1"/>
  <c r="V50" i="22"/>
  <c r="W50" i="22" s="1"/>
  <c r="V51" i="22"/>
  <c r="W51" i="22" s="1"/>
  <c r="V52" i="22"/>
  <c r="W52" i="22" s="1"/>
  <c r="V53" i="22"/>
  <c r="W53" i="22" s="1"/>
  <c r="V54" i="22"/>
  <c r="W54" i="22" s="1"/>
  <c r="V55" i="22"/>
  <c r="W55" i="22" s="1"/>
  <c r="V56" i="22"/>
  <c r="W56" i="22" s="1"/>
  <c r="V57" i="22"/>
  <c r="W57" i="22" s="1"/>
  <c r="V58" i="22"/>
  <c r="W58" i="22" s="1"/>
  <c r="V59" i="22"/>
  <c r="W59" i="22" s="1"/>
  <c r="V60" i="22"/>
  <c r="W60" i="22" s="1"/>
  <c r="V61" i="22"/>
  <c r="W61" i="22" s="1"/>
  <c r="V62" i="22"/>
  <c r="W62" i="22" s="1"/>
  <c r="V63" i="22"/>
  <c r="W63" i="22" s="1"/>
  <c r="V64" i="22"/>
  <c r="W64" i="22" s="1"/>
  <c r="V65" i="22"/>
  <c r="W65" i="22" s="1"/>
  <c r="V66" i="22"/>
  <c r="W66" i="22" s="1"/>
  <c r="V67" i="22"/>
  <c r="W67" i="22" s="1"/>
  <c r="V68" i="22"/>
  <c r="W68" i="22" s="1"/>
  <c r="V69" i="22"/>
  <c r="W69" i="22" s="1"/>
  <c r="V70" i="22"/>
  <c r="W70" i="22" s="1"/>
  <c r="V71" i="22"/>
  <c r="W71" i="22" s="1"/>
  <c r="V72" i="22"/>
  <c r="W72" i="22" s="1"/>
  <c r="V73" i="22"/>
  <c r="W73" i="22" s="1"/>
  <c r="V74" i="22"/>
  <c r="W74" i="22" s="1"/>
  <c r="V75" i="22"/>
  <c r="W75" i="22" s="1"/>
  <c r="V76" i="22"/>
  <c r="W76" i="22" s="1"/>
  <c r="V77" i="22"/>
  <c r="W77" i="22" s="1"/>
  <c r="V78" i="22"/>
  <c r="W78" i="22" s="1"/>
  <c r="V79" i="22"/>
  <c r="W79" i="22" s="1"/>
  <c r="V80" i="22"/>
  <c r="W80" i="22" s="1"/>
  <c r="V81" i="22"/>
  <c r="W81" i="22" s="1"/>
  <c r="V82" i="22"/>
  <c r="W82" i="22" s="1"/>
  <c r="V83" i="22"/>
  <c r="W83" i="22" s="1"/>
  <c r="V84" i="22"/>
  <c r="W84" i="22" s="1"/>
  <c r="V85" i="22"/>
  <c r="W85" i="22" s="1"/>
  <c r="V86" i="22"/>
  <c r="W86" i="22" s="1"/>
  <c r="V87" i="22"/>
  <c r="W87" i="22" s="1"/>
  <c r="V88" i="22"/>
  <c r="W88" i="22" s="1"/>
  <c r="V89" i="22"/>
  <c r="W89" i="22" s="1"/>
  <c r="V90" i="22"/>
  <c r="W90" i="22" s="1"/>
  <c r="V91" i="22"/>
  <c r="W91" i="22" s="1"/>
  <c r="V92" i="22"/>
  <c r="W92" i="22" s="1"/>
  <c r="V93" i="22"/>
  <c r="W93" i="22" s="1"/>
  <c r="V94" i="22"/>
  <c r="W94" i="22" s="1"/>
  <c r="V95" i="22"/>
  <c r="W95" i="22" s="1"/>
  <c r="V96" i="22"/>
  <c r="W96" i="22" s="1"/>
  <c r="V97" i="22"/>
  <c r="W97" i="22" s="1"/>
  <c r="V98" i="22"/>
  <c r="W98" i="22" s="1"/>
  <c r="V99" i="22"/>
  <c r="W99" i="22" s="1"/>
  <c r="V100" i="22"/>
  <c r="W100" i="22" s="1"/>
  <c r="V101" i="22"/>
  <c r="W101" i="22" s="1"/>
  <c r="V102" i="22"/>
  <c r="W102" i="22" s="1"/>
  <c r="V103" i="22"/>
  <c r="W103" i="22" s="1"/>
  <c r="V104" i="22"/>
  <c r="W104" i="22" s="1"/>
  <c r="V105" i="22"/>
  <c r="W105" i="22" s="1"/>
  <c r="V106" i="22"/>
  <c r="W106" i="22" s="1"/>
  <c r="V107" i="22"/>
  <c r="W107" i="22" s="1"/>
  <c r="V108" i="22"/>
  <c r="W108" i="22" s="1"/>
  <c r="V109" i="22"/>
  <c r="W109" i="22" s="1"/>
  <c r="V110" i="22"/>
  <c r="W110" i="22" s="1"/>
  <c r="V111" i="22"/>
  <c r="W111" i="22" s="1"/>
  <c r="V112" i="22"/>
  <c r="W112" i="22" s="1"/>
  <c r="V113" i="22"/>
  <c r="W113" i="22" s="1"/>
  <c r="V114" i="22"/>
  <c r="W114" i="22" s="1"/>
  <c r="V115" i="22"/>
  <c r="W115" i="22" s="1"/>
  <c r="V116" i="22"/>
  <c r="W116" i="22" s="1"/>
  <c r="V117" i="22"/>
  <c r="W117" i="22" s="1"/>
  <c r="V118" i="22"/>
  <c r="W118" i="22" s="1"/>
  <c r="V119" i="22"/>
  <c r="W119" i="22" s="1"/>
  <c r="V120" i="22"/>
  <c r="W120" i="22" s="1"/>
  <c r="V121" i="22"/>
  <c r="W121" i="22" s="1"/>
  <c r="V122" i="22"/>
  <c r="W122" i="22" s="1"/>
  <c r="V123" i="22"/>
  <c r="W123" i="22" s="1"/>
  <c r="V124" i="22"/>
  <c r="W124" i="22" s="1"/>
  <c r="V125" i="22"/>
  <c r="W125" i="22" s="1"/>
  <c r="V126" i="22"/>
  <c r="W126" i="22" s="1"/>
  <c r="V127" i="22"/>
  <c r="W127" i="22" s="1"/>
  <c r="V128" i="22"/>
  <c r="W128" i="22" s="1"/>
  <c r="V129" i="22"/>
  <c r="W129" i="22" s="1"/>
  <c r="V130" i="22"/>
  <c r="W130" i="22" s="1"/>
  <c r="V131" i="22"/>
  <c r="W131" i="22" s="1"/>
  <c r="V132" i="22"/>
  <c r="W132" i="22" s="1"/>
  <c r="V133" i="22"/>
  <c r="W133" i="22" s="1"/>
  <c r="V134" i="22"/>
  <c r="W134" i="22" s="1"/>
  <c r="V135" i="22"/>
  <c r="W135" i="22" s="1"/>
  <c r="V136" i="22"/>
  <c r="W136" i="22" s="1"/>
  <c r="V137" i="22"/>
  <c r="W137" i="22" s="1"/>
  <c r="V138" i="22"/>
  <c r="W138" i="22" s="1"/>
  <c r="V139" i="22"/>
  <c r="W139" i="22" s="1"/>
  <c r="V140" i="22"/>
  <c r="W140" i="22" s="1"/>
  <c r="V141" i="22"/>
  <c r="W141" i="22" s="1"/>
  <c r="V142" i="22"/>
  <c r="W142" i="22" s="1"/>
  <c r="V143" i="22"/>
  <c r="W143" i="22" s="1"/>
  <c r="V144" i="22"/>
  <c r="W144" i="22" s="1"/>
  <c r="V145" i="22"/>
  <c r="W145" i="22" s="1"/>
  <c r="V146" i="22"/>
  <c r="W146" i="22" s="1"/>
  <c r="V147" i="22"/>
  <c r="W147" i="22" s="1"/>
  <c r="V148" i="22"/>
  <c r="W148" i="22" s="1"/>
  <c r="V149" i="22"/>
  <c r="W149" i="22" s="1"/>
  <c r="V150" i="22"/>
  <c r="W150" i="22" s="1"/>
  <c r="V151" i="22"/>
  <c r="W151" i="22" s="1"/>
  <c r="V152" i="22"/>
  <c r="W152" i="22" s="1"/>
  <c r="V153" i="22"/>
  <c r="W153" i="22" s="1"/>
  <c r="V154" i="22"/>
  <c r="W154" i="22" s="1"/>
  <c r="V155" i="22"/>
  <c r="W155" i="22" s="1"/>
  <c r="V156" i="22"/>
  <c r="W156" i="22" s="1"/>
  <c r="V157" i="22"/>
  <c r="W157" i="22" s="1"/>
  <c r="V158" i="22"/>
  <c r="W158" i="22" s="1"/>
  <c r="V159" i="22"/>
  <c r="W159" i="22" s="1"/>
  <c r="V160" i="22"/>
  <c r="W160" i="22" s="1"/>
  <c r="V161" i="22"/>
  <c r="W161" i="22" s="1"/>
  <c r="V162" i="22"/>
  <c r="W162" i="22" s="1"/>
  <c r="V163" i="22"/>
  <c r="W163" i="22" s="1"/>
  <c r="V164" i="22"/>
  <c r="W164" i="22" s="1"/>
  <c r="V165" i="22"/>
  <c r="W165" i="22" s="1"/>
  <c r="V166" i="22"/>
  <c r="W166" i="22" s="1"/>
  <c r="V167" i="22"/>
  <c r="W167" i="22" s="1"/>
  <c r="V168" i="22"/>
  <c r="W168" i="22" s="1"/>
  <c r="V169" i="22"/>
  <c r="W169" i="22" s="1"/>
  <c r="V170" i="22"/>
  <c r="W170" i="22" s="1"/>
  <c r="V171" i="22"/>
  <c r="W171" i="22" s="1"/>
  <c r="V172" i="22"/>
  <c r="W172" i="22" s="1"/>
  <c r="V173" i="22"/>
  <c r="W173" i="22" s="1"/>
  <c r="V174" i="22"/>
  <c r="W174" i="22" s="1"/>
  <c r="V175" i="22"/>
  <c r="W175" i="22" s="1"/>
  <c r="V176" i="22"/>
  <c r="W176" i="22" s="1"/>
  <c r="V177" i="22"/>
  <c r="W177" i="22" s="1"/>
  <c r="V178" i="22"/>
  <c r="W178" i="22" s="1"/>
  <c r="V179" i="22"/>
  <c r="W179" i="22" s="1"/>
  <c r="V180" i="22"/>
  <c r="W180" i="22" s="1"/>
  <c r="V181" i="22"/>
  <c r="W181" i="22" s="1"/>
  <c r="V182" i="22"/>
  <c r="W182" i="22" s="1"/>
  <c r="V183" i="22"/>
  <c r="W183" i="22" s="1"/>
  <c r="V184" i="22"/>
  <c r="W184" i="22" s="1"/>
  <c r="V185" i="22"/>
  <c r="W185" i="22" s="1"/>
  <c r="V186" i="22"/>
  <c r="W186" i="22" s="1"/>
  <c r="V187" i="22"/>
  <c r="W187" i="22" s="1"/>
  <c r="V188" i="22"/>
  <c r="W188" i="22" s="1"/>
  <c r="V189" i="22"/>
  <c r="W189" i="22" s="1"/>
  <c r="V190" i="22"/>
  <c r="W190" i="22" s="1"/>
  <c r="V191" i="22"/>
  <c r="W191" i="22" s="1"/>
  <c r="V192" i="22"/>
  <c r="W192" i="22" s="1"/>
  <c r="V193" i="22"/>
  <c r="W193" i="22" s="1"/>
  <c r="V194" i="22"/>
  <c r="W194" i="22" s="1"/>
  <c r="V195" i="22"/>
  <c r="W195" i="22" s="1"/>
  <c r="V196" i="22"/>
  <c r="W196" i="22" s="1"/>
  <c r="V197" i="22"/>
  <c r="W197" i="22" s="1"/>
  <c r="V198" i="22"/>
  <c r="W198" i="22" s="1"/>
  <c r="V199" i="22"/>
  <c r="W199" i="22" s="1"/>
  <c r="V200" i="22"/>
  <c r="W200" i="22" s="1"/>
  <c r="V201" i="22"/>
  <c r="W201" i="22" s="1"/>
  <c r="V202" i="22"/>
  <c r="W202" i="22" s="1"/>
  <c r="V203" i="22"/>
  <c r="W203" i="22" s="1"/>
  <c r="V204" i="22"/>
  <c r="W204" i="22" s="1"/>
  <c r="V205" i="22"/>
  <c r="W205" i="22" s="1"/>
  <c r="V206" i="22"/>
  <c r="W206" i="22" s="1"/>
  <c r="V207" i="22"/>
  <c r="W207" i="22" s="1"/>
  <c r="V208" i="22"/>
  <c r="W208" i="22" s="1"/>
  <c r="V209" i="22"/>
  <c r="W209" i="22" s="1"/>
  <c r="V210" i="22"/>
  <c r="W210" i="22" s="1"/>
  <c r="V211" i="22"/>
  <c r="W211" i="22" s="1"/>
  <c r="V212" i="22"/>
  <c r="W212" i="22" s="1"/>
  <c r="V213" i="22"/>
  <c r="W213" i="22" s="1"/>
  <c r="V214" i="22"/>
  <c r="W214" i="22" s="1"/>
  <c r="V215" i="22"/>
  <c r="W215" i="22" s="1"/>
  <c r="V216" i="22"/>
  <c r="W216" i="22" s="1"/>
  <c r="V217" i="22"/>
  <c r="W217" i="22" s="1"/>
  <c r="V218" i="22"/>
  <c r="W218" i="22" s="1"/>
  <c r="V219" i="22"/>
  <c r="W219" i="22" s="1"/>
  <c r="V220" i="22"/>
  <c r="W220" i="22" s="1"/>
  <c r="V221" i="22"/>
  <c r="W221" i="22" s="1"/>
  <c r="V222" i="22"/>
  <c r="W222" i="22" s="1"/>
  <c r="V223" i="22"/>
  <c r="W223" i="22" s="1"/>
  <c r="V224" i="22"/>
  <c r="W224" i="22" s="1"/>
  <c r="V225" i="22"/>
  <c r="W225" i="22" s="1"/>
  <c r="V226" i="22"/>
  <c r="W226" i="22" s="1"/>
  <c r="V227" i="22"/>
  <c r="W227" i="22" s="1"/>
  <c r="V228" i="22"/>
  <c r="W228" i="22" s="1"/>
  <c r="V229" i="22"/>
  <c r="W229" i="22" s="1"/>
  <c r="V230" i="22"/>
  <c r="W230" i="22" s="1"/>
  <c r="V231" i="22"/>
  <c r="W231" i="22" s="1"/>
  <c r="V232" i="22"/>
  <c r="W232" i="22" s="1"/>
  <c r="V233" i="22"/>
  <c r="W233" i="22" s="1"/>
  <c r="V234" i="22"/>
  <c r="W234" i="22" s="1"/>
  <c r="V235" i="22"/>
  <c r="W235" i="22" s="1"/>
  <c r="V236" i="22"/>
  <c r="W236" i="22" s="1"/>
  <c r="V237" i="22"/>
  <c r="W237" i="22" s="1"/>
  <c r="V238" i="22"/>
  <c r="W238" i="22" s="1"/>
  <c r="V239" i="22"/>
  <c r="W239" i="22" s="1"/>
  <c r="V240" i="22"/>
  <c r="W240" i="22" s="1"/>
  <c r="V241" i="22"/>
  <c r="W241" i="22" s="1"/>
  <c r="V242" i="22"/>
  <c r="W242" i="22" s="1"/>
  <c r="V243" i="22"/>
  <c r="W243" i="22" s="1"/>
  <c r="V244" i="22"/>
  <c r="W244" i="22" s="1"/>
  <c r="V245" i="22"/>
  <c r="W245" i="22" s="1"/>
  <c r="V246" i="22"/>
  <c r="W246" i="22" s="1"/>
  <c r="V247" i="22"/>
  <c r="W247" i="22" s="1"/>
  <c r="V248" i="22"/>
  <c r="W248" i="22" s="1"/>
  <c r="V249" i="22"/>
  <c r="W249" i="22" s="1"/>
  <c r="V250" i="22"/>
  <c r="W250" i="22" s="1"/>
  <c r="V251" i="22"/>
  <c r="W251" i="22" s="1"/>
  <c r="V252" i="22"/>
  <c r="W252" i="22" s="1"/>
  <c r="V253" i="22"/>
  <c r="W253" i="22" s="1"/>
  <c r="V254" i="22"/>
  <c r="W254" i="22" s="1"/>
  <c r="V255" i="22"/>
  <c r="W255" i="22" s="1"/>
  <c r="V256" i="22"/>
  <c r="W256" i="22" s="1"/>
  <c r="V257" i="22"/>
  <c r="W257" i="22" s="1"/>
  <c r="V258" i="22"/>
  <c r="W258" i="22" s="1"/>
  <c r="V259" i="22"/>
  <c r="W259" i="22" s="1"/>
  <c r="V260" i="22"/>
  <c r="W260" i="22" s="1"/>
  <c r="V261" i="22"/>
  <c r="W261" i="22" s="1"/>
  <c r="V262" i="22"/>
  <c r="W262" i="22" s="1"/>
  <c r="V263" i="22"/>
  <c r="W263" i="22" s="1"/>
  <c r="V264" i="22"/>
  <c r="W264" i="22" s="1"/>
  <c r="V265" i="22"/>
  <c r="W265" i="22" s="1"/>
  <c r="V266" i="22"/>
  <c r="W266" i="22" s="1"/>
  <c r="V267" i="22"/>
  <c r="W267" i="22" s="1"/>
  <c r="V268" i="22"/>
  <c r="W268" i="22" s="1"/>
  <c r="V269" i="22"/>
  <c r="W269" i="22" s="1"/>
  <c r="V270" i="22"/>
  <c r="W270" i="22" s="1"/>
  <c r="V271" i="22"/>
  <c r="W271" i="22" s="1"/>
  <c r="V272" i="22"/>
  <c r="W272" i="22" s="1"/>
  <c r="V273" i="22"/>
  <c r="W273" i="22" s="1"/>
  <c r="V274" i="22"/>
  <c r="W274" i="22" s="1"/>
  <c r="V275" i="22"/>
  <c r="W275" i="22" s="1"/>
  <c r="V276" i="22"/>
  <c r="W276" i="22" s="1"/>
  <c r="V277" i="22"/>
  <c r="W277" i="22" s="1"/>
  <c r="V278" i="22"/>
  <c r="W278" i="22" s="1"/>
  <c r="V279" i="22"/>
  <c r="W279" i="22" s="1"/>
  <c r="V280" i="22"/>
  <c r="W280" i="22" s="1"/>
  <c r="V281" i="22"/>
  <c r="W281" i="22" s="1"/>
  <c r="V282" i="22"/>
  <c r="W282" i="22" s="1"/>
  <c r="V283" i="22"/>
  <c r="W283" i="22" s="1"/>
  <c r="V284" i="22"/>
  <c r="W284" i="22" s="1"/>
  <c r="V285" i="22"/>
  <c r="W285" i="22" s="1"/>
  <c r="V286" i="22"/>
  <c r="W286" i="22" s="1"/>
  <c r="V287" i="22"/>
  <c r="W287" i="22" s="1"/>
  <c r="V288" i="22"/>
  <c r="W288" i="22" s="1"/>
  <c r="V289" i="22"/>
  <c r="W289" i="22" s="1"/>
  <c r="V290" i="22"/>
  <c r="W290" i="22" s="1"/>
  <c r="V291" i="22"/>
  <c r="W291" i="22" s="1"/>
  <c r="V292" i="22"/>
  <c r="W292" i="22" s="1"/>
  <c r="V293" i="22"/>
  <c r="W293" i="22" s="1"/>
  <c r="V294" i="22"/>
  <c r="W294" i="22" s="1"/>
  <c r="V295" i="22"/>
  <c r="W295" i="22" s="1"/>
  <c r="V296" i="22"/>
  <c r="W296" i="22" s="1"/>
  <c r="V297" i="22"/>
  <c r="W297" i="22" s="1"/>
  <c r="V298" i="22"/>
  <c r="W298" i="22" s="1"/>
  <c r="V299" i="22"/>
  <c r="W299" i="22" s="1"/>
  <c r="V300" i="22"/>
  <c r="W300" i="22" s="1"/>
  <c r="V301" i="22"/>
  <c r="W301" i="22" s="1"/>
  <c r="V302" i="22"/>
  <c r="W302" i="22" s="1"/>
  <c r="V303" i="22"/>
  <c r="W303" i="22" s="1"/>
  <c r="V304" i="22"/>
  <c r="W304" i="22" s="1"/>
  <c r="V305" i="22"/>
  <c r="W305" i="22" s="1"/>
  <c r="V306" i="22"/>
  <c r="W306" i="22" s="1"/>
  <c r="V307" i="22"/>
  <c r="W307" i="22" s="1"/>
  <c r="V308" i="22"/>
  <c r="W308" i="22" s="1"/>
  <c r="V309" i="22"/>
  <c r="W309" i="22" s="1"/>
  <c r="V310" i="22"/>
  <c r="W310" i="22" s="1"/>
  <c r="V311" i="22"/>
  <c r="W311" i="22" s="1"/>
  <c r="V312" i="22"/>
  <c r="W312" i="22" s="1"/>
  <c r="V313" i="22"/>
  <c r="W313" i="22" s="1"/>
  <c r="V314" i="22"/>
  <c r="W314" i="22" s="1"/>
  <c r="V315" i="22"/>
  <c r="W315" i="22" s="1"/>
  <c r="V316" i="22"/>
  <c r="W316" i="22" s="1"/>
  <c r="V317" i="22"/>
  <c r="W317" i="22" s="1"/>
  <c r="V318" i="22"/>
  <c r="W318" i="22" s="1"/>
  <c r="V319" i="22"/>
  <c r="W319" i="22" s="1"/>
  <c r="V320" i="22"/>
  <c r="W320" i="22" s="1"/>
  <c r="V321" i="22"/>
  <c r="W321" i="22" s="1"/>
  <c r="V322" i="22"/>
  <c r="W322" i="22" s="1"/>
  <c r="V323" i="22"/>
  <c r="W323" i="22" s="1"/>
  <c r="V324" i="22"/>
  <c r="W324" i="22" s="1"/>
  <c r="V325" i="22"/>
  <c r="W325" i="22" s="1"/>
  <c r="V326" i="22"/>
  <c r="W326" i="22" s="1"/>
  <c r="V327" i="22"/>
  <c r="W327" i="22" s="1"/>
  <c r="V328" i="22"/>
  <c r="W328" i="22" s="1"/>
  <c r="V329" i="22"/>
  <c r="W329" i="22" s="1"/>
  <c r="V330" i="22"/>
  <c r="W330" i="22" s="1"/>
  <c r="V331" i="22"/>
  <c r="W331" i="22" s="1"/>
  <c r="V332" i="22"/>
  <c r="W332" i="22" s="1"/>
  <c r="V333" i="22"/>
  <c r="W333" i="22" s="1"/>
  <c r="V334" i="22"/>
  <c r="W334" i="22" s="1"/>
  <c r="V335" i="22"/>
  <c r="W335" i="22" s="1"/>
  <c r="V336" i="22"/>
  <c r="W336" i="22" s="1"/>
  <c r="V337" i="22"/>
  <c r="W337" i="22" s="1"/>
  <c r="V338" i="22"/>
  <c r="W338" i="22" s="1"/>
  <c r="V339" i="22"/>
  <c r="W339" i="22" s="1"/>
  <c r="V340" i="22"/>
  <c r="W340" i="22" s="1"/>
  <c r="V341" i="22"/>
  <c r="W341" i="22" s="1"/>
  <c r="V342" i="22"/>
  <c r="W342" i="22" s="1"/>
  <c r="V343" i="22"/>
  <c r="W343" i="22" s="1"/>
  <c r="V344" i="22"/>
  <c r="W344" i="22" s="1"/>
  <c r="V345" i="22"/>
  <c r="W345" i="22" s="1"/>
  <c r="V346" i="22"/>
  <c r="W346" i="22" s="1"/>
  <c r="V347" i="22"/>
  <c r="W347" i="22" s="1"/>
  <c r="V348" i="22"/>
  <c r="W348" i="22" s="1"/>
  <c r="V349" i="22"/>
  <c r="W349" i="22" s="1"/>
  <c r="V350" i="22"/>
  <c r="W350" i="22" s="1"/>
  <c r="V351" i="22"/>
  <c r="W351" i="22" s="1"/>
  <c r="V352" i="22"/>
  <c r="W352" i="22" s="1"/>
  <c r="V353" i="22"/>
  <c r="W353" i="22" s="1"/>
  <c r="V354" i="22"/>
  <c r="W354" i="22" s="1"/>
  <c r="V355" i="22"/>
  <c r="W355" i="22" s="1"/>
  <c r="V356" i="22"/>
  <c r="W356" i="22" s="1"/>
  <c r="V357" i="22"/>
  <c r="W357" i="22" s="1"/>
  <c r="V358" i="22"/>
  <c r="W358" i="22" s="1"/>
  <c r="V359" i="22"/>
  <c r="W359" i="22" s="1"/>
  <c r="V360" i="22"/>
  <c r="W360" i="22" s="1"/>
  <c r="V361" i="22"/>
  <c r="W361" i="22" s="1"/>
  <c r="V362" i="22"/>
  <c r="W362" i="22" s="1"/>
  <c r="V363" i="22"/>
  <c r="W363" i="22" s="1"/>
  <c r="V364" i="22"/>
  <c r="W364" i="22" s="1"/>
  <c r="V365" i="22"/>
  <c r="W365" i="22" s="1"/>
  <c r="V366" i="22"/>
  <c r="W366" i="22" s="1"/>
  <c r="V367" i="22"/>
  <c r="W367" i="22" s="1"/>
  <c r="V368" i="22"/>
  <c r="W368" i="22" s="1"/>
  <c r="V369" i="22"/>
  <c r="W369" i="22" s="1"/>
  <c r="V370" i="22"/>
  <c r="W370" i="22" s="1"/>
  <c r="V371" i="22"/>
  <c r="W371" i="22" s="1"/>
  <c r="V372" i="22"/>
  <c r="W372" i="22" s="1"/>
  <c r="V373" i="22"/>
  <c r="W373" i="22" s="1"/>
  <c r="V374" i="22"/>
  <c r="W374" i="22" s="1"/>
  <c r="V375" i="22"/>
  <c r="W375" i="22" s="1"/>
  <c r="V376" i="22"/>
  <c r="W376" i="22" s="1"/>
  <c r="V377" i="22"/>
  <c r="W377" i="22" s="1"/>
  <c r="V378" i="22"/>
  <c r="W378" i="22" s="1"/>
  <c r="V379" i="22"/>
  <c r="W379" i="22" s="1"/>
  <c r="V380" i="22"/>
  <c r="W380" i="22" s="1"/>
  <c r="V381" i="22"/>
  <c r="W381" i="22" s="1"/>
  <c r="V382" i="22"/>
  <c r="W382" i="22" s="1"/>
  <c r="V383" i="22"/>
  <c r="W383" i="22" s="1"/>
  <c r="V384" i="22"/>
  <c r="W384" i="22" s="1"/>
  <c r="V385" i="22"/>
  <c r="W385" i="22" s="1"/>
  <c r="V386" i="22"/>
  <c r="W386" i="22" s="1"/>
  <c r="V387" i="22"/>
  <c r="W387" i="22" s="1"/>
  <c r="V388" i="22"/>
  <c r="W388" i="22" s="1"/>
  <c r="V389" i="22"/>
  <c r="W389" i="22" s="1"/>
  <c r="V390" i="22"/>
  <c r="W390" i="22" s="1"/>
  <c r="V391" i="22"/>
  <c r="W391" i="22" s="1"/>
  <c r="V392" i="22"/>
  <c r="W392" i="22" s="1"/>
  <c r="V393" i="22"/>
  <c r="W393" i="22" s="1"/>
  <c r="V394" i="22"/>
  <c r="W394" i="22" s="1"/>
  <c r="V395" i="22"/>
  <c r="W395" i="22" s="1"/>
  <c r="V396" i="22"/>
  <c r="W396" i="22" s="1"/>
  <c r="V397" i="22"/>
  <c r="W397" i="22" s="1"/>
  <c r="V398" i="22"/>
  <c r="W398" i="22" s="1"/>
  <c r="V399" i="22"/>
  <c r="W399" i="22" s="1"/>
  <c r="V400" i="22"/>
  <c r="W400" i="22" s="1"/>
  <c r="V401" i="22"/>
  <c r="W401" i="22" s="1"/>
  <c r="V402" i="22"/>
  <c r="W402" i="22" s="1"/>
  <c r="V403" i="22"/>
  <c r="W403" i="22" s="1"/>
  <c r="V404" i="22"/>
  <c r="W404" i="22" s="1"/>
  <c r="V405" i="22"/>
  <c r="W405" i="22" s="1"/>
  <c r="V406" i="22"/>
  <c r="W406" i="22" s="1"/>
  <c r="V407" i="22"/>
  <c r="W407" i="22" s="1"/>
  <c r="V408" i="22"/>
  <c r="W408" i="22" s="1"/>
  <c r="V409" i="22"/>
  <c r="W409" i="22" s="1"/>
  <c r="V410" i="22"/>
  <c r="W410" i="22" s="1"/>
  <c r="V411" i="22"/>
  <c r="W411" i="22" s="1"/>
  <c r="V412" i="22"/>
  <c r="W412" i="22" s="1"/>
  <c r="V413" i="22"/>
  <c r="W413" i="22" s="1"/>
  <c r="V414" i="22"/>
  <c r="W414" i="22" s="1"/>
  <c r="V415" i="22"/>
  <c r="W415" i="22" s="1"/>
  <c r="V416" i="22"/>
  <c r="W416" i="22" s="1"/>
  <c r="V417" i="22"/>
  <c r="W417" i="22" s="1"/>
  <c r="V418" i="22"/>
  <c r="W418" i="22" s="1"/>
  <c r="V419" i="22"/>
  <c r="W419" i="22" s="1"/>
  <c r="V420" i="22"/>
  <c r="W420" i="22" s="1"/>
  <c r="V421" i="22"/>
  <c r="W421" i="22" s="1"/>
  <c r="V422" i="22"/>
  <c r="W422" i="22" s="1"/>
  <c r="V423" i="22"/>
  <c r="W423" i="22" s="1"/>
  <c r="V424" i="22"/>
  <c r="W424" i="22" s="1"/>
  <c r="V425" i="22"/>
  <c r="W425" i="22" s="1"/>
  <c r="V426" i="22"/>
  <c r="W426" i="22" s="1"/>
  <c r="V427" i="22"/>
  <c r="W427" i="22" s="1"/>
  <c r="V428" i="22"/>
  <c r="W428" i="22" s="1"/>
  <c r="V429" i="22"/>
  <c r="W429" i="22" s="1"/>
  <c r="V430" i="22"/>
  <c r="W430" i="22" s="1"/>
  <c r="V431" i="22"/>
  <c r="W431" i="22" s="1"/>
  <c r="V432" i="22"/>
  <c r="W432" i="22" s="1"/>
  <c r="V433" i="22"/>
  <c r="W433" i="22" s="1"/>
  <c r="V434" i="22"/>
  <c r="W434" i="22" s="1"/>
  <c r="V435" i="22"/>
  <c r="W435" i="22" s="1"/>
  <c r="V436" i="22"/>
  <c r="W436" i="22" s="1"/>
  <c r="V437" i="22"/>
  <c r="W437" i="22" s="1"/>
  <c r="V438" i="22"/>
  <c r="W438" i="22" s="1"/>
  <c r="V439" i="22"/>
  <c r="W439" i="22" s="1"/>
  <c r="V440" i="22"/>
  <c r="W440" i="22" s="1"/>
  <c r="V441" i="22"/>
  <c r="W441" i="22" s="1"/>
  <c r="V442" i="22"/>
  <c r="W442" i="22" s="1"/>
  <c r="V443" i="22"/>
  <c r="W443" i="22" s="1"/>
  <c r="V444" i="22"/>
  <c r="W444" i="22" s="1"/>
  <c r="V445" i="22"/>
  <c r="W445" i="22" s="1"/>
  <c r="V446" i="22"/>
  <c r="W446" i="22" s="1"/>
  <c r="V447" i="22"/>
  <c r="W447" i="22" s="1"/>
  <c r="V448" i="22"/>
  <c r="W448" i="22" s="1"/>
  <c r="V449" i="22"/>
  <c r="W449" i="22" s="1"/>
  <c r="V450" i="22"/>
  <c r="W450" i="22" s="1"/>
  <c r="V451" i="22"/>
  <c r="W451" i="22" s="1"/>
  <c r="V452" i="22"/>
  <c r="W452" i="22" s="1"/>
  <c r="V453" i="22"/>
  <c r="W453" i="22" s="1"/>
  <c r="V454" i="22"/>
  <c r="W454" i="22" s="1"/>
  <c r="V455" i="22"/>
  <c r="W455" i="22" s="1"/>
  <c r="V456" i="22"/>
  <c r="W456" i="22" s="1"/>
  <c r="V457" i="22"/>
  <c r="W457" i="22" s="1"/>
  <c r="V458" i="22"/>
  <c r="W458" i="22" s="1"/>
  <c r="V459" i="22"/>
  <c r="W459" i="22" s="1"/>
  <c r="V460" i="22"/>
  <c r="W460" i="22" s="1"/>
  <c r="V461" i="22"/>
  <c r="W461" i="22" s="1"/>
  <c r="V462" i="22"/>
  <c r="W462" i="22" s="1"/>
  <c r="V463" i="22"/>
  <c r="W463" i="22" s="1"/>
  <c r="V464" i="22"/>
  <c r="W464" i="22" s="1"/>
  <c r="V465" i="22"/>
  <c r="W465" i="22" s="1"/>
  <c r="V466" i="22"/>
  <c r="W466" i="22" s="1"/>
  <c r="V467" i="22"/>
  <c r="W467" i="22" s="1"/>
  <c r="V468" i="22"/>
  <c r="W468" i="22" s="1"/>
  <c r="V469" i="22"/>
  <c r="W469" i="22" s="1"/>
  <c r="V470" i="22"/>
  <c r="W470" i="22" s="1"/>
  <c r="V471" i="22"/>
  <c r="W471" i="22" s="1"/>
  <c r="V472" i="22"/>
  <c r="W472" i="22" s="1"/>
  <c r="V473" i="22"/>
  <c r="W473" i="22" s="1"/>
  <c r="V474" i="22"/>
  <c r="W474" i="22" s="1"/>
  <c r="V475" i="22"/>
  <c r="W475" i="22" s="1"/>
  <c r="V476" i="22"/>
  <c r="W476" i="22" s="1"/>
  <c r="V477" i="22"/>
  <c r="W477" i="22" s="1"/>
  <c r="V478" i="22"/>
  <c r="W478" i="22" s="1"/>
  <c r="V479" i="22"/>
  <c r="W479" i="22" s="1"/>
  <c r="V480" i="22"/>
  <c r="W480" i="22" s="1"/>
  <c r="V481" i="22"/>
  <c r="W481" i="22" s="1"/>
  <c r="V482" i="22"/>
  <c r="W482" i="22" s="1"/>
  <c r="V483" i="22"/>
  <c r="W483" i="22" s="1"/>
  <c r="V484" i="22"/>
  <c r="W484" i="22" s="1"/>
  <c r="V485" i="22"/>
  <c r="W485" i="22" s="1"/>
  <c r="V486" i="22"/>
  <c r="W486" i="22" s="1"/>
  <c r="V487" i="22"/>
  <c r="W487" i="22" s="1"/>
  <c r="V488" i="22"/>
  <c r="W488" i="22" s="1"/>
  <c r="V489" i="22"/>
  <c r="W489" i="22" s="1"/>
  <c r="V490" i="22"/>
  <c r="W490" i="22" s="1"/>
  <c r="V491" i="22"/>
  <c r="W491" i="22" s="1"/>
  <c r="V492" i="22"/>
  <c r="W492" i="22" s="1"/>
  <c r="V493" i="22"/>
  <c r="W493" i="22" s="1"/>
  <c r="V494" i="22"/>
  <c r="W494" i="22" s="1"/>
  <c r="V495" i="22"/>
  <c r="W495" i="22" s="1"/>
  <c r="V496" i="22"/>
  <c r="W496" i="22" s="1"/>
  <c r="V497" i="22"/>
  <c r="W497" i="22" s="1"/>
  <c r="V498" i="22"/>
  <c r="W498" i="22" s="1"/>
  <c r="V499" i="22"/>
  <c r="W499" i="22" s="1"/>
  <c r="V500" i="22"/>
  <c r="W500" i="22" s="1"/>
  <c r="V501" i="22"/>
  <c r="W501" i="22" s="1"/>
  <c r="V502" i="22"/>
  <c r="W502" i="22" s="1"/>
  <c r="V503" i="22"/>
  <c r="W503" i="22" s="1"/>
  <c r="V504" i="22"/>
  <c r="W504" i="22" s="1"/>
  <c r="V505" i="22"/>
  <c r="W505" i="22" s="1"/>
  <c r="V506" i="22"/>
  <c r="W506" i="22" s="1"/>
  <c r="V507" i="22"/>
  <c r="W507" i="22" s="1"/>
  <c r="V508" i="22"/>
  <c r="W508" i="22" s="1"/>
  <c r="V509" i="22"/>
  <c r="W509" i="22" s="1"/>
  <c r="V510" i="22"/>
  <c r="W510" i="22" s="1"/>
  <c r="V511" i="22"/>
  <c r="W511" i="22" s="1"/>
  <c r="V512" i="22"/>
  <c r="W512" i="22" s="1"/>
  <c r="V513" i="22"/>
  <c r="W513" i="22" s="1"/>
  <c r="V514" i="22"/>
  <c r="W514" i="22" s="1"/>
  <c r="V515" i="22"/>
  <c r="W515" i="22" s="1"/>
  <c r="V516" i="22"/>
  <c r="W516" i="22" s="1"/>
  <c r="V517" i="22"/>
  <c r="W517" i="22" s="1"/>
  <c r="V518" i="22"/>
  <c r="W518" i="22" s="1"/>
  <c r="V519" i="22"/>
  <c r="W519" i="22" s="1"/>
  <c r="V520" i="22"/>
  <c r="W520" i="22" s="1"/>
  <c r="V521" i="22"/>
  <c r="W521" i="22" s="1"/>
  <c r="V522" i="22"/>
  <c r="W522" i="22" s="1"/>
  <c r="V523" i="22"/>
  <c r="W523" i="22" s="1"/>
  <c r="V524" i="22"/>
  <c r="W524" i="22" s="1"/>
  <c r="V525" i="22"/>
  <c r="W525" i="22" s="1"/>
  <c r="V526" i="22"/>
  <c r="W526" i="22" s="1"/>
  <c r="V527" i="22"/>
  <c r="W527" i="22" s="1"/>
  <c r="V528" i="22"/>
  <c r="W528" i="22" s="1"/>
  <c r="V529" i="22"/>
  <c r="W529" i="22" s="1"/>
  <c r="V530" i="22"/>
  <c r="W530" i="22" s="1"/>
  <c r="V531" i="22"/>
  <c r="W531" i="22" s="1"/>
  <c r="V532" i="22"/>
  <c r="W532" i="22" s="1"/>
  <c r="V533" i="22"/>
  <c r="W533" i="22" s="1"/>
  <c r="V534" i="22"/>
  <c r="W534" i="22" s="1"/>
  <c r="V535" i="22"/>
  <c r="W535" i="22" s="1"/>
  <c r="V536" i="22"/>
  <c r="W536" i="22" s="1"/>
  <c r="V537" i="22"/>
  <c r="W537" i="22" s="1"/>
  <c r="V538" i="22"/>
  <c r="W538" i="22" s="1"/>
  <c r="V539" i="22"/>
  <c r="W539" i="22" s="1"/>
  <c r="V540" i="22"/>
  <c r="W540" i="22" s="1"/>
  <c r="V541" i="22"/>
  <c r="W541" i="22" s="1"/>
  <c r="V542" i="22"/>
  <c r="W542" i="22" s="1"/>
  <c r="V543" i="22"/>
  <c r="W543" i="22" s="1"/>
  <c r="V544" i="22"/>
  <c r="W544" i="22" s="1"/>
  <c r="V545" i="22"/>
  <c r="W545" i="22" s="1"/>
  <c r="V546" i="22"/>
  <c r="W546" i="22" s="1"/>
  <c r="V547" i="22"/>
  <c r="W547" i="22" s="1"/>
  <c r="V548" i="22"/>
  <c r="W548" i="22" s="1"/>
  <c r="V549" i="22"/>
  <c r="W549" i="22" s="1"/>
  <c r="V550" i="22"/>
  <c r="W550" i="22" s="1"/>
  <c r="V551" i="22"/>
  <c r="W551" i="22" s="1"/>
  <c r="V552" i="22"/>
  <c r="W552" i="22" s="1"/>
  <c r="V553" i="22"/>
  <c r="W553" i="22" s="1"/>
  <c r="V554" i="22"/>
  <c r="W554" i="22" s="1"/>
  <c r="V555" i="22"/>
  <c r="W555" i="22" s="1"/>
  <c r="V556" i="22"/>
  <c r="W556" i="22" s="1"/>
  <c r="V557" i="22"/>
  <c r="W557" i="22" s="1"/>
  <c r="V558" i="22"/>
  <c r="W558" i="22" s="1"/>
  <c r="V559" i="22"/>
  <c r="W559" i="22" s="1"/>
  <c r="V560" i="22"/>
  <c r="W560" i="22" s="1"/>
  <c r="V561" i="22"/>
  <c r="W561" i="22" s="1"/>
  <c r="V562" i="22"/>
  <c r="W562" i="22" s="1"/>
  <c r="V563" i="22"/>
  <c r="W563" i="22" s="1"/>
  <c r="V564" i="22"/>
  <c r="W564" i="22" s="1"/>
  <c r="V565" i="22"/>
  <c r="W565" i="22" s="1"/>
  <c r="V566" i="22"/>
  <c r="W566" i="22" s="1"/>
  <c r="V567" i="22"/>
  <c r="W567" i="22" s="1"/>
  <c r="V568" i="22"/>
  <c r="W568" i="22" s="1"/>
  <c r="V569" i="22"/>
  <c r="W569" i="22" s="1"/>
  <c r="V570" i="22"/>
  <c r="W570" i="22" s="1"/>
  <c r="V571" i="22"/>
  <c r="W571" i="22" s="1"/>
  <c r="V572" i="22"/>
  <c r="W572" i="22" s="1"/>
  <c r="V573" i="22"/>
  <c r="W573" i="22" s="1"/>
  <c r="V574" i="22"/>
  <c r="W574" i="22" s="1"/>
  <c r="V575" i="22"/>
  <c r="W575" i="22" s="1"/>
  <c r="V576" i="22"/>
  <c r="W576" i="22" s="1"/>
  <c r="V577" i="22"/>
  <c r="W577" i="22" s="1"/>
  <c r="V578" i="22"/>
  <c r="W578" i="22" s="1"/>
  <c r="V579" i="22"/>
  <c r="W579" i="22" s="1"/>
  <c r="V580" i="22"/>
  <c r="W580" i="22" s="1"/>
  <c r="V581" i="22"/>
  <c r="W581" i="22" s="1"/>
  <c r="V582" i="22"/>
  <c r="W582" i="22" s="1"/>
  <c r="V583" i="22"/>
  <c r="W583" i="22" s="1"/>
  <c r="V584" i="22"/>
  <c r="W584" i="22" s="1"/>
  <c r="V585" i="22"/>
  <c r="W585" i="22" s="1"/>
  <c r="V586" i="22"/>
  <c r="W586" i="22" s="1"/>
  <c r="V587" i="22"/>
  <c r="W587" i="22" s="1"/>
  <c r="V588" i="22"/>
  <c r="W588" i="22" s="1"/>
  <c r="V589" i="22"/>
  <c r="W589" i="22" s="1"/>
  <c r="V590" i="22"/>
  <c r="W590" i="22" s="1"/>
  <c r="V591" i="22"/>
  <c r="W591" i="22" s="1"/>
  <c r="V592" i="22"/>
  <c r="W592" i="22" s="1"/>
  <c r="V593" i="22"/>
  <c r="W593" i="22" s="1"/>
  <c r="V594" i="22"/>
  <c r="W594" i="22" s="1"/>
  <c r="V595" i="22"/>
  <c r="W595" i="22" s="1"/>
  <c r="V596" i="22"/>
  <c r="W596" i="22" s="1"/>
  <c r="V597" i="22"/>
  <c r="W597" i="22" s="1"/>
  <c r="V598" i="22"/>
  <c r="W598" i="22" s="1"/>
  <c r="V599" i="22"/>
  <c r="W599" i="22" s="1"/>
  <c r="V600" i="22"/>
  <c r="W600" i="22" s="1"/>
  <c r="V601" i="22"/>
  <c r="W601" i="22" s="1"/>
  <c r="V602" i="22"/>
  <c r="W602" i="22" s="1"/>
  <c r="V603" i="22"/>
  <c r="W603" i="22" s="1"/>
  <c r="V604" i="22"/>
  <c r="W604" i="22" s="1"/>
  <c r="V605" i="22"/>
  <c r="W605" i="22" s="1"/>
  <c r="V606" i="22"/>
  <c r="W606" i="22" s="1"/>
  <c r="V607" i="22"/>
  <c r="W607" i="22" s="1"/>
  <c r="V608" i="22"/>
  <c r="W608" i="22" s="1"/>
  <c r="V609" i="22"/>
  <c r="W609" i="22" s="1"/>
  <c r="V610" i="22"/>
  <c r="W610" i="22" s="1"/>
  <c r="V611" i="22"/>
  <c r="W611" i="22" s="1"/>
  <c r="V612" i="22"/>
  <c r="W612" i="22" s="1"/>
  <c r="V613" i="22"/>
  <c r="W613" i="22" s="1"/>
  <c r="V614" i="22"/>
  <c r="W614" i="22" s="1"/>
  <c r="V615" i="22"/>
  <c r="W615" i="22" s="1"/>
  <c r="V616" i="22"/>
  <c r="W616" i="22" s="1"/>
  <c r="V617" i="22"/>
  <c r="W617" i="22" s="1"/>
  <c r="V618" i="22"/>
  <c r="W618" i="22" s="1"/>
  <c r="V619" i="22"/>
  <c r="W619" i="22" s="1"/>
  <c r="V620" i="22"/>
  <c r="W620" i="22" s="1"/>
  <c r="V621" i="22"/>
  <c r="W621" i="22" s="1"/>
  <c r="V622" i="22"/>
  <c r="W622" i="22" s="1"/>
  <c r="V623" i="22"/>
  <c r="W623" i="22" s="1"/>
  <c r="V624" i="22"/>
  <c r="W624" i="22" s="1"/>
  <c r="V625" i="22"/>
  <c r="W625" i="22" s="1"/>
  <c r="V626" i="22"/>
  <c r="W626" i="22" s="1"/>
  <c r="V627" i="22"/>
  <c r="W627" i="22" s="1"/>
  <c r="V628" i="22"/>
  <c r="W628" i="22" s="1"/>
  <c r="V629" i="22"/>
  <c r="W629" i="22" s="1"/>
  <c r="V630" i="22"/>
  <c r="W630" i="22" s="1"/>
  <c r="V631" i="22"/>
  <c r="W631" i="22" s="1"/>
  <c r="V632" i="22"/>
  <c r="W632" i="22" s="1"/>
  <c r="V633" i="22"/>
  <c r="W633" i="22" s="1"/>
  <c r="V634" i="22"/>
  <c r="W634" i="22" s="1"/>
  <c r="V635" i="22"/>
  <c r="W635" i="22" s="1"/>
  <c r="V636" i="22"/>
  <c r="W636" i="22" s="1"/>
  <c r="V637" i="22"/>
  <c r="W637" i="22" s="1"/>
  <c r="V638" i="22"/>
  <c r="W638" i="22" s="1"/>
  <c r="V639" i="22"/>
  <c r="W639" i="22" s="1"/>
  <c r="V640" i="22"/>
  <c r="W640" i="22" s="1"/>
  <c r="V641" i="22"/>
  <c r="W641" i="22" s="1"/>
  <c r="V642" i="22"/>
  <c r="W642" i="22" s="1"/>
  <c r="V643" i="22"/>
  <c r="W643" i="22" s="1"/>
  <c r="V644" i="22"/>
  <c r="W644" i="22" s="1"/>
  <c r="V645" i="22"/>
  <c r="W645" i="22" s="1"/>
  <c r="V646" i="22"/>
  <c r="W646" i="22" s="1"/>
  <c r="V647" i="22"/>
  <c r="W647" i="22" s="1"/>
  <c r="V648" i="22"/>
  <c r="W648" i="22" s="1"/>
  <c r="V649" i="22"/>
  <c r="W649" i="22" s="1"/>
  <c r="V650" i="22"/>
  <c r="W650" i="22" s="1"/>
  <c r="V651" i="22"/>
  <c r="W651" i="22" s="1"/>
  <c r="V652" i="22"/>
  <c r="W652" i="22" s="1"/>
  <c r="V653" i="22"/>
  <c r="W653" i="22" s="1"/>
  <c r="V654" i="22"/>
  <c r="W654" i="22" s="1"/>
  <c r="V655" i="22"/>
  <c r="W655" i="22" s="1"/>
  <c r="V656" i="22"/>
  <c r="W656" i="22" s="1"/>
  <c r="V657" i="22"/>
  <c r="W657" i="22" s="1"/>
  <c r="V658" i="22"/>
  <c r="W658" i="22" s="1"/>
  <c r="V659" i="22"/>
  <c r="W659" i="22" s="1"/>
  <c r="V660" i="22"/>
  <c r="W660" i="22" s="1"/>
  <c r="V661" i="22"/>
  <c r="W661" i="22" s="1"/>
  <c r="V662" i="22"/>
  <c r="W662" i="22" s="1"/>
  <c r="V663" i="22"/>
  <c r="W663" i="22" s="1"/>
  <c r="V664" i="22"/>
  <c r="W664" i="22" s="1"/>
  <c r="V665" i="22"/>
  <c r="W665" i="22" s="1"/>
  <c r="V666" i="22"/>
  <c r="W666" i="22" s="1"/>
  <c r="V667" i="22"/>
  <c r="W667" i="22" s="1"/>
  <c r="V668" i="22"/>
  <c r="W668" i="22" s="1"/>
  <c r="V669" i="22"/>
  <c r="W669" i="22" s="1"/>
  <c r="V670" i="22"/>
  <c r="W670" i="22" s="1"/>
  <c r="V671" i="22"/>
  <c r="W671" i="22" s="1"/>
  <c r="V672" i="22"/>
  <c r="W672" i="22" s="1"/>
  <c r="V673" i="22"/>
  <c r="W673" i="22" s="1"/>
  <c r="V674" i="22"/>
  <c r="W674" i="22" s="1"/>
  <c r="V675" i="22"/>
  <c r="W675" i="22" s="1"/>
  <c r="V676" i="22"/>
  <c r="W676" i="22" s="1"/>
  <c r="V677" i="22"/>
  <c r="W677" i="22" s="1"/>
  <c r="V678" i="22"/>
  <c r="W678" i="22" s="1"/>
  <c r="V679" i="22"/>
  <c r="W679" i="22" s="1"/>
  <c r="V680" i="22"/>
  <c r="W680" i="22" s="1"/>
  <c r="V681" i="22"/>
  <c r="W681" i="22" s="1"/>
  <c r="V682" i="22"/>
  <c r="W682" i="22" s="1"/>
  <c r="V683" i="22"/>
  <c r="W683" i="22" s="1"/>
  <c r="V684" i="22"/>
  <c r="W684" i="22" s="1"/>
  <c r="V685" i="22"/>
  <c r="W685" i="22" s="1"/>
  <c r="V686" i="22"/>
  <c r="W686" i="22" s="1"/>
  <c r="V687" i="22"/>
  <c r="W687" i="22" s="1"/>
  <c r="V688" i="22"/>
  <c r="W688" i="22" s="1"/>
  <c r="V689" i="22"/>
  <c r="W689" i="22" s="1"/>
  <c r="V690" i="22"/>
  <c r="W690" i="22" s="1"/>
  <c r="V691" i="22"/>
  <c r="W691" i="22" s="1"/>
  <c r="V692" i="22"/>
  <c r="W692" i="22" s="1"/>
  <c r="V693" i="22"/>
  <c r="W693" i="22" s="1"/>
  <c r="V694" i="22"/>
  <c r="W694" i="22" s="1"/>
  <c r="V695" i="22"/>
  <c r="W695" i="22" s="1"/>
  <c r="V696" i="22"/>
  <c r="W696" i="22" s="1"/>
  <c r="V697" i="22"/>
  <c r="W697" i="22" s="1"/>
  <c r="V698" i="22"/>
  <c r="W698" i="22" s="1"/>
  <c r="V699" i="22"/>
  <c r="W699" i="22" s="1"/>
  <c r="V700" i="22"/>
  <c r="W700" i="22" s="1"/>
  <c r="V701" i="22"/>
  <c r="W701" i="22" s="1"/>
  <c r="V702" i="22"/>
  <c r="W702" i="22" s="1"/>
  <c r="V703" i="22"/>
  <c r="W703" i="22" s="1"/>
  <c r="V704" i="22"/>
  <c r="W704" i="22" s="1"/>
  <c r="V705" i="22"/>
  <c r="W705" i="22" s="1"/>
  <c r="V706" i="22"/>
  <c r="W706" i="22" s="1"/>
  <c r="V707" i="22"/>
  <c r="W707" i="22" s="1"/>
  <c r="V708" i="22"/>
  <c r="W708" i="22" s="1"/>
  <c r="V709" i="22"/>
  <c r="W709" i="22" s="1"/>
  <c r="V710" i="22"/>
  <c r="W710" i="22" s="1"/>
  <c r="V711" i="22"/>
  <c r="W711" i="22" s="1"/>
  <c r="V712" i="22"/>
  <c r="W712" i="22" s="1"/>
  <c r="V713" i="22"/>
  <c r="W713" i="22" s="1"/>
  <c r="V714" i="22"/>
  <c r="W714" i="22" s="1"/>
  <c r="V715" i="22"/>
  <c r="W715" i="22" s="1"/>
  <c r="V716" i="22"/>
  <c r="W716" i="22" s="1"/>
  <c r="V717" i="22"/>
  <c r="W717" i="22" s="1"/>
  <c r="V718" i="22"/>
  <c r="W718" i="22" s="1"/>
  <c r="V719" i="22"/>
  <c r="W719" i="22" s="1"/>
  <c r="V720" i="22"/>
  <c r="W720" i="22" s="1"/>
  <c r="V721" i="22"/>
  <c r="W721" i="22" s="1"/>
  <c r="V722" i="22"/>
  <c r="W722" i="22" s="1"/>
  <c r="V723" i="22"/>
  <c r="W723" i="22" s="1"/>
  <c r="V724" i="22"/>
  <c r="W724" i="22" s="1"/>
  <c r="V725" i="22"/>
  <c r="W725" i="22" s="1"/>
  <c r="V726" i="22"/>
  <c r="W726" i="22" s="1"/>
  <c r="V727" i="22"/>
  <c r="W727" i="22" s="1"/>
  <c r="V728" i="22"/>
  <c r="W728" i="22" s="1"/>
  <c r="V729" i="22"/>
  <c r="W729" i="22" s="1"/>
  <c r="V730" i="22"/>
  <c r="W730" i="22" s="1"/>
  <c r="V731" i="22"/>
  <c r="W731" i="22" s="1"/>
  <c r="V732" i="22"/>
  <c r="W732" i="22" s="1"/>
  <c r="V733" i="22"/>
  <c r="W733" i="22" s="1"/>
  <c r="V734" i="22"/>
  <c r="W734" i="22" s="1"/>
  <c r="V735" i="22"/>
  <c r="W735" i="22" s="1"/>
  <c r="V736" i="22"/>
  <c r="W736" i="22" s="1"/>
  <c r="V737" i="22"/>
  <c r="W737" i="22" s="1"/>
  <c r="V738" i="22"/>
  <c r="W738" i="22" s="1"/>
  <c r="V739" i="22"/>
  <c r="W739" i="22" s="1"/>
  <c r="V740" i="22"/>
  <c r="W740" i="22" s="1"/>
  <c r="V741" i="22"/>
  <c r="W741" i="22" s="1"/>
  <c r="V742" i="22"/>
  <c r="W742" i="22" s="1"/>
  <c r="V743" i="22"/>
  <c r="W743" i="22" s="1"/>
  <c r="V744" i="22"/>
  <c r="W744" i="22" s="1"/>
  <c r="V745" i="22"/>
  <c r="W745" i="22" s="1"/>
  <c r="V746" i="22"/>
  <c r="W746" i="22" s="1"/>
  <c r="V747" i="22"/>
  <c r="W747" i="22" s="1"/>
  <c r="V748" i="22"/>
  <c r="W748" i="22" s="1"/>
  <c r="V749" i="22"/>
  <c r="W749" i="22" s="1"/>
  <c r="V750" i="22"/>
  <c r="W750" i="22" s="1"/>
  <c r="V751" i="22"/>
  <c r="W751" i="22" s="1"/>
  <c r="V752" i="22"/>
  <c r="W752" i="22" s="1"/>
  <c r="V753" i="22"/>
  <c r="W753" i="22" s="1"/>
  <c r="V754" i="22"/>
  <c r="W754" i="22" s="1"/>
  <c r="V755" i="22"/>
  <c r="W755" i="22" s="1"/>
  <c r="V756" i="22"/>
  <c r="W756" i="22" s="1"/>
  <c r="V757" i="22"/>
  <c r="W757" i="22" s="1"/>
  <c r="V758" i="22"/>
  <c r="W758" i="22" s="1"/>
  <c r="V759" i="22"/>
  <c r="W759" i="22" s="1"/>
  <c r="V760" i="22"/>
  <c r="W760" i="22" s="1"/>
  <c r="V761" i="22"/>
  <c r="W761" i="22" s="1"/>
  <c r="V762" i="22"/>
  <c r="W762" i="22" s="1"/>
  <c r="V763" i="22"/>
  <c r="W763" i="22" s="1"/>
  <c r="V764" i="22"/>
  <c r="W764" i="22" s="1"/>
  <c r="V765" i="22"/>
  <c r="W765" i="22" s="1"/>
  <c r="V766" i="22"/>
  <c r="W766" i="22" s="1"/>
  <c r="V767" i="22"/>
  <c r="W767" i="22" s="1"/>
  <c r="V768" i="22"/>
  <c r="W768" i="22" s="1"/>
  <c r="V769" i="22"/>
  <c r="W769" i="22" s="1"/>
  <c r="V770" i="22"/>
  <c r="W770" i="22" s="1"/>
  <c r="V771" i="22"/>
  <c r="W771" i="22" s="1"/>
  <c r="V772" i="22"/>
  <c r="W772" i="22" s="1"/>
  <c r="V773" i="22"/>
  <c r="W773" i="22" s="1"/>
  <c r="V774" i="22"/>
  <c r="W774" i="22" s="1"/>
  <c r="V775" i="22"/>
  <c r="W775" i="22" s="1"/>
  <c r="V776" i="22"/>
  <c r="W776" i="22" s="1"/>
  <c r="V777" i="22"/>
  <c r="W777" i="22" s="1"/>
  <c r="V778" i="22"/>
  <c r="W778" i="22" s="1"/>
  <c r="V779" i="22"/>
  <c r="W779" i="22" s="1"/>
  <c r="V780" i="22"/>
  <c r="W780" i="22" s="1"/>
  <c r="V781" i="22"/>
  <c r="W781" i="22" s="1"/>
  <c r="V782" i="22"/>
  <c r="W782" i="22" s="1"/>
  <c r="V783" i="22"/>
  <c r="W783" i="22" s="1"/>
  <c r="V784" i="22"/>
  <c r="W784" i="22" s="1"/>
  <c r="V785" i="22"/>
  <c r="W785" i="22" s="1"/>
  <c r="V786" i="22"/>
  <c r="W786" i="22" s="1"/>
  <c r="V787" i="22"/>
  <c r="W787" i="22" s="1"/>
  <c r="V788" i="22"/>
  <c r="W788" i="22" s="1"/>
  <c r="V789" i="22"/>
  <c r="W789" i="22" s="1"/>
  <c r="V790" i="22"/>
  <c r="W790" i="22" s="1"/>
  <c r="V791" i="22"/>
  <c r="W791" i="22" s="1"/>
  <c r="V792" i="22"/>
  <c r="W792" i="22" s="1"/>
  <c r="V793" i="22"/>
  <c r="W793" i="22" s="1"/>
  <c r="V794" i="22"/>
  <c r="W794" i="22" s="1"/>
  <c r="V795" i="22"/>
  <c r="W795" i="22" s="1"/>
  <c r="V796" i="22"/>
  <c r="W796" i="22" s="1"/>
  <c r="V797" i="22"/>
  <c r="W797" i="22" s="1"/>
  <c r="V798" i="22"/>
  <c r="W798" i="22" s="1"/>
  <c r="V799" i="22"/>
  <c r="W799" i="22" s="1"/>
  <c r="V800" i="22"/>
  <c r="W800" i="22" s="1"/>
  <c r="V801" i="22"/>
  <c r="W801" i="22" s="1"/>
  <c r="V802" i="22"/>
  <c r="W802" i="22" s="1"/>
  <c r="V803" i="22"/>
  <c r="W803" i="22" s="1"/>
  <c r="V804" i="22"/>
  <c r="W804" i="22" s="1"/>
  <c r="V805" i="22"/>
  <c r="W805" i="22" s="1"/>
  <c r="V806" i="22"/>
  <c r="W806" i="22" s="1"/>
  <c r="V807" i="22"/>
  <c r="W807" i="22" s="1"/>
  <c r="V808" i="22"/>
  <c r="W808" i="22" s="1"/>
  <c r="V809" i="22"/>
  <c r="W809" i="22" s="1"/>
  <c r="V810" i="22"/>
  <c r="W810" i="22" s="1"/>
  <c r="V811" i="22"/>
  <c r="W811" i="22" s="1"/>
  <c r="V812" i="22"/>
  <c r="W812" i="22" s="1"/>
  <c r="V813" i="22"/>
  <c r="W813" i="22" s="1"/>
  <c r="V814" i="22"/>
  <c r="W814" i="22" s="1"/>
  <c r="V815" i="22"/>
  <c r="W815" i="22" s="1"/>
  <c r="V816" i="22"/>
  <c r="W816" i="22" s="1"/>
  <c r="V817" i="22"/>
  <c r="W817" i="22" s="1"/>
  <c r="V818" i="22"/>
  <c r="W818" i="22" s="1"/>
  <c r="V819" i="22"/>
  <c r="W819" i="22" s="1"/>
  <c r="V820" i="22"/>
  <c r="W820" i="22" s="1"/>
  <c r="V821" i="22"/>
  <c r="W821" i="22" s="1"/>
  <c r="V822" i="22"/>
  <c r="W822" i="22" s="1"/>
  <c r="V823" i="22"/>
  <c r="W823" i="22" s="1"/>
  <c r="V824" i="22"/>
  <c r="W824" i="22" s="1"/>
  <c r="V825" i="22"/>
  <c r="W825" i="22" s="1"/>
  <c r="V826" i="22"/>
  <c r="W826" i="22" s="1"/>
  <c r="V827" i="22"/>
  <c r="W827" i="22" s="1"/>
  <c r="V828" i="22"/>
  <c r="W828" i="22" s="1"/>
  <c r="V829" i="22"/>
  <c r="W829" i="22" s="1"/>
  <c r="V830" i="22"/>
  <c r="W830" i="22" s="1"/>
  <c r="V831" i="22"/>
  <c r="W831" i="22" s="1"/>
  <c r="V832" i="22"/>
  <c r="W832" i="22" s="1"/>
  <c r="V833" i="22"/>
  <c r="W833" i="22" s="1"/>
  <c r="V834" i="22"/>
  <c r="W834" i="22" s="1"/>
  <c r="V835" i="22"/>
  <c r="W835" i="22" s="1"/>
  <c r="V836" i="22"/>
  <c r="W836" i="22" s="1"/>
  <c r="V837" i="22"/>
  <c r="W837" i="22" s="1"/>
  <c r="V838" i="22"/>
  <c r="W838" i="22" s="1"/>
  <c r="V839" i="22"/>
  <c r="W839" i="22" s="1"/>
  <c r="V840" i="22"/>
  <c r="W840" i="22" s="1"/>
  <c r="V841" i="22"/>
  <c r="W841" i="22" s="1"/>
  <c r="V842" i="22"/>
  <c r="W842" i="22" s="1"/>
  <c r="V843" i="22"/>
  <c r="W843" i="22" s="1"/>
  <c r="V844" i="22"/>
  <c r="W844" i="22" s="1"/>
  <c r="V845" i="22"/>
  <c r="W845" i="22" s="1"/>
  <c r="V846" i="22"/>
  <c r="W846" i="22" s="1"/>
  <c r="V847" i="22"/>
  <c r="W847" i="22" s="1"/>
  <c r="V848" i="22"/>
  <c r="W848" i="22" s="1"/>
  <c r="V849" i="22"/>
  <c r="W849" i="22" s="1"/>
  <c r="V850" i="22"/>
  <c r="W850" i="22" s="1"/>
  <c r="V851" i="22"/>
  <c r="W851" i="22" s="1"/>
  <c r="V852" i="22"/>
  <c r="W852" i="22" s="1"/>
  <c r="V853" i="22"/>
  <c r="W853" i="22" s="1"/>
  <c r="V854" i="22"/>
  <c r="W854" i="22" s="1"/>
  <c r="V855" i="22"/>
  <c r="W855" i="22" s="1"/>
  <c r="V856" i="22"/>
  <c r="W856" i="22" s="1"/>
  <c r="V857" i="22"/>
  <c r="W857" i="22" s="1"/>
  <c r="V858" i="22"/>
  <c r="W858" i="22" s="1"/>
  <c r="V859" i="22"/>
  <c r="W859" i="22" s="1"/>
  <c r="V860" i="22"/>
  <c r="W860" i="22" s="1"/>
  <c r="V861" i="22"/>
  <c r="W861" i="22" s="1"/>
  <c r="V862" i="22"/>
  <c r="W862" i="22" s="1"/>
  <c r="V863" i="22"/>
  <c r="W863" i="22" s="1"/>
  <c r="V864" i="22"/>
  <c r="W864" i="22" s="1"/>
  <c r="V865" i="22"/>
  <c r="W865" i="22" s="1"/>
  <c r="V866" i="22"/>
  <c r="W866" i="22" s="1"/>
  <c r="V867" i="22"/>
  <c r="W867" i="22" s="1"/>
  <c r="V868" i="22"/>
  <c r="W868" i="22" s="1"/>
  <c r="V869" i="22"/>
  <c r="W869" i="22" s="1"/>
  <c r="V870" i="22"/>
  <c r="W870" i="22" s="1"/>
  <c r="V871" i="22"/>
  <c r="W871" i="22" s="1"/>
  <c r="V872" i="22"/>
  <c r="W872" i="22" s="1"/>
  <c r="V873" i="22"/>
  <c r="W873" i="22" s="1"/>
  <c r="V874" i="22"/>
  <c r="W874" i="22" s="1"/>
  <c r="V875" i="22"/>
  <c r="W875" i="22" s="1"/>
  <c r="V876" i="22"/>
  <c r="W876" i="22" s="1"/>
  <c r="V877" i="22"/>
  <c r="W877" i="22" s="1"/>
  <c r="V878" i="22"/>
  <c r="W878" i="22" s="1"/>
  <c r="V879" i="22"/>
  <c r="W879" i="22" s="1"/>
  <c r="V880" i="22"/>
  <c r="W880" i="22" s="1"/>
  <c r="V881" i="22"/>
  <c r="W881" i="22" s="1"/>
  <c r="V882" i="22"/>
  <c r="W882" i="22" s="1"/>
  <c r="V883" i="22"/>
  <c r="W883" i="22" s="1"/>
  <c r="V884" i="22"/>
  <c r="W884" i="22" s="1"/>
  <c r="V885" i="22"/>
  <c r="W885" i="22" s="1"/>
  <c r="V886" i="22"/>
  <c r="W886" i="22" s="1"/>
  <c r="V887" i="22"/>
  <c r="W887" i="22" s="1"/>
  <c r="V888" i="22"/>
  <c r="W888" i="22" s="1"/>
  <c r="V889" i="22"/>
  <c r="W889" i="22" s="1"/>
  <c r="V890" i="22"/>
  <c r="W890" i="22" s="1"/>
  <c r="V891" i="22"/>
  <c r="W891" i="22" s="1"/>
  <c r="V892" i="22"/>
  <c r="W892" i="22" s="1"/>
  <c r="V893" i="22"/>
  <c r="W893" i="22" s="1"/>
  <c r="V894" i="22"/>
  <c r="W894" i="22" s="1"/>
  <c r="V895" i="22"/>
  <c r="W895" i="22" s="1"/>
  <c r="V896" i="22"/>
  <c r="W896" i="22" s="1"/>
  <c r="V897" i="22"/>
  <c r="W897" i="22" s="1"/>
  <c r="V898" i="22"/>
  <c r="W898" i="22" s="1"/>
  <c r="V899" i="22"/>
  <c r="W899" i="22" s="1"/>
  <c r="V900" i="22"/>
  <c r="W900" i="22" s="1"/>
  <c r="V901" i="22"/>
  <c r="W901" i="22" s="1"/>
  <c r="V902" i="22"/>
  <c r="W902" i="22" s="1"/>
  <c r="V903" i="22"/>
  <c r="W903" i="22" s="1"/>
  <c r="V904" i="22"/>
  <c r="W904" i="22" s="1"/>
  <c r="V905" i="22"/>
  <c r="W905" i="22" s="1"/>
  <c r="V906" i="22"/>
  <c r="W906" i="22" s="1"/>
  <c r="V907" i="22"/>
  <c r="W907" i="22" s="1"/>
  <c r="V908" i="22"/>
  <c r="W908" i="22" s="1"/>
  <c r="V909" i="22"/>
  <c r="W909" i="22" s="1"/>
  <c r="V910" i="22"/>
  <c r="W910" i="22" s="1"/>
  <c r="V911" i="22"/>
  <c r="W911" i="22" s="1"/>
  <c r="V912" i="22"/>
  <c r="W912" i="22" s="1"/>
  <c r="V913" i="22"/>
  <c r="W913" i="22" s="1"/>
  <c r="V914" i="22"/>
  <c r="W914" i="22" s="1"/>
  <c r="V915" i="22"/>
  <c r="W915" i="22" s="1"/>
  <c r="V916" i="22"/>
  <c r="W916" i="22" s="1"/>
  <c r="V917" i="22"/>
  <c r="W917" i="22" s="1"/>
  <c r="V918" i="22"/>
  <c r="W918" i="22" s="1"/>
  <c r="V919" i="22"/>
  <c r="W919" i="22" s="1"/>
  <c r="V920" i="22"/>
  <c r="W920" i="22" s="1"/>
  <c r="V921" i="22"/>
  <c r="W921" i="22" s="1"/>
  <c r="V922" i="22"/>
  <c r="W922" i="22" s="1"/>
  <c r="V923" i="22"/>
  <c r="W923" i="22" s="1"/>
  <c r="V924" i="22"/>
  <c r="W924" i="22" s="1"/>
  <c r="V925" i="22"/>
  <c r="W925" i="22" s="1"/>
  <c r="V926" i="22"/>
  <c r="W926" i="22" s="1"/>
  <c r="V927" i="22"/>
  <c r="W927" i="22" s="1"/>
  <c r="V928" i="22"/>
  <c r="W928" i="22" s="1"/>
  <c r="V929" i="22"/>
  <c r="W929" i="22" s="1"/>
  <c r="V930" i="22"/>
  <c r="W930" i="22" s="1"/>
  <c r="V931" i="22"/>
  <c r="W931" i="22" s="1"/>
  <c r="V932" i="22"/>
  <c r="W932" i="22" s="1"/>
  <c r="V933" i="22"/>
  <c r="W933" i="22" s="1"/>
  <c r="V934" i="22"/>
  <c r="W934" i="22" s="1"/>
  <c r="V935" i="22"/>
  <c r="W935" i="22" s="1"/>
  <c r="V936" i="22"/>
  <c r="W936" i="22" s="1"/>
  <c r="V937" i="22"/>
  <c r="W937" i="22" s="1"/>
  <c r="V938" i="22"/>
  <c r="W938" i="22" s="1"/>
  <c r="V939" i="22"/>
  <c r="W939" i="22" s="1"/>
  <c r="V940" i="22"/>
  <c r="W940" i="22" s="1"/>
  <c r="V941" i="22"/>
  <c r="W941" i="22" s="1"/>
  <c r="V942" i="22"/>
  <c r="W942" i="22" s="1"/>
  <c r="V943" i="22"/>
  <c r="W943" i="22" s="1"/>
  <c r="V944" i="22"/>
  <c r="W944" i="22" s="1"/>
  <c r="V945" i="22"/>
  <c r="W945" i="22" s="1"/>
  <c r="V946" i="22"/>
  <c r="W946" i="22" s="1"/>
  <c r="V947" i="22"/>
  <c r="W947" i="22" s="1"/>
  <c r="V948" i="22"/>
  <c r="W948" i="22" s="1"/>
  <c r="V949" i="22"/>
  <c r="W949" i="22" s="1"/>
  <c r="V950" i="22"/>
  <c r="W950" i="22" s="1"/>
  <c r="V951" i="22"/>
  <c r="W951" i="22" s="1"/>
  <c r="V952" i="22"/>
  <c r="W952" i="22" s="1"/>
  <c r="V953" i="22"/>
  <c r="W953" i="22" s="1"/>
  <c r="V954" i="22"/>
  <c r="W954" i="22" s="1"/>
  <c r="V955" i="22"/>
  <c r="W955" i="22" s="1"/>
  <c r="V956" i="22"/>
  <c r="W956" i="22" s="1"/>
  <c r="V957" i="22"/>
  <c r="W957" i="22" s="1"/>
  <c r="V958" i="22"/>
  <c r="W958" i="22" s="1"/>
  <c r="V959" i="22"/>
  <c r="W959" i="22" s="1"/>
  <c r="V960" i="22"/>
  <c r="W960" i="22" s="1"/>
  <c r="V961" i="22"/>
  <c r="W961" i="22" s="1"/>
  <c r="V962" i="22"/>
  <c r="W962" i="22" s="1"/>
  <c r="V963" i="22"/>
  <c r="W963" i="22" s="1"/>
  <c r="V964" i="22"/>
  <c r="W964" i="22" s="1"/>
  <c r="V965" i="22"/>
  <c r="W965" i="22" s="1"/>
  <c r="V966" i="22"/>
  <c r="W966" i="22" s="1"/>
  <c r="V967" i="22"/>
  <c r="W967" i="22" s="1"/>
  <c r="V968" i="22"/>
  <c r="W968" i="22" s="1"/>
  <c r="V969" i="22"/>
  <c r="W969" i="22" s="1"/>
  <c r="V970" i="22"/>
  <c r="W970" i="22" s="1"/>
  <c r="V971" i="22"/>
  <c r="W971" i="22" s="1"/>
  <c r="V972" i="22"/>
  <c r="W972" i="22" s="1"/>
  <c r="V973" i="22"/>
  <c r="W973" i="22" s="1"/>
  <c r="V974" i="22"/>
  <c r="W974" i="22" s="1"/>
  <c r="V975" i="22"/>
  <c r="W975" i="22" s="1"/>
  <c r="V976" i="22"/>
  <c r="W976" i="22" s="1"/>
  <c r="V977" i="22"/>
  <c r="W977" i="22" s="1"/>
  <c r="V978" i="22"/>
  <c r="W978" i="22" s="1"/>
  <c r="V979" i="22"/>
  <c r="W979" i="22" s="1"/>
  <c r="V980" i="22"/>
  <c r="W980" i="22" s="1"/>
  <c r="V981" i="22"/>
  <c r="W981" i="22" s="1"/>
  <c r="V982" i="22"/>
  <c r="W982" i="22" s="1"/>
  <c r="V983" i="22"/>
  <c r="W983" i="22" s="1"/>
  <c r="V984" i="22"/>
  <c r="W984" i="22" s="1"/>
  <c r="V985" i="22"/>
  <c r="W985" i="22" s="1"/>
  <c r="V986" i="22"/>
  <c r="W986" i="22" s="1"/>
  <c r="V987" i="22"/>
  <c r="W987" i="22" s="1"/>
  <c r="V988" i="22"/>
  <c r="W988" i="22" s="1"/>
  <c r="V989" i="22"/>
  <c r="W989" i="22" s="1"/>
  <c r="V990" i="22"/>
  <c r="W990" i="22" s="1"/>
  <c r="V991" i="22"/>
  <c r="W991" i="22" s="1"/>
  <c r="V992" i="22"/>
  <c r="W992" i="22" s="1"/>
  <c r="V993" i="22"/>
  <c r="W993" i="22" s="1"/>
  <c r="V994" i="22"/>
  <c r="W994" i="22" s="1"/>
  <c r="V995" i="22"/>
  <c r="W995" i="22" s="1"/>
  <c r="V996" i="22"/>
  <c r="W996" i="22" s="1"/>
  <c r="V997" i="22"/>
  <c r="W997" i="22" s="1"/>
  <c r="V998" i="22"/>
  <c r="W998" i="22" s="1"/>
  <c r="V999" i="22"/>
  <c r="W999" i="22" s="1"/>
  <c r="V1000" i="22"/>
  <c r="W1000" i="22" s="1"/>
  <c r="V1001" i="22"/>
  <c r="W1001" i="22" s="1"/>
  <c r="V1002" i="22"/>
  <c r="W1002" i="22" s="1"/>
  <c r="V1003" i="22"/>
  <c r="W1003" i="22" s="1"/>
  <c r="V1004" i="22"/>
  <c r="W1004" i="22" s="1"/>
  <c r="V1005" i="22"/>
  <c r="W1005" i="22" s="1"/>
  <c r="V1006" i="22"/>
  <c r="W1006" i="22" s="1"/>
  <c r="V1007" i="22"/>
  <c r="W1007" i="22" s="1"/>
  <c r="V1008" i="22"/>
  <c r="W1008" i="22" s="1"/>
  <c r="V1009" i="22"/>
  <c r="W1009" i="22" s="1"/>
  <c r="V1010" i="22"/>
  <c r="W1010" i="22" s="1"/>
  <c r="V1011" i="22"/>
  <c r="W1011" i="22" s="1"/>
  <c r="V1012" i="22"/>
  <c r="W1012" i="22" s="1"/>
  <c r="V1013" i="22"/>
  <c r="W1013" i="22" s="1"/>
  <c r="V1014" i="22"/>
  <c r="W1014" i="22" s="1"/>
  <c r="T16" i="22"/>
  <c r="U16" i="22" s="1"/>
  <c r="T17" i="22"/>
  <c r="U17" i="22" s="1"/>
  <c r="T18" i="22"/>
  <c r="U18" i="22" s="1"/>
  <c r="T19" i="22"/>
  <c r="U19" i="22" s="1"/>
  <c r="T20" i="22"/>
  <c r="U20" i="22" s="1"/>
  <c r="T21" i="22"/>
  <c r="U21" i="22" s="1"/>
  <c r="T22" i="22"/>
  <c r="U22" i="22" s="1"/>
  <c r="T23" i="22"/>
  <c r="U23" i="22" s="1"/>
  <c r="T24" i="22"/>
  <c r="U24" i="22" s="1"/>
  <c r="T25" i="22"/>
  <c r="U25" i="22" s="1"/>
  <c r="T26" i="22"/>
  <c r="U26" i="22" s="1"/>
  <c r="T27" i="22"/>
  <c r="U27" i="22" s="1"/>
  <c r="T28" i="22"/>
  <c r="U28" i="22" s="1"/>
  <c r="T29" i="22"/>
  <c r="U29" i="22" s="1"/>
  <c r="T30" i="22"/>
  <c r="U30" i="22" s="1"/>
  <c r="T31" i="22"/>
  <c r="U31" i="22" s="1"/>
  <c r="T32" i="22"/>
  <c r="U32" i="22" s="1"/>
  <c r="T33" i="22"/>
  <c r="U33" i="22" s="1"/>
  <c r="T34" i="22"/>
  <c r="U34" i="22" s="1"/>
  <c r="T35" i="22"/>
  <c r="U35" i="22" s="1"/>
  <c r="T36" i="22"/>
  <c r="U36" i="22" s="1"/>
  <c r="T37" i="22"/>
  <c r="U37" i="22" s="1"/>
  <c r="T38" i="22"/>
  <c r="U38" i="22" s="1"/>
  <c r="T39" i="22"/>
  <c r="U39" i="22" s="1"/>
  <c r="T40" i="22"/>
  <c r="U40" i="22" s="1"/>
  <c r="T41" i="22"/>
  <c r="U41" i="22" s="1"/>
  <c r="T42" i="22"/>
  <c r="U42" i="22" s="1"/>
  <c r="T43" i="22"/>
  <c r="U43" i="22" s="1"/>
  <c r="T44" i="22"/>
  <c r="U44" i="22" s="1"/>
  <c r="T45" i="22"/>
  <c r="U45" i="22" s="1"/>
  <c r="T46" i="22"/>
  <c r="U46" i="22" s="1"/>
  <c r="T47" i="22"/>
  <c r="U47" i="22" s="1"/>
  <c r="T48" i="22"/>
  <c r="U48" i="22" s="1"/>
  <c r="T49" i="22"/>
  <c r="U49" i="22" s="1"/>
  <c r="T50" i="22"/>
  <c r="U50" i="22" s="1"/>
  <c r="T51" i="22"/>
  <c r="U51" i="22" s="1"/>
  <c r="T52" i="22"/>
  <c r="U52" i="22" s="1"/>
  <c r="T53" i="22"/>
  <c r="U53" i="22" s="1"/>
  <c r="T54" i="22"/>
  <c r="U54" i="22" s="1"/>
  <c r="T55" i="22"/>
  <c r="U55" i="22" s="1"/>
  <c r="T56" i="22"/>
  <c r="U56" i="22" s="1"/>
  <c r="T57" i="22"/>
  <c r="U57" i="22" s="1"/>
  <c r="T58" i="22"/>
  <c r="U58" i="22" s="1"/>
  <c r="T59" i="22"/>
  <c r="U59" i="22" s="1"/>
  <c r="T60" i="22"/>
  <c r="U60" i="22" s="1"/>
  <c r="T61" i="22"/>
  <c r="U61" i="22" s="1"/>
  <c r="T62" i="22"/>
  <c r="U62" i="22" s="1"/>
  <c r="T63" i="22"/>
  <c r="U63" i="22" s="1"/>
  <c r="T64" i="22"/>
  <c r="U64" i="22" s="1"/>
  <c r="T65" i="22"/>
  <c r="U65" i="22" s="1"/>
  <c r="T66" i="22"/>
  <c r="U66" i="22" s="1"/>
  <c r="T67" i="22"/>
  <c r="U67" i="22" s="1"/>
  <c r="T68" i="22"/>
  <c r="U68" i="22" s="1"/>
  <c r="T69" i="22"/>
  <c r="U69" i="22" s="1"/>
  <c r="T70" i="22"/>
  <c r="U70" i="22" s="1"/>
  <c r="T71" i="22"/>
  <c r="U71" i="22" s="1"/>
  <c r="T72" i="22"/>
  <c r="U72" i="22" s="1"/>
  <c r="T73" i="22"/>
  <c r="U73" i="22" s="1"/>
  <c r="T74" i="22"/>
  <c r="U74" i="22" s="1"/>
  <c r="T75" i="22"/>
  <c r="U75" i="22" s="1"/>
  <c r="T76" i="22"/>
  <c r="U76" i="22" s="1"/>
  <c r="T77" i="22"/>
  <c r="U77" i="22" s="1"/>
  <c r="T78" i="22"/>
  <c r="U78" i="22" s="1"/>
  <c r="T79" i="22"/>
  <c r="U79" i="22" s="1"/>
  <c r="T80" i="22"/>
  <c r="U80" i="22" s="1"/>
  <c r="T81" i="22"/>
  <c r="U81" i="22" s="1"/>
  <c r="T82" i="22"/>
  <c r="U82" i="22" s="1"/>
  <c r="T83" i="22"/>
  <c r="U83" i="22" s="1"/>
  <c r="T84" i="22"/>
  <c r="U84" i="22" s="1"/>
  <c r="T85" i="22"/>
  <c r="U85" i="22" s="1"/>
  <c r="T86" i="22"/>
  <c r="U86" i="22" s="1"/>
  <c r="T87" i="22"/>
  <c r="U87" i="22" s="1"/>
  <c r="T88" i="22"/>
  <c r="U88" i="22" s="1"/>
  <c r="T89" i="22"/>
  <c r="U89" i="22" s="1"/>
  <c r="T90" i="22"/>
  <c r="U90" i="22" s="1"/>
  <c r="T91" i="22"/>
  <c r="U91" i="22" s="1"/>
  <c r="T92" i="22"/>
  <c r="U92" i="22" s="1"/>
  <c r="T93" i="22"/>
  <c r="U93" i="22" s="1"/>
  <c r="T94" i="22"/>
  <c r="U94" i="22" s="1"/>
  <c r="T95" i="22"/>
  <c r="U95" i="22" s="1"/>
  <c r="T96" i="22"/>
  <c r="U96" i="22" s="1"/>
  <c r="T97" i="22"/>
  <c r="U97" i="22" s="1"/>
  <c r="T98" i="22"/>
  <c r="U98" i="22" s="1"/>
  <c r="T99" i="22"/>
  <c r="U99" i="22" s="1"/>
  <c r="T100" i="22"/>
  <c r="U100" i="22" s="1"/>
  <c r="T101" i="22"/>
  <c r="U101" i="22" s="1"/>
  <c r="T102" i="22"/>
  <c r="U102" i="22" s="1"/>
  <c r="T103" i="22"/>
  <c r="U103" i="22" s="1"/>
  <c r="T104" i="22"/>
  <c r="U104" i="22" s="1"/>
  <c r="T105" i="22"/>
  <c r="U105" i="22" s="1"/>
  <c r="T106" i="22"/>
  <c r="U106" i="22" s="1"/>
  <c r="T107" i="22"/>
  <c r="U107" i="22" s="1"/>
  <c r="T108" i="22"/>
  <c r="U108" i="22" s="1"/>
  <c r="T109" i="22"/>
  <c r="U109" i="22" s="1"/>
  <c r="T110" i="22"/>
  <c r="U110" i="22" s="1"/>
  <c r="T111" i="22"/>
  <c r="U111" i="22" s="1"/>
  <c r="T112" i="22"/>
  <c r="U112" i="22" s="1"/>
  <c r="T113" i="22"/>
  <c r="U113" i="22" s="1"/>
  <c r="T114" i="22"/>
  <c r="U114" i="22" s="1"/>
  <c r="T115" i="22"/>
  <c r="U115" i="22" s="1"/>
  <c r="T116" i="22"/>
  <c r="U116" i="22" s="1"/>
  <c r="T117" i="22"/>
  <c r="U117" i="22" s="1"/>
  <c r="T118" i="22"/>
  <c r="U118" i="22" s="1"/>
  <c r="T119" i="22"/>
  <c r="U119" i="22" s="1"/>
  <c r="T120" i="22"/>
  <c r="U120" i="22" s="1"/>
  <c r="T121" i="22"/>
  <c r="U121" i="22" s="1"/>
  <c r="T122" i="22"/>
  <c r="U122" i="22" s="1"/>
  <c r="T123" i="22"/>
  <c r="U123" i="22" s="1"/>
  <c r="T124" i="22"/>
  <c r="U124" i="22" s="1"/>
  <c r="T125" i="22"/>
  <c r="U125" i="22" s="1"/>
  <c r="T126" i="22"/>
  <c r="U126" i="22" s="1"/>
  <c r="T127" i="22"/>
  <c r="U127" i="22" s="1"/>
  <c r="T128" i="22"/>
  <c r="U128" i="22" s="1"/>
  <c r="T129" i="22"/>
  <c r="U129" i="22" s="1"/>
  <c r="T130" i="22"/>
  <c r="U130" i="22" s="1"/>
  <c r="T131" i="22"/>
  <c r="U131" i="22" s="1"/>
  <c r="T132" i="22"/>
  <c r="U132" i="22" s="1"/>
  <c r="T133" i="22"/>
  <c r="U133" i="22" s="1"/>
  <c r="T134" i="22"/>
  <c r="U134" i="22" s="1"/>
  <c r="T135" i="22"/>
  <c r="U135" i="22" s="1"/>
  <c r="T136" i="22"/>
  <c r="U136" i="22" s="1"/>
  <c r="T137" i="22"/>
  <c r="U137" i="22" s="1"/>
  <c r="T138" i="22"/>
  <c r="U138" i="22" s="1"/>
  <c r="T139" i="22"/>
  <c r="U139" i="22" s="1"/>
  <c r="T140" i="22"/>
  <c r="U140" i="22" s="1"/>
  <c r="T141" i="22"/>
  <c r="U141" i="22" s="1"/>
  <c r="T142" i="22"/>
  <c r="U142" i="22" s="1"/>
  <c r="T143" i="22"/>
  <c r="U143" i="22" s="1"/>
  <c r="T144" i="22"/>
  <c r="U144" i="22" s="1"/>
  <c r="T145" i="22"/>
  <c r="U145" i="22" s="1"/>
  <c r="T146" i="22"/>
  <c r="U146" i="22" s="1"/>
  <c r="T147" i="22"/>
  <c r="U147" i="22" s="1"/>
  <c r="T148" i="22"/>
  <c r="U148" i="22" s="1"/>
  <c r="T149" i="22"/>
  <c r="U149" i="22" s="1"/>
  <c r="T150" i="22"/>
  <c r="U150" i="22" s="1"/>
  <c r="T151" i="22"/>
  <c r="U151" i="22" s="1"/>
  <c r="T152" i="22"/>
  <c r="U152" i="22" s="1"/>
  <c r="T153" i="22"/>
  <c r="U153" i="22" s="1"/>
  <c r="T154" i="22"/>
  <c r="U154" i="22" s="1"/>
  <c r="T155" i="22"/>
  <c r="U155" i="22" s="1"/>
  <c r="T156" i="22"/>
  <c r="U156" i="22" s="1"/>
  <c r="T157" i="22"/>
  <c r="U157" i="22" s="1"/>
  <c r="T158" i="22"/>
  <c r="U158" i="22" s="1"/>
  <c r="T159" i="22"/>
  <c r="U159" i="22" s="1"/>
  <c r="T160" i="22"/>
  <c r="U160" i="22" s="1"/>
  <c r="T161" i="22"/>
  <c r="U161" i="22" s="1"/>
  <c r="T162" i="22"/>
  <c r="U162" i="22" s="1"/>
  <c r="T163" i="22"/>
  <c r="U163" i="22" s="1"/>
  <c r="T164" i="22"/>
  <c r="U164" i="22" s="1"/>
  <c r="T165" i="22"/>
  <c r="U165" i="22" s="1"/>
  <c r="T166" i="22"/>
  <c r="U166" i="22" s="1"/>
  <c r="T167" i="22"/>
  <c r="U167" i="22" s="1"/>
  <c r="T168" i="22"/>
  <c r="U168" i="22" s="1"/>
  <c r="T169" i="22"/>
  <c r="U169" i="22" s="1"/>
  <c r="T170" i="22"/>
  <c r="U170" i="22" s="1"/>
  <c r="T171" i="22"/>
  <c r="U171" i="22" s="1"/>
  <c r="T172" i="22"/>
  <c r="U172" i="22" s="1"/>
  <c r="T173" i="22"/>
  <c r="U173" i="22" s="1"/>
  <c r="T174" i="22"/>
  <c r="U174" i="22" s="1"/>
  <c r="T175" i="22"/>
  <c r="U175" i="22" s="1"/>
  <c r="T176" i="22"/>
  <c r="U176" i="22" s="1"/>
  <c r="T177" i="22"/>
  <c r="U177" i="22" s="1"/>
  <c r="T178" i="22"/>
  <c r="U178" i="22" s="1"/>
  <c r="T179" i="22"/>
  <c r="U179" i="22" s="1"/>
  <c r="T180" i="22"/>
  <c r="U180" i="22" s="1"/>
  <c r="T181" i="22"/>
  <c r="U181" i="22" s="1"/>
  <c r="T182" i="22"/>
  <c r="U182" i="22" s="1"/>
  <c r="T183" i="22"/>
  <c r="U183" i="22" s="1"/>
  <c r="T184" i="22"/>
  <c r="U184" i="22" s="1"/>
  <c r="T185" i="22"/>
  <c r="U185" i="22" s="1"/>
  <c r="T186" i="22"/>
  <c r="U186" i="22" s="1"/>
  <c r="T187" i="22"/>
  <c r="U187" i="22" s="1"/>
  <c r="T188" i="22"/>
  <c r="U188" i="22" s="1"/>
  <c r="T189" i="22"/>
  <c r="U189" i="22" s="1"/>
  <c r="T190" i="22"/>
  <c r="U190" i="22" s="1"/>
  <c r="T191" i="22"/>
  <c r="U191" i="22" s="1"/>
  <c r="T192" i="22"/>
  <c r="U192" i="22" s="1"/>
  <c r="T193" i="22"/>
  <c r="U193" i="22" s="1"/>
  <c r="T194" i="22"/>
  <c r="U194" i="22" s="1"/>
  <c r="T195" i="22"/>
  <c r="U195" i="22" s="1"/>
  <c r="T196" i="22"/>
  <c r="U196" i="22" s="1"/>
  <c r="T197" i="22"/>
  <c r="U197" i="22" s="1"/>
  <c r="T198" i="22"/>
  <c r="U198" i="22" s="1"/>
  <c r="T199" i="22"/>
  <c r="U199" i="22" s="1"/>
  <c r="T200" i="22"/>
  <c r="U200" i="22" s="1"/>
  <c r="T201" i="22"/>
  <c r="U201" i="22" s="1"/>
  <c r="T202" i="22"/>
  <c r="U202" i="22" s="1"/>
  <c r="T203" i="22"/>
  <c r="U203" i="22" s="1"/>
  <c r="T204" i="22"/>
  <c r="U204" i="22" s="1"/>
  <c r="T205" i="22"/>
  <c r="U205" i="22" s="1"/>
  <c r="T206" i="22"/>
  <c r="U206" i="22" s="1"/>
  <c r="T207" i="22"/>
  <c r="U207" i="22" s="1"/>
  <c r="T208" i="22"/>
  <c r="U208" i="22" s="1"/>
  <c r="T209" i="22"/>
  <c r="U209" i="22" s="1"/>
  <c r="T210" i="22"/>
  <c r="U210" i="22" s="1"/>
  <c r="T211" i="22"/>
  <c r="U211" i="22" s="1"/>
  <c r="T212" i="22"/>
  <c r="U212" i="22" s="1"/>
  <c r="T213" i="22"/>
  <c r="U213" i="22" s="1"/>
  <c r="T214" i="22"/>
  <c r="U214" i="22" s="1"/>
  <c r="T215" i="22"/>
  <c r="U215" i="22" s="1"/>
  <c r="T216" i="22"/>
  <c r="U216" i="22" s="1"/>
  <c r="T217" i="22"/>
  <c r="U217" i="22" s="1"/>
  <c r="T218" i="22"/>
  <c r="U218" i="22" s="1"/>
  <c r="T219" i="22"/>
  <c r="U219" i="22" s="1"/>
  <c r="T220" i="22"/>
  <c r="U220" i="22" s="1"/>
  <c r="T221" i="22"/>
  <c r="U221" i="22" s="1"/>
  <c r="T222" i="22"/>
  <c r="U222" i="22" s="1"/>
  <c r="T223" i="22"/>
  <c r="U223" i="22" s="1"/>
  <c r="T224" i="22"/>
  <c r="U224" i="22" s="1"/>
  <c r="T225" i="22"/>
  <c r="U225" i="22" s="1"/>
  <c r="T226" i="22"/>
  <c r="U226" i="22" s="1"/>
  <c r="T227" i="22"/>
  <c r="U227" i="22" s="1"/>
  <c r="T228" i="22"/>
  <c r="U228" i="22" s="1"/>
  <c r="T229" i="22"/>
  <c r="U229" i="22" s="1"/>
  <c r="T230" i="22"/>
  <c r="U230" i="22" s="1"/>
  <c r="T231" i="22"/>
  <c r="U231" i="22" s="1"/>
  <c r="T232" i="22"/>
  <c r="U232" i="22" s="1"/>
  <c r="T233" i="22"/>
  <c r="U233" i="22" s="1"/>
  <c r="T234" i="22"/>
  <c r="U234" i="22" s="1"/>
  <c r="T235" i="22"/>
  <c r="U235" i="22" s="1"/>
  <c r="T236" i="22"/>
  <c r="U236" i="22" s="1"/>
  <c r="T237" i="22"/>
  <c r="U237" i="22" s="1"/>
  <c r="T238" i="22"/>
  <c r="U238" i="22" s="1"/>
  <c r="T239" i="22"/>
  <c r="U239" i="22" s="1"/>
  <c r="T240" i="22"/>
  <c r="U240" i="22" s="1"/>
  <c r="T241" i="22"/>
  <c r="U241" i="22" s="1"/>
  <c r="T242" i="22"/>
  <c r="U242" i="22" s="1"/>
  <c r="T243" i="22"/>
  <c r="U243" i="22" s="1"/>
  <c r="T244" i="22"/>
  <c r="U244" i="22" s="1"/>
  <c r="T245" i="22"/>
  <c r="U245" i="22" s="1"/>
  <c r="T246" i="22"/>
  <c r="U246" i="22" s="1"/>
  <c r="T247" i="22"/>
  <c r="U247" i="22" s="1"/>
  <c r="T248" i="22"/>
  <c r="U248" i="22" s="1"/>
  <c r="T249" i="22"/>
  <c r="U249" i="22" s="1"/>
  <c r="T250" i="22"/>
  <c r="U250" i="22" s="1"/>
  <c r="T251" i="22"/>
  <c r="U251" i="22" s="1"/>
  <c r="T252" i="22"/>
  <c r="U252" i="22" s="1"/>
  <c r="T253" i="22"/>
  <c r="U253" i="22" s="1"/>
  <c r="T254" i="22"/>
  <c r="U254" i="22" s="1"/>
  <c r="T255" i="22"/>
  <c r="U255" i="22" s="1"/>
  <c r="T256" i="22"/>
  <c r="U256" i="22" s="1"/>
  <c r="T257" i="22"/>
  <c r="U257" i="22" s="1"/>
  <c r="T258" i="22"/>
  <c r="U258" i="22" s="1"/>
  <c r="T259" i="22"/>
  <c r="U259" i="22" s="1"/>
  <c r="T260" i="22"/>
  <c r="U260" i="22" s="1"/>
  <c r="T261" i="22"/>
  <c r="U261" i="22" s="1"/>
  <c r="T262" i="22"/>
  <c r="U262" i="22" s="1"/>
  <c r="T263" i="22"/>
  <c r="U263" i="22" s="1"/>
  <c r="T264" i="22"/>
  <c r="U264" i="22" s="1"/>
  <c r="T265" i="22"/>
  <c r="U265" i="22" s="1"/>
  <c r="T266" i="22"/>
  <c r="U266" i="22" s="1"/>
  <c r="T267" i="22"/>
  <c r="U267" i="22" s="1"/>
  <c r="T268" i="22"/>
  <c r="U268" i="22" s="1"/>
  <c r="T269" i="22"/>
  <c r="U269" i="22" s="1"/>
  <c r="T270" i="22"/>
  <c r="U270" i="22" s="1"/>
  <c r="T271" i="22"/>
  <c r="U271" i="22" s="1"/>
  <c r="T272" i="22"/>
  <c r="U272" i="22" s="1"/>
  <c r="T273" i="22"/>
  <c r="U273" i="22" s="1"/>
  <c r="T274" i="22"/>
  <c r="U274" i="22" s="1"/>
  <c r="T275" i="22"/>
  <c r="U275" i="22" s="1"/>
  <c r="T276" i="22"/>
  <c r="U276" i="22" s="1"/>
  <c r="T277" i="22"/>
  <c r="U277" i="22" s="1"/>
  <c r="T278" i="22"/>
  <c r="U278" i="22" s="1"/>
  <c r="T279" i="22"/>
  <c r="U279" i="22" s="1"/>
  <c r="T280" i="22"/>
  <c r="U280" i="22" s="1"/>
  <c r="T281" i="22"/>
  <c r="U281" i="22" s="1"/>
  <c r="T282" i="22"/>
  <c r="U282" i="22" s="1"/>
  <c r="T283" i="22"/>
  <c r="U283" i="22" s="1"/>
  <c r="T284" i="22"/>
  <c r="U284" i="22" s="1"/>
  <c r="T285" i="22"/>
  <c r="U285" i="22" s="1"/>
  <c r="T286" i="22"/>
  <c r="U286" i="22" s="1"/>
  <c r="T287" i="22"/>
  <c r="U287" i="22" s="1"/>
  <c r="T288" i="22"/>
  <c r="U288" i="22" s="1"/>
  <c r="T289" i="22"/>
  <c r="U289" i="22" s="1"/>
  <c r="T290" i="22"/>
  <c r="U290" i="22" s="1"/>
  <c r="T291" i="22"/>
  <c r="U291" i="22" s="1"/>
  <c r="T292" i="22"/>
  <c r="U292" i="22" s="1"/>
  <c r="T293" i="22"/>
  <c r="U293" i="22" s="1"/>
  <c r="T294" i="22"/>
  <c r="U294" i="22" s="1"/>
  <c r="T295" i="22"/>
  <c r="U295" i="22" s="1"/>
  <c r="T296" i="22"/>
  <c r="U296" i="22" s="1"/>
  <c r="T297" i="22"/>
  <c r="U297" i="22" s="1"/>
  <c r="T298" i="22"/>
  <c r="U298" i="22" s="1"/>
  <c r="T299" i="22"/>
  <c r="U299" i="22" s="1"/>
  <c r="T300" i="22"/>
  <c r="U300" i="22" s="1"/>
  <c r="T301" i="22"/>
  <c r="U301" i="22" s="1"/>
  <c r="T302" i="22"/>
  <c r="U302" i="22" s="1"/>
  <c r="T303" i="22"/>
  <c r="U303" i="22" s="1"/>
  <c r="T304" i="22"/>
  <c r="U304" i="22" s="1"/>
  <c r="T305" i="22"/>
  <c r="U305" i="22" s="1"/>
  <c r="T306" i="22"/>
  <c r="U306" i="22" s="1"/>
  <c r="T307" i="22"/>
  <c r="U307" i="22" s="1"/>
  <c r="T308" i="22"/>
  <c r="U308" i="22" s="1"/>
  <c r="T309" i="22"/>
  <c r="U309" i="22" s="1"/>
  <c r="T310" i="22"/>
  <c r="U310" i="22" s="1"/>
  <c r="T311" i="22"/>
  <c r="U311" i="22" s="1"/>
  <c r="T312" i="22"/>
  <c r="U312" i="22" s="1"/>
  <c r="T313" i="22"/>
  <c r="U313" i="22" s="1"/>
  <c r="T314" i="22"/>
  <c r="U314" i="22" s="1"/>
  <c r="T315" i="22"/>
  <c r="U315" i="22" s="1"/>
  <c r="T316" i="22"/>
  <c r="U316" i="22" s="1"/>
  <c r="T317" i="22"/>
  <c r="U317" i="22" s="1"/>
  <c r="T318" i="22"/>
  <c r="U318" i="22" s="1"/>
  <c r="T319" i="22"/>
  <c r="U319" i="22" s="1"/>
  <c r="T320" i="22"/>
  <c r="U320" i="22" s="1"/>
  <c r="T321" i="22"/>
  <c r="U321" i="22" s="1"/>
  <c r="T322" i="22"/>
  <c r="U322" i="22" s="1"/>
  <c r="T323" i="22"/>
  <c r="U323" i="22" s="1"/>
  <c r="T324" i="22"/>
  <c r="U324" i="22" s="1"/>
  <c r="T325" i="22"/>
  <c r="U325" i="22" s="1"/>
  <c r="T326" i="22"/>
  <c r="U326" i="22" s="1"/>
  <c r="T327" i="22"/>
  <c r="U327" i="22" s="1"/>
  <c r="T328" i="22"/>
  <c r="U328" i="22" s="1"/>
  <c r="T329" i="22"/>
  <c r="U329" i="22" s="1"/>
  <c r="T330" i="22"/>
  <c r="U330" i="22" s="1"/>
  <c r="T331" i="22"/>
  <c r="U331" i="22" s="1"/>
  <c r="T332" i="22"/>
  <c r="U332" i="22" s="1"/>
  <c r="T333" i="22"/>
  <c r="U333" i="22" s="1"/>
  <c r="T334" i="22"/>
  <c r="U334" i="22" s="1"/>
  <c r="T335" i="22"/>
  <c r="U335" i="22" s="1"/>
  <c r="T336" i="22"/>
  <c r="U336" i="22" s="1"/>
  <c r="T337" i="22"/>
  <c r="U337" i="22" s="1"/>
  <c r="T338" i="22"/>
  <c r="U338" i="22" s="1"/>
  <c r="T339" i="22"/>
  <c r="U339" i="22" s="1"/>
  <c r="T340" i="22"/>
  <c r="U340" i="22" s="1"/>
  <c r="T341" i="22"/>
  <c r="U341" i="22" s="1"/>
  <c r="T342" i="22"/>
  <c r="U342" i="22" s="1"/>
  <c r="T343" i="22"/>
  <c r="U343" i="22" s="1"/>
  <c r="T344" i="22"/>
  <c r="U344" i="22" s="1"/>
  <c r="T345" i="22"/>
  <c r="U345" i="22" s="1"/>
  <c r="T346" i="22"/>
  <c r="U346" i="22" s="1"/>
  <c r="T347" i="22"/>
  <c r="U347" i="22" s="1"/>
  <c r="T348" i="22"/>
  <c r="U348" i="22" s="1"/>
  <c r="T349" i="22"/>
  <c r="U349" i="22" s="1"/>
  <c r="T350" i="22"/>
  <c r="U350" i="22" s="1"/>
  <c r="T351" i="22"/>
  <c r="U351" i="22" s="1"/>
  <c r="T352" i="22"/>
  <c r="U352" i="22" s="1"/>
  <c r="T353" i="22"/>
  <c r="U353" i="22" s="1"/>
  <c r="T354" i="22"/>
  <c r="U354" i="22" s="1"/>
  <c r="T355" i="22"/>
  <c r="U355" i="22" s="1"/>
  <c r="T356" i="22"/>
  <c r="U356" i="22" s="1"/>
  <c r="T357" i="22"/>
  <c r="U357" i="22" s="1"/>
  <c r="T358" i="22"/>
  <c r="U358" i="22" s="1"/>
  <c r="T359" i="22"/>
  <c r="U359" i="22" s="1"/>
  <c r="T360" i="22"/>
  <c r="U360" i="22" s="1"/>
  <c r="T361" i="22"/>
  <c r="U361" i="22" s="1"/>
  <c r="T362" i="22"/>
  <c r="U362" i="22" s="1"/>
  <c r="T363" i="22"/>
  <c r="U363" i="22" s="1"/>
  <c r="T364" i="22"/>
  <c r="U364" i="22" s="1"/>
  <c r="T365" i="22"/>
  <c r="U365" i="22" s="1"/>
  <c r="T366" i="22"/>
  <c r="U366" i="22" s="1"/>
  <c r="T367" i="22"/>
  <c r="U367" i="22" s="1"/>
  <c r="T368" i="22"/>
  <c r="U368" i="22" s="1"/>
  <c r="T369" i="22"/>
  <c r="U369" i="22" s="1"/>
  <c r="T370" i="22"/>
  <c r="U370" i="22" s="1"/>
  <c r="T371" i="22"/>
  <c r="U371" i="22" s="1"/>
  <c r="T372" i="22"/>
  <c r="U372" i="22" s="1"/>
  <c r="T373" i="22"/>
  <c r="U373" i="22" s="1"/>
  <c r="T374" i="22"/>
  <c r="U374" i="22" s="1"/>
  <c r="T375" i="22"/>
  <c r="U375" i="22" s="1"/>
  <c r="T376" i="22"/>
  <c r="U376" i="22" s="1"/>
  <c r="T377" i="22"/>
  <c r="U377" i="22" s="1"/>
  <c r="T378" i="22"/>
  <c r="U378" i="22" s="1"/>
  <c r="T379" i="22"/>
  <c r="U379" i="22" s="1"/>
  <c r="T380" i="22"/>
  <c r="U380" i="22" s="1"/>
  <c r="T381" i="22"/>
  <c r="U381" i="22" s="1"/>
  <c r="T382" i="22"/>
  <c r="U382" i="22" s="1"/>
  <c r="T383" i="22"/>
  <c r="U383" i="22" s="1"/>
  <c r="T384" i="22"/>
  <c r="U384" i="22" s="1"/>
  <c r="T385" i="22"/>
  <c r="U385" i="22" s="1"/>
  <c r="T386" i="22"/>
  <c r="U386" i="22" s="1"/>
  <c r="T387" i="22"/>
  <c r="U387" i="22" s="1"/>
  <c r="T388" i="22"/>
  <c r="U388" i="22" s="1"/>
  <c r="T389" i="22"/>
  <c r="U389" i="22" s="1"/>
  <c r="T390" i="22"/>
  <c r="U390" i="22" s="1"/>
  <c r="T391" i="22"/>
  <c r="U391" i="22" s="1"/>
  <c r="T392" i="22"/>
  <c r="U392" i="22" s="1"/>
  <c r="T393" i="22"/>
  <c r="U393" i="22" s="1"/>
  <c r="T394" i="22"/>
  <c r="U394" i="22" s="1"/>
  <c r="T395" i="22"/>
  <c r="U395" i="22" s="1"/>
  <c r="T396" i="22"/>
  <c r="U396" i="22" s="1"/>
  <c r="T397" i="22"/>
  <c r="U397" i="22" s="1"/>
  <c r="T398" i="22"/>
  <c r="U398" i="22" s="1"/>
  <c r="T399" i="22"/>
  <c r="U399" i="22" s="1"/>
  <c r="T400" i="22"/>
  <c r="U400" i="22" s="1"/>
  <c r="T401" i="22"/>
  <c r="U401" i="22" s="1"/>
  <c r="T402" i="22"/>
  <c r="U402" i="22" s="1"/>
  <c r="T403" i="22"/>
  <c r="U403" i="22" s="1"/>
  <c r="T404" i="22"/>
  <c r="U404" i="22" s="1"/>
  <c r="T405" i="22"/>
  <c r="U405" i="22" s="1"/>
  <c r="T406" i="22"/>
  <c r="U406" i="22" s="1"/>
  <c r="T407" i="22"/>
  <c r="U407" i="22" s="1"/>
  <c r="T408" i="22"/>
  <c r="U408" i="22" s="1"/>
  <c r="T409" i="22"/>
  <c r="U409" i="22" s="1"/>
  <c r="T410" i="22"/>
  <c r="U410" i="22" s="1"/>
  <c r="T411" i="22"/>
  <c r="U411" i="22" s="1"/>
  <c r="T412" i="22"/>
  <c r="U412" i="22" s="1"/>
  <c r="T413" i="22"/>
  <c r="U413" i="22" s="1"/>
  <c r="T414" i="22"/>
  <c r="U414" i="22" s="1"/>
  <c r="T415" i="22"/>
  <c r="U415" i="22" s="1"/>
  <c r="T416" i="22"/>
  <c r="U416" i="22" s="1"/>
  <c r="T417" i="22"/>
  <c r="U417" i="22" s="1"/>
  <c r="T418" i="22"/>
  <c r="U418" i="22" s="1"/>
  <c r="T419" i="22"/>
  <c r="U419" i="22" s="1"/>
  <c r="T420" i="22"/>
  <c r="U420" i="22" s="1"/>
  <c r="T421" i="22"/>
  <c r="U421" i="22" s="1"/>
  <c r="T422" i="22"/>
  <c r="U422" i="22" s="1"/>
  <c r="T423" i="22"/>
  <c r="U423" i="22" s="1"/>
  <c r="T424" i="22"/>
  <c r="U424" i="22" s="1"/>
  <c r="T425" i="22"/>
  <c r="U425" i="22" s="1"/>
  <c r="T426" i="22"/>
  <c r="U426" i="22" s="1"/>
  <c r="T427" i="22"/>
  <c r="U427" i="22" s="1"/>
  <c r="T428" i="22"/>
  <c r="U428" i="22" s="1"/>
  <c r="T429" i="22"/>
  <c r="U429" i="22" s="1"/>
  <c r="T430" i="22"/>
  <c r="U430" i="22" s="1"/>
  <c r="T431" i="22"/>
  <c r="U431" i="22" s="1"/>
  <c r="T432" i="22"/>
  <c r="U432" i="22" s="1"/>
  <c r="T433" i="22"/>
  <c r="U433" i="22" s="1"/>
  <c r="T434" i="22"/>
  <c r="U434" i="22" s="1"/>
  <c r="T435" i="22"/>
  <c r="U435" i="22" s="1"/>
  <c r="T436" i="22"/>
  <c r="U436" i="22" s="1"/>
  <c r="T437" i="22"/>
  <c r="U437" i="22" s="1"/>
  <c r="T438" i="22"/>
  <c r="U438" i="22" s="1"/>
  <c r="T439" i="22"/>
  <c r="U439" i="22" s="1"/>
  <c r="T440" i="22"/>
  <c r="U440" i="22" s="1"/>
  <c r="T441" i="22"/>
  <c r="U441" i="22" s="1"/>
  <c r="T442" i="22"/>
  <c r="U442" i="22" s="1"/>
  <c r="T443" i="22"/>
  <c r="U443" i="22" s="1"/>
  <c r="T444" i="22"/>
  <c r="U444" i="22" s="1"/>
  <c r="T445" i="22"/>
  <c r="U445" i="22" s="1"/>
  <c r="T446" i="22"/>
  <c r="U446" i="22" s="1"/>
  <c r="T447" i="22"/>
  <c r="U447" i="22" s="1"/>
  <c r="T448" i="22"/>
  <c r="U448" i="22" s="1"/>
  <c r="T449" i="22"/>
  <c r="U449" i="22" s="1"/>
  <c r="T450" i="22"/>
  <c r="U450" i="22" s="1"/>
  <c r="T451" i="22"/>
  <c r="U451" i="22" s="1"/>
  <c r="T452" i="22"/>
  <c r="U452" i="22" s="1"/>
  <c r="T453" i="22"/>
  <c r="U453" i="22" s="1"/>
  <c r="T454" i="22"/>
  <c r="U454" i="22" s="1"/>
  <c r="T455" i="22"/>
  <c r="U455" i="22" s="1"/>
  <c r="T456" i="22"/>
  <c r="U456" i="22" s="1"/>
  <c r="T457" i="22"/>
  <c r="U457" i="22" s="1"/>
  <c r="T458" i="22"/>
  <c r="U458" i="22" s="1"/>
  <c r="T459" i="22"/>
  <c r="U459" i="22" s="1"/>
  <c r="T460" i="22"/>
  <c r="U460" i="22" s="1"/>
  <c r="T461" i="22"/>
  <c r="U461" i="22" s="1"/>
  <c r="T462" i="22"/>
  <c r="U462" i="22" s="1"/>
  <c r="T463" i="22"/>
  <c r="U463" i="22" s="1"/>
  <c r="T464" i="22"/>
  <c r="U464" i="22" s="1"/>
  <c r="T465" i="22"/>
  <c r="U465" i="22" s="1"/>
  <c r="T466" i="22"/>
  <c r="U466" i="22" s="1"/>
  <c r="T467" i="22"/>
  <c r="U467" i="22" s="1"/>
  <c r="T468" i="22"/>
  <c r="U468" i="22" s="1"/>
  <c r="T469" i="22"/>
  <c r="U469" i="22" s="1"/>
  <c r="T470" i="22"/>
  <c r="U470" i="22" s="1"/>
  <c r="T471" i="22"/>
  <c r="U471" i="22" s="1"/>
  <c r="T472" i="22"/>
  <c r="U472" i="22" s="1"/>
  <c r="T473" i="22"/>
  <c r="U473" i="22" s="1"/>
  <c r="T474" i="22"/>
  <c r="U474" i="22" s="1"/>
  <c r="T475" i="22"/>
  <c r="U475" i="22" s="1"/>
  <c r="T476" i="22"/>
  <c r="U476" i="22" s="1"/>
  <c r="T477" i="22"/>
  <c r="U477" i="22" s="1"/>
  <c r="T478" i="22"/>
  <c r="U478" i="22" s="1"/>
  <c r="T479" i="22"/>
  <c r="U479" i="22" s="1"/>
  <c r="T480" i="22"/>
  <c r="U480" i="22" s="1"/>
  <c r="T481" i="22"/>
  <c r="U481" i="22" s="1"/>
  <c r="T482" i="22"/>
  <c r="U482" i="22" s="1"/>
  <c r="T483" i="22"/>
  <c r="U483" i="22" s="1"/>
  <c r="T484" i="22"/>
  <c r="U484" i="22" s="1"/>
  <c r="T485" i="22"/>
  <c r="U485" i="22" s="1"/>
  <c r="T486" i="22"/>
  <c r="U486" i="22" s="1"/>
  <c r="T487" i="22"/>
  <c r="U487" i="22" s="1"/>
  <c r="T488" i="22"/>
  <c r="U488" i="22" s="1"/>
  <c r="T489" i="22"/>
  <c r="U489" i="22" s="1"/>
  <c r="T490" i="22"/>
  <c r="U490" i="22" s="1"/>
  <c r="T491" i="22"/>
  <c r="U491" i="22" s="1"/>
  <c r="T492" i="22"/>
  <c r="U492" i="22" s="1"/>
  <c r="T493" i="22"/>
  <c r="U493" i="22" s="1"/>
  <c r="T494" i="22"/>
  <c r="U494" i="22" s="1"/>
  <c r="T495" i="22"/>
  <c r="U495" i="22" s="1"/>
  <c r="T496" i="22"/>
  <c r="U496" i="22" s="1"/>
  <c r="T497" i="22"/>
  <c r="U497" i="22" s="1"/>
  <c r="T498" i="22"/>
  <c r="U498" i="22" s="1"/>
  <c r="T499" i="22"/>
  <c r="U499" i="22" s="1"/>
  <c r="T500" i="22"/>
  <c r="U500" i="22" s="1"/>
  <c r="T501" i="22"/>
  <c r="U501" i="22" s="1"/>
  <c r="T502" i="22"/>
  <c r="U502" i="22" s="1"/>
  <c r="T503" i="22"/>
  <c r="U503" i="22" s="1"/>
  <c r="T504" i="22"/>
  <c r="U504" i="22" s="1"/>
  <c r="T505" i="22"/>
  <c r="U505" i="22" s="1"/>
  <c r="T506" i="22"/>
  <c r="U506" i="22" s="1"/>
  <c r="T507" i="22"/>
  <c r="U507" i="22" s="1"/>
  <c r="T508" i="22"/>
  <c r="U508" i="22" s="1"/>
  <c r="T509" i="22"/>
  <c r="U509" i="22" s="1"/>
  <c r="T510" i="22"/>
  <c r="U510" i="22" s="1"/>
  <c r="T511" i="22"/>
  <c r="U511" i="22" s="1"/>
  <c r="T512" i="22"/>
  <c r="U512" i="22" s="1"/>
  <c r="T513" i="22"/>
  <c r="U513" i="22" s="1"/>
  <c r="T514" i="22"/>
  <c r="U514" i="22" s="1"/>
  <c r="T515" i="22"/>
  <c r="U515" i="22" s="1"/>
  <c r="T516" i="22"/>
  <c r="U516" i="22" s="1"/>
  <c r="T517" i="22"/>
  <c r="U517" i="22" s="1"/>
  <c r="T518" i="22"/>
  <c r="U518" i="22" s="1"/>
  <c r="T519" i="22"/>
  <c r="U519" i="22" s="1"/>
  <c r="T520" i="22"/>
  <c r="U520" i="22" s="1"/>
  <c r="T521" i="22"/>
  <c r="U521" i="22" s="1"/>
  <c r="T522" i="22"/>
  <c r="U522" i="22" s="1"/>
  <c r="T523" i="22"/>
  <c r="U523" i="22" s="1"/>
  <c r="T524" i="22"/>
  <c r="U524" i="22" s="1"/>
  <c r="T525" i="22"/>
  <c r="U525" i="22" s="1"/>
  <c r="T526" i="22"/>
  <c r="U526" i="22" s="1"/>
  <c r="T527" i="22"/>
  <c r="U527" i="22" s="1"/>
  <c r="T528" i="22"/>
  <c r="U528" i="22" s="1"/>
  <c r="T529" i="22"/>
  <c r="U529" i="22" s="1"/>
  <c r="T530" i="22"/>
  <c r="U530" i="22" s="1"/>
  <c r="T531" i="22"/>
  <c r="U531" i="22" s="1"/>
  <c r="T532" i="22"/>
  <c r="U532" i="22" s="1"/>
  <c r="T533" i="22"/>
  <c r="U533" i="22" s="1"/>
  <c r="T534" i="22"/>
  <c r="U534" i="22" s="1"/>
  <c r="T535" i="22"/>
  <c r="U535" i="22" s="1"/>
  <c r="T536" i="22"/>
  <c r="U536" i="22" s="1"/>
  <c r="T537" i="22"/>
  <c r="U537" i="22" s="1"/>
  <c r="T538" i="22"/>
  <c r="U538" i="22" s="1"/>
  <c r="T539" i="22"/>
  <c r="U539" i="22" s="1"/>
  <c r="T540" i="22"/>
  <c r="U540" i="22" s="1"/>
  <c r="T541" i="22"/>
  <c r="U541" i="22" s="1"/>
  <c r="T542" i="22"/>
  <c r="U542" i="22" s="1"/>
  <c r="T543" i="22"/>
  <c r="U543" i="22" s="1"/>
  <c r="T544" i="22"/>
  <c r="U544" i="22" s="1"/>
  <c r="T545" i="22"/>
  <c r="U545" i="22" s="1"/>
  <c r="T546" i="22"/>
  <c r="U546" i="22" s="1"/>
  <c r="T547" i="22"/>
  <c r="U547" i="22" s="1"/>
  <c r="T548" i="22"/>
  <c r="U548" i="22" s="1"/>
  <c r="T549" i="22"/>
  <c r="U549" i="22" s="1"/>
  <c r="T550" i="22"/>
  <c r="U550" i="22" s="1"/>
  <c r="T551" i="22"/>
  <c r="U551" i="22" s="1"/>
  <c r="T552" i="22"/>
  <c r="U552" i="22" s="1"/>
  <c r="T553" i="22"/>
  <c r="U553" i="22" s="1"/>
  <c r="T554" i="22"/>
  <c r="U554" i="22" s="1"/>
  <c r="T555" i="22"/>
  <c r="U555" i="22" s="1"/>
  <c r="T556" i="22"/>
  <c r="U556" i="22" s="1"/>
  <c r="T557" i="22"/>
  <c r="U557" i="22" s="1"/>
  <c r="T558" i="22"/>
  <c r="U558" i="22" s="1"/>
  <c r="T559" i="22"/>
  <c r="U559" i="22" s="1"/>
  <c r="T560" i="22"/>
  <c r="U560" i="22" s="1"/>
  <c r="T561" i="22"/>
  <c r="U561" i="22" s="1"/>
  <c r="T562" i="22"/>
  <c r="U562" i="22" s="1"/>
  <c r="T563" i="22"/>
  <c r="U563" i="22" s="1"/>
  <c r="T564" i="22"/>
  <c r="U564" i="22" s="1"/>
  <c r="T565" i="22"/>
  <c r="U565" i="22" s="1"/>
  <c r="T566" i="22"/>
  <c r="U566" i="22" s="1"/>
  <c r="T567" i="22"/>
  <c r="U567" i="22" s="1"/>
  <c r="T568" i="22"/>
  <c r="U568" i="22" s="1"/>
  <c r="T569" i="22"/>
  <c r="U569" i="22" s="1"/>
  <c r="T570" i="22"/>
  <c r="U570" i="22" s="1"/>
  <c r="T571" i="22"/>
  <c r="U571" i="22" s="1"/>
  <c r="T572" i="22"/>
  <c r="U572" i="22" s="1"/>
  <c r="T573" i="22"/>
  <c r="U573" i="22" s="1"/>
  <c r="T574" i="22"/>
  <c r="U574" i="22" s="1"/>
  <c r="T575" i="22"/>
  <c r="U575" i="22" s="1"/>
  <c r="T576" i="22"/>
  <c r="U576" i="22" s="1"/>
  <c r="T577" i="22"/>
  <c r="U577" i="22" s="1"/>
  <c r="T578" i="22"/>
  <c r="U578" i="22" s="1"/>
  <c r="T579" i="22"/>
  <c r="U579" i="22" s="1"/>
  <c r="T580" i="22"/>
  <c r="U580" i="22" s="1"/>
  <c r="T581" i="22"/>
  <c r="U581" i="22" s="1"/>
  <c r="T582" i="22"/>
  <c r="U582" i="22" s="1"/>
  <c r="T583" i="22"/>
  <c r="U583" i="22" s="1"/>
  <c r="T584" i="22"/>
  <c r="U584" i="22" s="1"/>
  <c r="T585" i="22"/>
  <c r="U585" i="22" s="1"/>
  <c r="T586" i="22"/>
  <c r="U586" i="22" s="1"/>
  <c r="T587" i="22"/>
  <c r="U587" i="22" s="1"/>
  <c r="T588" i="22"/>
  <c r="U588" i="22" s="1"/>
  <c r="T589" i="22"/>
  <c r="U589" i="22" s="1"/>
  <c r="T590" i="22"/>
  <c r="U590" i="22" s="1"/>
  <c r="T591" i="22"/>
  <c r="U591" i="22" s="1"/>
  <c r="T592" i="22"/>
  <c r="U592" i="22" s="1"/>
  <c r="T593" i="22"/>
  <c r="U593" i="22" s="1"/>
  <c r="T594" i="22"/>
  <c r="U594" i="22" s="1"/>
  <c r="T595" i="22"/>
  <c r="U595" i="22" s="1"/>
  <c r="T596" i="22"/>
  <c r="U596" i="22" s="1"/>
  <c r="T597" i="22"/>
  <c r="U597" i="22" s="1"/>
  <c r="T598" i="22"/>
  <c r="U598" i="22" s="1"/>
  <c r="T599" i="22"/>
  <c r="U599" i="22" s="1"/>
  <c r="T600" i="22"/>
  <c r="U600" i="22" s="1"/>
  <c r="T601" i="22"/>
  <c r="U601" i="22" s="1"/>
  <c r="T602" i="22"/>
  <c r="U602" i="22" s="1"/>
  <c r="T603" i="22"/>
  <c r="U603" i="22" s="1"/>
  <c r="T604" i="22"/>
  <c r="U604" i="22" s="1"/>
  <c r="T605" i="22"/>
  <c r="U605" i="22" s="1"/>
  <c r="T606" i="22"/>
  <c r="U606" i="22" s="1"/>
  <c r="T607" i="22"/>
  <c r="U607" i="22" s="1"/>
  <c r="T608" i="22"/>
  <c r="U608" i="22" s="1"/>
  <c r="T609" i="22"/>
  <c r="U609" i="22" s="1"/>
  <c r="T610" i="22"/>
  <c r="U610" i="22" s="1"/>
  <c r="T611" i="22"/>
  <c r="U611" i="22" s="1"/>
  <c r="T612" i="22"/>
  <c r="U612" i="22" s="1"/>
  <c r="T613" i="22"/>
  <c r="U613" i="22" s="1"/>
  <c r="T614" i="22"/>
  <c r="U614" i="22" s="1"/>
  <c r="T615" i="22"/>
  <c r="U615" i="22" s="1"/>
  <c r="T616" i="22"/>
  <c r="U616" i="22" s="1"/>
  <c r="T617" i="22"/>
  <c r="U617" i="22" s="1"/>
  <c r="T618" i="22"/>
  <c r="U618" i="22" s="1"/>
  <c r="T619" i="22"/>
  <c r="U619" i="22" s="1"/>
  <c r="T620" i="22"/>
  <c r="U620" i="22" s="1"/>
  <c r="T621" i="22"/>
  <c r="U621" i="22" s="1"/>
  <c r="T622" i="22"/>
  <c r="U622" i="22" s="1"/>
  <c r="T623" i="22"/>
  <c r="U623" i="22" s="1"/>
  <c r="T624" i="22"/>
  <c r="U624" i="22" s="1"/>
  <c r="T625" i="22"/>
  <c r="U625" i="22" s="1"/>
  <c r="T626" i="22"/>
  <c r="U626" i="22" s="1"/>
  <c r="T627" i="22"/>
  <c r="U627" i="22" s="1"/>
  <c r="T628" i="22"/>
  <c r="U628" i="22" s="1"/>
  <c r="T629" i="22"/>
  <c r="U629" i="22" s="1"/>
  <c r="T630" i="22"/>
  <c r="U630" i="22" s="1"/>
  <c r="T631" i="22"/>
  <c r="U631" i="22" s="1"/>
  <c r="T632" i="22"/>
  <c r="U632" i="22" s="1"/>
  <c r="T633" i="22"/>
  <c r="U633" i="22" s="1"/>
  <c r="T634" i="22"/>
  <c r="U634" i="22" s="1"/>
  <c r="T635" i="22"/>
  <c r="U635" i="22" s="1"/>
  <c r="T636" i="22"/>
  <c r="U636" i="22" s="1"/>
  <c r="T637" i="22"/>
  <c r="U637" i="22" s="1"/>
  <c r="T638" i="22"/>
  <c r="U638" i="22" s="1"/>
  <c r="T639" i="22"/>
  <c r="U639" i="22" s="1"/>
  <c r="T640" i="22"/>
  <c r="U640" i="22" s="1"/>
  <c r="T641" i="22"/>
  <c r="U641" i="22" s="1"/>
  <c r="T642" i="22"/>
  <c r="U642" i="22" s="1"/>
  <c r="T643" i="22"/>
  <c r="U643" i="22" s="1"/>
  <c r="T644" i="22"/>
  <c r="U644" i="22" s="1"/>
  <c r="T645" i="22"/>
  <c r="U645" i="22" s="1"/>
  <c r="T646" i="22"/>
  <c r="U646" i="22" s="1"/>
  <c r="T647" i="22"/>
  <c r="U647" i="22" s="1"/>
  <c r="T648" i="22"/>
  <c r="U648" i="22" s="1"/>
  <c r="T649" i="22"/>
  <c r="U649" i="22" s="1"/>
  <c r="T650" i="22"/>
  <c r="U650" i="22" s="1"/>
  <c r="T651" i="22"/>
  <c r="U651" i="22" s="1"/>
  <c r="T652" i="22"/>
  <c r="U652" i="22" s="1"/>
  <c r="T653" i="22"/>
  <c r="U653" i="22" s="1"/>
  <c r="T654" i="22"/>
  <c r="U654" i="22" s="1"/>
  <c r="T655" i="22"/>
  <c r="U655" i="22" s="1"/>
  <c r="T656" i="22"/>
  <c r="U656" i="22" s="1"/>
  <c r="T657" i="22"/>
  <c r="U657" i="22" s="1"/>
  <c r="T658" i="22"/>
  <c r="U658" i="22" s="1"/>
  <c r="T659" i="22"/>
  <c r="U659" i="22" s="1"/>
  <c r="T660" i="22"/>
  <c r="U660" i="22" s="1"/>
  <c r="T661" i="22"/>
  <c r="U661" i="22" s="1"/>
  <c r="T662" i="22"/>
  <c r="U662" i="22" s="1"/>
  <c r="T663" i="22"/>
  <c r="U663" i="22" s="1"/>
  <c r="T664" i="22"/>
  <c r="U664" i="22" s="1"/>
  <c r="T665" i="22"/>
  <c r="U665" i="22" s="1"/>
  <c r="T666" i="22"/>
  <c r="U666" i="22" s="1"/>
  <c r="T667" i="22"/>
  <c r="U667" i="22" s="1"/>
  <c r="T668" i="22"/>
  <c r="U668" i="22" s="1"/>
  <c r="T669" i="22"/>
  <c r="U669" i="22" s="1"/>
  <c r="T670" i="22"/>
  <c r="U670" i="22" s="1"/>
  <c r="T671" i="22"/>
  <c r="U671" i="22" s="1"/>
  <c r="T672" i="22"/>
  <c r="U672" i="22" s="1"/>
  <c r="T673" i="22"/>
  <c r="U673" i="22" s="1"/>
  <c r="T674" i="22"/>
  <c r="U674" i="22" s="1"/>
  <c r="T675" i="22"/>
  <c r="U675" i="22" s="1"/>
  <c r="T676" i="22"/>
  <c r="U676" i="22" s="1"/>
  <c r="T677" i="22"/>
  <c r="U677" i="22" s="1"/>
  <c r="T678" i="22"/>
  <c r="U678" i="22" s="1"/>
  <c r="T679" i="22"/>
  <c r="U679" i="22" s="1"/>
  <c r="T680" i="22"/>
  <c r="U680" i="22" s="1"/>
  <c r="T681" i="22"/>
  <c r="U681" i="22" s="1"/>
  <c r="T682" i="22"/>
  <c r="U682" i="22" s="1"/>
  <c r="T683" i="22"/>
  <c r="U683" i="22" s="1"/>
  <c r="T684" i="22"/>
  <c r="U684" i="22" s="1"/>
  <c r="T685" i="22"/>
  <c r="U685" i="22" s="1"/>
  <c r="T686" i="22"/>
  <c r="U686" i="22" s="1"/>
  <c r="T687" i="22"/>
  <c r="U687" i="22" s="1"/>
  <c r="T688" i="22"/>
  <c r="U688" i="22" s="1"/>
  <c r="T689" i="22"/>
  <c r="U689" i="22" s="1"/>
  <c r="T690" i="22"/>
  <c r="U690" i="22" s="1"/>
  <c r="T691" i="22"/>
  <c r="U691" i="22" s="1"/>
  <c r="T692" i="22"/>
  <c r="U692" i="22" s="1"/>
  <c r="T693" i="22"/>
  <c r="U693" i="22" s="1"/>
  <c r="T694" i="22"/>
  <c r="U694" i="22" s="1"/>
  <c r="T695" i="22"/>
  <c r="U695" i="22" s="1"/>
  <c r="T696" i="22"/>
  <c r="U696" i="22" s="1"/>
  <c r="T697" i="22"/>
  <c r="U697" i="22" s="1"/>
  <c r="T698" i="22"/>
  <c r="U698" i="22" s="1"/>
  <c r="T699" i="22"/>
  <c r="U699" i="22" s="1"/>
  <c r="T700" i="22"/>
  <c r="U700" i="22" s="1"/>
  <c r="T701" i="22"/>
  <c r="U701" i="22" s="1"/>
  <c r="T702" i="22"/>
  <c r="U702" i="22" s="1"/>
  <c r="T703" i="22"/>
  <c r="U703" i="22" s="1"/>
  <c r="T704" i="22"/>
  <c r="U704" i="22" s="1"/>
  <c r="T705" i="22"/>
  <c r="U705" i="22" s="1"/>
  <c r="T706" i="22"/>
  <c r="U706" i="22" s="1"/>
  <c r="T707" i="22"/>
  <c r="U707" i="22" s="1"/>
  <c r="T708" i="22"/>
  <c r="U708" i="22" s="1"/>
  <c r="T709" i="22"/>
  <c r="U709" i="22" s="1"/>
  <c r="T710" i="22"/>
  <c r="U710" i="22" s="1"/>
  <c r="T711" i="22"/>
  <c r="U711" i="22" s="1"/>
  <c r="T712" i="22"/>
  <c r="U712" i="22" s="1"/>
  <c r="T713" i="22"/>
  <c r="U713" i="22" s="1"/>
  <c r="T714" i="22"/>
  <c r="U714" i="22" s="1"/>
  <c r="T715" i="22"/>
  <c r="U715" i="22" s="1"/>
  <c r="T716" i="22"/>
  <c r="U716" i="22" s="1"/>
  <c r="T717" i="22"/>
  <c r="U717" i="22" s="1"/>
  <c r="T718" i="22"/>
  <c r="U718" i="22" s="1"/>
  <c r="T719" i="22"/>
  <c r="U719" i="22" s="1"/>
  <c r="T720" i="22"/>
  <c r="U720" i="22" s="1"/>
  <c r="T721" i="22"/>
  <c r="U721" i="22" s="1"/>
  <c r="T722" i="22"/>
  <c r="U722" i="22" s="1"/>
  <c r="T723" i="22"/>
  <c r="U723" i="22" s="1"/>
  <c r="T724" i="22"/>
  <c r="U724" i="22" s="1"/>
  <c r="T725" i="22"/>
  <c r="U725" i="22" s="1"/>
  <c r="T726" i="22"/>
  <c r="U726" i="22" s="1"/>
  <c r="T727" i="22"/>
  <c r="U727" i="22" s="1"/>
  <c r="T728" i="22"/>
  <c r="U728" i="22" s="1"/>
  <c r="T729" i="22"/>
  <c r="U729" i="22" s="1"/>
  <c r="T730" i="22"/>
  <c r="U730" i="22" s="1"/>
  <c r="T731" i="22"/>
  <c r="U731" i="22" s="1"/>
  <c r="T732" i="22"/>
  <c r="U732" i="22" s="1"/>
  <c r="T733" i="22"/>
  <c r="U733" i="22" s="1"/>
  <c r="T734" i="22"/>
  <c r="U734" i="22" s="1"/>
  <c r="T735" i="22"/>
  <c r="U735" i="22" s="1"/>
  <c r="T736" i="22"/>
  <c r="U736" i="22" s="1"/>
  <c r="T737" i="22"/>
  <c r="U737" i="22" s="1"/>
  <c r="T738" i="22"/>
  <c r="U738" i="22" s="1"/>
  <c r="T739" i="22"/>
  <c r="U739" i="22" s="1"/>
  <c r="T740" i="22"/>
  <c r="U740" i="22" s="1"/>
  <c r="T741" i="22"/>
  <c r="U741" i="22" s="1"/>
  <c r="T742" i="22"/>
  <c r="U742" i="22" s="1"/>
  <c r="T743" i="22"/>
  <c r="U743" i="22" s="1"/>
  <c r="T744" i="22"/>
  <c r="U744" i="22" s="1"/>
  <c r="T745" i="22"/>
  <c r="U745" i="22" s="1"/>
  <c r="T746" i="22"/>
  <c r="U746" i="22" s="1"/>
  <c r="T747" i="22"/>
  <c r="U747" i="22" s="1"/>
  <c r="T748" i="22"/>
  <c r="U748" i="22" s="1"/>
  <c r="T749" i="22"/>
  <c r="U749" i="22" s="1"/>
  <c r="T750" i="22"/>
  <c r="U750" i="22" s="1"/>
  <c r="T751" i="22"/>
  <c r="U751" i="22" s="1"/>
  <c r="T752" i="22"/>
  <c r="U752" i="22" s="1"/>
  <c r="T753" i="22"/>
  <c r="U753" i="22" s="1"/>
  <c r="T754" i="22"/>
  <c r="U754" i="22" s="1"/>
  <c r="T755" i="22"/>
  <c r="U755" i="22" s="1"/>
  <c r="T756" i="22"/>
  <c r="U756" i="22" s="1"/>
  <c r="T757" i="22"/>
  <c r="U757" i="22" s="1"/>
  <c r="T758" i="22"/>
  <c r="U758" i="22" s="1"/>
  <c r="T759" i="22"/>
  <c r="U759" i="22" s="1"/>
  <c r="T760" i="22"/>
  <c r="U760" i="22" s="1"/>
  <c r="T761" i="22"/>
  <c r="U761" i="22" s="1"/>
  <c r="T762" i="22"/>
  <c r="U762" i="22" s="1"/>
  <c r="T763" i="22"/>
  <c r="U763" i="22" s="1"/>
  <c r="T764" i="22"/>
  <c r="U764" i="22" s="1"/>
  <c r="T765" i="22"/>
  <c r="U765" i="22" s="1"/>
  <c r="T766" i="22"/>
  <c r="U766" i="22" s="1"/>
  <c r="T767" i="22"/>
  <c r="U767" i="22" s="1"/>
  <c r="T768" i="22"/>
  <c r="U768" i="22" s="1"/>
  <c r="T769" i="22"/>
  <c r="U769" i="22" s="1"/>
  <c r="T770" i="22"/>
  <c r="U770" i="22" s="1"/>
  <c r="T771" i="22"/>
  <c r="U771" i="22" s="1"/>
  <c r="T772" i="22"/>
  <c r="U772" i="22" s="1"/>
  <c r="T773" i="22"/>
  <c r="U773" i="22" s="1"/>
  <c r="T774" i="22"/>
  <c r="U774" i="22" s="1"/>
  <c r="T775" i="22"/>
  <c r="U775" i="22" s="1"/>
  <c r="T776" i="22"/>
  <c r="U776" i="22" s="1"/>
  <c r="T777" i="22"/>
  <c r="U777" i="22" s="1"/>
  <c r="T778" i="22"/>
  <c r="U778" i="22" s="1"/>
  <c r="T779" i="22"/>
  <c r="U779" i="22" s="1"/>
  <c r="T780" i="22"/>
  <c r="U780" i="22" s="1"/>
  <c r="T781" i="22"/>
  <c r="U781" i="22" s="1"/>
  <c r="T782" i="22"/>
  <c r="U782" i="22" s="1"/>
  <c r="T783" i="22"/>
  <c r="U783" i="22" s="1"/>
  <c r="T784" i="22"/>
  <c r="U784" i="22" s="1"/>
  <c r="T785" i="22"/>
  <c r="U785" i="22" s="1"/>
  <c r="T786" i="22"/>
  <c r="U786" i="22" s="1"/>
  <c r="T787" i="22"/>
  <c r="U787" i="22" s="1"/>
  <c r="T788" i="22"/>
  <c r="U788" i="22" s="1"/>
  <c r="T789" i="22"/>
  <c r="U789" i="22" s="1"/>
  <c r="T790" i="22"/>
  <c r="U790" i="22" s="1"/>
  <c r="T791" i="22"/>
  <c r="U791" i="22" s="1"/>
  <c r="T792" i="22"/>
  <c r="U792" i="22" s="1"/>
  <c r="T793" i="22"/>
  <c r="U793" i="22" s="1"/>
  <c r="T794" i="22"/>
  <c r="U794" i="22" s="1"/>
  <c r="T795" i="22"/>
  <c r="U795" i="22" s="1"/>
  <c r="T796" i="22"/>
  <c r="U796" i="22" s="1"/>
  <c r="T797" i="22"/>
  <c r="U797" i="22" s="1"/>
  <c r="T798" i="22"/>
  <c r="U798" i="22" s="1"/>
  <c r="T799" i="22"/>
  <c r="U799" i="22" s="1"/>
  <c r="T800" i="22"/>
  <c r="U800" i="22" s="1"/>
  <c r="T801" i="22"/>
  <c r="U801" i="22" s="1"/>
  <c r="T802" i="22"/>
  <c r="U802" i="22" s="1"/>
  <c r="T803" i="22"/>
  <c r="U803" i="22" s="1"/>
  <c r="T804" i="22"/>
  <c r="U804" i="22" s="1"/>
  <c r="T805" i="22"/>
  <c r="U805" i="22" s="1"/>
  <c r="T806" i="22"/>
  <c r="U806" i="22" s="1"/>
  <c r="T807" i="22"/>
  <c r="U807" i="22" s="1"/>
  <c r="T808" i="22"/>
  <c r="U808" i="22" s="1"/>
  <c r="T809" i="22"/>
  <c r="U809" i="22" s="1"/>
  <c r="T810" i="22"/>
  <c r="U810" i="22" s="1"/>
  <c r="T811" i="22"/>
  <c r="U811" i="22" s="1"/>
  <c r="T812" i="22"/>
  <c r="U812" i="22" s="1"/>
  <c r="T813" i="22"/>
  <c r="U813" i="22" s="1"/>
  <c r="T814" i="22"/>
  <c r="U814" i="22" s="1"/>
  <c r="T815" i="22"/>
  <c r="U815" i="22" s="1"/>
  <c r="T816" i="22"/>
  <c r="U816" i="22" s="1"/>
  <c r="T817" i="22"/>
  <c r="U817" i="22" s="1"/>
  <c r="T818" i="22"/>
  <c r="U818" i="22" s="1"/>
  <c r="T819" i="22"/>
  <c r="U819" i="22" s="1"/>
  <c r="T820" i="22"/>
  <c r="U820" i="22" s="1"/>
  <c r="T821" i="22"/>
  <c r="U821" i="22" s="1"/>
  <c r="T822" i="22"/>
  <c r="U822" i="22" s="1"/>
  <c r="T823" i="22"/>
  <c r="U823" i="22" s="1"/>
  <c r="T824" i="22"/>
  <c r="U824" i="22" s="1"/>
  <c r="T825" i="22"/>
  <c r="U825" i="22" s="1"/>
  <c r="T826" i="22"/>
  <c r="U826" i="22" s="1"/>
  <c r="T827" i="22"/>
  <c r="U827" i="22" s="1"/>
  <c r="T828" i="22"/>
  <c r="U828" i="22" s="1"/>
  <c r="T829" i="22"/>
  <c r="U829" i="22" s="1"/>
  <c r="T830" i="22"/>
  <c r="U830" i="22" s="1"/>
  <c r="T831" i="22"/>
  <c r="U831" i="22" s="1"/>
  <c r="T832" i="22"/>
  <c r="U832" i="22" s="1"/>
  <c r="T833" i="22"/>
  <c r="U833" i="22" s="1"/>
  <c r="T834" i="22"/>
  <c r="U834" i="22" s="1"/>
  <c r="T835" i="22"/>
  <c r="U835" i="22" s="1"/>
  <c r="T836" i="22"/>
  <c r="U836" i="22" s="1"/>
  <c r="T837" i="22"/>
  <c r="U837" i="22" s="1"/>
  <c r="T838" i="22"/>
  <c r="U838" i="22" s="1"/>
  <c r="T839" i="22"/>
  <c r="U839" i="22" s="1"/>
  <c r="T840" i="22"/>
  <c r="U840" i="22" s="1"/>
  <c r="T841" i="22"/>
  <c r="U841" i="22" s="1"/>
  <c r="T842" i="22"/>
  <c r="U842" i="22" s="1"/>
  <c r="T843" i="22"/>
  <c r="U843" i="22" s="1"/>
  <c r="T844" i="22"/>
  <c r="U844" i="22" s="1"/>
  <c r="T845" i="22"/>
  <c r="U845" i="22" s="1"/>
  <c r="T846" i="22"/>
  <c r="U846" i="22" s="1"/>
  <c r="T847" i="22"/>
  <c r="U847" i="22" s="1"/>
  <c r="T848" i="22"/>
  <c r="U848" i="22" s="1"/>
  <c r="T849" i="22"/>
  <c r="U849" i="22" s="1"/>
  <c r="T850" i="22"/>
  <c r="U850" i="22" s="1"/>
  <c r="T851" i="22"/>
  <c r="U851" i="22" s="1"/>
  <c r="T852" i="22"/>
  <c r="U852" i="22" s="1"/>
  <c r="T853" i="22"/>
  <c r="U853" i="22" s="1"/>
  <c r="T854" i="22"/>
  <c r="U854" i="22" s="1"/>
  <c r="T855" i="22"/>
  <c r="U855" i="22" s="1"/>
  <c r="T856" i="22"/>
  <c r="U856" i="22" s="1"/>
  <c r="T857" i="22"/>
  <c r="U857" i="22" s="1"/>
  <c r="T858" i="22"/>
  <c r="U858" i="22" s="1"/>
  <c r="T859" i="22"/>
  <c r="U859" i="22" s="1"/>
  <c r="T860" i="22"/>
  <c r="U860" i="22" s="1"/>
  <c r="T861" i="22"/>
  <c r="U861" i="22" s="1"/>
  <c r="T862" i="22"/>
  <c r="U862" i="22" s="1"/>
  <c r="T863" i="22"/>
  <c r="U863" i="22" s="1"/>
  <c r="T864" i="22"/>
  <c r="U864" i="22" s="1"/>
  <c r="T865" i="22"/>
  <c r="U865" i="22" s="1"/>
  <c r="T866" i="22"/>
  <c r="U866" i="22" s="1"/>
  <c r="T867" i="22"/>
  <c r="U867" i="22" s="1"/>
  <c r="T868" i="22"/>
  <c r="U868" i="22" s="1"/>
  <c r="T869" i="22"/>
  <c r="U869" i="22" s="1"/>
  <c r="T870" i="22"/>
  <c r="U870" i="22" s="1"/>
  <c r="T871" i="22"/>
  <c r="U871" i="22" s="1"/>
  <c r="T872" i="22"/>
  <c r="U872" i="22" s="1"/>
  <c r="T873" i="22"/>
  <c r="U873" i="22" s="1"/>
  <c r="T874" i="22"/>
  <c r="U874" i="22" s="1"/>
  <c r="T875" i="22"/>
  <c r="U875" i="22" s="1"/>
  <c r="T876" i="22"/>
  <c r="U876" i="22" s="1"/>
  <c r="T877" i="22"/>
  <c r="U877" i="22" s="1"/>
  <c r="T878" i="22"/>
  <c r="U878" i="22" s="1"/>
  <c r="T879" i="22"/>
  <c r="U879" i="22" s="1"/>
  <c r="T880" i="22"/>
  <c r="U880" i="22" s="1"/>
  <c r="T881" i="22"/>
  <c r="U881" i="22" s="1"/>
  <c r="T882" i="22"/>
  <c r="U882" i="22" s="1"/>
  <c r="T883" i="22"/>
  <c r="U883" i="22" s="1"/>
  <c r="T884" i="22"/>
  <c r="U884" i="22" s="1"/>
  <c r="T885" i="22"/>
  <c r="U885" i="22" s="1"/>
  <c r="T886" i="22"/>
  <c r="U886" i="22" s="1"/>
  <c r="T887" i="22"/>
  <c r="U887" i="22" s="1"/>
  <c r="T888" i="22"/>
  <c r="U888" i="22" s="1"/>
  <c r="T889" i="22"/>
  <c r="U889" i="22" s="1"/>
  <c r="T890" i="22"/>
  <c r="U890" i="22" s="1"/>
  <c r="T891" i="22"/>
  <c r="U891" i="22" s="1"/>
  <c r="T892" i="22"/>
  <c r="U892" i="22" s="1"/>
  <c r="T893" i="22"/>
  <c r="U893" i="22" s="1"/>
  <c r="T894" i="22"/>
  <c r="U894" i="22" s="1"/>
  <c r="T895" i="22"/>
  <c r="U895" i="22" s="1"/>
  <c r="T896" i="22"/>
  <c r="U896" i="22" s="1"/>
  <c r="T897" i="22"/>
  <c r="U897" i="22" s="1"/>
  <c r="T898" i="22"/>
  <c r="U898" i="22" s="1"/>
  <c r="T899" i="22"/>
  <c r="U899" i="22" s="1"/>
  <c r="T900" i="22"/>
  <c r="U900" i="22" s="1"/>
  <c r="T901" i="22"/>
  <c r="U901" i="22" s="1"/>
  <c r="T902" i="22"/>
  <c r="U902" i="22" s="1"/>
  <c r="T903" i="22"/>
  <c r="U903" i="22" s="1"/>
  <c r="T904" i="22"/>
  <c r="U904" i="22" s="1"/>
  <c r="T905" i="22"/>
  <c r="U905" i="22" s="1"/>
  <c r="T906" i="22"/>
  <c r="U906" i="22" s="1"/>
  <c r="T907" i="22"/>
  <c r="U907" i="22" s="1"/>
  <c r="T908" i="22"/>
  <c r="U908" i="22" s="1"/>
  <c r="T909" i="22"/>
  <c r="U909" i="22" s="1"/>
  <c r="T910" i="22"/>
  <c r="U910" i="22" s="1"/>
  <c r="T911" i="22"/>
  <c r="U911" i="22" s="1"/>
  <c r="T912" i="22"/>
  <c r="U912" i="22" s="1"/>
  <c r="T913" i="22"/>
  <c r="U913" i="22" s="1"/>
  <c r="T914" i="22"/>
  <c r="U914" i="22" s="1"/>
  <c r="T915" i="22"/>
  <c r="U915" i="22" s="1"/>
  <c r="T916" i="22"/>
  <c r="U916" i="22" s="1"/>
  <c r="T917" i="22"/>
  <c r="U917" i="22" s="1"/>
  <c r="T918" i="22"/>
  <c r="U918" i="22" s="1"/>
  <c r="T919" i="22"/>
  <c r="U919" i="22" s="1"/>
  <c r="T920" i="22"/>
  <c r="U920" i="22" s="1"/>
  <c r="T921" i="22"/>
  <c r="U921" i="22" s="1"/>
  <c r="T922" i="22"/>
  <c r="U922" i="22" s="1"/>
  <c r="T923" i="22"/>
  <c r="U923" i="22" s="1"/>
  <c r="T924" i="22"/>
  <c r="U924" i="22" s="1"/>
  <c r="T925" i="22"/>
  <c r="U925" i="22" s="1"/>
  <c r="T926" i="22"/>
  <c r="U926" i="22" s="1"/>
  <c r="T927" i="22"/>
  <c r="U927" i="22" s="1"/>
  <c r="T928" i="22"/>
  <c r="U928" i="22" s="1"/>
  <c r="T929" i="22"/>
  <c r="U929" i="22" s="1"/>
  <c r="T930" i="22"/>
  <c r="U930" i="22" s="1"/>
  <c r="T931" i="22"/>
  <c r="U931" i="22" s="1"/>
  <c r="T932" i="22"/>
  <c r="U932" i="22" s="1"/>
  <c r="T933" i="22"/>
  <c r="U933" i="22" s="1"/>
  <c r="T934" i="22"/>
  <c r="U934" i="22" s="1"/>
  <c r="T935" i="22"/>
  <c r="U935" i="22" s="1"/>
  <c r="T936" i="22"/>
  <c r="U936" i="22" s="1"/>
  <c r="T937" i="22"/>
  <c r="U937" i="22" s="1"/>
  <c r="T938" i="22"/>
  <c r="U938" i="22" s="1"/>
  <c r="T939" i="22"/>
  <c r="U939" i="22" s="1"/>
  <c r="T940" i="22"/>
  <c r="U940" i="22" s="1"/>
  <c r="T941" i="22"/>
  <c r="U941" i="22" s="1"/>
  <c r="T942" i="22"/>
  <c r="U942" i="22" s="1"/>
  <c r="T943" i="22"/>
  <c r="U943" i="22" s="1"/>
  <c r="T944" i="22"/>
  <c r="U944" i="22" s="1"/>
  <c r="T945" i="22"/>
  <c r="U945" i="22" s="1"/>
  <c r="T946" i="22"/>
  <c r="U946" i="22" s="1"/>
  <c r="T947" i="22"/>
  <c r="U947" i="22" s="1"/>
  <c r="T948" i="22"/>
  <c r="U948" i="22" s="1"/>
  <c r="T949" i="22"/>
  <c r="U949" i="22" s="1"/>
  <c r="T950" i="22"/>
  <c r="U950" i="22" s="1"/>
  <c r="T951" i="22"/>
  <c r="U951" i="22" s="1"/>
  <c r="T952" i="22"/>
  <c r="U952" i="22" s="1"/>
  <c r="T953" i="22"/>
  <c r="U953" i="22" s="1"/>
  <c r="T954" i="22"/>
  <c r="U954" i="22" s="1"/>
  <c r="T955" i="22"/>
  <c r="U955" i="22" s="1"/>
  <c r="T956" i="22"/>
  <c r="U956" i="22" s="1"/>
  <c r="T957" i="22"/>
  <c r="U957" i="22" s="1"/>
  <c r="T958" i="22"/>
  <c r="U958" i="22" s="1"/>
  <c r="T959" i="22"/>
  <c r="U959" i="22" s="1"/>
  <c r="T960" i="22"/>
  <c r="U960" i="22" s="1"/>
  <c r="T961" i="22"/>
  <c r="U961" i="22" s="1"/>
  <c r="T962" i="22"/>
  <c r="U962" i="22" s="1"/>
  <c r="T963" i="22"/>
  <c r="U963" i="22" s="1"/>
  <c r="T964" i="22"/>
  <c r="U964" i="22" s="1"/>
  <c r="T965" i="22"/>
  <c r="U965" i="22" s="1"/>
  <c r="T966" i="22"/>
  <c r="U966" i="22" s="1"/>
  <c r="T967" i="22"/>
  <c r="U967" i="22" s="1"/>
  <c r="T968" i="22"/>
  <c r="U968" i="22" s="1"/>
  <c r="T969" i="22"/>
  <c r="U969" i="22" s="1"/>
  <c r="T970" i="22"/>
  <c r="U970" i="22" s="1"/>
  <c r="T971" i="22"/>
  <c r="U971" i="22" s="1"/>
  <c r="T972" i="22"/>
  <c r="U972" i="22" s="1"/>
  <c r="T973" i="22"/>
  <c r="U973" i="22" s="1"/>
  <c r="T974" i="22"/>
  <c r="U974" i="22" s="1"/>
  <c r="T975" i="22"/>
  <c r="U975" i="22" s="1"/>
  <c r="T976" i="22"/>
  <c r="U976" i="22" s="1"/>
  <c r="T977" i="22"/>
  <c r="U977" i="22" s="1"/>
  <c r="T978" i="22"/>
  <c r="U978" i="22" s="1"/>
  <c r="T979" i="22"/>
  <c r="U979" i="22" s="1"/>
  <c r="T980" i="22"/>
  <c r="U980" i="22" s="1"/>
  <c r="T981" i="22"/>
  <c r="U981" i="22" s="1"/>
  <c r="T982" i="22"/>
  <c r="U982" i="22" s="1"/>
  <c r="T983" i="22"/>
  <c r="U983" i="22" s="1"/>
  <c r="T984" i="22"/>
  <c r="U984" i="22" s="1"/>
  <c r="T985" i="22"/>
  <c r="U985" i="22" s="1"/>
  <c r="T986" i="22"/>
  <c r="U986" i="22" s="1"/>
  <c r="T987" i="22"/>
  <c r="U987" i="22" s="1"/>
  <c r="T988" i="22"/>
  <c r="U988" i="22" s="1"/>
  <c r="T989" i="22"/>
  <c r="U989" i="22" s="1"/>
  <c r="T990" i="22"/>
  <c r="U990" i="22" s="1"/>
  <c r="T991" i="22"/>
  <c r="U991" i="22" s="1"/>
  <c r="T992" i="22"/>
  <c r="U992" i="22" s="1"/>
  <c r="T993" i="22"/>
  <c r="U993" i="22" s="1"/>
  <c r="T994" i="22"/>
  <c r="U994" i="22" s="1"/>
  <c r="T995" i="22"/>
  <c r="U995" i="22" s="1"/>
  <c r="T996" i="22"/>
  <c r="U996" i="22" s="1"/>
  <c r="T997" i="22"/>
  <c r="U997" i="22" s="1"/>
  <c r="T998" i="22"/>
  <c r="U998" i="22" s="1"/>
  <c r="T999" i="22"/>
  <c r="U999" i="22" s="1"/>
  <c r="T1000" i="22"/>
  <c r="U1000" i="22" s="1"/>
  <c r="T1001" i="22"/>
  <c r="U1001" i="22" s="1"/>
  <c r="T1002" i="22"/>
  <c r="U1002" i="22" s="1"/>
  <c r="T1003" i="22"/>
  <c r="U1003" i="22" s="1"/>
  <c r="T1004" i="22"/>
  <c r="U1004" i="22" s="1"/>
  <c r="T1005" i="22"/>
  <c r="U1005" i="22" s="1"/>
  <c r="T1006" i="22"/>
  <c r="U1006" i="22" s="1"/>
  <c r="T1007" i="22"/>
  <c r="U1007" i="22" s="1"/>
  <c r="T1008" i="22"/>
  <c r="U1008" i="22" s="1"/>
  <c r="T1009" i="22"/>
  <c r="U1009" i="22" s="1"/>
  <c r="T1010" i="22"/>
  <c r="U1010" i="22" s="1"/>
  <c r="T1011" i="22"/>
  <c r="U1011" i="22" s="1"/>
  <c r="T1012" i="22"/>
  <c r="U1012" i="22" s="1"/>
  <c r="T1013" i="22"/>
  <c r="U1013" i="22" s="1"/>
  <c r="T1014" i="22"/>
  <c r="U1014" i="22" s="1"/>
  <c r="V15" i="22"/>
  <c r="W15" i="22" s="1"/>
  <c r="T15" i="22"/>
  <c r="U15" i="22" s="1"/>
  <c r="P16" i="22"/>
  <c r="Q16" i="22" s="1"/>
  <c r="P17" i="22"/>
  <c r="Q17" i="22" s="1"/>
  <c r="P18" i="22"/>
  <c r="Q18" i="22" s="1"/>
  <c r="P19" i="22"/>
  <c r="Q19" i="22" s="1"/>
  <c r="P20" i="22"/>
  <c r="Q20" i="22" s="1"/>
  <c r="P21" i="22"/>
  <c r="Q21" i="22" s="1"/>
  <c r="P22" i="22"/>
  <c r="Q22" i="22" s="1"/>
  <c r="P23" i="22"/>
  <c r="Q23" i="22" s="1"/>
  <c r="P24" i="22"/>
  <c r="Q24" i="22" s="1"/>
  <c r="P25" i="22"/>
  <c r="Q25" i="22" s="1"/>
  <c r="P26" i="22"/>
  <c r="Q26" i="22" s="1"/>
  <c r="P27" i="22"/>
  <c r="Q27" i="22" s="1"/>
  <c r="P28" i="22"/>
  <c r="Q28" i="22" s="1"/>
  <c r="P29" i="22"/>
  <c r="Q29" i="22" s="1"/>
  <c r="P30" i="22"/>
  <c r="Q30" i="22" s="1"/>
  <c r="P31" i="22"/>
  <c r="Q31" i="22" s="1"/>
  <c r="P32" i="22"/>
  <c r="Q32" i="22" s="1"/>
  <c r="P33" i="22"/>
  <c r="Q33" i="22" s="1"/>
  <c r="P34" i="22"/>
  <c r="Q34" i="22" s="1"/>
  <c r="P35" i="22"/>
  <c r="Q35" i="22" s="1"/>
  <c r="P36" i="22"/>
  <c r="Q36" i="22" s="1"/>
  <c r="P37" i="22"/>
  <c r="Q37" i="22" s="1"/>
  <c r="P38" i="22"/>
  <c r="Q38" i="22" s="1"/>
  <c r="P39" i="22"/>
  <c r="Q39" i="22" s="1"/>
  <c r="P40" i="22"/>
  <c r="Q40" i="22" s="1"/>
  <c r="P41" i="22"/>
  <c r="Q41" i="22" s="1"/>
  <c r="P42" i="22"/>
  <c r="Q42" i="22" s="1"/>
  <c r="P43" i="22"/>
  <c r="Q43" i="22" s="1"/>
  <c r="P44" i="22"/>
  <c r="Q44" i="22" s="1"/>
  <c r="P45" i="22"/>
  <c r="Q45" i="22" s="1"/>
  <c r="P46" i="22"/>
  <c r="Q46" i="22" s="1"/>
  <c r="P47" i="22"/>
  <c r="Q47" i="22" s="1"/>
  <c r="P48" i="22"/>
  <c r="Q48" i="22" s="1"/>
  <c r="P49" i="22"/>
  <c r="Q49" i="22" s="1"/>
  <c r="P50" i="22"/>
  <c r="Q50" i="22" s="1"/>
  <c r="P51" i="22"/>
  <c r="Q51" i="22" s="1"/>
  <c r="P52" i="22"/>
  <c r="Q52" i="22" s="1"/>
  <c r="P53" i="22"/>
  <c r="Q53" i="22" s="1"/>
  <c r="P54" i="22"/>
  <c r="Q54" i="22" s="1"/>
  <c r="P55" i="22"/>
  <c r="Q55" i="22" s="1"/>
  <c r="P56" i="22"/>
  <c r="Q56" i="22" s="1"/>
  <c r="P57" i="22"/>
  <c r="Q57" i="22" s="1"/>
  <c r="P58" i="22"/>
  <c r="Q58" i="22" s="1"/>
  <c r="P59" i="22"/>
  <c r="Q59" i="22" s="1"/>
  <c r="P60" i="22"/>
  <c r="Q60" i="22" s="1"/>
  <c r="P61" i="22"/>
  <c r="Q61" i="22" s="1"/>
  <c r="P62" i="22"/>
  <c r="Q62" i="22" s="1"/>
  <c r="P63" i="22"/>
  <c r="Q63" i="22" s="1"/>
  <c r="P64" i="22"/>
  <c r="Q64" i="22" s="1"/>
  <c r="P65" i="22"/>
  <c r="Q65" i="22" s="1"/>
  <c r="P66" i="22"/>
  <c r="Q66" i="22" s="1"/>
  <c r="P67" i="22"/>
  <c r="Q67" i="22" s="1"/>
  <c r="P68" i="22"/>
  <c r="Q68" i="22" s="1"/>
  <c r="P69" i="22"/>
  <c r="Q69" i="22" s="1"/>
  <c r="P70" i="22"/>
  <c r="Q70" i="22" s="1"/>
  <c r="P71" i="22"/>
  <c r="Q71" i="22" s="1"/>
  <c r="P72" i="22"/>
  <c r="Q72" i="22" s="1"/>
  <c r="P73" i="22"/>
  <c r="Q73" i="22" s="1"/>
  <c r="P74" i="22"/>
  <c r="Q74" i="22" s="1"/>
  <c r="P75" i="22"/>
  <c r="Q75" i="22" s="1"/>
  <c r="P76" i="22"/>
  <c r="Q76" i="22" s="1"/>
  <c r="P77" i="22"/>
  <c r="Q77" i="22" s="1"/>
  <c r="P78" i="22"/>
  <c r="Q78" i="22" s="1"/>
  <c r="P79" i="22"/>
  <c r="Q79" i="22" s="1"/>
  <c r="P80" i="22"/>
  <c r="Q80" i="22" s="1"/>
  <c r="P81" i="22"/>
  <c r="Q81" i="22" s="1"/>
  <c r="P82" i="22"/>
  <c r="Q82" i="22" s="1"/>
  <c r="P83" i="22"/>
  <c r="Q83" i="22" s="1"/>
  <c r="P84" i="22"/>
  <c r="Q84" i="22" s="1"/>
  <c r="P85" i="22"/>
  <c r="Q85" i="22" s="1"/>
  <c r="P86" i="22"/>
  <c r="Q86" i="22" s="1"/>
  <c r="P87" i="22"/>
  <c r="Q87" i="22" s="1"/>
  <c r="P88" i="22"/>
  <c r="Q88" i="22" s="1"/>
  <c r="P89" i="22"/>
  <c r="Q89" i="22" s="1"/>
  <c r="P90" i="22"/>
  <c r="Q90" i="22" s="1"/>
  <c r="P91" i="22"/>
  <c r="Q91" i="22" s="1"/>
  <c r="P92" i="22"/>
  <c r="Q92" i="22" s="1"/>
  <c r="P93" i="22"/>
  <c r="Q93" i="22" s="1"/>
  <c r="P94" i="22"/>
  <c r="Q94" i="22" s="1"/>
  <c r="P95" i="22"/>
  <c r="Q95" i="22" s="1"/>
  <c r="P96" i="22"/>
  <c r="Q96" i="22" s="1"/>
  <c r="P97" i="22"/>
  <c r="Q97" i="22" s="1"/>
  <c r="P98" i="22"/>
  <c r="Q98" i="22" s="1"/>
  <c r="P99" i="22"/>
  <c r="Q99" i="22" s="1"/>
  <c r="P100" i="22"/>
  <c r="Q100" i="22" s="1"/>
  <c r="P101" i="22"/>
  <c r="Q101" i="22" s="1"/>
  <c r="P102" i="22"/>
  <c r="Q102" i="22" s="1"/>
  <c r="P103" i="22"/>
  <c r="Q103" i="22" s="1"/>
  <c r="P104" i="22"/>
  <c r="Q104" i="22" s="1"/>
  <c r="P105" i="22"/>
  <c r="Q105" i="22" s="1"/>
  <c r="P106" i="22"/>
  <c r="Q106" i="22" s="1"/>
  <c r="P107" i="22"/>
  <c r="Q107" i="22" s="1"/>
  <c r="P108" i="22"/>
  <c r="Q108" i="22" s="1"/>
  <c r="P109" i="22"/>
  <c r="Q109" i="22" s="1"/>
  <c r="P110" i="22"/>
  <c r="Q110" i="22" s="1"/>
  <c r="P111" i="22"/>
  <c r="Q111" i="22" s="1"/>
  <c r="P112" i="22"/>
  <c r="Q112" i="22" s="1"/>
  <c r="P113" i="22"/>
  <c r="Q113" i="22" s="1"/>
  <c r="P114" i="22"/>
  <c r="Q114" i="22" s="1"/>
  <c r="P115" i="22"/>
  <c r="Q115" i="22" s="1"/>
  <c r="P116" i="22"/>
  <c r="Q116" i="22" s="1"/>
  <c r="P117" i="22"/>
  <c r="Q117" i="22" s="1"/>
  <c r="P118" i="22"/>
  <c r="Q118" i="22" s="1"/>
  <c r="P119" i="22"/>
  <c r="Q119" i="22" s="1"/>
  <c r="P120" i="22"/>
  <c r="Q120" i="22" s="1"/>
  <c r="P121" i="22"/>
  <c r="Q121" i="22" s="1"/>
  <c r="P122" i="22"/>
  <c r="Q122" i="22" s="1"/>
  <c r="P123" i="22"/>
  <c r="Q123" i="22" s="1"/>
  <c r="P124" i="22"/>
  <c r="Q124" i="22" s="1"/>
  <c r="P125" i="22"/>
  <c r="Q125" i="22" s="1"/>
  <c r="P126" i="22"/>
  <c r="Q126" i="22" s="1"/>
  <c r="P127" i="22"/>
  <c r="Q127" i="22" s="1"/>
  <c r="P128" i="22"/>
  <c r="Q128" i="22" s="1"/>
  <c r="P129" i="22"/>
  <c r="Q129" i="22" s="1"/>
  <c r="P130" i="22"/>
  <c r="Q130" i="22" s="1"/>
  <c r="P131" i="22"/>
  <c r="Q131" i="22" s="1"/>
  <c r="P132" i="22"/>
  <c r="Q132" i="22" s="1"/>
  <c r="P133" i="22"/>
  <c r="Q133" i="22" s="1"/>
  <c r="P134" i="22"/>
  <c r="Q134" i="22" s="1"/>
  <c r="P135" i="22"/>
  <c r="Q135" i="22" s="1"/>
  <c r="P136" i="22"/>
  <c r="Q136" i="22" s="1"/>
  <c r="P137" i="22"/>
  <c r="Q137" i="22" s="1"/>
  <c r="P138" i="22"/>
  <c r="Q138" i="22" s="1"/>
  <c r="P139" i="22"/>
  <c r="Q139" i="22" s="1"/>
  <c r="P140" i="22"/>
  <c r="Q140" i="22" s="1"/>
  <c r="P141" i="22"/>
  <c r="Q141" i="22" s="1"/>
  <c r="P142" i="22"/>
  <c r="Q142" i="22" s="1"/>
  <c r="P143" i="22"/>
  <c r="Q143" i="22" s="1"/>
  <c r="P144" i="22"/>
  <c r="Q144" i="22" s="1"/>
  <c r="P145" i="22"/>
  <c r="Q145" i="22" s="1"/>
  <c r="P146" i="22"/>
  <c r="Q146" i="22" s="1"/>
  <c r="P147" i="22"/>
  <c r="Q147" i="22" s="1"/>
  <c r="P148" i="22"/>
  <c r="Q148" i="22" s="1"/>
  <c r="P149" i="22"/>
  <c r="Q149" i="22" s="1"/>
  <c r="P150" i="22"/>
  <c r="Q150" i="22" s="1"/>
  <c r="P151" i="22"/>
  <c r="Q151" i="22" s="1"/>
  <c r="P152" i="22"/>
  <c r="Q152" i="22" s="1"/>
  <c r="P153" i="22"/>
  <c r="Q153" i="22" s="1"/>
  <c r="P154" i="22"/>
  <c r="Q154" i="22" s="1"/>
  <c r="P155" i="22"/>
  <c r="Q155" i="22" s="1"/>
  <c r="P156" i="22"/>
  <c r="Q156" i="22" s="1"/>
  <c r="P157" i="22"/>
  <c r="Q157" i="22" s="1"/>
  <c r="P158" i="22"/>
  <c r="Q158" i="22" s="1"/>
  <c r="P159" i="22"/>
  <c r="Q159" i="22" s="1"/>
  <c r="P160" i="22"/>
  <c r="Q160" i="22" s="1"/>
  <c r="P161" i="22"/>
  <c r="Q161" i="22" s="1"/>
  <c r="P162" i="22"/>
  <c r="Q162" i="22" s="1"/>
  <c r="P163" i="22"/>
  <c r="Q163" i="22" s="1"/>
  <c r="P164" i="22"/>
  <c r="Q164" i="22" s="1"/>
  <c r="P165" i="22"/>
  <c r="Q165" i="22" s="1"/>
  <c r="P166" i="22"/>
  <c r="Q166" i="22" s="1"/>
  <c r="P167" i="22"/>
  <c r="Q167" i="22" s="1"/>
  <c r="P168" i="22"/>
  <c r="Q168" i="22" s="1"/>
  <c r="P169" i="22"/>
  <c r="Q169" i="22" s="1"/>
  <c r="P170" i="22"/>
  <c r="Q170" i="22" s="1"/>
  <c r="P171" i="22"/>
  <c r="Q171" i="22" s="1"/>
  <c r="P172" i="22"/>
  <c r="Q172" i="22" s="1"/>
  <c r="P173" i="22"/>
  <c r="Q173" i="22" s="1"/>
  <c r="P174" i="22"/>
  <c r="Q174" i="22" s="1"/>
  <c r="P175" i="22"/>
  <c r="Q175" i="22" s="1"/>
  <c r="P176" i="22"/>
  <c r="Q176" i="22" s="1"/>
  <c r="P177" i="22"/>
  <c r="Q177" i="22" s="1"/>
  <c r="P178" i="22"/>
  <c r="Q178" i="22" s="1"/>
  <c r="P179" i="22"/>
  <c r="Q179" i="22" s="1"/>
  <c r="P180" i="22"/>
  <c r="Q180" i="22" s="1"/>
  <c r="P181" i="22"/>
  <c r="Q181" i="22" s="1"/>
  <c r="P182" i="22"/>
  <c r="Q182" i="22" s="1"/>
  <c r="P183" i="22"/>
  <c r="Q183" i="22" s="1"/>
  <c r="P184" i="22"/>
  <c r="Q184" i="22" s="1"/>
  <c r="P185" i="22"/>
  <c r="Q185" i="22" s="1"/>
  <c r="P186" i="22"/>
  <c r="Q186" i="22" s="1"/>
  <c r="P187" i="22"/>
  <c r="Q187" i="22" s="1"/>
  <c r="P188" i="22"/>
  <c r="Q188" i="22" s="1"/>
  <c r="P189" i="22"/>
  <c r="Q189" i="22" s="1"/>
  <c r="P190" i="22"/>
  <c r="Q190" i="22" s="1"/>
  <c r="P191" i="22"/>
  <c r="Q191" i="22" s="1"/>
  <c r="P192" i="22"/>
  <c r="Q192" i="22" s="1"/>
  <c r="P193" i="22"/>
  <c r="Q193" i="22" s="1"/>
  <c r="P194" i="22"/>
  <c r="Q194" i="22" s="1"/>
  <c r="P195" i="22"/>
  <c r="Q195" i="22" s="1"/>
  <c r="P196" i="22"/>
  <c r="Q196" i="22" s="1"/>
  <c r="P197" i="22"/>
  <c r="Q197" i="22" s="1"/>
  <c r="P198" i="22"/>
  <c r="Q198" i="22" s="1"/>
  <c r="P199" i="22"/>
  <c r="Q199" i="22" s="1"/>
  <c r="P200" i="22"/>
  <c r="Q200" i="22" s="1"/>
  <c r="P201" i="22"/>
  <c r="Q201" i="22" s="1"/>
  <c r="P202" i="22"/>
  <c r="Q202" i="22" s="1"/>
  <c r="P203" i="22"/>
  <c r="Q203" i="22" s="1"/>
  <c r="P204" i="22"/>
  <c r="Q204" i="22" s="1"/>
  <c r="P205" i="22"/>
  <c r="Q205" i="22" s="1"/>
  <c r="P206" i="22"/>
  <c r="Q206" i="22" s="1"/>
  <c r="P207" i="22"/>
  <c r="Q207" i="22" s="1"/>
  <c r="P208" i="22"/>
  <c r="Q208" i="22" s="1"/>
  <c r="P209" i="22"/>
  <c r="Q209" i="22" s="1"/>
  <c r="P210" i="22"/>
  <c r="Q210" i="22" s="1"/>
  <c r="P211" i="22"/>
  <c r="Q211" i="22" s="1"/>
  <c r="P212" i="22"/>
  <c r="Q212" i="22" s="1"/>
  <c r="P213" i="22"/>
  <c r="Q213" i="22" s="1"/>
  <c r="P214" i="22"/>
  <c r="Q214" i="22" s="1"/>
  <c r="P215" i="22"/>
  <c r="Q215" i="22" s="1"/>
  <c r="P216" i="22"/>
  <c r="Q216" i="22" s="1"/>
  <c r="P217" i="22"/>
  <c r="Q217" i="22" s="1"/>
  <c r="P218" i="22"/>
  <c r="Q218" i="22" s="1"/>
  <c r="P219" i="22"/>
  <c r="Q219" i="22" s="1"/>
  <c r="P220" i="22"/>
  <c r="Q220" i="22" s="1"/>
  <c r="P221" i="22"/>
  <c r="Q221" i="22" s="1"/>
  <c r="P222" i="22"/>
  <c r="Q222" i="22" s="1"/>
  <c r="P223" i="22"/>
  <c r="Q223" i="22" s="1"/>
  <c r="P224" i="22"/>
  <c r="Q224" i="22" s="1"/>
  <c r="P225" i="22"/>
  <c r="Q225" i="22" s="1"/>
  <c r="P226" i="22"/>
  <c r="Q226" i="22" s="1"/>
  <c r="P227" i="22"/>
  <c r="Q227" i="22" s="1"/>
  <c r="P228" i="22"/>
  <c r="Q228" i="22" s="1"/>
  <c r="P229" i="22"/>
  <c r="Q229" i="22" s="1"/>
  <c r="P230" i="22"/>
  <c r="Q230" i="22" s="1"/>
  <c r="P231" i="22"/>
  <c r="Q231" i="22" s="1"/>
  <c r="P232" i="22"/>
  <c r="Q232" i="22" s="1"/>
  <c r="P233" i="22"/>
  <c r="Q233" i="22" s="1"/>
  <c r="P234" i="22"/>
  <c r="Q234" i="22" s="1"/>
  <c r="P235" i="22"/>
  <c r="Q235" i="22" s="1"/>
  <c r="P236" i="22"/>
  <c r="Q236" i="22" s="1"/>
  <c r="P237" i="22"/>
  <c r="Q237" i="22" s="1"/>
  <c r="P238" i="22"/>
  <c r="Q238" i="22" s="1"/>
  <c r="P239" i="22"/>
  <c r="Q239" i="22" s="1"/>
  <c r="P240" i="22"/>
  <c r="Q240" i="22" s="1"/>
  <c r="P241" i="22"/>
  <c r="Q241" i="22" s="1"/>
  <c r="P242" i="22"/>
  <c r="Q242" i="22" s="1"/>
  <c r="P243" i="22"/>
  <c r="Q243" i="22" s="1"/>
  <c r="P244" i="22"/>
  <c r="Q244" i="22" s="1"/>
  <c r="P245" i="22"/>
  <c r="Q245" i="22" s="1"/>
  <c r="P246" i="22"/>
  <c r="Q246" i="22" s="1"/>
  <c r="P247" i="22"/>
  <c r="Q247" i="22" s="1"/>
  <c r="P248" i="22"/>
  <c r="Q248" i="22" s="1"/>
  <c r="P249" i="22"/>
  <c r="Q249" i="22" s="1"/>
  <c r="P250" i="22"/>
  <c r="Q250" i="22" s="1"/>
  <c r="P251" i="22"/>
  <c r="Q251" i="22" s="1"/>
  <c r="P252" i="22"/>
  <c r="Q252" i="22" s="1"/>
  <c r="P253" i="22"/>
  <c r="Q253" i="22" s="1"/>
  <c r="P254" i="22"/>
  <c r="Q254" i="22" s="1"/>
  <c r="P255" i="22"/>
  <c r="Q255" i="22" s="1"/>
  <c r="P256" i="22"/>
  <c r="Q256" i="22" s="1"/>
  <c r="P257" i="22"/>
  <c r="Q257" i="22" s="1"/>
  <c r="P258" i="22"/>
  <c r="Q258" i="22" s="1"/>
  <c r="P259" i="22"/>
  <c r="Q259" i="22" s="1"/>
  <c r="P260" i="22"/>
  <c r="Q260" i="22" s="1"/>
  <c r="P261" i="22"/>
  <c r="Q261" i="22" s="1"/>
  <c r="P262" i="22"/>
  <c r="Q262" i="22" s="1"/>
  <c r="P263" i="22"/>
  <c r="Q263" i="22" s="1"/>
  <c r="P264" i="22"/>
  <c r="Q264" i="22" s="1"/>
  <c r="P265" i="22"/>
  <c r="Q265" i="22" s="1"/>
  <c r="P266" i="22"/>
  <c r="Q266" i="22" s="1"/>
  <c r="P267" i="22"/>
  <c r="Q267" i="22" s="1"/>
  <c r="P268" i="22"/>
  <c r="Q268" i="22" s="1"/>
  <c r="P269" i="22"/>
  <c r="Q269" i="22" s="1"/>
  <c r="P270" i="22"/>
  <c r="Q270" i="22" s="1"/>
  <c r="P271" i="22"/>
  <c r="Q271" i="22" s="1"/>
  <c r="P272" i="22"/>
  <c r="Q272" i="22" s="1"/>
  <c r="P273" i="22"/>
  <c r="Q273" i="22" s="1"/>
  <c r="P274" i="22"/>
  <c r="Q274" i="22" s="1"/>
  <c r="P275" i="22"/>
  <c r="Q275" i="22" s="1"/>
  <c r="P276" i="22"/>
  <c r="Q276" i="22" s="1"/>
  <c r="P277" i="22"/>
  <c r="Q277" i="22" s="1"/>
  <c r="P278" i="22"/>
  <c r="Q278" i="22" s="1"/>
  <c r="P279" i="22"/>
  <c r="Q279" i="22" s="1"/>
  <c r="P280" i="22"/>
  <c r="Q280" i="22" s="1"/>
  <c r="P281" i="22"/>
  <c r="Q281" i="22" s="1"/>
  <c r="P282" i="22"/>
  <c r="Q282" i="22" s="1"/>
  <c r="P283" i="22"/>
  <c r="Q283" i="22" s="1"/>
  <c r="P284" i="22"/>
  <c r="Q284" i="22" s="1"/>
  <c r="P285" i="22"/>
  <c r="Q285" i="22" s="1"/>
  <c r="P286" i="22"/>
  <c r="Q286" i="22" s="1"/>
  <c r="P287" i="22"/>
  <c r="Q287" i="22" s="1"/>
  <c r="P288" i="22"/>
  <c r="Q288" i="22" s="1"/>
  <c r="P289" i="22"/>
  <c r="Q289" i="22" s="1"/>
  <c r="P290" i="22"/>
  <c r="Q290" i="22" s="1"/>
  <c r="P291" i="22"/>
  <c r="Q291" i="22" s="1"/>
  <c r="P292" i="22"/>
  <c r="Q292" i="22" s="1"/>
  <c r="P293" i="22"/>
  <c r="Q293" i="22" s="1"/>
  <c r="P294" i="22"/>
  <c r="Q294" i="22" s="1"/>
  <c r="P295" i="22"/>
  <c r="Q295" i="22" s="1"/>
  <c r="P296" i="22"/>
  <c r="Q296" i="22" s="1"/>
  <c r="P297" i="22"/>
  <c r="Q297" i="22" s="1"/>
  <c r="P298" i="22"/>
  <c r="Q298" i="22" s="1"/>
  <c r="P299" i="22"/>
  <c r="Q299" i="22" s="1"/>
  <c r="P300" i="22"/>
  <c r="Q300" i="22" s="1"/>
  <c r="P301" i="22"/>
  <c r="Q301" i="22" s="1"/>
  <c r="P302" i="22"/>
  <c r="Q302" i="22" s="1"/>
  <c r="P303" i="22"/>
  <c r="Q303" i="22" s="1"/>
  <c r="P304" i="22"/>
  <c r="Q304" i="22" s="1"/>
  <c r="P305" i="22"/>
  <c r="Q305" i="22" s="1"/>
  <c r="P306" i="22"/>
  <c r="Q306" i="22" s="1"/>
  <c r="P307" i="22"/>
  <c r="Q307" i="22" s="1"/>
  <c r="P308" i="22"/>
  <c r="Q308" i="22" s="1"/>
  <c r="P309" i="22"/>
  <c r="Q309" i="22" s="1"/>
  <c r="P310" i="22"/>
  <c r="Q310" i="22" s="1"/>
  <c r="P311" i="22"/>
  <c r="Q311" i="22" s="1"/>
  <c r="P312" i="22"/>
  <c r="Q312" i="22" s="1"/>
  <c r="P313" i="22"/>
  <c r="Q313" i="22" s="1"/>
  <c r="P314" i="22"/>
  <c r="Q314" i="22" s="1"/>
  <c r="P315" i="22"/>
  <c r="Q315" i="22" s="1"/>
  <c r="P316" i="22"/>
  <c r="Q316" i="22" s="1"/>
  <c r="P317" i="22"/>
  <c r="Q317" i="22" s="1"/>
  <c r="P318" i="22"/>
  <c r="Q318" i="22" s="1"/>
  <c r="P319" i="22"/>
  <c r="Q319" i="22" s="1"/>
  <c r="P320" i="22"/>
  <c r="Q320" i="22" s="1"/>
  <c r="P321" i="22"/>
  <c r="Q321" i="22" s="1"/>
  <c r="P322" i="22"/>
  <c r="Q322" i="22" s="1"/>
  <c r="P323" i="22"/>
  <c r="Q323" i="22" s="1"/>
  <c r="P324" i="22"/>
  <c r="Q324" i="22" s="1"/>
  <c r="P325" i="22"/>
  <c r="Q325" i="22" s="1"/>
  <c r="P326" i="22"/>
  <c r="Q326" i="22" s="1"/>
  <c r="P327" i="22"/>
  <c r="Q327" i="22" s="1"/>
  <c r="P328" i="22"/>
  <c r="Q328" i="22" s="1"/>
  <c r="P329" i="22"/>
  <c r="Q329" i="22" s="1"/>
  <c r="P330" i="22"/>
  <c r="Q330" i="22" s="1"/>
  <c r="P331" i="22"/>
  <c r="Q331" i="22" s="1"/>
  <c r="P332" i="22"/>
  <c r="Q332" i="22" s="1"/>
  <c r="P333" i="22"/>
  <c r="Q333" i="22" s="1"/>
  <c r="P334" i="22"/>
  <c r="Q334" i="22" s="1"/>
  <c r="P335" i="22"/>
  <c r="Q335" i="22" s="1"/>
  <c r="P336" i="22"/>
  <c r="Q336" i="22" s="1"/>
  <c r="P337" i="22"/>
  <c r="Q337" i="22" s="1"/>
  <c r="P338" i="22"/>
  <c r="Q338" i="22" s="1"/>
  <c r="P339" i="22"/>
  <c r="Q339" i="22" s="1"/>
  <c r="P340" i="22"/>
  <c r="Q340" i="22" s="1"/>
  <c r="P341" i="22"/>
  <c r="Q341" i="22" s="1"/>
  <c r="P342" i="22"/>
  <c r="Q342" i="22" s="1"/>
  <c r="P343" i="22"/>
  <c r="Q343" i="22" s="1"/>
  <c r="P344" i="22"/>
  <c r="Q344" i="22" s="1"/>
  <c r="P345" i="22"/>
  <c r="Q345" i="22" s="1"/>
  <c r="P346" i="22"/>
  <c r="Q346" i="22" s="1"/>
  <c r="P347" i="22"/>
  <c r="Q347" i="22" s="1"/>
  <c r="P348" i="22"/>
  <c r="Q348" i="22" s="1"/>
  <c r="P349" i="22"/>
  <c r="Q349" i="22" s="1"/>
  <c r="P350" i="22"/>
  <c r="Q350" i="22" s="1"/>
  <c r="P351" i="22"/>
  <c r="Q351" i="22" s="1"/>
  <c r="P352" i="22"/>
  <c r="Q352" i="22" s="1"/>
  <c r="P353" i="22"/>
  <c r="Q353" i="22" s="1"/>
  <c r="P354" i="22"/>
  <c r="Q354" i="22" s="1"/>
  <c r="P355" i="22"/>
  <c r="Q355" i="22" s="1"/>
  <c r="P356" i="22"/>
  <c r="Q356" i="22" s="1"/>
  <c r="P357" i="22"/>
  <c r="Q357" i="22" s="1"/>
  <c r="P358" i="22"/>
  <c r="Q358" i="22" s="1"/>
  <c r="P359" i="22"/>
  <c r="Q359" i="22" s="1"/>
  <c r="P360" i="22"/>
  <c r="Q360" i="22" s="1"/>
  <c r="P361" i="22"/>
  <c r="Q361" i="22" s="1"/>
  <c r="P362" i="22"/>
  <c r="Q362" i="22" s="1"/>
  <c r="P363" i="22"/>
  <c r="Q363" i="22" s="1"/>
  <c r="P364" i="22"/>
  <c r="Q364" i="22" s="1"/>
  <c r="P365" i="22"/>
  <c r="Q365" i="22" s="1"/>
  <c r="P366" i="22"/>
  <c r="Q366" i="22" s="1"/>
  <c r="P367" i="22"/>
  <c r="Q367" i="22" s="1"/>
  <c r="P368" i="22"/>
  <c r="Q368" i="22" s="1"/>
  <c r="P369" i="22"/>
  <c r="Q369" i="22" s="1"/>
  <c r="P370" i="22"/>
  <c r="Q370" i="22" s="1"/>
  <c r="P371" i="22"/>
  <c r="Q371" i="22" s="1"/>
  <c r="P372" i="22"/>
  <c r="Q372" i="22" s="1"/>
  <c r="P373" i="22"/>
  <c r="Q373" i="22" s="1"/>
  <c r="P374" i="22"/>
  <c r="Q374" i="22" s="1"/>
  <c r="P375" i="22"/>
  <c r="Q375" i="22" s="1"/>
  <c r="P376" i="22"/>
  <c r="Q376" i="22" s="1"/>
  <c r="P377" i="22"/>
  <c r="Q377" i="22" s="1"/>
  <c r="P378" i="22"/>
  <c r="Q378" i="22" s="1"/>
  <c r="P379" i="22"/>
  <c r="Q379" i="22" s="1"/>
  <c r="P380" i="22"/>
  <c r="Q380" i="22" s="1"/>
  <c r="P381" i="22"/>
  <c r="Q381" i="22" s="1"/>
  <c r="P382" i="22"/>
  <c r="Q382" i="22" s="1"/>
  <c r="P383" i="22"/>
  <c r="Q383" i="22" s="1"/>
  <c r="P384" i="22"/>
  <c r="Q384" i="22" s="1"/>
  <c r="P385" i="22"/>
  <c r="Q385" i="22" s="1"/>
  <c r="P386" i="22"/>
  <c r="Q386" i="22" s="1"/>
  <c r="P387" i="22"/>
  <c r="Q387" i="22" s="1"/>
  <c r="P388" i="22"/>
  <c r="Q388" i="22" s="1"/>
  <c r="P389" i="22"/>
  <c r="Q389" i="22" s="1"/>
  <c r="P390" i="22"/>
  <c r="Q390" i="22" s="1"/>
  <c r="P391" i="22"/>
  <c r="Q391" i="22" s="1"/>
  <c r="P392" i="22"/>
  <c r="Q392" i="22" s="1"/>
  <c r="P393" i="22"/>
  <c r="Q393" i="22" s="1"/>
  <c r="P394" i="22"/>
  <c r="Q394" i="22" s="1"/>
  <c r="P395" i="22"/>
  <c r="Q395" i="22" s="1"/>
  <c r="P396" i="22"/>
  <c r="Q396" i="22" s="1"/>
  <c r="P397" i="22"/>
  <c r="Q397" i="22" s="1"/>
  <c r="P398" i="22"/>
  <c r="Q398" i="22" s="1"/>
  <c r="P399" i="22"/>
  <c r="Q399" i="22" s="1"/>
  <c r="P400" i="22"/>
  <c r="Q400" i="22" s="1"/>
  <c r="P401" i="22"/>
  <c r="Q401" i="22" s="1"/>
  <c r="P402" i="22"/>
  <c r="Q402" i="22" s="1"/>
  <c r="P403" i="22"/>
  <c r="Q403" i="22" s="1"/>
  <c r="P404" i="22"/>
  <c r="Q404" i="22" s="1"/>
  <c r="P405" i="22"/>
  <c r="Q405" i="22" s="1"/>
  <c r="P406" i="22"/>
  <c r="Q406" i="22" s="1"/>
  <c r="P407" i="22"/>
  <c r="Q407" i="22" s="1"/>
  <c r="P408" i="22"/>
  <c r="Q408" i="22" s="1"/>
  <c r="P409" i="22"/>
  <c r="Q409" i="22" s="1"/>
  <c r="P410" i="22"/>
  <c r="Q410" i="22" s="1"/>
  <c r="P411" i="22"/>
  <c r="Q411" i="22" s="1"/>
  <c r="P412" i="22"/>
  <c r="Q412" i="22" s="1"/>
  <c r="P413" i="22"/>
  <c r="Q413" i="22" s="1"/>
  <c r="P414" i="22"/>
  <c r="Q414" i="22" s="1"/>
  <c r="P415" i="22"/>
  <c r="Q415" i="22" s="1"/>
  <c r="P416" i="22"/>
  <c r="Q416" i="22" s="1"/>
  <c r="P417" i="22"/>
  <c r="Q417" i="22" s="1"/>
  <c r="P418" i="22"/>
  <c r="Q418" i="22" s="1"/>
  <c r="P419" i="22"/>
  <c r="Q419" i="22" s="1"/>
  <c r="P420" i="22"/>
  <c r="Q420" i="22" s="1"/>
  <c r="P421" i="22"/>
  <c r="Q421" i="22" s="1"/>
  <c r="P422" i="22"/>
  <c r="Q422" i="22" s="1"/>
  <c r="P423" i="22"/>
  <c r="Q423" i="22" s="1"/>
  <c r="P424" i="22"/>
  <c r="Q424" i="22" s="1"/>
  <c r="P425" i="22"/>
  <c r="Q425" i="22" s="1"/>
  <c r="P426" i="22"/>
  <c r="Q426" i="22" s="1"/>
  <c r="P427" i="22"/>
  <c r="Q427" i="22" s="1"/>
  <c r="P428" i="22"/>
  <c r="Q428" i="22" s="1"/>
  <c r="P429" i="22"/>
  <c r="Q429" i="22" s="1"/>
  <c r="P430" i="22"/>
  <c r="Q430" i="22" s="1"/>
  <c r="P431" i="22"/>
  <c r="Q431" i="22" s="1"/>
  <c r="P432" i="22"/>
  <c r="Q432" i="22" s="1"/>
  <c r="P433" i="22"/>
  <c r="Q433" i="22" s="1"/>
  <c r="P434" i="22"/>
  <c r="Q434" i="22" s="1"/>
  <c r="P435" i="22"/>
  <c r="Q435" i="22" s="1"/>
  <c r="P436" i="22"/>
  <c r="Q436" i="22" s="1"/>
  <c r="P437" i="22"/>
  <c r="Q437" i="22" s="1"/>
  <c r="P438" i="22"/>
  <c r="Q438" i="22" s="1"/>
  <c r="P439" i="22"/>
  <c r="Q439" i="22" s="1"/>
  <c r="P440" i="22"/>
  <c r="Q440" i="22" s="1"/>
  <c r="P441" i="22"/>
  <c r="Q441" i="22" s="1"/>
  <c r="P442" i="22"/>
  <c r="Q442" i="22" s="1"/>
  <c r="P443" i="22"/>
  <c r="Q443" i="22" s="1"/>
  <c r="P444" i="22"/>
  <c r="Q444" i="22" s="1"/>
  <c r="P445" i="22"/>
  <c r="Q445" i="22" s="1"/>
  <c r="P446" i="22"/>
  <c r="Q446" i="22" s="1"/>
  <c r="P447" i="22"/>
  <c r="Q447" i="22" s="1"/>
  <c r="P448" i="22"/>
  <c r="Q448" i="22" s="1"/>
  <c r="P449" i="22"/>
  <c r="Q449" i="22" s="1"/>
  <c r="P450" i="22"/>
  <c r="Q450" i="22" s="1"/>
  <c r="P451" i="22"/>
  <c r="Q451" i="22" s="1"/>
  <c r="P452" i="22"/>
  <c r="Q452" i="22" s="1"/>
  <c r="P453" i="22"/>
  <c r="Q453" i="22" s="1"/>
  <c r="P454" i="22"/>
  <c r="Q454" i="22" s="1"/>
  <c r="P455" i="22"/>
  <c r="Q455" i="22" s="1"/>
  <c r="P456" i="22"/>
  <c r="Q456" i="22" s="1"/>
  <c r="P457" i="22"/>
  <c r="Q457" i="22" s="1"/>
  <c r="P458" i="22"/>
  <c r="Q458" i="22" s="1"/>
  <c r="P459" i="22"/>
  <c r="Q459" i="22" s="1"/>
  <c r="P460" i="22"/>
  <c r="Q460" i="22" s="1"/>
  <c r="P461" i="22"/>
  <c r="Q461" i="22" s="1"/>
  <c r="P462" i="22"/>
  <c r="Q462" i="22" s="1"/>
  <c r="P463" i="22"/>
  <c r="Q463" i="22" s="1"/>
  <c r="P464" i="22"/>
  <c r="Q464" i="22" s="1"/>
  <c r="P465" i="22"/>
  <c r="Q465" i="22" s="1"/>
  <c r="P466" i="22"/>
  <c r="Q466" i="22" s="1"/>
  <c r="P467" i="22"/>
  <c r="Q467" i="22" s="1"/>
  <c r="P468" i="22"/>
  <c r="Q468" i="22" s="1"/>
  <c r="P469" i="22"/>
  <c r="Q469" i="22" s="1"/>
  <c r="P470" i="22"/>
  <c r="Q470" i="22" s="1"/>
  <c r="P471" i="22"/>
  <c r="Q471" i="22" s="1"/>
  <c r="P472" i="22"/>
  <c r="Q472" i="22" s="1"/>
  <c r="P473" i="22"/>
  <c r="Q473" i="22" s="1"/>
  <c r="P474" i="22"/>
  <c r="Q474" i="22" s="1"/>
  <c r="P475" i="22"/>
  <c r="Q475" i="22" s="1"/>
  <c r="P476" i="22"/>
  <c r="Q476" i="22" s="1"/>
  <c r="P477" i="22"/>
  <c r="Q477" i="22" s="1"/>
  <c r="P478" i="22"/>
  <c r="Q478" i="22" s="1"/>
  <c r="P479" i="22"/>
  <c r="Q479" i="22" s="1"/>
  <c r="P480" i="22"/>
  <c r="Q480" i="22" s="1"/>
  <c r="P481" i="22"/>
  <c r="Q481" i="22" s="1"/>
  <c r="P482" i="22"/>
  <c r="Q482" i="22" s="1"/>
  <c r="P483" i="22"/>
  <c r="Q483" i="22" s="1"/>
  <c r="P484" i="22"/>
  <c r="Q484" i="22" s="1"/>
  <c r="P485" i="22"/>
  <c r="Q485" i="22" s="1"/>
  <c r="P486" i="22"/>
  <c r="Q486" i="22" s="1"/>
  <c r="P487" i="22"/>
  <c r="Q487" i="22" s="1"/>
  <c r="P488" i="22"/>
  <c r="Q488" i="22" s="1"/>
  <c r="P489" i="22"/>
  <c r="Q489" i="22" s="1"/>
  <c r="P490" i="22"/>
  <c r="Q490" i="22" s="1"/>
  <c r="P491" i="22"/>
  <c r="Q491" i="22" s="1"/>
  <c r="P492" i="22"/>
  <c r="Q492" i="22" s="1"/>
  <c r="P493" i="22"/>
  <c r="Q493" i="22" s="1"/>
  <c r="P494" i="22"/>
  <c r="Q494" i="22" s="1"/>
  <c r="P495" i="22"/>
  <c r="Q495" i="22" s="1"/>
  <c r="P496" i="22"/>
  <c r="Q496" i="22" s="1"/>
  <c r="P497" i="22"/>
  <c r="Q497" i="22" s="1"/>
  <c r="P498" i="22"/>
  <c r="Q498" i="22" s="1"/>
  <c r="P499" i="22"/>
  <c r="Q499" i="22" s="1"/>
  <c r="P500" i="22"/>
  <c r="Q500" i="22" s="1"/>
  <c r="P501" i="22"/>
  <c r="Q501" i="22" s="1"/>
  <c r="P502" i="22"/>
  <c r="Q502" i="22" s="1"/>
  <c r="P503" i="22"/>
  <c r="Q503" i="22" s="1"/>
  <c r="P504" i="22"/>
  <c r="Q504" i="22" s="1"/>
  <c r="P505" i="22"/>
  <c r="Q505" i="22" s="1"/>
  <c r="P506" i="22"/>
  <c r="Q506" i="22" s="1"/>
  <c r="P507" i="22"/>
  <c r="Q507" i="22" s="1"/>
  <c r="P508" i="22"/>
  <c r="Q508" i="22" s="1"/>
  <c r="P509" i="22"/>
  <c r="Q509" i="22" s="1"/>
  <c r="P510" i="22"/>
  <c r="Q510" i="22" s="1"/>
  <c r="P511" i="22"/>
  <c r="Q511" i="22" s="1"/>
  <c r="P512" i="22"/>
  <c r="Q512" i="22" s="1"/>
  <c r="P513" i="22"/>
  <c r="Q513" i="22" s="1"/>
  <c r="P514" i="22"/>
  <c r="Q514" i="22" s="1"/>
  <c r="P515" i="22"/>
  <c r="Q515" i="22" s="1"/>
  <c r="P516" i="22"/>
  <c r="Q516" i="22" s="1"/>
  <c r="P517" i="22"/>
  <c r="Q517" i="22" s="1"/>
  <c r="P518" i="22"/>
  <c r="Q518" i="22" s="1"/>
  <c r="P519" i="22"/>
  <c r="Q519" i="22" s="1"/>
  <c r="P520" i="22"/>
  <c r="Q520" i="22" s="1"/>
  <c r="P521" i="22"/>
  <c r="Q521" i="22" s="1"/>
  <c r="P522" i="22"/>
  <c r="Q522" i="22" s="1"/>
  <c r="P523" i="22"/>
  <c r="Q523" i="22" s="1"/>
  <c r="P524" i="22"/>
  <c r="Q524" i="22" s="1"/>
  <c r="P525" i="22"/>
  <c r="Q525" i="22" s="1"/>
  <c r="P526" i="22"/>
  <c r="Q526" i="22" s="1"/>
  <c r="P527" i="22"/>
  <c r="Q527" i="22" s="1"/>
  <c r="P528" i="22"/>
  <c r="Q528" i="22" s="1"/>
  <c r="P529" i="22"/>
  <c r="Q529" i="22" s="1"/>
  <c r="P530" i="22"/>
  <c r="Q530" i="22" s="1"/>
  <c r="P531" i="22"/>
  <c r="Q531" i="22" s="1"/>
  <c r="P532" i="22"/>
  <c r="Q532" i="22" s="1"/>
  <c r="P533" i="22"/>
  <c r="Q533" i="22" s="1"/>
  <c r="P534" i="22"/>
  <c r="Q534" i="22" s="1"/>
  <c r="P535" i="22"/>
  <c r="Q535" i="22" s="1"/>
  <c r="P536" i="22"/>
  <c r="Q536" i="22" s="1"/>
  <c r="P537" i="22"/>
  <c r="Q537" i="22" s="1"/>
  <c r="P538" i="22"/>
  <c r="Q538" i="22" s="1"/>
  <c r="P539" i="22"/>
  <c r="Q539" i="22" s="1"/>
  <c r="P540" i="22"/>
  <c r="Q540" i="22" s="1"/>
  <c r="P541" i="22"/>
  <c r="Q541" i="22" s="1"/>
  <c r="P542" i="22"/>
  <c r="Q542" i="22" s="1"/>
  <c r="P543" i="22"/>
  <c r="Q543" i="22" s="1"/>
  <c r="P544" i="22"/>
  <c r="Q544" i="22" s="1"/>
  <c r="P545" i="22"/>
  <c r="Q545" i="22" s="1"/>
  <c r="P546" i="22"/>
  <c r="Q546" i="22" s="1"/>
  <c r="P547" i="22"/>
  <c r="Q547" i="22" s="1"/>
  <c r="P548" i="22"/>
  <c r="Q548" i="22" s="1"/>
  <c r="P549" i="22"/>
  <c r="Q549" i="22" s="1"/>
  <c r="P550" i="22"/>
  <c r="Q550" i="22" s="1"/>
  <c r="P551" i="22"/>
  <c r="Q551" i="22" s="1"/>
  <c r="P552" i="22"/>
  <c r="Q552" i="22" s="1"/>
  <c r="P553" i="22"/>
  <c r="Q553" i="22" s="1"/>
  <c r="P554" i="22"/>
  <c r="Q554" i="22" s="1"/>
  <c r="P555" i="22"/>
  <c r="Q555" i="22" s="1"/>
  <c r="P556" i="22"/>
  <c r="Q556" i="22" s="1"/>
  <c r="P557" i="22"/>
  <c r="Q557" i="22" s="1"/>
  <c r="P558" i="22"/>
  <c r="Q558" i="22" s="1"/>
  <c r="P559" i="22"/>
  <c r="Q559" i="22" s="1"/>
  <c r="P560" i="22"/>
  <c r="Q560" i="22" s="1"/>
  <c r="P561" i="22"/>
  <c r="Q561" i="22" s="1"/>
  <c r="P562" i="22"/>
  <c r="Q562" i="22" s="1"/>
  <c r="P563" i="22"/>
  <c r="Q563" i="22" s="1"/>
  <c r="P564" i="22"/>
  <c r="Q564" i="22" s="1"/>
  <c r="P565" i="22"/>
  <c r="Q565" i="22" s="1"/>
  <c r="P566" i="22"/>
  <c r="Q566" i="22" s="1"/>
  <c r="P567" i="22"/>
  <c r="Q567" i="22" s="1"/>
  <c r="P568" i="22"/>
  <c r="Q568" i="22" s="1"/>
  <c r="P569" i="22"/>
  <c r="Q569" i="22" s="1"/>
  <c r="P570" i="22"/>
  <c r="Q570" i="22" s="1"/>
  <c r="P571" i="22"/>
  <c r="Q571" i="22" s="1"/>
  <c r="P572" i="22"/>
  <c r="Q572" i="22" s="1"/>
  <c r="P573" i="22"/>
  <c r="Q573" i="22" s="1"/>
  <c r="P574" i="22"/>
  <c r="Q574" i="22" s="1"/>
  <c r="P575" i="22"/>
  <c r="Q575" i="22" s="1"/>
  <c r="P576" i="22"/>
  <c r="Q576" i="22" s="1"/>
  <c r="P577" i="22"/>
  <c r="Q577" i="22" s="1"/>
  <c r="P578" i="22"/>
  <c r="Q578" i="22" s="1"/>
  <c r="P579" i="22"/>
  <c r="Q579" i="22" s="1"/>
  <c r="P580" i="22"/>
  <c r="Q580" i="22" s="1"/>
  <c r="P581" i="22"/>
  <c r="Q581" i="22" s="1"/>
  <c r="P582" i="22"/>
  <c r="Q582" i="22" s="1"/>
  <c r="P583" i="22"/>
  <c r="Q583" i="22" s="1"/>
  <c r="P584" i="22"/>
  <c r="Q584" i="22" s="1"/>
  <c r="P585" i="22"/>
  <c r="Q585" i="22" s="1"/>
  <c r="P586" i="22"/>
  <c r="Q586" i="22" s="1"/>
  <c r="P587" i="22"/>
  <c r="Q587" i="22" s="1"/>
  <c r="P588" i="22"/>
  <c r="Q588" i="22" s="1"/>
  <c r="P589" i="22"/>
  <c r="Q589" i="22" s="1"/>
  <c r="P590" i="22"/>
  <c r="Q590" i="22" s="1"/>
  <c r="P591" i="22"/>
  <c r="Q591" i="22" s="1"/>
  <c r="P592" i="22"/>
  <c r="Q592" i="22" s="1"/>
  <c r="P593" i="22"/>
  <c r="Q593" i="22" s="1"/>
  <c r="P594" i="22"/>
  <c r="Q594" i="22" s="1"/>
  <c r="P595" i="22"/>
  <c r="Q595" i="22" s="1"/>
  <c r="P596" i="22"/>
  <c r="Q596" i="22" s="1"/>
  <c r="P597" i="22"/>
  <c r="Q597" i="22" s="1"/>
  <c r="P598" i="22"/>
  <c r="Q598" i="22" s="1"/>
  <c r="P599" i="22"/>
  <c r="Q599" i="22" s="1"/>
  <c r="P600" i="22"/>
  <c r="Q600" i="22" s="1"/>
  <c r="P601" i="22"/>
  <c r="Q601" i="22" s="1"/>
  <c r="P602" i="22"/>
  <c r="Q602" i="22" s="1"/>
  <c r="P603" i="22"/>
  <c r="Q603" i="22" s="1"/>
  <c r="P604" i="22"/>
  <c r="Q604" i="22" s="1"/>
  <c r="P605" i="22"/>
  <c r="Q605" i="22" s="1"/>
  <c r="P606" i="22"/>
  <c r="Q606" i="22" s="1"/>
  <c r="P607" i="22"/>
  <c r="Q607" i="22" s="1"/>
  <c r="P608" i="22"/>
  <c r="Q608" i="22" s="1"/>
  <c r="P609" i="22"/>
  <c r="Q609" i="22" s="1"/>
  <c r="P610" i="22"/>
  <c r="Q610" i="22" s="1"/>
  <c r="P611" i="22"/>
  <c r="Q611" i="22" s="1"/>
  <c r="P612" i="22"/>
  <c r="Q612" i="22" s="1"/>
  <c r="P613" i="22"/>
  <c r="Q613" i="22" s="1"/>
  <c r="P614" i="22"/>
  <c r="Q614" i="22" s="1"/>
  <c r="P615" i="22"/>
  <c r="Q615" i="22" s="1"/>
  <c r="P616" i="22"/>
  <c r="Q616" i="22" s="1"/>
  <c r="P617" i="22"/>
  <c r="Q617" i="22" s="1"/>
  <c r="P618" i="22"/>
  <c r="Q618" i="22" s="1"/>
  <c r="P619" i="22"/>
  <c r="Q619" i="22" s="1"/>
  <c r="P620" i="22"/>
  <c r="Q620" i="22" s="1"/>
  <c r="P621" i="22"/>
  <c r="Q621" i="22" s="1"/>
  <c r="P622" i="22"/>
  <c r="Q622" i="22" s="1"/>
  <c r="P623" i="22"/>
  <c r="Q623" i="22" s="1"/>
  <c r="P624" i="22"/>
  <c r="Q624" i="22" s="1"/>
  <c r="P625" i="22"/>
  <c r="Q625" i="22" s="1"/>
  <c r="P626" i="22"/>
  <c r="Q626" i="22" s="1"/>
  <c r="P627" i="22"/>
  <c r="Q627" i="22" s="1"/>
  <c r="P628" i="22"/>
  <c r="Q628" i="22" s="1"/>
  <c r="P629" i="22"/>
  <c r="Q629" i="22" s="1"/>
  <c r="P630" i="22"/>
  <c r="Q630" i="22" s="1"/>
  <c r="P631" i="22"/>
  <c r="Q631" i="22" s="1"/>
  <c r="P632" i="22"/>
  <c r="Q632" i="22" s="1"/>
  <c r="P633" i="22"/>
  <c r="Q633" i="22" s="1"/>
  <c r="P634" i="22"/>
  <c r="Q634" i="22" s="1"/>
  <c r="P635" i="22"/>
  <c r="Q635" i="22" s="1"/>
  <c r="P636" i="22"/>
  <c r="Q636" i="22" s="1"/>
  <c r="P637" i="22"/>
  <c r="Q637" i="22" s="1"/>
  <c r="P638" i="22"/>
  <c r="Q638" i="22" s="1"/>
  <c r="P639" i="22"/>
  <c r="Q639" i="22" s="1"/>
  <c r="P640" i="22"/>
  <c r="Q640" i="22" s="1"/>
  <c r="P641" i="22"/>
  <c r="Q641" i="22" s="1"/>
  <c r="P642" i="22"/>
  <c r="Q642" i="22" s="1"/>
  <c r="P643" i="22"/>
  <c r="Q643" i="22" s="1"/>
  <c r="P644" i="22"/>
  <c r="Q644" i="22" s="1"/>
  <c r="P645" i="22"/>
  <c r="Q645" i="22" s="1"/>
  <c r="P646" i="22"/>
  <c r="Q646" i="22" s="1"/>
  <c r="P647" i="22"/>
  <c r="Q647" i="22" s="1"/>
  <c r="P648" i="22"/>
  <c r="Q648" i="22" s="1"/>
  <c r="P649" i="22"/>
  <c r="Q649" i="22" s="1"/>
  <c r="P650" i="22"/>
  <c r="Q650" i="22" s="1"/>
  <c r="P651" i="22"/>
  <c r="Q651" i="22" s="1"/>
  <c r="P652" i="22"/>
  <c r="Q652" i="22" s="1"/>
  <c r="P653" i="22"/>
  <c r="Q653" i="22" s="1"/>
  <c r="P654" i="22"/>
  <c r="Q654" i="22" s="1"/>
  <c r="P655" i="22"/>
  <c r="Q655" i="22" s="1"/>
  <c r="P656" i="22"/>
  <c r="Q656" i="22" s="1"/>
  <c r="P657" i="22"/>
  <c r="Q657" i="22" s="1"/>
  <c r="P658" i="22"/>
  <c r="Q658" i="22" s="1"/>
  <c r="P659" i="22"/>
  <c r="Q659" i="22" s="1"/>
  <c r="P660" i="22"/>
  <c r="Q660" i="22" s="1"/>
  <c r="P661" i="22"/>
  <c r="Q661" i="22" s="1"/>
  <c r="P662" i="22"/>
  <c r="Q662" i="22" s="1"/>
  <c r="P663" i="22"/>
  <c r="Q663" i="22" s="1"/>
  <c r="P664" i="22"/>
  <c r="Q664" i="22" s="1"/>
  <c r="P665" i="22"/>
  <c r="Q665" i="22" s="1"/>
  <c r="P666" i="22"/>
  <c r="Q666" i="22" s="1"/>
  <c r="P667" i="22"/>
  <c r="Q667" i="22" s="1"/>
  <c r="P668" i="22"/>
  <c r="Q668" i="22" s="1"/>
  <c r="P669" i="22"/>
  <c r="Q669" i="22" s="1"/>
  <c r="P670" i="22"/>
  <c r="Q670" i="22" s="1"/>
  <c r="P671" i="22"/>
  <c r="Q671" i="22" s="1"/>
  <c r="P672" i="22"/>
  <c r="Q672" i="22" s="1"/>
  <c r="P673" i="22"/>
  <c r="Q673" i="22" s="1"/>
  <c r="P674" i="22"/>
  <c r="Q674" i="22" s="1"/>
  <c r="P675" i="22"/>
  <c r="Q675" i="22" s="1"/>
  <c r="P676" i="22"/>
  <c r="Q676" i="22" s="1"/>
  <c r="P677" i="22"/>
  <c r="Q677" i="22" s="1"/>
  <c r="P678" i="22"/>
  <c r="Q678" i="22" s="1"/>
  <c r="P679" i="22"/>
  <c r="Q679" i="22" s="1"/>
  <c r="P680" i="22"/>
  <c r="Q680" i="22" s="1"/>
  <c r="P681" i="22"/>
  <c r="Q681" i="22" s="1"/>
  <c r="P682" i="22"/>
  <c r="Q682" i="22" s="1"/>
  <c r="P683" i="22"/>
  <c r="Q683" i="22" s="1"/>
  <c r="P684" i="22"/>
  <c r="Q684" i="22" s="1"/>
  <c r="P685" i="22"/>
  <c r="Q685" i="22" s="1"/>
  <c r="P686" i="22"/>
  <c r="Q686" i="22" s="1"/>
  <c r="P687" i="22"/>
  <c r="Q687" i="22" s="1"/>
  <c r="P688" i="22"/>
  <c r="Q688" i="22" s="1"/>
  <c r="P689" i="22"/>
  <c r="Q689" i="22" s="1"/>
  <c r="P690" i="22"/>
  <c r="Q690" i="22" s="1"/>
  <c r="P691" i="22"/>
  <c r="Q691" i="22" s="1"/>
  <c r="P692" i="22"/>
  <c r="Q692" i="22" s="1"/>
  <c r="P693" i="22"/>
  <c r="Q693" i="22" s="1"/>
  <c r="P694" i="22"/>
  <c r="Q694" i="22" s="1"/>
  <c r="P695" i="22"/>
  <c r="Q695" i="22" s="1"/>
  <c r="P696" i="22"/>
  <c r="Q696" i="22" s="1"/>
  <c r="P697" i="22"/>
  <c r="Q697" i="22" s="1"/>
  <c r="P698" i="22"/>
  <c r="Q698" i="22" s="1"/>
  <c r="P699" i="22"/>
  <c r="Q699" i="22" s="1"/>
  <c r="P700" i="22"/>
  <c r="Q700" i="22" s="1"/>
  <c r="P701" i="22"/>
  <c r="Q701" i="22" s="1"/>
  <c r="P702" i="22"/>
  <c r="Q702" i="22" s="1"/>
  <c r="P703" i="22"/>
  <c r="Q703" i="22" s="1"/>
  <c r="P704" i="22"/>
  <c r="Q704" i="22" s="1"/>
  <c r="P705" i="22"/>
  <c r="Q705" i="22" s="1"/>
  <c r="P706" i="22"/>
  <c r="Q706" i="22" s="1"/>
  <c r="P707" i="22"/>
  <c r="Q707" i="22" s="1"/>
  <c r="P708" i="22"/>
  <c r="Q708" i="22" s="1"/>
  <c r="P709" i="22"/>
  <c r="Q709" i="22" s="1"/>
  <c r="P710" i="22"/>
  <c r="Q710" i="22" s="1"/>
  <c r="P711" i="22"/>
  <c r="Q711" i="22" s="1"/>
  <c r="P712" i="22"/>
  <c r="Q712" i="22" s="1"/>
  <c r="P713" i="22"/>
  <c r="Q713" i="22" s="1"/>
  <c r="P714" i="22"/>
  <c r="Q714" i="22" s="1"/>
  <c r="P715" i="22"/>
  <c r="Q715" i="22" s="1"/>
  <c r="P716" i="22"/>
  <c r="Q716" i="22" s="1"/>
  <c r="P717" i="22"/>
  <c r="Q717" i="22" s="1"/>
  <c r="P718" i="22"/>
  <c r="Q718" i="22" s="1"/>
  <c r="P719" i="22"/>
  <c r="Q719" i="22" s="1"/>
  <c r="P720" i="22"/>
  <c r="Q720" i="22" s="1"/>
  <c r="P721" i="22"/>
  <c r="Q721" i="22" s="1"/>
  <c r="P722" i="22"/>
  <c r="Q722" i="22" s="1"/>
  <c r="P723" i="22"/>
  <c r="Q723" i="22" s="1"/>
  <c r="P724" i="22"/>
  <c r="Q724" i="22" s="1"/>
  <c r="P725" i="22"/>
  <c r="Q725" i="22" s="1"/>
  <c r="P726" i="22"/>
  <c r="Q726" i="22" s="1"/>
  <c r="P727" i="22"/>
  <c r="Q727" i="22" s="1"/>
  <c r="P728" i="22"/>
  <c r="Q728" i="22" s="1"/>
  <c r="P729" i="22"/>
  <c r="Q729" i="22" s="1"/>
  <c r="P730" i="22"/>
  <c r="Q730" i="22" s="1"/>
  <c r="P731" i="22"/>
  <c r="Q731" i="22" s="1"/>
  <c r="P732" i="22"/>
  <c r="Q732" i="22" s="1"/>
  <c r="P733" i="22"/>
  <c r="Q733" i="22" s="1"/>
  <c r="P734" i="22"/>
  <c r="Q734" i="22" s="1"/>
  <c r="P735" i="22"/>
  <c r="Q735" i="22" s="1"/>
  <c r="P736" i="22"/>
  <c r="Q736" i="22" s="1"/>
  <c r="P737" i="22"/>
  <c r="Q737" i="22" s="1"/>
  <c r="P738" i="22"/>
  <c r="Q738" i="22" s="1"/>
  <c r="P739" i="22"/>
  <c r="Q739" i="22" s="1"/>
  <c r="P740" i="22"/>
  <c r="Q740" i="22" s="1"/>
  <c r="P741" i="22"/>
  <c r="Q741" i="22" s="1"/>
  <c r="P742" i="22"/>
  <c r="Q742" i="22" s="1"/>
  <c r="P743" i="22"/>
  <c r="Q743" i="22" s="1"/>
  <c r="P744" i="22"/>
  <c r="Q744" i="22" s="1"/>
  <c r="P745" i="22"/>
  <c r="Q745" i="22" s="1"/>
  <c r="P746" i="22"/>
  <c r="Q746" i="22" s="1"/>
  <c r="P747" i="22"/>
  <c r="Q747" i="22" s="1"/>
  <c r="P748" i="22"/>
  <c r="Q748" i="22" s="1"/>
  <c r="P749" i="22"/>
  <c r="Q749" i="22" s="1"/>
  <c r="P750" i="22"/>
  <c r="Q750" i="22" s="1"/>
  <c r="P751" i="22"/>
  <c r="Q751" i="22" s="1"/>
  <c r="P752" i="22"/>
  <c r="Q752" i="22" s="1"/>
  <c r="P753" i="22"/>
  <c r="Q753" i="22" s="1"/>
  <c r="P754" i="22"/>
  <c r="Q754" i="22" s="1"/>
  <c r="P755" i="22"/>
  <c r="Q755" i="22" s="1"/>
  <c r="P756" i="22"/>
  <c r="Q756" i="22" s="1"/>
  <c r="P757" i="22"/>
  <c r="Q757" i="22" s="1"/>
  <c r="P758" i="22"/>
  <c r="Q758" i="22" s="1"/>
  <c r="P759" i="22"/>
  <c r="Q759" i="22" s="1"/>
  <c r="P760" i="22"/>
  <c r="Q760" i="22" s="1"/>
  <c r="P761" i="22"/>
  <c r="Q761" i="22" s="1"/>
  <c r="P762" i="22"/>
  <c r="Q762" i="22" s="1"/>
  <c r="P763" i="22"/>
  <c r="Q763" i="22" s="1"/>
  <c r="P764" i="22"/>
  <c r="Q764" i="22" s="1"/>
  <c r="P765" i="22"/>
  <c r="Q765" i="22" s="1"/>
  <c r="P766" i="22"/>
  <c r="Q766" i="22" s="1"/>
  <c r="P767" i="22"/>
  <c r="Q767" i="22" s="1"/>
  <c r="P768" i="22"/>
  <c r="Q768" i="22" s="1"/>
  <c r="P769" i="22"/>
  <c r="Q769" i="22" s="1"/>
  <c r="P770" i="22"/>
  <c r="Q770" i="22" s="1"/>
  <c r="P771" i="22"/>
  <c r="Q771" i="22" s="1"/>
  <c r="P772" i="22"/>
  <c r="Q772" i="22" s="1"/>
  <c r="P773" i="22"/>
  <c r="Q773" i="22" s="1"/>
  <c r="P774" i="22"/>
  <c r="Q774" i="22" s="1"/>
  <c r="P775" i="22"/>
  <c r="Q775" i="22" s="1"/>
  <c r="P776" i="22"/>
  <c r="Q776" i="22" s="1"/>
  <c r="P777" i="22"/>
  <c r="Q777" i="22" s="1"/>
  <c r="P778" i="22"/>
  <c r="Q778" i="22" s="1"/>
  <c r="P779" i="22"/>
  <c r="Q779" i="22" s="1"/>
  <c r="P780" i="22"/>
  <c r="Q780" i="22" s="1"/>
  <c r="P781" i="22"/>
  <c r="Q781" i="22" s="1"/>
  <c r="P782" i="22"/>
  <c r="Q782" i="22" s="1"/>
  <c r="P783" i="22"/>
  <c r="Q783" i="22" s="1"/>
  <c r="P784" i="22"/>
  <c r="Q784" i="22" s="1"/>
  <c r="P785" i="22"/>
  <c r="Q785" i="22" s="1"/>
  <c r="P786" i="22"/>
  <c r="Q786" i="22" s="1"/>
  <c r="P787" i="22"/>
  <c r="Q787" i="22" s="1"/>
  <c r="P788" i="22"/>
  <c r="Q788" i="22" s="1"/>
  <c r="P789" i="22"/>
  <c r="Q789" i="22" s="1"/>
  <c r="P790" i="22"/>
  <c r="Q790" i="22" s="1"/>
  <c r="P791" i="22"/>
  <c r="Q791" i="22" s="1"/>
  <c r="P792" i="22"/>
  <c r="Q792" i="22" s="1"/>
  <c r="P793" i="22"/>
  <c r="Q793" i="22" s="1"/>
  <c r="P794" i="22"/>
  <c r="Q794" i="22" s="1"/>
  <c r="P795" i="22"/>
  <c r="Q795" i="22" s="1"/>
  <c r="P796" i="22"/>
  <c r="Q796" i="22" s="1"/>
  <c r="P797" i="22"/>
  <c r="Q797" i="22" s="1"/>
  <c r="P798" i="22"/>
  <c r="Q798" i="22" s="1"/>
  <c r="P799" i="22"/>
  <c r="Q799" i="22" s="1"/>
  <c r="P800" i="22"/>
  <c r="Q800" i="22" s="1"/>
  <c r="P801" i="22"/>
  <c r="Q801" i="22" s="1"/>
  <c r="P802" i="22"/>
  <c r="Q802" i="22" s="1"/>
  <c r="P803" i="22"/>
  <c r="Q803" i="22" s="1"/>
  <c r="P804" i="22"/>
  <c r="Q804" i="22" s="1"/>
  <c r="P805" i="22"/>
  <c r="Q805" i="22" s="1"/>
  <c r="P806" i="22"/>
  <c r="Q806" i="22" s="1"/>
  <c r="P807" i="22"/>
  <c r="Q807" i="22" s="1"/>
  <c r="P808" i="22"/>
  <c r="Q808" i="22" s="1"/>
  <c r="P809" i="22"/>
  <c r="Q809" i="22" s="1"/>
  <c r="P810" i="22"/>
  <c r="Q810" i="22" s="1"/>
  <c r="P811" i="22"/>
  <c r="Q811" i="22" s="1"/>
  <c r="P812" i="22"/>
  <c r="Q812" i="22" s="1"/>
  <c r="P813" i="22"/>
  <c r="Q813" i="22" s="1"/>
  <c r="P814" i="22"/>
  <c r="Q814" i="22" s="1"/>
  <c r="P815" i="22"/>
  <c r="Q815" i="22" s="1"/>
  <c r="P816" i="22"/>
  <c r="Q816" i="22" s="1"/>
  <c r="P817" i="22"/>
  <c r="Q817" i="22" s="1"/>
  <c r="P818" i="22"/>
  <c r="Q818" i="22" s="1"/>
  <c r="P819" i="22"/>
  <c r="Q819" i="22" s="1"/>
  <c r="P820" i="22"/>
  <c r="Q820" i="22" s="1"/>
  <c r="P821" i="22"/>
  <c r="Q821" i="22" s="1"/>
  <c r="P822" i="22"/>
  <c r="Q822" i="22" s="1"/>
  <c r="P823" i="22"/>
  <c r="Q823" i="22" s="1"/>
  <c r="P824" i="22"/>
  <c r="Q824" i="22" s="1"/>
  <c r="P825" i="22"/>
  <c r="Q825" i="22" s="1"/>
  <c r="P826" i="22"/>
  <c r="Q826" i="22" s="1"/>
  <c r="P827" i="22"/>
  <c r="Q827" i="22" s="1"/>
  <c r="P828" i="22"/>
  <c r="Q828" i="22" s="1"/>
  <c r="P829" i="22"/>
  <c r="Q829" i="22" s="1"/>
  <c r="P830" i="22"/>
  <c r="Q830" i="22" s="1"/>
  <c r="P831" i="22"/>
  <c r="Q831" i="22" s="1"/>
  <c r="P832" i="22"/>
  <c r="Q832" i="22" s="1"/>
  <c r="P833" i="22"/>
  <c r="Q833" i="22" s="1"/>
  <c r="P834" i="22"/>
  <c r="Q834" i="22" s="1"/>
  <c r="P835" i="22"/>
  <c r="Q835" i="22" s="1"/>
  <c r="P836" i="22"/>
  <c r="Q836" i="22" s="1"/>
  <c r="P837" i="22"/>
  <c r="Q837" i="22" s="1"/>
  <c r="P838" i="22"/>
  <c r="Q838" i="22" s="1"/>
  <c r="P839" i="22"/>
  <c r="Q839" i="22" s="1"/>
  <c r="P840" i="22"/>
  <c r="Q840" i="22" s="1"/>
  <c r="P841" i="22"/>
  <c r="Q841" i="22" s="1"/>
  <c r="P842" i="22"/>
  <c r="Q842" i="22" s="1"/>
  <c r="P843" i="22"/>
  <c r="Q843" i="22" s="1"/>
  <c r="P844" i="22"/>
  <c r="Q844" i="22" s="1"/>
  <c r="P845" i="22"/>
  <c r="Q845" i="22" s="1"/>
  <c r="P846" i="22"/>
  <c r="Q846" i="22" s="1"/>
  <c r="P847" i="22"/>
  <c r="Q847" i="22" s="1"/>
  <c r="P848" i="22"/>
  <c r="Q848" i="22" s="1"/>
  <c r="P849" i="22"/>
  <c r="Q849" i="22" s="1"/>
  <c r="P850" i="22"/>
  <c r="Q850" i="22" s="1"/>
  <c r="P851" i="22"/>
  <c r="Q851" i="22" s="1"/>
  <c r="P852" i="22"/>
  <c r="Q852" i="22" s="1"/>
  <c r="P853" i="22"/>
  <c r="Q853" i="22" s="1"/>
  <c r="P854" i="22"/>
  <c r="Q854" i="22" s="1"/>
  <c r="P855" i="22"/>
  <c r="Q855" i="22" s="1"/>
  <c r="P856" i="22"/>
  <c r="Q856" i="22" s="1"/>
  <c r="P857" i="22"/>
  <c r="Q857" i="22" s="1"/>
  <c r="P858" i="22"/>
  <c r="Q858" i="22" s="1"/>
  <c r="P859" i="22"/>
  <c r="Q859" i="22" s="1"/>
  <c r="P860" i="22"/>
  <c r="Q860" i="22" s="1"/>
  <c r="P861" i="22"/>
  <c r="Q861" i="22" s="1"/>
  <c r="P862" i="22"/>
  <c r="Q862" i="22" s="1"/>
  <c r="P863" i="22"/>
  <c r="Q863" i="22" s="1"/>
  <c r="P864" i="22"/>
  <c r="Q864" i="22" s="1"/>
  <c r="P865" i="22"/>
  <c r="Q865" i="22" s="1"/>
  <c r="P866" i="22"/>
  <c r="Q866" i="22" s="1"/>
  <c r="P867" i="22"/>
  <c r="Q867" i="22" s="1"/>
  <c r="P868" i="22"/>
  <c r="Q868" i="22" s="1"/>
  <c r="P869" i="22"/>
  <c r="Q869" i="22" s="1"/>
  <c r="P870" i="22"/>
  <c r="Q870" i="22" s="1"/>
  <c r="P871" i="22"/>
  <c r="Q871" i="22" s="1"/>
  <c r="P872" i="22"/>
  <c r="Q872" i="22" s="1"/>
  <c r="P873" i="22"/>
  <c r="Q873" i="22" s="1"/>
  <c r="P874" i="22"/>
  <c r="Q874" i="22" s="1"/>
  <c r="P875" i="22"/>
  <c r="Q875" i="22" s="1"/>
  <c r="P876" i="22"/>
  <c r="Q876" i="22" s="1"/>
  <c r="P877" i="22"/>
  <c r="Q877" i="22" s="1"/>
  <c r="P878" i="22"/>
  <c r="Q878" i="22" s="1"/>
  <c r="P879" i="22"/>
  <c r="Q879" i="22" s="1"/>
  <c r="P880" i="22"/>
  <c r="Q880" i="22" s="1"/>
  <c r="P881" i="22"/>
  <c r="Q881" i="22" s="1"/>
  <c r="P882" i="22"/>
  <c r="Q882" i="22" s="1"/>
  <c r="P883" i="22"/>
  <c r="Q883" i="22" s="1"/>
  <c r="P884" i="22"/>
  <c r="Q884" i="22" s="1"/>
  <c r="P885" i="22"/>
  <c r="Q885" i="22" s="1"/>
  <c r="P886" i="22"/>
  <c r="Q886" i="22" s="1"/>
  <c r="P887" i="22"/>
  <c r="Q887" i="22" s="1"/>
  <c r="P888" i="22"/>
  <c r="Q888" i="22" s="1"/>
  <c r="P889" i="22"/>
  <c r="Q889" i="22" s="1"/>
  <c r="P890" i="22"/>
  <c r="Q890" i="22" s="1"/>
  <c r="P891" i="22"/>
  <c r="Q891" i="22" s="1"/>
  <c r="P892" i="22"/>
  <c r="Q892" i="22" s="1"/>
  <c r="P893" i="22"/>
  <c r="Q893" i="22" s="1"/>
  <c r="P894" i="22"/>
  <c r="Q894" i="22" s="1"/>
  <c r="P895" i="22"/>
  <c r="Q895" i="22" s="1"/>
  <c r="P896" i="22"/>
  <c r="Q896" i="22" s="1"/>
  <c r="P897" i="22"/>
  <c r="Q897" i="22" s="1"/>
  <c r="P898" i="22"/>
  <c r="Q898" i="22" s="1"/>
  <c r="P899" i="22"/>
  <c r="Q899" i="22" s="1"/>
  <c r="P900" i="22"/>
  <c r="Q900" i="22" s="1"/>
  <c r="P901" i="22"/>
  <c r="Q901" i="22" s="1"/>
  <c r="P902" i="22"/>
  <c r="Q902" i="22" s="1"/>
  <c r="P903" i="22"/>
  <c r="Q903" i="22" s="1"/>
  <c r="P904" i="22"/>
  <c r="Q904" i="22" s="1"/>
  <c r="P905" i="22"/>
  <c r="Q905" i="22" s="1"/>
  <c r="P906" i="22"/>
  <c r="Q906" i="22" s="1"/>
  <c r="P907" i="22"/>
  <c r="Q907" i="22" s="1"/>
  <c r="P908" i="22"/>
  <c r="Q908" i="22" s="1"/>
  <c r="P909" i="22"/>
  <c r="Q909" i="22" s="1"/>
  <c r="P910" i="22"/>
  <c r="Q910" i="22" s="1"/>
  <c r="P911" i="22"/>
  <c r="Q911" i="22" s="1"/>
  <c r="P912" i="22"/>
  <c r="Q912" i="22" s="1"/>
  <c r="P913" i="22"/>
  <c r="Q913" i="22" s="1"/>
  <c r="P914" i="22"/>
  <c r="Q914" i="22" s="1"/>
  <c r="P915" i="22"/>
  <c r="Q915" i="22" s="1"/>
  <c r="P916" i="22"/>
  <c r="Q916" i="22" s="1"/>
  <c r="P917" i="22"/>
  <c r="Q917" i="22" s="1"/>
  <c r="P918" i="22"/>
  <c r="Q918" i="22" s="1"/>
  <c r="P919" i="22"/>
  <c r="Q919" i="22" s="1"/>
  <c r="P920" i="22"/>
  <c r="Q920" i="22" s="1"/>
  <c r="P921" i="22"/>
  <c r="Q921" i="22" s="1"/>
  <c r="P922" i="22"/>
  <c r="Q922" i="22" s="1"/>
  <c r="P923" i="22"/>
  <c r="Q923" i="22" s="1"/>
  <c r="P924" i="22"/>
  <c r="Q924" i="22" s="1"/>
  <c r="P925" i="22"/>
  <c r="Q925" i="22" s="1"/>
  <c r="P926" i="22"/>
  <c r="Q926" i="22" s="1"/>
  <c r="P927" i="22"/>
  <c r="Q927" i="22" s="1"/>
  <c r="P928" i="22"/>
  <c r="Q928" i="22" s="1"/>
  <c r="P929" i="22"/>
  <c r="Q929" i="22" s="1"/>
  <c r="P930" i="22"/>
  <c r="Q930" i="22" s="1"/>
  <c r="P931" i="22"/>
  <c r="Q931" i="22" s="1"/>
  <c r="P932" i="22"/>
  <c r="Q932" i="22" s="1"/>
  <c r="P933" i="22"/>
  <c r="Q933" i="22" s="1"/>
  <c r="P934" i="22"/>
  <c r="Q934" i="22" s="1"/>
  <c r="P935" i="22"/>
  <c r="Q935" i="22" s="1"/>
  <c r="P936" i="22"/>
  <c r="Q936" i="22" s="1"/>
  <c r="P937" i="22"/>
  <c r="Q937" i="22" s="1"/>
  <c r="P938" i="22"/>
  <c r="Q938" i="22" s="1"/>
  <c r="P939" i="22"/>
  <c r="Q939" i="22" s="1"/>
  <c r="P940" i="22"/>
  <c r="Q940" i="22" s="1"/>
  <c r="P941" i="22"/>
  <c r="Q941" i="22" s="1"/>
  <c r="P942" i="22"/>
  <c r="Q942" i="22" s="1"/>
  <c r="P943" i="22"/>
  <c r="Q943" i="22" s="1"/>
  <c r="P944" i="22"/>
  <c r="Q944" i="22" s="1"/>
  <c r="P945" i="22"/>
  <c r="Q945" i="22" s="1"/>
  <c r="P946" i="22"/>
  <c r="Q946" i="22" s="1"/>
  <c r="P947" i="22"/>
  <c r="Q947" i="22" s="1"/>
  <c r="P948" i="22"/>
  <c r="Q948" i="22" s="1"/>
  <c r="P949" i="22"/>
  <c r="Q949" i="22" s="1"/>
  <c r="P950" i="22"/>
  <c r="Q950" i="22" s="1"/>
  <c r="P951" i="22"/>
  <c r="Q951" i="22" s="1"/>
  <c r="P952" i="22"/>
  <c r="Q952" i="22" s="1"/>
  <c r="P953" i="22"/>
  <c r="Q953" i="22" s="1"/>
  <c r="P954" i="22"/>
  <c r="Q954" i="22" s="1"/>
  <c r="P955" i="22"/>
  <c r="Q955" i="22" s="1"/>
  <c r="P956" i="22"/>
  <c r="Q956" i="22" s="1"/>
  <c r="P957" i="22"/>
  <c r="Q957" i="22" s="1"/>
  <c r="P958" i="22"/>
  <c r="Q958" i="22" s="1"/>
  <c r="P959" i="22"/>
  <c r="Q959" i="22" s="1"/>
  <c r="P960" i="22"/>
  <c r="Q960" i="22" s="1"/>
  <c r="P961" i="22"/>
  <c r="Q961" i="22" s="1"/>
  <c r="P962" i="22"/>
  <c r="Q962" i="22" s="1"/>
  <c r="P963" i="22"/>
  <c r="Q963" i="22" s="1"/>
  <c r="P964" i="22"/>
  <c r="Q964" i="22" s="1"/>
  <c r="P965" i="22"/>
  <c r="Q965" i="22" s="1"/>
  <c r="P966" i="22"/>
  <c r="Q966" i="22" s="1"/>
  <c r="P967" i="22"/>
  <c r="Q967" i="22" s="1"/>
  <c r="P968" i="22"/>
  <c r="Q968" i="22" s="1"/>
  <c r="P969" i="22"/>
  <c r="Q969" i="22" s="1"/>
  <c r="P970" i="22"/>
  <c r="Q970" i="22" s="1"/>
  <c r="P971" i="22"/>
  <c r="Q971" i="22" s="1"/>
  <c r="P972" i="22"/>
  <c r="Q972" i="22" s="1"/>
  <c r="P973" i="22"/>
  <c r="Q973" i="22" s="1"/>
  <c r="P974" i="22"/>
  <c r="Q974" i="22" s="1"/>
  <c r="P975" i="22"/>
  <c r="Q975" i="22" s="1"/>
  <c r="P976" i="22"/>
  <c r="Q976" i="22" s="1"/>
  <c r="P977" i="22"/>
  <c r="Q977" i="22" s="1"/>
  <c r="P978" i="22"/>
  <c r="Q978" i="22" s="1"/>
  <c r="P979" i="22"/>
  <c r="Q979" i="22" s="1"/>
  <c r="P980" i="22"/>
  <c r="Q980" i="22" s="1"/>
  <c r="P981" i="22"/>
  <c r="Q981" i="22" s="1"/>
  <c r="P982" i="22"/>
  <c r="Q982" i="22" s="1"/>
  <c r="P983" i="22"/>
  <c r="Q983" i="22" s="1"/>
  <c r="P984" i="22"/>
  <c r="Q984" i="22" s="1"/>
  <c r="P985" i="22"/>
  <c r="Q985" i="22" s="1"/>
  <c r="P986" i="22"/>
  <c r="Q986" i="22" s="1"/>
  <c r="P987" i="22"/>
  <c r="Q987" i="22" s="1"/>
  <c r="P988" i="22"/>
  <c r="Q988" i="22" s="1"/>
  <c r="P989" i="22"/>
  <c r="Q989" i="22" s="1"/>
  <c r="P990" i="22"/>
  <c r="Q990" i="22" s="1"/>
  <c r="P991" i="22"/>
  <c r="Q991" i="22" s="1"/>
  <c r="P992" i="22"/>
  <c r="Q992" i="22" s="1"/>
  <c r="P993" i="22"/>
  <c r="Q993" i="22" s="1"/>
  <c r="P994" i="22"/>
  <c r="Q994" i="22" s="1"/>
  <c r="P995" i="22"/>
  <c r="Q995" i="22" s="1"/>
  <c r="P996" i="22"/>
  <c r="Q996" i="22" s="1"/>
  <c r="P997" i="22"/>
  <c r="Q997" i="22" s="1"/>
  <c r="P998" i="22"/>
  <c r="Q998" i="22" s="1"/>
  <c r="P999" i="22"/>
  <c r="Q999" i="22" s="1"/>
  <c r="P1000" i="22"/>
  <c r="Q1000" i="22" s="1"/>
  <c r="P1001" i="22"/>
  <c r="Q1001" i="22" s="1"/>
  <c r="P1002" i="22"/>
  <c r="Q1002" i="22" s="1"/>
  <c r="P1003" i="22"/>
  <c r="Q1003" i="22" s="1"/>
  <c r="P1004" i="22"/>
  <c r="Q1004" i="22" s="1"/>
  <c r="P1005" i="22"/>
  <c r="Q1005" i="22" s="1"/>
  <c r="P1006" i="22"/>
  <c r="Q1006" i="22" s="1"/>
  <c r="P1007" i="22"/>
  <c r="Q1007" i="22" s="1"/>
  <c r="P1008" i="22"/>
  <c r="Q1008" i="22" s="1"/>
  <c r="P1009" i="22"/>
  <c r="Q1009" i="22" s="1"/>
  <c r="P1010" i="22"/>
  <c r="Q1010" i="22" s="1"/>
  <c r="P1011" i="22"/>
  <c r="Q1011" i="22" s="1"/>
  <c r="P1012" i="22"/>
  <c r="Q1012" i="22" s="1"/>
  <c r="P1013" i="22"/>
  <c r="Q1013" i="22" s="1"/>
  <c r="P1014" i="22"/>
  <c r="Q1014" i="22" s="1"/>
  <c r="N16" i="22"/>
  <c r="O16" i="22" s="1"/>
  <c r="N17" i="22"/>
  <c r="O17" i="22" s="1"/>
  <c r="N18" i="22"/>
  <c r="O18" i="22" s="1"/>
  <c r="N19" i="22"/>
  <c r="O19" i="22" s="1"/>
  <c r="N20" i="22"/>
  <c r="O20" i="22" s="1"/>
  <c r="N21" i="22"/>
  <c r="O21" i="22" s="1"/>
  <c r="N22" i="22"/>
  <c r="O22" i="22" s="1"/>
  <c r="N23" i="22"/>
  <c r="O23" i="22" s="1"/>
  <c r="N24" i="22"/>
  <c r="O24" i="22" s="1"/>
  <c r="N25" i="22"/>
  <c r="O25" i="22" s="1"/>
  <c r="N26" i="22"/>
  <c r="O26" i="22" s="1"/>
  <c r="N27" i="22"/>
  <c r="O27" i="22" s="1"/>
  <c r="N28" i="22"/>
  <c r="O28" i="22" s="1"/>
  <c r="N29" i="22"/>
  <c r="O29" i="22" s="1"/>
  <c r="N30" i="22"/>
  <c r="O30" i="22" s="1"/>
  <c r="N31" i="22"/>
  <c r="O31" i="22" s="1"/>
  <c r="N32" i="22"/>
  <c r="O32" i="22" s="1"/>
  <c r="N33" i="22"/>
  <c r="O33" i="22" s="1"/>
  <c r="N34" i="22"/>
  <c r="O34" i="22" s="1"/>
  <c r="N35" i="22"/>
  <c r="O35" i="22" s="1"/>
  <c r="N36" i="22"/>
  <c r="O36" i="22" s="1"/>
  <c r="N37" i="22"/>
  <c r="O37" i="22" s="1"/>
  <c r="N38" i="22"/>
  <c r="O38" i="22" s="1"/>
  <c r="N39" i="22"/>
  <c r="O39" i="22" s="1"/>
  <c r="N40" i="22"/>
  <c r="O40" i="22" s="1"/>
  <c r="N41" i="22"/>
  <c r="O41" i="22" s="1"/>
  <c r="N42" i="22"/>
  <c r="O42" i="22" s="1"/>
  <c r="N43" i="22"/>
  <c r="O43" i="22" s="1"/>
  <c r="N44" i="22"/>
  <c r="O44" i="22" s="1"/>
  <c r="N45" i="22"/>
  <c r="O45" i="22" s="1"/>
  <c r="N46" i="22"/>
  <c r="O46" i="22" s="1"/>
  <c r="N47" i="22"/>
  <c r="O47" i="22" s="1"/>
  <c r="N48" i="22"/>
  <c r="O48" i="22" s="1"/>
  <c r="N49" i="22"/>
  <c r="O49" i="22" s="1"/>
  <c r="N50" i="22"/>
  <c r="O50" i="22" s="1"/>
  <c r="N51" i="22"/>
  <c r="O51" i="22" s="1"/>
  <c r="N52" i="22"/>
  <c r="O52" i="22" s="1"/>
  <c r="N53" i="22"/>
  <c r="O53" i="22" s="1"/>
  <c r="N54" i="22"/>
  <c r="O54" i="22" s="1"/>
  <c r="N55" i="22"/>
  <c r="O55" i="22" s="1"/>
  <c r="N56" i="22"/>
  <c r="O56" i="22" s="1"/>
  <c r="N57" i="22"/>
  <c r="O57" i="22" s="1"/>
  <c r="N58" i="22"/>
  <c r="O58" i="22" s="1"/>
  <c r="N59" i="22"/>
  <c r="O59" i="22" s="1"/>
  <c r="N60" i="22"/>
  <c r="O60" i="22" s="1"/>
  <c r="N61" i="22"/>
  <c r="O61" i="22" s="1"/>
  <c r="N62" i="22"/>
  <c r="O62" i="22" s="1"/>
  <c r="N63" i="22"/>
  <c r="O63" i="22" s="1"/>
  <c r="N64" i="22"/>
  <c r="O64" i="22" s="1"/>
  <c r="N65" i="22"/>
  <c r="O65" i="22" s="1"/>
  <c r="N66" i="22"/>
  <c r="O66" i="22" s="1"/>
  <c r="N67" i="22"/>
  <c r="O67" i="22" s="1"/>
  <c r="N68" i="22"/>
  <c r="O68" i="22" s="1"/>
  <c r="N69" i="22"/>
  <c r="O69" i="22" s="1"/>
  <c r="N70" i="22"/>
  <c r="O70" i="22" s="1"/>
  <c r="N71" i="22"/>
  <c r="O71" i="22" s="1"/>
  <c r="N72" i="22"/>
  <c r="O72" i="22" s="1"/>
  <c r="N73" i="22"/>
  <c r="O73" i="22" s="1"/>
  <c r="N74" i="22"/>
  <c r="O74" i="22" s="1"/>
  <c r="N75" i="22"/>
  <c r="O75" i="22" s="1"/>
  <c r="N76" i="22"/>
  <c r="O76" i="22" s="1"/>
  <c r="N77" i="22"/>
  <c r="O77" i="22" s="1"/>
  <c r="N78" i="22"/>
  <c r="O78" i="22" s="1"/>
  <c r="N79" i="22"/>
  <c r="O79" i="22" s="1"/>
  <c r="N80" i="22"/>
  <c r="O80" i="22" s="1"/>
  <c r="N81" i="22"/>
  <c r="O81" i="22" s="1"/>
  <c r="N82" i="22"/>
  <c r="O82" i="22" s="1"/>
  <c r="N83" i="22"/>
  <c r="O83" i="22" s="1"/>
  <c r="N84" i="22"/>
  <c r="O84" i="22" s="1"/>
  <c r="N85" i="22"/>
  <c r="O85" i="22" s="1"/>
  <c r="N86" i="22"/>
  <c r="O86" i="22" s="1"/>
  <c r="N87" i="22"/>
  <c r="O87" i="22" s="1"/>
  <c r="N88" i="22"/>
  <c r="O88" i="22" s="1"/>
  <c r="N89" i="22"/>
  <c r="O89" i="22" s="1"/>
  <c r="N90" i="22"/>
  <c r="O90" i="22" s="1"/>
  <c r="N91" i="22"/>
  <c r="O91" i="22" s="1"/>
  <c r="N92" i="22"/>
  <c r="O92" i="22" s="1"/>
  <c r="N93" i="22"/>
  <c r="O93" i="22" s="1"/>
  <c r="N94" i="22"/>
  <c r="O94" i="22" s="1"/>
  <c r="N95" i="22"/>
  <c r="O95" i="22" s="1"/>
  <c r="N96" i="22"/>
  <c r="O96" i="22" s="1"/>
  <c r="N97" i="22"/>
  <c r="O97" i="22" s="1"/>
  <c r="N98" i="22"/>
  <c r="O98" i="22" s="1"/>
  <c r="N99" i="22"/>
  <c r="O99" i="22" s="1"/>
  <c r="N100" i="22"/>
  <c r="O100" i="22" s="1"/>
  <c r="N101" i="22"/>
  <c r="O101" i="22" s="1"/>
  <c r="N102" i="22"/>
  <c r="O102" i="22" s="1"/>
  <c r="N103" i="22"/>
  <c r="O103" i="22" s="1"/>
  <c r="N104" i="22"/>
  <c r="O104" i="22" s="1"/>
  <c r="N105" i="22"/>
  <c r="O105" i="22" s="1"/>
  <c r="N106" i="22"/>
  <c r="O106" i="22" s="1"/>
  <c r="N107" i="22"/>
  <c r="O107" i="22" s="1"/>
  <c r="N108" i="22"/>
  <c r="O108" i="22" s="1"/>
  <c r="N109" i="22"/>
  <c r="O109" i="22" s="1"/>
  <c r="N110" i="22"/>
  <c r="O110" i="22" s="1"/>
  <c r="N111" i="22"/>
  <c r="O111" i="22" s="1"/>
  <c r="N112" i="22"/>
  <c r="O112" i="22" s="1"/>
  <c r="N113" i="22"/>
  <c r="O113" i="22" s="1"/>
  <c r="N114" i="22"/>
  <c r="O114" i="22" s="1"/>
  <c r="N115" i="22"/>
  <c r="O115" i="22" s="1"/>
  <c r="N116" i="22"/>
  <c r="O116" i="22" s="1"/>
  <c r="N117" i="22"/>
  <c r="O117" i="22" s="1"/>
  <c r="N118" i="22"/>
  <c r="O118" i="22" s="1"/>
  <c r="N119" i="22"/>
  <c r="O119" i="22" s="1"/>
  <c r="N120" i="22"/>
  <c r="O120" i="22" s="1"/>
  <c r="N121" i="22"/>
  <c r="O121" i="22" s="1"/>
  <c r="N122" i="22"/>
  <c r="O122" i="22" s="1"/>
  <c r="N123" i="22"/>
  <c r="O123" i="22" s="1"/>
  <c r="N124" i="22"/>
  <c r="O124" i="22" s="1"/>
  <c r="N125" i="22"/>
  <c r="O125" i="22" s="1"/>
  <c r="N126" i="22"/>
  <c r="O126" i="22" s="1"/>
  <c r="N127" i="22"/>
  <c r="O127" i="22" s="1"/>
  <c r="N128" i="22"/>
  <c r="O128" i="22" s="1"/>
  <c r="N129" i="22"/>
  <c r="O129" i="22" s="1"/>
  <c r="N130" i="22"/>
  <c r="O130" i="22" s="1"/>
  <c r="N131" i="22"/>
  <c r="O131" i="22" s="1"/>
  <c r="N132" i="22"/>
  <c r="O132" i="22" s="1"/>
  <c r="N133" i="22"/>
  <c r="O133" i="22" s="1"/>
  <c r="N134" i="22"/>
  <c r="O134" i="22" s="1"/>
  <c r="N135" i="22"/>
  <c r="O135" i="22" s="1"/>
  <c r="N136" i="22"/>
  <c r="O136" i="22" s="1"/>
  <c r="N137" i="22"/>
  <c r="O137" i="22" s="1"/>
  <c r="N138" i="22"/>
  <c r="O138" i="22" s="1"/>
  <c r="N139" i="22"/>
  <c r="O139" i="22" s="1"/>
  <c r="N140" i="22"/>
  <c r="O140" i="22" s="1"/>
  <c r="N141" i="22"/>
  <c r="O141" i="22" s="1"/>
  <c r="N142" i="22"/>
  <c r="O142" i="22" s="1"/>
  <c r="N143" i="22"/>
  <c r="O143" i="22" s="1"/>
  <c r="N144" i="22"/>
  <c r="O144" i="22" s="1"/>
  <c r="N145" i="22"/>
  <c r="O145" i="22" s="1"/>
  <c r="N146" i="22"/>
  <c r="O146" i="22" s="1"/>
  <c r="N147" i="22"/>
  <c r="O147" i="22" s="1"/>
  <c r="N148" i="22"/>
  <c r="O148" i="22" s="1"/>
  <c r="N149" i="22"/>
  <c r="O149" i="22" s="1"/>
  <c r="N150" i="22"/>
  <c r="O150" i="22" s="1"/>
  <c r="N151" i="22"/>
  <c r="O151" i="22" s="1"/>
  <c r="N152" i="22"/>
  <c r="O152" i="22" s="1"/>
  <c r="N153" i="22"/>
  <c r="O153" i="22" s="1"/>
  <c r="N154" i="22"/>
  <c r="O154" i="22" s="1"/>
  <c r="N155" i="22"/>
  <c r="O155" i="22" s="1"/>
  <c r="N156" i="22"/>
  <c r="O156" i="22" s="1"/>
  <c r="N157" i="22"/>
  <c r="O157" i="22" s="1"/>
  <c r="N158" i="22"/>
  <c r="O158" i="22" s="1"/>
  <c r="N159" i="22"/>
  <c r="O159" i="22" s="1"/>
  <c r="N160" i="22"/>
  <c r="O160" i="22" s="1"/>
  <c r="N161" i="22"/>
  <c r="O161" i="22" s="1"/>
  <c r="N162" i="22"/>
  <c r="O162" i="22" s="1"/>
  <c r="N163" i="22"/>
  <c r="O163" i="22" s="1"/>
  <c r="N164" i="22"/>
  <c r="O164" i="22" s="1"/>
  <c r="N165" i="22"/>
  <c r="O165" i="22" s="1"/>
  <c r="N166" i="22"/>
  <c r="O166" i="22" s="1"/>
  <c r="N167" i="22"/>
  <c r="O167" i="22" s="1"/>
  <c r="N168" i="22"/>
  <c r="O168" i="22" s="1"/>
  <c r="N169" i="22"/>
  <c r="O169" i="22" s="1"/>
  <c r="N170" i="22"/>
  <c r="O170" i="22" s="1"/>
  <c r="N171" i="22"/>
  <c r="O171" i="22" s="1"/>
  <c r="N172" i="22"/>
  <c r="O172" i="22" s="1"/>
  <c r="N173" i="22"/>
  <c r="O173" i="22" s="1"/>
  <c r="N174" i="22"/>
  <c r="O174" i="22" s="1"/>
  <c r="N175" i="22"/>
  <c r="O175" i="22" s="1"/>
  <c r="N176" i="22"/>
  <c r="O176" i="22" s="1"/>
  <c r="N177" i="22"/>
  <c r="O177" i="22" s="1"/>
  <c r="N178" i="22"/>
  <c r="O178" i="22" s="1"/>
  <c r="N179" i="22"/>
  <c r="O179" i="22" s="1"/>
  <c r="N180" i="22"/>
  <c r="O180" i="22" s="1"/>
  <c r="N181" i="22"/>
  <c r="O181" i="22" s="1"/>
  <c r="N182" i="22"/>
  <c r="O182" i="22" s="1"/>
  <c r="N183" i="22"/>
  <c r="O183" i="22" s="1"/>
  <c r="N184" i="22"/>
  <c r="O184" i="22" s="1"/>
  <c r="N185" i="22"/>
  <c r="O185" i="22" s="1"/>
  <c r="N186" i="22"/>
  <c r="O186" i="22" s="1"/>
  <c r="N187" i="22"/>
  <c r="O187" i="22" s="1"/>
  <c r="N188" i="22"/>
  <c r="O188" i="22" s="1"/>
  <c r="N189" i="22"/>
  <c r="O189" i="22" s="1"/>
  <c r="N190" i="22"/>
  <c r="O190" i="22" s="1"/>
  <c r="N191" i="22"/>
  <c r="O191" i="22" s="1"/>
  <c r="N192" i="22"/>
  <c r="O192" i="22" s="1"/>
  <c r="N193" i="22"/>
  <c r="O193" i="22" s="1"/>
  <c r="N194" i="22"/>
  <c r="O194" i="22" s="1"/>
  <c r="N195" i="22"/>
  <c r="O195" i="22" s="1"/>
  <c r="N196" i="22"/>
  <c r="O196" i="22" s="1"/>
  <c r="N197" i="22"/>
  <c r="O197" i="22" s="1"/>
  <c r="N198" i="22"/>
  <c r="O198" i="22" s="1"/>
  <c r="N199" i="22"/>
  <c r="O199" i="22" s="1"/>
  <c r="N200" i="22"/>
  <c r="O200" i="22" s="1"/>
  <c r="N201" i="22"/>
  <c r="O201" i="22" s="1"/>
  <c r="N202" i="22"/>
  <c r="O202" i="22" s="1"/>
  <c r="N203" i="22"/>
  <c r="O203" i="22" s="1"/>
  <c r="N204" i="22"/>
  <c r="O204" i="22" s="1"/>
  <c r="N205" i="22"/>
  <c r="O205" i="22" s="1"/>
  <c r="N206" i="22"/>
  <c r="O206" i="22" s="1"/>
  <c r="N207" i="22"/>
  <c r="O207" i="22" s="1"/>
  <c r="N208" i="22"/>
  <c r="O208" i="22" s="1"/>
  <c r="N209" i="22"/>
  <c r="O209" i="22" s="1"/>
  <c r="N210" i="22"/>
  <c r="O210" i="22" s="1"/>
  <c r="N211" i="22"/>
  <c r="O211" i="22" s="1"/>
  <c r="N212" i="22"/>
  <c r="O212" i="22" s="1"/>
  <c r="N213" i="22"/>
  <c r="O213" i="22" s="1"/>
  <c r="N214" i="22"/>
  <c r="O214" i="22" s="1"/>
  <c r="N215" i="22"/>
  <c r="O215" i="22" s="1"/>
  <c r="N216" i="22"/>
  <c r="O216" i="22" s="1"/>
  <c r="N217" i="22"/>
  <c r="O217" i="22" s="1"/>
  <c r="N218" i="22"/>
  <c r="O218" i="22" s="1"/>
  <c r="N219" i="22"/>
  <c r="O219" i="22" s="1"/>
  <c r="N220" i="22"/>
  <c r="O220" i="22" s="1"/>
  <c r="N221" i="22"/>
  <c r="O221" i="22" s="1"/>
  <c r="N222" i="22"/>
  <c r="O222" i="22" s="1"/>
  <c r="N223" i="22"/>
  <c r="O223" i="22" s="1"/>
  <c r="N224" i="22"/>
  <c r="O224" i="22" s="1"/>
  <c r="N225" i="22"/>
  <c r="O225" i="22" s="1"/>
  <c r="N226" i="22"/>
  <c r="O226" i="22" s="1"/>
  <c r="N227" i="22"/>
  <c r="O227" i="22" s="1"/>
  <c r="N228" i="22"/>
  <c r="O228" i="22" s="1"/>
  <c r="N229" i="22"/>
  <c r="O229" i="22" s="1"/>
  <c r="N230" i="22"/>
  <c r="O230" i="22" s="1"/>
  <c r="N231" i="22"/>
  <c r="O231" i="22" s="1"/>
  <c r="N232" i="22"/>
  <c r="O232" i="22" s="1"/>
  <c r="N233" i="22"/>
  <c r="O233" i="22" s="1"/>
  <c r="N234" i="22"/>
  <c r="O234" i="22" s="1"/>
  <c r="N235" i="22"/>
  <c r="O235" i="22" s="1"/>
  <c r="N236" i="22"/>
  <c r="O236" i="22" s="1"/>
  <c r="N237" i="22"/>
  <c r="O237" i="22" s="1"/>
  <c r="N238" i="22"/>
  <c r="O238" i="22" s="1"/>
  <c r="N239" i="22"/>
  <c r="O239" i="22" s="1"/>
  <c r="N240" i="22"/>
  <c r="O240" i="22" s="1"/>
  <c r="N241" i="22"/>
  <c r="O241" i="22" s="1"/>
  <c r="N242" i="22"/>
  <c r="O242" i="22" s="1"/>
  <c r="N243" i="22"/>
  <c r="O243" i="22" s="1"/>
  <c r="N244" i="22"/>
  <c r="O244" i="22" s="1"/>
  <c r="N245" i="22"/>
  <c r="O245" i="22" s="1"/>
  <c r="N246" i="22"/>
  <c r="O246" i="22" s="1"/>
  <c r="N247" i="22"/>
  <c r="O247" i="22" s="1"/>
  <c r="N248" i="22"/>
  <c r="O248" i="22" s="1"/>
  <c r="N249" i="22"/>
  <c r="O249" i="22" s="1"/>
  <c r="N250" i="22"/>
  <c r="O250" i="22" s="1"/>
  <c r="N251" i="22"/>
  <c r="O251" i="22" s="1"/>
  <c r="N252" i="22"/>
  <c r="O252" i="22" s="1"/>
  <c r="N253" i="22"/>
  <c r="O253" i="22" s="1"/>
  <c r="N254" i="22"/>
  <c r="O254" i="22" s="1"/>
  <c r="N255" i="22"/>
  <c r="O255" i="22" s="1"/>
  <c r="N256" i="22"/>
  <c r="O256" i="22" s="1"/>
  <c r="N257" i="22"/>
  <c r="O257" i="22" s="1"/>
  <c r="N258" i="22"/>
  <c r="O258" i="22" s="1"/>
  <c r="N259" i="22"/>
  <c r="O259" i="22" s="1"/>
  <c r="N260" i="22"/>
  <c r="O260" i="22" s="1"/>
  <c r="N261" i="22"/>
  <c r="O261" i="22" s="1"/>
  <c r="N262" i="22"/>
  <c r="O262" i="22" s="1"/>
  <c r="N263" i="22"/>
  <c r="O263" i="22" s="1"/>
  <c r="N264" i="22"/>
  <c r="O264" i="22" s="1"/>
  <c r="N265" i="22"/>
  <c r="O265" i="22" s="1"/>
  <c r="N266" i="22"/>
  <c r="O266" i="22" s="1"/>
  <c r="N267" i="22"/>
  <c r="O267" i="22" s="1"/>
  <c r="N268" i="22"/>
  <c r="O268" i="22" s="1"/>
  <c r="N269" i="22"/>
  <c r="O269" i="22" s="1"/>
  <c r="N270" i="22"/>
  <c r="O270" i="22" s="1"/>
  <c r="N271" i="22"/>
  <c r="O271" i="22" s="1"/>
  <c r="N272" i="22"/>
  <c r="O272" i="22" s="1"/>
  <c r="N273" i="22"/>
  <c r="O273" i="22" s="1"/>
  <c r="N274" i="22"/>
  <c r="O274" i="22" s="1"/>
  <c r="N275" i="22"/>
  <c r="O275" i="22" s="1"/>
  <c r="N276" i="22"/>
  <c r="O276" i="22" s="1"/>
  <c r="N277" i="22"/>
  <c r="O277" i="22" s="1"/>
  <c r="N278" i="22"/>
  <c r="O278" i="22" s="1"/>
  <c r="N279" i="22"/>
  <c r="O279" i="22" s="1"/>
  <c r="N280" i="22"/>
  <c r="O280" i="22" s="1"/>
  <c r="N281" i="22"/>
  <c r="O281" i="22" s="1"/>
  <c r="N282" i="22"/>
  <c r="O282" i="22" s="1"/>
  <c r="N283" i="22"/>
  <c r="O283" i="22" s="1"/>
  <c r="N284" i="22"/>
  <c r="O284" i="22" s="1"/>
  <c r="N285" i="22"/>
  <c r="O285" i="22" s="1"/>
  <c r="N286" i="22"/>
  <c r="O286" i="22" s="1"/>
  <c r="N287" i="22"/>
  <c r="O287" i="22" s="1"/>
  <c r="N288" i="22"/>
  <c r="O288" i="22" s="1"/>
  <c r="N289" i="22"/>
  <c r="O289" i="22" s="1"/>
  <c r="N290" i="22"/>
  <c r="O290" i="22" s="1"/>
  <c r="N291" i="22"/>
  <c r="O291" i="22" s="1"/>
  <c r="N292" i="22"/>
  <c r="O292" i="22" s="1"/>
  <c r="N293" i="22"/>
  <c r="O293" i="22" s="1"/>
  <c r="N294" i="22"/>
  <c r="O294" i="22" s="1"/>
  <c r="N295" i="22"/>
  <c r="O295" i="22" s="1"/>
  <c r="N296" i="22"/>
  <c r="O296" i="22" s="1"/>
  <c r="N297" i="22"/>
  <c r="O297" i="22" s="1"/>
  <c r="N298" i="22"/>
  <c r="O298" i="22" s="1"/>
  <c r="N299" i="22"/>
  <c r="O299" i="22" s="1"/>
  <c r="N300" i="22"/>
  <c r="O300" i="22" s="1"/>
  <c r="N301" i="22"/>
  <c r="O301" i="22" s="1"/>
  <c r="N302" i="22"/>
  <c r="O302" i="22" s="1"/>
  <c r="N303" i="22"/>
  <c r="O303" i="22" s="1"/>
  <c r="N304" i="22"/>
  <c r="O304" i="22" s="1"/>
  <c r="N305" i="22"/>
  <c r="O305" i="22" s="1"/>
  <c r="N306" i="22"/>
  <c r="O306" i="22" s="1"/>
  <c r="N307" i="22"/>
  <c r="O307" i="22" s="1"/>
  <c r="N308" i="22"/>
  <c r="O308" i="22" s="1"/>
  <c r="N309" i="22"/>
  <c r="O309" i="22" s="1"/>
  <c r="N310" i="22"/>
  <c r="O310" i="22" s="1"/>
  <c r="N311" i="22"/>
  <c r="O311" i="22" s="1"/>
  <c r="N312" i="22"/>
  <c r="O312" i="22" s="1"/>
  <c r="N313" i="22"/>
  <c r="O313" i="22" s="1"/>
  <c r="N314" i="22"/>
  <c r="O314" i="22" s="1"/>
  <c r="N315" i="22"/>
  <c r="O315" i="22" s="1"/>
  <c r="N316" i="22"/>
  <c r="O316" i="22" s="1"/>
  <c r="N317" i="22"/>
  <c r="O317" i="22" s="1"/>
  <c r="N318" i="22"/>
  <c r="O318" i="22" s="1"/>
  <c r="N319" i="22"/>
  <c r="O319" i="22" s="1"/>
  <c r="N320" i="22"/>
  <c r="O320" i="22" s="1"/>
  <c r="N321" i="22"/>
  <c r="O321" i="22" s="1"/>
  <c r="N322" i="22"/>
  <c r="O322" i="22" s="1"/>
  <c r="N323" i="22"/>
  <c r="O323" i="22" s="1"/>
  <c r="N324" i="22"/>
  <c r="O324" i="22" s="1"/>
  <c r="N325" i="22"/>
  <c r="O325" i="22" s="1"/>
  <c r="N326" i="22"/>
  <c r="O326" i="22" s="1"/>
  <c r="N327" i="22"/>
  <c r="O327" i="22" s="1"/>
  <c r="N328" i="22"/>
  <c r="O328" i="22" s="1"/>
  <c r="N329" i="22"/>
  <c r="O329" i="22" s="1"/>
  <c r="N330" i="22"/>
  <c r="O330" i="22" s="1"/>
  <c r="N331" i="22"/>
  <c r="O331" i="22" s="1"/>
  <c r="N332" i="22"/>
  <c r="O332" i="22" s="1"/>
  <c r="N333" i="22"/>
  <c r="O333" i="22" s="1"/>
  <c r="N334" i="22"/>
  <c r="O334" i="22" s="1"/>
  <c r="N335" i="22"/>
  <c r="O335" i="22" s="1"/>
  <c r="N336" i="22"/>
  <c r="O336" i="22" s="1"/>
  <c r="N337" i="22"/>
  <c r="O337" i="22" s="1"/>
  <c r="N338" i="22"/>
  <c r="O338" i="22" s="1"/>
  <c r="N339" i="22"/>
  <c r="O339" i="22" s="1"/>
  <c r="N340" i="22"/>
  <c r="O340" i="22" s="1"/>
  <c r="N341" i="22"/>
  <c r="O341" i="22" s="1"/>
  <c r="N342" i="22"/>
  <c r="O342" i="22" s="1"/>
  <c r="N343" i="22"/>
  <c r="O343" i="22" s="1"/>
  <c r="N344" i="22"/>
  <c r="O344" i="22" s="1"/>
  <c r="N345" i="22"/>
  <c r="O345" i="22" s="1"/>
  <c r="N346" i="22"/>
  <c r="O346" i="22" s="1"/>
  <c r="N347" i="22"/>
  <c r="O347" i="22" s="1"/>
  <c r="N348" i="22"/>
  <c r="O348" i="22" s="1"/>
  <c r="N349" i="22"/>
  <c r="O349" i="22" s="1"/>
  <c r="N350" i="22"/>
  <c r="O350" i="22" s="1"/>
  <c r="N351" i="22"/>
  <c r="O351" i="22" s="1"/>
  <c r="N352" i="22"/>
  <c r="O352" i="22" s="1"/>
  <c r="N353" i="22"/>
  <c r="O353" i="22" s="1"/>
  <c r="N354" i="22"/>
  <c r="O354" i="22" s="1"/>
  <c r="N355" i="22"/>
  <c r="O355" i="22" s="1"/>
  <c r="N356" i="22"/>
  <c r="O356" i="22" s="1"/>
  <c r="N357" i="22"/>
  <c r="O357" i="22" s="1"/>
  <c r="N358" i="22"/>
  <c r="O358" i="22" s="1"/>
  <c r="N359" i="22"/>
  <c r="O359" i="22" s="1"/>
  <c r="N360" i="22"/>
  <c r="O360" i="22" s="1"/>
  <c r="N361" i="22"/>
  <c r="O361" i="22" s="1"/>
  <c r="N362" i="22"/>
  <c r="O362" i="22" s="1"/>
  <c r="N363" i="22"/>
  <c r="O363" i="22" s="1"/>
  <c r="N364" i="22"/>
  <c r="O364" i="22" s="1"/>
  <c r="N365" i="22"/>
  <c r="O365" i="22" s="1"/>
  <c r="N366" i="22"/>
  <c r="O366" i="22" s="1"/>
  <c r="N367" i="22"/>
  <c r="O367" i="22" s="1"/>
  <c r="N368" i="22"/>
  <c r="O368" i="22" s="1"/>
  <c r="N369" i="22"/>
  <c r="O369" i="22" s="1"/>
  <c r="N370" i="22"/>
  <c r="O370" i="22" s="1"/>
  <c r="N371" i="22"/>
  <c r="O371" i="22" s="1"/>
  <c r="N372" i="22"/>
  <c r="O372" i="22" s="1"/>
  <c r="N373" i="22"/>
  <c r="O373" i="22" s="1"/>
  <c r="N374" i="22"/>
  <c r="O374" i="22" s="1"/>
  <c r="N375" i="22"/>
  <c r="O375" i="22" s="1"/>
  <c r="N376" i="22"/>
  <c r="O376" i="22" s="1"/>
  <c r="N377" i="22"/>
  <c r="O377" i="22" s="1"/>
  <c r="N378" i="22"/>
  <c r="O378" i="22" s="1"/>
  <c r="N379" i="22"/>
  <c r="O379" i="22" s="1"/>
  <c r="N380" i="22"/>
  <c r="O380" i="22" s="1"/>
  <c r="N381" i="22"/>
  <c r="O381" i="22" s="1"/>
  <c r="N382" i="22"/>
  <c r="O382" i="22" s="1"/>
  <c r="N383" i="22"/>
  <c r="O383" i="22" s="1"/>
  <c r="N384" i="22"/>
  <c r="O384" i="22" s="1"/>
  <c r="N385" i="22"/>
  <c r="O385" i="22" s="1"/>
  <c r="N386" i="22"/>
  <c r="O386" i="22" s="1"/>
  <c r="N387" i="22"/>
  <c r="O387" i="22" s="1"/>
  <c r="N388" i="22"/>
  <c r="O388" i="22" s="1"/>
  <c r="N389" i="22"/>
  <c r="O389" i="22" s="1"/>
  <c r="N390" i="22"/>
  <c r="O390" i="22" s="1"/>
  <c r="N391" i="22"/>
  <c r="O391" i="22" s="1"/>
  <c r="N392" i="22"/>
  <c r="O392" i="22" s="1"/>
  <c r="N393" i="22"/>
  <c r="O393" i="22" s="1"/>
  <c r="N394" i="22"/>
  <c r="O394" i="22" s="1"/>
  <c r="N395" i="22"/>
  <c r="O395" i="22" s="1"/>
  <c r="N396" i="22"/>
  <c r="O396" i="22" s="1"/>
  <c r="N397" i="22"/>
  <c r="O397" i="22" s="1"/>
  <c r="N398" i="22"/>
  <c r="O398" i="22" s="1"/>
  <c r="N399" i="22"/>
  <c r="O399" i="22" s="1"/>
  <c r="N400" i="22"/>
  <c r="O400" i="22" s="1"/>
  <c r="N401" i="22"/>
  <c r="O401" i="22" s="1"/>
  <c r="N402" i="22"/>
  <c r="O402" i="22" s="1"/>
  <c r="N403" i="22"/>
  <c r="O403" i="22" s="1"/>
  <c r="N404" i="22"/>
  <c r="O404" i="22" s="1"/>
  <c r="N405" i="22"/>
  <c r="O405" i="22" s="1"/>
  <c r="N406" i="22"/>
  <c r="O406" i="22" s="1"/>
  <c r="N407" i="22"/>
  <c r="O407" i="22" s="1"/>
  <c r="N408" i="22"/>
  <c r="O408" i="22" s="1"/>
  <c r="N409" i="22"/>
  <c r="O409" i="22" s="1"/>
  <c r="N410" i="22"/>
  <c r="O410" i="22" s="1"/>
  <c r="N411" i="22"/>
  <c r="O411" i="22" s="1"/>
  <c r="N412" i="22"/>
  <c r="O412" i="22" s="1"/>
  <c r="N413" i="22"/>
  <c r="O413" i="22" s="1"/>
  <c r="N414" i="22"/>
  <c r="O414" i="22" s="1"/>
  <c r="N415" i="22"/>
  <c r="O415" i="22" s="1"/>
  <c r="N416" i="22"/>
  <c r="O416" i="22" s="1"/>
  <c r="N417" i="22"/>
  <c r="O417" i="22" s="1"/>
  <c r="N418" i="22"/>
  <c r="O418" i="22" s="1"/>
  <c r="N419" i="22"/>
  <c r="O419" i="22" s="1"/>
  <c r="N420" i="22"/>
  <c r="O420" i="22" s="1"/>
  <c r="N421" i="22"/>
  <c r="O421" i="22" s="1"/>
  <c r="N422" i="22"/>
  <c r="O422" i="22" s="1"/>
  <c r="N423" i="22"/>
  <c r="O423" i="22" s="1"/>
  <c r="N424" i="22"/>
  <c r="O424" i="22" s="1"/>
  <c r="N425" i="22"/>
  <c r="O425" i="22" s="1"/>
  <c r="N426" i="22"/>
  <c r="O426" i="22" s="1"/>
  <c r="N427" i="22"/>
  <c r="O427" i="22" s="1"/>
  <c r="N428" i="22"/>
  <c r="O428" i="22" s="1"/>
  <c r="N429" i="22"/>
  <c r="O429" i="22" s="1"/>
  <c r="N430" i="22"/>
  <c r="O430" i="22" s="1"/>
  <c r="N431" i="22"/>
  <c r="O431" i="22" s="1"/>
  <c r="N432" i="22"/>
  <c r="O432" i="22" s="1"/>
  <c r="N433" i="22"/>
  <c r="O433" i="22" s="1"/>
  <c r="N434" i="22"/>
  <c r="O434" i="22" s="1"/>
  <c r="N435" i="22"/>
  <c r="O435" i="22" s="1"/>
  <c r="N436" i="22"/>
  <c r="O436" i="22" s="1"/>
  <c r="N437" i="22"/>
  <c r="O437" i="22" s="1"/>
  <c r="N438" i="22"/>
  <c r="O438" i="22" s="1"/>
  <c r="N439" i="22"/>
  <c r="O439" i="22" s="1"/>
  <c r="N440" i="22"/>
  <c r="O440" i="22" s="1"/>
  <c r="N441" i="22"/>
  <c r="O441" i="22" s="1"/>
  <c r="N442" i="22"/>
  <c r="O442" i="22" s="1"/>
  <c r="N443" i="22"/>
  <c r="O443" i="22" s="1"/>
  <c r="N444" i="22"/>
  <c r="O444" i="22" s="1"/>
  <c r="N445" i="22"/>
  <c r="O445" i="22" s="1"/>
  <c r="N446" i="22"/>
  <c r="O446" i="22" s="1"/>
  <c r="N447" i="22"/>
  <c r="O447" i="22" s="1"/>
  <c r="N448" i="22"/>
  <c r="O448" i="22" s="1"/>
  <c r="N449" i="22"/>
  <c r="O449" i="22" s="1"/>
  <c r="N450" i="22"/>
  <c r="O450" i="22" s="1"/>
  <c r="N451" i="22"/>
  <c r="O451" i="22" s="1"/>
  <c r="N452" i="22"/>
  <c r="O452" i="22" s="1"/>
  <c r="N453" i="22"/>
  <c r="O453" i="22" s="1"/>
  <c r="N454" i="22"/>
  <c r="O454" i="22" s="1"/>
  <c r="N455" i="22"/>
  <c r="O455" i="22" s="1"/>
  <c r="N456" i="22"/>
  <c r="O456" i="22" s="1"/>
  <c r="N457" i="22"/>
  <c r="O457" i="22" s="1"/>
  <c r="N458" i="22"/>
  <c r="O458" i="22" s="1"/>
  <c r="N459" i="22"/>
  <c r="O459" i="22" s="1"/>
  <c r="N460" i="22"/>
  <c r="O460" i="22" s="1"/>
  <c r="N461" i="22"/>
  <c r="O461" i="22" s="1"/>
  <c r="N462" i="22"/>
  <c r="O462" i="22" s="1"/>
  <c r="N463" i="22"/>
  <c r="O463" i="22" s="1"/>
  <c r="N464" i="22"/>
  <c r="O464" i="22" s="1"/>
  <c r="N465" i="22"/>
  <c r="O465" i="22" s="1"/>
  <c r="N466" i="22"/>
  <c r="O466" i="22" s="1"/>
  <c r="N467" i="22"/>
  <c r="O467" i="22" s="1"/>
  <c r="N468" i="22"/>
  <c r="O468" i="22" s="1"/>
  <c r="N469" i="22"/>
  <c r="O469" i="22" s="1"/>
  <c r="N470" i="22"/>
  <c r="O470" i="22" s="1"/>
  <c r="N471" i="22"/>
  <c r="O471" i="22" s="1"/>
  <c r="N472" i="22"/>
  <c r="O472" i="22" s="1"/>
  <c r="N473" i="22"/>
  <c r="O473" i="22" s="1"/>
  <c r="N474" i="22"/>
  <c r="O474" i="22" s="1"/>
  <c r="N475" i="22"/>
  <c r="O475" i="22" s="1"/>
  <c r="N476" i="22"/>
  <c r="O476" i="22" s="1"/>
  <c r="N477" i="22"/>
  <c r="O477" i="22" s="1"/>
  <c r="N478" i="22"/>
  <c r="O478" i="22" s="1"/>
  <c r="N479" i="22"/>
  <c r="O479" i="22" s="1"/>
  <c r="N480" i="22"/>
  <c r="O480" i="22" s="1"/>
  <c r="N481" i="22"/>
  <c r="O481" i="22" s="1"/>
  <c r="N482" i="22"/>
  <c r="O482" i="22" s="1"/>
  <c r="N483" i="22"/>
  <c r="O483" i="22" s="1"/>
  <c r="N484" i="22"/>
  <c r="O484" i="22" s="1"/>
  <c r="N485" i="22"/>
  <c r="O485" i="22" s="1"/>
  <c r="N486" i="22"/>
  <c r="O486" i="22" s="1"/>
  <c r="N487" i="22"/>
  <c r="O487" i="22" s="1"/>
  <c r="N488" i="22"/>
  <c r="O488" i="22" s="1"/>
  <c r="N489" i="22"/>
  <c r="O489" i="22" s="1"/>
  <c r="N490" i="22"/>
  <c r="O490" i="22" s="1"/>
  <c r="N491" i="22"/>
  <c r="O491" i="22" s="1"/>
  <c r="N492" i="22"/>
  <c r="O492" i="22" s="1"/>
  <c r="N493" i="22"/>
  <c r="O493" i="22" s="1"/>
  <c r="N494" i="22"/>
  <c r="O494" i="22" s="1"/>
  <c r="N495" i="22"/>
  <c r="O495" i="22" s="1"/>
  <c r="N496" i="22"/>
  <c r="O496" i="22" s="1"/>
  <c r="N497" i="22"/>
  <c r="O497" i="22" s="1"/>
  <c r="N498" i="22"/>
  <c r="O498" i="22" s="1"/>
  <c r="N499" i="22"/>
  <c r="O499" i="22" s="1"/>
  <c r="N500" i="22"/>
  <c r="O500" i="22" s="1"/>
  <c r="N501" i="22"/>
  <c r="O501" i="22" s="1"/>
  <c r="N502" i="22"/>
  <c r="O502" i="22" s="1"/>
  <c r="N503" i="22"/>
  <c r="O503" i="22" s="1"/>
  <c r="N504" i="22"/>
  <c r="O504" i="22" s="1"/>
  <c r="N505" i="22"/>
  <c r="O505" i="22" s="1"/>
  <c r="N506" i="22"/>
  <c r="O506" i="22" s="1"/>
  <c r="N507" i="22"/>
  <c r="O507" i="22" s="1"/>
  <c r="N508" i="22"/>
  <c r="O508" i="22" s="1"/>
  <c r="N509" i="22"/>
  <c r="O509" i="22" s="1"/>
  <c r="N510" i="22"/>
  <c r="O510" i="22" s="1"/>
  <c r="N511" i="22"/>
  <c r="O511" i="22" s="1"/>
  <c r="N512" i="22"/>
  <c r="O512" i="22" s="1"/>
  <c r="N513" i="22"/>
  <c r="O513" i="22" s="1"/>
  <c r="N514" i="22"/>
  <c r="O514" i="22" s="1"/>
  <c r="N515" i="22"/>
  <c r="O515" i="22" s="1"/>
  <c r="N516" i="22"/>
  <c r="O516" i="22" s="1"/>
  <c r="N517" i="22"/>
  <c r="O517" i="22" s="1"/>
  <c r="N518" i="22"/>
  <c r="O518" i="22" s="1"/>
  <c r="N519" i="22"/>
  <c r="O519" i="22" s="1"/>
  <c r="N520" i="22"/>
  <c r="O520" i="22" s="1"/>
  <c r="N521" i="22"/>
  <c r="O521" i="22" s="1"/>
  <c r="N522" i="22"/>
  <c r="O522" i="22" s="1"/>
  <c r="N523" i="22"/>
  <c r="O523" i="22" s="1"/>
  <c r="N524" i="22"/>
  <c r="O524" i="22" s="1"/>
  <c r="N525" i="22"/>
  <c r="O525" i="22" s="1"/>
  <c r="N526" i="22"/>
  <c r="O526" i="22" s="1"/>
  <c r="N527" i="22"/>
  <c r="O527" i="22" s="1"/>
  <c r="N528" i="22"/>
  <c r="O528" i="22" s="1"/>
  <c r="N529" i="22"/>
  <c r="O529" i="22" s="1"/>
  <c r="N530" i="22"/>
  <c r="O530" i="22" s="1"/>
  <c r="N531" i="22"/>
  <c r="O531" i="22" s="1"/>
  <c r="N532" i="22"/>
  <c r="O532" i="22" s="1"/>
  <c r="N533" i="22"/>
  <c r="O533" i="22" s="1"/>
  <c r="N534" i="22"/>
  <c r="O534" i="22" s="1"/>
  <c r="N535" i="22"/>
  <c r="O535" i="22" s="1"/>
  <c r="N536" i="22"/>
  <c r="O536" i="22" s="1"/>
  <c r="N537" i="22"/>
  <c r="O537" i="22" s="1"/>
  <c r="N538" i="22"/>
  <c r="O538" i="22" s="1"/>
  <c r="N539" i="22"/>
  <c r="O539" i="22" s="1"/>
  <c r="N540" i="22"/>
  <c r="O540" i="22" s="1"/>
  <c r="N541" i="22"/>
  <c r="O541" i="22" s="1"/>
  <c r="N542" i="22"/>
  <c r="O542" i="22" s="1"/>
  <c r="N543" i="22"/>
  <c r="O543" i="22" s="1"/>
  <c r="N544" i="22"/>
  <c r="O544" i="22" s="1"/>
  <c r="N545" i="22"/>
  <c r="O545" i="22" s="1"/>
  <c r="N546" i="22"/>
  <c r="O546" i="22" s="1"/>
  <c r="N547" i="22"/>
  <c r="O547" i="22" s="1"/>
  <c r="N548" i="22"/>
  <c r="O548" i="22" s="1"/>
  <c r="N549" i="22"/>
  <c r="O549" i="22" s="1"/>
  <c r="N550" i="22"/>
  <c r="O550" i="22" s="1"/>
  <c r="N551" i="22"/>
  <c r="O551" i="22" s="1"/>
  <c r="N552" i="22"/>
  <c r="O552" i="22" s="1"/>
  <c r="N553" i="22"/>
  <c r="O553" i="22" s="1"/>
  <c r="N554" i="22"/>
  <c r="O554" i="22" s="1"/>
  <c r="N555" i="22"/>
  <c r="O555" i="22" s="1"/>
  <c r="N556" i="22"/>
  <c r="O556" i="22" s="1"/>
  <c r="N557" i="22"/>
  <c r="O557" i="22" s="1"/>
  <c r="N558" i="22"/>
  <c r="O558" i="22" s="1"/>
  <c r="N559" i="22"/>
  <c r="O559" i="22" s="1"/>
  <c r="N560" i="22"/>
  <c r="O560" i="22" s="1"/>
  <c r="N561" i="22"/>
  <c r="O561" i="22" s="1"/>
  <c r="N562" i="22"/>
  <c r="O562" i="22" s="1"/>
  <c r="N563" i="22"/>
  <c r="O563" i="22" s="1"/>
  <c r="N564" i="22"/>
  <c r="O564" i="22" s="1"/>
  <c r="N565" i="22"/>
  <c r="O565" i="22" s="1"/>
  <c r="N566" i="22"/>
  <c r="O566" i="22" s="1"/>
  <c r="N567" i="22"/>
  <c r="O567" i="22" s="1"/>
  <c r="N568" i="22"/>
  <c r="O568" i="22" s="1"/>
  <c r="N569" i="22"/>
  <c r="O569" i="22" s="1"/>
  <c r="N570" i="22"/>
  <c r="O570" i="22" s="1"/>
  <c r="N571" i="22"/>
  <c r="O571" i="22" s="1"/>
  <c r="N572" i="22"/>
  <c r="O572" i="22" s="1"/>
  <c r="N573" i="22"/>
  <c r="O573" i="22" s="1"/>
  <c r="N574" i="22"/>
  <c r="O574" i="22" s="1"/>
  <c r="N575" i="22"/>
  <c r="O575" i="22" s="1"/>
  <c r="N576" i="22"/>
  <c r="O576" i="22" s="1"/>
  <c r="N577" i="22"/>
  <c r="O577" i="22" s="1"/>
  <c r="N578" i="22"/>
  <c r="O578" i="22" s="1"/>
  <c r="N579" i="22"/>
  <c r="O579" i="22" s="1"/>
  <c r="N580" i="22"/>
  <c r="O580" i="22" s="1"/>
  <c r="N581" i="22"/>
  <c r="O581" i="22" s="1"/>
  <c r="N582" i="22"/>
  <c r="O582" i="22" s="1"/>
  <c r="N583" i="22"/>
  <c r="O583" i="22" s="1"/>
  <c r="N584" i="22"/>
  <c r="O584" i="22" s="1"/>
  <c r="N585" i="22"/>
  <c r="O585" i="22" s="1"/>
  <c r="N586" i="22"/>
  <c r="O586" i="22" s="1"/>
  <c r="N587" i="22"/>
  <c r="O587" i="22" s="1"/>
  <c r="N588" i="22"/>
  <c r="O588" i="22" s="1"/>
  <c r="N589" i="22"/>
  <c r="O589" i="22" s="1"/>
  <c r="N590" i="22"/>
  <c r="O590" i="22" s="1"/>
  <c r="N591" i="22"/>
  <c r="O591" i="22" s="1"/>
  <c r="N592" i="22"/>
  <c r="O592" i="22" s="1"/>
  <c r="N593" i="22"/>
  <c r="O593" i="22" s="1"/>
  <c r="N594" i="22"/>
  <c r="O594" i="22" s="1"/>
  <c r="N595" i="22"/>
  <c r="O595" i="22" s="1"/>
  <c r="N596" i="22"/>
  <c r="O596" i="22" s="1"/>
  <c r="N597" i="22"/>
  <c r="O597" i="22" s="1"/>
  <c r="N598" i="22"/>
  <c r="O598" i="22" s="1"/>
  <c r="N599" i="22"/>
  <c r="O599" i="22" s="1"/>
  <c r="N600" i="22"/>
  <c r="O600" i="22" s="1"/>
  <c r="N601" i="22"/>
  <c r="O601" i="22" s="1"/>
  <c r="N602" i="22"/>
  <c r="O602" i="22" s="1"/>
  <c r="N603" i="22"/>
  <c r="O603" i="22" s="1"/>
  <c r="N604" i="22"/>
  <c r="O604" i="22" s="1"/>
  <c r="N605" i="22"/>
  <c r="O605" i="22" s="1"/>
  <c r="N606" i="22"/>
  <c r="O606" i="22" s="1"/>
  <c r="N607" i="22"/>
  <c r="O607" i="22" s="1"/>
  <c r="N608" i="22"/>
  <c r="O608" i="22" s="1"/>
  <c r="N609" i="22"/>
  <c r="O609" i="22" s="1"/>
  <c r="N610" i="22"/>
  <c r="O610" i="22" s="1"/>
  <c r="N611" i="22"/>
  <c r="O611" i="22" s="1"/>
  <c r="N612" i="22"/>
  <c r="O612" i="22" s="1"/>
  <c r="N613" i="22"/>
  <c r="O613" i="22" s="1"/>
  <c r="N614" i="22"/>
  <c r="O614" i="22" s="1"/>
  <c r="N615" i="22"/>
  <c r="O615" i="22" s="1"/>
  <c r="N616" i="22"/>
  <c r="O616" i="22" s="1"/>
  <c r="N617" i="22"/>
  <c r="O617" i="22" s="1"/>
  <c r="N618" i="22"/>
  <c r="O618" i="22" s="1"/>
  <c r="N619" i="22"/>
  <c r="O619" i="22" s="1"/>
  <c r="N620" i="22"/>
  <c r="O620" i="22" s="1"/>
  <c r="N621" i="22"/>
  <c r="O621" i="22" s="1"/>
  <c r="N622" i="22"/>
  <c r="O622" i="22" s="1"/>
  <c r="N623" i="22"/>
  <c r="O623" i="22" s="1"/>
  <c r="N624" i="22"/>
  <c r="O624" i="22" s="1"/>
  <c r="N625" i="22"/>
  <c r="O625" i="22" s="1"/>
  <c r="N626" i="22"/>
  <c r="O626" i="22" s="1"/>
  <c r="N627" i="22"/>
  <c r="O627" i="22" s="1"/>
  <c r="N628" i="22"/>
  <c r="O628" i="22" s="1"/>
  <c r="N629" i="22"/>
  <c r="O629" i="22" s="1"/>
  <c r="N630" i="22"/>
  <c r="O630" i="22" s="1"/>
  <c r="N631" i="22"/>
  <c r="O631" i="22" s="1"/>
  <c r="N632" i="22"/>
  <c r="O632" i="22" s="1"/>
  <c r="N633" i="22"/>
  <c r="O633" i="22" s="1"/>
  <c r="N634" i="22"/>
  <c r="O634" i="22" s="1"/>
  <c r="N635" i="22"/>
  <c r="O635" i="22" s="1"/>
  <c r="N636" i="22"/>
  <c r="O636" i="22" s="1"/>
  <c r="N637" i="22"/>
  <c r="O637" i="22" s="1"/>
  <c r="N638" i="22"/>
  <c r="O638" i="22" s="1"/>
  <c r="N639" i="22"/>
  <c r="O639" i="22" s="1"/>
  <c r="N640" i="22"/>
  <c r="O640" i="22" s="1"/>
  <c r="N641" i="22"/>
  <c r="O641" i="22" s="1"/>
  <c r="N642" i="22"/>
  <c r="O642" i="22" s="1"/>
  <c r="N643" i="22"/>
  <c r="O643" i="22" s="1"/>
  <c r="N644" i="22"/>
  <c r="O644" i="22" s="1"/>
  <c r="N645" i="22"/>
  <c r="O645" i="22" s="1"/>
  <c r="N646" i="22"/>
  <c r="O646" i="22" s="1"/>
  <c r="N647" i="22"/>
  <c r="O647" i="22" s="1"/>
  <c r="N648" i="22"/>
  <c r="O648" i="22" s="1"/>
  <c r="N649" i="22"/>
  <c r="O649" i="22" s="1"/>
  <c r="N650" i="22"/>
  <c r="O650" i="22" s="1"/>
  <c r="N651" i="22"/>
  <c r="O651" i="22" s="1"/>
  <c r="N652" i="22"/>
  <c r="O652" i="22" s="1"/>
  <c r="N653" i="22"/>
  <c r="O653" i="22" s="1"/>
  <c r="N654" i="22"/>
  <c r="O654" i="22" s="1"/>
  <c r="N655" i="22"/>
  <c r="O655" i="22" s="1"/>
  <c r="N656" i="22"/>
  <c r="O656" i="22" s="1"/>
  <c r="N657" i="22"/>
  <c r="O657" i="22" s="1"/>
  <c r="N658" i="22"/>
  <c r="O658" i="22" s="1"/>
  <c r="N659" i="22"/>
  <c r="O659" i="22" s="1"/>
  <c r="N660" i="22"/>
  <c r="O660" i="22" s="1"/>
  <c r="N661" i="22"/>
  <c r="O661" i="22" s="1"/>
  <c r="N662" i="22"/>
  <c r="O662" i="22" s="1"/>
  <c r="N663" i="22"/>
  <c r="O663" i="22" s="1"/>
  <c r="N664" i="22"/>
  <c r="O664" i="22" s="1"/>
  <c r="N665" i="22"/>
  <c r="O665" i="22" s="1"/>
  <c r="N666" i="22"/>
  <c r="O666" i="22" s="1"/>
  <c r="N667" i="22"/>
  <c r="O667" i="22" s="1"/>
  <c r="N668" i="22"/>
  <c r="O668" i="22" s="1"/>
  <c r="N669" i="22"/>
  <c r="O669" i="22" s="1"/>
  <c r="N670" i="22"/>
  <c r="O670" i="22" s="1"/>
  <c r="N671" i="22"/>
  <c r="O671" i="22" s="1"/>
  <c r="N672" i="22"/>
  <c r="O672" i="22" s="1"/>
  <c r="N673" i="22"/>
  <c r="O673" i="22" s="1"/>
  <c r="N674" i="22"/>
  <c r="O674" i="22" s="1"/>
  <c r="N675" i="22"/>
  <c r="O675" i="22" s="1"/>
  <c r="N676" i="22"/>
  <c r="O676" i="22" s="1"/>
  <c r="N677" i="22"/>
  <c r="O677" i="22" s="1"/>
  <c r="N678" i="22"/>
  <c r="O678" i="22" s="1"/>
  <c r="N679" i="22"/>
  <c r="O679" i="22" s="1"/>
  <c r="N680" i="22"/>
  <c r="O680" i="22" s="1"/>
  <c r="N681" i="22"/>
  <c r="O681" i="22" s="1"/>
  <c r="N682" i="22"/>
  <c r="O682" i="22" s="1"/>
  <c r="N683" i="22"/>
  <c r="O683" i="22" s="1"/>
  <c r="N684" i="22"/>
  <c r="O684" i="22" s="1"/>
  <c r="N685" i="22"/>
  <c r="O685" i="22" s="1"/>
  <c r="N686" i="22"/>
  <c r="O686" i="22" s="1"/>
  <c r="N687" i="22"/>
  <c r="O687" i="22" s="1"/>
  <c r="N688" i="22"/>
  <c r="O688" i="22" s="1"/>
  <c r="N689" i="22"/>
  <c r="O689" i="22" s="1"/>
  <c r="N690" i="22"/>
  <c r="O690" i="22" s="1"/>
  <c r="N691" i="22"/>
  <c r="O691" i="22" s="1"/>
  <c r="N692" i="22"/>
  <c r="O692" i="22" s="1"/>
  <c r="N693" i="22"/>
  <c r="O693" i="22" s="1"/>
  <c r="N694" i="22"/>
  <c r="O694" i="22" s="1"/>
  <c r="N695" i="22"/>
  <c r="O695" i="22" s="1"/>
  <c r="N696" i="22"/>
  <c r="O696" i="22" s="1"/>
  <c r="N697" i="22"/>
  <c r="O697" i="22" s="1"/>
  <c r="N698" i="22"/>
  <c r="O698" i="22" s="1"/>
  <c r="N699" i="22"/>
  <c r="O699" i="22" s="1"/>
  <c r="N700" i="22"/>
  <c r="O700" i="22" s="1"/>
  <c r="N701" i="22"/>
  <c r="O701" i="22" s="1"/>
  <c r="N702" i="22"/>
  <c r="O702" i="22" s="1"/>
  <c r="N703" i="22"/>
  <c r="O703" i="22" s="1"/>
  <c r="N704" i="22"/>
  <c r="O704" i="22" s="1"/>
  <c r="N705" i="22"/>
  <c r="O705" i="22" s="1"/>
  <c r="N706" i="22"/>
  <c r="O706" i="22" s="1"/>
  <c r="N707" i="22"/>
  <c r="O707" i="22" s="1"/>
  <c r="N708" i="22"/>
  <c r="O708" i="22" s="1"/>
  <c r="N709" i="22"/>
  <c r="O709" i="22" s="1"/>
  <c r="N710" i="22"/>
  <c r="O710" i="22" s="1"/>
  <c r="N711" i="22"/>
  <c r="O711" i="22" s="1"/>
  <c r="N712" i="22"/>
  <c r="O712" i="22" s="1"/>
  <c r="N713" i="22"/>
  <c r="O713" i="22" s="1"/>
  <c r="N714" i="22"/>
  <c r="O714" i="22" s="1"/>
  <c r="N715" i="22"/>
  <c r="O715" i="22" s="1"/>
  <c r="N716" i="22"/>
  <c r="O716" i="22" s="1"/>
  <c r="N717" i="22"/>
  <c r="O717" i="22" s="1"/>
  <c r="N718" i="22"/>
  <c r="O718" i="22" s="1"/>
  <c r="N719" i="22"/>
  <c r="O719" i="22" s="1"/>
  <c r="N720" i="22"/>
  <c r="O720" i="22" s="1"/>
  <c r="N721" i="22"/>
  <c r="O721" i="22" s="1"/>
  <c r="N722" i="22"/>
  <c r="O722" i="22" s="1"/>
  <c r="N723" i="22"/>
  <c r="O723" i="22" s="1"/>
  <c r="N724" i="22"/>
  <c r="O724" i="22" s="1"/>
  <c r="N725" i="22"/>
  <c r="O725" i="22" s="1"/>
  <c r="N726" i="22"/>
  <c r="O726" i="22" s="1"/>
  <c r="N727" i="22"/>
  <c r="O727" i="22" s="1"/>
  <c r="N728" i="22"/>
  <c r="O728" i="22" s="1"/>
  <c r="N729" i="22"/>
  <c r="O729" i="22" s="1"/>
  <c r="N730" i="22"/>
  <c r="O730" i="22" s="1"/>
  <c r="N731" i="22"/>
  <c r="O731" i="22" s="1"/>
  <c r="N732" i="22"/>
  <c r="O732" i="22" s="1"/>
  <c r="N733" i="22"/>
  <c r="O733" i="22" s="1"/>
  <c r="N734" i="22"/>
  <c r="O734" i="22" s="1"/>
  <c r="N735" i="22"/>
  <c r="O735" i="22" s="1"/>
  <c r="N736" i="22"/>
  <c r="O736" i="22" s="1"/>
  <c r="N737" i="22"/>
  <c r="O737" i="22" s="1"/>
  <c r="N738" i="22"/>
  <c r="O738" i="22" s="1"/>
  <c r="N739" i="22"/>
  <c r="O739" i="22" s="1"/>
  <c r="N740" i="22"/>
  <c r="O740" i="22" s="1"/>
  <c r="N741" i="22"/>
  <c r="O741" i="22" s="1"/>
  <c r="N742" i="22"/>
  <c r="O742" i="22" s="1"/>
  <c r="N743" i="22"/>
  <c r="O743" i="22" s="1"/>
  <c r="N744" i="22"/>
  <c r="O744" i="22" s="1"/>
  <c r="N745" i="22"/>
  <c r="O745" i="22" s="1"/>
  <c r="N746" i="22"/>
  <c r="O746" i="22" s="1"/>
  <c r="N747" i="22"/>
  <c r="O747" i="22" s="1"/>
  <c r="N748" i="22"/>
  <c r="O748" i="22" s="1"/>
  <c r="N749" i="22"/>
  <c r="O749" i="22" s="1"/>
  <c r="N750" i="22"/>
  <c r="O750" i="22" s="1"/>
  <c r="N751" i="22"/>
  <c r="O751" i="22" s="1"/>
  <c r="N752" i="22"/>
  <c r="O752" i="22" s="1"/>
  <c r="N753" i="22"/>
  <c r="O753" i="22" s="1"/>
  <c r="N754" i="22"/>
  <c r="O754" i="22" s="1"/>
  <c r="N755" i="22"/>
  <c r="O755" i="22" s="1"/>
  <c r="N756" i="22"/>
  <c r="O756" i="22" s="1"/>
  <c r="N757" i="22"/>
  <c r="O757" i="22" s="1"/>
  <c r="N758" i="22"/>
  <c r="O758" i="22" s="1"/>
  <c r="N759" i="22"/>
  <c r="O759" i="22" s="1"/>
  <c r="N760" i="22"/>
  <c r="O760" i="22" s="1"/>
  <c r="N761" i="22"/>
  <c r="O761" i="22" s="1"/>
  <c r="N762" i="22"/>
  <c r="O762" i="22" s="1"/>
  <c r="N763" i="22"/>
  <c r="O763" i="22" s="1"/>
  <c r="N764" i="22"/>
  <c r="O764" i="22" s="1"/>
  <c r="N765" i="22"/>
  <c r="O765" i="22" s="1"/>
  <c r="N766" i="22"/>
  <c r="O766" i="22" s="1"/>
  <c r="N767" i="22"/>
  <c r="O767" i="22" s="1"/>
  <c r="N768" i="22"/>
  <c r="O768" i="22" s="1"/>
  <c r="N769" i="22"/>
  <c r="O769" i="22" s="1"/>
  <c r="N770" i="22"/>
  <c r="O770" i="22" s="1"/>
  <c r="N771" i="22"/>
  <c r="O771" i="22" s="1"/>
  <c r="N772" i="22"/>
  <c r="O772" i="22" s="1"/>
  <c r="N773" i="22"/>
  <c r="O773" i="22" s="1"/>
  <c r="N774" i="22"/>
  <c r="O774" i="22" s="1"/>
  <c r="N775" i="22"/>
  <c r="O775" i="22" s="1"/>
  <c r="N776" i="22"/>
  <c r="O776" i="22" s="1"/>
  <c r="N777" i="22"/>
  <c r="O777" i="22" s="1"/>
  <c r="N778" i="22"/>
  <c r="O778" i="22" s="1"/>
  <c r="N779" i="22"/>
  <c r="O779" i="22" s="1"/>
  <c r="N780" i="22"/>
  <c r="O780" i="22" s="1"/>
  <c r="N781" i="22"/>
  <c r="O781" i="22" s="1"/>
  <c r="N782" i="22"/>
  <c r="O782" i="22" s="1"/>
  <c r="N783" i="22"/>
  <c r="O783" i="22" s="1"/>
  <c r="N784" i="22"/>
  <c r="O784" i="22" s="1"/>
  <c r="N785" i="22"/>
  <c r="O785" i="22" s="1"/>
  <c r="N786" i="22"/>
  <c r="O786" i="22" s="1"/>
  <c r="N787" i="22"/>
  <c r="O787" i="22" s="1"/>
  <c r="N788" i="22"/>
  <c r="O788" i="22" s="1"/>
  <c r="N789" i="22"/>
  <c r="O789" i="22" s="1"/>
  <c r="N790" i="22"/>
  <c r="O790" i="22" s="1"/>
  <c r="N791" i="22"/>
  <c r="O791" i="22" s="1"/>
  <c r="N792" i="22"/>
  <c r="O792" i="22" s="1"/>
  <c r="N793" i="22"/>
  <c r="O793" i="22" s="1"/>
  <c r="N794" i="22"/>
  <c r="O794" i="22" s="1"/>
  <c r="N795" i="22"/>
  <c r="O795" i="22" s="1"/>
  <c r="N796" i="22"/>
  <c r="O796" i="22" s="1"/>
  <c r="N797" i="22"/>
  <c r="O797" i="22" s="1"/>
  <c r="N798" i="22"/>
  <c r="O798" i="22" s="1"/>
  <c r="N799" i="22"/>
  <c r="O799" i="22" s="1"/>
  <c r="N800" i="22"/>
  <c r="O800" i="22" s="1"/>
  <c r="N801" i="22"/>
  <c r="O801" i="22" s="1"/>
  <c r="N802" i="22"/>
  <c r="O802" i="22" s="1"/>
  <c r="N803" i="22"/>
  <c r="O803" i="22" s="1"/>
  <c r="N804" i="22"/>
  <c r="O804" i="22" s="1"/>
  <c r="N805" i="22"/>
  <c r="O805" i="22" s="1"/>
  <c r="N806" i="22"/>
  <c r="O806" i="22" s="1"/>
  <c r="N807" i="22"/>
  <c r="O807" i="22" s="1"/>
  <c r="N808" i="22"/>
  <c r="O808" i="22" s="1"/>
  <c r="N809" i="22"/>
  <c r="O809" i="22" s="1"/>
  <c r="N810" i="22"/>
  <c r="O810" i="22" s="1"/>
  <c r="N811" i="22"/>
  <c r="O811" i="22" s="1"/>
  <c r="N812" i="22"/>
  <c r="O812" i="22" s="1"/>
  <c r="N813" i="22"/>
  <c r="O813" i="22" s="1"/>
  <c r="N814" i="22"/>
  <c r="O814" i="22" s="1"/>
  <c r="N815" i="22"/>
  <c r="O815" i="22" s="1"/>
  <c r="N816" i="22"/>
  <c r="O816" i="22" s="1"/>
  <c r="N817" i="22"/>
  <c r="O817" i="22" s="1"/>
  <c r="N818" i="22"/>
  <c r="O818" i="22" s="1"/>
  <c r="N819" i="22"/>
  <c r="O819" i="22" s="1"/>
  <c r="N820" i="22"/>
  <c r="O820" i="22" s="1"/>
  <c r="N821" i="22"/>
  <c r="O821" i="22" s="1"/>
  <c r="N822" i="22"/>
  <c r="O822" i="22" s="1"/>
  <c r="N823" i="22"/>
  <c r="O823" i="22" s="1"/>
  <c r="N824" i="22"/>
  <c r="O824" i="22" s="1"/>
  <c r="N825" i="22"/>
  <c r="O825" i="22" s="1"/>
  <c r="N826" i="22"/>
  <c r="O826" i="22" s="1"/>
  <c r="N827" i="22"/>
  <c r="O827" i="22" s="1"/>
  <c r="N828" i="22"/>
  <c r="O828" i="22" s="1"/>
  <c r="N829" i="22"/>
  <c r="O829" i="22" s="1"/>
  <c r="N830" i="22"/>
  <c r="O830" i="22" s="1"/>
  <c r="N831" i="22"/>
  <c r="O831" i="22" s="1"/>
  <c r="N832" i="22"/>
  <c r="O832" i="22" s="1"/>
  <c r="N833" i="22"/>
  <c r="O833" i="22" s="1"/>
  <c r="N834" i="22"/>
  <c r="O834" i="22" s="1"/>
  <c r="N835" i="22"/>
  <c r="O835" i="22" s="1"/>
  <c r="N836" i="22"/>
  <c r="O836" i="22" s="1"/>
  <c r="N837" i="22"/>
  <c r="O837" i="22" s="1"/>
  <c r="N838" i="22"/>
  <c r="O838" i="22" s="1"/>
  <c r="N839" i="22"/>
  <c r="O839" i="22" s="1"/>
  <c r="N840" i="22"/>
  <c r="O840" i="22" s="1"/>
  <c r="N841" i="22"/>
  <c r="O841" i="22" s="1"/>
  <c r="N842" i="22"/>
  <c r="O842" i="22" s="1"/>
  <c r="N843" i="22"/>
  <c r="O843" i="22" s="1"/>
  <c r="N844" i="22"/>
  <c r="O844" i="22" s="1"/>
  <c r="N845" i="22"/>
  <c r="O845" i="22" s="1"/>
  <c r="N846" i="22"/>
  <c r="O846" i="22" s="1"/>
  <c r="N847" i="22"/>
  <c r="O847" i="22" s="1"/>
  <c r="N848" i="22"/>
  <c r="O848" i="22" s="1"/>
  <c r="N849" i="22"/>
  <c r="O849" i="22" s="1"/>
  <c r="N850" i="22"/>
  <c r="O850" i="22" s="1"/>
  <c r="N851" i="22"/>
  <c r="O851" i="22" s="1"/>
  <c r="N852" i="22"/>
  <c r="O852" i="22" s="1"/>
  <c r="N853" i="22"/>
  <c r="O853" i="22" s="1"/>
  <c r="N854" i="22"/>
  <c r="O854" i="22" s="1"/>
  <c r="N855" i="22"/>
  <c r="O855" i="22" s="1"/>
  <c r="N856" i="22"/>
  <c r="O856" i="22" s="1"/>
  <c r="N857" i="22"/>
  <c r="O857" i="22" s="1"/>
  <c r="N858" i="22"/>
  <c r="O858" i="22" s="1"/>
  <c r="N859" i="22"/>
  <c r="O859" i="22" s="1"/>
  <c r="N860" i="22"/>
  <c r="O860" i="22" s="1"/>
  <c r="N861" i="22"/>
  <c r="O861" i="22" s="1"/>
  <c r="N862" i="22"/>
  <c r="O862" i="22" s="1"/>
  <c r="N863" i="22"/>
  <c r="O863" i="22" s="1"/>
  <c r="N864" i="22"/>
  <c r="O864" i="22" s="1"/>
  <c r="N865" i="22"/>
  <c r="O865" i="22" s="1"/>
  <c r="N866" i="22"/>
  <c r="O866" i="22" s="1"/>
  <c r="N867" i="22"/>
  <c r="O867" i="22" s="1"/>
  <c r="N868" i="22"/>
  <c r="O868" i="22" s="1"/>
  <c r="N869" i="22"/>
  <c r="O869" i="22" s="1"/>
  <c r="N870" i="22"/>
  <c r="O870" i="22" s="1"/>
  <c r="N871" i="22"/>
  <c r="O871" i="22" s="1"/>
  <c r="N872" i="22"/>
  <c r="O872" i="22" s="1"/>
  <c r="N873" i="22"/>
  <c r="O873" i="22" s="1"/>
  <c r="N874" i="22"/>
  <c r="O874" i="22" s="1"/>
  <c r="N875" i="22"/>
  <c r="O875" i="22" s="1"/>
  <c r="N876" i="22"/>
  <c r="O876" i="22" s="1"/>
  <c r="N877" i="22"/>
  <c r="O877" i="22" s="1"/>
  <c r="N878" i="22"/>
  <c r="O878" i="22" s="1"/>
  <c r="N879" i="22"/>
  <c r="O879" i="22" s="1"/>
  <c r="N880" i="22"/>
  <c r="O880" i="22" s="1"/>
  <c r="N881" i="22"/>
  <c r="O881" i="22" s="1"/>
  <c r="N882" i="22"/>
  <c r="O882" i="22" s="1"/>
  <c r="N883" i="22"/>
  <c r="O883" i="22" s="1"/>
  <c r="N884" i="22"/>
  <c r="O884" i="22" s="1"/>
  <c r="N885" i="22"/>
  <c r="O885" i="22" s="1"/>
  <c r="N886" i="22"/>
  <c r="O886" i="22" s="1"/>
  <c r="N887" i="22"/>
  <c r="O887" i="22" s="1"/>
  <c r="N888" i="22"/>
  <c r="O888" i="22" s="1"/>
  <c r="N889" i="22"/>
  <c r="O889" i="22" s="1"/>
  <c r="N890" i="22"/>
  <c r="O890" i="22" s="1"/>
  <c r="N891" i="22"/>
  <c r="O891" i="22" s="1"/>
  <c r="N892" i="22"/>
  <c r="O892" i="22" s="1"/>
  <c r="N893" i="22"/>
  <c r="O893" i="22" s="1"/>
  <c r="N894" i="22"/>
  <c r="O894" i="22" s="1"/>
  <c r="N895" i="22"/>
  <c r="O895" i="22" s="1"/>
  <c r="N896" i="22"/>
  <c r="O896" i="22" s="1"/>
  <c r="N897" i="22"/>
  <c r="O897" i="22" s="1"/>
  <c r="N898" i="22"/>
  <c r="O898" i="22" s="1"/>
  <c r="N899" i="22"/>
  <c r="O899" i="22" s="1"/>
  <c r="N900" i="22"/>
  <c r="O900" i="22" s="1"/>
  <c r="N901" i="22"/>
  <c r="O901" i="22" s="1"/>
  <c r="N902" i="22"/>
  <c r="O902" i="22" s="1"/>
  <c r="N903" i="22"/>
  <c r="O903" i="22" s="1"/>
  <c r="N904" i="22"/>
  <c r="O904" i="22" s="1"/>
  <c r="N905" i="22"/>
  <c r="O905" i="22" s="1"/>
  <c r="N906" i="22"/>
  <c r="O906" i="22" s="1"/>
  <c r="N907" i="22"/>
  <c r="O907" i="22" s="1"/>
  <c r="N908" i="22"/>
  <c r="O908" i="22" s="1"/>
  <c r="N909" i="22"/>
  <c r="O909" i="22" s="1"/>
  <c r="N910" i="22"/>
  <c r="O910" i="22" s="1"/>
  <c r="N911" i="22"/>
  <c r="O911" i="22" s="1"/>
  <c r="N912" i="22"/>
  <c r="O912" i="22" s="1"/>
  <c r="N913" i="22"/>
  <c r="O913" i="22" s="1"/>
  <c r="N914" i="22"/>
  <c r="O914" i="22" s="1"/>
  <c r="N915" i="22"/>
  <c r="O915" i="22" s="1"/>
  <c r="N916" i="22"/>
  <c r="O916" i="22" s="1"/>
  <c r="N917" i="22"/>
  <c r="O917" i="22" s="1"/>
  <c r="N918" i="22"/>
  <c r="O918" i="22" s="1"/>
  <c r="N919" i="22"/>
  <c r="O919" i="22" s="1"/>
  <c r="N920" i="22"/>
  <c r="O920" i="22" s="1"/>
  <c r="N921" i="22"/>
  <c r="O921" i="22" s="1"/>
  <c r="N922" i="22"/>
  <c r="O922" i="22" s="1"/>
  <c r="N923" i="22"/>
  <c r="O923" i="22" s="1"/>
  <c r="N924" i="22"/>
  <c r="O924" i="22" s="1"/>
  <c r="N925" i="22"/>
  <c r="O925" i="22" s="1"/>
  <c r="N926" i="22"/>
  <c r="O926" i="22" s="1"/>
  <c r="N927" i="22"/>
  <c r="O927" i="22" s="1"/>
  <c r="N928" i="22"/>
  <c r="O928" i="22" s="1"/>
  <c r="N929" i="22"/>
  <c r="O929" i="22" s="1"/>
  <c r="N930" i="22"/>
  <c r="O930" i="22" s="1"/>
  <c r="N931" i="22"/>
  <c r="O931" i="22" s="1"/>
  <c r="N932" i="22"/>
  <c r="O932" i="22" s="1"/>
  <c r="N933" i="22"/>
  <c r="O933" i="22" s="1"/>
  <c r="N934" i="22"/>
  <c r="O934" i="22" s="1"/>
  <c r="N935" i="22"/>
  <c r="O935" i="22" s="1"/>
  <c r="N936" i="22"/>
  <c r="O936" i="22" s="1"/>
  <c r="N937" i="22"/>
  <c r="O937" i="22" s="1"/>
  <c r="N938" i="22"/>
  <c r="O938" i="22" s="1"/>
  <c r="N939" i="22"/>
  <c r="O939" i="22" s="1"/>
  <c r="N940" i="22"/>
  <c r="O940" i="22" s="1"/>
  <c r="N941" i="22"/>
  <c r="O941" i="22" s="1"/>
  <c r="N942" i="22"/>
  <c r="O942" i="22" s="1"/>
  <c r="N943" i="22"/>
  <c r="O943" i="22" s="1"/>
  <c r="N944" i="22"/>
  <c r="O944" i="22" s="1"/>
  <c r="N945" i="22"/>
  <c r="O945" i="22" s="1"/>
  <c r="N946" i="22"/>
  <c r="O946" i="22" s="1"/>
  <c r="N947" i="22"/>
  <c r="O947" i="22" s="1"/>
  <c r="N948" i="22"/>
  <c r="O948" i="22" s="1"/>
  <c r="N949" i="22"/>
  <c r="O949" i="22" s="1"/>
  <c r="N950" i="22"/>
  <c r="O950" i="22" s="1"/>
  <c r="N951" i="22"/>
  <c r="O951" i="22" s="1"/>
  <c r="N952" i="22"/>
  <c r="O952" i="22" s="1"/>
  <c r="N953" i="22"/>
  <c r="O953" i="22" s="1"/>
  <c r="N954" i="22"/>
  <c r="O954" i="22" s="1"/>
  <c r="N955" i="22"/>
  <c r="O955" i="22" s="1"/>
  <c r="N956" i="22"/>
  <c r="O956" i="22" s="1"/>
  <c r="N957" i="22"/>
  <c r="O957" i="22" s="1"/>
  <c r="N958" i="22"/>
  <c r="O958" i="22" s="1"/>
  <c r="N959" i="22"/>
  <c r="O959" i="22" s="1"/>
  <c r="N960" i="22"/>
  <c r="O960" i="22" s="1"/>
  <c r="N961" i="22"/>
  <c r="O961" i="22" s="1"/>
  <c r="N962" i="22"/>
  <c r="O962" i="22" s="1"/>
  <c r="N963" i="22"/>
  <c r="O963" i="22" s="1"/>
  <c r="N964" i="22"/>
  <c r="O964" i="22" s="1"/>
  <c r="N965" i="22"/>
  <c r="O965" i="22" s="1"/>
  <c r="N966" i="22"/>
  <c r="O966" i="22" s="1"/>
  <c r="N967" i="22"/>
  <c r="O967" i="22" s="1"/>
  <c r="N968" i="22"/>
  <c r="O968" i="22" s="1"/>
  <c r="N969" i="22"/>
  <c r="O969" i="22" s="1"/>
  <c r="N970" i="22"/>
  <c r="O970" i="22" s="1"/>
  <c r="N971" i="22"/>
  <c r="O971" i="22" s="1"/>
  <c r="N972" i="22"/>
  <c r="O972" i="22" s="1"/>
  <c r="N973" i="22"/>
  <c r="O973" i="22" s="1"/>
  <c r="N974" i="22"/>
  <c r="O974" i="22" s="1"/>
  <c r="N975" i="22"/>
  <c r="O975" i="22" s="1"/>
  <c r="N976" i="22"/>
  <c r="O976" i="22" s="1"/>
  <c r="N977" i="22"/>
  <c r="O977" i="22" s="1"/>
  <c r="N978" i="22"/>
  <c r="O978" i="22" s="1"/>
  <c r="N979" i="22"/>
  <c r="O979" i="22" s="1"/>
  <c r="N980" i="22"/>
  <c r="O980" i="22" s="1"/>
  <c r="N981" i="22"/>
  <c r="O981" i="22" s="1"/>
  <c r="N982" i="22"/>
  <c r="O982" i="22" s="1"/>
  <c r="N983" i="22"/>
  <c r="O983" i="22" s="1"/>
  <c r="N984" i="22"/>
  <c r="O984" i="22" s="1"/>
  <c r="N985" i="22"/>
  <c r="O985" i="22" s="1"/>
  <c r="N986" i="22"/>
  <c r="O986" i="22" s="1"/>
  <c r="N987" i="22"/>
  <c r="O987" i="22" s="1"/>
  <c r="N988" i="22"/>
  <c r="O988" i="22" s="1"/>
  <c r="N989" i="22"/>
  <c r="O989" i="22" s="1"/>
  <c r="N990" i="22"/>
  <c r="O990" i="22" s="1"/>
  <c r="N991" i="22"/>
  <c r="O991" i="22" s="1"/>
  <c r="N992" i="22"/>
  <c r="O992" i="22" s="1"/>
  <c r="N993" i="22"/>
  <c r="O993" i="22" s="1"/>
  <c r="N994" i="22"/>
  <c r="O994" i="22" s="1"/>
  <c r="N995" i="22"/>
  <c r="O995" i="22" s="1"/>
  <c r="N996" i="22"/>
  <c r="O996" i="22" s="1"/>
  <c r="N997" i="22"/>
  <c r="O997" i="22" s="1"/>
  <c r="N998" i="22"/>
  <c r="O998" i="22" s="1"/>
  <c r="N999" i="22"/>
  <c r="O999" i="22" s="1"/>
  <c r="N1000" i="22"/>
  <c r="O1000" i="22" s="1"/>
  <c r="N1001" i="22"/>
  <c r="O1001" i="22" s="1"/>
  <c r="N1002" i="22"/>
  <c r="O1002" i="22" s="1"/>
  <c r="N1003" i="22"/>
  <c r="O1003" i="22" s="1"/>
  <c r="N1004" i="22"/>
  <c r="O1004" i="22" s="1"/>
  <c r="N1005" i="22"/>
  <c r="O1005" i="22" s="1"/>
  <c r="N1006" i="22"/>
  <c r="O1006" i="22" s="1"/>
  <c r="N1007" i="22"/>
  <c r="O1007" i="22" s="1"/>
  <c r="N1008" i="22"/>
  <c r="O1008" i="22" s="1"/>
  <c r="N1009" i="22"/>
  <c r="O1009" i="22" s="1"/>
  <c r="N1010" i="22"/>
  <c r="O1010" i="22" s="1"/>
  <c r="N1011" i="22"/>
  <c r="O1011" i="22" s="1"/>
  <c r="N1012" i="22"/>
  <c r="O1012" i="22" s="1"/>
  <c r="N1013" i="22"/>
  <c r="O1013" i="22" s="1"/>
  <c r="N1014" i="22"/>
  <c r="O1014" i="22" s="1"/>
  <c r="P15" i="22"/>
  <c r="Q15" i="22" s="1"/>
  <c r="N15" i="22"/>
  <c r="O15" i="22" s="1"/>
  <c r="J15" i="22"/>
  <c r="K15" i="22" s="1"/>
  <c r="D16" i="22"/>
  <c r="E16" i="22" s="1"/>
  <c r="D17" i="22"/>
  <c r="E17" i="22" s="1"/>
  <c r="D18" i="22"/>
  <c r="E18" i="22" s="1"/>
  <c r="D19" i="22"/>
  <c r="E19" i="22" s="1"/>
  <c r="D20" i="22"/>
  <c r="E20" i="22" s="1"/>
  <c r="D21" i="22"/>
  <c r="E21" i="22" s="1"/>
  <c r="D22" i="22"/>
  <c r="E22" i="22" s="1"/>
  <c r="D23" i="22"/>
  <c r="E23" i="22" s="1"/>
  <c r="D24" i="22"/>
  <c r="E24" i="22" s="1"/>
  <c r="D25" i="22"/>
  <c r="E25" i="22" s="1"/>
  <c r="D26" i="22"/>
  <c r="E26" i="22" s="1"/>
  <c r="D27" i="22"/>
  <c r="E27" i="22" s="1"/>
  <c r="D28" i="22"/>
  <c r="E28" i="22" s="1"/>
  <c r="D29" i="22"/>
  <c r="E29" i="22" s="1"/>
  <c r="D30" i="22"/>
  <c r="E30" i="22" s="1"/>
  <c r="D31" i="22"/>
  <c r="E31" i="22" s="1"/>
  <c r="D32" i="22"/>
  <c r="E32" i="22" s="1"/>
  <c r="D33" i="22"/>
  <c r="E33" i="22" s="1"/>
  <c r="D34" i="22"/>
  <c r="E34" i="22" s="1"/>
  <c r="D35" i="22"/>
  <c r="E35" i="22" s="1"/>
  <c r="D36" i="22"/>
  <c r="E36" i="22" s="1"/>
  <c r="D37" i="22"/>
  <c r="E37" i="22" s="1"/>
  <c r="D38" i="22"/>
  <c r="E38" i="22" s="1"/>
  <c r="D39" i="22"/>
  <c r="E39" i="22" s="1"/>
  <c r="D40" i="22"/>
  <c r="E40" i="22" s="1"/>
  <c r="D41" i="22"/>
  <c r="E41" i="22" s="1"/>
  <c r="D42" i="22"/>
  <c r="E42" i="22" s="1"/>
  <c r="D43" i="22"/>
  <c r="E43" i="22" s="1"/>
  <c r="D44" i="22"/>
  <c r="E44" i="22" s="1"/>
  <c r="D45" i="22"/>
  <c r="E45" i="22" s="1"/>
  <c r="D46" i="22"/>
  <c r="E46" i="22" s="1"/>
  <c r="D47" i="22"/>
  <c r="E47" i="22" s="1"/>
  <c r="D48" i="22"/>
  <c r="E48" i="22" s="1"/>
  <c r="D49" i="22"/>
  <c r="E49" i="22" s="1"/>
  <c r="D50" i="22"/>
  <c r="E50" i="22" s="1"/>
  <c r="D51" i="22"/>
  <c r="E51" i="22" s="1"/>
  <c r="D52" i="22"/>
  <c r="E52" i="22" s="1"/>
  <c r="D53" i="22"/>
  <c r="E53" i="22" s="1"/>
  <c r="D54" i="22"/>
  <c r="E54" i="22" s="1"/>
  <c r="D55" i="22"/>
  <c r="E55" i="22" s="1"/>
  <c r="D56" i="22"/>
  <c r="E56" i="22" s="1"/>
  <c r="D57" i="22"/>
  <c r="E57" i="22" s="1"/>
  <c r="D58" i="22"/>
  <c r="E58" i="22" s="1"/>
  <c r="D59" i="22"/>
  <c r="E59" i="22" s="1"/>
  <c r="D60" i="22"/>
  <c r="E60" i="22" s="1"/>
  <c r="D61" i="22"/>
  <c r="E61" i="22" s="1"/>
  <c r="D62" i="22"/>
  <c r="E62" i="22" s="1"/>
  <c r="D63" i="22"/>
  <c r="E63" i="22" s="1"/>
  <c r="D64" i="22"/>
  <c r="E64" i="22" s="1"/>
  <c r="D65" i="22"/>
  <c r="E65" i="22" s="1"/>
  <c r="D66" i="22"/>
  <c r="E66" i="22" s="1"/>
  <c r="D67" i="22"/>
  <c r="E67" i="22" s="1"/>
  <c r="D68" i="22"/>
  <c r="E68" i="22" s="1"/>
  <c r="D69" i="22"/>
  <c r="E69" i="22" s="1"/>
  <c r="D70" i="22"/>
  <c r="E70" i="22" s="1"/>
  <c r="D71" i="22"/>
  <c r="E71" i="22" s="1"/>
  <c r="D72" i="22"/>
  <c r="E72" i="22" s="1"/>
  <c r="D73" i="22"/>
  <c r="E73" i="22" s="1"/>
  <c r="D74" i="22"/>
  <c r="E74" i="22" s="1"/>
  <c r="D75" i="22"/>
  <c r="E75" i="22" s="1"/>
  <c r="D76" i="22"/>
  <c r="E76" i="22" s="1"/>
  <c r="D77" i="22"/>
  <c r="E77" i="22" s="1"/>
  <c r="D78" i="22"/>
  <c r="E78" i="22" s="1"/>
  <c r="D79" i="22"/>
  <c r="E79" i="22" s="1"/>
  <c r="D80" i="22"/>
  <c r="E80" i="22" s="1"/>
  <c r="D81" i="22"/>
  <c r="E81" i="22" s="1"/>
  <c r="D82" i="22"/>
  <c r="E82" i="22" s="1"/>
  <c r="D83" i="22"/>
  <c r="E83" i="22" s="1"/>
  <c r="D84" i="22"/>
  <c r="E84" i="22" s="1"/>
  <c r="D85" i="22"/>
  <c r="E85" i="22" s="1"/>
  <c r="D86" i="22"/>
  <c r="E86" i="22" s="1"/>
  <c r="D87" i="22"/>
  <c r="E87" i="22" s="1"/>
  <c r="D88" i="22"/>
  <c r="E88" i="22" s="1"/>
  <c r="D89" i="22"/>
  <c r="E89" i="22" s="1"/>
  <c r="D90" i="22"/>
  <c r="E90" i="22" s="1"/>
  <c r="D91" i="22"/>
  <c r="E91" i="22" s="1"/>
  <c r="D92" i="22"/>
  <c r="E92" i="22" s="1"/>
  <c r="D93" i="22"/>
  <c r="E93" i="22" s="1"/>
  <c r="D94" i="22"/>
  <c r="E94" i="22" s="1"/>
  <c r="D95" i="22"/>
  <c r="E95" i="22" s="1"/>
  <c r="D96" i="22"/>
  <c r="E96" i="22" s="1"/>
  <c r="D97" i="22"/>
  <c r="E97" i="22" s="1"/>
  <c r="D98" i="22"/>
  <c r="E98" i="22" s="1"/>
  <c r="D99" i="22"/>
  <c r="E99" i="22" s="1"/>
  <c r="D100" i="22"/>
  <c r="E100" i="22" s="1"/>
  <c r="D101" i="22"/>
  <c r="E101" i="22" s="1"/>
  <c r="D102" i="22"/>
  <c r="E102" i="22" s="1"/>
  <c r="D103" i="22"/>
  <c r="E103" i="22" s="1"/>
  <c r="D104" i="22"/>
  <c r="E104" i="22" s="1"/>
  <c r="D105" i="22"/>
  <c r="E105" i="22" s="1"/>
  <c r="D106" i="22"/>
  <c r="E106" i="22" s="1"/>
  <c r="D107" i="22"/>
  <c r="E107" i="22" s="1"/>
  <c r="D108" i="22"/>
  <c r="E108" i="22" s="1"/>
  <c r="D109" i="22"/>
  <c r="E109" i="22" s="1"/>
  <c r="D110" i="22"/>
  <c r="E110" i="22" s="1"/>
  <c r="D111" i="22"/>
  <c r="E111" i="22" s="1"/>
  <c r="D112" i="22"/>
  <c r="E112" i="22" s="1"/>
  <c r="D113" i="22"/>
  <c r="E113" i="22" s="1"/>
  <c r="D114" i="22"/>
  <c r="E114" i="22" s="1"/>
  <c r="D115" i="22"/>
  <c r="E115" i="22" s="1"/>
  <c r="D116" i="22"/>
  <c r="E116" i="22" s="1"/>
  <c r="D117" i="22"/>
  <c r="E117" i="22" s="1"/>
  <c r="D118" i="22"/>
  <c r="E118" i="22" s="1"/>
  <c r="D119" i="22"/>
  <c r="E119" i="22" s="1"/>
  <c r="D120" i="22"/>
  <c r="E120" i="22" s="1"/>
  <c r="D121" i="22"/>
  <c r="E121" i="22" s="1"/>
  <c r="D122" i="22"/>
  <c r="E122" i="22" s="1"/>
  <c r="D123" i="22"/>
  <c r="E123" i="22" s="1"/>
  <c r="D124" i="22"/>
  <c r="E124" i="22" s="1"/>
  <c r="D125" i="22"/>
  <c r="E125" i="22" s="1"/>
  <c r="D126" i="22"/>
  <c r="E126" i="22" s="1"/>
  <c r="D127" i="22"/>
  <c r="E127" i="22" s="1"/>
  <c r="D128" i="22"/>
  <c r="E128" i="22" s="1"/>
  <c r="D129" i="22"/>
  <c r="E129" i="22" s="1"/>
  <c r="D130" i="22"/>
  <c r="E130" i="22" s="1"/>
  <c r="D131" i="22"/>
  <c r="E131" i="22" s="1"/>
  <c r="D132" i="22"/>
  <c r="E132" i="22" s="1"/>
  <c r="D133" i="22"/>
  <c r="E133" i="22" s="1"/>
  <c r="D134" i="22"/>
  <c r="E134" i="22" s="1"/>
  <c r="D135" i="22"/>
  <c r="E135" i="22" s="1"/>
  <c r="D136" i="22"/>
  <c r="E136" i="22" s="1"/>
  <c r="D137" i="22"/>
  <c r="E137" i="22" s="1"/>
  <c r="D138" i="22"/>
  <c r="E138" i="22" s="1"/>
  <c r="D139" i="22"/>
  <c r="E139" i="22" s="1"/>
  <c r="D140" i="22"/>
  <c r="E140" i="22" s="1"/>
  <c r="D141" i="22"/>
  <c r="E141" i="22" s="1"/>
  <c r="D142" i="22"/>
  <c r="E142" i="22" s="1"/>
  <c r="D143" i="22"/>
  <c r="E143" i="22" s="1"/>
  <c r="D144" i="22"/>
  <c r="E144" i="22" s="1"/>
  <c r="D145" i="22"/>
  <c r="E145" i="22" s="1"/>
  <c r="D146" i="22"/>
  <c r="E146" i="22" s="1"/>
  <c r="D147" i="22"/>
  <c r="E147" i="22" s="1"/>
  <c r="D148" i="22"/>
  <c r="E148" i="22" s="1"/>
  <c r="D149" i="22"/>
  <c r="E149" i="22" s="1"/>
  <c r="D150" i="22"/>
  <c r="E150" i="22" s="1"/>
  <c r="D151" i="22"/>
  <c r="E151" i="22" s="1"/>
  <c r="D152" i="22"/>
  <c r="E152" i="22" s="1"/>
  <c r="D153" i="22"/>
  <c r="E153" i="22" s="1"/>
  <c r="D154" i="22"/>
  <c r="E154" i="22" s="1"/>
  <c r="D155" i="22"/>
  <c r="E155" i="22" s="1"/>
  <c r="D156" i="22"/>
  <c r="E156" i="22" s="1"/>
  <c r="D157" i="22"/>
  <c r="E157" i="22" s="1"/>
  <c r="D158" i="22"/>
  <c r="E158" i="22" s="1"/>
  <c r="D159" i="22"/>
  <c r="E159" i="22" s="1"/>
  <c r="D160" i="22"/>
  <c r="E160" i="22" s="1"/>
  <c r="D161" i="22"/>
  <c r="E161" i="22" s="1"/>
  <c r="D162" i="22"/>
  <c r="E162" i="22" s="1"/>
  <c r="D163" i="22"/>
  <c r="E163" i="22" s="1"/>
  <c r="D164" i="22"/>
  <c r="E164" i="22" s="1"/>
  <c r="D165" i="22"/>
  <c r="E165" i="22" s="1"/>
  <c r="D166" i="22"/>
  <c r="E166" i="22" s="1"/>
  <c r="D167" i="22"/>
  <c r="E167" i="22" s="1"/>
  <c r="D168" i="22"/>
  <c r="E168" i="22" s="1"/>
  <c r="D169" i="22"/>
  <c r="E169" i="22" s="1"/>
  <c r="D170" i="22"/>
  <c r="E170" i="22" s="1"/>
  <c r="D171" i="22"/>
  <c r="E171" i="22" s="1"/>
  <c r="D172" i="22"/>
  <c r="E172" i="22" s="1"/>
  <c r="D173" i="22"/>
  <c r="E173" i="22" s="1"/>
  <c r="D174" i="22"/>
  <c r="E174" i="22" s="1"/>
  <c r="D175" i="22"/>
  <c r="E175" i="22" s="1"/>
  <c r="D176" i="22"/>
  <c r="E176" i="22" s="1"/>
  <c r="D177" i="22"/>
  <c r="E177" i="22" s="1"/>
  <c r="D178" i="22"/>
  <c r="E178" i="22" s="1"/>
  <c r="D179" i="22"/>
  <c r="E179" i="22" s="1"/>
  <c r="D180" i="22"/>
  <c r="E180" i="22" s="1"/>
  <c r="D181" i="22"/>
  <c r="E181" i="22" s="1"/>
  <c r="D182" i="22"/>
  <c r="E182" i="22" s="1"/>
  <c r="D183" i="22"/>
  <c r="E183" i="22" s="1"/>
  <c r="D184" i="22"/>
  <c r="E184" i="22" s="1"/>
  <c r="D185" i="22"/>
  <c r="E185" i="22" s="1"/>
  <c r="D186" i="22"/>
  <c r="E186" i="22" s="1"/>
  <c r="D187" i="22"/>
  <c r="E187" i="22" s="1"/>
  <c r="D188" i="22"/>
  <c r="E188" i="22" s="1"/>
  <c r="D189" i="22"/>
  <c r="E189" i="22" s="1"/>
  <c r="D190" i="22"/>
  <c r="E190" i="22" s="1"/>
  <c r="D191" i="22"/>
  <c r="E191" i="22" s="1"/>
  <c r="D192" i="22"/>
  <c r="E192" i="22" s="1"/>
  <c r="D193" i="22"/>
  <c r="E193" i="22" s="1"/>
  <c r="D194" i="22"/>
  <c r="E194" i="22" s="1"/>
  <c r="D195" i="22"/>
  <c r="E195" i="22" s="1"/>
  <c r="D196" i="22"/>
  <c r="E196" i="22" s="1"/>
  <c r="D197" i="22"/>
  <c r="E197" i="22" s="1"/>
  <c r="D198" i="22"/>
  <c r="E198" i="22" s="1"/>
  <c r="D199" i="22"/>
  <c r="E199" i="22" s="1"/>
  <c r="D200" i="22"/>
  <c r="E200" i="22" s="1"/>
  <c r="D201" i="22"/>
  <c r="E201" i="22" s="1"/>
  <c r="D202" i="22"/>
  <c r="E202" i="22" s="1"/>
  <c r="D203" i="22"/>
  <c r="E203" i="22" s="1"/>
  <c r="D204" i="22"/>
  <c r="E204" i="22" s="1"/>
  <c r="D205" i="22"/>
  <c r="E205" i="22" s="1"/>
  <c r="D206" i="22"/>
  <c r="E206" i="22" s="1"/>
  <c r="D207" i="22"/>
  <c r="E207" i="22" s="1"/>
  <c r="D208" i="22"/>
  <c r="E208" i="22" s="1"/>
  <c r="D209" i="22"/>
  <c r="E209" i="22" s="1"/>
  <c r="D210" i="22"/>
  <c r="E210" i="22" s="1"/>
  <c r="D211" i="22"/>
  <c r="E211" i="22" s="1"/>
  <c r="D212" i="22"/>
  <c r="E212" i="22" s="1"/>
  <c r="D213" i="22"/>
  <c r="E213" i="22" s="1"/>
  <c r="D214" i="22"/>
  <c r="E214" i="22" s="1"/>
  <c r="D215" i="22"/>
  <c r="E215" i="22" s="1"/>
  <c r="D216" i="22"/>
  <c r="E216" i="22" s="1"/>
  <c r="D217" i="22"/>
  <c r="E217" i="22" s="1"/>
  <c r="D218" i="22"/>
  <c r="E218" i="22" s="1"/>
  <c r="D219" i="22"/>
  <c r="E219" i="22" s="1"/>
  <c r="D220" i="22"/>
  <c r="E220" i="22" s="1"/>
  <c r="D221" i="22"/>
  <c r="E221" i="22" s="1"/>
  <c r="D222" i="22"/>
  <c r="E222" i="22" s="1"/>
  <c r="D223" i="22"/>
  <c r="E223" i="22" s="1"/>
  <c r="D224" i="22"/>
  <c r="E224" i="22" s="1"/>
  <c r="D225" i="22"/>
  <c r="E225" i="22" s="1"/>
  <c r="D226" i="22"/>
  <c r="E226" i="22" s="1"/>
  <c r="D227" i="22"/>
  <c r="E227" i="22" s="1"/>
  <c r="D228" i="22"/>
  <c r="E228" i="22" s="1"/>
  <c r="D229" i="22"/>
  <c r="E229" i="22" s="1"/>
  <c r="D230" i="22"/>
  <c r="E230" i="22" s="1"/>
  <c r="D231" i="22"/>
  <c r="E231" i="22" s="1"/>
  <c r="D232" i="22"/>
  <c r="E232" i="22" s="1"/>
  <c r="D233" i="22"/>
  <c r="E233" i="22" s="1"/>
  <c r="D234" i="22"/>
  <c r="E234" i="22" s="1"/>
  <c r="D235" i="22"/>
  <c r="E235" i="22" s="1"/>
  <c r="D236" i="22"/>
  <c r="E236" i="22" s="1"/>
  <c r="D237" i="22"/>
  <c r="E237" i="22" s="1"/>
  <c r="D238" i="22"/>
  <c r="E238" i="22" s="1"/>
  <c r="D239" i="22"/>
  <c r="E239" i="22" s="1"/>
  <c r="D240" i="22"/>
  <c r="E240" i="22" s="1"/>
  <c r="D241" i="22"/>
  <c r="E241" i="22" s="1"/>
  <c r="D242" i="22"/>
  <c r="E242" i="22" s="1"/>
  <c r="D243" i="22"/>
  <c r="E243" i="22" s="1"/>
  <c r="D244" i="22"/>
  <c r="E244" i="22" s="1"/>
  <c r="D245" i="22"/>
  <c r="E245" i="22" s="1"/>
  <c r="D246" i="22"/>
  <c r="E246" i="22" s="1"/>
  <c r="D247" i="22"/>
  <c r="E247" i="22" s="1"/>
  <c r="D248" i="22"/>
  <c r="E248" i="22" s="1"/>
  <c r="D249" i="22"/>
  <c r="E249" i="22" s="1"/>
  <c r="D250" i="22"/>
  <c r="E250" i="22" s="1"/>
  <c r="D251" i="22"/>
  <c r="E251" i="22" s="1"/>
  <c r="D252" i="22"/>
  <c r="E252" i="22" s="1"/>
  <c r="D253" i="22"/>
  <c r="E253" i="22" s="1"/>
  <c r="D254" i="22"/>
  <c r="E254" i="22" s="1"/>
  <c r="D255" i="22"/>
  <c r="E255" i="22" s="1"/>
  <c r="D256" i="22"/>
  <c r="E256" i="22" s="1"/>
  <c r="D257" i="22"/>
  <c r="E257" i="22" s="1"/>
  <c r="D258" i="22"/>
  <c r="E258" i="22" s="1"/>
  <c r="D259" i="22"/>
  <c r="E259" i="22" s="1"/>
  <c r="D260" i="22"/>
  <c r="E260" i="22" s="1"/>
  <c r="D261" i="22"/>
  <c r="E261" i="22" s="1"/>
  <c r="D262" i="22"/>
  <c r="E262" i="22" s="1"/>
  <c r="D263" i="22"/>
  <c r="E263" i="22" s="1"/>
  <c r="D264" i="22"/>
  <c r="E264" i="22" s="1"/>
  <c r="D265" i="22"/>
  <c r="E265" i="22" s="1"/>
  <c r="D266" i="22"/>
  <c r="E266" i="22" s="1"/>
  <c r="D267" i="22"/>
  <c r="E267" i="22" s="1"/>
  <c r="D268" i="22"/>
  <c r="E268" i="22" s="1"/>
  <c r="D269" i="22"/>
  <c r="E269" i="22" s="1"/>
  <c r="D270" i="22"/>
  <c r="E270" i="22" s="1"/>
  <c r="D271" i="22"/>
  <c r="E271" i="22" s="1"/>
  <c r="D272" i="22"/>
  <c r="E272" i="22" s="1"/>
  <c r="D273" i="22"/>
  <c r="E273" i="22" s="1"/>
  <c r="D274" i="22"/>
  <c r="E274" i="22" s="1"/>
  <c r="D275" i="22"/>
  <c r="E275" i="22" s="1"/>
  <c r="D276" i="22"/>
  <c r="E276" i="22" s="1"/>
  <c r="D277" i="22"/>
  <c r="E277" i="22" s="1"/>
  <c r="D278" i="22"/>
  <c r="E278" i="22" s="1"/>
  <c r="D279" i="22"/>
  <c r="E279" i="22" s="1"/>
  <c r="D280" i="22"/>
  <c r="E280" i="22" s="1"/>
  <c r="D281" i="22"/>
  <c r="E281" i="22" s="1"/>
  <c r="D282" i="22"/>
  <c r="E282" i="22" s="1"/>
  <c r="D283" i="22"/>
  <c r="E283" i="22" s="1"/>
  <c r="D284" i="22"/>
  <c r="E284" i="22" s="1"/>
  <c r="D285" i="22"/>
  <c r="E285" i="22" s="1"/>
  <c r="D286" i="22"/>
  <c r="E286" i="22" s="1"/>
  <c r="D287" i="22"/>
  <c r="E287" i="22" s="1"/>
  <c r="D288" i="22"/>
  <c r="E288" i="22" s="1"/>
  <c r="D289" i="22"/>
  <c r="E289" i="22" s="1"/>
  <c r="D290" i="22"/>
  <c r="E290" i="22" s="1"/>
  <c r="D291" i="22"/>
  <c r="E291" i="22" s="1"/>
  <c r="D292" i="22"/>
  <c r="E292" i="22" s="1"/>
  <c r="D293" i="22"/>
  <c r="E293" i="22" s="1"/>
  <c r="D294" i="22"/>
  <c r="E294" i="22" s="1"/>
  <c r="D295" i="22"/>
  <c r="E295" i="22" s="1"/>
  <c r="D296" i="22"/>
  <c r="E296" i="22" s="1"/>
  <c r="D297" i="22"/>
  <c r="E297" i="22" s="1"/>
  <c r="D298" i="22"/>
  <c r="E298" i="22" s="1"/>
  <c r="D299" i="22"/>
  <c r="E299" i="22" s="1"/>
  <c r="D300" i="22"/>
  <c r="E300" i="22" s="1"/>
  <c r="D301" i="22"/>
  <c r="E301" i="22" s="1"/>
  <c r="D302" i="22"/>
  <c r="E302" i="22" s="1"/>
  <c r="D303" i="22"/>
  <c r="E303" i="22" s="1"/>
  <c r="D304" i="22"/>
  <c r="E304" i="22" s="1"/>
  <c r="D305" i="22"/>
  <c r="E305" i="22" s="1"/>
  <c r="D306" i="22"/>
  <c r="E306" i="22" s="1"/>
  <c r="D307" i="22"/>
  <c r="E307" i="22" s="1"/>
  <c r="D308" i="22"/>
  <c r="E308" i="22" s="1"/>
  <c r="D309" i="22"/>
  <c r="E309" i="22" s="1"/>
  <c r="D310" i="22"/>
  <c r="E310" i="22" s="1"/>
  <c r="D311" i="22"/>
  <c r="E311" i="22" s="1"/>
  <c r="D312" i="22"/>
  <c r="E312" i="22" s="1"/>
  <c r="D313" i="22"/>
  <c r="E313" i="22" s="1"/>
  <c r="D314" i="22"/>
  <c r="E314" i="22" s="1"/>
  <c r="D315" i="22"/>
  <c r="E315" i="22" s="1"/>
  <c r="D316" i="22"/>
  <c r="E316" i="22" s="1"/>
  <c r="D317" i="22"/>
  <c r="E317" i="22" s="1"/>
  <c r="D318" i="22"/>
  <c r="E318" i="22" s="1"/>
  <c r="D319" i="22"/>
  <c r="E319" i="22" s="1"/>
  <c r="D320" i="22"/>
  <c r="E320" i="22" s="1"/>
  <c r="D321" i="22"/>
  <c r="E321" i="22" s="1"/>
  <c r="D322" i="22"/>
  <c r="E322" i="22" s="1"/>
  <c r="D323" i="22"/>
  <c r="E323" i="22" s="1"/>
  <c r="D324" i="22"/>
  <c r="E324" i="22" s="1"/>
  <c r="D325" i="22"/>
  <c r="E325" i="22" s="1"/>
  <c r="D326" i="22"/>
  <c r="E326" i="22" s="1"/>
  <c r="D327" i="22"/>
  <c r="E327" i="22" s="1"/>
  <c r="D328" i="22"/>
  <c r="E328" i="22" s="1"/>
  <c r="D329" i="22"/>
  <c r="E329" i="22" s="1"/>
  <c r="D330" i="22"/>
  <c r="E330" i="22" s="1"/>
  <c r="D331" i="22"/>
  <c r="E331" i="22" s="1"/>
  <c r="D332" i="22"/>
  <c r="E332" i="22" s="1"/>
  <c r="D333" i="22"/>
  <c r="E333" i="22" s="1"/>
  <c r="D334" i="22"/>
  <c r="E334" i="22" s="1"/>
  <c r="D335" i="22"/>
  <c r="E335" i="22" s="1"/>
  <c r="D336" i="22"/>
  <c r="E336" i="22" s="1"/>
  <c r="D337" i="22"/>
  <c r="E337" i="22" s="1"/>
  <c r="D338" i="22"/>
  <c r="E338" i="22" s="1"/>
  <c r="D339" i="22"/>
  <c r="E339" i="22" s="1"/>
  <c r="D340" i="22"/>
  <c r="E340" i="22" s="1"/>
  <c r="D341" i="22"/>
  <c r="E341" i="22" s="1"/>
  <c r="D342" i="22"/>
  <c r="E342" i="22" s="1"/>
  <c r="D343" i="22"/>
  <c r="E343" i="22" s="1"/>
  <c r="D344" i="22"/>
  <c r="E344" i="22" s="1"/>
  <c r="D345" i="22"/>
  <c r="E345" i="22" s="1"/>
  <c r="D346" i="22"/>
  <c r="E346" i="22" s="1"/>
  <c r="D347" i="22"/>
  <c r="E347" i="22" s="1"/>
  <c r="D348" i="22"/>
  <c r="E348" i="22" s="1"/>
  <c r="D349" i="22"/>
  <c r="E349" i="22" s="1"/>
  <c r="D350" i="22"/>
  <c r="E350" i="22" s="1"/>
  <c r="D351" i="22"/>
  <c r="E351" i="22" s="1"/>
  <c r="D352" i="22"/>
  <c r="E352" i="22" s="1"/>
  <c r="D353" i="22"/>
  <c r="E353" i="22" s="1"/>
  <c r="D354" i="22"/>
  <c r="E354" i="22" s="1"/>
  <c r="D355" i="22"/>
  <c r="E355" i="22" s="1"/>
  <c r="D356" i="22"/>
  <c r="E356" i="22" s="1"/>
  <c r="D357" i="22"/>
  <c r="E357" i="22" s="1"/>
  <c r="D358" i="22"/>
  <c r="E358" i="22" s="1"/>
  <c r="D359" i="22"/>
  <c r="E359" i="22" s="1"/>
  <c r="D360" i="22"/>
  <c r="E360" i="22" s="1"/>
  <c r="D361" i="22"/>
  <c r="E361" i="22" s="1"/>
  <c r="D362" i="22"/>
  <c r="E362" i="22" s="1"/>
  <c r="D363" i="22"/>
  <c r="E363" i="22" s="1"/>
  <c r="D364" i="22"/>
  <c r="E364" i="22" s="1"/>
  <c r="D365" i="22"/>
  <c r="E365" i="22" s="1"/>
  <c r="D366" i="22"/>
  <c r="E366" i="22" s="1"/>
  <c r="D367" i="22"/>
  <c r="E367" i="22" s="1"/>
  <c r="D368" i="22"/>
  <c r="E368" i="22" s="1"/>
  <c r="D369" i="22"/>
  <c r="E369" i="22" s="1"/>
  <c r="D370" i="22"/>
  <c r="E370" i="22" s="1"/>
  <c r="D371" i="22"/>
  <c r="E371" i="22" s="1"/>
  <c r="D372" i="22"/>
  <c r="E372" i="22" s="1"/>
  <c r="D373" i="22"/>
  <c r="E373" i="22" s="1"/>
  <c r="D374" i="22"/>
  <c r="E374" i="22" s="1"/>
  <c r="D375" i="22"/>
  <c r="E375" i="22" s="1"/>
  <c r="D376" i="22"/>
  <c r="E376" i="22" s="1"/>
  <c r="D377" i="22"/>
  <c r="E377" i="22" s="1"/>
  <c r="D378" i="22"/>
  <c r="E378" i="22" s="1"/>
  <c r="D379" i="22"/>
  <c r="E379" i="22" s="1"/>
  <c r="D380" i="22"/>
  <c r="E380" i="22" s="1"/>
  <c r="D381" i="22"/>
  <c r="E381" i="22" s="1"/>
  <c r="D382" i="22"/>
  <c r="E382" i="22" s="1"/>
  <c r="D383" i="22"/>
  <c r="E383" i="22" s="1"/>
  <c r="D384" i="22"/>
  <c r="E384" i="22" s="1"/>
  <c r="D385" i="22"/>
  <c r="E385" i="22" s="1"/>
  <c r="D386" i="22"/>
  <c r="E386" i="22" s="1"/>
  <c r="D387" i="22"/>
  <c r="E387" i="22" s="1"/>
  <c r="D388" i="22"/>
  <c r="E388" i="22" s="1"/>
  <c r="D389" i="22"/>
  <c r="E389" i="22" s="1"/>
  <c r="D390" i="22"/>
  <c r="E390" i="22" s="1"/>
  <c r="D391" i="22"/>
  <c r="E391" i="22" s="1"/>
  <c r="D392" i="22"/>
  <c r="E392" i="22" s="1"/>
  <c r="D393" i="22"/>
  <c r="E393" i="22" s="1"/>
  <c r="D394" i="22"/>
  <c r="E394" i="22" s="1"/>
  <c r="D395" i="22"/>
  <c r="E395" i="22" s="1"/>
  <c r="D396" i="22"/>
  <c r="E396" i="22" s="1"/>
  <c r="D397" i="22"/>
  <c r="E397" i="22" s="1"/>
  <c r="D398" i="22"/>
  <c r="E398" i="22" s="1"/>
  <c r="D399" i="22"/>
  <c r="E399" i="22" s="1"/>
  <c r="D400" i="22"/>
  <c r="E400" i="22" s="1"/>
  <c r="D401" i="22"/>
  <c r="E401" i="22" s="1"/>
  <c r="D402" i="22"/>
  <c r="E402" i="22" s="1"/>
  <c r="D403" i="22"/>
  <c r="E403" i="22" s="1"/>
  <c r="D404" i="22"/>
  <c r="E404" i="22" s="1"/>
  <c r="D405" i="22"/>
  <c r="E405" i="22" s="1"/>
  <c r="D406" i="22"/>
  <c r="E406" i="22" s="1"/>
  <c r="D407" i="22"/>
  <c r="E407" i="22" s="1"/>
  <c r="D408" i="22"/>
  <c r="E408" i="22" s="1"/>
  <c r="D409" i="22"/>
  <c r="E409" i="22" s="1"/>
  <c r="D410" i="22"/>
  <c r="E410" i="22" s="1"/>
  <c r="D411" i="22"/>
  <c r="E411" i="22" s="1"/>
  <c r="D412" i="22"/>
  <c r="E412" i="22" s="1"/>
  <c r="D413" i="22"/>
  <c r="E413" i="22" s="1"/>
  <c r="D414" i="22"/>
  <c r="E414" i="22" s="1"/>
  <c r="D415" i="22"/>
  <c r="E415" i="22" s="1"/>
  <c r="D416" i="22"/>
  <c r="E416" i="22" s="1"/>
  <c r="D417" i="22"/>
  <c r="E417" i="22" s="1"/>
  <c r="D418" i="22"/>
  <c r="E418" i="22" s="1"/>
  <c r="D419" i="22"/>
  <c r="E419" i="22" s="1"/>
  <c r="D420" i="22"/>
  <c r="E420" i="22" s="1"/>
  <c r="D421" i="22"/>
  <c r="E421" i="22" s="1"/>
  <c r="D422" i="22"/>
  <c r="E422" i="22" s="1"/>
  <c r="D423" i="22"/>
  <c r="E423" i="22" s="1"/>
  <c r="D424" i="22"/>
  <c r="E424" i="22" s="1"/>
  <c r="D425" i="22"/>
  <c r="E425" i="22" s="1"/>
  <c r="D426" i="22"/>
  <c r="E426" i="22" s="1"/>
  <c r="D427" i="22"/>
  <c r="E427" i="22" s="1"/>
  <c r="D428" i="22"/>
  <c r="E428" i="22" s="1"/>
  <c r="D429" i="22"/>
  <c r="E429" i="22" s="1"/>
  <c r="D430" i="22"/>
  <c r="E430" i="22" s="1"/>
  <c r="D431" i="22"/>
  <c r="E431" i="22" s="1"/>
  <c r="D432" i="22"/>
  <c r="E432" i="22" s="1"/>
  <c r="D433" i="22"/>
  <c r="E433" i="22" s="1"/>
  <c r="D434" i="22"/>
  <c r="E434" i="22" s="1"/>
  <c r="D435" i="22"/>
  <c r="E435" i="22" s="1"/>
  <c r="D436" i="22"/>
  <c r="E436" i="22" s="1"/>
  <c r="D437" i="22"/>
  <c r="E437" i="22" s="1"/>
  <c r="D438" i="22"/>
  <c r="E438" i="22" s="1"/>
  <c r="D439" i="22"/>
  <c r="E439" i="22" s="1"/>
  <c r="D440" i="22"/>
  <c r="E440" i="22" s="1"/>
  <c r="D441" i="22"/>
  <c r="E441" i="22" s="1"/>
  <c r="D442" i="22"/>
  <c r="E442" i="22" s="1"/>
  <c r="D443" i="22"/>
  <c r="E443" i="22" s="1"/>
  <c r="D444" i="22"/>
  <c r="E444" i="22" s="1"/>
  <c r="D445" i="22"/>
  <c r="E445" i="22" s="1"/>
  <c r="D446" i="22"/>
  <c r="E446" i="22" s="1"/>
  <c r="D447" i="22"/>
  <c r="E447" i="22" s="1"/>
  <c r="D448" i="22"/>
  <c r="E448" i="22" s="1"/>
  <c r="D449" i="22"/>
  <c r="E449" i="22" s="1"/>
  <c r="D450" i="22"/>
  <c r="E450" i="22" s="1"/>
  <c r="D451" i="22"/>
  <c r="E451" i="22" s="1"/>
  <c r="D452" i="22"/>
  <c r="E452" i="22" s="1"/>
  <c r="D453" i="22"/>
  <c r="E453" i="22" s="1"/>
  <c r="D454" i="22"/>
  <c r="E454" i="22" s="1"/>
  <c r="D455" i="22"/>
  <c r="E455" i="22" s="1"/>
  <c r="D456" i="22"/>
  <c r="E456" i="22" s="1"/>
  <c r="D457" i="22"/>
  <c r="E457" i="22" s="1"/>
  <c r="D458" i="22"/>
  <c r="E458" i="22" s="1"/>
  <c r="D459" i="22"/>
  <c r="E459" i="22" s="1"/>
  <c r="D460" i="22"/>
  <c r="E460" i="22" s="1"/>
  <c r="D461" i="22"/>
  <c r="E461" i="22" s="1"/>
  <c r="D462" i="22"/>
  <c r="E462" i="22" s="1"/>
  <c r="D463" i="22"/>
  <c r="E463" i="22" s="1"/>
  <c r="D464" i="22"/>
  <c r="E464" i="22" s="1"/>
  <c r="D465" i="22"/>
  <c r="E465" i="22" s="1"/>
  <c r="D466" i="22"/>
  <c r="E466" i="22" s="1"/>
  <c r="D467" i="22"/>
  <c r="E467" i="22" s="1"/>
  <c r="D468" i="22"/>
  <c r="E468" i="22" s="1"/>
  <c r="D469" i="22"/>
  <c r="E469" i="22" s="1"/>
  <c r="D470" i="22"/>
  <c r="E470" i="22" s="1"/>
  <c r="D471" i="22"/>
  <c r="E471" i="22" s="1"/>
  <c r="D472" i="22"/>
  <c r="E472" i="22" s="1"/>
  <c r="D473" i="22"/>
  <c r="E473" i="22" s="1"/>
  <c r="D474" i="22"/>
  <c r="E474" i="22" s="1"/>
  <c r="D475" i="22"/>
  <c r="E475" i="22" s="1"/>
  <c r="D476" i="22"/>
  <c r="E476" i="22" s="1"/>
  <c r="D477" i="22"/>
  <c r="E477" i="22" s="1"/>
  <c r="D478" i="22"/>
  <c r="E478" i="22" s="1"/>
  <c r="D479" i="22"/>
  <c r="E479" i="22" s="1"/>
  <c r="D480" i="22"/>
  <c r="E480" i="22" s="1"/>
  <c r="D481" i="22"/>
  <c r="E481" i="22" s="1"/>
  <c r="D482" i="22"/>
  <c r="E482" i="22" s="1"/>
  <c r="D483" i="22"/>
  <c r="E483" i="22" s="1"/>
  <c r="D484" i="22"/>
  <c r="E484" i="22" s="1"/>
  <c r="D485" i="22"/>
  <c r="E485" i="22" s="1"/>
  <c r="D486" i="22"/>
  <c r="E486" i="22" s="1"/>
  <c r="D487" i="22"/>
  <c r="E487" i="22" s="1"/>
  <c r="D488" i="22"/>
  <c r="E488" i="22" s="1"/>
  <c r="D489" i="22"/>
  <c r="E489" i="22" s="1"/>
  <c r="D490" i="22"/>
  <c r="E490" i="22" s="1"/>
  <c r="D491" i="22"/>
  <c r="E491" i="22" s="1"/>
  <c r="D492" i="22"/>
  <c r="E492" i="22" s="1"/>
  <c r="D493" i="22"/>
  <c r="E493" i="22" s="1"/>
  <c r="D494" i="22"/>
  <c r="E494" i="22" s="1"/>
  <c r="D495" i="22"/>
  <c r="E495" i="22" s="1"/>
  <c r="D496" i="22"/>
  <c r="E496" i="22" s="1"/>
  <c r="D497" i="22"/>
  <c r="E497" i="22" s="1"/>
  <c r="D498" i="22"/>
  <c r="E498" i="22" s="1"/>
  <c r="D499" i="22"/>
  <c r="E499" i="22" s="1"/>
  <c r="D500" i="22"/>
  <c r="E500" i="22" s="1"/>
  <c r="D501" i="22"/>
  <c r="E501" i="22" s="1"/>
  <c r="D502" i="22"/>
  <c r="E502" i="22" s="1"/>
  <c r="D503" i="22"/>
  <c r="E503" i="22" s="1"/>
  <c r="D504" i="22"/>
  <c r="E504" i="22" s="1"/>
  <c r="D505" i="22"/>
  <c r="E505" i="22" s="1"/>
  <c r="D506" i="22"/>
  <c r="E506" i="22" s="1"/>
  <c r="D507" i="22"/>
  <c r="E507" i="22" s="1"/>
  <c r="D508" i="22"/>
  <c r="E508" i="22" s="1"/>
  <c r="D509" i="22"/>
  <c r="E509" i="22" s="1"/>
  <c r="D510" i="22"/>
  <c r="E510" i="22" s="1"/>
  <c r="D511" i="22"/>
  <c r="E511" i="22" s="1"/>
  <c r="D512" i="22"/>
  <c r="E512" i="22" s="1"/>
  <c r="D513" i="22"/>
  <c r="E513" i="22" s="1"/>
  <c r="D514" i="22"/>
  <c r="E514" i="22" s="1"/>
  <c r="D515" i="22"/>
  <c r="E515" i="22" s="1"/>
  <c r="D516" i="22"/>
  <c r="E516" i="22" s="1"/>
  <c r="D517" i="22"/>
  <c r="E517" i="22" s="1"/>
  <c r="D518" i="22"/>
  <c r="E518" i="22" s="1"/>
  <c r="D519" i="22"/>
  <c r="E519" i="22" s="1"/>
  <c r="D520" i="22"/>
  <c r="E520" i="22" s="1"/>
  <c r="D521" i="22"/>
  <c r="E521" i="22" s="1"/>
  <c r="D522" i="22"/>
  <c r="E522" i="22" s="1"/>
  <c r="D523" i="22"/>
  <c r="E523" i="22" s="1"/>
  <c r="D524" i="22"/>
  <c r="E524" i="22" s="1"/>
  <c r="D525" i="22"/>
  <c r="E525" i="22" s="1"/>
  <c r="D526" i="22"/>
  <c r="E526" i="22" s="1"/>
  <c r="D527" i="22"/>
  <c r="E527" i="22" s="1"/>
  <c r="D528" i="22"/>
  <c r="E528" i="22" s="1"/>
  <c r="D529" i="22"/>
  <c r="E529" i="22" s="1"/>
  <c r="D530" i="22"/>
  <c r="E530" i="22" s="1"/>
  <c r="D531" i="22"/>
  <c r="E531" i="22" s="1"/>
  <c r="D532" i="22"/>
  <c r="E532" i="22" s="1"/>
  <c r="D533" i="22"/>
  <c r="E533" i="22" s="1"/>
  <c r="D534" i="22"/>
  <c r="E534" i="22" s="1"/>
  <c r="D535" i="22"/>
  <c r="E535" i="22" s="1"/>
  <c r="D536" i="22"/>
  <c r="E536" i="22" s="1"/>
  <c r="D537" i="22"/>
  <c r="E537" i="22" s="1"/>
  <c r="D538" i="22"/>
  <c r="E538" i="22" s="1"/>
  <c r="D539" i="22"/>
  <c r="E539" i="22" s="1"/>
  <c r="D540" i="22"/>
  <c r="E540" i="22" s="1"/>
  <c r="D541" i="22"/>
  <c r="E541" i="22" s="1"/>
  <c r="D542" i="22"/>
  <c r="E542" i="22" s="1"/>
  <c r="D543" i="22"/>
  <c r="E543" i="22" s="1"/>
  <c r="D544" i="22"/>
  <c r="E544" i="22" s="1"/>
  <c r="D545" i="22"/>
  <c r="E545" i="22" s="1"/>
  <c r="D546" i="22"/>
  <c r="E546" i="22" s="1"/>
  <c r="D547" i="22"/>
  <c r="E547" i="22" s="1"/>
  <c r="D548" i="22"/>
  <c r="E548" i="22" s="1"/>
  <c r="D549" i="22"/>
  <c r="E549" i="22" s="1"/>
  <c r="D550" i="22"/>
  <c r="E550" i="22" s="1"/>
  <c r="D551" i="22"/>
  <c r="E551" i="22" s="1"/>
  <c r="D552" i="22"/>
  <c r="E552" i="22" s="1"/>
  <c r="D553" i="22"/>
  <c r="E553" i="22" s="1"/>
  <c r="D554" i="22"/>
  <c r="E554" i="22" s="1"/>
  <c r="D555" i="22"/>
  <c r="E555" i="22" s="1"/>
  <c r="D556" i="22"/>
  <c r="E556" i="22" s="1"/>
  <c r="D557" i="22"/>
  <c r="E557" i="22" s="1"/>
  <c r="D558" i="22"/>
  <c r="E558" i="22" s="1"/>
  <c r="D559" i="22"/>
  <c r="E559" i="22" s="1"/>
  <c r="D560" i="22"/>
  <c r="E560" i="22" s="1"/>
  <c r="D561" i="22"/>
  <c r="E561" i="22" s="1"/>
  <c r="D562" i="22"/>
  <c r="E562" i="22" s="1"/>
  <c r="D563" i="22"/>
  <c r="E563" i="22" s="1"/>
  <c r="D564" i="22"/>
  <c r="E564" i="22" s="1"/>
  <c r="D565" i="22"/>
  <c r="E565" i="22" s="1"/>
  <c r="D566" i="22"/>
  <c r="E566" i="22" s="1"/>
  <c r="D567" i="22"/>
  <c r="E567" i="22" s="1"/>
  <c r="D568" i="22"/>
  <c r="E568" i="22" s="1"/>
  <c r="D569" i="22"/>
  <c r="E569" i="22" s="1"/>
  <c r="D570" i="22"/>
  <c r="E570" i="22" s="1"/>
  <c r="D571" i="22"/>
  <c r="E571" i="22" s="1"/>
  <c r="D572" i="22"/>
  <c r="E572" i="22" s="1"/>
  <c r="D573" i="22"/>
  <c r="E573" i="22" s="1"/>
  <c r="D574" i="22"/>
  <c r="E574" i="22" s="1"/>
  <c r="D575" i="22"/>
  <c r="E575" i="22" s="1"/>
  <c r="D576" i="22"/>
  <c r="E576" i="22" s="1"/>
  <c r="D577" i="22"/>
  <c r="E577" i="22" s="1"/>
  <c r="D578" i="22"/>
  <c r="E578" i="22" s="1"/>
  <c r="D579" i="22"/>
  <c r="E579" i="22" s="1"/>
  <c r="D580" i="22"/>
  <c r="E580" i="22" s="1"/>
  <c r="D581" i="22"/>
  <c r="E581" i="22" s="1"/>
  <c r="D582" i="22"/>
  <c r="E582" i="22" s="1"/>
  <c r="D583" i="22"/>
  <c r="E583" i="22" s="1"/>
  <c r="D584" i="22"/>
  <c r="E584" i="22" s="1"/>
  <c r="D585" i="22"/>
  <c r="E585" i="22" s="1"/>
  <c r="D586" i="22"/>
  <c r="E586" i="22" s="1"/>
  <c r="D587" i="22"/>
  <c r="E587" i="22" s="1"/>
  <c r="D588" i="22"/>
  <c r="E588" i="22" s="1"/>
  <c r="D589" i="22"/>
  <c r="E589" i="22" s="1"/>
  <c r="D590" i="22"/>
  <c r="E590" i="22" s="1"/>
  <c r="D591" i="22"/>
  <c r="E591" i="22" s="1"/>
  <c r="D592" i="22"/>
  <c r="E592" i="22" s="1"/>
  <c r="D593" i="22"/>
  <c r="E593" i="22" s="1"/>
  <c r="D594" i="22"/>
  <c r="E594" i="22" s="1"/>
  <c r="D595" i="22"/>
  <c r="E595" i="22" s="1"/>
  <c r="D596" i="22"/>
  <c r="E596" i="22" s="1"/>
  <c r="D597" i="22"/>
  <c r="E597" i="22" s="1"/>
  <c r="D598" i="22"/>
  <c r="E598" i="22" s="1"/>
  <c r="D599" i="22"/>
  <c r="E599" i="22" s="1"/>
  <c r="D600" i="22"/>
  <c r="E600" i="22" s="1"/>
  <c r="D601" i="22"/>
  <c r="E601" i="22" s="1"/>
  <c r="D602" i="22"/>
  <c r="E602" i="22" s="1"/>
  <c r="D603" i="22"/>
  <c r="E603" i="22" s="1"/>
  <c r="D604" i="22"/>
  <c r="E604" i="22" s="1"/>
  <c r="D605" i="22"/>
  <c r="E605" i="22" s="1"/>
  <c r="D606" i="22"/>
  <c r="E606" i="22" s="1"/>
  <c r="D607" i="22"/>
  <c r="E607" i="22" s="1"/>
  <c r="D608" i="22"/>
  <c r="E608" i="22" s="1"/>
  <c r="D609" i="22"/>
  <c r="E609" i="22" s="1"/>
  <c r="D610" i="22"/>
  <c r="E610" i="22" s="1"/>
  <c r="D611" i="22"/>
  <c r="E611" i="22" s="1"/>
  <c r="D612" i="22"/>
  <c r="E612" i="22" s="1"/>
  <c r="D613" i="22"/>
  <c r="E613" i="22" s="1"/>
  <c r="D614" i="22"/>
  <c r="E614" i="22" s="1"/>
  <c r="D615" i="22"/>
  <c r="E615" i="22" s="1"/>
  <c r="D616" i="22"/>
  <c r="E616" i="22" s="1"/>
  <c r="D617" i="22"/>
  <c r="E617" i="22" s="1"/>
  <c r="D618" i="22"/>
  <c r="E618" i="22" s="1"/>
  <c r="D619" i="22"/>
  <c r="E619" i="22" s="1"/>
  <c r="D620" i="22"/>
  <c r="E620" i="22" s="1"/>
  <c r="D621" i="22"/>
  <c r="E621" i="22" s="1"/>
  <c r="D622" i="22"/>
  <c r="E622" i="22" s="1"/>
  <c r="D623" i="22"/>
  <c r="E623" i="22" s="1"/>
  <c r="D624" i="22"/>
  <c r="E624" i="22" s="1"/>
  <c r="D625" i="22"/>
  <c r="E625" i="22" s="1"/>
  <c r="D626" i="22"/>
  <c r="E626" i="22" s="1"/>
  <c r="D627" i="22"/>
  <c r="E627" i="22" s="1"/>
  <c r="D628" i="22"/>
  <c r="E628" i="22" s="1"/>
  <c r="D629" i="22"/>
  <c r="E629" i="22" s="1"/>
  <c r="D630" i="22"/>
  <c r="E630" i="22" s="1"/>
  <c r="D631" i="22"/>
  <c r="E631" i="22" s="1"/>
  <c r="D632" i="22"/>
  <c r="E632" i="22" s="1"/>
  <c r="D633" i="22"/>
  <c r="E633" i="22" s="1"/>
  <c r="D634" i="22"/>
  <c r="E634" i="22" s="1"/>
  <c r="D635" i="22"/>
  <c r="E635" i="22" s="1"/>
  <c r="D636" i="22"/>
  <c r="E636" i="22" s="1"/>
  <c r="D637" i="22"/>
  <c r="E637" i="22" s="1"/>
  <c r="D638" i="22"/>
  <c r="E638" i="22" s="1"/>
  <c r="D639" i="22"/>
  <c r="E639" i="22" s="1"/>
  <c r="D640" i="22"/>
  <c r="E640" i="22" s="1"/>
  <c r="D641" i="22"/>
  <c r="E641" i="22" s="1"/>
  <c r="D642" i="22"/>
  <c r="E642" i="22" s="1"/>
  <c r="D643" i="22"/>
  <c r="E643" i="22" s="1"/>
  <c r="D644" i="22"/>
  <c r="E644" i="22" s="1"/>
  <c r="D645" i="22"/>
  <c r="E645" i="22" s="1"/>
  <c r="D646" i="22"/>
  <c r="E646" i="22" s="1"/>
  <c r="D647" i="22"/>
  <c r="E647" i="22" s="1"/>
  <c r="D648" i="22"/>
  <c r="E648" i="22" s="1"/>
  <c r="D649" i="22"/>
  <c r="E649" i="22" s="1"/>
  <c r="D650" i="22"/>
  <c r="E650" i="22" s="1"/>
  <c r="D651" i="22"/>
  <c r="E651" i="22" s="1"/>
  <c r="D652" i="22"/>
  <c r="E652" i="22" s="1"/>
  <c r="D653" i="22"/>
  <c r="E653" i="22" s="1"/>
  <c r="D654" i="22"/>
  <c r="E654" i="22" s="1"/>
  <c r="D655" i="22"/>
  <c r="E655" i="22" s="1"/>
  <c r="D656" i="22"/>
  <c r="E656" i="22" s="1"/>
  <c r="D657" i="22"/>
  <c r="E657" i="22" s="1"/>
  <c r="D658" i="22"/>
  <c r="E658" i="22" s="1"/>
  <c r="D659" i="22"/>
  <c r="E659" i="22" s="1"/>
  <c r="D660" i="22"/>
  <c r="E660" i="22" s="1"/>
  <c r="D661" i="22"/>
  <c r="E661" i="22" s="1"/>
  <c r="D662" i="22"/>
  <c r="E662" i="22" s="1"/>
  <c r="D663" i="22"/>
  <c r="E663" i="22" s="1"/>
  <c r="D664" i="22"/>
  <c r="E664" i="22" s="1"/>
  <c r="D665" i="22"/>
  <c r="E665" i="22" s="1"/>
  <c r="D666" i="22"/>
  <c r="E666" i="22" s="1"/>
  <c r="D667" i="22"/>
  <c r="E667" i="22" s="1"/>
  <c r="D668" i="22"/>
  <c r="E668" i="22" s="1"/>
  <c r="D669" i="22"/>
  <c r="E669" i="22" s="1"/>
  <c r="D670" i="22"/>
  <c r="E670" i="22" s="1"/>
  <c r="D671" i="22"/>
  <c r="E671" i="22" s="1"/>
  <c r="D672" i="22"/>
  <c r="E672" i="22" s="1"/>
  <c r="D673" i="22"/>
  <c r="E673" i="22" s="1"/>
  <c r="D674" i="22"/>
  <c r="E674" i="22" s="1"/>
  <c r="D675" i="22"/>
  <c r="E675" i="22" s="1"/>
  <c r="D676" i="22"/>
  <c r="E676" i="22" s="1"/>
  <c r="D677" i="22"/>
  <c r="E677" i="22" s="1"/>
  <c r="D678" i="22"/>
  <c r="E678" i="22" s="1"/>
  <c r="D679" i="22"/>
  <c r="E679" i="22" s="1"/>
  <c r="D680" i="22"/>
  <c r="E680" i="22" s="1"/>
  <c r="D681" i="22"/>
  <c r="E681" i="22" s="1"/>
  <c r="D682" i="22"/>
  <c r="E682" i="22" s="1"/>
  <c r="D683" i="22"/>
  <c r="E683" i="22" s="1"/>
  <c r="D684" i="22"/>
  <c r="E684" i="22" s="1"/>
  <c r="D685" i="22"/>
  <c r="E685" i="22" s="1"/>
  <c r="D686" i="22"/>
  <c r="E686" i="22" s="1"/>
  <c r="D687" i="22"/>
  <c r="E687" i="22" s="1"/>
  <c r="D688" i="22"/>
  <c r="E688" i="22" s="1"/>
  <c r="D689" i="22"/>
  <c r="E689" i="22" s="1"/>
  <c r="D690" i="22"/>
  <c r="E690" i="22" s="1"/>
  <c r="D691" i="22"/>
  <c r="E691" i="22" s="1"/>
  <c r="D692" i="22"/>
  <c r="E692" i="22" s="1"/>
  <c r="D693" i="22"/>
  <c r="E693" i="22" s="1"/>
  <c r="D694" i="22"/>
  <c r="E694" i="22" s="1"/>
  <c r="D695" i="22"/>
  <c r="E695" i="22" s="1"/>
  <c r="D696" i="22"/>
  <c r="E696" i="22" s="1"/>
  <c r="D697" i="22"/>
  <c r="E697" i="22" s="1"/>
  <c r="D698" i="22"/>
  <c r="E698" i="22" s="1"/>
  <c r="D699" i="22"/>
  <c r="E699" i="22" s="1"/>
  <c r="D700" i="22"/>
  <c r="E700" i="22" s="1"/>
  <c r="D701" i="22"/>
  <c r="E701" i="22" s="1"/>
  <c r="D702" i="22"/>
  <c r="E702" i="22" s="1"/>
  <c r="D703" i="22"/>
  <c r="E703" i="22" s="1"/>
  <c r="D704" i="22"/>
  <c r="E704" i="22" s="1"/>
  <c r="D705" i="22"/>
  <c r="E705" i="22" s="1"/>
  <c r="D706" i="22"/>
  <c r="E706" i="22" s="1"/>
  <c r="D707" i="22"/>
  <c r="E707" i="22" s="1"/>
  <c r="D708" i="22"/>
  <c r="E708" i="22" s="1"/>
  <c r="D709" i="22"/>
  <c r="E709" i="22" s="1"/>
  <c r="D710" i="22"/>
  <c r="E710" i="22" s="1"/>
  <c r="D711" i="22"/>
  <c r="E711" i="22" s="1"/>
  <c r="D712" i="22"/>
  <c r="E712" i="22" s="1"/>
  <c r="D713" i="22"/>
  <c r="E713" i="22" s="1"/>
  <c r="D714" i="22"/>
  <c r="E714" i="22" s="1"/>
  <c r="D715" i="22"/>
  <c r="E715" i="22" s="1"/>
  <c r="D716" i="22"/>
  <c r="E716" i="22" s="1"/>
  <c r="D717" i="22"/>
  <c r="E717" i="22" s="1"/>
  <c r="D718" i="22"/>
  <c r="E718" i="22" s="1"/>
  <c r="D719" i="22"/>
  <c r="E719" i="22" s="1"/>
  <c r="D720" i="22"/>
  <c r="E720" i="22" s="1"/>
  <c r="D721" i="22"/>
  <c r="E721" i="22" s="1"/>
  <c r="D722" i="22"/>
  <c r="E722" i="22" s="1"/>
  <c r="D723" i="22"/>
  <c r="E723" i="22" s="1"/>
  <c r="D724" i="22"/>
  <c r="E724" i="22" s="1"/>
  <c r="D725" i="22"/>
  <c r="E725" i="22" s="1"/>
  <c r="D726" i="22"/>
  <c r="E726" i="22" s="1"/>
  <c r="D727" i="22"/>
  <c r="E727" i="22" s="1"/>
  <c r="D728" i="22"/>
  <c r="E728" i="22" s="1"/>
  <c r="D729" i="22"/>
  <c r="E729" i="22" s="1"/>
  <c r="D730" i="22"/>
  <c r="E730" i="22" s="1"/>
  <c r="D731" i="22"/>
  <c r="E731" i="22" s="1"/>
  <c r="D732" i="22"/>
  <c r="E732" i="22" s="1"/>
  <c r="D733" i="22"/>
  <c r="E733" i="22" s="1"/>
  <c r="D734" i="22"/>
  <c r="E734" i="22" s="1"/>
  <c r="D735" i="22"/>
  <c r="E735" i="22" s="1"/>
  <c r="D736" i="22"/>
  <c r="E736" i="22" s="1"/>
  <c r="D737" i="22"/>
  <c r="E737" i="22" s="1"/>
  <c r="D738" i="22"/>
  <c r="E738" i="22" s="1"/>
  <c r="D739" i="22"/>
  <c r="E739" i="22" s="1"/>
  <c r="D740" i="22"/>
  <c r="E740" i="22" s="1"/>
  <c r="D741" i="22"/>
  <c r="E741" i="22" s="1"/>
  <c r="D742" i="22"/>
  <c r="E742" i="22" s="1"/>
  <c r="D743" i="22"/>
  <c r="E743" i="22" s="1"/>
  <c r="D744" i="22"/>
  <c r="E744" i="22" s="1"/>
  <c r="D745" i="22"/>
  <c r="E745" i="22" s="1"/>
  <c r="D746" i="22"/>
  <c r="E746" i="22" s="1"/>
  <c r="D747" i="22"/>
  <c r="E747" i="22" s="1"/>
  <c r="D748" i="22"/>
  <c r="E748" i="22" s="1"/>
  <c r="D749" i="22"/>
  <c r="E749" i="22" s="1"/>
  <c r="D750" i="22"/>
  <c r="E750" i="22" s="1"/>
  <c r="D751" i="22"/>
  <c r="E751" i="22" s="1"/>
  <c r="D752" i="22"/>
  <c r="E752" i="22" s="1"/>
  <c r="D753" i="22"/>
  <c r="E753" i="22" s="1"/>
  <c r="D754" i="22"/>
  <c r="E754" i="22" s="1"/>
  <c r="D755" i="22"/>
  <c r="E755" i="22" s="1"/>
  <c r="D756" i="22"/>
  <c r="E756" i="22" s="1"/>
  <c r="D757" i="22"/>
  <c r="E757" i="22" s="1"/>
  <c r="D758" i="22"/>
  <c r="E758" i="22" s="1"/>
  <c r="D759" i="22"/>
  <c r="E759" i="22" s="1"/>
  <c r="D760" i="22"/>
  <c r="E760" i="22" s="1"/>
  <c r="D761" i="22"/>
  <c r="E761" i="22" s="1"/>
  <c r="D762" i="22"/>
  <c r="E762" i="22" s="1"/>
  <c r="D763" i="22"/>
  <c r="E763" i="22" s="1"/>
  <c r="D764" i="22"/>
  <c r="E764" i="22" s="1"/>
  <c r="D765" i="22"/>
  <c r="E765" i="22" s="1"/>
  <c r="D766" i="22"/>
  <c r="E766" i="22" s="1"/>
  <c r="D767" i="22"/>
  <c r="E767" i="22" s="1"/>
  <c r="D768" i="22"/>
  <c r="E768" i="22" s="1"/>
  <c r="D769" i="22"/>
  <c r="E769" i="22" s="1"/>
  <c r="D770" i="22"/>
  <c r="E770" i="22" s="1"/>
  <c r="D771" i="22"/>
  <c r="E771" i="22" s="1"/>
  <c r="D772" i="22"/>
  <c r="E772" i="22" s="1"/>
  <c r="D773" i="22"/>
  <c r="E773" i="22" s="1"/>
  <c r="D774" i="22"/>
  <c r="E774" i="22" s="1"/>
  <c r="D775" i="22"/>
  <c r="E775" i="22" s="1"/>
  <c r="D776" i="22"/>
  <c r="E776" i="22" s="1"/>
  <c r="D777" i="22"/>
  <c r="E777" i="22" s="1"/>
  <c r="D778" i="22"/>
  <c r="E778" i="22" s="1"/>
  <c r="D779" i="22"/>
  <c r="E779" i="22" s="1"/>
  <c r="D780" i="22"/>
  <c r="E780" i="22" s="1"/>
  <c r="D781" i="22"/>
  <c r="E781" i="22" s="1"/>
  <c r="D782" i="22"/>
  <c r="E782" i="22" s="1"/>
  <c r="D783" i="22"/>
  <c r="E783" i="22" s="1"/>
  <c r="D784" i="22"/>
  <c r="E784" i="22" s="1"/>
  <c r="D785" i="22"/>
  <c r="E785" i="22" s="1"/>
  <c r="D786" i="22"/>
  <c r="E786" i="22" s="1"/>
  <c r="D787" i="22"/>
  <c r="E787" i="22" s="1"/>
  <c r="D788" i="22"/>
  <c r="E788" i="22" s="1"/>
  <c r="D789" i="22"/>
  <c r="E789" i="22" s="1"/>
  <c r="D790" i="22"/>
  <c r="E790" i="22" s="1"/>
  <c r="D791" i="22"/>
  <c r="E791" i="22" s="1"/>
  <c r="D792" i="22"/>
  <c r="E792" i="22" s="1"/>
  <c r="D793" i="22"/>
  <c r="E793" i="22" s="1"/>
  <c r="D794" i="22"/>
  <c r="E794" i="22" s="1"/>
  <c r="D795" i="22"/>
  <c r="E795" i="22" s="1"/>
  <c r="D796" i="22"/>
  <c r="E796" i="22" s="1"/>
  <c r="D797" i="22"/>
  <c r="E797" i="22" s="1"/>
  <c r="D798" i="22"/>
  <c r="E798" i="22" s="1"/>
  <c r="D799" i="22"/>
  <c r="E799" i="22" s="1"/>
  <c r="D800" i="22"/>
  <c r="E800" i="22" s="1"/>
  <c r="D801" i="22"/>
  <c r="E801" i="22" s="1"/>
  <c r="D802" i="22"/>
  <c r="E802" i="22" s="1"/>
  <c r="D803" i="22"/>
  <c r="E803" i="22" s="1"/>
  <c r="D804" i="22"/>
  <c r="E804" i="22" s="1"/>
  <c r="D805" i="22"/>
  <c r="E805" i="22" s="1"/>
  <c r="D806" i="22"/>
  <c r="E806" i="22" s="1"/>
  <c r="D807" i="22"/>
  <c r="E807" i="22" s="1"/>
  <c r="D808" i="22"/>
  <c r="E808" i="22" s="1"/>
  <c r="D809" i="22"/>
  <c r="E809" i="22" s="1"/>
  <c r="D810" i="22"/>
  <c r="E810" i="22" s="1"/>
  <c r="D811" i="22"/>
  <c r="E811" i="22" s="1"/>
  <c r="D812" i="22"/>
  <c r="E812" i="22" s="1"/>
  <c r="D813" i="22"/>
  <c r="E813" i="22" s="1"/>
  <c r="D814" i="22"/>
  <c r="E814" i="22" s="1"/>
  <c r="D815" i="22"/>
  <c r="E815" i="22" s="1"/>
  <c r="D816" i="22"/>
  <c r="E816" i="22" s="1"/>
  <c r="D817" i="22"/>
  <c r="E817" i="22" s="1"/>
  <c r="D818" i="22"/>
  <c r="E818" i="22" s="1"/>
  <c r="D819" i="22"/>
  <c r="E819" i="22" s="1"/>
  <c r="D820" i="22"/>
  <c r="E820" i="22" s="1"/>
  <c r="D821" i="22"/>
  <c r="E821" i="22" s="1"/>
  <c r="D822" i="22"/>
  <c r="E822" i="22" s="1"/>
  <c r="D823" i="22"/>
  <c r="E823" i="22" s="1"/>
  <c r="D824" i="22"/>
  <c r="E824" i="22" s="1"/>
  <c r="D825" i="22"/>
  <c r="E825" i="22" s="1"/>
  <c r="D826" i="22"/>
  <c r="E826" i="22" s="1"/>
  <c r="D827" i="22"/>
  <c r="E827" i="22" s="1"/>
  <c r="D828" i="22"/>
  <c r="E828" i="22" s="1"/>
  <c r="D829" i="22"/>
  <c r="E829" i="22" s="1"/>
  <c r="D830" i="22"/>
  <c r="E830" i="22" s="1"/>
  <c r="D831" i="22"/>
  <c r="E831" i="22" s="1"/>
  <c r="D832" i="22"/>
  <c r="E832" i="22" s="1"/>
  <c r="D833" i="22"/>
  <c r="E833" i="22" s="1"/>
  <c r="D834" i="22"/>
  <c r="E834" i="22" s="1"/>
  <c r="D835" i="22"/>
  <c r="E835" i="22" s="1"/>
  <c r="D836" i="22"/>
  <c r="E836" i="22" s="1"/>
  <c r="D837" i="22"/>
  <c r="E837" i="22" s="1"/>
  <c r="D838" i="22"/>
  <c r="E838" i="22" s="1"/>
  <c r="D839" i="22"/>
  <c r="E839" i="22" s="1"/>
  <c r="D840" i="22"/>
  <c r="E840" i="22" s="1"/>
  <c r="D841" i="22"/>
  <c r="E841" i="22" s="1"/>
  <c r="D842" i="22"/>
  <c r="E842" i="22" s="1"/>
  <c r="D843" i="22"/>
  <c r="E843" i="22" s="1"/>
  <c r="D844" i="22"/>
  <c r="E844" i="22" s="1"/>
  <c r="D845" i="22"/>
  <c r="E845" i="22" s="1"/>
  <c r="D846" i="22"/>
  <c r="E846" i="22" s="1"/>
  <c r="D847" i="22"/>
  <c r="E847" i="22" s="1"/>
  <c r="D848" i="22"/>
  <c r="E848" i="22" s="1"/>
  <c r="D849" i="22"/>
  <c r="E849" i="22" s="1"/>
  <c r="D850" i="22"/>
  <c r="E850" i="22" s="1"/>
  <c r="D851" i="22"/>
  <c r="E851" i="22" s="1"/>
  <c r="D852" i="22"/>
  <c r="E852" i="22" s="1"/>
  <c r="D853" i="22"/>
  <c r="E853" i="22" s="1"/>
  <c r="D854" i="22"/>
  <c r="E854" i="22" s="1"/>
  <c r="D855" i="22"/>
  <c r="E855" i="22" s="1"/>
  <c r="D856" i="22"/>
  <c r="E856" i="22" s="1"/>
  <c r="D857" i="22"/>
  <c r="E857" i="22" s="1"/>
  <c r="D858" i="22"/>
  <c r="E858" i="22" s="1"/>
  <c r="D859" i="22"/>
  <c r="E859" i="22" s="1"/>
  <c r="D860" i="22"/>
  <c r="E860" i="22" s="1"/>
  <c r="D861" i="22"/>
  <c r="E861" i="22" s="1"/>
  <c r="D862" i="22"/>
  <c r="E862" i="22" s="1"/>
  <c r="D863" i="22"/>
  <c r="E863" i="22" s="1"/>
  <c r="D864" i="22"/>
  <c r="E864" i="22" s="1"/>
  <c r="D865" i="22"/>
  <c r="E865" i="22" s="1"/>
  <c r="D866" i="22"/>
  <c r="E866" i="22" s="1"/>
  <c r="D867" i="22"/>
  <c r="E867" i="22" s="1"/>
  <c r="D868" i="22"/>
  <c r="E868" i="22" s="1"/>
  <c r="D869" i="22"/>
  <c r="E869" i="22" s="1"/>
  <c r="D870" i="22"/>
  <c r="E870" i="22" s="1"/>
  <c r="D871" i="22"/>
  <c r="E871" i="22" s="1"/>
  <c r="D872" i="22"/>
  <c r="E872" i="22" s="1"/>
  <c r="D873" i="22"/>
  <c r="E873" i="22" s="1"/>
  <c r="D874" i="22"/>
  <c r="E874" i="22" s="1"/>
  <c r="D875" i="22"/>
  <c r="E875" i="22" s="1"/>
  <c r="D876" i="22"/>
  <c r="E876" i="22" s="1"/>
  <c r="D877" i="22"/>
  <c r="E877" i="22" s="1"/>
  <c r="D878" i="22"/>
  <c r="E878" i="22" s="1"/>
  <c r="D879" i="22"/>
  <c r="E879" i="22" s="1"/>
  <c r="D880" i="22"/>
  <c r="E880" i="22" s="1"/>
  <c r="D881" i="22"/>
  <c r="E881" i="22" s="1"/>
  <c r="D882" i="22"/>
  <c r="E882" i="22" s="1"/>
  <c r="D883" i="22"/>
  <c r="E883" i="22" s="1"/>
  <c r="D884" i="22"/>
  <c r="E884" i="22" s="1"/>
  <c r="D885" i="22"/>
  <c r="E885" i="22" s="1"/>
  <c r="D886" i="22"/>
  <c r="E886" i="22" s="1"/>
  <c r="D887" i="22"/>
  <c r="E887" i="22" s="1"/>
  <c r="D888" i="22"/>
  <c r="E888" i="22" s="1"/>
  <c r="D889" i="22"/>
  <c r="E889" i="22" s="1"/>
  <c r="D890" i="22"/>
  <c r="E890" i="22" s="1"/>
  <c r="D891" i="22"/>
  <c r="E891" i="22" s="1"/>
  <c r="D892" i="22"/>
  <c r="E892" i="22" s="1"/>
  <c r="D893" i="22"/>
  <c r="E893" i="22" s="1"/>
  <c r="D894" i="22"/>
  <c r="E894" i="22" s="1"/>
  <c r="D895" i="22"/>
  <c r="E895" i="22" s="1"/>
  <c r="D896" i="22"/>
  <c r="E896" i="22" s="1"/>
  <c r="D897" i="22"/>
  <c r="E897" i="22" s="1"/>
  <c r="D898" i="22"/>
  <c r="E898" i="22" s="1"/>
  <c r="D899" i="22"/>
  <c r="E899" i="22" s="1"/>
  <c r="D900" i="22"/>
  <c r="E900" i="22" s="1"/>
  <c r="D901" i="22"/>
  <c r="E901" i="22" s="1"/>
  <c r="D902" i="22"/>
  <c r="E902" i="22" s="1"/>
  <c r="D903" i="22"/>
  <c r="E903" i="22" s="1"/>
  <c r="D904" i="22"/>
  <c r="E904" i="22" s="1"/>
  <c r="D905" i="22"/>
  <c r="E905" i="22" s="1"/>
  <c r="D906" i="22"/>
  <c r="E906" i="22" s="1"/>
  <c r="D907" i="22"/>
  <c r="E907" i="22" s="1"/>
  <c r="D908" i="22"/>
  <c r="E908" i="22" s="1"/>
  <c r="D909" i="22"/>
  <c r="E909" i="22" s="1"/>
  <c r="D910" i="22"/>
  <c r="E910" i="22" s="1"/>
  <c r="D911" i="22"/>
  <c r="E911" i="22" s="1"/>
  <c r="D912" i="22"/>
  <c r="E912" i="22" s="1"/>
  <c r="D913" i="22"/>
  <c r="E913" i="22" s="1"/>
  <c r="D914" i="22"/>
  <c r="E914" i="22" s="1"/>
  <c r="D915" i="22"/>
  <c r="E915" i="22" s="1"/>
  <c r="D916" i="22"/>
  <c r="E916" i="22" s="1"/>
  <c r="D917" i="22"/>
  <c r="E917" i="22" s="1"/>
  <c r="D918" i="22"/>
  <c r="E918" i="22" s="1"/>
  <c r="D919" i="22"/>
  <c r="E919" i="22" s="1"/>
  <c r="D920" i="22"/>
  <c r="E920" i="22" s="1"/>
  <c r="D921" i="22"/>
  <c r="E921" i="22" s="1"/>
  <c r="D922" i="22"/>
  <c r="E922" i="22" s="1"/>
  <c r="D923" i="22"/>
  <c r="E923" i="22" s="1"/>
  <c r="D924" i="22"/>
  <c r="E924" i="22" s="1"/>
  <c r="D925" i="22"/>
  <c r="E925" i="22" s="1"/>
  <c r="D926" i="22"/>
  <c r="E926" i="22" s="1"/>
  <c r="D927" i="22"/>
  <c r="E927" i="22" s="1"/>
  <c r="D928" i="22"/>
  <c r="E928" i="22" s="1"/>
  <c r="D929" i="22"/>
  <c r="E929" i="22" s="1"/>
  <c r="D930" i="22"/>
  <c r="E930" i="22" s="1"/>
  <c r="D931" i="22"/>
  <c r="E931" i="22" s="1"/>
  <c r="D932" i="22"/>
  <c r="E932" i="22" s="1"/>
  <c r="D933" i="22"/>
  <c r="E933" i="22" s="1"/>
  <c r="D934" i="22"/>
  <c r="E934" i="22" s="1"/>
  <c r="D935" i="22"/>
  <c r="E935" i="22" s="1"/>
  <c r="D936" i="22"/>
  <c r="E936" i="22" s="1"/>
  <c r="D937" i="22"/>
  <c r="E937" i="22" s="1"/>
  <c r="D938" i="22"/>
  <c r="E938" i="22" s="1"/>
  <c r="D939" i="22"/>
  <c r="E939" i="22" s="1"/>
  <c r="D940" i="22"/>
  <c r="E940" i="22" s="1"/>
  <c r="D941" i="22"/>
  <c r="E941" i="22" s="1"/>
  <c r="D942" i="22"/>
  <c r="E942" i="22" s="1"/>
  <c r="D943" i="22"/>
  <c r="E943" i="22" s="1"/>
  <c r="D944" i="22"/>
  <c r="E944" i="22" s="1"/>
  <c r="D945" i="22"/>
  <c r="E945" i="22" s="1"/>
  <c r="D946" i="22"/>
  <c r="E946" i="22" s="1"/>
  <c r="D947" i="22"/>
  <c r="E947" i="22" s="1"/>
  <c r="D948" i="22"/>
  <c r="E948" i="22" s="1"/>
  <c r="D949" i="22"/>
  <c r="E949" i="22" s="1"/>
  <c r="D950" i="22"/>
  <c r="E950" i="22" s="1"/>
  <c r="D951" i="22"/>
  <c r="E951" i="22" s="1"/>
  <c r="D952" i="22"/>
  <c r="E952" i="22" s="1"/>
  <c r="D953" i="22"/>
  <c r="E953" i="22" s="1"/>
  <c r="D954" i="22"/>
  <c r="E954" i="22" s="1"/>
  <c r="D955" i="22"/>
  <c r="E955" i="22" s="1"/>
  <c r="D956" i="22"/>
  <c r="E956" i="22" s="1"/>
  <c r="D957" i="22"/>
  <c r="E957" i="22" s="1"/>
  <c r="D958" i="22"/>
  <c r="E958" i="22" s="1"/>
  <c r="D959" i="22"/>
  <c r="E959" i="22" s="1"/>
  <c r="D960" i="22"/>
  <c r="E960" i="22" s="1"/>
  <c r="D961" i="22"/>
  <c r="E961" i="22" s="1"/>
  <c r="D962" i="22"/>
  <c r="E962" i="22" s="1"/>
  <c r="D963" i="22"/>
  <c r="E963" i="22" s="1"/>
  <c r="D964" i="22"/>
  <c r="E964" i="22" s="1"/>
  <c r="D965" i="22"/>
  <c r="E965" i="22" s="1"/>
  <c r="D966" i="22"/>
  <c r="E966" i="22" s="1"/>
  <c r="D967" i="22"/>
  <c r="E967" i="22" s="1"/>
  <c r="D968" i="22"/>
  <c r="E968" i="22" s="1"/>
  <c r="D969" i="22"/>
  <c r="E969" i="22" s="1"/>
  <c r="D970" i="22"/>
  <c r="E970" i="22" s="1"/>
  <c r="D971" i="22"/>
  <c r="E971" i="22" s="1"/>
  <c r="D972" i="22"/>
  <c r="E972" i="22" s="1"/>
  <c r="D973" i="22"/>
  <c r="E973" i="22" s="1"/>
  <c r="D974" i="22"/>
  <c r="E974" i="22" s="1"/>
  <c r="D975" i="22"/>
  <c r="E975" i="22" s="1"/>
  <c r="D976" i="22"/>
  <c r="E976" i="22" s="1"/>
  <c r="D977" i="22"/>
  <c r="E977" i="22" s="1"/>
  <c r="D978" i="22"/>
  <c r="E978" i="22" s="1"/>
  <c r="D979" i="22"/>
  <c r="E979" i="22" s="1"/>
  <c r="D980" i="22"/>
  <c r="E980" i="22" s="1"/>
  <c r="D981" i="22"/>
  <c r="E981" i="22" s="1"/>
  <c r="D982" i="22"/>
  <c r="E982" i="22" s="1"/>
  <c r="D983" i="22"/>
  <c r="E983" i="22" s="1"/>
  <c r="D984" i="22"/>
  <c r="E984" i="22" s="1"/>
  <c r="D985" i="22"/>
  <c r="E985" i="22" s="1"/>
  <c r="D986" i="22"/>
  <c r="E986" i="22" s="1"/>
  <c r="D987" i="22"/>
  <c r="E987" i="22" s="1"/>
  <c r="D988" i="22"/>
  <c r="E988" i="22" s="1"/>
  <c r="D989" i="22"/>
  <c r="E989" i="22" s="1"/>
  <c r="D990" i="22"/>
  <c r="E990" i="22" s="1"/>
  <c r="D991" i="22"/>
  <c r="E991" i="22" s="1"/>
  <c r="D992" i="22"/>
  <c r="E992" i="22" s="1"/>
  <c r="D993" i="22"/>
  <c r="E993" i="22" s="1"/>
  <c r="D994" i="22"/>
  <c r="E994" i="22" s="1"/>
  <c r="D995" i="22"/>
  <c r="E995" i="22" s="1"/>
  <c r="D996" i="22"/>
  <c r="E996" i="22" s="1"/>
  <c r="D997" i="22"/>
  <c r="E997" i="22" s="1"/>
  <c r="D998" i="22"/>
  <c r="E998" i="22" s="1"/>
  <c r="D999" i="22"/>
  <c r="E999" i="22" s="1"/>
  <c r="D1000" i="22"/>
  <c r="E1000" i="22" s="1"/>
  <c r="D1001" i="22"/>
  <c r="E1001" i="22" s="1"/>
  <c r="D1002" i="22"/>
  <c r="E1002" i="22" s="1"/>
  <c r="D1003" i="22"/>
  <c r="E1003" i="22" s="1"/>
  <c r="D1004" i="22"/>
  <c r="E1004" i="22" s="1"/>
  <c r="D1005" i="22"/>
  <c r="E1005" i="22" s="1"/>
  <c r="D1006" i="22"/>
  <c r="E1006" i="22" s="1"/>
  <c r="D1007" i="22"/>
  <c r="E1007" i="22" s="1"/>
  <c r="D1008" i="22"/>
  <c r="E1008" i="22" s="1"/>
  <c r="D1009" i="22"/>
  <c r="E1009" i="22" s="1"/>
  <c r="D1010" i="22"/>
  <c r="E1010" i="22" s="1"/>
  <c r="D1011" i="22"/>
  <c r="E1011" i="22" s="1"/>
  <c r="D1012" i="22"/>
  <c r="E1012" i="22" s="1"/>
  <c r="D1013" i="22"/>
  <c r="E1013" i="22" s="1"/>
  <c r="D1014" i="22"/>
  <c r="E1014" i="22" s="1"/>
  <c r="B16" i="22"/>
  <c r="C16" i="22" s="1"/>
  <c r="B17" i="22"/>
  <c r="C17" i="22" s="1"/>
  <c r="B18" i="22"/>
  <c r="C18" i="22" s="1"/>
  <c r="B19" i="22"/>
  <c r="C19" i="22" s="1"/>
  <c r="B20" i="22"/>
  <c r="C20" i="22" s="1"/>
  <c r="B21" i="22"/>
  <c r="C21" i="22" s="1"/>
  <c r="B22" i="22"/>
  <c r="C22" i="22" s="1"/>
  <c r="B23" i="22"/>
  <c r="C23" i="22" s="1"/>
  <c r="B24" i="22"/>
  <c r="C24" i="22" s="1"/>
  <c r="B25" i="22"/>
  <c r="C25" i="22" s="1"/>
  <c r="B26" i="22"/>
  <c r="C26" i="22" s="1"/>
  <c r="B27" i="22"/>
  <c r="C27" i="22" s="1"/>
  <c r="B28" i="22"/>
  <c r="C28" i="22" s="1"/>
  <c r="B29" i="22"/>
  <c r="C29" i="22" s="1"/>
  <c r="B30" i="22"/>
  <c r="C30" i="22" s="1"/>
  <c r="B31" i="22"/>
  <c r="C31" i="22" s="1"/>
  <c r="B32" i="22"/>
  <c r="C32" i="22" s="1"/>
  <c r="B33" i="22"/>
  <c r="C33" i="22" s="1"/>
  <c r="B34" i="22"/>
  <c r="C34" i="22" s="1"/>
  <c r="B35" i="22"/>
  <c r="C35" i="22" s="1"/>
  <c r="B36" i="22"/>
  <c r="C36" i="22" s="1"/>
  <c r="B37" i="22"/>
  <c r="C37" i="22" s="1"/>
  <c r="B38" i="22"/>
  <c r="C38" i="22" s="1"/>
  <c r="B39" i="22"/>
  <c r="C39" i="22" s="1"/>
  <c r="B40" i="22"/>
  <c r="C40" i="22" s="1"/>
  <c r="B41" i="22"/>
  <c r="C41" i="22" s="1"/>
  <c r="B42" i="22"/>
  <c r="C42" i="22" s="1"/>
  <c r="B43" i="22"/>
  <c r="C43" i="22" s="1"/>
  <c r="B44" i="22"/>
  <c r="C44" i="22" s="1"/>
  <c r="B45" i="22"/>
  <c r="C45" i="22" s="1"/>
  <c r="B46" i="22"/>
  <c r="C46" i="22" s="1"/>
  <c r="B47" i="22"/>
  <c r="C47" i="22" s="1"/>
  <c r="B48" i="22"/>
  <c r="C48" i="22" s="1"/>
  <c r="B49" i="22"/>
  <c r="C49" i="22" s="1"/>
  <c r="B50" i="22"/>
  <c r="C50" i="22" s="1"/>
  <c r="B51" i="22"/>
  <c r="C51" i="22" s="1"/>
  <c r="B52" i="22"/>
  <c r="C52" i="22" s="1"/>
  <c r="B53" i="22"/>
  <c r="C53" i="22" s="1"/>
  <c r="B54" i="22"/>
  <c r="C54" i="22" s="1"/>
  <c r="B55" i="22"/>
  <c r="C55" i="22" s="1"/>
  <c r="B56" i="22"/>
  <c r="C56" i="22" s="1"/>
  <c r="B57" i="22"/>
  <c r="C57" i="22" s="1"/>
  <c r="B58" i="22"/>
  <c r="C58" i="22" s="1"/>
  <c r="B59" i="22"/>
  <c r="C59" i="22" s="1"/>
  <c r="B60" i="22"/>
  <c r="C60" i="22" s="1"/>
  <c r="B61" i="22"/>
  <c r="C61" i="22" s="1"/>
  <c r="B62" i="22"/>
  <c r="C62" i="22" s="1"/>
  <c r="B63" i="22"/>
  <c r="C63" i="22" s="1"/>
  <c r="B64" i="22"/>
  <c r="C64" i="22" s="1"/>
  <c r="B65" i="22"/>
  <c r="C65" i="22" s="1"/>
  <c r="B66" i="22"/>
  <c r="C66" i="22" s="1"/>
  <c r="B67" i="22"/>
  <c r="C67" i="22" s="1"/>
  <c r="B68" i="22"/>
  <c r="C68" i="22" s="1"/>
  <c r="B69" i="22"/>
  <c r="C69" i="22" s="1"/>
  <c r="B70" i="22"/>
  <c r="C70" i="22" s="1"/>
  <c r="B71" i="22"/>
  <c r="C71" i="22" s="1"/>
  <c r="B72" i="22"/>
  <c r="C72" i="22" s="1"/>
  <c r="B73" i="22"/>
  <c r="C73" i="22" s="1"/>
  <c r="B74" i="22"/>
  <c r="C74" i="22" s="1"/>
  <c r="B75" i="22"/>
  <c r="C75" i="22" s="1"/>
  <c r="B76" i="22"/>
  <c r="C76" i="22" s="1"/>
  <c r="B77" i="22"/>
  <c r="C77" i="22" s="1"/>
  <c r="B78" i="22"/>
  <c r="C78" i="22" s="1"/>
  <c r="B79" i="22"/>
  <c r="C79" i="22" s="1"/>
  <c r="B80" i="22"/>
  <c r="C80" i="22" s="1"/>
  <c r="B81" i="22"/>
  <c r="C81" i="22" s="1"/>
  <c r="B82" i="22"/>
  <c r="C82" i="22" s="1"/>
  <c r="B83" i="22"/>
  <c r="C83" i="22" s="1"/>
  <c r="B84" i="22"/>
  <c r="C84" i="22" s="1"/>
  <c r="B85" i="22"/>
  <c r="C85" i="22" s="1"/>
  <c r="B86" i="22"/>
  <c r="C86" i="22" s="1"/>
  <c r="B87" i="22"/>
  <c r="C87" i="22" s="1"/>
  <c r="B88" i="22"/>
  <c r="C88" i="22" s="1"/>
  <c r="B89" i="22"/>
  <c r="C89" i="22" s="1"/>
  <c r="B90" i="22"/>
  <c r="C90" i="22" s="1"/>
  <c r="B91" i="22"/>
  <c r="C91" i="22" s="1"/>
  <c r="B92" i="22"/>
  <c r="C92" i="22" s="1"/>
  <c r="B93" i="22"/>
  <c r="C93" i="22" s="1"/>
  <c r="B94" i="22"/>
  <c r="C94" i="22" s="1"/>
  <c r="B95" i="22"/>
  <c r="C95" i="22" s="1"/>
  <c r="B96" i="22"/>
  <c r="C96" i="22" s="1"/>
  <c r="B97" i="22"/>
  <c r="C97" i="22" s="1"/>
  <c r="B98" i="22"/>
  <c r="C98" i="22" s="1"/>
  <c r="B99" i="22"/>
  <c r="C99" i="22" s="1"/>
  <c r="B100" i="22"/>
  <c r="C100" i="22" s="1"/>
  <c r="B101" i="22"/>
  <c r="C101" i="22" s="1"/>
  <c r="B102" i="22"/>
  <c r="C102" i="22" s="1"/>
  <c r="B103" i="22"/>
  <c r="C103" i="22" s="1"/>
  <c r="B104" i="22"/>
  <c r="C104" i="22" s="1"/>
  <c r="B105" i="22"/>
  <c r="C105" i="22" s="1"/>
  <c r="B106" i="22"/>
  <c r="C106" i="22" s="1"/>
  <c r="B107" i="22"/>
  <c r="C107" i="22" s="1"/>
  <c r="B108" i="22"/>
  <c r="C108" i="22" s="1"/>
  <c r="B109" i="22"/>
  <c r="C109" i="22" s="1"/>
  <c r="B110" i="22"/>
  <c r="C110" i="22" s="1"/>
  <c r="B111" i="22"/>
  <c r="C111" i="22" s="1"/>
  <c r="B112" i="22"/>
  <c r="C112" i="22" s="1"/>
  <c r="B113" i="22"/>
  <c r="C113" i="22" s="1"/>
  <c r="B114" i="22"/>
  <c r="C114" i="22" s="1"/>
  <c r="B115" i="22"/>
  <c r="C115" i="22" s="1"/>
  <c r="B116" i="22"/>
  <c r="C116" i="22" s="1"/>
  <c r="B117" i="22"/>
  <c r="C117" i="22" s="1"/>
  <c r="B118" i="22"/>
  <c r="C118" i="22" s="1"/>
  <c r="B119" i="22"/>
  <c r="C119" i="22" s="1"/>
  <c r="B120" i="22"/>
  <c r="C120" i="22" s="1"/>
  <c r="B121" i="22"/>
  <c r="C121" i="22" s="1"/>
  <c r="B122" i="22"/>
  <c r="C122" i="22" s="1"/>
  <c r="B123" i="22"/>
  <c r="C123" i="22" s="1"/>
  <c r="B124" i="22"/>
  <c r="C124" i="22" s="1"/>
  <c r="B125" i="22"/>
  <c r="C125" i="22" s="1"/>
  <c r="B126" i="22"/>
  <c r="C126" i="22" s="1"/>
  <c r="B127" i="22"/>
  <c r="C127" i="22" s="1"/>
  <c r="B128" i="22"/>
  <c r="C128" i="22" s="1"/>
  <c r="B129" i="22"/>
  <c r="C129" i="22" s="1"/>
  <c r="B130" i="22"/>
  <c r="C130" i="22" s="1"/>
  <c r="B131" i="22"/>
  <c r="C131" i="22" s="1"/>
  <c r="B132" i="22"/>
  <c r="C132" i="22" s="1"/>
  <c r="B133" i="22"/>
  <c r="C133" i="22" s="1"/>
  <c r="B134" i="22"/>
  <c r="C134" i="22" s="1"/>
  <c r="B135" i="22"/>
  <c r="C135" i="22" s="1"/>
  <c r="B136" i="22"/>
  <c r="C136" i="22" s="1"/>
  <c r="B137" i="22"/>
  <c r="C137" i="22" s="1"/>
  <c r="B138" i="22"/>
  <c r="C138" i="22" s="1"/>
  <c r="B139" i="22"/>
  <c r="C139" i="22" s="1"/>
  <c r="B140" i="22"/>
  <c r="C140" i="22" s="1"/>
  <c r="B141" i="22"/>
  <c r="C141" i="22" s="1"/>
  <c r="B142" i="22"/>
  <c r="C142" i="22" s="1"/>
  <c r="B143" i="22"/>
  <c r="C143" i="22" s="1"/>
  <c r="B144" i="22"/>
  <c r="C144" i="22" s="1"/>
  <c r="B145" i="22"/>
  <c r="C145" i="22" s="1"/>
  <c r="B146" i="22"/>
  <c r="C146" i="22" s="1"/>
  <c r="B147" i="22"/>
  <c r="C147" i="22" s="1"/>
  <c r="B148" i="22"/>
  <c r="C148" i="22" s="1"/>
  <c r="B149" i="22"/>
  <c r="C149" i="22" s="1"/>
  <c r="B150" i="22"/>
  <c r="C150" i="22" s="1"/>
  <c r="B151" i="22"/>
  <c r="C151" i="22" s="1"/>
  <c r="B152" i="22"/>
  <c r="C152" i="22" s="1"/>
  <c r="B153" i="22"/>
  <c r="C153" i="22" s="1"/>
  <c r="B154" i="22"/>
  <c r="C154" i="22" s="1"/>
  <c r="B155" i="22"/>
  <c r="C155" i="22" s="1"/>
  <c r="B156" i="22"/>
  <c r="C156" i="22" s="1"/>
  <c r="B157" i="22"/>
  <c r="C157" i="22" s="1"/>
  <c r="B158" i="22"/>
  <c r="C158" i="22" s="1"/>
  <c r="B159" i="22"/>
  <c r="C159" i="22" s="1"/>
  <c r="B160" i="22"/>
  <c r="C160" i="22" s="1"/>
  <c r="B161" i="22"/>
  <c r="C161" i="22" s="1"/>
  <c r="B162" i="22"/>
  <c r="C162" i="22" s="1"/>
  <c r="B163" i="22"/>
  <c r="C163" i="22" s="1"/>
  <c r="B164" i="22"/>
  <c r="C164" i="22" s="1"/>
  <c r="B165" i="22"/>
  <c r="C165" i="22" s="1"/>
  <c r="B166" i="22"/>
  <c r="C166" i="22" s="1"/>
  <c r="B167" i="22"/>
  <c r="C167" i="22" s="1"/>
  <c r="B168" i="22"/>
  <c r="C168" i="22" s="1"/>
  <c r="B169" i="22"/>
  <c r="C169" i="22" s="1"/>
  <c r="B170" i="22"/>
  <c r="C170" i="22" s="1"/>
  <c r="B171" i="22"/>
  <c r="C171" i="22" s="1"/>
  <c r="B172" i="22"/>
  <c r="C172" i="22" s="1"/>
  <c r="B173" i="22"/>
  <c r="C173" i="22" s="1"/>
  <c r="B174" i="22"/>
  <c r="C174" i="22" s="1"/>
  <c r="B175" i="22"/>
  <c r="C175" i="22" s="1"/>
  <c r="B176" i="22"/>
  <c r="C176" i="22" s="1"/>
  <c r="B177" i="22"/>
  <c r="C177" i="22" s="1"/>
  <c r="B178" i="22"/>
  <c r="C178" i="22" s="1"/>
  <c r="B179" i="22"/>
  <c r="C179" i="22" s="1"/>
  <c r="B180" i="22"/>
  <c r="C180" i="22" s="1"/>
  <c r="B181" i="22"/>
  <c r="C181" i="22" s="1"/>
  <c r="B182" i="22"/>
  <c r="C182" i="22" s="1"/>
  <c r="B183" i="22"/>
  <c r="C183" i="22" s="1"/>
  <c r="B184" i="22"/>
  <c r="C184" i="22" s="1"/>
  <c r="B185" i="22"/>
  <c r="C185" i="22" s="1"/>
  <c r="B186" i="22"/>
  <c r="C186" i="22" s="1"/>
  <c r="B187" i="22"/>
  <c r="C187" i="22" s="1"/>
  <c r="B188" i="22"/>
  <c r="C188" i="22" s="1"/>
  <c r="B189" i="22"/>
  <c r="C189" i="22" s="1"/>
  <c r="B190" i="22"/>
  <c r="C190" i="22" s="1"/>
  <c r="B191" i="22"/>
  <c r="C191" i="22" s="1"/>
  <c r="B192" i="22"/>
  <c r="C192" i="22" s="1"/>
  <c r="B193" i="22"/>
  <c r="C193" i="22" s="1"/>
  <c r="B194" i="22"/>
  <c r="C194" i="22" s="1"/>
  <c r="B195" i="22"/>
  <c r="C195" i="22" s="1"/>
  <c r="B196" i="22"/>
  <c r="C196" i="22" s="1"/>
  <c r="B197" i="22"/>
  <c r="C197" i="22" s="1"/>
  <c r="B198" i="22"/>
  <c r="C198" i="22" s="1"/>
  <c r="B199" i="22"/>
  <c r="C199" i="22" s="1"/>
  <c r="B200" i="22"/>
  <c r="C200" i="22" s="1"/>
  <c r="B201" i="22"/>
  <c r="C201" i="22" s="1"/>
  <c r="B202" i="22"/>
  <c r="C202" i="22" s="1"/>
  <c r="B203" i="22"/>
  <c r="C203" i="22" s="1"/>
  <c r="B204" i="22"/>
  <c r="C204" i="22" s="1"/>
  <c r="B205" i="22"/>
  <c r="C205" i="22" s="1"/>
  <c r="B206" i="22"/>
  <c r="C206" i="22" s="1"/>
  <c r="B207" i="22"/>
  <c r="C207" i="22" s="1"/>
  <c r="B208" i="22"/>
  <c r="C208" i="22" s="1"/>
  <c r="B209" i="22"/>
  <c r="C209" i="22" s="1"/>
  <c r="B210" i="22"/>
  <c r="C210" i="22" s="1"/>
  <c r="B211" i="22"/>
  <c r="C211" i="22" s="1"/>
  <c r="B212" i="22"/>
  <c r="C212" i="22" s="1"/>
  <c r="B213" i="22"/>
  <c r="C213" i="22" s="1"/>
  <c r="B214" i="22"/>
  <c r="C214" i="22" s="1"/>
  <c r="B215" i="22"/>
  <c r="C215" i="22" s="1"/>
  <c r="B216" i="22"/>
  <c r="C216" i="22" s="1"/>
  <c r="B217" i="22"/>
  <c r="C217" i="22" s="1"/>
  <c r="B218" i="22"/>
  <c r="C218" i="22" s="1"/>
  <c r="B219" i="22"/>
  <c r="C219" i="22" s="1"/>
  <c r="B220" i="22"/>
  <c r="C220" i="22" s="1"/>
  <c r="B221" i="22"/>
  <c r="C221" i="22" s="1"/>
  <c r="B222" i="22"/>
  <c r="C222" i="22" s="1"/>
  <c r="B223" i="22"/>
  <c r="C223" i="22" s="1"/>
  <c r="B224" i="22"/>
  <c r="C224" i="22" s="1"/>
  <c r="B225" i="22"/>
  <c r="C225" i="22" s="1"/>
  <c r="B226" i="22"/>
  <c r="C226" i="22" s="1"/>
  <c r="B227" i="22"/>
  <c r="C227" i="22" s="1"/>
  <c r="B228" i="22"/>
  <c r="C228" i="22" s="1"/>
  <c r="B229" i="22"/>
  <c r="C229" i="22" s="1"/>
  <c r="B230" i="22"/>
  <c r="C230" i="22" s="1"/>
  <c r="B231" i="22"/>
  <c r="C231" i="22" s="1"/>
  <c r="B232" i="22"/>
  <c r="C232" i="22" s="1"/>
  <c r="B233" i="22"/>
  <c r="C233" i="22" s="1"/>
  <c r="B234" i="22"/>
  <c r="C234" i="22" s="1"/>
  <c r="B235" i="22"/>
  <c r="C235" i="22" s="1"/>
  <c r="B236" i="22"/>
  <c r="C236" i="22" s="1"/>
  <c r="B237" i="22"/>
  <c r="C237" i="22" s="1"/>
  <c r="B238" i="22"/>
  <c r="C238" i="22" s="1"/>
  <c r="B239" i="22"/>
  <c r="C239" i="22" s="1"/>
  <c r="B240" i="22"/>
  <c r="C240" i="22" s="1"/>
  <c r="B241" i="22"/>
  <c r="C241" i="22" s="1"/>
  <c r="B242" i="22"/>
  <c r="C242" i="22" s="1"/>
  <c r="B243" i="22"/>
  <c r="C243" i="22" s="1"/>
  <c r="B244" i="22"/>
  <c r="C244" i="22" s="1"/>
  <c r="B245" i="22"/>
  <c r="C245" i="22" s="1"/>
  <c r="B246" i="22"/>
  <c r="C246" i="22" s="1"/>
  <c r="B247" i="22"/>
  <c r="C247" i="22" s="1"/>
  <c r="B248" i="22"/>
  <c r="C248" i="22" s="1"/>
  <c r="B249" i="22"/>
  <c r="C249" i="22" s="1"/>
  <c r="B250" i="22"/>
  <c r="C250" i="22" s="1"/>
  <c r="B251" i="22"/>
  <c r="C251" i="22" s="1"/>
  <c r="B252" i="22"/>
  <c r="C252" i="22" s="1"/>
  <c r="B253" i="22"/>
  <c r="C253" i="22" s="1"/>
  <c r="B254" i="22"/>
  <c r="C254" i="22" s="1"/>
  <c r="B255" i="22"/>
  <c r="C255" i="22" s="1"/>
  <c r="B256" i="22"/>
  <c r="C256" i="22" s="1"/>
  <c r="B257" i="22"/>
  <c r="C257" i="22" s="1"/>
  <c r="B258" i="22"/>
  <c r="C258" i="22" s="1"/>
  <c r="B259" i="22"/>
  <c r="C259" i="22" s="1"/>
  <c r="B260" i="22"/>
  <c r="C260" i="22" s="1"/>
  <c r="B261" i="22"/>
  <c r="C261" i="22" s="1"/>
  <c r="B262" i="22"/>
  <c r="C262" i="22" s="1"/>
  <c r="B263" i="22"/>
  <c r="C263" i="22" s="1"/>
  <c r="B264" i="22"/>
  <c r="C264" i="22" s="1"/>
  <c r="B265" i="22"/>
  <c r="C265" i="22" s="1"/>
  <c r="B266" i="22"/>
  <c r="C266" i="22" s="1"/>
  <c r="B267" i="22"/>
  <c r="C267" i="22" s="1"/>
  <c r="B268" i="22"/>
  <c r="C268" i="22" s="1"/>
  <c r="B269" i="22"/>
  <c r="C269" i="22" s="1"/>
  <c r="B270" i="22"/>
  <c r="C270" i="22" s="1"/>
  <c r="B271" i="22"/>
  <c r="C271" i="22" s="1"/>
  <c r="B272" i="22"/>
  <c r="C272" i="22" s="1"/>
  <c r="B273" i="22"/>
  <c r="C273" i="22" s="1"/>
  <c r="B274" i="22"/>
  <c r="C274" i="22" s="1"/>
  <c r="B275" i="22"/>
  <c r="C275" i="22" s="1"/>
  <c r="B276" i="22"/>
  <c r="C276" i="22" s="1"/>
  <c r="B277" i="22"/>
  <c r="C277" i="22" s="1"/>
  <c r="B278" i="22"/>
  <c r="C278" i="22" s="1"/>
  <c r="B279" i="22"/>
  <c r="C279" i="22" s="1"/>
  <c r="B280" i="22"/>
  <c r="C280" i="22" s="1"/>
  <c r="B281" i="22"/>
  <c r="C281" i="22" s="1"/>
  <c r="B282" i="22"/>
  <c r="C282" i="22" s="1"/>
  <c r="B283" i="22"/>
  <c r="C283" i="22" s="1"/>
  <c r="B284" i="22"/>
  <c r="C284" i="22" s="1"/>
  <c r="B285" i="22"/>
  <c r="C285" i="22" s="1"/>
  <c r="B286" i="22"/>
  <c r="C286" i="22" s="1"/>
  <c r="B287" i="22"/>
  <c r="C287" i="22" s="1"/>
  <c r="B288" i="22"/>
  <c r="C288" i="22" s="1"/>
  <c r="B289" i="22"/>
  <c r="C289" i="22" s="1"/>
  <c r="B290" i="22"/>
  <c r="C290" i="22" s="1"/>
  <c r="B291" i="22"/>
  <c r="C291" i="22" s="1"/>
  <c r="B292" i="22"/>
  <c r="C292" i="22" s="1"/>
  <c r="B293" i="22"/>
  <c r="C293" i="22" s="1"/>
  <c r="B294" i="22"/>
  <c r="C294" i="22" s="1"/>
  <c r="B295" i="22"/>
  <c r="C295" i="22" s="1"/>
  <c r="B296" i="22"/>
  <c r="C296" i="22" s="1"/>
  <c r="B297" i="22"/>
  <c r="C297" i="22" s="1"/>
  <c r="B298" i="22"/>
  <c r="C298" i="22" s="1"/>
  <c r="B299" i="22"/>
  <c r="C299" i="22" s="1"/>
  <c r="B300" i="22"/>
  <c r="C300" i="22" s="1"/>
  <c r="B301" i="22"/>
  <c r="C301" i="22" s="1"/>
  <c r="B302" i="22"/>
  <c r="C302" i="22" s="1"/>
  <c r="B303" i="22"/>
  <c r="C303" i="22" s="1"/>
  <c r="B304" i="22"/>
  <c r="C304" i="22" s="1"/>
  <c r="B305" i="22"/>
  <c r="C305" i="22" s="1"/>
  <c r="B306" i="22"/>
  <c r="C306" i="22" s="1"/>
  <c r="B307" i="22"/>
  <c r="C307" i="22" s="1"/>
  <c r="B308" i="22"/>
  <c r="C308" i="22" s="1"/>
  <c r="B309" i="22"/>
  <c r="C309" i="22" s="1"/>
  <c r="B310" i="22"/>
  <c r="C310" i="22" s="1"/>
  <c r="B311" i="22"/>
  <c r="C311" i="22" s="1"/>
  <c r="B312" i="22"/>
  <c r="C312" i="22" s="1"/>
  <c r="B313" i="22"/>
  <c r="C313" i="22" s="1"/>
  <c r="B314" i="22"/>
  <c r="C314" i="22" s="1"/>
  <c r="B315" i="22"/>
  <c r="C315" i="22" s="1"/>
  <c r="B316" i="22"/>
  <c r="C316" i="22" s="1"/>
  <c r="B317" i="22"/>
  <c r="C317" i="22" s="1"/>
  <c r="B318" i="22"/>
  <c r="C318" i="22" s="1"/>
  <c r="B319" i="22"/>
  <c r="C319" i="22" s="1"/>
  <c r="B320" i="22"/>
  <c r="C320" i="22" s="1"/>
  <c r="B321" i="22"/>
  <c r="C321" i="22" s="1"/>
  <c r="B322" i="22"/>
  <c r="C322" i="22" s="1"/>
  <c r="B323" i="22"/>
  <c r="C323" i="22" s="1"/>
  <c r="B324" i="22"/>
  <c r="C324" i="22" s="1"/>
  <c r="B325" i="22"/>
  <c r="C325" i="22" s="1"/>
  <c r="B326" i="22"/>
  <c r="C326" i="22" s="1"/>
  <c r="B327" i="22"/>
  <c r="C327" i="22" s="1"/>
  <c r="B328" i="22"/>
  <c r="C328" i="22" s="1"/>
  <c r="B329" i="22"/>
  <c r="C329" i="22" s="1"/>
  <c r="B330" i="22"/>
  <c r="C330" i="22" s="1"/>
  <c r="B331" i="22"/>
  <c r="C331" i="22" s="1"/>
  <c r="B332" i="22"/>
  <c r="C332" i="22" s="1"/>
  <c r="B333" i="22"/>
  <c r="C333" i="22" s="1"/>
  <c r="B334" i="22"/>
  <c r="C334" i="22" s="1"/>
  <c r="B335" i="22"/>
  <c r="C335" i="22" s="1"/>
  <c r="B336" i="22"/>
  <c r="C336" i="22" s="1"/>
  <c r="B337" i="22"/>
  <c r="C337" i="22" s="1"/>
  <c r="B338" i="22"/>
  <c r="C338" i="22" s="1"/>
  <c r="B339" i="22"/>
  <c r="C339" i="22" s="1"/>
  <c r="B340" i="22"/>
  <c r="C340" i="22" s="1"/>
  <c r="B341" i="22"/>
  <c r="C341" i="22" s="1"/>
  <c r="B342" i="22"/>
  <c r="C342" i="22" s="1"/>
  <c r="B343" i="22"/>
  <c r="C343" i="22" s="1"/>
  <c r="B344" i="22"/>
  <c r="C344" i="22" s="1"/>
  <c r="B345" i="22"/>
  <c r="C345" i="22" s="1"/>
  <c r="B346" i="22"/>
  <c r="C346" i="22" s="1"/>
  <c r="B347" i="22"/>
  <c r="C347" i="22" s="1"/>
  <c r="B348" i="22"/>
  <c r="C348" i="22" s="1"/>
  <c r="B349" i="22"/>
  <c r="C349" i="22" s="1"/>
  <c r="B350" i="22"/>
  <c r="C350" i="22" s="1"/>
  <c r="B351" i="22"/>
  <c r="C351" i="22" s="1"/>
  <c r="B352" i="22"/>
  <c r="C352" i="22" s="1"/>
  <c r="B353" i="22"/>
  <c r="C353" i="22" s="1"/>
  <c r="B354" i="22"/>
  <c r="C354" i="22" s="1"/>
  <c r="B355" i="22"/>
  <c r="C355" i="22" s="1"/>
  <c r="B356" i="22"/>
  <c r="C356" i="22" s="1"/>
  <c r="B357" i="22"/>
  <c r="C357" i="22" s="1"/>
  <c r="B358" i="22"/>
  <c r="C358" i="22" s="1"/>
  <c r="B359" i="22"/>
  <c r="C359" i="22" s="1"/>
  <c r="B360" i="22"/>
  <c r="C360" i="22" s="1"/>
  <c r="B361" i="22"/>
  <c r="C361" i="22" s="1"/>
  <c r="B362" i="22"/>
  <c r="C362" i="22" s="1"/>
  <c r="B363" i="22"/>
  <c r="C363" i="22" s="1"/>
  <c r="B364" i="22"/>
  <c r="C364" i="22" s="1"/>
  <c r="B365" i="22"/>
  <c r="C365" i="22" s="1"/>
  <c r="B366" i="22"/>
  <c r="C366" i="22" s="1"/>
  <c r="B367" i="22"/>
  <c r="C367" i="22" s="1"/>
  <c r="B368" i="22"/>
  <c r="C368" i="22" s="1"/>
  <c r="B369" i="22"/>
  <c r="C369" i="22" s="1"/>
  <c r="B370" i="22"/>
  <c r="C370" i="22" s="1"/>
  <c r="B371" i="22"/>
  <c r="C371" i="22" s="1"/>
  <c r="B372" i="22"/>
  <c r="C372" i="22" s="1"/>
  <c r="B373" i="22"/>
  <c r="C373" i="22" s="1"/>
  <c r="B374" i="22"/>
  <c r="C374" i="22" s="1"/>
  <c r="B375" i="22"/>
  <c r="C375" i="22" s="1"/>
  <c r="B376" i="22"/>
  <c r="C376" i="22" s="1"/>
  <c r="B377" i="22"/>
  <c r="C377" i="22" s="1"/>
  <c r="B378" i="22"/>
  <c r="C378" i="22" s="1"/>
  <c r="B379" i="22"/>
  <c r="C379" i="22" s="1"/>
  <c r="B380" i="22"/>
  <c r="C380" i="22" s="1"/>
  <c r="B381" i="22"/>
  <c r="C381" i="22" s="1"/>
  <c r="B382" i="22"/>
  <c r="C382" i="22" s="1"/>
  <c r="B383" i="22"/>
  <c r="C383" i="22" s="1"/>
  <c r="B384" i="22"/>
  <c r="C384" i="22" s="1"/>
  <c r="B385" i="22"/>
  <c r="C385" i="22" s="1"/>
  <c r="B386" i="22"/>
  <c r="C386" i="22" s="1"/>
  <c r="B387" i="22"/>
  <c r="C387" i="22" s="1"/>
  <c r="B388" i="22"/>
  <c r="C388" i="22" s="1"/>
  <c r="B389" i="22"/>
  <c r="C389" i="22" s="1"/>
  <c r="B390" i="22"/>
  <c r="C390" i="22" s="1"/>
  <c r="B391" i="22"/>
  <c r="C391" i="22" s="1"/>
  <c r="B392" i="22"/>
  <c r="C392" i="22" s="1"/>
  <c r="B393" i="22"/>
  <c r="C393" i="22" s="1"/>
  <c r="B394" i="22"/>
  <c r="C394" i="22" s="1"/>
  <c r="B395" i="22"/>
  <c r="C395" i="22" s="1"/>
  <c r="B396" i="22"/>
  <c r="C396" i="22" s="1"/>
  <c r="B397" i="22"/>
  <c r="C397" i="22" s="1"/>
  <c r="B398" i="22"/>
  <c r="C398" i="22" s="1"/>
  <c r="B399" i="22"/>
  <c r="C399" i="22" s="1"/>
  <c r="B400" i="22"/>
  <c r="C400" i="22" s="1"/>
  <c r="B401" i="22"/>
  <c r="C401" i="22" s="1"/>
  <c r="B402" i="22"/>
  <c r="C402" i="22" s="1"/>
  <c r="B403" i="22"/>
  <c r="C403" i="22" s="1"/>
  <c r="B404" i="22"/>
  <c r="C404" i="22" s="1"/>
  <c r="B405" i="22"/>
  <c r="C405" i="22" s="1"/>
  <c r="B406" i="22"/>
  <c r="C406" i="22" s="1"/>
  <c r="B407" i="22"/>
  <c r="C407" i="22" s="1"/>
  <c r="B408" i="22"/>
  <c r="C408" i="22" s="1"/>
  <c r="B409" i="22"/>
  <c r="C409" i="22" s="1"/>
  <c r="B410" i="22"/>
  <c r="C410" i="22" s="1"/>
  <c r="B411" i="22"/>
  <c r="C411" i="22" s="1"/>
  <c r="B412" i="22"/>
  <c r="C412" i="22" s="1"/>
  <c r="B413" i="22"/>
  <c r="C413" i="22" s="1"/>
  <c r="B414" i="22"/>
  <c r="C414" i="22" s="1"/>
  <c r="B415" i="22"/>
  <c r="C415" i="22" s="1"/>
  <c r="B416" i="22"/>
  <c r="C416" i="22" s="1"/>
  <c r="B417" i="22"/>
  <c r="C417" i="22" s="1"/>
  <c r="B418" i="22"/>
  <c r="C418" i="22" s="1"/>
  <c r="B419" i="22"/>
  <c r="C419" i="22" s="1"/>
  <c r="B420" i="22"/>
  <c r="C420" i="22" s="1"/>
  <c r="B421" i="22"/>
  <c r="C421" i="22" s="1"/>
  <c r="B422" i="22"/>
  <c r="C422" i="22" s="1"/>
  <c r="B423" i="22"/>
  <c r="C423" i="22" s="1"/>
  <c r="B424" i="22"/>
  <c r="C424" i="22" s="1"/>
  <c r="B425" i="22"/>
  <c r="C425" i="22" s="1"/>
  <c r="B426" i="22"/>
  <c r="C426" i="22" s="1"/>
  <c r="B427" i="22"/>
  <c r="C427" i="22" s="1"/>
  <c r="B428" i="22"/>
  <c r="C428" i="22" s="1"/>
  <c r="B429" i="22"/>
  <c r="C429" i="22" s="1"/>
  <c r="B430" i="22"/>
  <c r="C430" i="22" s="1"/>
  <c r="B431" i="22"/>
  <c r="C431" i="22" s="1"/>
  <c r="B432" i="22"/>
  <c r="C432" i="22" s="1"/>
  <c r="B433" i="22"/>
  <c r="C433" i="22" s="1"/>
  <c r="B434" i="22"/>
  <c r="C434" i="22" s="1"/>
  <c r="B435" i="22"/>
  <c r="C435" i="22" s="1"/>
  <c r="B436" i="22"/>
  <c r="C436" i="22" s="1"/>
  <c r="B437" i="22"/>
  <c r="C437" i="22" s="1"/>
  <c r="B438" i="22"/>
  <c r="C438" i="22" s="1"/>
  <c r="B439" i="22"/>
  <c r="C439" i="22" s="1"/>
  <c r="B440" i="22"/>
  <c r="C440" i="22" s="1"/>
  <c r="B441" i="22"/>
  <c r="C441" i="22" s="1"/>
  <c r="B442" i="22"/>
  <c r="C442" i="22" s="1"/>
  <c r="B443" i="22"/>
  <c r="C443" i="22" s="1"/>
  <c r="B444" i="22"/>
  <c r="C444" i="22" s="1"/>
  <c r="B445" i="22"/>
  <c r="C445" i="22" s="1"/>
  <c r="B446" i="22"/>
  <c r="C446" i="22" s="1"/>
  <c r="B447" i="22"/>
  <c r="C447" i="22" s="1"/>
  <c r="B448" i="22"/>
  <c r="C448" i="22" s="1"/>
  <c r="B449" i="22"/>
  <c r="C449" i="22" s="1"/>
  <c r="B450" i="22"/>
  <c r="C450" i="22" s="1"/>
  <c r="B451" i="22"/>
  <c r="C451" i="22" s="1"/>
  <c r="B452" i="22"/>
  <c r="C452" i="22" s="1"/>
  <c r="B453" i="22"/>
  <c r="C453" i="22" s="1"/>
  <c r="B454" i="22"/>
  <c r="C454" i="22" s="1"/>
  <c r="B455" i="22"/>
  <c r="C455" i="22" s="1"/>
  <c r="B456" i="22"/>
  <c r="C456" i="22" s="1"/>
  <c r="B457" i="22"/>
  <c r="C457" i="22" s="1"/>
  <c r="B458" i="22"/>
  <c r="C458" i="22" s="1"/>
  <c r="B459" i="22"/>
  <c r="C459" i="22" s="1"/>
  <c r="B460" i="22"/>
  <c r="C460" i="22" s="1"/>
  <c r="B461" i="22"/>
  <c r="C461" i="22" s="1"/>
  <c r="B462" i="22"/>
  <c r="C462" i="22" s="1"/>
  <c r="B463" i="22"/>
  <c r="C463" i="22" s="1"/>
  <c r="B464" i="22"/>
  <c r="C464" i="22" s="1"/>
  <c r="B465" i="22"/>
  <c r="C465" i="22" s="1"/>
  <c r="B466" i="22"/>
  <c r="C466" i="22" s="1"/>
  <c r="B467" i="22"/>
  <c r="C467" i="22" s="1"/>
  <c r="B468" i="22"/>
  <c r="C468" i="22" s="1"/>
  <c r="B469" i="22"/>
  <c r="C469" i="22" s="1"/>
  <c r="B470" i="22"/>
  <c r="C470" i="22" s="1"/>
  <c r="B471" i="22"/>
  <c r="C471" i="22" s="1"/>
  <c r="B472" i="22"/>
  <c r="C472" i="22" s="1"/>
  <c r="B473" i="22"/>
  <c r="C473" i="22" s="1"/>
  <c r="B474" i="22"/>
  <c r="C474" i="22" s="1"/>
  <c r="B475" i="22"/>
  <c r="C475" i="22" s="1"/>
  <c r="B476" i="22"/>
  <c r="C476" i="22" s="1"/>
  <c r="B477" i="22"/>
  <c r="C477" i="22" s="1"/>
  <c r="B478" i="22"/>
  <c r="C478" i="22" s="1"/>
  <c r="B479" i="22"/>
  <c r="C479" i="22" s="1"/>
  <c r="B480" i="22"/>
  <c r="C480" i="22" s="1"/>
  <c r="B481" i="22"/>
  <c r="C481" i="22" s="1"/>
  <c r="B482" i="22"/>
  <c r="C482" i="22" s="1"/>
  <c r="B483" i="22"/>
  <c r="C483" i="22" s="1"/>
  <c r="B484" i="22"/>
  <c r="C484" i="22" s="1"/>
  <c r="B485" i="22"/>
  <c r="C485" i="22" s="1"/>
  <c r="B486" i="22"/>
  <c r="C486" i="22" s="1"/>
  <c r="B487" i="22"/>
  <c r="C487" i="22" s="1"/>
  <c r="B488" i="22"/>
  <c r="C488" i="22" s="1"/>
  <c r="B489" i="22"/>
  <c r="C489" i="22" s="1"/>
  <c r="B490" i="22"/>
  <c r="C490" i="22" s="1"/>
  <c r="B491" i="22"/>
  <c r="C491" i="22" s="1"/>
  <c r="B492" i="22"/>
  <c r="C492" i="22" s="1"/>
  <c r="B493" i="22"/>
  <c r="C493" i="22" s="1"/>
  <c r="B494" i="22"/>
  <c r="C494" i="22" s="1"/>
  <c r="B495" i="22"/>
  <c r="C495" i="22" s="1"/>
  <c r="B496" i="22"/>
  <c r="C496" i="22" s="1"/>
  <c r="B497" i="22"/>
  <c r="C497" i="22" s="1"/>
  <c r="B498" i="22"/>
  <c r="C498" i="22" s="1"/>
  <c r="B499" i="22"/>
  <c r="C499" i="22" s="1"/>
  <c r="B500" i="22"/>
  <c r="C500" i="22" s="1"/>
  <c r="B501" i="22"/>
  <c r="C501" i="22" s="1"/>
  <c r="B502" i="22"/>
  <c r="C502" i="22" s="1"/>
  <c r="B503" i="22"/>
  <c r="C503" i="22" s="1"/>
  <c r="B504" i="22"/>
  <c r="C504" i="22" s="1"/>
  <c r="B505" i="22"/>
  <c r="C505" i="22" s="1"/>
  <c r="B506" i="22"/>
  <c r="C506" i="22" s="1"/>
  <c r="B507" i="22"/>
  <c r="C507" i="22" s="1"/>
  <c r="B508" i="22"/>
  <c r="C508" i="22" s="1"/>
  <c r="B509" i="22"/>
  <c r="C509" i="22" s="1"/>
  <c r="B510" i="22"/>
  <c r="C510" i="22" s="1"/>
  <c r="B511" i="22"/>
  <c r="C511" i="22" s="1"/>
  <c r="B512" i="22"/>
  <c r="C512" i="22" s="1"/>
  <c r="B513" i="22"/>
  <c r="C513" i="22" s="1"/>
  <c r="B514" i="22"/>
  <c r="C514" i="22" s="1"/>
  <c r="B515" i="22"/>
  <c r="C515" i="22" s="1"/>
  <c r="B516" i="22"/>
  <c r="C516" i="22" s="1"/>
  <c r="B517" i="22"/>
  <c r="C517" i="22" s="1"/>
  <c r="B518" i="22"/>
  <c r="C518" i="22" s="1"/>
  <c r="B519" i="22"/>
  <c r="C519" i="22" s="1"/>
  <c r="B520" i="22"/>
  <c r="C520" i="22" s="1"/>
  <c r="B521" i="22"/>
  <c r="C521" i="22" s="1"/>
  <c r="B522" i="22"/>
  <c r="C522" i="22" s="1"/>
  <c r="B523" i="22"/>
  <c r="C523" i="22" s="1"/>
  <c r="B524" i="22"/>
  <c r="C524" i="22" s="1"/>
  <c r="B525" i="22"/>
  <c r="C525" i="22" s="1"/>
  <c r="B526" i="22"/>
  <c r="C526" i="22" s="1"/>
  <c r="B527" i="22"/>
  <c r="C527" i="22" s="1"/>
  <c r="B528" i="22"/>
  <c r="C528" i="22" s="1"/>
  <c r="B529" i="22"/>
  <c r="C529" i="22" s="1"/>
  <c r="B530" i="22"/>
  <c r="C530" i="22" s="1"/>
  <c r="B531" i="22"/>
  <c r="C531" i="22" s="1"/>
  <c r="B532" i="22"/>
  <c r="C532" i="22" s="1"/>
  <c r="B533" i="22"/>
  <c r="C533" i="22" s="1"/>
  <c r="B534" i="22"/>
  <c r="C534" i="22" s="1"/>
  <c r="B535" i="22"/>
  <c r="C535" i="22" s="1"/>
  <c r="B536" i="22"/>
  <c r="C536" i="22" s="1"/>
  <c r="B537" i="22"/>
  <c r="C537" i="22" s="1"/>
  <c r="B538" i="22"/>
  <c r="C538" i="22" s="1"/>
  <c r="B539" i="22"/>
  <c r="C539" i="22" s="1"/>
  <c r="B540" i="22"/>
  <c r="C540" i="22" s="1"/>
  <c r="B541" i="22"/>
  <c r="C541" i="22" s="1"/>
  <c r="B542" i="22"/>
  <c r="C542" i="22" s="1"/>
  <c r="B543" i="22"/>
  <c r="C543" i="22" s="1"/>
  <c r="B544" i="22"/>
  <c r="C544" i="22" s="1"/>
  <c r="B545" i="22"/>
  <c r="C545" i="22" s="1"/>
  <c r="B546" i="22"/>
  <c r="C546" i="22" s="1"/>
  <c r="B547" i="22"/>
  <c r="C547" i="22" s="1"/>
  <c r="B548" i="22"/>
  <c r="C548" i="22" s="1"/>
  <c r="B549" i="22"/>
  <c r="C549" i="22" s="1"/>
  <c r="B550" i="22"/>
  <c r="C550" i="22" s="1"/>
  <c r="B551" i="22"/>
  <c r="C551" i="22" s="1"/>
  <c r="B552" i="22"/>
  <c r="C552" i="22" s="1"/>
  <c r="B553" i="22"/>
  <c r="C553" i="22" s="1"/>
  <c r="B554" i="22"/>
  <c r="C554" i="22" s="1"/>
  <c r="B555" i="22"/>
  <c r="C555" i="22" s="1"/>
  <c r="B556" i="22"/>
  <c r="C556" i="22" s="1"/>
  <c r="B557" i="22"/>
  <c r="C557" i="22" s="1"/>
  <c r="B558" i="22"/>
  <c r="C558" i="22" s="1"/>
  <c r="B559" i="22"/>
  <c r="C559" i="22" s="1"/>
  <c r="B560" i="22"/>
  <c r="C560" i="22" s="1"/>
  <c r="B561" i="22"/>
  <c r="C561" i="22" s="1"/>
  <c r="B562" i="22"/>
  <c r="C562" i="22" s="1"/>
  <c r="B563" i="22"/>
  <c r="C563" i="22" s="1"/>
  <c r="B564" i="22"/>
  <c r="C564" i="22" s="1"/>
  <c r="B565" i="22"/>
  <c r="C565" i="22" s="1"/>
  <c r="B566" i="22"/>
  <c r="C566" i="22" s="1"/>
  <c r="B567" i="22"/>
  <c r="C567" i="22" s="1"/>
  <c r="B568" i="22"/>
  <c r="C568" i="22" s="1"/>
  <c r="B569" i="22"/>
  <c r="C569" i="22" s="1"/>
  <c r="B570" i="22"/>
  <c r="C570" i="22" s="1"/>
  <c r="B571" i="22"/>
  <c r="C571" i="22" s="1"/>
  <c r="B572" i="22"/>
  <c r="C572" i="22" s="1"/>
  <c r="B573" i="22"/>
  <c r="C573" i="22" s="1"/>
  <c r="B574" i="22"/>
  <c r="C574" i="22" s="1"/>
  <c r="B575" i="22"/>
  <c r="C575" i="22" s="1"/>
  <c r="B576" i="22"/>
  <c r="C576" i="22" s="1"/>
  <c r="B577" i="22"/>
  <c r="C577" i="22" s="1"/>
  <c r="B578" i="22"/>
  <c r="C578" i="22" s="1"/>
  <c r="B579" i="22"/>
  <c r="C579" i="22" s="1"/>
  <c r="B580" i="22"/>
  <c r="C580" i="22" s="1"/>
  <c r="B581" i="22"/>
  <c r="C581" i="22" s="1"/>
  <c r="B582" i="22"/>
  <c r="C582" i="22" s="1"/>
  <c r="B583" i="22"/>
  <c r="C583" i="22" s="1"/>
  <c r="B584" i="22"/>
  <c r="C584" i="22" s="1"/>
  <c r="B585" i="22"/>
  <c r="C585" i="22" s="1"/>
  <c r="B586" i="22"/>
  <c r="C586" i="22" s="1"/>
  <c r="B587" i="22"/>
  <c r="C587" i="22" s="1"/>
  <c r="B588" i="22"/>
  <c r="C588" i="22" s="1"/>
  <c r="B589" i="22"/>
  <c r="C589" i="22" s="1"/>
  <c r="B590" i="22"/>
  <c r="C590" i="22" s="1"/>
  <c r="B591" i="22"/>
  <c r="C591" i="22" s="1"/>
  <c r="B592" i="22"/>
  <c r="C592" i="22" s="1"/>
  <c r="B593" i="22"/>
  <c r="C593" i="22" s="1"/>
  <c r="B594" i="22"/>
  <c r="C594" i="22" s="1"/>
  <c r="B595" i="22"/>
  <c r="C595" i="22" s="1"/>
  <c r="B596" i="22"/>
  <c r="C596" i="22" s="1"/>
  <c r="B597" i="22"/>
  <c r="C597" i="22" s="1"/>
  <c r="B598" i="22"/>
  <c r="C598" i="22" s="1"/>
  <c r="B599" i="22"/>
  <c r="C599" i="22" s="1"/>
  <c r="B600" i="22"/>
  <c r="C600" i="22" s="1"/>
  <c r="B601" i="22"/>
  <c r="C601" i="22" s="1"/>
  <c r="B602" i="22"/>
  <c r="C602" i="22" s="1"/>
  <c r="B603" i="22"/>
  <c r="C603" i="22" s="1"/>
  <c r="B604" i="22"/>
  <c r="C604" i="22" s="1"/>
  <c r="B605" i="22"/>
  <c r="C605" i="22" s="1"/>
  <c r="B606" i="22"/>
  <c r="C606" i="22" s="1"/>
  <c r="B607" i="22"/>
  <c r="C607" i="22" s="1"/>
  <c r="B608" i="22"/>
  <c r="C608" i="22" s="1"/>
  <c r="B609" i="22"/>
  <c r="C609" i="22" s="1"/>
  <c r="B610" i="22"/>
  <c r="C610" i="22" s="1"/>
  <c r="B611" i="22"/>
  <c r="C611" i="22" s="1"/>
  <c r="B612" i="22"/>
  <c r="C612" i="22" s="1"/>
  <c r="B613" i="22"/>
  <c r="C613" i="22" s="1"/>
  <c r="B614" i="22"/>
  <c r="C614" i="22" s="1"/>
  <c r="B615" i="22"/>
  <c r="C615" i="22" s="1"/>
  <c r="B616" i="22"/>
  <c r="C616" i="22" s="1"/>
  <c r="B617" i="22"/>
  <c r="C617" i="22" s="1"/>
  <c r="B618" i="22"/>
  <c r="C618" i="22" s="1"/>
  <c r="B619" i="22"/>
  <c r="C619" i="22" s="1"/>
  <c r="B620" i="22"/>
  <c r="C620" i="22" s="1"/>
  <c r="B621" i="22"/>
  <c r="C621" i="22" s="1"/>
  <c r="B622" i="22"/>
  <c r="C622" i="22" s="1"/>
  <c r="B623" i="22"/>
  <c r="C623" i="22" s="1"/>
  <c r="B624" i="22"/>
  <c r="C624" i="22" s="1"/>
  <c r="B625" i="22"/>
  <c r="C625" i="22" s="1"/>
  <c r="B626" i="22"/>
  <c r="C626" i="22" s="1"/>
  <c r="B627" i="22"/>
  <c r="C627" i="22" s="1"/>
  <c r="B628" i="22"/>
  <c r="C628" i="22" s="1"/>
  <c r="B629" i="22"/>
  <c r="C629" i="22" s="1"/>
  <c r="B630" i="22"/>
  <c r="C630" i="22" s="1"/>
  <c r="B631" i="22"/>
  <c r="C631" i="22" s="1"/>
  <c r="B632" i="22"/>
  <c r="C632" i="22" s="1"/>
  <c r="B633" i="22"/>
  <c r="C633" i="22" s="1"/>
  <c r="B634" i="22"/>
  <c r="C634" i="22" s="1"/>
  <c r="B635" i="22"/>
  <c r="C635" i="22" s="1"/>
  <c r="B636" i="22"/>
  <c r="C636" i="22" s="1"/>
  <c r="B637" i="22"/>
  <c r="C637" i="22" s="1"/>
  <c r="B638" i="22"/>
  <c r="C638" i="22" s="1"/>
  <c r="B639" i="22"/>
  <c r="C639" i="22" s="1"/>
  <c r="B640" i="22"/>
  <c r="C640" i="22" s="1"/>
  <c r="B641" i="22"/>
  <c r="C641" i="22" s="1"/>
  <c r="B642" i="22"/>
  <c r="C642" i="22" s="1"/>
  <c r="B643" i="22"/>
  <c r="C643" i="22" s="1"/>
  <c r="B644" i="22"/>
  <c r="C644" i="22" s="1"/>
  <c r="B645" i="22"/>
  <c r="C645" i="22" s="1"/>
  <c r="B646" i="22"/>
  <c r="C646" i="22" s="1"/>
  <c r="B647" i="22"/>
  <c r="C647" i="22" s="1"/>
  <c r="B648" i="22"/>
  <c r="C648" i="22" s="1"/>
  <c r="B649" i="22"/>
  <c r="C649" i="22" s="1"/>
  <c r="B650" i="22"/>
  <c r="C650" i="22" s="1"/>
  <c r="B651" i="22"/>
  <c r="C651" i="22" s="1"/>
  <c r="B652" i="22"/>
  <c r="C652" i="22" s="1"/>
  <c r="B653" i="22"/>
  <c r="C653" i="22" s="1"/>
  <c r="B654" i="22"/>
  <c r="C654" i="22" s="1"/>
  <c r="B655" i="22"/>
  <c r="C655" i="22" s="1"/>
  <c r="B656" i="22"/>
  <c r="C656" i="22" s="1"/>
  <c r="B657" i="22"/>
  <c r="C657" i="22" s="1"/>
  <c r="B658" i="22"/>
  <c r="C658" i="22" s="1"/>
  <c r="B659" i="22"/>
  <c r="C659" i="22" s="1"/>
  <c r="B660" i="22"/>
  <c r="C660" i="22" s="1"/>
  <c r="B661" i="22"/>
  <c r="C661" i="22" s="1"/>
  <c r="B662" i="22"/>
  <c r="C662" i="22" s="1"/>
  <c r="B663" i="22"/>
  <c r="C663" i="22" s="1"/>
  <c r="B664" i="22"/>
  <c r="C664" i="22" s="1"/>
  <c r="B665" i="22"/>
  <c r="C665" i="22" s="1"/>
  <c r="B666" i="22"/>
  <c r="C666" i="22" s="1"/>
  <c r="B667" i="22"/>
  <c r="C667" i="22" s="1"/>
  <c r="B668" i="22"/>
  <c r="C668" i="22" s="1"/>
  <c r="B669" i="22"/>
  <c r="C669" i="22" s="1"/>
  <c r="B670" i="22"/>
  <c r="C670" i="22" s="1"/>
  <c r="B671" i="22"/>
  <c r="C671" i="22" s="1"/>
  <c r="B672" i="22"/>
  <c r="C672" i="22" s="1"/>
  <c r="B673" i="22"/>
  <c r="C673" i="22" s="1"/>
  <c r="B674" i="22"/>
  <c r="C674" i="22" s="1"/>
  <c r="B675" i="22"/>
  <c r="C675" i="22" s="1"/>
  <c r="B676" i="22"/>
  <c r="C676" i="22" s="1"/>
  <c r="B677" i="22"/>
  <c r="C677" i="22" s="1"/>
  <c r="B678" i="22"/>
  <c r="C678" i="22" s="1"/>
  <c r="B679" i="22"/>
  <c r="C679" i="22" s="1"/>
  <c r="B680" i="22"/>
  <c r="C680" i="22" s="1"/>
  <c r="B681" i="22"/>
  <c r="C681" i="22" s="1"/>
  <c r="B682" i="22"/>
  <c r="C682" i="22" s="1"/>
  <c r="B683" i="22"/>
  <c r="C683" i="22" s="1"/>
  <c r="B684" i="22"/>
  <c r="C684" i="22" s="1"/>
  <c r="B685" i="22"/>
  <c r="C685" i="22" s="1"/>
  <c r="B686" i="22"/>
  <c r="C686" i="22" s="1"/>
  <c r="B687" i="22"/>
  <c r="C687" i="22" s="1"/>
  <c r="B688" i="22"/>
  <c r="C688" i="22" s="1"/>
  <c r="B689" i="22"/>
  <c r="C689" i="22" s="1"/>
  <c r="B690" i="22"/>
  <c r="C690" i="22" s="1"/>
  <c r="B691" i="22"/>
  <c r="C691" i="22" s="1"/>
  <c r="B692" i="22"/>
  <c r="C692" i="22" s="1"/>
  <c r="B693" i="22"/>
  <c r="C693" i="22" s="1"/>
  <c r="B694" i="22"/>
  <c r="C694" i="22" s="1"/>
  <c r="B695" i="22"/>
  <c r="C695" i="22" s="1"/>
  <c r="B696" i="22"/>
  <c r="C696" i="22" s="1"/>
  <c r="B697" i="22"/>
  <c r="C697" i="22" s="1"/>
  <c r="B698" i="22"/>
  <c r="C698" i="22" s="1"/>
  <c r="B699" i="22"/>
  <c r="C699" i="22" s="1"/>
  <c r="B700" i="22"/>
  <c r="C700" i="22" s="1"/>
  <c r="B701" i="22"/>
  <c r="C701" i="22" s="1"/>
  <c r="B702" i="22"/>
  <c r="C702" i="22" s="1"/>
  <c r="B703" i="22"/>
  <c r="C703" i="22" s="1"/>
  <c r="B704" i="22"/>
  <c r="C704" i="22" s="1"/>
  <c r="B705" i="22"/>
  <c r="C705" i="22" s="1"/>
  <c r="B706" i="22"/>
  <c r="C706" i="22" s="1"/>
  <c r="B707" i="22"/>
  <c r="C707" i="22" s="1"/>
  <c r="B708" i="22"/>
  <c r="C708" i="22" s="1"/>
  <c r="B709" i="22"/>
  <c r="C709" i="22" s="1"/>
  <c r="B710" i="22"/>
  <c r="C710" i="22" s="1"/>
  <c r="B711" i="22"/>
  <c r="C711" i="22" s="1"/>
  <c r="B712" i="22"/>
  <c r="C712" i="22" s="1"/>
  <c r="B713" i="22"/>
  <c r="C713" i="22" s="1"/>
  <c r="B714" i="22"/>
  <c r="C714" i="22" s="1"/>
  <c r="B715" i="22"/>
  <c r="C715" i="22" s="1"/>
  <c r="B716" i="22"/>
  <c r="C716" i="22" s="1"/>
  <c r="B717" i="22"/>
  <c r="C717" i="22" s="1"/>
  <c r="B718" i="22"/>
  <c r="C718" i="22" s="1"/>
  <c r="B719" i="22"/>
  <c r="C719" i="22" s="1"/>
  <c r="B720" i="22"/>
  <c r="C720" i="22" s="1"/>
  <c r="B721" i="22"/>
  <c r="C721" i="22" s="1"/>
  <c r="B722" i="22"/>
  <c r="C722" i="22" s="1"/>
  <c r="B723" i="22"/>
  <c r="C723" i="22" s="1"/>
  <c r="B724" i="22"/>
  <c r="C724" i="22" s="1"/>
  <c r="B725" i="22"/>
  <c r="C725" i="22" s="1"/>
  <c r="B726" i="22"/>
  <c r="C726" i="22" s="1"/>
  <c r="B727" i="22"/>
  <c r="C727" i="22" s="1"/>
  <c r="B728" i="22"/>
  <c r="C728" i="22" s="1"/>
  <c r="B729" i="22"/>
  <c r="C729" i="22" s="1"/>
  <c r="B730" i="22"/>
  <c r="C730" i="22" s="1"/>
  <c r="B731" i="22"/>
  <c r="C731" i="22" s="1"/>
  <c r="B732" i="22"/>
  <c r="C732" i="22" s="1"/>
  <c r="B733" i="22"/>
  <c r="C733" i="22" s="1"/>
  <c r="B734" i="22"/>
  <c r="C734" i="22" s="1"/>
  <c r="B735" i="22"/>
  <c r="C735" i="22" s="1"/>
  <c r="B736" i="22"/>
  <c r="C736" i="22" s="1"/>
  <c r="B737" i="22"/>
  <c r="C737" i="22" s="1"/>
  <c r="B738" i="22"/>
  <c r="C738" i="22" s="1"/>
  <c r="B739" i="22"/>
  <c r="C739" i="22" s="1"/>
  <c r="B740" i="22"/>
  <c r="C740" i="22" s="1"/>
  <c r="B741" i="22"/>
  <c r="C741" i="22" s="1"/>
  <c r="B742" i="22"/>
  <c r="C742" i="22" s="1"/>
  <c r="B743" i="22"/>
  <c r="C743" i="22" s="1"/>
  <c r="B744" i="22"/>
  <c r="C744" i="22" s="1"/>
  <c r="B745" i="22"/>
  <c r="C745" i="22" s="1"/>
  <c r="B746" i="22"/>
  <c r="C746" i="22" s="1"/>
  <c r="B747" i="22"/>
  <c r="C747" i="22" s="1"/>
  <c r="B748" i="22"/>
  <c r="C748" i="22" s="1"/>
  <c r="B749" i="22"/>
  <c r="C749" i="22" s="1"/>
  <c r="B750" i="22"/>
  <c r="C750" i="22" s="1"/>
  <c r="B751" i="22"/>
  <c r="C751" i="22" s="1"/>
  <c r="B752" i="22"/>
  <c r="C752" i="22" s="1"/>
  <c r="B753" i="22"/>
  <c r="C753" i="22" s="1"/>
  <c r="B754" i="22"/>
  <c r="C754" i="22" s="1"/>
  <c r="B755" i="22"/>
  <c r="C755" i="22" s="1"/>
  <c r="B756" i="22"/>
  <c r="C756" i="22" s="1"/>
  <c r="B757" i="22"/>
  <c r="C757" i="22" s="1"/>
  <c r="B758" i="22"/>
  <c r="C758" i="22" s="1"/>
  <c r="B759" i="22"/>
  <c r="C759" i="22" s="1"/>
  <c r="B760" i="22"/>
  <c r="C760" i="22" s="1"/>
  <c r="B761" i="22"/>
  <c r="C761" i="22" s="1"/>
  <c r="B762" i="22"/>
  <c r="C762" i="22" s="1"/>
  <c r="B763" i="22"/>
  <c r="C763" i="22" s="1"/>
  <c r="B764" i="22"/>
  <c r="C764" i="22" s="1"/>
  <c r="B765" i="22"/>
  <c r="C765" i="22" s="1"/>
  <c r="B766" i="22"/>
  <c r="C766" i="22" s="1"/>
  <c r="B767" i="22"/>
  <c r="C767" i="22" s="1"/>
  <c r="B768" i="22"/>
  <c r="C768" i="22" s="1"/>
  <c r="B769" i="22"/>
  <c r="C769" i="22" s="1"/>
  <c r="B770" i="22"/>
  <c r="C770" i="22" s="1"/>
  <c r="B771" i="22"/>
  <c r="C771" i="22" s="1"/>
  <c r="B772" i="22"/>
  <c r="C772" i="22" s="1"/>
  <c r="B773" i="22"/>
  <c r="C773" i="22" s="1"/>
  <c r="B774" i="22"/>
  <c r="C774" i="22" s="1"/>
  <c r="B775" i="22"/>
  <c r="C775" i="22" s="1"/>
  <c r="B776" i="22"/>
  <c r="C776" i="22" s="1"/>
  <c r="B777" i="22"/>
  <c r="C777" i="22" s="1"/>
  <c r="B778" i="22"/>
  <c r="C778" i="22" s="1"/>
  <c r="B779" i="22"/>
  <c r="C779" i="22" s="1"/>
  <c r="B780" i="22"/>
  <c r="C780" i="22" s="1"/>
  <c r="B781" i="22"/>
  <c r="C781" i="22" s="1"/>
  <c r="B782" i="22"/>
  <c r="C782" i="22" s="1"/>
  <c r="B783" i="22"/>
  <c r="C783" i="22" s="1"/>
  <c r="B784" i="22"/>
  <c r="C784" i="22" s="1"/>
  <c r="B785" i="22"/>
  <c r="C785" i="22" s="1"/>
  <c r="B786" i="22"/>
  <c r="C786" i="22" s="1"/>
  <c r="B787" i="22"/>
  <c r="C787" i="22" s="1"/>
  <c r="B788" i="22"/>
  <c r="C788" i="22" s="1"/>
  <c r="B789" i="22"/>
  <c r="C789" i="22" s="1"/>
  <c r="B790" i="22"/>
  <c r="C790" i="22" s="1"/>
  <c r="B791" i="22"/>
  <c r="C791" i="22" s="1"/>
  <c r="B792" i="22"/>
  <c r="C792" i="22" s="1"/>
  <c r="B793" i="22"/>
  <c r="C793" i="22" s="1"/>
  <c r="B794" i="22"/>
  <c r="C794" i="22" s="1"/>
  <c r="B795" i="22"/>
  <c r="C795" i="22" s="1"/>
  <c r="B796" i="22"/>
  <c r="C796" i="22" s="1"/>
  <c r="B797" i="22"/>
  <c r="C797" i="22" s="1"/>
  <c r="B798" i="22"/>
  <c r="C798" i="22" s="1"/>
  <c r="B799" i="22"/>
  <c r="C799" i="22" s="1"/>
  <c r="B800" i="22"/>
  <c r="C800" i="22" s="1"/>
  <c r="B801" i="22"/>
  <c r="C801" i="22" s="1"/>
  <c r="B802" i="22"/>
  <c r="C802" i="22" s="1"/>
  <c r="B803" i="22"/>
  <c r="C803" i="22" s="1"/>
  <c r="B804" i="22"/>
  <c r="C804" i="22" s="1"/>
  <c r="B805" i="22"/>
  <c r="C805" i="22" s="1"/>
  <c r="B806" i="22"/>
  <c r="C806" i="22" s="1"/>
  <c r="B807" i="22"/>
  <c r="C807" i="22" s="1"/>
  <c r="B808" i="22"/>
  <c r="C808" i="22" s="1"/>
  <c r="B809" i="22"/>
  <c r="C809" i="22" s="1"/>
  <c r="B810" i="22"/>
  <c r="C810" i="22" s="1"/>
  <c r="B811" i="22"/>
  <c r="C811" i="22" s="1"/>
  <c r="B812" i="22"/>
  <c r="C812" i="22" s="1"/>
  <c r="B813" i="22"/>
  <c r="C813" i="22" s="1"/>
  <c r="B814" i="22"/>
  <c r="C814" i="22" s="1"/>
  <c r="B815" i="22"/>
  <c r="C815" i="22" s="1"/>
  <c r="B816" i="22"/>
  <c r="C816" i="22" s="1"/>
  <c r="B817" i="22"/>
  <c r="C817" i="22" s="1"/>
  <c r="B818" i="22"/>
  <c r="C818" i="22" s="1"/>
  <c r="B819" i="22"/>
  <c r="C819" i="22" s="1"/>
  <c r="B820" i="22"/>
  <c r="C820" i="22" s="1"/>
  <c r="B821" i="22"/>
  <c r="C821" i="22" s="1"/>
  <c r="B822" i="22"/>
  <c r="C822" i="22" s="1"/>
  <c r="B823" i="22"/>
  <c r="C823" i="22" s="1"/>
  <c r="B824" i="22"/>
  <c r="C824" i="22" s="1"/>
  <c r="B825" i="22"/>
  <c r="C825" i="22" s="1"/>
  <c r="B826" i="22"/>
  <c r="C826" i="22" s="1"/>
  <c r="B827" i="22"/>
  <c r="C827" i="22" s="1"/>
  <c r="B828" i="22"/>
  <c r="C828" i="22" s="1"/>
  <c r="B829" i="22"/>
  <c r="C829" i="22" s="1"/>
  <c r="B830" i="22"/>
  <c r="C830" i="22" s="1"/>
  <c r="B831" i="22"/>
  <c r="C831" i="22" s="1"/>
  <c r="B832" i="22"/>
  <c r="C832" i="22" s="1"/>
  <c r="B833" i="22"/>
  <c r="C833" i="22" s="1"/>
  <c r="B834" i="22"/>
  <c r="C834" i="22" s="1"/>
  <c r="B835" i="22"/>
  <c r="C835" i="22" s="1"/>
  <c r="B836" i="22"/>
  <c r="C836" i="22" s="1"/>
  <c r="B837" i="22"/>
  <c r="C837" i="22" s="1"/>
  <c r="B838" i="22"/>
  <c r="C838" i="22" s="1"/>
  <c r="B839" i="22"/>
  <c r="C839" i="22" s="1"/>
  <c r="B840" i="22"/>
  <c r="C840" i="22" s="1"/>
  <c r="B841" i="22"/>
  <c r="C841" i="22" s="1"/>
  <c r="B842" i="22"/>
  <c r="C842" i="22" s="1"/>
  <c r="B843" i="22"/>
  <c r="C843" i="22" s="1"/>
  <c r="B844" i="22"/>
  <c r="C844" i="22" s="1"/>
  <c r="B845" i="22"/>
  <c r="C845" i="22" s="1"/>
  <c r="B846" i="22"/>
  <c r="C846" i="22" s="1"/>
  <c r="B847" i="22"/>
  <c r="C847" i="22" s="1"/>
  <c r="B848" i="22"/>
  <c r="C848" i="22" s="1"/>
  <c r="B849" i="22"/>
  <c r="C849" i="22" s="1"/>
  <c r="B850" i="22"/>
  <c r="C850" i="22" s="1"/>
  <c r="B851" i="22"/>
  <c r="C851" i="22" s="1"/>
  <c r="B852" i="22"/>
  <c r="C852" i="22" s="1"/>
  <c r="B853" i="22"/>
  <c r="C853" i="22" s="1"/>
  <c r="B854" i="22"/>
  <c r="C854" i="22" s="1"/>
  <c r="B855" i="22"/>
  <c r="C855" i="22" s="1"/>
  <c r="B856" i="22"/>
  <c r="C856" i="22" s="1"/>
  <c r="B857" i="22"/>
  <c r="C857" i="22" s="1"/>
  <c r="B858" i="22"/>
  <c r="C858" i="22" s="1"/>
  <c r="B859" i="22"/>
  <c r="C859" i="22" s="1"/>
  <c r="B860" i="22"/>
  <c r="C860" i="22" s="1"/>
  <c r="B861" i="22"/>
  <c r="C861" i="22" s="1"/>
  <c r="B862" i="22"/>
  <c r="C862" i="22" s="1"/>
  <c r="B863" i="22"/>
  <c r="C863" i="22" s="1"/>
  <c r="B864" i="22"/>
  <c r="C864" i="22" s="1"/>
  <c r="B865" i="22"/>
  <c r="C865" i="22" s="1"/>
  <c r="B866" i="22"/>
  <c r="C866" i="22" s="1"/>
  <c r="B867" i="22"/>
  <c r="C867" i="22" s="1"/>
  <c r="B868" i="22"/>
  <c r="C868" i="22" s="1"/>
  <c r="B869" i="22"/>
  <c r="C869" i="22" s="1"/>
  <c r="B870" i="22"/>
  <c r="C870" i="22" s="1"/>
  <c r="B871" i="22"/>
  <c r="C871" i="22" s="1"/>
  <c r="B872" i="22"/>
  <c r="C872" i="22" s="1"/>
  <c r="B873" i="22"/>
  <c r="C873" i="22" s="1"/>
  <c r="B874" i="22"/>
  <c r="C874" i="22" s="1"/>
  <c r="B875" i="22"/>
  <c r="C875" i="22" s="1"/>
  <c r="B876" i="22"/>
  <c r="C876" i="22" s="1"/>
  <c r="B877" i="22"/>
  <c r="C877" i="22" s="1"/>
  <c r="B878" i="22"/>
  <c r="C878" i="22" s="1"/>
  <c r="B879" i="22"/>
  <c r="C879" i="22" s="1"/>
  <c r="B880" i="22"/>
  <c r="C880" i="22" s="1"/>
  <c r="B881" i="22"/>
  <c r="C881" i="22" s="1"/>
  <c r="B882" i="22"/>
  <c r="C882" i="22" s="1"/>
  <c r="B883" i="22"/>
  <c r="C883" i="22" s="1"/>
  <c r="B884" i="22"/>
  <c r="C884" i="22" s="1"/>
  <c r="B885" i="22"/>
  <c r="C885" i="22" s="1"/>
  <c r="B886" i="22"/>
  <c r="C886" i="22" s="1"/>
  <c r="B887" i="22"/>
  <c r="C887" i="22" s="1"/>
  <c r="B888" i="22"/>
  <c r="C888" i="22" s="1"/>
  <c r="B889" i="22"/>
  <c r="C889" i="22" s="1"/>
  <c r="B890" i="22"/>
  <c r="C890" i="22" s="1"/>
  <c r="B891" i="22"/>
  <c r="C891" i="22" s="1"/>
  <c r="B892" i="22"/>
  <c r="C892" i="22" s="1"/>
  <c r="B893" i="22"/>
  <c r="C893" i="22" s="1"/>
  <c r="B894" i="22"/>
  <c r="C894" i="22" s="1"/>
  <c r="B895" i="22"/>
  <c r="C895" i="22" s="1"/>
  <c r="B896" i="22"/>
  <c r="C896" i="22" s="1"/>
  <c r="B897" i="22"/>
  <c r="C897" i="22" s="1"/>
  <c r="B898" i="22"/>
  <c r="C898" i="22" s="1"/>
  <c r="B899" i="22"/>
  <c r="C899" i="22" s="1"/>
  <c r="B900" i="22"/>
  <c r="C900" i="22" s="1"/>
  <c r="B901" i="22"/>
  <c r="C901" i="22" s="1"/>
  <c r="B902" i="22"/>
  <c r="C902" i="22" s="1"/>
  <c r="B903" i="22"/>
  <c r="C903" i="22" s="1"/>
  <c r="B904" i="22"/>
  <c r="C904" i="22" s="1"/>
  <c r="B905" i="22"/>
  <c r="C905" i="22" s="1"/>
  <c r="B906" i="22"/>
  <c r="C906" i="22" s="1"/>
  <c r="B907" i="22"/>
  <c r="C907" i="22" s="1"/>
  <c r="B908" i="22"/>
  <c r="C908" i="22" s="1"/>
  <c r="B909" i="22"/>
  <c r="C909" i="22" s="1"/>
  <c r="B910" i="22"/>
  <c r="C910" i="22" s="1"/>
  <c r="B911" i="22"/>
  <c r="C911" i="22" s="1"/>
  <c r="B912" i="22"/>
  <c r="C912" i="22" s="1"/>
  <c r="B913" i="22"/>
  <c r="C913" i="22" s="1"/>
  <c r="B914" i="22"/>
  <c r="C914" i="22" s="1"/>
  <c r="B915" i="22"/>
  <c r="C915" i="22" s="1"/>
  <c r="B916" i="22"/>
  <c r="C916" i="22" s="1"/>
  <c r="B917" i="22"/>
  <c r="C917" i="22" s="1"/>
  <c r="B918" i="22"/>
  <c r="C918" i="22" s="1"/>
  <c r="B919" i="22"/>
  <c r="C919" i="22" s="1"/>
  <c r="B920" i="22"/>
  <c r="C920" i="22" s="1"/>
  <c r="B921" i="22"/>
  <c r="C921" i="22" s="1"/>
  <c r="B922" i="22"/>
  <c r="C922" i="22" s="1"/>
  <c r="B923" i="22"/>
  <c r="C923" i="22" s="1"/>
  <c r="B924" i="22"/>
  <c r="C924" i="22" s="1"/>
  <c r="B925" i="22"/>
  <c r="C925" i="22" s="1"/>
  <c r="B926" i="22"/>
  <c r="C926" i="22" s="1"/>
  <c r="B927" i="22"/>
  <c r="C927" i="22" s="1"/>
  <c r="B928" i="22"/>
  <c r="C928" i="22" s="1"/>
  <c r="B929" i="22"/>
  <c r="C929" i="22" s="1"/>
  <c r="B930" i="22"/>
  <c r="C930" i="22" s="1"/>
  <c r="B931" i="22"/>
  <c r="C931" i="22" s="1"/>
  <c r="B932" i="22"/>
  <c r="C932" i="22" s="1"/>
  <c r="B933" i="22"/>
  <c r="C933" i="22" s="1"/>
  <c r="B934" i="22"/>
  <c r="C934" i="22" s="1"/>
  <c r="B935" i="22"/>
  <c r="C935" i="22" s="1"/>
  <c r="B936" i="22"/>
  <c r="C936" i="22" s="1"/>
  <c r="B937" i="22"/>
  <c r="C937" i="22" s="1"/>
  <c r="B938" i="22"/>
  <c r="C938" i="22" s="1"/>
  <c r="B939" i="22"/>
  <c r="C939" i="22" s="1"/>
  <c r="B940" i="22"/>
  <c r="C940" i="22" s="1"/>
  <c r="B941" i="22"/>
  <c r="C941" i="22" s="1"/>
  <c r="B942" i="22"/>
  <c r="C942" i="22" s="1"/>
  <c r="B943" i="22"/>
  <c r="C943" i="22" s="1"/>
  <c r="B944" i="22"/>
  <c r="C944" i="22" s="1"/>
  <c r="B945" i="22"/>
  <c r="C945" i="22" s="1"/>
  <c r="B946" i="22"/>
  <c r="C946" i="22" s="1"/>
  <c r="B947" i="22"/>
  <c r="C947" i="22" s="1"/>
  <c r="B948" i="22"/>
  <c r="C948" i="22" s="1"/>
  <c r="B949" i="22"/>
  <c r="C949" i="22" s="1"/>
  <c r="B950" i="22"/>
  <c r="C950" i="22" s="1"/>
  <c r="B951" i="22"/>
  <c r="C951" i="22" s="1"/>
  <c r="B952" i="22"/>
  <c r="C952" i="22" s="1"/>
  <c r="B953" i="22"/>
  <c r="C953" i="22" s="1"/>
  <c r="B954" i="22"/>
  <c r="C954" i="22" s="1"/>
  <c r="B955" i="22"/>
  <c r="C955" i="22" s="1"/>
  <c r="B956" i="22"/>
  <c r="C956" i="22" s="1"/>
  <c r="B957" i="22"/>
  <c r="C957" i="22" s="1"/>
  <c r="B958" i="22"/>
  <c r="C958" i="22" s="1"/>
  <c r="B959" i="22"/>
  <c r="C959" i="22" s="1"/>
  <c r="B960" i="22"/>
  <c r="C960" i="22" s="1"/>
  <c r="B961" i="22"/>
  <c r="C961" i="22" s="1"/>
  <c r="B962" i="22"/>
  <c r="C962" i="22" s="1"/>
  <c r="B963" i="22"/>
  <c r="C963" i="22" s="1"/>
  <c r="B964" i="22"/>
  <c r="C964" i="22" s="1"/>
  <c r="B965" i="22"/>
  <c r="C965" i="22" s="1"/>
  <c r="B966" i="22"/>
  <c r="C966" i="22" s="1"/>
  <c r="B967" i="22"/>
  <c r="C967" i="22" s="1"/>
  <c r="B968" i="22"/>
  <c r="C968" i="22" s="1"/>
  <c r="B969" i="22"/>
  <c r="C969" i="22" s="1"/>
  <c r="B970" i="22"/>
  <c r="C970" i="22" s="1"/>
  <c r="B971" i="22"/>
  <c r="C971" i="22" s="1"/>
  <c r="B972" i="22"/>
  <c r="C972" i="22" s="1"/>
  <c r="B973" i="22"/>
  <c r="C973" i="22" s="1"/>
  <c r="B974" i="22"/>
  <c r="C974" i="22" s="1"/>
  <c r="B975" i="22"/>
  <c r="C975" i="22" s="1"/>
  <c r="B976" i="22"/>
  <c r="C976" i="22" s="1"/>
  <c r="B977" i="22"/>
  <c r="C977" i="22" s="1"/>
  <c r="B978" i="22"/>
  <c r="C978" i="22" s="1"/>
  <c r="B979" i="22"/>
  <c r="C979" i="22" s="1"/>
  <c r="B980" i="22"/>
  <c r="C980" i="22" s="1"/>
  <c r="B981" i="22"/>
  <c r="C981" i="22" s="1"/>
  <c r="B982" i="22"/>
  <c r="C982" i="22" s="1"/>
  <c r="B983" i="22"/>
  <c r="C983" i="22" s="1"/>
  <c r="B984" i="22"/>
  <c r="C984" i="22" s="1"/>
  <c r="B985" i="22"/>
  <c r="C985" i="22" s="1"/>
  <c r="B986" i="22"/>
  <c r="C986" i="22" s="1"/>
  <c r="B987" i="22"/>
  <c r="C987" i="22" s="1"/>
  <c r="B988" i="22"/>
  <c r="C988" i="22" s="1"/>
  <c r="B989" i="22"/>
  <c r="C989" i="22" s="1"/>
  <c r="B990" i="22"/>
  <c r="C990" i="22" s="1"/>
  <c r="B991" i="22"/>
  <c r="C991" i="22" s="1"/>
  <c r="B992" i="22"/>
  <c r="C992" i="22" s="1"/>
  <c r="B993" i="22"/>
  <c r="C993" i="22" s="1"/>
  <c r="B994" i="22"/>
  <c r="C994" i="22" s="1"/>
  <c r="B995" i="22"/>
  <c r="C995" i="22" s="1"/>
  <c r="B996" i="22"/>
  <c r="C996" i="22" s="1"/>
  <c r="B997" i="22"/>
  <c r="C997" i="22" s="1"/>
  <c r="B998" i="22"/>
  <c r="C998" i="22" s="1"/>
  <c r="B999" i="22"/>
  <c r="C999" i="22" s="1"/>
  <c r="B1000" i="22"/>
  <c r="C1000" i="22" s="1"/>
  <c r="B1001" i="22"/>
  <c r="C1001" i="22" s="1"/>
  <c r="B1002" i="22"/>
  <c r="C1002" i="22" s="1"/>
  <c r="B1003" i="22"/>
  <c r="C1003" i="22" s="1"/>
  <c r="B1004" i="22"/>
  <c r="C1004" i="22" s="1"/>
  <c r="B1005" i="22"/>
  <c r="C1005" i="22" s="1"/>
  <c r="B1006" i="22"/>
  <c r="C1006" i="22" s="1"/>
  <c r="B1007" i="22"/>
  <c r="C1007" i="22" s="1"/>
  <c r="B1008" i="22"/>
  <c r="C1008" i="22" s="1"/>
  <c r="B1009" i="22"/>
  <c r="C1009" i="22" s="1"/>
  <c r="B1010" i="22"/>
  <c r="C1010" i="22" s="1"/>
  <c r="B1011" i="22"/>
  <c r="C1011" i="22" s="1"/>
  <c r="B1012" i="22"/>
  <c r="C1012" i="22" s="1"/>
  <c r="B1013" i="22"/>
  <c r="C1013" i="22" s="1"/>
  <c r="B1014" i="22"/>
  <c r="C1014" i="22" s="1"/>
  <c r="D15" i="22"/>
  <c r="E15" i="22" s="1"/>
  <c r="AH16" i="21"/>
  <c r="AI16" i="21" s="1"/>
  <c r="AH17" i="21"/>
  <c r="AI17" i="21" s="1"/>
  <c r="AH18" i="21"/>
  <c r="AI18" i="21" s="1"/>
  <c r="AH19" i="21"/>
  <c r="AI19" i="21" s="1"/>
  <c r="AH20" i="21"/>
  <c r="AI20" i="21" s="1"/>
  <c r="AH21" i="21"/>
  <c r="AI21" i="21" s="1"/>
  <c r="AH22" i="21"/>
  <c r="AI22" i="21" s="1"/>
  <c r="AH23" i="21"/>
  <c r="AI23" i="21" s="1"/>
  <c r="AH24" i="21"/>
  <c r="AI24" i="21" s="1"/>
  <c r="AH25" i="21"/>
  <c r="AI25" i="21" s="1"/>
  <c r="AH26" i="21"/>
  <c r="AI26" i="21" s="1"/>
  <c r="AH27" i="21"/>
  <c r="AI27" i="21" s="1"/>
  <c r="AH28" i="21"/>
  <c r="AI28" i="21" s="1"/>
  <c r="AH29" i="21"/>
  <c r="AI29" i="21" s="1"/>
  <c r="AH30" i="21"/>
  <c r="AI30" i="21" s="1"/>
  <c r="AH31" i="21"/>
  <c r="AI31" i="21" s="1"/>
  <c r="AH32" i="21"/>
  <c r="AI32" i="21" s="1"/>
  <c r="AH33" i="21"/>
  <c r="AI33" i="21" s="1"/>
  <c r="AH34" i="21"/>
  <c r="AI34" i="21" s="1"/>
  <c r="AH35" i="21"/>
  <c r="AI35" i="21" s="1"/>
  <c r="AH36" i="21"/>
  <c r="AI36" i="21" s="1"/>
  <c r="AH37" i="21"/>
  <c r="AI37" i="21" s="1"/>
  <c r="AH38" i="21"/>
  <c r="AI38" i="21" s="1"/>
  <c r="AH39" i="21"/>
  <c r="AI39" i="21" s="1"/>
  <c r="AH40" i="21"/>
  <c r="AI40" i="21" s="1"/>
  <c r="AH41" i="21"/>
  <c r="AI41" i="21" s="1"/>
  <c r="AH42" i="21"/>
  <c r="AI42" i="21" s="1"/>
  <c r="AH43" i="21"/>
  <c r="AI43" i="21" s="1"/>
  <c r="AH44" i="21"/>
  <c r="AI44" i="21" s="1"/>
  <c r="AH45" i="21"/>
  <c r="AI45" i="21" s="1"/>
  <c r="AH46" i="21"/>
  <c r="AI46" i="21" s="1"/>
  <c r="AH47" i="21"/>
  <c r="AI47" i="21" s="1"/>
  <c r="AH48" i="21"/>
  <c r="AI48" i="21" s="1"/>
  <c r="AH49" i="21"/>
  <c r="AI49" i="21" s="1"/>
  <c r="AH50" i="21"/>
  <c r="AI50" i="21" s="1"/>
  <c r="AH51" i="21"/>
  <c r="AI51" i="21" s="1"/>
  <c r="AH52" i="21"/>
  <c r="AI52" i="21" s="1"/>
  <c r="AH53" i="21"/>
  <c r="AI53" i="21" s="1"/>
  <c r="AH54" i="21"/>
  <c r="AI54" i="21" s="1"/>
  <c r="AH55" i="21"/>
  <c r="AI55" i="21" s="1"/>
  <c r="AH56" i="21"/>
  <c r="AI56" i="21" s="1"/>
  <c r="AH57" i="21"/>
  <c r="AI57" i="21" s="1"/>
  <c r="AH58" i="21"/>
  <c r="AI58" i="21" s="1"/>
  <c r="AH59" i="21"/>
  <c r="AI59" i="21" s="1"/>
  <c r="AH60" i="21"/>
  <c r="AI60" i="21" s="1"/>
  <c r="AH61" i="21"/>
  <c r="AI61" i="21" s="1"/>
  <c r="AH62" i="21"/>
  <c r="AI62" i="21" s="1"/>
  <c r="AH63" i="21"/>
  <c r="AI63" i="21" s="1"/>
  <c r="AH64" i="21"/>
  <c r="AI64" i="21" s="1"/>
  <c r="AH65" i="21"/>
  <c r="AI65" i="21" s="1"/>
  <c r="AH66" i="21"/>
  <c r="AI66" i="21" s="1"/>
  <c r="AH67" i="21"/>
  <c r="AI67" i="21" s="1"/>
  <c r="AH68" i="21"/>
  <c r="AI68" i="21" s="1"/>
  <c r="AH69" i="21"/>
  <c r="AI69" i="21" s="1"/>
  <c r="AH70" i="21"/>
  <c r="AI70" i="21" s="1"/>
  <c r="AH71" i="21"/>
  <c r="AI71" i="21" s="1"/>
  <c r="AH72" i="21"/>
  <c r="AI72" i="21" s="1"/>
  <c r="AH73" i="21"/>
  <c r="AI73" i="21" s="1"/>
  <c r="AH74" i="21"/>
  <c r="AI74" i="21" s="1"/>
  <c r="AH75" i="21"/>
  <c r="AI75" i="21" s="1"/>
  <c r="AH76" i="21"/>
  <c r="AI76" i="21" s="1"/>
  <c r="AH77" i="21"/>
  <c r="AI77" i="21" s="1"/>
  <c r="AH78" i="21"/>
  <c r="AI78" i="21" s="1"/>
  <c r="AH79" i="21"/>
  <c r="AI79" i="21" s="1"/>
  <c r="AH80" i="21"/>
  <c r="AI80" i="21" s="1"/>
  <c r="AH81" i="21"/>
  <c r="AI81" i="21" s="1"/>
  <c r="AH82" i="21"/>
  <c r="AI82" i="21" s="1"/>
  <c r="AH83" i="21"/>
  <c r="AI83" i="21" s="1"/>
  <c r="AH84" i="21"/>
  <c r="AI84" i="21" s="1"/>
  <c r="AH85" i="21"/>
  <c r="AI85" i="21" s="1"/>
  <c r="AH86" i="21"/>
  <c r="AI86" i="21" s="1"/>
  <c r="AH87" i="21"/>
  <c r="AI87" i="21" s="1"/>
  <c r="AH88" i="21"/>
  <c r="AI88" i="21" s="1"/>
  <c r="AH89" i="21"/>
  <c r="AI89" i="21" s="1"/>
  <c r="AH90" i="21"/>
  <c r="AI90" i="21" s="1"/>
  <c r="AH91" i="21"/>
  <c r="AI91" i="21" s="1"/>
  <c r="AH92" i="21"/>
  <c r="AI92" i="21" s="1"/>
  <c r="AH93" i="21"/>
  <c r="AI93" i="21" s="1"/>
  <c r="AH94" i="21"/>
  <c r="AI94" i="21" s="1"/>
  <c r="AH95" i="21"/>
  <c r="AI95" i="21" s="1"/>
  <c r="AH96" i="21"/>
  <c r="AI96" i="21" s="1"/>
  <c r="AH97" i="21"/>
  <c r="AI97" i="21" s="1"/>
  <c r="AH98" i="21"/>
  <c r="AI98" i="21" s="1"/>
  <c r="AH99" i="21"/>
  <c r="AI99" i="21" s="1"/>
  <c r="AH100" i="21"/>
  <c r="AI100" i="21" s="1"/>
  <c r="AH101" i="21"/>
  <c r="AI101" i="21" s="1"/>
  <c r="AH102" i="21"/>
  <c r="AI102" i="21" s="1"/>
  <c r="AH103" i="21"/>
  <c r="AI103" i="21" s="1"/>
  <c r="AH104" i="21"/>
  <c r="AI104" i="21" s="1"/>
  <c r="AH105" i="21"/>
  <c r="AI105" i="21" s="1"/>
  <c r="AH106" i="21"/>
  <c r="AI106" i="21" s="1"/>
  <c r="AH107" i="21"/>
  <c r="AI107" i="21" s="1"/>
  <c r="AH108" i="21"/>
  <c r="AI108" i="21" s="1"/>
  <c r="AH109" i="21"/>
  <c r="AI109" i="21" s="1"/>
  <c r="AH110" i="21"/>
  <c r="AI110" i="21" s="1"/>
  <c r="AH111" i="21"/>
  <c r="AI111" i="21" s="1"/>
  <c r="AH112" i="21"/>
  <c r="AI112" i="21" s="1"/>
  <c r="AH113" i="21"/>
  <c r="AI113" i="21" s="1"/>
  <c r="AH114" i="21"/>
  <c r="AI114" i="21" s="1"/>
  <c r="AH115" i="21"/>
  <c r="AI115" i="21" s="1"/>
  <c r="AH116" i="21"/>
  <c r="AI116" i="21" s="1"/>
  <c r="AH117" i="21"/>
  <c r="AI117" i="21" s="1"/>
  <c r="AH118" i="21"/>
  <c r="AI118" i="21" s="1"/>
  <c r="AH119" i="21"/>
  <c r="AI119" i="21" s="1"/>
  <c r="AH120" i="21"/>
  <c r="AI120" i="21" s="1"/>
  <c r="AH121" i="21"/>
  <c r="AI121" i="21" s="1"/>
  <c r="AH122" i="21"/>
  <c r="AI122" i="21" s="1"/>
  <c r="AH123" i="21"/>
  <c r="AI123" i="21" s="1"/>
  <c r="AH124" i="21"/>
  <c r="AI124" i="21" s="1"/>
  <c r="AH125" i="21"/>
  <c r="AI125" i="21" s="1"/>
  <c r="AH126" i="21"/>
  <c r="AI126" i="21" s="1"/>
  <c r="AH127" i="21"/>
  <c r="AI127" i="21" s="1"/>
  <c r="AH128" i="21"/>
  <c r="AI128" i="21" s="1"/>
  <c r="AH129" i="21"/>
  <c r="AI129" i="21" s="1"/>
  <c r="AH130" i="21"/>
  <c r="AI130" i="21" s="1"/>
  <c r="AH131" i="21"/>
  <c r="AI131" i="21" s="1"/>
  <c r="AH132" i="21"/>
  <c r="AI132" i="21" s="1"/>
  <c r="AH133" i="21"/>
  <c r="AI133" i="21" s="1"/>
  <c r="AH134" i="21"/>
  <c r="AI134" i="21" s="1"/>
  <c r="AH135" i="21"/>
  <c r="AI135" i="21" s="1"/>
  <c r="AH136" i="21"/>
  <c r="AI136" i="21" s="1"/>
  <c r="AH137" i="21"/>
  <c r="AI137" i="21" s="1"/>
  <c r="AH138" i="21"/>
  <c r="AI138" i="21" s="1"/>
  <c r="AH139" i="21"/>
  <c r="AI139" i="21" s="1"/>
  <c r="AH140" i="21"/>
  <c r="AI140" i="21" s="1"/>
  <c r="AH141" i="21"/>
  <c r="AI141" i="21" s="1"/>
  <c r="AH142" i="21"/>
  <c r="AI142" i="21" s="1"/>
  <c r="AH143" i="21"/>
  <c r="AI143" i="21" s="1"/>
  <c r="AH144" i="21"/>
  <c r="AI144" i="21" s="1"/>
  <c r="AH145" i="21"/>
  <c r="AI145" i="21" s="1"/>
  <c r="AH146" i="21"/>
  <c r="AI146" i="21" s="1"/>
  <c r="AH147" i="21"/>
  <c r="AI147" i="21" s="1"/>
  <c r="AH148" i="21"/>
  <c r="AI148" i="21" s="1"/>
  <c r="AH149" i="21"/>
  <c r="AI149" i="21" s="1"/>
  <c r="AH150" i="21"/>
  <c r="AI150" i="21" s="1"/>
  <c r="AH151" i="21"/>
  <c r="AI151" i="21" s="1"/>
  <c r="AH152" i="21"/>
  <c r="AI152" i="21" s="1"/>
  <c r="AH153" i="21"/>
  <c r="AI153" i="21" s="1"/>
  <c r="AH154" i="21"/>
  <c r="AI154" i="21" s="1"/>
  <c r="AH155" i="21"/>
  <c r="AI155" i="21" s="1"/>
  <c r="AH156" i="21"/>
  <c r="AI156" i="21" s="1"/>
  <c r="AH157" i="21"/>
  <c r="AI157" i="21" s="1"/>
  <c r="AH158" i="21"/>
  <c r="AI158" i="21" s="1"/>
  <c r="AH159" i="21"/>
  <c r="AI159" i="21" s="1"/>
  <c r="AH160" i="21"/>
  <c r="AI160" i="21" s="1"/>
  <c r="AH161" i="21"/>
  <c r="AI161" i="21" s="1"/>
  <c r="AH162" i="21"/>
  <c r="AI162" i="21" s="1"/>
  <c r="AH163" i="21"/>
  <c r="AI163" i="21" s="1"/>
  <c r="AH164" i="21"/>
  <c r="AI164" i="21" s="1"/>
  <c r="AH165" i="21"/>
  <c r="AI165" i="21" s="1"/>
  <c r="AH166" i="21"/>
  <c r="AI166" i="21" s="1"/>
  <c r="AH167" i="21"/>
  <c r="AI167" i="21" s="1"/>
  <c r="AH168" i="21"/>
  <c r="AI168" i="21" s="1"/>
  <c r="AH169" i="21"/>
  <c r="AI169" i="21" s="1"/>
  <c r="AH170" i="21"/>
  <c r="AI170" i="21" s="1"/>
  <c r="AH171" i="21"/>
  <c r="AI171" i="21" s="1"/>
  <c r="AH172" i="21"/>
  <c r="AI172" i="21" s="1"/>
  <c r="AH173" i="21"/>
  <c r="AI173" i="21" s="1"/>
  <c r="AH174" i="21"/>
  <c r="AI174" i="21" s="1"/>
  <c r="AH175" i="21"/>
  <c r="AI175" i="21" s="1"/>
  <c r="AH176" i="21"/>
  <c r="AI176" i="21" s="1"/>
  <c r="AH177" i="21"/>
  <c r="AI177" i="21" s="1"/>
  <c r="AH178" i="21"/>
  <c r="AI178" i="21" s="1"/>
  <c r="AH179" i="21"/>
  <c r="AI179" i="21" s="1"/>
  <c r="AH180" i="21"/>
  <c r="AI180" i="21" s="1"/>
  <c r="AH181" i="21"/>
  <c r="AI181" i="21" s="1"/>
  <c r="AH182" i="21"/>
  <c r="AI182" i="21" s="1"/>
  <c r="AH183" i="21"/>
  <c r="AI183" i="21" s="1"/>
  <c r="AH184" i="21"/>
  <c r="AI184" i="21" s="1"/>
  <c r="AH185" i="21"/>
  <c r="AI185" i="21" s="1"/>
  <c r="AH186" i="21"/>
  <c r="AI186" i="21" s="1"/>
  <c r="AH187" i="21"/>
  <c r="AI187" i="21" s="1"/>
  <c r="AH188" i="21"/>
  <c r="AI188" i="21" s="1"/>
  <c r="AH189" i="21"/>
  <c r="AI189" i="21" s="1"/>
  <c r="AH190" i="21"/>
  <c r="AI190" i="21" s="1"/>
  <c r="AH191" i="21"/>
  <c r="AI191" i="21" s="1"/>
  <c r="AH192" i="21"/>
  <c r="AI192" i="21" s="1"/>
  <c r="AH193" i="21"/>
  <c r="AI193" i="21" s="1"/>
  <c r="AH194" i="21"/>
  <c r="AI194" i="21" s="1"/>
  <c r="AH195" i="21"/>
  <c r="AI195" i="21" s="1"/>
  <c r="AH196" i="21"/>
  <c r="AI196" i="21" s="1"/>
  <c r="AH197" i="21"/>
  <c r="AI197" i="21" s="1"/>
  <c r="AH198" i="21"/>
  <c r="AI198" i="21" s="1"/>
  <c r="AH199" i="21"/>
  <c r="AI199" i="21" s="1"/>
  <c r="AH200" i="21"/>
  <c r="AI200" i="21" s="1"/>
  <c r="AH201" i="21"/>
  <c r="AI201" i="21" s="1"/>
  <c r="AH202" i="21"/>
  <c r="AI202" i="21" s="1"/>
  <c r="AH203" i="21"/>
  <c r="AI203" i="21" s="1"/>
  <c r="AH204" i="21"/>
  <c r="AI204" i="21" s="1"/>
  <c r="AH205" i="21"/>
  <c r="AI205" i="21" s="1"/>
  <c r="AH206" i="21"/>
  <c r="AI206" i="21" s="1"/>
  <c r="AH207" i="21"/>
  <c r="AI207" i="21" s="1"/>
  <c r="AH208" i="21"/>
  <c r="AI208" i="21" s="1"/>
  <c r="AH209" i="21"/>
  <c r="AI209" i="21" s="1"/>
  <c r="AH210" i="21"/>
  <c r="AI210" i="21" s="1"/>
  <c r="AH211" i="21"/>
  <c r="AI211" i="21" s="1"/>
  <c r="AH212" i="21"/>
  <c r="AI212" i="21" s="1"/>
  <c r="AH213" i="21"/>
  <c r="AI213" i="21" s="1"/>
  <c r="AH214" i="21"/>
  <c r="AI214" i="21" s="1"/>
  <c r="AH215" i="21"/>
  <c r="AI215" i="21" s="1"/>
  <c r="AH216" i="21"/>
  <c r="AI216" i="21" s="1"/>
  <c r="AH217" i="21"/>
  <c r="AI217" i="21" s="1"/>
  <c r="AH218" i="21"/>
  <c r="AI218" i="21" s="1"/>
  <c r="AH219" i="21"/>
  <c r="AI219" i="21" s="1"/>
  <c r="AH220" i="21"/>
  <c r="AI220" i="21" s="1"/>
  <c r="AH221" i="21"/>
  <c r="AI221" i="21" s="1"/>
  <c r="AH222" i="21"/>
  <c r="AI222" i="21" s="1"/>
  <c r="AH223" i="21"/>
  <c r="AI223" i="21" s="1"/>
  <c r="AH224" i="21"/>
  <c r="AI224" i="21" s="1"/>
  <c r="AH225" i="21"/>
  <c r="AI225" i="21" s="1"/>
  <c r="AH226" i="21"/>
  <c r="AI226" i="21" s="1"/>
  <c r="AH227" i="21"/>
  <c r="AI227" i="21" s="1"/>
  <c r="AH228" i="21"/>
  <c r="AI228" i="21" s="1"/>
  <c r="AH229" i="21"/>
  <c r="AI229" i="21" s="1"/>
  <c r="AH230" i="21"/>
  <c r="AI230" i="21" s="1"/>
  <c r="AH231" i="21"/>
  <c r="AI231" i="21" s="1"/>
  <c r="AH232" i="21"/>
  <c r="AI232" i="21" s="1"/>
  <c r="AH233" i="21"/>
  <c r="AI233" i="21" s="1"/>
  <c r="AH234" i="21"/>
  <c r="AI234" i="21" s="1"/>
  <c r="AH235" i="21"/>
  <c r="AI235" i="21" s="1"/>
  <c r="AH236" i="21"/>
  <c r="AI236" i="21" s="1"/>
  <c r="AH237" i="21"/>
  <c r="AI237" i="21" s="1"/>
  <c r="AH238" i="21"/>
  <c r="AI238" i="21" s="1"/>
  <c r="AH239" i="21"/>
  <c r="AI239" i="21" s="1"/>
  <c r="AH240" i="21"/>
  <c r="AI240" i="21" s="1"/>
  <c r="AH241" i="21"/>
  <c r="AI241" i="21" s="1"/>
  <c r="AH242" i="21"/>
  <c r="AI242" i="21" s="1"/>
  <c r="AH243" i="21"/>
  <c r="AI243" i="21" s="1"/>
  <c r="AH244" i="21"/>
  <c r="AI244" i="21" s="1"/>
  <c r="AH245" i="21"/>
  <c r="AI245" i="21" s="1"/>
  <c r="AH246" i="21"/>
  <c r="AI246" i="21" s="1"/>
  <c r="AH247" i="21"/>
  <c r="AI247" i="21" s="1"/>
  <c r="AH248" i="21"/>
  <c r="AI248" i="21" s="1"/>
  <c r="AH249" i="21"/>
  <c r="AI249" i="21" s="1"/>
  <c r="AH250" i="21"/>
  <c r="AI250" i="21" s="1"/>
  <c r="AH251" i="21"/>
  <c r="AI251" i="21" s="1"/>
  <c r="AH252" i="21"/>
  <c r="AI252" i="21" s="1"/>
  <c r="AH253" i="21"/>
  <c r="AI253" i="21" s="1"/>
  <c r="AH254" i="21"/>
  <c r="AI254" i="21" s="1"/>
  <c r="AH255" i="21"/>
  <c r="AI255" i="21" s="1"/>
  <c r="AH256" i="21"/>
  <c r="AI256" i="21" s="1"/>
  <c r="AH257" i="21"/>
  <c r="AI257" i="21" s="1"/>
  <c r="AH258" i="21"/>
  <c r="AI258" i="21" s="1"/>
  <c r="AH259" i="21"/>
  <c r="AI259" i="21" s="1"/>
  <c r="AH260" i="21"/>
  <c r="AI260" i="21" s="1"/>
  <c r="AH261" i="21"/>
  <c r="AI261" i="21" s="1"/>
  <c r="AH262" i="21"/>
  <c r="AI262" i="21" s="1"/>
  <c r="AH263" i="21"/>
  <c r="AI263" i="21" s="1"/>
  <c r="AH264" i="21"/>
  <c r="AI264" i="21" s="1"/>
  <c r="AH265" i="21"/>
  <c r="AI265" i="21" s="1"/>
  <c r="AH266" i="21"/>
  <c r="AI266" i="21" s="1"/>
  <c r="AH267" i="21"/>
  <c r="AI267" i="21" s="1"/>
  <c r="AH268" i="21"/>
  <c r="AI268" i="21" s="1"/>
  <c r="AH269" i="21"/>
  <c r="AI269" i="21" s="1"/>
  <c r="AH270" i="21"/>
  <c r="AI270" i="21" s="1"/>
  <c r="AH271" i="21"/>
  <c r="AI271" i="21" s="1"/>
  <c r="AH272" i="21"/>
  <c r="AI272" i="21" s="1"/>
  <c r="AH273" i="21"/>
  <c r="AI273" i="21" s="1"/>
  <c r="AH274" i="21"/>
  <c r="AI274" i="21" s="1"/>
  <c r="AH275" i="21"/>
  <c r="AI275" i="21" s="1"/>
  <c r="AH276" i="21"/>
  <c r="AI276" i="21" s="1"/>
  <c r="AH277" i="21"/>
  <c r="AI277" i="21" s="1"/>
  <c r="AH278" i="21"/>
  <c r="AI278" i="21" s="1"/>
  <c r="AH279" i="21"/>
  <c r="AI279" i="21" s="1"/>
  <c r="AH280" i="21"/>
  <c r="AI280" i="21" s="1"/>
  <c r="AH281" i="21"/>
  <c r="AI281" i="21" s="1"/>
  <c r="AH282" i="21"/>
  <c r="AI282" i="21" s="1"/>
  <c r="AH283" i="21"/>
  <c r="AI283" i="21" s="1"/>
  <c r="AH284" i="21"/>
  <c r="AI284" i="21" s="1"/>
  <c r="AH285" i="21"/>
  <c r="AI285" i="21" s="1"/>
  <c r="AH286" i="21"/>
  <c r="AI286" i="21" s="1"/>
  <c r="AH287" i="21"/>
  <c r="AI287" i="21" s="1"/>
  <c r="AH288" i="21"/>
  <c r="AI288" i="21" s="1"/>
  <c r="AH289" i="21"/>
  <c r="AI289" i="21" s="1"/>
  <c r="AH290" i="21"/>
  <c r="AI290" i="21" s="1"/>
  <c r="AH291" i="21"/>
  <c r="AI291" i="21" s="1"/>
  <c r="AH292" i="21"/>
  <c r="AI292" i="21" s="1"/>
  <c r="AH293" i="21"/>
  <c r="AI293" i="21" s="1"/>
  <c r="AH294" i="21"/>
  <c r="AI294" i="21" s="1"/>
  <c r="AH295" i="21"/>
  <c r="AI295" i="21" s="1"/>
  <c r="AH296" i="21"/>
  <c r="AI296" i="21" s="1"/>
  <c r="AH297" i="21"/>
  <c r="AI297" i="21" s="1"/>
  <c r="AH298" i="21"/>
  <c r="AI298" i="21" s="1"/>
  <c r="AH299" i="21"/>
  <c r="AI299" i="21" s="1"/>
  <c r="AH300" i="21"/>
  <c r="AI300" i="21" s="1"/>
  <c r="AH301" i="21"/>
  <c r="AI301" i="21" s="1"/>
  <c r="AH302" i="21"/>
  <c r="AI302" i="21" s="1"/>
  <c r="AH303" i="21"/>
  <c r="AI303" i="21" s="1"/>
  <c r="AH304" i="21"/>
  <c r="AI304" i="21" s="1"/>
  <c r="AH305" i="21"/>
  <c r="AI305" i="21" s="1"/>
  <c r="AH306" i="21"/>
  <c r="AI306" i="21" s="1"/>
  <c r="AH307" i="21"/>
  <c r="AI307" i="21" s="1"/>
  <c r="AH308" i="21"/>
  <c r="AI308" i="21" s="1"/>
  <c r="AH309" i="21"/>
  <c r="AI309" i="21" s="1"/>
  <c r="AH310" i="21"/>
  <c r="AI310" i="21" s="1"/>
  <c r="AH311" i="21"/>
  <c r="AI311" i="21" s="1"/>
  <c r="AH312" i="21"/>
  <c r="AI312" i="21" s="1"/>
  <c r="AH313" i="21"/>
  <c r="AI313" i="21" s="1"/>
  <c r="AH314" i="21"/>
  <c r="AI314" i="21" s="1"/>
  <c r="AH315" i="21"/>
  <c r="AI315" i="21" s="1"/>
  <c r="AH316" i="21"/>
  <c r="AI316" i="21" s="1"/>
  <c r="AH317" i="21"/>
  <c r="AI317" i="21" s="1"/>
  <c r="AH318" i="21"/>
  <c r="AI318" i="21" s="1"/>
  <c r="AH319" i="21"/>
  <c r="AI319" i="21" s="1"/>
  <c r="AH320" i="21"/>
  <c r="AI320" i="21" s="1"/>
  <c r="AH321" i="21"/>
  <c r="AI321" i="21" s="1"/>
  <c r="AH322" i="21"/>
  <c r="AI322" i="21" s="1"/>
  <c r="AH323" i="21"/>
  <c r="AI323" i="21" s="1"/>
  <c r="AH324" i="21"/>
  <c r="AI324" i="21" s="1"/>
  <c r="AH325" i="21"/>
  <c r="AI325" i="21" s="1"/>
  <c r="AH326" i="21"/>
  <c r="AI326" i="21" s="1"/>
  <c r="AH327" i="21"/>
  <c r="AI327" i="21" s="1"/>
  <c r="AH328" i="21"/>
  <c r="AI328" i="21" s="1"/>
  <c r="AH329" i="21"/>
  <c r="AI329" i="21" s="1"/>
  <c r="AH330" i="21"/>
  <c r="AI330" i="21" s="1"/>
  <c r="AH331" i="21"/>
  <c r="AI331" i="21" s="1"/>
  <c r="AH332" i="21"/>
  <c r="AI332" i="21" s="1"/>
  <c r="AH333" i="21"/>
  <c r="AI333" i="21" s="1"/>
  <c r="AH334" i="21"/>
  <c r="AI334" i="21" s="1"/>
  <c r="AH335" i="21"/>
  <c r="AI335" i="21" s="1"/>
  <c r="AH336" i="21"/>
  <c r="AI336" i="21" s="1"/>
  <c r="AH337" i="21"/>
  <c r="AI337" i="21" s="1"/>
  <c r="AH338" i="21"/>
  <c r="AI338" i="21" s="1"/>
  <c r="AH339" i="21"/>
  <c r="AI339" i="21" s="1"/>
  <c r="AH340" i="21"/>
  <c r="AI340" i="21" s="1"/>
  <c r="AH341" i="21"/>
  <c r="AI341" i="21" s="1"/>
  <c r="AH342" i="21"/>
  <c r="AI342" i="21" s="1"/>
  <c r="AH343" i="21"/>
  <c r="AI343" i="21" s="1"/>
  <c r="AH344" i="21"/>
  <c r="AI344" i="21" s="1"/>
  <c r="AH345" i="21"/>
  <c r="AI345" i="21" s="1"/>
  <c r="AH346" i="21"/>
  <c r="AI346" i="21" s="1"/>
  <c r="AH347" i="21"/>
  <c r="AI347" i="21" s="1"/>
  <c r="AH348" i="21"/>
  <c r="AI348" i="21" s="1"/>
  <c r="AH349" i="21"/>
  <c r="AI349" i="21" s="1"/>
  <c r="AH350" i="21"/>
  <c r="AI350" i="21" s="1"/>
  <c r="AH351" i="21"/>
  <c r="AI351" i="21" s="1"/>
  <c r="AH352" i="21"/>
  <c r="AI352" i="21" s="1"/>
  <c r="AH353" i="21"/>
  <c r="AI353" i="21" s="1"/>
  <c r="AH354" i="21"/>
  <c r="AI354" i="21" s="1"/>
  <c r="AH355" i="21"/>
  <c r="AI355" i="21" s="1"/>
  <c r="AH356" i="21"/>
  <c r="AI356" i="21" s="1"/>
  <c r="AH357" i="21"/>
  <c r="AI357" i="21" s="1"/>
  <c r="AH358" i="21"/>
  <c r="AI358" i="21" s="1"/>
  <c r="AH359" i="21"/>
  <c r="AI359" i="21" s="1"/>
  <c r="AH360" i="21"/>
  <c r="AI360" i="21" s="1"/>
  <c r="AH361" i="21"/>
  <c r="AI361" i="21" s="1"/>
  <c r="AH362" i="21"/>
  <c r="AI362" i="21" s="1"/>
  <c r="AH363" i="21"/>
  <c r="AI363" i="21" s="1"/>
  <c r="AH364" i="21"/>
  <c r="AI364" i="21" s="1"/>
  <c r="AH365" i="21"/>
  <c r="AI365" i="21" s="1"/>
  <c r="AH366" i="21"/>
  <c r="AI366" i="21" s="1"/>
  <c r="AH367" i="21"/>
  <c r="AI367" i="21" s="1"/>
  <c r="AH368" i="21"/>
  <c r="AI368" i="21" s="1"/>
  <c r="AH369" i="21"/>
  <c r="AI369" i="21" s="1"/>
  <c r="AH370" i="21"/>
  <c r="AI370" i="21" s="1"/>
  <c r="AH371" i="21"/>
  <c r="AI371" i="21" s="1"/>
  <c r="AH372" i="21"/>
  <c r="AI372" i="21" s="1"/>
  <c r="AH373" i="21"/>
  <c r="AI373" i="21" s="1"/>
  <c r="AH374" i="21"/>
  <c r="AI374" i="21" s="1"/>
  <c r="AH375" i="21"/>
  <c r="AI375" i="21" s="1"/>
  <c r="AH376" i="21"/>
  <c r="AI376" i="21" s="1"/>
  <c r="AH377" i="21"/>
  <c r="AI377" i="21" s="1"/>
  <c r="AH378" i="21"/>
  <c r="AI378" i="21" s="1"/>
  <c r="AH379" i="21"/>
  <c r="AI379" i="21" s="1"/>
  <c r="AH380" i="21"/>
  <c r="AI380" i="21" s="1"/>
  <c r="AH381" i="21"/>
  <c r="AI381" i="21" s="1"/>
  <c r="AH382" i="21"/>
  <c r="AI382" i="21" s="1"/>
  <c r="AH383" i="21"/>
  <c r="AI383" i="21" s="1"/>
  <c r="AH384" i="21"/>
  <c r="AI384" i="21" s="1"/>
  <c r="AH385" i="21"/>
  <c r="AI385" i="21" s="1"/>
  <c r="AH386" i="21"/>
  <c r="AI386" i="21" s="1"/>
  <c r="AH387" i="21"/>
  <c r="AI387" i="21" s="1"/>
  <c r="AH388" i="21"/>
  <c r="AI388" i="21" s="1"/>
  <c r="AH389" i="21"/>
  <c r="AI389" i="21" s="1"/>
  <c r="AH390" i="21"/>
  <c r="AI390" i="21" s="1"/>
  <c r="AH391" i="21"/>
  <c r="AI391" i="21" s="1"/>
  <c r="AH392" i="21"/>
  <c r="AI392" i="21" s="1"/>
  <c r="AH393" i="21"/>
  <c r="AI393" i="21" s="1"/>
  <c r="AH394" i="21"/>
  <c r="AI394" i="21" s="1"/>
  <c r="AH395" i="21"/>
  <c r="AI395" i="21" s="1"/>
  <c r="AH396" i="21"/>
  <c r="AI396" i="21" s="1"/>
  <c r="AH397" i="21"/>
  <c r="AI397" i="21" s="1"/>
  <c r="AH398" i="21"/>
  <c r="AI398" i="21" s="1"/>
  <c r="AH399" i="21"/>
  <c r="AI399" i="21" s="1"/>
  <c r="AH400" i="21"/>
  <c r="AI400" i="21" s="1"/>
  <c r="AH401" i="21"/>
  <c r="AI401" i="21" s="1"/>
  <c r="AH402" i="21"/>
  <c r="AI402" i="21" s="1"/>
  <c r="AH403" i="21"/>
  <c r="AI403" i="21" s="1"/>
  <c r="AH404" i="21"/>
  <c r="AI404" i="21" s="1"/>
  <c r="AH405" i="21"/>
  <c r="AI405" i="21" s="1"/>
  <c r="AH406" i="21"/>
  <c r="AI406" i="21" s="1"/>
  <c r="AH407" i="21"/>
  <c r="AI407" i="21" s="1"/>
  <c r="AH408" i="21"/>
  <c r="AI408" i="21" s="1"/>
  <c r="AH409" i="21"/>
  <c r="AI409" i="21" s="1"/>
  <c r="AH410" i="21"/>
  <c r="AI410" i="21" s="1"/>
  <c r="AH411" i="21"/>
  <c r="AI411" i="21" s="1"/>
  <c r="AH412" i="21"/>
  <c r="AI412" i="21" s="1"/>
  <c r="AH413" i="21"/>
  <c r="AI413" i="21" s="1"/>
  <c r="AH414" i="21"/>
  <c r="AI414" i="21" s="1"/>
  <c r="AH415" i="21"/>
  <c r="AI415" i="21" s="1"/>
  <c r="AH416" i="21"/>
  <c r="AI416" i="21" s="1"/>
  <c r="AH417" i="21"/>
  <c r="AI417" i="21" s="1"/>
  <c r="AH418" i="21"/>
  <c r="AI418" i="21" s="1"/>
  <c r="AH419" i="21"/>
  <c r="AI419" i="21" s="1"/>
  <c r="AH420" i="21"/>
  <c r="AI420" i="21" s="1"/>
  <c r="AH421" i="21"/>
  <c r="AI421" i="21" s="1"/>
  <c r="AH422" i="21"/>
  <c r="AI422" i="21" s="1"/>
  <c r="AH423" i="21"/>
  <c r="AI423" i="21" s="1"/>
  <c r="AH424" i="21"/>
  <c r="AI424" i="21" s="1"/>
  <c r="AH425" i="21"/>
  <c r="AI425" i="21" s="1"/>
  <c r="AH426" i="21"/>
  <c r="AI426" i="21" s="1"/>
  <c r="AH427" i="21"/>
  <c r="AI427" i="21" s="1"/>
  <c r="AH428" i="21"/>
  <c r="AI428" i="21" s="1"/>
  <c r="AH429" i="21"/>
  <c r="AI429" i="21" s="1"/>
  <c r="AH430" i="21"/>
  <c r="AI430" i="21" s="1"/>
  <c r="AH431" i="21"/>
  <c r="AI431" i="21" s="1"/>
  <c r="AH432" i="21"/>
  <c r="AI432" i="21" s="1"/>
  <c r="AH433" i="21"/>
  <c r="AI433" i="21" s="1"/>
  <c r="AH434" i="21"/>
  <c r="AI434" i="21" s="1"/>
  <c r="AH435" i="21"/>
  <c r="AI435" i="21" s="1"/>
  <c r="AH436" i="21"/>
  <c r="AI436" i="21" s="1"/>
  <c r="AH437" i="21"/>
  <c r="AI437" i="21" s="1"/>
  <c r="AH438" i="21"/>
  <c r="AI438" i="21" s="1"/>
  <c r="AH439" i="21"/>
  <c r="AI439" i="21" s="1"/>
  <c r="AH440" i="21"/>
  <c r="AI440" i="21" s="1"/>
  <c r="AH441" i="21"/>
  <c r="AI441" i="21" s="1"/>
  <c r="AH442" i="21"/>
  <c r="AI442" i="21" s="1"/>
  <c r="AH443" i="21"/>
  <c r="AI443" i="21" s="1"/>
  <c r="AH444" i="21"/>
  <c r="AI444" i="21" s="1"/>
  <c r="AH445" i="21"/>
  <c r="AI445" i="21" s="1"/>
  <c r="AH446" i="21"/>
  <c r="AI446" i="21" s="1"/>
  <c r="AH447" i="21"/>
  <c r="AI447" i="21" s="1"/>
  <c r="AH448" i="21"/>
  <c r="AI448" i="21" s="1"/>
  <c r="AH449" i="21"/>
  <c r="AI449" i="21" s="1"/>
  <c r="AH450" i="21"/>
  <c r="AI450" i="21" s="1"/>
  <c r="AH451" i="21"/>
  <c r="AI451" i="21" s="1"/>
  <c r="AH452" i="21"/>
  <c r="AI452" i="21" s="1"/>
  <c r="AH453" i="21"/>
  <c r="AI453" i="21" s="1"/>
  <c r="AH454" i="21"/>
  <c r="AI454" i="21" s="1"/>
  <c r="AH455" i="21"/>
  <c r="AI455" i="21" s="1"/>
  <c r="AH456" i="21"/>
  <c r="AI456" i="21" s="1"/>
  <c r="AH457" i="21"/>
  <c r="AI457" i="21" s="1"/>
  <c r="AH458" i="21"/>
  <c r="AI458" i="21" s="1"/>
  <c r="AH459" i="21"/>
  <c r="AI459" i="21" s="1"/>
  <c r="AH460" i="21"/>
  <c r="AI460" i="21" s="1"/>
  <c r="AH461" i="21"/>
  <c r="AI461" i="21" s="1"/>
  <c r="AH462" i="21"/>
  <c r="AI462" i="21" s="1"/>
  <c r="AH463" i="21"/>
  <c r="AI463" i="21" s="1"/>
  <c r="AH464" i="21"/>
  <c r="AI464" i="21" s="1"/>
  <c r="AH465" i="21"/>
  <c r="AI465" i="21" s="1"/>
  <c r="AH466" i="21"/>
  <c r="AI466" i="21" s="1"/>
  <c r="AH467" i="21"/>
  <c r="AI467" i="21" s="1"/>
  <c r="AH468" i="21"/>
  <c r="AI468" i="21" s="1"/>
  <c r="AH469" i="21"/>
  <c r="AI469" i="21" s="1"/>
  <c r="AH470" i="21"/>
  <c r="AI470" i="21" s="1"/>
  <c r="AH471" i="21"/>
  <c r="AI471" i="21" s="1"/>
  <c r="AH472" i="21"/>
  <c r="AI472" i="21" s="1"/>
  <c r="AH473" i="21"/>
  <c r="AI473" i="21" s="1"/>
  <c r="AH474" i="21"/>
  <c r="AI474" i="21" s="1"/>
  <c r="AH475" i="21"/>
  <c r="AI475" i="21" s="1"/>
  <c r="AH476" i="21"/>
  <c r="AI476" i="21" s="1"/>
  <c r="AH477" i="21"/>
  <c r="AI477" i="21" s="1"/>
  <c r="AH478" i="21"/>
  <c r="AI478" i="21" s="1"/>
  <c r="AH479" i="21"/>
  <c r="AI479" i="21" s="1"/>
  <c r="AH480" i="21"/>
  <c r="AI480" i="21" s="1"/>
  <c r="AH481" i="21"/>
  <c r="AI481" i="21" s="1"/>
  <c r="AH482" i="21"/>
  <c r="AI482" i="21" s="1"/>
  <c r="AH483" i="21"/>
  <c r="AI483" i="21" s="1"/>
  <c r="AH484" i="21"/>
  <c r="AI484" i="21" s="1"/>
  <c r="AH485" i="21"/>
  <c r="AI485" i="21" s="1"/>
  <c r="AH486" i="21"/>
  <c r="AI486" i="21" s="1"/>
  <c r="AH487" i="21"/>
  <c r="AI487" i="21" s="1"/>
  <c r="AH488" i="21"/>
  <c r="AI488" i="21" s="1"/>
  <c r="AH489" i="21"/>
  <c r="AI489" i="21" s="1"/>
  <c r="AH490" i="21"/>
  <c r="AI490" i="21" s="1"/>
  <c r="AH491" i="21"/>
  <c r="AI491" i="21" s="1"/>
  <c r="AH492" i="21"/>
  <c r="AI492" i="21" s="1"/>
  <c r="AH493" i="21"/>
  <c r="AI493" i="21" s="1"/>
  <c r="AH494" i="21"/>
  <c r="AI494" i="21" s="1"/>
  <c r="AH495" i="21"/>
  <c r="AI495" i="21" s="1"/>
  <c r="AH496" i="21"/>
  <c r="AI496" i="21" s="1"/>
  <c r="AH497" i="21"/>
  <c r="AI497" i="21" s="1"/>
  <c r="AH498" i="21"/>
  <c r="AI498" i="21" s="1"/>
  <c r="AH499" i="21"/>
  <c r="AI499" i="21" s="1"/>
  <c r="AH500" i="21"/>
  <c r="AI500" i="21" s="1"/>
  <c r="AH501" i="21"/>
  <c r="AI501" i="21" s="1"/>
  <c r="AH502" i="21"/>
  <c r="AI502" i="21" s="1"/>
  <c r="AH503" i="21"/>
  <c r="AI503" i="21" s="1"/>
  <c r="AH504" i="21"/>
  <c r="AI504" i="21" s="1"/>
  <c r="AH505" i="21"/>
  <c r="AI505" i="21" s="1"/>
  <c r="AH506" i="21"/>
  <c r="AI506" i="21" s="1"/>
  <c r="AH507" i="21"/>
  <c r="AI507" i="21" s="1"/>
  <c r="AH508" i="21"/>
  <c r="AI508" i="21" s="1"/>
  <c r="AH509" i="21"/>
  <c r="AI509" i="21" s="1"/>
  <c r="AH510" i="21"/>
  <c r="AI510" i="21" s="1"/>
  <c r="AH511" i="21"/>
  <c r="AI511" i="21" s="1"/>
  <c r="AH512" i="21"/>
  <c r="AI512" i="21" s="1"/>
  <c r="AH513" i="21"/>
  <c r="AI513" i="21" s="1"/>
  <c r="AH514" i="21"/>
  <c r="AI514" i="21" s="1"/>
  <c r="AH515" i="21"/>
  <c r="AI515" i="21" s="1"/>
  <c r="AH516" i="21"/>
  <c r="AI516" i="21" s="1"/>
  <c r="AH517" i="21"/>
  <c r="AI517" i="21" s="1"/>
  <c r="AH518" i="21"/>
  <c r="AI518" i="21" s="1"/>
  <c r="AH519" i="21"/>
  <c r="AI519" i="21" s="1"/>
  <c r="AH520" i="21"/>
  <c r="AI520" i="21" s="1"/>
  <c r="AH521" i="21"/>
  <c r="AI521" i="21" s="1"/>
  <c r="AH522" i="21"/>
  <c r="AI522" i="21" s="1"/>
  <c r="AH523" i="21"/>
  <c r="AI523" i="21" s="1"/>
  <c r="AH524" i="21"/>
  <c r="AI524" i="21" s="1"/>
  <c r="AH525" i="21"/>
  <c r="AI525" i="21" s="1"/>
  <c r="AH526" i="21"/>
  <c r="AI526" i="21" s="1"/>
  <c r="AH527" i="21"/>
  <c r="AI527" i="21" s="1"/>
  <c r="AH528" i="21"/>
  <c r="AI528" i="21" s="1"/>
  <c r="AH529" i="21"/>
  <c r="AI529" i="21" s="1"/>
  <c r="AH530" i="21"/>
  <c r="AI530" i="21" s="1"/>
  <c r="AH531" i="21"/>
  <c r="AI531" i="21" s="1"/>
  <c r="AH532" i="21"/>
  <c r="AI532" i="21" s="1"/>
  <c r="AH533" i="21"/>
  <c r="AI533" i="21" s="1"/>
  <c r="AH534" i="21"/>
  <c r="AI534" i="21" s="1"/>
  <c r="AH535" i="21"/>
  <c r="AI535" i="21" s="1"/>
  <c r="AH536" i="21"/>
  <c r="AI536" i="21" s="1"/>
  <c r="AH537" i="21"/>
  <c r="AI537" i="21" s="1"/>
  <c r="AH538" i="21"/>
  <c r="AI538" i="21" s="1"/>
  <c r="AH539" i="21"/>
  <c r="AI539" i="21" s="1"/>
  <c r="AH540" i="21"/>
  <c r="AI540" i="21" s="1"/>
  <c r="AH541" i="21"/>
  <c r="AI541" i="21" s="1"/>
  <c r="AH542" i="21"/>
  <c r="AI542" i="21" s="1"/>
  <c r="AH543" i="21"/>
  <c r="AI543" i="21" s="1"/>
  <c r="AH544" i="21"/>
  <c r="AI544" i="21" s="1"/>
  <c r="AH545" i="21"/>
  <c r="AI545" i="21" s="1"/>
  <c r="AH546" i="21"/>
  <c r="AI546" i="21" s="1"/>
  <c r="AH547" i="21"/>
  <c r="AI547" i="21" s="1"/>
  <c r="AH548" i="21"/>
  <c r="AI548" i="21" s="1"/>
  <c r="AH549" i="21"/>
  <c r="AI549" i="21" s="1"/>
  <c r="AH550" i="21"/>
  <c r="AI550" i="21" s="1"/>
  <c r="AH551" i="21"/>
  <c r="AI551" i="21" s="1"/>
  <c r="AH552" i="21"/>
  <c r="AI552" i="21" s="1"/>
  <c r="AH553" i="21"/>
  <c r="AI553" i="21" s="1"/>
  <c r="AH554" i="21"/>
  <c r="AI554" i="21" s="1"/>
  <c r="AH555" i="21"/>
  <c r="AI555" i="21" s="1"/>
  <c r="AH556" i="21"/>
  <c r="AI556" i="21" s="1"/>
  <c r="AH557" i="21"/>
  <c r="AI557" i="21" s="1"/>
  <c r="AH558" i="21"/>
  <c r="AI558" i="21" s="1"/>
  <c r="AH559" i="21"/>
  <c r="AI559" i="21" s="1"/>
  <c r="AH560" i="21"/>
  <c r="AI560" i="21" s="1"/>
  <c r="AH561" i="21"/>
  <c r="AI561" i="21" s="1"/>
  <c r="AH562" i="21"/>
  <c r="AI562" i="21" s="1"/>
  <c r="AH563" i="21"/>
  <c r="AI563" i="21" s="1"/>
  <c r="AH564" i="21"/>
  <c r="AI564" i="21" s="1"/>
  <c r="AH565" i="21"/>
  <c r="AI565" i="21" s="1"/>
  <c r="AH566" i="21"/>
  <c r="AI566" i="21" s="1"/>
  <c r="AH567" i="21"/>
  <c r="AI567" i="21" s="1"/>
  <c r="AH568" i="21"/>
  <c r="AI568" i="21" s="1"/>
  <c r="AH569" i="21"/>
  <c r="AI569" i="21" s="1"/>
  <c r="AH570" i="21"/>
  <c r="AI570" i="21" s="1"/>
  <c r="AH571" i="21"/>
  <c r="AI571" i="21" s="1"/>
  <c r="AH572" i="21"/>
  <c r="AI572" i="21" s="1"/>
  <c r="AH573" i="21"/>
  <c r="AI573" i="21" s="1"/>
  <c r="AH574" i="21"/>
  <c r="AI574" i="21" s="1"/>
  <c r="AH575" i="21"/>
  <c r="AI575" i="21" s="1"/>
  <c r="AH576" i="21"/>
  <c r="AI576" i="21" s="1"/>
  <c r="AH577" i="21"/>
  <c r="AI577" i="21" s="1"/>
  <c r="AH578" i="21"/>
  <c r="AI578" i="21" s="1"/>
  <c r="AH579" i="21"/>
  <c r="AI579" i="21" s="1"/>
  <c r="AH580" i="21"/>
  <c r="AI580" i="21" s="1"/>
  <c r="AH581" i="21"/>
  <c r="AI581" i="21" s="1"/>
  <c r="AH582" i="21"/>
  <c r="AI582" i="21" s="1"/>
  <c r="AH583" i="21"/>
  <c r="AI583" i="21" s="1"/>
  <c r="AH584" i="21"/>
  <c r="AI584" i="21" s="1"/>
  <c r="AH585" i="21"/>
  <c r="AI585" i="21" s="1"/>
  <c r="AH586" i="21"/>
  <c r="AI586" i="21" s="1"/>
  <c r="AH587" i="21"/>
  <c r="AI587" i="21" s="1"/>
  <c r="AH588" i="21"/>
  <c r="AI588" i="21" s="1"/>
  <c r="AH589" i="21"/>
  <c r="AI589" i="21" s="1"/>
  <c r="AH590" i="21"/>
  <c r="AI590" i="21" s="1"/>
  <c r="AH591" i="21"/>
  <c r="AI591" i="21" s="1"/>
  <c r="AH592" i="21"/>
  <c r="AI592" i="21" s="1"/>
  <c r="AH593" i="21"/>
  <c r="AI593" i="21" s="1"/>
  <c r="AH594" i="21"/>
  <c r="AI594" i="21" s="1"/>
  <c r="AH595" i="21"/>
  <c r="AI595" i="21" s="1"/>
  <c r="AH596" i="21"/>
  <c r="AI596" i="21" s="1"/>
  <c r="AH597" i="21"/>
  <c r="AI597" i="21" s="1"/>
  <c r="AH598" i="21"/>
  <c r="AI598" i="21" s="1"/>
  <c r="AH599" i="21"/>
  <c r="AI599" i="21" s="1"/>
  <c r="AH600" i="21"/>
  <c r="AI600" i="21" s="1"/>
  <c r="AH601" i="21"/>
  <c r="AI601" i="21" s="1"/>
  <c r="AH602" i="21"/>
  <c r="AI602" i="21" s="1"/>
  <c r="AH603" i="21"/>
  <c r="AI603" i="21" s="1"/>
  <c r="AH604" i="21"/>
  <c r="AI604" i="21" s="1"/>
  <c r="AH605" i="21"/>
  <c r="AI605" i="21" s="1"/>
  <c r="AH606" i="21"/>
  <c r="AI606" i="21" s="1"/>
  <c r="AH607" i="21"/>
  <c r="AI607" i="21" s="1"/>
  <c r="AH608" i="21"/>
  <c r="AI608" i="21" s="1"/>
  <c r="AH609" i="21"/>
  <c r="AI609" i="21" s="1"/>
  <c r="AH610" i="21"/>
  <c r="AI610" i="21" s="1"/>
  <c r="AH611" i="21"/>
  <c r="AI611" i="21" s="1"/>
  <c r="AH612" i="21"/>
  <c r="AI612" i="21" s="1"/>
  <c r="AH613" i="21"/>
  <c r="AI613" i="21" s="1"/>
  <c r="AH614" i="21"/>
  <c r="AI614" i="21" s="1"/>
  <c r="AH615" i="21"/>
  <c r="AI615" i="21" s="1"/>
  <c r="AH616" i="21"/>
  <c r="AI616" i="21" s="1"/>
  <c r="AH617" i="21"/>
  <c r="AI617" i="21" s="1"/>
  <c r="AH618" i="21"/>
  <c r="AI618" i="21" s="1"/>
  <c r="AH619" i="21"/>
  <c r="AI619" i="21" s="1"/>
  <c r="AH620" i="21"/>
  <c r="AI620" i="21" s="1"/>
  <c r="AH621" i="21"/>
  <c r="AI621" i="21" s="1"/>
  <c r="AH622" i="21"/>
  <c r="AI622" i="21" s="1"/>
  <c r="AH623" i="21"/>
  <c r="AI623" i="21" s="1"/>
  <c r="AH624" i="21"/>
  <c r="AI624" i="21" s="1"/>
  <c r="AH625" i="21"/>
  <c r="AI625" i="21" s="1"/>
  <c r="AH626" i="21"/>
  <c r="AI626" i="21" s="1"/>
  <c r="AH627" i="21"/>
  <c r="AI627" i="21" s="1"/>
  <c r="AH628" i="21"/>
  <c r="AI628" i="21" s="1"/>
  <c r="AH629" i="21"/>
  <c r="AI629" i="21" s="1"/>
  <c r="AH630" i="21"/>
  <c r="AI630" i="21" s="1"/>
  <c r="AH631" i="21"/>
  <c r="AI631" i="21" s="1"/>
  <c r="AH632" i="21"/>
  <c r="AI632" i="21" s="1"/>
  <c r="AH633" i="21"/>
  <c r="AI633" i="21" s="1"/>
  <c r="AH634" i="21"/>
  <c r="AI634" i="21" s="1"/>
  <c r="AH635" i="21"/>
  <c r="AI635" i="21" s="1"/>
  <c r="AH636" i="21"/>
  <c r="AI636" i="21" s="1"/>
  <c r="AH637" i="21"/>
  <c r="AI637" i="21" s="1"/>
  <c r="AH638" i="21"/>
  <c r="AI638" i="21" s="1"/>
  <c r="AH639" i="21"/>
  <c r="AI639" i="21" s="1"/>
  <c r="AH640" i="21"/>
  <c r="AI640" i="21" s="1"/>
  <c r="AH641" i="21"/>
  <c r="AI641" i="21" s="1"/>
  <c r="AH642" i="21"/>
  <c r="AI642" i="21" s="1"/>
  <c r="AH643" i="21"/>
  <c r="AI643" i="21" s="1"/>
  <c r="AH644" i="21"/>
  <c r="AI644" i="21" s="1"/>
  <c r="AH645" i="21"/>
  <c r="AI645" i="21" s="1"/>
  <c r="AH646" i="21"/>
  <c r="AI646" i="21" s="1"/>
  <c r="AH647" i="21"/>
  <c r="AI647" i="21" s="1"/>
  <c r="AH648" i="21"/>
  <c r="AI648" i="21" s="1"/>
  <c r="AH649" i="21"/>
  <c r="AI649" i="21" s="1"/>
  <c r="AH650" i="21"/>
  <c r="AI650" i="21" s="1"/>
  <c r="AH651" i="21"/>
  <c r="AI651" i="21" s="1"/>
  <c r="AH652" i="21"/>
  <c r="AI652" i="21" s="1"/>
  <c r="AH653" i="21"/>
  <c r="AI653" i="21" s="1"/>
  <c r="AH654" i="21"/>
  <c r="AI654" i="21" s="1"/>
  <c r="AH655" i="21"/>
  <c r="AI655" i="21" s="1"/>
  <c r="AH656" i="21"/>
  <c r="AI656" i="21" s="1"/>
  <c r="AH657" i="21"/>
  <c r="AI657" i="21" s="1"/>
  <c r="AH658" i="21"/>
  <c r="AI658" i="21" s="1"/>
  <c r="AH659" i="21"/>
  <c r="AI659" i="21" s="1"/>
  <c r="AH660" i="21"/>
  <c r="AI660" i="21" s="1"/>
  <c r="AH661" i="21"/>
  <c r="AI661" i="21" s="1"/>
  <c r="AH662" i="21"/>
  <c r="AI662" i="21" s="1"/>
  <c r="AH663" i="21"/>
  <c r="AI663" i="21" s="1"/>
  <c r="AH664" i="21"/>
  <c r="AI664" i="21" s="1"/>
  <c r="AH665" i="21"/>
  <c r="AI665" i="21" s="1"/>
  <c r="AH666" i="21"/>
  <c r="AI666" i="21" s="1"/>
  <c r="AH667" i="21"/>
  <c r="AI667" i="21" s="1"/>
  <c r="AH668" i="21"/>
  <c r="AI668" i="21" s="1"/>
  <c r="AH669" i="21"/>
  <c r="AI669" i="21" s="1"/>
  <c r="AH670" i="21"/>
  <c r="AI670" i="21" s="1"/>
  <c r="AH671" i="21"/>
  <c r="AI671" i="21" s="1"/>
  <c r="AH672" i="21"/>
  <c r="AI672" i="21" s="1"/>
  <c r="AH673" i="21"/>
  <c r="AI673" i="21" s="1"/>
  <c r="AH674" i="21"/>
  <c r="AI674" i="21" s="1"/>
  <c r="AH675" i="21"/>
  <c r="AI675" i="21" s="1"/>
  <c r="AH676" i="21"/>
  <c r="AI676" i="21" s="1"/>
  <c r="AH677" i="21"/>
  <c r="AI677" i="21" s="1"/>
  <c r="AH678" i="21"/>
  <c r="AI678" i="21" s="1"/>
  <c r="AH679" i="21"/>
  <c r="AI679" i="21" s="1"/>
  <c r="AH680" i="21"/>
  <c r="AI680" i="21" s="1"/>
  <c r="AH681" i="21"/>
  <c r="AI681" i="21" s="1"/>
  <c r="AH682" i="21"/>
  <c r="AI682" i="21" s="1"/>
  <c r="AH683" i="21"/>
  <c r="AI683" i="21" s="1"/>
  <c r="AH684" i="21"/>
  <c r="AI684" i="21" s="1"/>
  <c r="AH685" i="21"/>
  <c r="AI685" i="21" s="1"/>
  <c r="AH686" i="21"/>
  <c r="AI686" i="21" s="1"/>
  <c r="AH687" i="21"/>
  <c r="AI687" i="21" s="1"/>
  <c r="AH688" i="21"/>
  <c r="AI688" i="21" s="1"/>
  <c r="AH689" i="21"/>
  <c r="AI689" i="21" s="1"/>
  <c r="AH690" i="21"/>
  <c r="AI690" i="21" s="1"/>
  <c r="AH691" i="21"/>
  <c r="AI691" i="21" s="1"/>
  <c r="AH692" i="21"/>
  <c r="AI692" i="21" s="1"/>
  <c r="AH693" i="21"/>
  <c r="AI693" i="21" s="1"/>
  <c r="AH694" i="21"/>
  <c r="AI694" i="21" s="1"/>
  <c r="AH695" i="21"/>
  <c r="AI695" i="21" s="1"/>
  <c r="AH696" i="21"/>
  <c r="AI696" i="21" s="1"/>
  <c r="AH697" i="21"/>
  <c r="AI697" i="21" s="1"/>
  <c r="AH698" i="21"/>
  <c r="AI698" i="21" s="1"/>
  <c r="AH699" i="21"/>
  <c r="AI699" i="21" s="1"/>
  <c r="AH700" i="21"/>
  <c r="AI700" i="21" s="1"/>
  <c r="AH701" i="21"/>
  <c r="AI701" i="21" s="1"/>
  <c r="AH702" i="21"/>
  <c r="AI702" i="21" s="1"/>
  <c r="AH703" i="21"/>
  <c r="AI703" i="21" s="1"/>
  <c r="AH704" i="21"/>
  <c r="AI704" i="21" s="1"/>
  <c r="AH705" i="21"/>
  <c r="AI705" i="21" s="1"/>
  <c r="AH706" i="21"/>
  <c r="AI706" i="21" s="1"/>
  <c r="AH707" i="21"/>
  <c r="AI707" i="21" s="1"/>
  <c r="AH708" i="21"/>
  <c r="AI708" i="21" s="1"/>
  <c r="AH709" i="21"/>
  <c r="AI709" i="21" s="1"/>
  <c r="AH710" i="21"/>
  <c r="AI710" i="21" s="1"/>
  <c r="AH711" i="21"/>
  <c r="AI711" i="21" s="1"/>
  <c r="AH712" i="21"/>
  <c r="AI712" i="21" s="1"/>
  <c r="AH713" i="21"/>
  <c r="AI713" i="21" s="1"/>
  <c r="AH714" i="21"/>
  <c r="AI714" i="21" s="1"/>
  <c r="AH715" i="21"/>
  <c r="AI715" i="21" s="1"/>
  <c r="AH716" i="21"/>
  <c r="AI716" i="21" s="1"/>
  <c r="AH717" i="21"/>
  <c r="AI717" i="21" s="1"/>
  <c r="AH718" i="21"/>
  <c r="AI718" i="21" s="1"/>
  <c r="AH719" i="21"/>
  <c r="AI719" i="21" s="1"/>
  <c r="AH720" i="21"/>
  <c r="AI720" i="21" s="1"/>
  <c r="AH721" i="21"/>
  <c r="AI721" i="21" s="1"/>
  <c r="AH722" i="21"/>
  <c r="AI722" i="21" s="1"/>
  <c r="AH723" i="21"/>
  <c r="AI723" i="21" s="1"/>
  <c r="AH724" i="21"/>
  <c r="AI724" i="21" s="1"/>
  <c r="AH725" i="21"/>
  <c r="AI725" i="21" s="1"/>
  <c r="AH726" i="21"/>
  <c r="AI726" i="21" s="1"/>
  <c r="AH727" i="21"/>
  <c r="AI727" i="21" s="1"/>
  <c r="AH728" i="21"/>
  <c r="AI728" i="21" s="1"/>
  <c r="AH729" i="21"/>
  <c r="AI729" i="21" s="1"/>
  <c r="AH730" i="21"/>
  <c r="AI730" i="21" s="1"/>
  <c r="AH731" i="21"/>
  <c r="AI731" i="21" s="1"/>
  <c r="AH732" i="21"/>
  <c r="AI732" i="21" s="1"/>
  <c r="AH733" i="21"/>
  <c r="AI733" i="21" s="1"/>
  <c r="AH734" i="21"/>
  <c r="AI734" i="21" s="1"/>
  <c r="AH735" i="21"/>
  <c r="AI735" i="21" s="1"/>
  <c r="AH736" i="21"/>
  <c r="AI736" i="21" s="1"/>
  <c r="AH737" i="21"/>
  <c r="AI737" i="21" s="1"/>
  <c r="AH738" i="21"/>
  <c r="AI738" i="21" s="1"/>
  <c r="AH739" i="21"/>
  <c r="AI739" i="21" s="1"/>
  <c r="AH740" i="21"/>
  <c r="AI740" i="21" s="1"/>
  <c r="AH741" i="21"/>
  <c r="AI741" i="21" s="1"/>
  <c r="AH742" i="21"/>
  <c r="AI742" i="21" s="1"/>
  <c r="AH743" i="21"/>
  <c r="AI743" i="21" s="1"/>
  <c r="AH744" i="21"/>
  <c r="AI744" i="21" s="1"/>
  <c r="AH745" i="21"/>
  <c r="AI745" i="21" s="1"/>
  <c r="AH746" i="21"/>
  <c r="AI746" i="21" s="1"/>
  <c r="AH747" i="21"/>
  <c r="AI747" i="21" s="1"/>
  <c r="AH748" i="21"/>
  <c r="AI748" i="21" s="1"/>
  <c r="AH749" i="21"/>
  <c r="AI749" i="21" s="1"/>
  <c r="AH750" i="21"/>
  <c r="AI750" i="21" s="1"/>
  <c r="AH751" i="21"/>
  <c r="AI751" i="21" s="1"/>
  <c r="AH752" i="21"/>
  <c r="AI752" i="21" s="1"/>
  <c r="AH753" i="21"/>
  <c r="AI753" i="21" s="1"/>
  <c r="AH754" i="21"/>
  <c r="AI754" i="21" s="1"/>
  <c r="AH755" i="21"/>
  <c r="AI755" i="21" s="1"/>
  <c r="AH756" i="21"/>
  <c r="AI756" i="21" s="1"/>
  <c r="AH757" i="21"/>
  <c r="AI757" i="21" s="1"/>
  <c r="AH758" i="21"/>
  <c r="AI758" i="21" s="1"/>
  <c r="AH759" i="21"/>
  <c r="AI759" i="21" s="1"/>
  <c r="AH760" i="21"/>
  <c r="AI760" i="21" s="1"/>
  <c r="AH761" i="21"/>
  <c r="AI761" i="21" s="1"/>
  <c r="AH762" i="21"/>
  <c r="AI762" i="21" s="1"/>
  <c r="AH763" i="21"/>
  <c r="AI763" i="21" s="1"/>
  <c r="AH764" i="21"/>
  <c r="AI764" i="21" s="1"/>
  <c r="AH765" i="21"/>
  <c r="AI765" i="21" s="1"/>
  <c r="AH766" i="21"/>
  <c r="AI766" i="21" s="1"/>
  <c r="AH767" i="21"/>
  <c r="AI767" i="21" s="1"/>
  <c r="AH768" i="21"/>
  <c r="AI768" i="21" s="1"/>
  <c r="AH769" i="21"/>
  <c r="AI769" i="21" s="1"/>
  <c r="AH770" i="21"/>
  <c r="AI770" i="21" s="1"/>
  <c r="AH771" i="21"/>
  <c r="AI771" i="21" s="1"/>
  <c r="AH772" i="21"/>
  <c r="AI772" i="21" s="1"/>
  <c r="AH773" i="21"/>
  <c r="AI773" i="21" s="1"/>
  <c r="AH774" i="21"/>
  <c r="AI774" i="21" s="1"/>
  <c r="AH775" i="21"/>
  <c r="AI775" i="21" s="1"/>
  <c r="AH776" i="21"/>
  <c r="AI776" i="21" s="1"/>
  <c r="AH777" i="21"/>
  <c r="AI777" i="21" s="1"/>
  <c r="AH778" i="21"/>
  <c r="AI778" i="21" s="1"/>
  <c r="AH779" i="21"/>
  <c r="AI779" i="21" s="1"/>
  <c r="AH780" i="21"/>
  <c r="AI780" i="21" s="1"/>
  <c r="AH781" i="21"/>
  <c r="AI781" i="21" s="1"/>
  <c r="AH782" i="21"/>
  <c r="AI782" i="21" s="1"/>
  <c r="AH783" i="21"/>
  <c r="AI783" i="21" s="1"/>
  <c r="AH784" i="21"/>
  <c r="AI784" i="21" s="1"/>
  <c r="AH785" i="21"/>
  <c r="AI785" i="21" s="1"/>
  <c r="AH786" i="21"/>
  <c r="AI786" i="21" s="1"/>
  <c r="AH787" i="21"/>
  <c r="AI787" i="21" s="1"/>
  <c r="AH788" i="21"/>
  <c r="AI788" i="21" s="1"/>
  <c r="AH789" i="21"/>
  <c r="AI789" i="21" s="1"/>
  <c r="AH790" i="21"/>
  <c r="AI790" i="21" s="1"/>
  <c r="AH791" i="21"/>
  <c r="AI791" i="21" s="1"/>
  <c r="AH792" i="21"/>
  <c r="AI792" i="21" s="1"/>
  <c r="AH793" i="21"/>
  <c r="AI793" i="21" s="1"/>
  <c r="AH794" i="21"/>
  <c r="AI794" i="21" s="1"/>
  <c r="AH795" i="21"/>
  <c r="AI795" i="21" s="1"/>
  <c r="AH796" i="21"/>
  <c r="AI796" i="21" s="1"/>
  <c r="AH797" i="21"/>
  <c r="AI797" i="21" s="1"/>
  <c r="AH798" i="21"/>
  <c r="AI798" i="21" s="1"/>
  <c r="AH799" i="21"/>
  <c r="AI799" i="21" s="1"/>
  <c r="AH800" i="21"/>
  <c r="AI800" i="21" s="1"/>
  <c r="AH801" i="21"/>
  <c r="AI801" i="21" s="1"/>
  <c r="AH802" i="21"/>
  <c r="AI802" i="21" s="1"/>
  <c r="AH803" i="21"/>
  <c r="AI803" i="21" s="1"/>
  <c r="AH804" i="21"/>
  <c r="AI804" i="21" s="1"/>
  <c r="AH805" i="21"/>
  <c r="AI805" i="21" s="1"/>
  <c r="AH806" i="21"/>
  <c r="AI806" i="21" s="1"/>
  <c r="AH807" i="21"/>
  <c r="AI807" i="21" s="1"/>
  <c r="AH808" i="21"/>
  <c r="AI808" i="21" s="1"/>
  <c r="AH809" i="21"/>
  <c r="AI809" i="21" s="1"/>
  <c r="AH810" i="21"/>
  <c r="AI810" i="21" s="1"/>
  <c r="AH811" i="21"/>
  <c r="AI811" i="21" s="1"/>
  <c r="AH812" i="21"/>
  <c r="AI812" i="21" s="1"/>
  <c r="AH813" i="21"/>
  <c r="AI813" i="21" s="1"/>
  <c r="AH814" i="21"/>
  <c r="AI814" i="21" s="1"/>
  <c r="AH815" i="21"/>
  <c r="AI815" i="21" s="1"/>
  <c r="AH816" i="21"/>
  <c r="AI816" i="21" s="1"/>
  <c r="AH817" i="21"/>
  <c r="AI817" i="21" s="1"/>
  <c r="AH818" i="21"/>
  <c r="AI818" i="21" s="1"/>
  <c r="AH819" i="21"/>
  <c r="AI819" i="21" s="1"/>
  <c r="AH820" i="21"/>
  <c r="AI820" i="21" s="1"/>
  <c r="AH821" i="21"/>
  <c r="AI821" i="21" s="1"/>
  <c r="AH822" i="21"/>
  <c r="AI822" i="21" s="1"/>
  <c r="AH823" i="21"/>
  <c r="AI823" i="21" s="1"/>
  <c r="AH824" i="21"/>
  <c r="AI824" i="21" s="1"/>
  <c r="AH825" i="21"/>
  <c r="AI825" i="21" s="1"/>
  <c r="AH826" i="21"/>
  <c r="AI826" i="21" s="1"/>
  <c r="AH827" i="21"/>
  <c r="AI827" i="21" s="1"/>
  <c r="AH828" i="21"/>
  <c r="AI828" i="21" s="1"/>
  <c r="AH829" i="21"/>
  <c r="AI829" i="21" s="1"/>
  <c r="AH830" i="21"/>
  <c r="AI830" i="21" s="1"/>
  <c r="AH831" i="21"/>
  <c r="AI831" i="21" s="1"/>
  <c r="AH832" i="21"/>
  <c r="AI832" i="21" s="1"/>
  <c r="AH833" i="21"/>
  <c r="AI833" i="21" s="1"/>
  <c r="AH834" i="21"/>
  <c r="AI834" i="21" s="1"/>
  <c r="AH835" i="21"/>
  <c r="AI835" i="21" s="1"/>
  <c r="AH836" i="21"/>
  <c r="AI836" i="21" s="1"/>
  <c r="AH837" i="21"/>
  <c r="AI837" i="21" s="1"/>
  <c r="AH838" i="21"/>
  <c r="AI838" i="21" s="1"/>
  <c r="AH839" i="21"/>
  <c r="AI839" i="21" s="1"/>
  <c r="AH840" i="21"/>
  <c r="AI840" i="21" s="1"/>
  <c r="AH841" i="21"/>
  <c r="AI841" i="21" s="1"/>
  <c r="AH842" i="21"/>
  <c r="AI842" i="21" s="1"/>
  <c r="AH843" i="21"/>
  <c r="AI843" i="21" s="1"/>
  <c r="AH844" i="21"/>
  <c r="AI844" i="21" s="1"/>
  <c r="AH845" i="21"/>
  <c r="AI845" i="21" s="1"/>
  <c r="AH846" i="21"/>
  <c r="AI846" i="21" s="1"/>
  <c r="AH847" i="21"/>
  <c r="AI847" i="21" s="1"/>
  <c r="AH848" i="21"/>
  <c r="AI848" i="21" s="1"/>
  <c r="AH849" i="21"/>
  <c r="AI849" i="21" s="1"/>
  <c r="AH850" i="21"/>
  <c r="AI850" i="21" s="1"/>
  <c r="AH851" i="21"/>
  <c r="AI851" i="21" s="1"/>
  <c r="AH852" i="21"/>
  <c r="AI852" i="21" s="1"/>
  <c r="AH853" i="21"/>
  <c r="AI853" i="21" s="1"/>
  <c r="AH854" i="21"/>
  <c r="AI854" i="21" s="1"/>
  <c r="AH855" i="21"/>
  <c r="AI855" i="21" s="1"/>
  <c r="AH856" i="21"/>
  <c r="AI856" i="21" s="1"/>
  <c r="AH857" i="21"/>
  <c r="AI857" i="21" s="1"/>
  <c r="AH858" i="21"/>
  <c r="AI858" i="21" s="1"/>
  <c r="AH859" i="21"/>
  <c r="AI859" i="21" s="1"/>
  <c r="AH860" i="21"/>
  <c r="AI860" i="21" s="1"/>
  <c r="AH861" i="21"/>
  <c r="AI861" i="21" s="1"/>
  <c r="AH862" i="21"/>
  <c r="AI862" i="21" s="1"/>
  <c r="AH863" i="21"/>
  <c r="AI863" i="21" s="1"/>
  <c r="AH864" i="21"/>
  <c r="AI864" i="21" s="1"/>
  <c r="AH865" i="21"/>
  <c r="AI865" i="21" s="1"/>
  <c r="AH866" i="21"/>
  <c r="AI866" i="21" s="1"/>
  <c r="AH867" i="21"/>
  <c r="AI867" i="21" s="1"/>
  <c r="AH868" i="21"/>
  <c r="AI868" i="21" s="1"/>
  <c r="AH869" i="21"/>
  <c r="AI869" i="21" s="1"/>
  <c r="AH870" i="21"/>
  <c r="AI870" i="21" s="1"/>
  <c r="AH871" i="21"/>
  <c r="AI871" i="21" s="1"/>
  <c r="AH872" i="21"/>
  <c r="AI872" i="21" s="1"/>
  <c r="AH873" i="21"/>
  <c r="AI873" i="21" s="1"/>
  <c r="AH874" i="21"/>
  <c r="AI874" i="21" s="1"/>
  <c r="AH875" i="21"/>
  <c r="AI875" i="21" s="1"/>
  <c r="AH876" i="21"/>
  <c r="AI876" i="21" s="1"/>
  <c r="AH877" i="21"/>
  <c r="AI877" i="21" s="1"/>
  <c r="AH878" i="21"/>
  <c r="AI878" i="21" s="1"/>
  <c r="AH879" i="21"/>
  <c r="AI879" i="21" s="1"/>
  <c r="AH880" i="21"/>
  <c r="AI880" i="21" s="1"/>
  <c r="AH881" i="21"/>
  <c r="AI881" i="21" s="1"/>
  <c r="AH882" i="21"/>
  <c r="AI882" i="21" s="1"/>
  <c r="AH883" i="21"/>
  <c r="AI883" i="21" s="1"/>
  <c r="AH884" i="21"/>
  <c r="AI884" i="21" s="1"/>
  <c r="AH885" i="21"/>
  <c r="AI885" i="21" s="1"/>
  <c r="AH886" i="21"/>
  <c r="AI886" i="21" s="1"/>
  <c r="AH887" i="21"/>
  <c r="AI887" i="21" s="1"/>
  <c r="AH888" i="21"/>
  <c r="AI888" i="21" s="1"/>
  <c r="AH889" i="21"/>
  <c r="AI889" i="21" s="1"/>
  <c r="AH890" i="21"/>
  <c r="AI890" i="21" s="1"/>
  <c r="AH891" i="21"/>
  <c r="AI891" i="21" s="1"/>
  <c r="AH892" i="21"/>
  <c r="AI892" i="21" s="1"/>
  <c r="AH893" i="21"/>
  <c r="AI893" i="21" s="1"/>
  <c r="AH894" i="21"/>
  <c r="AI894" i="21" s="1"/>
  <c r="AH895" i="21"/>
  <c r="AI895" i="21" s="1"/>
  <c r="AH896" i="21"/>
  <c r="AI896" i="21" s="1"/>
  <c r="AH897" i="21"/>
  <c r="AI897" i="21" s="1"/>
  <c r="AH898" i="21"/>
  <c r="AI898" i="21" s="1"/>
  <c r="AH899" i="21"/>
  <c r="AI899" i="21" s="1"/>
  <c r="AH900" i="21"/>
  <c r="AI900" i="21" s="1"/>
  <c r="AH901" i="21"/>
  <c r="AI901" i="21" s="1"/>
  <c r="AH902" i="21"/>
  <c r="AI902" i="21" s="1"/>
  <c r="AH903" i="21"/>
  <c r="AI903" i="21" s="1"/>
  <c r="AH904" i="21"/>
  <c r="AI904" i="21" s="1"/>
  <c r="AH905" i="21"/>
  <c r="AI905" i="21" s="1"/>
  <c r="AH906" i="21"/>
  <c r="AI906" i="21" s="1"/>
  <c r="AH907" i="21"/>
  <c r="AI907" i="21" s="1"/>
  <c r="AH908" i="21"/>
  <c r="AI908" i="21" s="1"/>
  <c r="AH909" i="21"/>
  <c r="AI909" i="21" s="1"/>
  <c r="AH910" i="21"/>
  <c r="AI910" i="21" s="1"/>
  <c r="AH911" i="21"/>
  <c r="AI911" i="21" s="1"/>
  <c r="AH912" i="21"/>
  <c r="AI912" i="21" s="1"/>
  <c r="AH913" i="21"/>
  <c r="AI913" i="21" s="1"/>
  <c r="AH914" i="21"/>
  <c r="AI914" i="21" s="1"/>
  <c r="AH915" i="21"/>
  <c r="AI915" i="21" s="1"/>
  <c r="AH916" i="21"/>
  <c r="AI916" i="21" s="1"/>
  <c r="AH917" i="21"/>
  <c r="AI917" i="21" s="1"/>
  <c r="AH918" i="21"/>
  <c r="AI918" i="21" s="1"/>
  <c r="AH919" i="21"/>
  <c r="AI919" i="21" s="1"/>
  <c r="AH920" i="21"/>
  <c r="AI920" i="21" s="1"/>
  <c r="AH921" i="21"/>
  <c r="AI921" i="21" s="1"/>
  <c r="AH922" i="21"/>
  <c r="AI922" i="21" s="1"/>
  <c r="AH923" i="21"/>
  <c r="AI923" i="21" s="1"/>
  <c r="AH924" i="21"/>
  <c r="AI924" i="21" s="1"/>
  <c r="AH925" i="21"/>
  <c r="AI925" i="21" s="1"/>
  <c r="AH926" i="21"/>
  <c r="AI926" i="21" s="1"/>
  <c r="AH927" i="21"/>
  <c r="AI927" i="21" s="1"/>
  <c r="AH928" i="21"/>
  <c r="AI928" i="21" s="1"/>
  <c r="AH929" i="21"/>
  <c r="AI929" i="21" s="1"/>
  <c r="AH930" i="21"/>
  <c r="AI930" i="21" s="1"/>
  <c r="AH931" i="21"/>
  <c r="AI931" i="21" s="1"/>
  <c r="AH932" i="21"/>
  <c r="AI932" i="21" s="1"/>
  <c r="AH933" i="21"/>
  <c r="AI933" i="21" s="1"/>
  <c r="AH934" i="21"/>
  <c r="AI934" i="21" s="1"/>
  <c r="AH935" i="21"/>
  <c r="AI935" i="21" s="1"/>
  <c r="AH936" i="21"/>
  <c r="AI936" i="21" s="1"/>
  <c r="AH937" i="21"/>
  <c r="AI937" i="21" s="1"/>
  <c r="AH938" i="21"/>
  <c r="AI938" i="21" s="1"/>
  <c r="AH939" i="21"/>
  <c r="AI939" i="21" s="1"/>
  <c r="AH940" i="21"/>
  <c r="AI940" i="21" s="1"/>
  <c r="AH941" i="21"/>
  <c r="AI941" i="21" s="1"/>
  <c r="AH942" i="21"/>
  <c r="AI942" i="21" s="1"/>
  <c r="AH943" i="21"/>
  <c r="AI943" i="21" s="1"/>
  <c r="AH944" i="21"/>
  <c r="AI944" i="21" s="1"/>
  <c r="AH945" i="21"/>
  <c r="AI945" i="21" s="1"/>
  <c r="AH946" i="21"/>
  <c r="AI946" i="21" s="1"/>
  <c r="AH947" i="21"/>
  <c r="AI947" i="21" s="1"/>
  <c r="AH948" i="21"/>
  <c r="AI948" i="21" s="1"/>
  <c r="AH949" i="21"/>
  <c r="AI949" i="21" s="1"/>
  <c r="AH950" i="21"/>
  <c r="AI950" i="21" s="1"/>
  <c r="AH951" i="21"/>
  <c r="AI951" i="21" s="1"/>
  <c r="AH952" i="21"/>
  <c r="AI952" i="21" s="1"/>
  <c r="AH953" i="21"/>
  <c r="AI953" i="21" s="1"/>
  <c r="AH954" i="21"/>
  <c r="AI954" i="21" s="1"/>
  <c r="AH955" i="21"/>
  <c r="AI955" i="21" s="1"/>
  <c r="AH956" i="21"/>
  <c r="AI956" i="21" s="1"/>
  <c r="AH957" i="21"/>
  <c r="AI957" i="21" s="1"/>
  <c r="AH958" i="21"/>
  <c r="AI958" i="21" s="1"/>
  <c r="AH959" i="21"/>
  <c r="AI959" i="21" s="1"/>
  <c r="AH960" i="21"/>
  <c r="AI960" i="21" s="1"/>
  <c r="AH961" i="21"/>
  <c r="AI961" i="21" s="1"/>
  <c r="AH962" i="21"/>
  <c r="AI962" i="21" s="1"/>
  <c r="AH963" i="21"/>
  <c r="AI963" i="21" s="1"/>
  <c r="AH964" i="21"/>
  <c r="AI964" i="21" s="1"/>
  <c r="AH965" i="21"/>
  <c r="AI965" i="21" s="1"/>
  <c r="AH966" i="21"/>
  <c r="AI966" i="21" s="1"/>
  <c r="AH967" i="21"/>
  <c r="AI967" i="21" s="1"/>
  <c r="AH968" i="21"/>
  <c r="AI968" i="21" s="1"/>
  <c r="AH969" i="21"/>
  <c r="AI969" i="21" s="1"/>
  <c r="AH970" i="21"/>
  <c r="AI970" i="21" s="1"/>
  <c r="AH971" i="21"/>
  <c r="AI971" i="21" s="1"/>
  <c r="AH972" i="21"/>
  <c r="AI972" i="21" s="1"/>
  <c r="AH973" i="21"/>
  <c r="AI973" i="21" s="1"/>
  <c r="AH974" i="21"/>
  <c r="AI974" i="21" s="1"/>
  <c r="AH975" i="21"/>
  <c r="AI975" i="21" s="1"/>
  <c r="AH976" i="21"/>
  <c r="AI976" i="21" s="1"/>
  <c r="AH977" i="21"/>
  <c r="AI977" i="21" s="1"/>
  <c r="AH978" i="21"/>
  <c r="AI978" i="21" s="1"/>
  <c r="AH979" i="21"/>
  <c r="AI979" i="21" s="1"/>
  <c r="AH980" i="21"/>
  <c r="AI980" i="21" s="1"/>
  <c r="AH981" i="21"/>
  <c r="AI981" i="21" s="1"/>
  <c r="AH982" i="21"/>
  <c r="AI982" i="21" s="1"/>
  <c r="AH983" i="21"/>
  <c r="AI983" i="21" s="1"/>
  <c r="AH984" i="21"/>
  <c r="AI984" i="21" s="1"/>
  <c r="AH985" i="21"/>
  <c r="AI985" i="21" s="1"/>
  <c r="AH986" i="21"/>
  <c r="AI986" i="21" s="1"/>
  <c r="AH987" i="21"/>
  <c r="AI987" i="21" s="1"/>
  <c r="AH988" i="21"/>
  <c r="AI988" i="21" s="1"/>
  <c r="AH989" i="21"/>
  <c r="AI989" i="21" s="1"/>
  <c r="AH990" i="21"/>
  <c r="AI990" i="21" s="1"/>
  <c r="AH991" i="21"/>
  <c r="AI991" i="21" s="1"/>
  <c r="AH992" i="21"/>
  <c r="AI992" i="21" s="1"/>
  <c r="AH993" i="21"/>
  <c r="AI993" i="21" s="1"/>
  <c r="AH994" i="21"/>
  <c r="AI994" i="21" s="1"/>
  <c r="AH995" i="21"/>
  <c r="AI995" i="21" s="1"/>
  <c r="AH996" i="21"/>
  <c r="AI996" i="21" s="1"/>
  <c r="AH997" i="21"/>
  <c r="AI997" i="21" s="1"/>
  <c r="AH998" i="21"/>
  <c r="AI998" i="21" s="1"/>
  <c r="AH999" i="21"/>
  <c r="AI999" i="21" s="1"/>
  <c r="AH1000" i="21"/>
  <c r="AI1000" i="21" s="1"/>
  <c r="AH1001" i="21"/>
  <c r="AI1001" i="21" s="1"/>
  <c r="AH1002" i="21"/>
  <c r="AI1002" i="21" s="1"/>
  <c r="AH1003" i="21"/>
  <c r="AI1003" i="21" s="1"/>
  <c r="AH1004" i="21"/>
  <c r="AI1004" i="21" s="1"/>
  <c r="AH1005" i="21"/>
  <c r="AI1005" i="21" s="1"/>
  <c r="AH1006" i="21"/>
  <c r="AI1006" i="21" s="1"/>
  <c r="AH1007" i="21"/>
  <c r="AI1007" i="21" s="1"/>
  <c r="AH1008" i="21"/>
  <c r="AI1008" i="21" s="1"/>
  <c r="AH1009" i="21"/>
  <c r="AI1009" i="21" s="1"/>
  <c r="AH1010" i="21"/>
  <c r="AI1010" i="21" s="1"/>
  <c r="AH1011" i="21"/>
  <c r="AI1011" i="21" s="1"/>
  <c r="AH1012" i="21"/>
  <c r="AI1012" i="21" s="1"/>
  <c r="AH1013" i="21"/>
  <c r="AI1013" i="21" s="1"/>
  <c r="AH1014" i="21"/>
  <c r="AI1014" i="21" s="1"/>
  <c r="AF16" i="21"/>
  <c r="AG16" i="21" s="1"/>
  <c r="AF17" i="21"/>
  <c r="AG17" i="21" s="1"/>
  <c r="AF18" i="21"/>
  <c r="AG18" i="21" s="1"/>
  <c r="AF19" i="21"/>
  <c r="AG19" i="21" s="1"/>
  <c r="AF20" i="21"/>
  <c r="AG20" i="21" s="1"/>
  <c r="AF21" i="21"/>
  <c r="AG21" i="21" s="1"/>
  <c r="AF22" i="21"/>
  <c r="AG22" i="21" s="1"/>
  <c r="AF23" i="21"/>
  <c r="AG23" i="21" s="1"/>
  <c r="AF24" i="21"/>
  <c r="AG24" i="21" s="1"/>
  <c r="AF25" i="21"/>
  <c r="AG25" i="21" s="1"/>
  <c r="AF26" i="21"/>
  <c r="AG26" i="21" s="1"/>
  <c r="AF27" i="21"/>
  <c r="AG27" i="21" s="1"/>
  <c r="AF28" i="21"/>
  <c r="AG28" i="21" s="1"/>
  <c r="AF29" i="21"/>
  <c r="AG29" i="21" s="1"/>
  <c r="AF30" i="21"/>
  <c r="AG30" i="21" s="1"/>
  <c r="AF31" i="21"/>
  <c r="AG31" i="21" s="1"/>
  <c r="AF32" i="21"/>
  <c r="AG32" i="21" s="1"/>
  <c r="AF33" i="21"/>
  <c r="AG33" i="21" s="1"/>
  <c r="AF34" i="21"/>
  <c r="AG34" i="21" s="1"/>
  <c r="AF35" i="21"/>
  <c r="AG35" i="21" s="1"/>
  <c r="AF36" i="21"/>
  <c r="AG36" i="21" s="1"/>
  <c r="AF37" i="21"/>
  <c r="AG37" i="21" s="1"/>
  <c r="AF38" i="21"/>
  <c r="AG38" i="21" s="1"/>
  <c r="AF39" i="21"/>
  <c r="AG39" i="21" s="1"/>
  <c r="AF40" i="21"/>
  <c r="AG40" i="21" s="1"/>
  <c r="AF41" i="21"/>
  <c r="AG41" i="21" s="1"/>
  <c r="AF42" i="21"/>
  <c r="AG42" i="21" s="1"/>
  <c r="AF43" i="21"/>
  <c r="AG43" i="21" s="1"/>
  <c r="AF44" i="21"/>
  <c r="AG44" i="21" s="1"/>
  <c r="AF45" i="21"/>
  <c r="AG45" i="21" s="1"/>
  <c r="AF46" i="21"/>
  <c r="AG46" i="21" s="1"/>
  <c r="AF47" i="21"/>
  <c r="AG47" i="21" s="1"/>
  <c r="AF48" i="21"/>
  <c r="AG48" i="21" s="1"/>
  <c r="AF49" i="21"/>
  <c r="AG49" i="21" s="1"/>
  <c r="AF50" i="21"/>
  <c r="AG50" i="21" s="1"/>
  <c r="AF51" i="21"/>
  <c r="AG51" i="21" s="1"/>
  <c r="AF52" i="21"/>
  <c r="AG52" i="21" s="1"/>
  <c r="AF53" i="21"/>
  <c r="AG53" i="21" s="1"/>
  <c r="AF54" i="21"/>
  <c r="AG54" i="21" s="1"/>
  <c r="AF55" i="21"/>
  <c r="AG55" i="21" s="1"/>
  <c r="AF56" i="21"/>
  <c r="AG56" i="21" s="1"/>
  <c r="AF57" i="21"/>
  <c r="AG57" i="21" s="1"/>
  <c r="AF58" i="21"/>
  <c r="AG58" i="21" s="1"/>
  <c r="AF59" i="21"/>
  <c r="AG59" i="21" s="1"/>
  <c r="AF60" i="21"/>
  <c r="AG60" i="21" s="1"/>
  <c r="AF61" i="21"/>
  <c r="AG61" i="21" s="1"/>
  <c r="AF62" i="21"/>
  <c r="AG62" i="21" s="1"/>
  <c r="AF63" i="21"/>
  <c r="AG63" i="21" s="1"/>
  <c r="AF64" i="21"/>
  <c r="AG64" i="21" s="1"/>
  <c r="AF65" i="21"/>
  <c r="AG65" i="21" s="1"/>
  <c r="AF66" i="21"/>
  <c r="AG66" i="21" s="1"/>
  <c r="AF67" i="21"/>
  <c r="AG67" i="21" s="1"/>
  <c r="AF68" i="21"/>
  <c r="AG68" i="21" s="1"/>
  <c r="AF69" i="21"/>
  <c r="AG69" i="21" s="1"/>
  <c r="AF70" i="21"/>
  <c r="AG70" i="21" s="1"/>
  <c r="AF71" i="21"/>
  <c r="AG71" i="21" s="1"/>
  <c r="AF72" i="21"/>
  <c r="AG72" i="21" s="1"/>
  <c r="AF73" i="21"/>
  <c r="AG73" i="21" s="1"/>
  <c r="AF74" i="21"/>
  <c r="AG74" i="21" s="1"/>
  <c r="AF75" i="21"/>
  <c r="AG75" i="21" s="1"/>
  <c r="AF76" i="21"/>
  <c r="AG76" i="21" s="1"/>
  <c r="AF77" i="21"/>
  <c r="AG77" i="21" s="1"/>
  <c r="AF78" i="21"/>
  <c r="AG78" i="21" s="1"/>
  <c r="AF79" i="21"/>
  <c r="AG79" i="21" s="1"/>
  <c r="AF80" i="21"/>
  <c r="AG80" i="21" s="1"/>
  <c r="AF81" i="21"/>
  <c r="AG81" i="21" s="1"/>
  <c r="AF82" i="21"/>
  <c r="AG82" i="21" s="1"/>
  <c r="AF83" i="21"/>
  <c r="AG83" i="21" s="1"/>
  <c r="AF84" i="21"/>
  <c r="AG84" i="21" s="1"/>
  <c r="AF85" i="21"/>
  <c r="AG85" i="21" s="1"/>
  <c r="AF86" i="21"/>
  <c r="AG86" i="21" s="1"/>
  <c r="AF87" i="21"/>
  <c r="AG87" i="21" s="1"/>
  <c r="AF88" i="21"/>
  <c r="AG88" i="21" s="1"/>
  <c r="AF89" i="21"/>
  <c r="AG89" i="21" s="1"/>
  <c r="AF90" i="21"/>
  <c r="AG90" i="21" s="1"/>
  <c r="AF91" i="21"/>
  <c r="AG91" i="21" s="1"/>
  <c r="AF92" i="21"/>
  <c r="AG92" i="21" s="1"/>
  <c r="AF93" i="21"/>
  <c r="AG93" i="21" s="1"/>
  <c r="AF94" i="21"/>
  <c r="AG94" i="21" s="1"/>
  <c r="AF95" i="21"/>
  <c r="AG95" i="21" s="1"/>
  <c r="AF96" i="21"/>
  <c r="AG96" i="21" s="1"/>
  <c r="AF97" i="21"/>
  <c r="AG97" i="21" s="1"/>
  <c r="AF98" i="21"/>
  <c r="AG98" i="21" s="1"/>
  <c r="AF99" i="21"/>
  <c r="AG99" i="21" s="1"/>
  <c r="AF100" i="21"/>
  <c r="AG100" i="21" s="1"/>
  <c r="AF101" i="21"/>
  <c r="AG101" i="21" s="1"/>
  <c r="AF102" i="21"/>
  <c r="AG102" i="21" s="1"/>
  <c r="AF103" i="21"/>
  <c r="AG103" i="21" s="1"/>
  <c r="AF104" i="21"/>
  <c r="AG104" i="21" s="1"/>
  <c r="AF105" i="21"/>
  <c r="AG105" i="21" s="1"/>
  <c r="AF106" i="21"/>
  <c r="AG106" i="21" s="1"/>
  <c r="AF107" i="21"/>
  <c r="AG107" i="21" s="1"/>
  <c r="AF108" i="21"/>
  <c r="AG108" i="21" s="1"/>
  <c r="AF109" i="21"/>
  <c r="AG109" i="21" s="1"/>
  <c r="AF110" i="21"/>
  <c r="AG110" i="21" s="1"/>
  <c r="AF111" i="21"/>
  <c r="AG111" i="21" s="1"/>
  <c r="AF112" i="21"/>
  <c r="AG112" i="21" s="1"/>
  <c r="AF113" i="21"/>
  <c r="AG113" i="21" s="1"/>
  <c r="AF114" i="21"/>
  <c r="AG114" i="21" s="1"/>
  <c r="AF115" i="21"/>
  <c r="AG115" i="21" s="1"/>
  <c r="AF116" i="21"/>
  <c r="AG116" i="21" s="1"/>
  <c r="AF117" i="21"/>
  <c r="AG117" i="21" s="1"/>
  <c r="AF118" i="21"/>
  <c r="AG118" i="21" s="1"/>
  <c r="AF119" i="21"/>
  <c r="AG119" i="21" s="1"/>
  <c r="AF120" i="21"/>
  <c r="AG120" i="21" s="1"/>
  <c r="AF121" i="21"/>
  <c r="AG121" i="21" s="1"/>
  <c r="AF122" i="21"/>
  <c r="AG122" i="21" s="1"/>
  <c r="AF123" i="21"/>
  <c r="AG123" i="21" s="1"/>
  <c r="AF124" i="21"/>
  <c r="AG124" i="21" s="1"/>
  <c r="AF125" i="21"/>
  <c r="AG125" i="21" s="1"/>
  <c r="AF126" i="21"/>
  <c r="AG126" i="21" s="1"/>
  <c r="AF127" i="21"/>
  <c r="AG127" i="21" s="1"/>
  <c r="AF128" i="21"/>
  <c r="AG128" i="21" s="1"/>
  <c r="AF129" i="21"/>
  <c r="AG129" i="21" s="1"/>
  <c r="AF130" i="21"/>
  <c r="AG130" i="21" s="1"/>
  <c r="AF131" i="21"/>
  <c r="AG131" i="21" s="1"/>
  <c r="AF132" i="21"/>
  <c r="AG132" i="21" s="1"/>
  <c r="AF133" i="21"/>
  <c r="AG133" i="21" s="1"/>
  <c r="AF134" i="21"/>
  <c r="AG134" i="21" s="1"/>
  <c r="AF135" i="21"/>
  <c r="AG135" i="21" s="1"/>
  <c r="AF136" i="21"/>
  <c r="AG136" i="21" s="1"/>
  <c r="AF137" i="21"/>
  <c r="AG137" i="21" s="1"/>
  <c r="AF138" i="21"/>
  <c r="AG138" i="21" s="1"/>
  <c r="AF139" i="21"/>
  <c r="AG139" i="21" s="1"/>
  <c r="AF140" i="21"/>
  <c r="AG140" i="21" s="1"/>
  <c r="AF141" i="21"/>
  <c r="AG141" i="21" s="1"/>
  <c r="AF142" i="21"/>
  <c r="AG142" i="21" s="1"/>
  <c r="AF143" i="21"/>
  <c r="AG143" i="21" s="1"/>
  <c r="AF144" i="21"/>
  <c r="AG144" i="21" s="1"/>
  <c r="AF145" i="21"/>
  <c r="AG145" i="21" s="1"/>
  <c r="AF146" i="21"/>
  <c r="AG146" i="21" s="1"/>
  <c r="AF147" i="21"/>
  <c r="AG147" i="21" s="1"/>
  <c r="AF148" i="21"/>
  <c r="AG148" i="21" s="1"/>
  <c r="AF149" i="21"/>
  <c r="AG149" i="21" s="1"/>
  <c r="AF150" i="21"/>
  <c r="AG150" i="21" s="1"/>
  <c r="AF151" i="21"/>
  <c r="AG151" i="21" s="1"/>
  <c r="AF152" i="21"/>
  <c r="AG152" i="21" s="1"/>
  <c r="AF153" i="21"/>
  <c r="AG153" i="21" s="1"/>
  <c r="AF154" i="21"/>
  <c r="AG154" i="21" s="1"/>
  <c r="AF155" i="21"/>
  <c r="AG155" i="21" s="1"/>
  <c r="AF156" i="21"/>
  <c r="AG156" i="21" s="1"/>
  <c r="AF157" i="21"/>
  <c r="AG157" i="21" s="1"/>
  <c r="AF158" i="21"/>
  <c r="AG158" i="21" s="1"/>
  <c r="AF159" i="21"/>
  <c r="AG159" i="21" s="1"/>
  <c r="AF160" i="21"/>
  <c r="AG160" i="21" s="1"/>
  <c r="AF161" i="21"/>
  <c r="AG161" i="21" s="1"/>
  <c r="AF162" i="21"/>
  <c r="AG162" i="21" s="1"/>
  <c r="AF163" i="21"/>
  <c r="AG163" i="21" s="1"/>
  <c r="AF164" i="21"/>
  <c r="AG164" i="21" s="1"/>
  <c r="AF165" i="21"/>
  <c r="AG165" i="21" s="1"/>
  <c r="AF166" i="21"/>
  <c r="AG166" i="21" s="1"/>
  <c r="AF167" i="21"/>
  <c r="AG167" i="21" s="1"/>
  <c r="AF168" i="21"/>
  <c r="AG168" i="21" s="1"/>
  <c r="AF169" i="21"/>
  <c r="AG169" i="21" s="1"/>
  <c r="AF170" i="21"/>
  <c r="AG170" i="21" s="1"/>
  <c r="AF171" i="21"/>
  <c r="AG171" i="21" s="1"/>
  <c r="AF172" i="21"/>
  <c r="AG172" i="21" s="1"/>
  <c r="AF173" i="21"/>
  <c r="AG173" i="21" s="1"/>
  <c r="AF174" i="21"/>
  <c r="AG174" i="21" s="1"/>
  <c r="AF175" i="21"/>
  <c r="AG175" i="21" s="1"/>
  <c r="AF176" i="21"/>
  <c r="AG176" i="21" s="1"/>
  <c r="AF177" i="21"/>
  <c r="AG177" i="21" s="1"/>
  <c r="AF178" i="21"/>
  <c r="AG178" i="21" s="1"/>
  <c r="AF179" i="21"/>
  <c r="AG179" i="21" s="1"/>
  <c r="AF180" i="21"/>
  <c r="AG180" i="21" s="1"/>
  <c r="AF181" i="21"/>
  <c r="AG181" i="21" s="1"/>
  <c r="AF182" i="21"/>
  <c r="AG182" i="21" s="1"/>
  <c r="AF183" i="21"/>
  <c r="AG183" i="21" s="1"/>
  <c r="AF184" i="21"/>
  <c r="AG184" i="21" s="1"/>
  <c r="AF185" i="21"/>
  <c r="AG185" i="21" s="1"/>
  <c r="AF186" i="21"/>
  <c r="AG186" i="21" s="1"/>
  <c r="AF187" i="21"/>
  <c r="AG187" i="21" s="1"/>
  <c r="AF188" i="21"/>
  <c r="AG188" i="21" s="1"/>
  <c r="AF189" i="21"/>
  <c r="AG189" i="21" s="1"/>
  <c r="AF190" i="21"/>
  <c r="AG190" i="21" s="1"/>
  <c r="AF191" i="21"/>
  <c r="AG191" i="21" s="1"/>
  <c r="AF192" i="21"/>
  <c r="AG192" i="21" s="1"/>
  <c r="AF193" i="21"/>
  <c r="AG193" i="21" s="1"/>
  <c r="AF194" i="21"/>
  <c r="AG194" i="21" s="1"/>
  <c r="AF195" i="21"/>
  <c r="AG195" i="21" s="1"/>
  <c r="AF196" i="21"/>
  <c r="AG196" i="21" s="1"/>
  <c r="AF197" i="21"/>
  <c r="AG197" i="21" s="1"/>
  <c r="AF198" i="21"/>
  <c r="AG198" i="21" s="1"/>
  <c r="AF199" i="21"/>
  <c r="AG199" i="21" s="1"/>
  <c r="AF200" i="21"/>
  <c r="AG200" i="21" s="1"/>
  <c r="AF201" i="21"/>
  <c r="AG201" i="21" s="1"/>
  <c r="AF202" i="21"/>
  <c r="AG202" i="21" s="1"/>
  <c r="AF203" i="21"/>
  <c r="AG203" i="21" s="1"/>
  <c r="AF204" i="21"/>
  <c r="AG204" i="21" s="1"/>
  <c r="AF205" i="21"/>
  <c r="AG205" i="21" s="1"/>
  <c r="AF206" i="21"/>
  <c r="AG206" i="21" s="1"/>
  <c r="AF207" i="21"/>
  <c r="AG207" i="21" s="1"/>
  <c r="AF208" i="21"/>
  <c r="AG208" i="21" s="1"/>
  <c r="AF209" i="21"/>
  <c r="AG209" i="21" s="1"/>
  <c r="AF210" i="21"/>
  <c r="AG210" i="21" s="1"/>
  <c r="AF211" i="21"/>
  <c r="AG211" i="21" s="1"/>
  <c r="AF212" i="21"/>
  <c r="AG212" i="21" s="1"/>
  <c r="AF213" i="21"/>
  <c r="AG213" i="21" s="1"/>
  <c r="AF214" i="21"/>
  <c r="AG214" i="21" s="1"/>
  <c r="AF215" i="21"/>
  <c r="AG215" i="21" s="1"/>
  <c r="AF216" i="21"/>
  <c r="AG216" i="21" s="1"/>
  <c r="AF217" i="21"/>
  <c r="AG217" i="21" s="1"/>
  <c r="AF218" i="21"/>
  <c r="AG218" i="21" s="1"/>
  <c r="AF219" i="21"/>
  <c r="AG219" i="21" s="1"/>
  <c r="AF220" i="21"/>
  <c r="AG220" i="21" s="1"/>
  <c r="AF221" i="21"/>
  <c r="AG221" i="21" s="1"/>
  <c r="AF222" i="21"/>
  <c r="AG222" i="21" s="1"/>
  <c r="AF223" i="21"/>
  <c r="AG223" i="21" s="1"/>
  <c r="AF224" i="21"/>
  <c r="AG224" i="21" s="1"/>
  <c r="AF225" i="21"/>
  <c r="AG225" i="21" s="1"/>
  <c r="AF226" i="21"/>
  <c r="AG226" i="21" s="1"/>
  <c r="AF227" i="21"/>
  <c r="AG227" i="21" s="1"/>
  <c r="AF228" i="21"/>
  <c r="AG228" i="21" s="1"/>
  <c r="AF229" i="21"/>
  <c r="AG229" i="21" s="1"/>
  <c r="AF230" i="21"/>
  <c r="AG230" i="21" s="1"/>
  <c r="AF231" i="21"/>
  <c r="AG231" i="21" s="1"/>
  <c r="AF232" i="21"/>
  <c r="AG232" i="21" s="1"/>
  <c r="AF233" i="21"/>
  <c r="AG233" i="21" s="1"/>
  <c r="AF234" i="21"/>
  <c r="AG234" i="21" s="1"/>
  <c r="AF235" i="21"/>
  <c r="AG235" i="21" s="1"/>
  <c r="AF236" i="21"/>
  <c r="AG236" i="21" s="1"/>
  <c r="AF237" i="21"/>
  <c r="AG237" i="21" s="1"/>
  <c r="AF238" i="21"/>
  <c r="AG238" i="21" s="1"/>
  <c r="AF239" i="21"/>
  <c r="AG239" i="21" s="1"/>
  <c r="AF240" i="21"/>
  <c r="AG240" i="21" s="1"/>
  <c r="AF241" i="21"/>
  <c r="AG241" i="21" s="1"/>
  <c r="AF242" i="21"/>
  <c r="AG242" i="21" s="1"/>
  <c r="AF243" i="21"/>
  <c r="AG243" i="21" s="1"/>
  <c r="AF244" i="21"/>
  <c r="AG244" i="21" s="1"/>
  <c r="AF245" i="21"/>
  <c r="AG245" i="21" s="1"/>
  <c r="AF246" i="21"/>
  <c r="AG246" i="21" s="1"/>
  <c r="AF247" i="21"/>
  <c r="AG247" i="21" s="1"/>
  <c r="AF248" i="21"/>
  <c r="AG248" i="21" s="1"/>
  <c r="AF249" i="21"/>
  <c r="AG249" i="21" s="1"/>
  <c r="AF250" i="21"/>
  <c r="AG250" i="21" s="1"/>
  <c r="AF251" i="21"/>
  <c r="AG251" i="21" s="1"/>
  <c r="AF252" i="21"/>
  <c r="AG252" i="21" s="1"/>
  <c r="AF253" i="21"/>
  <c r="AG253" i="21" s="1"/>
  <c r="AF254" i="21"/>
  <c r="AG254" i="21" s="1"/>
  <c r="AF255" i="21"/>
  <c r="AG255" i="21" s="1"/>
  <c r="AF256" i="21"/>
  <c r="AG256" i="21" s="1"/>
  <c r="AF257" i="21"/>
  <c r="AG257" i="21" s="1"/>
  <c r="AF258" i="21"/>
  <c r="AG258" i="21" s="1"/>
  <c r="AF259" i="21"/>
  <c r="AG259" i="21" s="1"/>
  <c r="AF260" i="21"/>
  <c r="AG260" i="21" s="1"/>
  <c r="AF261" i="21"/>
  <c r="AG261" i="21" s="1"/>
  <c r="AF262" i="21"/>
  <c r="AG262" i="21" s="1"/>
  <c r="AF263" i="21"/>
  <c r="AG263" i="21" s="1"/>
  <c r="AF264" i="21"/>
  <c r="AG264" i="21" s="1"/>
  <c r="AF265" i="21"/>
  <c r="AG265" i="21" s="1"/>
  <c r="AF266" i="21"/>
  <c r="AG266" i="21" s="1"/>
  <c r="AF267" i="21"/>
  <c r="AG267" i="21" s="1"/>
  <c r="AF268" i="21"/>
  <c r="AG268" i="21" s="1"/>
  <c r="AF269" i="21"/>
  <c r="AG269" i="21" s="1"/>
  <c r="AF270" i="21"/>
  <c r="AG270" i="21" s="1"/>
  <c r="AF271" i="21"/>
  <c r="AG271" i="21" s="1"/>
  <c r="AF272" i="21"/>
  <c r="AG272" i="21" s="1"/>
  <c r="AF273" i="21"/>
  <c r="AG273" i="21" s="1"/>
  <c r="AF274" i="21"/>
  <c r="AG274" i="21" s="1"/>
  <c r="AF275" i="21"/>
  <c r="AG275" i="21" s="1"/>
  <c r="AF276" i="21"/>
  <c r="AG276" i="21" s="1"/>
  <c r="AF277" i="21"/>
  <c r="AG277" i="21" s="1"/>
  <c r="AF278" i="21"/>
  <c r="AG278" i="21" s="1"/>
  <c r="AF279" i="21"/>
  <c r="AG279" i="21" s="1"/>
  <c r="AF280" i="21"/>
  <c r="AG280" i="21" s="1"/>
  <c r="AF281" i="21"/>
  <c r="AG281" i="21" s="1"/>
  <c r="AF282" i="21"/>
  <c r="AG282" i="21" s="1"/>
  <c r="AF283" i="21"/>
  <c r="AG283" i="21" s="1"/>
  <c r="AF284" i="21"/>
  <c r="AG284" i="21" s="1"/>
  <c r="AF285" i="21"/>
  <c r="AG285" i="21" s="1"/>
  <c r="AF286" i="21"/>
  <c r="AG286" i="21" s="1"/>
  <c r="AF287" i="21"/>
  <c r="AG287" i="21" s="1"/>
  <c r="AF288" i="21"/>
  <c r="AG288" i="21" s="1"/>
  <c r="AF289" i="21"/>
  <c r="AG289" i="21" s="1"/>
  <c r="AF290" i="21"/>
  <c r="AG290" i="21" s="1"/>
  <c r="AF291" i="21"/>
  <c r="AG291" i="21" s="1"/>
  <c r="AF292" i="21"/>
  <c r="AG292" i="21" s="1"/>
  <c r="AF293" i="21"/>
  <c r="AG293" i="21" s="1"/>
  <c r="AF294" i="21"/>
  <c r="AG294" i="21" s="1"/>
  <c r="AF295" i="21"/>
  <c r="AG295" i="21" s="1"/>
  <c r="AF296" i="21"/>
  <c r="AG296" i="21" s="1"/>
  <c r="AF297" i="21"/>
  <c r="AG297" i="21" s="1"/>
  <c r="AF298" i="21"/>
  <c r="AG298" i="21" s="1"/>
  <c r="AF299" i="21"/>
  <c r="AG299" i="21" s="1"/>
  <c r="AF300" i="21"/>
  <c r="AG300" i="21" s="1"/>
  <c r="AF301" i="21"/>
  <c r="AG301" i="21" s="1"/>
  <c r="AF302" i="21"/>
  <c r="AG302" i="21" s="1"/>
  <c r="AF303" i="21"/>
  <c r="AG303" i="21" s="1"/>
  <c r="AF304" i="21"/>
  <c r="AG304" i="21" s="1"/>
  <c r="AF305" i="21"/>
  <c r="AG305" i="21" s="1"/>
  <c r="AF306" i="21"/>
  <c r="AG306" i="21" s="1"/>
  <c r="AF307" i="21"/>
  <c r="AG307" i="21" s="1"/>
  <c r="AF308" i="21"/>
  <c r="AG308" i="21" s="1"/>
  <c r="AF309" i="21"/>
  <c r="AG309" i="21" s="1"/>
  <c r="AF310" i="21"/>
  <c r="AG310" i="21" s="1"/>
  <c r="AF311" i="21"/>
  <c r="AG311" i="21" s="1"/>
  <c r="AF312" i="21"/>
  <c r="AG312" i="21" s="1"/>
  <c r="AF313" i="21"/>
  <c r="AG313" i="21" s="1"/>
  <c r="AF314" i="21"/>
  <c r="AG314" i="21" s="1"/>
  <c r="AF315" i="21"/>
  <c r="AG315" i="21" s="1"/>
  <c r="AF316" i="21"/>
  <c r="AG316" i="21" s="1"/>
  <c r="AF317" i="21"/>
  <c r="AG317" i="21" s="1"/>
  <c r="AF318" i="21"/>
  <c r="AG318" i="21" s="1"/>
  <c r="AF319" i="21"/>
  <c r="AG319" i="21" s="1"/>
  <c r="AF320" i="21"/>
  <c r="AG320" i="21" s="1"/>
  <c r="AF321" i="21"/>
  <c r="AG321" i="21" s="1"/>
  <c r="AF322" i="21"/>
  <c r="AG322" i="21" s="1"/>
  <c r="AF323" i="21"/>
  <c r="AG323" i="21" s="1"/>
  <c r="AF324" i="21"/>
  <c r="AG324" i="21" s="1"/>
  <c r="AF325" i="21"/>
  <c r="AG325" i="21" s="1"/>
  <c r="AF326" i="21"/>
  <c r="AG326" i="21" s="1"/>
  <c r="AF327" i="21"/>
  <c r="AG327" i="21" s="1"/>
  <c r="AF328" i="21"/>
  <c r="AG328" i="21" s="1"/>
  <c r="AF329" i="21"/>
  <c r="AG329" i="21" s="1"/>
  <c r="AF330" i="21"/>
  <c r="AG330" i="21" s="1"/>
  <c r="AF331" i="21"/>
  <c r="AG331" i="21" s="1"/>
  <c r="AF332" i="21"/>
  <c r="AG332" i="21" s="1"/>
  <c r="AF333" i="21"/>
  <c r="AG333" i="21" s="1"/>
  <c r="AF334" i="21"/>
  <c r="AG334" i="21" s="1"/>
  <c r="AF335" i="21"/>
  <c r="AG335" i="21" s="1"/>
  <c r="AF336" i="21"/>
  <c r="AG336" i="21" s="1"/>
  <c r="AF337" i="21"/>
  <c r="AG337" i="21" s="1"/>
  <c r="AF338" i="21"/>
  <c r="AG338" i="21" s="1"/>
  <c r="AF339" i="21"/>
  <c r="AG339" i="21" s="1"/>
  <c r="AF340" i="21"/>
  <c r="AG340" i="21" s="1"/>
  <c r="AF341" i="21"/>
  <c r="AG341" i="21" s="1"/>
  <c r="AF342" i="21"/>
  <c r="AG342" i="21" s="1"/>
  <c r="AF343" i="21"/>
  <c r="AG343" i="21" s="1"/>
  <c r="AF344" i="21"/>
  <c r="AG344" i="21" s="1"/>
  <c r="AF345" i="21"/>
  <c r="AG345" i="21" s="1"/>
  <c r="AF346" i="21"/>
  <c r="AG346" i="21" s="1"/>
  <c r="AF347" i="21"/>
  <c r="AG347" i="21" s="1"/>
  <c r="AF348" i="21"/>
  <c r="AG348" i="21" s="1"/>
  <c r="AF349" i="21"/>
  <c r="AG349" i="21" s="1"/>
  <c r="AF350" i="21"/>
  <c r="AG350" i="21" s="1"/>
  <c r="AF351" i="21"/>
  <c r="AG351" i="21" s="1"/>
  <c r="AF352" i="21"/>
  <c r="AG352" i="21" s="1"/>
  <c r="AF353" i="21"/>
  <c r="AG353" i="21" s="1"/>
  <c r="AF354" i="21"/>
  <c r="AG354" i="21" s="1"/>
  <c r="AF355" i="21"/>
  <c r="AG355" i="21" s="1"/>
  <c r="AF356" i="21"/>
  <c r="AG356" i="21" s="1"/>
  <c r="AF357" i="21"/>
  <c r="AG357" i="21" s="1"/>
  <c r="AF358" i="21"/>
  <c r="AG358" i="21" s="1"/>
  <c r="AF359" i="21"/>
  <c r="AG359" i="21" s="1"/>
  <c r="AF360" i="21"/>
  <c r="AG360" i="21" s="1"/>
  <c r="AF361" i="21"/>
  <c r="AG361" i="21" s="1"/>
  <c r="AF362" i="21"/>
  <c r="AG362" i="21" s="1"/>
  <c r="AF363" i="21"/>
  <c r="AG363" i="21" s="1"/>
  <c r="AF364" i="21"/>
  <c r="AG364" i="21" s="1"/>
  <c r="AF365" i="21"/>
  <c r="AG365" i="21" s="1"/>
  <c r="AF366" i="21"/>
  <c r="AG366" i="21" s="1"/>
  <c r="AF367" i="21"/>
  <c r="AG367" i="21" s="1"/>
  <c r="AF368" i="21"/>
  <c r="AG368" i="21" s="1"/>
  <c r="AF369" i="21"/>
  <c r="AG369" i="21" s="1"/>
  <c r="AF370" i="21"/>
  <c r="AG370" i="21" s="1"/>
  <c r="AF371" i="21"/>
  <c r="AG371" i="21" s="1"/>
  <c r="AF372" i="21"/>
  <c r="AG372" i="21" s="1"/>
  <c r="AF373" i="21"/>
  <c r="AG373" i="21" s="1"/>
  <c r="AF374" i="21"/>
  <c r="AG374" i="21" s="1"/>
  <c r="AF375" i="21"/>
  <c r="AG375" i="21" s="1"/>
  <c r="AF376" i="21"/>
  <c r="AG376" i="21" s="1"/>
  <c r="AF377" i="21"/>
  <c r="AG377" i="21" s="1"/>
  <c r="AF378" i="21"/>
  <c r="AG378" i="21" s="1"/>
  <c r="AF379" i="21"/>
  <c r="AG379" i="21" s="1"/>
  <c r="AF380" i="21"/>
  <c r="AG380" i="21" s="1"/>
  <c r="AF381" i="21"/>
  <c r="AG381" i="21" s="1"/>
  <c r="AF382" i="21"/>
  <c r="AG382" i="21" s="1"/>
  <c r="AF383" i="21"/>
  <c r="AG383" i="21" s="1"/>
  <c r="AF384" i="21"/>
  <c r="AG384" i="21" s="1"/>
  <c r="AF385" i="21"/>
  <c r="AG385" i="21" s="1"/>
  <c r="AF386" i="21"/>
  <c r="AG386" i="21" s="1"/>
  <c r="AF387" i="21"/>
  <c r="AG387" i="21" s="1"/>
  <c r="AF388" i="21"/>
  <c r="AG388" i="21" s="1"/>
  <c r="AF389" i="21"/>
  <c r="AG389" i="21" s="1"/>
  <c r="AF390" i="21"/>
  <c r="AG390" i="21" s="1"/>
  <c r="AF391" i="21"/>
  <c r="AG391" i="21" s="1"/>
  <c r="AF392" i="21"/>
  <c r="AG392" i="21" s="1"/>
  <c r="AF393" i="21"/>
  <c r="AG393" i="21" s="1"/>
  <c r="AF394" i="21"/>
  <c r="AG394" i="21" s="1"/>
  <c r="AF395" i="21"/>
  <c r="AG395" i="21" s="1"/>
  <c r="AF396" i="21"/>
  <c r="AG396" i="21" s="1"/>
  <c r="AF397" i="21"/>
  <c r="AG397" i="21" s="1"/>
  <c r="AF398" i="21"/>
  <c r="AG398" i="21" s="1"/>
  <c r="AF399" i="21"/>
  <c r="AG399" i="21" s="1"/>
  <c r="AF400" i="21"/>
  <c r="AG400" i="21" s="1"/>
  <c r="AF401" i="21"/>
  <c r="AG401" i="21" s="1"/>
  <c r="AF402" i="21"/>
  <c r="AG402" i="21" s="1"/>
  <c r="AF403" i="21"/>
  <c r="AG403" i="21" s="1"/>
  <c r="AF404" i="21"/>
  <c r="AG404" i="21" s="1"/>
  <c r="AF405" i="21"/>
  <c r="AG405" i="21" s="1"/>
  <c r="AF406" i="21"/>
  <c r="AG406" i="21" s="1"/>
  <c r="AF407" i="21"/>
  <c r="AG407" i="21" s="1"/>
  <c r="AF408" i="21"/>
  <c r="AG408" i="21" s="1"/>
  <c r="AF409" i="21"/>
  <c r="AG409" i="21" s="1"/>
  <c r="AF410" i="21"/>
  <c r="AG410" i="21" s="1"/>
  <c r="AF411" i="21"/>
  <c r="AG411" i="21" s="1"/>
  <c r="AF412" i="21"/>
  <c r="AG412" i="21" s="1"/>
  <c r="AF413" i="21"/>
  <c r="AG413" i="21" s="1"/>
  <c r="AF414" i="21"/>
  <c r="AG414" i="21" s="1"/>
  <c r="AF415" i="21"/>
  <c r="AG415" i="21" s="1"/>
  <c r="AF416" i="21"/>
  <c r="AG416" i="21" s="1"/>
  <c r="AF417" i="21"/>
  <c r="AG417" i="21" s="1"/>
  <c r="AF418" i="21"/>
  <c r="AG418" i="21" s="1"/>
  <c r="AF419" i="21"/>
  <c r="AG419" i="21" s="1"/>
  <c r="AF420" i="21"/>
  <c r="AG420" i="21" s="1"/>
  <c r="AF421" i="21"/>
  <c r="AG421" i="21" s="1"/>
  <c r="AF422" i="21"/>
  <c r="AG422" i="21" s="1"/>
  <c r="AF423" i="21"/>
  <c r="AG423" i="21" s="1"/>
  <c r="AF424" i="21"/>
  <c r="AG424" i="21" s="1"/>
  <c r="AF425" i="21"/>
  <c r="AG425" i="21" s="1"/>
  <c r="AF426" i="21"/>
  <c r="AG426" i="21" s="1"/>
  <c r="AF427" i="21"/>
  <c r="AG427" i="21" s="1"/>
  <c r="AF428" i="21"/>
  <c r="AG428" i="21" s="1"/>
  <c r="AF429" i="21"/>
  <c r="AG429" i="21" s="1"/>
  <c r="AF430" i="21"/>
  <c r="AG430" i="21" s="1"/>
  <c r="AF431" i="21"/>
  <c r="AG431" i="21" s="1"/>
  <c r="AF432" i="21"/>
  <c r="AG432" i="21" s="1"/>
  <c r="AF433" i="21"/>
  <c r="AG433" i="21" s="1"/>
  <c r="AF434" i="21"/>
  <c r="AG434" i="21" s="1"/>
  <c r="AF435" i="21"/>
  <c r="AG435" i="21" s="1"/>
  <c r="AF436" i="21"/>
  <c r="AG436" i="21" s="1"/>
  <c r="AF437" i="21"/>
  <c r="AG437" i="21" s="1"/>
  <c r="AF438" i="21"/>
  <c r="AG438" i="21" s="1"/>
  <c r="AF439" i="21"/>
  <c r="AG439" i="21" s="1"/>
  <c r="AF440" i="21"/>
  <c r="AG440" i="21" s="1"/>
  <c r="AF441" i="21"/>
  <c r="AG441" i="21" s="1"/>
  <c r="AF442" i="21"/>
  <c r="AG442" i="21" s="1"/>
  <c r="AF443" i="21"/>
  <c r="AG443" i="21" s="1"/>
  <c r="AF444" i="21"/>
  <c r="AG444" i="21" s="1"/>
  <c r="AF445" i="21"/>
  <c r="AG445" i="21" s="1"/>
  <c r="AF446" i="21"/>
  <c r="AG446" i="21" s="1"/>
  <c r="AF447" i="21"/>
  <c r="AG447" i="21" s="1"/>
  <c r="AF448" i="21"/>
  <c r="AG448" i="21" s="1"/>
  <c r="AF449" i="21"/>
  <c r="AG449" i="21" s="1"/>
  <c r="AF450" i="21"/>
  <c r="AG450" i="21" s="1"/>
  <c r="AF451" i="21"/>
  <c r="AG451" i="21" s="1"/>
  <c r="AF452" i="21"/>
  <c r="AG452" i="21" s="1"/>
  <c r="AF453" i="21"/>
  <c r="AG453" i="21" s="1"/>
  <c r="AF454" i="21"/>
  <c r="AG454" i="21" s="1"/>
  <c r="AF455" i="21"/>
  <c r="AG455" i="21" s="1"/>
  <c r="AF456" i="21"/>
  <c r="AG456" i="21" s="1"/>
  <c r="AF457" i="21"/>
  <c r="AG457" i="21" s="1"/>
  <c r="AF458" i="21"/>
  <c r="AG458" i="21" s="1"/>
  <c r="AF459" i="21"/>
  <c r="AG459" i="21" s="1"/>
  <c r="AF460" i="21"/>
  <c r="AG460" i="21" s="1"/>
  <c r="AF461" i="21"/>
  <c r="AG461" i="21" s="1"/>
  <c r="AF462" i="21"/>
  <c r="AG462" i="21" s="1"/>
  <c r="AF463" i="21"/>
  <c r="AG463" i="21" s="1"/>
  <c r="AF464" i="21"/>
  <c r="AG464" i="21" s="1"/>
  <c r="AF465" i="21"/>
  <c r="AG465" i="21" s="1"/>
  <c r="AF466" i="21"/>
  <c r="AG466" i="21" s="1"/>
  <c r="AF467" i="21"/>
  <c r="AG467" i="21" s="1"/>
  <c r="AF468" i="21"/>
  <c r="AG468" i="21" s="1"/>
  <c r="AF469" i="21"/>
  <c r="AG469" i="21" s="1"/>
  <c r="AF470" i="21"/>
  <c r="AG470" i="21" s="1"/>
  <c r="AF471" i="21"/>
  <c r="AG471" i="21" s="1"/>
  <c r="AF472" i="21"/>
  <c r="AG472" i="21" s="1"/>
  <c r="AF473" i="21"/>
  <c r="AG473" i="21" s="1"/>
  <c r="AF474" i="21"/>
  <c r="AG474" i="21" s="1"/>
  <c r="AF475" i="21"/>
  <c r="AG475" i="21" s="1"/>
  <c r="AF476" i="21"/>
  <c r="AG476" i="21" s="1"/>
  <c r="AF477" i="21"/>
  <c r="AG477" i="21" s="1"/>
  <c r="AF478" i="21"/>
  <c r="AG478" i="21" s="1"/>
  <c r="AF479" i="21"/>
  <c r="AG479" i="21" s="1"/>
  <c r="AF480" i="21"/>
  <c r="AG480" i="21" s="1"/>
  <c r="AF481" i="21"/>
  <c r="AG481" i="21" s="1"/>
  <c r="AF482" i="21"/>
  <c r="AG482" i="21" s="1"/>
  <c r="AF483" i="21"/>
  <c r="AG483" i="21" s="1"/>
  <c r="AF484" i="21"/>
  <c r="AG484" i="21" s="1"/>
  <c r="AF485" i="21"/>
  <c r="AG485" i="21" s="1"/>
  <c r="AF486" i="21"/>
  <c r="AG486" i="21" s="1"/>
  <c r="AF487" i="21"/>
  <c r="AG487" i="21" s="1"/>
  <c r="AF488" i="21"/>
  <c r="AG488" i="21" s="1"/>
  <c r="AF489" i="21"/>
  <c r="AG489" i="21" s="1"/>
  <c r="AF490" i="21"/>
  <c r="AG490" i="21" s="1"/>
  <c r="AF491" i="21"/>
  <c r="AG491" i="21" s="1"/>
  <c r="AF492" i="21"/>
  <c r="AG492" i="21" s="1"/>
  <c r="AF493" i="21"/>
  <c r="AG493" i="21" s="1"/>
  <c r="AF494" i="21"/>
  <c r="AG494" i="21" s="1"/>
  <c r="AF495" i="21"/>
  <c r="AG495" i="21" s="1"/>
  <c r="AF496" i="21"/>
  <c r="AG496" i="21" s="1"/>
  <c r="AF497" i="21"/>
  <c r="AG497" i="21" s="1"/>
  <c r="AF498" i="21"/>
  <c r="AG498" i="21" s="1"/>
  <c r="AF499" i="21"/>
  <c r="AG499" i="21" s="1"/>
  <c r="AF500" i="21"/>
  <c r="AG500" i="21" s="1"/>
  <c r="AF501" i="21"/>
  <c r="AG501" i="21" s="1"/>
  <c r="AF502" i="21"/>
  <c r="AG502" i="21" s="1"/>
  <c r="AF503" i="21"/>
  <c r="AG503" i="21" s="1"/>
  <c r="AF504" i="21"/>
  <c r="AG504" i="21" s="1"/>
  <c r="AF505" i="21"/>
  <c r="AG505" i="21" s="1"/>
  <c r="AF506" i="21"/>
  <c r="AG506" i="21" s="1"/>
  <c r="AF507" i="21"/>
  <c r="AG507" i="21" s="1"/>
  <c r="AF508" i="21"/>
  <c r="AG508" i="21" s="1"/>
  <c r="AF509" i="21"/>
  <c r="AG509" i="21" s="1"/>
  <c r="AF510" i="21"/>
  <c r="AG510" i="21" s="1"/>
  <c r="AF511" i="21"/>
  <c r="AG511" i="21" s="1"/>
  <c r="AF512" i="21"/>
  <c r="AG512" i="21" s="1"/>
  <c r="AF513" i="21"/>
  <c r="AG513" i="21" s="1"/>
  <c r="AF514" i="21"/>
  <c r="AG514" i="21" s="1"/>
  <c r="AF515" i="21"/>
  <c r="AG515" i="21" s="1"/>
  <c r="AF516" i="21"/>
  <c r="AG516" i="21" s="1"/>
  <c r="AF517" i="21"/>
  <c r="AG517" i="21" s="1"/>
  <c r="AF518" i="21"/>
  <c r="AG518" i="21" s="1"/>
  <c r="AF519" i="21"/>
  <c r="AG519" i="21" s="1"/>
  <c r="AF520" i="21"/>
  <c r="AG520" i="21" s="1"/>
  <c r="AF521" i="21"/>
  <c r="AG521" i="21" s="1"/>
  <c r="AF522" i="21"/>
  <c r="AG522" i="21" s="1"/>
  <c r="AF523" i="21"/>
  <c r="AG523" i="21" s="1"/>
  <c r="AF524" i="21"/>
  <c r="AG524" i="21" s="1"/>
  <c r="AF525" i="21"/>
  <c r="AG525" i="21" s="1"/>
  <c r="AF526" i="21"/>
  <c r="AG526" i="21" s="1"/>
  <c r="AF527" i="21"/>
  <c r="AG527" i="21" s="1"/>
  <c r="AF528" i="21"/>
  <c r="AG528" i="21" s="1"/>
  <c r="AF529" i="21"/>
  <c r="AG529" i="21" s="1"/>
  <c r="AF530" i="21"/>
  <c r="AG530" i="21" s="1"/>
  <c r="AF531" i="21"/>
  <c r="AG531" i="21" s="1"/>
  <c r="AF532" i="21"/>
  <c r="AG532" i="21" s="1"/>
  <c r="AF533" i="21"/>
  <c r="AG533" i="21" s="1"/>
  <c r="AF534" i="21"/>
  <c r="AG534" i="21" s="1"/>
  <c r="AF535" i="21"/>
  <c r="AG535" i="21" s="1"/>
  <c r="AF536" i="21"/>
  <c r="AG536" i="21" s="1"/>
  <c r="AF537" i="21"/>
  <c r="AG537" i="21" s="1"/>
  <c r="AF538" i="21"/>
  <c r="AG538" i="21" s="1"/>
  <c r="AF539" i="21"/>
  <c r="AG539" i="21" s="1"/>
  <c r="AF540" i="21"/>
  <c r="AG540" i="21" s="1"/>
  <c r="AF541" i="21"/>
  <c r="AG541" i="21" s="1"/>
  <c r="AF542" i="21"/>
  <c r="AG542" i="21" s="1"/>
  <c r="AF543" i="21"/>
  <c r="AG543" i="21" s="1"/>
  <c r="AF544" i="21"/>
  <c r="AG544" i="21" s="1"/>
  <c r="AF545" i="21"/>
  <c r="AG545" i="21" s="1"/>
  <c r="AF546" i="21"/>
  <c r="AG546" i="21" s="1"/>
  <c r="AF547" i="21"/>
  <c r="AG547" i="21" s="1"/>
  <c r="AF548" i="21"/>
  <c r="AG548" i="21" s="1"/>
  <c r="AF549" i="21"/>
  <c r="AG549" i="21" s="1"/>
  <c r="AF550" i="21"/>
  <c r="AG550" i="21" s="1"/>
  <c r="AF551" i="21"/>
  <c r="AG551" i="21" s="1"/>
  <c r="AF552" i="21"/>
  <c r="AG552" i="21" s="1"/>
  <c r="AF553" i="21"/>
  <c r="AG553" i="21" s="1"/>
  <c r="AF554" i="21"/>
  <c r="AG554" i="21" s="1"/>
  <c r="AF555" i="21"/>
  <c r="AG555" i="21" s="1"/>
  <c r="AF556" i="21"/>
  <c r="AG556" i="21" s="1"/>
  <c r="AF557" i="21"/>
  <c r="AG557" i="21" s="1"/>
  <c r="AF558" i="21"/>
  <c r="AG558" i="21" s="1"/>
  <c r="AF559" i="21"/>
  <c r="AG559" i="21" s="1"/>
  <c r="AF560" i="21"/>
  <c r="AG560" i="21" s="1"/>
  <c r="AF561" i="21"/>
  <c r="AG561" i="21" s="1"/>
  <c r="AF562" i="21"/>
  <c r="AG562" i="21" s="1"/>
  <c r="AF563" i="21"/>
  <c r="AG563" i="21" s="1"/>
  <c r="AF564" i="21"/>
  <c r="AG564" i="21" s="1"/>
  <c r="AF565" i="21"/>
  <c r="AG565" i="21" s="1"/>
  <c r="AF566" i="21"/>
  <c r="AG566" i="21" s="1"/>
  <c r="AF567" i="21"/>
  <c r="AG567" i="21" s="1"/>
  <c r="AF568" i="21"/>
  <c r="AG568" i="21" s="1"/>
  <c r="AF569" i="21"/>
  <c r="AG569" i="21" s="1"/>
  <c r="AF570" i="21"/>
  <c r="AG570" i="21" s="1"/>
  <c r="AF571" i="21"/>
  <c r="AG571" i="21" s="1"/>
  <c r="AF572" i="21"/>
  <c r="AG572" i="21" s="1"/>
  <c r="AF573" i="21"/>
  <c r="AG573" i="21" s="1"/>
  <c r="AF574" i="21"/>
  <c r="AG574" i="21" s="1"/>
  <c r="AF575" i="21"/>
  <c r="AG575" i="21" s="1"/>
  <c r="AF576" i="21"/>
  <c r="AG576" i="21" s="1"/>
  <c r="AF577" i="21"/>
  <c r="AG577" i="21" s="1"/>
  <c r="AF578" i="21"/>
  <c r="AG578" i="21" s="1"/>
  <c r="AF579" i="21"/>
  <c r="AG579" i="21" s="1"/>
  <c r="AF580" i="21"/>
  <c r="AG580" i="21" s="1"/>
  <c r="AF581" i="21"/>
  <c r="AG581" i="21" s="1"/>
  <c r="AF582" i="21"/>
  <c r="AG582" i="21" s="1"/>
  <c r="AF583" i="21"/>
  <c r="AG583" i="21" s="1"/>
  <c r="AF584" i="21"/>
  <c r="AG584" i="21" s="1"/>
  <c r="AF585" i="21"/>
  <c r="AG585" i="21" s="1"/>
  <c r="AF586" i="21"/>
  <c r="AG586" i="21" s="1"/>
  <c r="AF587" i="21"/>
  <c r="AG587" i="21" s="1"/>
  <c r="AF588" i="21"/>
  <c r="AG588" i="21" s="1"/>
  <c r="AF589" i="21"/>
  <c r="AG589" i="21" s="1"/>
  <c r="AF590" i="21"/>
  <c r="AG590" i="21" s="1"/>
  <c r="AF591" i="21"/>
  <c r="AG591" i="21" s="1"/>
  <c r="AF592" i="21"/>
  <c r="AG592" i="21" s="1"/>
  <c r="AF593" i="21"/>
  <c r="AG593" i="21" s="1"/>
  <c r="AF594" i="21"/>
  <c r="AG594" i="21" s="1"/>
  <c r="AF595" i="21"/>
  <c r="AG595" i="21" s="1"/>
  <c r="AF596" i="21"/>
  <c r="AG596" i="21" s="1"/>
  <c r="AF597" i="21"/>
  <c r="AG597" i="21" s="1"/>
  <c r="AF598" i="21"/>
  <c r="AG598" i="21" s="1"/>
  <c r="AF599" i="21"/>
  <c r="AG599" i="21" s="1"/>
  <c r="AF600" i="21"/>
  <c r="AG600" i="21" s="1"/>
  <c r="AF601" i="21"/>
  <c r="AG601" i="21" s="1"/>
  <c r="AF602" i="21"/>
  <c r="AG602" i="21" s="1"/>
  <c r="AF603" i="21"/>
  <c r="AG603" i="21" s="1"/>
  <c r="AF604" i="21"/>
  <c r="AG604" i="21" s="1"/>
  <c r="AF605" i="21"/>
  <c r="AG605" i="21" s="1"/>
  <c r="AF606" i="21"/>
  <c r="AG606" i="21" s="1"/>
  <c r="AF607" i="21"/>
  <c r="AG607" i="21" s="1"/>
  <c r="AF608" i="21"/>
  <c r="AG608" i="21" s="1"/>
  <c r="AF609" i="21"/>
  <c r="AG609" i="21" s="1"/>
  <c r="AF610" i="21"/>
  <c r="AG610" i="21" s="1"/>
  <c r="AF611" i="21"/>
  <c r="AG611" i="21" s="1"/>
  <c r="AF612" i="21"/>
  <c r="AG612" i="21" s="1"/>
  <c r="AF613" i="21"/>
  <c r="AG613" i="21" s="1"/>
  <c r="AF614" i="21"/>
  <c r="AG614" i="21" s="1"/>
  <c r="AF615" i="21"/>
  <c r="AG615" i="21" s="1"/>
  <c r="AF616" i="21"/>
  <c r="AG616" i="21" s="1"/>
  <c r="AF617" i="21"/>
  <c r="AG617" i="21" s="1"/>
  <c r="AF618" i="21"/>
  <c r="AG618" i="21" s="1"/>
  <c r="AF619" i="21"/>
  <c r="AG619" i="21" s="1"/>
  <c r="AF620" i="21"/>
  <c r="AG620" i="21" s="1"/>
  <c r="AF621" i="21"/>
  <c r="AG621" i="21" s="1"/>
  <c r="AF622" i="21"/>
  <c r="AG622" i="21" s="1"/>
  <c r="AF623" i="21"/>
  <c r="AG623" i="21" s="1"/>
  <c r="AF624" i="21"/>
  <c r="AG624" i="21" s="1"/>
  <c r="AF625" i="21"/>
  <c r="AG625" i="21" s="1"/>
  <c r="AF626" i="21"/>
  <c r="AG626" i="21" s="1"/>
  <c r="AF627" i="21"/>
  <c r="AG627" i="21" s="1"/>
  <c r="AF628" i="21"/>
  <c r="AG628" i="21" s="1"/>
  <c r="AF629" i="21"/>
  <c r="AG629" i="21" s="1"/>
  <c r="AF630" i="21"/>
  <c r="AG630" i="21" s="1"/>
  <c r="AF631" i="21"/>
  <c r="AG631" i="21" s="1"/>
  <c r="AF632" i="21"/>
  <c r="AG632" i="21" s="1"/>
  <c r="AF633" i="21"/>
  <c r="AG633" i="21" s="1"/>
  <c r="AF634" i="21"/>
  <c r="AG634" i="21" s="1"/>
  <c r="AF635" i="21"/>
  <c r="AG635" i="21" s="1"/>
  <c r="AF636" i="21"/>
  <c r="AG636" i="21" s="1"/>
  <c r="AF637" i="21"/>
  <c r="AG637" i="21" s="1"/>
  <c r="AF638" i="21"/>
  <c r="AG638" i="21" s="1"/>
  <c r="AF639" i="21"/>
  <c r="AG639" i="21" s="1"/>
  <c r="AF640" i="21"/>
  <c r="AG640" i="21" s="1"/>
  <c r="AF641" i="21"/>
  <c r="AG641" i="21" s="1"/>
  <c r="AF642" i="21"/>
  <c r="AG642" i="21" s="1"/>
  <c r="AF643" i="21"/>
  <c r="AG643" i="21" s="1"/>
  <c r="AF644" i="21"/>
  <c r="AG644" i="21" s="1"/>
  <c r="AF645" i="21"/>
  <c r="AG645" i="21" s="1"/>
  <c r="AF646" i="21"/>
  <c r="AG646" i="21" s="1"/>
  <c r="AF647" i="21"/>
  <c r="AG647" i="21" s="1"/>
  <c r="AF648" i="21"/>
  <c r="AG648" i="21" s="1"/>
  <c r="AF649" i="21"/>
  <c r="AG649" i="21" s="1"/>
  <c r="AF650" i="21"/>
  <c r="AG650" i="21" s="1"/>
  <c r="AF651" i="21"/>
  <c r="AG651" i="21" s="1"/>
  <c r="AF652" i="21"/>
  <c r="AG652" i="21" s="1"/>
  <c r="AF653" i="21"/>
  <c r="AG653" i="21" s="1"/>
  <c r="AF654" i="21"/>
  <c r="AG654" i="21" s="1"/>
  <c r="AF655" i="21"/>
  <c r="AG655" i="21" s="1"/>
  <c r="AF656" i="21"/>
  <c r="AG656" i="21" s="1"/>
  <c r="AF657" i="21"/>
  <c r="AG657" i="21" s="1"/>
  <c r="AF658" i="21"/>
  <c r="AG658" i="21" s="1"/>
  <c r="AF659" i="21"/>
  <c r="AG659" i="21" s="1"/>
  <c r="AF660" i="21"/>
  <c r="AG660" i="21" s="1"/>
  <c r="AF661" i="21"/>
  <c r="AG661" i="21" s="1"/>
  <c r="AF662" i="21"/>
  <c r="AG662" i="21" s="1"/>
  <c r="AF663" i="21"/>
  <c r="AG663" i="21" s="1"/>
  <c r="AF664" i="21"/>
  <c r="AG664" i="21" s="1"/>
  <c r="AF665" i="21"/>
  <c r="AG665" i="21" s="1"/>
  <c r="AF666" i="21"/>
  <c r="AG666" i="21" s="1"/>
  <c r="AF667" i="21"/>
  <c r="AG667" i="21" s="1"/>
  <c r="AF668" i="21"/>
  <c r="AG668" i="21" s="1"/>
  <c r="AF669" i="21"/>
  <c r="AG669" i="21" s="1"/>
  <c r="AF670" i="21"/>
  <c r="AG670" i="21" s="1"/>
  <c r="AF671" i="21"/>
  <c r="AG671" i="21" s="1"/>
  <c r="AF672" i="21"/>
  <c r="AG672" i="21" s="1"/>
  <c r="AF673" i="21"/>
  <c r="AG673" i="21" s="1"/>
  <c r="AF674" i="21"/>
  <c r="AG674" i="21" s="1"/>
  <c r="AF675" i="21"/>
  <c r="AG675" i="21" s="1"/>
  <c r="AF676" i="21"/>
  <c r="AG676" i="21" s="1"/>
  <c r="AF677" i="21"/>
  <c r="AG677" i="21" s="1"/>
  <c r="AF678" i="21"/>
  <c r="AG678" i="21" s="1"/>
  <c r="AF679" i="21"/>
  <c r="AG679" i="21" s="1"/>
  <c r="AF680" i="21"/>
  <c r="AG680" i="21" s="1"/>
  <c r="AF681" i="21"/>
  <c r="AG681" i="21" s="1"/>
  <c r="AF682" i="21"/>
  <c r="AG682" i="21" s="1"/>
  <c r="AF683" i="21"/>
  <c r="AG683" i="21" s="1"/>
  <c r="AF684" i="21"/>
  <c r="AG684" i="21" s="1"/>
  <c r="AF685" i="21"/>
  <c r="AG685" i="21" s="1"/>
  <c r="AF686" i="21"/>
  <c r="AG686" i="21" s="1"/>
  <c r="AF687" i="21"/>
  <c r="AG687" i="21" s="1"/>
  <c r="AF688" i="21"/>
  <c r="AG688" i="21" s="1"/>
  <c r="AF689" i="21"/>
  <c r="AG689" i="21" s="1"/>
  <c r="AF690" i="21"/>
  <c r="AG690" i="21" s="1"/>
  <c r="AF691" i="21"/>
  <c r="AG691" i="21" s="1"/>
  <c r="AF692" i="21"/>
  <c r="AG692" i="21" s="1"/>
  <c r="AF693" i="21"/>
  <c r="AG693" i="21" s="1"/>
  <c r="AF694" i="21"/>
  <c r="AG694" i="21" s="1"/>
  <c r="AF695" i="21"/>
  <c r="AG695" i="21" s="1"/>
  <c r="AF696" i="21"/>
  <c r="AG696" i="21" s="1"/>
  <c r="AF697" i="21"/>
  <c r="AG697" i="21" s="1"/>
  <c r="AF698" i="21"/>
  <c r="AG698" i="21" s="1"/>
  <c r="AF699" i="21"/>
  <c r="AG699" i="21" s="1"/>
  <c r="AF700" i="21"/>
  <c r="AG700" i="21" s="1"/>
  <c r="AF701" i="21"/>
  <c r="AG701" i="21" s="1"/>
  <c r="AF702" i="21"/>
  <c r="AG702" i="21" s="1"/>
  <c r="AF703" i="21"/>
  <c r="AG703" i="21" s="1"/>
  <c r="AF704" i="21"/>
  <c r="AG704" i="21" s="1"/>
  <c r="AF705" i="21"/>
  <c r="AG705" i="21" s="1"/>
  <c r="AF706" i="21"/>
  <c r="AG706" i="21" s="1"/>
  <c r="AF707" i="21"/>
  <c r="AG707" i="21" s="1"/>
  <c r="AF708" i="21"/>
  <c r="AG708" i="21" s="1"/>
  <c r="AF709" i="21"/>
  <c r="AG709" i="21" s="1"/>
  <c r="AF710" i="21"/>
  <c r="AG710" i="21" s="1"/>
  <c r="AF711" i="21"/>
  <c r="AG711" i="21" s="1"/>
  <c r="AF712" i="21"/>
  <c r="AG712" i="21" s="1"/>
  <c r="AF713" i="21"/>
  <c r="AG713" i="21" s="1"/>
  <c r="AF714" i="21"/>
  <c r="AG714" i="21" s="1"/>
  <c r="AF715" i="21"/>
  <c r="AG715" i="21" s="1"/>
  <c r="AF716" i="21"/>
  <c r="AG716" i="21" s="1"/>
  <c r="AF717" i="21"/>
  <c r="AG717" i="21" s="1"/>
  <c r="AF718" i="21"/>
  <c r="AG718" i="21" s="1"/>
  <c r="AF719" i="21"/>
  <c r="AG719" i="21" s="1"/>
  <c r="AF720" i="21"/>
  <c r="AG720" i="21" s="1"/>
  <c r="AF721" i="21"/>
  <c r="AG721" i="21" s="1"/>
  <c r="AF722" i="21"/>
  <c r="AG722" i="21" s="1"/>
  <c r="AF723" i="21"/>
  <c r="AG723" i="21" s="1"/>
  <c r="AF724" i="21"/>
  <c r="AG724" i="21" s="1"/>
  <c r="AF725" i="21"/>
  <c r="AG725" i="21" s="1"/>
  <c r="AF726" i="21"/>
  <c r="AG726" i="21" s="1"/>
  <c r="AF727" i="21"/>
  <c r="AG727" i="21" s="1"/>
  <c r="AF728" i="21"/>
  <c r="AG728" i="21" s="1"/>
  <c r="AF729" i="21"/>
  <c r="AG729" i="21" s="1"/>
  <c r="AF730" i="21"/>
  <c r="AG730" i="21" s="1"/>
  <c r="AF731" i="21"/>
  <c r="AG731" i="21" s="1"/>
  <c r="AF732" i="21"/>
  <c r="AG732" i="21" s="1"/>
  <c r="AF733" i="21"/>
  <c r="AG733" i="21" s="1"/>
  <c r="AF734" i="21"/>
  <c r="AG734" i="21" s="1"/>
  <c r="AF735" i="21"/>
  <c r="AG735" i="21" s="1"/>
  <c r="AF736" i="21"/>
  <c r="AG736" i="21" s="1"/>
  <c r="AF737" i="21"/>
  <c r="AG737" i="21" s="1"/>
  <c r="AF738" i="21"/>
  <c r="AG738" i="21" s="1"/>
  <c r="AF739" i="21"/>
  <c r="AG739" i="21" s="1"/>
  <c r="AF740" i="21"/>
  <c r="AG740" i="21" s="1"/>
  <c r="AF741" i="21"/>
  <c r="AG741" i="21" s="1"/>
  <c r="AF742" i="21"/>
  <c r="AG742" i="21" s="1"/>
  <c r="AF743" i="21"/>
  <c r="AG743" i="21" s="1"/>
  <c r="AF744" i="21"/>
  <c r="AG744" i="21" s="1"/>
  <c r="AF745" i="21"/>
  <c r="AG745" i="21" s="1"/>
  <c r="AF746" i="21"/>
  <c r="AG746" i="21" s="1"/>
  <c r="AF747" i="21"/>
  <c r="AG747" i="21" s="1"/>
  <c r="AF748" i="21"/>
  <c r="AG748" i="21" s="1"/>
  <c r="AF749" i="21"/>
  <c r="AG749" i="21" s="1"/>
  <c r="AF750" i="21"/>
  <c r="AG750" i="21" s="1"/>
  <c r="AF751" i="21"/>
  <c r="AG751" i="21" s="1"/>
  <c r="AF752" i="21"/>
  <c r="AG752" i="21" s="1"/>
  <c r="AF753" i="21"/>
  <c r="AG753" i="21" s="1"/>
  <c r="AF754" i="21"/>
  <c r="AG754" i="21" s="1"/>
  <c r="AF755" i="21"/>
  <c r="AG755" i="21" s="1"/>
  <c r="AF756" i="21"/>
  <c r="AG756" i="21" s="1"/>
  <c r="AF757" i="21"/>
  <c r="AG757" i="21" s="1"/>
  <c r="AF758" i="21"/>
  <c r="AG758" i="21" s="1"/>
  <c r="AF759" i="21"/>
  <c r="AG759" i="21" s="1"/>
  <c r="AF760" i="21"/>
  <c r="AG760" i="21" s="1"/>
  <c r="AF761" i="21"/>
  <c r="AG761" i="21" s="1"/>
  <c r="AF762" i="21"/>
  <c r="AG762" i="21" s="1"/>
  <c r="AF763" i="21"/>
  <c r="AG763" i="21" s="1"/>
  <c r="AF764" i="21"/>
  <c r="AG764" i="21" s="1"/>
  <c r="AF765" i="21"/>
  <c r="AG765" i="21" s="1"/>
  <c r="AF766" i="21"/>
  <c r="AG766" i="21" s="1"/>
  <c r="AF767" i="21"/>
  <c r="AG767" i="21" s="1"/>
  <c r="AF768" i="21"/>
  <c r="AG768" i="21" s="1"/>
  <c r="AF769" i="21"/>
  <c r="AG769" i="21" s="1"/>
  <c r="AF770" i="21"/>
  <c r="AG770" i="21" s="1"/>
  <c r="AF771" i="21"/>
  <c r="AG771" i="21" s="1"/>
  <c r="AF772" i="21"/>
  <c r="AG772" i="21" s="1"/>
  <c r="AF773" i="21"/>
  <c r="AG773" i="21" s="1"/>
  <c r="AF774" i="21"/>
  <c r="AG774" i="21" s="1"/>
  <c r="AF775" i="21"/>
  <c r="AG775" i="21" s="1"/>
  <c r="AF776" i="21"/>
  <c r="AG776" i="21" s="1"/>
  <c r="AF777" i="21"/>
  <c r="AG777" i="21" s="1"/>
  <c r="AF778" i="21"/>
  <c r="AG778" i="21" s="1"/>
  <c r="AF779" i="21"/>
  <c r="AG779" i="21" s="1"/>
  <c r="AF780" i="21"/>
  <c r="AG780" i="21" s="1"/>
  <c r="AF781" i="21"/>
  <c r="AG781" i="21" s="1"/>
  <c r="AF782" i="21"/>
  <c r="AG782" i="21" s="1"/>
  <c r="AF783" i="21"/>
  <c r="AG783" i="21" s="1"/>
  <c r="AF784" i="21"/>
  <c r="AG784" i="21" s="1"/>
  <c r="AF785" i="21"/>
  <c r="AG785" i="21" s="1"/>
  <c r="AF786" i="21"/>
  <c r="AG786" i="21" s="1"/>
  <c r="AF787" i="21"/>
  <c r="AG787" i="21" s="1"/>
  <c r="AF788" i="21"/>
  <c r="AG788" i="21" s="1"/>
  <c r="AF789" i="21"/>
  <c r="AG789" i="21" s="1"/>
  <c r="AF790" i="21"/>
  <c r="AG790" i="21" s="1"/>
  <c r="AF791" i="21"/>
  <c r="AG791" i="21" s="1"/>
  <c r="AF792" i="21"/>
  <c r="AG792" i="21" s="1"/>
  <c r="AF793" i="21"/>
  <c r="AG793" i="21" s="1"/>
  <c r="AF794" i="21"/>
  <c r="AG794" i="21" s="1"/>
  <c r="AF795" i="21"/>
  <c r="AG795" i="21" s="1"/>
  <c r="AF796" i="21"/>
  <c r="AG796" i="21" s="1"/>
  <c r="AF797" i="21"/>
  <c r="AG797" i="21" s="1"/>
  <c r="AF798" i="21"/>
  <c r="AG798" i="21" s="1"/>
  <c r="AF799" i="21"/>
  <c r="AG799" i="21" s="1"/>
  <c r="AF800" i="21"/>
  <c r="AG800" i="21" s="1"/>
  <c r="AF801" i="21"/>
  <c r="AG801" i="21" s="1"/>
  <c r="AF802" i="21"/>
  <c r="AG802" i="21" s="1"/>
  <c r="AF803" i="21"/>
  <c r="AG803" i="21" s="1"/>
  <c r="AF804" i="21"/>
  <c r="AG804" i="21" s="1"/>
  <c r="AF805" i="21"/>
  <c r="AG805" i="21" s="1"/>
  <c r="AF806" i="21"/>
  <c r="AG806" i="21" s="1"/>
  <c r="AF807" i="21"/>
  <c r="AG807" i="21" s="1"/>
  <c r="AF808" i="21"/>
  <c r="AG808" i="21" s="1"/>
  <c r="AF809" i="21"/>
  <c r="AG809" i="21" s="1"/>
  <c r="AF810" i="21"/>
  <c r="AG810" i="21" s="1"/>
  <c r="AF811" i="21"/>
  <c r="AG811" i="21" s="1"/>
  <c r="AF812" i="21"/>
  <c r="AG812" i="21" s="1"/>
  <c r="AF813" i="21"/>
  <c r="AG813" i="21" s="1"/>
  <c r="AF814" i="21"/>
  <c r="AG814" i="21" s="1"/>
  <c r="AF815" i="21"/>
  <c r="AG815" i="21" s="1"/>
  <c r="AF816" i="21"/>
  <c r="AG816" i="21" s="1"/>
  <c r="AF817" i="21"/>
  <c r="AG817" i="21" s="1"/>
  <c r="AF818" i="21"/>
  <c r="AG818" i="21" s="1"/>
  <c r="AF819" i="21"/>
  <c r="AG819" i="21" s="1"/>
  <c r="AF820" i="21"/>
  <c r="AG820" i="21" s="1"/>
  <c r="AF821" i="21"/>
  <c r="AG821" i="21" s="1"/>
  <c r="AF822" i="21"/>
  <c r="AG822" i="21" s="1"/>
  <c r="AF823" i="21"/>
  <c r="AG823" i="21" s="1"/>
  <c r="AF824" i="21"/>
  <c r="AG824" i="21" s="1"/>
  <c r="AF825" i="21"/>
  <c r="AG825" i="21" s="1"/>
  <c r="AF826" i="21"/>
  <c r="AG826" i="21" s="1"/>
  <c r="AF827" i="21"/>
  <c r="AG827" i="21" s="1"/>
  <c r="AF828" i="21"/>
  <c r="AG828" i="21" s="1"/>
  <c r="AF829" i="21"/>
  <c r="AG829" i="21" s="1"/>
  <c r="AF830" i="21"/>
  <c r="AG830" i="21" s="1"/>
  <c r="AF831" i="21"/>
  <c r="AG831" i="21" s="1"/>
  <c r="AF832" i="21"/>
  <c r="AG832" i="21" s="1"/>
  <c r="AF833" i="21"/>
  <c r="AG833" i="21" s="1"/>
  <c r="AF834" i="21"/>
  <c r="AG834" i="21" s="1"/>
  <c r="AF835" i="21"/>
  <c r="AG835" i="21" s="1"/>
  <c r="AF836" i="21"/>
  <c r="AG836" i="21" s="1"/>
  <c r="AF837" i="21"/>
  <c r="AG837" i="21" s="1"/>
  <c r="AF838" i="21"/>
  <c r="AG838" i="21" s="1"/>
  <c r="AF839" i="21"/>
  <c r="AG839" i="21" s="1"/>
  <c r="AF840" i="21"/>
  <c r="AG840" i="21" s="1"/>
  <c r="AF841" i="21"/>
  <c r="AG841" i="21" s="1"/>
  <c r="AF842" i="21"/>
  <c r="AG842" i="21" s="1"/>
  <c r="AF843" i="21"/>
  <c r="AG843" i="21" s="1"/>
  <c r="AF844" i="21"/>
  <c r="AG844" i="21" s="1"/>
  <c r="AF845" i="21"/>
  <c r="AG845" i="21" s="1"/>
  <c r="AF846" i="21"/>
  <c r="AG846" i="21" s="1"/>
  <c r="AF847" i="21"/>
  <c r="AG847" i="21" s="1"/>
  <c r="AF848" i="21"/>
  <c r="AG848" i="21" s="1"/>
  <c r="AF849" i="21"/>
  <c r="AG849" i="21" s="1"/>
  <c r="AF850" i="21"/>
  <c r="AG850" i="21" s="1"/>
  <c r="AF851" i="21"/>
  <c r="AG851" i="21" s="1"/>
  <c r="AF852" i="21"/>
  <c r="AG852" i="21" s="1"/>
  <c r="AF853" i="21"/>
  <c r="AG853" i="21" s="1"/>
  <c r="AF854" i="21"/>
  <c r="AG854" i="21" s="1"/>
  <c r="AF855" i="21"/>
  <c r="AG855" i="21" s="1"/>
  <c r="AF856" i="21"/>
  <c r="AG856" i="21" s="1"/>
  <c r="AF857" i="21"/>
  <c r="AG857" i="21" s="1"/>
  <c r="AF858" i="21"/>
  <c r="AG858" i="21" s="1"/>
  <c r="AF859" i="21"/>
  <c r="AG859" i="21" s="1"/>
  <c r="AF860" i="21"/>
  <c r="AG860" i="21" s="1"/>
  <c r="AF861" i="21"/>
  <c r="AG861" i="21" s="1"/>
  <c r="AF862" i="21"/>
  <c r="AG862" i="21" s="1"/>
  <c r="AF863" i="21"/>
  <c r="AG863" i="21" s="1"/>
  <c r="AF864" i="21"/>
  <c r="AG864" i="21" s="1"/>
  <c r="AF865" i="21"/>
  <c r="AG865" i="21" s="1"/>
  <c r="AF866" i="21"/>
  <c r="AG866" i="21" s="1"/>
  <c r="AF867" i="21"/>
  <c r="AG867" i="21" s="1"/>
  <c r="AF868" i="21"/>
  <c r="AG868" i="21" s="1"/>
  <c r="AF869" i="21"/>
  <c r="AG869" i="21" s="1"/>
  <c r="AF870" i="21"/>
  <c r="AG870" i="21" s="1"/>
  <c r="AF871" i="21"/>
  <c r="AG871" i="21" s="1"/>
  <c r="AF872" i="21"/>
  <c r="AG872" i="21" s="1"/>
  <c r="AF873" i="21"/>
  <c r="AG873" i="21" s="1"/>
  <c r="AF874" i="21"/>
  <c r="AG874" i="21" s="1"/>
  <c r="AF875" i="21"/>
  <c r="AG875" i="21" s="1"/>
  <c r="AF876" i="21"/>
  <c r="AG876" i="21" s="1"/>
  <c r="AF877" i="21"/>
  <c r="AG877" i="21" s="1"/>
  <c r="AF878" i="21"/>
  <c r="AG878" i="21" s="1"/>
  <c r="AF879" i="21"/>
  <c r="AG879" i="21" s="1"/>
  <c r="AF880" i="21"/>
  <c r="AG880" i="21" s="1"/>
  <c r="AF881" i="21"/>
  <c r="AG881" i="21" s="1"/>
  <c r="AF882" i="21"/>
  <c r="AG882" i="21" s="1"/>
  <c r="AF883" i="21"/>
  <c r="AG883" i="21" s="1"/>
  <c r="AF884" i="21"/>
  <c r="AG884" i="21" s="1"/>
  <c r="AF885" i="21"/>
  <c r="AG885" i="21" s="1"/>
  <c r="AF886" i="21"/>
  <c r="AG886" i="21" s="1"/>
  <c r="AF887" i="21"/>
  <c r="AG887" i="21" s="1"/>
  <c r="AF888" i="21"/>
  <c r="AG888" i="21" s="1"/>
  <c r="AF889" i="21"/>
  <c r="AG889" i="21" s="1"/>
  <c r="AF890" i="21"/>
  <c r="AG890" i="21" s="1"/>
  <c r="AF891" i="21"/>
  <c r="AG891" i="21" s="1"/>
  <c r="AF892" i="21"/>
  <c r="AG892" i="21" s="1"/>
  <c r="AF893" i="21"/>
  <c r="AG893" i="21" s="1"/>
  <c r="AF894" i="21"/>
  <c r="AG894" i="21" s="1"/>
  <c r="AF895" i="21"/>
  <c r="AG895" i="21" s="1"/>
  <c r="AF896" i="21"/>
  <c r="AG896" i="21" s="1"/>
  <c r="AF897" i="21"/>
  <c r="AG897" i="21" s="1"/>
  <c r="AF898" i="21"/>
  <c r="AG898" i="21" s="1"/>
  <c r="AF899" i="21"/>
  <c r="AG899" i="21" s="1"/>
  <c r="AF900" i="21"/>
  <c r="AG900" i="21" s="1"/>
  <c r="AF901" i="21"/>
  <c r="AG901" i="21" s="1"/>
  <c r="AF902" i="21"/>
  <c r="AG902" i="21" s="1"/>
  <c r="AF903" i="21"/>
  <c r="AG903" i="21" s="1"/>
  <c r="AF904" i="21"/>
  <c r="AG904" i="21" s="1"/>
  <c r="AF905" i="21"/>
  <c r="AG905" i="21" s="1"/>
  <c r="AF906" i="21"/>
  <c r="AG906" i="21" s="1"/>
  <c r="AF907" i="21"/>
  <c r="AG907" i="21" s="1"/>
  <c r="AF908" i="21"/>
  <c r="AG908" i="21" s="1"/>
  <c r="AF909" i="21"/>
  <c r="AG909" i="21" s="1"/>
  <c r="AF910" i="21"/>
  <c r="AG910" i="21" s="1"/>
  <c r="AF911" i="21"/>
  <c r="AG911" i="21" s="1"/>
  <c r="AF912" i="21"/>
  <c r="AG912" i="21" s="1"/>
  <c r="AF913" i="21"/>
  <c r="AG913" i="21" s="1"/>
  <c r="AF914" i="21"/>
  <c r="AG914" i="21" s="1"/>
  <c r="AF915" i="21"/>
  <c r="AG915" i="21" s="1"/>
  <c r="AF916" i="21"/>
  <c r="AG916" i="21" s="1"/>
  <c r="AF917" i="21"/>
  <c r="AG917" i="21" s="1"/>
  <c r="AF918" i="21"/>
  <c r="AG918" i="21" s="1"/>
  <c r="AF919" i="21"/>
  <c r="AG919" i="21" s="1"/>
  <c r="AF920" i="21"/>
  <c r="AG920" i="21" s="1"/>
  <c r="AF921" i="21"/>
  <c r="AG921" i="21" s="1"/>
  <c r="AF922" i="21"/>
  <c r="AG922" i="21" s="1"/>
  <c r="AF923" i="21"/>
  <c r="AG923" i="21" s="1"/>
  <c r="AF924" i="21"/>
  <c r="AG924" i="21" s="1"/>
  <c r="AF925" i="21"/>
  <c r="AG925" i="21" s="1"/>
  <c r="AF926" i="21"/>
  <c r="AG926" i="21" s="1"/>
  <c r="AF927" i="21"/>
  <c r="AG927" i="21" s="1"/>
  <c r="AF928" i="21"/>
  <c r="AG928" i="21" s="1"/>
  <c r="AF929" i="21"/>
  <c r="AG929" i="21" s="1"/>
  <c r="AF930" i="21"/>
  <c r="AG930" i="21" s="1"/>
  <c r="AF931" i="21"/>
  <c r="AG931" i="21" s="1"/>
  <c r="AF932" i="21"/>
  <c r="AG932" i="21" s="1"/>
  <c r="AF933" i="21"/>
  <c r="AG933" i="21" s="1"/>
  <c r="AF934" i="21"/>
  <c r="AG934" i="21" s="1"/>
  <c r="AF935" i="21"/>
  <c r="AG935" i="21" s="1"/>
  <c r="AF936" i="21"/>
  <c r="AG936" i="21" s="1"/>
  <c r="AF937" i="21"/>
  <c r="AG937" i="21" s="1"/>
  <c r="AF938" i="21"/>
  <c r="AG938" i="21" s="1"/>
  <c r="AF939" i="21"/>
  <c r="AG939" i="21" s="1"/>
  <c r="AF940" i="21"/>
  <c r="AG940" i="21" s="1"/>
  <c r="AF941" i="21"/>
  <c r="AG941" i="21" s="1"/>
  <c r="AF942" i="21"/>
  <c r="AG942" i="21" s="1"/>
  <c r="AF943" i="21"/>
  <c r="AG943" i="21" s="1"/>
  <c r="AF944" i="21"/>
  <c r="AG944" i="21" s="1"/>
  <c r="AF945" i="21"/>
  <c r="AG945" i="21" s="1"/>
  <c r="AF946" i="21"/>
  <c r="AG946" i="21" s="1"/>
  <c r="AF947" i="21"/>
  <c r="AG947" i="21" s="1"/>
  <c r="AF948" i="21"/>
  <c r="AG948" i="21" s="1"/>
  <c r="AF949" i="21"/>
  <c r="AG949" i="21" s="1"/>
  <c r="AF950" i="21"/>
  <c r="AG950" i="21" s="1"/>
  <c r="AF951" i="21"/>
  <c r="AG951" i="21" s="1"/>
  <c r="AF952" i="21"/>
  <c r="AG952" i="21" s="1"/>
  <c r="AF953" i="21"/>
  <c r="AG953" i="21" s="1"/>
  <c r="AF954" i="21"/>
  <c r="AG954" i="21" s="1"/>
  <c r="AF955" i="21"/>
  <c r="AG955" i="21" s="1"/>
  <c r="AF956" i="21"/>
  <c r="AG956" i="21" s="1"/>
  <c r="AF957" i="21"/>
  <c r="AG957" i="21" s="1"/>
  <c r="AF958" i="21"/>
  <c r="AG958" i="21" s="1"/>
  <c r="AF959" i="21"/>
  <c r="AG959" i="21" s="1"/>
  <c r="AF960" i="21"/>
  <c r="AG960" i="21" s="1"/>
  <c r="AF961" i="21"/>
  <c r="AG961" i="21" s="1"/>
  <c r="AF962" i="21"/>
  <c r="AG962" i="21" s="1"/>
  <c r="AF963" i="21"/>
  <c r="AG963" i="21" s="1"/>
  <c r="AF964" i="21"/>
  <c r="AG964" i="21" s="1"/>
  <c r="AF965" i="21"/>
  <c r="AG965" i="21" s="1"/>
  <c r="AF966" i="21"/>
  <c r="AG966" i="21" s="1"/>
  <c r="AF967" i="21"/>
  <c r="AG967" i="21" s="1"/>
  <c r="AF968" i="21"/>
  <c r="AG968" i="21" s="1"/>
  <c r="AF969" i="21"/>
  <c r="AG969" i="21" s="1"/>
  <c r="AF970" i="21"/>
  <c r="AG970" i="21" s="1"/>
  <c r="AF971" i="21"/>
  <c r="AG971" i="21" s="1"/>
  <c r="AF972" i="21"/>
  <c r="AG972" i="21" s="1"/>
  <c r="AF973" i="21"/>
  <c r="AG973" i="21" s="1"/>
  <c r="AF974" i="21"/>
  <c r="AG974" i="21" s="1"/>
  <c r="AF975" i="21"/>
  <c r="AG975" i="21" s="1"/>
  <c r="AF976" i="21"/>
  <c r="AG976" i="21" s="1"/>
  <c r="AF977" i="21"/>
  <c r="AG977" i="21" s="1"/>
  <c r="AF978" i="21"/>
  <c r="AG978" i="21" s="1"/>
  <c r="AF979" i="21"/>
  <c r="AG979" i="21" s="1"/>
  <c r="AF980" i="21"/>
  <c r="AG980" i="21" s="1"/>
  <c r="AF981" i="21"/>
  <c r="AG981" i="21" s="1"/>
  <c r="AF982" i="21"/>
  <c r="AG982" i="21" s="1"/>
  <c r="AF983" i="21"/>
  <c r="AG983" i="21" s="1"/>
  <c r="AF984" i="21"/>
  <c r="AG984" i="21" s="1"/>
  <c r="AF985" i="21"/>
  <c r="AG985" i="21" s="1"/>
  <c r="AF986" i="21"/>
  <c r="AG986" i="21" s="1"/>
  <c r="AF987" i="21"/>
  <c r="AG987" i="21" s="1"/>
  <c r="AF988" i="21"/>
  <c r="AG988" i="21" s="1"/>
  <c r="AF989" i="21"/>
  <c r="AG989" i="21" s="1"/>
  <c r="AF990" i="21"/>
  <c r="AG990" i="21" s="1"/>
  <c r="AF991" i="21"/>
  <c r="AG991" i="21" s="1"/>
  <c r="AF992" i="21"/>
  <c r="AG992" i="21" s="1"/>
  <c r="AF993" i="21"/>
  <c r="AG993" i="21" s="1"/>
  <c r="AF994" i="21"/>
  <c r="AG994" i="21" s="1"/>
  <c r="AF995" i="21"/>
  <c r="AG995" i="21" s="1"/>
  <c r="AF996" i="21"/>
  <c r="AG996" i="21" s="1"/>
  <c r="AF997" i="21"/>
  <c r="AG997" i="21" s="1"/>
  <c r="AF998" i="21"/>
  <c r="AG998" i="21" s="1"/>
  <c r="AF999" i="21"/>
  <c r="AG999" i="21" s="1"/>
  <c r="AF1000" i="21"/>
  <c r="AG1000" i="21" s="1"/>
  <c r="AF1001" i="21"/>
  <c r="AG1001" i="21" s="1"/>
  <c r="AF1002" i="21"/>
  <c r="AG1002" i="21" s="1"/>
  <c r="AF1003" i="21"/>
  <c r="AG1003" i="21" s="1"/>
  <c r="AF1004" i="21"/>
  <c r="AG1004" i="21" s="1"/>
  <c r="AF1005" i="21"/>
  <c r="AG1005" i="21" s="1"/>
  <c r="AF1006" i="21"/>
  <c r="AG1006" i="21" s="1"/>
  <c r="AF1007" i="21"/>
  <c r="AG1007" i="21" s="1"/>
  <c r="AF1008" i="21"/>
  <c r="AG1008" i="21" s="1"/>
  <c r="AF1009" i="21"/>
  <c r="AG1009" i="21" s="1"/>
  <c r="AF1010" i="21"/>
  <c r="AG1010" i="21" s="1"/>
  <c r="AF1011" i="21"/>
  <c r="AG1011" i="21" s="1"/>
  <c r="AF1012" i="21"/>
  <c r="AG1012" i="21" s="1"/>
  <c r="AF1013" i="21"/>
  <c r="AG1013" i="21" s="1"/>
  <c r="AF1014" i="21"/>
  <c r="AG1014" i="21" s="1"/>
  <c r="AH15" i="21"/>
  <c r="AI15" i="21" s="1"/>
  <c r="AF15" i="21"/>
  <c r="AG15" i="21" s="1"/>
  <c r="AB16" i="21"/>
  <c r="AC16" i="21" s="1"/>
  <c r="AB17" i="21"/>
  <c r="AC17" i="21" s="1"/>
  <c r="AB18" i="21"/>
  <c r="AC18" i="21" s="1"/>
  <c r="AB19" i="21"/>
  <c r="AC19" i="21" s="1"/>
  <c r="AB20" i="21"/>
  <c r="AC20" i="21" s="1"/>
  <c r="AB21" i="21"/>
  <c r="AC21" i="21" s="1"/>
  <c r="AB22" i="21"/>
  <c r="AC22" i="21" s="1"/>
  <c r="AB23" i="21"/>
  <c r="AC23" i="21" s="1"/>
  <c r="AB24" i="21"/>
  <c r="AC24" i="21" s="1"/>
  <c r="AB25" i="21"/>
  <c r="AC25" i="21" s="1"/>
  <c r="AB26" i="21"/>
  <c r="AC26" i="21" s="1"/>
  <c r="AB27" i="21"/>
  <c r="AC27" i="21" s="1"/>
  <c r="AB28" i="21"/>
  <c r="AC28" i="21" s="1"/>
  <c r="AB29" i="21"/>
  <c r="AC29" i="21" s="1"/>
  <c r="AB30" i="21"/>
  <c r="AC30" i="21" s="1"/>
  <c r="AB31" i="21"/>
  <c r="AC31" i="21" s="1"/>
  <c r="AB32" i="21"/>
  <c r="AC32" i="21" s="1"/>
  <c r="AB33" i="21"/>
  <c r="AC33" i="21" s="1"/>
  <c r="AB34" i="21"/>
  <c r="AC34" i="21" s="1"/>
  <c r="AB35" i="21"/>
  <c r="AC35" i="21" s="1"/>
  <c r="AB36" i="21"/>
  <c r="AC36" i="21" s="1"/>
  <c r="AB37" i="21"/>
  <c r="AC37" i="21" s="1"/>
  <c r="AB38" i="21"/>
  <c r="AC38" i="21" s="1"/>
  <c r="AB39" i="21"/>
  <c r="AC39" i="21" s="1"/>
  <c r="AB40" i="21"/>
  <c r="AC40" i="21" s="1"/>
  <c r="AB41" i="21"/>
  <c r="AC41" i="21" s="1"/>
  <c r="AB42" i="21"/>
  <c r="AC42" i="21" s="1"/>
  <c r="AB43" i="21"/>
  <c r="AC43" i="21" s="1"/>
  <c r="AB44" i="21"/>
  <c r="AC44" i="21" s="1"/>
  <c r="AB45" i="21"/>
  <c r="AC45" i="21" s="1"/>
  <c r="AB46" i="21"/>
  <c r="AC46" i="21" s="1"/>
  <c r="AB47" i="21"/>
  <c r="AC47" i="21" s="1"/>
  <c r="AB48" i="21"/>
  <c r="AC48" i="21" s="1"/>
  <c r="AB49" i="21"/>
  <c r="AC49" i="21" s="1"/>
  <c r="AB50" i="21"/>
  <c r="AC50" i="21" s="1"/>
  <c r="AB51" i="21"/>
  <c r="AC51" i="21" s="1"/>
  <c r="AB52" i="21"/>
  <c r="AC52" i="21" s="1"/>
  <c r="AB53" i="21"/>
  <c r="AC53" i="21" s="1"/>
  <c r="AB54" i="21"/>
  <c r="AC54" i="21" s="1"/>
  <c r="AB55" i="21"/>
  <c r="AC55" i="21" s="1"/>
  <c r="AB56" i="21"/>
  <c r="AC56" i="21" s="1"/>
  <c r="AB57" i="21"/>
  <c r="AC57" i="21" s="1"/>
  <c r="AB58" i="21"/>
  <c r="AC58" i="21" s="1"/>
  <c r="AB59" i="21"/>
  <c r="AC59" i="21" s="1"/>
  <c r="AB60" i="21"/>
  <c r="AC60" i="21" s="1"/>
  <c r="AB61" i="21"/>
  <c r="AC61" i="21" s="1"/>
  <c r="AB62" i="21"/>
  <c r="AC62" i="21" s="1"/>
  <c r="AB63" i="21"/>
  <c r="AC63" i="21" s="1"/>
  <c r="AB64" i="21"/>
  <c r="AC64" i="21" s="1"/>
  <c r="AB65" i="21"/>
  <c r="AC65" i="21" s="1"/>
  <c r="AB66" i="21"/>
  <c r="AC66" i="21" s="1"/>
  <c r="AB67" i="21"/>
  <c r="AC67" i="21" s="1"/>
  <c r="AB68" i="21"/>
  <c r="AC68" i="21" s="1"/>
  <c r="AB69" i="21"/>
  <c r="AC69" i="21" s="1"/>
  <c r="AB70" i="21"/>
  <c r="AC70" i="21" s="1"/>
  <c r="AB71" i="21"/>
  <c r="AC71" i="21" s="1"/>
  <c r="AB72" i="21"/>
  <c r="AC72" i="21" s="1"/>
  <c r="AB73" i="21"/>
  <c r="AC73" i="21" s="1"/>
  <c r="AB74" i="21"/>
  <c r="AC74" i="21" s="1"/>
  <c r="AB75" i="21"/>
  <c r="AC75" i="21" s="1"/>
  <c r="AB76" i="21"/>
  <c r="AC76" i="21" s="1"/>
  <c r="AB77" i="21"/>
  <c r="AC77" i="21" s="1"/>
  <c r="AB78" i="21"/>
  <c r="AC78" i="21" s="1"/>
  <c r="AB79" i="21"/>
  <c r="AC79" i="21" s="1"/>
  <c r="AB80" i="21"/>
  <c r="AC80" i="21" s="1"/>
  <c r="AB81" i="21"/>
  <c r="AC81" i="21" s="1"/>
  <c r="AB82" i="21"/>
  <c r="AC82" i="21" s="1"/>
  <c r="AB83" i="21"/>
  <c r="AC83" i="21" s="1"/>
  <c r="AB84" i="21"/>
  <c r="AC84" i="21" s="1"/>
  <c r="AB85" i="21"/>
  <c r="AC85" i="21" s="1"/>
  <c r="AB86" i="21"/>
  <c r="AC86" i="21" s="1"/>
  <c r="AB87" i="21"/>
  <c r="AC87" i="21" s="1"/>
  <c r="AB88" i="21"/>
  <c r="AC88" i="21" s="1"/>
  <c r="AB89" i="21"/>
  <c r="AC89" i="21" s="1"/>
  <c r="AB90" i="21"/>
  <c r="AC90" i="21" s="1"/>
  <c r="AB91" i="21"/>
  <c r="AC91" i="21" s="1"/>
  <c r="AB92" i="21"/>
  <c r="AC92" i="21" s="1"/>
  <c r="AB93" i="21"/>
  <c r="AC93" i="21" s="1"/>
  <c r="AB94" i="21"/>
  <c r="AC94" i="21" s="1"/>
  <c r="AB95" i="21"/>
  <c r="AC95" i="21" s="1"/>
  <c r="AB96" i="21"/>
  <c r="AC96" i="21" s="1"/>
  <c r="AB97" i="21"/>
  <c r="AC97" i="21" s="1"/>
  <c r="AB98" i="21"/>
  <c r="AC98" i="21" s="1"/>
  <c r="AB99" i="21"/>
  <c r="AC99" i="21" s="1"/>
  <c r="AB100" i="21"/>
  <c r="AC100" i="21" s="1"/>
  <c r="AB101" i="21"/>
  <c r="AC101" i="21" s="1"/>
  <c r="AB102" i="21"/>
  <c r="AC102" i="21" s="1"/>
  <c r="AB103" i="21"/>
  <c r="AC103" i="21" s="1"/>
  <c r="AB104" i="21"/>
  <c r="AC104" i="21" s="1"/>
  <c r="AB105" i="21"/>
  <c r="AC105" i="21" s="1"/>
  <c r="AB106" i="21"/>
  <c r="AC106" i="21" s="1"/>
  <c r="AB107" i="21"/>
  <c r="AC107" i="21" s="1"/>
  <c r="AB108" i="21"/>
  <c r="AC108" i="21" s="1"/>
  <c r="AB109" i="21"/>
  <c r="AC109" i="21" s="1"/>
  <c r="AB110" i="21"/>
  <c r="AC110" i="21" s="1"/>
  <c r="AB111" i="21"/>
  <c r="AC111" i="21" s="1"/>
  <c r="AB112" i="21"/>
  <c r="AC112" i="21" s="1"/>
  <c r="AB113" i="21"/>
  <c r="AC113" i="21" s="1"/>
  <c r="AB114" i="21"/>
  <c r="AC114" i="21" s="1"/>
  <c r="AB115" i="21"/>
  <c r="AC115" i="21" s="1"/>
  <c r="AB116" i="21"/>
  <c r="AC116" i="21" s="1"/>
  <c r="AB117" i="21"/>
  <c r="AC117" i="21" s="1"/>
  <c r="AB118" i="21"/>
  <c r="AC118" i="21" s="1"/>
  <c r="AB119" i="21"/>
  <c r="AC119" i="21" s="1"/>
  <c r="AB120" i="21"/>
  <c r="AC120" i="21" s="1"/>
  <c r="AB121" i="21"/>
  <c r="AC121" i="21" s="1"/>
  <c r="AB122" i="21"/>
  <c r="AC122" i="21" s="1"/>
  <c r="AB123" i="21"/>
  <c r="AC123" i="21" s="1"/>
  <c r="AB124" i="21"/>
  <c r="AC124" i="21" s="1"/>
  <c r="AB125" i="21"/>
  <c r="AC125" i="21" s="1"/>
  <c r="AB126" i="21"/>
  <c r="AC126" i="21" s="1"/>
  <c r="AB127" i="21"/>
  <c r="AC127" i="21" s="1"/>
  <c r="AB128" i="21"/>
  <c r="AC128" i="21" s="1"/>
  <c r="AB129" i="21"/>
  <c r="AC129" i="21" s="1"/>
  <c r="AB130" i="21"/>
  <c r="AC130" i="21" s="1"/>
  <c r="AB131" i="21"/>
  <c r="AC131" i="21" s="1"/>
  <c r="AB132" i="21"/>
  <c r="AC132" i="21" s="1"/>
  <c r="AB133" i="21"/>
  <c r="AC133" i="21" s="1"/>
  <c r="AB134" i="21"/>
  <c r="AC134" i="21" s="1"/>
  <c r="AB135" i="21"/>
  <c r="AC135" i="21" s="1"/>
  <c r="AB136" i="21"/>
  <c r="AC136" i="21" s="1"/>
  <c r="AB137" i="21"/>
  <c r="AC137" i="21" s="1"/>
  <c r="AB138" i="21"/>
  <c r="AC138" i="21" s="1"/>
  <c r="AB139" i="21"/>
  <c r="AC139" i="21" s="1"/>
  <c r="AB140" i="21"/>
  <c r="AC140" i="21" s="1"/>
  <c r="AB141" i="21"/>
  <c r="AC141" i="21" s="1"/>
  <c r="AB142" i="21"/>
  <c r="AC142" i="21" s="1"/>
  <c r="AB143" i="21"/>
  <c r="AC143" i="21" s="1"/>
  <c r="AB144" i="21"/>
  <c r="AC144" i="21" s="1"/>
  <c r="AB145" i="21"/>
  <c r="AC145" i="21" s="1"/>
  <c r="AB146" i="21"/>
  <c r="AC146" i="21" s="1"/>
  <c r="AB147" i="21"/>
  <c r="AC147" i="21" s="1"/>
  <c r="AB148" i="21"/>
  <c r="AC148" i="21" s="1"/>
  <c r="AB149" i="21"/>
  <c r="AC149" i="21" s="1"/>
  <c r="AB150" i="21"/>
  <c r="AC150" i="21" s="1"/>
  <c r="AB151" i="21"/>
  <c r="AC151" i="21" s="1"/>
  <c r="AB152" i="21"/>
  <c r="AC152" i="21" s="1"/>
  <c r="AB153" i="21"/>
  <c r="AC153" i="21" s="1"/>
  <c r="AB154" i="21"/>
  <c r="AC154" i="21" s="1"/>
  <c r="AB155" i="21"/>
  <c r="AC155" i="21" s="1"/>
  <c r="AB156" i="21"/>
  <c r="AC156" i="21" s="1"/>
  <c r="AB157" i="21"/>
  <c r="AC157" i="21" s="1"/>
  <c r="AB158" i="21"/>
  <c r="AC158" i="21" s="1"/>
  <c r="AB159" i="21"/>
  <c r="AC159" i="21" s="1"/>
  <c r="AB160" i="21"/>
  <c r="AC160" i="21" s="1"/>
  <c r="AB161" i="21"/>
  <c r="AC161" i="21" s="1"/>
  <c r="AB162" i="21"/>
  <c r="AC162" i="21" s="1"/>
  <c r="AB163" i="21"/>
  <c r="AC163" i="21" s="1"/>
  <c r="AB164" i="21"/>
  <c r="AC164" i="21" s="1"/>
  <c r="AB165" i="21"/>
  <c r="AC165" i="21" s="1"/>
  <c r="AB166" i="21"/>
  <c r="AC166" i="21" s="1"/>
  <c r="AB167" i="21"/>
  <c r="AC167" i="21" s="1"/>
  <c r="AB168" i="21"/>
  <c r="AC168" i="21" s="1"/>
  <c r="AB169" i="21"/>
  <c r="AC169" i="21" s="1"/>
  <c r="AB170" i="21"/>
  <c r="AC170" i="21" s="1"/>
  <c r="AB171" i="21"/>
  <c r="AC171" i="21" s="1"/>
  <c r="AB172" i="21"/>
  <c r="AC172" i="21" s="1"/>
  <c r="AB173" i="21"/>
  <c r="AC173" i="21" s="1"/>
  <c r="AB174" i="21"/>
  <c r="AC174" i="21" s="1"/>
  <c r="AB175" i="21"/>
  <c r="AC175" i="21" s="1"/>
  <c r="AB176" i="21"/>
  <c r="AC176" i="21" s="1"/>
  <c r="AB177" i="21"/>
  <c r="AC177" i="21" s="1"/>
  <c r="AB178" i="21"/>
  <c r="AC178" i="21" s="1"/>
  <c r="AB179" i="21"/>
  <c r="AC179" i="21" s="1"/>
  <c r="AB180" i="21"/>
  <c r="AC180" i="21" s="1"/>
  <c r="AB181" i="21"/>
  <c r="AC181" i="21" s="1"/>
  <c r="AB182" i="21"/>
  <c r="AC182" i="21" s="1"/>
  <c r="AB183" i="21"/>
  <c r="AC183" i="21" s="1"/>
  <c r="AB184" i="21"/>
  <c r="AC184" i="21" s="1"/>
  <c r="AB185" i="21"/>
  <c r="AC185" i="21" s="1"/>
  <c r="AB186" i="21"/>
  <c r="AC186" i="21" s="1"/>
  <c r="AB187" i="21"/>
  <c r="AC187" i="21" s="1"/>
  <c r="AB188" i="21"/>
  <c r="AC188" i="21" s="1"/>
  <c r="AB189" i="21"/>
  <c r="AC189" i="21" s="1"/>
  <c r="AB190" i="21"/>
  <c r="AC190" i="21" s="1"/>
  <c r="AB191" i="21"/>
  <c r="AC191" i="21" s="1"/>
  <c r="AB192" i="21"/>
  <c r="AC192" i="21" s="1"/>
  <c r="AB193" i="21"/>
  <c r="AC193" i="21" s="1"/>
  <c r="AB194" i="21"/>
  <c r="AC194" i="21" s="1"/>
  <c r="AB195" i="21"/>
  <c r="AC195" i="21" s="1"/>
  <c r="AB196" i="21"/>
  <c r="AC196" i="21" s="1"/>
  <c r="AB197" i="21"/>
  <c r="AC197" i="21" s="1"/>
  <c r="AB198" i="21"/>
  <c r="AC198" i="21" s="1"/>
  <c r="AB199" i="21"/>
  <c r="AC199" i="21" s="1"/>
  <c r="AB200" i="21"/>
  <c r="AC200" i="21" s="1"/>
  <c r="AB201" i="21"/>
  <c r="AC201" i="21" s="1"/>
  <c r="AB202" i="21"/>
  <c r="AC202" i="21" s="1"/>
  <c r="AB203" i="21"/>
  <c r="AC203" i="21" s="1"/>
  <c r="AB204" i="21"/>
  <c r="AC204" i="21" s="1"/>
  <c r="AB205" i="21"/>
  <c r="AC205" i="21" s="1"/>
  <c r="AB206" i="21"/>
  <c r="AC206" i="21" s="1"/>
  <c r="AB207" i="21"/>
  <c r="AC207" i="21" s="1"/>
  <c r="AB208" i="21"/>
  <c r="AC208" i="21" s="1"/>
  <c r="AB209" i="21"/>
  <c r="AC209" i="21" s="1"/>
  <c r="AB210" i="21"/>
  <c r="AC210" i="21" s="1"/>
  <c r="AB211" i="21"/>
  <c r="AC211" i="21" s="1"/>
  <c r="AB212" i="21"/>
  <c r="AC212" i="21" s="1"/>
  <c r="AB213" i="21"/>
  <c r="AC213" i="21" s="1"/>
  <c r="AB214" i="21"/>
  <c r="AC214" i="21" s="1"/>
  <c r="AB215" i="21"/>
  <c r="AC215" i="21" s="1"/>
  <c r="AB216" i="21"/>
  <c r="AC216" i="21" s="1"/>
  <c r="AB217" i="21"/>
  <c r="AC217" i="21" s="1"/>
  <c r="AB218" i="21"/>
  <c r="AC218" i="21" s="1"/>
  <c r="AB219" i="21"/>
  <c r="AC219" i="21" s="1"/>
  <c r="AB220" i="21"/>
  <c r="AC220" i="21" s="1"/>
  <c r="AB221" i="21"/>
  <c r="AC221" i="21" s="1"/>
  <c r="AB222" i="21"/>
  <c r="AC222" i="21" s="1"/>
  <c r="AB223" i="21"/>
  <c r="AC223" i="21" s="1"/>
  <c r="AB224" i="21"/>
  <c r="AC224" i="21" s="1"/>
  <c r="AB225" i="21"/>
  <c r="AC225" i="21" s="1"/>
  <c r="AB226" i="21"/>
  <c r="AC226" i="21" s="1"/>
  <c r="AB227" i="21"/>
  <c r="AC227" i="21" s="1"/>
  <c r="AB228" i="21"/>
  <c r="AC228" i="21" s="1"/>
  <c r="AB229" i="21"/>
  <c r="AC229" i="21" s="1"/>
  <c r="AB230" i="21"/>
  <c r="AC230" i="21" s="1"/>
  <c r="AB231" i="21"/>
  <c r="AC231" i="21" s="1"/>
  <c r="AB232" i="21"/>
  <c r="AC232" i="21" s="1"/>
  <c r="AB233" i="21"/>
  <c r="AC233" i="21" s="1"/>
  <c r="AB234" i="21"/>
  <c r="AC234" i="21" s="1"/>
  <c r="AB235" i="21"/>
  <c r="AC235" i="21" s="1"/>
  <c r="AB236" i="21"/>
  <c r="AC236" i="21" s="1"/>
  <c r="AB237" i="21"/>
  <c r="AC237" i="21" s="1"/>
  <c r="AB238" i="21"/>
  <c r="AC238" i="21" s="1"/>
  <c r="AB239" i="21"/>
  <c r="AC239" i="21" s="1"/>
  <c r="AB240" i="21"/>
  <c r="AC240" i="21" s="1"/>
  <c r="AB241" i="21"/>
  <c r="AC241" i="21" s="1"/>
  <c r="AB242" i="21"/>
  <c r="AC242" i="21" s="1"/>
  <c r="AB243" i="21"/>
  <c r="AC243" i="21" s="1"/>
  <c r="AB244" i="21"/>
  <c r="AC244" i="21" s="1"/>
  <c r="AB245" i="21"/>
  <c r="AC245" i="21" s="1"/>
  <c r="AB246" i="21"/>
  <c r="AC246" i="21" s="1"/>
  <c r="AB247" i="21"/>
  <c r="AC247" i="21" s="1"/>
  <c r="AB248" i="21"/>
  <c r="AC248" i="21" s="1"/>
  <c r="AB249" i="21"/>
  <c r="AC249" i="21" s="1"/>
  <c r="AB250" i="21"/>
  <c r="AC250" i="21" s="1"/>
  <c r="AB251" i="21"/>
  <c r="AC251" i="21" s="1"/>
  <c r="AB252" i="21"/>
  <c r="AC252" i="21" s="1"/>
  <c r="AB253" i="21"/>
  <c r="AC253" i="21" s="1"/>
  <c r="AB254" i="21"/>
  <c r="AC254" i="21" s="1"/>
  <c r="AB255" i="21"/>
  <c r="AC255" i="21" s="1"/>
  <c r="AB256" i="21"/>
  <c r="AC256" i="21" s="1"/>
  <c r="AB257" i="21"/>
  <c r="AC257" i="21" s="1"/>
  <c r="AB258" i="21"/>
  <c r="AC258" i="21" s="1"/>
  <c r="AB259" i="21"/>
  <c r="AC259" i="21" s="1"/>
  <c r="AB260" i="21"/>
  <c r="AC260" i="21" s="1"/>
  <c r="AB261" i="21"/>
  <c r="AC261" i="21" s="1"/>
  <c r="AB262" i="21"/>
  <c r="AC262" i="21" s="1"/>
  <c r="AB263" i="21"/>
  <c r="AC263" i="21" s="1"/>
  <c r="AB264" i="21"/>
  <c r="AC264" i="21" s="1"/>
  <c r="AB265" i="21"/>
  <c r="AC265" i="21" s="1"/>
  <c r="AB266" i="21"/>
  <c r="AC266" i="21" s="1"/>
  <c r="AB267" i="21"/>
  <c r="AC267" i="21" s="1"/>
  <c r="AB268" i="21"/>
  <c r="AC268" i="21" s="1"/>
  <c r="AB269" i="21"/>
  <c r="AC269" i="21" s="1"/>
  <c r="AB270" i="21"/>
  <c r="AC270" i="21" s="1"/>
  <c r="AB271" i="21"/>
  <c r="AC271" i="21" s="1"/>
  <c r="AB272" i="21"/>
  <c r="AC272" i="21" s="1"/>
  <c r="AB273" i="21"/>
  <c r="AC273" i="21" s="1"/>
  <c r="AB274" i="21"/>
  <c r="AC274" i="21" s="1"/>
  <c r="AB275" i="21"/>
  <c r="AC275" i="21" s="1"/>
  <c r="AB276" i="21"/>
  <c r="AC276" i="21" s="1"/>
  <c r="AB277" i="21"/>
  <c r="AC277" i="21" s="1"/>
  <c r="AB278" i="21"/>
  <c r="AC278" i="21" s="1"/>
  <c r="AB279" i="21"/>
  <c r="AC279" i="21" s="1"/>
  <c r="AB280" i="21"/>
  <c r="AC280" i="21" s="1"/>
  <c r="AB281" i="21"/>
  <c r="AC281" i="21" s="1"/>
  <c r="AB282" i="21"/>
  <c r="AC282" i="21" s="1"/>
  <c r="AB283" i="21"/>
  <c r="AC283" i="21" s="1"/>
  <c r="AB284" i="21"/>
  <c r="AC284" i="21" s="1"/>
  <c r="AB285" i="21"/>
  <c r="AC285" i="21" s="1"/>
  <c r="AB286" i="21"/>
  <c r="AC286" i="21" s="1"/>
  <c r="AB287" i="21"/>
  <c r="AC287" i="21" s="1"/>
  <c r="AB288" i="21"/>
  <c r="AC288" i="21" s="1"/>
  <c r="AB289" i="21"/>
  <c r="AC289" i="21" s="1"/>
  <c r="AB290" i="21"/>
  <c r="AC290" i="21" s="1"/>
  <c r="AB291" i="21"/>
  <c r="AC291" i="21" s="1"/>
  <c r="AB292" i="21"/>
  <c r="AC292" i="21" s="1"/>
  <c r="AB293" i="21"/>
  <c r="AC293" i="21" s="1"/>
  <c r="AB294" i="21"/>
  <c r="AC294" i="21" s="1"/>
  <c r="AB295" i="21"/>
  <c r="AC295" i="21" s="1"/>
  <c r="AB296" i="21"/>
  <c r="AC296" i="21" s="1"/>
  <c r="AB297" i="21"/>
  <c r="AC297" i="21" s="1"/>
  <c r="AB298" i="21"/>
  <c r="AC298" i="21" s="1"/>
  <c r="AB299" i="21"/>
  <c r="AC299" i="21" s="1"/>
  <c r="AB300" i="21"/>
  <c r="AC300" i="21" s="1"/>
  <c r="AB301" i="21"/>
  <c r="AC301" i="21" s="1"/>
  <c r="AB302" i="21"/>
  <c r="AC302" i="21" s="1"/>
  <c r="AB303" i="21"/>
  <c r="AC303" i="21" s="1"/>
  <c r="AB304" i="21"/>
  <c r="AC304" i="21" s="1"/>
  <c r="AB305" i="21"/>
  <c r="AC305" i="21" s="1"/>
  <c r="AB306" i="21"/>
  <c r="AC306" i="21" s="1"/>
  <c r="AB307" i="21"/>
  <c r="AC307" i="21" s="1"/>
  <c r="AB308" i="21"/>
  <c r="AC308" i="21" s="1"/>
  <c r="AB309" i="21"/>
  <c r="AC309" i="21" s="1"/>
  <c r="AB310" i="21"/>
  <c r="AC310" i="21" s="1"/>
  <c r="AB311" i="21"/>
  <c r="AC311" i="21" s="1"/>
  <c r="AB312" i="21"/>
  <c r="AC312" i="21" s="1"/>
  <c r="AB313" i="21"/>
  <c r="AC313" i="21" s="1"/>
  <c r="AB314" i="21"/>
  <c r="AC314" i="21" s="1"/>
  <c r="AB315" i="21"/>
  <c r="AC315" i="21" s="1"/>
  <c r="AB316" i="21"/>
  <c r="AC316" i="21" s="1"/>
  <c r="AB317" i="21"/>
  <c r="AC317" i="21" s="1"/>
  <c r="AB318" i="21"/>
  <c r="AC318" i="21" s="1"/>
  <c r="AB319" i="21"/>
  <c r="AC319" i="21" s="1"/>
  <c r="AB320" i="21"/>
  <c r="AC320" i="21" s="1"/>
  <c r="AB321" i="21"/>
  <c r="AC321" i="21" s="1"/>
  <c r="AB322" i="21"/>
  <c r="AC322" i="21" s="1"/>
  <c r="AB323" i="21"/>
  <c r="AC323" i="21" s="1"/>
  <c r="AB324" i="21"/>
  <c r="AC324" i="21" s="1"/>
  <c r="AB325" i="21"/>
  <c r="AC325" i="21" s="1"/>
  <c r="AB326" i="21"/>
  <c r="AC326" i="21" s="1"/>
  <c r="AB327" i="21"/>
  <c r="AC327" i="21" s="1"/>
  <c r="AB328" i="21"/>
  <c r="AC328" i="21" s="1"/>
  <c r="AB329" i="21"/>
  <c r="AC329" i="21" s="1"/>
  <c r="AB330" i="21"/>
  <c r="AC330" i="21" s="1"/>
  <c r="AB331" i="21"/>
  <c r="AC331" i="21" s="1"/>
  <c r="AB332" i="21"/>
  <c r="AC332" i="21" s="1"/>
  <c r="AB333" i="21"/>
  <c r="AC333" i="21" s="1"/>
  <c r="AB334" i="21"/>
  <c r="AC334" i="21" s="1"/>
  <c r="AB335" i="21"/>
  <c r="AC335" i="21" s="1"/>
  <c r="AB336" i="21"/>
  <c r="AC336" i="21" s="1"/>
  <c r="AB337" i="21"/>
  <c r="AC337" i="21" s="1"/>
  <c r="AB338" i="21"/>
  <c r="AC338" i="21" s="1"/>
  <c r="AB339" i="21"/>
  <c r="AC339" i="21" s="1"/>
  <c r="AB340" i="21"/>
  <c r="AC340" i="21" s="1"/>
  <c r="AB341" i="21"/>
  <c r="AC341" i="21" s="1"/>
  <c r="AB342" i="21"/>
  <c r="AC342" i="21" s="1"/>
  <c r="AB343" i="21"/>
  <c r="AC343" i="21" s="1"/>
  <c r="AB344" i="21"/>
  <c r="AC344" i="21" s="1"/>
  <c r="AB345" i="21"/>
  <c r="AC345" i="21" s="1"/>
  <c r="AB346" i="21"/>
  <c r="AC346" i="21" s="1"/>
  <c r="AB347" i="21"/>
  <c r="AC347" i="21" s="1"/>
  <c r="AB348" i="21"/>
  <c r="AC348" i="21" s="1"/>
  <c r="AB349" i="21"/>
  <c r="AC349" i="21" s="1"/>
  <c r="AB350" i="21"/>
  <c r="AC350" i="21" s="1"/>
  <c r="AB351" i="21"/>
  <c r="AC351" i="21" s="1"/>
  <c r="AB352" i="21"/>
  <c r="AC352" i="21" s="1"/>
  <c r="AB353" i="21"/>
  <c r="AC353" i="21" s="1"/>
  <c r="AB354" i="21"/>
  <c r="AC354" i="21" s="1"/>
  <c r="AB355" i="21"/>
  <c r="AC355" i="21" s="1"/>
  <c r="AB356" i="21"/>
  <c r="AC356" i="21" s="1"/>
  <c r="AB357" i="21"/>
  <c r="AC357" i="21" s="1"/>
  <c r="AB358" i="21"/>
  <c r="AC358" i="21" s="1"/>
  <c r="AB359" i="21"/>
  <c r="AC359" i="21" s="1"/>
  <c r="AB360" i="21"/>
  <c r="AC360" i="21" s="1"/>
  <c r="AB361" i="21"/>
  <c r="AC361" i="21" s="1"/>
  <c r="AB362" i="21"/>
  <c r="AC362" i="21" s="1"/>
  <c r="AB363" i="21"/>
  <c r="AC363" i="21" s="1"/>
  <c r="AB364" i="21"/>
  <c r="AC364" i="21" s="1"/>
  <c r="AB365" i="21"/>
  <c r="AC365" i="21" s="1"/>
  <c r="AB366" i="21"/>
  <c r="AC366" i="21" s="1"/>
  <c r="AB367" i="21"/>
  <c r="AC367" i="21" s="1"/>
  <c r="AB368" i="21"/>
  <c r="AC368" i="21" s="1"/>
  <c r="AB369" i="21"/>
  <c r="AC369" i="21" s="1"/>
  <c r="AB370" i="21"/>
  <c r="AC370" i="21" s="1"/>
  <c r="AB371" i="21"/>
  <c r="AC371" i="21" s="1"/>
  <c r="AB372" i="21"/>
  <c r="AC372" i="21" s="1"/>
  <c r="AB373" i="21"/>
  <c r="AC373" i="21" s="1"/>
  <c r="AB374" i="21"/>
  <c r="AC374" i="21" s="1"/>
  <c r="AB375" i="21"/>
  <c r="AC375" i="21" s="1"/>
  <c r="AB376" i="21"/>
  <c r="AC376" i="21" s="1"/>
  <c r="AB377" i="21"/>
  <c r="AC377" i="21" s="1"/>
  <c r="AB378" i="21"/>
  <c r="AC378" i="21" s="1"/>
  <c r="AB379" i="21"/>
  <c r="AC379" i="21" s="1"/>
  <c r="AB380" i="21"/>
  <c r="AC380" i="21" s="1"/>
  <c r="AB381" i="21"/>
  <c r="AC381" i="21" s="1"/>
  <c r="AB382" i="21"/>
  <c r="AC382" i="21" s="1"/>
  <c r="AB383" i="21"/>
  <c r="AC383" i="21" s="1"/>
  <c r="AB384" i="21"/>
  <c r="AC384" i="21" s="1"/>
  <c r="AB385" i="21"/>
  <c r="AC385" i="21" s="1"/>
  <c r="AB386" i="21"/>
  <c r="AC386" i="21" s="1"/>
  <c r="AB387" i="21"/>
  <c r="AC387" i="21" s="1"/>
  <c r="AB388" i="21"/>
  <c r="AC388" i="21" s="1"/>
  <c r="AB389" i="21"/>
  <c r="AC389" i="21" s="1"/>
  <c r="AB390" i="21"/>
  <c r="AC390" i="21" s="1"/>
  <c r="AB391" i="21"/>
  <c r="AC391" i="21" s="1"/>
  <c r="AB392" i="21"/>
  <c r="AC392" i="21" s="1"/>
  <c r="AB393" i="21"/>
  <c r="AC393" i="21" s="1"/>
  <c r="AB394" i="21"/>
  <c r="AC394" i="21" s="1"/>
  <c r="AB395" i="21"/>
  <c r="AC395" i="21" s="1"/>
  <c r="AB396" i="21"/>
  <c r="AC396" i="21" s="1"/>
  <c r="AB397" i="21"/>
  <c r="AC397" i="21" s="1"/>
  <c r="AB398" i="21"/>
  <c r="AC398" i="21" s="1"/>
  <c r="AB399" i="21"/>
  <c r="AC399" i="21" s="1"/>
  <c r="AB400" i="21"/>
  <c r="AC400" i="21" s="1"/>
  <c r="AB401" i="21"/>
  <c r="AC401" i="21" s="1"/>
  <c r="AB402" i="21"/>
  <c r="AC402" i="21" s="1"/>
  <c r="AB403" i="21"/>
  <c r="AC403" i="21" s="1"/>
  <c r="AB404" i="21"/>
  <c r="AC404" i="21" s="1"/>
  <c r="AB405" i="21"/>
  <c r="AC405" i="21" s="1"/>
  <c r="AB406" i="21"/>
  <c r="AC406" i="21" s="1"/>
  <c r="AB407" i="21"/>
  <c r="AC407" i="21" s="1"/>
  <c r="AB408" i="21"/>
  <c r="AC408" i="21" s="1"/>
  <c r="AB409" i="21"/>
  <c r="AC409" i="21" s="1"/>
  <c r="AB410" i="21"/>
  <c r="AC410" i="21" s="1"/>
  <c r="AB411" i="21"/>
  <c r="AC411" i="21" s="1"/>
  <c r="AB412" i="21"/>
  <c r="AC412" i="21" s="1"/>
  <c r="AB413" i="21"/>
  <c r="AC413" i="21" s="1"/>
  <c r="AB414" i="21"/>
  <c r="AC414" i="21" s="1"/>
  <c r="AB415" i="21"/>
  <c r="AC415" i="21" s="1"/>
  <c r="AB416" i="21"/>
  <c r="AC416" i="21" s="1"/>
  <c r="AB417" i="21"/>
  <c r="AC417" i="21" s="1"/>
  <c r="AB418" i="21"/>
  <c r="AC418" i="21" s="1"/>
  <c r="AB419" i="21"/>
  <c r="AC419" i="21" s="1"/>
  <c r="AB420" i="21"/>
  <c r="AC420" i="21" s="1"/>
  <c r="AB421" i="21"/>
  <c r="AC421" i="21" s="1"/>
  <c r="AB422" i="21"/>
  <c r="AC422" i="21" s="1"/>
  <c r="AB423" i="21"/>
  <c r="AC423" i="21" s="1"/>
  <c r="AB424" i="21"/>
  <c r="AC424" i="21" s="1"/>
  <c r="AB425" i="21"/>
  <c r="AC425" i="21" s="1"/>
  <c r="AB426" i="21"/>
  <c r="AC426" i="21" s="1"/>
  <c r="AB427" i="21"/>
  <c r="AC427" i="21" s="1"/>
  <c r="AB428" i="21"/>
  <c r="AC428" i="21" s="1"/>
  <c r="AB429" i="21"/>
  <c r="AC429" i="21" s="1"/>
  <c r="AB430" i="21"/>
  <c r="AC430" i="21" s="1"/>
  <c r="AB431" i="21"/>
  <c r="AC431" i="21" s="1"/>
  <c r="AB432" i="21"/>
  <c r="AC432" i="21" s="1"/>
  <c r="AB433" i="21"/>
  <c r="AC433" i="21" s="1"/>
  <c r="AB434" i="21"/>
  <c r="AC434" i="21" s="1"/>
  <c r="AB435" i="21"/>
  <c r="AC435" i="21" s="1"/>
  <c r="AB436" i="21"/>
  <c r="AC436" i="21" s="1"/>
  <c r="AB437" i="21"/>
  <c r="AC437" i="21" s="1"/>
  <c r="AB438" i="21"/>
  <c r="AC438" i="21" s="1"/>
  <c r="AB439" i="21"/>
  <c r="AC439" i="21" s="1"/>
  <c r="AB440" i="21"/>
  <c r="AC440" i="21" s="1"/>
  <c r="AB441" i="21"/>
  <c r="AC441" i="21" s="1"/>
  <c r="AB442" i="21"/>
  <c r="AC442" i="21" s="1"/>
  <c r="AB443" i="21"/>
  <c r="AC443" i="21" s="1"/>
  <c r="AB444" i="21"/>
  <c r="AC444" i="21" s="1"/>
  <c r="AB445" i="21"/>
  <c r="AC445" i="21" s="1"/>
  <c r="AB446" i="21"/>
  <c r="AC446" i="21" s="1"/>
  <c r="AB447" i="21"/>
  <c r="AC447" i="21" s="1"/>
  <c r="AB448" i="21"/>
  <c r="AC448" i="21" s="1"/>
  <c r="AB449" i="21"/>
  <c r="AC449" i="21" s="1"/>
  <c r="AB450" i="21"/>
  <c r="AC450" i="21" s="1"/>
  <c r="AB451" i="21"/>
  <c r="AC451" i="21" s="1"/>
  <c r="AB452" i="21"/>
  <c r="AC452" i="21" s="1"/>
  <c r="AB453" i="21"/>
  <c r="AC453" i="21" s="1"/>
  <c r="AB454" i="21"/>
  <c r="AC454" i="21" s="1"/>
  <c r="AB455" i="21"/>
  <c r="AC455" i="21" s="1"/>
  <c r="AB456" i="21"/>
  <c r="AC456" i="21" s="1"/>
  <c r="AB457" i="21"/>
  <c r="AC457" i="21" s="1"/>
  <c r="AB458" i="21"/>
  <c r="AC458" i="21" s="1"/>
  <c r="AB459" i="21"/>
  <c r="AC459" i="21" s="1"/>
  <c r="AB460" i="21"/>
  <c r="AC460" i="21" s="1"/>
  <c r="AB461" i="21"/>
  <c r="AC461" i="21" s="1"/>
  <c r="AB462" i="21"/>
  <c r="AC462" i="21" s="1"/>
  <c r="AB463" i="21"/>
  <c r="AC463" i="21" s="1"/>
  <c r="AB464" i="21"/>
  <c r="AC464" i="21" s="1"/>
  <c r="AB465" i="21"/>
  <c r="AC465" i="21" s="1"/>
  <c r="AB466" i="21"/>
  <c r="AC466" i="21" s="1"/>
  <c r="AB467" i="21"/>
  <c r="AC467" i="21" s="1"/>
  <c r="AB468" i="21"/>
  <c r="AC468" i="21" s="1"/>
  <c r="AB469" i="21"/>
  <c r="AC469" i="21" s="1"/>
  <c r="AB470" i="21"/>
  <c r="AC470" i="21" s="1"/>
  <c r="AB471" i="21"/>
  <c r="AC471" i="21" s="1"/>
  <c r="AB472" i="21"/>
  <c r="AC472" i="21" s="1"/>
  <c r="AB473" i="21"/>
  <c r="AC473" i="21" s="1"/>
  <c r="AB474" i="21"/>
  <c r="AC474" i="21" s="1"/>
  <c r="AB475" i="21"/>
  <c r="AC475" i="21" s="1"/>
  <c r="AB476" i="21"/>
  <c r="AC476" i="21" s="1"/>
  <c r="AB477" i="21"/>
  <c r="AC477" i="21" s="1"/>
  <c r="AB478" i="21"/>
  <c r="AC478" i="21" s="1"/>
  <c r="AB479" i="21"/>
  <c r="AC479" i="21" s="1"/>
  <c r="AB480" i="21"/>
  <c r="AC480" i="21" s="1"/>
  <c r="AB481" i="21"/>
  <c r="AC481" i="21" s="1"/>
  <c r="AB482" i="21"/>
  <c r="AC482" i="21" s="1"/>
  <c r="AB483" i="21"/>
  <c r="AC483" i="21" s="1"/>
  <c r="AB484" i="21"/>
  <c r="AC484" i="21" s="1"/>
  <c r="AB485" i="21"/>
  <c r="AC485" i="21" s="1"/>
  <c r="AB486" i="21"/>
  <c r="AC486" i="21" s="1"/>
  <c r="AB487" i="21"/>
  <c r="AC487" i="21" s="1"/>
  <c r="AB488" i="21"/>
  <c r="AC488" i="21" s="1"/>
  <c r="AB489" i="21"/>
  <c r="AC489" i="21" s="1"/>
  <c r="AB490" i="21"/>
  <c r="AC490" i="21" s="1"/>
  <c r="AB491" i="21"/>
  <c r="AC491" i="21" s="1"/>
  <c r="AB492" i="21"/>
  <c r="AC492" i="21" s="1"/>
  <c r="AB493" i="21"/>
  <c r="AC493" i="21" s="1"/>
  <c r="AB494" i="21"/>
  <c r="AC494" i="21" s="1"/>
  <c r="AB495" i="21"/>
  <c r="AC495" i="21" s="1"/>
  <c r="AB496" i="21"/>
  <c r="AC496" i="21" s="1"/>
  <c r="AB497" i="21"/>
  <c r="AC497" i="21" s="1"/>
  <c r="AB498" i="21"/>
  <c r="AC498" i="21" s="1"/>
  <c r="AB499" i="21"/>
  <c r="AC499" i="21" s="1"/>
  <c r="AB500" i="21"/>
  <c r="AC500" i="21" s="1"/>
  <c r="AB501" i="21"/>
  <c r="AC501" i="21" s="1"/>
  <c r="AB502" i="21"/>
  <c r="AC502" i="21" s="1"/>
  <c r="AB503" i="21"/>
  <c r="AC503" i="21" s="1"/>
  <c r="AB504" i="21"/>
  <c r="AC504" i="21" s="1"/>
  <c r="AB505" i="21"/>
  <c r="AC505" i="21" s="1"/>
  <c r="AB506" i="21"/>
  <c r="AC506" i="21" s="1"/>
  <c r="AB507" i="21"/>
  <c r="AC507" i="21" s="1"/>
  <c r="AB508" i="21"/>
  <c r="AC508" i="21" s="1"/>
  <c r="AB509" i="21"/>
  <c r="AC509" i="21" s="1"/>
  <c r="AB510" i="21"/>
  <c r="AC510" i="21" s="1"/>
  <c r="AB511" i="21"/>
  <c r="AC511" i="21" s="1"/>
  <c r="AB512" i="21"/>
  <c r="AC512" i="21" s="1"/>
  <c r="AB513" i="21"/>
  <c r="AC513" i="21" s="1"/>
  <c r="AB514" i="21"/>
  <c r="AC514" i="21" s="1"/>
  <c r="AB515" i="21"/>
  <c r="AC515" i="21" s="1"/>
  <c r="AB516" i="21"/>
  <c r="AC516" i="21" s="1"/>
  <c r="AB517" i="21"/>
  <c r="AC517" i="21" s="1"/>
  <c r="AB518" i="21"/>
  <c r="AC518" i="21" s="1"/>
  <c r="AB519" i="21"/>
  <c r="AC519" i="21" s="1"/>
  <c r="AB520" i="21"/>
  <c r="AC520" i="21" s="1"/>
  <c r="AB521" i="21"/>
  <c r="AC521" i="21" s="1"/>
  <c r="AB522" i="21"/>
  <c r="AC522" i="21" s="1"/>
  <c r="AB523" i="21"/>
  <c r="AC523" i="21" s="1"/>
  <c r="AB524" i="21"/>
  <c r="AC524" i="21" s="1"/>
  <c r="AB525" i="21"/>
  <c r="AC525" i="21" s="1"/>
  <c r="AB526" i="21"/>
  <c r="AC526" i="21" s="1"/>
  <c r="AB527" i="21"/>
  <c r="AC527" i="21" s="1"/>
  <c r="AB528" i="21"/>
  <c r="AC528" i="21" s="1"/>
  <c r="AB529" i="21"/>
  <c r="AC529" i="21" s="1"/>
  <c r="AB530" i="21"/>
  <c r="AC530" i="21" s="1"/>
  <c r="AB531" i="21"/>
  <c r="AC531" i="21" s="1"/>
  <c r="AB532" i="21"/>
  <c r="AC532" i="21" s="1"/>
  <c r="AB533" i="21"/>
  <c r="AC533" i="21" s="1"/>
  <c r="AB534" i="21"/>
  <c r="AC534" i="21" s="1"/>
  <c r="AB535" i="21"/>
  <c r="AC535" i="21" s="1"/>
  <c r="AB536" i="21"/>
  <c r="AC536" i="21" s="1"/>
  <c r="AB537" i="21"/>
  <c r="AC537" i="21" s="1"/>
  <c r="AB538" i="21"/>
  <c r="AC538" i="21" s="1"/>
  <c r="AB539" i="21"/>
  <c r="AC539" i="21" s="1"/>
  <c r="AB540" i="21"/>
  <c r="AC540" i="21" s="1"/>
  <c r="AB541" i="21"/>
  <c r="AC541" i="21" s="1"/>
  <c r="AB542" i="21"/>
  <c r="AC542" i="21" s="1"/>
  <c r="AB543" i="21"/>
  <c r="AC543" i="21" s="1"/>
  <c r="AB544" i="21"/>
  <c r="AC544" i="21" s="1"/>
  <c r="AB545" i="21"/>
  <c r="AC545" i="21" s="1"/>
  <c r="AB546" i="21"/>
  <c r="AC546" i="21" s="1"/>
  <c r="AB547" i="21"/>
  <c r="AC547" i="21" s="1"/>
  <c r="AB548" i="21"/>
  <c r="AC548" i="21" s="1"/>
  <c r="AB549" i="21"/>
  <c r="AC549" i="21" s="1"/>
  <c r="AB550" i="21"/>
  <c r="AC550" i="21" s="1"/>
  <c r="AB551" i="21"/>
  <c r="AC551" i="21" s="1"/>
  <c r="AB552" i="21"/>
  <c r="AC552" i="21" s="1"/>
  <c r="AB553" i="21"/>
  <c r="AC553" i="21" s="1"/>
  <c r="AB554" i="21"/>
  <c r="AC554" i="21" s="1"/>
  <c r="AB555" i="21"/>
  <c r="AC555" i="21" s="1"/>
  <c r="AB556" i="21"/>
  <c r="AC556" i="21" s="1"/>
  <c r="AB557" i="21"/>
  <c r="AC557" i="21" s="1"/>
  <c r="AB558" i="21"/>
  <c r="AC558" i="21" s="1"/>
  <c r="AB559" i="21"/>
  <c r="AC559" i="21" s="1"/>
  <c r="AB560" i="21"/>
  <c r="AC560" i="21" s="1"/>
  <c r="AB561" i="21"/>
  <c r="AC561" i="21" s="1"/>
  <c r="AB562" i="21"/>
  <c r="AC562" i="21" s="1"/>
  <c r="AB563" i="21"/>
  <c r="AC563" i="21" s="1"/>
  <c r="AB564" i="21"/>
  <c r="AC564" i="21" s="1"/>
  <c r="AB565" i="21"/>
  <c r="AC565" i="21" s="1"/>
  <c r="AB566" i="21"/>
  <c r="AC566" i="21" s="1"/>
  <c r="AB567" i="21"/>
  <c r="AC567" i="21" s="1"/>
  <c r="AB568" i="21"/>
  <c r="AC568" i="21" s="1"/>
  <c r="AB569" i="21"/>
  <c r="AC569" i="21" s="1"/>
  <c r="AB570" i="21"/>
  <c r="AC570" i="21" s="1"/>
  <c r="AB571" i="21"/>
  <c r="AC571" i="21" s="1"/>
  <c r="AB572" i="21"/>
  <c r="AC572" i="21" s="1"/>
  <c r="AB573" i="21"/>
  <c r="AC573" i="21" s="1"/>
  <c r="AB574" i="21"/>
  <c r="AC574" i="21" s="1"/>
  <c r="AB575" i="21"/>
  <c r="AC575" i="21" s="1"/>
  <c r="AB576" i="21"/>
  <c r="AC576" i="21" s="1"/>
  <c r="AB577" i="21"/>
  <c r="AC577" i="21" s="1"/>
  <c r="AB578" i="21"/>
  <c r="AC578" i="21" s="1"/>
  <c r="AB579" i="21"/>
  <c r="AC579" i="21" s="1"/>
  <c r="AB580" i="21"/>
  <c r="AC580" i="21" s="1"/>
  <c r="AB581" i="21"/>
  <c r="AC581" i="21" s="1"/>
  <c r="AB582" i="21"/>
  <c r="AC582" i="21" s="1"/>
  <c r="AB583" i="21"/>
  <c r="AC583" i="21" s="1"/>
  <c r="AB584" i="21"/>
  <c r="AC584" i="21" s="1"/>
  <c r="AB585" i="21"/>
  <c r="AC585" i="21" s="1"/>
  <c r="AB586" i="21"/>
  <c r="AC586" i="21" s="1"/>
  <c r="AB587" i="21"/>
  <c r="AC587" i="21" s="1"/>
  <c r="AB588" i="21"/>
  <c r="AC588" i="21" s="1"/>
  <c r="AB589" i="21"/>
  <c r="AC589" i="21" s="1"/>
  <c r="AB590" i="21"/>
  <c r="AC590" i="21" s="1"/>
  <c r="AB591" i="21"/>
  <c r="AC591" i="21" s="1"/>
  <c r="AB592" i="21"/>
  <c r="AC592" i="21" s="1"/>
  <c r="AB593" i="21"/>
  <c r="AC593" i="21" s="1"/>
  <c r="AB594" i="21"/>
  <c r="AC594" i="21" s="1"/>
  <c r="AB595" i="21"/>
  <c r="AC595" i="21" s="1"/>
  <c r="AB596" i="21"/>
  <c r="AC596" i="21" s="1"/>
  <c r="AB597" i="21"/>
  <c r="AC597" i="21" s="1"/>
  <c r="AB598" i="21"/>
  <c r="AC598" i="21" s="1"/>
  <c r="AB599" i="21"/>
  <c r="AC599" i="21" s="1"/>
  <c r="AB600" i="21"/>
  <c r="AC600" i="21" s="1"/>
  <c r="AB601" i="21"/>
  <c r="AC601" i="21" s="1"/>
  <c r="AB602" i="21"/>
  <c r="AC602" i="21" s="1"/>
  <c r="AB603" i="21"/>
  <c r="AC603" i="21" s="1"/>
  <c r="AB604" i="21"/>
  <c r="AC604" i="21" s="1"/>
  <c r="AB605" i="21"/>
  <c r="AC605" i="21" s="1"/>
  <c r="AB606" i="21"/>
  <c r="AC606" i="21" s="1"/>
  <c r="AB607" i="21"/>
  <c r="AC607" i="21" s="1"/>
  <c r="AB608" i="21"/>
  <c r="AC608" i="21" s="1"/>
  <c r="AB609" i="21"/>
  <c r="AC609" i="21" s="1"/>
  <c r="AB610" i="21"/>
  <c r="AC610" i="21" s="1"/>
  <c r="AB611" i="21"/>
  <c r="AC611" i="21" s="1"/>
  <c r="AB612" i="21"/>
  <c r="AC612" i="21" s="1"/>
  <c r="AB613" i="21"/>
  <c r="AC613" i="21" s="1"/>
  <c r="AB614" i="21"/>
  <c r="AC614" i="21" s="1"/>
  <c r="AB615" i="21"/>
  <c r="AC615" i="21" s="1"/>
  <c r="AB616" i="21"/>
  <c r="AC616" i="21" s="1"/>
  <c r="AB617" i="21"/>
  <c r="AC617" i="21" s="1"/>
  <c r="AB618" i="21"/>
  <c r="AC618" i="21" s="1"/>
  <c r="AB619" i="21"/>
  <c r="AC619" i="21" s="1"/>
  <c r="AB620" i="21"/>
  <c r="AC620" i="21" s="1"/>
  <c r="AB621" i="21"/>
  <c r="AC621" i="21" s="1"/>
  <c r="AB622" i="21"/>
  <c r="AC622" i="21" s="1"/>
  <c r="AB623" i="21"/>
  <c r="AC623" i="21" s="1"/>
  <c r="AB624" i="21"/>
  <c r="AC624" i="21" s="1"/>
  <c r="AB625" i="21"/>
  <c r="AC625" i="21" s="1"/>
  <c r="AB626" i="21"/>
  <c r="AC626" i="21" s="1"/>
  <c r="AB627" i="21"/>
  <c r="AC627" i="21" s="1"/>
  <c r="AB628" i="21"/>
  <c r="AC628" i="21" s="1"/>
  <c r="AB629" i="21"/>
  <c r="AC629" i="21" s="1"/>
  <c r="AB630" i="21"/>
  <c r="AC630" i="21" s="1"/>
  <c r="AB631" i="21"/>
  <c r="AC631" i="21" s="1"/>
  <c r="AB632" i="21"/>
  <c r="AC632" i="21" s="1"/>
  <c r="AB633" i="21"/>
  <c r="AC633" i="21" s="1"/>
  <c r="AB634" i="21"/>
  <c r="AC634" i="21" s="1"/>
  <c r="AB635" i="21"/>
  <c r="AC635" i="21" s="1"/>
  <c r="AB636" i="21"/>
  <c r="AC636" i="21" s="1"/>
  <c r="AB637" i="21"/>
  <c r="AC637" i="21" s="1"/>
  <c r="AB638" i="21"/>
  <c r="AC638" i="21" s="1"/>
  <c r="AB639" i="21"/>
  <c r="AC639" i="21" s="1"/>
  <c r="AB640" i="21"/>
  <c r="AC640" i="21" s="1"/>
  <c r="AB641" i="21"/>
  <c r="AC641" i="21" s="1"/>
  <c r="AB642" i="21"/>
  <c r="AC642" i="21" s="1"/>
  <c r="AB643" i="21"/>
  <c r="AC643" i="21" s="1"/>
  <c r="AB644" i="21"/>
  <c r="AC644" i="21" s="1"/>
  <c r="AB645" i="21"/>
  <c r="AC645" i="21" s="1"/>
  <c r="AB646" i="21"/>
  <c r="AC646" i="21" s="1"/>
  <c r="AB647" i="21"/>
  <c r="AC647" i="21" s="1"/>
  <c r="AB648" i="21"/>
  <c r="AC648" i="21" s="1"/>
  <c r="AB649" i="21"/>
  <c r="AC649" i="21" s="1"/>
  <c r="AB650" i="21"/>
  <c r="AC650" i="21" s="1"/>
  <c r="AB651" i="21"/>
  <c r="AC651" i="21" s="1"/>
  <c r="AB652" i="21"/>
  <c r="AC652" i="21" s="1"/>
  <c r="AB653" i="21"/>
  <c r="AC653" i="21" s="1"/>
  <c r="AB654" i="21"/>
  <c r="AC654" i="21" s="1"/>
  <c r="AB655" i="21"/>
  <c r="AC655" i="21" s="1"/>
  <c r="AB656" i="21"/>
  <c r="AC656" i="21" s="1"/>
  <c r="AB657" i="21"/>
  <c r="AC657" i="21" s="1"/>
  <c r="AB658" i="21"/>
  <c r="AC658" i="21" s="1"/>
  <c r="AB659" i="21"/>
  <c r="AC659" i="21" s="1"/>
  <c r="AB660" i="21"/>
  <c r="AC660" i="21" s="1"/>
  <c r="AB661" i="21"/>
  <c r="AC661" i="21" s="1"/>
  <c r="AB662" i="21"/>
  <c r="AC662" i="21" s="1"/>
  <c r="AB663" i="21"/>
  <c r="AC663" i="21" s="1"/>
  <c r="AB664" i="21"/>
  <c r="AC664" i="21" s="1"/>
  <c r="AB665" i="21"/>
  <c r="AC665" i="21" s="1"/>
  <c r="AB666" i="21"/>
  <c r="AC666" i="21" s="1"/>
  <c r="AB667" i="21"/>
  <c r="AC667" i="21" s="1"/>
  <c r="AB668" i="21"/>
  <c r="AC668" i="21" s="1"/>
  <c r="AB669" i="21"/>
  <c r="AC669" i="21" s="1"/>
  <c r="AB670" i="21"/>
  <c r="AC670" i="21" s="1"/>
  <c r="AB671" i="21"/>
  <c r="AC671" i="21" s="1"/>
  <c r="AB672" i="21"/>
  <c r="AC672" i="21" s="1"/>
  <c r="AB673" i="21"/>
  <c r="AC673" i="21" s="1"/>
  <c r="AB674" i="21"/>
  <c r="AC674" i="21" s="1"/>
  <c r="AB675" i="21"/>
  <c r="AC675" i="21" s="1"/>
  <c r="AB676" i="21"/>
  <c r="AC676" i="21" s="1"/>
  <c r="AB677" i="21"/>
  <c r="AC677" i="21" s="1"/>
  <c r="AB678" i="21"/>
  <c r="AC678" i="21" s="1"/>
  <c r="AB679" i="21"/>
  <c r="AC679" i="21" s="1"/>
  <c r="AB680" i="21"/>
  <c r="AC680" i="21" s="1"/>
  <c r="AB681" i="21"/>
  <c r="AC681" i="21" s="1"/>
  <c r="AB682" i="21"/>
  <c r="AC682" i="21" s="1"/>
  <c r="AB683" i="21"/>
  <c r="AC683" i="21" s="1"/>
  <c r="AB684" i="21"/>
  <c r="AC684" i="21" s="1"/>
  <c r="AB685" i="21"/>
  <c r="AC685" i="21" s="1"/>
  <c r="AB686" i="21"/>
  <c r="AC686" i="21" s="1"/>
  <c r="AB687" i="21"/>
  <c r="AC687" i="21" s="1"/>
  <c r="AB688" i="21"/>
  <c r="AC688" i="21" s="1"/>
  <c r="AB689" i="21"/>
  <c r="AC689" i="21" s="1"/>
  <c r="AB690" i="21"/>
  <c r="AC690" i="21" s="1"/>
  <c r="AB691" i="21"/>
  <c r="AC691" i="21" s="1"/>
  <c r="AB692" i="21"/>
  <c r="AC692" i="21" s="1"/>
  <c r="AB693" i="21"/>
  <c r="AC693" i="21" s="1"/>
  <c r="AB694" i="21"/>
  <c r="AC694" i="21" s="1"/>
  <c r="AB695" i="21"/>
  <c r="AC695" i="21" s="1"/>
  <c r="AB696" i="21"/>
  <c r="AC696" i="21" s="1"/>
  <c r="AB697" i="21"/>
  <c r="AC697" i="21" s="1"/>
  <c r="AB698" i="21"/>
  <c r="AC698" i="21" s="1"/>
  <c r="AB699" i="21"/>
  <c r="AC699" i="21" s="1"/>
  <c r="AB700" i="21"/>
  <c r="AC700" i="21" s="1"/>
  <c r="AB701" i="21"/>
  <c r="AC701" i="21" s="1"/>
  <c r="AB702" i="21"/>
  <c r="AC702" i="21" s="1"/>
  <c r="AB703" i="21"/>
  <c r="AC703" i="21" s="1"/>
  <c r="AB704" i="21"/>
  <c r="AC704" i="21" s="1"/>
  <c r="AB705" i="21"/>
  <c r="AC705" i="21" s="1"/>
  <c r="AB706" i="21"/>
  <c r="AC706" i="21" s="1"/>
  <c r="AB707" i="21"/>
  <c r="AC707" i="21" s="1"/>
  <c r="AB708" i="21"/>
  <c r="AC708" i="21" s="1"/>
  <c r="AB709" i="21"/>
  <c r="AC709" i="21" s="1"/>
  <c r="AB710" i="21"/>
  <c r="AC710" i="21" s="1"/>
  <c r="AB711" i="21"/>
  <c r="AC711" i="21" s="1"/>
  <c r="AB712" i="21"/>
  <c r="AC712" i="21" s="1"/>
  <c r="AB713" i="21"/>
  <c r="AC713" i="21" s="1"/>
  <c r="AB714" i="21"/>
  <c r="AC714" i="21" s="1"/>
  <c r="AB715" i="21"/>
  <c r="AC715" i="21" s="1"/>
  <c r="AB716" i="21"/>
  <c r="AC716" i="21" s="1"/>
  <c r="AB717" i="21"/>
  <c r="AC717" i="21" s="1"/>
  <c r="AB718" i="21"/>
  <c r="AC718" i="21" s="1"/>
  <c r="AB719" i="21"/>
  <c r="AC719" i="21" s="1"/>
  <c r="AB720" i="21"/>
  <c r="AC720" i="21" s="1"/>
  <c r="AB721" i="21"/>
  <c r="AC721" i="21" s="1"/>
  <c r="AB722" i="21"/>
  <c r="AC722" i="21" s="1"/>
  <c r="AB723" i="21"/>
  <c r="AC723" i="21" s="1"/>
  <c r="AB724" i="21"/>
  <c r="AC724" i="21" s="1"/>
  <c r="AB725" i="21"/>
  <c r="AC725" i="21" s="1"/>
  <c r="AB726" i="21"/>
  <c r="AC726" i="21" s="1"/>
  <c r="AB727" i="21"/>
  <c r="AC727" i="21" s="1"/>
  <c r="AB728" i="21"/>
  <c r="AC728" i="21" s="1"/>
  <c r="AB729" i="21"/>
  <c r="AC729" i="21" s="1"/>
  <c r="AB730" i="21"/>
  <c r="AC730" i="21" s="1"/>
  <c r="AB731" i="21"/>
  <c r="AC731" i="21" s="1"/>
  <c r="AB732" i="21"/>
  <c r="AC732" i="21" s="1"/>
  <c r="AB733" i="21"/>
  <c r="AC733" i="21" s="1"/>
  <c r="AB734" i="21"/>
  <c r="AC734" i="21" s="1"/>
  <c r="AB735" i="21"/>
  <c r="AC735" i="21" s="1"/>
  <c r="AB736" i="21"/>
  <c r="AC736" i="21" s="1"/>
  <c r="AB737" i="21"/>
  <c r="AC737" i="21" s="1"/>
  <c r="AB738" i="21"/>
  <c r="AC738" i="21" s="1"/>
  <c r="AB739" i="21"/>
  <c r="AC739" i="21" s="1"/>
  <c r="AB740" i="21"/>
  <c r="AC740" i="21" s="1"/>
  <c r="AB741" i="21"/>
  <c r="AC741" i="21" s="1"/>
  <c r="AB742" i="21"/>
  <c r="AC742" i="21" s="1"/>
  <c r="AB743" i="21"/>
  <c r="AC743" i="21" s="1"/>
  <c r="AB744" i="21"/>
  <c r="AC744" i="21" s="1"/>
  <c r="AB745" i="21"/>
  <c r="AC745" i="21" s="1"/>
  <c r="AB746" i="21"/>
  <c r="AC746" i="21" s="1"/>
  <c r="AB747" i="21"/>
  <c r="AC747" i="21" s="1"/>
  <c r="AB748" i="21"/>
  <c r="AC748" i="21" s="1"/>
  <c r="AB749" i="21"/>
  <c r="AC749" i="21" s="1"/>
  <c r="AB750" i="21"/>
  <c r="AC750" i="21" s="1"/>
  <c r="AB751" i="21"/>
  <c r="AC751" i="21" s="1"/>
  <c r="AB752" i="21"/>
  <c r="AC752" i="21" s="1"/>
  <c r="AB753" i="21"/>
  <c r="AC753" i="21" s="1"/>
  <c r="AB754" i="21"/>
  <c r="AC754" i="21" s="1"/>
  <c r="AB755" i="21"/>
  <c r="AC755" i="21" s="1"/>
  <c r="AB756" i="21"/>
  <c r="AC756" i="21" s="1"/>
  <c r="AB757" i="21"/>
  <c r="AC757" i="21" s="1"/>
  <c r="AB758" i="21"/>
  <c r="AC758" i="21" s="1"/>
  <c r="AB759" i="21"/>
  <c r="AC759" i="21" s="1"/>
  <c r="AB760" i="21"/>
  <c r="AC760" i="21" s="1"/>
  <c r="AB761" i="21"/>
  <c r="AC761" i="21" s="1"/>
  <c r="AB762" i="21"/>
  <c r="AC762" i="21" s="1"/>
  <c r="AB763" i="21"/>
  <c r="AC763" i="21" s="1"/>
  <c r="AB764" i="21"/>
  <c r="AC764" i="21" s="1"/>
  <c r="AB765" i="21"/>
  <c r="AC765" i="21" s="1"/>
  <c r="AB766" i="21"/>
  <c r="AC766" i="21" s="1"/>
  <c r="AB767" i="21"/>
  <c r="AC767" i="21" s="1"/>
  <c r="AB768" i="21"/>
  <c r="AC768" i="21" s="1"/>
  <c r="AB769" i="21"/>
  <c r="AC769" i="21" s="1"/>
  <c r="AB770" i="21"/>
  <c r="AC770" i="21" s="1"/>
  <c r="AB771" i="21"/>
  <c r="AC771" i="21" s="1"/>
  <c r="AB772" i="21"/>
  <c r="AC772" i="21" s="1"/>
  <c r="AB773" i="21"/>
  <c r="AC773" i="21" s="1"/>
  <c r="AB774" i="21"/>
  <c r="AC774" i="21" s="1"/>
  <c r="AB775" i="21"/>
  <c r="AC775" i="21" s="1"/>
  <c r="AB776" i="21"/>
  <c r="AC776" i="21" s="1"/>
  <c r="AB777" i="21"/>
  <c r="AC777" i="21" s="1"/>
  <c r="AB778" i="21"/>
  <c r="AC778" i="21" s="1"/>
  <c r="AB779" i="21"/>
  <c r="AC779" i="21" s="1"/>
  <c r="AB780" i="21"/>
  <c r="AC780" i="21" s="1"/>
  <c r="AB781" i="21"/>
  <c r="AC781" i="21" s="1"/>
  <c r="AB782" i="21"/>
  <c r="AC782" i="21" s="1"/>
  <c r="AB783" i="21"/>
  <c r="AC783" i="21" s="1"/>
  <c r="AB784" i="21"/>
  <c r="AC784" i="21" s="1"/>
  <c r="AB785" i="21"/>
  <c r="AC785" i="21" s="1"/>
  <c r="AB786" i="21"/>
  <c r="AC786" i="21" s="1"/>
  <c r="AB787" i="21"/>
  <c r="AC787" i="21" s="1"/>
  <c r="AB788" i="21"/>
  <c r="AC788" i="21" s="1"/>
  <c r="AB789" i="21"/>
  <c r="AC789" i="21" s="1"/>
  <c r="AB790" i="21"/>
  <c r="AC790" i="21" s="1"/>
  <c r="AB791" i="21"/>
  <c r="AC791" i="21" s="1"/>
  <c r="AB792" i="21"/>
  <c r="AC792" i="21" s="1"/>
  <c r="AB793" i="21"/>
  <c r="AC793" i="21" s="1"/>
  <c r="AB794" i="21"/>
  <c r="AC794" i="21" s="1"/>
  <c r="AB795" i="21"/>
  <c r="AC795" i="21" s="1"/>
  <c r="AB796" i="21"/>
  <c r="AC796" i="21" s="1"/>
  <c r="AB797" i="21"/>
  <c r="AC797" i="21" s="1"/>
  <c r="AB798" i="21"/>
  <c r="AC798" i="21" s="1"/>
  <c r="AB799" i="21"/>
  <c r="AC799" i="21" s="1"/>
  <c r="AB800" i="21"/>
  <c r="AC800" i="21" s="1"/>
  <c r="AB801" i="21"/>
  <c r="AC801" i="21" s="1"/>
  <c r="AB802" i="21"/>
  <c r="AC802" i="21" s="1"/>
  <c r="AB803" i="21"/>
  <c r="AC803" i="21" s="1"/>
  <c r="AB804" i="21"/>
  <c r="AC804" i="21" s="1"/>
  <c r="AB805" i="21"/>
  <c r="AC805" i="21" s="1"/>
  <c r="AB806" i="21"/>
  <c r="AC806" i="21" s="1"/>
  <c r="AB807" i="21"/>
  <c r="AC807" i="21" s="1"/>
  <c r="AB808" i="21"/>
  <c r="AC808" i="21" s="1"/>
  <c r="AB809" i="21"/>
  <c r="AC809" i="21" s="1"/>
  <c r="AB810" i="21"/>
  <c r="AC810" i="21" s="1"/>
  <c r="AB811" i="21"/>
  <c r="AC811" i="21" s="1"/>
  <c r="AB812" i="21"/>
  <c r="AC812" i="21" s="1"/>
  <c r="AB813" i="21"/>
  <c r="AC813" i="21" s="1"/>
  <c r="AB814" i="21"/>
  <c r="AC814" i="21" s="1"/>
  <c r="AB815" i="21"/>
  <c r="AC815" i="21" s="1"/>
  <c r="AB816" i="21"/>
  <c r="AC816" i="21" s="1"/>
  <c r="AB817" i="21"/>
  <c r="AC817" i="21" s="1"/>
  <c r="AB818" i="21"/>
  <c r="AC818" i="21" s="1"/>
  <c r="AB819" i="21"/>
  <c r="AC819" i="21" s="1"/>
  <c r="AB820" i="21"/>
  <c r="AC820" i="21" s="1"/>
  <c r="AB821" i="21"/>
  <c r="AC821" i="21" s="1"/>
  <c r="AB822" i="21"/>
  <c r="AC822" i="21" s="1"/>
  <c r="AB823" i="21"/>
  <c r="AC823" i="21" s="1"/>
  <c r="AB824" i="21"/>
  <c r="AC824" i="21" s="1"/>
  <c r="AB825" i="21"/>
  <c r="AC825" i="21" s="1"/>
  <c r="AB826" i="21"/>
  <c r="AC826" i="21" s="1"/>
  <c r="AB827" i="21"/>
  <c r="AC827" i="21" s="1"/>
  <c r="AB828" i="21"/>
  <c r="AC828" i="21" s="1"/>
  <c r="AB829" i="21"/>
  <c r="AC829" i="21" s="1"/>
  <c r="AB830" i="21"/>
  <c r="AC830" i="21" s="1"/>
  <c r="AB831" i="21"/>
  <c r="AC831" i="21" s="1"/>
  <c r="AB832" i="21"/>
  <c r="AC832" i="21" s="1"/>
  <c r="AB833" i="21"/>
  <c r="AC833" i="21" s="1"/>
  <c r="AB834" i="21"/>
  <c r="AC834" i="21" s="1"/>
  <c r="AB835" i="21"/>
  <c r="AC835" i="21" s="1"/>
  <c r="AB836" i="21"/>
  <c r="AC836" i="21" s="1"/>
  <c r="AB837" i="21"/>
  <c r="AC837" i="21" s="1"/>
  <c r="AB838" i="21"/>
  <c r="AC838" i="21" s="1"/>
  <c r="AB839" i="21"/>
  <c r="AC839" i="21" s="1"/>
  <c r="AB840" i="21"/>
  <c r="AC840" i="21" s="1"/>
  <c r="AB841" i="21"/>
  <c r="AC841" i="21" s="1"/>
  <c r="AB842" i="21"/>
  <c r="AC842" i="21" s="1"/>
  <c r="AB843" i="21"/>
  <c r="AC843" i="21" s="1"/>
  <c r="AB844" i="21"/>
  <c r="AC844" i="21" s="1"/>
  <c r="AB845" i="21"/>
  <c r="AC845" i="21" s="1"/>
  <c r="AB846" i="21"/>
  <c r="AC846" i="21" s="1"/>
  <c r="AB847" i="21"/>
  <c r="AC847" i="21" s="1"/>
  <c r="AB848" i="21"/>
  <c r="AC848" i="21" s="1"/>
  <c r="AB849" i="21"/>
  <c r="AC849" i="21" s="1"/>
  <c r="AB850" i="21"/>
  <c r="AC850" i="21" s="1"/>
  <c r="AB851" i="21"/>
  <c r="AC851" i="21" s="1"/>
  <c r="AB852" i="21"/>
  <c r="AC852" i="21" s="1"/>
  <c r="AB853" i="21"/>
  <c r="AC853" i="21" s="1"/>
  <c r="AB854" i="21"/>
  <c r="AC854" i="21" s="1"/>
  <c r="AB855" i="21"/>
  <c r="AC855" i="21" s="1"/>
  <c r="AB856" i="21"/>
  <c r="AC856" i="21" s="1"/>
  <c r="AB857" i="21"/>
  <c r="AC857" i="21" s="1"/>
  <c r="AB858" i="21"/>
  <c r="AC858" i="21" s="1"/>
  <c r="AB859" i="21"/>
  <c r="AC859" i="21" s="1"/>
  <c r="AB860" i="21"/>
  <c r="AC860" i="21" s="1"/>
  <c r="AB861" i="21"/>
  <c r="AC861" i="21" s="1"/>
  <c r="AB862" i="21"/>
  <c r="AC862" i="21" s="1"/>
  <c r="AB863" i="21"/>
  <c r="AC863" i="21" s="1"/>
  <c r="AB864" i="21"/>
  <c r="AC864" i="21" s="1"/>
  <c r="AB865" i="21"/>
  <c r="AC865" i="21" s="1"/>
  <c r="AB866" i="21"/>
  <c r="AC866" i="21" s="1"/>
  <c r="AB867" i="21"/>
  <c r="AC867" i="21" s="1"/>
  <c r="AB868" i="21"/>
  <c r="AC868" i="21" s="1"/>
  <c r="AB869" i="21"/>
  <c r="AC869" i="21" s="1"/>
  <c r="AB870" i="21"/>
  <c r="AC870" i="21" s="1"/>
  <c r="AB871" i="21"/>
  <c r="AC871" i="21" s="1"/>
  <c r="AB872" i="21"/>
  <c r="AC872" i="21" s="1"/>
  <c r="AB873" i="21"/>
  <c r="AC873" i="21" s="1"/>
  <c r="AB874" i="21"/>
  <c r="AC874" i="21" s="1"/>
  <c r="AB875" i="21"/>
  <c r="AC875" i="21" s="1"/>
  <c r="AB876" i="21"/>
  <c r="AC876" i="21" s="1"/>
  <c r="AB877" i="21"/>
  <c r="AC877" i="21" s="1"/>
  <c r="AB878" i="21"/>
  <c r="AC878" i="21" s="1"/>
  <c r="AB879" i="21"/>
  <c r="AC879" i="21" s="1"/>
  <c r="AB880" i="21"/>
  <c r="AC880" i="21" s="1"/>
  <c r="AB881" i="21"/>
  <c r="AC881" i="21" s="1"/>
  <c r="AB882" i="21"/>
  <c r="AC882" i="21" s="1"/>
  <c r="AB883" i="21"/>
  <c r="AC883" i="21" s="1"/>
  <c r="AB884" i="21"/>
  <c r="AC884" i="21" s="1"/>
  <c r="AB885" i="21"/>
  <c r="AC885" i="21" s="1"/>
  <c r="AB886" i="21"/>
  <c r="AC886" i="21" s="1"/>
  <c r="AB887" i="21"/>
  <c r="AC887" i="21" s="1"/>
  <c r="AB888" i="21"/>
  <c r="AC888" i="21" s="1"/>
  <c r="AB889" i="21"/>
  <c r="AC889" i="21" s="1"/>
  <c r="AB890" i="21"/>
  <c r="AC890" i="21" s="1"/>
  <c r="AB891" i="21"/>
  <c r="AC891" i="21" s="1"/>
  <c r="AB892" i="21"/>
  <c r="AC892" i="21" s="1"/>
  <c r="AB893" i="21"/>
  <c r="AC893" i="21" s="1"/>
  <c r="AB894" i="21"/>
  <c r="AC894" i="21" s="1"/>
  <c r="AB895" i="21"/>
  <c r="AC895" i="21" s="1"/>
  <c r="AB896" i="21"/>
  <c r="AC896" i="21" s="1"/>
  <c r="AB897" i="21"/>
  <c r="AC897" i="21" s="1"/>
  <c r="AB898" i="21"/>
  <c r="AC898" i="21" s="1"/>
  <c r="AB899" i="21"/>
  <c r="AC899" i="21" s="1"/>
  <c r="AB900" i="21"/>
  <c r="AC900" i="21" s="1"/>
  <c r="AB901" i="21"/>
  <c r="AC901" i="21" s="1"/>
  <c r="AB902" i="21"/>
  <c r="AC902" i="21" s="1"/>
  <c r="AB903" i="21"/>
  <c r="AC903" i="21" s="1"/>
  <c r="AB904" i="21"/>
  <c r="AC904" i="21" s="1"/>
  <c r="AB905" i="21"/>
  <c r="AC905" i="21" s="1"/>
  <c r="AB906" i="21"/>
  <c r="AC906" i="21" s="1"/>
  <c r="AB907" i="21"/>
  <c r="AC907" i="21" s="1"/>
  <c r="AB908" i="21"/>
  <c r="AC908" i="21" s="1"/>
  <c r="AB909" i="21"/>
  <c r="AC909" i="21" s="1"/>
  <c r="AB910" i="21"/>
  <c r="AC910" i="21" s="1"/>
  <c r="AB911" i="21"/>
  <c r="AC911" i="21" s="1"/>
  <c r="AB912" i="21"/>
  <c r="AC912" i="21" s="1"/>
  <c r="AB913" i="21"/>
  <c r="AC913" i="21" s="1"/>
  <c r="AB914" i="21"/>
  <c r="AC914" i="21" s="1"/>
  <c r="AB915" i="21"/>
  <c r="AC915" i="21" s="1"/>
  <c r="AB916" i="21"/>
  <c r="AC916" i="21" s="1"/>
  <c r="AB917" i="21"/>
  <c r="AC917" i="21" s="1"/>
  <c r="AB918" i="21"/>
  <c r="AC918" i="21" s="1"/>
  <c r="AB919" i="21"/>
  <c r="AC919" i="21" s="1"/>
  <c r="AB920" i="21"/>
  <c r="AC920" i="21" s="1"/>
  <c r="AB921" i="21"/>
  <c r="AC921" i="21" s="1"/>
  <c r="AB922" i="21"/>
  <c r="AC922" i="21" s="1"/>
  <c r="AB923" i="21"/>
  <c r="AC923" i="21" s="1"/>
  <c r="AB924" i="21"/>
  <c r="AC924" i="21" s="1"/>
  <c r="AB925" i="21"/>
  <c r="AC925" i="21" s="1"/>
  <c r="AB926" i="21"/>
  <c r="AC926" i="21" s="1"/>
  <c r="AB927" i="21"/>
  <c r="AC927" i="21" s="1"/>
  <c r="AB928" i="21"/>
  <c r="AC928" i="21" s="1"/>
  <c r="AB929" i="21"/>
  <c r="AC929" i="21" s="1"/>
  <c r="AB930" i="21"/>
  <c r="AC930" i="21" s="1"/>
  <c r="AB931" i="21"/>
  <c r="AC931" i="21" s="1"/>
  <c r="AB932" i="21"/>
  <c r="AC932" i="21" s="1"/>
  <c r="AB933" i="21"/>
  <c r="AC933" i="21" s="1"/>
  <c r="AB934" i="21"/>
  <c r="AC934" i="21" s="1"/>
  <c r="AB935" i="21"/>
  <c r="AC935" i="21" s="1"/>
  <c r="AB936" i="21"/>
  <c r="AC936" i="21" s="1"/>
  <c r="AB937" i="21"/>
  <c r="AC937" i="21" s="1"/>
  <c r="AB938" i="21"/>
  <c r="AC938" i="21" s="1"/>
  <c r="AB939" i="21"/>
  <c r="AC939" i="21" s="1"/>
  <c r="AB940" i="21"/>
  <c r="AC940" i="21" s="1"/>
  <c r="AB941" i="21"/>
  <c r="AC941" i="21" s="1"/>
  <c r="AB942" i="21"/>
  <c r="AC942" i="21" s="1"/>
  <c r="AB943" i="21"/>
  <c r="AC943" i="21" s="1"/>
  <c r="AB944" i="21"/>
  <c r="AC944" i="21" s="1"/>
  <c r="AB945" i="21"/>
  <c r="AC945" i="21" s="1"/>
  <c r="AB946" i="21"/>
  <c r="AC946" i="21" s="1"/>
  <c r="AB947" i="21"/>
  <c r="AC947" i="21" s="1"/>
  <c r="AB948" i="21"/>
  <c r="AC948" i="21" s="1"/>
  <c r="AB949" i="21"/>
  <c r="AC949" i="21" s="1"/>
  <c r="AB950" i="21"/>
  <c r="AC950" i="21" s="1"/>
  <c r="AB951" i="21"/>
  <c r="AC951" i="21" s="1"/>
  <c r="AB952" i="21"/>
  <c r="AC952" i="21" s="1"/>
  <c r="AB953" i="21"/>
  <c r="AC953" i="21" s="1"/>
  <c r="AB954" i="21"/>
  <c r="AC954" i="21" s="1"/>
  <c r="AB955" i="21"/>
  <c r="AC955" i="21" s="1"/>
  <c r="AB956" i="21"/>
  <c r="AC956" i="21" s="1"/>
  <c r="AB957" i="21"/>
  <c r="AC957" i="21" s="1"/>
  <c r="AB958" i="21"/>
  <c r="AC958" i="21" s="1"/>
  <c r="AB959" i="21"/>
  <c r="AC959" i="21" s="1"/>
  <c r="AB960" i="21"/>
  <c r="AC960" i="21" s="1"/>
  <c r="AB961" i="21"/>
  <c r="AC961" i="21" s="1"/>
  <c r="AB962" i="21"/>
  <c r="AC962" i="21" s="1"/>
  <c r="AB963" i="21"/>
  <c r="AC963" i="21" s="1"/>
  <c r="AB964" i="21"/>
  <c r="AC964" i="21" s="1"/>
  <c r="AB965" i="21"/>
  <c r="AC965" i="21" s="1"/>
  <c r="AB966" i="21"/>
  <c r="AC966" i="21" s="1"/>
  <c r="AB967" i="21"/>
  <c r="AC967" i="21" s="1"/>
  <c r="AB968" i="21"/>
  <c r="AC968" i="21" s="1"/>
  <c r="AB969" i="21"/>
  <c r="AC969" i="21" s="1"/>
  <c r="AB970" i="21"/>
  <c r="AC970" i="21" s="1"/>
  <c r="AB971" i="21"/>
  <c r="AC971" i="21" s="1"/>
  <c r="AB972" i="21"/>
  <c r="AC972" i="21" s="1"/>
  <c r="AB973" i="21"/>
  <c r="AC973" i="21" s="1"/>
  <c r="AB974" i="21"/>
  <c r="AC974" i="21" s="1"/>
  <c r="AB975" i="21"/>
  <c r="AC975" i="21" s="1"/>
  <c r="AB976" i="21"/>
  <c r="AC976" i="21" s="1"/>
  <c r="AB977" i="21"/>
  <c r="AC977" i="21" s="1"/>
  <c r="AB978" i="21"/>
  <c r="AC978" i="21" s="1"/>
  <c r="AB979" i="21"/>
  <c r="AC979" i="21" s="1"/>
  <c r="AB980" i="21"/>
  <c r="AC980" i="21" s="1"/>
  <c r="AB981" i="21"/>
  <c r="AC981" i="21" s="1"/>
  <c r="AB982" i="21"/>
  <c r="AC982" i="21" s="1"/>
  <c r="AB983" i="21"/>
  <c r="AC983" i="21" s="1"/>
  <c r="AB984" i="21"/>
  <c r="AC984" i="21" s="1"/>
  <c r="AB985" i="21"/>
  <c r="AC985" i="21" s="1"/>
  <c r="AB986" i="21"/>
  <c r="AC986" i="21" s="1"/>
  <c r="AB987" i="21"/>
  <c r="AC987" i="21" s="1"/>
  <c r="AB988" i="21"/>
  <c r="AC988" i="21" s="1"/>
  <c r="AB989" i="21"/>
  <c r="AC989" i="21" s="1"/>
  <c r="AB990" i="21"/>
  <c r="AC990" i="21" s="1"/>
  <c r="AB991" i="21"/>
  <c r="AC991" i="21" s="1"/>
  <c r="AB992" i="21"/>
  <c r="AC992" i="21" s="1"/>
  <c r="AB993" i="21"/>
  <c r="AC993" i="21" s="1"/>
  <c r="AB994" i="21"/>
  <c r="AC994" i="21" s="1"/>
  <c r="AB995" i="21"/>
  <c r="AC995" i="21" s="1"/>
  <c r="AB996" i="21"/>
  <c r="AC996" i="21" s="1"/>
  <c r="AB997" i="21"/>
  <c r="AC997" i="21" s="1"/>
  <c r="AB998" i="21"/>
  <c r="AC998" i="21" s="1"/>
  <c r="AB999" i="21"/>
  <c r="AC999" i="21" s="1"/>
  <c r="AB1000" i="21"/>
  <c r="AC1000" i="21" s="1"/>
  <c r="AB1001" i="21"/>
  <c r="AC1001" i="21" s="1"/>
  <c r="AB1002" i="21"/>
  <c r="AC1002" i="21" s="1"/>
  <c r="AB1003" i="21"/>
  <c r="AC1003" i="21" s="1"/>
  <c r="AB1004" i="21"/>
  <c r="AC1004" i="21" s="1"/>
  <c r="AB1005" i="21"/>
  <c r="AC1005" i="21" s="1"/>
  <c r="AB1006" i="21"/>
  <c r="AC1006" i="21" s="1"/>
  <c r="AB1007" i="21"/>
  <c r="AC1007" i="21" s="1"/>
  <c r="AB1008" i="21"/>
  <c r="AC1008" i="21" s="1"/>
  <c r="AB1009" i="21"/>
  <c r="AC1009" i="21" s="1"/>
  <c r="AB1010" i="21"/>
  <c r="AC1010" i="21" s="1"/>
  <c r="AB1011" i="21"/>
  <c r="AC1011" i="21" s="1"/>
  <c r="AB1012" i="21"/>
  <c r="AC1012" i="21" s="1"/>
  <c r="AB1013" i="21"/>
  <c r="AC1013" i="21" s="1"/>
  <c r="AB1014" i="21"/>
  <c r="AC1014" i="21" s="1"/>
  <c r="Z16" i="21"/>
  <c r="AA16" i="21" s="1"/>
  <c r="Z17" i="21"/>
  <c r="AA17" i="21" s="1"/>
  <c r="Z18" i="21"/>
  <c r="AA18" i="21" s="1"/>
  <c r="Z19" i="21"/>
  <c r="AA19" i="21" s="1"/>
  <c r="Z20" i="21"/>
  <c r="AA20" i="21" s="1"/>
  <c r="Z21" i="21"/>
  <c r="AA21" i="21" s="1"/>
  <c r="Z22" i="21"/>
  <c r="AA22" i="21" s="1"/>
  <c r="Z23" i="21"/>
  <c r="AA23" i="21" s="1"/>
  <c r="Z24" i="21"/>
  <c r="AA24" i="21" s="1"/>
  <c r="Z25" i="21"/>
  <c r="AA25" i="21" s="1"/>
  <c r="Z26" i="21"/>
  <c r="AA26" i="21" s="1"/>
  <c r="Z27" i="21"/>
  <c r="AA27" i="21" s="1"/>
  <c r="Z28" i="21"/>
  <c r="AA28" i="21" s="1"/>
  <c r="Z29" i="21"/>
  <c r="AA29" i="21" s="1"/>
  <c r="Z30" i="21"/>
  <c r="AA30" i="21" s="1"/>
  <c r="Z31" i="21"/>
  <c r="AA31" i="21" s="1"/>
  <c r="Z32" i="21"/>
  <c r="AA32" i="21" s="1"/>
  <c r="Z33" i="21"/>
  <c r="AA33" i="21" s="1"/>
  <c r="Z34" i="21"/>
  <c r="AA34" i="21" s="1"/>
  <c r="Z35" i="21"/>
  <c r="AA35" i="21" s="1"/>
  <c r="Z36" i="21"/>
  <c r="AA36" i="21" s="1"/>
  <c r="Z37" i="21"/>
  <c r="AA37" i="21" s="1"/>
  <c r="Z38" i="21"/>
  <c r="AA38" i="21" s="1"/>
  <c r="Z39" i="21"/>
  <c r="AA39" i="21" s="1"/>
  <c r="Z40" i="21"/>
  <c r="AA40" i="21" s="1"/>
  <c r="Z41" i="21"/>
  <c r="AA41" i="21" s="1"/>
  <c r="Z42" i="21"/>
  <c r="AA42" i="21" s="1"/>
  <c r="Z43" i="21"/>
  <c r="AA43" i="21" s="1"/>
  <c r="Z44" i="21"/>
  <c r="AA44" i="21" s="1"/>
  <c r="Z45" i="21"/>
  <c r="AA45" i="21" s="1"/>
  <c r="Z46" i="21"/>
  <c r="AA46" i="21" s="1"/>
  <c r="Z47" i="21"/>
  <c r="AA47" i="21" s="1"/>
  <c r="Z48" i="21"/>
  <c r="AA48" i="21" s="1"/>
  <c r="Z49" i="21"/>
  <c r="AA49" i="21" s="1"/>
  <c r="Z50" i="21"/>
  <c r="AA50" i="21" s="1"/>
  <c r="Z51" i="21"/>
  <c r="AA51" i="21" s="1"/>
  <c r="Z52" i="21"/>
  <c r="AA52" i="21" s="1"/>
  <c r="Z53" i="21"/>
  <c r="AA53" i="21" s="1"/>
  <c r="Z54" i="21"/>
  <c r="AA54" i="21" s="1"/>
  <c r="Z55" i="21"/>
  <c r="AA55" i="21" s="1"/>
  <c r="Z56" i="21"/>
  <c r="AA56" i="21" s="1"/>
  <c r="Z57" i="21"/>
  <c r="AA57" i="21" s="1"/>
  <c r="Z58" i="21"/>
  <c r="AA58" i="21" s="1"/>
  <c r="Z59" i="21"/>
  <c r="AA59" i="21" s="1"/>
  <c r="Z60" i="21"/>
  <c r="AA60" i="21" s="1"/>
  <c r="Z61" i="21"/>
  <c r="AA61" i="21" s="1"/>
  <c r="Z62" i="21"/>
  <c r="AA62" i="21" s="1"/>
  <c r="Z63" i="21"/>
  <c r="AA63" i="21" s="1"/>
  <c r="Z64" i="21"/>
  <c r="AA64" i="21" s="1"/>
  <c r="Z65" i="21"/>
  <c r="AA65" i="21" s="1"/>
  <c r="Z66" i="21"/>
  <c r="AA66" i="21" s="1"/>
  <c r="Z67" i="21"/>
  <c r="AA67" i="21" s="1"/>
  <c r="Z68" i="21"/>
  <c r="AA68" i="21" s="1"/>
  <c r="Z69" i="21"/>
  <c r="AA69" i="21" s="1"/>
  <c r="Z70" i="21"/>
  <c r="AA70" i="21" s="1"/>
  <c r="Z71" i="21"/>
  <c r="AA71" i="21" s="1"/>
  <c r="Z72" i="21"/>
  <c r="AA72" i="21" s="1"/>
  <c r="Z73" i="21"/>
  <c r="AA73" i="21" s="1"/>
  <c r="Z74" i="21"/>
  <c r="AA74" i="21" s="1"/>
  <c r="Z75" i="21"/>
  <c r="AA75" i="21" s="1"/>
  <c r="Z76" i="21"/>
  <c r="AA76" i="21" s="1"/>
  <c r="Z77" i="21"/>
  <c r="AA77" i="21" s="1"/>
  <c r="Z78" i="21"/>
  <c r="AA78" i="21" s="1"/>
  <c r="Z79" i="21"/>
  <c r="AA79" i="21" s="1"/>
  <c r="Z80" i="21"/>
  <c r="AA80" i="21" s="1"/>
  <c r="Z81" i="21"/>
  <c r="AA81" i="21" s="1"/>
  <c r="Z82" i="21"/>
  <c r="AA82" i="21" s="1"/>
  <c r="Z83" i="21"/>
  <c r="AA83" i="21" s="1"/>
  <c r="Z84" i="21"/>
  <c r="AA84" i="21" s="1"/>
  <c r="Z85" i="21"/>
  <c r="AA85" i="21" s="1"/>
  <c r="Z86" i="21"/>
  <c r="AA86" i="21" s="1"/>
  <c r="Z87" i="21"/>
  <c r="AA87" i="21" s="1"/>
  <c r="Z88" i="21"/>
  <c r="AA88" i="21" s="1"/>
  <c r="Z89" i="21"/>
  <c r="AA89" i="21" s="1"/>
  <c r="Z90" i="21"/>
  <c r="AA90" i="21" s="1"/>
  <c r="Z91" i="21"/>
  <c r="AA91" i="21" s="1"/>
  <c r="Z92" i="21"/>
  <c r="AA92" i="21" s="1"/>
  <c r="Z93" i="21"/>
  <c r="AA93" i="21" s="1"/>
  <c r="Z94" i="21"/>
  <c r="AA94" i="21" s="1"/>
  <c r="Z95" i="21"/>
  <c r="AA95" i="21" s="1"/>
  <c r="Z96" i="21"/>
  <c r="AA96" i="21" s="1"/>
  <c r="Z97" i="21"/>
  <c r="AA97" i="21" s="1"/>
  <c r="Z98" i="21"/>
  <c r="AA98" i="21" s="1"/>
  <c r="Z99" i="21"/>
  <c r="AA99" i="21" s="1"/>
  <c r="Z100" i="21"/>
  <c r="AA100" i="21" s="1"/>
  <c r="Z101" i="21"/>
  <c r="AA101" i="21" s="1"/>
  <c r="Z102" i="21"/>
  <c r="AA102" i="21" s="1"/>
  <c r="Z103" i="21"/>
  <c r="AA103" i="21" s="1"/>
  <c r="Z104" i="21"/>
  <c r="AA104" i="21" s="1"/>
  <c r="Z105" i="21"/>
  <c r="AA105" i="21" s="1"/>
  <c r="Z106" i="21"/>
  <c r="AA106" i="21" s="1"/>
  <c r="Z107" i="21"/>
  <c r="AA107" i="21" s="1"/>
  <c r="Z108" i="21"/>
  <c r="AA108" i="21" s="1"/>
  <c r="Z109" i="21"/>
  <c r="AA109" i="21" s="1"/>
  <c r="Z110" i="21"/>
  <c r="AA110" i="21" s="1"/>
  <c r="Z111" i="21"/>
  <c r="AA111" i="21" s="1"/>
  <c r="Z112" i="21"/>
  <c r="AA112" i="21" s="1"/>
  <c r="Z113" i="21"/>
  <c r="AA113" i="21" s="1"/>
  <c r="Z114" i="21"/>
  <c r="AA114" i="21" s="1"/>
  <c r="Z115" i="21"/>
  <c r="AA115" i="21" s="1"/>
  <c r="Z116" i="21"/>
  <c r="AA116" i="21" s="1"/>
  <c r="Z117" i="21"/>
  <c r="AA117" i="21" s="1"/>
  <c r="Z118" i="21"/>
  <c r="AA118" i="21" s="1"/>
  <c r="Z119" i="21"/>
  <c r="AA119" i="21" s="1"/>
  <c r="Z120" i="21"/>
  <c r="AA120" i="21" s="1"/>
  <c r="Z121" i="21"/>
  <c r="AA121" i="21" s="1"/>
  <c r="Z122" i="21"/>
  <c r="AA122" i="21" s="1"/>
  <c r="Z123" i="21"/>
  <c r="AA123" i="21" s="1"/>
  <c r="Z124" i="21"/>
  <c r="AA124" i="21" s="1"/>
  <c r="Z125" i="21"/>
  <c r="AA125" i="21" s="1"/>
  <c r="Z126" i="21"/>
  <c r="AA126" i="21" s="1"/>
  <c r="Z127" i="21"/>
  <c r="AA127" i="21" s="1"/>
  <c r="Z128" i="21"/>
  <c r="AA128" i="21" s="1"/>
  <c r="Z129" i="21"/>
  <c r="AA129" i="21" s="1"/>
  <c r="Z130" i="21"/>
  <c r="AA130" i="21" s="1"/>
  <c r="Z131" i="21"/>
  <c r="AA131" i="21" s="1"/>
  <c r="Z132" i="21"/>
  <c r="AA132" i="21" s="1"/>
  <c r="Z133" i="21"/>
  <c r="AA133" i="21" s="1"/>
  <c r="Z134" i="21"/>
  <c r="AA134" i="21" s="1"/>
  <c r="Z135" i="21"/>
  <c r="AA135" i="21" s="1"/>
  <c r="Z136" i="21"/>
  <c r="AA136" i="21" s="1"/>
  <c r="Z137" i="21"/>
  <c r="AA137" i="21" s="1"/>
  <c r="Z138" i="21"/>
  <c r="AA138" i="21" s="1"/>
  <c r="Z139" i="21"/>
  <c r="AA139" i="21" s="1"/>
  <c r="Z140" i="21"/>
  <c r="AA140" i="21" s="1"/>
  <c r="Z141" i="21"/>
  <c r="AA141" i="21" s="1"/>
  <c r="Z142" i="21"/>
  <c r="AA142" i="21" s="1"/>
  <c r="Z143" i="21"/>
  <c r="AA143" i="21" s="1"/>
  <c r="Z144" i="21"/>
  <c r="AA144" i="21" s="1"/>
  <c r="Z145" i="21"/>
  <c r="AA145" i="21" s="1"/>
  <c r="Z146" i="21"/>
  <c r="AA146" i="21" s="1"/>
  <c r="Z147" i="21"/>
  <c r="AA147" i="21" s="1"/>
  <c r="Z148" i="21"/>
  <c r="AA148" i="21" s="1"/>
  <c r="Z149" i="21"/>
  <c r="AA149" i="21" s="1"/>
  <c r="Z150" i="21"/>
  <c r="AA150" i="21" s="1"/>
  <c r="Z151" i="21"/>
  <c r="AA151" i="21" s="1"/>
  <c r="Z152" i="21"/>
  <c r="AA152" i="21" s="1"/>
  <c r="Z153" i="21"/>
  <c r="AA153" i="21" s="1"/>
  <c r="Z154" i="21"/>
  <c r="AA154" i="21" s="1"/>
  <c r="Z155" i="21"/>
  <c r="AA155" i="21" s="1"/>
  <c r="Z156" i="21"/>
  <c r="AA156" i="21" s="1"/>
  <c r="Z157" i="21"/>
  <c r="AA157" i="21" s="1"/>
  <c r="Z158" i="21"/>
  <c r="AA158" i="21" s="1"/>
  <c r="Z159" i="21"/>
  <c r="AA159" i="21" s="1"/>
  <c r="Z160" i="21"/>
  <c r="AA160" i="21" s="1"/>
  <c r="Z161" i="21"/>
  <c r="AA161" i="21" s="1"/>
  <c r="Z162" i="21"/>
  <c r="AA162" i="21" s="1"/>
  <c r="Z163" i="21"/>
  <c r="AA163" i="21" s="1"/>
  <c r="Z164" i="21"/>
  <c r="AA164" i="21" s="1"/>
  <c r="Z165" i="21"/>
  <c r="AA165" i="21" s="1"/>
  <c r="Z166" i="21"/>
  <c r="AA166" i="21" s="1"/>
  <c r="Z167" i="21"/>
  <c r="AA167" i="21" s="1"/>
  <c r="Z168" i="21"/>
  <c r="AA168" i="21" s="1"/>
  <c r="Z169" i="21"/>
  <c r="AA169" i="21" s="1"/>
  <c r="Z170" i="21"/>
  <c r="AA170" i="21" s="1"/>
  <c r="Z171" i="21"/>
  <c r="AA171" i="21" s="1"/>
  <c r="Z172" i="21"/>
  <c r="AA172" i="21" s="1"/>
  <c r="Z173" i="21"/>
  <c r="AA173" i="21" s="1"/>
  <c r="Z174" i="21"/>
  <c r="AA174" i="21" s="1"/>
  <c r="Z175" i="21"/>
  <c r="AA175" i="21" s="1"/>
  <c r="Z176" i="21"/>
  <c r="AA176" i="21" s="1"/>
  <c r="Z177" i="21"/>
  <c r="AA177" i="21" s="1"/>
  <c r="Z178" i="21"/>
  <c r="AA178" i="21" s="1"/>
  <c r="Z179" i="21"/>
  <c r="AA179" i="21" s="1"/>
  <c r="Z180" i="21"/>
  <c r="AA180" i="21" s="1"/>
  <c r="Z181" i="21"/>
  <c r="AA181" i="21" s="1"/>
  <c r="Z182" i="21"/>
  <c r="AA182" i="21" s="1"/>
  <c r="Z183" i="21"/>
  <c r="AA183" i="21" s="1"/>
  <c r="Z184" i="21"/>
  <c r="AA184" i="21" s="1"/>
  <c r="Z185" i="21"/>
  <c r="AA185" i="21" s="1"/>
  <c r="Z186" i="21"/>
  <c r="AA186" i="21" s="1"/>
  <c r="Z187" i="21"/>
  <c r="AA187" i="21" s="1"/>
  <c r="Z188" i="21"/>
  <c r="AA188" i="21" s="1"/>
  <c r="Z189" i="21"/>
  <c r="AA189" i="21" s="1"/>
  <c r="Z190" i="21"/>
  <c r="AA190" i="21" s="1"/>
  <c r="Z191" i="21"/>
  <c r="AA191" i="21" s="1"/>
  <c r="Z192" i="21"/>
  <c r="AA192" i="21" s="1"/>
  <c r="Z193" i="21"/>
  <c r="AA193" i="21" s="1"/>
  <c r="Z194" i="21"/>
  <c r="AA194" i="21" s="1"/>
  <c r="Z195" i="21"/>
  <c r="AA195" i="21" s="1"/>
  <c r="Z196" i="21"/>
  <c r="AA196" i="21" s="1"/>
  <c r="Z197" i="21"/>
  <c r="AA197" i="21" s="1"/>
  <c r="Z198" i="21"/>
  <c r="AA198" i="21" s="1"/>
  <c r="Z199" i="21"/>
  <c r="AA199" i="21" s="1"/>
  <c r="Z200" i="21"/>
  <c r="AA200" i="21" s="1"/>
  <c r="Z201" i="21"/>
  <c r="AA201" i="21" s="1"/>
  <c r="Z202" i="21"/>
  <c r="AA202" i="21" s="1"/>
  <c r="Z203" i="21"/>
  <c r="AA203" i="21" s="1"/>
  <c r="Z204" i="21"/>
  <c r="AA204" i="21" s="1"/>
  <c r="Z205" i="21"/>
  <c r="AA205" i="21" s="1"/>
  <c r="Z206" i="21"/>
  <c r="AA206" i="21" s="1"/>
  <c r="Z207" i="21"/>
  <c r="AA207" i="21" s="1"/>
  <c r="Z208" i="21"/>
  <c r="AA208" i="21" s="1"/>
  <c r="Z209" i="21"/>
  <c r="AA209" i="21" s="1"/>
  <c r="Z210" i="21"/>
  <c r="AA210" i="21" s="1"/>
  <c r="Z211" i="21"/>
  <c r="AA211" i="21" s="1"/>
  <c r="Z212" i="21"/>
  <c r="AA212" i="21" s="1"/>
  <c r="Z213" i="21"/>
  <c r="AA213" i="21" s="1"/>
  <c r="Z214" i="21"/>
  <c r="AA214" i="21" s="1"/>
  <c r="Z215" i="21"/>
  <c r="AA215" i="21" s="1"/>
  <c r="Z216" i="21"/>
  <c r="AA216" i="21" s="1"/>
  <c r="Z217" i="21"/>
  <c r="AA217" i="21" s="1"/>
  <c r="Z218" i="21"/>
  <c r="AA218" i="21" s="1"/>
  <c r="Z219" i="21"/>
  <c r="AA219" i="21" s="1"/>
  <c r="Z220" i="21"/>
  <c r="AA220" i="21" s="1"/>
  <c r="Z221" i="21"/>
  <c r="AA221" i="21" s="1"/>
  <c r="Z222" i="21"/>
  <c r="AA222" i="21" s="1"/>
  <c r="Z223" i="21"/>
  <c r="AA223" i="21" s="1"/>
  <c r="Z224" i="21"/>
  <c r="AA224" i="21" s="1"/>
  <c r="Z225" i="21"/>
  <c r="AA225" i="21" s="1"/>
  <c r="Z226" i="21"/>
  <c r="AA226" i="21" s="1"/>
  <c r="Z227" i="21"/>
  <c r="AA227" i="21" s="1"/>
  <c r="Z228" i="21"/>
  <c r="AA228" i="21" s="1"/>
  <c r="Z229" i="21"/>
  <c r="AA229" i="21" s="1"/>
  <c r="Z230" i="21"/>
  <c r="AA230" i="21" s="1"/>
  <c r="Z231" i="21"/>
  <c r="AA231" i="21" s="1"/>
  <c r="Z232" i="21"/>
  <c r="AA232" i="21" s="1"/>
  <c r="Z233" i="21"/>
  <c r="AA233" i="21" s="1"/>
  <c r="Z234" i="21"/>
  <c r="AA234" i="21" s="1"/>
  <c r="Z235" i="21"/>
  <c r="AA235" i="21" s="1"/>
  <c r="Z236" i="21"/>
  <c r="AA236" i="21" s="1"/>
  <c r="Z237" i="21"/>
  <c r="AA237" i="21" s="1"/>
  <c r="Z238" i="21"/>
  <c r="AA238" i="21" s="1"/>
  <c r="Z239" i="21"/>
  <c r="AA239" i="21" s="1"/>
  <c r="Z240" i="21"/>
  <c r="AA240" i="21" s="1"/>
  <c r="Z241" i="21"/>
  <c r="AA241" i="21" s="1"/>
  <c r="Z242" i="21"/>
  <c r="AA242" i="21" s="1"/>
  <c r="Z243" i="21"/>
  <c r="AA243" i="21" s="1"/>
  <c r="Z244" i="21"/>
  <c r="AA244" i="21" s="1"/>
  <c r="Z245" i="21"/>
  <c r="AA245" i="21" s="1"/>
  <c r="Z246" i="21"/>
  <c r="AA246" i="21" s="1"/>
  <c r="Z247" i="21"/>
  <c r="AA247" i="21" s="1"/>
  <c r="Z248" i="21"/>
  <c r="AA248" i="21" s="1"/>
  <c r="Z249" i="21"/>
  <c r="AA249" i="21" s="1"/>
  <c r="Z250" i="21"/>
  <c r="AA250" i="21" s="1"/>
  <c r="Z251" i="21"/>
  <c r="AA251" i="21" s="1"/>
  <c r="Z252" i="21"/>
  <c r="AA252" i="21" s="1"/>
  <c r="Z253" i="21"/>
  <c r="AA253" i="21" s="1"/>
  <c r="Z254" i="21"/>
  <c r="AA254" i="21" s="1"/>
  <c r="Z255" i="21"/>
  <c r="AA255" i="21" s="1"/>
  <c r="Z256" i="21"/>
  <c r="AA256" i="21" s="1"/>
  <c r="Z257" i="21"/>
  <c r="AA257" i="21" s="1"/>
  <c r="Z258" i="21"/>
  <c r="AA258" i="21" s="1"/>
  <c r="Z259" i="21"/>
  <c r="AA259" i="21" s="1"/>
  <c r="Z260" i="21"/>
  <c r="AA260" i="21" s="1"/>
  <c r="Z261" i="21"/>
  <c r="AA261" i="21" s="1"/>
  <c r="Z262" i="21"/>
  <c r="AA262" i="21" s="1"/>
  <c r="Z263" i="21"/>
  <c r="AA263" i="21" s="1"/>
  <c r="Z264" i="21"/>
  <c r="AA264" i="21" s="1"/>
  <c r="Z265" i="21"/>
  <c r="AA265" i="21" s="1"/>
  <c r="Z266" i="21"/>
  <c r="AA266" i="21" s="1"/>
  <c r="Z267" i="21"/>
  <c r="AA267" i="21" s="1"/>
  <c r="Z268" i="21"/>
  <c r="AA268" i="21" s="1"/>
  <c r="Z269" i="21"/>
  <c r="AA269" i="21" s="1"/>
  <c r="Z270" i="21"/>
  <c r="AA270" i="21" s="1"/>
  <c r="Z271" i="21"/>
  <c r="AA271" i="21" s="1"/>
  <c r="Z272" i="21"/>
  <c r="AA272" i="21" s="1"/>
  <c r="Z273" i="21"/>
  <c r="AA273" i="21" s="1"/>
  <c r="Z274" i="21"/>
  <c r="AA274" i="21" s="1"/>
  <c r="Z275" i="21"/>
  <c r="AA275" i="21" s="1"/>
  <c r="Z276" i="21"/>
  <c r="AA276" i="21" s="1"/>
  <c r="Z277" i="21"/>
  <c r="AA277" i="21" s="1"/>
  <c r="Z278" i="21"/>
  <c r="AA278" i="21" s="1"/>
  <c r="Z279" i="21"/>
  <c r="AA279" i="21" s="1"/>
  <c r="Z280" i="21"/>
  <c r="AA280" i="21" s="1"/>
  <c r="Z281" i="21"/>
  <c r="AA281" i="21" s="1"/>
  <c r="Z282" i="21"/>
  <c r="AA282" i="21" s="1"/>
  <c r="Z283" i="21"/>
  <c r="AA283" i="21" s="1"/>
  <c r="Z284" i="21"/>
  <c r="AA284" i="21" s="1"/>
  <c r="Z285" i="21"/>
  <c r="AA285" i="21" s="1"/>
  <c r="Z286" i="21"/>
  <c r="AA286" i="21" s="1"/>
  <c r="Z287" i="21"/>
  <c r="AA287" i="21" s="1"/>
  <c r="Z288" i="21"/>
  <c r="AA288" i="21" s="1"/>
  <c r="Z289" i="21"/>
  <c r="AA289" i="21" s="1"/>
  <c r="Z290" i="21"/>
  <c r="AA290" i="21" s="1"/>
  <c r="Z291" i="21"/>
  <c r="AA291" i="21" s="1"/>
  <c r="Z292" i="21"/>
  <c r="AA292" i="21" s="1"/>
  <c r="Z293" i="21"/>
  <c r="AA293" i="21" s="1"/>
  <c r="Z294" i="21"/>
  <c r="AA294" i="21" s="1"/>
  <c r="Z295" i="21"/>
  <c r="AA295" i="21" s="1"/>
  <c r="Z296" i="21"/>
  <c r="AA296" i="21" s="1"/>
  <c r="Z297" i="21"/>
  <c r="AA297" i="21" s="1"/>
  <c r="Z298" i="21"/>
  <c r="AA298" i="21" s="1"/>
  <c r="Z299" i="21"/>
  <c r="AA299" i="21" s="1"/>
  <c r="Z300" i="21"/>
  <c r="AA300" i="21" s="1"/>
  <c r="Z301" i="21"/>
  <c r="AA301" i="21" s="1"/>
  <c r="Z302" i="21"/>
  <c r="AA302" i="21" s="1"/>
  <c r="Z303" i="21"/>
  <c r="AA303" i="21" s="1"/>
  <c r="Z304" i="21"/>
  <c r="AA304" i="21" s="1"/>
  <c r="Z305" i="21"/>
  <c r="AA305" i="21" s="1"/>
  <c r="Z306" i="21"/>
  <c r="AA306" i="21" s="1"/>
  <c r="Z307" i="21"/>
  <c r="AA307" i="21" s="1"/>
  <c r="Z308" i="21"/>
  <c r="AA308" i="21" s="1"/>
  <c r="Z309" i="21"/>
  <c r="AA309" i="21" s="1"/>
  <c r="Z310" i="21"/>
  <c r="AA310" i="21" s="1"/>
  <c r="Z311" i="21"/>
  <c r="AA311" i="21" s="1"/>
  <c r="Z312" i="21"/>
  <c r="AA312" i="21" s="1"/>
  <c r="Z313" i="21"/>
  <c r="AA313" i="21" s="1"/>
  <c r="Z314" i="21"/>
  <c r="AA314" i="21" s="1"/>
  <c r="Z315" i="21"/>
  <c r="AA315" i="21" s="1"/>
  <c r="Z316" i="21"/>
  <c r="AA316" i="21" s="1"/>
  <c r="Z317" i="21"/>
  <c r="AA317" i="21" s="1"/>
  <c r="Z318" i="21"/>
  <c r="AA318" i="21" s="1"/>
  <c r="Z319" i="21"/>
  <c r="AA319" i="21" s="1"/>
  <c r="Z320" i="21"/>
  <c r="AA320" i="21" s="1"/>
  <c r="Z321" i="21"/>
  <c r="AA321" i="21" s="1"/>
  <c r="Z322" i="21"/>
  <c r="AA322" i="21" s="1"/>
  <c r="Z323" i="21"/>
  <c r="AA323" i="21" s="1"/>
  <c r="Z324" i="21"/>
  <c r="AA324" i="21" s="1"/>
  <c r="Z325" i="21"/>
  <c r="AA325" i="21" s="1"/>
  <c r="Z326" i="21"/>
  <c r="AA326" i="21" s="1"/>
  <c r="Z327" i="21"/>
  <c r="AA327" i="21" s="1"/>
  <c r="Z328" i="21"/>
  <c r="AA328" i="21" s="1"/>
  <c r="Z329" i="21"/>
  <c r="AA329" i="21" s="1"/>
  <c r="Z330" i="21"/>
  <c r="AA330" i="21" s="1"/>
  <c r="Z331" i="21"/>
  <c r="AA331" i="21" s="1"/>
  <c r="Z332" i="21"/>
  <c r="AA332" i="21" s="1"/>
  <c r="Z333" i="21"/>
  <c r="AA333" i="21" s="1"/>
  <c r="Z334" i="21"/>
  <c r="AA334" i="21" s="1"/>
  <c r="Z335" i="21"/>
  <c r="AA335" i="21" s="1"/>
  <c r="Z336" i="21"/>
  <c r="AA336" i="21" s="1"/>
  <c r="Z337" i="21"/>
  <c r="AA337" i="21" s="1"/>
  <c r="Z338" i="21"/>
  <c r="AA338" i="21" s="1"/>
  <c r="Z339" i="21"/>
  <c r="AA339" i="21" s="1"/>
  <c r="Z340" i="21"/>
  <c r="AA340" i="21" s="1"/>
  <c r="Z341" i="21"/>
  <c r="AA341" i="21" s="1"/>
  <c r="Z342" i="21"/>
  <c r="AA342" i="21" s="1"/>
  <c r="Z343" i="21"/>
  <c r="AA343" i="21" s="1"/>
  <c r="Z344" i="21"/>
  <c r="AA344" i="21" s="1"/>
  <c r="Z345" i="21"/>
  <c r="AA345" i="21" s="1"/>
  <c r="Z346" i="21"/>
  <c r="AA346" i="21" s="1"/>
  <c r="Z347" i="21"/>
  <c r="AA347" i="21" s="1"/>
  <c r="Z348" i="21"/>
  <c r="AA348" i="21" s="1"/>
  <c r="Z349" i="21"/>
  <c r="AA349" i="21" s="1"/>
  <c r="Z350" i="21"/>
  <c r="AA350" i="21" s="1"/>
  <c r="Z351" i="21"/>
  <c r="AA351" i="21" s="1"/>
  <c r="Z352" i="21"/>
  <c r="AA352" i="21" s="1"/>
  <c r="Z353" i="21"/>
  <c r="AA353" i="21" s="1"/>
  <c r="Z354" i="21"/>
  <c r="AA354" i="21" s="1"/>
  <c r="Z355" i="21"/>
  <c r="AA355" i="21" s="1"/>
  <c r="Z356" i="21"/>
  <c r="AA356" i="21" s="1"/>
  <c r="Z357" i="21"/>
  <c r="AA357" i="21" s="1"/>
  <c r="Z358" i="21"/>
  <c r="AA358" i="21" s="1"/>
  <c r="Z359" i="21"/>
  <c r="AA359" i="21" s="1"/>
  <c r="Z360" i="21"/>
  <c r="AA360" i="21" s="1"/>
  <c r="Z361" i="21"/>
  <c r="AA361" i="21" s="1"/>
  <c r="Z362" i="21"/>
  <c r="AA362" i="21" s="1"/>
  <c r="Z363" i="21"/>
  <c r="AA363" i="21" s="1"/>
  <c r="Z364" i="21"/>
  <c r="AA364" i="21" s="1"/>
  <c r="Z365" i="21"/>
  <c r="AA365" i="21" s="1"/>
  <c r="Z366" i="21"/>
  <c r="AA366" i="21" s="1"/>
  <c r="Z367" i="21"/>
  <c r="AA367" i="21" s="1"/>
  <c r="Z368" i="21"/>
  <c r="AA368" i="21" s="1"/>
  <c r="Z369" i="21"/>
  <c r="AA369" i="21" s="1"/>
  <c r="Z370" i="21"/>
  <c r="AA370" i="21" s="1"/>
  <c r="Z371" i="21"/>
  <c r="AA371" i="21" s="1"/>
  <c r="Z372" i="21"/>
  <c r="AA372" i="21" s="1"/>
  <c r="Z373" i="21"/>
  <c r="AA373" i="21" s="1"/>
  <c r="Z374" i="21"/>
  <c r="AA374" i="21" s="1"/>
  <c r="Z375" i="21"/>
  <c r="AA375" i="21" s="1"/>
  <c r="Z376" i="21"/>
  <c r="AA376" i="21" s="1"/>
  <c r="Z377" i="21"/>
  <c r="AA377" i="21" s="1"/>
  <c r="Z378" i="21"/>
  <c r="AA378" i="21" s="1"/>
  <c r="Z379" i="21"/>
  <c r="AA379" i="21" s="1"/>
  <c r="Z380" i="21"/>
  <c r="AA380" i="21" s="1"/>
  <c r="Z381" i="21"/>
  <c r="AA381" i="21" s="1"/>
  <c r="Z382" i="21"/>
  <c r="AA382" i="21" s="1"/>
  <c r="Z383" i="21"/>
  <c r="AA383" i="21" s="1"/>
  <c r="Z384" i="21"/>
  <c r="AA384" i="21" s="1"/>
  <c r="Z385" i="21"/>
  <c r="AA385" i="21" s="1"/>
  <c r="Z386" i="21"/>
  <c r="AA386" i="21" s="1"/>
  <c r="Z387" i="21"/>
  <c r="AA387" i="21" s="1"/>
  <c r="Z388" i="21"/>
  <c r="AA388" i="21" s="1"/>
  <c r="Z389" i="21"/>
  <c r="AA389" i="21" s="1"/>
  <c r="Z390" i="21"/>
  <c r="AA390" i="21" s="1"/>
  <c r="Z391" i="21"/>
  <c r="AA391" i="21" s="1"/>
  <c r="Z392" i="21"/>
  <c r="AA392" i="21" s="1"/>
  <c r="Z393" i="21"/>
  <c r="AA393" i="21" s="1"/>
  <c r="Z394" i="21"/>
  <c r="AA394" i="21" s="1"/>
  <c r="Z395" i="21"/>
  <c r="AA395" i="21" s="1"/>
  <c r="Z396" i="21"/>
  <c r="AA396" i="21" s="1"/>
  <c r="Z397" i="21"/>
  <c r="AA397" i="21" s="1"/>
  <c r="Z398" i="21"/>
  <c r="AA398" i="21" s="1"/>
  <c r="Z399" i="21"/>
  <c r="AA399" i="21" s="1"/>
  <c r="Z400" i="21"/>
  <c r="AA400" i="21" s="1"/>
  <c r="Z401" i="21"/>
  <c r="AA401" i="21" s="1"/>
  <c r="Z402" i="21"/>
  <c r="AA402" i="21" s="1"/>
  <c r="Z403" i="21"/>
  <c r="AA403" i="21" s="1"/>
  <c r="Z404" i="21"/>
  <c r="AA404" i="21" s="1"/>
  <c r="Z405" i="21"/>
  <c r="AA405" i="21" s="1"/>
  <c r="Z406" i="21"/>
  <c r="AA406" i="21" s="1"/>
  <c r="Z407" i="21"/>
  <c r="AA407" i="21" s="1"/>
  <c r="Z408" i="21"/>
  <c r="AA408" i="21" s="1"/>
  <c r="Z409" i="21"/>
  <c r="AA409" i="21" s="1"/>
  <c r="Z410" i="21"/>
  <c r="AA410" i="21" s="1"/>
  <c r="Z411" i="21"/>
  <c r="AA411" i="21" s="1"/>
  <c r="Z412" i="21"/>
  <c r="AA412" i="21" s="1"/>
  <c r="Z413" i="21"/>
  <c r="AA413" i="21" s="1"/>
  <c r="Z414" i="21"/>
  <c r="AA414" i="21" s="1"/>
  <c r="Z415" i="21"/>
  <c r="AA415" i="21" s="1"/>
  <c r="Z416" i="21"/>
  <c r="AA416" i="21" s="1"/>
  <c r="Z417" i="21"/>
  <c r="AA417" i="21" s="1"/>
  <c r="Z418" i="21"/>
  <c r="AA418" i="21" s="1"/>
  <c r="Z419" i="21"/>
  <c r="AA419" i="21" s="1"/>
  <c r="Z420" i="21"/>
  <c r="AA420" i="21" s="1"/>
  <c r="Z421" i="21"/>
  <c r="AA421" i="21" s="1"/>
  <c r="Z422" i="21"/>
  <c r="AA422" i="21" s="1"/>
  <c r="Z423" i="21"/>
  <c r="AA423" i="21" s="1"/>
  <c r="Z424" i="21"/>
  <c r="AA424" i="21" s="1"/>
  <c r="Z425" i="21"/>
  <c r="AA425" i="21" s="1"/>
  <c r="Z426" i="21"/>
  <c r="AA426" i="21" s="1"/>
  <c r="Z427" i="21"/>
  <c r="AA427" i="21" s="1"/>
  <c r="Z428" i="21"/>
  <c r="AA428" i="21" s="1"/>
  <c r="Z429" i="21"/>
  <c r="AA429" i="21" s="1"/>
  <c r="Z430" i="21"/>
  <c r="AA430" i="21" s="1"/>
  <c r="Z431" i="21"/>
  <c r="AA431" i="21" s="1"/>
  <c r="Z432" i="21"/>
  <c r="AA432" i="21" s="1"/>
  <c r="Z433" i="21"/>
  <c r="AA433" i="21" s="1"/>
  <c r="Z434" i="21"/>
  <c r="AA434" i="21" s="1"/>
  <c r="Z435" i="21"/>
  <c r="AA435" i="21" s="1"/>
  <c r="Z436" i="21"/>
  <c r="AA436" i="21" s="1"/>
  <c r="Z437" i="21"/>
  <c r="AA437" i="21" s="1"/>
  <c r="Z438" i="21"/>
  <c r="AA438" i="21" s="1"/>
  <c r="Z439" i="21"/>
  <c r="AA439" i="21" s="1"/>
  <c r="Z440" i="21"/>
  <c r="AA440" i="21" s="1"/>
  <c r="Z441" i="21"/>
  <c r="AA441" i="21" s="1"/>
  <c r="Z442" i="21"/>
  <c r="AA442" i="21" s="1"/>
  <c r="Z443" i="21"/>
  <c r="AA443" i="21" s="1"/>
  <c r="Z444" i="21"/>
  <c r="AA444" i="21" s="1"/>
  <c r="Z445" i="21"/>
  <c r="AA445" i="21" s="1"/>
  <c r="Z446" i="21"/>
  <c r="AA446" i="21" s="1"/>
  <c r="Z447" i="21"/>
  <c r="AA447" i="21" s="1"/>
  <c r="Z448" i="21"/>
  <c r="AA448" i="21" s="1"/>
  <c r="Z449" i="21"/>
  <c r="AA449" i="21" s="1"/>
  <c r="Z450" i="21"/>
  <c r="AA450" i="21" s="1"/>
  <c r="Z451" i="21"/>
  <c r="AA451" i="21" s="1"/>
  <c r="Z452" i="21"/>
  <c r="AA452" i="21" s="1"/>
  <c r="Z453" i="21"/>
  <c r="AA453" i="21" s="1"/>
  <c r="Z454" i="21"/>
  <c r="AA454" i="21" s="1"/>
  <c r="Z455" i="21"/>
  <c r="AA455" i="21" s="1"/>
  <c r="Z456" i="21"/>
  <c r="AA456" i="21" s="1"/>
  <c r="Z457" i="21"/>
  <c r="AA457" i="21" s="1"/>
  <c r="Z458" i="21"/>
  <c r="AA458" i="21" s="1"/>
  <c r="Z459" i="21"/>
  <c r="AA459" i="21" s="1"/>
  <c r="Z460" i="21"/>
  <c r="AA460" i="21" s="1"/>
  <c r="Z461" i="21"/>
  <c r="AA461" i="21" s="1"/>
  <c r="Z462" i="21"/>
  <c r="AA462" i="21" s="1"/>
  <c r="Z463" i="21"/>
  <c r="AA463" i="21" s="1"/>
  <c r="Z464" i="21"/>
  <c r="AA464" i="21" s="1"/>
  <c r="Z465" i="21"/>
  <c r="AA465" i="21" s="1"/>
  <c r="Z466" i="21"/>
  <c r="AA466" i="21" s="1"/>
  <c r="Z467" i="21"/>
  <c r="AA467" i="21" s="1"/>
  <c r="Z468" i="21"/>
  <c r="AA468" i="21" s="1"/>
  <c r="Z469" i="21"/>
  <c r="AA469" i="21" s="1"/>
  <c r="Z470" i="21"/>
  <c r="AA470" i="21" s="1"/>
  <c r="Z471" i="21"/>
  <c r="AA471" i="21" s="1"/>
  <c r="Z472" i="21"/>
  <c r="AA472" i="21" s="1"/>
  <c r="Z473" i="21"/>
  <c r="AA473" i="21" s="1"/>
  <c r="Z474" i="21"/>
  <c r="AA474" i="21" s="1"/>
  <c r="Z475" i="21"/>
  <c r="AA475" i="21" s="1"/>
  <c r="Z476" i="21"/>
  <c r="AA476" i="21" s="1"/>
  <c r="Z477" i="21"/>
  <c r="AA477" i="21" s="1"/>
  <c r="Z478" i="21"/>
  <c r="AA478" i="21" s="1"/>
  <c r="Z479" i="21"/>
  <c r="AA479" i="21" s="1"/>
  <c r="Z480" i="21"/>
  <c r="AA480" i="21" s="1"/>
  <c r="Z481" i="21"/>
  <c r="AA481" i="21" s="1"/>
  <c r="Z482" i="21"/>
  <c r="AA482" i="21" s="1"/>
  <c r="Z483" i="21"/>
  <c r="AA483" i="21" s="1"/>
  <c r="Z484" i="21"/>
  <c r="AA484" i="21" s="1"/>
  <c r="Z485" i="21"/>
  <c r="AA485" i="21" s="1"/>
  <c r="Z486" i="21"/>
  <c r="AA486" i="21" s="1"/>
  <c r="Z487" i="21"/>
  <c r="AA487" i="21" s="1"/>
  <c r="Z488" i="21"/>
  <c r="AA488" i="21" s="1"/>
  <c r="Z489" i="21"/>
  <c r="AA489" i="21" s="1"/>
  <c r="Z490" i="21"/>
  <c r="AA490" i="21" s="1"/>
  <c r="Z491" i="21"/>
  <c r="AA491" i="21" s="1"/>
  <c r="Z492" i="21"/>
  <c r="AA492" i="21" s="1"/>
  <c r="Z493" i="21"/>
  <c r="AA493" i="21" s="1"/>
  <c r="Z494" i="21"/>
  <c r="AA494" i="21" s="1"/>
  <c r="Z495" i="21"/>
  <c r="AA495" i="21" s="1"/>
  <c r="Z496" i="21"/>
  <c r="AA496" i="21" s="1"/>
  <c r="Z497" i="21"/>
  <c r="AA497" i="21" s="1"/>
  <c r="Z498" i="21"/>
  <c r="AA498" i="21" s="1"/>
  <c r="Z499" i="21"/>
  <c r="AA499" i="21" s="1"/>
  <c r="Z500" i="21"/>
  <c r="AA500" i="21" s="1"/>
  <c r="Z501" i="21"/>
  <c r="AA501" i="21" s="1"/>
  <c r="Z502" i="21"/>
  <c r="AA502" i="21" s="1"/>
  <c r="Z503" i="21"/>
  <c r="AA503" i="21" s="1"/>
  <c r="Z504" i="21"/>
  <c r="AA504" i="21" s="1"/>
  <c r="Z505" i="21"/>
  <c r="AA505" i="21" s="1"/>
  <c r="Z506" i="21"/>
  <c r="AA506" i="21" s="1"/>
  <c r="Z507" i="21"/>
  <c r="AA507" i="21" s="1"/>
  <c r="Z508" i="21"/>
  <c r="AA508" i="21" s="1"/>
  <c r="Z509" i="21"/>
  <c r="AA509" i="21" s="1"/>
  <c r="Z510" i="21"/>
  <c r="AA510" i="21" s="1"/>
  <c r="Z511" i="21"/>
  <c r="AA511" i="21" s="1"/>
  <c r="Z512" i="21"/>
  <c r="AA512" i="21" s="1"/>
  <c r="Z513" i="21"/>
  <c r="AA513" i="21" s="1"/>
  <c r="Z514" i="21"/>
  <c r="AA514" i="21" s="1"/>
  <c r="Z515" i="21"/>
  <c r="AA515" i="21" s="1"/>
  <c r="Z516" i="21"/>
  <c r="AA516" i="21" s="1"/>
  <c r="Z517" i="21"/>
  <c r="AA517" i="21" s="1"/>
  <c r="Z518" i="21"/>
  <c r="AA518" i="21" s="1"/>
  <c r="Z519" i="21"/>
  <c r="AA519" i="21" s="1"/>
  <c r="Z520" i="21"/>
  <c r="AA520" i="21" s="1"/>
  <c r="Z521" i="21"/>
  <c r="AA521" i="21" s="1"/>
  <c r="Z522" i="21"/>
  <c r="AA522" i="21" s="1"/>
  <c r="Z523" i="21"/>
  <c r="AA523" i="21" s="1"/>
  <c r="Z524" i="21"/>
  <c r="AA524" i="21" s="1"/>
  <c r="Z525" i="21"/>
  <c r="AA525" i="21" s="1"/>
  <c r="Z526" i="21"/>
  <c r="AA526" i="21" s="1"/>
  <c r="Z527" i="21"/>
  <c r="AA527" i="21" s="1"/>
  <c r="Z528" i="21"/>
  <c r="AA528" i="21" s="1"/>
  <c r="Z529" i="21"/>
  <c r="AA529" i="21" s="1"/>
  <c r="Z530" i="21"/>
  <c r="AA530" i="21" s="1"/>
  <c r="Z531" i="21"/>
  <c r="AA531" i="21" s="1"/>
  <c r="Z532" i="21"/>
  <c r="AA532" i="21" s="1"/>
  <c r="Z533" i="21"/>
  <c r="AA533" i="21" s="1"/>
  <c r="Z534" i="21"/>
  <c r="AA534" i="21" s="1"/>
  <c r="Z535" i="21"/>
  <c r="AA535" i="21" s="1"/>
  <c r="Z536" i="21"/>
  <c r="AA536" i="21" s="1"/>
  <c r="Z537" i="21"/>
  <c r="AA537" i="21" s="1"/>
  <c r="Z538" i="21"/>
  <c r="AA538" i="21" s="1"/>
  <c r="Z539" i="21"/>
  <c r="AA539" i="21" s="1"/>
  <c r="Z540" i="21"/>
  <c r="AA540" i="21" s="1"/>
  <c r="Z541" i="21"/>
  <c r="AA541" i="21" s="1"/>
  <c r="Z542" i="21"/>
  <c r="AA542" i="21" s="1"/>
  <c r="Z543" i="21"/>
  <c r="AA543" i="21" s="1"/>
  <c r="Z544" i="21"/>
  <c r="AA544" i="21" s="1"/>
  <c r="Z545" i="21"/>
  <c r="AA545" i="21" s="1"/>
  <c r="Z546" i="21"/>
  <c r="AA546" i="21" s="1"/>
  <c r="Z547" i="21"/>
  <c r="AA547" i="21" s="1"/>
  <c r="Z548" i="21"/>
  <c r="AA548" i="21" s="1"/>
  <c r="Z549" i="21"/>
  <c r="AA549" i="21" s="1"/>
  <c r="Z550" i="21"/>
  <c r="AA550" i="21" s="1"/>
  <c r="Z551" i="21"/>
  <c r="AA551" i="21" s="1"/>
  <c r="Z552" i="21"/>
  <c r="AA552" i="21" s="1"/>
  <c r="Z553" i="21"/>
  <c r="AA553" i="21" s="1"/>
  <c r="Z554" i="21"/>
  <c r="AA554" i="21" s="1"/>
  <c r="Z555" i="21"/>
  <c r="AA555" i="21" s="1"/>
  <c r="Z556" i="21"/>
  <c r="AA556" i="21" s="1"/>
  <c r="Z557" i="21"/>
  <c r="AA557" i="21" s="1"/>
  <c r="Z558" i="21"/>
  <c r="AA558" i="21" s="1"/>
  <c r="Z559" i="21"/>
  <c r="AA559" i="21" s="1"/>
  <c r="Z560" i="21"/>
  <c r="AA560" i="21" s="1"/>
  <c r="Z561" i="21"/>
  <c r="AA561" i="21" s="1"/>
  <c r="Z562" i="21"/>
  <c r="AA562" i="21" s="1"/>
  <c r="Z563" i="21"/>
  <c r="AA563" i="21" s="1"/>
  <c r="Z564" i="21"/>
  <c r="AA564" i="21" s="1"/>
  <c r="Z565" i="21"/>
  <c r="AA565" i="21" s="1"/>
  <c r="Z566" i="21"/>
  <c r="AA566" i="21" s="1"/>
  <c r="Z567" i="21"/>
  <c r="AA567" i="21" s="1"/>
  <c r="Z568" i="21"/>
  <c r="AA568" i="21" s="1"/>
  <c r="Z569" i="21"/>
  <c r="AA569" i="21" s="1"/>
  <c r="Z570" i="21"/>
  <c r="AA570" i="21" s="1"/>
  <c r="Z571" i="21"/>
  <c r="AA571" i="21" s="1"/>
  <c r="Z572" i="21"/>
  <c r="AA572" i="21" s="1"/>
  <c r="Z573" i="21"/>
  <c r="AA573" i="21" s="1"/>
  <c r="Z574" i="21"/>
  <c r="AA574" i="21" s="1"/>
  <c r="Z575" i="21"/>
  <c r="AA575" i="21" s="1"/>
  <c r="Z576" i="21"/>
  <c r="AA576" i="21" s="1"/>
  <c r="Z577" i="21"/>
  <c r="AA577" i="21" s="1"/>
  <c r="Z578" i="21"/>
  <c r="AA578" i="21" s="1"/>
  <c r="Z579" i="21"/>
  <c r="AA579" i="21" s="1"/>
  <c r="Z580" i="21"/>
  <c r="AA580" i="21" s="1"/>
  <c r="Z581" i="21"/>
  <c r="AA581" i="21" s="1"/>
  <c r="Z582" i="21"/>
  <c r="AA582" i="21" s="1"/>
  <c r="Z583" i="21"/>
  <c r="AA583" i="21" s="1"/>
  <c r="Z584" i="21"/>
  <c r="AA584" i="21" s="1"/>
  <c r="Z585" i="21"/>
  <c r="AA585" i="21" s="1"/>
  <c r="Z586" i="21"/>
  <c r="AA586" i="21" s="1"/>
  <c r="Z587" i="21"/>
  <c r="AA587" i="21" s="1"/>
  <c r="Z588" i="21"/>
  <c r="AA588" i="21" s="1"/>
  <c r="Z589" i="21"/>
  <c r="AA589" i="21" s="1"/>
  <c r="Z590" i="21"/>
  <c r="AA590" i="21" s="1"/>
  <c r="Z591" i="21"/>
  <c r="AA591" i="21" s="1"/>
  <c r="Z592" i="21"/>
  <c r="AA592" i="21" s="1"/>
  <c r="Z593" i="21"/>
  <c r="AA593" i="21" s="1"/>
  <c r="Z594" i="21"/>
  <c r="AA594" i="21" s="1"/>
  <c r="Z595" i="21"/>
  <c r="AA595" i="21" s="1"/>
  <c r="Z596" i="21"/>
  <c r="AA596" i="21" s="1"/>
  <c r="Z597" i="21"/>
  <c r="AA597" i="21" s="1"/>
  <c r="Z598" i="21"/>
  <c r="AA598" i="21" s="1"/>
  <c r="Z599" i="21"/>
  <c r="AA599" i="21" s="1"/>
  <c r="Z600" i="21"/>
  <c r="AA600" i="21" s="1"/>
  <c r="Z601" i="21"/>
  <c r="AA601" i="21" s="1"/>
  <c r="Z602" i="21"/>
  <c r="AA602" i="21" s="1"/>
  <c r="Z603" i="21"/>
  <c r="AA603" i="21" s="1"/>
  <c r="Z604" i="21"/>
  <c r="AA604" i="21" s="1"/>
  <c r="Z605" i="21"/>
  <c r="AA605" i="21" s="1"/>
  <c r="Z606" i="21"/>
  <c r="AA606" i="21" s="1"/>
  <c r="Z607" i="21"/>
  <c r="AA607" i="21" s="1"/>
  <c r="Z608" i="21"/>
  <c r="AA608" i="21" s="1"/>
  <c r="Z609" i="21"/>
  <c r="AA609" i="21" s="1"/>
  <c r="Z610" i="21"/>
  <c r="AA610" i="21" s="1"/>
  <c r="Z611" i="21"/>
  <c r="AA611" i="21" s="1"/>
  <c r="Z612" i="21"/>
  <c r="AA612" i="21" s="1"/>
  <c r="Z613" i="21"/>
  <c r="AA613" i="21" s="1"/>
  <c r="Z614" i="21"/>
  <c r="AA614" i="21" s="1"/>
  <c r="Z615" i="21"/>
  <c r="AA615" i="21" s="1"/>
  <c r="Z616" i="21"/>
  <c r="AA616" i="21" s="1"/>
  <c r="Z617" i="21"/>
  <c r="AA617" i="21" s="1"/>
  <c r="Z618" i="21"/>
  <c r="AA618" i="21" s="1"/>
  <c r="Z619" i="21"/>
  <c r="AA619" i="21" s="1"/>
  <c r="Z620" i="21"/>
  <c r="AA620" i="21" s="1"/>
  <c r="Z621" i="21"/>
  <c r="AA621" i="21" s="1"/>
  <c r="Z622" i="21"/>
  <c r="AA622" i="21" s="1"/>
  <c r="Z623" i="21"/>
  <c r="AA623" i="21" s="1"/>
  <c r="Z624" i="21"/>
  <c r="AA624" i="21" s="1"/>
  <c r="Z625" i="21"/>
  <c r="AA625" i="21" s="1"/>
  <c r="Z626" i="21"/>
  <c r="AA626" i="21" s="1"/>
  <c r="Z627" i="21"/>
  <c r="AA627" i="21" s="1"/>
  <c r="Z628" i="21"/>
  <c r="AA628" i="21" s="1"/>
  <c r="Z629" i="21"/>
  <c r="AA629" i="21" s="1"/>
  <c r="Z630" i="21"/>
  <c r="AA630" i="21" s="1"/>
  <c r="Z631" i="21"/>
  <c r="AA631" i="21" s="1"/>
  <c r="Z632" i="21"/>
  <c r="AA632" i="21" s="1"/>
  <c r="Z633" i="21"/>
  <c r="AA633" i="21" s="1"/>
  <c r="Z634" i="21"/>
  <c r="AA634" i="21" s="1"/>
  <c r="Z635" i="21"/>
  <c r="AA635" i="21" s="1"/>
  <c r="Z636" i="21"/>
  <c r="AA636" i="21" s="1"/>
  <c r="Z637" i="21"/>
  <c r="AA637" i="21" s="1"/>
  <c r="Z638" i="21"/>
  <c r="AA638" i="21" s="1"/>
  <c r="Z639" i="21"/>
  <c r="AA639" i="21" s="1"/>
  <c r="Z640" i="21"/>
  <c r="AA640" i="21" s="1"/>
  <c r="Z641" i="21"/>
  <c r="AA641" i="21" s="1"/>
  <c r="Z642" i="21"/>
  <c r="AA642" i="21" s="1"/>
  <c r="Z643" i="21"/>
  <c r="AA643" i="21" s="1"/>
  <c r="Z644" i="21"/>
  <c r="AA644" i="21" s="1"/>
  <c r="Z645" i="21"/>
  <c r="AA645" i="21" s="1"/>
  <c r="Z646" i="21"/>
  <c r="AA646" i="21" s="1"/>
  <c r="Z647" i="21"/>
  <c r="AA647" i="21" s="1"/>
  <c r="Z648" i="21"/>
  <c r="AA648" i="21" s="1"/>
  <c r="Z649" i="21"/>
  <c r="AA649" i="21" s="1"/>
  <c r="Z650" i="21"/>
  <c r="AA650" i="21" s="1"/>
  <c r="Z651" i="21"/>
  <c r="AA651" i="21" s="1"/>
  <c r="Z652" i="21"/>
  <c r="AA652" i="21" s="1"/>
  <c r="Z653" i="21"/>
  <c r="AA653" i="21" s="1"/>
  <c r="Z654" i="21"/>
  <c r="AA654" i="21" s="1"/>
  <c r="Z655" i="21"/>
  <c r="AA655" i="21" s="1"/>
  <c r="Z656" i="21"/>
  <c r="AA656" i="21" s="1"/>
  <c r="Z657" i="21"/>
  <c r="AA657" i="21" s="1"/>
  <c r="Z658" i="21"/>
  <c r="AA658" i="21" s="1"/>
  <c r="Z659" i="21"/>
  <c r="AA659" i="21" s="1"/>
  <c r="Z660" i="21"/>
  <c r="AA660" i="21" s="1"/>
  <c r="Z661" i="21"/>
  <c r="AA661" i="21" s="1"/>
  <c r="Z662" i="21"/>
  <c r="AA662" i="21" s="1"/>
  <c r="Z663" i="21"/>
  <c r="AA663" i="21" s="1"/>
  <c r="Z664" i="21"/>
  <c r="AA664" i="21" s="1"/>
  <c r="Z665" i="21"/>
  <c r="AA665" i="21" s="1"/>
  <c r="Z666" i="21"/>
  <c r="AA666" i="21" s="1"/>
  <c r="Z667" i="21"/>
  <c r="AA667" i="21" s="1"/>
  <c r="Z668" i="21"/>
  <c r="AA668" i="21" s="1"/>
  <c r="Z669" i="21"/>
  <c r="AA669" i="21" s="1"/>
  <c r="Z670" i="21"/>
  <c r="AA670" i="21" s="1"/>
  <c r="Z671" i="21"/>
  <c r="AA671" i="21" s="1"/>
  <c r="Z672" i="21"/>
  <c r="AA672" i="21" s="1"/>
  <c r="Z673" i="21"/>
  <c r="AA673" i="21" s="1"/>
  <c r="Z674" i="21"/>
  <c r="AA674" i="21" s="1"/>
  <c r="Z675" i="21"/>
  <c r="AA675" i="21" s="1"/>
  <c r="Z676" i="21"/>
  <c r="AA676" i="21" s="1"/>
  <c r="Z677" i="21"/>
  <c r="AA677" i="21" s="1"/>
  <c r="Z678" i="21"/>
  <c r="AA678" i="21" s="1"/>
  <c r="Z679" i="21"/>
  <c r="AA679" i="21" s="1"/>
  <c r="Z680" i="21"/>
  <c r="AA680" i="21" s="1"/>
  <c r="Z681" i="21"/>
  <c r="AA681" i="21" s="1"/>
  <c r="Z682" i="21"/>
  <c r="AA682" i="21" s="1"/>
  <c r="Z683" i="21"/>
  <c r="AA683" i="21" s="1"/>
  <c r="Z684" i="21"/>
  <c r="AA684" i="21" s="1"/>
  <c r="Z685" i="21"/>
  <c r="AA685" i="21" s="1"/>
  <c r="Z686" i="21"/>
  <c r="AA686" i="21" s="1"/>
  <c r="Z687" i="21"/>
  <c r="AA687" i="21" s="1"/>
  <c r="Z688" i="21"/>
  <c r="AA688" i="21" s="1"/>
  <c r="Z689" i="21"/>
  <c r="AA689" i="21" s="1"/>
  <c r="Z690" i="21"/>
  <c r="AA690" i="21" s="1"/>
  <c r="Z691" i="21"/>
  <c r="AA691" i="21" s="1"/>
  <c r="Z692" i="21"/>
  <c r="AA692" i="21" s="1"/>
  <c r="Z693" i="21"/>
  <c r="AA693" i="21" s="1"/>
  <c r="Z694" i="21"/>
  <c r="AA694" i="21" s="1"/>
  <c r="Z695" i="21"/>
  <c r="AA695" i="21" s="1"/>
  <c r="Z696" i="21"/>
  <c r="AA696" i="21" s="1"/>
  <c r="Z697" i="21"/>
  <c r="AA697" i="21" s="1"/>
  <c r="Z698" i="21"/>
  <c r="AA698" i="21" s="1"/>
  <c r="Z699" i="21"/>
  <c r="AA699" i="21" s="1"/>
  <c r="Z700" i="21"/>
  <c r="AA700" i="21" s="1"/>
  <c r="Z701" i="21"/>
  <c r="AA701" i="21" s="1"/>
  <c r="Z702" i="21"/>
  <c r="AA702" i="21" s="1"/>
  <c r="Z703" i="21"/>
  <c r="AA703" i="21" s="1"/>
  <c r="Z704" i="21"/>
  <c r="AA704" i="21" s="1"/>
  <c r="Z705" i="21"/>
  <c r="AA705" i="21" s="1"/>
  <c r="Z706" i="21"/>
  <c r="AA706" i="21" s="1"/>
  <c r="Z707" i="21"/>
  <c r="AA707" i="21" s="1"/>
  <c r="Z708" i="21"/>
  <c r="AA708" i="21" s="1"/>
  <c r="Z709" i="21"/>
  <c r="AA709" i="21" s="1"/>
  <c r="Z710" i="21"/>
  <c r="AA710" i="21" s="1"/>
  <c r="Z711" i="21"/>
  <c r="AA711" i="21" s="1"/>
  <c r="Z712" i="21"/>
  <c r="AA712" i="21" s="1"/>
  <c r="Z713" i="21"/>
  <c r="AA713" i="21" s="1"/>
  <c r="Z714" i="21"/>
  <c r="AA714" i="21" s="1"/>
  <c r="Z715" i="21"/>
  <c r="AA715" i="21" s="1"/>
  <c r="Z716" i="21"/>
  <c r="AA716" i="21" s="1"/>
  <c r="Z717" i="21"/>
  <c r="AA717" i="21" s="1"/>
  <c r="Z718" i="21"/>
  <c r="AA718" i="21" s="1"/>
  <c r="Z719" i="21"/>
  <c r="AA719" i="21" s="1"/>
  <c r="Z720" i="21"/>
  <c r="AA720" i="21" s="1"/>
  <c r="Z721" i="21"/>
  <c r="AA721" i="21" s="1"/>
  <c r="Z722" i="21"/>
  <c r="AA722" i="21" s="1"/>
  <c r="Z723" i="21"/>
  <c r="AA723" i="21" s="1"/>
  <c r="Z724" i="21"/>
  <c r="AA724" i="21" s="1"/>
  <c r="Z725" i="21"/>
  <c r="AA725" i="21" s="1"/>
  <c r="Z726" i="21"/>
  <c r="AA726" i="21" s="1"/>
  <c r="Z727" i="21"/>
  <c r="AA727" i="21" s="1"/>
  <c r="Z728" i="21"/>
  <c r="AA728" i="21" s="1"/>
  <c r="Z729" i="21"/>
  <c r="AA729" i="21" s="1"/>
  <c r="Z730" i="21"/>
  <c r="AA730" i="21" s="1"/>
  <c r="Z731" i="21"/>
  <c r="AA731" i="21" s="1"/>
  <c r="Z732" i="21"/>
  <c r="AA732" i="21" s="1"/>
  <c r="Z733" i="21"/>
  <c r="AA733" i="21" s="1"/>
  <c r="Z734" i="21"/>
  <c r="AA734" i="21" s="1"/>
  <c r="Z735" i="21"/>
  <c r="AA735" i="21" s="1"/>
  <c r="Z736" i="21"/>
  <c r="AA736" i="21" s="1"/>
  <c r="Z737" i="21"/>
  <c r="AA737" i="21" s="1"/>
  <c r="Z738" i="21"/>
  <c r="AA738" i="21" s="1"/>
  <c r="Z739" i="21"/>
  <c r="AA739" i="21" s="1"/>
  <c r="Z740" i="21"/>
  <c r="AA740" i="21" s="1"/>
  <c r="Z741" i="21"/>
  <c r="AA741" i="21" s="1"/>
  <c r="Z742" i="21"/>
  <c r="AA742" i="21" s="1"/>
  <c r="Z743" i="21"/>
  <c r="AA743" i="21" s="1"/>
  <c r="Z744" i="21"/>
  <c r="AA744" i="21" s="1"/>
  <c r="Z745" i="21"/>
  <c r="AA745" i="21" s="1"/>
  <c r="Z746" i="21"/>
  <c r="AA746" i="21" s="1"/>
  <c r="Z747" i="21"/>
  <c r="AA747" i="21" s="1"/>
  <c r="Z748" i="21"/>
  <c r="AA748" i="21" s="1"/>
  <c r="Z749" i="21"/>
  <c r="AA749" i="21" s="1"/>
  <c r="Z750" i="21"/>
  <c r="AA750" i="21" s="1"/>
  <c r="Z751" i="21"/>
  <c r="AA751" i="21" s="1"/>
  <c r="Z752" i="21"/>
  <c r="AA752" i="21" s="1"/>
  <c r="Z753" i="21"/>
  <c r="AA753" i="21" s="1"/>
  <c r="Z754" i="21"/>
  <c r="AA754" i="21" s="1"/>
  <c r="Z755" i="21"/>
  <c r="AA755" i="21" s="1"/>
  <c r="Z756" i="21"/>
  <c r="AA756" i="21" s="1"/>
  <c r="Z757" i="21"/>
  <c r="AA757" i="21" s="1"/>
  <c r="Z758" i="21"/>
  <c r="AA758" i="21" s="1"/>
  <c r="Z759" i="21"/>
  <c r="AA759" i="21" s="1"/>
  <c r="Z760" i="21"/>
  <c r="AA760" i="21" s="1"/>
  <c r="Z761" i="21"/>
  <c r="AA761" i="21" s="1"/>
  <c r="Z762" i="21"/>
  <c r="AA762" i="21" s="1"/>
  <c r="Z763" i="21"/>
  <c r="AA763" i="21" s="1"/>
  <c r="Z764" i="21"/>
  <c r="AA764" i="21" s="1"/>
  <c r="Z765" i="21"/>
  <c r="AA765" i="21" s="1"/>
  <c r="Z766" i="21"/>
  <c r="AA766" i="21" s="1"/>
  <c r="Z767" i="21"/>
  <c r="AA767" i="21" s="1"/>
  <c r="Z768" i="21"/>
  <c r="AA768" i="21" s="1"/>
  <c r="Z769" i="21"/>
  <c r="AA769" i="21" s="1"/>
  <c r="Z770" i="21"/>
  <c r="AA770" i="21" s="1"/>
  <c r="Z771" i="21"/>
  <c r="AA771" i="21" s="1"/>
  <c r="Z772" i="21"/>
  <c r="AA772" i="21" s="1"/>
  <c r="Z773" i="21"/>
  <c r="AA773" i="21" s="1"/>
  <c r="Z774" i="21"/>
  <c r="AA774" i="21" s="1"/>
  <c r="Z775" i="21"/>
  <c r="AA775" i="21" s="1"/>
  <c r="Z776" i="21"/>
  <c r="AA776" i="21" s="1"/>
  <c r="Z777" i="21"/>
  <c r="AA777" i="21" s="1"/>
  <c r="Z778" i="21"/>
  <c r="AA778" i="21" s="1"/>
  <c r="Z779" i="21"/>
  <c r="AA779" i="21" s="1"/>
  <c r="Z780" i="21"/>
  <c r="AA780" i="21" s="1"/>
  <c r="Z781" i="21"/>
  <c r="AA781" i="21" s="1"/>
  <c r="Z782" i="21"/>
  <c r="AA782" i="21" s="1"/>
  <c r="Z783" i="21"/>
  <c r="AA783" i="21" s="1"/>
  <c r="Z784" i="21"/>
  <c r="AA784" i="21" s="1"/>
  <c r="Z785" i="21"/>
  <c r="AA785" i="21" s="1"/>
  <c r="Z786" i="21"/>
  <c r="AA786" i="21" s="1"/>
  <c r="Z787" i="21"/>
  <c r="AA787" i="21" s="1"/>
  <c r="Z788" i="21"/>
  <c r="AA788" i="21" s="1"/>
  <c r="Z789" i="21"/>
  <c r="AA789" i="21" s="1"/>
  <c r="Z790" i="21"/>
  <c r="AA790" i="21" s="1"/>
  <c r="Z791" i="21"/>
  <c r="AA791" i="21" s="1"/>
  <c r="Z792" i="21"/>
  <c r="AA792" i="21" s="1"/>
  <c r="Z793" i="21"/>
  <c r="AA793" i="21" s="1"/>
  <c r="Z794" i="21"/>
  <c r="AA794" i="21" s="1"/>
  <c r="Z795" i="21"/>
  <c r="AA795" i="21" s="1"/>
  <c r="Z796" i="21"/>
  <c r="AA796" i="21" s="1"/>
  <c r="Z797" i="21"/>
  <c r="AA797" i="21" s="1"/>
  <c r="Z798" i="21"/>
  <c r="AA798" i="21" s="1"/>
  <c r="Z799" i="21"/>
  <c r="AA799" i="21" s="1"/>
  <c r="Z800" i="21"/>
  <c r="AA800" i="21" s="1"/>
  <c r="Z801" i="21"/>
  <c r="AA801" i="21" s="1"/>
  <c r="Z802" i="21"/>
  <c r="AA802" i="21" s="1"/>
  <c r="Z803" i="21"/>
  <c r="AA803" i="21" s="1"/>
  <c r="Z804" i="21"/>
  <c r="AA804" i="21" s="1"/>
  <c r="Z805" i="21"/>
  <c r="AA805" i="21" s="1"/>
  <c r="Z806" i="21"/>
  <c r="AA806" i="21" s="1"/>
  <c r="Z807" i="21"/>
  <c r="AA807" i="21" s="1"/>
  <c r="Z808" i="21"/>
  <c r="AA808" i="21" s="1"/>
  <c r="Z809" i="21"/>
  <c r="AA809" i="21" s="1"/>
  <c r="Z810" i="21"/>
  <c r="AA810" i="21" s="1"/>
  <c r="Z811" i="21"/>
  <c r="AA811" i="21" s="1"/>
  <c r="Z812" i="21"/>
  <c r="AA812" i="21" s="1"/>
  <c r="Z813" i="21"/>
  <c r="AA813" i="21" s="1"/>
  <c r="Z814" i="21"/>
  <c r="AA814" i="21" s="1"/>
  <c r="Z815" i="21"/>
  <c r="AA815" i="21" s="1"/>
  <c r="Z816" i="21"/>
  <c r="AA816" i="21" s="1"/>
  <c r="Z817" i="21"/>
  <c r="AA817" i="21" s="1"/>
  <c r="Z818" i="21"/>
  <c r="AA818" i="21" s="1"/>
  <c r="Z819" i="21"/>
  <c r="AA819" i="21" s="1"/>
  <c r="Z820" i="21"/>
  <c r="AA820" i="21" s="1"/>
  <c r="Z821" i="21"/>
  <c r="AA821" i="21" s="1"/>
  <c r="Z822" i="21"/>
  <c r="AA822" i="21" s="1"/>
  <c r="Z823" i="21"/>
  <c r="AA823" i="21" s="1"/>
  <c r="Z824" i="21"/>
  <c r="AA824" i="21" s="1"/>
  <c r="Z825" i="21"/>
  <c r="AA825" i="21" s="1"/>
  <c r="Z826" i="21"/>
  <c r="AA826" i="21" s="1"/>
  <c r="Z827" i="21"/>
  <c r="AA827" i="21" s="1"/>
  <c r="Z828" i="21"/>
  <c r="AA828" i="21" s="1"/>
  <c r="Z829" i="21"/>
  <c r="AA829" i="21" s="1"/>
  <c r="Z830" i="21"/>
  <c r="AA830" i="21" s="1"/>
  <c r="Z831" i="21"/>
  <c r="AA831" i="21" s="1"/>
  <c r="Z832" i="21"/>
  <c r="AA832" i="21" s="1"/>
  <c r="Z833" i="21"/>
  <c r="AA833" i="21" s="1"/>
  <c r="Z834" i="21"/>
  <c r="AA834" i="21" s="1"/>
  <c r="Z835" i="21"/>
  <c r="AA835" i="21" s="1"/>
  <c r="Z836" i="21"/>
  <c r="AA836" i="21" s="1"/>
  <c r="Z837" i="21"/>
  <c r="AA837" i="21" s="1"/>
  <c r="Z838" i="21"/>
  <c r="AA838" i="21" s="1"/>
  <c r="Z839" i="21"/>
  <c r="AA839" i="21" s="1"/>
  <c r="Z840" i="21"/>
  <c r="AA840" i="21" s="1"/>
  <c r="Z841" i="21"/>
  <c r="AA841" i="21" s="1"/>
  <c r="Z842" i="21"/>
  <c r="AA842" i="21" s="1"/>
  <c r="Z843" i="21"/>
  <c r="AA843" i="21" s="1"/>
  <c r="Z844" i="21"/>
  <c r="AA844" i="21" s="1"/>
  <c r="Z845" i="21"/>
  <c r="AA845" i="21" s="1"/>
  <c r="Z846" i="21"/>
  <c r="AA846" i="21" s="1"/>
  <c r="Z847" i="21"/>
  <c r="AA847" i="21" s="1"/>
  <c r="Z848" i="21"/>
  <c r="AA848" i="21" s="1"/>
  <c r="Z849" i="21"/>
  <c r="AA849" i="21" s="1"/>
  <c r="Z850" i="21"/>
  <c r="AA850" i="21" s="1"/>
  <c r="Z851" i="21"/>
  <c r="AA851" i="21" s="1"/>
  <c r="Z852" i="21"/>
  <c r="AA852" i="21" s="1"/>
  <c r="Z853" i="21"/>
  <c r="AA853" i="21" s="1"/>
  <c r="Z854" i="21"/>
  <c r="AA854" i="21" s="1"/>
  <c r="Z855" i="21"/>
  <c r="AA855" i="21" s="1"/>
  <c r="Z856" i="21"/>
  <c r="AA856" i="21" s="1"/>
  <c r="Z857" i="21"/>
  <c r="AA857" i="21" s="1"/>
  <c r="Z858" i="21"/>
  <c r="AA858" i="21" s="1"/>
  <c r="Z859" i="21"/>
  <c r="AA859" i="21" s="1"/>
  <c r="Z860" i="21"/>
  <c r="AA860" i="21" s="1"/>
  <c r="Z861" i="21"/>
  <c r="AA861" i="21" s="1"/>
  <c r="Z862" i="21"/>
  <c r="AA862" i="21" s="1"/>
  <c r="Z863" i="21"/>
  <c r="AA863" i="21" s="1"/>
  <c r="Z864" i="21"/>
  <c r="AA864" i="21" s="1"/>
  <c r="Z865" i="21"/>
  <c r="AA865" i="21" s="1"/>
  <c r="Z866" i="21"/>
  <c r="AA866" i="21" s="1"/>
  <c r="Z867" i="21"/>
  <c r="AA867" i="21" s="1"/>
  <c r="Z868" i="21"/>
  <c r="AA868" i="21" s="1"/>
  <c r="Z869" i="21"/>
  <c r="AA869" i="21" s="1"/>
  <c r="Z870" i="21"/>
  <c r="AA870" i="21" s="1"/>
  <c r="Z871" i="21"/>
  <c r="AA871" i="21" s="1"/>
  <c r="Z872" i="21"/>
  <c r="AA872" i="21" s="1"/>
  <c r="Z873" i="21"/>
  <c r="AA873" i="21" s="1"/>
  <c r="Z874" i="21"/>
  <c r="AA874" i="21" s="1"/>
  <c r="Z875" i="21"/>
  <c r="AA875" i="21" s="1"/>
  <c r="Z876" i="21"/>
  <c r="AA876" i="21" s="1"/>
  <c r="Z877" i="21"/>
  <c r="AA877" i="21" s="1"/>
  <c r="Z878" i="21"/>
  <c r="AA878" i="21" s="1"/>
  <c r="Z879" i="21"/>
  <c r="AA879" i="21" s="1"/>
  <c r="Z880" i="21"/>
  <c r="AA880" i="21" s="1"/>
  <c r="Z881" i="21"/>
  <c r="AA881" i="21" s="1"/>
  <c r="Z882" i="21"/>
  <c r="AA882" i="21" s="1"/>
  <c r="Z883" i="21"/>
  <c r="AA883" i="21" s="1"/>
  <c r="Z884" i="21"/>
  <c r="AA884" i="21" s="1"/>
  <c r="Z885" i="21"/>
  <c r="AA885" i="21" s="1"/>
  <c r="Z886" i="21"/>
  <c r="AA886" i="21" s="1"/>
  <c r="Z887" i="21"/>
  <c r="AA887" i="21" s="1"/>
  <c r="Z888" i="21"/>
  <c r="AA888" i="21" s="1"/>
  <c r="Z889" i="21"/>
  <c r="AA889" i="21" s="1"/>
  <c r="Z890" i="21"/>
  <c r="AA890" i="21" s="1"/>
  <c r="Z891" i="21"/>
  <c r="AA891" i="21" s="1"/>
  <c r="Z892" i="21"/>
  <c r="AA892" i="21" s="1"/>
  <c r="Z893" i="21"/>
  <c r="AA893" i="21" s="1"/>
  <c r="Z894" i="21"/>
  <c r="AA894" i="21" s="1"/>
  <c r="Z895" i="21"/>
  <c r="AA895" i="21" s="1"/>
  <c r="Z896" i="21"/>
  <c r="AA896" i="21" s="1"/>
  <c r="Z897" i="21"/>
  <c r="AA897" i="21" s="1"/>
  <c r="Z898" i="21"/>
  <c r="AA898" i="21" s="1"/>
  <c r="Z899" i="21"/>
  <c r="AA899" i="21" s="1"/>
  <c r="Z900" i="21"/>
  <c r="AA900" i="21" s="1"/>
  <c r="Z901" i="21"/>
  <c r="AA901" i="21" s="1"/>
  <c r="Z902" i="21"/>
  <c r="AA902" i="21" s="1"/>
  <c r="Z903" i="21"/>
  <c r="AA903" i="21" s="1"/>
  <c r="Z904" i="21"/>
  <c r="AA904" i="21" s="1"/>
  <c r="Z905" i="21"/>
  <c r="AA905" i="21" s="1"/>
  <c r="Z906" i="21"/>
  <c r="AA906" i="21" s="1"/>
  <c r="Z907" i="21"/>
  <c r="AA907" i="21" s="1"/>
  <c r="Z908" i="21"/>
  <c r="AA908" i="21" s="1"/>
  <c r="Z909" i="21"/>
  <c r="AA909" i="21" s="1"/>
  <c r="Z910" i="21"/>
  <c r="AA910" i="21" s="1"/>
  <c r="Z911" i="21"/>
  <c r="AA911" i="21" s="1"/>
  <c r="Z912" i="21"/>
  <c r="AA912" i="21" s="1"/>
  <c r="Z913" i="21"/>
  <c r="AA913" i="21" s="1"/>
  <c r="Z914" i="21"/>
  <c r="AA914" i="21" s="1"/>
  <c r="Z915" i="21"/>
  <c r="AA915" i="21" s="1"/>
  <c r="Z916" i="21"/>
  <c r="AA916" i="21" s="1"/>
  <c r="Z917" i="21"/>
  <c r="AA917" i="21" s="1"/>
  <c r="Z918" i="21"/>
  <c r="AA918" i="21" s="1"/>
  <c r="Z919" i="21"/>
  <c r="AA919" i="21" s="1"/>
  <c r="Z920" i="21"/>
  <c r="AA920" i="21" s="1"/>
  <c r="Z921" i="21"/>
  <c r="AA921" i="21" s="1"/>
  <c r="Z922" i="21"/>
  <c r="AA922" i="21" s="1"/>
  <c r="Z923" i="21"/>
  <c r="AA923" i="21" s="1"/>
  <c r="Z924" i="21"/>
  <c r="AA924" i="21" s="1"/>
  <c r="Z925" i="21"/>
  <c r="AA925" i="21" s="1"/>
  <c r="Z926" i="21"/>
  <c r="AA926" i="21" s="1"/>
  <c r="Z927" i="21"/>
  <c r="AA927" i="21" s="1"/>
  <c r="Z928" i="21"/>
  <c r="AA928" i="21" s="1"/>
  <c r="Z929" i="21"/>
  <c r="AA929" i="21" s="1"/>
  <c r="Z930" i="21"/>
  <c r="AA930" i="21" s="1"/>
  <c r="Z931" i="21"/>
  <c r="AA931" i="21" s="1"/>
  <c r="Z932" i="21"/>
  <c r="AA932" i="21" s="1"/>
  <c r="Z933" i="21"/>
  <c r="AA933" i="21" s="1"/>
  <c r="Z934" i="21"/>
  <c r="AA934" i="21" s="1"/>
  <c r="Z935" i="21"/>
  <c r="AA935" i="21" s="1"/>
  <c r="Z936" i="21"/>
  <c r="AA936" i="21" s="1"/>
  <c r="Z937" i="21"/>
  <c r="AA937" i="21" s="1"/>
  <c r="Z938" i="21"/>
  <c r="AA938" i="21" s="1"/>
  <c r="Z939" i="21"/>
  <c r="AA939" i="21" s="1"/>
  <c r="Z940" i="21"/>
  <c r="AA940" i="21" s="1"/>
  <c r="Z941" i="21"/>
  <c r="AA941" i="21" s="1"/>
  <c r="Z942" i="21"/>
  <c r="AA942" i="21" s="1"/>
  <c r="Z943" i="21"/>
  <c r="AA943" i="21" s="1"/>
  <c r="Z944" i="21"/>
  <c r="AA944" i="21" s="1"/>
  <c r="Z945" i="21"/>
  <c r="AA945" i="21" s="1"/>
  <c r="Z946" i="21"/>
  <c r="AA946" i="21" s="1"/>
  <c r="Z947" i="21"/>
  <c r="AA947" i="21" s="1"/>
  <c r="Z948" i="21"/>
  <c r="AA948" i="21" s="1"/>
  <c r="Z949" i="21"/>
  <c r="AA949" i="21" s="1"/>
  <c r="Z950" i="21"/>
  <c r="AA950" i="21" s="1"/>
  <c r="Z951" i="21"/>
  <c r="AA951" i="21" s="1"/>
  <c r="Z952" i="21"/>
  <c r="AA952" i="21" s="1"/>
  <c r="Z953" i="21"/>
  <c r="AA953" i="21" s="1"/>
  <c r="Z954" i="21"/>
  <c r="AA954" i="21" s="1"/>
  <c r="Z955" i="21"/>
  <c r="AA955" i="21" s="1"/>
  <c r="Z956" i="21"/>
  <c r="AA956" i="21" s="1"/>
  <c r="Z957" i="21"/>
  <c r="AA957" i="21" s="1"/>
  <c r="Z958" i="21"/>
  <c r="AA958" i="21" s="1"/>
  <c r="Z959" i="21"/>
  <c r="AA959" i="21" s="1"/>
  <c r="Z960" i="21"/>
  <c r="AA960" i="21" s="1"/>
  <c r="Z961" i="21"/>
  <c r="AA961" i="21" s="1"/>
  <c r="Z962" i="21"/>
  <c r="AA962" i="21" s="1"/>
  <c r="Z963" i="21"/>
  <c r="AA963" i="21" s="1"/>
  <c r="Z964" i="21"/>
  <c r="AA964" i="21" s="1"/>
  <c r="Z965" i="21"/>
  <c r="AA965" i="21" s="1"/>
  <c r="Z966" i="21"/>
  <c r="AA966" i="21" s="1"/>
  <c r="Z967" i="21"/>
  <c r="AA967" i="21" s="1"/>
  <c r="Z968" i="21"/>
  <c r="AA968" i="21" s="1"/>
  <c r="Z969" i="21"/>
  <c r="AA969" i="21" s="1"/>
  <c r="Z970" i="21"/>
  <c r="AA970" i="21" s="1"/>
  <c r="Z971" i="21"/>
  <c r="AA971" i="21" s="1"/>
  <c r="Z972" i="21"/>
  <c r="AA972" i="21" s="1"/>
  <c r="Z973" i="21"/>
  <c r="AA973" i="21" s="1"/>
  <c r="Z974" i="21"/>
  <c r="AA974" i="21" s="1"/>
  <c r="Z975" i="21"/>
  <c r="AA975" i="21" s="1"/>
  <c r="Z976" i="21"/>
  <c r="AA976" i="21" s="1"/>
  <c r="Z977" i="21"/>
  <c r="AA977" i="21" s="1"/>
  <c r="Z978" i="21"/>
  <c r="AA978" i="21" s="1"/>
  <c r="Z979" i="21"/>
  <c r="AA979" i="21" s="1"/>
  <c r="Z980" i="21"/>
  <c r="AA980" i="21" s="1"/>
  <c r="Z981" i="21"/>
  <c r="AA981" i="21" s="1"/>
  <c r="Z982" i="21"/>
  <c r="AA982" i="21" s="1"/>
  <c r="Z983" i="21"/>
  <c r="AA983" i="21" s="1"/>
  <c r="Z984" i="21"/>
  <c r="AA984" i="21" s="1"/>
  <c r="Z985" i="21"/>
  <c r="AA985" i="21" s="1"/>
  <c r="Z986" i="21"/>
  <c r="AA986" i="21" s="1"/>
  <c r="Z987" i="21"/>
  <c r="AA987" i="21" s="1"/>
  <c r="Z988" i="21"/>
  <c r="AA988" i="21" s="1"/>
  <c r="Z989" i="21"/>
  <c r="AA989" i="21" s="1"/>
  <c r="Z990" i="21"/>
  <c r="AA990" i="21" s="1"/>
  <c r="Z991" i="21"/>
  <c r="AA991" i="21" s="1"/>
  <c r="Z992" i="21"/>
  <c r="AA992" i="21" s="1"/>
  <c r="Z993" i="21"/>
  <c r="AA993" i="21" s="1"/>
  <c r="Z994" i="21"/>
  <c r="AA994" i="21" s="1"/>
  <c r="Z995" i="21"/>
  <c r="AA995" i="21" s="1"/>
  <c r="Z996" i="21"/>
  <c r="AA996" i="21" s="1"/>
  <c r="Z997" i="21"/>
  <c r="AA997" i="21" s="1"/>
  <c r="Z998" i="21"/>
  <c r="AA998" i="21" s="1"/>
  <c r="Z999" i="21"/>
  <c r="AA999" i="21" s="1"/>
  <c r="Z1000" i="21"/>
  <c r="AA1000" i="21" s="1"/>
  <c r="Z1001" i="21"/>
  <c r="AA1001" i="21" s="1"/>
  <c r="Z1002" i="21"/>
  <c r="AA1002" i="21" s="1"/>
  <c r="Z1003" i="21"/>
  <c r="AA1003" i="21" s="1"/>
  <c r="Z1004" i="21"/>
  <c r="AA1004" i="21" s="1"/>
  <c r="Z1005" i="21"/>
  <c r="AA1005" i="21" s="1"/>
  <c r="Z1006" i="21"/>
  <c r="AA1006" i="21" s="1"/>
  <c r="Z1007" i="21"/>
  <c r="AA1007" i="21" s="1"/>
  <c r="Z1008" i="21"/>
  <c r="AA1008" i="21" s="1"/>
  <c r="Z1009" i="21"/>
  <c r="AA1009" i="21" s="1"/>
  <c r="Z1010" i="21"/>
  <c r="AA1010" i="21" s="1"/>
  <c r="Z1011" i="21"/>
  <c r="AA1011" i="21" s="1"/>
  <c r="Z1012" i="21"/>
  <c r="AA1012" i="21" s="1"/>
  <c r="Z1013" i="21"/>
  <c r="AA1013" i="21" s="1"/>
  <c r="Z1014" i="21"/>
  <c r="AA1014" i="21" s="1"/>
  <c r="AB15" i="21"/>
  <c r="AC15" i="21" s="1"/>
  <c r="V16" i="21"/>
  <c r="W16" i="21" s="1"/>
  <c r="V17" i="21"/>
  <c r="W17" i="21" s="1"/>
  <c r="V18" i="21"/>
  <c r="W18" i="21" s="1"/>
  <c r="V19" i="21"/>
  <c r="W19" i="21" s="1"/>
  <c r="V20" i="21"/>
  <c r="W20" i="21" s="1"/>
  <c r="V21" i="21"/>
  <c r="W21" i="21" s="1"/>
  <c r="V22" i="21"/>
  <c r="W22" i="21" s="1"/>
  <c r="V23" i="21"/>
  <c r="W23" i="21" s="1"/>
  <c r="V24" i="21"/>
  <c r="W24" i="21" s="1"/>
  <c r="V25" i="21"/>
  <c r="W25" i="21" s="1"/>
  <c r="V26" i="21"/>
  <c r="W26" i="21" s="1"/>
  <c r="V27" i="21"/>
  <c r="W27" i="21" s="1"/>
  <c r="V28" i="21"/>
  <c r="W28" i="21" s="1"/>
  <c r="V29" i="21"/>
  <c r="W29" i="21" s="1"/>
  <c r="V30" i="21"/>
  <c r="W30" i="21" s="1"/>
  <c r="V31" i="21"/>
  <c r="W31" i="21" s="1"/>
  <c r="V32" i="21"/>
  <c r="W32" i="21" s="1"/>
  <c r="V33" i="21"/>
  <c r="W33" i="21" s="1"/>
  <c r="V34" i="21"/>
  <c r="W34" i="21" s="1"/>
  <c r="V35" i="21"/>
  <c r="W35" i="21" s="1"/>
  <c r="V36" i="21"/>
  <c r="W36" i="21" s="1"/>
  <c r="V37" i="21"/>
  <c r="W37" i="21" s="1"/>
  <c r="V38" i="21"/>
  <c r="W38" i="21" s="1"/>
  <c r="V39" i="21"/>
  <c r="W39" i="21" s="1"/>
  <c r="V40" i="21"/>
  <c r="W40" i="21" s="1"/>
  <c r="V41" i="21"/>
  <c r="W41" i="21" s="1"/>
  <c r="V42" i="21"/>
  <c r="W42" i="21" s="1"/>
  <c r="V43" i="21"/>
  <c r="W43" i="21" s="1"/>
  <c r="V44" i="21"/>
  <c r="W44" i="21" s="1"/>
  <c r="V45" i="21"/>
  <c r="W45" i="21" s="1"/>
  <c r="V46" i="21"/>
  <c r="W46" i="21" s="1"/>
  <c r="V47" i="21"/>
  <c r="W47" i="21" s="1"/>
  <c r="V48" i="21"/>
  <c r="W48" i="21" s="1"/>
  <c r="V49" i="21"/>
  <c r="W49" i="21" s="1"/>
  <c r="V50" i="21"/>
  <c r="W50" i="21" s="1"/>
  <c r="V51" i="21"/>
  <c r="W51" i="21" s="1"/>
  <c r="V52" i="21"/>
  <c r="W52" i="21" s="1"/>
  <c r="V53" i="21"/>
  <c r="W53" i="21" s="1"/>
  <c r="V54" i="21"/>
  <c r="W54" i="21" s="1"/>
  <c r="V55" i="21"/>
  <c r="W55" i="21" s="1"/>
  <c r="V56" i="21"/>
  <c r="W56" i="21" s="1"/>
  <c r="V57" i="21"/>
  <c r="W57" i="21" s="1"/>
  <c r="V58" i="21"/>
  <c r="W58" i="21" s="1"/>
  <c r="V59" i="21"/>
  <c r="W59" i="21" s="1"/>
  <c r="V60" i="21"/>
  <c r="W60" i="21" s="1"/>
  <c r="V61" i="21"/>
  <c r="W61" i="21" s="1"/>
  <c r="V62" i="21"/>
  <c r="W62" i="21" s="1"/>
  <c r="V63" i="21"/>
  <c r="W63" i="21" s="1"/>
  <c r="V64" i="21"/>
  <c r="W64" i="21" s="1"/>
  <c r="V65" i="21"/>
  <c r="W65" i="21" s="1"/>
  <c r="V66" i="21"/>
  <c r="W66" i="21" s="1"/>
  <c r="V67" i="21"/>
  <c r="W67" i="21" s="1"/>
  <c r="V68" i="21"/>
  <c r="W68" i="21" s="1"/>
  <c r="V69" i="21"/>
  <c r="W69" i="21" s="1"/>
  <c r="V70" i="21"/>
  <c r="W70" i="21" s="1"/>
  <c r="V71" i="21"/>
  <c r="W71" i="21" s="1"/>
  <c r="V72" i="21"/>
  <c r="W72" i="21" s="1"/>
  <c r="V73" i="21"/>
  <c r="W73" i="21" s="1"/>
  <c r="V74" i="21"/>
  <c r="W74" i="21" s="1"/>
  <c r="V75" i="21"/>
  <c r="W75" i="21" s="1"/>
  <c r="V76" i="21"/>
  <c r="W76" i="21" s="1"/>
  <c r="V77" i="21"/>
  <c r="W77" i="21" s="1"/>
  <c r="V78" i="21"/>
  <c r="W78" i="21" s="1"/>
  <c r="V79" i="21"/>
  <c r="W79" i="21" s="1"/>
  <c r="V80" i="21"/>
  <c r="W80" i="21" s="1"/>
  <c r="V81" i="21"/>
  <c r="W81" i="21" s="1"/>
  <c r="V82" i="21"/>
  <c r="W82" i="21" s="1"/>
  <c r="V83" i="21"/>
  <c r="W83" i="21" s="1"/>
  <c r="V84" i="21"/>
  <c r="W84" i="21" s="1"/>
  <c r="V85" i="21"/>
  <c r="W85" i="21" s="1"/>
  <c r="V86" i="21"/>
  <c r="W86" i="21" s="1"/>
  <c r="V87" i="21"/>
  <c r="W87" i="21" s="1"/>
  <c r="V88" i="21"/>
  <c r="W88" i="21" s="1"/>
  <c r="V89" i="21"/>
  <c r="W89" i="21" s="1"/>
  <c r="V90" i="21"/>
  <c r="W90" i="21" s="1"/>
  <c r="V91" i="21"/>
  <c r="W91" i="21" s="1"/>
  <c r="V92" i="21"/>
  <c r="W92" i="21" s="1"/>
  <c r="V93" i="21"/>
  <c r="W93" i="21" s="1"/>
  <c r="V94" i="21"/>
  <c r="W94" i="21" s="1"/>
  <c r="V95" i="21"/>
  <c r="W95" i="21" s="1"/>
  <c r="V96" i="21"/>
  <c r="W96" i="21" s="1"/>
  <c r="V97" i="21"/>
  <c r="W97" i="21" s="1"/>
  <c r="V98" i="21"/>
  <c r="W98" i="21" s="1"/>
  <c r="V99" i="21"/>
  <c r="W99" i="21" s="1"/>
  <c r="V100" i="21"/>
  <c r="W100" i="21" s="1"/>
  <c r="V101" i="21"/>
  <c r="W101" i="21" s="1"/>
  <c r="V102" i="21"/>
  <c r="W102" i="21" s="1"/>
  <c r="V103" i="21"/>
  <c r="W103" i="21" s="1"/>
  <c r="V104" i="21"/>
  <c r="W104" i="21" s="1"/>
  <c r="V105" i="21"/>
  <c r="W105" i="21" s="1"/>
  <c r="V106" i="21"/>
  <c r="W106" i="21" s="1"/>
  <c r="V107" i="21"/>
  <c r="W107" i="21" s="1"/>
  <c r="V108" i="21"/>
  <c r="W108" i="21" s="1"/>
  <c r="V109" i="21"/>
  <c r="W109" i="21" s="1"/>
  <c r="V110" i="21"/>
  <c r="W110" i="21" s="1"/>
  <c r="V111" i="21"/>
  <c r="W111" i="21" s="1"/>
  <c r="V112" i="21"/>
  <c r="W112" i="21" s="1"/>
  <c r="V113" i="21"/>
  <c r="W113" i="21" s="1"/>
  <c r="V114" i="21"/>
  <c r="W114" i="21" s="1"/>
  <c r="V115" i="21"/>
  <c r="W115" i="21" s="1"/>
  <c r="V116" i="21"/>
  <c r="W116" i="21" s="1"/>
  <c r="V117" i="21"/>
  <c r="W117" i="21" s="1"/>
  <c r="V118" i="21"/>
  <c r="W118" i="21" s="1"/>
  <c r="V119" i="21"/>
  <c r="W119" i="21" s="1"/>
  <c r="V120" i="21"/>
  <c r="W120" i="21" s="1"/>
  <c r="V121" i="21"/>
  <c r="W121" i="21" s="1"/>
  <c r="V122" i="21"/>
  <c r="W122" i="21" s="1"/>
  <c r="V123" i="21"/>
  <c r="W123" i="21" s="1"/>
  <c r="V124" i="21"/>
  <c r="W124" i="21" s="1"/>
  <c r="V125" i="21"/>
  <c r="W125" i="21" s="1"/>
  <c r="V126" i="21"/>
  <c r="W126" i="21" s="1"/>
  <c r="V127" i="21"/>
  <c r="W127" i="21" s="1"/>
  <c r="V128" i="21"/>
  <c r="W128" i="21" s="1"/>
  <c r="V129" i="21"/>
  <c r="W129" i="21" s="1"/>
  <c r="V130" i="21"/>
  <c r="W130" i="21" s="1"/>
  <c r="V131" i="21"/>
  <c r="W131" i="21" s="1"/>
  <c r="V132" i="21"/>
  <c r="W132" i="21" s="1"/>
  <c r="V133" i="21"/>
  <c r="W133" i="21" s="1"/>
  <c r="V134" i="21"/>
  <c r="W134" i="21" s="1"/>
  <c r="V135" i="21"/>
  <c r="W135" i="21" s="1"/>
  <c r="V136" i="21"/>
  <c r="W136" i="21" s="1"/>
  <c r="V137" i="21"/>
  <c r="W137" i="21" s="1"/>
  <c r="V138" i="21"/>
  <c r="W138" i="21" s="1"/>
  <c r="V139" i="21"/>
  <c r="W139" i="21" s="1"/>
  <c r="V140" i="21"/>
  <c r="W140" i="21" s="1"/>
  <c r="V141" i="21"/>
  <c r="W141" i="21" s="1"/>
  <c r="V142" i="21"/>
  <c r="W142" i="21" s="1"/>
  <c r="V143" i="21"/>
  <c r="W143" i="21" s="1"/>
  <c r="V144" i="21"/>
  <c r="W144" i="21" s="1"/>
  <c r="V145" i="21"/>
  <c r="W145" i="21" s="1"/>
  <c r="V146" i="21"/>
  <c r="W146" i="21" s="1"/>
  <c r="V147" i="21"/>
  <c r="W147" i="21" s="1"/>
  <c r="V148" i="21"/>
  <c r="W148" i="21" s="1"/>
  <c r="V149" i="21"/>
  <c r="W149" i="21" s="1"/>
  <c r="V150" i="21"/>
  <c r="W150" i="21" s="1"/>
  <c r="V151" i="21"/>
  <c r="W151" i="21" s="1"/>
  <c r="V152" i="21"/>
  <c r="W152" i="21" s="1"/>
  <c r="V153" i="21"/>
  <c r="W153" i="21" s="1"/>
  <c r="V154" i="21"/>
  <c r="W154" i="21" s="1"/>
  <c r="V155" i="21"/>
  <c r="W155" i="21" s="1"/>
  <c r="V156" i="21"/>
  <c r="W156" i="21" s="1"/>
  <c r="V157" i="21"/>
  <c r="W157" i="21" s="1"/>
  <c r="V158" i="21"/>
  <c r="W158" i="21" s="1"/>
  <c r="V159" i="21"/>
  <c r="W159" i="21" s="1"/>
  <c r="V160" i="21"/>
  <c r="W160" i="21" s="1"/>
  <c r="V161" i="21"/>
  <c r="W161" i="21" s="1"/>
  <c r="V162" i="21"/>
  <c r="W162" i="21" s="1"/>
  <c r="V163" i="21"/>
  <c r="W163" i="21" s="1"/>
  <c r="V164" i="21"/>
  <c r="W164" i="21" s="1"/>
  <c r="V165" i="21"/>
  <c r="W165" i="21" s="1"/>
  <c r="V166" i="21"/>
  <c r="W166" i="21" s="1"/>
  <c r="V167" i="21"/>
  <c r="W167" i="21" s="1"/>
  <c r="V168" i="21"/>
  <c r="W168" i="21" s="1"/>
  <c r="V169" i="21"/>
  <c r="W169" i="21" s="1"/>
  <c r="V170" i="21"/>
  <c r="W170" i="21" s="1"/>
  <c r="V171" i="21"/>
  <c r="W171" i="21" s="1"/>
  <c r="V172" i="21"/>
  <c r="W172" i="21" s="1"/>
  <c r="V173" i="21"/>
  <c r="W173" i="21" s="1"/>
  <c r="V174" i="21"/>
  <c r="W174" i="21" s="1"/>
  <c r="V175" i="21"/>
  <c r="W175" i="21" s="1"/>
  <c r="V176" i="21"/>
  <c r="W176" i="21" s="1"/>
  <c r="V177" i="21"/>
  <c r="W177" i="21" s="1"/>
  <c r="V178" i="21"/>
  <c r="W178" i="21" s="1"/>
  <c r="V179" i="21"/>
  <c r="W179" i="21" s="1"/>
  <c r="V180" i="21"/>
  <c r="W180" i="21" s="1"/>
  <c r="V181" i="21"/>
  <c r="W181" i="21" s="1"/>
  <c r="V182" i="21"/>
  <c r="W182" i="21" s="1"/>
  <c r="V183" i="21"/>
  <c r="W183" i="21" s="1"/>
  <c r="V184" i="21"/>
  <c r="W184" i="21" s="1"/>
  <c r="V185" i="21"/>
  <c r="W185" i="21" s="1"/>
  <c r="V186" i="21"/>
  <c r="W186" i="21" s="1"/>
  <c r="V187" i="21"/>
  <c r="W187" i="21" s="1"/>
  <c r="V188" i="21"/>
  <c r="W188" i="21" s="1"/>
  <c r="V189" i="21"/>
  <c r="W189" i="21" s="1"/>
  <c r="V190" i="21"/>
  <c r="W190" i="21" s="1"/>
  <c r="V191" i="21"/>
  <c r="W191" i="21" s="1"/>
  <c r="V192" i="21"/>
  <c r="W192" i="21" s="1"/>
  <c r="V193" i="21"/>
  <c r="W193" i="21" s="1"/>
  <c r="V194" i="21"/>
  <c r="W194" i="21" s="1"/>
  <c r="V195" i="21"/>
  <c r="W195" i="21" s="1"/>
  <c r="V196" i="21"/>
  <c r="W196" i="21" s="1"/>
  <c r="V197" i="21"/>
  <c r="W197" i="21" s="1"/>
  <c r="V198" i="21"/>
  <c r="W198" i="21" s="1"/>
  <c r="V199" i="21"/>
  <c r="W199" i="21" s="1"/>
  <c r="V200" i="21"/>
  <c r="W200" i="21" s="1"/>
  <c r="V201" i="21"/>
  <c r="W201" i="21" s="1"/>
  <c r="V202" i="21"/>
  <c r="W202" i="21" s="1"/>
  <c r="V203" i="21"/>
  <c r="W203" i="21" s="1"/>
  <c r="V204" i="21"/>
  <c r="W204" i="21" s="1"/>
  <c r="V205" i="21"/>
  <c r="W205" i="21" s="1"/>
  <c r="V206" i="21"/>
  <c r="W206" i="21" s="1"/>
  <c r="V207" i="21"/>
  <c r="W207" i="21" s="1"/>
  <c r="V208" i="21"/>
  <c r="W208" i="21" s="1"/>
  <c r="V209" i="21"/>
  <c r="W209" i="21" s="1"/>
  <c r="V210" i="21"/>
  <c r="W210" i="21" s="1"/>
  <c r="V211" i="21"/>
  <c r="W211" i="21" s="1"/>
  <c r="V212" i="21"/>
  <c r="W212" i="21" s="1"/>
  <c r="V213" i="21"/>
  <c r="W213" i="21" s="1"/>
  <c r="V214" i="21"/>
  <c r="W214" i="21" s="1"/>
  <c r="V215" i="21"/>
  <c r="W215" i="21" s="1"/>
  <c r="V216" i="21"/>
  <c r="W216" i="21" s="1"/>
  <c r="V217" i="21"/>
  <c r="W217" i="21" s="1"/>
  <c r="V218" i="21"/>
  <c r="W218" i="21" s="1"/>
  <c r="V219" i="21"/>
  <c r="W219" i="21" s="1"/>
  <c r="V220" i="21"/>
  <c r="W220" i="21" s="1"/>
  <c r="V221" i="21"/>
  <c r="W221" i="21" s="1"/>
  <c r="V222" i="21"/>
  <c r="W222" i="21" s="1"/>
  <c r="V223" i="21"/>
  <c r="W223" i="21" s="1"/>
  <c r="V224" i="21"/>
  <c r="W224" i="21" s="1"/>
  <c r="V225" i="21"/>
  <c r="W225" i="21" s="1"/>
  <c r="V226" i="21"/>
  <c r="W226" i="21" s="1"/>
  <c r="V227" i="21"/>
  <c r="W227" i="21" s="1"/>
  <c r="V228" i="21"/>
  <c r="W228" i="21" s="1"/>
  <c r="V229" i="21"/>
  <c r="W229" i="21" s="1"/>
  <c r="V230" i="21"/>
  <c r="W230" i="21" s="1"/>
  <c r="V231" i="21"/>
  <c r="W231" i="21" s="1"/>
  <c r="V232" i="21"/>
  <c r="W232" i="21" s="1"/>
  <c r="V233" i="21"/>
  <c r="W233" i="21" s="1"/>
  <c r="V234" i="21"/>
  <c r="W234" i="21" s="1"/>
  <c r="V235" i="21"/>
  <c r="W235" i="21" s="1"/>
  <c r="V236" i="21"/>
  <c r="W236" i="21" s="1"/>
  <c r="V237" i="21"/>
  <c r="W237" i="21" s="1"/>
  <c r="V238" i="21"/>
  <c r="W238" i="21" s="1"/>
  <c r="V239" i="21"/>
  <c r="W239" i="21" s="1"/>
  <c r="V240" i="21"/>
  <c r="W240" i="21" s="1"/>
  <c r="V241" i="21"/>
  <c r="W241" i="21" s="1"/>
  <c r="V242" i="21"/>
  <c r="W242" i="21" s="1"/>
  <c r="V243" i="21"/>
  <c r="W243" i="21" s="1"/>
  <c r="V244" i="21"/>
  <c r="W244" i="21" s="1"/>
  <c r="V245" i="21"/>
  <c r="W245" i="21" s="1"/>
  <c r="V246" i="21"/>
  <c r="W246" i="21" s="1"/>
  <c r="V247" i="21"/>
  <c r="W247" i="21" s="1"/>
  <c r="V248" i="21"/>
  <c r="W248" i="21" s="1"/>
  <c r="V249" i="21"/>
  <c r="W249" i="21" s="1"/>
  <c r="V250" i="21"/>
  <c r="W250" i="21" s="1"/>
  <c r="V251" i="21"/>
  <c r="W251" i="21" s="1"/>
  <c r="V252" i="21"/>
  <c r="W252" i="21" s="1"/>
  <c r="V253" i="21"/>
  <c r="W253" i="21" s="1"/>
  <c r="V254" i="21"/>
  <c r="W254" i="21" s="1"/>
  <c r="V255" i="21"/>
  <c r="W255" i="21" s="1"/>
  <c r="V256" i="21"/>
  <c r="W256" i="21" s="1"/>
  <c r="V257" i="21"/>
  <c r="W257" i="21" s="1"/>
  <c r="V258" i="21"/>
  <c r="W258" i="21" s="1"/>
  <c r="V259" i="21"/>
  <c r="W259" i="21" s="1"/>
  <c r="V260" i="21"/>
  <c r="W260" i="21" s="1"/>
  <c r="V261" i="21"/>
  <c r="W261" i="21" s="1"/>
  <c r="V262" i="21"/>
  <c r="W262" i="21" s="1"/>
  <c r="V263" i="21"/>
  <c r="W263" i="21" s="1"/>
  <c r="V264" i="21"/>
  <c r="W264" i="21" s="1"/>
  <c r="V265" i="21"/>
  <c r="W265" i="21" s="1"/>
  <c r="V266" i="21"/>
  <c r="W266" i="21" s="1"/>
  <c r="V267" i="21"/>
  <c r="W267" i="21" s="1"/>
  <c r="V268" i="21"/>
  <c r="W268" i="21" s="1"/>
  <c r="V269" i="21"/>
  <c r="W269" i="21" s="1"/>
  <c r="V270" i="21"/>
  <c r="W270" i="21" s="1"/>
  <c r="V271" i="21"/>
  <c r="W271" i="21" s="1"/>
  <c r="V272" i="21"/>
  <c r="W272" i="21" s="1"/>
  <c r="V273" i="21"/>
  <c r="W273" i="21" s="1"/>
  <c r="V274" i="21"/>
  <c r="W274" i="21" s="1"/>
  <c r="V275" i="21"/>
  <c r="W275" i="21" s="1"/>
  <c r="V276" i="21"/>
  <c r="W276" i="21" s="1"/>
  <c r="V277" i="21"/>
  <c r="W277" i="21" s="1"/>
  <c r="V278" i="21"/>
  <c r="W278" i="21" s="1"/>
  <c r="V279" i="21"/>
  <c r="W279" i="21" s="1"/>
  <c r="V280" i="21"/>
  <c r="W280" i="21" s="1"/>
  <c r="V281" i="21"/>
  <c r="W281" i="21" s="1"/>
  <c r="V282" i="21"/>
  <c r="W282" i="21" s="1"/>
  <c r="V283" i="21"/>
  <c r="W283" i="21" s="1"/>
  <c r="V284" i="21"/>
  <c r="W284" i="21" s="1"/>
  <c r="V285" i="21"/>
  <c r="W285" i="21" s="1"/>
  <c r="V286" i="21"/>
  <c r="W286" i="21" s="1"/>
  <c r="V287" i="21"/>
  <c r="W287" i="21" s="1"/>
  <c r="V288" i="21"/>
  <c r="W288" i="21" s="1"/>
  <c r="V289" i="21"/>
  <c r="W289" i="21" s="1"/>
  <c r="V290" i="21"/>
  <c r="W290" i="21" s="1"/>
  <c r="V291" i="21"/>
  <c r="W291" i="21" s="1"/>
  <c r="V292" i="21"/>
  <c r="W292" i="21" s="1"/>
  <c r="V293" i="21"/>
  <c r="W293" i="21" s="1"/>
  <c r="V294" i="21"/>
  <c r="W294" i="21" s="1"/>
  <c r="V295" i="21"/>
  <c r="W295" i="21" s="1"/>
  <c r="V296" i="21"/>
  <c r="W296" i="21" s="1"/>
  <c r="V297" i="21"/>
  <c r="W297" i="21" s="1"/>
  <c r="V298" i="21"/>
  <c r="W298" i="21" s="1"/>
  <c r="V299" i="21"/>
  <c r="W299" i="21" s="1"/>
  <c r="V300" i="21"/>
  <c r="W300" i="21" s="1"/>
  <c r="V301" i="21"/>
  <c r="W301" i="21" s="1"/>
  <c r="V302" i="21"/>
  <c r="W302" i="21" s="1"/>
  <c r="V303" i="21"/>
  <c r="W303" i="21" s="1"/>
  <c r="V304" i="21"/>
  <c r="W304" i="21" s="1"/>
  <c r="V305" i="21"/>
  <c r="W305" i="21" s="1"/>
  <c r="V306" i="21"/>
  <c r="W306" i="21" s="1"/>
  <c r="V307" i="21"/>
  <c r="W307" i="21" s="1"/>
  <c r="V308" i="21"/>
  <c r="W308" i="21" s="1"/>
  <c r="V309" i="21"/>
  <c r="W309" i="21" s="1"/>
  <c r="V310" i="21"/>
  <c r="W310" i="21" s="1"/>
  <c r="V311" i="21"/>
  <c r="W311" i="21" s="1"/>
  <c r="V312" i="21"/>
  <c r="W312" i="21" s="1"/>
  <c r="V313" i="21"/>
  <c r="W313" i="21" s="1"/>
  <c r="V314" i="21"/>
  <c r="W314" i="21" s="1"/>
  <c r="V315" i="21"/>
  <c r="W315" i="21" s="1"/>
  <c r="V316" i="21"/>
  <c r="W316" i="21" s="1"/>
  <c r="V317" i="21"/>
  <c r="W317" i="21" s="1"/>
  <c r="V318" i="21"/>
  <c r="W318" i="21" s="1"/>
  <c r="V319" i="21"/>
  <c r="W319" i="21" s="1"/>
  <c r="V320" i="21"/>
  <c r="W320" i="21" s="1"/>
  <c r="V321" i="21"/>
  <c r="W321" i="21" s="1"/>
  <c r="V322" i="21"/>
  <c r="W322" i="21" s="1"/>
  <c r="V323" i="21"/>
  <c r="W323" i="21" s="1"/>
  <c r="V324" i="21"/>
  <c r="W324" i="21" s="1"/>
  <c r="V325" i="21"/>
  <c r="W325" i="21" s="1"/>
  <c r="V326" i="21"/>
  <c r="W326" i="21" s="1"/>
  <c r="V327" i="21"/>
  <c r="W327" i="21" s="1"/>
  <c r="V328" i="21"/>
  <c r="W328" i="21" s="1"/>
  <c r="V329" i="21"/>
  <c r="W329" i="21" s="1"/>
  <c r="V330" i="21"/>
  <c r="W330" i="21" s="1"/>
  <c r="V331" i="21"/>
  <c r="W331" i="21" s="1"/>
  <c r="V332" i="21"/>
  <c r="W332" i="21" s="1"/>
  <c r="V333" i="21"/>
  <c r="W333" i="21" s="1"/>
  <c r="V334" i="21"/>
  <c r="W334" i="21" s="1"/>
  <c r="V335" i="21"/>
  <c r="W335" i="21" s="1"/>
  <c r="V336" i="21"/>
  <c r="W336" i="21" s="1"/>
  <c r="V337" i="21"/>
  <c r="W337" i="21" s="1"/>
  <c r="V338" i="21"/>
  <c r="W338" i="21" s="1"/>
  <c r="V339" i="21"/>
  <c r="W339" i="21" s="1"/>
  <c r="V340" i="21"/>
  <c r="W340" i="21" s="1"/>
  <c r="V341" i="21"/>
  <c r="W341" i="21" s="1"/>
  <c r="V342" i="21"/>
  <c r="W342" i="21" s="1"/>
  <c r="V343" i="21"/>
  <c r="W343" i="21" s="1"/>
  <c r="V344" i="21"/>
  <c r="W344" i="21" s="1"/>
  <c r="V345" i="21"/>
  <c r="W345" i="21" s="1"/>
  <c r="V346" i="21"/>
  <c r="W346" i="21" s="1"/>
  <c r="V347" i="21"/>
  <c r="W347" i="21" s="1"/>
  <c r="V348" i="21"/>
  <c r="W348" i="21" s="1"/>
  <c r="V349" i="21"/>
  <c r="W349" i="21" s="1"/>
  <c r="V350" i="21"/>
  <c r="W350" i="21" s="1"/>
  <c r="V351" i="21"/>
  <c r="W351" i="21" s="1"/>
  <c r="V352" i="21"/>
  <c r="W352" i="21" s="1"/>
  <c r="V353" i="21"/>
  <c r="W353" i="21" s="1"/>
  <c r="V354" i="21"/>
  <c r="W354" i="21" s="1"/>
  <c r="V355" i="21"/>
  <c r="W355" i="21" s="1"/>
  <c r="V356" i="21"/>
  <c r="W356" i="21" s="1"/>
  <c r="V357" i="21"/>
  <c r="W357" i="21" s="1"/>
  <c r="V358" i="21"/>
  <c r="W358" i="21" s="1"/>
  <c r="V359" i="21"/>
  <c r="W359" i="21" s="1"/>
  <c r="V360" i="21"/>
  <c r="W360" i="21" s="1"/>
  <c r="V361" i="21"/>
  <c r="W361" i="21" s="1"/>
  <c r="V362" i="21"/>
  <c r="W362" i="21" s="1"/>
  <c r="V363" i="21"/>
  <c r="W363" i="21" s="1"/>
  <c r="V364" i="21"/>
  <c r="W364" i="21" s="1"/>
  <c r="V365" i="21"/>
  <c r="W365" i="21" s="1"/>
  <c r="V366" i="21"/>
  <c r="W366" i="21" s="1"/>
  <c r="V367" i="21"/>
  <c r="W367" i="21" s="1"/>
  <c r="V368" i="21"/>
  <c r="W368" i="21" s="1"/>
  <c r="V369" i="21"/>
  <c r="W369" i="21" s="1"/>
  <c r="V370" i="21"/>
  <c r="W370" i="21" s="1"/>
  <c r="V371" i="21"/>
  <c r="W371" i="21" s="1"/>
  <c r="V372" i="21"/>
  <c r="W372" i="21" s="1"/>
  <c r="V373" i="21"/>
  <c r="W373" i="21" s="1"/>
  <c r="V374" i="21"/>
  <c r="W374" i="21" s="1"/>
  <c r="V375" i="21"/>
  <c r="W375" i="21" s="1"/>
  <c r="V376" i="21"/>
  <c r="W376" i="21" s="1"/>
  <c r="V377" i="21"/>
  <c r="W377" i="21" s="1"/>
  <c r="V378" i="21"/>
  <c r="W378" i="21" s="1"/>
  <c r="V379" i="21"/>
  <c r="W379" i="21" s="1"/>
  <c r="V380" i="21"/>
  <c r="W380" i="21" s="1"/>
  <c r="V381" i="21"/>
  <c r="W381" i="21" s="1"/>
  <c r="V382" i="21"/>
  <c r="W382" i="21" s="1"/>
  <c r="V383" i="21"/>
  <c r="W383" i="21" s="1"/>
  <c r="V384" i="21"/>
  <c r="W384" i="21" s="1"/>
  <c r="V385" i="21"/>
  <c r="W385" i="21" s="1"/>
  <c r="V386" i="21"/>
  <c r="W386" i="21" s="1"/>
  <c r="V387" i="21"/>
  <c r="W387" i="21" s="1"/>
  <c r="V388" i="21"/>
  <c r="W388" i="21" s="1"/>
  <c r="V389" i="21"/>
  <c r="W389" i="21" s="1"/>
  <c r="V390" i="21"/>
  <c r="W390" i="21" s="1"/>
  <c r="V391" i="21"/>
  <c r="W391" i="21" s="1"/>
  <c r="V392" i="21"/>
  <c r="W392" i="21" s="1"/>
  <c r="V393" i="21"/>
  <c r="W393" i="21" s="1"/>
  <c r="V394" i="21"/>
  <c r="W394" i="21" s="1"/>
  <c r="V395" i="21"/>
  <c r="W395" i="21" s="1"/>
  <c r="V396" i="21"/>
  <c r="W396" i="21" s="1"/>
  <c r="V397" i="21"/>
  <c r="W397" i="21" s="1"/>
  <c r="V398" i="21"/>
  <c r="W398" i="21" s="1"/>
  <c r="V399" i="21"/>
  <c r="W399" i="21" s="1"/>
  <c r="V400" i="21"/>
  <c r="W400" i="21" s="1"/>
  <c r="V401" i="21"/>
  <c r="W401" i="21" s="1"/>
  <c r="V402" i="21"/>
  <c r="W402" i="21" s="1"/>
  <c r="V403" i="21"/>
  <c r="W403" i="21" s="1"/>
  <c r="V404" i="21"/>
  <c r="W404" i="21" s="1"/>
  <c r="V405" i="21"/>
  <c r="W405" i="21" s="1"/>
  <c r="V406" i="21"/>
  <c r="W406" i="21" s="1"/>
  <c r="V407" i="21"/>
  <c r="W407" i="21" s="1"/>
  <c r="V408" i="21"/>
  <c r="W408" i="21" s="1"/>
  <c r="V409" i="21"/>
  <c r="W409" i="21" s="1"/>
  <c r="V410" i="21"/>
  <c r="W410" i="21" s="1"/>
  <c r="V411" i="21"/>
  <c r="W411" i="21" s="1"/>
  <c r="V412" i="21"/>
  <c r="W412" i="21" s="1"/>
  <c r="V413" i="21"/>
  <c r="W413" i="21" s="1"/>
  <c r="V414" i="21"/>
  <c r="W414" i="21" s="1"/>
  <c r="V415" i="21"/>
  <c r="W415" i="21" s="1"/>
  <c r="V416" i="21"/>
  <c r="W416" i="21" s="1"/>
  <c r="V417" i="21"/>
  <c r="W417" i="21" s="1"/>
  <c r="V418" i="21"/>
  <c r="W418" i="21" s="1"/>
  <c r="V419" i="21"/>
  <c r="W419" i="21" s="1"/>
  <c r="V420" i="21"/>
  <c r="W420" i="21" s="1"/>
  <c r="V421" i="21"/>
  <c r="W421" i="21" s="1"/>
  <c r="V422" i="21"/>
  <c r="W422" i="21" s="1"/>
  <c r="V423" i="21"/>
  <c r="W423" i="21" s="1"/>
  <c r="V424" i="21"/>
  <c r="W424" i="21" s="1"/>
  <c r="V425" i="21"/>
  <c r="W425" i="21" s="1"/>
  <c r="V426" i="21"/>
  <c r="W426" i="21" s="1"/>
  <c r="V427" i="21"/>
  <c r="W427" i="21" s="1"/>
  <c r="V428" i="21"/>
  <c r="W428" i="21" s="1"/>
  <c r="V429" i="21"/>
  <c r="W429" i="21" s="1"/>
  <c r="V430" i="21"/>
  <c r="W430" i="21" s="1"/>
  <c r="V431" i="21"/>
  <c r="W431" i="21" s="1"/>
  <c r="V432" i="21"/>
  <c r="W432" i="21" s="1"/>
  <c r="V433" i="21"/>
  <c r="W433" i="21" s="1"/>
  <c r="V434" i="21"/>
  <c r="W434" i="21" s="1"/>
  <c r="V435" i="21"/>
  <c r="W435" i="21" s="1"/>
  <c r="V436" i="21"/>
  <c r="W436" i="21" s="1"/>
  <c r="V437" i="21"/>
  <c r="W437" i="21" s="1"/>
  <c r="V438" i="21"/>
  <c r="W438" i="21" s="1"/>
  <c r="V439" i="21"/>
  <c r="W439" i="21" s="1"/>
  <c r="V440" i="21"/>
  <c r="W440" i="21" s="1"/>
  <c r="V441" i="21"/>
  <c r="W441" i="21" s="1"/>
  <c r="V442" i="21"/>
  <c r="W442" i="21" s="1"/>
  <c r="V443" i="21"/>
  <c r="W443" i="21" s="1"/>
  <c r="V444" i="21"/>
  <c r="W444" i="21" s="1"/>
  <c r="V445" i="21"/>
  <c r="W445" i="21" s="1"/>
  <c r="V446" i="21"/>
  <c r="W446" i="21" s="1"/>
  <c r="V447" i="21"/>
  <c r="W447" i="21" s="1"/>
  <c r="V448" i="21"/>
  <c r="W448" i="21" s="1"/>
  <c r="V449" i="21"/>
  <c r="W449" i="21" s="1"/>
  <c r="V450" i="21"/>
  <c r="W450" i="21" s="1"/>
  <c r="V451" i="21"/>
  <c r="W451" i="21" s="1"/>
  <c r="V452" i="21"/>
  <c r="W452" i="21" s="1"/>
  <c r="V453" i="21"/>
  <c r="W453" i="21" s="1"/>
  <c r="V454" i="21"/>
  <c r="W454" i="21" s="1"/>
  <c r="V455" i="21"/>
  <c r="W455" i="21" s="1"/>
  <c r="V456" i="21"/>
  <c r="W456" i="21" s="1"/>
  <c r="V457" i="21"/>
  <c r="W457" i="21" s="1"/>
  <c r="V458" i="21"/>
  <c r="W458" i="21" s="1"/>
  <c r="V459" i="21"/>
  <c r="W459" i="21" s="1"/>
  <c r="V460" i="21"/>
  <c r="W460" i="21" s="1"/>
  <c r="V461" i="21"/>
  <c r="W461" i="21" s="1"/>
  <c r="V462" i="21"/>
  <c r="W462" i="21" s="1"/>
  <c r="V463" i="21"/>
  <c r="W463" i="21" s="1"/>
  <c r="V464" i="21"/>
  <c r="W464" i="21" s="1"/>
  <c r="V465" i="21"/>
  <c r="W465" i="21" s="1"/>
  <c r="V466" i="21"/>
  <c r="W466" i="21" s="1"/>
  <c r="V467" i="21"/>
  <c r="W467" i="21" s="1"/>
  <c r="V468" i="21"/>
  <c r="W468" i="21" s="1"/>
  <c r="V469" i="21"/>
  <c r="W469" i="21" s="1"/>
  <c r="V470" i="21"/>
  <c r="W470" i="21" s="1"/>
  <c r="V471" i="21"/>
  <c r="W471" i="21" s="1"/>
  <c r="V472" i="21"/>
  <c r="W472" i="21" s="1"/>
  <c r="V473" i="21"/>
  <c r="W473" i="21" s="1"/>
  <c r="V474" i="21"/>
  <c r="W474" i="21" s="1"/>
  <c r="V475" i="21"/>
  <c r="W475" i="21" s="1"/>
  <c r="V476" i="21"/>
  <c r="W476" i="21" s="1"/>
  <c r="V477" i="21"/>
  <c r="W477" i="21" s="1"/>
  <c r="V478" i="21"/>
  <c r="W478" i="21" s="1"/>
  <c r="V479" i="21"/>
  <c r="W479" i="21" s="1"/>
  <c r="V480" i="21"/>
  <c r="W480" i="21" s="1"/>
  <c r="V481" i="21"/>
  <c r="W481" i="21" s="1"/>
  <c r="V482" i="21"/>
  <c r="W482" i="21" s="1"/>
  <c r="V483" i="21"/>
  <c r="W483" i="21" s="1"/>
  <c r="V484" i="21"/>
  <c r="W484" i="21" s="1"/>
  <c r="V485" i="21"/>
  <c r="W485" i="21" s="1"/>
  <c r="V486" i="21"/>
  <c r="W486" i="21" s="1"/>
  <c r="V487" i="21"/>
  <c r="W487" i="21" s="1"/>
  <c r="V488" i="21"/>
  <c r="W488" i="21" s="1"/>
  <c r="V489" i="21"/>
  <c r="W489" i="21" s="1"/>
  <c r="V490" i="21"/>
  <c r="W490" i="21" s="1"/>
  <c r="V491" i="21"/>
  <c r="W491" i="21" s="1"/>
  <c r="V492" i="21"/>
  <c r="W492" i="21" s="1"/>
  <c r="V493" i="21"/>
  <c r="W493" i="21" s="1"/>
  <c r="V494" i="21"/>
  <c r="W494" i="21" s="1"/>
  <c r="V495" i="21"/>
  <c r="W495" i="21" s="1"/>
  <c r="V496" i="21"/>
  <c r="W496" i="21" s="1"/>
  <c r="V497" i="21"/>
  <c r="W497" i="21" s="1"/>
  <c r="V498" i="21"/>
  <c r="W498" i="21" s="1"/>
  <c r="V499" i="21"/>
  <c r="W499" i="21" s="1"/>
  <c r="V500" i="21"/>
  <c r="W500" i="21" s="1"/>
  <c r="V501" i="21"/>
  <c r="W501" i="21" s="1"/>
  <c r="V502" i="21"/>
  <c r="W502" i="21" s="1"/>
  <c r="V503" i="21"/>
  <c r="W503" i="21" s="1"/>
  <c r="V504" i="21"/>
  <c r="W504" i="21" s="1"/>
  <c r="V505" i="21"/>
  <c r="W505" i="21" s="1"/>
  <c r="V506" i="21"/>
  <c r="W506" i="21" s="1"/>
  <c r="V507" i="21"/>
  <c r="W507" i="21" s="1"/>
  <c r="V508" i="21"/>
  <c r="W508" i="21" s="1"/>
  <c r="V509" i="21"/>
  <c r="W509" i="21" s="1"/>
  <c r="V510" i="21"/>
  <c r="W510" i="21" s="1"/>
  <c r="V511" i="21"/>
  <c r="W511" i="21" s="1"/>
  <c r="V512" i="21"/>
  <c r="W512" i="21" s="1"/>
  <c r="V513" i="21"/>
  <c r="W513" i="21" s="1"/>
  <c r="V514" i="21"/>
  <c r="W514" i="21" s="1"/>
  <c r="V515" i="21"/>
  <c r="W515" i="21" s="1"/>
  <c r="V516" i="21"/>
  <c r="W516" i="21" s="1"/>
  <c r="V517" i="21"/>
  <c r="W517" i="21" s="1"/>
  <c r="V518" i="21"/>
  <c r="W518" i="21" s="1"/>
  <c r="V519" i="21"/>
  <c r="W519" i="21" s="1"/>
  <c r="V520" i="21"/>
  <c r="W520" i="21" s="1"/>
  <c r="V521" i="21"/>
  <c r="W521" i="21" s="1"/>
  <c r="V522" i="21"/>
  <c r="W522" i="21" s="1"/>
  <c r="V523" i="21"/>
  <c r="W523" i="21" s="1"/>
  <c r="V524" i="21"/>
  <c r="W524" i="21" s="1"/>
  <c r="V525" i="21"/>
  <c r="W525" i="21" s="1"/>
  <c r="V526" i="21"/>
  <c r="W526" i="21" s="1"/>
  <c r="V527" i="21"/>
  <c r="W527" i="21" s="1"/>
  <c r="V528" i="21"/>
  <c r="W528" i="21" s="1"/>
  <c r="V529" i="21"/>
  <c r="W529" i="21" s="1"/>
  <c r="V530" i="21"/>
  <c r="W530" i="21" s="1"/>
  <c r="V531" i="21"/>
  <c r="W531" i="21" s="1"/>
  <c r="V532" i="21"/>
  <c r="W532" i="21" s="1"/>
  <c r="V533" i="21"/>
  <c r="W533" i="21" s="1"/>
  <c r="V534" i="21"/>
  <c r="W534" i="21" s="1"/>
  <c r="V535" i="21"/>
  <c r="W535" i="21" s="1"/>
  <c r="V536" i="21"/>
  <c r="W536" i="21" s="1"/>
  <c r="V537" i="21"/>
  <c r="W537" i="21" s="1"/>
  <c r="V538" i="21"/>
  <c r="W538" i="21" s="1"/>
  <c r="V539" i="21"/>
  <c r="W539" i="21" s="1"/>
  <c r="V540" i="21"/>
  <c r="W540" i="21" s="1"/>
  <c r="V541" i="21"/>
  <c r="W541" i="21" s="1"/>
  <c r="V542" i="21"/>
  <c r="W542" i="21" s="1"/>
  <c r="V543" i="21"/>
  <c r="W543" i="21" s="1"/>
  <c r="V544" i="21"/>
  <c r="W544" i="21" s="1"/>
  <c r="V545" i="21"/>
  <c r="W545" i="21" s="1"/>
  <c r="V546" i="21"/>
  <c r="W546" i="21" s="1"/>
  <c r="V547" i="21"/>
  <c r="W547" i="21" s="1"/>
  <c r="V548" i="21"/>
  <c r="W548" i="21" s="1"/>
  <c r="V549" i="21"/>
  <c r="W549" i="21" s="1"/>
  <c r="V550" i="21"/>
  <c r="W550" i="21" s="1"/>
  <c r="V551" i="21"/>
  <c r="W551" i="21" s="1"/>
  <c r="V552" i="21"/>
  <c r="W552" i="21" s="1"/>
  <c r="V553" i="21"/>
  <c r="W553" i="21" s="1"/>
  <c r="V554" i="21"/>
  <c r="W554" i="21" s="1"/>
  <c r="V555" i="21"/>
  <c r="W555" i="21" s="1"/>
  <c r="V556" i="21"/>
  <c r="W556" i="21" s="1"/>
  <c r="V557" i="21"/>
  <c r="W557" i="21" s="1"/>
  <c r="V558" i="21"/>
  <c r="W558" i="21" s="1"/>
  <c r="V559" i="21"/>
  <c r="W559" i="21" s="1"/>
  <c r="V560" i="21"/>
  <c r="W560" i="21" s="1"/>
  <c r="V561" i="21"/>
  <c r="W561" i="21" s="1"/>
  <c r="V562" i="21"/>
  <c r="W562" i="21" s="1"/>
  <c r="V563" i="21"/>
  <c r="W563" i="21" s="1"/>
  <c r="V564" i="21"/>
  <c r="W564" i="21" s="1"/>
  <c r="V565" i="21"/>
  <c r="W565" i="21" s="1"/>
  <c r="V566" i="21"/>
  <c r="W566" i="21" s="1"/>
  <c r="V567" i="21"/>
  <c r="W567" i="21" s="1"/>
  <c r="V568" i="21"/>
  <c r="W568" i="21" s="1"/>
  <c r="V569" i="21"/>
  <c r="W569" i="21" s="1"/>
  <c r="V570" i="21"/>
  <c r="W570" i="21" s="1"/>
  <c r="V571" i="21"/>
  <c r="W571" i="21" s="1"/>
  <c r="V572" i="21"/>
  <c r="W572" i="21" s="1"/>
  <c r="V573" i="21"/>
  <c r="W573" i="21" s="1"/>
  <c r="V574" i="21"/>
  <c r="W574" i="21" s="1"/>
  <c r="V575" i="21"/>
  <c r="W575" i="21" s="1"/>
  <c r="V576" i="21"/>
  <c r="W576" i="21" s="1"/>
  <c r="V577" i="21"/>
  <c r="W577" i="21" s="1"/>
  <c r="V578" i="21"/>
  <c r="W578" i="21" s="1"/>
  <c r="V579" i="21"/>
  <c r="W579" i="21" s="1"/>
  <c r="V580" i="21"/>
  <c r="W580" i="21" s="1"/>
  <c r="V581" i="21"/>
  <c r="W581" i="21" s="1"/>
  <c r="V582" i="21"/>
  <c r="W582" i="21" s="1"/>
  <c r="V583" i="21"/>
  <c r="W583" i="21" s="1"/>
  <c r="V584" i="21"/>
  <c r="W584" i="21" s="1"/>
  <c r="V585" i="21"/>
  <c r="W585" i="21" s="1"/>
  <c r="V586" i="21"/>
  <c r="W586" i="21" s="1"/>
  <c r="V587" i="21"/>
  <c r="W587" i="21" s="1"/>
  <c r="V588" i="21"/>
  <c r="W588" i="21" s="1"/>
  <c r="V589" i="21"/>
  <c r="W589" i="21" s="1"/>
  <c r="V590" i="21"/>
  <c r="W590" i="21" s="1"/>
  <c r="V591" i="21"/>
  <c r="W591" i="21" s="1"/>
  <c r="V592" i="21"/>
  <c r="W592" i="21" s="1"/>
  <c r="V593" i="21"/>
  <c r="W593" i="21" s="1"/>
  <c r="V594" i="21"/>
  <c r="W594" i="21" s="1"/>
  <c r="V595" i="21"/>
  <c r="W595" i="21" s="1"/>
  <c r="V596" i="21"/>
  <c r="W596" i="21" s="1"/>
  <c r="V597" i="21"/>
  <c r="W597" i="21" s="1"/>
  <c r="V598" i="21"/>
  <c r="W598" i="21" s="1"/>
  <c r="V599" i="21"/>
  <c r="W599" i="21" s="1"/>
  <c r="V600" i="21"/>
  <c r="W600" i="21" s="1"/>
  <c r="V601" i="21"/>
  <c r="W601" i="21" s="1"/>
  <c r="V602" i="21"/>
  <c r="W602" i="21" s="1"/>
  <c r="V603" i="21"/>
  <c r="W603" i="21" s="1"/>
  <c r="V604" i="21"/>
  <c r="W604" i="21" s="1"/>
  <c r="V605" i="21"/>
  <c r="W605" i="21" s="1"/>
  <c r="V606" i="21"/>
  <c r="W606" i="21" s="1"/>
  <c r="V607" i="21"/>
  <c r="W607" i="21" s="1"/>
  <c r="V608" i="21"/>
  <c r="W608" i="21" s="1"/>
  <c r="V609" i="21"/>
  <c r="W609" i="21" s="1"/>
  <c r="V610" i="21"/>
  <c r="W610" i="21" s="1"/>
  <c r="V611" i="21"/>
  <c r="W611" i="21" s="1"/>
  <c r="V612" i="21"/>
  <c r="W612" i="21" s="1"/>
  <c r="V613" i="21"/>
  <c r="W613" i="21" s="1"/>
  <c r="V614" i="21"/>
  <c r="W614" i="21" s="1"/>
  <c r="V615" i="21"/>
  <c r="W615" i="21" s="1"/>
  <c r="V616" i="21"/>
  <c r="W616" i="21" s="1"/>
  <c r="V617" i="21"/>
  <c r="W617" i="21" s="1"/>
  <c r="V618" i="21"/>
  <c r="W618" i="21" s="1"/>
  <c r="V619" i="21"/>
  <c r="W619" i="21" s="1"/>
  <c r="V620" i="21"/>
  <c r="W620" i="21" s="1"/>
  <c r="V621" i="21"/>
  <c r="W621" i="21" s="1"/>
  <c r="V622" i="21"/>
  <c r="W622" i="21" s="1"/>
  <c r="V623" i="21"/>
  <c r="W623" i="21" s="1"/>
  <c r="V624" i="21"/>
  <c r="W624" i="21" s="1"/>
  <c r="V625" i="21"/>
  <c r="W625" i="21" s="1"/>
  <c r="V626" i="21"/>
  <c r="W626" i="21" s="1"/>
  <c r="V627" i="21"/>
  <c r="W627" i="21" s="1"/>
  <c r="V628" i="21"/>
  <c r="W628" i="21" s="1"/>
  <c r="V629" i="21"/>
  <c r="W629" i="21" s="1"/>
  <c r="V630" i="21"/>
  <c r="W630" i="21" s="1"/>
  <c r="V631" i="21"/>
  <c r="W631" i="21" s="1"/>
  <c r="V632" i="21"/>
  <c r="W632" i="21" s="1"/>
  <c r="V633" i="21"/>
  <c r="W633" i="21" s="1"/>
  <c r="V634" i="21"/>
  <c r="W634" i="21" s="1"/>
  <c r="V635" i="21"/>
  <c r="W635" i="21" s="1"/>
  <c r="V636" i="21"/>
  <c r="W636" i="21" s="1"/>
  <c r="V637" i="21"/>
  <c r="W637" i="21" s="1"/>
  <c r="V638" i="21"/>
  <c r="W638" i="21" s="1"/>
  <c r="V639" i="21"/>
  <c r="W639" i="21" s="1"/>
  <c r="V640" i="21"/>
  <c r="W640" i="21" s="1"/>
  <c r="V641" i="21"/>
  <c r="W641" i="21" s="1"/>
  <c r="V642" i="21"/>
  <c r="W642" i="21" s="1"/>
  <c r="V643" i="21"/>
  <c r="W643" i="21" s="1"/>
  <c r="V644" i="21"/>
  <c r="W644" i="21" s="1"/>
  <c r="V645" i="21"/>
  <c r="W645" i="21" s="1"/>
  <c r="V646" i="21"/>
  <c r="W646" i="21" s="1"/>
  <c r="V647" i="21"/>
  <c r="W647" i="21" s="1"/>
  <c r="V648" i="21"/>
  <c r="W648" i="21" s="1"/>
  <c r="V649" i="21"/>
  <c r="W649" i="21" s="1"/>
  <c r="V650" i="21"/>
  <c r="W650" i="21" s="1"/>
  <c r="V651" i="21"/>
  <c r="W651" i="21" s="1"/>
  <c r="V652" i="21"/>
  <c r="W652" i="21" s="1"/>
  <c r="V653" i="21"/>
  <c r="W653" i="21" s="1"/>
  <c r="V654" i="21"/>
  <c r="W654" i="21" s="1"/>
  <c r="V655" i="21"/>
  <c r="W655" i="21" s="1"/>
  <c r="V656" i="21"/>
  <c r="W656" i="21" s="1"/>
  <c r="V657" i="21"/>
  <c r="W657" i="21" s="1"/>
  <c r="V658" i="21"/>
  <c r="W658" i="21" s="1"/>
  <c r="V659" i="21"/>
  <c r="W659" i="21" s="1"/>
  <c r="V660" i="21"/>
  <c r="W660" i="21" s="1"/>
  <c r="V661" i="21"/>
  <c r="W661" i="21" s="1"/>
  <c r="V662" i="21"/>
  <c r="W662" i="21" s="1"/>
  <c r="V663" i="21"/>
  <c r="W663" i="21" s="1"/>
  <c r="V664" i="21"/>
  <c r="W664" i="21" s="1"/>
  <c r="V665" i="21"/>
  <c r="W665" i="21" s="1"/>
  <c r="V666" i="21"/>
  <c r="W666" i="21" s="1"/>
  <c r="V667" i="21"/>
  <c r="W667" i="21" s="1"/>
  <c r="V668" i="21"/>
  <c r="W668" i="21" s="1"/>
  <c r="V669" i="21"/>
  <c r="W669" i="21" s="1"/>
  <c r="V670" i="21"/>
  <c r="W670" i="21" s="1"/>
  <c r="V671" i="21"/>
  <c r="W671" i="21" s="1"/>
  <c r="V672" i="21"/>
  <c r="W672" i="21" s="1"/>
  <c r="V673" i="21"/>
  <c r="W673" i="21" s="1"/>
  <c r="V674" i="21"/>
  <c r="W674" i="21" s="1"/>
  <c r="V675" i="21"/>
  <c r="W675" i="21" s="1"/>
  <c r="V676" i="21"/>
  <c r="W676" i="21" s="1"/>
  <c r="V677" i="21"/>
  <c r="W677" i="21" s="1"/>
  <c r="V678" i="21"/>
  <c r="W678" i="21" s="1"/>
  <c r="V679" i="21"/>
  <c r="W679" i="21" s="1"/>
  <c r="V680" i="21"/>
  <c r="W680" i="21" s="1"/>
  <c r="V681" i="21"/>
  <c r="W681" i="21" s="1"/>
  <c r="V682" i="21"/>
  <c r="W682" i="21" s="1"/>
  <c r="V683" i="21"/>
  <c r="W683" i="21" s="1"/>
  <c r="V684" i="21"/>
  <c r="W684" i="21" s="1"/>
  <c r="V685" i="21"/>
  <c r="W685" i="21" s="1"/>
  <c r="V686" i="21"/>
  <c r="W686" i="21" s="1"/>
  <c r="V687" i="21"/>
  <c r="W687" i="21" s="1"/>
  <c r="V688" i="21"/>
  <c r="W688" i="21" s="1"/>
  <c r="V689" i="21"/>
  <c r="W689" i="21" s="1"/>
  <c r="V690" i="21"/>
  <c r="W690" i="21" s="1"/>
  <c r="V691" i="21"/>
  <c r="W691" i="21" s="1"/>
  <c r="V692" i="21"/>
  <c r="W692" i="21" s="1"/>
  <c r="V693" i="21"/>
  <c r="W693" i="21" s="1"/>
  <c r="V694" i="21"/>
  <c r="W694" i="21" s="1"/>
  <c r="V695" i="21"/>
  <c r="W695" i="21" s="1"/>
  <c r="V696" i="21"/>
  <c r="W696" i="21" s="1"/>
  <c r="V697" i="21"/>
  <c r="W697" i="21" s="1"/>
  <c r="V698" i="21"/>
  <c r="W698" i="21" s="1"/>
  <c r="V699" i="21"/>
  <c r="W699" i="21" s="1"/>
  <c r="V700" i="21"/>
  <c r="W700" i="21" s="1"/>
  <c r="V701" i="21"/>
  <c r="W701" i="21" s="1"/>
  <c r="V702" i="21"/>
  <c r="W702" i="21" s="1"/>
  <c r="V703" i="21"/>
  <c r="W703" i="21" s="1"/>
  <c r="V704" i="21"/>
  <c r="W704" i="21" s="1"/>
  <c r="V705" i="21"/>
  <c r="W705" i="21" s="1"/>
  <c r="V706" i="21"/>
  <c r="W706" i="21" s="1"/>
  <c r="V707" i="21"/>
  <c r="W707" i="21" s="1"/>
  <c r="V708" i="21"/>
  <c r="W708" i="21" s="1"/>
  <c r="V709" i="21"/>
  <c r="W709" i="21" s="1"/>
  <c r="V710" i="21"/>
  <c r="W710" i="21" s="1"/>
  <c r="V711" i="21"/>
  <c r="W711" i="21" s="1"/>
  <c r="V712" i="21"/>
  <c r="W712" i="21" s="1"/>
  <c r="V713" i="21"/>
  <c r="W713" i="21" s="1"/>
  <c r="V714" i="21"/>
  <c r="W714" i="21" s="1"/>
  <c r="V715" i="21"/>
  <c r="W715" i="21" s="1"/>
  <c r="V716" i="21"/>
  <c r="W716" i="21" s="1"/>
  <c r="V717" i="21"/>
  <c r="W717" i="21" s="1"/>
  <c r="V718" i="21"/>
  <c r="W718" i="21" s="1"/>
  <c r="V719" i="21"/>
  <c r="W719" i="21" s="1"/>
  <c r="V720" i="21"/>
  <c r="W720" i="21" s="1"/>
  <c r="V721" i="21"/>
  <c r="W721" i="21" s="1"/>
  <c r="V722" i="21"/>
  <c r="W722" i="21" s="1"/>
  <c r="V723" i="21"/>
  <c r="W723" i="21" s="1"/>
  <c r="V724" i="21"/>
  <c r="W724" i="21" s="1"/>
  <c r="V725" i="21"/>
  <c r="W725" i="21" s="1"/>
  <c r="V726" i="21"/>
  <c r="W726" i="21" s="1"/>
  <c r="V727" i="21"/>
  <c r="W727" i="21" s="1"/>
  <c r="V728" i="21"/>
  <c r="W728" i="21" s="1"/>
  <c r="V729" i="21"/>
  <c r="W729" i="21" s="1"/>
  <c r="V730" i="21"/>
  <c r="W730" i="21" s="1"/>
  <c r="V731" i="21"/>
  <c r="W731" i="21" s="1"/>
  <c r="V732" i="21"/>
  <c r="W732" i="21" s="1"/>
  <c r="V733" i="21"/>
  <c r="W733" i="21" s="1"/>
  <c r="V734" i="21"/>
  <c r="W734" i="21" s="1"/>
  <c r="V735" i="21"/>
  <c r="W735" i="21" s="1"/>
  <c r="V736" i="21"/>
  <c r="W736" i="21" s="1"/>
  <c r="V737" i="21"/>
  <c r="W737" i="21" s="1"/>
  <c r="V738" i="21"/>
  <c r="W738" i="21" s="1"/>
  <c r="V739" i="21"/>
  <c r="W739" i="21" s="1"/>
  <c r="V740" i="21"/>
  <c r="W740" i="21" s="1"/>
  <c r="V741" i="21"/>
  <c r="W741" i="21" s="1"/>
  <c r="V742" i="21"/>
  <c r="W742" i="21" s="1"/>
  <c r="V743" i="21"/>
  <c r="W743" i="21" s="1"/>
  <c r="V744" i="21"/>
  <c r="W744" i="21" s="1"/>
  <c r="V745" i="21"/>
  <c r="W745" i="21" s="1"/>
  <c r="V746" i="21"/>
  <c r="W746" i="21" s="1"/>
  <c r="V747" i="21"/>
  <c r="W747" i="21" s="1"/>
  <c r="V748" i="21"/>
  <c r="W748" i="21" s="1"/>
  <c r="V749" i="21"/>
  <c r="W749" i="21" s="1"/>
  <c r="V750" i="21"/>
  <c r="W750" i="21" s="1"/>
  <c r="V751" i="21"/>
  <c r="W751" i="21" s="1"/>
  <c r="V752" i="21"/>
  <c r="W752" i="21" s="1"/>
  <c r="V753" i="21"/>
  <c r="W753" i="21" s="1"/>
  <c r="V754" i="21"/>
  <c r="W754" i="21" s="1"/>
  <c r="V755" i="21"/>
  <c r="W755" i="21" s="1"/>
  <c r="V756" i="21"/>
  <c r="W756" i="21" s="1"/>
  <c r="V757" i="21"/>
  <c r="W757" i="21" s="1"/>
  <c r="V758" i="21"/>
  <c r="W758" i="21" s="1"/>
  <c r="V759" i="21"/>
  <c r="W759" i="21" s="1"/>
  <c r="V760" i="21"/>
  <c r="W760" i="21" s="1"/>
  <c r="V761" i="21"/>
  <c r="W761" i="21" s="1"/>
  <c r="V762" i="21"/>
  <c r="W762" i="21" s="1"/>
  <c r="V763" i="21"/>
  <c r="W763" i="21" s="1"/>
  <c r="V764" i="21"/>
  <c r="W764" i="21" s="1"/>
  <c r="V765" i="21"/>
  <c r="W765" i="21" s="1"/>
  <c r="V766" i="21"/>
  <c r="W766" i="21" s="1"/>
  <c r="V767" i="21"/>
  <c r="W767" i="21" s="1"/>
  <c r="V768" i="21"/>
  <c r="W768" i="21" s="1"/>
  <c r="V769" i="21"/>
  <c r="W769" i="21" s="1"/>
  <c r="V770" i="21"/>
  <c r="W770" i="21" s="1"/>
  <c r="V771" i="21"/>
  <c r="W771" i="21" s="1"/>
  <c r="V772" i="21"/>
  <c r="W772" i="21" s="1"/>
  <c r="V773" i="21"/>
  <c r="W773" i="21" s="1"/>
  <c r="V774" i="21"/>
  <c r="W774" i="21" s="1"/>
  <c r="V775" i="21"/>
  <c r="W775" i="21" s="1"/>
  <c r="V776" i="21"/>
  <c r="W776" i="21" s="1"/>
  <c r="V777" i="21"/>
  <c r="W777" i="21" s="1"/>
  <c r="V778" i="21"/>
  <c r="W778" i="21" s="1"/>
  <c r="V779" i="21"/>
  <c r="W779" i="21" s="1"/>
  <c r="V780" i="21"/>
  <c r="W780" i="21" s="1"/>
  <c r="V781" i="21"/>
  <c r="W781" i="21" s="1"/>
  <c r="V782" i="21"/>
  <c r="W782" i="21" s="1"/>
  <c r="V783" i="21"/>
  <c r="W783" i="21" s="1"/>
  <c r="V784" i="21"/>
  <c r="W784" i="21" s="1"/>
  <c r="V785" i="21"/>
  <c r="W785" i="21" s="1"/>
  <c r="V786" i="21"/>
  <c r="W786" i="21" s="1"/>
  <c r="V787" i="21"/>
  <c r="W787" i="21" s="1"/>
  <c r="V788" i="21"/>
  <c r="W788" i="21" s="1"/>
  <c r="V789" i="21"/>
  <c r="W789" i="21" s="1"/>
  <c r="V790" i="21"/>
  <c r="W790" i="21" s="1"/>
  <c r="V791" i="21"/>
  <c r="W791" i="21" s="1"/>
  <c r="V792" i="21"/>
  <c r="W792" i="21" s="1"/>
  <c r="V793" i="21"/>
  <c r="W793" i="21" s="1"/>
  <c r="V794" i="21"/>
  <c r="W794" i="21" s="1"/>
  <c r="V795" i="21"/>
  <c r="W795" i="21" s="1"/>
  <c r="V796" i="21"/>
  <c r="W796" i="21" s="1"/>
  <c r="V797" i="21"/>
  <c r="W797" i="21" s="1"/>
  <c r="V798" i="21"/>
  <c r="W798" i="21" s="1"/>
  <c r="V799" i="21"/>
  <c r="W799" i="21" s="1"/>
  <c r="V800" i="21"/>
  <c r="W800" i="21" s="1"/>
  <c r="V801" i="21"/>
  <c r="W801" i="21" s="1"/>
  <c r="V802" i="21"/>
  <c r="W802" i="21" s="1"/>
  <c r="V803" i="21"/>
  <c r="W803" i="21" s="1"/>
  <c r="V804" i="21"/>
  <c r="W804" i="21" s="1"/>
  <c r="V805" i="21"/>
  <c r="W805" i="21" s="1"/>
  <c r="V806" i="21"/>
  <c r="W806" i="21" s="1"/>
  <c r="V807" i="21"/>
  <c r="W807" i="21" s="1"/>
  <c r="V808" i="21"/>
  <c r="W808" i="21" s="1"/>
  <c r="V809" i="21"/>
  <c r="W809" i="21" s="1"/>
  <c r="V810" i="21"/>
  <c r="W810" i="21" s="1"/>
  <c r="V811" i="21"/>
  <c r="W811" i="21" s="1"/>
  <c r="V812" i="21"/>
  <c r="W812" i="21" s="1"/>
  <c r="V813" i="21"/>
  <c r="W813" i="21" s="1"/>
  <c r="V814" i="21"/>
  <c r="W814" i="21" s="1"/>
  <c r="V815" i="21"/>
  <c r="W815" i="21" s="1"/>
  <c r="V816" i="21"/>
  <c r="W816" i="21" s="1"/>
  <c r="V817" i="21"/>
  <c r="W817" i="21" s="1"/>
  <c r="V818" i="21"/>
  <c r="W818" i="21" s="1"/>
  <c r="V819" i="21"/>
  <c r="W819" i="21" s="1"/>
  <c r="V820" i="21"/>
  <c r="W820" i="21" s="1"/>
  <c r="V821" i="21"/>
  <c r="W821" i="21" s="1"/>
  <c r="V822" i="21"/>
  <c r="W822" i="21" s="1"/>
  <c r="V823" i="21"/>
  <c r="W823" i="21" s="1"/>
  <c r="V824" i="21"/>
  <c r="W824" i="21" s="1"/>
  <c r="V825" i="21"/>
  <c r="W825" i="21" s="1"/>
  <c r="V826" i="21"/>
  <c r="W826" i="21" s="1"/>
  <c r="V827" i="21"/>
  <c r="W827" i="21" s="1"/>
  <c r="V828" i="21"/>
  <c r="W828" i="21" s="1"/>
  <c r="V829" i="21"/>
  <c r="W829" i="21" s="1"/>
  <c r="V830" i="21"/>
  <c r="W830" i="21" s="1"/>
  <c r="V831" i="21"/>
  <c r="W831" i="21" s="1"/>
  <c r="V832" i="21"/>
  <c r="W832" i="21" s="1"/>
  <c r="V833" i="21"/>
  <c r="W833" i="21" s="1"/>
  <c r="V834" i="21"/>
  <c r="W834" i="21" s="1"/>
  <c r="V835" i="21"/>
  <c r="W835" i="21" s="1"/>
  <c r="V836" i="21"/>
  <c r="W836" i="21" s="1"/>
  <c r="V837" i="21"/>
  <c r="W837" i="21" s="1"/>
  <c r="V838" i="21"/>
  <c r="W838" i="21" s="1"/>
  <c r="V839" i="21"/>
  <c r="W839" i="21" s="1"/>
  <c r="V840" i="21"/>
  <c r="W840" i="21" s="1"/>
  <c r="V841" i="21"/>
  <c r="W841" i="21" s="1"/>
  <c r="V842" i="21"/>
  <c r="W842" i="21" s="1"/>
  <c r="V843" i="21"/>
  <c r="W843" i="21" s="1"/>
  <c r="V844" i="21"/>
  <c r="W844" i="21" s="1"/>
  <c r="V845" i="21"/>
  <c r="W845" i="21" s="1"/>
  <c r="V846" i="21"/>
  <c r="W846" i="21" s="1"/>
  <c r="V847" i="21"/>
  <c r="W847" i="21" s="1"/>
  <c r="V848" i="21"/>
  <c r="W848" i="21" s="1"/>
  <c r="V849" i="21"/>
  <c r="W849" i="21" s="1"/>
  <c r="V850" i="21"/>
  <c r="W850" i="21" s="1"/>
  <c r="V851" i="21"/>
  <c r="W851" i="21" s="1"/>
  <c r="V852" i="21"/>
  <c r="W852" i="21" s="1"/>
  <c r="V853" i="21"/>
  <c r="W853" i="21" s="1"/>
  <c r="V854" i="21"/>
  <c r="W854" i="21" s="1"/>
  <c r="V855" i="21"/>
  <c r="W855" i="21" s="1"/>
  <c r="V856" i="21"/>
  <c r="W856" i="21" s="1"/>
  <c r="V857" i="21"/>
  <c r="W857" i="21" s="1"/>
  <c r="V858" i="21"/>
  <c r="W858" i="21" s="1"/>
  <c r="V859" i="21"/>
  <c r="W859" i="21" s="1"/>
  <c r="V860" i="21"/>
  <c r="W860" i="21" s="1"/>
  <c r="V861" i="21"/>
  <c r="W861" i="21" s="1"/>
  <c r="V862" i="21"/>
  <c r="W862" i="21" s="1"/>
  <c r="V863" i="21"/>
  <c r="W863" i="21" s="1"/>
  <c r="V864" i="21"/>
  <c r="W864" i="21" s="1"/>
  <c r="V865" i="21"/>
  <c r="W865" i="21" s="1"/>
  <c r="V866" i="21"/>
  <c r="W866" i="21" s="1"/>
  <c r="V867" i="21"/>
  <c r="W867" i="21" s="1"/>
  <c r="V868" i="21"/>
  <c r="W868" i="21" s="1"/>
  <c r="V869" i="21"/>
  <c r="W869" i="21" s="1"/>
  <c r="V870" i="21"/>
  <c r="W870" i="21" s="1"/>
  <c r="V871" i="21"/>
  <c r="W871" i="21" s="1"/>
  <c r="V872" i="21"/>
  <c r="W872" i="21" s="1"/>
  <c r="V873" i="21"/>
  <c r="W873" i="21" s="1"/>
  <c r="V874" i="21"/>
  <c r="W874" i="21" s="1"/>
  <c r="V875" i="21"/>
  <c r="W875" i="21" s="1"/>
  <c r="V876" i="21"/>
  <c r="W876" i="21" s="1"/>
  <c r="V877" i="21"/>
  <c r="W877" i="21" s="1"/>
  <c r="V878" i="21"/>
  <c r="W878" i="21" s="1"/>
  <c r="V879" i="21"/>
  <c r="W879" i="21" s="1"/>
  <c r="V880" i="21"/>
  <c r="W880" i="21" s="1"/>
  <c r="V881" i="21"/>
  <c r="W881" i="21" s="1"/>
  <c r="V882" i="21"/>
  <c r="W882" i="21" s="1"/>
  <c r="V883" i="21"/>
  <c r="W883" i="21" s="1"/>
  <c r="V884" i="21"/>
  <c r="W884" i="21" s="1"/>
  <c r="V885" i="21"/>
  <c r="W885" i="21" s="1"/>
  <c r="V886" i="21"/>
  <c r="W886" i="21" s="1"/>
  <c r="V887" i="21"/>
  <c r="W887" i="21" s="1"/>
  <c r="V888" i="21"/>
  <c r="W888" i="21" s="1"/>
  <c r="V889" i="21"/>
  <c r="W889" i="21" s="1"/>
  <c r="V890" i="21"/>
  <c r="W890" i="21" s="1"/>
  <c r="V891" i="21"/>
  <c r="W891" i="21" s="1"/>
  <c r="V892" i="21"/>
  <c r="W892" i="21" s="1"/>
  <c r="V893" i="21"/>
  <c r="W893" i="21" s="1"/>
  <c r="V894" i="21"/>
  <c r="W894" i="21" s="1"/>
  <c r="V895" i="21"/>
  <c r="W895" i="21" s="1"/>
  <c r="V896" i="21"/>
  <c r="W896" i="21" s="1"/>
  <c r="V897" i="21"/>
  <c r="W897" i="21" s="1"/>
  <c r="V898" i="21"/>
  <c r="W898" i="21" s="1"/>
  <c r="V899" i="21"/>
  <c r="W899" i="21" s="1"/>
  <c r="V900" i="21"/>
  <c r="W900" i="21" s="1"/>
  <c r="V901" i="21"/>
  <c r="W901" i="21" s="1"/>
  <c r="V902" i="21"/>
  <c r="W902" i="21" s="1"/>
  <c r="V903" i="21"/>
  <c r="W903" i="21" s="1"/>
  <c r="V904" i="21"/>
  <c r="W904" i="21" s="1"/>
  <c r="V905" i="21"/>
  <c r="W905" i="21" s="1"/>
  <c r="V906" i="21"/>
  <c r="W906" i="21" s="1"/>
  <c r="V907" i="21"/>
  <c r="W907" i="21" s="1"/>
  <c r="V908" i="21"/>
  <c r="W908" i="21" s="1"/>
  <c r="V909" i="21"/>
  <c r="W909" i="21" s="1"/>
  <c r="V910" i="21"/>
  <c r="W910" i="21" s="1"/>
  <c r="V911" i="21"/>
  <c r="W911" i="21" s="1"/>
  <c r="V912" i="21"/>
  <c r="W912" i="21" s="1"/>
  <c r="V913" i="21"/>
  <c r="W913" i="21" s="1"/>
  <c r="V914" i="21"/>
  <c r="W914" i="21" s="1"/>
  <c r="V915" i="21"/>
  <c r="W915" i="21" s="1"/>
  <c r="V916" i="21"/>
  <c r="W916" i="21" s="1"/>
  <c r="V917" i="21"/>
  <c r="W917" i="21" s="1"/>
  <c r="V918" i="21"/>
  <c r="W918" i="21" s="1"/>
  <c r="V919" i="21"/>
  <c r="W919" i="21" s="1"/>
  <c r="V920" i="21"/>
  <c r="W920" i="21" s="1"/>
  <c r="V921" i="21"/>
  <c r="W921" i="21" s="1"/>
  <c r="V922" i="21"/>
  <c r="W922" i="21" s="1"/>
  <c r="V923" i="21"/>
  <c r="W923" i="21" s="1"/>
  <c r="V924" i="21"/>
  <c r="W924" i="21" s="1"/>
  <c r="V925" i="21"/>
  <c r="W925" i="21" s="1"/>
  <c r="V926" i="21"/>
  <c r="W926" i="21" s="1"/>
  <c r="V927" i="21"/>
  <c r="W927" i="21" s="1"/>
  <c r="V928" i="21"/>
  <c r="W928" i="21" s="1"/>
  <c r="V929" i="21"/>
  <c r="W929" i="21" s="1"/>
  <c r="V930" i="21"/>
  <c r="W930" i="21" s="1"/>
  <c r="V931" i="21"/>
  <c r="W931" i="21" s="1"/>
  <c r="V932" i="21"/>
  <c r="W932" i="21" s="1"/>
  <c r="V933" i="21"/>
  <c r="W933" i="21" s="1"/>
  <c r="V934" i="21"/>
  <c r="W934" i="21" s="1"/>
  <c r="V935" i="21"/>
  <c r="W935" i="21" s="1"/>
  <c r="V936" i="21"/>
  <c r="W936" i="21" s="1"/>
  <c r="V937" i="21"/>
  <c r="W937" i="21" s="1"/>
  <c r="V938" i="21"/>
  <c r="W938" i="21" s="1"/>
  <c r="V939" i="21"/>
  <c r="W939" i="21" s="1"/>
  <c r="V940" i="21"/>
  <c r="W940" i="21" s="1"/>
  <c r="V941" i="21"/>
  <c r="W941" i="21" s="1"/>
  <c r="V942" i="21"/>
  <c r="W942" i="21" s="1"/>
  <c r="V943" i="21"/>
  <c r="W943" i="21" s="1"/>
  <c r="V944" i="21"/>
  <c r="W944" i="21" s="1"/>
  <c r="V945" i="21"/>
  <c r="W945" i="21" s="1"/>
  <c r="V946" i="21"/>
  <c r="W946" i="21" s="1"/>
  <c r="V947" i="21"/>
  <c r="W947" i="21" s="1"/>
  <c r="V948" i="21"/>
  <c r="W948" i="21" s="1"/>
  <c r="V949" i="21"/>
  <c r="W949" i="21" s="1"/>
  <c r="V950" i="21"/>
  <c r="W950" i="21" s="1"/>
  <c r="V951" i="21"/>
  <c r="W951" i="21" s="1"/>
  <c r="V952" i="21"/>
  <c r="W952" i="21" s="1"/>
  <c r="V953" i="21"/>
  <c r="W953" i="21" s="1"/>
  <c r="V954" i="21"/>
  <c r="W954" i="21" s="1"/>
  <c r="V955" i="21"/>
  <c r="W955" i="21" s="1"/>
  <c r="V956" i="21"/>
  <c r="W956" i="21" s="1"/>
  <c r="V957" i="21"/>
  <c r="W957" i="21" s="1"/>
  <c r="V958" i="21"/>
  <c r="W958" i="21" s="1"/>
  <c r="V959" i="21"/>
  <c r="W959" i="21" s="1"/>
  <c r="V960" i="21"/>
  <c r="W960" i="21" s="1"/>
  <c r="V961" i="21"/>
  <c r="W961" i="21" s="1"/>
  <c r="V962" i="21"/>
  <c r="W962" i="21" s="1"/>
  <c r="V963" i="21"/>
  <c r="W963" i="21" s="1"/>
  <c r="V964" i="21"/>
  <c r="W964" i="21" s="1"/>
  <c r="V965" i="21"/>
  <c r="W965" i="21" s="1"/>
  <c r="V966" i="21"/>
  <c r="W966" i="21" s="1"/>
  <c r="V967" i="21"/>
  <c r="W967" i="21" s="1"/>
  <c r="V968" i="21"/>
  <c r="W968" i="21" s="1"/>
  <c r="V969" i="21"/>
  <c r="W969" i="21" s="1"/>
  <c r="V970" i="21"/>
  <c r="W970" i="21" s="1"/>
  <c r="V971" i="21"/>
  <c r="W971" i="21" s="1"/>
  <c r="V972" i="21"/>
  <c r="W972" i="21" s="1"/>
  <c r="V973" i="21"/>
  <c r="W973" i="21" s="1"/>
  <c r="V974" i="21"/>
  <c r="W974" i="21" s="1"/>
  <c r="V975" i="21"/>
  <c r="W975" i="21" s="1"/>
  <c r="V976" i="21"/>
  <c r="W976" i="21" s="1"/>
  <c r="V977" i="21"/>
  <c r="W977" i="21" s="1"/>
  <c r="V978" i="21"/>
  <c r="W978" i="21" s="1"/>
  <c r="V979" i="21"/>
  <c r="W979" i="21" s="1"/>
  <c r="V980" i="21"/>
  <c r="W980" i="21" s="1"/>
  <c r="V981" i="21"/>
  <c r="W981" i="21" s="1"/>
  <c r="V982" i="21"/>
  <c r="W982" i="21" s="1"/>
  <c r="V983" i="21"/>
  <c r="W983" i="21" s="1"/>
  <c r="V984" i="21"/>
  <c r="W984" i="21" s="1"/>
  <c r="V985" i="21"/>
  <c r="W985" i="21" s="1"/>
  <c r="V986" i="21"/>
  <c r="W986" i="21" s="1"/>
  <c r="V987" i="21"/>
  <c r="W987" i="21" s="1"/>
  <c r="V988" i="21"/>
  <c r="W988" i="21" s="1"/>
  <c r="V989" i="21"/>
  <c r="W989" i="21" s="1"/>
  <c r="V990" i="21"/>
  <c r="W990" i="21" s="1"/>
  <c r="V991" i="21"/>
  <c r="W991" i="21" s="1"/>
  <c r="V992" i="21"/>
  <c r="W992" i="21" s="1"/>
  <c r="V993" i="21"/>
  <c r="W993" i="21" s="1"/>
  <c r="V994" i="21"/>
  <c r="W994" i="21" s="1"/>
  <c r="V995" i="21"/>
  <c r="W995" i="21" s="1"/>
  <c r="V996" i="21"/>
  <c r="W996" i="21" s="1"/>
  <c r="V997" i="21"/>
  <c r="W997" i="21" s="1"/>
  <c r="V998" i="21"/>
  <c r="W998" i="21" s="1"/>
  <c r="V999" i="21"/>
  <c r="W999" i="21" s="1"/>
  <c r="V1000" i="21"/>
  <c r="W1000" i="21" s="1"/>
  <c r="V1001" i="21"/>
  <c r="W1001" i="21" s="1"/>
  <c r="V1002" i="21"/>
  <c r="W1002" i="21" s="1"/>
  <c r="V1003" i="21"/>
  <c r="W1003" i="21" s="1"/>
  <c r="V1004" i="21"/>
  <c r="W1004" i="21" s="1"/>
  <c r="V1005" i="21"/>
  <c r="W1005" i="21" s="1"/>
  <c r="V1006" i="21"/>
  <c r="W1006" i="21" s="1"/>
  <c r="V1007" i="21"/>
  <c r="W1007" i="21" s="1"/>
  <c r="V1008" i="21"/>
  <c r="W1008" i="21" s="1"/>
  <c r="V1009" i="21"/>
  <c r="W1009" i="21" s="1"/>
  <c r="V1010" i="21"/>
  <c r="W1010" i="21" s="1"/>
  <c r="V1011" i="21"/>
  <c r="W1011" i="21" s="1"/>
  <c r="V1012" i="21"/>
  <c r="W1012" i="21" s="1"/>
  <c r="V1013" i="21"/>
  <c r="W1013" i="21" s="1"/>
  <c r="V1014" i="21"/>
  <c r="W1014" i="21" s="1"/>
  <c r="T16" i="21"/>
  <c r="U16" i="21" s="1"/>
  <c r="T17" i="21"/>
  <c r="U17" i="21" s="1"/>
  <c r="T18" i="21"/>
  <c r="U18" i="21" s="1"/>
  <c r="T19" i="21"/>
  <c r="U19" i="21" s="1"/>
  <c r="T20" i="21"/>
  <c r="U20" i="21" s="1"/>
  <c r="T21" i="21"/>
  <c r="U21" i="21" s="1"/>
  <c r="T22" i="21"/>
  <c r="U22" i="21" s="1"/>
  <c r="T23" i="21"/>
  <c r="U23" i="21" s="1"/>
  <c r="T24" i="21"/>
  <c r="U24" i="21" s="1"/>
  <c r="T25" i="21"/>
  <c r="U25" i="21" s="1"/>
  <c r="T26" i="21"/>
  <c r="U26" i="21" s="1"/>
  <c r="T27" i="21"/>
  <c r="U27" i="21" s="1"/>
  <c r="T28" i="21"/>
  <c r="U28" i="21" s="1"/>
  <c r="T29" i="21"/>
  <c r="U29" i="21" s="1"/>
  <c r="T30" i="21"/>
  <c r="U30" i="21" s="1"/>
  <c r="T31" i="21"/>
  <c r="U31" i="21" s="1"/>
  <c r="T32" i="21"/>
  <c r="U32" i="21" s="1"/>
  <c r="T33" i="21"/>
  <c r="U33" i="21" s="1"/>
  <c r="T34" i="21"/>
  <c r="U34" i="21" s="1"/>
  <c r="T35" i="21"/>
  <c r="U35" i="21" s="1"/>
  <c r="T36" i="21"/>
  <c r="U36" i="21" s="1"/>
  <c r="T37" i="21"/>
  <c r="U37" i="21" s="1"/>
  <c r="T38" i="21"/>
  <c r="U38" i="21" s="1"/>
  <c r="T39" i="21"/>
  <c r="U39" i="21" s="1"/>
  <c r="T40" i="21"/>
  <c r="U40" i="21" s="1"/>
  <c r="T41" i="21"/>
  <c r="U41" i="21" s="1"/>
  <c r="T42" i="21"/>
  <c r="U42" i="21" s="1"/>
  <c r="T43" i="21"/>
  <c r="U43" i="21" s="1"/>
  <c r="T44" i="21"/>
  <c r="U44" i="21" s="1"/>
  <c r="T45" i="21"/>
  <c r="U45" i="21" s="1"/>
  <c r="T46" i="21"/>
  <c r="U46" i="21" s="1"/>
  <c r="T47" i="21"/>
  <c r="U47" i="21" s="1"/>
  <c r="T48" i="21"/>
  <c r="U48" i="21" s="1"/>
  <c r="T49" i="21"/>
  <c r="U49" i="21" s="1"/>
  <c r="T50" i="21"/>
  <c r="U50" i="21" s="1"/>
  <c r="T51" i="21"/>
  <c r="U51" i="21" s="1"/>
  <c r="T52" i="21"/>
  <c r="U52" i="21" s="1"/>
  <c r="T53" i="21"/>
  <c r="U53" i="21" s="1"/>
  <c r="T54" i="21"/>
  <c r="U54" i="21" s="1"/>
  <c r="T55" i="21"/>
  <c r="U55" i="21" s="1"/>
  <c r="T56" i="21"/>
  <c r="U56" i="21" s="1"/>
  <c r="T57" i="21"/>
  <c r="U57" i="21" s="1"/>
  <c r="T58" i="21"/>
  <c r="U58" i="21" s="1"/>
  <c r="T59" i="21"/>
  <c r="U59" i="21" s="1"/>
  <c r="T60" i="21"/>
  <c r="U60" i="21" s="1"/>
  <c r="T61" i="21"/>
  <c r="U61" i="21" s="1"/>
  <c r="T62" i="21"/>
  <c r="U62" i="21" s="1"/>
  <c r="T63" i="21"/>
  <c r="U63" i="21" s="1"/>
  <c r="T64" i="21"/>
  <c r="U64" i="21" s="1"/>
  <c r="T65" i="21"/>
  <c r="U65" i="21" s="1"/>
  <c r="T66" i="21"/>
  <c r="U66" i="21" s="1"/>
  <c r="T67" i="21"/>
  <c r="U67" i="21" s="1"/>
  <c r="T68" i="21"/>
  <c r="U68" i="21" s="1"/>
  <c r="T69" i="21"/>
  <c r="U69" i="21" s="1"/>
  <c r="T70" i="21"/>
  <c r="U70" i="21" s="1"/>
  <c r="T71" i="21"/>
  <c r="U71" i="21" s="1"/>
  <c r="T72" i="21"/>
  <c r="U72" i="21" s="1"/>
  <c r="T73" i="21"/>
  <c r="U73" i="21" s="1"/>
  <c r="T74" i="21"/>
  <c r="U74" i="21" s="1"/>
  <c r="T75" i="21"/>
  <c r="U75" i="21" s="1"/>
  <c r="T76" i="21"/>
  <c r="U76" i="21" s="1"/>
  <c r="T77" i="21"/>
  <c r="U77" i="21" s="1"/>
  <c r="T78" i="21"/>
  <c r="U78" i="21" s="1"/>
  <c r="T79" i="21"/>
  <c r="U79" i="21" s="1"/>
  <c r="T80" i="21"/>
  <c r="U80" i="21" s="1"/>
  <c r="T81" i="21"/>
  <c r="U81" i="21" s="1"/>
  <c r="T82" i="21"/>
  <c r="U82" i="21" s="1"/>
  <c r="T83" i="21"/>
  <c r="U83" i="21" s="1"/>
  <c r="T84" i="21"/>
  <c r="U84" i="21" s="1"/>
  <c r="T85" i="21"/>
  <c r="U85" i="21" s="1"/>
  <c r="T86" i="21"/>
  <c r="U86" i="21" s="1"/>
  <c r="T87" i="21"/>
  <c r="U87" i="21" s="1"/>
  <c r="T88" i="21"/>
  <c r="U88" i="21" s="1"/>
  <c r="T89" i="21"/>
  <c r="U89" i="21" s="1"/>
  <c r="T90" i="21"/>
  <c r="U90" i="21" s="1"/>
  <c r="T91" i="21"/>
  <c r="U91" i="21" s="1"/>
  <c r="T92" i="21"/>
  <c r="U92" i="21" s="1"/>
  <c r="T93" i="21"/>
  <c r="U93" i="21" s="1"/>
  <c r="T94" i="21"/>
  <c r="U94" i="21" s="1"/>
  <c r="T95" i="21"/>
  <c r="U95" i="21" s="1"/>
  <c r="T96" i="21"/>
  <c r="U96" i="21" s="1"/>
  <c r="T97" i="21"/>
  <c r="U97" i="21" s="1"/>
  <c r="T98" i="21"/>
  <c r="U98" i="21" s="1"/>
  <c r="T99" i="21"/>
  <c r="U99" i="21" s="1"/>
  <c r="T100" i="21"/>
  <c r="U100" i="21" s="1"/>
  <c r="T101" i="21"/>
  <c r="U101" i="21" s="1"/>
  <c r="T102" i="21"/>
  <c r="U102" i="21" s="1"/>
  <c r="T103" i="21"/>
  <c r="U103" i="21" s="1"/>
  <c r="T104" i="21"/>
  <c r="U104" i="21" s="1"/>
  <c r="T105" i="21"/>
  <c r="U105" i="21" s="1"/>
  <c r="T106" i="21"/>
  <c r="U106" i="21" s="1"/>
  <c r="T107" i="21"/>
  <c r="U107" i="21" s="1"/>
  <c r="T108" i="21"/>
  <c r="U108" i="21" s="1"/>
  <c r="T109" i="21"/>
  <c r="U109" i="21" s="1"/>
  <c r="T110" i="21"/>
  <c r="U110" i="21" s="1"/>
  <c r="T111" i="21"/>
  <c r="U111" i="21" s="1"/>
  <c r="T112" i="21"/>
  <c r="U112" i="21" s="1"/>
  <c r="T113" i="21"/>
  <c r="U113" i="21" s="1"/>
  <c r="T114" i="21"/>
  <c r="U114" i="21" s="1"/>
  <c r="T115" i="21"/>
  <c r="U115" i="21" s="1"/>
  <c r="T116" i="21"/>
  <c r="U116" i="21" s="1"/>
  <c r="T117" i="21"/>
  <c r="U117" i="21" s="1"/>
  <c r="T118" i="21"/>
  <c r="U118" i="21" s="1"/>
  <c r="T119" i="21"/>
  <c r="U119" i="21" s="1"/>
  <c r="T120" i="21"/>
  <c r="U120" i="21" s="1"/>
  <c r="T121" i="21"/>
  <c r="U121" i="21" s="1"/>
  <c r="T122" i="21"/>
  <c r="U122" i="21" s="1"/>
  <c r="T123" i="21"/>
  <c r="U123" i="21" s="1"/>
  <c r="T124" i="21"/>
  <c r="U124" i="21" s="1"/>
  <c r="T125" i="21"/>
  <c r="U125" i="21" s="1"/>
  <c r="T126" i="21"/>
  <c r="U126" i="21" s="1"/>
  <c r="T127" i="21"/>
  <c r="U127" i="21" s="1"/>
  <c r="T128" i="21"/>
  <c r="U128" i="21" s="1"/>
  <c r="T129" i="21"/>
  <c r="U129" i="21" s="1"/>
  <c r="T130" i="21"/>
  <c r="U130" i="21" s="1"/>
  <c r="T131" i="21"/>
  <c r="U131" i="21" s="1"/>
  <c r="T132" i="21"/>
  <c r="U132" i="21" s="1"/>
  <c r="T133" i="21"/>
  <c r="U133" i="21" s="1"/>
  <c r="T134" i="21"/>
  <c r="U134" i="21" s="1"/>
  <c r="T135" i="21"/>
  <c r="U135" i="21" s="1"/>
  <c r="T136" i="21"/>
  <c r="U136" i="21" s="1"/>
  <c r="T137" i="21"/>
  <c r="U137" i="21" s="1"/>
  <c r="T138" i="21"/>
  <c r="U138" i="21" s="1"/>
  <c r="T139" i="21"/>
  <c r="U139" i="21" s="1"/>
  <c r="T140" i="21"/>
  <c r="U140" i="21" s="1"/>
  <c r="T141" i="21"/>
  <c r="U141" i="21" s="1"/>
  <c r="T142" i="21"/>
  <c r="U142" i="21" s="1"/>
  <c r="T143" i="21"/>
  <c r="U143" i="21" s="1"/>
  <c r="T144" i="21"/>
  <c r="U144" i="21" s="1"/>
  <c r="T145" i="21"/>
  <c r="U145" i="21" s="1"/>
  <c r="T146" i="21"/>
  <c r="U146" i="21" s="1"/>
  <c r="T147" i="21"/>
  <c r="U147" i="21" s="1"/>
  <c r="T148" i="21"/>
  <c r="U148" i="21" s="1"/>
  <c r="T149" i="21"/>
  <c r="U149" i="21" s="1"/>
  <c r="T150" i="21"/>
  <c r="U150" i="21" s="1"/>
  <c r="T151" i="21"/>
  <c r="U151" i="21" s="1"/>
  <c r="T152" i="21"/>
  <c r="U152" i="21" s="1"/>
  <c r="T153" i="21"/>
  <c r="U153" i="21" s="1"/>
  <c r="T154" i="21"/>
  <c r="U154" i="21" s="1"/>
  <c r="T155" i="21"/>
  <c r="U155" i="21" s="1"/>
  <c r="T156" i="21"/>
  <c r="U156" i="21" s="1"/>
  <c r="T157" i="21"/>
  <c r="U157" i="21" s="1"/>
  <c r="T158" i="21"/>
  <c r="U158" i="21" s="1"/>
  <c r="T159" i="21"/>
  <c r="U159" i="21" s="1"/>
  <c r="T160" i="21"/>
  <c r="U160" i="21" s="1"/>
  <c r="T161" i="21"/>
  <c r="U161" i="21" s="1"/>
  <c r="T162" i="21"/>
  <c r="U162" i="21" s="1"/>
  <c r="T163" i="21"/>
  <c r="U163" i="21" s="1"/>
  <c r="T164" i="21"/>
  <c r="U164" i="21" s="1"/>
  <c r="T165" i="21"/>
  <c r="U165" i="21" s="1"/>
  <c r="T166" i="21"/>
  <c r="U166" i="21" s="1"/>
  <c r="T167" i="21"/>
  <c r="U167" i="21" s="1"/>
  <c r="T168" i="21"/>
  <c r="U168" i="21" s="1"/>
  <c r="T169" i="21"/>
  <c r="U169" i="21" s="1"/>
  <c r="T170" i="21"/>
  <c r="U170" i="21" s="1"/>
  <c r="T171" i="21"/>
  <c r="U171" i="21" s="1"/>
  <c r="T172" i="21"/>
  <c r="U172" i="21" s="1"/>
  <c r="T173" i="21"/>
  <c r="U173" i="21" s="1"/>
  <c r="T174" i="21"/>
  <c r="U174" i="21" s="1"/>
  <c r="T175" i="21"/>
  <c r="U175" i="21" s="1"/>
  <c r="T176" i="21"/>
  <c r="U176" i="21" s="1"/>
  <c r="T177" i="21"/>
  <c r="U177" i="21" s="1"/>
  <c r="T178" i="21"/>
  <c r="U178" i="21" s="1"/>
  <c r="T179" i="21"/>
  <c r="U179" i="21" s="1"/>
  <c r="T180" i="21"/>
  <c r="U180" i="21" s="1"/>
  <c r="T181" i="21"/>
  <c r="U181" i="21" s="1"/>
  <c r="T182" i="21"/>
  <c r="U182" i="21" s="1"/>
  <c r="T183" i="21"/>
  <c r="U183" i="21" s="1"/>
  <c r="T184" i="21"/>
  <c r="U184" i="21" s="1"/>
  <c r="T185" i="21"/>
  <c r="U185" i="21" s="1"/>
  <c r="T186" i="21"/>
  <c r="U186" i="21" s="1"/>
  <c r="T187" i="21"/>
  <c r="U187" i="21" s="1"/>
  <c r="T188" i="21"/>
  <c r="U188" i="21" s="1"/>
  <c r="T189" i="21"/>
  <c r="U189" i="21" s="1"/>
  <c r="T190" i="21"/>
  <c r="U190" i="21" s="1"/>
  <c r="T191" i="21"/>
  <c r="U191" i="21" s="1"/>
  <c r="T192" i="21"/>
  <c r="U192" i="21" s="1"/>
  <c r="T193" i="21"/>
  <c r="U193" i="21" s="1"/>
  <c r="T194" i="21"/>
  <c r="U194" i="21" s="1"/>
  <c r="T195" i="21"/>
  <c r="U195" i="21" s="1"/>
  <c r="T196" i="21"/>
  <c r="U196" i="21" s="1"/>
  <c r="T197" i="21"/>
  <c r="U197" i="21" s="1"/>
  <c r="T198" i="21"/>
  <c r="U198" i="21" s="1"/>
  <c r="T199" i="21"/>
  <c r="U199" i="21" s="1"/>
  <c r="T200" i="21"/>
  <c r="U200" i="21" s="1"/>
  <c r="T201" i="21"/>
  <c r="U201" i="21" s="1"/>
  <c r="T202" i="21"/>
  <c r="U202" i="21" s="1"/>
  <c r="T203" i="21"/>
  <c r="U203" i="21" s="1"/>
  <c r="T204" i="21"/>
  <c r="U204" i="21" s="1"/>
  <c r="T205" i="21"/>
  <c r="U205" i="21" s="1"/>
  <c r="T206" i="21"/>
  <c r="U206" i="21" s="1"/>
  <c r="T207" i="21"/>
  <c r="U207" i="21" s="1"/>
  <c r="T208" i="21"/>
  <c r="U208" i="21" s="1"/>
  <c r="T209" i="21"/>
  <c r="U209" i="21" s="1"/>
  <c r="T210" i="21"/>
  <c r="U210" i="21" s="1"/>
  <c r="T211" i="21"/>
  <c r="U211" i="21" s="1"/>
  <c r="T212" i="21"/>
  <c r="U212" i="21" s="1"/>
  <c r="T213" i="21"/>
  <c r="U213" i="21" s="1"/>
  <c r="T214" i="21"/>
  <c r="U214" i="21" s="1"/>
  <c r="T215" i="21"/>
  <c r="U215" i="21" s="1"/>
  <c r="T216" i="21"/>
  <c r="U216" i="21" s="1"/>
  <c r="T217" i="21"/>
  <c r="U217" i="21" s="1"/>
  <c r="T218" i="21"/>
  <c r="U218" i="21" s="1"/>
  <c r="T219" i="21"/>
  <c r="U219" i="21" s="1"/>
  <c r="T220" i="21"/>
  <c r="U220" i="21" s="1"/>
  <c r="T221" i="21"/>
  <c r="U221" i="21" s="1"/>
  <c r="T222" i="21"/>
  <c r="U222" i="21" s="1"/>
  <c r="T223" i="21"/>
  <c r="U223" i="21" s="1"/>
  <c r="T224" i="21"/>
  <c r="U224" i="21" s="1"/>
  <c r="T225" i="21"/>
  <c r="U225" i="21" s="1"/>
  <c r="T226" i="21"/>
  <c r="U226" i="21" s="1"/>
  <c r="T227" i="21"/>
  <c r="U227" i="21" s="1"/>
  <c r="T228" i="21"/>
  <c r="U228" i="21" s="1"/>
  <c r="T229" i="21"/>
  <c r="U229" i="21" s="1"/>
  <c r="T230" i="21"/>
  <c r="U230" i="21" s="1"/>
  <c r="T231" i="21"/>
  <c r="U231" i="21" s="1"/>
  <c r="T232" i="21"/>
  <c r="U232" i="21" s="1"/>
  <c r="T233" i="21"/>
  <c r="U233" i="21" s="1"/>
  <c r="T234" i="21"/>
  <c r="U234" i="21" s="1"/>
  <c r="T235" i="21"/>
  <c r="U235" i="21" s="1"/>
  <c r="T236" i="21"/>
  <c r="U236" i="21" s="1"/>
  <c r="T237" i="21"/>
  <c r="U237" i="21" s="1"/>
  <c r="T238" i="21"/>
  <c r="U238" i="21" s="1"/>
  <c r="T239" i="21"/>
  <c r="U239" i="21" s="1"/>
  <c r="T240" i="21"/>
  <c r="U240" i="21" s="1"/>
  <c r="T241" i="21"/>
  <c r="U241" i="21" s="1"/>
  <c r="T242" i="21"/>
  <c r="U242" i="21" s="1"/>
  <c r="T243" i="21"/>
  <c r="U243" i="21" s="1"/>
  <c r="T244" i="21"/>
  <c r="U244" i="21" s="1"/>
  <c r="T245" i="21"/>
  <c r="U245" i="21" s="1"/>
  <c r="T246" i="21"/>
  <c r="U246" i="21" s="1"/>
  <c r="T247" i="21"/>
  <c r="U247" i="21" s="1"/>
  <c r="T248" i="21"/>
  <c r="U248" i="21" s="1"/>
  <c r="T249" i="21"/>
  <c r="U249" i="21" s="1"/>
  <c r="T250" i="21"/>
  <c r="U250" i="21" s="1"/>
  <c r="T251" i="21"/>
  <c r="U251" i="21" s="1"/>
  <c r="T252" i="21"/>
  <c r="U252" i="21" s="1"/>
  <c r="T253" i="21"/>
  <c r="U253" i="21" s="1"/>
  <c r="T254" i="21"/>
  <c r="U254" i="21" s="1"/>
  <c r="T255" i="21"/>
  <c r="U255" i="21" s="1"/>
  <c r="T256" i="21"/>
  <c r="U256" i="21" s="1"/>
  <c r="T257" i="21"/>
  <c r="U257" i="21" s="1"/>
  <c r="T258" i="21"/>
  <c r="U258" i="21" s="1"/>
  <c r="T259" i="21"/>
  <c r="U259" i="21" s="1"/>
  <c r="T260" i="21"/>
  <c r="U260" i="21" s="1"/>
  <c r="T261" i="21"/>
  <c r="U261" i="21" s="1"/>
  <c r="T262" i="21"/>
  <c r="U262" i="21" s="1"/>
  <c r="T263" i="21"/>
  <c r="U263" i="21" s="1"/>
  <c r="T264" i="21"/>
  <c r="U264" i="21" s="1"/>
  <c r="T265" i="21"/>
  <c r="U265" i="21" s="1"/>
  <c r="T266" i="21"/>
  <c r="U266" i="21" s="1"/>
  <c r="T267" i="21"/>
  <c r="U267" i="21" s="1"/>
  <c r="T268" i="21"/>
  <c r="U268" i="21" s="1"/>
  <c r="T269" i="21"/>
  <c r="U269" i="21" s="1"/>
  <c r="T270" i="21"/>
  <c r="U270" i="21" s="1"/>
  <c r="T271" i="21"/>
  <c r="U271" i="21" s="1"/>
  <c r="T272" i="21"/>
  <c r="U272" i="21" s="1"/>
  <c r="T273" i="21"/>
  <c r="U273" i="21" s="1"/>
  <c r="T274" i="21"/>
  <c r="U274" i="21" s="1"/>
  <c r="T275" i="21"/>
  <c r="U275" i="21" s="1"/>
  <c r="T276" i="21"/>
  <c r="U276" i="21" s="1"/>
  <c r="T277" i="21"/>
  <c r="U277" i="21" s="1"/>
  <c r="T278" i="21"/>
  <c r="U278" i="21" s="1"/>
  <c r="T279" i="21"/>
  <c r="U279" i="21" s="1"/>
  <c r="T280" i="21"/>
  <c r="U280" i="21" s="1"/>
  <c r="T281" i="21"/>
  <c r="U281" i="21" s="1"/>
  <c r="T282" i="21"/>
  <c r="U282" i="21" s="1"/>
  <c r="T283" i="21"/>
  <c r="U283" i="21" s="1"/>
  <c r="T284" i="21"/>
  <c r="U284" i="21" s="1"/>
  <c r="T285" i="21"/>
  <c r="U285" i="21" s="1"/>
  <c r="T286" i="21"/>
  <c r="U286" i="21" s="1"/>
  <c r="T287" i="21"/>
  <c r="U287" i="21" s="1"/>
  <c r="T288" i="21"/>
  <c r="U288" i="21" s="1"/>
  <c r="T289" i="21"/>
  <c r="U289" i="21" s="1"/>
  <c r="T290" i="21"/>
  <c r="U290" i="21" s="1"/>
  <c r="T291" i="21"/>
  <c r="U291" i="21" s="1"/>
  <c r="T292" i="21"/>
  <c r="U292" i="21" s="1"/>
  <c r="T293" i="21"/>
  <c r="U293" i="21" s="1"/>
  <c r="T294" i="21"/>
  <c r="U294" i="21" s="1"/>
  <c r="T295" i="21"/>
  <c r="U295" i="21" s="1"/>
  <c r="T296" i="21"/>
  <c r="U296" i="21" s="1"/>
  <c r="T297" i="21"/>
  <c r="U297" i="21" s="1"/>
  <c r="T298" i="21"/>
  <c r="U298" i="21" s="1"/>
  <c r="T299" i="21"/>
  <c r="U299" i="21" s="1"/>
  <c r="T300" i="21"/>
  <c r="U300" i="21" s="1"/>
  <c r="T301" i="21"/>
  <c r="U301" i="21" s="1"/>
  <c r="T302" i="21"/>
  <c r="U302" i="21" s="1"/>
  <c r="T303" i="21"/>
  <c r="U303" i="21" s="1"/>
  <c r="T304" i="21"/>
  <c r="U304" i="21" s="1"/>
  <c r="T305" i="21"/>
  <c r="U305" i="21" s="1"/>
  <c r="T306" i="21"/>
  <c r="U306" i="21" s="1"/>
  <c r="T307" i="21"/>
  <c r="U307" i="21" s="1"/>
  <c r="T308" i="21"/>
  <c r="U308" i="21" s="1"/>
  <c r="T309" i="21"/>
  <c r="U309" i="21" s="1"/>
  <c r="T310" i="21"/>
  <c r="U310" i="21" s="1"/>
  <c r="T311" i="21"/>
  <c r="U311" i="21" s="1"/>
  <c r="T312" i="21"/>
  <c r="U312" i="21" s="1"/>
  <c r="T313" i="21"/>
  <c r="U313" i="21" s="1"/>
  <c r="T314" i="21"/>
  <c r="U314" i="21" s="1"/>
  <c r="T315" i="21"/>
  <c r="U315" i="21" s="1"/>
  <c r="T316" i="21"/>
  <c r="U316" i="21" s="1"/>
  <c r="T317" i="21"/>
  <c r="U317" i="21" s="1"/>
  <c r="T318" i="21"/>
  <c r="U318" i="21" s="1"/>
  <c r="T319" i="21"/>
  <c r="U319" i="21" s="1"/>
  <c r="T320" i="21"/>
  <c r="U320" i="21" s="1"/>
  <c r="T321" i="21"/>
  <c r="U321" i="21" s="1"/>
  <c r="T322" i="21"/>
  <c r="U322" i="21" s="1"/>
  <c r="T323" i="21"/>
  <c r="U323" i="21" s="1"/>
  <c r="T324" i="21"/>
  <c r="U324" i="21" s="1"/>
  <c r="T325" i="21"/>
  <c r="U325" i="21" s="1"/>
  <c r="T326" i="21"/>
  <c r="U326" i="21" s="1"/>
  <c r="T327" i="21"/>
  <c r="U327" i="21" s="1"/>
  <c r="T328" i="21"/>
  <c r="U328" i="21" s="1"/>
  <c r="T329" i="21"/>
  <c r="U329" i="21" s="1"/>
  <c r="T330" i="21"/>
  <c r="U330" i="21" s="1"/>
  <c r="T331" i="21"/>
  <c r="U331" i="21" s="1"/>
  <c r="T332" i="21"/>
  <c r="U332" i="21" s="1"/>
  <c r="T333" i="21"/>
  <c r="U333" i="21" s="1"/>
  <c r="T334" i="21"/>
  <c r="U334" i="21" s="1"/>
  <c r="T335" i="21"/>
  <c r="U335" i="21" s="1"/>
  <c r="T336" i="21"/>
  <c r="U336" i="21" s="1"/>
  <c r="T337" i="21"/>
  <c r="U337" i="21" s="1"/>
  <c r="T338" i="21"/>
  <c r="U338" i="21" s="1"/>
  <c r="T339" i="21"/>
  <c r="U339" i="21" s="1"/>
  <c r="T340" i="21"/>
  <c r="U340" i="21" s="1"/>
  <c r="T341" i="21"/>
  <c r="U341" i="21" s="1"/>
  <c r="T342" i="21"/>
  <c r="U342" i="21" s="1"/>
  <c r="T343" i="21"/>
  <c r="U343" i="21" s="1"/>
  <c r="T344" i="21"/>
  <c r="U344" i="21" s="1"/>
  <c r="T345" i="21"/>
  <c r="U345" i="21" s="1"/>
  <c r="T346" i="21"/>
  <c r="U346" i="21" s="1"/>
  <c r="T347" i="21"/>
  <c r="U347" i="21" s="1"/>
  <c r="T348" i="21"/>
  <c r="U348" i="21" s="1"/>
  <c r="T349" i="21"/>
  <c r="U349" i="21" s="1"/>
  <c r="T350" i="21"/>
  <c r="U350" i="21" s="1"/>
  <c r="T351" i="21"/>
  <c r="U351" i="21" s="1"/>
  <c r="T352" i="21"/>
  <c r="U352" i="21" s="1"/>
  <c r="T353" i="21"/>
  <c r="U353" i="21" s="1"/>
  <c r="T354" i="21"/>
  <c r="U354" i="21" s="1"/>
  <c r="T355" i="21"/>
  <c r="U355" i="21" s="1"/>
  <c r="T356" i="21"/>
  <c r="U356" i="21" s="1"/>
  <c r="T357" i="21"/>
  <c r="U357" i="21" s="1"/>
  <c r="T358" i="21"/>
  <c r="U358" i="21" s="1"/>
  <c r="T359" i="21"/>
  <c r="U359" i="21" s="1"/>
  <c r="T360" i="21"/>
  <c r="U360" i="21" s="1"/>
  <c r="T361" i="21"/>
  <c r="U361" i="21" s="1"/>
  <c r="T362" i="21"/>
  <c r="U362" i="21" s="1"/>
  <c r="T363" i="21"/>
  <c r="U363" i="21" s="1"/>
  <c r="T364" i="21"/>
  <c r="U364" i="21" s="1"/>
  <c r="T365" i="21"/>
  <c r="U365" i="21" s="1"/>
  <c r="T366" i="21"/>
  <c r="U366" i="21" s="1"/>
  <c r="T367" i="21"/>
  <c r="U367" i="21" s="1"/>
  <c r="T368" i="21"/>
  <c r="U368" i="21" s="1"/>
  <c r="T369" i="21"/>
  <c r="U369" i="21" s="1"/>
  <c r="T370" i="21"/>
  <c r="U370" i="21" s="1"/>
  <c r="T371" i="21"/>
  <c r="U371" i="21" s="1"/>
  <c r="T372" i="21"/>
  <c r="U372" i="21" s="1"/>
  <c r="T373" i="21"/>
  <c r="U373" i="21" s="1"/>
  <c r="T374" i="21"/>
  <c r="U374" i="21" s="1"/>
  <c r="T375" i="21"/>
  <c r="U375" i="21" s="1"/>
  <c r="T376" i="21"/>
  <c r="U376" i="21" s="1"/>
  <c r="T377" i="21"/>
  <c r="U377" i="21" s="1"/>
  <c r="T378" i="21"/>
  <c r="U378" i="21" s="1"/>
  <c r="T379" i="21"/>
  <c r="U379" i="21" s="1"/>
  <c r="T380" i="21"/>
  <c r="U380" i="21" s="1"/>
  <c r="T381" i="21"/>
  <c r="U381" i="21" s="1"/>
  <c r="T382" i="21"/>
  <c r="U382" i="21" s="1"/>
  <c r="T383" i="21"/>
  <c r="U383" i="21" s="1"/>
  <c r="T384" i="21"/>
  <c r="U384" i="21" s="1"/>
  <c r="T385" i="21"/>
  <c r="U385" i="21" s="1"/>
  <c r="T386" i="21"/>
  <c r="U386" i="21" s="1"/>
  <c r="T387" i="21"/>
  <c r="U387" i="21" s="1"/>
  <c r="T388" i="21"/>
  <c r="U388" i="21" s="1"/>
  <c r="T389" i="21"/>
  <c r="U389" i="21" s="1"/>
  <c r="T390" i="21"/>
  <c r="U390" i="21" s="1"/>
  <c r="T391" i="21"/>
  <c r="U391" i="21" s="1"/>
  <c r="T392" i="21"/>
  <c r="U392" i="21" s="1"/>
  <c r="T393" i="21"/>
  <c r="U393" i="21" s="1"/>
  <c r="T394" i="21"/>
  <c r="U394" i="21" s="1"/>
  <c r="T395" i="21"/>
  <c r="U395" i="21" s="1"/>
  <c r="T396" i="21"/>
  <c r="U396" i="21" s="1"/>
  <c r="T397" i="21"/>
  <c r="U397" i="21" s="1"/>
  <c r="T398" i="21"/>
  <c r="U398" i="21" s="1"/>
  <c r="T399" i="21"/>
  <c r="U399" i="21" s="1"/>
  <c r="T400" i="21"/>
  <c r="U400" i="21" s="1"/>
  <c r="T401" i="21"/>
  <c r="U401" i="21" s="1"/>
  <c r="T402" i="21"/>
  <c r="U402" i="21" s="1"/>
  <c r="T403" i="21"/>
  <c r="U403" i="21" s="1"/>
  <c r="T404" i="21"/>
  <c r="U404" i="21" s="1"/>
  <c r="T405" i="21"/>
  <c r="U405" i="21" s="1"/>
  <c r="T406" i="21"/>
  <c r="U406" i="21" s="1"/>
  <c r="T407" i="21"/>
  <c r="U407" i="21" s="1"/>
  <c r="T408" i="21"/>
  <c r="U408" i="21" s="1"/>
  <c r="T409" i="21"/>
  <c r="U409" i="21" s="1"/>
  <c r="T410" i="21"/>
  <c r="U410" i="21" s="1"/>
  <c r="T411" i="21"/>
  <c r="U411" i="21" s="1"/>
  <c r="T412" i="21"/>
  <c r="U412" i="21" s="1"/>
  <c r="T413" i="21"/>
  <c r="U413" i="21" s="1"/>
  <c r="T414" i="21"/>
  <c r="U414" i="21" s="1"/>
  <c r="T415" i="21"/>
  <c r="U415" i="21" s="1"/>
  <c r="T416" i="21"/>
  <c r="U416" i="21" s="1"/>
  <c r="T417" i="21"/>
  <c r="U417" i="21" s="1"/>
  <c r="T418" i="21"/>
  <c r="U418" i="21" s="1"/>
  <c r="T419" i="21"/>
  <c r="U419" i="21" s="1"/>
  <c r="T420" i="21"/>
  <c r="U420" i="21" s="1"/>
  <c r="T421" i="21"/>
  <c r="U421" i="21" s="1"/>
  <c r="T422" i="21"/>
  <c r="U422" i="21" s="1"/>
  <c r="T423" i="21"/>
  <c r="U423" i="21" s="1"/>
  <c r="T424" i="21"/>
  <c r="U424" i="21" s="1"/>
  <c r="T425" i="21"/>
  <c r="U425" i="21" s="1"/>
  <c r="T426" i="21"/>
  <c r="U426" i="21" s="1"/>
  <c r="T427" i="21"/>
  <c r="U427" i="21" s="1"/>
  <c r="T428" i="21"/>
  <c r="U428" i="21" s="1"/>
  <c r="T429" i="21"/>
  <c r="U429" i="21" s="1"/>
  <c r="T430" i="21"/>
  <c r="U430" i="21" s="1"/>
  <c r="T431" i="21"/>
  <c r="U431" i="21" s="1"/>
  <c r="T432" i="21"/>
  <c r="U432" i="21" s="1"/>
  <c r="T433" i="21"/>
  <c r="U433" i="21" s="1"/>
  <c r="T434" i="21"/>
  <c r="U434" i="21" s="1"/>
  <c r="T435" i="21"/>
  <c r="U435" i="21" s="1"/>
  <c r="T436" i="21"/>
  <c r="U436" i="21" s="1"/>
  <c r="T437" i="21"/>
  <c r="U437" i="21" s="1"/>
  <c r="T438" i="21"/>
  <c r="U438" i="21" s="1"/>
  <c r="T439" i="21"/>
  <c r="U439" i="21" s="1"/>
  <c r="T440" i="21"/>
  <c r="U440" i="21" s="1"/>
  <c r="T441" i="21"/>
  <c r="U441" i="21" s="1"/>
  <c r="T442" i="21"/>
  <c r="U442" i="21" s="1"/>
  <c r="T443" i="21"/>
  <c r="U443" i="21" s="1"/>
  <c r="T444" i="21"/>
  <c r="U444" i="21" s="1"/>
  <c r="T445" i="21"/>
  <c r="U445" i="21" s="1"/>
  <c r="T446" i="21"/>
  <c r="U446" i="21" s="1"/>
  <c r="T447" i="21"/>
  <c r="U447" i="21" s="1"/>
  <c r="T448" i="21"/>
  <c r="U448" i="21" s="1"/>
  <c r="T449" i="21"/>
  <c r="U449" i="21" s="1"/>
  <c r="T450" i="21"/>
  <c r="U450" i="21" s="1"/>
  <c r="T451" i="21"/>
  <c r="U451" i="21" s="1"/>
  <c r="T452" i="21"/>
  <c r="U452" i="21" s="1"/>
  <c r="T453" i="21"/>
  <c r="U453" i="21" s="1"/>
  <c r="T454" i="21"/>
  <c r="U454" i="21" s="1"/>
  <c r="T455" i="21"/>
  <c r="U455" i="21" s="1"/>
  <c r="T456" i="21"/>
  <c r="U456" i="21" s="1"/>
  <c r="T457" i="21"/>
  <c r="U457" i="21" s="1"/>
  <c r="T458" i="21"/>
  <c r="U458" i="21" s="1"/>
  <c r="T459" i="21"/>
  <c r="U459" i="21" s="1"/>
  <c r="T460" i="21"/>
  <c r="U460" i="21" s="1"/>
  <c r="T461" i="21"/>
  <c r="U461" i="21" s="1"/>
  <c r="T462" i="21"/>
  <c r="U462" i="21" s="1"/>
  <c r="T463" i="21"/>
  <c r="U463" i="21" s="1"/>
  <c r="T464" i="21"/>
  <c r="U464" i="21" s="1"/>
  <c r="T465" i="21"/>
  <c r="U465" i="21" s="1"/>
  <c r="T466" i="21"/>
  <c r="U466" i="21" s="1"/>
  <c r="T467" i="21"/>
  <c r="U467" i="21" s="1"/>
  <c r="T468" i="21"/>
  <c r="U468" i="21" s="1"/>
  <c r="T469" i="21"/>
  <c r="U469" i="21" s="1"/>
  <c r="T470" i="21"/>
  <c r="U470" i="21" s="1"/>
  <c r="T471" i="21"/>
  <c r="U471" i="21" s="1"/>
  <c r="T472" i="21"/>
  <c r="U472" i="21" s="1"/>
  <c r="T473" i="21"/>
  <c r="U473" i="21" s="1"/>
  <c r="T474" i="21"/>
  <c r="U474" i="21" s="1"/>
  <c r="T475" i="21"/>
  <c r="U475" i="21" s="1"/>
  <c r="T476" i="21"/>
  <c r="U476" i="21" s="1"/>
  <c r="T477" i="21"/>
  <c r="U477" i="21" s="1"/>
  <c r="T478" i="21"/>
  <c r="U478" i="21" s="1"/>
  <c r="T479" i="21"/>
  <c r="U479" i="21" s="1"/>
  <c r="T480" i="21"/>
  <c r="U480" i="21" s="1"/>
  <c r="T481" i="21"/>
  <c r="U481" i="21" s="1"/>
  <c r="T482" i="21"/>
  <c r="U482" i="21" s="1"/>
  <c r="T483" i="21"/>
  <c r="U483" i="21" s="1"/>
  <c r="T484" i="21"/>
  <c r="U484" i="21" s="1"/>
  <c r="T485" i="21"/>
  <c r="U485" i="21" s="1"/>
  <c r="T486" i="21"/>
  <c r="U486" i="21" s="1"/>
  <c r="T487" i="21"/>
  <c r="U487" i="21" s="1"/>
  <c r="T488" i="21"/>
  <c r="U488" i="21" s="1"/>
  <c r="T489" i="21"/>
  <c r="U489" i="21" s="1"/>
  <c r="T490" i="21"/>
  <c r="U490" i="21" s="1"/>
  <c r="T491" i="21"/>
  <c r="U491" i="21" s="1"/>
  <c r="T492" i="21"/>
  <c r="U492" i="21" s="1"/>
  <c r="T493" i="21"/>
  <c r="U493" i="21" s="1"/>
  <c r="T494" i="21"/>
  <c r="U494" i="21" s="1"/>
  <c r="T495" i="21"/>
  <c r="U495" i="21" s="1"/>
  <c r="T496" i="21"/>
  <c r="U496" i="21" s="1"/>
  <c r="T497" i="21"/>
  <c r="U497" i="21" s="1"/>
  <c r="T498" i="21"/>
  <c r="U498" i="21" s="1"/>
  <c r="T499" i="21"/>
  <c r="U499" i="21" s="1"/>
  <c r="T500" i="21"/>
  <c r="U500" i="21" s="1"/>
  <c r="T501" i="21"/>
  <c r="U501" i="21" s="1"/>
  <c r="T502" i="21"/>
  <c r="U502" i="21" s="1"/>
  <c r="T503" i="21"/>
  <c r="U503" i="21" s="1"/>
  <c r="T504" i="21"/>
  <c r="U504" i="21" s="1"/>
  <c r="T505" i="21"/>
  <c r="U505" i="21" s="1"/>
  <c r="T506" i="21"/>
  <c r="U506" i="21" s="1"/>
  <c r="T507" i="21"/>
  <c r="U507" i="21" s="1"/>
  <c r="T508" i="21"/>
  <c r="U508" i="21" s="1"/>
  <c r="T509" i="21"/>
  <c r="U509" i="21" s="1"/>
  <c r="T510" i="21"/>
  <c r="U510" i="21" s="1"/>
  <c r="T511" i="21"/>
  <c r="U511" i="21" s="1"/>
  <c r="T512" i="21"/>
  <c r="U512" i="21" s="1"/>
  <c r="T513" i="21"/>
  <c r="U513" i="21" s="1"/>
  <c r="T514" i="21"/>
  <c r="U514" i="21" s="1"/>
  <c r="T515" i="21"/>
  <c r="U515" i="21" s="1"/>
  <c r="T516" i="21"/>
  <c r="U516" i="21" s="1"/>
  <c r="T517" i="21"/>
  <c r="U517" i="21" s="1"/>
  <c r="T518" i="21"/>
  <c r="U518" i="21" s="1"/>
  <c r="T519" i="21"/>
  <c r="U519" i="21" s="1"/>
  <c r="T520" i="21"/>
  <c r="U520" i="21" s="1"/>
  <c r="T521" i="21"/>
  <c r="U521" i="21" s="1"/>
  <c r="T522" i="21"/>
  <c r="U522" i="21" s="1"/>
  <c r="T523" i="21"/>
  <c r="U523" i="21" s="1"/>
  <c r="T524" i="21"/>
  <c r="U524" i="21" s="1"/>
  <c r="T525" i="21"/>
  <c r="U525" i="21" s="1"/>
  <c r="T526" i="21"/>
  <c r="U526" i="21" s="1"/>
  <c r="T527" i="21"/>
  <c r="U527" i="21" s="1"/>
  <c r="T528" i="21"/>
  <c r="U528" i="21" s="1"/>
  <c r="T529" i="21"/>
  <c r="U529" i="21" s="1"/>
  <c r="T530" i="21"/>
  <c r="U530" i="21" s="1"/>
  <c r="T531" i="21"/>
  <c r="U531" i="21" s="1"/>
  <c r="T532" i="21"/>
  <c r="U532" i="21" s="1"/>
  <c r="T533" i="21"/>
  <c r="U533" i="21" s="1"/>
  <c r="T534" i="21"/>
  <c r="U534" i="21" s="1"/>
  <c r="T535" i="21"/>
  <c r="U535" i="21" s="1"/>
  <c r="T536" i="21"/>
  <c r="U536" i="21" s="1"/>
  <c r="T537" i="21"/>
  <c r="U537" i="21" s="1"/>
  <c r="T538" i="21"/>
  <c r="U538" i="21" s="1"/>
  <c r="T539" i="21"/>
  <c r="U539" i="21" s="1"/>
  <c r="T540" i="21"/>
  <c r="U540" i="21" s="1"/>
  <c r="T541" i="21"/>
  <c r="U541" i="21" s="1"/>
  <c r="T542" i="21"/>
  <c r="U542" i="21" s="1"/>
  <c r="T543" i="21"/>
  <c r="U543" i="21" s="1"/>
  <c r="T544" i="21"/>
  <c r="U544" i="21" s="1"/>
  <c r="T545" i="21"/>
  <c r="U545" i="21" s="1"/>
  <c r="T546" i="21"/>
  <c r="U546" i="21" s="1"/>
  <c r="T547" i="21"/>
  <c r="U547" i="21" s="1"/>
  <c r="T548" i="21"/>
  <c r="U548" i="21" s="1"/>
  <c r="T549" i="21"/>
  <c r="U549" i="21" s="1"/>
  <c r="T550" i="21"/>
  <c r="U550" i="21" s="1"/>
  <c r="T551" i="21"/>
  <c r="U551" i="21" s="1"/>
  <c r="T552" i="21"/>
  <c r="U552" i="21" s="1"/>
  <c r="T553" i="21"/>
  <c r="U553" i="21" s="1"/>
  <c r="T554" i="21"/>
  <c r="U554" i="21" s="1"/>
  <c r="T555" i="21"/>
  <c r="U555" i="21" s="1"/>
  <c r="T556" i="21"/>
  <c r="U556" i="21" s="1"/>
  <c r="T557" i="21"/>
  <c r="U557" i="21" s="1"/>
  <c r="T558" i="21"/>
  <c r="U558" i="21" s="1"/>
  <c r="T559" i="21"/>
  <c r="U559" i="21" s="1"/>
  <c r="T560" i="21"/>
  <c r="U560" i="21" s="1"/>
  <c r="T561" i="21"/>
  <c r="U561" i="21" s="1"/>
  <c r="T562" i="21"/>
  <c r="U562" i="21" s="1"/>
  <c r="T563" i="21"/>
  <c r="U563" i="21" s="1"/>
  <c r="T564" i="21"/>
  <c r="U564" i="21" s="1"/>
  <c r="T565" i="21"/>
  <c r="U565" i="21" s="1"/>
  <c r="T566" i="21"/>
  <c r="U566" i="21" s="1"/>
  <c r="T567" i="21"/>
  <c r="U567" i="21" s="1"/>
  <c r="T568" i="21"/>
  <c r="U568" i="21" s="1"/>
  <c r="T569" i="21"/>
  <c r="U569" i="21" s="1"/>
  <c r="T570" i="21"/>
  <c r="U570" i="21" s="1"/>
  <c r="T571" i="21"/>
  <c r="U571" i="21" s="1"/>
  <c r="T572" i="21"/>
  <c r="U572" i="21" s="1"/>
  <c r="T573" i="21"/>
  <c r="U573" i="21" s="1"/>
  <c r="T574" i="21"/>
  <c r="U574" i="21" s="1"/>
  <c r="T575" i="21"/>
  <c r="U575" i="21" s="1"/>
  <c r="T576" i="21"/>
  <c r="U576" i="21" s="1"/>
  <c r="T577" i="21"/>
  <c r="U577" i="21" s="1"/>
  <c r="T578" i="21"/>
  <c r="U578" i="21" s="1"/>
  <c r="T579" i="21"/>
  <c r="U579" i="21" s="1"/>
  <c r="T580" i="21"/>
  <c r="U580" i="21" s="1"/>
  <c r="T581" i="21"/>
  <c r="U581" i="21" s="1"/>
  <c r="T582" i="21"/>
  <c r="U582" i="21" s="1"/>
  <c r="T583" i="21"/>
  <c r="U583" i="21" s="1"/>
  <c r="T584" i="21"/>
  <c r="U584" i="21" s="1"/>
  <c r="T585" i="21"/>
  <c r="U585" i="21" s="1"/>
  <c r="T586" i="21"/>
  <c r="U586" i="21" s="1"/>
  <c r="T587" i="21"/>
  <c r="U587" i="21" s="1"/>
  <c r="T588" i="21"/>
  <c r="U588" i="21" s="1"/>
  <c r="T589" i="21"/>
  <c r="U589" i="21" s="1"/>
  <c r="T590" i="21"/>
  <c r="U590" i="21" s="1"/>
  <c r="T591" i="21"/>
  <c r="U591" i="21" s="1"/>
  <c r="T592" i="21"/>
  <c r="U592" i="21" s="1"/>
  <c r="T593" i="21"/>
  <c r="U593" i="21" s="1"/>
  <c r="T594" i="21"/>
  <c r="U594" i="21" s="1"/>
  <c r="T595" i="21"/>
  <c r="U595" i="21" s="1"/>
  <c r="T596" i="21"/>
  <c r="U596" i="21" s="1"/>
  <c r="T597" i="21"/>
  <c r="U597" i="21" s="1"/>
  <c r="T598" i="21"/>
  <c r="U598" i="21" s="1"/>
  <c r="T599" i="21"/>
  <c r="U599" i="21" s="1"/>
  <c r="T600" i="21"/>
  <c r="U600" i="21" s="1"/>
  <c r="T601" i="21"/>
  <c r="U601" i="21" s="1"/>
  <c r="T602" i="21"/>
  <c r="U602" i="21" s="1"/>
  <c r="T603" i="21"/>
  <c r="U603" i="21" s="1"/>
  <c r="T604" i="21"/>
  <c r="U604" i="21" s="1"/>
  <c r="T605" i="21"/>
  <c r="U605" i="21" s="1"/>
  <c r="T606" i="21"/>
  <c r="U606" i="21" s="1"/>
  <c r="T607" i="21"/>
  <c r="U607" i="21" s="1"/>
  <c r="T608" i="21"/>
  <c r="U608" i="21" s="1"/>
  <c r="T609" i="21"/>
  <c r="U609" i="21" s="1"/>
  <c r="T610" i="21"/>
  <c r="U610" i="21" s="1"/>
  <c r="T611" i="21"/>
  <c r="U611" i="21" s="1"/>
  <c r="T612" i="21"/>
  <c r="U612" i="21" s="1"/>
  <c r="T613" i="21"/>
  <c r="U613" i="21" s="1"/>
  <c r="T614" i="21"/>
  <c r="U614" i="21" s="1"/>
  <c r="T615" i="21"/>
  <c r="U615" i="21" s="1"/>
  <c r="T616" i="21"/>
  <c r="U616" i="21" s="1"/>
  <c r="T617" i="21"/>
  <c r="U617" i="21" s="1"/>
  <c r="T618" i="21"/>
  <c r="U618" i="21" s="1"/>
  <c r="T619" i="21"/>
  <c r="U619" i="21" s="1"/>
  <c r="T620" i="21"/>
  <c r="U620" i="21" s="1"/>
  <c r="T621" i="21"/>
  <c r="U621" i="21" s="1"/>
  <c r="T622" i="21"/>
  <c r="U622" i="21" s="1"/>
  <c r="T623" i="21"/>
  <c r="U623" i="21" s="1"/>
  <c r="T624" i="21"/>
  <c r="U624" i="21" s="1"/>
  <c r="T625" i="21"/>
  <c r="U625" i="21" s="1"/>
  <c r="T626" i="21"/>
  <c r="U626" i="21" s="1"/>
  <c r="T627" i="21"/>
  <c r="U627" i="21" s="1"/>
  <c r="T628" i="21"/>
  <c r="U628" i="21" s="1"/>
  <c r="T629" i="21"/>
  <c r="U629" i="21" s="1"/>
  <c r="T630" i="21"/>
  <c r="U630" i="21" s="1"/>
  <c r="T631" i="21"/>
  <c r="U631" i="21" s="1"/>
  <c r="T632" i="21"/>
  <c r="U632" i="21" s="1"/>
  <c r="T633" i="21"/>
  <c r="U633" i="21" s="1"/>
  <c r="T634" i="21"/>
  <c r="U634" i="21" s="1"/>
  <c r="T635" i="21"/>
  <c r="U635" i="21" s="1"/>
  <c r="T636" i="21"/>
  <c r="U636" i="21" s="1"/>
  <c r="T637" i="21"/>
  <c r="U637" i="21" s="1"/>
  <c r="T638" i="21"/>
  <c r="U638" i="21" s="1"/>
  <c r="T639" i="21"/>
  <c r="U639" i="21" s="1"/>
  <c r="T640" i="21"/>
  <c r="U640" i="21" s="1"/>
  <c r="T641" i="21"/>
  <c r="U641" i="21" s="1"/>
  <c r="T642" i="21"/>
  <c r="U642" i="21" s="1"/>
  <c r="T643" i="21"/>
  <c r="U643" i="21" s="1"/>
  <c r="T644" i="21"/>
  <c r="U644" i="21" s="1"/>
  <c r="T645" i="21"/>
  <c r="U645" i="21" s="1"/>
  <c r="T646" i="21"/>
  <c r="U646" i="21" s="1"/>
  <c r="T647" i="21"/>
  <c r="U647" i="21" s="1"/>
  <c r="T648" i="21"/>
  <c r="U648" i="21" s="1"/>
  <c r="T649" i="21"/>
  <c r="U649" i="21" s="1"/>
  <c r="T650" i="21"/>
  <c r="U650" i="21" s="1"/>
  <c r="T651" i="21"/>
  <c r="U651" i="21" s="1"/>
  <c r="T652" i="21"/>
  <c r="U652" i="21" s="1"/>
  <c r="T653" i="21"/>
  <c r="U653" i="21" s="1"/>
  <c r="T654" i="21"/>
  <c r="U654" i="21" s="1"/>
  <c r="T655" i="21"/>
  <c r="U655" i="21" s="1"/>
  <c r="T656" i="21"/>
  <c r="U656" i="21" s="1"/>
  <c r="T657" i="21"/>
  <c r="U657" i="21" s="1"/>
  <c r="T658" i="21"/>
  <c r="U658" i="21" s="1"/>
  <c r="T659" i="21"/>
  <c r="U659" i="21" s="1"/>
  <c r="T660" i="21"/>
  <c r="U660" i="21" s="1"/>
  <c r="T661" i="21"/>
  <c r="U661" i="21" s="1"/>
  <c r="T662" i="21"/>
  <c r="U662" i="21" s="1"/>
  <c r="T663" i="21"/>
  <c r="U663" i="21" s="1"/>
  <c r="T664" i="21"/>
  <c r="U664" i="21" s="1"/>
  <c r="T665" i="21"/>
  <c r="U665" i="21" s="1"/>
  <c r="T666" i="21"/>
  <c r="U666" i="21" s="1"/>
  <c r="T667" i="21"/>
  <c r="U667" i="21" s="1"/>
  <c r="T668" i="21"/>
  <c r="U668" i="21" s="1"/>
  <c r="T669" i="21"/>
  <c r="U669" i="21" s="1"/>
  <c r="T670" i="21"/>
  <c r="U670" i="21" s="1"/>
  <c r="T671" i="21"/>
  <c r="U671" i="21" s="1"/>
  <c r="T672" i="21"/>
  <c r="U672" i="21" s="1"/>
  <c r="T673" i="21"/>
  <c r="U673" i="21" s="1"/>
  <c r="T674" i="21"/>
  <c r="U674" i="21" s="1"/>
  <c r="T675" i="21"/>
  <c r="U675" i="21" s="1"/>
  <c r="T676" i="21"/>
  <c r="U676" i="21" s="1"/>
  <c r="T677" i="21"/>
  <c r="U677" i="21" s="1"/>
  <c r="T678" i="21"/>
  <c r="U678" i="21" s="1"/>
  <c r="T679" i="21"/>
  <c r="U679" i="21" s="1"/>
  <c r="T680" i="21"/>
  <c r="U680" i="21" s="1"/>
  <c r="T681" i="21"/>
  <c r="U681" i="21" s="1"/>
  <c r="T682" i="21"/>
  <c r="U682" i="21" s="1"/>
  <c r="T683" i="21"/>
  <c r="U683" i="21" s="1"/>
  <c r="T684" i="21"/>
  <c r="U684" i="21" s="1"/>
  <c r="T685" i="21"/>
  <c r="U685" i="21" s="1"/>
  <c r="T686" i="21"/>
  <c r="U686" i="21" s="1"/>
  <c r="T687" i="21"/>
  <c r="U687" i="21" s="1"/>
  <c r="T688" i="21"/>
  <c r="U688" i="21" s="1"/>
  <c r="T689" i="21"/>
  <c r="U689" i="21" s="1"/>
  <c r="T690" i="21"/>
  <c r="U690" i="21" s="1"/>
  <c r="T691" i="21"/>
  <c r="U691" i="21" s="1"/>
  <c r="T692" i="21"/>
  <c r="U692" i="21" s="1"/>
  <c r="T693" i="21"/>
  <c r="U693" i="21" s="1"/>
  <c r="T694" i="21"/>
  <c r="U694" i="21" s="1"/>
  <c r="T695" i="21"/>
  <c r="U695" i="21" s="1"/>
  <c r="T696" i="21"/>
  <c r="U696" i="21" s="1"/>
  <c r="T697" i="21"/>
  <c r="U697" i="21" s="1"/>
  <c r="T698" i="21"/>
  <c r="U698" i="21" s="1"/>
  <c r="T699" i="21"/>
  <c r="U699" i="21" s="1"/>
  <c r="T700" i="21"/>
  <c r="U700" i="21" s="1"/>
  <c r="T701" i="21"/>
  <c r="U701" i="21" s="1"/>
  <c r="T702" i="21"/>
  <c r="U702" i="21" s="1"/>
  <c r="T703" i="21"/>
  <c r="U703" i="21" s="1"/>
  <c r="T704" i="21"/>
  <c r="U704" i="21" s="1"/>
  <c r="T705" i="21"/>
  <c r="U705" i="21" s="1"/>
  <c r="T706" i="21"/>
  <c r="U706" i="21" s="1"/>
  <c r="T707" i="21"/>
  <c r="U707" i="21" s="1"/>
  <c r="T708" i="21"/>
  <c r="U708" i="21" s="1"/>
  <c r="T709" i="21"/>
  <c r="U709" i="21" s="1"/>
  <c r="T710" i="21"/>
  <c r="U710" i="21" s="1"/>
  <c r="T711" i="21"/>
  <c r="U711" i="21" s="1"/>
  <c r="T712" i="21"/>
  <c r="U712" i="21" s="1"/>
  <c r="T713" i="21"/>
  <c r="U713" i="21" s="1"/>
  <c r="T714" i="21"/>
  <c r="U714" i="21" s="1"/>
  <c r="T715" i="21"/>
  <c r="U715" i="21" s="1"/>
  <c r="T716" i="21"/>
  <c r="U716" i="21" s="1"/>
  <c r="T717" i="21"/>
  <c r="U717" i="21" s="1"/>
  <c r="T718" i="21"/>
  <c r="U718" i="21" s="1"/>
  <c r="T719" i="21"/>
  <c r="U719" i="21" s="1"/>
  <c r="T720" i="21"/>
  <c r="U720" i="21" s="1"/>
  <c r="T721" i="21"/>
  <c r="U721" i="21" s="1"/>
  <c r="T722" i="21"/>
  <c r="U722" i="21" s="1"/>
  <c r="T723" i="21"/>
  <c r="U723" i="21" s="1"/>
  <c r="T724" i="21"/>
  <c r="U724" i="21" s="1"/>
  <c r="T725" i="21"/>
  <c r="U725" i="21" s="1"/>
  <c r="T726" i="21"/>
  <c r="U726" i="21" s="1"/>
  <c r="T727" i="21"/>
  <c r="U727" i="21" s="1"/>
  <c r="T728" i="21"/>
  <c r="U728" i="21" s="1"/>
  <c r="T729" i="21"/>
  <c r="U729" i="21" s="1"/>
  <c r="T730" i="21"/>
  <c r="U730" i="21" s="1"/>
  <c r="T731" i="21"/>
  <c r="U731" i="21" s="1"/>
  <c r="T732" i="21"/>
  <c r="U732" i="21" s="1"/>
  <c r="T733" i="21"/>
  <c r="U733" i="21" s="1"/>
  <c r="T734" i="21"/>
  <c r="U734" i="21" s="1"/>
  <c r="T735" i="21"/>
  <c r="U735" i="21" s="1"/>
  <c r="T736" i="21"/>
  <c r="U736" i="21" s="1"/>
  <c r="T737" i="21"/>
  <c r="U737" i="21" s="1"/>
  <c r="T738" i="21"/>
  <c r="U738" i="21" s="1"/>
  <c r="T739" i="21"/>
  <c r="U739" i="21" s="1"/>
  <c r="T740" i="21"/>
  <c r="U740" i="21" s="1"/>
  <c r="T741" i="21"/>
  <c r="U741" i="21" s="1"/>
  <c r="T742" i="21"/>
  <c r="U742" i="21" s="1"/>
  <c r="T743" i="21"/>
  <c r="U743" i="21" s="1"/>
  <c r="T744" i="21"/>
  <c r="U744" i="21" s="1"/>
  <c r="T745" i="21"/>
  <c r="U745" i="21" s="1"/>
  <c r="T746" i="21"/>
  <c r="U746" i="21" s="1"/>
  <c r="T747" i="21"/>
  <c r="U747" i="21" s="1"/>
  <c r="T748" i="21"/>
  <c r="U748" i="21" s="1"/>
  <c r="T749" i="21"/>
  <c r="U749" i="21" s="1"/>
  <c r="T750" i="21"/>
  <c r="U750" i="21" s="1"/>
  <c r="T751" i="21"/>
  <c r="U751" i="21" s="1"/>
  <c r="T752" i="21"/>
  <c r="U752" i="21" s="1"/>
  <c r="T753" i="21"/>
  <c r="U753" i="21" s="1"/>
  <c r="T754" i="21"/>
  <c r="U754" i="21" s="1"/>
  <c r="T755" i="21"/>
  <c r="U755" i="21" s="1"/>
  <c r="T756" i="21"/>
  <c r="U756" i="21" s="1"/>
  <c r="T757" i="21"/>
  <c r="U757" i="21" s="1"/>
  <c r="T758" i="21"/>
  <c r="U758" i="21" s="1"/>
  <c r="T759" i="21"/>
  <c r="U759" i="21" s="1"/>
  <c r="T760" i="21"/>
  <c r="U760" i="21" s="1"/>
  <c r="T761" i="21"/>
  <c r="U761" i="21" s="1"/>
  <c r="T762" i="21"/>
  <c r="U762" i="21" s="1"/>
  <c r="T763" i="21"/>
  <c r="U763" i="21" s="1"/>
  <c r="T764" i="21"/>
  <c r="U764" i="21" s="1"/>
  <c r="T765" i="21"/>
  <c r="U765" i="21" s="1"/>
  <c r="T766" i="21"/>
  <c r="U766" i="21" s="1"/>
  <c r="T767" i="21"/>
  <c r="U767" i="21" s="1"/>
  <c r="T768" i="21"/>
  <c r="U768" i="21" s="1"/>
  <c r="T769" i="21"/>
  <c r="U769" i="21" s="1"/>
  <c r="T770" i="21"/>
  <c r="U770" i="21" s="1"/>
  <c r="T771" i="21"/>
  <c r="U771" i="21" s="1"/>
  <c r="T772" i="21"/>
  <c r="U772" i="21" s="1"/>
  <c r="T773" i="21"/>
  <c r="U773" i="21" s="1"/>
  <c r="T774" i="21"/>
  <c r="U774" i="21" s="1"/>
  <c r="T775" i="21"/>
  <c r="U775" i="21" s="1"/>
  <c r="T776" i="21"/>
  <c r="U776" i="21" s="1"/>
  <c r="T777" i="21"/>
  <c r="U777" i="21" s="1"/>
  <c r="T778" i="21"/>
  <c r="U778" i="21" s="1"/>
  <c r="T779" i="21"/>
  <c r="U779" i="21" s="1"/>
  <c r="T780" i="21"/>
  <c r="U780" i="21" s="1"/>
  <c r="T781" i="21"/>
  <c r="U781" i="21" s="1"/>
  <c r="T782" i="21"/>
  <c r="U782" i="21" s="1"/>
  <c r="T783" i="21"/>
  <c r="U783" i="21" s="1"/>
  <c r="T784" i="21"/>
  <c r="U784" i="21" s="1"/>
  <c r="T785" i="21"/>
  <c r="U785" i="21" s="1"/>
  <c r="T786" i="21"/>
  <c r="U786" i="21" s="1"/>
  <c r="T787" i="21"/>
  <c r="U787" i="21" s="1"/>
  <c r="T788" i="21"/>
  <c r="U788" i="21" s="1"/>
  <c r="T789" i="21"/>
  <c r="U789" i="21" s="1"/>
  <c r="T790" i="21"/>
  <c r="U790" i="21" s="1"/>
  <c r="T791" i="21"/>
  <c r="U791" i="21" s="1"/>
  <c r="T792" i="21"/>
  <c r="U792" i="21" s="1"/>
  <c r="T793" i="21"/>
  <c r="U793" i="21" s="1"/>
  <c r="T794" i="21"/>
  <c r="U794" i="21" s="1"/>
  <c r="T795" i="21"/>
  <c r="U795" i="21" s="1"/>
  <c r="T796" i="21"/>
  <c r="U796" i="21" s="1"/>
  <c r="T797" i="21"/>
  <c r="U797" i="21" s="1"/>
  <c r="T798" i="21"/>
  <c r="U798" i="21" s="1"/>
  <c r="T799" i="21"/>
  <c r="U799" i="21" s="1"/>
  <c r="T800" i="21"/>
  <c r="U800" i="21" s="1"/>
  <c r="T801" i="21"/>
  <c r="U801" i="21" s="1"/>
  <c r="T802" i="21"/>
  <c r="U802" i="21" s="1"/>
  <c r="T803" i="21"/>
  <c r="U803" i="21" s="1"/>
  <c r="T804" i="21"/>
  <c r="U804" i="21" s="1"/>
  <c r="T805" i="21"/>
  <c r="U805" i="21" s="1"/>
  <c r="T806" i="21"/>
  <c r="U806" i="21" s="1"/>
  <c r="T807" i="21"/>
  <c r="U807" i="21" s="1"/>
  <c r="T808" i="21"/>
  <c r="U808" i="21" s="1"/>
  <c r="T809" i="21"/>
  <c r="U809" i="21" s="1"/>
  <c r="T810" i="21"/>
  <c r="U810" i="21" s="1"/>
  <c r="T811" i="21"/>
  <c r="U811" i="21" s="1"/>
  <c r="T812" i="21"/>
  <c r="U812" i="21" s="1"/>
  <c r="T813" i="21"/>
  <c r="U813" i="21" s="1"/>
  <c r="T814" i="21"/>
  <c r="U814" i="21" s="1"/>
  <c r="T815" i="21"/>
  <c r="U815" i="21" s="1"/>
  <c r="T816" i="21"/>
  <c r="U816" i="21" s="1"/>
  <c r="T817" i="21"/>
  <c r="U817" i="21" s="1"/>
  <c r="T818" i="21"/>
  <c r="U818" i="21" s="1"/>
  <c r="T819" i="21"/>
  <c r="U819" i="21" s="1"/>
  <c r="T820" i="21"/>
  <c r="U820" i="21" s="1"/>
  <c r="T821" i="21"/>
  <c r="U821" i="21" s="1"/>
  <c r="T822" i="21"/>
  <c r="U822" i="21" s="1"/>
  <c r="T823" i="21"/>
  <c r="U823" i="21" s="1"/>
  <c r="T824" i="21"/>
  <c r="U824" i="21" s="1"/>
  <c r="T825" i="21"/>
  <c r="U825" i="21" s="1"/>
  <c r="T826" i="21"/>
  <c r="U826" i="21" s="1"/>
  <c r="T827" i="21"/>
  <c r="U827" i="21" s="1"/>
  <c r="T828" i="21"/>
  <c r="U828" i="21" s="1"/>
  <c r="T829" i="21"/>
  <c r="U829" i="21" s="1"/>
  <c r="T830" i="21"/>
  <c r="U830" i="21" s="1"/>
  <c r="T831" i="21"/>
  <c r="U831" i="21" s="1"/>
  <c r="T832" i="21"/>
  <c r="U832" i="21" s="1"/>
  <c r="T833" i="21"/>
  <c r="U833" i="21" s="1"/>
  <c r="T834" i="21"/>
  <c r="U834" i="21" s="1"/>
  <c r="T835" i="21"/>
  <c r="U835" i="21" s="1"/>
  <c r="T836" i="21"/>
  <c r="U836" i="21" s="1"/>
  <c r="T837" i="21"/>
  <c r="U837" i="21" s="1"/>
  <c r="T838" i="21"/>
  <c r="U838" i="21" s="1"/>
  <c r="T839" i="21"/>
  <c r="U839" i="21" s="1"/>
  <c r="T840" i="21"/>
  <c r="U840" i="21" s="1"/>
  <c r="T841" i="21"/>
  <c r="U841" i="21" s="1"/>
  <c r="T842" i="21"/>
  <c r="U842" i="21" s="1"/>
  <c r="T843" i="21"/>
  <c r="U843" i="21" s="1"/>
  <c r="T844" i="21"/>
  <c r="U844" i="21" s="1"/>
  <c r="T845" i="21"/>
  <c r="U845" i="21" s="1"/>
  <c r="T846" i="21"/>
  <c r="U846" i="21" s="1"/>
  <c r="T847" i="21"/>
  <c r="U847" i="21" s="1"/>
  <c r="T848" i="21"/>
  <c r="U848" i="21" s="1"/>
  <c r="T849" i="21"/>
  <c r="U849" i="21" s="1"/>
  <c r="T850" i="21"/>
  <c r="U850" i="21" s="1"/>
  <c r="T851" i="21"/>
  <c r="U851" i="21" s="1"/>
  <c r="T852" i="21"/>
  <c r="U852" i="21" s="1"/>
  <c r="T853" i="21"/>
  <c r="U853" i="21" s="1"/>
  <c r="T854" i="21"/>
  <c r="U854" i="21" s="1"/>
  <c r="T855" i="21"/>
  <c r="U855" i="21" s="1"/>
  <c r="T856" i="21"/>
  <c r="U856" i="21" s="1"/>
  <c r="T857" i="21"/>
  <c r="U857" i="21" s="1"/>
  <c r="T858" i="21"/>
  <c r="U858" i="21" s="1"/>
  <c r="T859" i="21"/>
  <c r="U859" i="21" s="1"/>
  <c r="T860" i="21"/>
  <c r="U860" i="21" s="1"/>
  <c r="T861" i="21"/>
  <c r="U861" i="21" s="1"/>
  <c r="T862" i="21"/>
  <c r="U862" i="21" s="1"/>
  <c r="T863" i="21"/>
  <c r="U863" i="21" s="1"/>
  <c r="T864" i="21"/>
  <c r="U864" i="21" s="1"/>
  <c r="T865" i="21"/>
  <c r="U865" i="21" s="1"/>
  <c r="T866" i="21"/>
  <c r="U866" i="21" s="1"/>
  <c r="T867" i="21"/>
  <c r="U867" i="21" s="1"/>
  <c r="T868" i="21"/>
  <c r="U868" i="21" s="1"/>
  <c r="T869" i="21"/>
  <c r="U869" i="21" s="1"/>
  <c r="T870" i="21"/>
  <c r="U870" i="21" s="1"/>
  <c r="T871" i="21"/>
  <c r="U871" i="21" s="1"/>
  <c r="T872" i="21"/>
  <c r="U872" i="21" s="1"/>
  <c r="T873" i="21"/>
  <c r="U873" i="21" s="1"/>
  <c r="T874" i="21"/>
  <c r="U874" i="21" s="1"/>
  <c r="T875" i="21"/>
  <c r="U875" i="21" s="1"/>
  <c r="T876" i="21"/>
  <c r="U876" i="21" s="1"/>
  <c r="T877" i="21"/>
  <c r="U877" i="21" s="1"/>
  <c r="T878" i="21"/>
  <c r="U878" i="21" s="1"/>
  <c r="T879" i="21"/>
  <c r="U879" i="21" s="1"/>
  <c r="T880" i="21"/>
  <c r="U880" i="21" s="1"/>
  <c r="T881" i="21"/>
  <c r="U881" i="21" s="1"/>
  <c r="T882" i="21"/>
  <c r="U882" i="21" s="1"/>
  <c r="T883" i="21"/>
  <c r="U883" i="21" s="1"/>
  <c r="T884" i="21"/>
  <c r="U884" i="21" s="1"/>
  <c r="T885" i="21"/>
  <c r="U885" i="21" s="1"/>
  <c r="T886" i="21"/>
  <c r="U886" i="21" s="1"/>
  <c r="T887" i="21"/>
  <c r="U887" i="21" s="1"/>
  <c r="T888" i="21"/>
  <c r="U888" i="21" s="1"/>
  <c r="T889" i="21"/>
  <c r="U889" i="21" s="1"/>
  <c r="T890" i="21"/>
  <c r="U890" i="21" s="1"/>
  <c r="T891" i="21"/>
  <c r="U891" i="21" s="1"/>
  <c r="T892" i="21"/>
  <c r="U892" i="21" s="1"/>
  <c r="T893" i="21"/>
  <c r="U893" i="21" s="1"/>
  <c r="T894" i="21"/>
  <c r="U894" i="21" s="1"/>
  <c r="T895" i="21"/>
  <c r="U895" i="21" s="1"/>
  <c r="T896" i="21"/>
  <c r="U896" i="21" s="1"/>
  <c r="T897" i="21"/>
  <c r="U897" i="21" s="1"/>
  <c r="T898" i="21"/>
  <c r="U898" i="21" s="1"/>
  <c r="T899" i="21"/>
  <c r="U899" i="21" s="1"/>
  <c r="T900" i="21"/>
  <c r="U900" i="21" s="1"/>
  <c r="T901" i="21"/>
  <c r="U901" i="21" s="1"/>
  <c r="T902" i="21"/>
  <c r="U902" i="21" s="1"/>
  <c r="T903" i="21"/>
  <c r="U903" i="21" s="1"/>
  <c r="T904" i="21"/>
  <c r="U904" i="21" s="1"/>
  <c r="T905" i="21"/>
  <c r="U905" i="21" s="1"/>
  <c r="T906" i="21"/>
  <c r="U906" i="21" s="1"/>
  <c r="T907" i="21"/>
  <c r="U907" i="21" s="1"/>
  <c r="T908" i="21"/>
  <c r="U908" i="21" s="1"/>
  <c r="T909" i="21"/>
  <c r="U909" i="21" s="1"/>
  <c r="T910" i="21"/>
  <c r="U910" i="21" s="1"/>
  <c r="T911" i="21"/>
  <c r="U911" i="21" s="1"/>
  <c r="T912" i="21"/>
  <c r="U912" i="21" s="1"/>
  <c r="T913" i="21"/>
  <c r="U913" i="21" s="1"/>
  <c r="T914" i="21"/>
  <c r="U914" i="21" s="1"/>
  <c r="T915" i="21"/>
  <c r="U915" i="21" s="1"/>
  <c r="T916" i="21"/>
  <c r="U916" i="21" s="1"/>
  <c r="T917" i="21"/>
  <c r="U917" i="21" s="1"/>
  <c r="T918" i="21"/>
  <c r="U918" i="21" s="1"/>
  <c r="T919" i="21"/>
  <c r="U919" i="21" s="1"/>
  <c r="T920" i="21"/>
  <c r="U920" i="21" s="1"/>
  <c r="T921" i="21"/>
  <c r="U921" i="21" s="1"/>
  <c r="T922" i="21"/>
  <c r="U922" i="21" s="1"/>
  <c r="T923" i="21"/>
  <c r="U923" i="21" s="1"/>
  <c r="T924" i="21"/>
  <c r="U924" i="21" s="1"/>
  <c r="T925" i="21"/>
  <c r="U925" i="21" s="1"/>
  <c r="T926" i="21"/>
  <c r="U926" i="21" s="1"/>
  <c r="T927" i="21"/>
  <c r="U927" i="21" s="1"/>
  <c r="T928" i="21"/>
  <c r="U928" i="21" s="1"/>
  <c r="T929" i="21"/>
  <c r="U929" i="21" s="1"/>
  <c r="T930" i="21"/>
  <c r="U930" i="21" s="1"/>
  <c r="T931" i="21"/>
  <c r="U931" i="21" s="1"/>
  <c r="T932" i="21"/>
  <c r="U932" i="21" s="1"/>
  <c r="T933" i="21"/>
  <c r="U933" i="21" s="1"/>
  <c r="T934" i="21"/>
  <c r="U934" i="21" s="1"/>
  <c r="T935" i="21"/>
  <c r="U935" i="21" s="1"/>
  <c r="T936" i="21"/>
  <c r="U936" i="21" s="1"/>
  <c r="T937" i="21"/>
  <c r="U937" i="21" s="1"/>
  <c r="T938" i="21"/>
  <c r="U938" i="21" s="1"/>
  <c r="T939" i="21"/>
  <c r="U939" i="21" s="1"/>
  <c r="T940" i="21"/>
  <c r="U940" i="21" s="1"/>
  <c r="T941" i="21"/>
  <c r="U941" i="21" s="1"/>
  <c r="T942" i="21"/>
  <c r="U942" i="21" s="1"/>
  <c r="T943" i="21"/>
  <c r="U943" i="21" s="1"/>
  <c r="T944" i="21"/>
  <c r="U944" i="21" s="1"/>
  <c r="T945" i="21"/>
  <c r="U945" i="21" s="1"/>
  <c r="T946" i="21"/>
  <c r="U946" i="21" s="1"/>
  <c r="T947" i="21"/>
  <c r="U947" i="21" s="1"/>
  <c r="T948" i="21"/>
  <c r="U948" i="21" s="1"/>
  <c r="T949" i="21"/>
  <c r="U949" i="21" s="1"/>
  <c r="T950" i="21"/>
  <c r="U950" i="21" s="1"/>
  <c r="T951" i="21"/>
  <c r="U951" i="21" s="1"/>
  <c r="T952" i="21"/>
  <c r="U952" i="21" s="1"/>
  <c r="T953" i="21"/>
  <c r="U953" i="21" s="1"/>
  <c r="T954" i="21"/>
  <c r="U954" i="21" s="1"/>
  <c r="T955" i="21"/>
  <c r="U955" i="21" s="1"/>
  <c r="T956" i="21"/>
  <c r="U956" i="21" s="1"/>
  <c r="T957" i="21"/>
  <c r="U957" i="21" s="1"/>
  <c r="T958" i="21"/>
  <c r="U958" i="21" s="1"/>
  <c r="T959" i="21"/>
  <c r="U959" i="21" s="1"/>
  <c r="T960" i="21"/>
  <c r="U960" i="21" s="1"/>
  <c r="T961" i="21"/>
  <c r="U961" i="21" s="1"/>
  <c r="T962" i="21"/>
  <c r="U962" i="21" s="1"/>
  <c r="T963" i="21"/>
  <c r="U963" i="21" s="1"/>
  <c r="T964" i="21"/>
  <c r="U964" i="21" s="1"/>
  <c r="T965" i="21"/>
  <c r="U965" i="21" s="1"/>
  <c r="T966" i="21"/>
  <c r="U966" i="21" s="1"/>
  <c r="T967" i="21"/>
  <c r="U967" i="21" s="1"/>
  <c r="T968" i="21"/>
  <c r="U968" i="21" s="1"/>
  <c r="T969" i="21"/>
  <c r="U969" i="21" s="1"/>
  <c r="T970" i="21"/>
  <c r="U970" i="21" s="1"/>
  <c r="T971" i="21"/>
  <c r="U971" i="21" s="1"/>
  <c r="T972" i="21"/>
  <c r="U972" i="21" s="1"/>
  <c r="T973" i="21"/>
  <c r="U973" i="21" s="1"/>
  <c r="T974" i="21"/>
  <c r="U974" i="21" s="1"/>
  <c r="T975" i="21"/>
  <c r="U975" i="21" s="1"/>
  <c r="T976" i="21"/>
  <c r="U976" i="21" s="1"/>
  <c r="T977" i="21"/>
  <c r="U977" i="21" s="1"/>
  <c r="T978" i="21"/>
  <c r="U978" i="21" s="1"/>
  <c r="T979" i="21"/>
  <c r="U979" i="21" s="1"/>
  <c r="T980" i="21"/>
  <c r="U980" i="21" s="1"/>
  <c r="T981" i="21"/>
  <c r="U981" i="21" s="1"/>
  <c r="T982" i="21"/>
  <c r="U982" i="21" s="1"/>
  <c r="T983" i="21"/>
  <c r="U983" i="21" s="1"/>
  <c r="T984" i="21"/>
  <c r="U984" i="21" s="1"/>
  <c r="T985" i="21"/>
  <c r="U985" i="21" s="1"/>
  <c r="T986" i="21"/>
  <c r="U986" i="21" s="1"/>
  <c r="T987" i="21"/>
  <c r="U987" i="21" s="1"/>
  <c r="T988" i="21"/>
  <c r="U988" i="21" s="1"/>
  <c r="T989" i="21"/>
  <c r="U989" i="21" s="1"/>
  <c r="T990" i="21"/>
  <c r="U990" i="21" s="1"/>
  <c r="T991" i="21"/>
  <c r="U991" i="21" s="1"/>
  <c r="T992" i="21"/>
  <c r="U992" i="21" s="1"/>
  <c r="T993" i="21"/>
  <c r="U993" i="21" s="1"/>
  <c r="T994" i="21"/>
  <c r="U994" i="21" s="1"/>
  <c r="T995" i="21"/>
  <c r="U995" i="21" s="1"/>
  <c r="T996" i="21"/>
  <c r="U996" i="21" s="1"/>
  <c r="T997" i="21"/>
  <c r="U997" i="21" s="1"/>
  <c r="T998" i="21"/>
  <c r="U998" i="21" s="1"/>
  <c r="T999" i="21"/>
  <c r="U999" i="21" s="1"/>
  <c r="T1000" i="21"/>
  <c r="U1000" i="21" s="1"/>
  <c r="T1001" i="21"/>
  <c r="U1001" i="21" s="1"/>
  <c r="T1002" i="21"/>
  <c r="U1002" i="21" s="1"/>
  <c r="T1003" i="21"/>
  <c r="U1003" i="21" s="1"/>
  <c r="T1004" i="21"/>
  <c r="U1004" i="21" s="1"/>
  <c r="T1005" i="21"/>
  <c r="U1005" i="21" s="1"/>
  <c r="T1006" i="21"/>
  <c r="U1006" i="21" s="1"/>
  <c r="T1007" i="21"/>
  <c r="U1007" i="21" s="1"/>
  <c r="T1008" i="21"/>
  <c r="U1008" i="21" s="1"/>
  <c r="T1009" i="21"/>
  <c r="U1009" i="21" s="1"/>
  <c r="T1010" i="21"/>
  <c r="U1010" i="21" s="1"/>
  <c r="T1011" i="21"/>
  <c r="U1011" i="21" s="1"/>
  <c r="T1012" i="21"/>
  <c r="U1012" i="21" s="1"/>
  <c r="T1013" i="21"/>
  <c r="U1013" i="21" s="1"/>
  <c r="T1014" i="21"/>
  <c r="U1014" i="21" s="1"/>
  <c r="V15" i="21"/>
  <c r="W15" i="21" s="1"/>
  <c r="T15" i="21"/>
  <c r="U15" i="21" s="1"/>
  <c r="P16" i="21"/>
  <c r="Q16" i="21" s="1"/>
  <c r="P17" i="21"/>
  <c r="Q17" i="21" s="1"/>
  <c r="P18" i="21"/>
  <c r="Q18" i="21" s="1"/>
  <c r="P19" i="21"/>
  <c r="Q19" i="21" s="1"/>
  <c r="P20" i="21"/>
  <c r="Q20" i="21" s="1"/>
  <c r="P21" i="21"/>
  <c r="Q21" i="21" s="1"/>
  <c r="P22" i="21"/>
  <c r="Q22" i="21" s="1"/>
  <c r="P23" i="21"/>
  <c r="Q23" i="21" s="1"/>
  <c r="P24" i="21"/>
  <c r="Q24" i="21" s="1"/>
  <c r="P25" i="21"/>
  <c r="Q25" i="21" s="1"/>
  <c r="P26" i="21"/>
  <c r="Q26" i="21" s="1"/>
  <c r="P27" i="21"/>
  <c r="Q27" i="21" s="1"/>
  <c r="P28" i="21"/>
  <c r="Q28" i="21" s="1"/>
  <c r="P29" i="21"/>
  <c r="Q29" i="21" s="1"/>
  <c r="P30" i="21"/>
  <c r="Q30" i="21" s="1"/>
  <c r="P31" i="21"/>
  <c r="Q31" i="21" s="1"/>
  <c r="P32" i="21"/>
  <c r="Q32" i="21" s="1"/>
  <c r="P33" i="21"/>
  <c r="Q33" i="21" s="1"/>
  <c r="P34" i="21"/>
  <c r="Q34" i="21" s="1"/>
  <c r="P35" i="21"/>
  <c r="Q35" i="21" s="1"/>
  <c r="P36" i="21"/>
  <c r="Q36" i="21" s="1"/>
  <c r="P37" i="21"/>
  <c r="Q37" i="21" s="1"/>
  <c r="P38" i="21"/>
  <c r="Q38" i="21" s="1"/>
  <c r="P39" i="21"/>
  <c r="Q39" i="21" s="1"/>
  <c r="P40" i="21"/>
  <c r="Q40" i="21" s="1"/>
  <c r="P41" i="21"/>
  <c r="Q41" i="21" s="1"/>
  <c r="P42" i="21"/>
  <c r="Q42" i="21" s="1"/>
  <c r="P43" i="21"/>
  <c r="Q43" i="21" s="1"/>
  <c r="P44" i="21"/>
  <c r="Q44" i="21" s="1"/>
  <c r="P45" i="21"/>
  <c r="Q45" i="21" s="1"/>
  <c r="P46" i="21"/>
  <c r="Q46" i="21" s="1"/>
  <c r="P47" i="21"/>
  <c r="Q47" i="21" s="1"/>
  <c r="P48" i="21"/>
  <c r="Q48" i="21" s="1"/>
  <c r="P49" i="21"/>
  <c r="Q49" i="21" s="1"/>
  <c r="P50" i="21"/>
  <c r="Q50" i="21" s="1"/>
  <c r="P51" i="21"/>
  <c r="Q51" i="21" s="1"/>
  <c r="P52" i="21"/>
  <c r="Q52" i="21" s="1"/>
  <c r="P53" i="21"/>
  <c r="Q53" i="21" s="1"/>
  <c r="P54" i="21"/>
  <c r="Q54" i="21" s="1"/>
  <c r="P55" i="21"/>
  <c r="Q55" i="21" s="1"/>
  <c r="P56" i="21"/>
  <c r="Q56" i="21" s="1"/>
  <c r="P57" i="21"/>
  <c r="Q57" i="21" s="1"/>
  <c r="P58" i="21"/>
  <c r="Q58" i="21" s="1"/>
  <c r="P59" i="21"/>
  <c r="Q59" i="21" s="1"/>
  <c r="P60" i="21"/>
  <c r="Q60" i="21" s="1"/>
  <c r="P61" i="21"/>
  <c r="Q61" i="21" s="1"/>
  <c r="P62" i="21"/>
  <c r="Q62" i="21" s="1"/>
  <c r="P63" i="21"/>
  <c r="Q63" i="21" s="1"/>
  <c r="P64" i="21"/>
  <c r="Q64" i="21" s="1"/>
  <c r="P65" i="21"/>
  <c r="Q65" i="21" s="1"/>
  <c r="P66" i="21"/>
  <c r="Q66" i="21" s="1"/>
  <c r="P67" i="21"/>
  <c r="Q67" i="21" s="1"/>
  <c r="P68" i="21"/>
  <c r="Q68" i="21" s="1"/>
  <c r="P69" i="21"/>
  <c r="Q69" i="21" s="1"/>
  <c r="P70" i="21"/>
  <c r="Q70" i="21" s="1"/>
  <c r="P71" i="21"/>
  <c r="Q71" i="21" s="1"/>
  <c r="P72" i="21"/>
  <c r="Q72" i="21" s="1"/>
  <c r="P73" i="21"/>
  <c r="Q73" i="21" s="1"/>
  <c r="P74" i="21"/>
  <c r="Q74" i="21" s="1"/>
  <c r="P75" i="21"/>
  <c r="Q75" i="21" s="1"/>
  <c r="P76" i="21"/>
  <c r="Q76" i="21" s="1"/>
  <c r="P77" i="21"/>
  <c r="Q77" i="21" s="1"/>
  <c r="P78" i="21"/>
  <c r="Q78" i="21" s="1"/>
  <c r="P79" i="21"/>
  <c r="Q79" i="21" s="1"/>
  <c r="P80" i="21"/>
  <c r="Q80" i="21" s="1"/>
  <c r="P81" i="21"/>
  <c r="Q81" i="21" s="1"/>
  <c r="P82" i="21"/>
  <c r="Q82" i="21" s="1"/>
  <c r="P83" i="21"/>
  <c r="Q83" i="21" s="1"/>
  <c r="P84" i="21"/>
  <c r="Q84" i="21" s="1"/>
  <c r="P85" i="21"/>
  <c r="Q85" i="21" s="1"/>
  <c r="P86" i="21"/>
  <c r="Q86" i="21" s="1"/>
  <c r="P87" i="21"/>
  <c r="Q87" i="21" s="1"/>
  <c r="P88" i="21"/>
  <c r="Q88" i="21" s="1"/>
  <c r="P89" i="21"/>
  <c r="Q89" i="21" s="1"/>
  <c r="P90" i="21"/>
  <c r="Q90" i="21" s="1"/>
  <c r="P91" i="21"/>
  <c r="Q91" i="21" s="1"/>
  <c r="P92" i="21"/>
  <c r="Q92" i="21" s="1"/>
  <c r="P93" i="21"/>
  <c r="Q93" i="21" s="1"/>
  <c r="P94" i="21"/>
  <c r="Q94" i="21" s="1"/>
  <c r="P95" i="21"/>
  <c r="Q95" i="21" s="1"/>
  <c r="P96" i="21"/>
  <c r="Q96" i="21" s="1"/>
  <c r="P97" i="21"/>
  <c r="Q97" i="21" s="1"/>
  <c r="P98" i="21"/>
  <c r="Q98" i="21" s="1"/>
  <c r="P99" i="21"/>
  <c r="Q99" i="21" s="1"/>
  <c r="P100" i="21"/>
  <c r="Q100" i="21" s="1"/>
  <c r="P101" i="21"/>
  <c r="Q101" i="21" s="1"/>
  <c r="P102" i="21"/>
  <c r="Q102" i="21" s="1"/>
  <c r="P103" i="21"/>
  <c r="Q103" i="21" s="1"/>
  <c r="P104" i="21"/>
  <c r="Q104" i="21" s="1"/>
  <c r="P105" i="21"/>
  <c r="Q105" i="21" s="1"/>
  <c r="P106" i="21"/>
  <c r="Q106" i="21" s="1"/>
  <c r="P107" i="21"/>
  <c r="Q107" i="21" s="1"/>
  <c r="P108" i="21"/>
  <c r="Q108" i="21" s="1"/>
  <c r="P109" i="21"/>
  <c r="Q109" i="21" s="1"/>
  <c r="P110" i="21"/>
  <c r="Q110" i="21" s="1"/>
  <c r="P111" i="21"/>
  <c r="Q111" i="21" s="1"/>
  <c r="P112" i="21"/>
  <c r="Q112" i="21" s="1"/>
  <c r="P113" i="21"/>
  <c r="Q113" i="21" s="1"/>
  <c r="P114" i="21"/>
  <c r="Q114" i="21" s="1"/>
  <c r="P115" i="21"/>
  <c r="Q115" i="21" s="1"/>
  <c r="P116" i="21"/>
  <c r="Q116" i="21" s="1"/>
  <c r="P117" i="21"/>
  <c r="Q117" i="21" s="1"/>
  <c r="P118" i="21"/>
  <c r="Q118" i="21" s="1"/>
  <c r="P119" i="21"/>
  <c r="Q119" i="21" s="1"/>
  <c r="P120" i="21"/>
  <c r="Q120" i="21" s="1"/>
  <c r="P121" i="21"/>
  <c r="Q121" i="21" s="1"/>
  <c r="P122" i="21"/>
  <c r="Q122" i="21" s="1"/>
  <c r="P123" i="21"/>
  <c r="Q123" i="21" s="1"/>
  <c r="P124" i="21"/>
  <c r="Q124" i="21" s="1"/>
  <c r="P125" i="21"/>
  <c r="Q125" i="21" s="1"/>
  <c r="P126" i="21"/>
  <c r="Q126" i="21" s="1"/>
  <c r="P127" i="21"/>
  <c r="Q127" i="21" s="1"/>
  <c r="P128" i="21"/>
  <c r="Q128" i="21" s="1"/>
  <c r="P129" i="21"/>
  <c r="Q129" i="21" s="1"/>
  <c r="P130" i="21"/>
  <c r="Q130" i="21" s="1"/>
  <c r="P131" i="21"/>
  <c r="Q131" i="21" s="1"/>
  <c r="P132" i="21"/>
  <c r="Q132" i="21" s="1"/>
  <c r="P133" i="21"/>
  <c r="Q133" i="21" s="1"/>
  <c r="P134" i="21"/>
  <c r="Q134" i="21" s="1"/>
  <c r="P135" i="21"/>
  <c r="Q135" i="21" s="1"/>
  <c r="P136" i="21"/>
  <c r="Q136" i="21" s="1"/>
  <c r="P137" i="21"/>
  <c r="Q137" i="21" s="1"/>
  <c r="P138" i="21"/>
  <c r="Q138" i="21" s="1"/>
  <c r="P139" i="21"/>
  <c r="Q139" i="21" s="1"/>
  <c r="P140" i="21"/>
  <c r="Q140" i="21" s="1"/>
  <c r="P141" i="21"/>
  <c r="Q141" i="21" s="1"/>
  <c r="P142" i="21"/>
  <c r="Q142" i="21" s="1"/>
  <c r="P143" i="21"/>
  <c r="Q143" i="21" s="1"/>
  <c r="P144" i="21"/>
  <c r="Q144" i="21" s="1"/>
  <c r="P145" i="21"/>
  <c r="Q145" i="21" s="1"/>
  <c r="P146" i="21"/>
  <c r="Q146" i="21" s="1"/>
  <c r="P147" i="21"/>
  <c r="Q147" i="21" s="1"/>
  <c r="P148" i="21"/>
  <c r="Q148" i="21" s="1"/>
  <c r="P149" i="21"/>
  <c r="Q149" i="21" s="1"/>
  <c r="P150" i="21"/>
  <c r="Q150" i="21" s="1"/>
  <c r="P151" i="21"/>
  <c r="Q151" i="21" s="1"/>
  <c r="P152" i="21"/>
  <c r="Q152" i="21" s="1"/>
  <c r="P153" i="21"/>
  <c r="Q153" i="21" s="1"/>
  <c r="P154" i="21"/>
  <c r="Q154" i="21" s="1"/>
  <c r="P155" i="21"/>
  <c r="Q155" i="21" s="1"/>
  <c r="P156" i="21"/>
  <c r="Q156" i="21" s="1"/>
  <c r="P157" i="21"/>
  <c r="Q157" i="21" s="1"/>
  <c r="P158" i="21"/>
  <c r="Q158" i="21" s="1"/>
  <c r="P159" i="21"/>
  <c r="Q159" i="21" s="1"/>
  <c r="P160" i="21"/>
  <c r="Q160" i="21" s="1"/>
  <c r="P161" i="21"/>
  <c r="Q161" i="21" s="1"/>
  <c r="P162" i="21"/>
  <c r="Q162" i="21" s="1"/>
  <c r="P163" i="21"/>
  <c r="Q163" i="21" s="1"/>
  <c r="P164" i="21"/>
  <c r="Q164" i="21" s="1"/>
  <c r="P165" i="21"/>
  <c r="Q165" i="21" s="1"/>
  <c r="P166" i="21"/>
  <c r="Q166" i="21" s="1"/>
  <c r="P167" i="21"/>
  <c r="Q167" i="21" s="1"/>
  <c r="P168" i="21"/>
  <c r="Q168" i="21" s="1"/>
  <c r="P169" i="21"/>
  <c r="Q169" i="21" s="1"/>
  <c r="P170" i="21"/>
  <c r="Q170" i="21" s="1"/>
  <c r="P171" i="21"/>
  <c r="Q171" i="21" s="1"/>
  <c r="P172" i="21"/>
  <c r="Q172" i="21" s="1"/>
  <c r="P173" i="21"/>
  <c r="Q173" i="21" s="1"/>
  <c r="P174" i="21"/>
  <c r="Q174" i="21" s="1"/>
  <c r="P175" i="21"/>
  <c r="Q175" i="21" s="1"/>
  <c r="P176" i="21"/>
  <c r="Q176" i="21" s="1"/>
  <c r="P177" i="21"/>
  <c r="Q177" i="21" s="1"/>
  <c r="P178" i="21"/>
  <c r="Q178" i="21" s="1"/>
  <c r="P179" i="21"/>
  <c r="Q179" i="21" s="1"/>
  <c r="P180" i="21"/>
  <c r="Q180" i="21" s="1"/>
  <c r="P181" i="21"/>
  <c r="Q181" i="21" s="1"/>
  <c r="P182" i="21"/>
  <c r="Q182" i="21" s="1"/>
  <c r="P183" i="21"/>
  <c r="Q183" i="21" s="1"/>
  <c r="P184" i="21"/>
  <c r="Q184" i="21" s="1"/>
  <c r="P185" i="21"/>
  <c r="Q185" i="21" s="1"/>
  <c r="P186" i="21"/>
  <c r="Q186" i="21" s="1"/>
  <c r="P187" i="21"/>
  <c r="Q187" i="21" s="1"/>
  <c r="P188" i="21"/>
  <c r="Q188" i="21" s="1"/>
  <c r="P189" i="21"/>
  <c r="Q189" i="21" s="1"/>
  <c r="P190" i="21"/>
  <c r="Q190" i="21" s="1"/>
  <c r="P191" i="21"/>
  <c r="Q191" i="21" s="1"/>
  <c r="P192" i="21"/>
  <c r="Q192" i="21" s="1"/>
  <c r="P193" i="21"/>
  <c r="Q193" i="21" s="1"/>
  <c r="P194" i="21"/>
  <c r="Q194" i="21" s="1"/>
  <c r="P195" i="21"/>
  <c r="Q195" i="21" s="1"/>
  <c r="P196" i="21"/>
  <c r="Q196" i="21" s="1"/>
  <c r="P197" i="21"/>
  <c r="Q197" i="21" s="1"/>
  <c r="P198" i="21"/>
  <c r="Q198" i="21" s="1"/>
  <c r="P199" i="21"/>
  <c r="Q199" i="21" s="1"/>
  <c r="P200" i="21"/>
  <c r="Q200" i="21" s="1"/>
  <c r="P201" i="21"/>
  <c r="Q201" i="21" s="1"/>
  <c r="P202" i="21"/>
  <c r="Q202" i="21" s="1"/>
  <c r="P203" i="21"/>
  <c r="Q203" i="21" s="1"/>
  <c r="P204" i="21"/>
  <c r="Q204" i="21" s="1"/>
  <c r="P205" i="21"/>
  <c r="Q205" i="21" s="1"/>
  <c r="P206" i="21"/>
  <c r="Q206" i="21" s="1"/>
  <c r="P207" i="21"/>
  <c r="Q207" i="21" s="1"/>
  <c r="P208" i="21"/>
  <c r="Q208" i="21" s="1"/>
  <c r="P209" i="21"/>
  <c r="Q209" i="21" s="1"/>
  <c r="P210" i="21"/>
  <c r="Q210" i="21" s="1"/>
  <c r="P211" i="21"/>
  <c r="Q211" i="21" s="1"/>
  <c r="P212" i="21"/>
  <c r="Q212" i="21" s="1"/>
  <c r="P213" i="21"/>
  <c r="Q213" i="21" s="1"/>
  <c r="P214" i="21"/>
  <c r="Q214" i="21" s="1"/>
  <c r="P215" i="21"/>
  <c r="Q215" i="21" s="1"/>
  <c r="P216" i="21"/>
  <c r="Q216" i="21" s="1"/>
  <c r="P217" i="21"/>
  <c r="Q217" i="21" s="1"/>
  <c r="P218" i="21"/>
  <c r="Q218" i="21" s="1"/>
  <c r="P219" i="21"/>
  <c r="Q219" i="21" s="1"/>
  <c r="P220" i="21"/>
  <c r="Q220" i="21" s="1"/>
  <c r="P221" i="21"/>
  <c r="Q221" i="21" s="1"/>
  <c r="P222" i="21"/>
  <c r="Q222" i="21" s="1"/>
  <c r="P223" i="21"/>
  <c r="Q223" i="21" s="1"/>
  <c r="P224" i="21"/>
  <c r="Q224" i="21" s="1"/>
  <c r="P225" i="21"/>
  <c r="Q225" i="21" s="1"/>
  <c r="P226" i="21"/>
  <c r="Q226" i="21" s="1"/>
  <c r="P227" i="21"/>
  <c r="Q227" i="21" s="1"/>
  <c r="P228" i="21"/>
  <c r="Q228" i="21" s="1"/>
  <c r="P229" i="21"/>
  <c r="Q229" i="21" s="1"/>
  <c r="P230" i="21"/>
  <c r="Q230" i="21" s="1"/>
  <c r="P231" i="21"/>
  <c r="Q231" i="21" s="1"/>
  <c r="P232" i="21"/>
  <c r="Q232" i="21" s="1"/>
  <c r="P233" i="21"/>
  <c r="Q233" i="21" s="1"/>
  <c r="P234" i="21"/>
  <c r="Q234" i="21" s="1"/>
  <c r="P235" i="21"/>
  <c r="Q235" i="21" s="1"/>
  <c r="P236" i="21"/>
  <c r="Q236" i="21" s="1"/>
  <c r="P237" i="21"/>
  <c r="Q237" i="21" s="1"/>
  <c r="P238" i="21"/>
  <c r="Q238" i="21" s="1"/>
  <c r="P239" i="21"/>
  <c r="Q239" i="21" s="1"/>
  <c r="P240" i="21"/>
  <c r="Q240" i="21" s="1"/>
  <c r="P241" i="21"/>
  <c r="Q241" i="21" s="1"/>
  <c r="P242" i="21"/>
  <c r="Q242" i="21" s="1"/>
  <c r="P243" i="21"/>
  <c r="Q243" i="21" s="1"/>
  <c r="P244" i="21"/>
  <c r="Q244" i="21" s="1"/>
  <c r="P245" i="21"/>
  <c r="Q245" i="21" s="1"/>
  <c r="P246" i="21"/>
  <c r="Q246" i="21" s="1"/>
  <c r="P247" i="21"/>
  <c r="Q247" i="21" s="1"/>
  <c r="P248" i="21"/>
  <c r="Q248" i="21" s="1"/>
  <c r="P249" i="21"/>
  <c r="Q249" i="21" s="1"/>
  <c r="P250" i="21"/>
  <c r="Q250" i="21" s="1"/>
  <c r="P251" i="21"/>
  <c r="Q251" i="21" s="1"/>
  <c r="P252" i="21"/>
  <c r="Q252" i="21" s="1"/>
  <c r="P253" i="21"/>
  <c r="Q253" i="21" s="1"/>
  <c r="P254" i="21"/>
  <c r="Q254" i="21" s="1"/>
  <c r="P255" i="21"/>
  <c r="Q255" i="21" s="1"/>
  <c r="P256" i="21"/>
  <c r="Q256" i="21" s="1"/>
  <c r="P257" i="21"/>
  <c r="Q257" i="21" s="1"/>
  <c r="P258" i="21"/>
  <c r="Q258" i="21" s="1"/>
  <c r="P259" i="21"/>
  <c r="Q259" i="21" s="1"/>
  <c r="P260" i="21"/>
  <c r="Q260" i="21" s="1"/>
  <c r="P261" i="21"/>
  <c r="Q261" i="21" s="1"/>
  <c r="P262" i="21"/>
  <c r="Q262" i="21" s="1"/>
  <c r="P263" i="21"/>
  <c r="Q263" i="21" s="1"/>
  <c r="P264" i="21"/>
  <c r="Q264" i="21" s="1"/>
  <c r="P265" i="21"/>
  <c r="Q265" i="21" s="1"/>
  <c r="P266" i="21"/>
  <c r="Q266" i="21" s="1"/>
  <c r="P267" i="21"/>
  <c r="Q267" i="21" s="1"/>
  <c r="P268" i="21"/>
  <c r="Q268" i="21" s="1"/>
  <c r="P269" i="21"/>
  <c r="Q269" i="21" s="1"/>
  <c r="P270" i="21"/>
  <c r="Q270" i="21" s="1"/>
  <c r="P271" i="21"/>
  <c r="Q271" i="21" s="1"/>
  <c r="P272" i="21"/>
  <c r="Q272" i="21" s="1"/>
  <c r="P273" i="21"/>
  <c r="Q273" i="21" s="1"/>
  <c r="P274" i="21"/>
  <c r="Q274" i="21" s="1"/>
  <c r="P275" i="21"/>
  <c r="Q275" i="21" s="1"/>
  <c r="P276" i="21"/>
  <c r="Q276" i="21" s="1"/>
  <c r="P277" i="21"/>
  <c r="Q277" i="21" s="1"/>
  <c r="P278" i="21"/>
  <c r="Q278" i="21" s="1"/>
  <c r="P279" i="21"/>
  <c r="Q279" i="21" s="1"/>
  <c r="P280" i="21"/>
  <c r="Q280" i="21" s="1"/>
  <c r="P281" i="21"/>
  <c r="Q281" i="21" s="1"/>
  <c r="P282" i="21"/>
  <c r="Q282" i="21" s="1"/>
  <c r="P283" i="21"/>
  <c r="Q283" i="21" s="1"/>
  <c r="P284" i="21"/>
  <c r="Q284" i="21" s="1"/>
  <c r="P285" i="21"/>
  <c r="Q285" i="21" s="1"/>
  <c r="P286" i="21"/>
  <c r="Q286" i="21" s="1"/>
  <c r="P287" i="21"/>
  <c r="Q287" i="21" s="1"/>
  <c r="P288" i="21"/>
  <c r="Q288" i="21" s="1"/>
  <c r="P289" i="21"/>
  <c r="Q289" i="21" s="1"/>
  <c r="P290" i="21"/>
  <c r="Q290" i="21" s="1"/>
  <c r="P291" i="21"/>
  <c r="Q291" i="21" s="1"/>
  <c r="P292" i="21"/>
  <c r="Q292" i="21" s="1"/>
  <c r="P293" i="21"/>
  <c r="Q293" i="21" s="1"/>
  <c r="P294" i="21"/>
  <c r="Q294" i="21" s="1"/>
  <c r="P295" i="21"/>
  <c r="Q295" i="21" s="1"/>
  <c r="P296" i="21"/>
  <c r="Q296" i="21" s="1"/>
  <c r="P297" i="21"/>
  <c r="Q297" i="21" s="1"/>
  <c r="P298" i="21"/>
  <c r="Q298" i="21" s="1"/>
  <c r="P299" i="21"/>
  <c r="Q299" i="21" s="1"/>
  <c r="P300" i="21"/>
  <c r="Q300" i="21" s="1"/>
  <c r="P301" i="21"/>
  <c r="Q301" i="21" s="1"/>
  <c r="P302" i="21"/>
  <c r="Q302" i="21" s="1"/>
  <c r="P303" i="21"/>
  <c r="Q303" i="21" s="1"/>
  <c r="P304" i="21"/>
  <c r="Q304" i="21" s="1"/>
  <c r="P305" i="21"/>
  <c r="Q305" i="21" s="1"/>
  <c r="P306" i="21"/>
  <c r="Q306" i="21" s="1"/>
  <c r="P307" i="21"/>
  <c r="Q307" i="21" s="1"/>
  <c r="P308" i="21"/>
  <c r="Q308" i="21" s="1"/>
  <c r="P309" i="21"/>
  <c r="Q309" i="21" s="1"/>
  <c r="P310" i="21"/>
  <c r="Q310" i="21" s="1"/>
  <c r="P311" i="21"/>
  <c r="Q311" i="21" s="1"/>
  <c r="P312" i="21"/>
  <c r="Q312" i="21" s="1"/>
  <c r="P313" i="21"/>
  <c r="Q313" i="21" s="1"/>
  <c r="P314" i="21"/>
  <c r="Q314" i="21" s="1"/>
  <c r="P315" i="21"/>
  <c r="Q315" i="21" s="1"/>
  <c r="P316" i="21"/>
  <c r="Q316" i="21" s="1"/>
  <c r="P317" i="21"/>
  <c r="Q317" i="21" s="1"/>
  <c r="P318" i="21"/>
  <c r="Q318" i="21" s="1"/>
  <c r="P319" i="21"/>
  <c r="Q319" i="21" s="1"/>
  <c r="P320" i="21"/>
  <c r="Q320" i="21" s="1"/>
  <c r="P321" i="21"/>
  <c r="Q321" i="21" s="1"/>
  <c r="P322" i="21"/>
  <c r="Q322" i="21" s="1"/>
  <c r="P323" i="21"/>
  <c r="Q323" i="21" s="1"/>
  <c r="P324" i="21"/>
  <c r="Q324" i="21" s="1"/>
  <c r="P325" i="21"/>
  <c r="Q325" i="21" s="1"/>
  <c r="P326" i="21"/>
  <c r="Q326" i="21" s="1"/>
  <c r="P327" i="21"/>
  <c r="Q327" i="21" s="1"/>
  <c r="P328" i="21"/>
  <c r="Q328" i="21" s="1"/>
  <c r="P329" i="21"/>
  <c r="Q329" i="21" s="1"/>
  <c r="P330" i="21"/>
  <c r="Q330" i="21" s="1"/>
  <c r="P331" i="21"/>
  <c r="Q331" i="21" s="1"/>
  <c r="P332" i="21"/>
  <c r="Q332" i="21" s="1"/>
  <c r="P333" i="21"/>
  <c r="Q333" i="21" s="1"/>
  <c r="P334" i="21"/>
  <c r="Q334" i="21" s="1"/>
  <c r="P335" i="21"/>
  <c r="Q335" i="21" s="1"/>
  <c r="P336" i="21"/>
  <c r="Q336" i="21" s="1"/>
  <c r="P337" i="21"/>
  <c r="Q337" i="21" s="1"/>
  <c r="P338" i="21"/>
  <c r="Q338" i="21" s="1"/>
  <c r="P339" i="21"/>
  <c r="Q339" i="21" s="1"/>
  <c r="P340" i="21"/>
  <c r="Q340" i="21" s="1"/>
  <c r="P341" i="21"/>
  <c r="Q341" i="21" s="1"/>
  <c r="P342" i="21"/>
  <c r="Q342" i="21" s="1"/>
  <c r="P343" i="21"/>
  <c r="Q343" i="21" s="1"/>
  <c r="P344" i="21"/>
  <c r="Q344" i="21" s="1"/>
  <c r="P345" i="21"/>
  <c r="Q345" i="21" s="1"/>
  <c r="P346" i="21"/>
  <c r="Q346" i="21" s="1"/>
  <c r="P347" i="21"/>
  <c r="Q347" i="21" s="1"/>
  <c r="P348" i="21"/>
  <c r="Q348" i="21" s="1"/>
  <c r="P349" i="21"/>
  <c r="Q349" i="21" s="1"/>
  <c r="P350" i="21"/>
  <c r="Q350" i="21" s="1"/>
  <c r="P351" i="21"/>
  <c r="Q351" i="21" s="1"/>
  <c r="P352" i="21"/>
  <c r="Q352" i="21" s="1"/>
  <c r="P353" i="21"/>
  <c r="Q353" i="21" s="1"/>
  <c r="P354" i="21"/>
  <c r="Q354" i="21" s="1"/>
  <c r="P355" i="21"/>
  <c r="Q355" i="21" s="1"/>
  <c r="P356" i="21"/>
  <c r="Q356" i="21" s="1"/>
  <c r="P357" i="21"/>
  <c r="Q357" i="21" s="1"/>
  <c r="P358" i="21"/>
  <c r="Q358" i="21" s="1"/>
  <c r="P359" i="21"/>
  <c r="Q359" i="21" s="1"/>
  <c r="P360" i="21"/>
  <c r="Q360" i="21" s="1"/>
  <c r="P361" i="21"/>
  <c r="Q361" i="21" s="1"/>
  <c r="P362" i="21"/>
  <c r="Q362" i="21" s="1"/>
  <c r="P363" i="21"/>
  <c r="Q363" i="21" s="1"/>
  <c r="P364" i="21"/>
  <c r="Q364" i="21" s="1"/>
  <c r="P365" i="21"/>
  <c r="Q365" i="21" s="1"/>
  <c r="P366" i="21"/>
  <c r="Q366" i="21" s="1"/>
  <c r="P367" i="21"/>
  <c r="Q367" i="21" s="1"/>
  <c r="P368" i="21"/>
  <c r="Q368" i="21" s="1"/>
  <c r="P369" i="21"/>
  <c r="Q369" i="21" s="1"/>
  <c r="P370" i="21"/>
  <c r="Q370" i="21" s="1"/>
  <c r="P371" i="21"/>
  <c r="Q371" i="21" s="1"/>
  <c r="P372" i="21"/>
  <c r="Q372" i="21" s="1"/>
  <c r="P373" i="21"/>
  <c r="Q373" i="21" s="1"/>
  <c r="P374" i="21"/>
  <c r="Q374" i="21" s="1"/>
  <c r="P375" i="21"/>
  <c r="Q375" i="21" s="1"/>
  <c r="P376" i="21"/>
  <c r="Q376" i="21" s="1"/>
  <c r="P377" i="21"/>
  <c r="Q377" i="21" s="1"/>
  <c r="P378" i="21"/>
  <c r="Q378" i="21" s="1"/>
  <c r="P379" i="21"/>
  <c r="Q379" i="21" s="1"/>
  <c r="P380" i="21"/>
  <c r="Q380" i="21" s="1"/>
  <c r="P381" i="21"/>
  <c r="Q381" i="21" s="1"/>
  <c r="P382" i="21"/>
  <c r="Q382" i="21" s="1"/>
  <c r="P383" i="21"/>
  <c r="Q383" i="21" s="1"/>
  <c r="P384" i="21"/>
  <c r="Q384" i="21" s="1"/>
  <c r="P385" i="21"/>
  <c r="Q385" i="21" s="1"/>
  <c r="P386" i="21"/>
  <c r="Q386" i="21" s="1"/>
  <c r="P387" i="21"/>
  <c r="Q387" i="21" s="1"/>
  <c r="P388" i="21"/>
  <c r="Q388" i="21" s="1"/>
  <c r="P389" i="21"/>
  <c r="Q389" i="21" s="1"/>
  <c r="P390" i="21"/>
  <c r="Q390" i="21" s="1"/>
  <c r="P391" i="21"/>
  <c r="Q391" i="21" s="1"/>
  <c r="P392" i="21"/>
  <c r="Q392" i="21" s="1"/>
  <c r="P393" i="21"/>
  <c r="Q393" i="21" s="1"/>
  <c r="P394" i="21"/>
  <c r="Q394" i="21" s="1"/>
  <c r="P395" i="21"/>
  <c r="Q395" i="21" s="1"/>
  <c r="P396" i="21"/>
  <c r="Q396" i="21" s="1"/>
  <c r="P397" i="21"/>
  <c r="Q397" i="21" s="1"/>
  <c r="P398" i="21"/>
  <c r="Q398" i="21" s="1"/>
  <c r="P399" i="21"/>
  <c r="Q399" i="21" s="1"/>
  <c r="P400" i="21"/>
  <c r="Q400" i="21" s="1"/>
  <c r="P401" i="21"/>
  <c r="Q401" i="21" s="1"/>
  <c r="P402" i="21"/>
  <c r="Q402" i="21" s="1"/>
  <c r="P403" i="21"/>
  <c r="Q403" i="21" s="1"/>
  <c r="P404" i="21"/>
  <c r="Q404" i="21" s="1"/>
  <c r="P405" i="21"/>
  <c r="Q405" i="21" s="1"/>
  <c r="P406" i="21"/>
  <c r="Q406" i="21" s="1"/>
  <c r="P407" i="21"/>
  <c r="Q407" i="21" s="1"/>
  <c r="P408" i="21"/>
  <c r="Q408" i="21" s="1"/>
  <c r="P409" i="21"/>
  <c r="Q409" i="21" s="1"/>
  <c r="P410" i="21"/>
  <c r="Q410" i="21" s="1"/>
  <c r="P411" i="21"/>
  <c r="Q411" i="21" s="1"/>
  <c r="P412" i="21"/>
  <c r="Q412" i="21" s="1"/>
  <c r="P413" i="21"/>
  <c r="Q413" i="21" s="1"/>
  <c r="P414" i="21"/>
  <c r="Q414" i="21" s="1"/>
  <c r="P415" i="21"/>
  <c r="Q415" i="21" s="1"/>
  <c r="P416" i="21"/>
  <c r="Q416" i="21" s="1"/>
  <c r="P417" i="21"/>
  <c r="Q417" i="21" s="1"/>
  <c r="P418" i="21"/>
  <c r="Q418" i="21" s="1"/>
  <c r="P419" i="21"/>
  <c r="Q419" i="21" s="1"/>
  <c r="P420" i="21"/>
  <c r="Q420" i="21" s="1"/>
  <c r="P421" i="21"/>
  <c r="Q421" i="21" s="1"/>
  <c r="P422" i="21"/>
  <c r="Q422" i="21" s="1"/>
  <c r="P423" i="21"/>
  <c r="Q423" i="21" s="1"/>
  <c r="P424" i="21"/>
  <c r="Q424" i="21" s="1"/>
  <c r="P425" i="21"/>
  <c r="Q425" i="21" s="1"/>
  <c r="P426" i="21"/>
  <c r="Q426" i="21" s="1"/>
  <c r="P427" i="21"/>
  <c r="Q427" i="21" s="1"/>
  <c r="P428" i="21"/>
  <c r="Q428" i="21" s="1"/>
  <c r="P429" i="21"/>
  <c r="Q429" i="21" s="1"/>
  <c r="P430" i="21"/>
  <c r="Q430" i="21" s="1"/>
  <c r="P431" i="21"/>
  <c r="Q431" i="21" s="1"/>
  <c r="P432" i="21"/>
  <c r="Q432" i="21" s="1"/>
  <c r="P433" i="21"/>
  <c r="Q433" i="21" s="1"/>
  <c r="P434" i="21"/>
  <c r="Q434" i="21" s="1"/>
  <c r="P435" i="21"/>
  <c r="Q435" i="21" s="1"/>
  <c r="P436" i="21"/>
  <c r="Q436" i="21" s="1"/>
  <c r="P437" i="21"/>
  <c r="Q437" i="21" s="1"/>
  <c r="P438" i="21"/>
  <c r="Q438" i="21" s="1"/>
  <c r="P439" i="21"/>
  <c r="Q439" i="21" s="1"/>
  <c r="P440" i="21"/>
  <c r="Q440" i="21" s="1"/>
  <c r="P441" i="21"/>
  <c r="Q441" i="21" s="1"/>
  <c r="P442" i="21"/>
  <c r="Q442" i="21" s="1"/>
  <c r="P443" i="21"/>
  <c r="Q443" i="21" s="1"/>
  <c r="P444" i="21"/>
  <c r="Q444" i="21" s="1"/>
  <c r="P445" i="21"/>
  <c r="Q445" i="21" s="1"/>
  <c r="P446" i="21"/>
  <c r="Q446" i="21" s="1"/>
  <c r="P447" i="21"/>
  <c r="Q447" i="21" s="1"/>
  <c r="P448" i="21"/>
  <c r="Q448" i="21" s="1"/>
  <c r="P449" i="21"/>
  <c r="Q449" i="21" s="1"/>
  <c r="P450" i="21"/>
  <c r="Q450" i="21" s="1"/>
  <c r="P451" i="21"/>
  <c r="Q451" i="21" s="1"/>
  <c r="P452" i="21"/>
  <c r="Q452" i="21" s="1"/>
  <c r="P453" i="21"/>
  <c r="Q453" i="21" s="1"/>
  <c r="P454" i="21"/>
  <c r="Q454" i="21" s="1"/>
  <c r="P455" i="21"/>
  <c r="Q455" i="21" s="1"/>
  <c r="P456" i="21"/>
  <c r="Q456" i="21" s="1"/>
  <c r="P457" i="21"/>
  <c r="Q457" i="21" s="1"/>
  <c r="P458" i="21"/>
  <c r="Q458" i="21" s="1"/>
  <c r="P459" i="21"/>
  <c r="Q459" i="21" s="1"/>
  <c r="P460" i="21"/>
  <c r="Q460" i="21" s="1"/>
  <c r="P461" i="21"/>
  <c r="Q461" i="21" s="1"/>
  <c r="P462" i="21"/>
  <c r="Q462" i="21" s="1"/>
  <c r="P463" i="21"/>
  <c r="Q463" i="21" s="1"/>
  <c r="P464" i="21"/>
  <c r="Q464" i="21" s="1"/>
  <c r="P465" i="21"/>
  <c r="Q465" i="21" s="1"/>
  <c r="P466" i="21"/>
  <c r="Q466" i="21" s="1"/>
  <c r="P467" i="21"/>
  <c r="Q467" i="21" s="1"/>
  <c r="P468" i="21"/>
  <c r="Q468" i="21" s="1"/>
  <c r="P469" i="21"/>
  <c r="Q469" i="21" s="1"/>
  <c r="P470" i="21"/>
  <c r="Q470" i="21" s="1"/>
  <c r="P471" i="21"/>
  <c r="Q471" i="21" s="1"/>
  <c r="P472" i="21"/>
  <c r="Q472" i="21" s="1"/>
  <c r="P473" i="21"/>
  <c r="Q473" i="21" s="1"/>
  <c r="P474" i="21"/>
  <c r="Q474" i="21" s="1"/>
  <c r="P475" i="21"/>
  <c r="Q475" i="21" s="1"/>
  <c r="P476" i="21"/>
  <c r="Q476" i="21" s="1"/>
  <c r="P477" i="21"/>
  <c r="Q477" i="21" s="1"/>
  <c r="P478" i="21"/>
  <c r="Q478" i="21" s="1"/>
  <c r="P479" i="21"/>
  <c r="Q479" i="21" s="1"/>
  <c r="P480" i="21"/>
  <c r="Q480" i="21" s="1"/>
  <c r="P481" i="21"/>
  <c r="Q481" i="21" s="1"/>
  <c r="P482" i="21"/>
  <c r="Q482" i="21" s="1"/>
  <c r="P483" i="21"/>
  <c r="Q483" i="21" s="1"/>
  <c r="P484" i="21"/>
  <c r="Q484" i="21" s="1"/>
  <c r="P485" i="21"/>
  <c r="Q485" i="21" s="1"/>
  <c r="P486" i="21"/>
  <c r="Q486" i="21" s="1"/>
  <c r="P487" i="21"/>
  <c r="Q487" i="21" s="1"/>
  <c r="P488" i="21"/>
  <c r="Q488" i="21" s="1"/>
  <c r="P489" i="21"/>
  <c r="Q489" i="21" s="1"/>
  <c r="P490" i="21"/>
  <c r="Q490" i="21" s="1"/>
  <c r="P491" i="21"/>
  <c r="Q491" i="21" s="1"/>
  <c r="P492" i="21"/>
  <c r="Q492" i="21" s="1"/>
  <c r="P493" i="21"/>
  <c r="Q493" i="21" s="1"/>
  <c r="P494" i="21"/>
  <c r="Q494" i="21" s="1"/>
  <c r="P495" i="21"/>
  <c r="Q495" i="21" s="1"/>
  <c r="P496" i="21"/>
  <c r="Q496" i="21" s="1"/>
  <c r="P497" i="21"/>
  <c r="Q497" i="21" s="1"/>
  <c r="P498" i="21"/>
  <c r="Q498" i="21" s="1"/>
  <c r="P499" i="21"/>
  <c r="Q499" i="21" s="1"/>
  <c r="P500" i="21"/>
  <c r="Q500" i="21" s="1"/>
  <c r="P501" i="21"/>
  <c r="Q501" i="21" s="1"/>
  <c r="P502" i="21"/>
  <c r="Q502" i="21" s="1"/>
  <c r="P503" i="21"/>
  <c r="Q503" i="21" s="1"/>
  <c r="P504" i="21"/>
  <c r="Q504" i="21" s="1"/>
  <c r="P505" i="21"/>
  <c r="Q505" i="21" s="1"/>
  <c r="P506" i="21"/>
  <c r="Q506" i="21" s="1"/>
  <c r="P507" i="21"/>
  <c r="Q507" i="21" s="1"/>
  <c r="P508" i="21"/>
  <c r="Q508" i="21" s="1"/>
  <c r="P509" i="21"/>
  <c r="Q509" i="21" s="1"/>
  <c r="P510" i="21"/>
  <c r="Q510" i="21" s="1"/>
  <c r="P511" i="21"/>
  <c r="Q511" i="21" s="1"/>
  <c r="P512" i="21"/>
  <c r="Q512" i="21" s="1"/>
  <c r="P513" i="21"/>
  <c r="Q513" i="21" s="1"/>
  <c r="P514" i="21"/>
  <c r="Q514" i="21" s="1"/>
  <c r="P515" i="21"/>
  <c r="Q515" i="21" s="1"/>
  <c r="P516" i="21"/>
  <c r="Q516" i="21" s="1"/>
  <c r="P517" i="21"/>
  <c r="Q517" i="21" s="1"/>
  <c r="P518" i="21"/>
  <c r="Q518" i="21" s="1"/>
  <c r="P519" i="21"/>
  <c r="Q519" i="21" s="1"/>
  <c r="P520" i="21"/>
  <c r="Q520" i="21" s="1"/>
  <c r="P521" i="21"/>
  <c r="Q521" i="21" s="1"/>
  <c r="P522" i="21"/>
  <c r="Q522" i="21" s="1"/>
  <c r="P523" i="21"/>
  <c r="Q523" i="21" s="1"/>
  <c r="P524" i="21"/>
  <c r="Q524" i="21" s="1"/>
  <c r="P525" i="21"/>
  <c r="Q525" i="21" s="1"/>
  <c r="P526" i="21"/>
  <c r="Q526" i="21" s="1"/>
  <c r="P527" i="21"/>
  <c r="Q527" i="21" s="1"/>
  <c r="P528" i="21"/>
  <c r="Q528" i="21" s="1"/>
  <c r="P529" i="21"/>
  <c r="Q529" i="21" s="1"/>
  <c r="P530" i="21"/>
  <c r="Q530" i="21" s="1"/>
  <c r="P531" i="21"/>
  <c r="Q531" i="21" s="1"/>
  <c r="P532" i="21"/>
  <c r="Q532" i="21" s="1"/>
  <c r="P533" i="21"/>
  <c r="Q533" i="21" s="1"/>
  <c r="P534" i="21"/>
  <c r="Q534" i="21" s="1"/>
  <c r="P535" i="21"/>
  <c r="Q535" i="21" s="1"/>
  <c r="P536" i="21"/>
  <c r="Q536" i="21" s="1"/>
  <c r="P537" i="21"/>
  <c r="Q537" i="21" s="1"/>
  <c r="P538" i="21"/>
  <c r="Q538" i="21" s="1"/>
  <c r="P539" i="21"/>
  <c r="Q539" i="21" s="1"/>
  <c r="P540" i="21"/>
  <c r="Q540" i="21" s="1"/>
  <c r="P541" i="21"/>
  <c r="Q541" i="21" s="1"/>
  <c r="P542" i="21"/>
  <c r="Q542" i="21" s="1"/>
  <c r="P543" i="21"/>
  <c r="Q543" i="21" s="1"/>
  <c r="P544" i="21"/>
  <c r="Q544" i="21" s="1"/>
  <c r="P545" i="21"/>
  <c r="Q545" i="21" s="1"/>
  <c r="P546" i="21"/>
  <c r="Q546" i="21" s="1"/>
  <c r="P547" i="21"/>
  <c r="Q547" i="21" s="1"/>
  <c r="P548" i="21"/>
  <c r="Q548" i="21" s="1"/>
  <c r="P549" i="21"/>
  <c r="Q549" i="21" s="1"/>
  <c r="P550" i="21"/>
  <c r="Q550" i="21" s="1"/>
  <c r="P551" i="21"/>
  <c r="Q551" i="21" s="1"/>
  <c r="P552" i="21"/>
  <c r="Q552" i="21" s="1"/>
  <c r="P553" i="21"/>
  <c r="Q553" i="21" s="1"/>
  <c r="P554" i="21"/>
  <c r="Q554" i="21" s="1"/>
  <c r="P555" i="21"/>
  <c r="Q555" i="21" s="1"/>
  <c r="P556" i="21"/>
  <c r="Q556" i="21" s="1"/>
  <c r="P557" i="21"/>
  <c r="Q557" i="21" s="1"/>
  <c r="P558" i="21"/>
  <c r="Q558" i="21" s="1"/>
  <c r="P559" i="21"/>
  <c r="Q559" i="21" s="1"/>
  <c r="P560" i="21"/>
  <c r="Q560" i="21" s="1"/>
  <c r="P561" i="21"/>
  <c r="Q561" i="21" s="1"/>
  <c r="P562" i="21"/>
  <c r="Q562" i="21" s="1"/>
  <c r="P563" i="21"/>
  <c r="Q563" i="21" s="1"/>
  <c r="P564" i="21"/>
  <c r="Q564" i="21" s="1"/>
  <c r="P565" i="21"/>
  <c r="Q565" i="21" s="1"/>
  <c r="P566" i="21"/>
  <c r="Q566" i="21" s="1"/>
  <c r="P567" i="21"/>
  <c r="Q567" i="21" s="1"/>
  <c r="P568" i="21"/>
  <c r="Q568" i="21" s="1"/>
  <c r="P569" i="21"/>
  <c r="Q569" i="21" s="1"/>
  <c r="P570" i="21"/>
  <c r="Q570" i="21" s="1"/>
  <c r="P571" i="21"/>
  <c r="Q571" i="21" s="1"/>
  <c r="P572" i="21"/>
  <c r="Q572" i="21" s="1"/>
  <c r="P573" i="21"/>
  <c r="Q573" i="21" s="1"/>
  <c r="P574" i="21"/>
  <c r="Q574" i="21" s="1"/>
  <c r="P575" i="21"/>
  <c r="Q575" i="21" s="1"/>
  <c r="P576" i="21"/>
  <c r="Q576" i="21" s="1"/>
  <c r="P577" i="21"/>
  <c r="Q577" i="21" s="1"/>
  <c r="P578" i="21"/>
  <c r="Q578" i="21" s="1"/>
  <c r="P579" i="21"/>
  <c r="Q579" i="21" s="1"/>
  <c r="P580" i="21"/>
  <c r="Q580" i="21" s="1"/>
  <c r="P581" i="21"/>
  <c r="Q581" i="21" s="1"/>
  <c r="P582" i="21"/>
  <c r="Q582" i="21" s="1"/>
  <c r="P583" i="21"/>
  <c r="Q583" i="21" s="1"/>
  <c r="P584" i="21"/>
  <c r="Q584" i="21" s="1"/>
  <c r="P585" i="21"/>
  <c r="Q585" i="21" s="1"/>
  <c r="P586" i="21"/>
  <c r="Q586" i="21" s="1"/>
  <c r="P587" i="21"/>
  <c r="Q587" i="21" s="1"/>
  <c r="P588" i="21"/>
  <c r="Q588" i="21" s="1"/>
  <c r="P589" i="21"/>
  <c r="Q589" i="21" s="1"/>
  <c r="P590" i="21"/>
  <c r="Q590" i="21" s="1"/>
  <c r="P591" i="21"/>
  <c r="Q591" i="21" s="1"/>
  <c r="P592" i="21"/>
  <c r="Q592" i="21" s="1"/>
  <c r="P593" i="21"/>
  <c r="Q593" i="21" s="1"/>
  <c r="P594" i="21"/>
  <c r="Q594" i="21" s="1"/>
  <c r="P595" i="21"/>
  <c r="Q595" i="21" s="1"/>
  <c r="P596" i="21"/>
  <c r="Q596" i="21" s="1"/>
  <c r="P597" i="21"/>
  <c r="Q597" i="21" s="1"/>
  <c r="P598" i="21"/>
  <c r="Q598" i="21" s="1"/>
  <c r="P599" i="21"/>
  <c r="Q599" i="21" s="1"/>
  <c r="P600" i="21"/>
  <c r="Q600" i="21" s="1"/>
  <c r="P601" i="21"/>
  <c r="Q601" i="21" s="1"/>
  <c r="P602" i="21"/>
  <c r="Q602" i="21" s="1"/>
  <c r="P603" i="21"/>
  <c r="Q603" i="21" s="1"/>
  <c r="P604" i="21"/>
  <c r="Q604" i="21" s="1"/>
  <c r="P605" i="21"/>
  <c r="Q605" i="21" s="1"/>
  <c r="P606" i="21"/>
  <c r="Q606" i="21" s="1"/>
  <c r="P607" i="21"/>
  <c r="Q607" i="21" s="1"/>
  <c r="P608" i="21"/>
  <c r="Q608" i="21" s="1"/>
  <c r="P609" i="21"/>
  <c r="Q609" i="21" s="1"/>
  <c r="P610" i="21"/>
  <c r="Q610" i="21" s="1"/>
  <c r="P611" i="21"/>
  <c r="Q611" i="21" s="1"/>
  <c r="P612" i="21"/>
  <c r="Q612" i="21" s="1"/>
  <c r="P613" i="21"/>
  <c r="Q613" i="21" s="1"/>
  <c r="P614" i="21"/>
  <c r="Q614" i="21" s="1"/>
  <c r="P615" i="21"/>
  <c r="Q615" i="21" s="1"/>
  <c r="P616" i="21"/>
  <c r="Q616" i="21" s="1"/>
  <c r="P617" i="21"/>
  <c r="Q617" i="21" s="1"/>
  <c r="P618" i="21"/>
  <c r="Q618" i="21" s="1"/>
  <c r="P619" i="21"/>
  <c r="Q619" i="21" s="1"/>
  <c r="P620" i="21"/>
  <c r="Q620" i="21" s="1"/>
  <c r="P621" i="21"/>
  <c r="Q621" i="21" s="1"/>
  <c r="P622" i="21"/>
  <c r="Q622" i="21" s="1"/>
  <c r="P623" i="21"/>
  <c r="Q623" i="21" s="1"/>
  <c r="P624" i="21"/>
  <c r="Q624" i="21" s="1"/>
  <c r="P625" i="21"/>
  <c r="Q625" i="21" s="1"/>
  <c r="P626" i="21"/>
  <c r="Q626" i="21" s="1"/>
  <c r="P627" i="21"/>
  <c r="Q627" i="21" s="1"/>
  <c r="P628" i="21"/>
  <c r="Q628" i="21" s="1"/>
  <c r="P629" i="21"/>
  <c r="Q629" i="21" s="1"/>
  <c r="P630" i="21"/>
  <c r="Q630" i="21" s="1"/>
  <c r="P631" i="21"/>
  <c r="Q631" i="21" s="1"/>
  <c r="P632" i="21"/>
  <c r="Q632" i="21" s="1"/>
  <c r="P633" i="21"/>
  <c r="Q633" i="21" s="1"/>
  <c r="P634" i="21"/>
  <c r="Q634" i="21" s="1"/>
  <c r="P635" i="21"/>
  <c r="Q635" i="21" s="1"/>
  <c r="P636" i="21"/>
  <c r="Q636" i="21" s="1"/>
  <c r="P637" i="21"/>
  <c r="Q637" i="21" s="1"/>
  <c r="P638" i="21"/>
  <c r="Q638" i="21" s="1"/>
  <c r="P639" i="21"/>
  <c r="Q639" i="21" s="1"/>
  <c r="P640" i="21"/>
  <c r="Q640" i="21" s="1"/>
  <c r="P641" i="21"/>
  <c r="Q641" i="21" s="1"/>
  <c r="P642" i="21"/>
  <c r="Q642" i="21" s="1"/>
  <c r="P643" i="21"/>
  <c r="Q643" i="21" s="1"/>
  <c r="P644" i="21"/>
  <c r="Q644" i="21" s="1"/>
  <c r="P645" i="21"/>
  <c r="Q645" i="21" s="1"/>
  <c r="P646" i="21"/>
  <c r="Q646" i="21" s="1"/>
  <c r="P647" i="21"/>
  <c r="Q647" i="21" s="1"/>
  <c r="P648" i="21"/>
  <c r="Q648" i="21" s="1"/>
  <c r="P649" i="21"/>
  <c r="Q649" i="21" s="1"/>
  <c r="P650" i="21"/>
  <c r="Q650" i="21" s="1"/>
  <c r="P651" i="21"/>
  <c r="Q651" i="21" s="1"/>
  <c r="P652" i="21"/>
  <c r="Q652" i="21" s="1"/>
  <c r="P653" i="21"/>
  <c r="Q653" i="21" s="1"/>
  <c r="P654" i="21"/>
  <c r="Q654" i="21" s="1"/>
  <c r="P655" i="21"/>
  <c r="Q655" i="21" s="1"/>
  <c r="P656" i="21"/>
  <c r="Q656" i="21" s="1"/>
  <c r="P657" i="21"/>
  <c r="Q657" i="21" s="1"/>
  <c r="P658" i="21"/>
  <c r="Q658" i="21" s="1"/>
  <c r="P659" i="21"/>
  <c r="Q659" i="21" s="1"/>
  <c r="P660" i="21"/>
  <c r="Q660" i="21" s="1"/>
  <c r="P661" i="21"/>
  <c r="Q661" i="21" s="1"/>
  <c r="P662" i="21"/>
  <c r="Q662" i="21" s="1"/>
  <c r="P663" i="21"/>
  <c r="Q663" i="21" s="1"/>
  <c r="P664" i="21"/>
  <c r="Q664" i="21" s="1"/>
  <c r="P665" i="21"/>
  <c r="Q665" i="21" s="1"/>
  <c r="P666" i="21"/>
  <c r="Q666" i="21" s="1"/>
  <c r="P667" i="21"/>
  <c r="Q667" i="21" s="1"/>
  <c r="P668" i="21"/>
  <c r="Q668" i="21" s="1"/>
  <c r="P669" i="21"/>
  <c r="Q669" i="21" s="1"/>
  <c r="P670" i="21"/>
  <c r="Q670" i="21" s="1"/>
  <c r="P671" i="21"/>
  <c r="Q671" i="21" s="1"/>
  <c r="P672" i="21"/>
  <c r="Q672" i="21" s="1"/>
  <c r="P673" i="21"/>
  <c r="Q673" i="21" s="1"/>
  <c r="P674" i="21"/>
  <c r="Q674" i="21" s="1"/>
  <c r="P675" i="21"/>
  <c r="Q675" i="21" s="1"/>
  <c r="P676" i="21"/>
  <c r="Q676" i="21" s="1"/>
  <c r="P677" i="21"/>
  <c r="Q677" i="21" s="1"/>
  <c r="P678" i="21"/>
  <c r="Q678" i="21" s="1"/>
  <c r="P679" i="21"/>
  <c r="Q679" i="21" s="1"/>
  <c r="P680" i="21"/>
  <c r="Q680" i="21" s="1"/>
  <c r="P681" i="21"/>
  <c r="Q681" i="21" s="1"/>
  <c r="P682" i="21"/>
  <c r="Q682" i="21" s="1"/>
  <c r="P683" i="21"/>
  <c r="Q683" i="21" s="1"/>
  <c r="P684" i="21"/>
  <c r="Q684" i="21" s="1"/>
  <c r="P685" i="21"/>
  <c r="Q685" i="21" s="1"/>
  <c r="P686" i="21"/>
  <c r="Q686" i="21" s="1"/>
  <c r="P687" i="21"/>
  <c r="Q687" i="21" s="1"/>
  <c r="P688" i="21"/>
  <c r="Q688" i="21" s="1"/>
  <c r="P689" i="21"/>
  <c r="Q689" i="21" s="1"/>
  <c r="P690" i="21"/>
  <c r="Q690" i="21" s="1"/>
  <c r="P691" i="21"/>
  <c r="Q691" i="21" s="1"/>
  <c r="P692" i="21"/>
  <c r="Q692" i="21" s="1"/>
  <c r="P693" i="21"/>
  <c r="Q693" i="21" s="1"/>
  <c r="P694" i="21"/>
  <c r="Q694" i="21" s="1"/>
  <c r="P695" i="21"/>
  <c r="Q695" i="21" s="1"/>
  <c r="P696" i="21"/>
  <c r="Q696" i="21" s="1"/>
  <c r="P697" i="21"/>
  <c r="Q697" i="21" s="1"/>
  <c r="P698" i="21"/>
  <c r="Q698" i="21" s="1"/>
  <c r="P699" i="21"/>
  <c r="Q699" i="21" s="1"/>
  <c r="P700" i="21"/>
  <c r="Q700" i="21" s="1"/>
  <c r="P701" i="21"/>
  <c r="Q701" i="21" s="1"/>
  <c r="P702" i="21"/>
  <c r="Q702" i="21" s="1"/>
  <c r="P703" i="21"/>
  <c r="Q703" i="21" s="1"/>
  <c r="P704" i="21"/>
  <c r="Q704" i="21" s="1"/>
  <c r="P705" i="21"/>
  <c r="Q705" i="21" s="1"/>
  <c r="P706" i="21"/>
  <c r="Q706" i="21" s="1"/>
  <c r="P707" i="21"/>
  <c r="Q707" i="21" s="1"/>
  <c r="P708" i="21"/>
  <c r="Q708" i="21" s="1"/>
  <c r="P709" i="21"/>
  <c r="Q709" i="21" s="1"/>
  <c r="P710" i="21"/>
  <c r="Q710" i="21" s="1"/>
  <c r="P711" i="21"/>
  <c r="Q711" i="21" s="1"/>
  <c r="P712" i="21"/>
  <c r="Q712" i="21" s="1"/>
  <c r="P713" i="21"/>
  <c r="Q713" i="21" s="1"/>
  <c r="P714" i="21"/>
  <c r="Q714" i="21" s="1"/>
  <c r="P715" i="21"/>
  <c r="Q715" i="21" s="1"/>
  <c r="P716" i="21"/>
  <c r="Q716" i="21" s="1"/>
  <c r="P717" i="21"/>
  <c r="Q717" i="21" s="1"/>
  <c r="P718" i="21"/>
  <c r="Q718" i="21" s="1"/>
  <c r="P719" i="21"/>
  <c r="Q719" i="21" s="1"/>
  <c r="P720" i="21"/>
  <c r="Q720" i="21" s="1"/>
  <c r="P721" i="21"/>
  <c r="Q721" i="21" s="1"/>
  <c r="P722" i="21"/>
  <c r="Q722" i="21" s="1"/>
  <c r="P723" i="21"/>
  <c r="Q723" i="21" s="1"/>
  <c r="P724" i="21"/>
  <c r="Q724" i="21" s="1"/>
  <c r="P725" i="21"/>
  <c r="Q725" i="21" s="1"/>
  <c r="P726" i="21"/>
  <c r="Q726" i="21" s="1"/>
  <c r="P727" i="21"/>
  <c r="Q727" i="21" s="1"/>
  <c r="P728" i="21"/>
  <c r="Q728" i="21" s="1"/>
  <c r="P729" i="21"/>
  <c r="Q729" i="21" s="1"/>
  <c r="P730" i="21"/>
  <c r="Q730" i="21" s="1"/>
  <c r="P731" i="21"/>
  <c r="Q731" i="21" s="1"/>
  <c r="P732" i="21"/>
  <c r="Q732" i="21" s="1"/>
  <c r="P733" i="21"/>
  <c r="Q733" i="21" s="1"/>
  <c r="P734" i="21"/>
  <c r="Q734" i="21" s="1"/>
  <c r="P735" i="21"/>
  <c r="Q735" i="21" s="1"/>
  <c r="P736" i="21"/>
  <c r="Q736" i="21" s="1"/>
  <c r="P737" i="21"/>
  <c r="Q737" i="21" s="1"/>
  <c r="P738" i="21"/>
  <c r="Q738" i="21" s="1"/>
  <c r="P739" i="21"/>
  <c r="Q739" i="21" s="1"/>
  <c r="P740" i="21"/>
  <c r="Q740" i="21" s="1"/>
  <c r="P741" i="21"/>
  <c r="Q741" i="21" s="1"/>
  <c r="P742" i="21"/>
  <c r="Q742" i="21" s="1"/>
  <c r="P743" i="21"/>
  <c r="Q743" i="21" s="1"/>
  <c r="P744" i="21"/>
  <c r="Q744" i="21" s="1"/>
  <c r="P745" i="21"/>
  <c r="Q745" i="21" s="1"/>
  <c r="P746" i="21"/>
  <c r="Q746" i="21" s="1"/>
  <c r="P747" i="21"/>
  <c r="Q747" i="21" s="1"/>
  <c r="P748" i="21"/>
  <c r="Q748" i="21" s="1"/>
  <c r="P749" i="21"/>
  <c r="Q749" i="21" s="1"/>
  <c r="P750" i="21"/>
  <c r="Q750" i="21" s="1"/>
  <c r="P751" i="21"/>
  <c r="Q751" i="21" s="1"/>
  <c r="P752" i="21"/>
  <c r="Q752" i="21" s="1"/>
  <c r="P753" i="21"/>
  <c r="Q753" i="21" s="1"/>
  <c r="P754" i="21"/>
  <c r="Q754" i="21" s="1"/>
  <c r="P755" i="21"/>
  <c r="Q755" i="21" s="1"/>
  <c r="P756" i="21"/>
  <c r="Q756" i="21" s="1"/>
  <c r="P757" i="21"/>
  <c r="Q757" i="21" s="1"/>
  <c r="P758" i="21"/>
  <c r="Q758" i="21" s="1"/>
  <c r="P759" i="21"/>
  <c r="Q759" i="21" s="1"/>
  <c r="P760" i="21"/>
  <c r="Q760" i="21" s="1"/>
  <c r="P761" i="21"/>
  <c r="Q761" i="21" s="1"/>
  <c r="P762" i="21"/>
  <c r="Q762" i="21" s="1"/>
  <c r="P763" i="21"/>
  <c r="Q763" i="21" s="1"/>
  <c r="P764" i="21"/>
  <c r="Q764" i="21" s="1"/>
  <c r="P765" i="21"/>
  <c r="Q765" i="21" s="1"/>
  <c r="P766" i="21"/>
  <c r="Q766" i="21" s="1"/>
  <c r="P767" i="21"/>
  <c r="Q767" i="21" s="1"/>
  <c r="P768" i="21"/>
  <c r="Q768" i="21" s="1"/>
  <c r="P769" i="21"/>
  <c r="Q769" i="21" s="1"/>
  <c r="P770" i="21"/>
  <c r="Q770" i="21" s="1"/>
  <c r="P771" i="21"/>
  <c r="Q771" i="21" s="1"/>
  <c r="P772" i="21"/>
  <c r="Q772" i="21" s="1"/>
  <c r="P773" i="21"/>
  <c r="Q773" i="21" s="1"/>
  <c r="P774" i="21"/>
  <c r="Q774" i="21" s="1"/>
  <c r="P775" i="21"/>
  <c r="Q775" i="21" s="1"/>
  <c r="P776" i="21"/>
  <c r="Q776" i="21" s="1"/>
  <c r="P777" i="21"/>
  <c r="Q777" i="21" s="1"/>
  <c r="P778" i="21"/>
  <c r="Q778" i="21" s="1"/>
  <c r="P779" i="21"/>
  <c r="Q779" i="21" s="1"/>
  <c r="P780" i="21"/>
  <c r="Q780" i="21" s="1"/>
  <c r="P781" i="21"/>
  <c r="Q781" i="21" s="1"/>
  <c r="P782" i="21"/>
  <c r="Q782" i="21" s="1"/>
  <c r="P783" i="21"/>
  <c r="Q783" i="21" s="1"/>
  <c r="P784" i="21"/>
  <c r="Q784" i="21" s="1"/>
  <c r="P785" i="21"/>
  <c r="Q785" i="21" s="1"/>
  <c r="P786" i="21"/>
  <c r="Q786" i="21" s="1"/>
  <c r="P787" i="21"/>
  <c r="Q787" i="21" s="1"/>
  <c r="P788" i="21"/>
  <c r="Q788" i="21" s="1"/>
  <c r="P789" i="21"/>
  <c r="Q789" i="21" s="1"/>
  <c r="P790" i="21"/>
  <c r="Q790" i="21" s="1"/>
  <c r="P791" i="21"/>
  <c r="Q791" i="21" s="1"/>
  <c r="P792" i="21"/>
  <c r="Q792" i="21" s="1"/>
  <c r="P793" i="21"/>
  <c r="Q793" i="21" s="1"/>
  <c r="P794" i="21"/>
  <c r="Q794" i="21" s="1"/>
  <c r="P795" i="21"/>
  <c r="Q795" i="21" s="1"/>
  <c r="P796" i="21"/>
  <c r="Q796" i="21" s="1"/>
  <c r="P797" i="21"/>
  <c r="Q797" i="21" s="1"/>
  <c r="P798" i="21"/>
  <c r="Q798" i="21" s="1"/>
  <c r="P799" i="21"/>
  <c r="Q799" i="21" s="1"/>
  <c r="P800" i="21"/>
  <c r="Q800" i="21" s="1"/>
  <c r="P801" i="21"/>
  <c r="Q801" i="21" s="1"/>
  <c r="P802" i="21"/>
  <c r="Q802" i="21" s="1"/>
  <c r="P803" i="21"/>
  <c r="Q803" i="21" s="1"/>
  <c r="P804" i="21"/>
  <c r="Q804" i="21" s="1"/>
  <c r="P805" i="21"/>
  <c r="Q805" i="21" s="1"/>
  <c r="P806" i="21"/>
  <c r="Q806" i="21" s="1"/>
  <c r="P807" i="21"/>
  <c r="Q807" i="21" s="1"/>
  <c r="P808" i="21"/>
  <c r="Q808" i="21" s="1"/>
  <c r="P809" i="21"/>
  <c r="Q809" i="21" s="1"/>
  <c r="P810" i="21"/>
  <c r="Q810" i="21" s="1"/>
  <c r="P811" i="21"/>
  <c r="Q811" i="21" s="1"/>
  <c r="P812" i="21"/>
  <c r="Q812" i="21" s="1"/>
  <c r="P813" i="21"/>
  <c r="Q813" i="21" s="1"/>
  <c r="P814" i="21"/>
  <c r="Q814" i="21" s="1"/>
  <c r="P815" i="21"/>
  <c r="Q815" i="21" s="1"/>
  <c r="P816" i="21"/>
  <c r="Q816" i="21" s="1"/>
  <c r="P817" i="21"/>
  <c r="Q817" i="21" s="1"/>
  <c r="P818" i="21"/>
  <c r="Q818" i="21" s="1"/>
  <c r="P819" i="21"/>
  <c r="Q819" i="21" s="1"/>
  <c r="P820" i="21"/>
  <c r="Q820" i="21" s="1"/>
  <c r="P821" i="21"/>
  <c r="Q821" i="21" s="1"/>
  <c r="P822" i="21"/>
  <c r="Q822" i="21" s="1"/>
  <c r="P823" i="21"/>
  <c r="Q823" i="21" s="1"/>
  <c r="P824" i="21"/>
  <c r="Q824" i="21" s="1"/>
  <c r="P825" i="21"/>
  <c r="Q825" i="21" s="1"/>
  <c r="P826" i="21"/>
  <c r="Q826" i="21" s="1"/>
  <c r="P827" i="21"/>
  <c r="Q827" i="21" s="1"/>
  <c r="P828" i="21"/>
  <c r="Q828" i="21" s="1"/>
  <c r="P829" i="21"/>
  <c r="Q829" i="21" s="1"/>
  <c r="P830" i="21"/>
  <c r="Q830" i="21" s="1"/>
  <c r="P831" i="21"/>
  <c r="Q831" i="21" s="1"/>
  <c r="P832" i="21"/>
  <c r="Q832" i="21" s="1"/>
  <c r="P833" i="21"/>
  <c r="Q833" i="21" s="1"/>
  <c r="P834" i="21"/>
  <c r="Q834" i="21" s="1"/>
  <c r="P835" i="21"/>
  <c r="Q835" i="21" s="1"/>
  <c r="P836" i="21"/>
  <c r="Q836" i="21" s="1"/>
  <c r="P837" i="21"/>
  <c r="Q837" i="21" s="1"/>
  <c r="P838" i="21"/>
  <c r="Q838" i="21" s="1"/>
  <c r="P839" i="21"/>
  <c r="Q839" i="21" s="1"/>
  <c r="P840" i="21"/>
  <c r="Q840" i="21" s="1"/>
  <c r="P841" i="21"/>
  <c r="Q841" i="21" s="1"/>
  <c r="P842" i="21"/>
  <c r="Q842" i="21" s="1"/>
  <c r="P843" i="21"/>
  <c r="Q843" i="21" s="1"/>
  <c r="P844" i="21"/>
  <c r="Q844" i="21" s="1"/>
  <c r="P845" i="21"/>
  <c r="Q845" i="21" s="1"/>
  <c r="P846" i="21"/>
  <c r="Q846" i="21" s="1"/>
  <c r="P847" i="21"/>
  <c r="Q847" i="21" s="1"/>
  <c r="P848" i="21"/>
  <c r="Q848" i="21" s="1"/>
  <c r="P849" i="21"/>
  <c r="Q849" i="21" s="1"/>
  <c r="P850" i="21"/>
  <c r="Q850" i="21" s="1"/>
  <c r="P851" i="21"/>
  <c r="Q851" i="21" s="1"/>
  <c r="P852" i="21"/>
  <c r="Q852" i="21" s="1"/>
  <c r="P853" i="21"/>
  <c r="Q853" i="21" s="1"/>
  <c r="P854" i="21"/>
  <c r="Q854" i="21" s="1"/>
  <c r="P855" i="21"/>
  <c r="Q855" i="21" s="1"/>
  <c r="P856" i="21"/>
  <c r="Q856" i="21" s="1"/>
  <c r="P857" i="21"/>
  <c r="Q857" i="21" s="1"/>
  <c r="P858" i="21"/>
  <c r="Q858" i="21" s="1"/>
  <c r="P859" i="21"/>
  <c r="Q859" i="21" s="1"/>
  <c r="P860" i="21"/>
  <c r="Q860" i="21" s="1"/>
  <c r="P861" i="21"/>
  <c r="Q861" i="21" s="1"/>
  <c r="P862" i="21"/>
  <c r="Q862" i="21" s="1"/>
  <c r="P863" i="21"/>
  <c r="Q863" i="21" s="1"/>
  <c r="P864" i="21"/>
  <c r="Q864" i="21" s="1"/>
  <c r="P865" i="21"/>
  <c r="Q865" i="21" s="1"/>
  <c r="P866" i="21"/>
  <c r="Q866" i="21" s="1"/>
  <c r="P867" i="21"/>
  <c r="Q867" i="21" s="1"/>
  <c r="P868" i="21"/>
  <c r="Q868" i="21" s="1"/>
  <c r="P869" i="21"/>
  <c r="Q869" i="21" s="1"/>
  <c r="P870" i="21"/>
  <c r="Q870" i="21" s="1"/>
  <c r="P871" i="21"/>
  <c r="Q871" i="21" s="1"/>
  <c r="P872" i="21"/>
  <c r="Q872" i="21" s="1"/>
  <c r="P873" i="21"/>
  <c r="Q873" i="21" s="1"/>
  <c r="P874" i="21"/>
  <c r="Q874" i="21" s="1"/>
  <c r="P875" i="21"/>
  <c r="Q875" i="21" s="1"/>
  <c r="P876" i="21"/>
  <c r="Q876" i="21" s="1"/>
  <c r="P877" i="21"/>
  <c r="Q877" i="21" s="1"/>
  <c r="P878" i="21"/>
  <c r="Q878" i="21" s="1"/>
  <c r="P879" i="21"/>
  <c r="Q879" i="21" s="1"/>
  <c r="P880" i="21"/>
  <c r="Q880" i="21" s="1"/>
  <c r="P881" i="21"/>
  <c r="Q881" i="21" s="1"/>
  <c r="P882" i="21"/>
  <c r="Q882" i="21" s="1"/>
  <c r="P883" i="21"/>
  <c r="Q883" i="21" s="1"/>
  <c r="P884" i="21"/>
  <c r="Q884" i="21" s="1"/>
  <c r="P885" i="21"/>
  <c r="Q885" i="21" s="1"/>
  <c r="P886" i="21"/>
  <c r="Q886" i="21" s="1"/>
  <c r="P887" i="21"/>
  <c r="Q887" i="21" s="1"/>
  <c r="P888" i="21"/>
  <c r="Q888" i="21" s="1"/>
  <c r="P889" i="21"/>
  <c r="Q889" i="21" s="1"/>
  <c r="P890" i="21"/>
  <c r="Q890" i="21" s="1"/>
  <c r="P891" i="21"/>
  <c r="Q891" i="21" s="1"/>
  <c r="P892" i="21"/>
  <c r="Q892" i="21" s="1"/>
  <c r="P893" i="21"/>
  <c r="Q893" i="21" s="1"/>
  <c r="P894" i="21"/>
  <c r="Q894" i="21" s="1"/>
  <c r="P895" i="21"/>
  <c r="Q895" i="21" s="1"/>
  <c r="P896" i="21"/>
  <c r="Q896" i="21" s="1"/>
  <c r="P897" i="21"/>
  <c r="Q897" i="21" s="1"/>
  <c r="P898" i="21"/>
  <c r="Q898" i="21" s="1"/>
  <c r="P899" i="21"/>
  <c r="Q899" i="21" s="1"/>
  <c r="P900" i="21"/>
  <c r="Q900" i="21" s="1"/>
  <c r="P901" i="21"/>
  <c r="Q901" i="21" s="1"/>
  <c r="P902" i="21"/>
  <c r="Q902" i="21" s="1"/>
  <c r="P903" i="21"/>
  <c r="Q903" i="21" s="1"/>
  <c r="P904" i="21"/>
  <c r="Q904" i="21" s="1"/>
  <c r="P905" i="21"/>
  <c r="Q905" i="21" s="1"/>
  <c r="P906" i="21"/>
  <c r="Q906" i="21" s="1"/>
  <c r="P907" i="21"/>
  <c r="Q907" i="21" s="1"/>
  <c r="P908" i="21"/>
  <c r="Q908" i="21" s="1"/>
  <c r="P909" i="21"/>
  <c r="Q909" i="21" s="1"/>
  <c r="P910" i="21"/>
  <c r="Q910" i="21" s="1"/>
  <c r="P911" i="21"/>
  <c r="Q911" i="21" s="1"/>
  <c r="P912" i="21"/>
  <c r="Q912" i="21" s="1"/>
  <c r="P913" i="21"/>
  <c r="Q913" i="21" s="1"/>
  <c r="P914" i="21"/>
  <c r="Q914" i="21" s="1"/>
  <c r="P915" i="21"/>
  <c r="Q915" i="21" s="1"/>
  <c r="P916" i="21"/>
  <c r="Q916" i="21" s="1"/>
  <c r="P917" i="21"/>
  <c r="Q917" i="21" s="1"/>
  <c r="P918" i="21"/>
  <c r="Q918" i="21" s="1"/>
  <c r="P919" i="21"/>
  <c r="Q919" i="21" s="1"/>
  <c r="P920" i="21"/>
  <c r="Q920" i="21" s="1"/>
  <c r="P921" i="21"/>
  <c r="Q921" i="21" s="1"/>
  <c r="P922" i="21"/>
  <c r="Q922" i="21" s="1"/>
  <c r="P923" i="21"/>
  <c r="Q923" i="21" s="1"/>
  <c r="P924" i="21"/>
  <c r="Q924" i="21" s="1"/>
  <c r="P925" i="21"/>
  <c r="Q925" i="21" s="1"/>
  <c r="P926" i="21"/>
  <c r="Q926" i="21" s="1"/>
  <c r="P927" i="21"/>
  <c r="Q927" i="21" s="1"/>
  <c r="P928" i="21"/>
  <c r="Q928" i="21" s="1"/>
  <c r="P929" i="21"/>
  <c r="Q929" i="21" s="1"/>
  <c r="P930" i="21"/>
  <c r="Q930" i="21" s="1"/>
  <c r="P931" i="21"/>
  <c r="Q931" i="21" s="1"/>
  <c r="P932" i="21"/>
  <c r="Q932" i="21" s="1"/>
  <c r="P933" i="21"/>
  <c r="Q933" i="21" s="1"/>
  <c r="P934" i="21"/>
  <c r="Q934" i="21" s="1"/>
  <c r="P935" i="21"/>
  <c r="Q935" i="21" s="1"/>
  <c r="P936" i="21"/>
  <c r="Q936" i="21" s="1"/>
  <c r="P937" i="21"/>
  <c r="Q937" i="21" s="1"/>
  <c r="P938" i="21"/>
  <c r="Q938" i="21" s="1"/>
  <c r="P939" i="21"/>
  <c r="Q939" i="21" s="1"/>
  <c r="P940" i="21"/>
  <c r="Q940" i="21" s="1"/>
  <c r="P941" i="21"/>
  <c r="Q941" i="21" s="1"/>
  <c r="P942" i="21"/>
  <c r="Q942" i="21" s="1"/>
  <c r="P943" i="21"/>
  <c r="Q943" i="21" s="1"/>
  <c r="P944" i="21"/>
  <c r="Q944" i="21" s="1"/>
  <c r="P945" i="21"/>
  <c r="Q945" i="21" s="1"/>
  <c r="P946" i="21"/>
  <c r="Q946" i="21" s="1"/>
  <c r="P947" i="21"/>
  <c r="Q947" i="21" s="1"/>
  <c r="P948" i="21"/>
  <c r="Q948" i="21" s="1"/>
  <c r="P949" i="21"/>
  <c r="Q949" i="21" s="1"/>
  <c r="P950" i="21"/>
  <c r="Q950" i="21" s="1"/>
  <c r="P951" i="21"/>
  <c r="Q951" i="21" s="1"/>
  <c r="P952" i="21"/>
  <c r="Q952" i="21" s="1"/>
  <c r="P953" i="21"/>
  <c r="Q953" i="21" s="1"/>
  <c r="P954" i="21"/>
  <c r="Q954" i="21" s="1"/>
  <c r="P955" i="21"/>
  <c r="Q955" i="21" s="1"/>
  <c r="P956" i="21"/>
  <c r="Q956" i="21" s="1"/>
  <c r="P957" i="21"/>
  <c r="Q957" i="21" s="1"/>
  <c r="P958" i="21"/>
  <c r="Q958" i="21" s="1"/>
  <c r="P959" i="21"/>
  <c r="Q959" i="21" s="1"/>
  <c r="P960" i="21"/>
  <c r="Q960" i="21" s="1"/>
  <c r="P961" i="21"/>
  <c r="Q961" i="21" s="1"/>
  <c r="P962" i="21"/>
  <c r="Q962" i="21" s="1"/>
  <c r="P963" i="21"/>
  <c r="Q963" i="21" s="1"/>
  <c r="P964" i="21"/>
  <c r="Q964" i="21" s="1"/>
  <c r="P965" i="21"/>
  <c r="Q965" i="21" s="1"/>
  <c r="P966" i="21"/>
  <c r="Q966" i="21" s="1"/>
  <c r="P967" i="21"/>
  <c r="Q967" i="21" s="1"/>
  <c r="P968" i="21"/>
  <c r="Q968" i="21" s="1"/>
  <c r="P969" i="21"/>
  <c r="Q969" i="21" s="1"/>
  <c r="P970" i="21"/>
  <c r="Q970" i="21" s="1"/>
  <c r="P971" i="21"/>
  <c r="Q971" i="21" s="1"/>
  <c r="P972" i="21"/>
  <c r="Q972" i="21" s="1"/>
  <c r="P973" i="21"/>
  <c r="Q973" i="21" s="1"/>
  <c r="P974" i="21"/>
  <c r="Q974" i="21" s="1"/>
  <c r="P975" i="21"/>
  <c r="Q975" i="21" s="1"/>
  <c r="P976" i="21"/>
  <c r="Q976" i="21" s="1"/>
  <c r="P977" i="21"/>
  <c r="Q977" i="21" s="1"/>
  <c r="P978" i="21"/>
  <c r="Q978" i="21" s="1"/>
  <c r="P979" i="21"/>
  <c r="Q979" i="21" s="1"/>
  <c r="P980" i="21"/>
  <c r="Q980" i="21" s="1"/>
  <c r="P981" i="21"/>
  <c r="Q981" i="21" s="1"/>
  <c r="P982" i="21"/>
  <c r="Q982" i="21" s="1"/>
  <c r="P983" i="21"/>
  <c r="Q983" i="21" s="1"/>
  <c r="P984" i="21"/>
  <c r="Q984" i="21" s="1"/>
  <c r="P985" i="21"/>
  <c r="Q985" i="21" s="1"/>
  <c r="P986" i="21"/>
  <c r="Q986" i="21" s="1"/>
  <c r="P987" i="21"/>
  <c r="Q987" i="21" s="1"/>
  <c r="P988" i="21"/>
  <c r="Q988" i="21" s="1"/>
  <c r="P989" i="21"/>
  <c r="Q989" i="21" s="1"/>
  <c r="P990" i="21"/>
  <c r="Q990" i="21" s="1"/>
  <c r="P991" i="21"/>
  <c r="Q991" i="21" s="1"/>
  <c r="P992" i="21"/>
  <c r="Q992" i="21" s="1"/>
  <c r="P993" i="21"/>
  <c r="Q993" i="21" s="1"/>
  <c r="P994" i="21"/>
  <c r="Q994" i="21" s="1"/>
  <c r="P995" i="21"/>
  <c r="Q995" i="21" s="1"/>
  <c r="P996" i="21"/>
  <c r="Q996" i="21" s="1"/>
  <c r="P997" i="21"/>
  <c r="Q997" i="21" s="1"/>
  <c r="P998" i="21"/>
  <c r="Q998" i="21" s="1"/>
  <c r="P999" i="21"/>
  <c r="Q999" i="21" s="1"/>
  <c r="P1000" i="21"/>
  <c r="Q1000" i="21" s="1"/>
  <c r="P1001" i="21"/>
  <c r="Q1001" i="21" s="1"/>
  <c r="P1002" i="21"/>
  <c r="Q1002" i="21" s="1"/>
  <c r="P1003" i="21"/>
  <c r="Q1003" i="21" s="1"/>
  <c r="P1004" i="21"/>
  <c r="Q1004" i="21" s="1"/>
  <c r="P1005" i="21"/>
  <c r="Q1005" i="21" s="1"/>
  <c r="P1006" i="21"/>
  <c r="Q1006" i="21" s="1"/>
  <c r="P1007" i="21"/>
  <c r="Q1007" i="21" s="1"/>
  <c r="P1008" i="21"/>
  <c r="Q1008" i="21" s="1"/>
  <c r="P1009" i="21"/>
  <c r="Q1009" i="21" s="1"/>
  <c r="P1010" i="21"/>
  <c r="Q1010" i="21" s="1"/>
  <c r="P1011" i="21"/>
  <c r="Q1011" i="21" s="1"/>
  <c r="P1012" i="21"/>
  <c r="Q1012" i="21" s="1"/>
  <c r="P1013" i="21"/>
  <c r="Q1013" i="21" s="1"/>
  <c r="P1014" i="21"/>
  <c r="Q1014" i="21" s="1"/>
  <c r="N16" i="21"/>
  <c r="O16" i="21" s="1"/>
  <c r="N17" i="21"/>
  <c r="O17" i="21" s="1"/>
  <c r="N18" i="21"/>
  <c r="O18" i="21" s="1"/>
  <c r="N19" i="21"/>
  <c r="O19" i="21" s="1"/>
  <c r="N20" i="21"/>
  <c r="O20" i="21" s="1"/>
  <c r="N21" i="21"/>
  <c r="O21" i="21" s="1"/>
  <c r="N22" i="21"/>
  <c r="O22" i="21" s="1"/>
  <c r="N23" i="21"/>
  <c r="O23" i="21" s="1"/>
  <c r="N24" i="21"/>
  <c r="O24" i="21" s="1"/>
  <c r="N25" i="21"/>
  <c r="O25" i="21" s="1"/>
  <c r="N26" i="21"/>
  <c r="O26" i="21" s="1"/>
  <c r="N27" i="21"/>
  <c r="O27" i="21" s="1"/>
  <c r="N28" i="21"/>
  <c r="O28" i="21" s="1"/>
  <c r="N29" i="21"/>
  <c r="O29" i="21" s="1"/>
  <c r="N30" i="21"/>
  <c r="O30" i="21" s="1"/>
  <c r="N31" i="21"/>
  <c r="O31" i="21" s="1"/>
  <c r="N32" i="21"/>
  <c r="O32" i="21" s="1"/>
  <c r="N33" i="21"/>
  <c r="O33" i="21" s="1"/>
  <c r="N34" i="21"/>
  <c r="O34" i="21" s="1"/>
  <c r="N35" i="21"/>
  <c r="O35" i="21" s="1"/>
  <c r="N36" i="21"/>
  <c r="O36" i="21" s="1"/>
  <c r="N37" i="21"/>
  <c r="O37" i="21" s="1"/>
  <c r="N38" i="21"/>
  <c r="O38" i="21" s="1"/>
  <c r="N39" i="21"/>
  <c r="O39" i="21" s="1"/>
  <c r="N40" i="21"/>
  <c r="O40" i="21" s="1"/>
  <c r="N41" i="21"/>
  <c r="O41" i="21" s="1"/>
  <c r="N42" i="21"/>
  <c r="O42" i="21" s="1"/>
  <c r="N43" i="21"/>
  <c r="O43" i="21" s="1"/>
  <c r="N44" i="21"/>
  <c r="O44" i="21" s="1"/>
  <c r="N45" i="21"/>
  <c r="O45" i="21" s="1"/>
  <c r="N46" i="21"/>
  <c r="O46" i="21" s="1"/>
  <c r="N47" i="21"/>
  <c r="O47" i="21" s="1"/>
  <c r="N48" i="21"/>
  <c r="O48" i="21" s="1"/>
  <c r="N49" i="21"/>
  <c r="O49" i="21" s="1"/>
  <c r="N50" i="21"/>
  <c r="O50" i="21" s="1"/>
  <c r="N51" i="21"/>
  <c r="O51" i="21" s="1"/>
  <c r="N52" i="21"/>
  <c r="O52" i="21" s="1"/>
  <c r="N53" i="21"/>
  <c r="O53" i="21" s="1"/>
  <c r="N54" i="21"/>
  <c r="O54" i="21" s="1"/>
  <c r="N55" i="21"/>
  <c r="O55" i="21" s="1"/>
  <c r="N56" i="21"/>
  <c r="O56" i="21" s="1"/>
  <c r="N57" i="21"/>
  <c r="O57" i="21" s="1"/>
  <c r="N58" i="21"/>
  <c r="O58" i="21" s="1"/>
  <c r="N59" i="21"/>
  <c r="O59" i="21" s="1"/>
  <c r="N60" i="21"/>
  <c r="O60" i="21" s="1"/>
  <c r="N61" i="21"/>
  <c r="O61" i="21" s="1"/>
  <c r="N62" i="21"/>
  <c r="O62" i="21" s="1"/>
  <c r="N63" i="21"/>
  <c r="O63" i="21" s="1"/>
  <c r="N64" i="21"/>
  <c r="O64" i="21" s="1"/>
  <c r="N65" i="21"/>
  <c r="O65" i="21" s="1"/>
  <c r="N66" i="21"/>
  <c r="O66" i="21" s="1"/>
  <c r="N67" i="21"/>
  <c r="O67" i="21" s="1"/>
  <c r="N68" i="21"/>
  <c r="O68" i="21" s="1"/>
  <c r="N69" i="21"/>
  <c r="O69" i="21" s="1"/>
  <c r="N70" i="21"/>
  <c r="O70" i="21" s="1"/>
  <c r="N71" i="21"/>
  <c r="O71" i="21" s="1"/>
  <c r="N72" i="21"/>
  <c r="O72" i="21" s="1"/>
  <c r="N73" i="21"/>
  <c r="O73" i="21" s="1"/>
  <c r="N74" i="21"/>
  <c r="O74" i="21" s="1"/>
  <c r="N75" i="21"/>
  <c r="O75" i="21" s="1"/>
  <c r="N76" i="21"/>
  <c r="O76" i="21" s="1"/>
  <c r="N77" i="21"/>
  <c r="O77" i="21" s="1"/>
  <c r="N78" i="21"/>
  <c r="O78" i="21" s="1"/>
  <c r="N79" i="21"/>
  <c r="O79" i="21" s="1"/>
  <c r="N80" i="21"/>
  <c r="O80" i="21" s="1"/>
  <c r="N81" i="21"/>
  <c r="O81" i="21" s="1"/>
  <c r="N82" i="21"/>
  <c r="O82" i="21" s="1"/>
  <c r="N83" i="21"/>
  <c r="O83" i="21" s="1"/>
  <c r="N84" i="21"/>
  <c r="O84" i="21" s="1"/>
  <c r="N85" i="21"/>
  <c r="O85" i="21" s="1"/>
  <c r="N86" i="21"/>
  <c r="O86" i="21" s="1"/>
  <c r="N87" i="21"/>
  <c r="O87" i="21" s="1"/>
  <c r="N88" i="21"/>
  <c r="O88" i="21" s="1"/>
  <c r="N89" i="21"/>
  <c r="O89" i="21" s="1"/>
  <c r="N90" i="21"/>
  <c r="O90" i="21" s="1"/>
  <c r="N91" i="21"/>
  <c r="O91" i="21" s="1"/>
  <c r="N92" i="21"/>
  <c r="O92" i="21" s="1"/>
  <c r="N93" i="21"/>
  <c r="O93" i="21" s="1"/>
  <c r="N94" i="21"/>
  <c r="O94" i="21" s="1"/>
  <c r="N95" i="21"/>
  <c r="O95" i="21" s="1"/>
  <c r="N96" i="21"/>
  <c r="O96" i="21" s="1"/>
  <c r="N97" i="21"/>
  <c r="O97" i="21" s="1"/>
  <c r="N98" i="21"/>
  <c r="O98" i="21" s="1"/>
  <c r="N99" i="21"/>
  <c r="O99" i="21" s="1"/>
  <c r="N100" i="21"/>
  <c r="O100" i="21" s="1"/>
  <c r="N101" i="21"/>
  <c r="O101" i="21" s="1"/>
  <c r="N102" i="21"/>
  <c r="O102" i="21" s="1"/>
  <c r="N103" i="21"/>
  <c r="O103" i="21" s="1"/>
  <c r="N104" i="21"/>
  <c r="O104" i="21" s="1"/>
  <c r="N105" i="21"/>
  <c r="O105" i="21" s="1"/>
  <c r="N106" i="21"/>
  <c r="O106" i="21" s="1"/>
  <c r="N107" i="21"/>
  <c r="O107" i="21" s="1"/>
  <c r="N108" i="21"/>
  <c r="O108" i="21" s="1"/>
  <c r="N109" i="21"/>
  <c r="O109" i="21" s="1"/>
  <c r="N110" i="21"/>
  <c r="O110" i="21" s="1"/>
  <c r="N111" i="21"/>
  <c r="O111" i="21" s="1"/>
  <c r="N112" i="21"/>
  <c r="O112" i="21" s="1"/>
  <c r="N113" i="21"/>
  <c r="O113" i="21" s="1"/>
  <c r="N114" i="21"/>
  <c r="O114" i="21" s="1"/>
  <c r="N115" i="21"/>
  <c r="O115" i="21" s="1"/>
  <c r="N116" i="21"/>
  <c r="O116" i="21" s="1"/>
  <c r="N117" i="21"/>
  <c r="O117" i="21" s="1"/>
  <c r="N118" i="21"/>
  <c r="O118" i="21" s="1"/>
  <c r="N119" i="21"/>
  <c r="O119" i="21" s="1"/>
  <c r="N120" i="21"/>
  <c r="O120" i="21" s="1"/>
  <c r="N121" i="21"/>
  <c r="O121" i="21" s="1"/>
  <c r="N122" i="21"/>
  <c r="O122" i="21" s="1"/>
  <c r="N123" i="21"/>
  <c r="O123" i="21" s="1"/>
  <c r="N124" i="21"/>
  <c r="O124" i="21" s="1"/>
  <c r="N125" i="21"/>
  <c r="O125" i="21" s="1"/>
  <c r="N126" i="21"/>
  <c r="O126" i="21" s="1"/>
  <c r="N127" i="21"/>
  <c r="O127" i="21" s="1"/>
  <c r="N128" i="21"/>
  <c r="O128" i="21" s="1"/>
  <c r="N129" i="21"/>
  <c r="O129" i="21" s="1"/>
  <c r="N130" i="21"/>
  <c r="O130" i="21" s="1"/>
  <c r="N131" i="21"/>
  <c r="O131" i="21" s="1"/>
  <c r="N132" i="21"/>
  <c r="O132" i="21" s="1"/>
  <c r="N133" i="21"/>
  <c r="O133" i="21" s="1"/>
  <c r="N134" i="21"/>
  <c r="O134" i="21" s="1"/>
  <c r="N135" i="21"/>
  <c r="O135" i="21" s="1"/>
  <c r="N136" i="21"/>
  <c r="O136" i="21" s="1"/>
  <c r="N137" i="21"/>
  <c r="O137" i="21" s="1"/>
  <c r="N138" i="21"/>
  <c r="O138" i="21" s="1"/>
  <c r="N139" i="21"/>
  <c r="O139" i="21" s="1"/>
  <c r="N140" i="21"/>
  <c r="O140" i="21" s="1"/>
  <c r="N141" i="21"/>
  <c r="O141" i="21" s="1"/>
  <c r="N142" i="21"/>
  <c r="O142" i="21" s="1"/>
  <c r="N143" i="21"/>
  <c r="O143" i="21" s="1"/>
  <c r="N144" i="21"/>
  <c r="O144" i="21" s="1"/>
  <c r="N145" i="21"/>
  <c r="O145" i="21" s="1"/>
  <c r="N146" i="21"/>
  <c r="O146" i="21" s="1"/>
  <c r="N147" i="21"/>
  <c r="O147" i="21" s="1"/>
  <c r="N148" i="21"/>
  <c r="O148" i="21" s="1"/>
  <c r="N149" i="21"/>
  <c r="O149" i="21" s="1"/>
  <c r="N150" i="21"/>
  <c r="O150" i="21" s="1"/>
  <c r="N151" i="21"/>
  <c r="O151" i="21" s="1"/>
  <c r="N152" i="21"/>
  <c r="O152" i="21" s="1"/>
  <c r="N153" i="21"/>
  <c r="O153" i="21" s="1"/>
  <c r="N154" i="21"/>
  <c r="O154" i="21" s="1"/>
  <c r="N155" i="21"/>
  <c r="O155" i="21" s="1"/>
  <c r="N156" i="21"/>
  <c r="O156" i="21" s="1"/>
  <c r="N157" i="21"/>
  <c r="O157" i="21" s="1"/>
  <c r="N158" i="21"/>
  <c r="O158" i="21" s="1"/>
  <c r="N159" i="21"/>
  <c r="O159" i="21" s="1"/>
  <c r="N160" i="21"/>
  <c r="O160" i="21" s="1"/>
  <c r="N161" i="21"/>
  <c r="O161" i="21" s="1"/>
  <c r="N162" i="21"/>
  <c r="O162" i="21" s="1"/>
  <c r="N163" i="21"/>
  <c r="O163" i="21" s="1"/>
  <c r="N164" i="21"/>
  <c r="O164" i="21" s="1"/>
  <c r="N165" i="21"/>
  <c r="O165" i="21" s="1"/>
  <c r="N166" i="21"/>
  <c r="O166" i="21" s="1"/>
  <c r="N167" i="21"/>
  <c r="O167" i="21" s="1"/>
  <c r="N168" i="21"/>
  <c r="O168" i="21" s="1"/>
  <c r="N169" i="21"/>
  <c r="O169" i="21" s="1"/>
  <c r="N170" i="21"/>
  <c r="O170" i="21" s="1"/>
  <c r="N171" i="21"/>
  <c r="O171" i="21" s="1"/>
  <c r="N172" i="21"/>
  <c r="O172" i="21" s="1"/>
  <c r="N173" i="21"/>
  <c r="O173" i="21" s="1"/>
  <c r="N174" i="21"/>
  <c r="O174" i="21" s="1"/>
  <c r="N175" i="21"/>
  <c r="O175" i="21" s="1"/>
  <c r="N176" i="21"/>
  <c r="O176" i="21" s="1"/>
  <c r="N177" i="21"/>
  <c r="O177" i="21" s="1"/>
  <c r="N178" i="21"/>
  <c r="O178" i="21" s="1"/>
  <c r="N179" i="21"/>
  <c r="O179" i="21" s="1"/>
  <c r="N180" i="21"/>
  <c r="O180" i="21" s="1"/>
  <c r="N181" i="21"/>
  <c r="O181" i="21" s="1"/>
  <c r="N182" i="21"/>
  <c r="O182" i="21" s="1"/>
  <c r="N183" i="21"/>
  <c r="O183" i="21" s="1"/>
  <c r="N184" i="21"/>
  <c r="O184" i="21" s="1"/>
  <c r="N185" i="21"/>
  <c r="O185" i="21" s="1"/>
  <c r="N186" i="21"/>
  <c r="O186" i="21" s="1"/>
  <c r="N187" i="21"/>
  <c r="O187" i="21" s="1"/>
  <c r="N188" i="21"/>
  <c r="O188" i="21" s="1"/>
  <c r="N189" i="21"/>
  <c r="O189" i="21" s="1"/>
  <c r="N190" i="21"/>
  <c r="O190" i="21" s="1"/>
  <c r="N191" i="21"/>
  <c r="O191" i="21" s="1"/>
  <c r="N192" i="21"/>
  <c r="O192" i="21" s="1"/>
  <c r="N193" i="21"/>
  <c r="O193" i="21" s="1"/>
  <c r="N194" i="21"/>
  <c r="O194" i="21" s="1"/>
  <c r="N195" i="21"/>
  <c r="O195" i="21" s="1"/>
  <c r="N196" i="21"/>
  <c r="O196" i="21" s="1"/>
  <c r="N197" i="21"/>
  <c r="O197" i="21" s="1"/>
  <c r="N198" i="21"/>
  <c r="O198" i="21" s="1"/>
  <c r="N199" i="21"/>
  <c r="O199" i="21" s="1"/>
  <c r="N200" i="21"/>
  <c r="O200" i="21" s="1"/>
  <c r="N201" i="21"/>
  <c r="O201" i="21" s="1"/>
  <c r="N202" i="21"/>
  <c r="O202" i="21" s="1"/>
  <c r="N203" i="21"/>
  <c r="O203" i="21" s="1"/>
  <c r="N204" i="21"/>
  <c r="O204" i="21" s="1"/>
  <c r="N205" i="21"/>
  <c r="O205" i="21" s="1"/>
  <c r="N206" i="21"/>
  <c r="O206" i="21" s="1"/>
  <c r="N207" i="21"/>
  <c r="O207" i="21" s="1"/>
  <c r="N208" i="21"/>
  <c r="O208" i="21" s="1"/>
  <c r="N209" i="21"/>
  <c r="O209" i="21" s="1"/>
  <c r="N210" i="21"/>
  <c r="O210" i="21" s="1"/>
  <c r="N211" i="21"/>
  <c r="O211" i="21" s="1"/>
  <c r="N212" i="21"/>
  <c r="O212" i="21" s="1"/>
  <c r="N213" i="21"/>
  <c r="O213" i="21" s="1"/>
  <c r="N214" i="21"/>
  <c r="O214" i="21" s="1"/>
  <c r="N215" i="21"/>
  <c r="O215" i="21" s="1"/>
  <c r="N216" i="21"/>
  <c r="O216" i="21" s="1"/>
  <c r="N217" i="21"/>
  <c r="O217" i="21" s="1"/>
  <c r="N218" i="21"/>
  <c r="O218" i="21" s="1"/>
  <c r="N219" i="21"/>
  <c r="O219" i="21" s="1"/>
  <c r="N220" i="21"/>
  <c r="O220" i="21" s="1"/>
  <c r="N221" i="21"/>
  <c r="O221" i="21" s="1"/>
  <c r="N222" i="21"/>
  <c r="O222" i="21" s="1"/>
  <c r="N223" i="21"/>
  <c r="O223" i="21" s="1"/>
  <c r="N224" i="21"/>
  <c r="O224" i="21" s="1"/>
  <c r="N225" i="21"/>
  <c r="O225" i="21" s="1"/>
  <c r="N226" i="21"/>
  <c r="O226" i="21" s="1"/>
  <c r="N227" i="21"/>
  <c r="O227" i="21" s="1"/>
  <c r="N228" i="21"/>
  <c r="O228" i="21" s="1"/>
  <c r="N229" i="21"/>
  <c r="O229" i="21" s="1"/>
  <c r="N230" i="21"/>
  <c r="O230" i="21" s="1"/>
  <c r="N231" i="21"/>
  <c r="O231" i="21" s="1"/>
  <c r="N232" i="21"/>
  <c r="O232" i="21" s="1"/>
  <c r="N233" i="21"/>
  <c r="O233" i="21" s="1"/>
  <c r="N234" i="21"/>
  <c r="O234" i="21" s="1"/>
  <c r="N235" i="21"/>
  <c r="O235" i="21" s="1"/>
  <c r="N236" i="21"/>
  <c r="O236" i="21" s="1"/>
  <c r="N237" i="21"/>
  <c r="O237" i="21" s="1"/>
  <c r="N238" i="21"/>
  <c r="O238" i="21" s="1"/>
  <c r="N239" i="21"/>
  <c r="O239" i="21" s="1"/>
  <c r="N240" i="21"/>
  <c r="O240" i="21" s="1"/>
  <c r="N241" i="21"/>
  <c r="O241" i="21" s="1"/>
  <c r="N242" i="21"/>
  <c r="O242" i="21" s="1"/>
  <c r="N243" i="21"/>
  <c r="O243" i="21" s="1"/>
  <c r="N244" i="21"/>
  <c r="O244" i="21" s="1"/>
  <c r="N245" i="21"/>
  <c r="O245" i="21" s="1"/>
  <c r="N246" i="21"/>
  <c r="O246" i="21" s="1"/>
  <c r="N247" i="21"/>
  <c r="O247" i="21" s="1"/>
  <c r="N248" i="21"/>
  <c r="O248" i="21" s="1"/>
  <c r="N249" i="21"/>
  <c r="O249" i="21" s="1"/>
  <c r="N250" i="21"/>
  <c r="O250" i="21" s="1"/>
  <c r="N251" i="21"/>
  <c r="O251" i="21" s="1"/>
  <c r="N252" i="21"/>
  <c r="O252" i="21" s="1"/>
  <c r="N253" i="21"/>
  <c r="O253" i="21" s="1"/>
  <c r="N254" i="21"/>
  <c r="O254" i="21" s="1"/>
  <c r="N255" i="21"/>
  <c r="O255" i="21" s="1"/>
  <c r="N256" i="21"/>
  <c r="O256" i="21" s="1"/>
  <c r="N257" i="21"/>
  <c r="O257" i="21" s="1"/>
  <c r="N258" i="21"/>
  <c r="O258" i="21" s="1"/>
  <c r="N259" i="21"/>
  <c r="O259" i="21" s="1"/>
  <c r="N260" i="21"/>
  <c r="O260" i="21" s="1"/>
  <c r="N261" i="21"/>
  <c r="O261" i="21" s="1"/>
  <c r="N262" i="21"/>
  <c r="O262" i="21" s="1"/>
  <c r="N263" i="21"/>
  <c r="O263" i="21" s="1"/>
  <c r="N264" i="21"/>
  <c r="O264" i="21" s="1"/>
  <c r="N265" i="21"/>
  <c r="O265" i="21" s="1"/>
  <c r="N266" i="21"/>
  <c r="O266" i="21" s="1"/>
  <c r="N267" i="21"/>
  <c r="O267" i="21" s="1"/>
  <c r="N268" i="21"/>
  <c r="O268" i="21" s="1"/>
  <c r="N269" i="21"/>
  <c r="O269" i="21" s="1"/>
  <c r="N270" i="21"/>
  <c r="O270" i="21" s="1"/>
  <c r="N271" i="21"/>
  <c r="O271" i="21" s="1"/>
  <c r="N272" i="21"/>
  <c r="O272" i="21" s="1"/>
  <c r="N273" i="21"/>
  <c r="O273" i="21" s="1"/>
  <c r="N274" i="21"/>
  <c r="O274" i="21" s="1"/>
  <c r="N275" i="21"/>
  <c r="O275" i="21" s="1"/>
  <c r="N276" i="21"/>
  <c r="O276" i="21" s="1"/>
  <c r="N277" i="21"/>
  <c r="O277" i="21" s="1"/>
  <c r="N278" i="21"/>
  <c r="O278" i="21" s="1"/>
  <c r="N279" i="21"/>
  <c r="O279" i="21" s="1"/>
  <c r="N280" i="21"/>
  <c r="O280" i="21" s="1"/>
  <c r="N281" i="21"/>
  <c r="O281" i="21" s="1"/>
  <c r="N282" i="21"/>
  <c r="O282" i="21" s="1"/>
  <c r="N283" i="21"/>
  <c r="O283" i="21" s="1"/>
  <c r="N284" i="21"/>
  <c r="O284" i="21" s="1"/>
  <c r="N285" i="21"/>
  <c r="O285" i="21" s="1"/>
  <c r="N286" i="21"/>
  <c r="O286" i="21" s="1"/>
  <c r="N287" i="21"/>
  <c r="O287" i="21" s="1"/>
  <c r="N288" i="21"/>
  <c r="O288" i="21" s="1"/>
  <c r="N289" i="21"/>
  <c r="O289" i="21" s="1"/>
  <c r="N290" i="21"/>
  <c r="O290" i="21" s="1"/>
  <c r="N291" i="21"/>
  <c r="O291" i="21" s="1"/>
  <c r="N292" i="21"/>
  <c r="O292" i="21" s="1"/>
  <c r="N293" i="21"/>
  <c r="O293" i="21" s="1"/>
  <c r="N294" i="21"/>
  <c r="O294" i="21" s="1"/>
  <c r="N295" i="21"/>
  <c r="O295" i="21" s="1"/>
  <c r="N296" i="21"/>
  <c r="O296" i="21" s="1"/>
  <c r="N297" i="21"/>
  <c r="O297" i="21" s="1"/>
  <c r="N298" i="21"/>
  <c r="O298" i="21" s="1"/>
  <c r="N299" i="21"/>
  <c r="O299" i="21" s="1"/>
  <c r="N300" i="21"/>
  <c r="O300" i="21" s="1"/>
  <c r="N301" i="21"/>
  <c r="O301" i="21" s="1"/>
  <c r="N302" i="21"/>
  <c r="O302" i="21" s="1"/>
  <c r="N303" i="21"/>
  <c r="O303" i="21" s="1"/>
  <c r="N304" i="21"/>
  <c r="O304" i="21" s="1"/>
  <c r="N305" i="21"/>
  <c r="O305" i="21" s="1"/>
  <c r="N306" i="21"/>
  <c r="O306" i="21" s="1"/>
  <c r="N307" i="21"/>
  <c r="O307" i="21" s="1"/>
  <c r="N308" i="21"/>
  <c r="O308" i="21" s="1"/>
  <c r="N309" i="21"/>
  <c r="O309" i="21" s="1"/>
  <c r="N310" i="21"/>
  <c r="O310" i="21" s="1"/>
  <c r="N311" i="21"/>
  <c r="O311" i="21" s="1"/>
  <c r="N312" i="21"/>
  <c r="O312" i="21" s="1"/>
  <c r="N313" i="21"/>
  <c r="O313" i="21" s="1"/>
  <c r="N314" i="21"/>
  <c r="O314" i="21" s="1"/>
  <c r="N315" i="21"/>
  <c r="O315" i="21" s="1"/>
  <c r="N316" i="21"/>
  <c r="O316" i="21" s="1"/>
  <c r="N317" i="21"/>
  <c r="O317" i="21" s="1"/>
  <c r="N318" i="21"/>
  <c r="O318" i="21" s="1"/>
  <c r="N319" i="21"/>
  <c r="O319" i="21" s="1"/>
  <c r="N320" i="21"/>
  <c r="O320" i="21" s="1"/>
  <c r="N321" i="21"/>
  <c r="O321" i="21" s="1"/>
  <c r="N322" i="21"/>
  <c r="O322" i="21" s="1"/>
  <c r="N323" i="21"/>
  <c r="O323" i="21" s="1"/>
  <c r="N324" i="21"/>
  <c r="O324" i="21" s="1"/>
  <c r="N325" i="21"/>
  <c r="O325" i="21" s="1"/>
  <c r="N326" i="21"/>
  <c r="O326" i="21" s="1"/>
  <c r="N327" i="21"/>
  <c r="O327" i="21" s="1"/>
  <c r="N328" i="21"/>
  <c r="O328" i="21" s="1"/>
  <c r="N329" i="21"/>
  <c r="O329" i="21" s="1"/>
  <c r="N330" i="21"/>
  <c r="O330" i="21" s="1"/>
  <c r="N331" i="21"/>
  <c r="O331" i="21" s="1"/>
  <c r="N332" i="21"/>
  <c r="O332" i="21" s="1"/>
  <c r="N333" i="21"/>
  <c r="O333" i="21" s="1"/>
  <c r="N334" i="21"/>
  <c r="O334" i="21" s="1"/>
  <c r="N335" i="21"/>
  <c r="O335" i="21" s="1"/>
  <c r="N336" i="21"/>
  <c r="O336" i="21" s="1"/>
  <c r="N337" i="21"/>
  <c r="O337" i="21" s="1"/>
  <c r="N338" i="21"/>
  <c r="O338" i="21" s="1"/>
  <c r="N339" i="21"/>
  <c r="O339" i="21" s="1"/>
  <c r="N340" i="21"/>
  <c r="O340" i="21" s="1"/>
  <c r="N341" i="21"/>
  <c r="O341" i="21" s="1"/>
  <c r="N342" i="21"/>
  <c r="O342" i="21" s="1"/>
  <c r="N343" i="21"/>
  <c r="O343" i="21" s="1"/>
  <c r="N344" i="21"/>
  <c r="O344" i="21" s="1"/>
  <c r="N345" i="21"/>
  <c r="O345" i="21" s="1"/>
  <c r="N346" i="21"/>
  <c r="O346" i="21" s="1"/>
  <c r="N347" i="21"/>
  <c r="O347" i="21" s="1"/>
  <c r="N348" i="21"/>
  <c r="O348" i="21" s="1"/>
  <c r="N349" i="21"/>
  <c r="O349" i="21" s="1"/>
  <c r="N350" i="21"/>
  <c r="O350" i="21" s="1"/>
  <c r="N351" i="21"/>
  <c r="O351" i="21" s="1"/>
  <c r="N352" i="21"/>
  <c r="O352" i="21" s="1"/>
  <c r="N353" i="21"/>
  <c r="O353" i="21" s="1"/>
  <c r="N354" i="21"/>
  <c r="O354" i="21" s="1"/>
  <c r="N355" i="21"/>
  <c r="O355" i="21" s="1"/>
  <c r="N356" i="21"/>
  <c r="O356" i="21" s="1"/>
  <c r="N357" i="21"/>
  <c r="O357" i="21" s="1"/>
  <c r="N358" i="21"/>
  <c r="O358" i="21" s="1"/>
  <c r="N359" i="21"/>
  <c r="O359" i="21" s="1"/>
  <c r="N360" i="21"/>
  <c r="O360" i="21" s="1"/>
  <c r="N361" i="21"/>
  <c r="O361" i="21" s="1"/>
  <c r="N362" i="21"/>
  <c r="O362" i="21" s="1"/>
  <c r="N363" i="21"/>
  <c r="O363" i="21" s="1"/>
  <c r="N364" i="21"/>
  <c r="O364" i="21" s="1"/>
  <c r="N365" i="21"/>
  <c r="O365" i="21" s="1"/>
  <c r="N366" i="21"/>
  <c r="O366" i="21" s="1"/>
  <c r="N367" i="21"/>
  <c r="O367" i="21" s="1"/>
  <c r="N368" i="21"/>
  <c r="O368" i="21" s="1"/>
  <c r="N369" i="21"/>
  <c r="O369" i="21" s="1"/>
  <c r="N370" i="21"/>
  <c r="O370" i="21" s="1"/>
  <c r="N371" i="21"/>
  <c r="O371" i="21" s="1"/>
  <c r="N372" i="21"/>
  <c r="O372" i="21" s="1"/>
  <c r="N373" i="21"/>
  <c r="O373" i="21" s="1"/>
  <c r="N374" i="21"/>
  <c r="O374" i="21" s="1"/>
  <c r="N375" i="21"/>
  <c r="O375" i="21" s="1"/>
  <c r="N376" i="21"/>
  <c r="O376" i="21" s="1"/>
  <c r="N377" i="21"/>
  <c r="O377" i="21" s="1"/>
  <c r="N378" i="21"/>
  <c r="O378" i="21" s="1"/>
  <c r="N379" i="21"/>
  <c r="O379" i="21" s="1"/>
  <c r="N380" i="21"/>
  <c r="O380" i="21" s="1"/>
  <c r="N381" i="21"/>
  <c r="O381" i="21" s="1"/>
  <c r="N382" i="21"/>
  <c r="O382" i="21" s="1"/>
  <c r="N383" i="21"/>
  <c r="O383" i="21" s="1"/>
  <c r="N384" i="21"/>
  <c r="O384" i="21" s="1"/>
  <c r="N385" i="21"/>
  <c r="O385" i="21" s="1"/>
  <c r="N386" i="21"/>
  <c r="O386" i="21" s="1"/>
  <c r="N387" i="21"/>
  <c r="O387" i="21" s="1"/>
  <c r="N388" i="21"/>
  <c r="O388" i="21" s="1"/>
  <c r="N389" i="21"/>
  <c r="O389" i="21" s="1"/>
  <c r="N390" i="21"/>
  <c r="O390" i="21" s="1"/>
  <c r="N391" i="21"/>
  <c r="O391" i="21" s="1"/>
  <c r="N392" i="21"/>
  <c r="O392" i="21" s="1"/>
  <c r="N393" i="21"/>
  <c r="O393" i="21" s="1"/>
  <c r="N394" i="21"/>
  <c r="O394" i="21" s="1"/>
  <c r="N395" i="21"/>
  <c r="O395" i="21" s="1"/>
  <c r="N396" i="21"/>
  <c r="O396" i="21" s="1"/>
  <c r="N397" i="21"/>
  <c r="O397" i="21" s="1"/>
  <c r="N398" i="21"/>
  <c r="O398" i="21" s="1"/>
  <c r="N399" i="21"/>
  <c r="O399" i="21" s="1"/>
  <c r="N400" i="21"/>
  <c r="O400" i="21" s="1"/>
  <c r="N401" i="21"/>
  <c r="O401" i="21" s="1"/>
  <c r="N402" i="21"/>
  <c r="O402" i="21" s="1"/>
  <c r="N403" i="21"/>
  <c r="O403" i="21" s="1"/>
  <c r="N404" i="21"/>
  <c r="O404" i="21" s="1"/>
  <c r="N405" i="21"/>
  <c r="O405" i="21" s="1"/>
  <c r="N406" i="21"/>
  <c r="O406" i="21" s="1"/>
  <c r="N407" i="21"/>
  <c r="O407" i="21" s="1"/>
  <c r="N408" i="21"/>
  <c r="O408" i="21" s="1"/>
  <c r="N409" i="21"/>
  <c r="O409" i="21" s="1"/>
  <c r="N410" i="21"/>
  <c r="O410" i="21" s="1"/>
  <c r="N411" i="21"/>
  <c r="O411" i="21" s="1"/>
  <c r="N412" i="21"/>
  <c r="O412" i="21" s="1"/>
  <c r="N413" i="21"/>
  <c r="O413" i="21" s="1"/>
  <c r="N414" i="21"/>
  <c r="O414" i="21" s="1"/>
  <c r="N415" i="21"/>
  <c r="O415" i="21" s="1"/>
  <c r="N416" i="21"/>
  <c r="O416" i="21" s="1"/>
  <c r="N417" i="21"/>
  <c r="O417" i="21" s="1"/>
  <c r="N418" i="21"/>
  <c r="O418" i="21" s="1"/>
  <c r="N419" i="21"/>
  <c r="O419" i="21" s="1"/>
  <c r="N420" i="21"/>
  <c r="O420" i="21" s="1"/>
  <c r="N421" i="21"/>
  <c r="O421" i="21" s="1"/>
  <c r="N422" i="21"/>
  <c r="O422" i="21" s="1"/>
  <c r="N423" i="21"/>
  <c r="O423" i="21" s="1"/>
  <c r="N424" i="21"/>
  <c r="O424" i="21" s="1"/>
  <c r="N425" i="21"/>
  <c r="O425" i="21" s="1"/>
  <c r="N426" i="21"/>
  <c r="O426" i="21" s="1"/>
  <c r="N427" i="21"/>
  <c r="O427" i="21" s="1"/>
  <c r="N428" i="21"/>
  <c r="O428" i="21" s="1"/>
  <c r="N429" i="21"/>
  <c r="O429" i="21" s="1"/>
  <c r="N430" i="21"/>
  <c r="O430" i="21" s="1"/>
  <c r="N431" i="21"/>
  <c r="O431" i="21" s="1"/>
  <c r="N432" i="21"/>
  <c r="O432" i="21" s="1"/>
  <c r="N433" i="21"/>
  <c r="O433" i="21" s="1"/>
  <c r="N434" i="21"/>
  <c r="O434" i="21" s="1"/>
  <c r="N435" i="21"/>
  <c r="O435" i="21" s="1"/>
  <c r="N436" i="21"/>
  <c r="O436" i="21" s="1"/>
  <c r="N437" i="21"/>
  <c r="O437" i="21" s="1"/>
  <c r="N438" i="21"/>
  <c r="O438" i="21" s="1"/>
  <c r="N439" i="21"/>
  <c r="O439" i="21" s="1"/>
  <c r="N440" i="21"/>
  <c r="O440" i="21" s="1"/>
  <c r="N441" i="21"/>
  <c r="O441" i="21" s="1"/>
  <c r="N442" i="21"/>
  <c r="O442" i="21" s="1"/>
  <c r="N443" i="21"/>
  <c r="O443" i="21" s="1"/>
  <c r="N444" i="21"/>
  <c r="O444" i="21" s="1"/>
  <c r="N445" i="21"/>
  <c r="O445" i="21" s="1"/>
  <c r="N446" i="21"/>
  <c r="O446" i="21" s="1"/>
  <c r="N447" i="21"/>
  <c r="O447" i="21" s="1"/>
  <c r="N448" i="21"/>
  <c r="O448" i="21" s="1"/>
  <c r="N449" i="21"/>
  <c r="O449" i="21" s="1"/>
  <c r="N450" i="21"/>
  <c r="O450" i="21" s="1"/>
  <c r="N451" i="21"/>
  <c r="O451" i="21" s="1"/>
  <c r="N452" i="21"/>
  <c r="O452" i="21" s="1"/>
  <c r="N453" i="21"/>
  <c r="O453" i="21" s="1"/>
  <c r="N454" i="21"/>
  <c r="O454" i="21" s="1"/>
  <c r="N455" i="21"/>
  <c r="O455" i="21" s="1"/>
  <c r="N456" i="21"/>
  <c r="O456" i="21" s="1"/>
  <c r="N457" i="21"/>
  <c r="O457" i="21" s="1"/>
  <c r="N458" i="21"/>
  <c r="O458" i="21" s="1"/>
  <c r="N459" i="21"/>
  <c r="O459" i="21" s="1"/>
  <c r="N460" i="21"/>
  <c r="O460" i="21" s="1"/>
  <c r="N461" i="21"/>
  <c r="O461" i="21" s="1"/>
  <c r="N462" i="21"/>
  <c r="O462" i="21" s="1"/>
  <c r="N463" i="21"/>
  <c r="O463" i="21" s="1"/>
  <c r="N464" i="21"/>
  <c r="O464" i="21" s="1"/>
  <c r="N465" i="21"/>
  <c r="O465" i="21" s="1"/>
  <c r="N466" i="21"/>
  <c r="O466" i="21" s="1"/>
  <c r="N467" i="21"/>
  <c r="O467" i="21" s="1"/>
  <c r="N468" i="21"/>
  <c r="O468" i="21" s="1"/>
  <c r="N469" i="21"/>
  <c r="O469" i="21" s="1"/>
  <c r="N470" i="21"/>
  <c r="O470" i="21" s="1"/>
  <c r="N471" i="21"/>
  <c r="O471" i="21" s="1"/>
  <c r="N472" i="21"/>
  <c r="O472" i="21" s="1"/>
  <c r="N473" i="21"/>
  <c r="O473" i="21" s="1"/>
  <c r="N474" i="21"/>
  <c r="O474" i="21" s="1"/>
  <c r="N475" i="21"/>
  <c r="O475" i="21" s="1"/>
  <c r="N476" i="21"/>
  <c r="O476" i="21" s="1"/>
  <c r="N477" i="21"/>
  <c r="O477" i="21" s="1"/>
  <c r="N478" i="21"/>
  <c r="O478" i="21" s="1"/>
  <c r="N479" i="21"/>
  <c r="O479" i="21" s="1"/>
  <c r="N480" i="21"/>
  <c r="O480" i="21" s="1"/>
  <c r="N481" i="21"/>
  <c r="O481" i="21" s="1"/>
  <c r="N482" i="21"/>
  <c r="O482" i="21" s="1"/>
  <c r="N483" i="21"/>
  <c r="O483" i="21" s="1"/>
  <c r="N484" i="21"/>
  <c r="O484" i="21" s="1"/>
  <c r="N485" i="21"/>
  <c r="O485" i="21" s="1"/>
  <c r="N486" i="21"/>
  <c r="O486" i="21" s="1"/>
  <c r="N487" i="21"/>
  <c r="O487" i="21" s="1"/>
  <c r="N488" i="21"/>
  <c r="O488" i="21" s="1"/>
  <c r="N489" i="21"/>
  <c r="O489" i="21" s="1"/>
  <c r="N490" i="21"/>
  <c r="O490" i="21" s="1"/>
  <c r="N491" i="21"/>
  <c r="O491" i="21" s="1"/>
  <c r="N492" i="21"/>
  <c r="O492" i="21" s="1"/>
  <c r="N493" i="21"/>
  <c r="O493" i="21" s="1"/>
  <c r="N494" i="21"/>
  <c r="O494" i="21" s="1"/>
  <c r="N495" i="21"/>
  <c r="O495" i="21" s="1"/>
  <c r="N496" i="21"/>
  <c r="O496" i="21" s="1"/>
  <c r="N497" i="21"/>
  <c r="O497" i="21" s="1"/>
  <c r="N498" i="21"/>
  <c r="O498" i="21" s="1"/>
  <c r="N499" i="21"/>
  <c r="O499" i="21" s="1"/>
  <c r="N500" i="21"/>
  <c r="O500" i="21" s="1"/>
  <c r="N501" i="21"/>
  <c r="O501" i="21" s="1"/>
  <c r="N502" i="21"/>
  <c r="O502" i="21" s="1"/>
  <c r="N503" i="21"/>
  <c r="O503" i="21" s="1"/>
  <c r="N504" i="21"/>
  <c r="O504" i="21" s="1"/>
  <c r="N505" i="21"/>
  <c r="O505" i="21" s="1"/>
  <c r="N506" i="21"/>
  <c r="O506" i="21" s="1"/>
  <c r="N507" i="21"/>
  <c r="O507" i="21" s="1"/>
  <c r="N508" i="21"/>
  <c r="O508" i="21" s="1"/>
  <c r="N509" i="21"/>
  <c r="O509" i="21" s="1"/>
  <c r="N510" i="21"/>
  <c r="O510" i="21" s="1"/>
  <c r="N511" i="21"/>
  <c r="O511" i="21" s="1"/>
  <c r="N512" i="21"/>
  <c r="O512" i="21" s="1"/>
  <c r="N513" i="21"/>
  <c r="O513" i="21" s="1"/>
  <c r="N514" i="21"/>
  <c r="O514" i="21" s="1"/>
  <c r="N515" i="21"/>
  <c r="O515" i="21" s="1"/>
  <c r="N516" i="21"/>
  <c r="O516" i="21" s="1"/>
  <c r="N517" i="21"/>
  <c r="O517" i="21" s="1"/>
  <c r="N518" i="21"/>
  <c r="O518" i="21" s="1"/>
  <c r="N519" i="21"/>
  <c r="O519" i="21" s="1"/>
  <c r="N520" i="21"/>
  <c r="O520" i="21" s="1"/>
  <c r="N521" i="21"/>
  <c r="O521" i="21" s="1"/>
  <c r="N522" i="21"/>
  <c r="O522" i="21" s="1"/>
  <c r="N523" i="21"/>
  <c r="O523" i="21" s="1"/>
  <c r="N524" i="21"/>
  <c r="O524" i="21" s="1"/>
  <c r="N525" i="21"/>
  <c r="O525" i="21" s="1"/>
  <c r="N526" i="21"/>
  <c r="O526" i="21" s="1"/>
  <c r="N527" i="21"/>
  <c r="O527" i="21" s="1"/>
  <c r="N528" i="21"/>
  <c r="O528" i="21" s="1"/>
  <c r="N529" i="21"/>
  <c r="O529" i="21" s="1"/>
  <c r="N530" i="21"/>
  <c r="O530" i="21" s="1"/>
  <c r="N531" i="21"/>
  <c r="O531" i="21" s="1"/>
  <c r="N532" i="21"/>
  <c r="O532" i="21" s="1"/>
  <c r="N533" i="21"/>
  <c r="O533" i="21" s="1"/>
  <c r="N534" i="21"/>
  <c r="O534" i="21" s="1"/>
  <c r="N535" i="21"/>
  <c r="O535" i="21" s="1"/>
  <c r="N536" i="21"/>
  <c r="O536" i="21" s="1"/>
  <c r="N537" i="21"/>
  <c r="O537" i="21" s="1"/>
  <c r="N538" i="21"/>
  <c r="O538" i="21" s="1"/>
  <c r="N539" i="21"/>
  <c r="O539" i="21" s="1"/>
  <c r="N540" i="21"/>
  <c r="O540" i="21" s="1"/>
  <c r="N541" i="21"/>
  <c r="O541" i="21" s="1"/>
  <c r="N542" i="21"/>
  <c r="O542" i="21" s="1"/>
  <c r="N543" i="21"/>
  <c r="O543" i="21" s="1"/>
  <c r="N544" i="21"/>
  <c r="O544" i="21" s="1"/>
  <c r="N545" i="21"/>
  <c r="O545" i="21" s="1"/>
  <c r="N546" i="21"/>
  <c r="O546" i="21" s="1"/>
  <c r="N547" i="21"/>
  <c r="O547" i="21" s="1"/>
  <c r="N548" i="21"/>
  <c r="O548" i="21" s="1"/>
  <c r="N549" i="21"/>
  <c r="O549" i="21" s="1"/>
  <c r="N550" i="21"/>
  <c r="O550" i="21" s="1"/>
  <c r="N551" i="21"/>
  <c r="O551" i="21" s="1"/>
  <c r="N552" i="21"/>
  <c r="O552" i="21" s="1"/>
  <c r="N553" i="21"/>
  <c r="O553" i="21" s="1"/>
  <c r="N554" i="21"/>
  <c r="O554" i="21" s="1"/>
  <c r="N555" i="21"/>
  <c r="O555" i="21" s="1"/>
  <c r="N556" i="21"/>
  <c r="O556" i="21" s="1"/>
  <c r="N557" i="21"/>
  <c r="O557" i="21" s="1"/>
  <c r="N558" i="21"/>
  <c r="O558" i="21" s="1"/>
  <c r="N559" i="21"/>
  <c r="O559" i="21" s="1"/>
  <c r="N560" i="21"/>
  <c r="O560" i="21" s="1"/>
  <c r="N561" i="21"/>
  <c r="O561" i="21" s="1"/>
  <c r="N562" i="21"/>
  <c r="O562" i="21" s="1"/>
  <c r="N563" i="21"/>
  <c r="O563" i="21" s="1"/>
  <c r="N564" i="21"/>
  <c r="O564" i="21" s="1"/>
  <c r="N565" i="21"/>
  <c r="O565" i="21" s="1"/>
  <c r="N566" i="21"/>
  <c r="O566" i="21" s="1"/>
  <c r="N567" i="21"/>
  <c r="O567" i="21" s="1"/>
  <c r="N568" i="21"/>
  <c r="O568" i="21" s="1"/>
  <c r="N569" i="21"/>
  <c r="O569" i="21" s="1"/>
  <c r="N570" i="21"/>
  <c r="O570" i="21" s="1"/>
  <c r="N571" i="21"/>
  <c r="O571" i="21" s="1"/>
  <c r="N572" i="21"/>
  <c r="O572" i="21" s="1"/>
  <c r="N573" i="21"/>
  <c r="O573" i="21" s="1"/>
  <c r="N574" i="21"/>
  <c r="O574" i="21" s="1"/>
  <c r="N575" i="21"/>
  <c r="O575" i="21" s="1"/>
  <c r="N576" i="21"/>
  <c r="O576" i="21" s="1"/>
  <c r="N577" i="21"/>
  <c r="O577" i="21" s="1"/>
  <c r="N578" i="21"/>
  <c r="O578" i="21" s="1"/>
  <c r="N579" i="21"/>
  <c r="O579" i="21" s="1"/>
  <c r="N580" i="21"/>
  <c r="O580" i="21" s="1"/>
  <c r="N581" i="21"/>
  <c r="O581" i="21" s="1"/>
  <c r="N582" i="21"/>
  <c r="O582" i="21" s="1"/>
  <c r="N583" i="21"/>
  <c r="O583" i="21" s="1"/>
  <c r="N584" i="21"/>
  <c r="O584" i="21" s="1"/>
  <c r="N585" i="21"/>
  <c r="O585" i="21" s="1"/>
  <c r="N586" i="21"/>
  <c r="O586" i="21" s="1"/>
  <c r="N587" i="21"/>
  <c r="O587" i="21" s="1"/>
  <c r="N588" i="21"/>
  <c r="O588" i="21" s="1"/>
  <c r="N589" i="21"/>
  <c r="O589" i="21" s="1"/>
  <c r="N590" i="21"/>
  <c r="O590" i="21" s="1"/>
  <c r="N591" i="21"/>
  <c r="O591" i="21" s="1"/>
  <c r="N592" i="21"/>
  <c r="O592" i="21" s="1"/>
  <c r="N593" i="21"/>
  <c r="O593" i="21" s="1"/>
  <c r="N594" i="21"/>
  <c r="O594" i="21" s="1"/>
  <c r="N595" i="21"/>
  <c r="O595" i="21" s="1"/>
  <c r="N596" i="21"/>
  <c r="O596" i="21" s="1"/>
  <c r="N597" i="21"/>
  <c r="O597" i="21" s="1"/>
  <c r="N598" i="21"/>
  <c r="O598" i="21" s="1"/>
  <c r="N599" i="21"/>
  <c r="O599" i="21" s="1"/>
  <c r="N600" i="21"/>
  <c r="O600" i="21" s="1"/>
  <c r="N601" i="21"/>
  <c r="O601" i="21" s="1"/>
  <c r="N602" i="21"/>
  <c r="O602" i="21" s="1"/>
  <c r="N603" i="21"/>
  <c r="O603" i="21" s="1"/>
  <c r="N604" i="21"/>
  <c r="O604" i="21" s="1"/>
  <c r="N605" i="21"/>
  <c r="O605" i="21" s="1"/>
  <c r="N606" i="21"/>
  <c r="O606" i="21" s="1"/>
  <c r="N607" i="21"/>
  <c r="O607" i="21" s="1"/>
  <c r="N608" i="21"/>
  <c r="O608" i="21" s="1"/>
  <c r="N609" i="21"/>
  <c r="O609" i="21" s="1"/>
  <c r="N610" i="21"/>
  <c r="O610" i="21" s="1"/>
  <c r="N611" i="21"/>
  <c r="O611" i="21" s="1"/>
  <c r="N612" i="21"/>
  <c r="O612" i="21" s="1"/>
  <c r="N613" i="21"/>
  <c r="O613" i="21" s="1"/>
  <c r="N614" i="21"/>
  <c r="O614" i="21" s="1"/>
  <c r="N615" i="21"/>
  <c r="O615" i="21" s="1"/>
  <c r="N616" i="21"/>
  <c r="O616" i="21" s="1"/>
  <c r="N617" i="21"/>
  <c r="O617" i="21" s="1"/>
  <c r="N618" i="21"/>
  <c r="O618" i="21" s="1"/>
  <c r="N619" i="21"/>
  <c r="O619" i="21" s="1"/>
  <c r="N620" i="21"/>
  <c r="O620" i="21" s="1"/>
  <c r="N621" i="21"/>
  <c r="O621" i="21" s="1"/>
  <c r="N622" i="21"/>
  <c r="O622" i="21" s="1"/>
  <c r="N623" i="21"/>
  <c r="O623" i="21" s="1"/>
  <c r="N624" i="21"/>
  <c r="O624" i="21" s="1"/>
  <c r="N625" i="21"/>
  <c r="O625" i="21" s="1"/>
  <c r="N626" i="21"/>
  <c r="O626" i="21" s="1"/>
  <c r="N627" i="21"/>
  <c r="O627" i="21" s="1"/>
  <c r="N628" i="21"/>
  <c r="O628" i="21" s="1"/>
  <c r="N629" i="21"/>
  <c r="O629" i="21" s="1"/>
  <c r="N630" i="21"/>
  <c r="O630" i="21" s="1"/>
  <c r="N631" i="21"/>
  <c r="O631" i="21" s="1"/>
  <c r="N632" i="21"/>
  <c r="O632" i="21" s="1"/>
  <c r="N633" i="21"/>
  <c r="O633" i="21" s="1"/>
  <c r="N634" i="21"/>
  <c r="O634" i="21" s="1"/>
  <c r="N635" i="21"/>
  <c r="O635" i="21" s="1"/>
  <c r="N636" i="21"/>
  <c r="O636" i="21" s="1"/>
  <c r="N637" i="21"/>
  <c r="O637" i="21" s="1"/>
  <c r="N638" i="21"/>
  <c r="O638" i="21" s="1"/>
  <c r="N639" i="21"/>
  <c r="O639" i="21" s="1"/>
  <c r="N640" i="21"/>
  <c r="O640" i="21" s="1"/>
  <c r="N641" i="21"/>
  <c r="O641" i="21" s="1"/>
  <c r="N642" i="21"/>
  <c r="O642" i="21" s="1"/>
  <c r="N643" i="21"/>
  <c r="O643" i="21" s="1"/>
  <c r="N644" i="21"/>
  <c r="O644" i="21" s="1"/>
  <c r="N645" i="21"/>
  <c r="O645" i="21" s="1"/>
  <c r="N646" i="21"/>
  <c r="O646" i="21" s="1"/>
  <c r="N647" i="21"/>
  <c r="O647" i="21" s="1"/>
  <c r="N648" i="21"/>
  <c r="O648" i="21" s="1"/>
  <c r="N649" i="21"/>
  <c r="O649" i="21" s="1"/>
  <c r="N650" i="21"/>
  <c r="O650" i="21" s="1"/>
  <c r="N651" i="21"/>
  <c r="O651" i="21" s="1"/>
  <c r="N652" i="21"/>
  <c r="O652" i="21" s="1"/>
  <c r="N653" i="21"/>
  <c r="O653" i="21" s="1"/>
  <c r="N654" i="21"/>
  <c r="O654" i="21" s="1"/>
  <c r="N655" i="21"/>
  <c r="O655" i="21" s="1"/>
  <c r="N656" i="21"/>
  <c r="O656" i="21" s="1"/>
  <c r="N657" i="21"/>
  <c r="O657" i="21" s="1"/>
  <c r="N658" i="21"/>
  <c r="O658" i="21" s="1"/>
  <c r="N659" i="21"/>
  <c r="O659" i="21" s="1"/>
  <c r="N660" i="21"/>
  <c r="O660" i="21" s="1"/>
  <c r="N661" i="21"/>
  <c r="O661" i="21" s="1"/>
  <c r="N662" i="21"/>
  <c r="O662" i="21" s="1"/>
  <c r="N663" i="21"/>
  <c r="O663" i="21" s="1"/>
  <c r="N664" i="21"/>
  <c r="O664" i="21" s="1"/>
  <c r="N665" i="21"/>
  <c r="O665" i="21" s="1"/>
  <c r="N666" i="21"/>
  <c r="O666" i="21" s="1"/>
  <c r="N667" i="21"/>
  <c r="O667" i="21" s="1"/>
  <c r="N668" i="21"/>
  <c r="O668" i="21" s="1"/>
  <c r="N669" i="21"/>
  <c r="O669" i="21" s="1"/>
  <c r="N670" i="21"/>
  <c r="O670" i="21" s="1"/>
  <c r="N671" i="21"/>
  <c r="O671" i="21" s="1"/>
  <c r="N672" i="21"/>
  <c r="O672" i="21" s="1"/>
  <c r="N673" i="21"/>
  <c r="O673" i="21" s="1"/>
  <c r="N674" i="21"/>
  <c r="O674" i="21" s="1"/>
  <c r="N675" i="21"/>
  <c r="O675" i="21" s="1"/>
  <c r="N676" i="21"/>
  <c r="O676" i="21" s="1"/>
  <c r="N677" i="21"/>
  <c r="O677" i="21" s="1"/>
  <c r="N678" i="21"/>
  <c r="O678" i="21" s="1"/>
  <c r="N679" i="21"/>
  <c r="O679" i="21" s="1"/>
  <c r="N680" i="21"/>
  <c r="O680" i="21" s="1"/>
  <c r="N681" i="21"/>
  <c r="O681" i="21" s="1"/>
  <c r="N682" i="21"/>
  <c r="O682" i="21" s="1"/>
  <c r="N683" i="21"/>
  <c r="O683" i="21" s="1"/>
  <c r="N684" i="21"/>
  <c r="O684" i="21" s="1"/>
  <c r="N685" i="21"/>
  <c r="O685" i="21" s="1"/>
  <c r="N686" i="21"/>
  <c r="O686" i="21" s="1"/>
  <c r="N687" i="21"/>
  <c r="O687" i="21" s="1"/>
  <c r="N688" i="21"/>
  <c r="O688" i="21" s="1"/>
  <c r="N689" i="21"/>
  <c r="O689" i="21" s="1"/>
  <c r="N690" i="21"/>
  <c r="O690" i="21" s="1"/>
  <c r="N691" i="21"/>
  <c r="O691" i="21" s="1"/>
  <c r="N692" i="21"/>
  <c r="O692" i="21" s="1"/>
  <c r="N693" i="21"/>
  <c r="O693" i="21" s="1"/>
  <c r="N694" i="21"/>
  <c r="O694" i="21" s="1"/>
  <c r="N695" i="21"/>
  <c r="O695" i="21" s="1"/>
  <c r="N696" i="21"/>
  <c r="O696" i="21" s="1"/>
  <c r="N697" i="21"/>
  <c r="O697" i="21" s="1"/>
  <c r="N698" i="21"/>
  <c r="O698" i="21" s="1"/>
  <c r="N699" i="21"/>
  <c r="O699" i="21" s="1"/>
  <c r="N700" i="21"/>
  <c r="O700" i="21" s="1"/>
  <c r="N701" i="21"/>
  <c r="O701" i="21" s="1"/>
  <c r="N702" i="21"/>
  <c r="O702" i="21" s="1"/>
  <c r="N703" i="21"/>
  <c r="O703" i="21" s="1"/>
  <c r="N704" i="21"/>
  <c r="O704" i="21" s="1"/>
  <c r="N705" i="21"/>
  <c r="O705" i="21" s="1"/>
  <c r="N706" i="21"/>
  <c r="O706" i="21" s="1"/>
  <c r="N707" i="21"/>
  <c r="O707" i="21" s="1"/>
  <c r="N708" i="21"/>
  <c r="O708" i="21" s="1"/>
  <c r="N709" i="21"/>
  <c r="O709" i="21" s="1"/>
  <c r="N710" i="21"/>
  <c r="O710" i="21" s="1"/>
  <c r="N711" i="21"/>
  <c r="O711" i="21" s="1"/>
  <c r="N712" i="21"/>
  <c r="O712" i="21" s="1"/>
  <c r="N713" i="21"/>
  <c r="O713" i="21" s="1"/>
  <c r="N714" i="21"/>
  <c r="O714" i="21" s="1"/>
  <c r="N715" i="21"/>
  <c r="O715" i="21" s="1"/>
  <c r="N716" i="21"/>
  <c r="O716" i="21" s="1"/>
  <c r="N717" i="21"/>
  <c r="O717" i="21" s="1"/>
  <c r="N718" i="21"/>
  <c r="O718" i="21" s="1"/>
  <c r="N719" i="21"/>
  <c r="O719" i="21" s="1"/>
  <c r="N720" i="21"/>
  <c r="O720" i="21" s="1"/>
  <c r="N721" i="21"/>
  <c r="O721" i="21" s="1"/>
  <c r="N722" i="21"/>
  <c r="O722" i="21" s="1"/>
  <c r="N723" i="21"/>
  <c r="O723" i="21" s="1"/>
  <c r="N724" i="21"/>
  <c r="O724" i="21" s="1"/>
  <c r="N725" i="21"/>
  <c r="O725" i="21" s="1"/>
  <c r="N726" i="21"/>
  <c r="O726" i="21" s="1"/>
  <c r="N727" i="21"/>
  <c r="O727" i="21" s="1"/>
  <c r="N728" i="21"/>
  <c r="O728" i="21" s="1"/>
  <c r="N729" i="21"/>
  <c r="O729" i="21" s="1"/>
  <c r="N730" i="21"/>
  <c r="O730" i="21" s="1"/>
  <c r="N731" i="21"/>
  <c r="O731" i="21" s="1"/>
  <c r="N732" i="21"/>
  <c r="O732" i="21" s="1"/>
  <c r="N733" i="21"/>
  <c r="O733" i="21" s="1"/>
  <c r="N734" i="21"/>
  <c r="O734" i="21" s="1"/>
  <c r="N735" i="21"/>
  <c r="O735" i="21" s="1"/>
  <c r="N736" i="21"/>
  <c r="O736" i="21" s="1"/>
  <c r="N737" i="21"/>
  <c r="O737" i="21" s="1"/>
  <c r="N738" i="21"/>
  <c r="O738" i="21" s="1"/>
  <c r="N739" i="21"/>
  <c r="O739" i="21" s="1"/>
  <c r="N740" i="21"/>
  <c r="O740" i="21" s="1"/>
  <c r="N741" i="21"/>
  <c r="O741" i="21" s="1"/>
  <c r="N742" i="21"/>
  <c r="O742" i="21" s="1"/>
  <c r="N743" i="21"/>
  <c r="O743" i="21" s="1"/>
  <c r="N744" i="21"/>
  <c r="O744" i="21" s="1"/>
  <c r="N745" i="21"/>
  <c r="O745" i="21" s="1"/>
  <c r="N746" i="21"/>
  <c r="O746" i="21" s="1"/>
  <c r="N747" i="21"/>
  <c r="O747" i="21" s="1"/>
  <c r="N748" i="21"/>
  <c r="O748" i="21" s="1"/>
  <c r="N749" i="21"/>
  <c r="O749" i="21" s="1"/>
  <c r="N750" i="21"/>
  <c r="O750" i="21" s="1"/>
  <c r="N751" i="21"/>
  <c r="O751" i="21" s="1"/>
  <c r="N752" i="21"/>
  <c r="O752" i="21" s="1"/>
  <c r="N753" i="21"/>
  <c r="O753" i="21" s="1"/>
  <c r="N754" i="21"/>
  <c r="O754" i="21" s="1"/>
  <c r="N755" i="21"/>
  <c r="O755" i="21" s="1"/>
  <c r="N756" i="21"/>
  <c r="O756" i="21" s="1"/>
  <c r="N757" i="21"/>
  <c r="O757" i="21" s="1"/>
  <c r="N758" i="21"/>
  <c r="O758" i="21" s="1"/>
  <c r="N759" i="21"/>
  <c r="O759" i="21" s="1"/>
  <c r="N760" i="21"/>
  <c r="O760" i="21" s="1"/>
  <c r="N761" i="21"/>
  <c r="O761" i="21" s="1"/>
  <c r="N762" i="21"/>
  <c r="O762" i="21" s="1"/>
  <c r="N763" i="21"/>
  <c r="O763" i="21" s="1"/>
  <c r="N764" i="21"/>
  <c r="O764" i="21" s="1"/>
  <c r="N765" i="21"/>
  <c r="O765" i="21" s="1"/>
  <c r="N766" i="21"/>
  <c r="O766" i="21" s="1"/>
  <c r="N767" i="21"/>
  <c r="O767" i="21" s="1"/>
  <c r="N768" i="21"/>
  <c r="O768" i="21" s="1"/>
  <c r="N769" i="21"/>
  <c r="O769" i="21" s="1"/>
  <c r="N770" i="21"/>
  <c r="O770" i="21" s="1"/>
  <c r="N771" i="21"/>
  <c r="O771" i="21" s="1"/>
  <c r="N772" i="21"/>
  <c r="O772" i="21" s="1"/>
  <c r="N773" i="21"/>
  <c r="O773" i="21" s="1"/>
  <c r="N774" i="21"/>
  <c r="O774" i="21" s="1"/>
  <c r="N775" i="21"/>
  <c r="O775" i="21" s="1"/>
  <c r="N776" i="21"/>
  <c r="O776" i="21" s="1"/>
  <c r="N777" i="21"/>
  <c r="O777" i="21" s="1"/>
  <c r="N778" i="21"/>
  <c r="O778" i="21" s="1"/>
  <c r="N779" i="21"/>
  <c r="O779" i="21" s="1"/>
  <c r="N780" i="21"/>
  <c r="O780" i="21" s="1"/>
  <c r="N781" i="21"/>
  <c r="O781" i="21" s="1"/>
  <c r="N782" i="21"/>
  <c r="O782" i="21" s="1"/>
  <c r="N783" i="21"/>
  <c r="O783" i="21" s="1"/>
  <c r="N784" i="21"/>
  <c r="O784" i="21" s="1"/>
  <c r="N785" i="21"/>
  <c r="O785" i="21" s="1"/>
  <c r="N786" i="21"/>
  <c r="O786" i="21" s="1"/>
  <c r="N787" i="21"/>
  <c r="O787" i="21" s="1"/>
  <c r="N788" i="21"/>
  <c r="O788" i="21" s="1"/>
  <c r="N789" i="21"/>
  <c r="O789" i="21" s="1"/>
  <c r="N790" i="21"/>
  <c r="O790" i="21" s="1"/>
  <c r="N791" i="21"/>
  <c r="O791" i="21" s="1"/>
  <c r="N792" i="21"/>
  <c r="O792" i="21" s="1"/>
  <c r="N793" i="21"/>
  <c r="O793" i="21" s="1"/>
  <c r="N794" i="21"/>
  <c r="O794" i="21" s="1"/>
  <c r="N795" i="21"/>
  <c r="O795" i="21" s="1"/>
  <c r="N796" i="21"/>
  <c r="O796" i="21" s="1"/>
  <c r="N797" i="21"/>
  <c r="O797" i="21" s="1"/>
  <c r="N798" i="21"/>
  <c r="O798" i="21" s="1"/>
  <c r="N799" i="21"/>
  <c r="O799" i="21" s="1"/>
  <c r="N800" i="21"/>
  <c r="O800" i="21" s="1"/>
  <c r="N801" i="21"/>
  <c r="O801" i="21" s="1"/>
  <c r="N802" i="21"/>
  <c r="O802" i="21" s="1"/>
  <c r="N803" i="21"/>
  <c r="O803" i="21" s="1"/>
  <c r="N804" i="21"/>
  <c r="O804" i="21" s="1"/>
  <c r="N805" i="21"/>
  <c r="O805" i="21" s="1"/>
  <c r="N806" i="21"/>
  <c r="O806" i="21" s="1"/>
  <c r="N807" i="21"/>
  <c r="O807" i="21" s="1"/>
  <c r="N808" i="21"/>
  <c r="O808" i="21" s="1"/>
  <c r="N809" i="21"/>
  <c r="O809" i="21" s="1"/>
  <c r="N810" i="21"/>
  <c r="O810" i="21" s="1"/>
  <c r="N811" i="21"/>
  <c r="O811" i="21" s="1"/>
  <c r="N812" i="21"/>
  <c r="O812" i="21" s="1"/>
  <c r="N813" i="21"/>
  <c r="O813" i="21" s="1"/>
  <c r="N814" i="21"/>
  <c r="O814" i="21" s="1"/>
  <c r="N815" i="21"/>
  <c r="O815" i="21" s="1"/>
  <c r="N816" i="21"/>
  <c r="O816" i="21" s="1"/>
  <c r="N817" i="21"/>
  <c r="O817" i="21" s="1"/>
  <c r="N818" i="21"/>
  <c r="O818" i="21" s="1"/>
  <c r="N819" i="21"/>
  <c r="O819" i="21" s="1"/>
  <c r="N820" i="21"/>
  <c r="O820" i="21" s="1"/>
  <c r="N821" i="21"/>
  <c r="O821" i="21" s="1"/>
  <c r="N822" i="21"/>
  <c r="O822" i="21" s="1"/>
  <c r="N823" i="21"/>
  <c r="O823" i="21" s="1"/>
  <c r="N824" i="21"/>
  <c r="O824" i="21" s="1"/>
  <c r="N825" i="21"/>
  <c r="O825" i="21" s="1"/>
  <c r="N826" i="21"/>
  <c r="O826" i="21" s="1"/>
  <c r="N827" i="21"/>
  <c r="O827" i="21" s="1"/>
  <c r="N828" i="21"/>
  <c r="O828" i="21" s="1"/>
  <c r="N829" i="21"/>
  <c r="O829" i="21" s="1"/>
  <c r="N830" i="21"/>
  <c r="O830" i="21" s="1"/>
  <c r="N831" i="21"/>
  <c r="O831" i="21" s="1"/>
  <c r="N832" i="21"/>
  <c r="O832" i="21" s="1"/>
  <c r="N833" i="21"/>
  <c r="O833" i="21" s="1"/>
  <c r="N834" i="21"/>
  <c r="O834" i="21" s="1"/>
  <c r="N835" i="21"/>
  <c r="O835" i="21" s="1"/>
  <c r="N836" i="21"/>
  <c r="O836" i="21" s="1"/>
  <c r="N837" i="21"/>
  <c r="O837" i="21" s="1"/>
  <c r="N838" i="21"/>
  <c r="O838" i="21" s="1"/>
  <c r="N839" i="21"/>
  <c r="O839" i="21" s="1"/>
  <c r="N840" i="21"/>
  <c r="O840" i="21" s="1"/>
  <c r="N841" i="21"/>
  <c r="O841" i="21" s="1"/>
  <c r="N842" i="21"/>
  <c r="O842" i="21" s="1"/>
  <c r="N843" i="21"/>
  <c r="O843" i="21" s="1"/>
  <c r="N844" i="21"/>
  <c r="O844" i="21" s="1"/>
  <c r="N845" i="21"/>
  <c r="O845" i="21" s="1"/>
  <c r="N846" i="21"/>
  <c r="O846" i="21" s="1"/>
  <c r="N847" i="21"/>
  <c r="O847" i="21" s="1"/>
  <c r="N848" i="21"/>
  <c r="O848" i="21" s="1"/>
  <c r="N849" i="21"/>
  <c r="O849" i="21" s="1"/>
  <c r="N850" i="21"/>
  <c r="O850" i="21" s="1"/>
  <c r="N851" i="21"/>
  <c r="O851" i="21" s="1"/>
  <c r="N852" i="21"/>
  <c r="O852" i="21" s="1"/>
  <c r="N853" i="21"/>
  <c r="O853" i="21" s="1"/>
  <c r="N854" i="21"/>
  <c r="O854" i="21" s="1"/>
  <c r="N855" i="21"/>
  <c r="O855" i="21" s="1"/>
  <c r="N856" i="21"/>
  <c r="O856" i="21" s="1"/>
  <c r="N857" i="21"/>
  <c r="O857" i="21" s="1"/>
  <c r="N858" i="21"/>
  <c r="O858" i="21" s="1"/>
  <c r="N859" i="21"/>
  <c r="O859" i="21" s="1"/>
  <c r="N860" i="21"/>
  <c r="O860" i="21" s="1"/>
  <c r="N861" i="21"/>
  <c r="O861" i="21" s="1"/>
  <c r="N862" i="21"/>
  <c r="O862" i="21" s="1"/>
  <c r="N863" i="21"/>
  <c r="O863" i="21" s="1"/>
  <c r="N864" i="21"/>
  <c r="O864" i="21" s="1"/>
  <c r="N865" i="21"/>
  <c r="O865" i="21" s="1"/>
  <c r="N866" i="21"/>
  <c r="O866" i="21" s="1"/>
  <c r="N867" i="21"/>
  <c r="O867" i="21" s="1"/>
  <c r="N868" i="21"/>
  <c r="O868" i="21" s="1"/>
  <c r="N869" i="21"/>
  <c r="O869" i="21" s="1"/>
  <c r="N870" i="21"/>
  <c r="O870" i="21" s="1"/>
  <c r="N871" i="21"/>
  <c r="O871" i="21" s="1"/>
  <c r="N872" i="21"/>
  <c r="O872" i="21" s="1"/>
  <c r="N873" i="21"/>
  <c r="O873" i="21" s="1"/>
  <c r="N874" i="21"/>
  <c r="O874" i="21" s="1"/>
  <c r="N875" i="21"/>
  <c r="O875" i="21" s="1"/>
  <c r="N876" i="21"/>
  <c r="O876" i="21" s="1"/>
  <c r="N877" i="21"/>
  <c r="O877" i="21" s="1"/>
  <c r="N878" i="21"/>
  <c r="O878" i="21" s="1"/>
  <c r="N879" i="21"/>
  <c r="O879" i="21" s="1"/>
  <c r="N880" i="21"/>
  <c r="O880" i="21" s="1"/>
  <c r="N881" i="21"/>
  <c r="O881" i="21" s="1"/>
  <c r="N882" i="21"/>
  <c r="O882" i="21" s="1"/>
  <c r="N883" i="21"/>
  <c r="O883" i="21" s="1"/>
  <c r="N884" i="21"/>
  <c r="O884" i="21" s="1"/>
  <c r="N885" i="21"/>
  <c r="O885" i="21" s="1"/>
  <c r="N886" i="21"/>
  <c r="O886" i="21" s="1"/>
  <c r="N887" i="21"/>
  <c r="O887" i="21" s="1"/>
  <c r="N888" i="21"/>
  <c r="O888" i="21" s="1"/>
  <c r="N889" i="21"/>
  <c r="O889" i="21" s="1"/>
  <c r="N890" i="21"/>
  <c r="O890" i="21" s="1"/>
  <c r="N891" i="21"/>
  <c r="O891" i="21" s="1"/>
  <c r="N892" i="21"/>
  <c r="O892" i="21" s="1"/>
  <c r="N893" i="21"/>
  <c r="O893" i="21" s="1"/>
  <c r="N894" i="21"/>
  <c r="O894" i="21" s="1"/>
  <c r="N895" i="21"/>
  <c r="O895" i="21" s="1"/>
  <c r="N896" i="21"/>
  <c r="O896" i="21" s="1"/>
  <c r="N897" i="21"/>
  <c r="O897" i="21" s="1"/>
  <c r="N898" i="21"/>
  <c r="O898" i="21" s="1"/>
  <c r="N899" i="21"/>
  <c r="O899" i="21" s="1"/>
  <c r="N900" i="21"/>
  <c r="O900" i="21" s="1"/>
  <c r="N901" i="21"/>
  <c r="O901" i="21" s="1"/>
  <c r="N902" i="21"/>
  <c r="O902" i="21" s="1"/>
  <c r="N903" i="21"/>
  <c r="O903" i="21" s="1"/>
  <c r="N904" i="21"/>
  <c r="O904" i="21" s="1"/>
  <c r="N905" i="21"/>
  <c r="O905" i="21" s="1"/>
  <c r="N906" i="21"/>
  <c r="O906" i="21" s="1"/>
  <c r="N907" i="21"/>
  <c r="O907" i="21" s="1"/>
  <c r="N908" i="21"/>
  <c r="O908" i="21" s="1"/>
  <c r="N909" i="21"/>
  <c r="O909" i="21" s="1"/>
  <c r="N910" i="21"/>
  <c r="O910" i="21" s="1"/>
  <c r="N911" i="21"/>
  <c r="O911" i="21" s="1"/>
  <c r="N912" i="21"/>
  <c r="O912" i="21" s="1"/>
  <c r="N913" i="21"/>
  <c r="O913" i="21" s="1"/>
  <c r="N914" i="21"/>
  <c r="O914" i="21" s="1"/>
  <c r="N915" i="21"/>
  <c r="O915" i="21" s="1"/>
  <c r="N916" i="21"/>
  <c r="O916" i="21" s="1"/>
  <c r="N917" i="21"/>
  <c r="O917" i="21" s="1"/>
  <c r="N918" i="21"/>
  <c r="O918" i="21" s="1"/>
  <c r="N919" i="21"/>
  <c r="O919" i="21" s="1"/>
  <c r="N920" i="21"/>
  <c r="O920" i="21" s="1"/>
  <c r="N921" i="21"/>
  <c r="O921" i="21" s="1"/>
  <c r="N922" i="21"/>
  <c r="O922" i="21" s="1"/>
  <c r="N923" i="21"/>
  <c r="O923" i="21" s="1"/>
  <c r="N924" i="21"/>
  <c r="O924" i="21" s="1"/>
  <c r="N925" i="21"/>
  <c r="O925" i="21" s="1"/>
  <c r="N926" i="21"/>
  <c r="O926" i="21" s="1"/>
  <c r="N927" i="21"/>
  <c r="O927" i="21" s="1"/>
  <c r="N928" i="21"/>
  <c r="O928" i="21" s="1"/>
  <c r="N929" i="21"/>
  <c r="O929" i="21" s="1"/>
  <c r="N930" i="21"/>
  <c r="O930" i="21" s="1"/>
  <c r="N931" i="21"/>
  <c r="O931" i="21" s="1"/>
  <c r="N932" i="21"/>
  <c r="O932" i="21" s="1"/>
  <c r="N933" i="21"/>
  <c r="O933" i="21" s="1"/>
  <c r="N934" i="21"/>
  <c r="O934" i="21" s="1"/>
  <c r="N935" i="21"/>
  <c r="O935" i="21" s="1"/>
  <c r="N936" i="21"/>
  <c r="O936" i="21" s="1"/>
  <c r="N937" i="21"/>
  <c r="O937" i="21" s="1"/>
  <c r="N938" i="21"/>
  <c r="O938" i="21" s="1"/>
  <c r="N939" i="21"/>
  <c r="O939" i="21" s="1"/>
  <c r="N940" i="21"/>
  <c r="O940" i="21" s="1"/>
  <c r="N941" i="21"/>
  <c r="O941" i="21" s="1"/>
  <c r="N942" i="21"/>
  <c r="O942" i="21" s="1"/>
  <c r="N943" i="21"/>
  <c r="O943" i="21" s="1"/>
  <c r="N944" i="21"/>
  <c r="O944" i="21" s="1"/>
  <c r="N945" i="21"/>
  <c r="O945" i="21" s="1"/>
  <c r="N946" i="21"/>
  <c r="O946" i="21" s="1"/>
  <c r="N947" i="21"/>
  <c r="O947" i="21" s="1"/>
  <c r="N948" i="21"/>
  <c r="O948" i="21" s="1"/>
  <c r="N949" i="21"/>
  <c r="O949" i="21" s="1"/>
  <c r="N950" i="21"/>
  <c r="O950" i="21" s="1"/>
  <c r="N951" i="21"/>
  <c r="O951" i="21" s="1"/>
  <c r="N952" i="21"/>
  <c r="O952" i="21" s="1"/>
  <c r="N953" i="21"/>
  <c r="O953" i="21" s="1"/>
  <c r="N954" i="21"/>
  <c r="O954" i="21" s="1"/>
  <c r="N955" i="21"/>
  <c r="O955" i="21" s="1"/>
  <c r="N956" i="21"/>
  <c r="O956" i="21" s="1"/>
  <c r="N957" i="21"/>
  <c r="O957" i="21" s="1"/>
  <c r="N958" i="21"/>
  <c r="O958" i="21" s="1"/>
  <c r="N959" i="21"/>
  <c r="O959" i="21" s="1"/>
  <c r="N960" i="21"/>
  <c r="O960" i="21" s="1"/>
  <c r="N961" i="21"/>
  <c r="O961" i="21" s="1"/>
  <c r="N962" i="21"/>
  <c r="O962" i="21" s="1"/>
  <c r="N963" i="21"/>
  <c r="O963" i="21" s="1"/>
  <c r="N964" i="21"/>
  <c r="O964" i="21" s="1"/>
  <c r="N965" i="21"/>
  <c r="O965" i="21" s="1"/>
  <c r="N966" i="21"/>
  <c r="O966" i="21" s="1"/>
  <c r="N967" i="21"/>
  <c r="O967" i="21" s="1"/>
  <c r="N968" i="21"/>
  <c r="O968" i="21" s="1"/>
  <c r="N969" i="21"/>
  <c r="O969" i="21" s="1"/>
  <c r="N970" i="21"/>
  <c r="O970" i="21" s="1"/>
  <c r="N971" i="21"/>
  <c r="O971" i="21" s="1"/>
  <c r="N972" i="21"/>
  <c r="O972" i="21" s="1"/>
  <c r="N973" i="21"/>
  <c r="O973" i="21" s="1"/>
  <c r="N974" i="21"/>
  <c r="O974" i="21" s="1"/>
  <c r="N975" i="21"/>
  <c r="O975" i="21" s="1"/>
  <c r="N976" i="21"/>
  <c r="O976" i="21" s="1"/>
  <c r="N977" i="21"/>
  <c r="O977" i="21" s="1"/>
  <c r="N978" i="21"/>
  <c r="O978" i="21" s="1"/>
  <c r="N979" i="21"/>
  <c r="O979" i="21" s="1"/>
  <c r="N980" i="21"/>
  <c r="O980" i="21" s="1"/>
  <c r="N981" i="21"/>
  <c r="O981" i="21" s="1"/>
  <c r="N982" i="21"/>
  <c r="O982" i="21" s="1"/>
  <c r="N983" i="21"/>
  <c r="O983" i="21" s="1"/>
  <c r="N984" i="21"/>
  <c r="O984" i="21" s="1"/>
  <c r="N985" i="21"/>
  <c r="O985" i="21" s="1"/>
  <c r="N986" i="21"/>
  <c r="O986" i="21" s="1"/>
  <c r="N987" i="21"/>
  <c r="O987" i="21" s="1"/>
  <c r="N988" i="21"/>
  <c r="O988" i="21" s="1"/>
  <c r="N989" i="21"/>
  <c r="O989" i="21" s="1"/>
  <c r="N990" i="21"/>
  <c r="O990" i="21" s="1"/>
  <c r="N991" i="21"/>
  <c r="O991" i="21" s="1"/>
  <c r="N992" i="21"/>
  <c r="O992" i="21" s="1"/>
  <c r="N993" i="21"/>
  <c r="O993" i="21" s="1"/>
  <c r="N994" i="21"/>
  <c r="O994" i="21" s="1"/>
  <c r="N995" i="21"/>
  <c r="O995" i="21" s="1"/>
  <c r="N996" i="21"/>
  <c r="O996" i="21" s="1"/>
  <c r="N997" i="21"/>
  <c r="O997" i="21" s="1"/>
  <c r="N998" i="21"/>
  <c r="O998" i="21" s="1"/>
  <c r="N999" i="21"/>
  <c r="O999" i="21" s="1"/>
  <c r="N1000" i="21"/>
  <c r="O1000" i="21" s="1"/>
  <c r="N1001" i="21"/>
  <c r="O1001" i="21" s="1"/>
  <c r="N1002" i="21"/>
  <c r="O1002" i="21" s="1"/>
  <c r="N1003" i="21"/>
  <c r="O1003" i="21" s="1"/>
  <c r="N1004" i="21"/>
  <c r="O1004" i="21" s="1"/>
  <c r="N1005" i="21"/>
  <c r="O1005" i="21" s="1"/>
  <c r="N1006" i="21"/>
  <c r="O1006" i="21" s="1"/>
  <c r="N1007" i="21"/>
  <c r="O1007" i="21" s="1"/>
  <c r="N1008" i="21"/>
  <c r="O1008" i="21" s="1"/>
  <c r="N1009" i="21"/>
  <c r="O1009" i="21" s="1"/>
  <c r="N1010" i="21"/>
  <c r="O1010" i="21" s="1"/>
  <c r="N1011" i="21"/>
  <c r="O1011" i="21" s="1"/>
  <c r="N1012" i="21"/>
  <c r="O1012" i="21" s="1"/>
  <c r="N1013" i="21"/>
  <c r="O1013" i="21" s="1"/>
  <c r="N1014" i="21"/>
  <c r="O1014" i="21" s="1"/>
  <c r="P15" i="21"/>
  <c r="Q15" i="21" s="1"/>
  <c r="N15" i="21"/>
  <c r="O15" i="21" s="1"/>
  <c r="J16" i="21"/>
  <c r="K16" i="21" s="1"/>
  <c r="J17" i="21"/>
  <c r="K17" i="21" s="1"/>
  <c r="J18" i="21"/>
  <c r="K18" i="21" s="1"/>
  <c r="J19" i="21"/>
  <c r="K19" i="21" s="1"/>
  <c r="J20" i="21"/>
  <c r="K20" i="21" s="1"/>
  <c r="J21" i="21"/>
  <c r="K21" i="21" s="1"/>
  <c r="J22" i="21"/>
  <c r="K22" i="21" s="1"/>
  <c r="J23" i="21"/>
  <c r="K23" i="21" s="1"/>
  <c r="J24" i="21"/>
  <c r="K24" i="21" s="1"/>
  <c r="J25" i="21"/>
  <c r="K25" i="21" s="1"/>
  <c r="J26" i="21"/>
  <c r="K26" i="21" s="1"/>
  <c r="J27" i="21"/>
  <c r="K27" i="21" s="1"/>
  <c r="J28" i="21"/>
  <c r="K28" i="21" s="1"/>
  <c r="J29" i="21"/>
  <c r="K29" i="21" s="1"/>
  <c r="J30" i="21"/>
  <c r="K30" i="21" s="1"/>
  <c r="J31" i="21"/>
  <c r="K31" i="21" s="1"/>
  <c r="J32" i="21"/>
  <c r="K32" i="21" s="1"/>
  <c r="J33" i="21"/>
  <c r="K33" i="21" s="1"/>
  <c r="J34" i="21"/>
  <c r="K34" i="21" s="1"/>
  <c r="J35" i="21"/>
  <c r="K35" i="21" s="1"/>
  <c r="J36" i="21"/>
  <c r="K36" i="21" s="1"/>
  <c r="J37" i="21"/>
  <c r="K37" i="21" s="1"/>
  <c r="J38" i="21"/>
  <c r="K38" i="21" s="1"/>
  <c r="J39" i="21"/>
  <c r="K39" i="21" s="1"/>
  <c r="J40" i="21"/>
  <c r="K40" i="21" s="1"/>
  <c r="J41" i="21"/>
  <c r="K41" i="21" s="1"/>
  <c r="J42" i="21"/>
  <c r="K42" i="21" s="1"/>
  <c r="J43" i="21"/>
  <c r="K43" i="21" s="1"/>
  <c r="J44" i="21"/>
  <c r="K44" i="21" s="1"/>
  <c r="J45" i="21"/>
  <c r="K45" i="21" s="1"/>
  <c r="J46" i="21"/>
  <c r="K46" i="21" s="1"/>
  <c r="J47" i="21"/>
  <c r="K47" i="21" s="1"/>
  <c r="J48" i="21"/>
  <c r="K48" i="21" s="1"/>
  <c r="J49" i="21"/>
  <c r="K49" i="21" s="1"/>
  <c r="J50" i="21"/>
  <c r="K50" i="21" s="1"/>
  <c r="J51" i="21"/>
  <c r="K51" i="21" s="1"/>
  <c r="J52" i="21"/>
  <c r="K52" i="21" s="1"/>
  <c r="J53" i="21"/>
  <c r="K53" i="21" s="1"/>
  <c r="J54" i="21"/>
  <c r="K54" i="21" s="1"/>
  <c r="J55" i="21"/>
  <c r="K55" i="21" s="1"/>
  <c r="J56" i="21"/>
  <c r="K56" i="21" s="1"/>
  <c r="J57" i="21"/>
  <c r="K57" i="21" s="1"/>
  <c r="J58" i="21"/>
  <c r="K58" i="21" s="1"/>
  <c r="J59" i="21"/>
  <c r="K59" i="21" s="1"/>
  <c r="J60" i="21"/>
  <c r="K60" i="21" s="1"/>
  <c r="J61" i="21"/>
  <c r="K61" i="21" s="1"/>
  <c r="J62" i="21"/>
  <c r="K62" i="21" s="1"/>
  <c r="J63" i="21"/>
  <c r="K63" i="21" s="1"/>
  <c r="J64" i="21"/>
  <c r="K64" i="21" s="1"/>
  <c r="J65" i="21"/>
  <c r="K65" i="21" s="1"/>
  <c r="J66" i="21"/>
  <c r="K66" i="21" s="1"/>
  <c r="J67" i="21"/>
  <c r="K67" i="21" s="1"/>
  <c r="J68" i="21"/>
  <c r="K68" i="21" s="1"/>
  <c r="J69" i="21"/>
  <c r="K69" i="21" s="1"/>
  <c r="J70" i="21"/>
  <c r="K70" i="21" s="1"/>
  <c r="J71" i="21"/>
  <c r="K71" i="21" s="1"/>
  <c r="J72" i="21"/>
  <c r="K72" i="21" s="1"/>
  <c r="J73" i="21"/>
  <c r="K73" i="21" s="1"/>
  <c r="J74" i="21"/>
  <c r="K74" i="21" s="1"/>
  <c r="J75" i="21"/>
  <c r="K75" i="21" s="1"/>
  <c r="J76" i="21"/>
  <c r="K76" i="21" s="1"/>
  <c r="J77" i="21"/>
  <c r="K77" i="21" s="1"/>
  <c r="J78" i="21"/>
  <c r="K78" i="21" s="1"/>
  <c r="J79" i="21"/>
  <c r="K79" i="21" s="1"/>
  <c r="J80" i="21"/>
  <c r="K80" i="21" s="1"/>
  <c r="J81" i="21"/>
  <c r="K81" i="21" s="1"/>
  <c r="J82" i="21"/>
  <c r="K82" i="21" s="1"/>
  <c r="J83" i="21"/>
  <c r="K83" i="21" s="1"/>
  <c r="J84" i="21"/>
  <c r="K84" i="21" s="1"/>
  <c r="J85" i="21"/>
  <c r="K85" i="21" s="1"/>
  <c r="J86" i="21"/>
  <c r="K86" i="21" s="1"/>
  <c r="J87" i="21"/>
  <c r="K87" i="21" s="1"/>
  <c r="J88" i="21"/>
  <c r="K88" i="21" s="1"/>
  <c r="J89" i="21"/>
  <c r="K89" i="21" s="1"/>
  <c r="J90" i="21"/>
  <c r="K90" i="21" s="1"/>
  <c r="J91" i="21"/>
  <c r="K91" i="21" s="1"/>
  <c r="J92" i="21"/>
  <c r="K92" i="21" s="1"/>
  <c r="J93" i="21"/>
  <c r="K93" i="21" s="1"/>
  <c r="J94" i="21"/>
  <c r="K94" i="21" s="1"/>
  <c r="J95" i="21"/>
  <c r="K95" i="21" s="1"/>
  <c r="J96" i="21"/>
  <c r="K96" i="21" s="1"/>
  <c r="J97" i="21"/>
  <c r="K97" i="21" s="1"/>
  <c r="J98" i="21"/>
  <c r="K98" i="21" s="1"/>
  <c r="J99" i="21"/>
  <c r="K99" i="21" s="1"/>
  <c r="J100" i="21"/>
  <c r="K100" i="21" s="1"/>
  <c r="J101" i="21"/>
  <c r="K101" i="21" s="1"/>
  <c r="J102" i="21"/>
  <c r="K102" i="21" s="1"/>
  <c r="J103" i="21"/>
  <c r="K103" i="21" s="1"/>
  <c r="J104" i="21"/>
  <c r="K104" i="21" s="1"/>
  <c r="J105" i="21"/>
  <c r="K105" i="21" s="1"/>
  <c r="J106" i="21"/>
  <c r="K106" i="21" s="1"/>
  <c r="J107" i="21"/>
  <c r="K107" i="21" s="1"/>
  <c r="J108" i="21"/>
  <c r="K108" i="21" s="1"/>
  <c r="J109" i="21"/>
  <c r="K109" i="21" s="1"/>
  <c r="J110" i="21"/>
  <c r="K110" i="21" s="1"/>
  <c r="J111" i="21"/>
  <c r="K111" i="21" s="1"/>
  <c r="J112" i="21"/>
  <c r="K112" i="21" s="1"/>
  <c r="J113" i="21"/>
  <c r="K113" i="21" s="1"/>
  <c r="J114" i="21"/>
  <c r="K114" i="21" s="1"/>
  <c r="J115" i="21"/>
  <c r="K115" i="21" s="1"/>
  <c r="J116" i="21"/>
  <c r="K116" i="21" s="1"/>
  <c r="J117" i="21"/>
  <c r="K117" i="21" s="1"/>
  <c r="J118" i="21"/>
  <c r="K118" i="21" s="1"/>
  <c r="J119" i="21"/>
  <c r="K119" i="21" s="1"/>
  <c r="J120" i="21"/>
  <c r="K120" i="21" s="1"/>
  <c r="J121" i="21"/>
  <c r="K121" i="21" s="1"/>
  <c r="J122" i="21"/>
  <c r="K122" i="21" s="1"/>
  <c r="J123" i="21"/>
  <c r="K123" i="21" s="1"/>
  <c r="J124" i="21"/>
  <c r="K124" i="21" s="1"/>
  <c r="J125" i="21"/>
  <c r="K125" i="21" s="1"/>
  <c r="J126" i="21"/>
  <c r="K126" i="21" s="1"/>
  <c r="J127" i="21"/>
  <c r="K127" i="21" s="1"/>
  <c r="J128" i="21"/>
  <c r="K128" i="21" s="1"/>
  <c r="J129" i="21"/>
  <c r="K129" i="21" s="1"/>
  <c r="J130" i="21"/>
  <c r="K130" i="21" s="1"/>
  <c r="J131" i="21"/>
  <c r="K131" i="21" s="1"/>
  <c r="J132" i="21"/>
  <c r="K132" i="21" s="1"/>
  <c r="J133" i="21"/>
  <c r="K133" i="21" s="1"/>
  <c r="J134" i="21"/>
  <c r="K134" i="21" s="1"/>
  <c r="J135" i="21"/>
  <c r="K135" i="21" s="1"/>
  <c r="J136" i="21"/>
  <c r="K136" i="21" s="1"/>
  <c r="J137" i="21"/>
  <c r="K137" i="21" s="1"/>
  <c r="J138" i="21"/>
  <c r="K138" i="21" s="1"/>
  <c r="J139" i="21"/>
  <c r="K139" i="21" s="1"/>
  <c r="J140" i="21"/>
  <c r="K140" i="21" s="1"/>
  <c r="J141" i="21"/>
  <c r="K141" i="21" s="1"/>
  <c r="J142" i="21"/>
  <c r="K142" i="21" s="1"/>
  <c r="J143" i="21"/>
  <c r="K143" i="21" s="1"/>
  <c r="J144" i="21"/>
  <c r="K144" i="21" s="1"/>
  <c r="J145" i="21"/>
  <c r="K145" i="21" s="1"/>
  <c r="J146" i="21"/>
  <c r="K146" i="21" s="1"/>
  <c r="J147" i="21"/>
  <c r="K147" i="21" s="1"/>
  <c r="J148" i="21"/>
  <c r="K148" i="21" s="1"/>
  <c r="J149" i="21"/>
  <c r="K149" i="21" s="1"/>
  <c r="J150" i="21"/>
  <c r="K150" i="21" s="1"/>
  <c r="J151" i="21"/>
  <c r="K151" i="21" s="1"/>
  <c r="J152" i="21"/>
  <c r="K152" i="21" s="1"/>
  <c r="J153" i="21"/>
  <c r="K153" i="21" s="1"/>
  <c r="J154" i="21"/>
  <c r="K154" i="21" s="1"/>
  <c r="J155" i="21"/>
  <c r="K155" i="21" s="1"/>
  <c r="J156" i="21"/>
  <c r="K156" i="21" s="1"/>
  <c r="J157" i="21"/>
  <c r="K157" i="21" s="1"/>
  <c r="J158" i="21"/>
  <c r="K158" i="21" s="1"/>
  <c r="J159" i="21"/>
  <c r="K159" i="21" s="1"/>
  <c r="J160" i="21"/>
  <c r="K160" i="21" s="1"/>
  <c r="J161" i="21"/>
  <c r="K161" i="21" s="1"/>
  <c r="J162" i="21"/>
  <c r="K162" i="21" s="1"/>
  <c r="J163" i="21"/>
  <c r="K163" i="21" s="1"/>
  <c r="J164" i="21"/>
  <c r="K164" i="21" s="1"/>
  <c r="J165" i="21"/>
  <c r="K165" i="21" s="1"/>
  <c r="J166" i="21"/>
  <c r="K166" i="21" s="1"/>
  <c r="J167" i="21"/>
  <c r="K167" i="21" s="1"/>
  <c r="J168" i="21"/>
  <c r="K168" i="21" s="1"/>
  <c r="J169" i="21"/>
  <c r="K169" i="21" s="1"/>
  <c r="J170" i="21"/>
  <c r="K170" i="21" s="1"/>
  <c r="J171" i="21"/>
  <c r="K171" i="21" s="1"/>
  <c r="J172" i="21"/>
  <c r="K172" i="21" s="1"/>
  <c r="J173" i="21"/>
  <c r="K173" i="21" s="1"/>
  <c r="J174" i="21"/>
  <c r="K174" i="21" s="1"/>
  <c r="J175" i="21"/>
  <c r="K175" i="21" s="1"/>
  <c r="J176" i="21"/>
  <c r="K176" i="21" s="1"/>
  <c r="J177" i="21"/>
  <c r="K177" i="21" s="1"/>
  <c r="J178" i="21"/>
  <c r="K178" i="21" s="1"/>
  <c r="J179" i="21"/>
  <c r="K179" i="21" s="1"/>
  <c r="J180" i="21"/>
  <c r="K180" i="21" s="1"/>
  <c r="J181" i="21"/>
  <c r="K181" i="21" s="1"/>
  <c r="J182" i="21"/>
  <c r="K182" i="21" s="1"/>
  <c r="J183" i="21"/>
  <c r="K183" i="21" s="1"/>
  <c r="J184" i="21"/>
  <c r="K184" i="21" s="1"/>
  <c r="J185" i="21"/>
  <c r="K185" i="21" s="1"/>
  <c r="J186" i="21"/>
  <c r="K186" i="21" s="1"/>
  <c r="J187" i="21"/>
  <c r="K187" i="21" s="1"/>
  <c r="J188" i="21"/>
  <c r="K188" i="21" s="1"/>
  <c r="J189" i="21"/>
  <c r="K189" i="21" s="1"/>
  <c r="J190" i="21"/>
  <c r="K190" i="21" s="1"/>
  <c r="J191" i="21"/>
  <c r="K191" i="21" s="1"/>
  <c r="J192" i="21"/>
  <c r="K192" i="21" s="1"/>
  <c r="J193" i="21"/>
  <c r="K193" i="21" s="1"/>
  <c r="J194" i="21"/>
  <c r="K194" i="21" s="1"/>
  <c r="J195" i="21"/>
  <c r="K195" i="21" s="1"/>
  <c r="J196" i="21"/>
  <c r="K196" i="21" s="1"/>
  <c r="J197" i="21"/>
  <c r="K197" i="21" s="1"/>
  <c r="J198" i="21"/>
  <c r="K198" i="21" s="1"/>
  <c r="J199" i="21"/>
  <c r="K199" i="21" s="1"/>
  <c r="J200" i="21"/>
  <c r="K200" i="21" s="1"/>
  <c r="J201" i="21"/>
  <c r="K201" i="21" s="1"/>
  <c r="J202" i="21"/>
  <c r="K202" i="21" s="1"/>
  <c r="J203" i="21"/>
  <c r="K203" i="21" s="1"/>
  <c r="J204" i="21"/>
  <c r="K204" i="21" s="1"/>
  <c r="J205" i="21"/>
  <c r="K205" i="21" s="1"/>
  <c r="J206" i="21"/>
  <c r="K206" i="21" s="1"/>
  <c r="J207" i="21"/>
  <c r="K207" i="21" s="1"/>
  <c r="J208" i="21"/>
  <c r="K208" i="21" s="1"/>
  <c r="J209" i="21"/>
  <c r="K209" i="21" s="1"/>
  <c r="J210" i="21"/>
  <c r="K210" i="21" s="1"/>
  <c r="J211" i="21"/>
  <c r="K211" i="21" s="1"/>
  <c r="J212" i="21"/>
  <c r="K212" i="21" s="1"/>
  <c r="J213" i="21"/>
  <c r="K213" i="21" s="1"/>
  <c r="J214" i="21"/>
  <c r="K214" i="21" s="1"/>
  <c r="J215" i="21"/>
  <c r="K215" i="21" s="1"/>
  <c r="J216" i="21"/>
  <c r="K216" i="21" s="1"/>
  <c r="J217" i="21"/>
  <c r="K217" i="21" s="1"/>
  <c r="J218" i="21"/>
  <c r="K218" i="21" s="1"/>
  <c r="J219" i="21"/>
  <c r="K219" i="21" s="1"/>
  <c r="J220" i="21"/>
  <c r="K220" i="21" s="1"/>
  <c r="J221" i="21"/>
  <c r="K221" i="21" s="1"/>
  <c r="J222" i="21"/>
  <c r="K222" i="21" s="1"/>
  <c r="J223" i="21"/>
  <c r="K223" i="21" s="1"/>
  <c r="J224" i="21"/>
  <c r="K224" i="21" s="1"/>
  <c r="J225" i="21"/>
  <c r="K225" i="21" s="1"/>
  <c r="J226" i="21"/>
  <c r="K226" i="21" s="1"/>
  <c r="J227" i="21"/>
  <c r="K227" i="21" s="1"/>
  <c r="J228" i="21"/>
  <c r="K228" i="21" s="1"/>
  <c r="J229" i="21"/>
  <c r="K229" i="21" s="1"/>
  <c r="J230" i="21"/>
  <c r="K230" i="21" s="1"/>
  <c r="J231" i="21"/>
  <c r="K231" i="21" s="1"/>
  <c r="J232" i="21"/>
  <c r="K232" i="21" s="1"/>
  <c r="J233" i="21"/>
  <c r="K233" i="21" s="1"/>
  <c r="J234" i="21"/>
  <c r="K234" i="21" s="1"/>
  <c r="J235" i="21"/>
  <c r="K235" i="21" s="1"/>
  <c r="J236" i="21"/>
  <c r="K236" i="21" s="1"/>
  <c r="J237" i="21"/>
  <c r="K237" i="21" s="1"/>
  <c r="J238" i="21"/>
  <c r="K238" i="21" s="1"/>
  <c r="J239" i="21"/>
  <c r="K239" i="21" s="1"/>
  <c r="J240" i="21"/>
  <c r="K240" i="21" s="1"/>
  <c r="J241" i="21"/>
  <c r="K241" i="21" s="1"/>
  <c r="J242" i="21"/>
  <c r="K242" i="21" s="1"/>
  <c r="J243" i="21"/>
  <c r="K243" i="21" s="1"/>
  <c r="J244" i="21"/>
  <c r="K244" i="21" s="1"/>
  <c r="J245" i="21"/>
  <c r="K245" i="21" s="1"/>
  <c r="J246" i="21"/>
  <c r="K246" i="21" s="1"/>
  <c r="J247" i="21"/>
  <c r="K247" i="21" s="1"/>
  <c r="J248" i="21"/>
  <c r="K248" i="21" s="1"/>
  <c r="J249" i="21"/>
  <c r="K249" i="21" s="1"/>
  <c r="J250" i="21"/>
  <c r="K250" i="21" s="1"/>
  <c r="J251" i="21"/>
  <c r="K251" i="21" s="1"/>
  <c r="J252" i="21"/>
  <c r="K252" i="21" s="1"/>
  <c r="J253" i="21"/>
  <c r="K253" i="21" s="1"/>
  <c r="J254" i="21"/>
  <c r="K254" i="21" s="1"/>
  <c r="J255" i="21"/>
  <c r="K255" i="21" s="1"/>
  <c r="J256" i="21"/>
  <c r="K256" i="21" s="1"/>
  <c r="J257" i="21"/>
  <c r="K257" i="21" s="1"/>
  <c r="J258" i="21"/>
  <c r="K258" i="21" s="1"/>
  <c r="J259" i="21"/>
  <c r="K259" i="21" s="1"/>
  <c r="J260" i="21"/>
  <c r="K260" i="21" s="1"/>
  <c r="J261" i="21"/>
  <c r="K261" i="21" s="1"/>
  <c r="J262" i="21"/>
  <c r="K262" i="21" s="1"/>
  <c r="J263" i="21"/>
  <c r="K263" i="21" s="1"/>
  <c r="J264" i="21"/>
  <c r="K264" i="21" s="1"/>
  <c r="J265" i="21"/>
  <c r="K265" i="21" s="1"/>
  <c r="J266" i="21"/>
  <c r="K266" i="21" s="1"/>
  <c r="J267" i="21"/>
  <c r="K267" i="21" s="1"/>
  <c r="J268" i="21"/>
  <c r="K268" i="21" s="1"/>
  <c r="J269" i="21"/>
  <c r="K269" i="21" s="1"/>
  <c r="J270" i="21"/>
  <c r="K270" i="21" s="1"/>
  <c r="J271" i="21"/>
  <c r="K271" i="21" s="1"/>
  <c r="J272" i="21"/>
  <c r="K272" i="21" s="1"/>
  <c r="J273" i="21"/>
  <c r="K273" i="21" s="1"/>
  <c r="J274" i="21"/>
  <c r="K274" i="21" s="1"/>
  <c r="J275" i="21"/>
  <c r="K275" i="21" s="1"/>
  <c r="J276" i="21"/>
  <c r="K276" i="21" s="1"/>
  <c r="J277" i="21"/>
  <c r="K277" i="21" s="1"/>
  <c r="J278" i="21"/>
  <c r="K278" i="21" s="1"/>
  <c r="J279" i="21"/>
  <c r="K279" i="21" s="1"/>
  <c r="J280" i="21"/>
  <c r="K280" i="21" s="1"/>
  <c r="J281" i="21"/>
  <c r="K281" i="21" s="1"/>
  <c r="J282" i="21"/>
  <c r="K282" i="21" s="1"/>
  <c r="J283" i="21"/>
  <c r="K283" i="21" s="1"/>
  <c r="J284" i="21"/>
  <c r="K284" i="21" s="1"/>
  <c r="J285" i="21"/>
  <c r="K285" i="21" s="1"/>
  <c r="J286" i="21"/>
  <c r="K286" i="21" s="1"/>
  <c r="J287" i="21"/>
  <c r="K287" i="21" s="1"/>
  <c r="J288" i="21"/>
  <c r="K288" i="21" s="1"/>
  <c r="J289" i="21"/>
  <c r="K289" i="21" s="1"/>
  <c r="J290" i="21"/>
  <c r="K290" i="21" s="1"/>
  <c r="J291" i="21"/>
  <c r="K291" i="21" s="1"/>
  <c r="J292" i="21"/>
  <c r="K292" i="21" s="1"/>
  <c r="J293" i="21"/>
  <c r="K293" i="21" s="1"/>
  <c r="J294" i="21"/>
  <c r="K294" i="21" s="1"/>
  <c r="J295" i="21"/>
  <c r="K295" i="21" s="1"/>
  <c r="J296" i="21"/>
  <c r="K296" i="21" s="1"/>
  <c r="J297" i="21"/>
  <c r="K297" i="21" s="1"/>
  <c r="J298" i="21"/>
  <c r="K298" i="21" s="1"/>
  <c r="J299" i="21"/>
  <c r="K299" i="21" s="1"/>
  <c r="J300" i="21"/>
  <c r="K300" i="21" s="1"/>
  <c r="J301" i="21"/>
  <c r="K301" i="21" s="1"/>
  <c r="J302" i="21"/>
  <c r="K302" i="21" s="1"/>
  <c r="J303" i="21"/>
  <c r="K303" i="21" s="1"/>
  <c r="J304" i="21"/>
  <c r="K304" i="21" s="1"/>
  <c r="J305" i="21"/>
  <c r="K305" i="21" s="1"/>
  <c r="J306" i="21"/>
  <c r="K306" i="21" s="1"/>
  <c r="J307" i="21"/>
  <c r="K307" i="21" s="1"/>
  <c r="J308" i="21"/>
  <c r="K308" i="21" s="1"/>
  <c r="J309" i="21"/>
  <c r="K309" i="21" s="1"/>
  <c r="J310" i="21"/>
  <c r="K310" i="21" s="1"/>
  <c r="J311" i="21"/>
  <c r="K311" i="21" s="1"/>
  <c r="J312" i="21"/>
  <c r="K312" i="21" s="1"/>
  <c r="J313" i="21"/>
  <c r="K313" i="21" s="1"/>
  <c r="J314" i="21"/>
  <c r="K314" i="21" s="1"/>
  <c r="J315" i="21"/>
  <c r="K315" i="21" s="1"/>
  <c r="J316" i="21"/>
  <c r="K316" i="21" s="1"/>
  <c r="J317" i="21"/>
  <c r="K317" i="21" s="1"/>
  <c r="J318" i="21"/>
  <c r="K318" i="21" s="1"/>
  <c r="J319" i="21"/>
  <c r="K319" i="21" s="1"/>
  <c r="J320" i="21"/>
  <c r="K320" i="21" s="1"/>
  <c r="J321" i="21"/>
  <c r="K321" i="21" s="1"/>
  <c r="J322" i="21"/>
  <c r="K322" i="21" s="1"/>
  <c r="J323" i="21"/>
  <c r="K323" i="21" s="1"/>
  <c r="J324" i="21"/>
  <c r="K324" i="21" s="1"/>
  <c r="J325" i="21"/>
  <c r="K325" i="21" s="1"/>
  <c r="J326" i="21"/>
  <c r="K326" i="21" s="1"/>
  <c r="J327" i="21"/>
  <c r="K327" i="21" s="1"/>
  <c r="J328" i="21"/>
  <c r="K328" i="21" s="1"/>
  <c r="J329" i="21"/>
  <c r="K329" i="21" s="1"/>
  <c r="J330" i="21"/>
  <c r="K330" i="21" s="1"/>
  <c r="J331" i="21"/>
  <c r="K331" i="21" s="1"/>
  <c r="J332" i="21"/>
  <c r="K332" i="21" s="1"/>
  <c r="J333" i="21"/>
  <c r="K333" i="21" s="1"/>
  <c r="J334" i="21"/>
  <c r="K334" i="21" s="1"/>
  <c r="J335" i="21"/>
  <c r="K335" i="21" s="1"/>
  <c r="J336" i="21"/>
  <c r="K336" i="21" s="1"/>
  <c r="J337" i="21"/>
  <c r="K337" i="21" s="1"/>
  <c r="J338" i="21"/>
  <c r="K338" i="21" s="1"/>
  <c r="J339" i="21"/>
  <c r="K339" i="21" s="1"/>
  <c r="J340" i="21"/>
  <c r="K340" i="21" s="1"/>
  <c r="J341" i="21"/>
  <c r="K341" i="21" s="1"/>
  <c r="J342" i="21"/>
  <c r="K342" i="21" s="1"/>
  <c r="J343" i="21"/>
  <c r="K343" i="21" s="1"/>
  <c r="J344" i="21"/>
  <c r="K344" i="21" s="1"/>
  <c r="J345" i="21"/>
  <c r="K345" i="21" s="1"/>
  <c r="J346" i="21"/>
  <c r="K346" i="21" s="1"/>
  <c r="J347" i="21"/>
  <c r="K347" i="21" s="1"/>
  <c r="J348" i="21"/>
  <c r="K348" i="21" s="1"/>
  <c r="J349" i="21"/>
  <c r="K349" i="21" s="1"/>
  <c r="J350" i="21"/>
  <c r="K350" i="21" s="1"/>
  <c r="J351" i="21"/>
  <c r="K351" i="21" s="1"/>
  <c r="J352" i="21"/>
  <c r="K352" i="21" s="1"/>
  <c r="J353" i="21"/>
  <c r="K353" i="21" s="1"/>
  <c r="J354" i="21"/>
  <c r="K354" i="21" s="1"/>
  <c r="J355" i="21"/>
  <c r="K355" i="21" s="1"/>
  <c r="J356" i="21"/>
  <c r="K356" i="21" s="1"/>
  <c r="J357" i="21"/>
  <c r="K357" i="21" s="1"/>
  <c r="J358" i="21"/>
  <c r="K358" i="21" s="1"/>
  <c r="J359" i="21"/>
  <c r="K359" i="21" s="1"/>
  <c r="J360" i="21"/>
  <c r="K360" i="21" s="1"/>
  <c r="J361" i="21"/>
  <c r="K361" i="21" s="1"/>
  <c r="J362" i="21"/>
  <c r="K362" i="21" s="1"/>
  <c r="J363" i="21"/>
  <c r="K363" i="21" s="1"/>
  <c r="J364" i="21"/>
  <c r="K364" i="21" s="1"/>
  <c r="J365" i="21"/>
  <c r="K365" i="21" s="1"/>
  <c r="J366" i="21"/>
  <c r="K366" i="21" s="1"/>
  <c r="J367" i="21"/>
  <c r="K367" i="21" s="1"/>
  <c r="J368" i="21"/>
  <c r="K368" i="21" s="1"/>
  <c r="J369" i="21"/>
  <c r="K369" i="21" s="1"/>
  <c r="J370" i="21"/>
  <c r="K370" i="21" s="1"/>
  <c r="J371" i="21"/>
  <c r="K371" i="21" s="1"/>
  <c r="J372" i="21"/>
  <c r="K372" i="21" s="1"/>
  <c r="J373" i="21"/>
  <c r="K373" i="21" s="1"/>
  <c r="J374" i="21"/>
  <c r="K374" i="21" s="1"/>
  <c r="J375" i="21"/>
  <c r="K375" i="21" s="1"/>
  <c r="J376" i="21"/>
  <c r="K376" i="21" s="1"/>
  <c r="J377" i="21"/>
  <c r="K377" i="21" s="1"/>
  <c r="J378" i="21"/>
  <c r="K378" i="21" s="1"/>
  <c r="J379" i="21"/>
  <c r="K379" i="21" s="1"/>
  <c r="J380" i="21"/>
  <c r="K380" i="21" s="1"/>
  <c r="J381" i="21"/>
  <c r="K381" i="21" s="1"/>
  <c r="J382" i="21"/>
  <c r="K382" i="21" s="1"/>
  <c r="J383" i="21"/>
  <c r="K383" i="21" s="1"/>
  <c r="J384" i="21"/>
  <c r="K384" i="21" s="1"/>
  <c r="J385" i="21"/>
  <c r="K385" i="21" s="1"/>
  <c r="J386" i="21"/>
  <c r="K386" i="21" s="1"/>
  <c r="J387" i="21"/>
  <c r="K387" i="21" s="1"/>
  <c r="J388" i="21"/>
  <c r="K388" i="21" s="1"/>
  <c r="J389" i="21"/>
  <c r="K389" i="21" s="1"/>
  <c r="J390" i="21"/>
  <c r="K390" i="21" s="1"/>
  <c r="J391" i="21"/>
  <c r="K391" i="21" s="1"/>
  <c r="J392" i="21"/>
  <c r="K392" i="21" s="1"/>
  <c r="J393" i="21"/>
  <c r="K393" i="21" s="1"/>
  <c r="J394" i="21"/>
  <c r="K394" i="21" s="1"/>
  <c r="J395" i="21"/>
  <c r="K395" i="21" s="1"/>
  <c r="J396" i="21"/>
  <c r="K396" i="21" s="1"/>
  <c r="J397" i="21"/>
  <c r="K397" i="21" s="1"/>
  <c r="J398" i="21"/>
  <c r="K398" i="21" s="1"/>
  <c r="J399" i="21"/>
  <c r="K399" i="21" s="1"/>
  <c r="J400" i="21"/>
  <c r="K400" i="21" s="1"/>
  <c r="J401" i="21"/>
  <c r="K401" i="21" s="1"/>
  <c r="J402" i="21"/>
  <c r="K402" i="21" s="1"/>
  <c r="J403" i="21"/>
  <c r="K403" i="21" s="1"/>
  <c r="J404" i="21"/>
  <c r="K404" i="21" s="1"/>
  <c r="J405" i="21"/>
  <c r="K405" i="21" s="1"/>
  <c r="J406" i="21"/>
  <c r="K406" i="21" s="1"/>
  <c r="J407" i="21"/>
  <c r="K407" i="21" s="1"/>
  <c r="J408" i="21"/>
  <c r="K408" i="21" s="1"/>
  <c r="J409" i="21"/>
  <c r="K409" i="21" s="1"/>
  <c r="J410" i="21"/>
  <c r="K410" i="21" s="1"/>
  <c r="J411" i="21"/>
  <c r="K411" i="21" s="1"/>
  <c r="J412" i="21"/>
  <c r="K412" i="21" s="1"/>
  <c r="J413" i="21"/>
  <c r="K413" i="21" s="1"/>
  <c r="J414" i="21"/>
  <c r="K414" i="21" s="1"/>
  <c r="J415" i="21"/>
  <c r="K415" i="21" s="1"/>
  <c r="J416" i="21"/>
  <c r="K416" i="21" s="1"/>
  <c r="J417" i="21"/>
  <c r="K417" i="21" s="1"/>
  <c r="J418" i="21"/>
  <c r="K418" i="21" s="1"/>
  <c r="J419" i="21"/>
  <c r="K419" i="21" s="1"/>
  <c r="J420" i="21"/>
  <c r="K420" i="21" s="1"/>
  <c r="J421" i="21"/>
  <c r="K421" i="21" s="1"/>
  <c r="J422" i="21"/>
  <c r="K422" i="21" s="1"/>
  <c r="J423" i="21"/>
  <c r="K423" i="21" s="1"/>
  <c r="J424" i="21"/>
  <c r="K424" i="21" s="1"/>
  <c r="J425" i="21"/>
  <c r="K425" i="21" s="1"/>
  <c r="J426" i="21"/>
  <c r="K426" i="21" s="1"/>
  <c r="J427" i="21"/>
  <c r="K427" i="21" s="1"/>
  <c r="J428" i="21"/>
  <c r="K428" i="21" s="1"/>
  <c r="J429" i="21"/>
  <c r="K429" i="21" s="1"/>
  <c r="J430" i="21"/>
  <c r="K430" i="21" s="1"/>
  <c r="J431" i="21"/>
  <c r="K431" i="21" s="1"/>
  <c r="J432" i="21"/>
  <c r="K432" i="21" s="1"/>
  <c r="J433" i="21"/>
  <c r="K433" i="21" s="1"/>
  <c r="J434" i="21"/>
  <c r="K434" i="21" s="1"/>
  <c r="J435" i="21"/>
  <c r="K435" i="21" s="1"/>
  <c r="J436" i="21"/>
  <c r="K436" i="21" s="1"/>
  <c r="J437" i="21"/>
  <c r="K437" i="21" s="1"/>
  <c r="J438" i="21"/>
  <c r="K438" i="21" s="1"/>
  <c r="J439" i="21"/>
  <c r="K439" i="21" s="1"/>
  <c r="J440" i="21"/>
  <c r="K440" i="21" s="1"/>
  <c r="J441" i="21"/>
  <c r="K441" i="21" s="1"/>
  <c r="J442" i="21"/>
  <c r="K442" i="21" s="1"/>
  <c r="J443" i="21"/>
  <c r="K443" i="21" s="1"/>
  <c r="J444" i="21"/>
  <c r="K444" i="21" s="1"/>
  <c r="J445" i="21"/>
  <c r="K445" i="21" s="1"/>
  <c r="J446" i="21"/>
  <c r="K446" i="21" s="1"/>
  <c r="J447" i="21"/>
  <c r="K447" i="21" s="1"/>
  <c r="J448" i="21"/>
  <c r="K448" i="21" s="1"/>
  <c r="J449" i="21"/>
  <c r="K449" i="21" s="1"/>
  <c r="J450" i="21"/>
  <c r="K450" i="21" s="1"/>
  <c r="J451" i="21"/>
  <c r="K451" i="21" s="1"/>
  <c r="J452" i="21"/>
  <c r="K452" i="21" s="1"/>
  <c r="J453" i="21"/>
  <c r="K453" i="21" s="1"/>
  <c r="J454" i="21"/>
  <c r="K454" i="21" s="1"/>
  <c r="J455" i="21"/>
  <c r="K455" i="21" s="1"/>
  <c r="J456" i="21"/>
  <c r="K456" i="21" s="1"/>
  <c r="J457" i="21"/>
  <c r="K457" i="21" s="1"/>
  <c r="J458" i="21"/>
  <c r="K458" i="21" s="1"/>
  <c r="J459" i="21"/>
  <c r="K459" i="21" s="1"/>
  <c r="J460" i="21"/>
  <c r="K460" i="21" s="1"/>
  <c r="J461" i="21"/>
  <c r="K461" i="21" s="1"/>
  <c r="J462" i="21"/>
  <c r="K462" i="21" s="1"/>
  <c r="J463" i="21"/>
  <c r="K463" i="21" s="1"/>
  <c r="J464" i="21"/>
  <c r="K464" i="21" s="1"/>
  <c r="J465" i="21"/>
  <c r="K465" i="21" s="1"/>
  <c r="J466" i="21"/>
  <c r="K466" i="21" s="1"/>
  <c r="J467" i="21"/>
  <c r="K467" i="21" s="1"/>
  <c r="J468" i="21"/>
  <c r="K468" i="21" s="1"/>
  <c r="J469" i="21"/>
  <c r="K469" i="21" s="1"/>
  <c r="J470" i="21"/>
  <c r="K470" i="21" s="1"/>
  <c r="J471" i="21"/>
  <c r="K471" i="21" s="1"/>
  <c r="J472" i="21"/>
  <c r="K472" i="21" s="1"/>
  <c r="J473" i="21"/>
  <c r="K473" i="21" s="1"/>
  <c r="J474" i="21"/>
  <c r="K474" i="21" s="1"/>
  <c r="J475" i="21"/>
  <c r="K475" i="21" s="1"/>
  <c r="J476" i="21"/>
  <c r="K476" i="21" s="1"/>
  <c r="J477" i="21"/>
  <c r="K477" i="21" s="1"/>
  <c r="J478" i="21"/>
  <c r="K478" i="21" s="1"/>
  <c r="J479" i="21"/>
  <c r="K479" i="21" s="1"/>
  <c r="J480" i="21"/>
  <c r="K480" i="21" s="1"/>
  <c r="J481" i="21"/>
  <c r="K481" i="21" s="1"/>
  <c r="J482" i="21"/>
  <c r="K482" i="21" s="1"/>
  <c r="J483" i="21"/>
  <c r="K483" i="21" s="1"/>
  <c r="J484" i="21"/>
  <c r="K484" i="21" s="1"/>
  <c r="J485" i="21"/>
  <c r="K485" i="21" s="1"/>
  <c r="J486" i="21"/>
  <c r="K486" i="21" s="1"/>
  <c r="J487" i="21"/>
  <c r="K487" i="21" s="1"/>
  <c r="J488" i="21"/>
  <c r="K488" i="21" s="1"/>
  <c r="J489" i="21"/>
  <c r="K489" i="21" s="1"/>
  <c r="J490" i="21"/>
  <c r="K490" i="21" s="1"/>
  <c r="J491" i="21"/>
  <c r="K491" i="21" s="1"/>
  <c r="J492" i="21"/>
  <c r="K492" i="21" s="1"/>
  <c r="J493" i="21"/>
  <c r="K493" i="21" s="1"/>
  <c r="J494" i="21"/>
  <c r="K494" i="21" s="1"/>
  <c r="J495" i="21"/>
  <c r="K495" i="21" s="1"/>
  <c r="J496" i="21"/>
  <c r="K496" i="21" s="1"/>
  <c r="J497" i="21"/>
  <c r="K497" i="21" s="1"/>
  <c r="J498" i="21"/>
  <c r="K498" i="21" s="1"/>
  <c r="J499" i="21"/>
  <c r="K499" i="21" s="1"/>
  <c r="J500" i="21"/>
  <c r="K500" i="21" s="1"/>
  <c r="J501" i="21"/>
  <c r="K501" i="21" s="1"/>
  <c r="J502" i="21"/>
  <c r="K502" i="21" s="1"/>
  <c r="J503" i="21"/>
  <c r="K503" i="21" s="1"/>
  <c r="J504" i="21"/>
  <c r="K504" i="21" s="1"/>
  <c r="J505" i="21"/>
  <c r="K505" i="21" s="1"/>
  <c r="J506" i="21"/>
  <c r="K506" i="21" s="1"/>
  <c r="J507" i="21"/>
  <c r="K507" i="21" s="1"/>
  <c r="J508" i="21"/>
  <c r="K508" i="21" s="1"/>
  <c r="J509" i="21"/>
  <c r="K509" i="21" s="1"/>
  <c r="J510" i="21"/>
  <c r="K510" i="21" s="1"/>
  <c r="J511" i="21"/>
  <c r="K511" i="21" s="1"/>
  <c r="J512" i="21"/>
  <c r="K512" i="21" s="1"/>
  <c r="J513" i="21"/>
  <c r="K513" i="21" s="1"/>
  <c r="J514" i="21"/>
  <c r="K514" i="21" s="1"/>
  <c r="J515" i="21"/>
  <c r="K515" i="21" s="1"/>
  <c r="J516" i="21"/>
  <c r="K516" i="21" s="1"/>
  <c r="J517" i="21"/>
  <c r="K517" i="21" s="1"/>
  <c r="J518" i="21"/>
  <c r="K518" i="21" s="1"/>
  <c r="J519" i="21"/>
  <c r="K519" i="21" s="1"/>
  <c r="J520" i="21"/>
  <c r="K520" i="21" s="1"/>
  <c r="J521" i="21"/>
  <c r="K521" i="21" s="1"/>
  <c r="J522" i="21"/>
  <c r="K522" i="21" s="1"/>
  <c r="J523" i="21"/>
  <c r="K523" i="21" s="1"/>
  <c r="J524" i="21"/>
  <c r="K524" i="21" s="1"/>
  <c r="J525" i="21"/>
  <c r="K525" i="21" s="1"/>
  <c r="J526" i="21"/>
  <c r="K526" i="21" s="1"/>
  <c r="J527" i="21"/>
  <c r="K527" i="21" s="1"/>
  <c r="J528" i="21"/>
  <c r="K528" i="21" s="1"/>
  <c r="J529" i="21"/>
  <c r="K529" i="21" s="1"/>
  <c r="J530" i="21"/>
  <c r="K530" i="21" s="1"/>
  <c r="J531" i="21"/>
  <c r="K531" i="21" s="1"/>
  <c r="J532" i="21"/>
  <c r="K532" i="21" s="1"/>
  <c r="J533" i="21"/>
  <c r="K533" i="21" s="1"/>
  <c r="J534" i="21"/>
  <c r="K534" i="21" s="1"/>
  <c r="J535" i="21"/>
  <c r="K535" i="21" s="1"/>
  <c r="J536" i="21"/>
  <c r="K536" i="21" s="1"/>
  <c r="J537" i="21"/>
  <c r="K537" i="21" s="1"/>
  <c r="J538" i="21"/>
  <c r="K538" i="21" s="1"/>
  <c r="J539" i="21"/>
  <c r="K539" i="21" s="1"/>
  <c r="J540" i="21"/>
  <c r="K540" i="21" s="1"/>
  <c r="J541" i="21"/>
  <c r="K541" i="21" s="1"/>
  <c r="J542" i="21"/>
  <c r="K542" i="21" s="1"/>
  <c r="J543" i="21"/>
  <c r="K543" i="21" s="1"/>
  <c r="J544" i="21"/>
  <c r="K544" i="21" s="1"/>
  <c r="J545" i="21"/>
  <c r="K545" i="21" s="1"/>
  <c r="J546" i="21"/>
  <c r="K546" i="21" s="1"/>
  <c r="J547" i="21"/>
  <c r="K547" i="21" s="1"/>
  <c r="J548" i="21"/>
  <c r="K548" i="21" s="1"/>
  <c r="J549" i="21"/>
  <c r="K549" i="21" s="1"/>
  <c r="J550" i="21"/>
  <c r="K550" i="21" s="1"/>
  <c r="J551" i="21"/>
  <c r="K551" i="21" s="1"/>
  <c r="J552" i="21"/>
  <c r="K552" i="21" s="1"/>
  <c r="J553" i="21"/>
  <c r="K553" i="21" s="1"/>
  <c r="J554" i="21"/>
  <c r="K554" i="21" s="1"/>
  <c r="J555" i="21"/>
  <c r="K555" i="21" s="1"/>
  <c r="J556" i="21"/>
  <c r="K556" i="21" s="1"/>
  <c r="J557" i="21"/>
  <c r="K557" i="21" s="1"/>
  <c r="J558" i="21"/>
  <c r="K558" i="21" s="1"/>
  <c r="J559" i="21"/>
  <c r="K559" i="21" s="1"/>
  <c r="J560" i="21"/>
  <c r="K560" i="21" s="1"/>
  <c r="J561" i="21"/>
  <c r="K561" i="21" s="1"/>
  <c r="J562" i="21"/>
  <c r="K562" i="21" s="1"/>
  <c r="J563" i="21"/>
  <c r="K563" i="21" s="1"/>
  <c r="J564" i="21"/>
  <c r="K564" i="21" s="1"/>
  <c r="J565" i="21"/>
  <c r="K565" i="21" s="1"/>
  <c r="J566" i="21"/>
  <c r="K566" i="21" s="1"/>
  <c r="J567" i="21"/>
  <c r="K567" i="21" s="1"/>
  <c r="J568" i="21"/>
  <c r="K568" i="21" s="1"/>
  <c r="J569" i="21"/>
  <c r="K569" i="21" s="1"/>
  <c r="J570" i="21"/>
  <c r="K570" i="21" s="1"/>
  <c r="J571" i="21"/>
  <c r="K571" i="21" s="1"/>
  <c r="J572" i="21"/>
  <c r="K572" i="21" s="1"/>
  <c r="J573" i="21"/>
  <c r="K573" i="21" s="1"/>
  <c r="J574" i="21"/>
  <c r="K574" i="21" s="1"/>
  <c r="J575" i="21"/>
  <c r="K575" i="21" s="1"/>
  <c r="J576" i="21"/>
  <c r="K576" i="21" s="1"/>
  <c r="J577" i="21"/>
  <c r="K577" i="21" s="1"/>
  <c r="J578" i="21"/>
  <c r="K578" i="21" s="1"/>
  <c r="J579" i="21"/>
  <c r="K579" i="21" s="1"/>
  <c r="J580" i="21"/>
  <c r="K580" i="21" s="1"/>
  <c r="J581" i="21"/>
  <c r="K581" i="21" s="1"/>
  <c r="J582" i="21"/>
  <c r="K582" i="21" s="1"/>
  <c r="J583" i="21"/>
  <c r="K583" i="21" s="1"/>
  <c r="J584" i="21"/>
  <c r="K584" i="21" s="1"/>
  <c r="J585" i="21"/>
  <c r="K585" i="21" s="1"/>
  <c r="J586" i="21"/>
  <c r="K586" i="21" s="1"/>
  <c r="J587" i="21"/>
  <c r="K587" i="21" s="1"/>
  <c r="J588" i="21"/>
  <c r="K588" i="21" s="1"/>
  <c r="J589" i="21"/>
  <c r="K589" i="21" s="1"/>
  <c r="J590" i="21"/>
  <c r="K590" i="21" s="1"/>
  <c r="J591" i="21"/>
  <c r="K591" i="21" s="1"/>
  <c r="J592" i="21"/>
  <c r="K592" i="21" s="1"/>
  <c r="J593" i="21"/>
  <c r="K593" i="21" s="1"/>
  <c r="J594" i="21"/>
  <c r="K594" i="21" s="1"/>
  <c r="J595" i="21"/>
  <c r="K595" i="21" s="1"/>
  <c r="J596" i="21"/>
  <c r="K596" i="21" s="1"/>
  <c r="J597" i="21"/>
  <c r="K597" i="21" s="1"/>
  <c r="J598" i="21"/>
  <c r="K598" i="21" s="1"/>
  <c r="J599" i="21"/>
  <c r="K599" i="21" s="1"/>
  <c r="J600" i="21"/>
  <c r="K600" i="21" s="1"/>
  <c r="J601" i="21"/>
  <c r="K601" i="21" s="1"/>
  <c r="J602" i="21"/>
  <c r="K602" i="21" s="1"/>
  <c r="J603" i="21"/>
  <c r="K603" i="21" s="1"/>
  <c r="J604" i="21"/>
  <c r="K604" i="21" s="1"/>
  <c r="J605" i="21"/>
  <c r="K605" i="21" s="1"/>
  <c r="J606" i="21"/>
  <c r="K606" i="21" s="1"/>
  <c r="J607" i="21"/>
  <c r="K607" i="21" s="1"/>
  <c r="J608" i="21"/>
  <c r="K608" i="21" s="1"/>
  <c r="J609" i="21"/>
  <c r="K609" i="21" s="1"/>
  <c r="J610" i="21"/>
  <c r="K610" i="21" s="1"/>
  <c r="J611" i="21"/>
  <c r="K611" i="21" s="1"/>
  <c r="J612" i="21"/>
  <c r="K612" i="21" s="1"/>
  <c r="J613" i="21"/>
  <c r="K613" i="21" s="1"/>
  <c r="J614" i="21"/>
  <c r="K614" i="21" s="1"/>
  <c r="J615" i="21"/>
  <c r="K615" i="21" s="1"/>
  <c r="J616" i="21"/>
  <c r="K616" i="21" s="1"/>
  <c r="J617" i="21"/>
  <c r="K617" i="21" s="1"/>
  <c r="J618" i="21"/>
  <c r="K618" i="21" s="1"/>
  <c r="J619" i="21"/>
  <c r="K619" i="21" s="1"/>
  <c r="J620" i="21"/>
  <c r="K620" i="21" s="1"/>
  <c r="J621" i="21"/>
  <c r="K621" i="21" s="1"/>
  <c r="J622" i="21"/>
  <c r="K622" i="21" s="1"/>
  <c r="J623" i="21"/>
  <c r="K623" i="21" s="1"/>
  <c r="J624" i="21"/>
  <c r="K624" i="21" s="1"/>
  <c r="J625" i="21"/>
  <c r="K625" i="21" s="1"/>
  <c r="J626" i="21"/>
  <c r="K626" i="21" s="1"/>
  <c r="J627" i="21"/>
  <c r="K627" i="21" s="1"/>
  <c r="J628" i="21"/>
  <c r="K628" i="21" s="1"/>
  <c r="J629" i="21"/>
  <c r="K629" i="21" s="1"/>
  <c r="J630" i="21"/>
  <c r="K630" i="21" s="1"/>
  <c r="J631" i="21"/>
  <c r="K631" i="21" s="1"/>
  <c r="J632" i="21"/>
  <c r="K632" i="21" s="1"/>
  <c r="J633" i="21"/>
  <c r="K633" i="21" s="1"/>
  <c r="J634" i="21"/>
  <c r="K634" i="21" s="1"/>
  <c r="J635" i="21"/>
  <c r="K635" i="21" s="1"/>
  <c r="J636" i="21"/>
  <c r="K636" i="21" s="1"/>
  <c r="J637" i="21"/>
  <c r="K637" i="21" s="1"/>
  <c r="J638" i="21"/>
  <c r="K638" i="21" s="1"/>
  <c r="J639" i="21"/>
  <c r="K639" i="21" s="1"/>
  <c r="J640" i="21"/>
  <c r="K640" i="21" s="1"/>
  <c r="J641" i="21"/>
  <c r="K641" i="21" s="1"/>
  <c r="J642" i="21"/>
  <c r="K642" i="21" s="1"/>
  <c r="J643" i="21"/>
  <c r="K643" i="21" s="1"/>
  <c r="J644" i="21"/>
  <c r="K644" i="21" s="1"/>
  <c r="J645" i="21"/>
  <c r="K645" i="21" s="1"/>
  <c r="J646" i="21"/>
  <c r="K646" i="21" s="1"/>
  <c r="J647" i="21"/>
  <c r="K647" i="21" s="1"/>
  <c r="J648" i="21"/>
  <c r="K648" i="21" s="1"/>
  <c r="J649" i="21"/>
  <c r="K649" i="21" s="1"/>
  <c r="J650" i="21"/>
  <c r="K650" i="21" s="1"/>
  <c r="J651" i="21"/>
  <c r="K651" i="21" s="1"/>
  <c r="J652" i="21"/>
  <c r="K652" i="21" s="1"/>
  <c r="J653" i="21"/>
  <c r="K653" i="21" s="1"/>
  <c r="J654" i="21"/>
  <c r="K654" i="21" s="1"/>
  <c r="J655" i="21"/>
  <c r="K655" i="21" s="1"/>
  <c r="J656" i="21"/>
  <c r="K656" i="21" s="1"/>
  <c r="J657" i="21"/>
  <c r="K657" i="21" s="1"/>
  <c r="J658" i="21"/>
  <c r="K658" i="21" s="1"/>
  <c r="J659" i="21"/>
  <c r="K659" i="21" s="1"/>
  <c r="J660" i="21"/>
  <c r="K660" i="21" s="1"/>
  <c r="J661" i="21"/>
  <c r="K661" i="21" s="1"/>
  <c r="J662" i="21"/>
  <c r="K662" i="21" s="1"/>
  <c r="J663" i="21"/>
  <c r="K663" i="21" s="1"/>
  <c r="J664" i="21"/>
  <c r="K664" i="21" s="1"/>
  <c r="J665" i="21"/>
  <c r="K665" i="21" s="1"/>
  <c r="J666" i="21"/>
  <c r="K666" i="21" s="1"/>
  <c r="J667" i="21"/>
  <c r="K667" i="21" s="1"/>
  <c r="J668" i="21"/>
  <c r="K668" i="21" s="1"/>
  <c r="J669" i="21"/>
  <c r="K669" i="21" s="1"/>
  <c r="J670" i="21"/>
  <c r="K670" i="21" s="1"/>
  <c r="J671" i="21"/>
  <c r="K671" i="21" s="1"/>
  <c r="J672" i="21"/>
  <c r="K672" i="21" s="1"/>
  <c r="J673" i="21"/>
  <c r="K673" i="21" s="1"/>
  <c r="J674" i="21"/>
  <c r="K674" i="21" s="1"/>
  <c r="J675" i="21"/>
  <c r="K675" i="21" s="1"/>
  <c r="J676" i="21"/>
  <c r="K676" i="21" s="1"/>
  <c r="J677" i="21"/>
  <c r="K677" i="21" s="1"/>
  <c r="J678" i="21"/>
  <c r="K678" i="21" s="1"/>
  <c r="J679" i="21"/>
  <c r="K679" i="21" s="1"/>
  <c r="J680" i="21"/>
  <c r="K680" i="21" s="1"/>
  <c r="J681" i="21"/>
  <c r="K681" i="21" s="1"/>
  <c r="J682" i="21"/>
  <c r="K682" i="21" s="1"/>
  <c r="J683" i="21"/>
  <c r="K683" i="21" s="1"/>
  <c r="J684" i="21"/>
  <c r="K684" i="21" s="1"/>
  <c r="J685" i="21"/>
  <c r="K685" i="21" s="1"/>
  <c r="J686" i="21"/>
  <c r="K686" i="21" s="1"/>
  <c r="J687" i="21"/>
  <c r="K687" i="21" s="1"/>
  <c r="J688" i="21"/>
  <c r="K688" i="21" s="1"/>
  <c r="J689" i="21"/>
  <c r="K689" i="21" s="1"/>
  <c r="J690" i="21"/>
  <c r="K690" i="21" s="1"/>
  <c r="J691" i="21"/>
  <c r="K691" i="21" s="1"/>
  <c r="J692" i="21"/>
  <c r="K692" i="21" s="1"/>
  <c r="J693" i="21"/>
  <c r="K693" i="21" s="1"/>
  <c r="J694" i="21"/>
  <c r="K694" i="21" s="1"/>
  <c r="J695" i="21"/>
  <c r="K695" i="21" s="1"/>
  <c r="J696" i="21"/>
  <c r="K696" i="21" s="1"/>
  <c r="J697" i="21"/>
  <c r="K697" i="21" s="1"/>
  <c r="J698" i="21"/>
  <c r="K698" i="21" s="1"/>
  <c r="J699" i="21"/>
  <c r="K699" i="21" s="1"/>
  <c r="J700" i="21"/>
  <c r="K700" i="21" s="1"/>
  <c r="J701" i="21"/>
  <c r="K701" i="21" s="1"/>
  <c r="J702" i="21"/>
  <c r="K702" i="21" s="1"/>
  <c r="J703" i="21"/>
  <c r="K703" i="21" s="1"/>
  <c r="J704" i="21"/>
  <c r="K704" i="21" s="1"/>
  <c r="J705" i="21"/>
  <c r="K705" i="21" s="1"/>
  <c r="J706" i="21"/>
  <c r="K706" i="21" s="1"/>
  <c r="J707" i="21"/>
  <c r="K707" i="21" s="1"/>
  <c r="J708" i="21"/>
  <c r="K708" i="21" s="1"/>
  <c r="J709" i="21"/>
  <c r="K709" i="21" s="1"/>
  <c r="J710" i="21"/>
  <c r="K710" i="21" s="1"/>
  <c r="J711" i="21"/>
  <c r="K711" i="21" s="1"/>
  <c r="J712" i="21"/>
  <c r="K712" i="21" s="1"/>
  <c r="J713" i="21"/>
  <c r="K713" i="21" s="1"/>
  <c r="J714" i="21"/>
  <c r="K714" i="21" s="1"/>
  <c r="J715" i="21"/>
  <c r="K715" i="21" s="1"/>
  <c r="J716" i="21"/>
  <c r="K716" i="21" s="1"/>
  <c r="J717" i="21"/>
  <c r="K717" i="21" s="1"/>
  <c r="J718" i="21"/>
  <c r="K718" i="21" s="1"/>
  <c r="J719" i="21"/>
  <c r="K719" i="21" s="1"/>
  <c r="J720" i="21"/>
  <c r="K720" i="21" s="1"/>
  <c r="J721" i="21"/>
  <c r="K721" i="21" s="1"/>
  <c r="J722" i="21"/>
  <c r="K722" i="21" s="1"/>
  <c r="J723" i="21"/>
  <c r="K723" i="21" s="1"/>
  <c r="J724" i="21"/>
  <c r="K724" i="21" s="1"/>
  <c r="J725" i="21"/>
  <c r="K725" i="21" s="1"/>
  <c r="J726" i="21"/>
  <c r="K726" i="21" s="1"/>
  <c r="J727" i="21"/>
  <c r="K727" i="21" s="1"/>
  <c r="J728" i="21"/>
  <c r="K728" i="21" s="1"/>
  <c r="J729" i="21"/>
  <c r="K729" i="21" s="1"/>
  <c r="J730" i="21"/>
  <c r="K730" i="21" s="1"/>
  <c r="J731" i="21"/>
  <c r="K731" i="21" s="1"/>
  <c r="J732" i="21"/>
  <c r="K732" i="21" s="1"/>
  <c r="J733" i="21"/>
  <c r="K733" i="21" s="1"/>
  <c r="J734" i="21"/>
  <c r="K734" i="21" s="1"/>
  <c r="J735" i="21"/>
  <c r="K735" i="21" s="1"/>
  <c r="J736" i="21"/>
  <c r="K736" i="21" s="1"/>
  <c r="J737" i="21"/>
  <c r="K737" i="21" s="1"/>
  <c r="J738" i="21"/>
  <c r="K738" i="21" s="1"/>
  <c r="J739" i="21"/>
  <c r="K739" i="21" s="1"/>
  <c r="J740" i="21"/>
  <c r="K740" i="21" s="1"/>
  <c r="J741" i="21"/>
  <c r="K741" i="21" s="1"/>
  <c r="J742" i="21"/>
  <c r="K742" i="21" s="1"/>
  <c r="J743" i="21"/>
  <c r="K743" i="21" s="1"/>
  <c r="J744" i="21"/>
  <c r="K744" i="21" s="1"/>
  <c r="J745" i="21"/>
  <c r="K745" i="21" s="1"/>
  <c r="J746" i="21"/>
  <c r="K746" i="21" s="1"/>
  <c r="J747" i="21"/>
  <c r="K747" i="21" s="1"/>
  <c r="J748" i="21"/>
  <c r="K748" i="21" s="1"/>
  <c r="J749" i="21"/>
  <c r="K749" i="21" s="1"/>
  <c r="J750" i="21"/>
  <c r="K750" i="21" s="1"/>
  <c r="J751" i="21"/>
  <c r="K751" i="21" s="1"/>
  <c r="J752" i="21"/>
  <c r="K752" i="21" s="1"/>
  <c r="J753" i="21"/>
  <c r="K753" i="21" s="1"/>
  <c r="J754" i="21"/>
  <c r="K754" i="21" s="1"/>
  <c r="J755" i="21"/>
  <c r="K755" i="21" s="1"/>
  <c r="J756" i="21"/>
  <c r="K756" i="21" s="1"/>
  <c r="J757" i="21"/>
  <c r="K757" i="21" s="1"/>
  <c r="J758" i="21"/>
  <c r="K758" i="21" s="1"/>
  <c r="J759" i="21"/>
  <c r="K759" i="21" s="1"/>
  <c r="J760" i="21"/>
  <c r="K760" i="21" s="1"/>
  <c r="J761" i="21"/>
  <c r="K761" i="21" s="1"/>
  <c r="J762" i="21"/>
  <c r="K762" i="21" s="1"/>
  <c r="J763" i="21"/>
  <c r="K763" i="21" s="1"/>
  <c r="J764" i="21"/>
  <c r="K764" i="21" s="1"/>
  <c r="J765" i="21"/>
  <c r="K765" i="21" s="1"/>
  <c r="J766" i="21"/>
  <c r="K766" i="21" s="1"/>
  <c r="J767" i="21"/>
  <c r="K767" i="21" s="1"/>
  <c r="J768" i="21"/>
  <c r="K768" i="21" s="1"/>
  <c r="J769" i="21"/>
  <c r="K769" i="21" s="1"/>
  <c r="J770" i="21"/>
  <c r="K770" i="21" s="1"/>
  <c r="J771" i="21"/>
  <c r="K771" i="21" s="1"/>
  <c r="J772" i="21"/>
  <c r="K772" i="21" s="1"/>
  <c r="J773" i="21"/>
  <c r="K773" i="21" s="1"/>
  <c r="J774" i="21"/>
  <c r="K774" i="21" s="1"/>
  <c r="J775" i="21"/>
  <c r="K775" i="21" s="1"/>
  <c r="J776" i="21"/>
  <c r="K776" i="21" s="1"/>
  <c r="J777" i="21"/>
  <c r="K777" i="21" s="1"/>
  <c r="J778" i="21"/>
  <c r="K778" i="21" s="1"/>
  <c r="J779" i="21"/>
  <c r="K779" i="21" s="1"/>
  <c r="J780" i="21"/>
  <c r="K780" i="21" s="1"/>
  <c r="J781" i="21"/>
  <c r="K781" i="21" s="1"/>
  <c r="J782" i="21"/>
  <c r="K782" i="21" s="1"/>
  <c r="J783" i="21"/>
  <c r="K783" i="21" s="1"/>
  <c r="J784" i="21"/>
  <c r="K784" i="21" s="1"/>
  <c r="J785" i="21"/>
  <c r="K785" i="21" s="1"/>
  <c r="J786" i="21"/>
  <c r="K786" i="21" s="1"/>
  <c r="J787" i="21"/>
  <c r="K787" i="21" s="1"/>
  <c r="J788" i="21"/>
  <c r="K788" i="21" s="1"/>
  <c r="J789" i="21"/>
  <c r="K789" i="21" s="1"/>
  <c r="J790" i="21"/>
  <c r="K790" i="21" s="1"/>
  <c r="J791" i="21"/>
  <c r="K791" i="21" s="1"/>
  <c r="J792" i="21"/>
  <c r="K792" i="21" s="1"/>
  <c r="J793" i="21"/>
  <c r="K793" i="21" s="1"/>
  <c r="J794" i="21"/>
  <c r="K794" i="21" s="1"/>
  <c r="J795" i="21"/>
  <c r="K795" i="21" s="1"/>
  <c r="J796" i="21"/>
  <c r="K796" i="21" s="1"/>
  <c r="J797" i="21"/>
  <c r="K797" i="21" s="1"/>
  <c r="J798" i="21"/>
  <c r="K798" i="21" s="1"/>
  <c r="J799" i="21"/>
  <c r="K799" i="21" s="1"/>
  <c r="J800" i="21"/>
  <c r="K800" i="21" s="1"/>
  <c r="J801" i="21"/>
  <c r="K801" i="21" s="1"/>
  <c r="J802" i="21"/>
  <c r="K802" i="21" s="1"/>
  <c r="J803" i="21"/>
  <c r="K803" i="21" s="1"/>
  <c r="J804" i="21"/>
  <c r="K804" i="21" s="1"/>
  <c r="J805" i="21"/>
  <c r="K805" i="21" s="1"/>
  <c r="J806" i="21"/>
  <c r="K806" i="21" s="1"/>
  <c r="J807" i="21"/>
  <c r="K807" i="21" s="1"/>
  <c r="J808" i="21"/>
  <c r="K808" i="21" s="1"/>
  <c r="J809" i="21"/>
  <c r="K809" i="21" s="1"/>
  <c r="J810" i="21"/>
  <c r="K810" i="21" s="1"/>
  <c r="J811" i="21"/>
  <c r="K811" i="21" s="1"/>
  <c r="J812" i="21"/>
  <c r="K812" i="21" s="1"/>
  <c r="J813" i="21"/>
  <c r="K813" i="21" s="1"/>
  <c r="J814" i="21"/>
  <c r="K814" i="21" s="1"/>
  <c r="J815" i="21"/>
  <c r="K815" i="21" s="1"/>
  <c r="J816" i="21"/>
  <c r="K816" i="21" s="1"/>
  <c r="J817" i="21"/>
  <c r="K817" i="21" s="1"/>
  <c r="J818" i="21"/>
  <c r="K818" i="21" s="1"/>
  <c r="J819" i="21"/>
  <c r="K819" i="21" s="1"/>
  <c r="J820" i="21"/>
  <c r="K820" i="21" s="1"/>
  <c r="J821" i="21"/>
  <c r="K821" i="21" s="1"/>
  <c r="J822" i="21"/>
  <c r="K822" i="21" s="1"/>
  <c r="J823" i="21"/>
  <c r="K823" i="21" s="1"/>
  <c r="J824" i="21"/>
  <c r="K824" i="21" s="1"/>
  <c r="J825" i="21"/>
  <c r="K825" i="21" s="1"/>
  <c r="J826" i="21"/>
  <c r="K826" i="21" s="1"/>
  <c r="J827" i="21"/>
  <c r="K827" i="21" s="1"/>
  <c r="J828" i="21"/>
  <c r="K828" i="21" s="1"/>
  <c r="J829" i="21"/>
  <c r="K829" i="21" s="1"/>
  <c r="J830" i="21"/>
  <c r="K830" i="21" s="1"/>
  <c r="J831" i="21"/>
  <c r="K831" i="21" s="1"/>
  <c r="J832" i="21"/>
  <c r="K832" i="21" s="1"/>
  <c r="J833" i="21"/>
  <c r="K833" i="21" s="1"/>
  <c r="J834" i="21"/>
  <c r="K834" i="21" s="1"/>
  <c r="J835" i="21"/>
  <c r="K835" i="21" s="1"/>
  <c r="J836" i="21"/>
  <c r="K836" i="21" s="1"/>
  <c r="J837" i="21"/>
  <c r="K837" i="21" s="1"/>
  <c r="J838" i="21"/>
  <c r="K838" i="21" s="1"/>
  <c r="J839" i="21"/>
  <c r="K839" i="21" s="1"/>
  <c r="J840" i="21"/>
  <c r="K840" i="21" s="1"/>
  <c r="J841" i="21"/>
  <c r="K841" i="21" s="1"/>
  <c r="J842" i="21"/>
  <c r="K842" i="21" s="1"/>
  <c r="J843" i="21"/>
  <c r="K843" i="21" s="1"/>
  <c r="J844" i="21"/>
  <c r="K844" i="21" s="1"/>
  <c r="J845" i="21"/>
  <c r="K845" i="21" s="1"/>
  <c r="J846" i="21"/>
  <c r="K846" i="21" s="1"/>
  <c r="J847" i="21"/>
  <c r="K847" i="21" s="1"/>
  <c r="J848" i="21"/>
  <c r="K848" i="21" s="1"/>
  <c r="J849" i="21"/>
  <c r="K849" i="21" s="1"/>
  <c r="J850" i="21"/>
  <c r="K850" i="21" s="1"/>
  <c r="J851" i="21"/>
  <c r="K851" i="21" s="1"/>
  <c r="J852" i="21"/>
  <c r="K852" i="21" s="1"/>
  <c r="J853" i="21"/>
  <c r="K853" i="21" s="1"/>
  <c r="J854" i="21"/>
  <c r="K854" i="21" s="1"/>
  <c r="J855" i="21"/>
  <c r="K855" i="21" s="1"/>
  <c r="J856" i="21"/>
  <c r="K856" i="21" s="1"/>
  <c r="J857" i="21"/>
  <c r="K857" i="21" s="1"/>
  <c r="J858" i="21"/>
  <c r="K858" i="21" s="1"/>
  <c r="J859" i="21"/>
  <c r="K859" i="21" s="1"/>
  <c r="J860" i="21"/>
  <c r="K860" i="21" s="1"/>
  <c r="J861" i="21"/>
  <c r="K861" i="21" s="1"/>
  <c r="J862" i="21"/>
  <c r="K862" i="21" s="1"/>
  <c r="J863" i="21"/>
  <c r="K863" i="21" s="1"/>
  <c r="J864" i="21"/>
  <c r="K864" i="21" s="1"/>
  <c r="J865" i="21"/>
  <c r="K865" i="21" s="1"/>
  <c r="J866" i="21"/>
  <c r="K866" i="21" s="1"/>
  <c r="J867" i="21"/>
  <c r="K867" i="21" s="1"/>
  <c r="J868" i="21"/>
  <c r="K868" i="21" s="1"/>
  <c r="J869" i="21"/>
  <c r="K869" i="21" s="1"/>
  <c r="J870" i="21"/>
  <c r="K870" i="21" s="1"/>
  <c r="J871" i="21"/>
  <c r="K871" i="21" s="1"/>
  <c r="J872" i="21"/>
  <c r="K872" i="21" s="1"/>
  <c r="J873" i="21"/>
  <c r="K873" i="21" s="1"/>
  <c r="J874" i="21"/>
  <c r="K874" i="21" s="1"/>
  <c r="J875" i="21"/>
  <c r="K875" i="21" s="1"/>
  <c r="J876" i="21"/>
  <c r="K876" i="21" s="1"/>
  <c r="J877" i="21"/>
  <c r="K877" i="21" s="1"/>
  <c r="J878" i="21"/>
  <c r="K878" i="21" s="1"/>
  <c r="J879" i="21"/>
  <c r="K879" i="21" s="1"/>
  <c r="J880" i="21"/>
  <c r="K880" i="21" s="1"/>
  <c r="J881" i="21"/>
  <c r="K881" i="21" s="1"/>
  <c r="J882" i="21"/>
  <c r="K882" i="21" s="1"/>
  <c r="J883" i="21"/>
  <c r="K883" i="21" s="1"/>
  <c r="J884" i="21"/>
  <c r="K884" i="21" s="1"/>
  <c r="J885" i="21"/>
  <c r="K885" i="21" s="1"/>
  <c r="J886" i="21"/>
  <c r="K886" i="21" s="1"/>
  <c r="J887" i="21"/>
  <c r="K887" i="21" s="1"/>
  <c r="J888" i="21"/>
  <c r="K888" i="21" s="1"/>
  <c r="J889" i="21"/>
  <c r="K889" i="21" s="1"/>
  <c r="J890" i="21"/>
  <c r="K890" i="21" s="1"/>
  <c r="J891" i="21"/>
  <c r="K891" i="21" s="1"/>
  <c r="J892" i="21"/>
  <c r="K892" i="21" s="1"/>
  <c r="J893" i="21"/>
  <c r="K893" i="21" s="1"/>
  <c r="J894" i="21"/>
  <c r="K894" i="21" s="1"/>
  <c r="J895" i="21"/>
  <c r="K895" i="21" s="1"/>
  <c r="J896" i="21"/>
  <c r="K896" i="21" s="1"/>
  <c r="J897" i="21"/>
  <c r="K897" i="21" s="1"/>
  <c r="J898" i="21"/>
  <c r="K898" i="21" s="1"/>
  <c r="J899" i="21"/>
  <c r="K899" i="21" s="1"/>
  <c r="J900" i="21"/>
  <c r="K900" i="21" s="1"/>
  <c r="J901" i="21"/>
  <c r="K901" i="21" s="1"/>
  <c r="J902" i="21"/>
  <c r="K902" i="21" s="1"/>
  <c r="J903" i="21"/>
  <c r="K903" i="21" s="1"/>
  <c r="J904" i="21"/>
  <c r="K904" i="21" s="1"/>
  <c r="J905" i="21"/>
  <c r="K905" i="21" s="1"/>
  <c r="J906" i="21"/>
  <c r="K906" i="21" s="1"/>
  <c r="J907" i="21"/>
  <c r="K907" i="21" s="1"/>
  <c r="J908" i="21"/>
  <c r="K908" i="21" s="1"/>
  <c r="J909" i="21"/>
  <c r="K909" i="21" s="1"/>
  <c r="J910" i="21"/>
  <c r="K910" i="21" s="1"/>
  <c r="J911" i="21"/>
  <c r="K911" i="21" s="1"/>
  <c r="J912" i="21"/>
  <c r="K912" i="21" s="1"/>
  <c r="J913" i="21"/>
  <c r="K913" i="21" s="1"/>
  <c r="J914" i="21"/>
  <c r="K914" i="21" s="1"/>
  <c r="J915" i="21"/>
  <c r="K915" i="21" s="1"/>
  <c r="J916" i="21"/>
  <c r="K916" i="21" s="1"/>
  <c r="J917" i="21"/>
  <c r="K917" i="21" s="1"/>
  <c r="J918" i="21"/>
  <c r="K918" i="21" s="1"/>
  <c r="J919" i="21"/>
  <c r="K919" i="21" s="1"/>
  <c r="J920" i="21"/>
  <c r="K920" i="21" s="1"/>
  <c r="J921" i="21"/>
  <c r="K921" i="21" s="1"/>
  <c r="J922" i="21"/>
  <c r="K922" i="21" s="1"/>
  <c r="J923" i="21"/>
  <c r="K923" i="21" s="1"/>
  <c r="J924" i="21"/>
  <c r="K924" i="21" s="1"/>
  <c r="J925" i="21"/>
  <c r="K925" i="21" s="1"/>
  <c r="J926" i="21"/>
  <c r="K926" i="21" s="1"/>
  <c r="J927" i="21"/>
  <c r="K927" i="21" s="1"/>
  <c r="J928" i="21"/>
  <c r="K928" i="21" s="1"/>
  <c r="J929" i="21"/>
  <c r="K929" i="21" s="1"/>
  <c r="J930" i="21"/>
  <c r="K930" i="21" s="1"/>
  <c r="J931" i="21"/>
  <c r="K931" i="21" s="1"/>
  <c r="J932" i="21"/>
  <c r="K932" i="21" s="1"/>
  <c r="J933" i="21"/>
  <c r="K933" i="21" s="1"/>
  <c r="J934" i="21"/>
  <c r="K934" i="21" s="1"/>
  <c r="J935" i="21"/>
  <c r="K935" i="21" s="1"/>
  <c r="J936" i="21"/>
  <c r="K936" i="21" s="1"/>
  <c r="J937" i="21"/>
  <c r="K937" i="21" s="1"/>
  <c r="J938" i="21"/>
  <c r="K938" i="21" s="1"/>
  <c r="J939" i="21"/>
  <c r="K939" i="21" s="1"/>
  <c r="J940" i="21"/>
  <c r="K940" i="21" s="1"/>
  <c r="J941" i="21"/>
  <c r="K941" i="21" s="1"/>
  <c r="J942" i="21"/>
  <c r="K942" i="21" s="1"/>
  <c r="J943" i="21"/>
  <c r="K943" i="21" s="1"/>
  <c r="J944" i="21"/>
  <c r="K944" i="21" s="1"/>
  <c r="J945" i="21"/>
  <c r="K945" i="21" s="1"/>
  <c r="J946" i="21"/>
  <c r="K946" i="21" s="1"/>
  <c r="J947" i="21"/>
  <c r="K947" i="21" s="1"/>
  <c r="J948" i="21"/>
  <c r="K948" i="21" s="1"/>
  <c r="J949" i="21"/>
  <c r="K949" i="21" s="1"/>
  <c r="J950" i="21"/>
  <c r="K950" i="21" s="1"/>
  <c r="J951" i="21"/>
  <c r="K951" i="21" s="1"/>
  <c r="J952" i="21"/>
  <c r="K952" i="21" s="1"/>
  <c r="J953" i="21"/>
  <c r="K953" i="21" s="1"/>
  <c r="J954" i="21"/>
  <c r="K954" i="21" s="1"/>
  <c r="J955" i="21"/>
  <c r="K955" i="21" s="1"/>
  <c r="J956" i="21"/>
  <c r="K956" i="21" s="1"/>
  <c r="J957" i="21"/>
  <c r="K957" i="21" s="1"/>
  <c r="J958" i="21"/>
  <c r="K958" i="21" s="1"/>
  <c r="J959" i="21"/>
  <c r="K959" i="21" s="1"/>
  <c r="J960" i="21"/>
  <c r="K960" i="21" s="1"/>
  <c r="J961" i="21"/>
  <c r="K961" i="21" s="1"/>
  <c r="J962" i="21"/>
  <c r="K962" i="21" s="1"/>
  <c r="J963" i="21"/>
  <c r="K963" i="21" s="1"/>
  <c r="J964" i="21"/>
  <c r="K964" i="21" s="1"/>
  <c r="J965" i="21"/>
  <c r="K965" i="21" s="1"/>
  <c r="J966" i="21"/>
  <c r="K966" i="21" s="1"/>
  <c r="J967" i="21"/>
  <c r="K967" i="21" s="1"/>
  <c r="J968" i="21"/>
  <c r="K968" i="21" s="1"/>
  <c r="J969" i="21"/>
  <c r="K969" i="21" s="1"/>
  <c r="J970" i="21"/>
  <c r="K970" i="21" s="1"/>
  <c r="J971" i="21"/>
  <c r="K971" i="21" s="1"/>
  <c r="J972" i="21"/>
  <c r="K972" i="21" s="1"/>
  <c r="J973" i="21"/>
  <c r="K973" i="21" s="1"/>
  <c r="J974" i="21"/>
  <c r="K974" i="21" s="1"/>
  <c r="J975" i="21"/>
  <c r="K975" i="21" s="1"/>
  <c r="J976" i="21"/>
  <c r="K976" i="21" s="1"/>
  <c r="J977" i="21"/>
  <c r="K977" i="21" s="1"/>
  <c r="J978" i="21"/>
  <c r="K978" i="21" s="1"/>
  <c r="J979" i="21"/>
  <c r="K979" i="21" s="1"/>
  <c r="J980" i="21"/>
  <c r="K980" i="21" s="1"/>
  <c r="J981" i="21"/>
  <c r="K981" i="21" s="1"/>
  <c r="J982" i="21"/>
  <c r="K982" i="21" s="1"/>
  <c r="J983" i="21"/>
  <c r="K983" i="21" s="1"/>
  <c r="J984" i="21"/>
  <c r="K984" i="21" s="1"/>
  <c r="J985" i="21"/>
  <c r="K985" i="21" s="1"/>
  <c r="J986" i="21"/>
  <c r="K986" i="21" s="1"/>
  <c r="J987" i="21"/>
  <c r="K987" i="21" s="1"/>
  <c r="J988" i="21"/>
  <c r="K988" i="21" s="1"/>
  <c r="J989" i="21"/>
  <c r="K989" i="21" s="1"/>
  <c r="J990" i="21"/>
  <c r="K990" i="21" s="1"/>
  <c r="J991" i="21"/>
  <c r="K991" i="21" s="1"/>
  <c r="J992" i="21"/>
  <c r="K992" i="21" s="1"/>
  <c r="J993" i="21"/>
  <c r="K993" i="21" s="1"/>
  <c r="J994" i="21"/>
  <c r="K994" i="21" s="1"/>
  <c r="J995" i="21"/>
  <c r="K995" i="21" s="1"/>
  <c r="J996" i="21"/>
  <c r="K996" i="21" s="1"/>
  <c r="J997" i="21"/>
  <c r="K997" i="21" s="1"/>
  <c r="J998" i="21"/>
  <c r="K998" i="21" s="1"/>
  <c r="J999" i="21"/>
  <c r="K999" i="21" s="1"/>
  <c r="J1000" i="21"/>
  <c r="K1000" i="21" s="1"/>
  <c r="J1001" i="21"/>
  <c r="K1001" i="21" s="1"/>
  <c r="J1002" i="21"/>
  <c r="K1002" i="21" s="1"/>
  <c r="J1003" i="21"/>
  <c r="K1003" i="21" s="1"/>
  <c r="J1004" i="21"/>
  <c r="K1004" i="21" s="1"/>
  <c r="J1005" i="21"/>
  <c r="K1005" i="21" s="1"/>
  <c r="J1006" i="21"/>
  <c r="K1006" i="21" s="1"/>
  <c r="J1007" i="21"/>
  <c r="K1007" i="21" s="1"/>
  <c r="J1008" i="21"/>
  <c r="K1008" i="21" s="1"/>
  <c r="J1009" i="21"/>
  <c r="K1009" i="21" s="1"/>
  <c r="J1010" i="21"/>
  <c r="K1010" i="21" s="1"/>
  <c r="J1011" i="21"/>
  <c r="K1011" i="21" s="1"/>
  <c r="J1012" i="21"/>
  <c r="K1012" i="21" s="1"/>
  <c r="J1013" i="21"/>
  <c r="K1013" i="21" s="1"/>
  <c r="J1014" i="21"/>
  <c r="K1014" i="21" s="1"/>
  <c r="H16" i="21"/>
  <c r="I16" i="21" s="1"/>
  <c r="H17" i="21"/>
  <c r="I17" i="21" s="1"/>
  <c r="H18" i="21"/>
  <c r="I18" i="21" s="1"/>
  <c r="H19" i="21"/>
  <c r="I19" i="21" s="1"/>
  <c r="H20" i="21"/>
  <c r="I20" i="21" s="1"/>
  <c r="H21" i="21"/>
  <c r="I21" i="21" s="1"/>
  <c r="H22" i="21"/>
  <c r="I22" i="21" s="1"/>
  <c r="H23" i="21"/>
  <c r="I23" i="21" s="1"/>
  <c r="H24" i="21"/>
  <c r="I24" i="21" s="1"/>
  <c r="H25" i="21"/>
  <c r="I25" i="21" s="1"/>
  <c r="H26" i="21"/>
  <c r="I26" i="21" s="1"/>
  <c r="H27" i="21"/>
  <c r="I27" i="21" s="1"/>
  <c r="H28" i="21"/>
  <c r="I28" i="21" s="1"/>
  <c r="H29" i="21"/>
  <c r="I29" i="21" s="1"/>
  <c r="H30" i="21"/>
  <c r="I30" i="21" s="1"/>
  <c r="H31" i="21"/>
  <c r="I31" i="21" s="1"/>
  <c r="H32" i="21"/>
  <c r="I32" i="21" s="1"/>
  <c r="H33" i="21"/>
  <c r="I33" i="21" s="1"/>
  <c r="H34" i="21"/>
  <c r="I34" i="21" s="1"/>
  <c r="H35" i="21"/>
  <c r="I35" i="21" s="1"/>
  <c r="H36" i="21"/>
  <c r="I36" i="21" s="1"/>
  <c r="H37" i="21"/>
  <c r="I37" i="21" s="1"/>
  <c r="H38" i="21"/>
  <c r="I38" i="21" s="1"/>
  <c r="H39" i="21"/>
  <c r="I39" i="21" s="1"/>
  <c r="H40" i="21"/>
  <c r="I40" i="21" s="1"/>
  <c r="H41" i="21"/>
  <c r="I41" i="21" s="1"/>
  <c r="H42" i="21"/>
  <c r="I42" i="21" s="1"/>
  <c r="H43" i="21"/>
  <c r="I43" i="21" s="1"/>
  <c r="H44" i="21"/>
  <c r="I44" i="21" s="1"/>
  <c r="H45" i="21"/>
  <c r="I45" i="21" s="1"/>
  <c r="H46" i="21"/>
  <c r="I46" i="21" s="1"/>
  <c r="H47" i="21"/>
  <c r="I47" i="21" s="1"/>
  <c r="H48" i="21"/>
  <c r="I48" i="21" s="1"/>
  <c r="H49" i="21"/>
  <c r="I49" i="21" s="1"/>
  <c r="H50" i="21"/>
  <c r="I50" i="21" s="1"/>
  <c r="H51" i="21"/>
  <c r="I51" i="21" s="1"/>
  <c r="H52" i="21"/>
  <c r="I52" i="21" s="1"/>
  <c r="H53" i="21"/>
  <c r="I53" i="21" s="1"/>
  <c r="H54" i="21"/>
  <c r="I54" i="21" s="1"/>
  <c r="H55" i="21"/>
  <c r="I55" i="21" s="1"/>
  <c r="H56" i="21"/>
  <c r="I56" i="21" s="1"/>
  <c r="H57" i="21"/>
  <c r="I57" i="21" s="1"/>
  <c r="H58" i="21"/>
  <c r="I58" i="21" s="1"/>
  <c r="H59" i="21"/>
  <c r="I59" i="21" s="1"/>
  <c r="H60" i="21"/>
  <c r="I60" i="21" s="1"/>
  <c r="H61" i="21"/>
  <c r="I61" i="21" s="1"/>
  <c r="H62" i="21"/>
  <c r="I62" i="21" s="1"/>
  <c r="H63" i="21"/>
  <c r="I63" i="21" s="1"/>
  <c r="H64" i="21"/>
  <c r="I64" i="21" s="1"/>
  <c r="H65" i="21"/>
  <c r="I65" i="21" s="1"/>
  <c r="H66" i="21"/>
  <c r="I66" i="21" s="1"/>
  <c r="H67" i="21"/>
  <c r="I67" i="21" s="1"/>
  <c r="H68" i="21"/>
  <c r="I68" i="21" s="1"/>
  <c r="H69" i="21"/>
  <c r="I69" i="21" s="1"/>
  <c r="H70" i="21"/>
  <c r="I70" i="21" s="1"/>
  <c r="H71" i="21"/>
  <c r="I71" i="21" s="1"/>
  <c r="H72" i="21"/>
  <c r="I72" i="21" s="1"/>
  <c r="H73" i="21"/>
  <c r="I73" i="21" s="1"/>
  <c r="H74" i="21"/>
  <c r="I74" i="21" s="1"/>
  <c r="H75" i="21"/>
  <c r="I75" i="21" s="1"/>
  <c r="H76" i="21"/>
  <c r="I76" i="21" s="1"/>
  <c r="H77" i="21"/>
  <c r="I77" i="21" s="1"/>
  <c r="H78" i="21"/>
  <c r="I78" i="21" s="1"/>
  <c r="H79" i="21"/>
  <c r="I79" i="21" s="1"/>
  <c r="H80" i="21"/>
  <c r="I80" i="21" s="1"/>
  <c r="H81" i="21"/>
  <c r="I81" i="21" s="1"/>
  <c r="H82" i="21"/>
  <c r="I82" i="21" s="1"/>
  <c r="H83" i="21"/>
  <c r="I83" i="21" s="1"/>
  <c r="H84" i="21"/>
  <c r="I84" i="21" s="1"/>
  <c r="H85" i="21"/>
  <c r="I85" i="21" s="1"/>
  <c r="H86" i="21"/>
  <c r="I86" i="21" s="1"/>
  <c r="H87" i="21"/>
  <c r="I87" i="21" s="1"/>
  <c r="H88" i="21"/>
  <c r="I88" i="21" s="1"/>
  <c r="H89" i="21"/>
  <c r="I89" i="21" s="1"/>
  <c r="H90" i="21"/>
  <c r="I90" i="21" s="1"/>
  <c r="H91" i="21"/>
  <c r="I91" i="21" s="1"/>
  <c r="H92" i="21"/>
  <c r="I92" i="21" s="1"/>
  <c r="H93" i="21"/>
  <c r="I93" i="21" s="1"/>
  <c r="H94" i="21"/>
  <c r="I94" i="21" s="1"/>
  <c r="H95" i="21"/>
  <c r="I95" i="21" s="1"/>
  <c r="H96" i="21"/>
  <c r="I96" i="21" s="1"/>
  <c r="H97" i="21"/>
  <c r="I97" i="21" s="1"/>
  <c r="H98" i="21"/>
  <c r="I98" i="21" s="1"/>
  <c r="H99" i="21"/>
  <c r="I99" i="21" s="1"/>
  <c r="H100" i="21"/>
  <c r="I100" i="21" s="1"/>
  <c r="H101" i="21"/>
  <c r="I101" i="21" s="1"/>
  <c r="H102" i="21"/>
  <c r="I102" i="21" s="1"/>
  <c r="H103" i="21"/>
  <c r="I103" i="21" s="1"/>
  <c r="H104" i="21"/>
  <c r="I104" i="21" s="1"/>
  <c r="H105" i="21"/>
  <c r="I105" i="21" s="1"/>
  <c r="H106" i="21"/>
  <c r="I106" i="21" s="1"/>
  <c r="H107" i="21"/>
  <c r="I107" i="21" s="1"/>
  <c r="H108" i="21"/>
  <c r="I108" i="21" s="1"/>
  <c r="H109" i="21"/>
  <c r="I109" i="21" s="1"/>
  <c r="H110" i="21"/>
  <c r="I110" i="21" s="1"/>
  <c r="H111" i="21"/>
  <c r="I111" i="21" s="1"/>
  <c r="H112" i="21"/>
  <c r="I112" i="21" s="1"/>
  <c r="H113" i="21"/>
  <c r="I113" i="21" s="1"/>
  <c r="H114" i="21"/>
  <c r="I114" i="21" s="1"/>
  <c r="H115" i="21"/>
  <c r="I115" i="21" s="1"/>
  <c r="H116" i="21"/>
  <c r="I116" i="21" s="1"/>
  <c r="H117" i="21"/>
  <c r="I117" i="21" s="1"/>
  <c r="H118" i="21"/>
  <c r="I118" i="21" s="1"/>
  <c r="H119" i="21"/>
  <c r="I119" i="21" s="1"/>
  <c r="H120" i="21"/>
  <c r="I120" i="21" s="1"/>
  <c r="H121" i="21"/>
  <c r="I121" i="21" s="1"/>
  <c r="H122" i="21"/>
  <c r="I122" i="21" s="1"/>
  <c r="H123" i="21"/>
  <c r="I123" i="21" s="1"/>
  <c r="H124" i="21"/>
  <c r="I124" i="21" s="1"/>
  <c r="H125" i="21"/>
  <c r="I125" i="21" s="1"/>
  <c r="H126" i="21"/>
  <c r="I126" i="21" s="1"/>
  <c r="H127" i="21"/>
  <c r="I127" i="21" s="1"/>
  <c r="H128" i="21"/>
  <c r="I128" i="21" s="1"/>
  <c r="H129" i="21"/>
  <c r="I129" i="21" s="1"/>
  <c r="H130" i="21"/>
  <c r="I130" i="21" s="1"/>
  <c r="H131" i="21"/>
  <c r="I131" i="21" s="1"/>
  <c r="H132" i="21"/>
  <c r="I132" i="21" s="1"/>
  <c r="H133" i="21"/>
  <c r="I133" i="21" s="1"/>
  <c r="H134" i="21"/>
  <c r="I134" i="21" s="1"/>
  <c r="H135" i="21"/>
  <c r="I135" i="21" s="1"/>
  <c r="H136" i="21"/>
  <c r="I136" i="21" s="1"/>
  <c r="H137" i="21"/>
  <c r="I137" i="21" s="1"/>
  <c r="H138" i="21"/>
  <c r="I138" i="21" s="1"/>
  <c r="H139" i="21"/>
  <c r="I139" i="21" s="1"/>
  <c r="H140" i="21"/>
  <c r="I140" i="21" s="1"/>
  <c r="H141" i="21"/>
  <c r="I141" i="21" s="1"/>
  <c r="H142" i="21"/>
  <c r="I142" i="21" s="1"/>
  <c r="H143" i="21"/>
  <c r="I143" i="21" s="1"/>
  <c r="H144" i="21"/>
  <c r="I144" i="21" s="1"/>
  <c r="H145" i="21"/>
  <c r="I145" i="21" s="1"/>
  <c r="H146" i="21"/>
  <c r="I146" i="21" s="1"/>
  <c r="H147" i="21"/>
  <c r="I147" i="21" s="1"/>
  <c r="H148" i="21"/>
  <c r="I148" i="21" s="1"/>
  <c r="H149" i="21"/>
  <c r="I149" i="21" s="1"/>
  <c r="H150" i="21"/>
  <c r="I150" i="21" s="1"/>
  <c r="H151" i="21"/>
  <c r="I151" i="21" s="1"/>
  <c r="H152" i="21"/>
  <c r="I152" i="21" s="1"/>
  <c r="H153" i="21"/>
  <c r="I153" i="21" s="1"/>
  <c r="H154" i="21"/>
  <c r="I154" i="21" s="1"/>
  <c r="H155" i="21"/>
  <c r="I155" i="21" s="1"/>
  <c r="H156" i="21"/>
  <c r="I156" i="21" s="1"/>
  <c r="H157" i="21"/>
  <c r="I157" i="21" s="1"/>
  <c r="H158" i="21"/>
  <c r="I158" i="21" s="1"/>
  <c r="H159" i="21"/>
  <c r="I159" i="21" s="1"/>
  <c r="H160" i="21"/>
  <c r="I160" i="21" s="1"/>
  <c r="H161" i="21"/>
  <c r="I161" i="21" s="1"/>
  <c r="H162" i="21"/>
  <c r="I162" i="21" s="1"/>
  <c r="H163" i="21"/>
  <c r="I163" i="21" s="1"/>
  <c r="H164" i="21"/>
  <c r="I164" i="21" s="1"/>
  <c r="H165" i="21"/>
  <c r="I165" i="21" s="1"/>
  <c r="H166" i="21"/>
  <c r="I166" i="21" s="1"/>
  <c r="H167" i="21"/>
  <c r="I167" i="21" s="1"/>
  <c r="H168" i="21"/>
  <c r="I168" i="21" s="1"/>
  <c r="H169" i="21"/>
  <c r="I169" i="21" s="1"/>
  <c r="H170" i="21"/>
  <c r="I170" i="21" s="1"/>
  <c r="H171" i="21"/>
  <c r="I171" i="21" s="1"/>
  <c r="H172" i="21"/>
  <c r="I172" i="21" s="1"/>
  <c r="H173" i="21"/>
  <c r="I173" i="21" s="1"/>
  <c r="H174" i="21"/>
  <c r="I174" i="21" s="1"/>
  <c r="H175" i="21"/>
  <c r="I175" i="21" s="1"/>
  <c r="H176" i="21"/>
  <c r="I176" i="21" s="1"/>
  <c r="H177" i="21"/>
  <c r="I177" i="21" s="1"/>
  <c r="H178" i="21"/>
  <c r="I178" i="21" s="1"/>
  <c r="H179" i="21"/>
  <c r="I179" i="21" s="1"/>
  <c r="H180" i="21"/>
  <c r="I180" i="21" s="1"/>
  <c r="H181" i="21"/>
  <c r="I181" i="21" s="1"/>
  <c r="H182" i="21"/>
  <c r="I182" i="21" s="1"/>
  <c r="H183" i="21"/>
  <c r="I183" i="21" s="1"/>
  <c r="H184" i="21"/>
  <c r="I184" i="21" s="1"/>
  <c r="H185" i="21"/>
  <c r="I185" i="21" s="1"/>
  <c r="H186" i="21"/>
  <c r="I186" i="21" s="1"/>
  <c r="H187" i="21"/>
  <c r="I187" i="21" s="1"/>
  <c r="H188" i="21"/>
  <c r="I188" i="21" s="1"/>
  <c r="H189" i="21"/>
  <c r="I189" i="21" s="1"/>
  <c r="H190" i="21"/>
  <c r="I190" i="21" s="1"/>
  <c r="H191" i="21"/>
  <c r="I191" i="21" s="1"/>
  <c r="H192" i="21"/>
  <c r="I192" i="21" s="1"/>
  <c r="H193" i="21"/>
  <c r="I193" i="21" s="1"/>
  <c r="H194" i="21"/>
  <c r="I194" i="21" s="1"/>
  <c r="H195" i="21"/>
  <c r="I195" i="21" s="1"/>
  <c r="H196" i="21"/>
  <c r="I196" i="21" s="1"/>
  <c r="H197" i="21"/>
  <c r="I197" i="21" s="1"/>
  <c r="H198" i="21"/>
  <c r="I198" i="21" s="1"/>
  <c r="H199" i="21"/>
  <c r="I199" i="21" s="1"/>
  <c r="H200" i="21"/>
  <c r="I200" i="21" s="1"/>
  <c r="H201" i="21"/>
  <c r="I201" i="21" s="1"/>
  <c r="H202" i="21"/>
  <c r="I202" i="21" s="1"/>
  <c r="H203" i="21"/>
  <c r="I203" i="21" s="1"/>
  <c r="H204" i="21"/>
  <c r="I204" i="21" s="1"/>
  <c r="H205" i="21"/>
  <c r="I205" i="21" s="1"/>
  <c r="H206" i="21"/>
  <c r="I206" i="21" s="1"/>
  <c r="H207" i="21"/>
  <c r="I207" i="21" s="1"/>
  <c r="H208" i="21"/>
  <c r="I208" i="21" s="1"/>
  <c r="H209" i="21"/>
  <c r="I209" i="21" s="1"/>
  <c r="H210" i="21"/>
  <c r="I210" i="21" s="1"/>
  <c r="H211" i="21"/>
  <c r="I211" i="21" s="1"/>
  <c r="H212" i="21"/>
  <c r="I212" i="21" s="1"/>
  <c r="H213" i="21"/>
  <c r="I213" i="21" s="1"/>
  <c r="H214" i="21"/>
  <c r="I214" i="21" s="1"/>
  <c r="H215" i="21"/>
  <c r="I215" i="21" s="1"/>
  <c r="H216" i="21"/>
  <c r="I216" i="21" s="1"/>
  <c r="H217" i="21"/>
  <c r="I217" i="21" s="1"/>
  <c r="H218" i="21"/>
  <c r="I218" i="21" s="1"/>
  <c r="H219" i="21"/>
  <c r="I219" i="21" s="1"/>
  <c r="H220" i="21"/>
  <c r="I220" i="21" s="1"/>
  <c r="H221" i="21"/>
  <c r="I221" i="21" s="1"/>
  <c r="H222" i="21"/>
  <c r="I222" i="21" s="1"/>
  <c r="H223" i="21"/>
  <c r="I223" i="21" s="1"/>
  <c r="H224" i="21"/>
  <c r="I224" i="21" s="1"/>
  <c r="H225" i="21"/>
  <c r="I225" i="21" s="1"/>
  <c r="H226" i="21"/>
  <c r="I226" i="21" s="1"/>
  <c r="H227" i="21"/>
  <c r="I227" i="21" s="1"/>
  <c r="H228" i="21"/>
  <c r="I228" i="21" s="1"/>
  <c r="H229" i="21"/>
  <c r="I229" i="21" s="1"/>
  <c r="H230" i="21"/>
  <c r="I230" i="21" s="1"/>
  <c r="H231" i="21"/>
  <c r="I231" i="21" s="1"/>
  <c r="H232" i="21"/>
  <c r="I232" i="21" s="1"/>
  <c r="H233" i="21"/>
  <c r="I233" i="21" s="1"/>
  <c r="H234" i="21"/>
  <c r="I234" i="21" s="1"/>
  <c r="H235" i="21"/>
  <c r="I235" i="21" s="1"/>
  <c r="H236" i="21"/>
  <c r="I236" i="21" s="1"/>
  <c r="H237" i="21"/>
  <c r="I237" i="21" s="1"/>
  <c r="H238" i="21"/>
  <c r="I238" i="21" s="1"/>
  <c r="H239" i="21"/>
  <c r="I239" i="21" s="1"/>
  <c r="H240" i="21"/>
  <c r="I240" i="21" s="1"/>
  <c r="H241" i="21"/>
  <c r="I241" i="21" s="1"/>
  <c r="H242" i="21"/>
  <c r="I242" i="21" s="1"/>
  <c r="H243" i="21"/>
  <c r="I243" i="21" s="1"/>
  <c r="H244" i="21"/>
  <c r="I244" i="21" s="1"/>
  <c r="H245" i="21"/>
  <c r="I245" i="21" s="1"/>
  <c r="H246" i="21"/>
  <c r="I246" i="21" s="1"/>
  <c r="H247" i="21"/>
  <c r="I247" i="21" s="1"/>
  <c r="H248" i="21"/>
  <c r="I248" i="21" s="1"/>
  <c r="H249" i="21"/>
  <c r="I249" i="21" s="1"/>
  <c r="H250" i="21"/>
  <c r="I250" i="21" s="1"/>
  <c r="H251" i="21"/>
  <c r="I251" i="21" s="1"/>
  <c r="H252" i="21"/>
  <c r="I252" i="21" s="1"/>
  <c r="H253" i="21"/>
  <c r="I253" i="21" s="1"/>
  <c r="H254" i="21"/>
  <c r="I254" i="21" s="1"/>
  <c r="H255" i="21"/>
  <c r="I255" i="21" s="1"/>
  <c r="H256" i="21"/>
  <c r="I256" i="21" s="1"/>
  <c r="H257" i="21"/>
  <c r="I257" i="21" s="1"/>
  <c r="H258" i="21"/>
  <c r="I258" i="21" s="1"/>
  <c r="H259" i="21"/>
  <c r="I259" i="21" s="1"/>
  <c r="H260" i="21"/>
  <c r="I260" i="21" s="1"/>
  <c r="H261" i="21"/>
  <c r="I261" i="21" s="1"/>
  <c r="H262" i="21"/>
  <c r="I262" i="21" s="1"/>
  <c r="H263" i="21"/>
  <c r="I263" i="21" s="1"/>
  <c r="H264" i="21"/>
  <c r="I264" i="21" s="1"/>
  <c r="H265" i="21"/>
  <c r="I265" i="21" s="1"/>
  <c r="H266" i="21"/>
  <c r="I266" i="21" s="1"/>
  <c r="H267" i="21"/>
  <c r="I267" i="21" s="1"/>
  <c r="H268" i="21"/>
  <c r="I268" i="21" s="1"/>
  <c r="H269" i="21"/>
  <c r="I269" i="21" s="1"/>
  <c r="H270" i="21"/>
  <c r="I270" i="21" s="1"/>
  <c r="H271" i="21"/>
  <c r="I271" i="21" s="1"/>
  <c r="H272" i="21"/>
  <c r="I272" i="21" s="1"/>
  <c r="H273" i="21"/>
  <c r="I273" i="21" s="1"/>
  <c r="H274" i="21"/>
  <c r="I274" i="21" s="1"/>
  <c r="H275" i="21"/>
  <c r="I275" i="21" s="1"/>
  <c r="H276" i="21"/>
  <c r="I276" i="21" s="1"/>
  <c r="H277" i="21"/>
  <c r="I277" i="21" s="1"/>
  <c r="H278" i="21"/>
  <c r="I278" i="21" s="1"/>
  <c r="H279" i="21"/>
  <c r="I279" i="21" s="1"/>
  <c r="H280" i="21"/>
  <c r="I280" i="21" s="1"/>
  <c r="H281" i="21"/>
  <c r="I281" i="21" s="1"/>
  <c r="H282" i="21"/>
  <c r="I282" i="21" s="1"/>
  <c r="H283" i="21"/>
  <c r="I283" i="21" s="1"/>
  <c r="H284" i="21"/>
  <c r="I284" i="21" s="1"/>
  <c r="H285" i="21"/>
  <c r="I285" i="21" s="1"/>
  <c r="H286" i="21"/>
  <c r="I286" i="21" s="1"/>
  <c r="H287" i="21"/>
  <c r="I287" i="21" s="1"/>
  <c r="H288" i="21"/>
  <c r="I288" i="21" s="1"/>
  <c r="H289" i="21"/>
  <c r="I289" i="21" s="1"/>
  <c r="H290" i="21"/>
  <c r="I290" i="21" s="1"/>
  <c r="H291" i="21"/>
  <c r="I291" i="21" s="1"/>
  <c r="H292" i="21"/>
  <c r="I292" i="21" s="1"/>
  <c r="H293" i="21"/>
  <c r="I293" i="21" s="1"/>
  <c r="H294" i="21"/>
  <c r="I294" i="21" s="1"/>
  <c r="H295" i="21"/>
  <c r="I295" i="21" s="1"/>
  <c r="H296" i="21"/>
  <c r="I296" i="21" s="1"/>
  <c r="H297" i="21"/>
  <c r="I297" i="21" s="1"/>
  <c r="H298" i="21"/>
  <c r="I298" i="21" s="1"/>
  <c r="H299" i="21"/>
  <c r="I299" i="21" s="1"/>
  <c r="H300" i="21"/>
  <c r="I300" i="21" s="1"/>
  <c r="H301" i="21"/>
  <c r="I301" i="21" s="1"/>
  <c r="H302" i="21"/>
  <c r="I302" i="21" s="1"/>
  <c r="H303" i="21"/>
  <c r="I303" i="21" s="1"/>
  <c r="H304" i="21"/>
  <c r="I304" i="21" s="1"/>
  <c r="H305" i="21"/>
  <c r="I305" i="21" s="1"/>
  <c r="H306" i="21"/>
  <c r="I306" i="21" s="1"/>
  <c r="H307" i="21"/>
  <c r="I307" i="21" s="1"/>
  <c r="H308" i="21"/>
  <c r="I308" i="21" s="1"/>
  <c r="H309" i="21"/>
  <c r="I309" i="21" s="1"/>
  <c r="H310" i="21"/>
  <c r="I310" i="21" s="1"/>
  <c r="H311" i="21"/>
  <c r="I311" i="21" s="1"/>
  <c r="H312" i="21"/>
  <c r="I312" i="21" s="1"/>
  <c r="H313" i="21"/>
  <c r="I313" i="21" s="1"/>
  <c r="H314" i="21"/>
  <c r="I314" i="21" s="1"/>
  <c r="H315" i="21"/>
  <c r="I315" i="21" s="1"/>
  <c r="H316" i="21"/>
  <c r="I316" i="21" s="1"/>
  <c r="H317" i="21"/>
  <c r="I317" i="21" s="1"/>
  <c r="H318" i="21"/>
  <c r="I318" i="21" s="1"/>
  <c r="H319" i="21"/>
  <c r="I319" i="21" s="1"/>
  <c r="H320" i="21"/>
  <c r="I320" i="21" s="1"/>
  <c r="H321" i="21"/>
  <c r="I321" i="21" s="1"/>
  <c r="H322" i="21"/>
  <c r="I322" i="21" s="1"/>
  <c r="H323" i="21"/>
  <c r="I323" i="21" s="1"/>
  <c r="H324" i="21"/>
  <c r="I324" i="21" s="1"/>
  <c r="H325" i="21"/>
  <c r="I325" i="21" s="1"/>
  <c r="H326" i="21"/>
  <c r="I326" i="21" s="1"/>
  <c r="H327" i="21"/>
  <c r="I327" i="21" s="1"/>
  <c r="H328" i="21"/>
  <c r="I328" i="21" s="1"/>
  <c r="H329" i="21"/>
  <c r="I329" i="21" s="1"/>
  <c r="H330" i="21"/>
  <c r="I330" i="21" s="1"/>
  <c r="H331" i="21"/>
  <c r="I331" i="21" s="1"/>
  <c r="H332" i="21"/>
  <c r="I332" i="21" s="1"/>
  <c r="H333" i="21"/>
  <c r="I333" i="21" s="1"/>
  <c r="H334" i="21"/>
  <c r="I334" i="21" s="1"/>
  <c r="H335" i="21"/>
  <c r="I335" i="21" s="1"/>
  <c r="H336" i="21"/>
  <c r="I336" i="21" s="1"/>
  <c r="H337" i="21"/>
  <c r="I337" i="21" s="1"/>
  <c r="H338" i="21"/>
  <c r="I338" i="21" s="1"/>
  <c r="H339" i="21"/>
  <c r="I339" i="21" s="1"/>
  <c r="H340" i="21"/>
  <c r="I340" i="21" s="1"/>
  <c r="H341" i="21"/>
  <c r="I341" i="21" s="1"/>
  <c r="H342" i="21"/>
  <c r="I342" i="21" s="1"/>
  <c r="H343" i="21"/>
  <c r="I343" i="21" s="1"/>
  <c r="H344" i="21"/>
  <c r="I344" i="21" s="1"/>
  <c r="H345" i="21"/>
  <c r="I345" i="21" s="1"/>
  <c r="H346" i="21"/>
  <c r="I346" i="21" s="1"/>
  <c r="H347" i="21"/>
  <c r="I347" i="21" s="1"/>
  <c r="H348" i="21"/>
  <c r="I348" i="21" s="1"/>
  <c r="H349" i="21"/>
  <c r="I349" i="21" s="1"/>
  <c r="H350" i="21"/>
  <c r="I350" i="21" s="1"/>
  <c r="H351" i="21"/>
  <c r="I351" i="21" s="1"/>
  <c r="H352" i="21"/>
  <c r="I352" i="21" s="1"/>
  <c r="H353" i="21"/>
  <c r="I353" i="21" s="1"/>
  <c r="H354" i="21"/>
  <c r="I354" i="21" s="1"/>
  <c r="H355" i="21"/>
  <c r="I355" i="21" s="1"/>
  <c r="H356" i="21"/>
  <c r="I356" i="21" s="1"/>
  <c r="H357" i="21"/>
  <c r="I357" i="21" s="1"/>
  <c r="H358" i="21"/>
  <c r="I358" i="21" s="1"/>
  <c r="H359" i="21"/>
  <c r="I359" i="21" s="1"/>
  <c r="H360" i="21"/>
  <c r="I360" i="21" s="1"/>
  <c r="H361" i="21"/>
  <c r="I361" i="21" s="1"/>
  <c r="H362" i="21"/>
  <c r="I362" i="21" s="1"/>
  <c r="H363" i="21"/>
  <c r="I363" i="21" s="1"/>
  <c r="H364" i="21"/>
  <c r="I364" i="21" s="1"/>
  <c r="H365" i="21"/>
  <c r="I365" i="21" s="1"/>
  <c r="H366" i="21"/>
  <c r="I366" i="21" s="1"/>
  <c r="H367" i="21"/>
  <c r="I367" i="21" s="1"/>
  <c r="H368" i="21"/>
  <c r="I368" i="21" s="1"/>
  <c r="H369" i="21"/>
  <c r="I369" i="21" s="1"/>
  <c r="H370" i="21"/>
  <c r="I370" i="21" s="1"/>
  <c r="H371" i="21"/>
  <c r="I371" i="21" s="1"/>
  <c r="H372" i="21"/>
  <c r="I372" i="21" s="1"/>
  <c r="H373" i="21"/>
  <c r="I373" i="21" s="1"/>
  <c r="H374" i="21"/>
  <c r="I374" i="21" s="1"/>
  <c r="H375" i="21"/>
  <c r="I375" i="21" s="1"/>
  <c r="H376" i="21"/>
  <c r="I376" i="21" s="1"/>
  <c r="H377" i="21"/>
  <c r="I377" i="21" s="1"/>
  <c r="H378" i="21"/>
  <c r="I378" i="21" s="1"/>
  <c r="H379" i="21"/>
  <c r="I379" i="21" s="1"/>
  <c r="H380" i="21"/>
  <c r="I380" i="21" s="1"/>
  <c r="H381" i="21"/>
  <c r="I381" i="21" s="1"/>
  <c r="H382" i="21"/>
  <c r="I382" i="21" s="1"/>
  <c r="H383" i="21"/>
  <c r="I383" i="21" s="1"/>
  <c r="H384" i="21"/>
  <c r="I384" i="21" s="1"/>
  <c r="H385" i="21"/>
  <c r="I385" i="21" s="1"/>
  <c r="H386" i="21"/>
  <c r="I386" i="21" s="1"/>
  <c r="H387" i="21"/>
  <c r="I387" i="21" s="1"/>
  <c r="H388" i="21"/>
  <c r="I388" i="21" s="1"/>
  <c r="H389" i="21"/>
  <c r="I389" i="21" s="1"/>
  <c r="H390" i="21"/>
  <c r="I390" i="21" s="1"/>
  <c r="H391" i="21"/>
  <c r="I391" i="21" s="1"/>
  <c r="H392" i="21"/>
  <c r="I392" i="21" s="1"/>
  <c r="H393" i="21"/>
  <c r="I393" i="21" s="1"/>
  <c r="H394" i="21"/>
  <c r="I394" i="21" s="1"/>
  <c r="H395" i="21"/>
  <c r="I395" i="21" s="1"/>
  <c r="H396" i="21"/>
  <c r="I396" i="21" s="1"/>
  <c r="H397" i="21"/>
  <c r="I397" i="21" s="1"/>
  <c r="H398" i="21"/>
  <c r="I398" i="21" s="1"/>
  <c r="H399" i="21"/>
  <c r="I399" i="21" s="1"/>
  <c r="H400" i="21"/>
  <c r="I400" i="21" s="1"/>
  <c r="H401" i="21"/>
  <c r="I401" i="21" s="1"/>
  <c r="H402" i="21"/>
  <c r="I402" i="21" s="1"/>
  <c r="H403" i="21"/>
  <c r="I403" i="21" s="1"/>
  <c r="H404" i="21"/>
  <c r="I404" i="21" s="1"/>
  <c r="H405" i="21"/>
  <c r="I405" i="21" s="1"/>
  <c r="H406" i="21"/>
  <c r="I406" i="21" s="1"/>
  <c r="H407" i="21"/>
  <c r="I407" i="21" s="1"/>
  <c r="H408" i="21"/>
  <c r="I408" i="21" s="1"/>
  <c r="H409" i="21"/>
  <c r="I409" i="21" s="1"/>
  <c r="H410" i="21"/>
  <c r="I410" i="21" s="1"/>
  <c r="H411" i="21"/>
  <c r="I411" i="21" s="1"/>
  <c r="H412" i="21"/>
  <c r="I412" i="21" s="1"/>
  <c r="H413" i="21"/>
  <c r="I413" i="21" s="1"/>
  <c r="H414" i="21"/>
  <c r="I414" i="21" s="1"/>
  <c r="H415" i="21"/>
  <c r="I415" i="21" s="1"/>
  <c r="H416" i="21"/>
  <c r="I416" i="21" s="1"/>
  <c r="H417" i="21"/>
  <c r="I417" i="21" s="1"/>
  <c r="H418" i="21"/>
  <c r="I418" i="21" s="1"/>
  <c r="H419" i="21"/>
  <c r="I419" i="21" s="1"/>
  <c r="H420" i="21"/>
  <c r="I420" i="21" s="1"/>
  <c r="H421" i="21"/>
  <c r="I421" i="21" s="1"/>
  <c r="H422" i="21"/>
  <c r="I422" i="21" s="1"/>
  <c r="H423" i="21"/>
  <c r="I423" i="21" s="1"/>
  <c r="H424" i="21"/>
  <c r="I424" i="21" s="1"/>
  <c r="H425" i="21"/>
  <c r="I425" i="21" s="1"/>
  <c r="H426" i="21"/>
  <c r="I426" i="21" s="1"/>
  <c r="H427" i="21"/>
  <c r="I427" i="21" s="1"/>
  <c r="H428" i="21"/>
  <c r="I428" i="21" s="1"/>
  <c r="H429" i="21"/>
  <c r="I429" i="21" s="1"/>
  <c r="H430" i="21"/>
  <c r="I430" i="21" s="1"/>
  <c r="H431" i="21"/>
  <c r="I431" i="21" s="1"/>
  <c r="H432" i="21"/>
  <c r="I432" i="21" s="1"/>
  <c r="H433" i="21"/>
  <c r="I433" i="21" s="1"/>
  <c r="H434" i="21"/>
  <c r="I434" i="21" s="1"/>
  <c r="H435" i="21"/>
  <c r="I435" i="21" s="1"/>
  <c r="H436" i="21"/>
  <c r="I436" i="21" s="1"/>
  <c r="H437" i="21"/>
  <c r="I437" i="21" s="1"/>
  <c r="H438" i="21"/>
  <c r="I438" i="21" s="1"/>
  <c r="H439" i="21"/>
  <c r="I439" i="21" s="1"/>
  <c r="H440" i="21"/>
  <c r="I440" i="21" s="1"/>
  <c r="H441" i="21"/>
  <c r="I441" i="21" s="1"/>
  <c r="H442" i="21"/>
  <c r="I442" i="21" s="1"/>
  <c r="H443" i="21"/>
  <c r="I443" i="21" s="1"/>
  <c r="H444" i="21"/>
  <c r="I444" i="21" s="1"/>
  <c r="H445" i="21"/>
  <c r="I445" i="21" s="1"/>
  <c r="H446" i="21"/>
  <c r="I446" i="21" s="1"/>
  <c r="H447" i="21"/>
  <c r="I447" i="21" s="1"/>
  <c r="H448" i="21"/>
  <c r="I448" i="21" s="1"/>
  <c r="H449" i="21"/>
  <c r="I449" i="21" s="1"/>
  <c r="H450" i="21"/>
  <c r="I450" i="21" s="1"/>
  <c r="H451" i="21"/>
  <c r="I451" i="21" s="1"/>
  <c r="H452" i="21"/>
  <c r="I452" i="21" s="1"/>
  <c r="H453" i="21"/>
  <c r="I453" i="21" s="1"/>
  <c r="H454" i="21"/>
  <c r="I454" i="21" s="1"/>
  <c r="H455" i="21"/>
  <c r="I455" i="21" s="1"/>
  <c r="H456" i="21"/>
  <c r="I456" i="21" s="1"/>
  <c r="H457" i="21"/>
  <c r="I457" i="21" s="1"/>
  <c r="H458" i="21"/>
  <c r="I458" i="21" s="1"/>
  <c r="H459" i="21"/>
  <c r="I459" i="21" s="1"/>
  <c r="H460" i="21"/>
  <c r="I460" i="21" s="1"/>
  <c r="H461" i="21"/>
  <c r="I461" i="21" s="1"/>
  <c r="H462" i="21"/>
  <c r="I462" i="21" s="1"/>
  <c r="H463" i="21"/>
  <c r="I463" i="21" s="1"/>
  <c r="H464" i="21"/>
  <c r="I464" i="21" s="1"/>
  <c r="H465" i="21"/>
  <c r="I465" i="21" s="1"/>
  <c r="H466" i="21"/>
  <c r="I466" i="21" s="1"/>
  <c r="H467" i="21"/>
  <c r="I467" i="21" s="1"/>
  <c r="H468" i="21"/>
  <c r="I468" i="21" s="1"/>
  <c r="H469" i="21"/>
  <c r="I469" i="21" s="1"/>
  <c r="H470" i="21"/>
  <c r="I470" i="21" s="1"/>
  <c r="H471" i="21"/>
  <c r="I471" i="21" s="1"/>
  <c r="H472" i="21"/>
  <c r="I472" i="21" s="1"/>
  <c r="H473" i="21"/>
  <c r="I473" i="21" s="1"/>
  <c r="H474" i="21"/>
  <c r="I474" i="21" s="1"/>
  <c r="H475" i="21"/>
  <c r="I475" i="21" s="1"/>
  <c r="H476" i="21"/>
  <c r="I476" i="21" s="1"/>
  <c r="H477" i="21"/>
  <c r="I477" i="21" s="1"/>
  <c r="H478" i="21"/>
  <c r="I478" i="21" s="1"/>
  <c r="H479" i="21"/>
  <c r="I479" i="21" s="1"/>
  <c r="H480" i="21"/>
  <c r="I480" i="21" s="1"/>
  <c r="H481" i="21"/>
  <c r="I481" i="21" s="1"/>
  <c r="H482" i="21"/>
  <c r="I482" i="21" s="1"/>
  <c r="H483" i="21"/>
  <c r="I483" i="21" s="1"/>
  <c r="H484" i="21"/>
  <c r="I484" i="21" s="1"/>
  <c r="H485" i="21"/>
  <c r="I485" i="21" s="1"/>
  <c r="H486" i="21"/>
  <c r="I486" i="21" s="1"/>
  <c r="H487" i="21"/>
  <c r="I487" i="21" s="1"/>
  <c r="H488" i="21"/>
  <c r="I488" i="21" s="1"/>
  <c r="H489" i="21"/>
  <c r="I489" i="21" s="1"/>
  <c r="H490" i="21"/>
  <c r="I490" i="21" s="1"/>
  <c r="H491" i="21"/>
  <c r="I491" i="21" s="1"/>
  <c r="H492" i="21"/>
  <c r="I492" i="21" s="1"/>
  <c r="H493" i="21"/>
  <c r="I493" i="21" s="1"/>
  <c r="H494" i="21"/>
  <c r="I494" i="21" s="1"/>
  <c r="H495" i="21"/>
  <c r="I495" i="21" s="1"/>
  <c r="H496" i="21"/>
  <c r="I496" i="21" s="1"/>
  <c r="H497" i="21"/>
  <c r="I497" i="21" s="1"/>
  <c r="H498" i="21"/>
  <c r="I498" i="21" s="1"/>
  <c r="H499" i="21"/>
  <c r="I499" i="21" s="1"/>
  <c r="H500" i="21"/>
  <c r="I500" i="21" s="1"/>
  <c r="H501" i="21"/>
  <c r="I501" i="21" s="1"/>
  <c r="H502" i="21"/>
  <c r="I502" i="21" s="1"/>
  <c r="H503" i="21"/>
  <c r="I503" i="21" s="1"/>
  <c r="H504" i="21"/>
  <c r="I504" i="21" s="1"/>
  <c r="H505" i="21"/>
  <c r="I505" i="21" s="1"/>
  <c r="H506" i="21"/>
  <c r="I506" i="21" s="1"/>
  <c r="H507" i="21"/>
  <c r="I507" i="21" s="1"/>
  <c r="H508" i="21"/>
  <c r="I508" i="21" s="1"/>
  <c r="H509" i="21"/>
  <c r="I509" i="21" s="1"/>
  <c r="H510" i="21"/>
  <c r="I510" i="21" s="1"/>
  <c r="H511" i="21"/>
  <c r="I511" i="21" s="1"/>
  <c r="H512" i="21"/>
  <c r="I512" i="21" s="1"/>
  <c r="H513" i="21"/>
  <c r="I513" i="21" s="1"/>
  <c r="H514" i="21"/>
  <c r="I514" i="21" s="1"/>
  <c r="H515" i="21"/>
  <c r="I515" i="21" s="1"/>
  <c r="H516" i="21"/>
  <c r="I516" i="21" s="1"/>
  <c r="H517" i="21"/>
  <c r="I517" i="21" s="1"/>
  <c r="H518" i="21"/>
  <c r="I518" i="21" s="1"/>
  <c r="H519" i="21"/>
  <c r="I519" i="21" s="1"/>
  <c r="H520" i="21"/>
  <c r="I520" i="21" s="1"/>
  <c r="H521" i="21"/>
  <c r="I521" i="21" s="1"/>
  <c r="H522" i="21"/>
  <c r="I522" i="21" s="1"/>
  <c r="H523" i="21"/>
  <c r="I523" i="21" s="1"/>
  <c r="H524" i="21"/>
  <c r="I524" i="21" s="1"/>
  <c r="H525" i="21"/>
  <c r="I525" i="21" s="1"/>
  <c r="H526" i="21"/>
  <c r="I526" i="21" s="1"/>
  <c r="H527" i="21"/>
  <c r="I527" i="21" s="1"/>
  <c r="H528" i="21"/>
  <c r="I528" i="21" s="1"/>
  <c r="H529" i="21"/>
  <c r="I529" i="21" s="1"/>
  <c r="H530" i="21"/>
  <c r="I530" i="21" s="1"/>
  <c r="H531" i="21"/>
  <c r="I531" i="21" s="1"/>
  <c r="H532" i="21"/>
  <c r="I532" i="21" s="1"/>
  <c r="H533" i="21"/>
  <c r="I533" i="21" s="1"/>
  <c r="H534" i="21"/>
  <c r="I534" i="21" s="1"/>
  <c r="H535" i="21"/>
  <c r="I535" i="21" s="1"/>
  <c r="H536" i="21"/>
  <c r="I536" i="21" s="1"/>
  <c r="H537" i="21"/>
  <c r="I537" i="21" s="1"/>
  <c r="H538" i="21"/>
  <c r="I538" i="21" s="1"/>
  <c r="H539" i="21"/>
  <c r="I539" i="21" s="1"/>
  <c r="H540" i="21"/>
  <c r="I540" i="21" s="1"/>
  <c r="H541" i="21"/>
  <c r="I541" i="21" s="1"/>
  <c r="H542" i="21"/>
  <c r="I542" i="21" s="1"/>
  <c r="H543" i="21"/>
  <c r="I543" i="21" s="1"/>
  <c r="H544" i="21"/>
  <c r="I544" i="21" s="1"/>
  <c r="H545" i="21"/>
  <c r="I545" i="21" s="1"/>
  <c r="H546" i="21"/>
  <c r="I546" i="21" s="1"/>
  <c r="H547" i="21"/>
  <c r="I547" i="21" s="1"/>
  <c r="H548" i="21"/>
  <c r="I548" i="21" s="1"/>
  <c r="H549" i="21"/>
  <c r="I549" i="21" s="1"/>
  <c r="H550" i="21"/>
  <c r="I550" i="21" s="1"/>
  <c r="H551" i="21"/>
  <c r="I551" i="21" s="1"/>
  <c r="H552" i="21"/>
  <c r="I552" i="21" s="1"/>
  <c r="H553" i="21"/>
  <c r="I553" i="21" s="1"/>
  <c r="H554" i="21"/>
  <c r="I554" i="21" s="1"/>
  <c r="H555" i="21"/>
  <c r="I555" i="21" s="1"/>
  <c r="H556" i="21"/>
  <c r="I556" i="21" s="1"/>
  <c r="H557" i="21"/>
  <c r="I557" i="21" s="1"/>
  <c r="H558" i="21"/>
  <c r="I558" i="21" s="1"/>
  <c r="H559" i="21"/>
  <c r="I559" i="21" s="1"/>
  <c r="H560" i="21"/>
  <c r="I560" i="21" s="1"/>
  <c r="H561" i="21"/>
  <c r="I561" i="21" s="1"/>
  <c r="H562" i="21"/>
  <c r="I562" i="21" s="1"/>
  <c r="H563" i="21"/>
  <c r="I563" i="21" s="1"/>
  <c r="H564" i="21"/>
  <c r="I564" i="21" s="1"/>
  <c r="H565" i="21"/>
  <c r="I565" i="21" s="1"/>
  <c r="H566" i="21"/>
  <c r="I566" i="21" s="1"/>
  <c r="H567" i="21"/>
  <c r="I567" i="21" s="1"/>
  <c r="H568" i="21"/>
  <c r="I568" i="21" s="1"/>
  <c r="H569" i="21"/>
  <c r="I569" i="21" s="1"/>
  <c r="H570" i="21"/>
  <c r="I570" i="21" s="1"/>
  <c r="H571" i="21"/>
  <c r="I571" i="21" s="1"/>
  <c r="H572" i="21"/>
  <c r="I572" i="21" s="1"/>
  <c r="H573" i="21"/>
  <c r="I573" i="21" s="1"/>
  <c r="H574" i="21"/>
  <c r="I574" i="21" s="1"/>
  <c r="H575" i="21"/>
  <c r="I575" i="21" s="1"/>
  <c r="H576" i="21"/>
  <c r="I576" i="21" s="1"/>
  <c r="H577" i="21"/>
  <c r="I577" i="21" s="1"/>
  <c r="H578" i="21"/>
  <c r="I578" i="21" s="1"/>
  <c r="H579" i="21"/>
  <c r="I579" i="21" s="1"/>
  <c r="H580" i="21"/>
  <c r="I580" i="21" s="1"/>
  <c r="H581" i="21"/>
  <c r="I581" i="21" s="1"/>
  <c r="H582" i="21"/>
  <c r="I582" i="21" s="1"/>
  <c r="H583" i="21"/>
  <c r="I583" i="21" s="1"/>
  <c r="H584" i="21"/>
  <c r="I584" i="21" s="1"/>
  <c r="H585" i="21"/>
  <c r="I585" i="21" s="1"/>
  <c r="H586" i="21"/>
  <c r="I586" i="21" s="1"/>
  <c r="H587" i="21"/>
  <c r="I587" i="21" s="1"/>
  <c r="H588" i="21"/>
  <c r="I588" i="21" s="1"/>
  <c r="H589" i="21"/>
  <c r="I589" i="21" s="1"/>
  <c r="H590" i="21"/>
  <c r="I590" i="21" s="1"/>
  <c r="H591" i="21"/>
  <c r="I591" i="21" s="1"/>
  <c r="H592" i="21"/>
  <c r="I592" i="21" s="1"/>
  <c r="H593" i="21"/>
  <c r="I593" i="21" s="1"/>
  <c r="H594" i="21"/>
  <c r="I594" i="21" s="1"/>
  <c r="H595" i="21"/>
  <c r="I595" i="21" s="1"/>
  <c r="H596" i="21"/>
  <c r="I596" i="21" s="1"/>
  <c r="H597" i="21"/>
  <c r="I597" i="21" s="1"/>
  <c r="H598" i="21"/>
  <c r="I598" i="21" s="1"/>
  <c r="H599" i="21"/>
  <c r="I599" i="21" s="1"/>
  <c r="H600" i="21"/>
  <c r="I600" i="21" s="1"/>
  <c r="H601" i="21"/>
  <c r="I601" i="21" s="1"/>
  <c r="H602" i="21"/>
  <c r="I602" i="21" s="1"/>
  <c r="H603" i="21"/>
  <c r="I603" i="21" s="1"/>
  <c r="H604" i="21"/>
  <c r="I604" i="21" s="1"/>
  <c r="H605" i="21"/>
  <c r="I605" i="21" s="1"/>
  <c r="H606" i="21"/>
  <c r="I606" i="21" s="1"/>
  <c r="H607" i="21"/>
  <c r="I607" i="21" s="1"/>
  <c r="H608" i="21"/>
  <c r="I608" i="21" s="1"/>
  <c r="H609" i="21"/>
  <c r="I609" i="21" s="1"/>
  <c r="H610" i="21"/>
  <c r="I610" i="21" s="1"/>
  <c r="H611" i="21"/>
  <c r="I611" i="21" s="1"/>
  <c r="H612" i="21"/>
  <c r="I612" i="21" s="1"/>
  <c r="H613" i="21"/>
  <c r="I613" i="21" s="1"/>
  <c r="H614" i="21"/>
  <c r="I614" i="21" s="1"/>
  <c r="H615" i="21"/>
  <c r="I615" i="21" s="1"/>
  <c r="H616" i="21"/>
  <c r="I616" i="21" s="1"/>
  <c r="H617" i="21"/>
  <c r="I617" i="21" s="1"/>
  <c r="H618" i="21"/>
  <c r="I618" i="21" s="1"/>
  <c r="H619" i="21"/>
  <c r="I619" i="21" s="1"/>
  <c r="H620" i="21"/>
  <c r="I620" i="21" s="1"/>
  <c r="H621" i="21"/>
  <c r="I621" i="21" s="1"/>
  <c r="H622" i="21"/>
  <c r="I622" i="21" s="1"/>
  <c r="H623" i="21"/>
  <c r="I623" i="21" s="1"/>
  <c r="H624" i="21"/>
  <c r="I624" i="21" s="1"/>
  <c r="H625" i="21"/>
  <c r="I625" i="21" s="1"/>
  <c r="H626" i="21"/>
  <c r="I626" i="21" s="1"/>
  <c r="H627" i="21"/>
  <c r="I627" i="21" s="1"/>
  <c r="H628" i="21"/>
  <c r="I628" i="21" s="1"/>
  <c r="H629" i="21"/>
  <c r="I629" i="21" s="1"/>
  <c r="H630" i="21"/>
  <c r="I630" i="21" s="1"/>
  <c r="H631" i="21"/>
  <c r="I631" i="21" s="1"/>
  <c r="H632" i="21"/>
  <c r="I632" i="21" s="1"/>
  <c r="H633" i="21"/>
  <c r="I633" i="21" s="1"/>
  <c r="H634" i="21"/>
  <c r="I634" i="21" s="1"/>
  <c r="H635" i="21"/>
  <c r="I635" i="21" s="1"/>
  <c r="H636" i="21"/>
  <c r="I636" i="21" s="1"/>
  <c r="H637" i="21"/>
  <c r="I637" i="21" s="1"/>
  <c r="H638" i="21"/>
  <c r="I638" i="21" s="1"/>
  <c r="H639" i="21"/>
  <c r="I639" i="21" s="1"/>
  <c r="H640" i="21"/>
  <c r="I640" i="21" s="1"/>
  <c r="H641" i="21"/>
  <c r="I641" i="21" s="1"/>
  <c r="H642" i="21"/>
  <c r="I642" i="21" s="1"/>
  <c r="H643" i="21"/>
  <c r="I643" i="21" s="1"/>
  <c r="H644" i="21"/>
  <c r="I644" i="21" s="1"/>
  <c r="H645" i="21"/>
  <c r="I645" i="21" s="1"/>
  <c r="H646" i="21"/>
  <c r="I646" i="21" s="1"/>
  <c r="H647" i="21"/>
  <c r="I647" i="21" s="1"/>
  <c r="H648" i="21"/>
  <c r="I648" i="21" s="1"/>
  <c r="H649" i="21"/>
  <c r="I649" i="21" s="1"/>
  <c r="H650" i="21"/>
  <c r="I650" i="21" s="1"/>
  <c r="H651" i="21"/>
  <c r="I651" i="21" s="1"/>
  <c r="H652" i="21"/>
  <c r="I652" i="21" s="1"/>
  <c r="H653" i="21"/>
  <c r="I653" i="21" s="1"/>
  <c r="H654" i="21"/>
  <c r="I654" i="21" s="1"/>
  <c r="H655" i="21"/>
  <c r="I655" i="21" s="1"/>
  <c r="H656" i="21"/>
  <c r="I656" i="21" s="1"/>
  <c r="H657" i="21"/>
  <c r="I657" i="21" s="1"/>
  <c r="H658" i="21"/>
  <c r="I658" i="21" s="1"/>
  <c r="H659" i="21"/>
  <c r="I659" i="21" s="1"/>
  <c r="H660" i="21"/>
  <c r="I660" i="21" s="1"/>
  <c r="H661" i="21"/>
  <c r="I661" i="21" s="1"/>
  <c r="H662" i="21"/>
  <c r="I662" i="21" s="1"/>
  <c r="H663" i="21"/>
  <c r="I663" i="21" s="1"/>
  <c r="H664" i="21"/>
  <c r="I664" i="21" s="1"/>
  <c r="H665" i="21"/>
  <c r="I665" i="21" s="1"/>
  <c r="H666" i="21"/>
  <c r="I666" i="21" s="1"/>
  <c r="H667" i="21"/>
  <c r="I667" i="21" s="1"/>
  <c r="H668" i="21"/>
  <c r="I668" i="21" s="1"/>
  <c r="H669" i="21"/>
  <c r="I669" i="21" s="1"/>
  <c r="H670" i="21"/>
  <c r="I670" i="21" s="1"/>
  <c r="H671" i="21"/>
  <c r="I671" i="21" s="1"/>
  <c r="H672" i="21"/>
  <c r="I672" i="21" s="1"/>
  <c r="H673" i="21"/>
  <c r="I673" i="21" s="1"/>
  <c r="H674" i="21"/>
  <c r="I674" i="21" s="1"/>
  <c r="H675" i="21"/>
  <c r="I675" i="21" s="1"/>
  <c r="H676" i="21"/>
  <c r="I676" i="21" s="1"/>
  <c r="H677" i="21"/>
  <c r="I677" i="21" s="1"/>
  <c r="H678" i="21"/>
  <c r="I678" i="21" s="1"/>
  <c r="H679" i="21"/>
  <c r="I679" i="21" s="1"/>
  <c r="H680" i="21"/>
  <c r="I680" i="21" s="1"/>
  <c r="H681" i="21"/>
  <c r="I681" i="21" s="1"/>
  <c r="H682" i="21"/>
  <c r="I682" i="21" s="1"/>
  <c r="H683" i="21"/>
  <c r="I683" i="21" s="1"/>
  <c r="H684" i="21"/>
  <c r="I684" i="21" s="1"/>
  <c r="H685" i="21"/>
  <c r="I685" i="21" s="1"/>
  <c r="H686" i="21"/>
  <c r="I686" i="21" s="1"/>
  <c r="H687" i="21"/>
  <c r="I687" i="21" s="1"/>
  <c r="H688" i="21"/>
  <c r="I688" i="21" s="1"/>
  <c r="H689" i="21"/>
  <c r="I689" i="21" s="1"/>
  <c r="H690" i="21"/>
  <c r="I690" i="21" s="1"/>
  <c r="H691" i="21"/>
  <c r="I691" i="21" s="1"/>
  <c r="H692" i="21"/>
  <c r="I692" i="21" s="1"/>
  <c r="H693" i="21"/>
  <c r="I693" i="21" s="1"/>
  <c r="H694" i="21"/>
  <c r="I694" i="21" s="1"/>
  <c r="H695" i="21"/>
  <c r="I695" i="21" s="1"/>
  <c r="H696" i="21"/>
  <c r="I696" i="21" s="1"/>
  <c r="H697" i="21"/>
  <c r="I697" i="21" s="1"/>
  <c r="H698" i="21"/>
  <c r="I698" i="21" s="1"/>
  <c r="H699" i="21"/>
  <c r="I699" i="21" s="1"/>
  <c r="H700" i="21"/>
  <c r="I700" i="21" s="1"/>
  <c r="H701" i="21"/>
  <c r="I701" i="21" s="1"/>
  <c r="H702" i="21"/>
  <c r="I702" i="21" s="1"/>
  <c r="H703" i="21"/>
  <c r="I703" i="21" s="1"/>
  <c r="H704" i="21"/>
  <c r="I704" i="21" s="1"/>
  <c r="H705" i="21"/>
  <c r="I705" i="21" s="1"/>
  <c r="H706" i="21"/>
  <c r="I706" i="21" s="1"/>
  <c r="H707" i="21"/>
  <c r="I707" i="21" s="1"/>
  <c r="H708" i="21"/>
  <c r="I708" i="21" s="1"/>
  <c r="H709" i="21"/>
  <c r="I709" i="21" s="1"/>
  <c r="H710" i="21"/>
  <c r="I710" i="21" s="1"/>
  <c r="H711" i="21"/>
  <c r="I711" i="21" s="1"/>
  <c r="H712" i="21"/>
  <c r="I712" i="21" s="1"/>
  <c r="H713" i="21"/>
  <c r="I713" i="21" s="1"/>
  <c r="H714" i="21"/>
  <c r="I714" i="21" s="1"/>
  <c r="H715" i="21"/>
  <c r="I715" i="21" s="1"/>
  <c r="H716" i="21"/>
  <c r="I716" i="21" s="1"/>
  <c r="H717" i="21"/>
  <c r="I717" i="21" s="1"/>
  <c r="H718" i="21"/>
  <c r="I718" i="21" s="1"/>
  <c r="H719" i="21"/>
  <c r="I719" i="21" s="1"/>
  <c r="H720" i="21"/>
  <c r="I720" i="21" s="1"/>
  <c r="H721" i="21"/>
  <c r="I721" i="21" s="1"/>
  <c r="H722" i="21"/>
  <c r="I722" i="21" s="1"/>
  <c r="H723" i="21"/>
  <c r="I723" i="21" s="1"/>
  <c r="H724" i="21"/>
  <c r="I724" i="21" s="1"/>
  <c r="H725" i="21"/>
  <c r="I725" i="21" s="1"/>
  <c r="H726" i="21"/>
  <c r="I726" i="21" s="1"/>
  <c r="H727" i="21"/>
  <c r="I727" i="21" s="1"/>
  <c r="H728" i="21"/>
  <c r="I728" i="21" s="1"/>
  <c r="H729" i="21"/>
  <c r="I729" i="21" s="1"/>
  <c r="H730" i="21"/>
  <c r="I730" i="21" s="1"/>
  <c r="H731" i="21"/>
  <c r="I731" i="21" s="1"/>
  <c r="H732" i="21"/>
  <c r="I732" i="21" s="1"/>
  <c r="H733" i="21"/>
  <c r="I733" i="21" s="1"/>
  <c r="H734" i="21"/>
  <c r="I734" i="21" s="1"/>
  <c r="H735" i="21"/>
  <c r="I735" i="21" s="1"/>
  <c r="H736" i="21"/>
  <c r="I736" i="21" s="1"/>
  <c r="H737" i="21"/>
  <c r="I737" i="21" s="1"/>
  <c r="H738" i="21"/>
  <c r="I738" i="21" s="1"/>
  <c r="H739" i="21"/>
  <c r="I739" i="21" s="1"/>
  <c r="H740" i="21"/>
  <c r="I740" i="21" s="1"/>
  <c r="H741" i="21"/>
  <c r="I741" i="21" s="1"/>
  <c r="H742" i="21"/>
  <c r="I742" i="21" s="1"/>
  <c r="H743" i="21"/>
  <c r="I743" i="21" s="1"/>
  <c r="H744" i="21"/>
  <c r="I744" i="21" s="1"/>
  <c r="H745" i="21"/>
  <c r="I745" i="21" s="1"/>
  <c r="H746" i="21"/>
  <c r="I746" i="21" s="1"/>
  <c r="H747" i="21"/>
  <c r="I747" i="21" s="1"/>
  <c r="H748" i="21"/>
  <c r="I748" i="21" s="1"/>
  <c r="H749" i="21"/>
  <c r="I749" i="21" s="1"/>
  <c r="H750" i="21"/>
  <c r="I750" i="21" s="1"/>
  <c r="H751" i="21"/>
  <c r="I751" i="21" s="1"/>
  <c r="H752" i="21"/>
  <c r="I752" i="21" s="1"/>
  <c r="H753" i="21"/>
  <c r="I753" i="21" s="1"/>
  <c r="H754" i="21"/>
  <c r="I754" i="21" s="1"/>
  <c r="H755" i="21"/>
  <c r="I755" i="21" s="1"/>
  <c r="H756" i="21"/>
  <c r="I756" i="21" s="1"/>
  <c r="H757" i="21"/>
  <c r="I757" i="21" s="1"/>
  <c r="H758" i="21"/>
  <c r="I758" i="21" s="1"/>
  <c r="H759" i="21"/>
  <c r="I759" i="21" s="1"/>
  <c r="H760" i="21"/>
  <c r="I760" i="21" s="1"/>
  <c r="H761" i="21"/>
  <c r="I761" i="21" s="1"/>
  <c r="H762" i="21"/>
  <c r="I762" i="21" s="1"/>
  <c r="H763" i="21"/>
  <c r="I763" i="21" s="1"/>
  <c r="H764" i="21"/>
  <c r="I764" i="21" s="1"/>
  <c r="H765" i="21"/>
  <c r="I765" i="21" s="1"/>
  <c r="H766" i="21"/>
  <c r="I766" i="21" s="1"/>
  <c r="H767" i="21"/>
  <c r="I767" i="21" s="1"/>
  <c r="H768" i="21"/>
  <c r="I768" i="21" s="1"/>
  <c r="H769" i="21"/>
  <c r="I769" i="21" s="1"/>
  <c r="H770" i="21"/>
  <c r="I770" i="21" s="1"/>
  <c r="H771" i="21"/>
  <c r="I771" i="21" s="1"/>
  <c r="H772" i="21"/>
  <c r="I772" i="21" s="1"/>
  <c r="H773" i="21"/>
  <c r="I773" i="21" s="1"/>
  <c r="H774" i="21"/>
  <c r="I774" i="21" s="1"/>
  <c r="H775" i="21"/>
  <c r="I775" i="21" s="1"/>
  <c r="H776" i="21"/>
  <c r="I776" i="21" s="1"/>
  <c r="H777" i="21"/>
  <c r="I777" i="21" s="1"/>
  <c r="H778" i="21"/>
  <c r="I778" i="21" s="1"/>
  <c r="H779" i="21"/>
  <c r="I779" i="21" s="1"/>
  <c r="H780" i="21"/>
  <c r="I780" i="21" s="1"/>
  <c r="H781" i="21"/>
  <c r="I781" i="21" s="1"/>
  <c r="H782" i="21"/>
  <c r="I782" i="21" s="1"/>
  <c r="H783" i="21"/>
  <c r="I783" i="21" s="1"/>
  <c r="H784" i="21"/>
  <c r="I784" i="21" s="1"/>
  <c r="H785" i="21"/>
  <c r="I785" i="21" s="1"/>
  <c r="H786" i="21"/>
  <c r="I786" i="21" s="1"/>
  <c r="H787" i="21"/>
  <c r="I787" i="21" s="1"/>
  <c r="H788" i="21"/>
  <c r="I788" i="21" s="1"/>
  <c r="H789" i="21"/>
  <c r="I789" i="21" s="1"/>
  <c r="H790" i="21"/>
  <c r="I790" i="21" s="1"/>
  <c r="H791" i="21"/>
  <c r="I791" i="21" s="1"/>
  <c r="H792" i="21"/>
  <c r="I792" i="21" s="1"/>
  <c r="H793" i="21"/>
  <c r="I793" i="21" s="1"/>
  <c r="H794" i="21"/>
  <c r="I794" i="21" s="1"/>
  <c r="H795" i="21"/>
  <c r="I795" i="21" s="1"/>
  <c r="H796" i="21"/>
  <c r="I796" i="21" s="1"/>
  <c r="H797" i="21"/>
  <c r="I797" i="21" s="1"/>
  <c r="H798" i="21"/>
  <c r="I798" i="21" s="1"/>
  <c r="H799" i="21"/>
  <c r="I799" i="21" s="1"/>
  <c r="H800" i="21"/>
  <c r="I800" i="21" s="1"/>
  <c r="H801" i="21"/>
  <c r="I801" i="21" s="1"/>
  <c r="H802" i="21"/>
  <c r="I802" i="21" s="1"/>
  <c r="H803" i="21"/>
  <c r="I803" i="21" s="1"/>
  <c r="H804" i="21"/>
  <c r="I804" i="21" s="1"/>
  <c r="H805" i="21"/>
  <c r="I805" i="21" s="1"/>
  <c r="H806" i="21"/>
  <c r="I806" i="21" s="1"/>
  <c r="H807" i="21"/>
  <c r="I807" i="21" s="1"/>
  <c r="H808" i="21"/>
  <c r="I808" i="21" s="1"/>
  <c r="H809" i="21"/>
  <c r="I809" i="21" s="1"/>
  <c r="H810" i="21"/>
  <c r="I810" i="21" s="1"/>
  <c r="H811" i="21"/>
  <c r="I811" i="21" s="1"/>
  <c r="H812" i="21"/>
  <c r="I812" i="21" s="1"/>
  <c r="H813" i="21"/>
  <c r="I813" i="21" s="1"/>
  <c r="H814" i="21"/>
  <c r="I814" i="21" s="1"/>
  <c r="H815" i="21"/>
  <c r="I815" i="21" s="1"/>
  <c r="H816" i="21"/>
  <c r="I816" i="21" s="1"/>
  <c r="H817" i="21"/>
  <c r="I817" i="21" s="1"/>
  <c r="H818" i="21"/>
  <c r="I818" i="21" s="1"/>
  <c r="H819" i="21"/>
  <c r="I819" i="21" s="1"/>
  <c r="H820" i="21"/>
  <c r="I820" i="21" s="1"/>
  <c r="H821" i="21"/>
  <c r="I821" i="21" s="1"/>
  <c r="H822" i="21"/>
  <c r="I822" i="21" s="1"/>
  <c r="H823" i="21"/>
  <c r="I823" i="21" s="1"/>
  <c r="H824" i="21"/>
  <c r="I824" i="21" s="1"/>
  <c r="H825" i="21"/>
  <c r="I825" i="21" s="1"/>
  <c r="H826" i="21"/>
  <c r="I826" i="21" s="1"/>
  <c r="H827" i="21"/>
  <c r="I827" i="21" s="1"/>
  <c r="H828" i="21"/>
  <c r="I828" i="21" s="1"/>
  <c r="H829" i="21"/>
  <c r="I829" i="21" s="1"/>
  <c r="H830" i="21"/>
  <c r="I830" i="21" s="1"/>
  <c r="H831" i="21"/>
  <c r="I831" i="21" s="1"/>
  <c r="H832" i="21"/>
  <c r="I832" i="21" s="1"/>
  <c r="H833" i="21"/>
  <c r="I833" i="21" s="1"/>
  <c r="H834" i="21"/>
  <c r="I834" i="21" s="1"/>
  <c r="H835" i="21"/>
  <c r="I835" i="21" s="1"/>
  <c r="H836" i="21"/>
  <c r="I836" i="21" s="1"/>
  <c r="H837" i="21"/>
  <c r="I837" i="21" s="1"/>
  <c r="H838" i="21"/>
  <c r="I838" i="21" s="1"/>
  <c r="H839" i="21"/>
  <c r="I839" i="21" s="1"/>
  <c r="H840" i="21"/>
  <c r="I840" i="21" s="1"/>
  <c r="H841" i="21"/>
  <c r="I841" i="21" s="1"/>
  <c r="H842" i="21"/>
  <c r="I842" i="21" s="1"/>
  <c r="H843" i="21"/>
  <c r="I843" i="21" s="1"/>
  <c r="H844" i="21"/>
  <c r="I844" i="21" s="1"/>
  <c r="H845" i="21"/>
  <c r="I845" i="21" s="1"/>
  <c r="H846" i="21"/>
  <c r="I846" i="21" s="1"/>
  <c r="H847" i="21"/>
  <c r="I847" i="21" s="1"/>
  <c r="H848" i="21"/>
  <c r="I848" i="21" s="1"/>
  <c r="H849" i="21"/>
  <c r="I849" i="21" s="1"/>
  <c r="H850" i="21"/>
  <c r="I850" i="21" s="1"/>
  <c r="H851" i="21"/>
  <c r="I851" i="21" s="1"/>
  <c r="H852" i="21"/>
  <c r="I852" i="21" s="1"/>
  <c r="H853" i="21"/>
  <c r="I853" i="21" s="1"/>
  <c r="H854" i="21"/>
  <c r="I854" i="21" s="1"/>
  <c r="H855" i="21"/>
  <c r="I855" i="21" s="1"/>
  <c r="H856" i="21"/>
  <c r="I856" i="21" s="1"/>
  <c r="H857" i="21"/>
  <c r="I857" i="21" s="1"/>
  <c r="H858" i="21"/>
  <c r="I858" i="21" s="1"/>
  <c r="H859" i="21"/>
  <c r="I859" i="21" s="1"/>
  <c r="H860" i="21"/>
  <c r="I860" i="21" s="1"/>
  <c r="H861" i="21"/>
  <c r="I861" i="21" s="1"/>
  <c r="H862" i="21"/>
  <c r="I862" i="21" s="1"/>
  <c r="H863" i="21"/>
  <c r="I863" i="21" s="1"/>
  <c r="H864" i="21"/>
  <c r="I864" i="21" s="1"/>
  <c r="H865" i="21"/>
  <c r="I865" i="21" s="1"/>
  <c r="H866" i="21"/>
  <c r="I866" i="21" s="1"/>
  <c r="H867" i="21"/>
  <c r="I867" i="21" s="1"/>
  <c r="H868" i="21"/>
  <c r="I868" i="21" s="1"/>
  <c r="H869" i="21"/>
  <c r="I869" i="21" s="1"/>
  <c r="H870" i="21"/>
  <c r="I870" i="21" s="1"/>
  <c r="H871" i="21"/>
  <c r="I871" i="21" s="1"/>
  <c r="H872" i="21"/>
  <c r="I872" i="21" s="1"/>
  <c r="H873" i="21"/>
  <c r="I873" i="21" s="1"/>
  <c r="H874" i="21"/>
  <c r="I874" i="21" s="1"/>
  <c r="H875" i="21"/>
  <c r="I875" i="21" s="1"/>
  <c r="H876" i="21"/>
  <c r="I876" i="21" s="1"/>
  <c r="H877" i="21"/>
  <c r="I877" i="21" s="1"/>
  <c r="H878" i="21"/>
  <c r="I878" i="21" s="1"/>
  <c r="H879" i="21"/>
  <c r="I879" i="21" s="1"/>
  <c r="H880" i="21"/>
  <c r="I880" i="21" s="1"/>
  <c r="H881" i="21"/>
  <c r="I881" i="21" s="1"/>
  <c r="H882" i="21"/>
  <c r="I882" i="21" s="1"/>
  <c r="H883" i="21"/>
  <c r="I883" i="21" s="1"/>
  <c r="H884" i="21"/>
  <c r="I884" i="21" s="1"/>
  <c r="H885" i="21"/>
  <c r="I885" i="21" s="1"/>
  <c r="H886" i="21"/>
  <c r="I886" i="21" s="1"/>
  <c r="H887" i="21"/>
  <c r="I887" i="21" s="1"/>
  <c r="H888" i="21"/>
  <c r="I888" i="21" s="1"/>
  <c r="H889" i="21"/>
  <c r="I889" i="21" s="1"/>
  <c r="H890" i="21"/>
  <c r="I890" i="21" s="1"/>
  <c r="H891" i="21"/>
  <c r="I891" i="21" s="1"/>
  <c r="H892" i="21"/>
  <c r="I892" i="21" s="1"/>
  <c r="H893" i="21"/>
  <c r="I893" i="21" s="1"/>
  <c r="H894" i="21"/>
  <c r="I894" i="21" s="1"/>
  <c r="H895" i="21"/>
  <c r="I895" i="21" s="1"/>
  <c r="H896" i="21"/>
  <c r="I896" i="21" s="1"/>
  <c r="H897" i="21"/>
  <c r="I897" i="21" s="1"/>
  <c r="H898" i="21"/>
  <c r="I898" i="21" s="1"/>
  <c r="H899" i="21"/>
  <c r="I899" i="21" s="1"/>
  <c r="H900" i="21"/>
  <c r="I900" i="21" s="1"/>
  <c r="H901" i="21"/>
  <c r="I901" i="21" s="1"/>
  <c r="H902" i="21"/>
  <c r="I902" i="21" s="1"/>
  <c r="H903" i="21"/>
  <c r="I903" i="21" s="1"/>
  <c r="H904" i="21"/>
  <c r="I904" i="21" s="1"/>
  <c r="H905" i="21"/>
  <c r="I905" i="21" s="1"/>
  <c r="H906" i="21"/>
  <c r="I906" i="21" s="1"/>
  <c r="H907" i="21"/>
  <c r="I907" i="21" s="1"/>
  <c r="H908" i="21"/>
  <c r="I908" i="21" s="1"/>
  <c r="H909" i="21"/>
  <c r="I909" i="21" s="1"/>
  <c r="H910" i="21"/>
  <c r="I910" i="21" s="1"/>
  <c r="H911" i="21"/>
  <c r="I911" i="21" s="1"/>
  <c r="H912" i="21"/>
  <c r="I912" i="21" s="1"/>
  <c r="H913" i="21"/>
  <c r="I913" i="21" s="1"/>
  <c r="H914" i="21"/>
  <c r="I914" i="21" s="1"/>
  <c r="H915" i="21"/>
  <c r="I915" i="21" s="1"/>
  <c r="H916" i="21"/>
  <c r="I916" i="21" s="1"/>
  <c r="H917" i="21"/>
  <c r="I917" i="21" s="1"/>
  <c r="H918" i="21"/>
  <c r="I918" i="21" s="1"/>
  <c r="H919" i="21"/>
  <c r="I919" i="21" s="1"/>
  <c r="H920" i="21"/>
  <c r="I920" i="21" s="1"/>
  <c r="H921" i="21"/>
  <c r="I921" i="21" s="1"/>
  <c r="H922" i="21"/>
  <c r="I922" i="21" s="1"/>
  <c r="H923" i="21"/>
  <c r="I923" i="21" s="1"/>
  <c r="H924" i="21"/>
  <c r="I924" i="21" s="1"/>
  <c r="H925" i="21"/>
  <c r="I925" i="21" s="1"/>
  <c r="H926" i="21"/>
  <c r="I926" i="21" s="1"/>
  <c r="H927" i="21"/>
  <c r="I927" i="21" s="1"/>
  <c r="H928" i="21"/>
  <c r="I928" i="21" s="1"/>
  <c r="H929" i="21"/>
  <c r="I929" i="21" s="1"/>
  <c r="H930" i="21"/>
  <c r="I930" i="21" s="1"/>
  <c r="H931" i="21"/>
  <c r="I931" i="21" s="1"/>
  <c r="H932" i="21"/>
  <c r="I932" i="21" s="1"/>
  <c r="H933" i="21"/>
  <c r="I933" i="21" s="1"/>
  <c r="H934" i="21"/>
  <c r="I934" i="21" s="1"/>
  <c r="H935" i="21"/>
  <c r="I935" i="21" s="1"/>
  <c r="H936" i="21"/>
  <c r="I936" i="21" s="1"/>
  <c r="H937" i="21"/>
  <c r="I937" i="21" s="1"/>
  <c r="H938" i="21"/>
  <c r="I938" i="21" s="1"/>
  <c r="H939" i="21"/>
  <c r="I939" i="21" s="1"/>
  <c r="H940" i="21"/>
  <c r="I940" i="21" s="1"/>
  <c r="H941" i="21"/>
  <c r="I941" i="21" s="1"/>
  <c r="H942" i="21"/>
  <c r="I942" i="21" s="1"/>
  <c r="H943" i="21"/>
  <c r="I943" i="21" s="1"/>
  <c r="H944" i="21"/>
  <c r="I944" i="21" s="1"/>
  <c r="H945" i="21"/>
  <c r="I945" i="21" s="1"/>
  <c r="H946" i="21"/>
  <c r="I946" i="21" s="1"/>
  <c r="H947" i="21"/>
  <c r="I947" i="21" s="1"/>
  <c r="H948" i="21"/>
  <c r="I948" i="21" s="1"/>
  <c r="H949" i="21"/>
  <c r="I949" i="21" s="1"/>
  <c r="H950" i="21"/>
  <c r="I950" i="21" s="1"/>
  <c r="H951" i="21"/>
  <c r="I951" i="21" s="1"/>
  <c r="H952" i="21"/>
  <c r="I952" i="21" s="1"/>
  <c r="H953" i="21"/>
  <c r="I953" i="21" s="1"/>
  <c r="H954" i="21"/>
  <c r="I954" i="21" s="1"/>
  <c r="H955" i="21"/>
  <c r="I955" i="21" s="1"/>
  <c r="H956" i="21"/>
  <c r="I956" i="21" s="1"/>
  <c r="H957" i="21"/>
  <c r="I957" i="21" s="1"/>
  <c r="H958" i="21"/>
  <c r="I958" i="21" s="1"/>
  <c r="H959" i="21"/>
  <c r="I959" i="21" s="1"/>
  <c r="H960" i="21"/>
  <c r="I960" i="21" s="1"/>
  <c r="H961" i="21"/>
  <c r="I961" i="21" s="1"/>
  <c r="H962" i="21"/>
  <c r="I962" i="21" s="1"/>
  <c r="H963" i="21"/>
  <c r="I963" i="21" s="1"/>
  <c r="H964" i="21"/>
  <c r="I964" i="21" s="1"/>
  <c r="H965" i="21"/>
  <c r="I965" i="21" s="1"/>
  <c r="H966" i="21"/>
  <c r="I966" i="21" s="1"/>
  <c r="H967" i="21"/>
  <c r="I967" i="21" s="1"/>
  <c r="H968" i="21"/>
  <c r="I968" i="21" s="1"/>
  <c r="H969" i="21"/>
  <c r="I969" i="21" s="1"/>
  <c r="H970" i="21"/>
  <c r="I970" i="21" s="1"/>
  <c r="H971" i="21"/>
  <c r="I971" i="21" s="1"/>
  <c r="H972" i="21"/>
  <c r="I972" i="21" s="1"/>
  <c r="H973" i="21"/>
  <c r="I973" i="21" s="1"/>
  <c r="H974" i="21"/>
  <c r="I974" i="21" s="1"/>
  <c r="H975" i="21"/>
  <c r="I975" i="21" s="1"/>
  <c r="H976" i="21"/>
  <c r="I976" i="21" s="1"/>
  <c r="H977" i="21"/>
  <c r="I977" i="21" s="1"/>
  <c r="H978" i="21"/>
  <c r="I978" i="21" s="1"/>
  <c r="H979" i="21"/>
  <c r="I979" i="21" s="1"/>
  <c r="H980" i="21"/>
  <c r="I980" i="21" s="1"/>
  <c r="H981" i="21"/>
  <c r="I981" i="21" s="1"/>
  <c r="H982" i="21"/>
  <c r="I982" i="21" s="1"/>
  <c r="H983" i="21"/>
  <c r="I983" i="21" s="1"/>
  <c r="H984" i="21"/>
  <c r="I984" i="21" s="1"/>
  <c r="H985" i="21"/>
  <c r="I985" i="21" s="1"/>
  <c r="H986" i="21"/>
  <c r="I986" i="21" s="1"/>
  <c r="H987" i="21"/>
  <c r="I987" i="21" s="1"/>
  <c r="H988" i="21"/>
  <c r="I988" i="21" s="1"/>
  <c r="H989" i="21"/>
  <c r="I989" i="21" s="1"/>
  <c r="H990" i="21"/>
  <c r="I990" i="21" s="1"/>
  <c r="H991" i="21"/>
  <c r="I991" i="21" s="1"/>
  <c r="H992" i="21"/>
  <c r="I992" i="21" s="1"/>
  <c r="H993" i="21"/>
  <c r="I993" i="21" s="1"/>
  <c r="H994" i="21"/>
  <c r="I994" i="21" s="1"/>
  <c r="H995" i="21"/>
  <c r="I995" i="21" s="1"/>
  <c r="H996" i="21"/>
  <c r="I996" i="21" s="1"/>
  <c r="H997" i="21"/>
  <c r="I997" i="21" s="1"/>
  <c r="H998" i="21"/>
  <c r="I998" i="21" s="1"/>
  <c r="H999" i="21"/>
  <c r="I999" i="21" s="1"/>
  <c r="H1000" i="21"/>
  <c r="I1000" i="21" s="1"/>
  <c r="H1001" i="21"/>
  <c r="I1001" i="21" s="1"/>
  <c r="H1002" i="21"/>
  <c r="I1002" i="21" s="1"/>
  <c r="H1003" i="21"/>
  <c r="I1003" i="21" s="1"/>
  <c r="H1004" i="21"/>
  <c r="I1004" i="21" s="1"/>
  <c r="H1005" i="21"/>
  <c r="I1005" i="21" s="1"/>
  <c r="H1006" i="21"/>
  <c r="I1006" i="21" s="1"/>
  <c r="H1007" i="21"/>
  <c r="I1007" i="21" s="1"/>
  <c r="H1008" i="21"/>
  <c r="I1008" i="21" s="1"/>
  <c r="H1009" i="21"/>
  <c r="I1009" i="21" s="1"/>
  <c r="H1010" i="21"/>
  <c r="I1010" i="21" s="1"/>
  <c r="H1011" i="21"/>
  <c r="I1011" i="21" s="1"/>
  <c r="H1012" i="21"/>
  <c r="I1012" i="21" s="1"/>
  <c r="H1013" i="21"/>
  <c r="I1013" i="21" s="1"/>
  <c r="H1014" i="21"/>
  <c r="I1014" i="21" s="1"/>
  <c r="I15" i="21"/>
  <c r="D21" i="20"/>
  <c r="E21" i="20" s="1"/>
  <c r="H28" i="20"/>
  <c r="I28" i="20" s="1"/>
  <c r="B16" i="20"/>
  <c r="C16" i="20" s="1"/>
  <c r="B17" i="20"/>
  <c r="C17" i="20" s="1"/>
  <c r="B18" i="20"/>
  <c r="B19" i="20"/>
  <c r="C19" i="20" s="1"/>
  <c r="B20" i="20"/>
  <c r="C20" i="20" s="1"/>
  <c r="B21" i="20"/>
  <c r="C21" i="20" s="1"/>
  <c r="B22" i="20"/>
  <c r="C22" i="20" s="1"/>
  <c r="B23" i="20"/>
  <c r="C23" i="20" s="1"/>
  <c r="B24" i="20"/>
  <c r="C24" i="20" s="1"/>
  <c r="B25" i="20"/>
  <c r="C25" i="20" s="1"/>
  <c r="B26" i="20"/>
  <c r="B27" i="20"/>
  <c r="C27" i="20" s="1"/>
  <c r="B28" i="20"/>
  <c r="C28" i="20" s="1"/>
  <c r="B29" i="20"/>
  <c r="B30" i="20"/>
  <c r="C30" i="20" s="1"/>
  <c r="B31" i="20"/>
  <c r="C31" i="20" s="1"/>
  <c r="B32" i="20"/>
  <c r="C32" i="20" s="1"/>
  <c r="B33" i="20"/>
  <c r="C33" i="20" s="1"/>
  <c r="B34" i="20"/>
  <c r="B35" i="20"/>
  <c r="B36" i="20"/>
  <c r="C36" i="20" s="1"/>
  <c r="B37" i="20"/>
  <c r="C37" i="20" s="1"/>
  <c r="B38" i="20"/>
  <c r="C38" i="20" s="1"/>
  <c r="B39" i="20"/>
  <c r="C39" i="20" s="1"/>
  <c r="B40" i="20"/>
  <c r="C40" i="20" s="1"/>
  <c r="B41" i="20"/>
  <c r="C41" i="20" s="1"/>
  <c r="B42" i="20"/>
  <c r="B43" i="20"/>
  <c r="C43" i="20" s="1"/>
  <c r="B44" i="20"/>
  <c r="C44" i="20" s="1"/>
  <c r="B45" i="20"/>
  <c r="C45" i="20" s="1"/>
  <c r="B46" i="20"/>
  <c r="C46" i="20" s="1"/>
  <c r="B47" i="20"/>
  <c r="C47" i="20" s="1"/>
  <c r="B48" i="20"/>
  <c r="C48" i="20" s="1"/>
  <c r="B49" i="20"/>
  <c r="C49" i="20" s="1"/>
  <c r="B50" i="20"/>
  <c r="B51" i="20"/>
  <c r="B52" i="20"/>
  <c r="C52" i="20" s="1"/>
  <c r="B53" i="20"/>
  <c r="C53" i="20" s="1"/>
  <c r="B54" i="20"/>
  <c r="C54" i="20" s="1"/>
  <c r="B55" i="20"/>
  <c r="C55" i="20" s="1"/>
  <c r="B56" i="20"/>
  <c r="C56" i="20" s="1"/>
  <c r="B57" i="20"/>
  <c r="C57" i="20" s="1"/>
  <c r="B58" i="20"/>
  <c r="B59" i="20"/>
  <c r="B60" i="20"/>
  <c r="B61" i="20"/>
  <c r="C61" i="20" s="1"/>
  <c r="B62" i="20"/>
  <c r="C62" i="20" s="1"/>
  <c r="B63" i="20"/>
  <c r="C63" i="20" s="1"/>
  <c r="B64" i="20"/>
  <c r="C64" i="20" s="1"/>
  <c r="B65" i="20"/>
  <c r="C65" i="20" s="1"/>
  <c r="B66" i="20"/>
  <c r="B67" i="20"/>
  <c r="C67" i="20" s="1"/>
  <c r="B68" i="20"/>
  <c r="C68" i="20" s="1"/>
  <c r="B69" i="20"/>
  <c r="C69" i="20" s="1"/>
  <c r="B70" i="20"/>
  <c r="C70" i="20" s="1"/>
  <c r="B71" i="20"/>
  <c r="C71" i="20" s="1"/>
  <c r="B72" i="20"/>
  <c r="C72" i="20" s="1"/>
  <c r="B73" i="20"/>
  <c r="C73" i="20" s="1"/>
  <c r="B74" i="20"/>
  <c r="B75" i="20"/>
  <c r="C75" i="20" s="1"/>
  <c r="B76" i="20"/>
  <c r="C76" i="20" s="1"/>
  <c r="B77" i="20"/>
  <c r="C77" i="20" s="1"/>
  <c r="B78" i="20"/>
  <c r="C78" i="20" s="1"/>
  <c r="B79" i="20"/>
  <c r="C79" i="20" s="1"/>
  <c r="B80" i="20"/>
  <c r="C80" i="20" s="1"/>
  <c r="B81" i="20"/>
  <c r="C81" i="20" s="1"/>
  <c r="B82" i="20"/>
  <c r="B83" i="20"/>
  <c r="B84" i="20"/>
  <c r="C84" i="20" s="1"/>
  <c r="B85" i="20"/>
  <c r="C85" i="20" s="1"/>
  <c r="B86" i="20"/>
  <c r="C86" i="20" s="1"/>
  <c r="B87" i="20"/>
  <c r="C87" i="20" s="1"/>
  <c r="B88" i="20"/>
  <c r="C88" i="20" s="1"/>
  <c r="B89" i="20"/>
  <c r="C89" i="20" s="1"/>
  <c r="B90" i="20"/>
  <c r="B91" i="20"/>
  <c r="C91" i="20" s="1"/>
  <c r="B92" i="20"/>
  <c r="C92" i="20" s="1"/>
  <c r="B93" i="20"/>
  <c r="C93" i="20" s="1"/>
  <c r="B94" i="20"/>
  <c r="C94" i="20" s="1"/>
  <c r="B95" i="20"/>
  <c r="C95" i="20" s="1"/>
  <c r="B96" i="20"/>
  <c r="C96" i="20" s="1"/>
  <c r="B97" i="20"/>
  <c r="C97" i="20" s="1"/>
  <c r="B98" i="20"/>
  <c r="B99" i="20"/>
  <c r="C99" i="20" s="1"/>
  <c r="B100" i="20"/>
  <c r="C100" i="20" s="1"/>
  <c r="B101" i="20"/>
  <c r="C101" i="20" s="1"/>
  <c r="B102" i="20"/>
  <c r="C102" i="20" s="1"/>
  <c r="B103" i="20"/>
  <c r="C103" i="20" s="1"/>
  <c r="B104" i="20"/>
  <c r="C104" i="20" s="1"/>
  <c r="B105" i="20"/>
  <c r="C105" i="20" s="1"/>
  <c r="B106" i="20"/>
  <c r="B107" i="20"/>
  <c r="B108" i="20"/>
  <c r="C108" i="20" s="1"/>
  <c r="B109" i="20"/>
  <c r="C109" i="20" s="1"/>
  <c r="B110" i="20"/>
  <c r="C110" i="20" s="1"/>
  <c r="B111" i="20"/>
  <c r="C111" i="20" s="1"/>
  <c r="B112" i="20"/>
  <c r="C112" i="20" s="1"/>
  <c r="B113" i="20"/>
  <c r="C113" i="20" s="1"/>
  <c r="B114" i="20"/>
  <c r="B115" i="20"/>
  <c r="C115" i="20" s="1"/>
  <c r="B116" i="20"/>
  <c r="C116" i="20" s="1"/>
  <c r="B117" i="20"/>
  <c r="C117" i="20" s="1"/>
  <c r="B118" i="20"/>
  <c r="C118" i="20" s="1"/>
  <c r="B119" i="20"/>
  <c r="C119" i="20" s="1"/>
  <c r="B120" i="20"/>
  <c r="C120" i="20" s="1"/>
  <c r="B121" i="20"/>
  <c r="C121" i="20" s="1"/>
  <c r="B122" i="20"/>
  <c r="B123" i="20"/>
  <c r="C123" i="20" s="1"/>
  <c r="B124" i="20"/>
  <c r="C124" i="20" s="1"/>
  <c r="B125" i="20"/>
  <c r="C125" i="20" s="1"/>
  <c r="B126" i="20"/>
  <c r="C126" i="20" s="1"/>
  <c r="B127" i="20"/>
  <c r="C127" i="20" s="1"/>
  <c r="B128" i="20"/>
  <c r="C128" i="20" s="1"/>
  <c r="B129" i="20"/>
  <c r="C129" i="20" s="1"/>
  <c r="B130" i="20"/>
  <c r="B131" i="20"/>
  <c r="B132" i="20"/>
  <c r="B133" i="20"/>
  <c r="C133" i="20" s="1"/>
  <c r="B134" i="20"/>
  <c r="C134" i="20" s="1"/>
  <c r="B135" i="20"/>
  <c r="C135" i="20" s="1"/>
  <c r="B136" i="20"/>
  <c r="C136" i="20" s="1"/>
  <c r="B137" i="20"/>
  <c r="C137" i="20" s="1"/>
  <c r="B138" i="20"/>
  <c r="B139" i="20"/>
  <c r="C139" i="20" s="1"/>
  <c r="B140" i="20"/>
  <c r="C140" i="20" s="1"/>
  <c r="B141" i="20"/>
  <c r="C141" i="20" s="1"/>
  <c r="B142" i="20"/>
  <c r="C142" i="20" s="1"/>
  <c r="B143" i="20"/>
  <c r="C143" i="20" s="1"/>
  <c r="B144" i="20"/>
  <c r="C144" i="20" s="1"/>
  <c r="B145" i="20"/>
  <c r="C145" i="20" s="1"/>
  <c r="B146" i="20"/>
  <c r="B147" i="20"/>
  <c r="C147" i="20" s="1"/>
  <c r="B148" i="20"/>
  <c r="C148" i="20" s="1"/>
  <c r="B149" i="20"/>
  <c r="C149" i="20" s="1"/>
  <c r="B150" i="20"/>
  <c r="C150" i="20" s="1"/>
  <c r="B151" i="20"/>
  <c r="C151" i="20" s="1"/>
  <c r="B152" i="20"/>
  <c r="C152" i="20" s="1"/>
  <c r="B153" i="20"/>
  <c r="C153" i="20" s="1"/>
  <c r="B154" i="20"/>
  <c r="B155" i="20"/>
  <c r="B156" i="20"/>
  <c r="B157" i="20"/>
  <c r="C157" i="20" s="1"/>
  <c r="B158" i="20"/>
  <c r="C158" i="20" s="1"/>
  <c r="B159" i="20"/>
  <c r="C159" i="20" s="1"/>
  <c r="B160" i="20"/>
  <c r="C160" i="20" s="1"/>
  <c r="B161" i="20"/>
  <c r="C161" i="20" s="1"/>
  <c r="B162" i="20"/>
  <c r="B163" i="20"/>
  <c r="C163" i="20" s="1"/>
  <c r="B164" i="20"/>
  <c r="C164" i="20" s="1"/>
  <c r="B165" i="20"/>
  <c r="C165" i="20" s="1"/>
  <c r="B166" i="20"/>
  <c r="C166" i="20" s="1"/>
  <c r="B167" i="20"/>
  <c r="C167" i="20" s="1"/>
  <c r="B168" i="20"/>
  <c r="C168" i="20" s="1"/>
  <c r="B169" i="20"/>
  <c r="C169" i="20" s="1"/>
  <c r="B170" i="20"/>
  <c r="B171" i="20"/>
  <c r="C171" i="20" s="1"/>
  <c r="B172" i="20"/>
  <c r="C172" i="20" s="1"/>
  <c r="B173" i="20"/>
  <c r="C173" i="20" s="1"/>
  <c r="B174" i="20"/>
  <c r="C174" i="20" s="1"/>
  <c r="B175" i="20"/>
  <c r="C175" i="20" s="1"/>
  <c r="B176" i="20"/>
  <c r="C176" i="20" s="1"/>
  <c r="B177" i="20"/>
  <c r="C177" i="20" s="1"/>
  <c r="B178" i="20"/>
  <c r="B179" i="20"/>
  <c r="B180" i="20"/>
  <c r="C180" i="20" s="1"/>
  <c r="B181" i="20"/>
  <c r="C181" i="20" s="1"/>
  <c r="B182" i="20"/>
  <c r="C182" i="20" s="1"/>
  <c r="B183" i="20"/>
  <c r="C183" i="20" s="1"/>
  <c r="B184" i="20"/>
  <c r="C184" i="20" s="1"/>
  <c r="B185" i="20"/>
  <c r="C185" i="20" s="1"/>
  <c r="B186" i="20"/>
  <c r="B187" i="20"/>
  <c r="C187" i="20" s="1"/>
  <c r="B188" i="20"/>
  <c r="C188" i="20" s="1"/>
  <c r="B189" i="20"/>
  <c r="C189" i="20" s="1"/>
  <c r="B190" i="20"/>
  <c r="C190" i="20" s="1"/>
  <c r="B191" i="20"/>
  <c r="C191" i="20" s="1"/>
  <c r="B192" i="20"/>
  <c r="C192" i="20" s="1"/>
  <c r="B193" i="20"/>
  <c r="C193" i="20" s="1"/>
  <c r="B194" i="20"/>
  <c r="B195" i="20"/>
  <c r="B196" i="20"/>
  <c r="B197" i="20"/>
  <c r="C197" i="20" s="1"/>
  <c r="B198" i="20"/>
  <c r="C198" i="20" s="1"/>
  <c r="B199" i="20"/>
  <c r="C199" i="20" s="1"/>
  <c r="B200" i="20"/>
  <c r="C200" i="20" s="1"/>
  <c r="B201" i="20"/>
  <c r="C201" i="20" s="1"/>
  <c r="B202" i="20"/>
  <c r="B203" i="20"/>
  <c r="B204" i="20"/>
  <c r="C204" i="20" s="1"/>
  <c r="B205" i="20"/>
  <c r="C205" i="20" s="1"/>
  <c r="B206" i="20"/>
  <c r="C206" i="20" s="1"/>
  <c r="B207" i="20"/>
  <c r="C207" i="20" s="1"/>
  <c r="B208" i="20"/>
  <c r="C208" i="20" s="1"/>
  <c r="B209" i="20"/>
  <c r="C209" i="20" s="1"/>
  <c r="B210" i="20"/>
  <c r="B211" i="20"/>
  <c r="C211" i="20" s="1"/>
  <c r="B212" i="20"/>
  <c r="C212" i="20" s="1"/>
  <c r="B213" i="20"/>
  <c r="C213" i="20" s="1"/>
  <c r="B214" i="20"/>
  <c r="C214" i="20" s="1"/>
  <c r="B215" i="20"/>
  <c r="C215" i="20" s="1"/>
  <c r="B216" i="20"/>
  <c r="C216" i="20" s="1"/>
  <c r="B217" i="20"/>
  <c r="C217" i="20" s="1"/>
  <c r="B218" i="20"/>
  <c r="B219" i="20"/>
  <c r="B220" i="20"/>
  <c r="C220" i="20" s="1"/>
  <c r="B221" i="20"/>
  <c r="C221" i="20" s="1"/>
  <c r="B222" i="20"/>
  <c r="C222" i="20" s="1"/>
  <c r="B223" i="20"/>
  <c r="C223" i="20" s="1"/>
  <c r="B224" i="20"/>
  <c r="C224" i="20" s="1"/>
  <c r="B225" i="20"/>
  <c r="C225" i="20" s="1"/>
  <c r="B226" i="20"/>
  <c r="B227" i="20"/>
  <c r="B228" i="20"/>
  <c r="B229" i="20"/>
  <c r="C229" i="20" s="1"/>
  <c r="B230" i="20"/>
  <c r="C230" i="20" s="1"/>
  <c r="B231" i="20"/>
  <c r="C231" i="20" s="1"/>
  <c r="B232" i="20"/>
  <c r="C232" i="20" s="1"/>
  <c r="B233" i="20"/>
  <c r="C233" i="20" s="1"/>
  <c r="B234" i="20"/>
  <c r="B235" i="20"/>
  <c r="C235" i="20" s="1"/>
  <c r="B236" i="20"/>
  <c r="C236" i="20" s="1"/>
  <c r="B237" i="20"/>
  <c r="C237" i="20" s="1"/>
  <c r="B238" i="20"/>
  <c r="C238" i="20" s="1"/>
  <c r="B239" i="20"/>
  <c r="C239" i="20" s="1"/>
  <c r="B240" i="20"/>
  <c r="C240" i="20" s="1"/>
  <c r="B241" i="20"/>
  <c r="C241" i="20" s="1"/>
  <c r="B242" i="20"/>
  <c r="B243" i="20"/>
  <c r="C243" i="20" s="1"/>
  <c r="B244" i="20"/>
  <c r="C244" i="20" s="1"/>
  <c r="B245" i="20"/>
  <c r="C245" i="20" s="1"/>
  <c r="B246" i="20"/>
  <c r="C246" i="20" s="1"/>
  <c r="B247" i="20"/>
  <c r="C247" i="20" s="1"/>
  <c r="B248" i="20"/>
  <c r="C248" i="20" s="1"/>
  <c r="B249" i="20"/>
  <c r="C249" i="20" s="1"/>
  <c r="B250" i="20"/>
  <c r="B251" i="20"/>
  <c r="B252" i="20"/>
  <c r="C252" i="20" s="1"/>
  <c r="B253" i="20"/>
  <c r="C253" i="20" s="1"/>
  <c r="B254" i="20"/>
  <c r="C254" i="20" s="1"/>
  <c r="B255" i="20"/>
  <c r="C255" i="20" s="1"/>
  <c r="B256" i="20"/>
  <c r="C256" i="20" s="1"/>
  <c r="B257" i="20"/>
  <c r="C257" i="20" s="1"/>
  <c r="B258" i="20"/>
  <c r="B259" i="20"/>
  <c r="C259" i="20" s="1"/>
  <c r="B260" i="20"/>
  <c r="C260" i="20" s="1"/>
  <c r="B261" i="20"/>
  <c r="C261" i="20" s="1"/>
  <c r="B262" i="20"/>
  <c r="C262" i="20" s="1"/>
  <c r="B263" i="20"/>
  <c r="C263" i="20" s="1"/>
  <c r="B264" i="20"/>
  <c r="C264" i="20" s="1"/>
  <c r="B265" i="20"/>
  <c r="C265" i="20" s="1"/>
  <c r="B266" i="20"/>
  <c r="B267" i="20"/>
  <c r="C267" i="20" s="1"/>
  <c r="B268" i="20"/>
  <c r="C268" i="20" s="1"/>
  <c r="B269" i="20"/>
  <c r="C269" i="20" s="1"/>
  <c r="B270" i="20"/>
  <c r="C270" i="20" s="1"/>
  <c r="B271" i="20"/>
  <c r="C271" i="20" s="1"/>
  <c r="B272" i="20"/>
  <c r="C272" i="20" s="1"/>
  <c r="B273" i="20"/>
  <c r="C273" i="20" s="1"/>
  <c r="B274" i="20"/>
  <c r="B275" i="20"/>
  <c r="B276" i="20"/>
  <c r="B277" i="20"/>
  <c r="C277" i="20" s="1"/>
  <c r="B278" i="20"/>
  <c r="C278" i="20" s="1"/>
  <c r="B279" i="20"/>
  <c r="C279" i="20" s="1"/>
  <c r="B280" i="20"/>
  <c r="C280" i="20" s="1"/>
  <c r="B281" i="20"/>
  <c r="C281" i="20" s="1"/>
  <c r="B282" i="20"/>
  <c r="B283" i="20"/>
  <c r="B284" i="20"/>
  <c r="C284" i="20" s="1"/>
  <c r="B285" i="20"/>
  <c r="C285" i="20" s="1"/>
  <c r="B286" i="20"/>
  <c r="C286" i="20" s="1"/>
  <c r="B287" i="20"/>
  <c r="C287" i="20" s="1"/>
  <c r="B288" i="20"/>
  <c r="C288" i="20" s="1"/>
  <c r="B289" i="20"/>
  <c r="C289" i="20" s="1"/>
  <c r="B290" i="20"/>
  <c r="B291" i="20"/>
  <c r="C291" i="20" s="1"/>
  <c r="B292" i="20"/>
  <c r="C292" i="20" s="1"/>
  <c r="B293" i="20"/>
  <c r="C293" i="20" s="1"/>
  <c r="B294" i="20"/>
  <c r="C294" i="20" s="1"/>
  <c r="B295" i="20"/>
  <c r="C295" i="20" s="1"/>
  <c r="B296" i="20"/>
  <c r="C296" i="20" s="1"/>
  <c r="B297" i="20"/>
  <c r="C297" i="20" s="1"/>
  <c r="B298" i="20"/>
  <c r="B299" i="20"/>
  <c r="C299" i="20" s="1"/>
  <c r="B300" i="20"/>
  <c r="C300" i="20" s="1"/>
  <c r="B301" i="20"/>
  <c r="C301" i="20" s="1"/>
  <c r="B302" i="20"/>
  <c r="C302" i="20" s="1"/>
  <c r="B303" i="20"/>
  <c r="C303" i="20" s="1"/>
  <c r="B304" i="20"/>
  <c r="C304" i="20" s="1"/>
  <c r="B305" i="20"/>
  <c r="C305" i="20" s="1"/>
  <c r="B306" i="20"/>
  <c r="B307" i="20"/>
  <c r="C307" i="20" s="1"/>
  <c r="B308" i="20"/>
  <c r="C308" i="20" s="1"/>
  <c r="B309" i="20"/>
  <c r="C309" i="20" s="1"/>
  <c r="B310" i="20"/>
  <c r="C310" i="20" s="1"/>
  <c r="B311" i="20"/>
  <c r="C311" i="20" s="1"/>
  <c r="B312" i="20"/>
  <c r="C312" i="20" s="1"/>
  <c r="B313" i="20"/>
  <c r="C313" i="20" s="1"/>
  <c r="B314" i="20"/>
  <c r="B315" i="20"/>
  <c r="B316" i="20"/>
  <c r="C316" i="20" s="1"/>
  <c r="B317" i="20"/>
  <c r="C317" i="20" s="1"/>
  <c r="B318" i="20"/>
  <c r="C318" i="20" s="1"/>
  <c r="B319" i="20"/>
  <c r="C319" i="20" s="1"/>
  <c r="B320" i="20"/>
  <c r="C320" i="20" s="1"/>
  <c r="B321" i="20"/>
  <c r="C321" i="20" s="1"/>
  <c r="B322" i="20"/>
  <c r="B323" i="20"/>
  <c r="C323" i="20" s="1"/>
  <c r="B324" i="20"/>
  <c r="C324" i="20" s="1"/>
  <c r="B325" i="20"/>
  <c r="C325" i="20" s="1"/>
  <c r="B326" i="20"/>
  <c r="C326" i="20" s="1"/>
  <c r="B327" i="20"/>
  <c r="C327" i="20" s="1"/>
  <c r="B328" i="20"/>
  <c r="C328" i="20" s="1"/>
  <c r="B329" i="20"/>
  <c r="C329" i="20" s="1"/>
  <c r="B330" i="20"/>
  <c r="B331" i="20"/>
  <c r="C331" i="20" s="1"/>
  <c r="B332" i="20"/>
  <c r="C332" i="20" s="1"/>
  <c r="B333" i="20"/>
  <c r="C333" i="20" s="1"/>
  <c r="B334" i="20"/>
  <c r="C334" i="20" s="1"/>
  <c r="B335" i="20"/>
  <c r="C335" i="20" s="1"/>
  <c r="B336" i="20"/>
  <c r="C336" i="20" s="1"/>
  <c r="B337" i="20"/>
  <c r="C337" i="20" s="1"/>
  <c r="B338" i="20"/>
  <c r="B339" i="20"/>
  <c r="C339" i="20" s="1"/>
  <c r="B340" i="20"/>
  <c r="C340" i="20" s="1"/>
  <c r="B341" i="20"/>
  <c r="C341" i="20" s="1"/>
  <c r="B342" i="20"/>
  <c r="C342" i="20" s="1"/>
  <c r="B343" i="20"/>
  <c r="C343" i="20" s="1"/>
  <c r="B344" i="20"/>
  <c r="C344" i="20" s="1"/>
  <c r="B345" i="20"/>
  <c r="C345" i="20" s="1"/>
  <c r="B346" i="20"/>
  <c r="C346" i="20" s="1"/>
  <c r="B347" i="20"/>
  <c r="C347" i="20" s="1"/>
  <c r="B348" i="20"/>
  <c r="C348" i="20" s="1"/>
  <c r="B349" i="20"/>
  <c r="C349" i="20" s="1"/>
  <c r="B350" i="20"/>
  <c r="C350" i="20" s="1"/>
  <c r="B351" i="20"/>
  <c r="C351" i="20" s="1"/>
  <c r="B352" i="20"/>
  <c r="C352" i="20" s="1"/>
  <c r="B353" i="20"/>
  <c r="C353" i="20" s="1"/>
  <c r="B354" i="20"/>
  <c r="C354" i="20" s="1"/>
  <c r="B355" i="20"/>
  <c r="C355" i="20" s="1"/>
  <c r="B356" i="20"/>
  <c r="C356" i="20" s="1"/>
  <c r="B357" i="20"/>
  <c r="C357" i="20" s="1"/>
  <c r="B358" i="20"/>
  <c r="C358" i="20" s="1"/>
  <c r="B359" i="20"/>
  <c r="C359" i="20" s="1"/>
  <c r="B360" i="20"/>
  <c r="C360" i="20" s="1"/>
  <c r="B361" i="20"/>
  <c r="C361" i="20" s="1"/>
  <c r="B362" i="20"/>
  <c r="C362" i="20" s="1"/>
  <c r="B363" i="20"/>
  <c r="C363" i="20" s="1"/>
  <c r="B364" i="20"/>
  <c r="C364" i="20" s="1"/>
  <c r="B365" i="20"/>
  <c r="C365" i="20" s="1"/>
  <c r="B366" i="20"/>
  <c r="C366" i="20" s="1"/>
  <c r="B367" i="20"/>
  <c r="C367" i="20" s="1"/>
  <c r="B368" i="20"/>
  <c r="C368" i="20" s="1"/>
  <c r="B369" i="20"/>
  <c r="C369" i="20" s="1"/>
  <c r="B370" i="20"/>
  <c r="B371" i="20"/>
  <c r="C371" i="20" s="1"/>
  <c r="B372" i="20"/>
  <c r="C372" i="20" s="1"/>
  <c r="B373" i="20"/>
  <c r="C373" i="20" s="1"/>
  <c r="B374" i="20"/>
  <c r="C374" i="20" s="1"/>
  <c r="B375" i="20"/>
  <c r="C375" i="20" s="1"/>
  <c r="B376" i="20"/>
  <c r="C376" i="20" s="1"/>
  <c r="B377" i="20"/>
  <c r="C377" i="20" s="1"/>
  <c r="B378" i="20"/>
  <c r="B379" i="20"/>
  <c r="C379" i="20" s="1"/>
  <c r="B380" i="20"/>
  <c r="C380" i="20" s="1"/>
  <c r="B381" i="20"/>
  <c r="C381" i="20" s="1"/>
  <c r="B382" i="20"/>
  <c r="C382" i="20" s="1"/>
  <c r="B383" i="20"/>
  <c r="C383" i="20" s="1"/>
  <c r="B384" i="20"/>
  <c r="C384" i="20" s="1"/>
  <c r="B385" i="20"/>
  <c r="C385" i="20" s="1"/>
  <c r="B386" i="20"/>
  <c r="B387" i="20"/>
  <c r="C387" i="20" s="1"/>
  <c r="B388" i="20"/>
  <c r="C388" i="20" s="1"/>
  <c r="B389" i="20"/>
  <c r="C389" i="20" s="1"/>
  <c r="B390" i="20"/>
  <c r="C390" i="20" s="1"/>
  <c r="B391" i="20"/>
  <c r="C391" i="20" s="1"/>
  <c r="B392" i="20"/>
  <c r="C392" i="20" s="1"/>
  <c r="B393" i="20"/>
  <c r="C393" i="20" s="1"/>
  <c r="B394" i="20"/>
  <c r="B395" i="20"/>
  <c r="C395" i="20" s="1"/>
  <c r="B396" i="20"/>
  <c r="C396" i="20" s="1"/>
  <c r="B397" i="20"/>
  <c r="C397" i="20" s="1"/>
  <c r="B398" i="20"/>
  <c r="C398" i="20" s="1"/>
  <c r="B399" i="20"/>
  <c r="C399" i="20" s="1"/>
  <c r="B400" i="20"/>
  <c r="C400" i="20" s="1"/>
  <c r="B401" i="20"/>
  <c r="C401" i="20" s="1"/>
  <c r="B402" i="20"/>
  <c r="C402" i="20" s="1"/>
  <c r="B403" i="20"/>
  <c r="C403" i="20" s="1"/>
  <c r="B404" i="20"/>
  <c r="C404" i="20" s="1"/>
  <c r="B405" i="20"/>
  <c r="C405" i="20" s="1"/>
  <c r="B406" i="20"/>
  <c r="C406" i="20" s="1"/>
  <c r="B407" i="20"/>
  <c r="C407" i="20" s="1"/>
  <c r="B408" i="20"/>
  <c r="C408" i="20" s="1"/>
  <c r="B409" i="20"/>
  <c r="C409" i="20" s="1"/>
  <c r="B410" i="20"/>
  <c r="C410" i="20" s="1"/>
  <c r="B411" i="20"/>
  <c r="C411" i="20" s="1"/>
  <c r="B412" i="20"/>
  <c r="C412" i="20" s="1"/>
  <c r="B413" i="20"/>
  <c r="C413" i="20" s="1"/>
  <c r="B414" i="20"/>
  <c r="C414" i="20" s="1"/>
  <c r="B415" i="20"/>
  <c r="C415" i="20" s="1"/>
  <c r="B416" i="20"/>
  <c r="C416" i="20" s="1"/>
  <c r="B417" i="20"/>
  <c r="C417" i="20" s="1"/>
  <c r="B418" i="20"/>
  <c r="C418" i="20" s="1"/>
  <c r="B419" i="20"/>
  <c r="C419" i="20" s="1"/>
  <c r="B420" i="20"/>
  <c r="C420" i="20" s="1"/>
  <c r="B421" i="20"/>
  <c r="C421" i="20" s="1"/>
  <c r="B422" i="20"/>
  <c r="C422" i="20" s="1"/>
  <c r="B423" i="20"/>
  <c r="C423" i="20" s="1"/>
  <c r="B424" i="20"/>
  <c r="C424" i="20" s="1"/>
  <c r="B425" i="20"/>
  <c r="C425" i="20" s="1"/>
  <c r="B426" i="20"/>
  <c r="C426" i="20" s="1"/>
  <c r="B427" i="20"/>
  <c r="C427" i="20" s="1"/>
  <c r="B428" i="20"/>
  <c r="C428" i="20" s="1"/>
  <c r="B429" i="20"/>
  <c r="C429" i="20" s="1"/>
  <c r="B430" i="20"/>
  <c r="C430" i="20" s="1"/>
  <c r="B431" i="20"/>
  <c r="C431" i="20" s="1"/>
  <c r="B432" i="20"/>
  <c r="C432" i="20" s="1"/>
  <c r="B433" i="20"/>
  <c r="C433" i="20" s="1"/>
  <c r="B434" i="20"/>
  <c r="C434" i="20" s="1"/>
  <c r="B435" i="20"/>
  <c r="C435" i="20" s="1"/>
  <c r="B436" i="20"/>
  <c r="C436" i="20" s="1"/>
  <c r="B437" i="20"/>
  <c r="C437" i="20" s="1"/>
  <c r="B438" i="20"/>
  <c r="C438" i="20" s="1"/>
  <c r="B439" i="20"/>
  <c r="C439" i="20" s="1"/>
  <c r="B440" i="20"/>
  <c r="C440" i="20" s="1"/>
  <c r="B441" i="20"/>
  <c r="C441" i="20" s="1"/>
  <c r="B442" i="20"/>
  <c r="C442" i="20" s="1"/>
  <c r="B443" i="20"/>
  <c r="C443" i="20" s="1"/>
  <c r="B444" i="20"/>
  <c r="C444" i="20" s="1"/>
  <c r="B445" i="20"/>
  <c r="C445" i="20" s="1"/>
  <c r="B446" i="20"/>
  <c r="C446" i="20" s="1"/>
  <c r="B447" i="20"/>
  <c r="C447" i="20" s="1"/>
  <c r="B448" i="20"/>
  <c r="C448" i="20" s="1"/>
  <c r="B449" i="20"/>
  <c r="C449" i="20" s="1"/>
  <c r="B450" i="20"/>
  <c r="B451" i="20"/>
  <c r="C451" i="20" s="1"/>
  <c r="B452" i="20"/>
  <c r="C452" i="20" s="1"/>
  <c r="B453" i="20"/>
  <c r="C453" i="20" s="1"/>
  <c r="B454" i="20"/>
  <c r="C454" i="20" s="1"/>
  <c r="B455" i="20"/>
  <c r="C455" i="20" s="1"/>
  <c r="B456" i="20"/>
  <c r="C456" i="20" s="1"/>
  <c r="B457" i="20"/>
  <c r="C457" i="20" s="1"/>
  <c r="B458" i="20"/>
  <c r="B459" i="20"/>
  <c r="C459" i="20" s="1"/>
  <c r="B460" i="20"/>
  <c r="C460" i="20" s="1"/>
  <c r="B461" i="20"/>
  <c r="C461" i="20" s="1"/>
  <c r="B462" i="20"/>
  <c r="C462" i="20" s="1"/>
  <c r="B463" i="20"/>
  <c r="C463" i="20" s="1"/>
  <c r="B464" i="20"/>
  <c r="C464" i="20" s="1"/>
  <c r="B465" i="20"/>
  <c r="C465" i="20" s="1"/>
  <c r="B466" i="20"/>
  <c r="C466" i="20" s="1"/>
  <c r="B467" i="20"/>
  <c r="C467" i="20" s="1"/>
  <c r="B468" i="20"/>
  <c r="C468" i="20" s="1"/>
  <c r="B469" i="20"/>
  <c r="C469" i="20" s="1"/>
  <c r="B470" i="20"/>
  <c r="C470" i="20" s="1"/>
  <c r="B471" i="20"/>
  <c r="C471" i="20" s="1"/>
  <c r="B472" i="20"/>
  <c r="C472" i="20" s="1"/>
  <c r="B473" i="20"/>
  <c r="C473" i="20" s="1"/>
  <c r="B474" i="20"/>
  <c r="C474" i="20" s="1"/>
  <c r="B475" i="20"/>
  <c r="C475" i="20" s="1"/>
  <c r="B476" i="20"/>
  <c r="C476" i="20" s="1"/>
  <c r="B477" i="20"/>
  <c r="C477" i="20" s="1"/>
  <c r="B478" i="20"/>
  <c r="C478" i="20" s="1"/>
  <c r="B479" i="20"/>
  <c r="C479" i="20" s="1"/>
  <c r="B480" i="20"/>
  <c r="C480" i="20" s="1"/>
  <c r="B481" i="20"/>
  <c r="C481" i="20" s="1"/>
  <c r="B482" i="20"/>
  <c r="C482" i="20" s="1"/>
  <c r="B483" i="20"/>
  <c r="C483" i="20" s="1"/>
  <c r="B484" i="20"/>
  <c r="C484" i="20" s="1"/>
  <c r="B485" i="20"/>
  <c r="C485" i="20" s="1"/>
  <c r="B486" i="20"/>
  <c r="C486" i="20" s="1"/>
  <c r="B487" i="20"/>
  <c r="C487" i="20" s="1"/>
  <c r="B488" i="20"/>
  <c r="C488" i="20" s="1"/>
  <c r="B489" i="20"/>
  <c r="C489" i="20" s="1"/>
  <c r="B490" i="20"/>
  <c r="B491" i="20"/>
  <c r="C491" i="20" s="1"/>
  <c r="B492" i="20"/>
  <c r="C492" i="20" s="1"/>
  <c r="B493" i="20"/>
  <c r="C493" i="20" s="1"/>
  <c r="B494" i="20"/>
  <c r="C494" i="20" s="1"/>
  <c r="B495" i="20"/>
  <c r="C495" i="20" s="1"/>
  <c r="B496" i="20"/>
  <c r="C496" i="20" s="1"/>
  <c r="B497" i="20"/>
  <c r="C497" i="20" s="1"/>
  <c r="B498" i="20"/>
  <c r="C498" i="20" s="1"/>
  <c r="B499" i="20"/>
  <c r="C499" i="20" s="1"/>
  <c r="B500" i="20"/>
  <c r="C500" i="20" s="1"/>
  <c r="B501" i="20"/>
  <c r="C501" i="20" s="1"/>
  <c r="B502" i="20"/>
  <c r="C502" i="20" s="1"/>
  <c r="B503" i="20"/>
  <c r="C503" i="20" s="1"/>
  <c r="B504" i="20"/>
  <c r="C504" i="20" s="1"/>
  <c r="B505" i="20"/>
  <c r="C505" i="20" s="1"/>
  <c r="B506" i="20"/>
  <c r="C506" i="20" s="1"/>
  <c r="B507" i="20"/>
  <c r="C507" i="20" s="1"/>
  <c r="B508" i="20"/>
  <c r="C508" i="20" s="1"/>
  <c r="B509" i="20"/>
  <c r="C509" i="20" s="1"/>
  <c r="B510" i="20"/>
  <c r="C510" i="20" s="1"/>
  <c r="B511" i="20"/>
  <c r="C511" i="20" s="1"/>
  <c r="B512" i="20"/>
  <c r="C512" i="20" s="1"/>
  <c r="B513" i="20"/>
  <c r="C513" i="20" s="1"/>
  <c r="B514" i="20"/>
  <c r="C514" i="20" s="1"/>
  <c r="B515" i="20"/>
  <c r="C515" i="20" s="1"/>
  <c r="B516" i="20"/>
  <c r="C516" i="20" s="1"/>
  <c r="B517" i="20"/>
  <c r="C517" i="20" s="1"/>
  <c r="B518" i="20"/>
  <c r="C518" i="20" s="1"/>
  <c r="B519" i="20"/>
  <c r="C519" i="20" s="1"/>
  <c r="B520" i="20"/>
  <c r="C520" i="20" s="1"/>
  <c r="B521" i="20"/>
  <c r="C521" i="20" s="1"/>
  <c r="B522" i="20"/>
  <c r="C522" i="20" s="1"/>
  <c r="B523" i="20"/>
  <c r="C523" i="20" s="1"/>
  <c r="B524" i="20"/>
  <c r="C524" i="20" s="1"/>
  <c r="B525" i="20"/>
  <c r="C525" i="20" s="1"/>
  <c r="B526" i="20"/>
  <c r="C526" i="20" s="1"/>
  <c r="B527" i="20"/>
  <c r="C527" i="20" s="1"/>
  <c r="B528" i="20"/>
  <c r="C528" i="20" s="1"/>
  <c r="B529" i="20"/>
  <c r="C529" i="20" s="1"/>
  <c r="B530" i="20"/>
  <c r="C530" i="20" s="1"/>
  <c r="B531" i="20"/>
  <c r="C531" i="20" s="1"/>
  <c r="B532" i="20"/>
  <c r="C532" i="20" s="1"/>
  <c r="B533" i="20"/>
  <c r="C533" i="20" s="1"/>
  <c r="B534" i="20"/>
  <c r="C534" i="20" s="1"/>
  <c r="B535" i="20"/>
  <c r="C535" i="20" s="1"/>
  <c r="B536" i="20"/>
  <c r="C536" i="20" s="1"/>
  <c r="B537" i="20"/>
  <c r="C537" i="20" s="1"/>
  <c r="B538" i="20"/>
  <c r="C538" i="20" s="1"/>
  <c r="B539" i="20"/>
  <c r="C539" i="20" s="1"/>
  <c r="B540" i="20"/>
  <c r="C540" i="20" s="1"/>
  <c r="B541" i="20"/>
  <c r="C541" i="20" s="1"/>
  <c r="B542" i="20"/>
  <c r="C542" i="20" s="1"/>
  <c r="B543" i="20"/>
  <c r="C543" i="20" s="1"/>
  <c r="B544" i="20"/>
  <c r="C544" i="20" s="1"/>
  <c r="B545" i="20"/>
  <c r="C545" i="20" s="1"/>
  <c r="B546" i="20"/>
  <c r="C546" i="20" s="1"/>
  <c r="B547" i="20"/>
  <c r="C547" i="20" s="1"/>
  <c r="B548" i="20"/>
  <c r="C548" i="20" s="1"/>
  <c r="B549" i="20"/>
  <c r="C549" i="20" s="1"/>
  <c r="B550" i="20"/>
  <c r="C550" i="20" s="1"/>
  <c r="B551" i="20"/>
  <c r="C551" i="20" s="1"/>
  <c r="B552" i="20"/>
  <c r="C552" i="20" s="1"/>
  <c r="B553" i="20"/>
  <c r="C553" i="20" s="1"/>
  <c r="B554" i="20"/>
  <c r="C554" i="20" s="1"/>
  <c r="B555" i="20"/>
  <c r="C555" i="20" s="1"/>
  <c r="B556" i="20"/>
  <c r="C556" i="20" s="1"/>
  <c r="B557" i="20"/>
  <c r="C557" i="20" s="1"/>
  <c r="B558" i="20"/>
  <c r="C558" i="20" s="1"/>
  <c r="B559" i="20"/>
  <c r="C559" i="20" s="1"/>
  <c r="B560" i="20"/>
  <c r="C560" i="20" s="1"/>
  <c r="B561" i="20"/>
  <c r="C561" i="20" s="1"/>
  <c r="B562" i="20"/>
  <c r="C562" i="20" s="1"/>
  <c r="B563" i="20"/>
  <c r="C563" i="20" s="1"/>
  <c r="B564" i="20"/>
  <c r="C564" i="20" s="1"/>
  <c r="B565" i="20"/>
  <c r="C565" i="20" s="1"/>
  <c r="B566" i="20"/>
  <c r="C566" i="20" s="1"/>
  <c r="B567" i="20"/>
  <c r="C567" i="20" s="1"/>
  <c r="B568" i="20"/>
  <c r="C568" i="20" s="1"/>
  <c r="B569" i="20"/>
  <c r="C569" i="20" s="1"/>
  <c r="B570" i="20"/>
  <c r="C570" i="20" s="1"/>
  <c r="B571" i="20"/>
  <c r="C571" i="20" s="1"/>
  <c r="B572" i="20"/>
  <c r="C572" i="20" s="1"/>
  <c r="B573" i="20"/>
  <c r="C573" i="20" s="1"/>
  <c r="B574" i="20"/>
  <c r="C574" i="20" s="1"/>
  <c r="B575" i="20"/>
  <c r="C575" i="20" s="1"/>
  <c r="B576" i="20"/>
  <c r="C576" i="20" s="1"/>
  <c r="B577" i="20"/>
  <c r="C577" i="20" s="1"/>
  <c r="B578" i="20"/>
  <c r="C578" i="20" s="1"/>
  <c r="B579" i="20"/>
  <c r="C579" i="20" s="1"/>
  <c r="B580" i="20"/>
  <c r="C580" i="20" s="1"/>
  <c r="B581" i="20"/>
  <c r="C581" i="20" s="1"/>
  <c r="B582" i="20"/>
  <c r="C582" i="20" s="1"/>
  <c r="B583" i="20"/>
  <c r="C583" i="20" s="1"/>
  <c r="B584" i="20"/>
  <c r="C584" i="20" s="1"/>
  <c r="B585" i="20"/>
  <c r="C585" i="20" s="1"/>
  <c r="B586" i="20"/>
  <c r="C586" i="20" s="1"/>
  <c r="B587" i="20"/>
  <c r="C587" i="20" s="1"/>
  <c r="B588" i="20"/>
  <c r="C588" i="20" s="1"/>
  <c r="B589" i="20"/>
  <c r="C589" i="20" s="1"/>
  <c r="B590" i="20"/>
  <c r="C590" i="20" s="1"/>
  <c r="B591" i="20"/>
  <c r="C591" i="20" s="1"/>
  <c r="B592" i="20"/>
  <c r="C592" i="20" s="1"/>
  <c r="B593" i="20"/>
  <c r="C593" i="20" s="1"/>
  <c r="B594" i="20"/>
  <c r="C594" i="20" s="1"/>
  <c r="B595" i="20"/>
  <c r="C595" i="20" s="1"/>
  <c r="B596" i="20"/>
  <c r="C596" i="20" s="1"/>
  <c r="B597" i="20"/>
  <c r="C597" i="20" s="1"/>
  <c r="B598" i="20"/>
  <c r="C598" i="20" s="1"/>
  <c r="B599" i="20"/>
  <c r="C599" i="20" s="1"/>
  <c r="B600" i="20"/>
  <c r="C600" i="20" s="1"/>
  <c r="B601" i="20"/>
  <c r="C601" i="20" s="1"/>
  <c r="B602" i="20"/>
  <c r="C602" i="20" s="1"/>
  <c r="B603" i="20"/>
  <c r="C603" i="20" s="1"/>
  <c r="B604" i="20"/>
  <c r="C604" i="20" s="1"/>
  <c r="B605" i="20"/>
  <c r="C605" i="20" s="1"/>
  <c r="B606" i="20"/>
  <c r="C606" i="20" s="1"/>
  <c r="B607" i="20"/>
  <c r="C607" i="20" s="1"/>
  <c r="B608" i="20"/>
  <c r="C608" i="20" s="1"/>
  <c r="B609" i="20"/>
  <c r="C609" i="20" s="1"/>
  <c r="B610" i="20"/>
  <c r="C610" i="20" s="1"/>
  <c r="B611" i="20"/>
  <c r="C611" i="20" s="1"/>
  <c r="B612" i="20"/>
  <c r="C612" i="20" s="1"/>
  <c r="B613" i="20"/>
  <c r="C613" i="20" s="1"/>
  <c r="B614" i="20"/>
  <c r="C614" i="20" s="1"/>
  <c r="B615" i="20"/>
  <c r="C615" i="20" s="1"/>
  <c r="B616" i="20"/>
  <c r="C616" i="20" s="1"/>
  <c r="B617" i="20"/>
  <c r="C617" i="20" s="1"/>
  <c r="B618" i="20"/>
  <c r="C618" i="20" s="1"/>
  <c r="B619" i="20"/>
  <c r="C619" i="20" s="1"/>
  <c r="B620" i="20"/>
  <c r="C620" i="20" s="1"/>
  <c r="B621" i="20"/>
  <c r="C621" i="20" s="1"/>
  <c r="B622" i="20"/>
  <c r="C622" i="20" s="1"/>
  <c r="B623" i="20"/>
  <c r="C623" i="20" s="1"/>
  <c r="B624" i="20"/>
  <c r="C624" i="20" s="1"/>
  <c r="B625" i="20"/>
  <c r="C625" i="20" s="1"/>
  <c r="B626" i="20"/>
  <c r="C626" i="20" s="1"/>
  <c r="B627" i="20"/>
  <c r="C627" i="20" s="1"/>
  <c r="B628" i="20"/>
  <c r="C628" i="20" s="1"/>
  <c r="B629" i="20"/>
  <c r="C629" i="20" s="1"/>
  <c r="B630" i="20"/>
  <c r="C630" i="20" s="1"/>
  <c r="B631" i="20"/>
  <c r="C631" i="20" s="1"/>
  <c r="B632" i="20"/>
  <c r="C632" i="20" s="1"/>
  <c r="B633" i="20"/>
  <c r="C633" i="20" s="1"/>
  <c r="B634" i="20"/>
  <c r="C634" i="20" s="1"/>
  <c r="B635" i="20"/>
  <c r="C635" i="20" s="1"/>
  <c r="B636" i="20"/>
  <c r="C636" i="20" s="1"/>
  <c r="B637" i="20"/>
  <c r="C637" i="20" s="1"/>
  <c r="B638" i="20"/>
  <c r="C638" i="20" s="1"/>
  <c r="B639" i="20"/>
  <c r="C639" i="20" s="1"/>
  <c r="B640" i="20"/>
  <c r="C640" i="20" s="1"/>
  <c r="B641" i="20"/>
  <c r="C641" i="20" s="1"/>
  <c r="B642" i="20"/>
  <c r="C642" i="20" s="1"/>
  <c r="B643" i="20"/>
  <c r="C643" i="20" s="1"/>
  <c r="B644" i="20"/>
  <c r="C644" i="20" s="1"/>
  <c r="B645" i="20"/>
  <c r="C645" i="20" s="1"/>
  <c r="B646" i="20"/>
  <c r="C646" i="20" s="1"/>
  <c r="B647" i="20"/>
  <c r="C647" i="20" s="1"/>
  <c r="B648" i="20"/>
  <c r="C648" i="20" s="1"/>
  <c r="B649" i="20"/>
  <c r="C649" i="20" s="1"/>
  <c r="B650" i="20"/>
  <c r="C650" i="20" s="1"/>
  <c r="B651" i="20"/>
  <c r="C651" i="20" s="1"/>
  <c r="B652" i="20"/>
  <c r="C652" i="20" s="1"/>
  <c r="B653" i="20"/>
  <c r="C653" i="20" s="1"/>
  <c r="B654" i="20"/>
  <c r="C654" i="20" s="1"/>
  <c r="B655" i="20"/>
  <c r="C655" i="20" s="1"/>
  <c r="B656" i="20"/>
  <c r="C656" i="20" s="1"/>
  <c r="B657" i="20"/>
  <c r="C657" i="20" s="1"/>
  <c r="B658" i="20"/>
  <c r="C658" i="20" s="1"/>
  <c r="B659" i="20"/>
  <c r="C659" i="20" s="1"/>
  <c r="B660" i="20"/>
  <c r="C660" i="20" s="1"/>
  <c r="B661" i="20"/>
  <c r="C661" i="20" s="1"/>
  <c r="B662" i="20"/>
  <c r="C662" i="20" s="1"/>
  <c r="B663" i="20"/>
  <c r="C663" i="20" s="1"/>
  <c r="B664" i="20"/>
  <c r="C664" i="20" s="1"/>
  <c r="B665" i="20"/>
  <c r="C665" i="20" s="1"/>
  <c r="B666" i="20"/>
  <c r="C666" i="20" s="1"/>
  <c r="B667" i="20"/>
  <c r="C667" i="20" s="1"/>
  <c r="B668" i="20"/>
  <c r="C668" i="20" s="1"/>
  <c r="B669" i="20"/>
  <c r="C669" i="20" s="1"/>
  <c r="B670" i="20"/>
  <c r="C670" i="20" s="1"/>
  <c r="B671" i="20"/>
  <c r="C671" i="20" s="1"/>
  <c r="B672" i="20"/>
  <c r="C672" i="20" s="1"/>
  <c r="B673" i="20"/>
  <c r="C673" i="20" s="1"/>
  <c r="B674" i="20"/>
  <c r="C674" i="20" s="1"/>
  <c r="B675" i="20"/>
  <c r="C675" i="20" s="1"/>
  <c r="B676" i="20"/>
  <c r="C676" i="20" s="1"/>
  <c r="B677" i="20"/>
  <c r="C677" i="20" s="1"/>
  <c r="B678" i="20"/>
  <c r="C678" i="20" s="1"/>
  <c r="B679" i="20"/>
  <c r="C679" i="20" s="1"/>
  <c r="B680" i="20"/>
  <c r="C680" i="20" s="1"/>
  <c r="B681" i="20"/>
  <c r="C681" i="20" s="1"/>
  <c r="B682" i="20"/>
  <c r="C682" i="20" s="1"/>
  <c r="B683" i="20"/>
  <c r="C683" i="20" s="1"/>
  <c r="B684" i="20"/>
  <c r="C684" i="20" s="1"/>
  <c r="B685" i="20"/>
  <c r="C685" i="20" s="1"/>
  <c r="B686" i="20"/>
  <c r="C686" i="20" s="1"/>
  <c r="B687" i="20"/>
  <c r="C687" i="20" s="1"/>
  <c r="B688" i="20"/>
  <c r="C688" i="20" s="1"/>
  <c r="B689" i="20"/>
  <c r="C689" i="20" s="1"/>
  <c r="B690" i="20"/>
  <c r="C690" i="20" s="1"/>
  <c r="B691" i="20"/>
  <c r="C691" i="20" s="1"/>
  <c r="B692" i="20"/>
  <c r="C692" i="20" s="1"/>
  <c r="B693" i="20"/>
  <c r="C693" i="20" s="1"/>
  <c r="B694" i="20"/>
  <c r="C694" i="20" s="1"/>
  <c r="B695" i="20"/>
  <c r="C695" i="20" s="1"/>
  <c r="B696" i="20"/>
  <c r="C696" i="20" s="1"/>
  <c r="B697" i="20"/>
  <c r="C697" i="20" s="1"/>
  <c r="B698" i="20"/>
  <c r="C698" i="20" s="1"/>
  <c r="B699" i="20"/>
  <c r="C699" i="20" s="1"/>
  <c r="B700" i="20"/>
  <c r="C700" i="20" s="1"/>
  <c r="B701" i="20"/>
  <c r="C701" i="20" s="1"/>
  <c r="B702" i="20"/>
  <c r="C702" i="20" s="1"/>
  <c r="B703" i="20"/>
  <c r="C703" i="20" s="1"/>
  <c r="B704" i="20"/>
  <c r="C704" i="20" s="1"/>
  <c r="B705" i="20"/>
  <c r="C705" i="20" s="1"/>
  <c r="B706" i="20"/>
  <c r="C706" i="20" s="1"/>
  <c r="B707" i="20"/>
  <c r="C707" i="20" s="1"/>
  <c r="B708" i="20"/>
  <c r="C708" i="20" s="1"/>
  <c r="B709" i="20"/>
  <c r="C709" i="20" s="1"/>
  <c r="B710" i="20"/>
  <c r="C710" i="20" s="1"/>
  <c r="B711" i="20"/>
  <c r="C711" i="20" s="1"/>
  <c r="B712" i="20"/>
  <c r="C712" i="20" s="1"/>
  <c r="B713" i="20"/>
  <c r="C713" i="20" s="1"/>
  <c r="B714" i="20"/>
  <c r="C714" i="20" s="1"/>
  <c r="B715" i="20"/>
  <c r="C715" i="20" s="1"/>
  <c r="B716" i="20"/>
  <c r="C716" i="20" s="1"/>
  <c r="B717" i="20"/>
  <c r="C717" i="20" s="1"/>
  <c r="B718" i="20"/>
  <c r="C718" i="20" s="1"/>
  <c r="B719" i="20"/>
  <c r="C719" i="20" s="1"/>
  <c r="B720" i="20"/>
  <c r="C720" i="20" s="1"/>
  <c r="B721" i="20"/>
  <c r="C721" i="20" s="1"/>
  <c r="B722" i="20"/>
  <c r="C722" i="20" s="1"/>
  <c r="B723" i="20"/>
  <c r="C723" i="20" s="1"/>
  <c r="B724" i="20"/>
  <c r="C724" i="20" s="1"/>
  <c r="B725" i="20"/>
  <c r="C725" i="20" s="1"/>
  <c r="B726" i="20"/>
  <c r="C726" i="20" s="1"/>
  <c r="B727" i="20"/>
  <c r="C727" i="20" s="1"/>
  <c r="B728" i="20"/>
  <c r="C728" i="20" s="1"/>
  <c r="B729" i="20"/>
  <c r="C729" i="20" s="1"/>
  <c r="B730" i="20"/>
  <c r="C730" i="20" s="1"/>
  <c r="B731" i="20"/>
  <c r="C731" i="20" s="1"/>
  <c r="B732" i="20"/>
  <c r="C732" i="20" s="1"/>
  <c r="B733" i="20"/>
  <c r="C733" i="20" s="1"/>
  <c r="B734" i="20"/>
  <c r="C734" i="20" s="1"/>
  <c r="B735" i="20"/>
  <c r="C735" i="20" s="1"/>
  <c r="B736" i="20"/>
  <c r="C736" i="20" s="1"/>
  <c r="B737" i="20"/>
  <c r="C737" i="20" s="1"/>
  <c r="B738" i="20"/>
  <c r="C738" i="20" s="1"/>
  <c r="B739" i="20"/>
  <c r="C739" i="20" s="1"/>
  <c r="B740" i="20"/>
  <c r="C740" i="20" s="1"/>
  <c r="B741" i="20"/>
  <c r="C741" i="20" s="1"/>
  <c r="B742" i="20"/>
  <c r="C742" i="20" s="1"/>
  <c r="B743" i="20"/>
  <c r="C743" i="20" s="1"/>
  <c r="B744" i="20"/>
  <c r="C744" i="20" s="1"/>
  <c r="B745" i="20"/>
  <c r="C745" i="20" s="1"/>
  <c r="B746" i="20"/>
  <c r="C746" i="20" s="1"/>
  <c r="B747" i="20"/>
  <c r="C747" i="20" s="1"/>
  <c r="B748" i="20"/>
  <c r="C748" i="20" s="1"/>
  <c r="B749" i="20"/>
  <c r="C749" i="20" s="1"/>
  <c r="B750" i="20"/>
  <c r="C750" i="20" s="1"/>
  <c r="B751" i="20"/>
  <c r="C751" i="20" s="1"/>
  <c r="B752" i="20"/>
  <c r="C752" i="20" s="1"/>
  <c r="B753" i="20"/>
  <c r="C753" i="20" s="1"/>
  <c r="B754" i="20"/>
  <c r="C754" i="20" s="1"/>
  <c r="B755" i="20"/>
  <c r="C755" i="20" s="1"/>
  <c r="B756" i="20"/>
  <c r="C756" i="20" s="1"/>
  <c r="B757" i="20"/>
  <c r="C757" i="20" s="1"/>
  <c r="B758" i="20"/>
  <c r="C758" i="20" s="1"/>
  <c r="B759" i="20"/>
  <c r="C759" i="20" s="1"/>
  <c r="B760" i="20"/>
  <c r="C760" i="20" s="1"/>
  <c r="B761" i="20"/>
  <c r="C761" i="20" s="1"/>
  <c r="B762" i="20"/>
  <c r="C762" i="20" s="1"/>
  <c r="B763" i="20"/>
  <c r="C763" i="20" s="1"/>
  <c r="B764" i="20"/>
  <c r="C764" i="20" s="1"/>
  <c r="B765" i="20"/>
  <c r="C765" i="20" s="1"/>
  <c r="B766" i="20"/>
  <c r="C766" i="20" s="1"/>
  <c r="B767" i="20"/>
  <c r="C767" i="20" s="1"/>
  <c r="B768" i="20"/>
  <c r="C768" i="20" s="1"/>
  <c r="B769" i="20"/>
  <c r="C769" i="20" s="1"/>
  <c r="B770" i="20"/>
  <c r="C770" i="20" s="1"/>
  <c r="B771" i="20"/>
  <c r="C771" i="20" s="1"/>
  <c r="B772" i="20"/>
  <c r="C772" i="20" s="1"/>
  <c r="B773" i="20"/>
  <c r="C773" i="20" s="1"/>
  <c r="B774" i="20"/>
  <c r="C774" i="20" s="1"/>
  <c r="B775" i="20"/>
  <c r="C775" i="20" s="1"/>
  <c r="B776" i="20"/>
  <c r="C776" i="20" s="1"/>
  <c r="B777" i="20"/>
  <c r="C777" i="20" s="1"/>
  <c r="B778" i="20"/>
  <c r="C778" i="20" s="1"/>
  <c r="B779" i="20"/>
  <c r="C779" i="20" s="1"/>
  <c r="B780" i="20"/>
  <c r="C780" i="20" s="1"/>
  <c r="B781" i="20"/>
  <c r="C781" i="20" s="1"/>
  <c r="B782" i="20"/>
  <c r="C782" i="20" s="1"/>
  <c r="B783" i="20"/>
  <c r="C783" i="20" s="1"/>
  <c r="B784" i="20"/>
  <c r="C784" i="20" s="1"/>
  <c r="B785" i="20"/>
  <c r="C785" i="20" s="1"/>
  <c r="B786" i="20"/>
  <c r="C786" i="20" s="1"/>
  <c r="B787" i="20"/>
  <c r="C787" i="20" s="1"/>
  <c r="B788" i="20"/>
  <c r="C788" i="20" s="1"/>
  <c r="B789" i="20"/>
  <c r="C789" i="20" s="1"/>
  <c r="B790" i="20"/>
  <c r="C790" i="20" s="1"/>
  <c r="B791" i="20"/>
  <c r="C791" i="20" s="1"/>
  <c r="B792" i="20"/>
  <c r="C792" i="20" s="1"/>
  <c r="B793" i="20"/>
  <c r="C793" i="20" s="1"/>
  <c r="B794" i="20"/>
  <c r="C794" i="20" s="1"/>
  <c r="B795" i="20"/>
  <c r="C795" i="20" s="1"/>
  <c r="B796" i="20"/>
  <c r="C796" i="20" s="1"/>
  <c r="B797" i="20"/>
  <c r="C797" i="20" s="1"/>
  <c r="B798" i="20"/>
  <c r="C798" i="20" s="1"/>
  <c r="B799" i="20"/>
  <c r="C799" i="20" s="1"/>
  <c r="B800" i="20"/>
  <c r="C800" i="20" s="1"/>
  <c r="B801" i="20"/>
  <c r="C801" i="20" s="1"/>
  <c r="B802" i="20"/>
  <c r="C802" i="20" s="1"/>
  <c r="B803" i="20"/>
  <c r="C803" i="20" s="1"/>
  <c r="B804" i="20"/>
  <c r="C804" i="20" s="1"/>
  <c r="B805" i="20"/>
  <c r="C805" i="20" s="1"/>
  <c r="B806" i="20"/>
  <c r="C806" i="20" s="1"/>
  <c r="B807" i="20"/>
  <c r="C807" i="20" s="1"/>
  <c r="B808" i="20"/>
  <c r="C808" i="20" s="1"/>
  <c r="B809" i="20"/>
  <c r="C809" i="20" s="1"/>
  <c r="B810" i="20"/>
  <c r="C810" i="20" s="1"/>
  <c r="B811" i="20"/>
  <c r="C811" i="20" s="1"/>
  <c r="B812" i="20"/>
  <c r="C812" i="20" s="1"/>
  <c r="B813" i="20"/>
  <c r="C813" i="20" s="1"/>
  <c r="B814" i="20"/>
  <c r="C814" i="20" s="1"/>
  <c r="B815" i="20"/>
  <c r="C815" i="20" s="1"/>
  <c r="B816" i="20"/>
  <c r="C816" i="20" s="1"/>
  <c r="B817" i="20"/>
  <c r="C817" i="20" s="1"/>
  <c r="B818" i="20"/>
  <c r="C818" i="20" s="1"/>
  <c r="B819" i="20"/>
  <c r="C819" i="20" s="1"/>
  <c r="B820" i="20"/>
  <c r="C820" i="20" s="1"/>
  <c r="B821" i="20"/>
  <c r="C821" i="20" s="1"/>
  <c r="B822" i="20"/>
  <c r="C822" i="20" s="1"/>
  <c r="B823" i="20"/>
  <c r="C823" i="20" s="1"/>
  <c r="B824" i="20"/>
  <c r="C824" i="20" s="1"/>
  <c r="B825" i="20"/>
  <c r="C825" i="20" s="1"/>
  <c r="B826" i="20"/>
  <c r="C826" i="20" s="1"/>
  <c r="B827" i="20"/>
  <c r="C827" i="20" s="1"/>
  <c r="B828" i="20"/>
  <c r="C828" i="20" s="1"/>
  <c r="B829" i="20"/>
  <c r="C829" i="20" s="1"/>
  <c r="B830" i="20"/>
  <c r="C830" i="20" s="1"/>
  <c r="B831" i="20"/>
  <c r="C831" i="20" s="1"/>
  <c r="B832" i="20"/>
  <c r="C832" i="20" s="1"/>
  <c r="B833" i="20"/>
  <c r="C833" i="20" s="1"/>
  <c r="B834" i="20"/>
  <c r="C834" i="20" s="1"/>
  <c r="B835" i="20"/>
  <c r="C835" i="20" s="1"/>
  <c r="B836" i="20"/>
  <c r="C836" i="20" s="1"/>
  <c r="B837" i="20"/>
  <c r="C837" i="20" s="1"/>
  <c r="B838" i="20"/>
  <c r="C838" i="20" s="1"/>
  <c r="B839" i="20"/>
  <c r="C839" i="20" s="1"/>
  <c r="B840" i="20"/>
  <c r="C840" i="20" s="1"/>
  <c r="B841" i="20"/>
  <c r="C841" i="20" s="1"/>
  <c r="B842" i="20"/>
  <c r="C842" i="20" s="1"/>
  <c r="B843" i="20"/>
  <c r="C843" i="20" s="1"/>
  <c r="B844" i="20"/>
  <c r="C844" i="20" s="1"/>
  <c r="B845" i="20"/>
  <c r="C845" i="20" s="1"/>
  <c r="B846" i="20"/>
  <c r="C846" i="20" s="1"/>
  <c r="B847" i="20"/>
  <c r="C847" i="20" s="1"/>
  <c r="B848" i="20"/>
  <c r="C848" i="20" s="1"/>
  <c r="B849" i="20"/>
  <c r="C849" i="20" s="1"/>
  <c r="B850" i="20"/>
  <c r="C850" i="20" s="1"/>
  <c r="B851" i="20"/>
  <c r="C851" i="20" s="1"/>
  <c r="B852" i="20"/>
  <c r="C852" i="20" s="1"/>
  <c r="B853" i="20"/>
  <c r="C853" i="20" s="1"/>
  <c r="B854" i="20"/>
  <c r="C854" i="20" s="1"/>
  <c r="B855" i="20"/>
  <c r="C855" i="20" s="1"/>
  <c r="B856" i="20"/>
  <c r="C856" i="20" s="1"/>
  <c r="B857" i="20"/>
  <c r="C857" i="20" s="1"/>
  <c r="B858" i="20"/>
  <c r="C858" i="20" s="1"/>
  <c r="B859" i="20"/>
  <c r="C859" i="20" s="1"/>
  <c r="B860" i="20"/>
  <c r="C860" i="20" s="1"/>
  <c r="B861" i="20"/>
  <c r="C861" i="20" s="1"/>
  <c r="B862" i="20"/>
  <c r="C862" i="20" s="1"/>
  <c r="B863" i="20"/>
  <c r="C863" i="20" s="1"/>
  <c r="B864" i="20"/>
  <c r="C864" i="20" s="1"/>
  <c r="B865" i="20"/>
  <c r="C865" i="20" s="1"/>
  <c r="B866" i="20"/>
  <c r="C866" i="20" s="1"/>
  <c r="B867" i="20"/>
  <c r="C867" i="20" s="1"/>
  <c r="B868" i="20"/>
  <c r="C868" i="20" s="1"/>
  <c r="B869" i="20"/>
  <c r="C869" i="20" s="1"/>
  <c r="B870" i="20"/>
  <c r="C870" i="20" s="1"/>
  <c r="B871" i="20"/>
  <c r="C871" i="20" s="1"/>
  <c r="B872" i="20"/>
  <c r="C872" i="20" s="1"/>
  <c r="B873" i="20"/>
  <c r="C873" i="20" s="1"/>
  <c r="B874" i="20"/>
  <c r="C874" i="20" s="1"/>
  <c r="B875" i="20"/>
  <c r="C875" i="20" s="1"/>
  <c r="B876" i="20"/>
  <c r="C876" i="20" s="1"/>
  <c r="B877" i="20"/>
  <c r="C877" i="20" s="1"/>
  <c r="B878" i="20"/>
  <c r="C878" i="20" s="1"/>
  <c r="B879" i="20"/>
  <c r="C879" i="20" s="1"/>
  <c r="B880" i="20"/>
  <c r="C880" i="20" s="1"/>
  <c r="B881" i="20"/>
  <c r="C881" i="20" s="1"/>
  <c r="B882" i="20"/>
  <c r="C882" i="20" s="1"/>
  <c r="B883" i="20"/>
  <c r="C883" i="20" s="1"/>
  <c r="B884" i="20"/>
  <c r="C884" i="20" s="1"/>
  <c r="B885" i="20"/>
  <c r="C885" i="20" s="1"/>
  <c r="B886" i="20"/>
  <c r="C886" i="20" s="1"/>
  <c r="B887" i="20"/>
  <c r="C887" i="20" s="1"/>
  <c r="B888" i="20"/>
  <c r="C888" i="20" s="1"/>
  <c r="B889" i="20"/>
  <c r="C889" i="20" s="1"/>
  <c r="B890" i="20"/>
  <c r="C890" i="20" s="1"/>
  <c r="B891" i="20"/>
  <c r="C891" i="20" s="1"/>
  <c r="B892" i="20"/>
  <c r="C892" i="20" s="1"/>
  <c r="B893" i="20"/>
  <c r="C893" i="20" s="1"/>
  <c r="B894" i="20"/>
  <c r="C894" i="20" s="1"/>
  <c r="B895" i="20"/>
  <c r="C895" i="20" s="1"/>
  <c r="B896" i="20"/>
  <c r="C896" i="20" s="1"/>
  <c r="B897" i="20"/>
  <c r="C897" i="20" s="1"/>
  <c r="B898" i="20"/>
  <c r="C898" i="20" s="1"/>
  <c r="B899" i="20"/>
  <c r="C899" i="20" s="1"/>
  <c r="B900" i="20"/>
  <c r="C900" i="20" s="1"/>
  <c r="B901" i="20"/>
  <c r="C901" i="20" s="1"/>
  <c r="B902" i="20"/>
  <c r="C902" i="20" s="1"/>
  <c r="B903" i="20"/>
  <c r="C903" i="20" s="1"/>
  <c r="B904" i="20"/>
  <c r="C904" i="20" s="1"/>
  <c r="B905" i="20"/>
  <c r="C905" i="20" s="1"/>
  <c r="B906" i="20"/>
  <c r="C906" i="20" s="1"/>
  <c r="B907" i="20"/>
  <c r="C907" i="20" s="1"/>
  <c r="B908" i="20"/>
  <c r="C908" i="20" s="1"/>
  <c r="B909" i="20"/>
  <c r="C909" i="20" s="1"/>
  <c r="B910" i="20"/>
  <c r="C910" i="20" s="1"/>
  <c r="B911" i="20"/>
  <c r="C911" i="20" s="1"/>
  <c r="B912" i="20"/>
  <c r="C912" i="20" s="1"/>
  <c r="B913" i="20"/>
  <c r="C913" i="20" s="1"/>
  <c r="B914" i="20"/>
  <c r="C914" i="20" s="1"/>
  <c r="B915" i="20"/>
  <c r="C915" i="20" s="1"/>
  <c r="B916" i="20"/>
  <c r="C916" i="20" s="1"/>
  <c r="B917" i="20"/>
  <c r="C917" i="20" s="1"/>
  <c r="B918" i="20"/>
  <c r="C918" i="20" s="1"/>
  <c r="B919" i="20"/>
  <c r="C919" i="20" s="1"/>
  <c r="B920" i="20"/>
  <c r="C920" i="20" s="1"/>
  <c r="B921" i="20"/>
  <c r="C921" i="20" s="1"/>
  <c r="B922" i="20"/>
  <c r="C922" i="20" s="1"/>
  <c r="B923" i="20"/>
  <c r="C923" i="20" s="1"/>
  <c r="B924" i="20"/>
  <c r="C924" i="20" s="1"/>
  <c r="B925" i="20"/>
  <c r="C925" i="20" s="1"/>
  <c r="B926" i="20"/>
  <c r="C926" i="20" s="1"/>
  <c r="B927" i="20"/>
  <c r="C927" i="20" s="1"/>
  <c r="B928" i="20"/>
  <c r="C928" i="20" s="1"/>
  <c r="B929" i="20"/>
  <c r="C929" i="20" s="1"/>
  <c r="B930" i="20"/>
  <c r="C930" i="20" s="1"/>
  <c r="B931" i="20"/>
  <c r="C931" i="20" s="1"/>
  <c r="B932" i="20"/>
  <c r="C932" i="20" s="1"/>
  <c r="B933" i="20"/>
  <c r="C933" i="20" s="1"/>
  <c r="B934" i="20"/>
  <c r="C934" i="20" s="1"/>
  <c r="B935" i="20"/>
  <c r="C935" i="20" s="1"/>
  <c r="B936" i="20"/>
  <c r="C936" i="20" s="1"/>
  <c r="B937" i="20"/>
  <c r="C937" i="20" s="1"/>
  <c r="B938" i="20"/>
  <c r="C938" i="20" s="1"/>
  <c r="B939" i="20"/>
  <c r="C939" i="20" s="1"/>
  <c r="B940" i="20"/>
  <c r="C940" i="20" s="1"/>
  <c r="B941" i="20"/>
  <c r="C941" i="20" s="1"/>
  <c r="B942" i="20"/>
  <c r="C942" i="20" s="1"/>
  <c r="B943" i="20"/>
  <c r="C943" i="20" s="1"/>
  <c r="B944" i="20"/>
  <c r="C944" i="20" s="1"/>
  <c r="B945" i="20"/>
  <c r="C945" i="20" s="1"/>
  <c r="B946" i="20"/>
  <c r="C946" i="20" s="1"/>
  <c r="B947" i="20"/>
  <c r="C947" i="20" s="1"/>
  <c r="B948" i="20"/>
  <c r="C948" i="20" s="1"/>
  <c r="B949" i="20"/>
  <c r="C949" i="20" s="1"/>
  <c r="B950" i="20"/>
  <c r="C950" i="20" s="1"/>
  <c r="B951" i="20"/>
  <c r="C951" i="20" s="1"/>
  <c r="B952" i="20"/>
  <c r="C952" i="20" s="1"/>
  <c r="B953" i="20"/>
  <c r="C953" i="20" s="1"/>
  <c r="B954" i="20"/>
  <c r="C954" i="20" s="1"/>
  <c r="B955" i="20"/>
  <c r="C955" i="20" s="1"/>
  <c r="B956" i="20"/>
  <c r="C956" i="20" s="1"/>
  <c r="B957" i="20"/>
  <c r="C957" i="20" s="1"/>
  <c r="B958" i="20"/>
  <c r="C958" i="20" s="1"/>
  <c r="B959" i="20"/>
  <c r="C959" i="20" s="1"/>
  <c r="B960" i="20"/>
  <c r="C960" i="20" s="1"/>
  <c r="B961" i="20"/>
  <c r="C961" i="20" s="1"/>
  <c r="B962" i="20"/>
  <c r="C962" i="20" s="1"/>
  <c r="B963" i="20"/>
  <c r="C963" i="20" s="1"/>
  <c r="B964" i="20"/>
  <c r="C964" i="20" s="1"/>
  <c r="B965" i="20"/>
  <c r="C965" i="20" s="1"/>
  <c r="B966" i="20"/>
  <c r="C966" i="20" s="1"/>
  <c r="B967" i="20"/>
  <c r="C967" i="20" s="1"/>
  <c r="B968" i="20"/>
  <c r="C968" i="20" s="1"/>
  <c r="B969" i="20"/>
  <c r="C969" i="20" s="1"/>
  <c r="B970" i="20"/>
  <c r="C970" i="20" s="1"/>
  <c r="B971" i="20"/>
  <c r="C971" i="20" s="1"/>
  <c r="B972" i="20"/>
  <c r="C972" i="20" s="1"/>
  <c r="B973" i="20"/>
  <c r="C973" i="20" s="1"/>
  <c r="B974" i="20"/>
  <c r="C974" i="20" s="1"/>
  <c r="B975" i="20"/>
  <c r="C975" i="20" s="1"/>
  <c r="B976" i="20"/>
  <c r="C976" i="20" s="1"/>
  <c r="B977" i="20"/>
  <c r="C977" i="20" s="1"/>
  <c r="B978" i="20"/>
  <c r="C978" i="20" s="1"/>
  <c r="B979" i="20"/>
  <c r="C979" i="20" s="1"/>
  <c r="B980" i="20"/>
  <c r="C980" i="20" s="1"/>
  <c r="B981" i="20"/>
  <c r="C981" i="20" s="1"/>
  <c r="B982" i="20"/>
  <c r="C982" i="20" s="1"/>
  <c r="B983" i="20"/>
  <c r="C983" i="20" s="1"/>
  <c r="B984" i="20"/>
  <c r="C984" i="20" s="1"/>
  <c r="B985" i="20"/>
  <c r="C985" i="20" s="1"/>
  <c r="B986" i="20"/>
  <c r="C986" i="20" s="1"/>
  <c r="B987" i="20"/>
  <c r="C987" i="20" s="1"/>
  <c r="B988" i="20"/>
  <c r="C988" i="20" s="1"/>
  <c r="B989" i="20"/>
  <c r="C989" i="20" s="1"/>
  <c r="B990" i="20"/>
  <c r="C990" i="20" s="1"/>
  <c r="B991" i="20"/>
  <c r="C991" i="20" s="1"/>
  <c r="B992" i="20"/>
  <c r="C992" i="20" s="1"/>
  <c r="B993" i="20"/>
  <c r="C993" i="20" s="1"/>
  <c r="B994" i="20"/>
  <c r="C994" i="20" s="1"/>
  <c r="B995" i="20"/>
  <c r="C995" i="20" s="1"/>
  <c r="B996" i="20"/>
  <c r="C996" i="20" s="1"/>
  <c r="B997" i="20"/>
  <c r="C997" i="20" s="1"/>
  <c r="B998" i="20"/>
  <c r="C998" i="20" s="1"/>
  <c r="B999" i="20"/>
  <c r="C999" i="20" s="1"/>
  <c r="B1000" i="20"/>
  <c r="C1000" i="20" s="1"/>
  <c r="B1001" i="20"/>
  <c r="C1001" i="20" s="1"/>
  <c r="B1002" i="20"/>
  <c r="C1002" i="20" s="1"/>
  <c r="B1003" i="20"/>
  <c r="C1003" i="20" s="1"/>
  <c r="B1004" i="20"/>
  <c r="C1004" i="20" s="1"/>
  <c r="B1005" i="20"/>
  <c r="C1005" i="20" s="1"/>
  <c r="B1006" i="20"/>
  <c r="C1006" i="20" s="1"/>
  <c r="B1007" i="20"/>
  <c r="C1007" i="20" s="1"/>
  <c r="B1008" i="20"/>
  <c r="C1008" i="20" s="1"/>
  <c r="B1009" i="20"/>
  <c r="C1009" i="20" s="1"/>
  <c r="B1010" i="20"/>
  <c r="C1010" i="20" s="1"/>
  <c r="B1011" i="20"/>
  <c r="C1011" i="20" s="1"/>
  <c r="B1012" i="20"/>
  <c r="C1012" i="20" s="1"/>
  <c r="B1013" i="20"/>
  <c r="C1013" i="20" s="1"/>
  <c r="B1014" i="20"/>
  <c r="C1014" i="20" s="1"/>
  <c r="C18" i="20"/>
  <c r="C26" i="20"/>
  <c r="C29" i="20"/>
  <c r="C34" i="20"/>
  <c r="C35" i="20"/>
  <c r="C42" i="20"/>
  <c r="C50" i="20"/>
  <c r="C51" i="20"/>
  <c r="C58" i="20"/>
  <c r="C59" i="20"/>
  <c r="C60" i="20"/>
  <c r="C66" i="20"/>
  <c r="C74" i="20"/>
  <c r="C82" i="20"/>
  <c r="C83" i="20"/>
  <c r="C90" i="20"/>
  <c r="C98" i="20"/>
  <c r="C106" i="20"/>
  <c r="C107" i="20"/>
  <c r="C114" i="20"/>
  <c r="C122" i="20"/>
  <c r="C130" i="20"/>
  <c r="C131" i="20"/>
  <c r="C132" i="20"/>
  <c r="C138" i="20"/>
  <c r="C146" i="20"/>
  <c r="C154" i="20"/>
  <c r="C155" i="20"/>
  <c r="C156" i="20"/>
  <c r="C162" i="20"/>
  <c r="C170" i="20"/>
  <c r="C178" i="20"/>
  <c r="C179" i="20"/>
  <c r="C186" i="20"/>
  <c r="C194" i="20"/>
  <c r="C195" i="20"/>
  <c r="C196" i="20"/>
  <c r="C202" i="20"/>
  <c r="C203" i="20"/>
  <c r="C210" i="20"/>
  <c r="C218" i="20"/>
  <c r="C219" i="20"/>
  <c r="C226" i="20"/>
  <c r="C227" i="20"/>
  <c r="C228" i="20"/>
  <c r="C234" i="20"/>
  <c r="C242" i="20"/>
  <c r="C250" i="20"/>
  <c r="C251" i="20"/>
  <c r="C258" i="20"/>
  <c r="C266" i="20"/>
  <c r="C274" i="20"/>
  <c r="C275" i="20"/>
  <c r="C276" i="20"/>
  <c r="C282" i="20"/>
  <c r="C283" i="20"/>
  <c r="C290" i="20"/>
  <c r="C298" i="20"/>
  <c r="C306" i="20"/>
  <c r="C314" i="20"/>
  <c r="C315" i="20"/>
  <c r="C322" i="20"/>
  <c r="C330" i="20"/>
  <c r="C338" i="20"/>
  <c r="C370" i="20"/>
  <c r="C378" i="20"/>
  <c r="C386" i="20"/>
  <c r="C394" i="20"/>
  <c r="C450" i="20"/>
  <c r="C458" i="20"/>
  <c r="C490" i="20"/>
  <c r="B15" i="20"/>
  <c r="C15" i="20" s="1"/>
  <c r="F14" i="25" l="1"/>
  <c r="Z5" i="21"/>
  <c r="D290" i="20"/>
  <c r="E290" i="20" s="1"/>
  <c r="D242" i="20"/>
  <c r="E242" i="20" s="1"/>
  <c r="D978" i="20"/>
  <c r="E978" i="20" s="1"/>
  <c r="D746" i="20"/>
  <c r="E746" i="20" s="1"/>
  <c r="D550" i="20"/>
  <c r="E550" i="20" s="1"/>
  <c r="D112" i="20"/>
  <c r="E112" i="20" s="1"/>
  <c r="D96" i="20"/>
  <c r="E96" i="20" s="1"/>
  <c r="D895" i="20"/>
  <c r="E895" i="20" s="1"/>
  <c r="D905" i="20"/>
  <c r="E905" i="20" s="1"/>
  <c r="D865" i="20"/>
  <c r="E865" i="20" s="1"/>
  <c r="D38" i="20"/>
  <c r="E38" i="20" s="1"/>
  <c r="D713" i="20"/>
  <c r="E713" i="20" s="1"/>
  <c r="D629" i="20"/>
  <c r="E629" i="20" s="1"/>
  <c r="D984" i="20"/>
  <c r="E984" i="20" s="1"/>
  <c r="D582" i="20"/>
  <c r="E582" i="20" s="1"/>
  <c r="D849" i="20"/>
  <c r="E849" i="20" s="1"/>
  <c r="D379" i="20"/>
  <c r="E379" i="20" s="1"/>
  <c r="D500" i="20"/>
  <c r="E500" i="20" s="1"/>
  <c r="D782" i="20"/>
  <c r="E782" i="20" s="1"/>
  <c r="D1014" i="20"/>
  <c r="E1014" i="20" s="1"/>
  <c r="D776" i="20"/>
  <c r="E776" i="20" s="1"/>
  <c r="D354" i="20"/>
  <c r="E354" i="20" s="1"/>
  <c r="D896" i="20"/>
  <c r="E896" i="20" s="1"/>
  <c r="D777" i="20"/>
  <c r="E777" i="20" s="1"/>
  <c r="D624" i="20"/>
  <c r="E624" i="20" s="1"/>
  <c r="D378" i="20"/>
  <c r="E378" i="20" s="1"/>
  <c r="D108" i="20"/>
  <c r="E108" i="20" s="1"/>
  <c r="D499" i="20"/>
  <c r="E499" i="20" s="1"/>
  <c r="D837" i="20"/>
  <c r="E837" i="20" s="1"/>
  <c r="D241" i="20"/>
  <c r="E241" i="20" s="1"/>
  <c r="D951" i="20"/>
  <c r="E951" i="20" s="1"/>
  <c r="D832" i="20"/>
  <c r="E832" i="20" s="1"/>
  <c r="D694" i="20"/>
  <c r="E694" i="20" s="1"/>
  <c r="D486" i="20"/>
  <c r="E486" i="20" s="1"/>
  <c r="D233" i="20"/>
  <c r="E233" i="20" s="1"/>
  <c r="D967" i="20"/>
  <c r="E967" i="20" s="1"/>
  <c r="D712" i="20"/>
  <c r="E712" i="20" s="1"/>
  <c r="D928" i="20"/>
  <c r="E928" i="20" s="1"/>
  <c r="D792" i="20"/>
  <c r="E792" i="20" s="1"/>
  <c r="D645" i="20"/>
  <c r="E645" i="20" s="1"/>
  <c r="D427" i="20"/>
  <c r="E427" i="20" s="1"/>
  <c r="D160" i="20"/>
  <c r="E160" i="20" s="1"/>
  <c r="D983" i="20"/>
  <c r="E983" i="20" s="1"/>
  <c r="D910" i="20"/>
  <c r="E910" i="20" s="1"/>
  <c r="D864" i="20"/>
  <c r="E864" i="20" s="1"/>
  <c r="D791" i="20"/>
  <c r="E791" i="20" s="1"/>
  <c r="D731" i="20"/>
  <c r="E731" i="20" s="1"/>
  <c r="D633" i="20"/>
  <c r="E633" i="20" s="1"/>
  <c r="D525" i="20"/>
  <c r="E525" i="20" s="1"/>
  <c r="D388" i="20"/>
  <c r="E388" i="20" s="1"/>
  <c r="D258" i="20"/>
  <c r="E258" i="20" s="1"/>
  <c r="D134" i="20"/>
  <c r="E134" i="20" s="1"/>
  <c r="D750" i="20"/>
  <c r="E750" i="20" s="1"/>
  <c r="D452" i="20"/>
  <c r="E452" i="20" s="1"/>
  <c r="D331" i="20"/>
  <c r="E331" i="20" s="1"/>
  <c r="D194" i="20"/>
  <c r="E194" i="20" s="1"/>
  <c r="D61" i="20"/>
  <c r="E61" i="20" s="1"/>
  <c r="D1013" i="20"/>
  <c r="E1013" i="20" s="1"/>
  <c r="D894" i="20"/>
  <c r="E894" i="20" s="1"/>
  <c r="D691" i="20"/>
  <c r="E691" i="20" s="1"/>
  <c r="D938" i="20"/>
  <c r="E938" i="20" s="1"/>
  <c r="D749" i="20"/>
  <c r="E749" i="20" s="1"/>
  <c r="D680" i="20"/>
  <c r="E680" i="20" s="1"/>
  <c r="D573" i="20"/>
  <c r="E573" i="20" s="1"/>
  <c r="D436" i="20"/>
  <c r="E436" i="20" s="1"/>
  <c r="D306" i="20"/>
  <c r="E306" i="20" s="1"/>
  <c r="D185" i="20"/>
  <c r="E185" i="20" s="1"/>
  <c r="D48" i="20"/>
  <c r="E48" i="20" s="1"/>
  <c r="D950" i="20"/>
  <c r="E950" i="20" s="1"/>
  <c r="D821" i="20"/>
  <c r="E821" i="20" s="1"/>
  <c r="D581" i="20"/>
  <c r="E581" i="20" s="1"/>
  <c r="D1011" i="20"/>
  <c r="E1011" i="20" s="1"/>
  <c r="D867" i="20"/>
  <c r="E867" i="20" s="1"/>
  <c r="D819" i="20"/>
  <c r="E819" i="20" s="1"/>
  <c r="D985" i="20"/>
  <c r="E985" i="20" s="1"/>
  <c r="D937" i="20"/>
  <c r="E937" i="20" s="1"/>
  <c r="D866" i="20"/>
  <c r="E866" i="20" s="1"/>
  <c r="D810" i="20"/>
  <c r="E810" i="20" s="1"/>
  <c r="D747" i="20"/>
  <c r="E747" i="20" s="1"/>
  <c r="D646" i="20"/>
  <c r="E646" i="20" s="1"/>
  <c r="D572" i="20"/>
  <c r="E572" i="20" s="1"/>
  <c r="D435" i="20"/>
  <c r="E435" i="20" s="1"/>
  <c r="D305" i="20"/>
  <c r="E305" i="20" s="1"/>
  <c r="D181" i="20"/>
  <c r="E181" i="20" s="1"/>
  <c r="D44" i="20"/>
  <c r="E44" i="20" s="1"/>
  <c r="D524" i="20"/>
  <c r="E524" i="20" s="1"/>
  <c r="D451" i="20"/>
  <c r="E451" i="20" s="1"/>
  <c r="D387" i="20"/>
  <c r="E387" i="20" s="1"/>
  <c r="D328" i="20"/>
  <c r="E328" i="20" s="1"/>
  <c r="D254" i="20"/>
  <c r="E254" i="20" s="1"/>
  <c r="D190" i="20"/>
  <c r="E190" i="20" s="1"/>
  <c r="D133" i="20"/>
  <c r="E133" i="20" s="1"/>
  <c r="D60" i="20"/>
  <c r="E60" i="20" s="1"/>
  <c r="D848" i="20"/>
  <c r="E848" i="20" s="1"/>
  <c r="D679" i="20"/>
  <c r="E679" i="20" s="1"/>
  <c r="D620" i="20"/>
  <c r="E620" i="20" s="1"/>
  <c r="D547" i="20"/>
  <c r="E547" i="20" s="1"/>
  <c r="D483" i="20"/>
  <c r="E483" i="20" s="1"/>
  <c r="D426" i="20"/>
  <c r="E426" i="20" s="1"/>
  <c r="D353" i="20"/>
  <c r="E353" i="20" s="1"/>
  <c r="D289" i="20"/>
  <c r="E289" i="20" s="1"/>
  <c r="D232" i="20"/>
  <c r="E232" i="20" s="1"/>
  <c r="D158" i="20"/>
  <c r="E158" i="20" s="1"/>
  <c r="D94" i="20"/>
  <c r="E94" i="20" s="1"/>
  <c r="D35" i="20"/>
  <c r="E35" i="20" s="1"/>
  <c r="D966" i="20"/>
  <c r="E966" i="20" s="1"/>
  <c r="D893" i="20"/>
  <c r="E893" i="20" s="1"/>
  <c r="D775" i="20"/>
  <c r="E775" i="20" s="1"/>
  <c r="D957" i="20"/>
  <c r="E957" i="20" s="1"/>
  <c r="D878" i="20"/>
  <c r="E878" i="20" s="1"/>
  <c r="D839" i="20"/>
  <c r="E839" i="20" s="1"/>
  <c r="D805" i="20"/>
  <c r="E805" i="20" s="1"/>
  <c r="D763" i="20"/>
  <c r="E763" i="20" s="1"/>
  <c r="D720" i="20"/>
  <c r="E720" i="20" s="1"/>
  <c r="D672" i="20"/>
  <c r="E672" i="20" s="1"/>
  <c r="D598" i="20"/>
  <c r="E598" i="20" s="1"/>
  <c r="D534" i="20"/>
  <c r="E534" i="20" s="1"/>
  <c r="D477" i="20"/>
  <c r="E477" i="20" s="1"/>
  <c r="D404" i="20"/>
  <c r="E404" i="20" s="1"/>
  <c r="D340" i="20"/>
  <c r="E340" i="20" s="1"/>
  <c r="D281" i="20"/>
  <c r="E281" i="20" s="1"/>
  <c r="D208" i="20"/>
  <c r="E208" i="20" s="1"/>
  <c r="D144" i="20"/>
  <c r="E144" i="20" s="1"/>
  <c r="D86" i="20"/>
  <c r="E86" i="20" s="1"/>
  <c r="D1010" i="20"/>
  <c r="E1010" i="20" s="1"/>
  <c r="D923" i="20"/>
  <c r="E923" i="20" s="1"/>
  <c r="D809" i="20"/>
  <c r="E809" i="20" s="1"/>
  <c r="D730" i="20"/>
  <c r="E730" i="20" s="1"/>
  <c r="D995" i="20"/>
  <c r="E995" i="20" s="1"/>
  <c r="D922" i="20"/>
  <c r="E922" i="20" s="1"/>
  <c r="D994" i="20"/>
  <c r="E994" i="20" s="1"/>
  <c r="D955" i="20"/>
  <c r="E955" i="20" s="1"/>
  <c r="D921" i="20"/>
  <c r="E921" i="20" s="1"/>
  <c r="D877" i="20"/>
  <c r="E877" i="20" s="1"/>
  <c r="D838" i="20"/>
  <c r="E838" i="20" s="1"/>
  <c r="D803" i="20"/>
  <c r="E803" i="20" s="1"/>
  <c r="D759" i="20"/>
  <c r="E759" i="20" s="1"/>
  <c r="D719" i="20"/>
  <c r="E719" i="20" s="1"/>
  <c r="D670" i="20"/>
  <c r="E670" i="20" s="1"/>
  <c r="D597" i="20"/>
  <c r="E597" i="20" s="1"/>
  <c r="D533" i="20"/>
  <c r="E533" i="20" s="1"/>
  <c r="D474" i="20"/>
  <c r="E474" i="20" s="1"/>
  <c r="D401" i="20"/>
  <c r="E401" i="20" s="1"/>
  <c r="D337" i="20"/>
  <c r="E337" i="20" s="1"/>
  <c r="D280" i="20"/>
  <c r="E280" i="20" s="1"/>
  <c r="D206" i="20"/>
  <c r="E206" i="20" s="1"/>
  <c r="D142" i="20"/>
  <c r="E142" i="20" s="1"/>
  <c r="D85" i="20"/>
  <c r="E85" i="20" s="1"/>
  <c r="D969" i="20"/>
  <c r="E969" i="20" s="1"/>
  <c r="D941" i="20"/>
  <c r="E941" i="20" s="1"/>
  <c r="D912" i="20"/>
  <c r="E912" i="20" s="1"/>
  <c r="D883" i="20"/>
  <c r="E883" i="20" s="1"/>
  <c r="D855" i="20"/>
  <c r="E855" i="20" s="1"/>
  <c r="D823" i="20"/>
  <c r="E823" i="20" s="1"/>
  <c r="D794" i="20"/>
  <c r="E794" i="20" s="1"/>
  <c r="D766" i="20"/>
  <c r="E766" i="20" s="1"/>
  <c r="D737" i="20"/>
  <c r="E737" i="20" s="1"/>
  <c r="D702" i="20"/>
  <c r="E702" i="20" s="1"/>
  <c r="D656" i="20"/>
  <c r="E656" i="20" s="1"/>
  <c r="D608" i="20"/>
  <c r="E608" i="20" s="1"/>
  <c r="D560" i="20"/>
  <c r="E560" i="20" s="1"/>
  <c r="D509" i="20"/>
  <c r="E509" i="20" s="1"/>
  <c r="D461" i="20"/>
  <c r="E461" i="20" s="1"/>
  <c r="D413" i="20"/>
  <c r="E413" i="20" s="1"/>
  <c r="D363" i="20"/>
  <c r="E363" i="20" s="1"/>
  <c r="D315" i="20"/>
  <c r="E315" i="20" s="1"/>
  <c r="D267" i="20"/>
  <c r="E267" i="20" s="1"/>
  <c r="D217" i="20"/>
  <c r="E217" i="20" s="1"/>
  <c r="D169" i="20"/>
  <c r="E169" i="20" s="1"/>
  <c r="D121" i="20"/>
  <c r="E121" i="20" s="1"/>
  <c r="D70" i="20"/>
  <c r="E70" i="20" s="1"/>
  <c r="D22" i="20"/>
  <c r="E22" i="20" s="1"/>
  <c r="D1001" i="20"/>
  <c r="E1001" i="20" s="1"/>
  <c r="D997" i="20"/>
  <c r="E997" i="20" s="1"/>
  <c r="D968" i="20"/>
  <c r="E968" i="20" s="1"/>
  <c r="D939" i="20"/>
  <c r="E939" i="20" s="1"/>
  <c r="D911" i="20"/>
  <c r="E911" i="20" s="1"/>
  <c r="D882" i="20"/>
  <c r="E882" i="20" s="1"/>
  <c r="D850" i="20"/>
  <c r="E850" i="20" s="1"/>
  <c r="D822" i="20"/>
  <c r="E822" i="20" s="1"/>
  <c r="D793" i="20"/>
  <c r="E793" i="20" s="1"/>
  <c r="D765" i="20"/>
  <c r="E765" i="20" s="1"/>
  <c r="D736" i="20"/>
  <c r="E736" i="20" s="1"/>
  <c r="D699" i="20"/>
  <c r="E699" i="20" s="1"/>
  <c r="D654" i="20"/>
  <c r="E654" i="20" s="1"/>
  <c r="D606" i="20"/>
  <c r="E606" i="20" s="1"/>
  <c r="D556" i="20"/>
  <c r="E556" i="20" s="1"/>
  <c r="D508" i="20"/>
  <c r="E508" i="20" s="1"/>
  <c r="D460" i="20"/>
  <c r="E460" i="20" s="1"/>
  <c r="D410" i="20"/>
  <c r="E410" i="20" s="1"/>
  <c r="D362" i="20"/>
  <c r="E362" i="20" s="1"/>
  <c r="D314" i="20"/>
  <c r="E314" i="20" s="1"/>
  <c r="D264" i="20"/>
  <c r="E264" i="20" s="1"/>
  <c r="D216" i="20"/>
  <c r="E216" i="20" s="1"/>
  <c r="D168" i="20"/>
  <c r="E168" i="20" s="1"/>
  <c r="D117" i="20"/>
  <c r="E117" i="20" s="1"/>
  <c r="D69" i="20"/>
  <c r="E69" i="20" s="1"/>
  <c r="AF5" i="22"/>
  <c r="AI5" i="22"/>
  <c r="D23" i="20"/>
  <c r="E23" i="20" s="1"/>
  <c r="D31" i="20"/>
  <c r="E31" i="20" s="1"/>
  <c r="D39" i="20"/>
  <c r="E39" i="20" s="1"/>
  <c r="D47" i="20"/>
  <c r="E47" i="20" s="1"/>
  <c r="D55" i="20"/>
  <c r="E55" i="20" s="1"/>
  <c r="D63" i="20"/>
  <c r="E63" i="20" s="1"/>
  <c r="D71" i="20"/>
  <c r="E71" i="20" s="1"/>
  <c r="D79" i="20"/>
  <c r="E79" i="20" s="1"/>
  <c r="D87" i="20"/>
  <c r="E87" i="20" s="1"/>
  <c r="D95" i="20"/>
  <c r="E95" i="20" s="1"/>
  <c r="D103" i="20"/>
  <c r="E103" i="20" s="1"/>
  <c r="D111" i="20"/>
  <c r="E111" i="20" s="1"/>
  <c r="D119" i="20"/>
  <c r="E119" i="20" s="1"/>
  <c r="D127" i="20"/>
  <c r="E127" i="20" s="1"/>
  <c r="D135" i="20"/>
  <c r="E135" i="20" s="1"/>
  <c r="D143" i="20"/>
  <c r="E143" i="20" s="1"/>
  <c r="D151" i="20"/>
  <c r="E151" i="20" s="1"/>
  <c r="D159" i="20"/>
  <c r="E159" i="20" s="1"/>
  <c r="D167" i="20"/>
  <c r="E167" i="20" s="1"/>
  <c r="D175" i="20"/>
  <c r="E175" i="20" s="1"/>
  <c r="D183" i="20"/>
  <c r="E183" i="20" s="1"/>
  <c r="D191" i="20"/>
  <c r="E191" i="20" s="1"/>
  <c r="D199" i="20"/>
  <c r="E199" i="20" s="1"/>
  <c r="D207" i="20"/>
  <c r="E207" i="20" s="1"/>
  <c r="D215" i="20"/>
  <c r="E215" i="20" s="1"/>
  <c r="D223" i="20"/>
  <c r="E223" i="20" s="1"/>
  <c r="D231" i="20"/>
  <c r="E231" i="20" s="1"/>
  <c r="D239" i="20"/>
  <c r="E239" i="20" s="1"/>
  <c r="D247" i="20"/>
  <c r="E247" i="20" s="1"/>
  <c r="D255" i="20"/>
  <c r="E255" i="20" s="1"/>
  <c r="D263" i="20"/>
  <c r="E263" i="20" s="1"/>
  <c r="D271" i="20"/>
  <c r="E271" i="20" s="1"/>
  <c r="D279" i="20"/>
  <c r="E279" i="20" s="1"/>
  <c r="D287" i="20"/>
  <c r="E287" i="20" s="1"/>
  <c r="D295" i="20"/>
  <c r="E295" i="20" s="1"/>
  <c r="D303" i="20"/>
  <c r="E303" i="20" s="1"/>
  <c r="D311" i="20"/>
  <c r="E311" i="20" s="1"/>
  <c r="D319" i="20"/>
  <c r="E319" i="20" s="1"/>
  <c r="D327" i="20"/>
  <c r="E327" i="20" s="1"/>
  <c r="D335" i="20"/>
  <c r="E335" i="20" s="1"/>
  <c r="D343" i="20"/>
  <c r="E343" i="20" s="1"/>
  <c r="D351" i="20"/>
  <c r="E351" i="20" s="1"/>
  <c r="D359" i="20"/>
  <c r="E359" i="20" s="1"/>
  <c r="D367" i="20"/>
  <c r="E367" i="20" s="1"/>
  <c r="D375" i="20"/>
  <c r="E375" i="20" s="1"/>
  <c r="D383" i="20"/>
  <c r="E383" i="20" s="1"/>
  <c r="D391" i="20"/>
  <c r="E391" i="20" s="1"/>
  <c r="D399" i="20"/>
  <c r="E399" i="20" s="1"/>
  <c r="D407" i="20"/>
  <c r="E407" i="20" s="1"/>
  <c r="D415" i="20"/>
  <c r="E415" i="20" s="1"/>
  <c r="D423" i="20"/>
  <c r="E423" i="20" s="1"/>
  <c r="D431" i="20"/>
  <c r="E431" i="20" s="1"/>
  <c r="D439" i="20"/>
  <c r="E439" i="20" s="1"/>
  <c r="D447" i="20"/>
  <c r="E447" i="20" s="1"/>
  <c r="D455" i="20"/>
  <c r="E455" i="20" s="1"/>
  <c r="D463" i="20"/>
  <c r="E463" i="20" s="1"/>
  <c r="D471" i="20"/>
  <c r="E471" i="20" s="1"/>
  <c r="D479" i="20"/>
  <c r="E479" i="20" s="1"/>
  <c r="D487" i="20"/>
  <c r="E487" i="20" s="1"/>
  <c r="D495" i="20"/>
  <c r="E495" i="20" s="1"/>
  <c r="D503" i="20"/>
  <c r="E503" i="20" s="1"/>
  <c r="D511" i="20"/>
  <c r="E511" i="20" s="1"/>
  <c r="D519" i="20"/>
  <c r="E519" i="20" s="1"/>
  <c r="D527" i="20"/>
  <c r="E527" i="20" s="1"/>
  <c r="D535" i="20"/>
  <c r="E535" i="20" s="1"/>
  <c r="D543" i="20"/>
  <c r="E543" i="20" s="1"/>
  <c r="D551" i="20"/>
  <c r="E551" i="20" s="1"/>
  <c r="D559" i="20"/>
  <c r="E559" i="20" s="1"/>
  <c r="D567" i="20"/>
  <c r="E567" i="20" s="1"/>
  <c r="D575" i="20"/>
  <c r="E575" i="20" s="1"/>
  <c r="D583" i="20"/>
  <c r="E583" i="20" s="1"/>
  <c r="D591" i="20"/>
  <c r="E591" i="20" s="1"/>
  <c r="D599" i="20"/>
  <c r="E599" i="20" s="1"/>
  <c r="D607" i="20"/>
  <c r="E607" i="20" s="1"/>
  <c r="D615" i="20"/>
  <c r="E615" i="20" s="1"/>
  <c r="D623" i="20"/>
  <c r="E623" i="20" s="1"/>
  <c r="D631" i="20"/>
  <c r="E631" i="20" s="1"/>
  <c r="D639" i="20"/>
  <c r="E639" i="20" s="1"/>
  <c r="D647" i="20"/>
  <c r="E647" i="20" s="1"/>
  <c r="D655" i="20"/>
  <c r="E655" i="20" s="1"/>
  <c r="D663" i="20"/>
  <c r="E663" i="20" s="1"/>
  <c r="D671" i="20"/>
  <c r="E671" i="20" s="1"/>
  <c r="D18" i="20"/>
  <c r="E18" i="20" s="1"/>
  <c r="D27" i="20"/>
  <c r="E27" i="20" s="1"/>
  <c r="D36" i="20"/>
  <c r="E36" i="20" s="1"/>
  <c r="D45" i="20"/>
  <c r="E45" i="20" s="1"/>
  <c r="D54" i="20"/>
  <c r="E54" i="20" s="1"/>
  <c r="D64" i="20"/>
  <c r="E64" i="20" s="1"/>
  <c r="D73" i="20"/>
  <c r="E73" i="20" s="1"/>
  <c r="D82" i="20"/>
  <c r="E82" i="20" s="1"/>
  <c r="D91" i="20"/>
  <c r="E91" i="20" s="1"/>
  <c r="D100" i="20"/>
  <c r="E100" i="20" s="1"/>
  <c r="D109" i="20"/>
  <c r="E109" i="20" s="1"/>
  <c r="D118" i="20"/>
  <c r="E118" i="20" s="1"/>
  <c r="D128" i="20"/>
  <c r="E128" i="20" s="1"/>
  <c r="D137" i="20"/>
  <c r="E137" i="20" s="1"/>
  <c r="D146" i="20"/>
  <c r="E146" i="20" s="1"/>
  <c r="D155" i="20"/>
  <c r="E155" i="20" s="1"/>
  <c r="D164" i="20"/>
  <c r="E164" i="20" s="1"/>
  <c r="D173" i="20"/>
  <c r="E173" i="20" s="1"/>
  <c r="D182" i="20"/>
  <c r="E182" i="20" s="1"/>
  <c r="D192" i="20"/>
  <c r="E192" i="20" s="1"/>
  <c r="D201" i="20"/>
  <c r="E201" i="20" s="1"/>
  <c r="D210" i="20"/>
  <c r="E210" i="20" s="1"/>
  <c r="D219" i="20"/>
  <c r="E219" i="20" s="1"/>
  <c r="D228" i="20"/>
  <c r="E228" i="20" s="1"/>
  <c r="D237" i="20"/>
  <c r="E237" i="20" s="1"/>
  <c r="D246" i="20"/>
  <c r="E246" i="20" s="1"/>
  <c r="D256" i="20"/>
  <c r="E256" i="20" s="1"/>
  <c r="D265" i="20"/>
  <c r="E265" i="20" s="1"/>
  <c r="D274" i="20"/>
  <c r="E274" i="20" s="1"/>
  <c r="D283" i="20"/>
  <c r="E283" i="20" s="1"/>
  <c r="D292" i="20"/>
  <c r="E292" i="20" s="1"/>
  <c r="D301" i="20"/>
  <c r="E301" i="20" s="1"/>
  <c r="D310" i="20"/>
  <c r="E310" i="20" s="1"/>
  <c r="D320" i="20"/>
  <c r="E320" i="20" s="1"/>
  <c r="D329" i="20"/>
  <c r="E329" i="20" s="1"/>
  <c r="D338" i="20"/>
  <c r="E338" i="20" s="1"/>
  <c r="D347" i="20"/>
  <c r="E347" i="20" s="1"/>
  <c r="D356" i="20"/>
  <c r="E356" i="20" s="1"/>
  <c r="D365" i="20"/>
  <c r="E365" i="20" s="1"/>
  <c r="D374" i="20"/>
  <c r="E374" i="20" s="1"/>
  <c r="D384" i="20"/>
  <c r="E384" i="20" s="1"/>
  <c r="D393" i="20"/>
  <c r="E393" i="20" s="1"/>
  <c r="D402" i="20"/>
  <c r="E402" i="20" s="1"/>
  <c r="D411" i="20"/>
  <c r="E411" i="20" s="1"/>
  <c r="D420" i="20"/>
  <c r="E420" i="20" s="1"/>
  <c r="D429" i="20"/>
  <c r="E429" i="20" s="1"/>
  <c r="D438" i="20"/>
  <c r="E438" i="20" s="1"/>
  <c r="D448" i="20"/>
  <c r="E448" i="20" s="1"/>
  <c r="D457" i="20"/>
  <c r="E457" i="20" s="1"/>
  <c r="D466" i="20"/>
  <c r="E466" i="20" s="1"/>
  <c r="D475" i="20"/>
  <c r="E475" i="20" s="1"/>
  <c r="D484" i="20"/>
  <c r="E484" i="20" s="1"/>
  <c r="D493" i="20"/>
  <c r="E493" i="20" s="1"/>
  <c r="D502" i="20"/>
  <c r="E502" i="20" s="1"/>
  <c r="D512" i="20"/>
  <c r="E512" i="20" s="1"/>
  <c r="D521" i="20"/>
  <c r="E521" i="20" s="1"/>
  <c r="D530" i="20"/>
  <c r="E530" i="20" s="1"/>
  <c r="D539" i="20"/>
  <c r="E539" i="20" s="1"/>
  <c r="D548" i="20"/>
  <c r="E548" i="20" s="1"/>
  <c r="D557" i="20"/>
  <c r="E557" i="20" s="1"/>
  <c r="D566" i="20"/>
  <c r="E566" i="20" s="1"/>
  <c r="D576" i="20"/>
  <c r="E576" i="20" s="1"/>
  <c r="D585" i="20"/>
  <c r="E585" i="20" s="1"/>
  <c r="D594" i="20"/>
  <c r="E594" i="20" s="1"/>
  <c r="D603" i="20"/>
  <c r="E603" i="20" s="1"/>
  <c r="D612" i="20"/>
  <c r="E612" i="20" s="1"/>
  <c r="D621" i="20"/>
  <c r="E621" i="20" s="1"/>
  <c r="D630" i="20"/>
  <c r="E630" i="20" s="1"/>
  <c r="D640" i="20"/>
  <c r="E640" i="20" s="1"/>
  <c r="D649" i="20"/>
  <c r="E649" i="20" s="1"/>
  <c r="D658" i="20"/>
  <c r="E658" i="20" s="1"/>
  <c r="D667" i="20"/>
  <c r="E667" i="20" s="1"/>
  <c r="D676" i="20"/>
  <c r="E676" i="20" s="1"/>
  <c r="D684" i="20"/>
  <c r="E684" i="20" s="1"/>
  <c r="D692" i="20"/>
  <c r="E692" i="20" s="1"/>
  <c r="D700" i="20"/>
  <c r="E700" i="20" s="1"/>
  <c r="D708" i="20"/>
  <c r="E708" i="20" s="1"/>
  <c r="D716" i="20"/>
  <c r="E716" i="20" s="1"/>
  <c r="D724" i="20"/>
  <c r="E724" i="20" s="1"/>
  <c r="D732" i="20"/>
  <c r="E732" i="20" s="1"/>
  <c r="D740" i="20"/>
  <c r="E740" i="20" s="1"/>
  <c r="D748" i="20"/>
  <c r="E748" i="20" s="1"/>
  <c r="D756" i="20"/>
  <c r="E756" i="20" s="1"/>
  <c r="D764" i="20"/>
  <c r="E764" i="20" s="1"/>
  <c r="D772" i="20"/>
  <c r="E772" i="20" s="1"/>
  <c r="D780" i="20"/>
  <c r="E780" i="20" s="1"/>
  <c r="D788" i="20"/>
  <c r="E788" i="20" s="1"/>
  <c r="D796" i="20"/>
  <c r="E796" i="20" s="1"/>
  <c r="D804" i="20"/>
  <c r="E804" i="20" s="1"/>
  <c r="D812" i="20"/>
  <c r="E812" i="20" s="1"/>
  <c r="D820" i="20"/>
  <c r="E820" i="20" s="1"/>
  <c r="D828" i="20"/>
  <c r="E828" i="20" s="1"/>
  <c r="D836" i="20"/>
  <c r="E836" i="20" s="1"/>
  <c r="D844" i="20"/>
  <c r="E844" i="20" s="1"/>
  <c r="D852" i="20"/>
  <c r="E852" i="20" s="1"/>
  <c r="D860" i="20"/>
  <c r="E860" i="20" s="1"/>
  <c r="D868" i="20"/>
  <c r="E868" i="20" s="1"/>
  <c r="D876" i="20"/>
  <c r="E876" i="20" s="1"/>
  <c r="D884" i="20"/>
  <c r="E884" i="20" s="1"/>
  <c r="D892" i="20"/>
  <c r="E892" i="20" s="1"/>
  <c r="D900" i="20"/>
  <c r="E900" i="20" s="1"/>
  <c r="D908" i="20"/>
  <c r="E908" i="20" s="1"/>
  <c r="D916" i="20"/>
  <c r="E916" i="20" s="1"/>
  <c r="D924" i="20"/>
  <c r="E924" i="20" s="1"/>
  <c r="D932" i="20"/>
  <c r="E932" i="20" s="1"/>
  <c r="D940" i="20"/>
  <c r="E940" i="20" s="1"/>
  <c r="D948" i="20"/>
  <c r="E948" i="20" s="1"/>
  <c r="D956" i="20"/>
  <c r="E956" i="20" s="1"/>
  <c r="D964" i="20"/>
  <c r="E964" i="20" s="1"/>
  <c r="D972" i="20"/>
  <c r="E972" i="20" s="1"/>
  <c r="D980" i="20"/>
  <c r="E980" i="20" s="1"/>
  <c r="D988" i="20"/>
  <c r="E988" i="20" s="1"/>
  <c r="D996" i="20"/>
  <c r="E996" i="20" s="1"/>
  <c r="D1004" i="20"/>
  <c r="E1004" i="20" s="1"/>
  <c r="D1012" i="20"/>
  <c r="E1012" i="20" s="1"/>
  <c r="D19" i="20"/>
  <c r="E19" i="20" s="1"/>
  <c r="D28" i="20"/>
  <c r="E28" i="20" s="1"/>
  <c r="D46" i="20"/>
  <c r="E46" i="20" s="1"/>
  <c r="D56" i="20"/>
  <c r="E56" i="20" s="1"/>
  <c r="D65" i="20"/>
  <c r="E65" i="20" s="1"/>
  <c r="D74" i="20"/>
  <c r="E74" i="20" s="1"/>
  <c r="D83" i="20"/>
  <c r="E83" i="20" s="1"/>
  <c r="D101" i="20"/>
  <c r="E101" i="20" s="1"/>
  <c r="D110" i="20"/>
  <c r="E110" i="20" s="1"/>
  <c r="D120" i="20"/>
  <c r="E120" i="20" s="1"/>
  <c r="D138" i="20"/>
  <c r="E138" i="20" s="1"/>
  <c r="D147" i="20"/>
  <c r="E147" i="20" s="1"/>
  <c r="D156" i="20"/>
  <c r="E156" i="20" s="1"/>
  <c r="D174" i="20"/>
  <c r="E174" i="20" s="1"/>
  <c r="D184" i="20"/>
  <c r="E184" i="20" s="1"/>
  <c r="D193" i="20"/>
  <c r="E193" i="20" s="1"/>
  <c r="D211" i="20"/>
  <c r="E211" i="20" s="1"/>
  <c r="D220" i="20"/>
  <c r="E220" i="20" s="1"/>
  <c r="D238" i="20"/>
  <c r="E238" i="20" s="1"/>
  <c r="D257" i="20"/>
  <c r="E257" i="20" s="1"/>
  <c r="D275" i="20"/>
  <c r="E275" i="20" s="1"/>
  <c r="D284" i="20"/>
  <c r="E284" i="20" s="1"/>
  <c r="D302" i="20"/>
  <c r="E302" i="20" s="1"/>
  <c r="D312" i="20"/>
  <c r="E312" i="20" s="1"/>
  <c r="D330" i="20"/>
  <c r="E330" i="20" s="1"/>
  <c r="D348" i="20"/>
  <c r="E348" i="20" s="1"/>
  <c r="D366" i="20"/>
  <c r="E366" i="20" s="1"/>
  <c r="D385" i="20"/>
  <c r="E385" i="20" s="1"/>
  <c r="D394" i="20"/>
  <c r="E394" i="20" s="1"/>
  <c r="D412" i="20"/>
  <c r="E412" i="20" s="1"/>
  <c r="D421" i="20"/>
  <c r="E421" i="20" s="1"/>
  <c r="D430" i="20"/>
  <c r="E430" i="20" s="1"/>
  <c r="D449" i="20"/>
  <c r="E449" i="20" s="1"/>
  <c r="D458" i="20"/>
  <c r="E458" i="20" s="1"/>
  <c r="D476" i="20"/>
  <c r="E476" i="20" s="1"/>
  <c r="D485" i="20"/>
  <c r="E485" i="20" s="1"/>
  <c r="D504" i="20"/>
  <c r="E504" i="20" s="1"/>
  <c r="D513" i="20"/>
  <c r="E513" i="20" s="1"/>
  <c r="D531" i="20"/>
  <c r="E531" i="20" s="1"/>
  <c r="D540" i="20"/>
  <c r="E540" i="20" s="1"/>
  <c r="D558" i="20"/>
  <c r="E558" i="20" s="1"/>
  <c r="D568" i="20"/>
  <c r="E568" i="20" s="1"/>
  <c r="D586" i="20"/>
  <c r="E586" i="20" s="1"/>
  <c r="D604" i="20"/>
  <c r="E604" i="20" s="1"/>
  <c r="D613" i="20"/>
  <c r="E613" i="20" s="1"/>
  <c r="D632" i="20"/>
  <c r="E632" i="20" s="1"/>
  <c r="D650" i="20"/>
  <c r="E650" i="20" s="1"/>
  <c r="D659" i="20"/>
  <c r="E659" i="20" s="1"/>
  <c r="D677" i="20"/>
  <c r="E677" i="20" s="1"/>
  <c r="D685" i="20"/>
  <c r="E685" i="20" s="1"/>
  <c r="D701" i="20"/>
  <c r="E701" i="20" s="1"/>
  <c r="D37" i="20"/>
  <c r="E37" i="20" s="1"/>
  <c r="D92" i="20"/>
  <c r="E92" i="20" s="1"/>
  <c r="D129" i="20"/>
  <c r="E129" i="20" s="1"/>
  <c r="D165" i="20"/>
  <c r="E165" i="20" s="1"/>
  <c r="D202" i="20"/>
  <c r="E202" i="20" s="1"/>
  <c r="D229" i="20"/>
  <c r="E229" i="20" s="1"/>
  <c r="D248" i="20"/>
  <c r="E248" i="20" s="1"/>
  <c r="D266" i="20"/>
  <c r="E266" i="20" s="1"/>
  <c r="D293" i="20"/>
  <c r="E293" i="20" s="1"/>
  <c r="D321" i="20"/>
  <c r="E321" i="20" s="1"/>
  <c r="D339" i="20"/>
  <c r="E339" i="20" s="1"/>
  <c r="D357" i="20"/>
  <c r="E357" i="20" s="1"/>
  <c r="D376" i="20"/>
  <c r="E376" i="20" s="1"/>
  <c r="D403" i="20"/>
  <c r="E403" i="20" s="1"/>
  <c r="D440" i="20"/>
  <c r="E440" i="20" s="1"/>
  <c r="D467" i="20"/>
  <c r="E467" i="20" s="1"/>
  <c r="D494" i="20"/>
  <c r="E494" i="20" s="1"/>
  <c r="D522" i="20"/>
  <c r="E522" i="20" s="1"/>
  <c r="D549" i="20"/>
  <c r="E549" i="20" s="1"/>
  <c r="D577" i="20"/>
  <c r="E577" i="20" s="1"/>
  <c r="D595" i="20"/>
  <c r="E595" i="20" s="1"/>
  <c r="D622" i="20"/>
  <c r="E622" i="20" s="1"/>
  <c r="D641" i="20"/>
  <c r="E641" i="20" s="1"/>
  <c r="D668" i="20"/>
  <c r="E668" i="20" s="1"/>
  <c r="D693" i="20"/>
  <c r="E693" i="20" s="1"/>
  <c r="D26" i="20"/>
  <c r="E26" i="20" s="1"/>
  <c r="D40" i="20"/>
  <c r="E40" i="20" s="1"/>
  <c r="D51" i="20"/>
  <c r="E51" i="20" s="1"/>
  <c r="D62" i="20"/>
  <c r="E62" i="20" s="1"/>
  <c r="D76" i="20"/>
  <c r="E76" i="20" s="1"/>
  <c r="D88" i="20"/>
  <c r="E88" i="20" s="1"/>
  <c r="D99" i="20"/>
  <c r="E99" i="20" s="1"/>
  <c r="D113" i="20"/>
  <c r="E113" i="20" s="1"/>
  <c r="D124" i="20"/>
  <c r="E124" i="20" s="1"/>
  <c r="D136" i="20"/>
  <c r="E136" i="20" s="1"/>
  <c r="D149" i="20"/>
  <c r="E149" i="20" s="1"/>
  <c r="D161" i="20"/>
  <c r="E161" i="20" s="1"/>
  <c r="D172" i="20"/>
  <c r="E172" i="20" s="1"/>
  <c r="D186" i="20"/>
  <c r="E186" i="20" s="1"/>
  <c r="D197" i="20"/>
  <c r="E197" i="20" s="1"/>
  <c r="D209" i="20"/>
  <c r="E209" i="20" s="1"/>
  <c r="D222" i="20"/>
  <c r="E222" i="20" s="1"/>
  <c r="D234" i="20"/>
  <c r="E234" i="20" s="1"/>
  <c r="D245" i="20"/>
  <c r="E245" i="20" s="1"/>
  <c r="D259" i="20"/>
  <c r="E259" i="20" s="1"/>
  <c r="D270" i="20"/>
  <c r="E270" i="20" s="1"/>
  <c r="D282" i="20"/>
  <c r="E282" i="20" s="1"/>
  <c r="D296" i="20"/>
  <c r="E296" i="20" s="1"/>
  <c r="D307" i="20"/>
  <c r="E307" i="20" s="1"/>
  <c r="D318" i="20"/>
  <c r="E318" i="20" s="1"/>
  <c r="D332" i="20"/>
  <c r="E332" i="20" s="1"/>
  <c r="D344" i="20"/>
  <c r="E344" i="20" s="1"/>
  <c r="D355" i="20"/>
  <c r="E355" i="20" s="1"/>
  <c r="D369" i="20"/>
  <c r="E369" i="20" s="1"/>
  <c r="D380" i="20"/>
  <c r="E380" i="20" s="1"/>
  <c r="D392" i="20"/>
  <c r="E392" i="20" s="1"/>
  <c r="D405" i="20"/>
  <c r="E405" i="20" s="1"/>
  <c r="D417" i="20"/>
  <c r="E417" i="20" s="1"/>
  <c r="D428" i="20"/>
  <c r="E428" i="20" s="1"/>
  <c r="D442" i="20"/>
  <c r="E442" i="20" s="1"/>
  <c r="D453" i="20"/>
  <c r="E453" i="20" s="1"/>
  <c r="D465" i="20"/>
  <c r="E465" i="20" s="1"/>
  <c r="D478" i="20"/>
  <c r="E478" i="20" s="1"/>
  <c r="D490" i="20"/>
  <c r="E490" i="20" s="1"/>
  <c r="D501" i="20"/>
  <c r="E501" i="20" s="1"/>
  <c r="D515" i="20"/>
  <c r="E515" i="20" s="1"/>
  <c r="D526" i="20"/>
  <c r="E526" i="20" s="1"/>
  <c r="D538" i="20"/>
  <c r="E538" i="20" s="1"/>
  <c r="D552" i="20"/>
  <c r="E552" i="20" s="1"/>
  <c r="D563" i="20"/>
  <c r="E563" i="20" s="1"/>
  <c r="D574" i="20"/>
  <c r="E574" i="20" s="1"/>
  <c r="D588" i="20"/>
  <c r="E588" i="20" s="1"/>
  <c r="D600" i="20"/>
  <c r="E600" i="20" s="1"/>
  <c r="D611" i="20"/>
  <c r="E611" i="20" s="1"/>
  <c r="D625" i="20"/>
  <c r="E625" i="20" s="1"/>
  <c r="D636" i="20"/>
  <c r="E636" i="20" s="1"/>
  <c r="D648" i="20"/>
  <c r="E648" i="20" s="1"/>
  <c r="D661" i="20"/>
  <c r="E661" i="20" s="1"/>
  <c r="D673" i="20"/>
  <c r="E673" i="20" s="1"/>
  <c r="D683" i="20"/>
  <c r="E683" i="20" s="1"/>
  <c r="D695" i="20"/>
  <c r="E695" i="20" s="1"/>
  <c r="D705" i="20"/>
  <c r="E705" i="20" s="1"/>
  <c r="D714" i="20"/>
  <c r="E714" i="20" s="1"/>
  <c r="D723" i="20"/>
  <c r="E723" i="20" s="1"/>
  <c r="D733" i="20"/>
  <c r="E733" i="20" s="1"/>
  <c r="D742" i="20"/>
  <c r="E742" i="20" s="1"/>
  <c r="D751" i="20"/>
  <c r="E751" i="20" s="1"/>
  <c r="D760" i="20"/>
  <c r="E760" i="20" s="1"/>
  <c r="D769" i="20"/>
  <c r="E769" i="20" s="1"/>
  <c r="D778" i="20"/>
  <c r="E778" i="20" s="1"/>
  <c r="D787" i="20"/>
  <c r="E787" i="20" s="1"/>
  <c r="D797" i="20"/>
  <c r="E797" i="20" s="1"/>
  <c r="D806" i="20"/>
  <c r="E806" i="20" s="1"/>
  <c r="D815" i="20"/>
  <c r="E815" i="20" s="1"/>
  <c r="D824" i="20"/>
  <c r="E824" i="20" s="1"/>
  <c r="D833" i="20"/>
  <c r="E833" i="20" s="1"/>
  <c r="D842" i="20"/>
  <c r="E842" i="20" s="1"/>
  <c r="D851" i="20"/>
  <c r="E851" i="20" s="1"/>
  <c r="D861" i="20"/>
  <c r="E861" i="20" s="1"/>
  <c r="D870" i="20"/>
  <c r="E870" i="20" s="1"/>
  <c r="D879" i="20"/>
  <c r="E879" i="20" s="1"/>
  <c r="D888" i="20"/>
  <c r="E888" i="20" s="1"/>
  <c r="D897" i="20"/>
  <c r="E897" i="20" s="1"/>
  <c r="D906" i="20"/>
  <c r="E906" i="20" s="1"/>
  <c r="D915" i="20"/>
  <c r="E915" i="20" s="1"/>
  <c r="D925" i="20"/>
  <c r="E925" i="20" s="1"/>
  <c r="D934" i="20"/>
  <c r="E934" i="20" s="1"/>
  <c r="D943" i="20"/>
  <c r="E943" i="20" s="1"/>
  <c r="D952" i="20"/>
  <c r="E952" i="20" s="1"/>
  <c r="D961" i="20"/>
  <c r="E961" i="20" s="1"/>
  <c r="D970" i="20"/>
  <c r="E970" i="20" s="1"/>
  <c r="D979" i="20"/>
  <c r="E979" i="20" s="1"/>
  <c r="D989" i="20"/>
  <c r="E989" i="20" s="1"/>
  <c r="D998" i="20"/>
  <c r="E998" i="20" s="1"/>
  <c r="D1007" i="20"/>
  <c r="E1007" i="20" s="1"/>
  <c r="D16" i="20"/>
  <c r="E16" i="20" s="1"/>
  <c r="D29" i="20"/>
  <c r="E29" i="20" s="1"/>
  <c r="D41" i="20"/>
  <c r="E41" i="20" s="1"/>
  <c r="D52" i="20"/>
  <c r="E52" i="20" s="1"/>
  <c r="D77" i="20"/>
  <c r="E77" i="20" s="1"/>
  <c r="D89" i="20"/>
  <c r="E89" i="20" s="1"/>
  <c r="D102" i="20"/>
  <c r="E102" i="20" s="1"/>
  <c r="D114" i="20"/>
  <c r="E114" i="20" s="1"/>
  <c r="D125" i="20"/>
  <c r="E125" i="20" s="1"/>
  <c r="D139" i="20"/>
  <c r="E139" i="20" s="1"/>
  <c r="D150" i="20"/>
  <c r="E150" i="20" s="1"/>
  <c r="D176" i="20"/>
  <c r="E176" i="20" s="1"/>
  <c r="D187" i="20"/>
  <c r="E187" i="20" s="1"/>
  <c r="D198" i="20"/>
  <c r="E198" i="20" s="1"/>
  <c r="D212" i="20"/>
  <c r="E212" i="20" s="1"/>
  <c r="D224" i="20"/>
  <c r="E224" i="20" s="1"/>
  <c r="D235" i="20"/>
  <c r="E235" i="20" s="1"/>
  <c r="D260" i="20"/>
  <c r="E260" i="20" s="1"/>
  <c r="D272" i="20"/>
  <c r="E272" i="20" s="1"/>
  <c r="D285" i="20"/>
  <c r="E285" i="20" s="1"/>
  <c r="D297" i="20"/>
  <c r="E297" i="20" s="1"/>
  <c r="D308" i="20"/>
  <c r="E308" i="20" s="1"/>
  <c r="D333" i="20"/>
  <c r="E333" i="20" s="1"/>
  <c r="D345" i="20"/>
  <c r="E345" i="20" s="1"/>
  <c r="D358" i="20"/>
  <c r="E358" i="20" s="1"/>
  <c r="D381" i="20"/>
  <c r="E381" i="20" s="1"/>
  <c r="D395" i="20"/>
  <c r="E395" i="20" s="1"/>
  <c r="D406" i="20"/>
  <c r="E406" i="20" s="1"/>
  <c r="D432" i="20"/>
  <c r="E432" i="20" s="1"/>
  <c r="D443" i="20"/>
  <c r="E443" i="20" s="1"/>
  <c r="D454" i="20"/>
  <c r="E454" i="20" s="1"/>
  <c r="D480" i="20"/>
  <c r="E480" i="20" s="1"/>
  <c r="D491" i="20"/>
  <c r="E491" i="20" s="1"/>
  <c r="D505" i="20"/>
  <c r="E505" i="20" s="1"/>
  <c r="D516" i="20"/>
  <c r="E516" i="20" s="1"/>
  <c r="D541" i="20"/>
  <c r="E541" i="20" s="1"/>
  <c r="D553" i="20"/>
  <c r="E553" i="20" s="1"/>
  <c r="D564" i="20"/>
  <c r="E564" i="20" s="1"/>
  <c r="D589" i="20"/>
  <c r="E589" i="20" s="1"/>
  <c r="D601" i="20"/>
  <c r="E601" i="20" s="1"/>
  <c r="D626" i="20"/>
  <c r="E626" i="20" s="1"/>
  <c r="D637" i="20"/>
  <c r="E637" i="20" s="1"/>
  <c r="D651" i="20"/>
  <c r="E651" i="20" s="1"/>
  <c r="D674" i="20"/>
  <c r="E674" i="20" s="1"/>
  <c r="D686" i="20"/>
  <c r="E686" i="20" s="1"/>
  <c r="D706" i="20"/>
  <c r="E706" i="20" s="1"/>
  <c r="D715" i="20"/>
  <c r="E715" i="20" s="1"/>
  <c r="D725" i="20"/>
  <c r="E725" i="20" s="1"/>
  <c r="D743" i="20"/>
  <c r="E743" i="20" s="1"/>
  <c r="D752" i="20"/>
  <c r="E752" i="20" s="1"/>
  <c r="D761" i="20"/>
  <c r="E761" i="20" s="1"/>
  <c r="D779" i="20"/>
  <c r="E779" i="20" s="1"/>
  <c r="D789" i="20"/>
  <c r="E789" i="20" s="1"/>
  <c r="D798" i="20"/>
  <c r="E798" i="20" s="1"/>
  <c r="D816" i="20"/>
  <c r="E816" i="20" s="1"/>
  <c r="D825" i="20"/>
  <c r="E825" i="20" s="1"/>
  <c r="D834" i="20"/>
  <c r="E834" i="20" s="1"/>
  <c r="D853" i="20"/>
  <c r="E853" i="20" s="1"/>
  <c r="D871" i="20"/>
  <c r="E871" i="20" s="1"/>
  <c r="D880" i="20"/>
  <c r="E880" i="20" s="1"/>
  <c r="D898" i="20"/>
  <c r="E898" i="20" s="1"/>
  <c r="D907" i="20"/>
  <c r="E907" i="20" s="1"/>
  <c r="D926" i="20"/>
  <c r="E926" i="20" s="1"/>
  <c r="D935" i="20"/>
  <c r="E935" i="20" s="1"/>
  <c r="D944" i="20"/>
  <c r="E944" i="20" s="1"/>
  <c r="D962" i="20"/>
  <c r="E962" i="20" s="1"/>
  <c r="D971" i="20"/>
  <c r="E971" i="20" s="1"/>
  <c r="D990" i="20"/>
  <c r="E990" i="20" s="1"/>
  <c r="D999" i="20"/>
  <c r="E999" i="20" s="1"/>
  <c r="D1008" i="20"/>
  <c r="E1008" i="20" s="1"/>
  <c r="D30" i="20"/>
  <c r="E30" i="20" s="1"/>
  <c r="D42" i="20"/>
  <c r="E42" i="20" s="1"/>
  <c r="D67" i="20"/>
  <c r="E67" i="20" s="1"/>
  <c r="D90" i="20"/>
  <c r="E90" i="20" s="1"/>
  <c r="D115" i="20"/>
  <c r="E115" i="20" s="1"/>
  <c r="D126" i="20"/>
  <c r="E126" i="20" s="1"/>
  <c r="D140" i="20"/>
  <c r="E140" i="20" s="1"/>
  <c r="D177" i="20"/>
  <c r="E177" i="20" s="1"/>
  <c r="D188" i="20"/>
  <c r="E188" i="20" s="1"/>
  <c r="D213" i="20"/>
  <c r="E213" i="20" s="1"/>
  <c r="D225" i="20"/>
  <c r="E225" i="20" s="1"/>
  <c r="D261" i="20"/>
  <c r="E261" i="20" s="1"/>
  <c r="D286" i="20"/>
  <c r="E286" i="20" s="1"/>
  <c r="D298" i="20"/>
  <c r="E298" i="20" s="1"/>
  <c r="D334" i="20"/>
  <c r="E334" i="20" s="1"/>
  <c r="D346" i="20"/>
  <c r="E346" i="20" s="1"/>
  <c r="D371" i="20"/>
  <c r="E371" i="20" s="1"/>
  <c r="D408" i="20"/>
  <c r="E408" i="20" s="1"/>
  <c r="D419" i="20"/>
  <c r="E419" i="20" s="1"/>
  <c r="D444" i="20"/>
  <c r="E444" i="20" s="1"/>
  <c r="D469" i="20"/>
  <c r="E469" i="20" s="1"/>
  <c r="D492" i="20"/>
  <c r="E492" i="20" s="1"/>
  <c r="D517" i="20"/>
  <c r="E517" i="20" s="1"/>
  <c r="D529" i="20"/>
  <c r="E529" i="20" s="1"/>
  <c r="D565" i="20"/>
  <c r="E565" i="20" s="1"/>
  <c r="D590" i="20"/>
  <c r="E590" i="20" s="1"/>
  <c r="D616" i="20"/>
  <c r="E616" i="20" s="1"/>
  <c r="D638" i="20"/>
  <c r="E638" i="20" s="1"/>
  <c r="D664" i="20"/>
  <c r="E664" i="20" s="1"/>
  <c r="D687" i="20"/>
  <c r="E687" i="20" s="1"/>
  <c r="D707" i="20"/>
  <c r="E707" i="20" s="1"/>
  <c r="D726" i="20"/>
  <c r="E726" i="20" s="1"/>
  <c r="D735" i="20"/>
  <c r="E735" i="20" s="1"/>
  <c r="D762" i="20"/>
  <c r="E762" i="20" s="1"/>
  <c r="D781" i="20"/>
  <c r="E781" i="20" s="1"/>
  <c r="D799" i="20"/>
  <c r="E799" i="20" s="1"/>
  <c r="D826" i="20"/>
  <c r="E826" i="20" s="1"/>
  <c r="D854" i="20"/>
  <c r="E854" i="20" s="1"/>
  <c r="D863" i="20"/>
  <c r="E863" i="20" s="1"/>
  <c r="D881" i="20"/>
  <c r="E881" i="20" s="1"/>
  <c r="D899" i="20"/>
  <c r="E899" i="20" s="1"/>
  <c r="D918" i="20"/>
  <c r="E918" i="20" s="1"/>
  <c r="D936" i="20"/>
  <c r="E936" i="20" s="1"/>
  <c r="D954" i="20"/>
  <c r="E954" i="20" s="1"/>
  <c r="D973" i="20"/>
  <c r="E973" i="20" s="1"/>
  <c r="D1000" i="20"/>
  <c r="E1000" i="20" s="1"/>
  <c r="D1009" i="20"/>
  <c r="E1009" i="20" s="1"/>
  <c r="D32" i="20"/>
  <c r="E32" i="20" s="1"/>
  <c r="D68" i="20"/>
  <c r="E68" i="20" s="1"/>
  <c r="D93" i="20"/>
  <c r="E93" i="20" s="1"/>
  <c r="D130" i="20"/>
  <c r="E130" i="20" s="1"/>
  <c r="D166" i="20"/>
  <c r="E166" i="20" s="1"/>
  <c r="D203" i="20"/>
  <c r="E203" i="20" s="1"/>
  <c r="D240" i="20"/>
  <c r="E240" i="20" s="1"/>
  <c r="D276" i="20"/>
  <c r="E276" i="20" s="1"/>
  <c r="D313" i="20"/>
  <c r="E313" i="20" s="1"/>
  <c r="D336" i="20"/>
  <c r="E336" i="20" s="1"/>
  <c r="D372" i="20"/>
  <c r="E372" i="20" s="1"/>
  <c r="D409" i="20"/>
  <c r="E409" i="20" s="1"/>
  <c r="D445" i="20"/>
  <c r="E445" i="20" s="1"/>
  <c r="D470" i="20"/>
  <c r="E470" i="20" s="1"/>
  <c r="D507" i="20"/>
  <c r="E507" i="20" s="1"/>
  <c r="D544" i="20"/>
  <c r="E544" i="20" s="1"/>
  <c r="D580" i="20"/>
  <c r="E580" i="20" s="1"/>
  <c r="D605" i="20"/>
  <c r="E605" i="20" s="1"/>
  <c r="D642" i="20"/>
  <c r="E642" i="20" s="1"/>
  <c r="D665" i="20"/>
  <c r="E665" i="20" s="1"/>
  <c r="D698" i="20"/>
  <c r="E698" i="20" s="1"/>
  <c r="D727" i="20"/>
  <c r="E727" i="20" s="1"/>
  <c r="D66" i="20"/>
  <c r="E66" i="20" s="1"/>
  <c r="D162" i="20"/>
  <c r="E162" i="20" s="1"/>
  <c r="D249" i="20"/>
  <c r="E249" i="20" s="1"/>
  <c r="D322" i="20"/>
  <c r="E322" i="20" s="1"/>
  <c r="D370" i="20"/>
  <c r="E370" i="20" s="1"/>
  <c r="D418" i="20"/>
  <c r="E418" i="20" s="1"/>
  <c r="D468" i="20"/>
  <c r="E468" i="20" s="1"/>
  <c r="D528" i="20"/>
  <c r="E528" i="20" s="1"/>
  <c r="D578" i="20"/>
  <c r="E578" i="20" s="1"/>
  <c r="D614" i="20"/>
  <c r="E614" i="20" s="1"/>
  <c r="D662" i="20"/>
  <c r="E662" i="20" s="1"/>
  <c r="D696" i="20"/>
  <c r="E696" i="20" s="1"/>
  <c r="D734" i="20"/>
  <c r="E734" i="20" s="1"/>
  <c r="D770" i="20"/>
  <c r="E770" i="20" s="1"/>
  <c r="D807" i="20"/>
  <c r="E807" i="20" s="1"/>
  <c r="D843" i="20"/>
  <c r="E843" i="20" s="1"/>
  <c r="D862" i="20"/>
  <c r="E862" i="20" s="1"/>
  <c r="D889" i="20"/>
  <c r="E889" i="20" s="1"/>
  <c r="D917" i="20"/>
  <c r="E917" i="20" s="1"/>
  <c r="D953" i="20"/>
  <c r="E953" i="20" s="1"/>
  <c r="D981" i="20"/>
  <c r="E981" i="20" s="1"/>
  <c r="D17" i="20"/>
  <c r="E17" i="20" s="1"/>
  <c r="D53" i="20"/>
  <c r="E53" i="20" s="1"/>
  <c r="D104" i="20"/>
  <c r="E104" i="20" s="1"/>
  <c r="D152" i="20"/>
  <c r="E152" i="20" s="1"/>
  <c r="D200" i="20"/>
  <c r="E200" i="20" s="1"/>
  <c r="D236" i="20"/>
  <c r="E236" i="20" s="1"/>
  <c r="D273" i="20"/>
  <c r="E273" i="20" s="1"/>
  <c r="D323" i="20"/>
  <c r="E323" i="20" s="1"/>
  <c r="D360" i="20"/>
  <c r="E360" i="20" s="1"/>
  <c r="D396" i="20"/>
  <c r="E396" i="20" s="1"/>
  <c r="D456" i="20"/>
  <c r="E456" i="20" s="1"/>
  <c r="D506" i="20"/>
  <c r="E506" i="20" s="1"/>
  <c r="D554" i="20"/>
  <c r="E554" i="20" s="1"/>
  <c r="D579" i="20"/>
  <c r="E579" i="20" s="1"/>
  <c r="D627" i="20"/>
  <c r="E627" i="20" s="1"/>
  <c r="D675" i="20"/>
  <c r="E675" i="20" s="1"/>
  <c r="D717" i="20"/>
  <c r="E717" i="20" s="1"/>
  <c r="D744" i="20"/>
  <c r="E744" i="20" s="1"/>
  <c r="D771" i="20"/>
  <c r="E771" i="20" s="1"/>
  <c r="D790" i="20"/>
  <c r="E790" i="20" s="1"/>
  <c r="D817" i="20"/>
  <c r="E817" i="20" s="1"/>
  <c r="D835" i="20"/>
  <c r="E835" i="20" s="1"/>
  <c r="D872" i="20"/>
  <c r="E872" i="20" s="1"/>
  <c r="D909" i="20"/>
  <c r="E909" i="20" s="1"/>
  <c r="D945" i="20"/>
  <c r="E945" i="20" s="1"/>
  <c r="D963" i="20"/>
  <c r="E963" i="20" s="1"/>
  <c r="D991" i="20"/>
  <c r="E991" i="20" s="1"/>
  <c r="D20" i="20"/>
  <c r="E20" i="20" s="1"/>
  <c r="D57" i="20"/>
  <c r="E57" i="20" s="1"/>
  <c r="D80" i="20"/>
  <c r="E80" i="20" s="1"/>
  <c r="D116" i="20"/>
  <c r="E116" i="20" s="1"/>
  <c r="D153" i="20"/>
  <c r="E153" i="20" s="1"/>
  <c r="D189" i="20"/>
  <c r="E189" i="20" s="1"/>
  <c r="D226" i="20"/>
  <c r="E226" i="20" s="1"/>
  <c r="D262" i="20"/>
  <c r="E262" i="20" s="1"/>
  <c r="D299" i="20"/>
  <c r="E299" i="20" s="1"/>
  <c r="D324" i="20"/>
  <c r="E324" i="20" s="1"/>
  <c r="D361" i="20"/>
  <c r="E361" i="20" s="1"/>
  <c r="D397" i="20"/>
  <c r="E397" i="20" s="1"/>
  <c r="D434" i="20"/>
  <c r="E434" i="20" s="1"/>
  <c r="D482" i="20"/>
  <c r="E482" i="20" s="1"/>
  <c r="D518" i="20"/>
  <c r="E518" i="20" s="1"/>
  <c r="D555" i="20"/>
  <c r="E555" i="20" s="1"/>
  <c r="D592" i="20"/>
  <c r="E592" i="20" s="1"/>
  <c r="D628" i="20"/>
  <c r="E628" i="20" s="1"/>
  <c r="D678" i="20"/>
  <c r="E678" i="20" s="1"/>
  <c r="D709" i="20"/>
  <c r="E709" i="20" s="1"/>
  <c r="D78" i="20"/>
  <c r="E78" i="20" s="1"/>
  <c r="D163" i="20"/>
  <c r="E163" i="20" s="1"/>
  <c r="D250" i="20"/>
  <c r="E250" i="20" s="1"/>
  <c r="D309" i="20"/>
  <c r="E309" i="20" s="1"/>
  <c r="D382" i="20"/>
  <c r="E382" i="20" s="1"/>
  <c r="D433" i="20"/>
  <c r="E433" i="20" s="1"/>
  <c r="D481" i="20"/>
  <c r="E481" i="20" s="1"/>
  <c r="D542" i="20"/>
  <c r="E542" i="20" s="1"/>
  <c r="D602" i="20"/>
  <c r="E602" i="20" s="1"/>
  <c r="D652" i="20"/>
  <c r="E652" i="20" s="1"/>
  <c r="D697" i="20"/>
  <c r="E697" i="20" s="1"/>
  <c r="D753" i="20"/>
  <c r="E753" i="20" s="1"/>
  <c r="D808" i="20"/>
  <c r="E808" i="20" s="1"/>
  <c r="D845" i="20"/>
  <c r="E845" i="20" s="1"/>
  <c r="D890" i="20"/>
  <c r="E890" i="20" s="1"/>
  <c r="D927" i="20"/>
  <c r="E927" i="20" s="1"/>
  <c r="D982" i="20"/>
  <c r="E982" i="20" s="1"/>
  <c r="D43" i="20"/>
  <c r="E43" i="20" s="1"/>
  <c r="D105" i="20"/>
  <c r="E105" i="20" s="1"/>
  <c r="D141" i="20"/>
  <c r="E141" i="20" s="1"/>
  <c r="D178" i="20"/>
  <c r="E178" i="20" s="1"/>
  <c r="D214" i="20"/>
  <c r="E214" i="20" s="1"/>
  <c r="D251" i="20"/>
  <c r="E251" i="20" s="1"/>
  <c r="D288" i="20"/>
  <c r="E288" i="20" s="1"/>
  <c r="D349" i="20"/>
  <c r="E349" i="20" s="1"/>
  <c r="D386" i="20"/>
  <c r="E386" i="20" s="1"/>
  <c r="D422" i="20"/>
  <c r="E422" i="20" s="1"/>
  <c r="D459" i="20"/>
  <c r="E459" i="20" s="1"/>
  <c r="D496" i="20"/>
  <c r="E496" i="20" s="1"/>
  <c r="D532" i="20"/>
  <c r="E532" i="20" s="1"/>
  <c r="D569" i="20"/>
  <c r="E569" i="20" s="1"/>
  <c r="D617" i="20"/>
  <c r="E617" i="20" s="1"/>
  <c r="D653" i="20"/>
  <c r="E653" i="20" s="1"/>
  <c r="D688" i="20"/>
  <c r="E688" i="20" s="1"/>
  <c r="D718" i="20"/>
  <c r="E718" i="20" s="1"/>
  <c r="D1005" i="20"/>
  <c r="E1005" i="20" s="1"/>
  <c r="D931" i="20"/>
  <c r="E931" i="20" s="1"/>
  <c r="D846" i="20"/>
  <c r="E846" i="20" s="1"/>
  <c r="D728" i="20"/>
  <c r="E728" i="20" s="1"/>
  <c r="D497" i="20"/>
  <c r="E497" i="20" s="1"/>
  <c r="D154" i="20"/>
  <c r="E154" i="20" s="1"/>
  <c r="D1006" i="20"/>
  <c r="E1006" i="20" s="1"/>
  <c r="D977" i="20"/>
  <c r="E977" i="20" s="1"/>
  <c r="D949" i="20"/>
  <c r="E949" i="20" s="1"/>
  <c r="D920" i="20"/>
  <c r="E920" i="20" s="1"/>
  <c r="D891" i="20"/>
  <c r="E891" i="20" s="1"/>
  <c r="D859" i="20"/>
  <c r="E859" i="20" s="1"/>
  <c r="D831" i="20"/>
  <c r="E831" i="20" s="1"/>
  <c r="D802" i="20"/>
  <c r="E802" i="20" s="1"/>
  <c r="D774" i="20"/>
  <c r="E774" i="20" s="1"/>
  <c r="D745" i="20"/>
  <c r="E745" i="20" s="1"/>
  <c r="D690" i="20"/>
  <c r="E690" i="20" s="1"/>
  <c r="D644" i="20"/>
  <c r="E644" i="20" s="1"/>
  <c r="D596" i="20"/>
  <c r="E596" i="20" s="1"/>
  <c r="D546" i="20"/>
  <c r="E546" i="20" s="1"/>
  <c r="D498" i="20"/>
  <c r="E498" i="20" s="1"/>
  <c r="D450" i="20"/>
  <c r="E450" i="20" s="1"/>
  <c r="D400" i="20"/>
  <c r="E400" i="20" s="1"/>
  <c r="D352" i="20"/>
  <c r="E352" i="20" s="1"/>
  <c r="D304" i="20"/>
  <c r="E304" i="20" s="1"/>
  <c r="D230" i="20"/>
  <c r="E230" i="20" s="1"/>
  <c r="D84" i="20"/>
  <c r="E84" i="20" s="1"/>
  <c r="D960" i="20"/>
  <c r="E960" i="20" s="1"/>
  <c r="D33" i="20"/>
  <c r="E33" i="20" s="1"/>
  <c r="D959" i="20"/>
  <c r="E959" i="20" s="1"/>
  <c r="D902" i="20"/>
  <c r="E902" i="20" s="1"/>
  <c r="D829" i="20"/>
  <c r="E829" i="20" s="1"/>
  <c r="D755" i="20"/>
  <c r="E755" i="20" s="1"/>
  <c r="D660" i="20"/>
  <c r="E660" i="20" s="1"/>
  <c r="D514" i="20"/>
  <c r="E514" i="20" s="1"/>
  <c r="D368" i="20"/>
  <c r="E368" i="20" s="1"/>
  <c r="D221" i="20"/>
  <c r="E221" i="20" s="1"/>
  <c r="D75" i="20"/>
  <c r="E75" i="20" s="1"/>
  <c r="D993" i="20"/>
  <c r="E993" i="20" s="1"/>
  <c r="D965" i="20"/>
  <c r="E965" i="20" s="1"/>
  <c r="D933" i="20"/>
  <c r="E933" i="20" s="1"/>
  <c r="D904" i="20"/>
  <c r="E904" i="20" s="1"/>
  <c r="D875" i="20"/>
  <c r="E875" i="20" s="1"/>
  <c r="D847" i="20"/>
  <c r="E847" i="20" s="1"/>
  <c r="D818" i="20"/>
  <c r="E818" i="20" s="1"/>
  <c r="D786" i="20"/>
  <c r="E786" i="20" s="1"/>
  <c r="D758" i="20"/>
  <c r="E758" i="20" s="1"/>
  <c r="D729" i="20"/>
  <c r="E729" i="20" s="1"/>
  <c r="D711" i="20"/>
  <c r="E711" i="20" s="1"/>
  <c r="D669" i="20"/>
  <c r="E669" i="20" s="1"/>
  <c r="D619" i="20"/>
  <c r="E619" i="20" s="1"/>
  <c r="D571" i="20"/>
  <c r="E571" i="20" s="1"/>
  <c r="D523" i="20"/>
  <c r="E523" i="20" s="1"/>
  <c r="D473" i="20"/>
  <c r="E473" i="20" s="1"/>
  <c r="D425" i="20"/>
  <c r="E425" i="20" s="1"/>
  <c r="D377" i="20"/>
  <c r="E377" i="20" s="1"/>
  <c r="D326" i="20"/>
  <c r="E326" i="20" s="1"/>
  <c r="D278" i="20"/>
  <c r="E278" i="20" s="1"/>
  <c r="D253" i="20"/>
  <c r="E253" i="20" s="1"/>
  <c r="D205" i="20"/>
  <c r="E205" i="20" s="1"/>
  <c r="D180" i="20"/>
  <c r="E180" i="20" s="1"/>
  <c r="D157" i="20"/>
  <c r="E157" i="20" s="1"/>
  <c r="D132" i="20"/>
  <c r="E132" i="20" s="1"/>
  <c r="D107" i="20"/>
  <c r="E107" i="20" s="1"/>
  <c r="D59" i="20"/>
  <c r="E59" i="20" s="1"/>
  <c r="D34" i="20"/>
  <c r="E34" i="20" s="1"/>
  <c r="E15" i="20"/>
  <c r="D992" i="20"/>
  <c r="E992" i="20" s="1"/>
  <c r="D976" i="20"/>
  <c r="E976" i="20" s="1"/>
  <c r="D947" i="20"/>
  <c r="E947" i="20" s="1"/>
  <c r="D919" i="20"/>
  <c r="E919" i="20" s="1"/>
  <c r="D903" i="20"/>
  <c r="E903" i="20" s="1"/>
  <c r="D887" i="20"/>
  <c r="E887" i="20" s="1"/>
  <c r="D874" i="20"/>
  <c r="E874" i="20" s="1"/>
  <c r="D858" i="20"/>
  <c r="E858" i="20" s="1"/>
  <c r="D830" i="20"/>
  <c r="E830" i="20" s="1"/>
  <c r="D814" i="20"/>
  <c r="E814" i="20" s="1"/>
  <c r="D801" i="20"/>
  <c r="E801" i="20" s="1"/>
  <c r="D785" i="20"/>
  <c r="E785" i="20" s="1"/>
  <c r="D773" i="20"/>
  <c r="E773" i="20" s="1"/>
  <c r="D757" i="20"/>
  <c r="E757" i="20" s="1"/>
  <c r="D741" i="20"/>
  <c r="E741" i="20" s="1"/>
  <c r="D710" i="20"/>
  <c r="E710" i="20" s="1"/>
  <c r="D689" i="20"/>
  <c r="E689" i="20" s="1"/>
  <c r="D666" i="20"/>
  <c r="E666" i="20" s="1"/>
  <c r="D643" i="20"/>
  <c r="E643" i="20" s="1"/>
  <c r="D618" i="20"/>
  <c r="E618" i="20" s="1"/>
  <c r="D593" i="20"/>
  <c r="E593" i="20" s="1"/>
  <c r="D570" i="20"/>
  <c r="E570" i="20" s="1"/>
  <c r="D545" i="20"/>
  <c r="E545" i="20" s="1"/>
  <c r="D520" i="20"/>
  <c r="E520" i="20" s="1"/>
  <c r="D472" i="20"/>
  <c r="E472" i="20" s="1"/>
  <c r="D446" i="20"/>
  <c r="E446" i="20" s="1"/>
  <c r="D424" i="20"/>
  <c r="E424" i="20" s="1"/>
  <c r="D398" i="20"/>
  <c r="E398" i="20" s="1"/>
  <c r="D373" i="20"/>
  <c r="E373" i="20" s="1"/>
  <c r="D350" i="20"/>
  <c r="E350" i="20" s="1"/>
  <c r="D325" i="20"/>
  <c r="E325" i="20" s="1"/>
  <c r="D300" i="20"/>
  <c r="E300" i="20" s="1"/>
  <c r="D277" i="20"/>
  <c r="E277" i="20" s="1"/>
  <c r="D252" i="20"/>
  <c r="E252" i="20" s="1"/>
  <c r="D227" i="20"/>
  <c r="E227" i="20" s="1"/>
  <c r="D204" i="20"/>
  <c r="E204" i="20" s="1"/>
  <c r="D179" i="20"/>
  <c r="E179" i="20" s="1"/>
  <c r="D131" i="20"/>
  <c r="E131" i="20" s="1"/>
  <c r="D106" i="20"/>
  <c r="E106" i="20" s="1"/>
  <c r="D81" i="20"/>
  <c r="E81" i="20" s="1"/>
  <c r="D58" i="20"/>
  <c r="E58" i="20" s="1"/>
  <c r="D1003" i="20"/>
  <c r="E1003" i="20" s="1"/>
  <c r="D987" i="20"/>
  <c r="E987" i="20" s="1"/>
  <c r="D975" i="20"/>
  <c r="E975" i="20" s="1"/>
  <c r="D946" i="20"/>
  <c r="E946" i="20" s="1"/>
  <c r="D930" i="20"/>
  <c r="E930" i="20" s="1"/>
  <c r="D914" i="20"/>
  <c r="E914" i="20" s="1"/>
  <c r="D886" i="20"/>
  <c r="E886" i="20" s="1"/>
  <c r="D873" i="20"/>
  <c r="E873" i="20" s="1"/>
  <c r="D857" i="20"/>
  <c r="E857" i="20" s="1"/>
  <c r="D841" i="20"/>
  <c r="E841" i="20" s="1"/>
  <c r="D813" i="20"/>
  <c r="E813" i="20" s="1"/>
  <c r="D800" i="20"/>
  <c r="E800" i="20" s="1"/>
  <c r="D784" i="20"/>
  <c r="E784" i="20" s="1"/>
  <c r="D768" i="20"/>
  <c r="E768" i="20" s="1"/>
  <c r="D739" i="20"/>
  <c r="E739" i="20" s="1"/>
  <c r="D722" i="20"/>
  <c r="E722" i="20" s="1"/>
  <c r="D704" i="20"/>
  <c r="E704" i="20" s="1"/>
  <c r="D682" i="20"/>
  <c r="E682" i="20" s="1"/>
  <c r="D635" i="20"/>
  <c r="E635" i="20" s="1"/>
  <c r="D610" i="20"/>
  <c r="E610" i="20" s="1"/>
  <c r="D587" i="20"/>
  <c r="E587" i="20" s="1"/>
  <c r="D562" i="20"/>
  <c r="E562" i="20" s="1"/>
  <c r="D537" i="20"/>
  <c r="E537" i="20" s="1"/>
  <c r="D489" i="20"/>
  <c r="E489" i="20" s="1"/>
  <c r="D464" i="20"/>
  <c r="E464" i="20" s="1"/>
  <c r="D441" i="20"/>
  <c r="E441" i="20" s="1"/>
  <c r="D416" i="20"/>
  <c r="E416" i="20" s="1"/>
  <c r="D390" i="20"/>
  <c r="E390" i="20" s="1"/>
  <c r="D342" i="20"/>
  <c r="E342" i="20" s="1"/>
  <c r="D317" i="20"/>
  <c r="E317" i="20" s="1"/>
  <c r="D294" i="20"/>
  <c r="E294" i="20" s="1"/>
  <c r="D269" i="20"/>
  <c r="E269" i="20" s="1"/>
  <c r="D244" i="20"/>
  <c r="E244" i="20" s="1"/>
  <c r="D196" i="20"/>
  <c r="E196" i="20" s="1"/>
  <c r="D171" i="20"/>
  <c r="E171" i="20" s="1"/>
  <c r="D148" i="20"/>
  <c r="E148" i="20" s="1"/>
  <c r="D123" i="20"/>
  <c r="E123" i="20" s="1"/>
  <c r="D98" i="20"/>
  <c r="E98" i="20" s="1"/>
  <c r="D50" i="20"/>
  <c r="E50" i="20" s="1"/>
  <c r="D25" i="20"/>
  <c r="E25" i="20" s="1"/>
  <c r="D1002" i="20"/>
  <c r="E1002" i="20" s="1"/>
  <c r="D986" i="20"/>
  <c r="E986" i="20" s="1"/>
  <c r="D974" i="20"/>
  <c r="E974" i="20" s="1"/>
  <c r="D958" i="20"/>
  <c r="E958" i="20" s="1"/>
  <c r="D942" i="20"/>
  <c r="E942" i="20" s="1"/>
  <c r="D929" i="20"/>
  <c r="E929" i="20" s="1"/>
  <c r="D913" i="20"/>
  <c r="E913" i="20" s="1"/>
  <c r="D901" i="20"/>
  <c r="E901" i="20" s="1"/>
  <c r="D885" i="20"/>
  <c r="E885" i="20" s="1"/>
  <c r="D869" i="20"/>
  <c r="E869" i="20" s="1"/>
  <c r="D856" i="20"/>
  <c r="E856" i="20" s="1"/>
  <c r="D840" i="20"/>
  <c r="E840" i="20" s="1"/>
  <c r="D827" i="20"/>
  <c r="E827" i="20" s="1"/>
  <c r="D811" i="20"/>
  <c r="E811" i="20" s="1"/>
  <c r="D795" i="20"/>
  <c r="E795" i="20" s="1"/>
  <c r="D783" i="20"/>
  <c r="E783" i="20" s="1"/>
  <c r="D767" i="20"/>
  <c r="E767" i="20" s="1"/>
  <c r="D754" i="20"/>
  <c r="E754" i="20" s="1"/>
  <c r="D738" i="20"/>
  <c r="E738" i="20" s="1"/>
  <c r="D721" i="20"/>
  <c r="E721" i="20" s="1"/>
  <c r="D703" i="20"/>
  <c r="E703" i="20" s="1"/>
  <c r="D681" i="20"/>
  <c r="E681" i="20" s="1"/>
  <c r="D657" i="20"/>
  <c r="E657" i="20" s="1"/>
  <c r="D634" i="20"/>
  <c r="E634" i="20" s="1"/>
  <c r="D609" i="20"/>
  <c r="E609" i="20" s="1"/>
  <c r="D584" i="20"/>
  <c r="E584" i="20" s="1"/>
  <c r="D561" i="20"/>
  <c r="E561" i="20" s="1"/>
  <c r="D536" i="20"/>
  <c r="E536" i="20" s="1"/>
  <c r="D510" i="20"/>
  <c r="E510" i="20" s="1"/>
  <c r="D488" i="20"/>
  <c r="E488" i="20" s="1"/>
  <c r="D462" i="20"/>
  <c r="E462" i="20" s="1"/>
  <c r="D437" i="20"/>
  <c r="E437" i="20" s="1"/>
  <c r="D414" i="20"/>
  <c r="E414" i="20" s="1"/>
  <c r="D389" i="20"/>
  <c r="E389" i="20" s="1"/>
  <c r="D364" i="20"/>
  <c r="E364" i="20" s="1"/>
  <c r="D341" i="20"/>
  <c r="E341" i="20" s="1"/>
  <c r="D316" i="20"/>
  <c r="E316" i="20" s="1"/>
  <c r="D291" i="20"/>
  <c r="E291" i="20" s="1"/>
  <c r="D268" i="20"/>
  <c r="E268" i="20" s="1"/>
  <c r="D243" i="20"/>
  <c r="E243" i="20" s="1"/>
  <c r="D218" i="20"/>
  <c r="E218" i="20" s="1"/>
  <c r="D195" i="20"/>
  <c r="E195" i="20" s="1"/>
  <c r="D170" i="20"/>
  <c r="E170" i="20" s="1"/>
  <c r="D145" i="20"/>
  <c r="E145" i="20" s="1"/>
  <c r="D122" i="20"/>
  <c r="E122" i="20" s="1"/>
  <c r="D97" i="20"/>
  <c r="E97" i="20" s="1"/>
  <c r="D72" i="20"/>
  <c r="E72" i="20" s="1"/>
  <c r="D49" i="20"/>
  <c r="E49" i="20" s="1"/>
  <c r="D24" i="20"/>
  <c r="E24" i="20" s="1"/>
  <c r="N24" i="20"/>
  <c r="O24" i="20" s="1"/>
  <c r="P17" i="20"/>
  <c r="Q17" i="20" s="1"/>
  <c r="P993" i="20"/>
  <c r="Q993" i="20" s="1"/>
  <c r="P986" i="20"/>
  <c r="Q986" i="20" s="1"/>
  <c r="P946" i="20"/>
  <c r="Q946" i="20" s="1"/>
  <c r="P930" i="20"/>
  <c r="Q930" i="20" s="1"/>
  <c r="P994" i="20"/>
  <c r="Q994" i="20" s="1"/>
  <c r="P953" i="20"/>
  <c r="Q953" i="20" s="1"/>
  <c r="P985" i="20"/>
  <c r="Q985" i="20" s="1"/>
  <c r="P929" i="20"/>
  <c r="Q929" i="20" s="1"/>
  <c r="P978" i="20"/>
  <c r="Q978" i="20" s="1"/>
  <c r="P922" i="20"/>
  <c r="Q922" i="20" s="1"/>
  <c r="P962" i="20"/>
  <c r="Q962" i="20" s="1"/>
  <c r="P921" i="20"/>
  <c r="Q921" i="20" s="1"/>
  <c r="P961" i="20"/>
  <c r="Q961" i="20" s="1"/>
  <c r="P914" i="20"/>
  <c r="Q914" i="20" s="1"/>
  <c r="P1010" i="20"/>
  <c r="Q1010" i="20" s="1"/>
  <c r="P954" i="20"/>
  <c r="Q954" i="20" s="1"/>
  <c r="P1009" i="20"/>
  <c r="Q1009" i="20" s="1"/>
  <c r="P977" i="20"/>
  <c r="Q977" i="20" s="1"/>
  <c r="P945" i="20"/>
  <c r="Q945" i="20" s="1"/>
  <c r="P913" i="20"/>
  <c r="Q913" i="20" s="1"/>
  <c r="P1002" i="20"/>
  <c r="Q1002" i="20" s="1"/>
  <c r="P970" i="20"/>
  <c r="Q970" i="20" s="1"/>
  <c r="P938" i="20"/>
  <c r="Q938" i="20" s="1"/>
  <c r="P905" i="20"/>
  <c r="Q905" i="20" s="1"/>
  <c r="P1001" i="20"/>
  <c r="Q1001" i="20" s="1"/>
  <c r="P969" i="20"/>
  <c r="Q969" i="20" s="1"/>
  <c r="P937" i="20"/>
  <c r="Q937" i="20" s="1"/>
  <c r="AH19" i="20"/>
  <c r="AI19" i="20" s="1"/>
  <c r="AH27" i="20"/>
  <c r="AI27" i="20" s="1"/>
  <c r="AH35" i="20"/>
  <c r="AI35" i="20" s="1"/>
  <c r="AH43" i="20"/>
  <c r="AI43" i="20" s="1"/>
  <c r="AH51" i="20"/>
  <c r="AI51" i="20" s="1"/>
  <c r="AH59" i="20"/>
  <c r="AI59" i="20" s="1"/>
  <c r="AH67" i="20"/>
  <c r="AI67" i="20" s="1"/>
  <c r="AH75" i="20"/>
  <c r="AI75" i="20" s="1"/>
  <c r="AH83" i="20"/>
  <c r="AI83" i="20" s="1"/>
  <c r="AH91" i="20"/>
  <c r="AI91" i="20" s="1"/>
  <c r="AH99" i="20"/>
  <c r="AI99" i="20" s="1"/>
  <c r="AH107" i="20"/>
  <c r="AI107" i="20" s="1"/>
  <c r="AH115" i="20"/>
  <c r="AI115" i="20" s="1"/>
  <c r="AH123" i="20"/>
  <c r="AI123" i="20" s="1"/>
  <c r="AH131" i="20"/>
  <c r="AI131" i="20" s="1"/>
  <c r="AH139" i="20"/>
  <c r="AI139" i="20" s="1"/>
  <c r="AH147" i="20"/>
  <c r="AI147" i="20" s="1"/>
  <c r="AH155" i="20"/>
  <c r="AI155" i="20" s="1"/>
  <c r="AH163" i="20"/>
  <c r="AI163" i="20" s="1"/>
  <c r="AH171" i="20"/>
  <c r="AI171" i="20" s="1"/>
  <c r="AH179" i="20"/>
  <c r="AI179" i="20" s="1"/>
  <c r="AH187" i="20"/>
  <c r="AI187" i="20" s="1"/>
  <c r="AH195" i="20"/>
  <c r="AI195" i="20" s="1"/>
  <c r="AH203" i="20"/>
  <c r="AI203" i="20" s="1"/>
  <c r="AH211" i="20"/>
  <c r="AI211" i="20" s="1"/>
  <c r="AH219" i="20"/>
  <c r="AI219" i="20" s="1"/>
  <c r="AH227" i="20"/>
  <c r="AI227" i="20" s="1"/>
  <c r="AH235" i="20"/>
  <c r="AI235" i="20" s="1"/>
  <c r="AH243" i="20"/>
  <c r="AI243" i="20" s="1"/>
  <c r="AH251" i="20"/>
  <c r="AI251" i="20" s="1"/>
  <c r="AH259" i="20"/>
  <c r="AI259" i="20" s="1"/>
  <c r="AH267" i="20"/>
  <c r="AI267" i="20" s="1"/>
  <c r="AH275" i="20"/>
  <c r="AI275" i="20" s="1"/>
  <c r="AH283" i="20"/>
  <c r="AI283" i="20" s="1"/>
  <c r="AH291" i="20"/>
  <c r="AI291" i="20" s="1"/>
  <c r="AH299" i="20"/>
  <c r="AI299" i="20" s="1"/>
  <c r="AH307" i="20"/>
  <c r="AI307" i="20" s="1"/>
  <c r="AH315" i="20"/>
  <c r="AI315" i="20" s="1"/>
  <c r="AH323" i="20"/>
  <c r="AI323" i="20" s="1"/>
  <c r="AH331" i="20"/>
  <c r="AI331" i="20" s="1"/>
  <c r="AH339" i="20"/>
  <c r="AI339" i="20" s="1"/>
  <c r="AH347" i="20"/>
  <c r="AI347" i="20" s="1"/>
  <c r="AH355" i="20"/>
  <c r="AI355" i="20" s="1"/>
  <c r="AH363" i="20"/>
  <c r="AI363" i="20" s="1"/>
  <c r="AH371" i="20"/>
  <c r="AI371" i="20" s="1"/>
  <c r="AH379" i="20"/>
  <c r="AI379" i="20" s="1"/>
  <c r="AH387" i="20"/>
  <c r="AI387" i="20" s="1"/>
  <c r="AH395" i="20"/>
  <c r="AI395" i="20" s="1"/>
  <c r="AH403" i="20"/>
  <c r="AI403" i="20" s="1"/>
  <c r="AH411" i="20"/>
  <c r="AI411" i="20" s="1"/>
  <c r="AH419" i="20"/>
  <c r="AI419" i="20" s="1"/>
  <c r="AH427" i="20"/>
  <c r="AI427" i="20" s="1"/>
  <c r="AH435" i="20"/>
  <c r="AI435" i="20" s="1"/>
  <c r="AH443" i="20"/>
  <c r="AI443" i="20" s="1"/>
  <c r="AH451" i="20"/>
  <c r="AI451" i="20" s="1"/>
  <c r="AH459" i="20"/>
  <c r="AI459" i="20" s="1"/>
  <c r="AH467" i="20"/>
  <c r="AI467" i="20" s="1"/>
  <c r="AH475" i="20"/>
  <c r="AI475" i="20" s="1"/>
  <c r="AH483" i="20"/>
  <c r="AI483" i="20" s="1"/>
  <c r="AH491" i="20"/>
  <c r="AI491" i="20" s="1"/>
  <c r="AH499" i="20"/>
  <c r="AI499" i="20" s="1"/>
  <c r="AH507" i="20"/>
  <c r="AI507" i="20" s="1"/>
  <c r="AH515" i="20"/>
  <c r="AI515" i="20" s="1"/>
  <c r="AH523" i="20"/>
  <c r="AI523" i="20" s="1"/>
  <c r="AH531" i="20"/>
  <c r="AI531" i="20" s="1"/>
  <c r="AH539" i="20"/>
  <c r="AI539" i="20" s="1"/>
  <c r="AH547" i="20"/>
  <c r="AI547" i="20" s="1"/>
  <c r="AH555" i="20"/>
  <c r="AI555" i="20" s="1"/>
  <c r="AH563" i="20"/>
  <c r="AI563" i="20" s="1"/>
  <c r="AH571" i="20"/>
  <c r="AI571" i="20" s="1"/>
  <c r="AH579" i="20"/>
  <c r="AI579" i="20" s="1"/>
  <c r="AH587" i="20"/>
  <c r="AI587" i="20" s="1"/>
  <c r="AH595" i="20"/>
  <c r="AI595" i="20" s="1"/>
  <c r="AH603" i="20"/>
  <c r="AI603" i="20" s="1"/>
  <c r="AH611" i="20"/>
  <c r="AI611" i="20" s="1"/>
  <c r="AH619" i="20"/>
  <c r="AI619" i="20" s="1"/>
  <c r="AH627" i="20"/>
  <c r="AI627" i="20" s="1"/>
  <c r="AH635" i="20"/>
  <c r="AI635" i="20" s="1"/>
  <c r="AH643" i="20"/>
  <c r="AI643" i="20" s="1"/>
  <c r="AH651" i="20"/>
  <c r="AI651" i="20" s="1"/>
  <c r="AH659" i="20"/>
  <c r="AI659" i="20" s="1"/>
  <c r="AH667" i="20"/>
  <c r="AI667" i="20" s="1"/>
  <c r="AH675" i="20"/>
  <c r="AI675" i="20" s="1"/>
  <c r="AH683" i="20"/>
  <c r="AI683" i="20" s="1"/>
  <c r="AH691" i="20"/>
  <c r="AI691" i="20" s="1"/>
  <c r="AH699" i="20"/>
  <c r="AI699" i="20" s="1"/>
  <c r="AH707" i="20"/>
  <c r="AI707" i="20" s="1"/>
  <c r="AH715" i="20"/>
  <c r="AI715" i="20" s="1"/>
  <c r="AH723" i="20"/>
  <c r="AI723" i="20" s="1"/>
  <c r="AH731" i="20"/>
  <c r="AI731" i="20" s="1"/>
  <c r="AH739" i="20"/>
  <c r="AI739" i="20" s="1"/>
  <c r="AH747" i="20"/>
  <c r="AI747" i="20" s="1"/>
  <c r="AH755" i="20"/>
  <c r="AI755" i="20" s="1"/>
  <c r="AH763" i="20"/>
  <c r="AI763" i="20" s="1"/>
  <c r="AH771" i="20"/>
  <c r="AI771" i="20" s="1"/>
  <c r="AH779" i="20"/>
  <c r="AI779" i="20" s="1"/>
  <c r="AH787" i="20"/>
  <c r="AI787" i="20" s="1"/>
  <c r="AH795" i="20"/>
  <c r="AI795" i="20" s="1"/>
  <c r="AH803" i="20"/>
  <c r="AI803" i="20" s="1"/>
  <c r="AH20" i="20"/>
  <c r="AI20" i="20" s="1"/>
  <c r="AH28" i="20"/>
  <c r="AI28" i="20" s="1"/>
  <c r="AH36" i="20"/>
  <c r="AI36" i="20" s="1"/>
  <c r="AH44" i="20"/>
  <c r="AI44" i="20" s="1"/>
  <c r="AH52" i="20"/>
  <c r="AI52" i="20" s="1"/>
  <c r="AH60" i="20"/>
  <c r="AI60" i="20" s="1"/>
  <c r="AH68" i="20"/>
  <c r="AI68" i="20" s="1"/>
  <c r="AH76" i="20"/>
  <c r="AI76" i="20" s="1"/>
  <c r="AH84" i="20"/>
  <c r="AI84" i="20" s="1"/>
  <c r="AH92" i="20"/>
  <c r="AI92" i="20" s="1"/>
  <c r="AH100" i="20"/>
  <c r="AI100" i="20" s="1"/>
  <c r="AH108" i="20"/>
  <c r="AI108" i="20" s="1"/>
  <c r="AH116" i="20"/>
  <c r="AI116" i="20" s="1"/>
  <c r="AH124" i="20"/>
  <c r="AI124" i="20" s="1"/>
  <c r="AH132" i="20"/>
  <c r="AI132" i="20" s="1"/>
  <c r="AH140" i="20"/>
  <c r="AI140" i="20" s="1"/>
  <c r="AH148" i="20"/>
  <c r="AI148" i="20" s="1"/>
  <c r="AH156" i="20"/>
  <c r="AI156" i="20" s="1"/>
  <c r="AH164" i="20"/>
  <c r="AI164" i="20" s="1"/>
  <c r="AH172" i="20"/>
  <c r="AI172" i="20" s="1"/>
  <c r="AH180" i="20"/>
  <c r="AI180" i="20" s="1"/>
  <c r="AH188" i="20"/>
  <c r="AI188" i="20" s="1"/>
  <c r="AH196" i="20"/>
  <c r="AI196" i="20" s="1"/>
  <c r="AH204" i="20"/>
  <c r="AI204" i="20" s="1"/>
  <c r="AH212" i="20"/>
  <c r="AI212" i="20" s="1"/>
  <c r="AH220" i="20"/>
  <c r="AI220" i="20" s="1"/>
  <c r="AH228" i="20"/>
  <c r="AI228" i="20" s="1"/>
  <c r="AH236" i="20"/>
  <c r="AI236" i="20" s="1"/>
  <c r="AH244" i="20"/>
  <c r="AI244" i="20" s="1"/>
  <c r="AH252" i="20"/>
  <c r="AI252" i="20" s="1"/>
  <c r="AH260" i="20"/>
  <c r="AI260" i="20" s="1"/>
  <c r="AH268" i="20"/>
  <c r="AI268" i="20" s="1"/>
  <c r="AH276" i="20"/>
  <c r="AI276" i="20" s="1"/>
  <c r="AH284" i="20"/>
  <c r="AI284" i="20" s="1"/>
  <c r="AH292" i="20"/>
  <c r="AI292" i="20" s="1"/>
  <c r="AH300" i="20"/>
  <c r="AI300" i="20" s="1"/>
  <c r="AH308" i="20"/>
  <c r="AI308" i="20" s="1"/>
  <c r="AH316" i="20"/>
  <c r="AI316" i="20" s="1"/>
  <c r="AH324" i="20"/>
  <c r="AI324" i="20" s="1"/>
  <c r="AH332" i="20"/>
  <c r="AI332" i="20" s="1"/>
  <c r="AH340" i="20"/>
  <c r="AI340" i="20" s="1"/>
  <c r="AH348" i="20"/>
  <c r="AI348" i="20" s="1"/>
  <c r="AH356" i="20"/>
  <c r="AI356" i="20" s="1"/>
  <c r="AH364" i="20"/>
  <c r="AI364" i="20" s="1"/>
  <c r="AH372" i="20"/>
  <c r="AI372" i="20" s="1"/>
  <c r="AH380" i="20"/>
  <c r="AI380" i="20" s="1"/>
  <c r="AH388" i="20"/>
  <c r="AI388" i="20" s="1"/>
  <c r="AH396" i="20"/>
  <c r="AI396" i="20" s="1"/>
  <c r="AH404" i="20"/>
  <c r="AI404" i="20" s="1"/>
  <c r="AH412" i="20"/>
  <c r="AI412" i="20" s="1"/>
  <c r="AH420" i="20"/>
  <c r="AI420" i="20" s="1"/>
  <c r="AH428" i="20"/>
  <c r="AI428" i="20" s="1"/>
  <c r="AH436" i="20"/>
  <c r="AI436" i="20" s="1"/>
  <c r="AH444" i="20"/>
  <c r="AI444" i="20" s="1"/>
  <c r="AH452" i="20"/>
  <c r="AI452" i="20" s="1"/>
  <c r="AH460" i="20"/>
  <c r="AI460" i="20" s="1"/>
  <c r="AH468" i="20"/>
  <c r="AI468" i="20" s="1"/>
  <c r="AH476" i="20"/>
  <c r="AI476" i="20" s="1"/>
  <c r="AH484" i="20"/>
  <c r="AI484" i="20" s="1"/>
  <c r="AH492" i="20"/>
  <c r="AI492" i="20" s="1"/>
  <c r="AH500" i="20"/>
  <c r="AI500" i="20" s="1"/>
  <c r="AH508" i="20"/>
  <c r="AI508" i="20" s="1"/>
  <c r="AH516" i="20"/>
  <c r="AI516" i="20" s="1"/>
  <c r="AH524" i="20"/>
  <c r="AI524" i="20" s="1"/>
  <c r="AH532" i="20"/>
  <c r="AI532" i="20" s="1"/>
  <c r="AH540" i="20"/>
  <c r="AI540" i="20" s="1"/>
  <c r="AH548" i="20"/>
  <c r="AI548" i="20" s="1"/>
  <c r="AH556" i="20"/>
  <c r="AI556" i="20" s="1"/>
  <c r="AH564" i="20"/>
  <c r="AI564" i="20" s="1"/>
  <c r="AH572" i="20"/>
  <c r="AI572" i="20" s="1"/>
  <c r="AH580" i="20"/>
  <c r="AI580" i="20" s="1"/>
  <c r="AH588" i="20"/>
  <c r="AI588" i="20" s="1"/>
  <c r="AH596" i="20"/>
  <c r="AI596" i="20" s="1"/>
  <c r="AH604" i="20"/>
  <c r="AI604" i="20" s="1"/>
  <c r="AH612" i="20"/>
  <c r="AI612" i="20" s="1"/>
  <c r="AH620" i="20"/>
  <c r="AI620" i="20" s="1"/>
  <c r="AH628" i="20"/>
  <c r="AI628" i="20" s="1"/>
  <c r="AH636" i="20"/>
  <c r="AI636" i="20" s="1"/>
  <c r="AH644" i="20"/>
  <c r="AI644" i="20" s="1"/>
  <c r="AH25" i="20"/>
  <c r="AI25" i="20" s="1"/>
  <c r="AH37" i="20"/>
  <c r="AI37" i="20" s="1"/>
  <c r="AH47" i="20"/>
  <c r="AI47" i="20" s="1"/>
  <c r="AH57" i="20"/>
  <c r="AI57" i="20" s="1"/>
  <c r="AH69" i="20"/>
  <c r="AI69" i="20" s="1"/>
  <c r="AH79" i="20"/>
  <c r="AI79" i="20" s="1"/>
  <c r="AH89" i="20"/>
  <c r="AI89" i="20" s="1"/>
  <c r="AH101" i="20"/>
  <c r="AI101" i="20" s="1"/>
  <c r="AH111" i="20"/>
  <c r="AI111" i="20" s="1"/>
  <c r="AH121" i="20"/>
  <c r="AI121" i="20" s="1"/>
  <c r="AH133" i="20"/>
  <c r="AI133" i="20" s="1"/>
  <c r="AH143" i="20"/>
  <c r="AI143" i="20" s="1"/>
  <c r="AH153" i="20"/>
  <c r="AI153" i="20" s="1"/>
  <c r="AH165" i="20"/>
  <c r="AI165" i="20" s="1"/>
  <c r="AH175" i="20"/>
  <c r="AI175" i="20" s="1"/>
  <c r="AH185" i="20"/>
  <c r="AI185" i="20" s="1"/>
  <c r="AH197" i="20"/>
  <c r="AI197" i="20" s="1"/>
  <c r="AH207" i="20"/>
  <c r="AI207" i="20" s="1"/>
  <c r="AH217" i="20"/>
  <c r="AI217" i="20" s="1"/>
  <c r="AH229" i="20"/>
  <c r="AI229" i="20" s="1"/>
  <c r="AH239" i="20"/>
  <c r="AI239" i="20" s="1"/>
  <c r="AH249" i="20"/>
  <c r="AI249" i="20" s="1"/>
  <c r="AH261" i="20"/>
  <c r="AI261" i="20" s="1"/>
  <c r="AH271" i="20"/>
  <c r="AI271" i="20" s="1"/>
  <c r="AH281" i="20"/>
  <c r="AI281" i="20" s="1"/>
  <c r="AH293" i="20"/>
  <c r="AI293" i="20" s="1"/>
  <c r="AH303" i="20"/>
  <c r="AI303" i="20" s="1"/>
  <c r="AH313" i="20"/>
  <c r="AI313" i="20" s="1"/>
  <c r="AH325" i="20"/>
  <c r="AI325" i="20" s="1"/>
  <c r="AH335" i="20"/>
  <c r="AI335" i="20" s="1"/>
  <c r="AH345" i="20"/>
  <c r="AI345" i="20" s="1"/>
  <c r="AH357" i="20"/>
  <c r="AI357" i="20" s="1"/>
  <c r="AH367" i="20"/>
  <c r="AI367" i="20" s="1"/>
  <c r="AH377" i="20"/>
  <c r="AI377" i="20" s="1"/>
  <c r="AH389" i="20"/>
  <c r="AI389" i="20" s="1"/>
  <c r="AH399" i="20"/>
  <c r="AI399" i="20" s="1"/>
  <c r="AH409" i="20"/>
  <c r="AI409" i="20" s="1"/>
  <c r="AH421" i="20"/>
  <c r="AI421" i="20" s="1"/>
  <c r="AH431" i="20"/>
  <c r="AI431" i="20" s="1"/>
  <c r="AH441" i="20"/>
  <c r="AI441" i="20" s="1"/>
  <c r="AH453" i="20"/>
  <c r="AI453" i="20" s="1"/>
  <c r="AH463" i="20"/>
  <c r="AI463" i="20" s="1"/>
  <c r="AH473" i="20"/>
  <c r="AI473" i="20" s="1"/>
  <c r="AH485" i="20"/>
  <c r="AI485" i="20" s="1"/>
  <c r="AH495" i="20"/>
  <c r="AI495" i="20" s="1"/>
  <c r="AH505" i="20"/>
  <c r="AI505" i="20" s="1"/>
  <c r="AH517" i="20"/>
  <c r="AI517" i="20" s="1"/>
  <c r="AH527" i="20"/>
  <c r="AI527" i="20" s="1"/>
  <c r="AH537" i="20"/>
  <c r="AI537" i="20" s="1"/>
  <c r="AH549" i="20"/>
  <c r="AI549" i="20" s="1"/>
  <c r="AH559" i="20"/>
  <c r="AI559" i="20" s="1"/>
  <c r="AH569" i="20"/>
  <c r="AI569" i="20" s="1"/>
  <c r="AH581" i="20"/>
  <c r="AI581" i="20" s="1"/>
  <c r="AH591" i="20"/>
  <c r="AI591" i="20" s="1"/>
  <c r="AH601" i="20"/>
  <c r="AI601" i="20" s="1"/>
  <c r="AH613" i="20"/>
  <c r="AI613" i="20" s="1"/>
  <c r="AH623" i="20"/>
  <c r="AI623" i="20" s="1"/>
  <c r="AH633" i="20"/>
  <c r="AI633" i="20" s="1"/>
  <c r="AH645" i="20"/>
  <c r="AI645" i="20" s="1"/>
  <c r="AH654" i="20"/>
  <c r="AI654" i="20" s="1"/>
  <c r="AH663" i="20"/>
  <c r="AI663" i="20" s="1"/>
  <c r="AH672" i="20"/>
  <c r="AI672" i="20" s="1"/>
  <c r="AH681" i="20"/>
  <c r="AI681" i="20" s="1"/>
  <c r="AH690" i="20"/>
  <c r="AI690" i="20" s="1"/>
  <c r="AH700" i="20"/>
  <c r="AI700" i="20" s="1"/>
  <c r="AH709" i="20"/>
  <c r="AI709" i="20" s="1"/>
  <c r="AH718" i="20"/>
  <c r="AI718" i="20" s="1"/>
  <c r="AH727" i="20"/>
  <c r="AI727" i="20" s="1"/>
  <c r="AH736" i="20"/>
  <c r="AI736" i="20" s="1"/>
  <c r="AH745" i="20"/>
  <c r="AI745" i="20" s="1"/>
  <c r="AH754" i="20"/>
  <c r="AI754" i="20" s="1"/>
  <c r="AH764" i="20"/>
  <c r="AI764" i="20" s="1"/>
  <c r="AH773" i="20"/>
  <c r="AI773" i="20" s="1"/>
  <c r="AH782" i="20"/>
  <c r="AI782" i="20" s="1"/>
  <c r="AH791" i="20"/>
  <c r="AI791" i="20" s="1"/>
  <c r="AH800" i="20"/>
  <c r="AI800" i="20" s="1"/>
  <c r="AH809" i="20"/>
  <c r="AI809" i="20" s="1"/>
  <c r="AH817" i="20"/>
  <c r="AI817" i="20" s="1"/>
  <c r="AH825" i="20"/>
  <c r="AI825" i="20" s="1"/>
  <c r="AH833" i="20"/>
  <c r="AI833" i="20" s="1"/>
  <c r="AH841" i="20"/>
  <c r="AI841" i="20" s="1"/>
  <c r="AH849" i="20"/>
  <c r="AI849" i="20" s="1"/>
  <c r="AH857" i="20"/>
  <c r="AI857" i="20" s="1"/>
  <c r="AH865" i="20"/>
  <c r="AI865" i="20" s="1"/>
  <c r="AH873" i="20"/>
  <c r="AI873" i="20" s="1"/>
  <c r="AH881" i="20"/>
  <c r="AI881" i="20" s="1"/>
  <c r="AH889" i="20"/>
  <c r="AI889" i="20" s="1"/>
  <c r="AH897" i="20"/>
  <c r="AI897" i="20" s="1"/>
  <c r="AH905" i="20"/>
  <c r="AI905" i="20" s="1"/>
  <c r="AH913" i="20"/>
  <c r="AI913" i="20" s="1"/>
  <c r="AH921" i="20"/>
  <c r="AI921" i="20" s="1"/>
  <c r="AH929" i="20"/>
  <c r="AI929" i="20" s="1"/>
  <c r="AH937" i="20"/>
  <c r="AI937" i="20" s="1"/>
  <c r="AH945" i="20"/>
  <c r="AI945" i="20" s="1"/>
  <c r="AH953" i="20"/>
  <c r="AI953" i="20" s="1"/>
  <c r="AH961" i="20"/>
  <c r="AI961" i="20" s="1"/>
  <c r="AH969" i="20"/>
  <c r="AI969" i="20" s="1"/>
  <c r="AH977" i="20"/>
  <c r="AI977" i="20" s="1"/>
  <c r="AH985" i="20"/>
  <c r="AI985" i="20" s="1"/>
  <c r="AH993" i="20"/>
  <c r="AI993" i="20" s="1"/>
  <c r="AH1001" i="20"/>
  <c r="AI1001" i="20" s="1"/>
  <c r="AH1009" i="20"/>
  <c r="AI1009" i="20" s="1"/>
  <c r="AH16" i="20"/>
  <c r="AI16" i="20" s="1"/>
  <c r="AH26" i="20"/>
  <c r="AI26" i="20" s="1"/>
  <c r="AH38" i="20"/>
  <c r="AI38" i="20" s="1"/>
  <c r="AH48" i="20"/>
  <c r="AI48" i="20" s="1"/>
  <c r="AH58" i="20"/>
  <c r="AI58" i="20" s="1"/>
  <c r="AH70" i="20"/>
  <c r="AI70" i="20" s="1"/>
  <c r="AH80" i="20"/>
  <c r="AI80" i="20" s="1"/>
  <c r="AH90" i="20"/>
  <c r="AI90" i="20" s="1"/>
  <c r="AH102" i="20"/>
  <c r="AI102" i="20" s="1"/>
  <c r="AH112" i="20"/>
  <c r="AI112" i="20" s="1"/>
  <c r="AH122" i="20"/>
  <c r="AI122" i="20" s="1"/>
  <c r="AH134" i="20"/>
  <c r="AI134" i="20" s="1"/>
  <c r="AH144" i="20"/>
  <c r="AI144" i="20" s="1"/>
  <c r="AH154" i="20"/>
  <c r="AI154" i="20" s="1"/>
  <c r="AH166" i="20"/>
  <c r="AI166" i="20" s="1"/>
  <c r="AH176" i="20"/>
  <c r="AI176" i="20" s="1"/>
  <c r="AH186" i="20"/>
  <c r="AI186" i="20" s="1"/>
  <c r="AH198" i="20"/>
  <c r="AI198" i="20" s="1"/>
  <c r="AH208" i="20"/>
  <c r="AI208" i="20" s="1"/>
  <c r="AH218" i="20"/>
  <c r="AI218" i="20" s="1"/>
  <c r="AH230" i="20"/>
  <c r="AI230" i="20" s="1"/>
  <c r="AH240" i="20"/>
  <c r="AI240" i="20" s="1"/>
  <c r="AH250" i="20"/>
  <c r="AI250" i="20" s="1"/>
  <c r="AH262" i="20"/>
  <c r="AI262" i="20" s="1"/>
  <c r="AH272" i="20"/>
  <c r="AI272" i="20" s="1"/>
  <c r="AH282" i="20"/>
  <c r="AI282" i="20" s="1"/>
  <c r="AH294" i="20"/>
  <c r="AI294" i="20" s="1"/>
  <c r="AH304" i="20"/>
  <c r="AI304" i="20" s="1"/>
  <c r="AH314" i="20"/>
  <c r="AI314" i="20" s="1"/>
  <c r="AH326" i="20"/>
  <c r="AI326" i="20" s="1"/>
  <c r="AH336" i="20"/>
  <c r="AI336" i="20" s="1"/>
  <c r="AH346" i="20"/>
  <c r="AI346" i="20" s="1"/>
  <c r="AH358" i="20"/>
  <c r="AI358" i="20" s="1"/>
  <c r="AH368" i="20"/>
  <c r="AI368" i="20" s="1"/>
  <c r="AH378" i="20"/>
  <c r="AI378" i="20" s="1"/>
  <c r="AH390" i="20"/>
  <c r="AI390" i="20" s="1"/>
  <c r="AH400" i="20"/>
  <c r="AI400" i="20" s="1"/>
  <c r="AH410" i="20"/>
  <c r="AI410" i="20" s="1"/>
  <c r="AH422" i="20"/>
  <c r="AI422" i="20" s="1"/>
  <c r="AH432" i="20"/>
  <c r="AI432" i="20" s="1"/>
  <c r="AH442" i="20"/>
  <c r="AI442" i="20" s="1"/>
  <c r="AH454" i="20"/>
  <c r="AI454" i="20" s="1"/>
  <c r="AH464" i="20"/>
  <c r="AI464" i="20" s="1"/>
  <c r="AH474" i="20"/>
  <c r="AI474" i="20" s="1"/>
  <c r="AH486" i="20"/>
  <c r="AI486" i="20" s="1"/>
  <c r="AH496" i="20"/>
  <c r="AI496" i="20" s="1"/>
  <c r="AH506" i="20"/>
  <c r="AI506" i="20" s="1"/>
  <c r="AH518" i="20"/>
  <c r="AI518" i="20" s="1"/>
  <c r="AH528" i="20"/>
  <c r="AI528" i="20" s="1"/>
  <c r="AH538" i="20"/>
  <c r="AI538" i="20" s="1"/>
  <c r="AH550" i="20"/>
  <c r="AI550" i="20" s="1"/>
  <c r="AH560" i="20"/>
  <c r="AI560" i="20" s="1"/>
  <c r="AH570" i="20"/>
  <c r="AI570" i="20" s="1"/>
  <c r="AH582" i="20"/>
  <c r="AI582" i="20" s="1"/>
  <c r="AH592" i="20"/>
  <c r="AI592" i="20" s="1"/>
  <c r="AH602" i="20"/>
  <c r="AI602" i="20" s="1"/>
  <c r="AH614" i="20"/>
  <c r="AI614" i="20" s="1"/>
  <c r="AH624" i="20"/>
  <c r="AI624" i="20" s="1"/>
  <c r="AH634" i="20"/>
  <c r="AI634" i="20" s="1"/>
  <c r="AH646" i="20"/>
  <c r="AI646" i="20" s="1"/>
  <c r="AH655" i="20"/>
  <c r="AI655" i="20" s="1"/>
  <c r="AH664" i="20"/>
  <c r="AI664" i="20" s="1"/>
  <c r="AH673" i="20"/>
  <c r="AI673" i="20" s="1"/>
  <c r="AH682" i="20"/>
  <c r="AI682" i="20" s="1"/>
  <c r="AH692" i="20"/>
  <c r="AI692" i="20" s="1"/>
  <c r="AH701" i="20"/>
  <c r="AI701" i="20" s="1"/>
  <c r="AH710" i="20"/>
  <c r="AI710" i="20" s="1"/>
  <c r="AH719" i="20"/>
  <c r="AI719" i="20" s="1"/>
  <c r="AH728" i="20"/>
  <c r="AI728" i="20" s="1"/>
  <c r="AH737" i="20"/>
  <c r="AI737" i="20" s="1"/>
  <c r="AH746" i="20"/>
  <c r="AI746" i="20" s="1"/>
  <c r="AH756" i="20"/>
  <c r="AI756" i="20" s="1"/>
  <c r="AH765" i="20"/>
  <c r="AI765" i="20" s="1"/>
  <c r="AH774" i="20"/>
  <c r="AI774" i="20" s="1"/>
  <c r="AH783" i="20"/>
  <c r="AI783" i="20" s="1"/>
  <c r="AH792" i="20"/>
  <c r="AI792" i="20" s="1"/>
  <c r="AH801" i="20"/>
  <c r="AI801" i="20" s="1"/>
  <c r="AH810" i="20"/>
  <c r="AI810" i="20" s="1"/>
  <c r="AH818" i="20"/>
  <c r="AI818" i="20" s="1"/>
  <c r="AH826" i="20"/>
  <c r="AI826" i="20" s="1"/>
  <c r="AH834" i="20"/>
  <c r="AI834" i="20" s="1"/>
  <c r="AH842" i="20"/>
  <c r="AI842" i="20" s="1"/>
  <c r="AH850" i="20"/>
  <c r="AI850" i="20" s="1"/>
  <c r="AH858" i="20"/>
  <c r="AI858" i="20" s="1"/>
  <c r="AH866" i="20"/>
  <c r="AI866" i="20" s="1"/>
  <c r="AH874" i="20"/>
  <c r="AI874" i="20" s="1"/>
  <c r="AH882" i="20"/>
  <c r="AI882" i="20" s="1"/>
  <c r="AH890" i="20"/>
  <c r="AI890" i="20" s="1"/>
  <c r="AH898" i="20"/>
  <c r="AI898" i="20" s="1"/>
  <c r="AH906" i="20"/>
  <c r="AI906" i="20" s="1"/>
  <c r="AH914" i="20"/>
  <c r="AI914" i="20" s="1"/>
  <c r="AH922" i="20"/>
  <c r="AI922" i="20" s="1"/>
  <c r="AH930" i="20"/>
  <c r="AI930" i="20" s="1"/>
  <c r="AH938" i="20"/>
  <c r="AI938" i="20" s="1"/>
  <c r="AH946" i="20"/>
  <c r="AI946" i="20" s="1"/>
  <c r="AH954" i="20"/>
  <c r="AI954" i="20" s="1"/>
  <c r="AH962" i="20"/>
  <c r="AI962" i="20" s="1"/>
  <c r="AH970" i="20"/>
  <c r="AI970" i="20" s="1"/>
  <c r="AH978" i="20"/>
  <c r="AI978" i="20" s="1"/>
  <c r="AH986" i="20"/>
  <c r="AI986" i="20" s="1"/>
  <c r="AH994" i="20"/>
  <c r="AI994" i="20" s="1"/>
  <c r="AH1002" i="20"/>
  <c r="AI1002" i="20" s="1"/>
  <c r="AH1010" i="20"/>
  <c r="AI1010" i="20" s="1"/>
  <c r="AH17" i="20"/>
  <c r="AI17" i="20" s="1"/>
  <c r="AH29" i="20"/>
  <c r="AI29" i="20" s="1"/>
  <c r="AH39" i="20"/>
  <c r="AI39" i="20" s="1"/>
  <c r="AH49" i="20"/>
  <c r="AI49" i="20" s="1"/>
  <c r="AH61" i="20"/>
  <c r="AI61" i="20" s="1"/>
  <c r="AH71" i="20"/>
  <c r="AI71" i="20" s="1"/>
  <c r="AH81" i="20"/>
  <c r="AI81" i="20" s="1"/>
  <c r="AH93" i="20"/>
  <c r="AI93" i="20" s="1"/>
  <c r="AH103" i="20"/>
  <c r="AI103" i="20" s="1"/>
  <c r="AH113" i="20"/>
  <c r="AI113" i="20" s="1"/>
  <c r="AH125" i="20"/>
  <c r="AI125" i="20" s="1"/>
  <c r="AH135" i="20"/>
  <c r="AI135" i="20" s="1"/>
  <c r="AH145" i="20"/>
  <c r="AI145" i="20" s="1"/>
  <c r="AH157" i="20"/>
  <c r="AI157" i="20" s="1"/>
  <c r="AH167" i="20"/>
  <c r="AI167" i="20" s="1"/>
  <c r="AH177" i="20"/>
  <c r="AI177" i="20" s="1"/>
  <c r="AH189" i="20"/>
  <c r="AI189" i="20" s="1"/>
  <c r="AH199" i="20"/>
  <c r="AI199" i="20" s="1"/>
  <c r="AH209" i="20"/>
  <c r="AI209" i="20" s="1"/>
  <c r="AH221" i="20"/>
  <c r="AI221" i="20" s="1"/>
  <c r="AH231" i="20"/>
  <c r="AI231" i="20" s="1"/>
  <c r="AH241" i="20"/>
  <c r="AI241" i="20" s="1"/>
  <c r="AH253" i="20"/>
  <c r="AI253" i="20" s="1"/>
  <c r="AH263" i="20"/>
  <c r="AI263" i="20" s="1"/>
  <c r="AH273" i="20"/>
  <c r="AI273" i="20" s="1"/>
  <c r="AH285" i="20"/>
  <c r="AI285" i="20" s="1"/>
  <c r="AH295" i="20"/>
  <c r="AI295" i="20" s="1"/>
  <c r="AH305" i="20"/>
  <c r="AI305" i="20" s="1"/>
  <c r="AH317" i="20"/>
  <c r="AI317" i="20" s="1"/>
  <c r="AH327" i="20"/>
  <c r="AI327" i="20" s="1"/>
  <c r="AH337" i="20"/>
  <c r="AI337" i="20" s="1"/>
  <c r="AH349" i="20"/>
  <c r="AI349" i="20" s="1"/>
  <c r="AH359" i="20"/>
  <c r="AI359" i="20" s="1"/>
  <c r="AH369" i="20"/>
  <c r="AI369" i="20" s="1"/>
  <c r="AH381" i="20"/>
  <c r="AI381" i="20" s="1"/>
  <c r="AH18" i="20"/>
  <c r="AI18" i="20" s="1"/>
  <c r="AH33" i="20"/>
  <c r="AI33" i="20" s="1"/>
  <c r="AH53" i="20"/>
  <c r="AI53" i="20" s="1"/>
  <c r="AH66" i="20"/>
  <c r="AI66" i="20" s="1"/>
  <c r="AH86" i="20"/>
  <c r="AI86" i="20" s="1"/>
  <c r="AH104" i="20"/>
  <c r="AI104" i="20" s="1"/>
  <c r="AH119" i="20"/>
  <c r="AI119" i="20" s="1"/>
  <c r="AH137" i="20"/>
  <c r="AI137" i="20" s="1"/>
  <c r="AH152" i="20"/>
  <c r="AI152" i="20" s="1"/>
  <c r="AH170" i="20"/>
  <c r="AI170" i="20" s="1"/>
  <c r="AH190" i="20"/>
  <c r="AI190" i="20" s="1"/>
  <c r="AH205" i="20"/>
  <c r="AI205" i="20" s="1"/>
  <c r="AH223" i="20"/>
  <c r="AI223" i="20" s="1"/>
  <c r="AH238" i="20"/>
  <c r="AI238" i="20" s="1"/>
  <c r="AH256" i="20"/>
  <c r="AI256" i="20" s="1"/>
  <c r="AH274" i="20"/>
  <c r="AI274" i="20" s="1"/>
  <c r="AH289" i="20"/>
  <c r="AI289" i="20" s="1"/>
  <c r="AH309" i="20"/>
  <c r="AI309" i="20" s="1"/>
  <c r="AH322" i="20"/>
  <c r="AI322" i="20" s="1"/>
  <c r="AH342" i="20"/>
  <c r="AI342" i="20" s="1"/>
  <c r="AH360" i="20"/>
  <c r="AI360" i="20" s="1"/>
  <c r="AH375" i="20"/>
  <c r="AI375" i="20" s="1"/>
  <c r="AH392" i="20"/>
  <c r="AI392" i="20" s="1"/>
  <c r="AH406" i="20"/>
  <c r="AI406" i="20" s="1"/>
  <c r="AH418" i="20"/>
  <c r="AI418" i="20" s="1"/>
  <c r="AH434" i="20"/>
  <c r="AI434" i="20" s="1"/>
  <c r="AH448" i="20"/>
  <c r="AI448" i="20" s="1"/>
  <c r="AH462" i="20"/>
  <c r="AI462" i="20" s="1"/>
  <c r="AH478" i="20"/>
  <c r="AI478" i="20" s="1"/>
  <c r="AH490" i="20"/>
  <c r="AI490" i="20" s="1"/>
  <c r="AH504" i="20"/>
  <c r="AI504" i="20" s="1"/>
  <c r="AH520" i="20"/>
  <c r="AI520" i="20" s="1"/>
  <c r="AH534" i="20"/>
  <c r="AI534" i="20" s="1"/>
  <c r="AH546" i="20"/>
  <c r="AI546" i="20" s="1"/>
  <c r="AH562" i="20"/>
  <c r="AI562" i="20" s="1"/>
  <c r="AH576" i="20"/>
  <c r="AI576" i="20" s="1"/>
  <c r="AH590" i="20"/>
  <c r="AI590" i="20" s="1"/>
  <c r="AH606" i="20"/>
  <c r="AI606" i="20" s="1"/>
  <c r="AH618" i="20"/>
  <c r="AI618" i="20" s="1"/>
  <c r="AH632" i="20"/>
  <c r="AI632" i="20" s="1"/>
  <c r="AH648" i="20"/>
  <c r="AI648" i="20" s="1"/>
  <c r="AH660" i="20"/>
  <c r="AI660" i="20" s="1"/>
  <c r="AH671" i="20"/>
  <c r="AI671" i="20" s="1"/>
  <c r="AH685" i="20"/>
  <c r="AI685" i="20" s="1"/>
  <c r="AH696" i="20"/>
  <c r="AI696" i="20" s="1"/>
  <c r="AH708" i="20"/>
  <c r="AI708" i="20" s="1"/>
  <c r="AH721" i="20"/>
  <c r="AI721" i="20" s="1"/>
  <c r="AH733" i="20"/>
  <c r="AI733" i="20" s="1"/>
  <c r="AH744" i="20"/>
  <c r="AI744" i="20" s="1"/>
  <c r="AH758" i="20"/>
  <c r="AI758" i="20" s="1"/>
  <c r="AH769" i="20"/>
  <c r="AI769" i="20" s="1"/>
  <c r="AH781" i="20"/>
  <c r="AI781" i="20" s="1"/>
  <c r="AH794" i="20"/>
  <c r="AI794" i="20" s="1"/>
  <c r="AH806" i="20"/>
  <c r="AI806" i="20" s="1"/>
  <c r="AH816" i="20"/>
  <c r="AI816" i="20" s="1"/>
  <c r="AH828" i="20"/>
  <c r="AI828" i="20" s="1"/>
  <c r="AH838" i="20"/>
  <c r="AI838" i="20" s="1"/>
  <c r="AH848" i="20"/>
  <c r="AI848" i="20" s="1"/>
  <c r="AH860" i="20"/>
  <c r="AI860" i="20" s="1"/>
  <c r="AH870" i="20"/>
  <c r="AI870" i="20" s="1"/>
  <c r="AH880" i="20"/>
  <c r="AI880" i="20" s="1"/>
  <c r="AH892" i="20"/>
  <c r="AI892" i="20" s="1"/>
  <c r="AH902" i="20"/>
  <c r="AI902" i="20" s="1"/>
  <c r="AH912" i="20"/>
  <c r="AI912" i="20" s="1"/>
  <c r="AH924" i="20"/>
  <c r="AI924" i="20" s="1"/>
  <c r="AH934" i="20"/>
  <c r="AI934" i="20" s="1"/>
  <c r="AH944" i="20"/>
  <c r="AI944" i="20" s="1"/>
  <c r="AH956" i="20"/>
  <c r="AI956" i="20" s="1"/>
  <c r="AH966" i="20"/>
  <c r="AI966" i="20" s="1"/>
  <c r="AH976" i="20"/>
  <c r="AI976" i="20" s="1"/>
  <c r="AH988" i="20"/>
  <c r="AI988" i="20" s="1"/>
  <c r="AH998" i="20"/>
  <c r="AI998" i="20" s="1"/>
  <c r="AH1008" i="20"/>
  <c r="AI1008" i="20" s="1"/>
  <c r="AH21" i="20"/>
  <c r="AI21" i="20" s="1"/>
  <c r="AH34" i="20"/>
  <c r="AI34" i="20" s="1"/>
  <c r="AH54" i="20"/>
  <c r="AI54" i="20" s="1"/>
  <c r="AH72" i="20"/>
  <c r="AI72" i="20" s="1"/>
  <c r="AH87" i="20"/>
  <c r="AI87" i="20" s="1"/>
  <c r="AH105" i="20"/>
  <c r="AI105" i="20" s="1"/>
  <c r="AH120" i="20"/>
  <c r="AI120" i="20" s="1"/>
  <c r="AH138" i="20"/>
  <c r="AI138" i="20" s="1"/>
  <c r="AH158" i="20"/>
  <c r="AI158" i="20" s="1"/>
  <c r="AH173" i="20"/>
  <c r="AI173" i="20" s="1"/>
  <c r="AH191" i="20"/>
  <c r="AI191" i="20" s="1"/>
  <c r="AH206" i="20"/>
  <c r="AI206" i="20" s="1"/>
  <c r="AH224" i="20"/>
  <c r="AI224" i="20" s="1"/>
  <c r="AH242" i="20"/>
  <c r="AI242" i="20" s="1"/>
  <c r="AH257" i="20"/>
  <c r="AI257" i="20" s="1"/>
  <c r="AH277" i="20"/>
  <c r="AI277" i="20" s="1"/>
  <c r="AH290" i="20"/>
  <c r="AI290" i="20" s="1"/>
  <c r="AH310" i="20"/>
  <c r="AI310" i="20" s="1"/>
  <c r="AH328" i="20"/>
  <c r="AI328" i="20" s="1"/>
  <c r="AH343" i="20"/>
  <c r="AI343" i="20" s="1"/>
  <c r="AH361" i="20"/>
  <c r="AI361" i="20" s="1"/>
  <c r="AH376" i="20"/>
  <c r="AI376" i="20" s="1"/>
  <c r="AH393" i="20"/>
  <c r="AI393" i="20" s="1"/>
  <c r="AH407" i="20"/>
  <c r="AI407" i="20" s="1"/>
  <c r="AH423" i="20"/>
  <c r="AI423" i="20" s="1"/>
  <c r="AH437" i="20"/>
  <c r="AI437" i="20" s="1"/>
  <c r="AH449" i="20"/>
  <c r="AI449" i="20" s="1"/>
  <c r="AH465" i="20"/>
  <c r="AI465" i="20" s="1"/>
  <c r="AH479" i="20"/>
  <c r="AI479" i="20" s="1"/>
  <c r="AH493" i="20"/>
  <c r="AI493" i="20" s="1"/>
  <c r="AH509" i="20"/>
  <c r="AI509" i="20" s="1"/>
  <c r="AH521" i="20"/>
  <c r="AI521" i="20" s="1"/>
  <c r="AH535" i="20"/>
  <c r="AI535" i="20" s="1"/>
  <c r="AH551" i="20"/>
  <c r="AI551" i="20" s="1"/>
  <c r="AH565" i="20"/>
  <c r="AI565" i="20" s="1"/>
  <c r="AH577" i="20"/>
  <c r="AI577" i="20" s="1"/>
  <c r="AH593" i="20"/>
  <c r="AI593" i="20" s="1"/>
  <c r="AH607" i="20"/>
  <c r="AI607" i="20" s="1"/>
  <c r="AH621" i="20"/>
  <c r="AI621" i="20" s="1"/>
  <c r="AH637" i="20"/>
  <c r="AI637" i="20" s="1"/>
  <c r="AH649" i="20"/>
  <c r="AI649" i="20" s="1"/>
  <c r="AH661" i="20"/>
  <c r="AI661" i="20" s="1"/>
  <c r="AH674" i="20"/>
  <c r="AI674" i="20" s="1"/>
  <c r="AH686" i="20"/>
  <c r="AI686" i="20" s="1"/>
  <c r="AH697" i="20"/>
  <c r="AI697" i="20" s="1"/>
  <c r="AH711" i="20"/>
  <c r="AI711" i="20" s="1"/>
  <c r="AH722" i="20"/>
  <c r="AI722" i="20" s="1"/>
  <c r="AH734" i="20"/>
  <c r="AI734" i="20" s="1"/>
  <c r="AH748" i="20"/>
  <c r="AI748" i="20" s="1"/>
  <c r="AH759" i="20"/>
  <c r="AI759" i="20" s="1"/>
  <c r="AH770" i="20"/>
  <c r="AI770" i="20" s="1"/>
  <c r="AH784" i="20"/>
  <c r="AI784" i="20" s="1"/>
  <c r="AH796" i="20"/>
  <c r="AI796" i="20" s="1"/>
  <c r="AH807" i="20"/>
  <c r="AI807" i="20" s="1"/>
  <c r="AH819" i="20"/>
  <c r="AI819" i="20" s="1"/>
  <c r="AH829" i="20"/>
  <c r="AI829" i="20" s="1"/>
  <c r="AH839" i="20"/>
  <c r="AI839" i="20" s="1"/>
  <c r="AH851" i="20"/>
  <c r="AI851" i="20" s="1"/>
  <c r="AH861" i="20"/>
  <c r="AI861" i="20" s="1"/>
  <c r="AH871" i="20"/>
  <c r="AI871" i="20" s="1"/>
  <c r="AH883" i="20"/>
  <c r="AI883" i="20" s="1"/>
  <c r="AH893" i="20"/>
  <c r="AI893" i="20" s="1"/>
  <c r="AH903" i="20"/>
  <c r="AI903" i="20" s="1"/>
  <c r="AH915" i="20"/>
  <c r="AI915" i="20" s="1"/>
  <c r="AH925" i="20"/>
  <c r="AI925" i="20" s="1"/>
  <c r="AH935" i="20"/>
  <c r="AI935" i="20" s="1"/>
  <c r="AH947" i="20"/>
  <c r="AI947" i="20" s="1"/>
  <c r="AH957" i="20"/>
  <c r="AI957" i="20" s="1"/>
  <c r="AH967" i="20"/>
  <c r="AI967" i="20" s="1"/>
  <c r="AH979" i="20"/>
  <c r="AI979" i="20" s="1"/>
  <c r="AH989" i="20"/>
  <c r="AI989" i="20" s="1"/>
  <c r="AH999" i="20"/>
  <c r="AI999" i="20" s="1"/>
  <c r="AH22" i="20"/>
  <c r="AI22" i="20" s="1"/>
  <c r="AH40" i="20"/>
  <c r="AI40" i="20" s="1"/>
  <c r="AH55" i="20"/>
  <c r="AI55" i="20" s="1"/>
  <c r="AH73" i="20"/>
  <c r="AI73" i="20" s="1"/>
  <c r="AH88" i="20"/>
  <c r="AI88" i="20" s="1"/>
  <c r="AH106" i="20"/>
  <c r="AI106" i="20" s="1"/>
  <c r="AH126" i="20"/>
  <c r="AI126" i="20" s="1"/>
  <c r="AH141" i="20"/>
  <c r="AI141" i="20" s="1"/>
  <c r="AH159" i="20"/>
  <c r="AI159" i="20" s="1"/>
  <c r="AH174" i="20"/>
  <c r="AI174" i="20" s="1"/>
  <c r="AH192" i="20"/>
  <c r="AI192" i="20" s="1"/>
  <c r="AH210" i="20"/>
  <c r="AI210" i="20" s="1"/>
  <c r="AH225" i="20"/>
  <c r="AI225" i="20" s="1"/>
  <c r="AH245" i="20"/>
  <c r="AI245" i="20" s="1"/>
  <c r="AH258" i="20"/>
  <c r="AI258" i="20" s="1"/>
  <c r="AH278" i="20"/>
  <c r="AI278" i="20" s="1"/>
  <c r="AH296" i="20"/>
  <c r="AI296" i="20" s="1"/>
  <c r="AH311" i="20"/>
  <c r="AI311" i="20" s="1"/>
  <c r="AH329" i="20"/>
  <c r="AI329" i="20" s="1"/>
  <c r="AH344" i="20"/>
  <c r="AI344" i="20" s="1"/>
  <c r="AH362" i="20"/>
  <c r="AI362" i="20" s="1"/>
  <c r="AH382" i="20"/>
  <c r="AI382" i="20" s="1"/>
  <c r="AH394" i="20"/>
  <c r="AI394" i="20" s="1"/>
  <c r="AH408" i="20"/>
  <c r="AI408" i="20" s="1"/>
  <c r="AH424" i="20"/>
  <c r="AI424" i="20" s="1"/>
  <c r="AH438" i="20"/>
  <c r="AI438" i="20" s="1"/>
  <c r="AH450" i="20"/>
  <c r="AI450" i="20" s="1"/>
  <c r="AH466" i="20"/>
  <c r="AI466" i="20" s="1"/>
  <c r="AH480" i="20"/>
  <c r="AI480" i="20" s="1"/>
  <c r="AH494" i="20"/>
  <c r="AI494" i="20" s="1"/>
  <c r="AH510" i="20"/>
  <c r="AI510" i="20" s="1"/>
  <c r="AH522" i="20"/>
  <c r="AI522" i="20" s="1"/>
  <c r="AH536" i="20"/>
  <c r="AI536" i="20" s="1"/>
  <c r="AH552" i="20"/>
  <c r="AI552" i="20" s="1"/>
  <c r="AH566" i="20"/>
  <c r="AI566" i="20" s="1"/>
  <c r="AH578" i="20"/>
  <c r="AI578" i="20" s="1"/>
  <c r="AH594" i="20"/>
  <c r="AI594" i="20" s="1"/>
  <c r="AH608" i="20"/>
  <c r="AI608" i="20" s="1"/>
  <c r="AH622" i="20"/>
  <c r="AI622" i="20" s="1"/>
  <c r="AH638" i="20"/>
  <c r="AI638" i="20" s="1"/>
  <c r="AH650" i="20"/>
  <c r="AI650" i="20" s="1"/>
  <c r="AH662" i="20"/>
  <c r="AI662" i="20" s="1"/>
  <c r="AH676" i="20"/>
  <c r="AI676" i="20" s="1"/>
  <c r="AH687" i="20"/>
  <c r="AI687" i="20" s="1"/>
  <c r="AH698" i="20"/>
  <c r="AI698" i="20" s="1"/>
  <c r="AH712" i="20"/>
  <c r="AI712" i="20" s="1"/>
  <c r="AH724" i="20"/>
  <c r="AI724" i="20" s="1"/>
  <c r="AH735" i="20"/>
  <c r="AI735" i="20" s="1"/>
  <c r="AH749" i="20"/>
  <c r="AI749" i="20" s="1"/>
  <c r="AH760" i="20"/>
  <c r="AI760" i="20" s="1"/>
  <c r="AH772" i="20"/>
  <c r="AI772" i="20" s="1"/>
  <c r="AH785" i="20"/>
  <c r="AI785" i="20" s="1"/>
  <c r="AH797" i="20"/>
  <c r="AI797" i="20" s="1"/>
  <c r="AH808" i="20"/>
  <c r="AI808" i="20" s="1"/>
  <c r="AH820" i="20"/>
  <c r="AI820" i="20" s="1"/>
  <c r="AH830" i="20"/>
  <c r="AI830" i="20" s="1"/>
  <c r="AH840" i="20"/>
  <c r="AI840" i="20" s="1"/>
  <c r="AH852" i="20"/>
  <c r="AI852" i="20" s="1"/>
  <c r="AH862" i="20"/>
  <c r="AI862" i="20" s="1"/>
  <c r="AH872" i="20"/>
  <c r="AI872" i="20" s="1"/>
  <c r="AH884" i="20"/>
  <c r="AI884" i="20" s="1"/>
  <c r="AH894" i="20"/>
  <c r="AI894" i="20" s="1"/>
  <c r="AH904" i="20"/>
  <c r="AI904" i="20" s="1"/>
  <c r="AH23" i="20"/>
  <c r="AI23" i="20" s="1"/>
  <c r="AH41" i="20"/>
  <c r="AI41" i="20" s="1"/>
  <c r="AH56" i="20"/>
  <c r="AI56" i="20" s="1"/>
  <c r="AH50" i="20"/>
  <c r="AI50" i="20" s="1"/>
  <c r="AH82" i="20"/>
  <c r="AI82" i="20" s="1"/>
  <c r="AH110" i="20"/>
  <c r="AI110" i="20" s="1"/>
  <c r="AH136" i="20"/>
  <c r="AI136" i="20" s="1"/>
  <c r="AH162" i="20"/>
  <c r="AI162" i="20" s="1"/>
  <c r="AH193" i="20"/>
  <c r="AI193" i="20" s="1"/>
  <c r="AH216" i="20"/>
  <c r="AI216" i="20" s="1"/>
  <c r="AH247" i="20"/>
  <c r="AI247" i="20" s="1"/>
  <c r="AH270" i="20"/>
  <c r="AI270" i="20" s="1"/>
  <c r="AH301" i="20"/>
  <c r="AI301" i="20" s="1"/>
  <c r="AH330" i="20"/>
  <c r="AI330" i="20" s="1"/>
  <c r="AH353" i="20"/>
  <c r="AI353" i="20" s="1"/>
  <c r="AH384" i="20"/>
  <c r="AI384" i="20" s="1"/>
  <c r="AH405" i="20"/>
  <c r="AI405" i="20" s="1"/>
  <c r="AH429" i="20"/>
  <c r="AI429" i="20" s="1"/>
  <c r="AH455" i="20"/>
  <c r="AI455" i="20" s="1"/>
  <c r="AH472" i="20"/>
  <c r="AI472" i="20" s="1"/>
  <c r="AH498" i="20"/>
  <c r="AI498" i="20" s="1"/>
  <c r="AH519" i="20"/>
  <c r="AI519" i="20" s="1"/>
  <c r="AH543" i="20"/>
  <c r="AI543" i="20" s="1"/>
  <c r="AH567" i="20"/>
  <c r="AI567" i="20" s="1"/>
  <c r="AH586" i="20"/>
  <c r="AI586" i="20" s="1"/>
  <c r="AH610" i="20"/>
  <c r="AI610" i="20" s="1"/>
  <c r="AH631" i="20"/>
  <c r="AI631" i="20" s="1"/>
  <c r="AH656" i="20"/>
  <c r="AI656" i="20" s="1"/>
  <c r="AH677" i="20"/>
  <c r="AI677" i="20" s="1"/>
  <c r="AH694" i="20"/>
  <c r="AI694" i="20" s="1"/>
  <c r="AH714" i="20"/>
  <c r="AI714" i="20" s="1"/>
  <c r="AH732" i="20"/>
  <c r="AI732" i="20" s="1"/>
  <c r="AH752" i="20"/>
  <c r="AI752" i="20" s="1"/>
  <c r="AH775" i="20"/>
  <c r="AI775" i="20" s="1"/>
  <c r="AH790" i="20"/>
  <c r="AI790" i="20" s="1"/>
  <c r="AH812" i="20"/>
  <c r="AI812" i="20" s="1"/>
  <c r="AH827" i="20"/>
  <c r="AI827" i="20" s="1"/>
  <c r="AH845" i="20"/>
  <c r="AI845" i="20" s="1"/>
  <c r="AH863" i="20"/>
  <c r="AI863" i="20" s="1"/>
  <c r="AH878" i="20"/>
  <c r="AI878" i="20" s="1"/>
  <c r="AH896" i="20"/>
  <c r="AI896" i="20" s="1"/>
  <c r="AH911" i="20"/>
  <c r="AI911" i="20" s="1"/>
  <c r="AH927" i="20"/>
  <c r="AI927" i="20" s="1"/>
  <c r="AH941" i="20"/>
  <c r="AI941" i="20" s="1"/>
  <c r="AH955" i="20"/>
  <c r="AI955" i="20" s="1"/>
  <c r="AH971" i="20"/>
  <c r="AI971" i="20" s="1"/>
  <c r="AH983" i="20"/>
  <c r="AI983" i="20" s="1"/>
  <c r="AH997" i="20"/>
  <c r="AI997" i="20" s="1"/>
  <c r="AH1012" i="20"/>
  <c r="AI1012" i="20" s="1"/>
  <c r="AH24" i="20"/>
  <c r="AI24" i="20" s="1"/>
  <c r="AH62" i="20"/>
  <c r="AI62" i="20" s="1"/>
  <c r="AH85" i="20"/>
  <c r="AI85" i="20" s="1"/>
  <c r="AH114" i="20"/>
  <c r="AI114" i="20" s="1"/>
  <c r="AH142" i="20"/>
  <c r="AI142" i="20" s="1"/>
  <c r="AH168" i="20"/>
  <c r="AI168" i="20" s="1"/>
  <c r="AH194" i="20"/>
  <c r="AI194" i="20" s="1"/>
  <c r="AH222" i="20"/>
  <c r="AI222" i="20" s="1"/>
  <c r="AH248" i="20"/>
  <c r="AI248" i="20" s="1"/>
  <c r="AH279" i="20"/>
  <c r="AI279" i="20" s="1"/>
  <c r="AH302" i="20"/>
  <c r="AI302" i="20" s="1"/>
  <c r="AH333" i="20"/>
  <c r="AI333" i="20" s="1"/>
  <c r="AH354" i="20"/>
  <c r="AI354" i="20" s="1"/>
  <c r="AH385" i="20"/>
  <c r="AI385" i="20" s="1"/>
  <c r="AH413" i="20"/>
  <c r="AI413" i="20" s="1"/>
  <c r="AH430" i="20"/>
  <c r="AI430" i="20" s="1"/>
  <c r="AH456" i="20"/>
  <c r="AI456" i="20" s="1"/>
  <c r="AH477" i="20"/>
  <c r="AI477" i="20" s="1"/>
  <c r="AH501" i="20"/>
  <c r="AI501" i="20" s="1"/>
  <c r="AH525" i="20"/>
  <c r="AI525" i="20" s="1"/>
  <c r="AH544" i="20"/>
  <c r="AI544" i="20" s="1"/>
  <c r="AH568" i="20"/>
  <c r="AI568" i="20" s="1"/>
  <c r="AH589" i="20"/>
  <c r="AI589" i="20" s="1"/>
  <c r="AH615" i="20"/>
  <c r="AI615" i="20" s="1"/>
  <c r="AH639" i="20"/>
  <c r="AI639" i="20" s="1"/>
  <c r="AH657" i="20"/>
  <c r="AI657" i="20" s="1"/>
  <c r="AH678" i="20"/>
  <c r="AI678" i="20" s="1"/>
  <c r="AH695" i="20"/>
  <c r="AI695" i="20" s="1"/>
  <c r="AH716" i="20"/>
  <c r="AI716" i="20" s="1"/>
  <c r="AH738" i="20"/>
  <c r="AI738" i="20" s="1"/>
  <c r="AH753" i="20"/>
  <c r="AI753" i="20" s="1"/>
  <c r="AH776" i="20"/>
  <c r="AI776" i="20" s="1"/>
  <c r="AH793" i="20"/>
  <c r="AI793" i="20" s="1"/>
  <c r="AH813" i="20"/>
  <c r="AI813" i="20" s="1"/>
  <c r="AH831" i="20"/>
  <c r="AI831" i="20" s="1"/>
  <c r="AH846" i="20"/>
  <c r="AI846" i="20" s="1"/>
  <c r="AH864" i="20"/>
  <c r="AI864" i="20" s="1"/>
  <c r="AH879" i="20"/>
  <c r="AI879" i="20" s="1"/>
  <c r="AH899" i="20"/>
  <c r="AI899" i="20" s="1"/>
  <c r="AH916" i="20"/>
  <c r="AI916" i="20" s="1"/>
  <c r="AH928" i="20"/>
  <c r="AI928" i="20" s="1"/>
  <c r="AH942" i="20"/>
  <c r="AI942" i="20" s="1"/>
  <c r="AH958" i="20"/>
  <c r="AI958" i="20" s="1"/>
  <c r="AH972" i="20"/>
  <c r="AI972" i="20" s="1"/>
  <c r="AH984" i="20"/>
  <c r="AI984" i="20" s="1"/>
  <c r="AH1000" i="20"/>
  <c r="AI1000" i="20" s="1"/>
  <c r="AH1013" i="20"/>
  <c r="AI1013" i="20" s="1"/>
  <c r="AH30" i="20"/>
  <c r="AI30" i="20" s="1"/>
  <c r="AH63" i="20"/>
  <c r="AI63" i="20" s="1"/>
  <c r="AH94" i="20"/>
  <c r="AI94" i="20" s="1"/>
  <c r="AH117" i="20"/>
  <c r="AI117" i="20" s="1"/>
  <c r="AH146" i="20"/>
  <c r="AI146" i="20" s="1"/>
  <c r="AH169" i="20"/>
  <c r="AI169" i="20" s="1"/>
  <c r="AH200" i="20"/>
  <c r="AI200" i="20" s="1"/>
  <c r="AH226" i="20"/>
  <c r="AI226" i="20" s="1"/>
  <c r="AH254" i="20"/>
  <c r="AI254" i="20" s="1"/>
  <c r="AH280" i="20"/>
  <c r="AI280" i="20" s="1"/>
  <c r="AH306" i="20"/>
  <c r="AI306" i="20" s="1"/>
  <c r="AH334" i="20"/>
  <c r="AI334" i="20" s="1"/>
  <c r="AH365" i="20"/>
  <c r="AI365" i="20" s="1"/>
  <c r="AH386" i="20"/>
  <c r="AI386" i="20" s="1"/>
  <c r="AH414" i="20"/>
  <c r="AI414" i="20" s="1"/>
  <c r="AH433" i="20"/>
  <c r="AI433" i="20" s="1"/>
  <c r="AH457" i="20"/>
  <c r="AI457" i="20" s="1"/>
  <c r="AH481" i="20"/>
  <c r="AI481" i="20" s="1"/>
  <c r="AH502" i="20"/>
  <c r="AI502" i="20" s="1"/>
  <c r="AH526" i="20"/>
  <c r="AI526" i="20" s="1"/>
  <c r="AH545" i="20"/>
  <c r="AI545" i="20" s="1"/>
  <c r="AH573" i="20"/>
  <c r="AI573" i="20" s="1"/>
  <c r="AH597" i="20"/>
  <c r="AI597" i="20" s="1"/>
  <c r="AH616" i="20"/>
  <c r="AI616" i="20" s="1"/>
  <c r="AH640" i="20"/>
  <c r="AI640" i="20" s="1"/>
  <c r="AH658" i="20"/>
  <c r="AI658" i="20" s="1"/>
  <c r="AH679" i="20"/>
  <c r="AI679" i="20" s="1"/>
  <c r="AH702" i="20"/>
  <c r="AI702" i="20" s="1"/>
  <c r="AH717" i="20"/>
  <c r="AI717" i="20" s="1"/>
  <c r="AH740" i="20"/>
  <c r="AI740" i="20" s="1"/>
  <c r="AH757" i="20"/>
  <c r="AI757" i="20" s="1"/>
  <c r="AH777" i="20"/>
  <c r="AI777" i="20" s="1"/>
  <c r="AH798" i="20"/>
  <c r="AI798" i="20" s="1"/>
  <c r="AH814" i="20"/>
  <c r="AI814" i="20" s="1"/>
  <c r="AH832" i="20"/>
  <c r="AI832" i="20" s="1"/>
  <c r="AH847" i="20"/>
  <c r="AI847" i="20" s="1"/>
  <c r="AH867" i="20"/>
  <c r="AI867" i="20" s="1"/>
  <c r="AH885" i="20"/>
  <c r="AI885" i="20" s="1"/>
  <c r="AH900" i="20"/>
  <c r="AI900" i="20" s="1"/>
  <c r="AH917" i="20"/>
  <c r="AI917" i="20" s="1"/>
  <c r="AH931" i="20"/>
  <c r="AI931" i="20" s="1"/>
  <c r="AH943" i="20"/>
  <c r="AI943" i="20" s="1"/>
  <c r="AH959" i="20"/>
  <c r="AI959" i="20" s="1"/>
  <c r="AH973" i="20"/>
  <c r="AI973" i="20" s="1"/>
  <c r="AH987" i="20"/>
  <c r="AI987" i="20" s="1"/>
  <c r="AH1003" i="20"/>
  <c r="AI1003" i="20" s="1"/>
  <c r="AH1014" i="20"/>
  <c r="AI1014" i="20" s="1"/>
  <c r="AH31" i="20"/>
  <c r="AI31" i="20" s="1"/>
  <c r="AH64" i="20"/>
  <c r="AI64" i="20" s="1"/>
  <c r="AH95" i="20"/>
  <c r="AI95" i="20" s="1"/>
  <c r="AH118" i="20"/>
  <c r="AI118" i="20" s="1"/>
  <c r="AH149" i="20"/>
  <c r="AI149" i="20" s="1"/>
  <c r="AH178" i="20"/>
  <c r="AI178" i="20" s="1"/>
  <c r="AH201" i="20"/>
  <c r="AI201" i="20" s="1"/>
  <c r="AH232" i="20"/>
  <c r="AI232" i="20" s="1"/>
  <c r="AH255" i="20"/>
  <c r="AI255" i="20" s="1"/>
  <c r="AH286" i="20"/>
  <c r="AI286" i="20" s="1"/>
  <c r="AH312" i="20"/>
  <c r="AI312" i="20" s="1"/>
  <c r="AH338" i="20"/>
  <c r="AI338" i="20" s="1"/>
  <c r="AH366" i="20"/>
  <c r="AI366" i="20" s="1"/>
  <c r="AH391" i="20"/>
  <c r="AI391" i="20" s="1"/>
  <c r="AH415" i="20"/>
  <c r="AI415" i="20" s="1"/>
  <c r="AH439" i="20"/>
  <c r="AI439" i="20" s="1"/>
  <c r="AH458" i="20"/>
  <c r="AI458" i="20" s="1"/>
  <c r="AH482" i="20"/>
  <c r="AI482" i="20" s="1"/>
  <c r="AH503" i="20"/>
  <c r="AI503" i="20" s="1"/>
  <c r="AH529" i="20"/>
  <c r="AI529" i="20" s="1"/>
  <c r="AH553" i="20"/>
  <c r="AI553" i="20" s="1"/>
  <c r="AH574" i="20"/>
  <c r="AI574" i="20" s="1"/>
  <c r="AH598" i="20"/>
  <c r="AI598" i="20" s="1"/>
  <c r="AH617" i="20"/>
  <c r="AI617" i="20" s="1"/>
  <c r="AH641" i="20"/>
  <c r="AI641" i="20" s="1"/>
  <c r="AH665" i="20"/>
  <c r="AI665" i="20" s="1"/>
  <c r="AH680" i="20"/>
  <c r="AI680" i="20" s="1"/>
  <c r="AH703" i="20"/>
  <c r="AI703" i="20" s="1"/>
  <c r="AH720" i="20"/>
  <c r="AI720" i="20" s="1"/>
  <c r="AH741" i="20"/>
  <c r="AI741" i="20" s="1"/>
  <c r="AH761" i="20"/>
  <c r="AI761" i="20" s="1"/>
  <c r="AH778" i="20"/>
  <c r="AI778" i="20" s="1"/>
  <c r="AH799" i="20"/>
  <c r="AI799" i="20" s="1"/>
  <c r="AH815" i="20"/>
  <c r="AI815" i="20" s="1"/>
  <c r="AH835" i="20"/>
  <c r="AI835" i="20" s="1"/>
  <c r="AH853" i="20"/>
  <c r="AI853" i="20" s="1"/>
  <c r="AH868" i="20"/>
  <c r="AI868" i="20" s="1"/>
  <c r="AH886" i="20"/>
  <c r="AI886" i="20" s="1"/>
  <c r="AH901" i="20"/>
  <c r="AI901" i="20" s="1"/>
  <c r="AH918" i="20"/>
  <c r="AI918" i="20" s="1"/>
  <c r="AH932" i="20"/>
  <c r="AI932" i="20" s="1"/>
  <c r="AH948" i="20"/>
  <c r="AI948" i="20" s="1"/>
  <c r="AH960" i="20"/>
  <c r="AI960" i="20" s="1"/>
  <c r="AH974" i="20"/>
  <c r="AI974" i="20" s="1"/>
  <c r="AH990" i="20"/>
  <c r="AI990" i="20" s="1"/>
  <c r="AH1004" i="20"/>
  <c r="AI1004" i="20" s="1"/>
  <c r="AH32" i="20"/>
  <c r="AI32" i="20" s="1"/>
  <c r="AH65" i="20"/>
  <c r="AI65" i="20" s="1"/>
  <c r="AH96" i="20"/>
  <c r="AI96" i="20" s="1"/>
  <c r="AH127" i="20"/>
  <c r="AI127" i="20" s="1"/>
  <c r="AH150" i="20"/>
  <c r="AI150" i="20" s="1"/>
  <c r="AH181" i="20"/>
  <c r="AI181" i="20" s="1"/>
  <c r="AH202" i="20"/>
  <c r="AI202" i="20" s="1"/>
  <c r="AH233" i="20"/>
  <c r="AI233" i="20" s="1"/>
  <c r="AH264" i="20"/>
  <c r="AI264" i="20" s="1"/>
  <c r="AH287" i="20"/>
  <c r="AI287" i="20" s="1"/>
  <c r="AH318" i="20"/>
  <c r="AI318" i="20" s="1"/>
  <c r="AH341" i="20"/>
  <c r="AI341" i="20" s="1"/>
  <c r="AH370" i="20"/>
  <c r="AI370" i="20" s="1"/>
  <c r="AH42" i="20"/>
  <c r="AI42" i="20" s="1"/>
  <c r="AH74" i="20"/>
  <c r="AI74" i="20" s="1"/>
  <c r="AH97" i="20"/>
  <c r="AI97" i="20" s="1"/>
  <c r="AH128" i="20"/>
  <c r="AI128" i="20" s="1"/>
  <c r="AH151" i="20"/>
  <c r="AI151" i="20" s="1"/>
  <c r="AH182" i="20"/>
  <c r="AI182" i="20" s="1"/>
  <c r="AH213" i="20"/>
  <c r="AI213" i="20" s="1"/>
  <c r="AH234" i="20"/>
  <c r="AI234" i="20" s="1"/>
  <c r="AH265" i="20"/>
  <c r="AI265" i="20" s="1"/>
  <c r="AH288" i="20"/>
  <c r="AI288" i="20" s="1"/>
  <c r="AH319" i="20"/>
  <c r="AI319" i="20" s="1"/>
  <c r="AH350" i="20"/>
  <c r="AI350" i="20" s="1"/>
  <c r="AH373" i="20"/>
  <c r="AI373" i="20" s="1"/>
  <c r="AH398" i="20"/>
  <c r="AI398" i="20" s="1"/>
  <c r="AH417" i="20"/>
  <c r="AI417" i="20" s="1"/>
  <c r="AH445" i="20"/>
  <c r="AI445" i="20" s="1"/>
  <c r="AH469" i="20"/>
  <c r="AI469" i="20" s="1"/>
  <c r="AH45" i="20"/>
  <c r="AI45" i="20" s="1"/>
  <c r="AH77" i="20"/>
  <c r="AI77" i="20" s="1"/>
  <c r="AH98" i="20"/>
  <c r="AI98" i="20" s="1"/>
  <c r="AH129" i="20"/>
  <c r="AI129" i="20" s="1"/>
  <c r="AH160" i="20"/>
  <c r="AI160" i="20" s="1"/>
  <c r="AH183" i="20"/>
  <c r="AI183" i="20" s="1"/>
  <c r="AH214" i="20"/>
  <c r="AI214" i="20" s="1"/>
  <c r="AH237" i="20"/>
  <c r="AI237" i="20" s="1"/>
  <c r="AH266" i="20"/>
  <c r="AI266" i="20" s="1"/>
  <c r="AH297" i="20"/>
  <c r="AI297" i="20" s="1"/>
  <c r="AH320" i="20"/>
  <c r="AI320" i="20" s="1"/>
  <c r="AH351" i="20"/>
  <c r="AI351" i="20" s="1"/>
  <c r="AH374" i="20"/>
  <c r="AI374" i="20" s="1"/>
  <c r="AH401" i="20"/>
  <c r="AI401" i="20" s="1"/>
  <c r="AH46" i="20"/>
  <c r="AI46" i="20" s="1"/>
  <c r="AH78" i="20"/>
  <c r="AI78" i="20" s="1"/>
  <c r="AH109" i="20"/>
  <c r="AI109" i="20" s="1"/>
  <c r="AH130" i="20"/>
  <c r="AI130" i="20" s="1"/>
  <c r="AH161" i="20"/>
  <c r="AI161" i="20" s="1"/>
  <c r="AH184" i="20"/>
  <c r="AI184" i="20" s="1"/>
  <c r="AH215" i="20"/>
  <c r="AI215" i="20" s="1"/>
  <c r="AH246" i="20"/>
  <c r="AI246" i="20" s="1"/>
  <c r="AH269" i="20"/>
  <c r="AI269" i="20" s="1"/>
  <c r="AH298" i="20"/>
  <c r="AI298" i="20" s="1"/>
  <c r="AH321" i="20"/>
  <c r="AI321" i="20" s="1"/>
  <c r="AH352" i="20"/>
  <c r="AI352" i="20" s="1"/>
  <c r="AH383" i="20"/>
  <c r="AI383" i="20" s="1"/>
  <c r="AH402" i="20"/>
  <c r="AI402" i="20" s="1"/>
  <c r="AH426" i="20"/>
  <c r="AI426" i="20" s="1"/>
  <c r="AH470" i="20"/>
  <c r="AI470" i="20" s="1"/>
  <c r="AH513" i="20"/>
  <c r="AI513" i="20" s="1"/>
  <c r="AH558" i="20"/>
  <c r="AI558" i="20" s="1"/>
  <c r="AH605" i="20"/>
  <c r="AI605" i="20" s="1"/>
  <c r="AH652" i="20"/>
  <c r="AI652" i="20" s="1"/>
  <c r="AH689" i="20"/>
  <c r="AI689" i="20" s="1"/>
  <c r="AH729" i="20"/>
  <c r="AI729" i="20" s="1"/>
  <c r="AH767" i="20"/>
  <c r="AI767" i="20" s="1"/>
  <c r="AH805" i="20"/>
  <c r="AI805" i="20" s="1"/>
  <c r="AH843" i="20"/>
  <c r="AI843" i="20" s="1"/>
  <c r="AH876" i="20"/>
  <c r="AI876" i="20" s="1"/>
  <c r="AH909" i="20"/>
  <c r="AI909" i="20" s="1"/>
  <c r="AH939" i="20"/>
  <c r="AI939" i="20" s="1"/>
  <c r="AH965" i="20"/>
  <c r="AI965" i="20" s="1"/>
  <c r="AH995" i="20"/>
  <c r="AI995" i="20" s="1"/>
  <c r="AH15" i="20"/>
  <c r="AI15" i="20" s="1"/>
  <c r="AH397" i="20"/>
  <c r="AI397" i="20" s="1"/>
  <c r="AH471" i="20"/>
  <c r="AI471" i="20" s="1"/>
  <c r="AH514" i="20"/>
  <c r="AI514" i="20" s="1"/>
  <c r="AH561" i="20"/>
  <c r="AI561" i="20" s="1"/>
  <c r="AH609" i="20"/>
  <c r="AI609" i="20" s="1"/>
  <c r="AH653" i="20"/>
  <c r="AI653" i="20" s="1"/>
  <c r="AH693" i="20"/>
  <c r="AI693" i="20" s="1"/>
  <c r="AH730" i="20"/>
  <c r="AI730" i="20" s="1"/>
  <c r="AH768" i="20"/>
  <c r="AI768" i="20" s="1"/>
  <c r="AH811" i="20"/>
  <c r="AI811" i="20" s="1"/>
  <c r="AH844" i="20"/>
  <c r="AI844" i="20" s="1"/>
  <c r="AH877" i="20"/>
  <c r="AI877" i="20" s="1"/>
  <c r="AH910" i="20"/>
  <c r="AI910" i="20" s="1"/>
  <c r="AH940" i="20"/>
  <c r="AI940" i="20" s="1"/>
  <c r="AH968" i="20"/>
  <c r="AI968" i="20" s="1"/>
  <c r="AH996" i="20"/>
  <c r="AI996" i="20" s="1"/>
  <c r="AH416" i="20"/>
  <c r="AI416" i="20" s="1"/>
  <c r="AH487" i="20"/>
  <c r="AI487" i="20" s="1"/>
  <c r="AH530" i="20"/>
  <c r="AI530" i="20" s="1"/>
  <c r="AH575" i="20"/>
  <c r="AI575" i="20" s="1"/>
  <c r="AH625" i="20"/>
  <c r="AI625" i="20" s="1"/>
  <c r="AH666" i="20"/>
  <c r="AI666" i="20" s="1"/>
  <c r="AH704" i="20"/>
  <c r="AI704" i="20" s="1"/>
  <c r="AH742" i="20"/>
  <c r="AI742" i="20" s="1"/>
  <c r="AH780" i="20"/>
  <c r="AI780" i="20" s="1"/>
  <c r="AH821" i="20"/>
  <c r="AI821" i="20" s="1"/>
  <c r="AH854" i="20"/>
  <c r="AI854" i="20" s="1"/>
  <c r="AH887" i="20"/>
  <c r="AI887" i="20" s="1"/>
  <c r="AH919" i="20"/>
  <c r="AI919" i="20" s="1"/>
  <c r="AH949" i="20"/>
  <c r="AI949" i="20" s="1"/>
  <c r="AH975" i="20"/>
  <c r="AI975" i="20" s="1"/>
  <c r="AH1005" i="20"/>
  <c r="AI1005" i="20" s="1"/>
  <c r="AH425" i="20"/>
  <c r="AI425" i="20" s="1"/>
  <c r="AH488" i="20"/>
  <c r="AI488" i="20" s="1"/>
  <c r="AH533" i="20"/>
  <c r="AI533" i="20" s="1"/>
  <c r="AH583" i="20"/>
  <c r="AI583" i="20" s="1"/>
  <c r="AH626" i="20"/>
  <c r="AI626" i="20" s="1"/>
  <c r="AH668" i="20"/>
  <c r="AI668" i="20" s="1"/>
  <c r="AH705" i="20"/>
  <c r="AI705" i="20" s="1"/>
  <c r="AH743" i="20"/>
  <c r="AI743" i="20" s="1"/>
  <c r="AH786" i="20"/>
  <c r="AI786" i="20" s="1"/>
  <c r="AH822" i="20"/>
  <c r="AI822" i="20" s="1"/>
  <c r="AH855" i="20"/>
  <c r="AI855" i="20" s="1"/>
  <c r="AH888" i="20"/>
  <c r="AI888" i="20" s="1"/>
  <c r="AH920" i="20"/>
  <c r="AI920" i="20" s="1"/>
  <c r="AH950" i="20"/>
  <c r="AI950" i="20" s="1"/>
  <c r="AH980" i="20"/>
  <c r="AI980" i="20" s="1"/>
  <c r="AH1006" i="20"/>
  <c r="AI1006" i="20" s="1"/>
  <c r="AH440" i="20"/>
  <c r="AI440" i="20" s="1"/>
  <c r="AH489" i="20"/>
  <c r="AI489" i="20" s="1"/>
  <c r="AH541" i="20"/>
  <c r="AI541" i="20" s="1"/>
  <c r="AH584" i="20"/>
  <c r="AI584" i="20" s="1"/>
  <c r="AH629" i="20"/>
  <c r="AI629" i="20" s="1"/>
  <c r="AH669" i="20"/>
  <c r="AI669" i="20" s="1"/>
  <c r="AH706" i="20"/>
  <c r="AI706" i="20" s="1"/>
  <c r="AH750" i="20"/>
  <c r="AI750" i="20" s="1"/>
  <c r="AH788" i="20"/>
  <c r="AI788" i="20" s="1"/>
  <c r="AH823" i="20"/>
  <c r="AI823" i="20" s="1"/>
  <c r="AH856" i="20"/>
  <c r="AI856" i="20" s="1"/>
  <c r="AH891" i="20"/>
  <c r="AI891" i="20" s="1"/>
  <c r="AH923" i="20"/>
  <c r="AI923" i="20" s="1"/>
  <c r="AH951" i="20"/>
  <c r="AI951" i="20" s="1"/>
  <c r="AH981" i="20"/>
  <c r="AI981" i="20" s="1"/>
  <c r="AH1007" i="20"/>
  <c r="AI1007" i="20" s="1"/>
  <c r="AH446" i="20"/>
  <c r="AI446" i="20" s="1"/>
  <c r="AH497" i="20"/>
  <c r="AI497" i="20" s="1"/>
  <c r="AH542" i="20"/>
  <c r="AI542" i="20" s="1"/>
  <c r="AH585" i="20"/>
  <c r="AI585" i="20" s="1"/>
  <c r="AH630" i="20"/>
  <c r="AI630" i="20" s="1"/>
  <c r="AH670" i="20"/>
  <c r="AI670" i="20" s="1"/>
  <c r="AH713" i="20"/>
  <c r="AI713" i="20" s="1"/>
  <c r="AH751" i="20"/>
  <c r="AI751" i="20" s="1"/>
  <c r="AH789" i="20"/>
  <c r="AI789" i="20" s="1"/>
  <c r="AH824" i="20"/>
  <c r="AI824" i="20" s="1"/>
  <c r="AH859" i="20"/>
  <c r="AI859" i="20" s="1"/>
  <c r="AH895" i="20"/>
  <c r="AI895" i="20" s="1"/>
  <c r="AH926" i="20"/>
  <c r="AI926" i="20" s="1"/>
  <c r="AH952" i="20"/>
  <c r="AI952" i="20" s="1"/>
  <c r="AH982" i="20"/>
  <c r="AI982" i="20" s="1"/>
  <c r="AH1011" i="20"/>
  <c r="AI1011" i="20" s="1"/>
  <c r="AH447" i="20"/>
  <c r="AI447" i="20" s="1"/>
  <c r="AH511" i="20"/>
  <c r="AI511" i="20" s="1"/>
  <c r="AH554" i="20"/>
  <c r="AI554" i="20" s="1"/>
  <c r="AH599" i="20"/>
  <c r="AI599" i="20" s="1"/>
  <c r="AH642" i="20"/>
  <c r="AI642" i="20" s="1"/>
  <c r="AH684" i="20"/>
  <c r="AI684" i="20" s="1"/>
  <c r="AH725" i="20"/>
  <c r="AI725" i="20" s="1"/>
  <c r="AH762" i="20"/>
  <c r="AI762" i="20" s="1"/>
  <c r="AH802" i="20"/>
  <c r="AI802" i="20" s="1"/>
  <c r="AH836" i="20"/>
  <c r="AI836" i="20" s="1"/>
  <c r="AH869" i="20"/>
  <c r="AI869" i="20" s="1"/>
  <c r="AH907" i="20"/>
  <c r="AI907" i="20" s="1"/>
  <c r="AH933" i="20"/>
  <c r="AI933" i="20" s="1"/>
  <c r="AH963" i="20"/>
  <c r="AI963" i="20" s="1"/>
  <c r="AH991" i="20"/>
  <c r="AI991" i="20" s="1"/>
  <c r="AH461" i="20"/>
  <c r="AI461" i="20" s="1"/>
  <c r="AH512" i="20"/>
  <c r="AI512" i="20" s="1"/>
  <c r="AH557" i="20"/>
  <c r="AI557" i="20" s="1"/>
  <c r="AH600" i="20"/>
  <c r="AI600" i="20" s="1"/>
  <c r="AH647" i="20"/>
  <c r="AI647" i="20" s="1"/>
  <c r="AH688" i="20"/>
  <c r="AI688" i="20" s="1"/>
  <c r="AH726" i="20"/>
  <c r="AI726" i="20" s="1"/>
  <c r="AH766" i="20"/>
  <c r="AI766" i="20" s="1"/>
  <c r="AH804" i="20"/>
  <c r="AI804" i="20" s="1"/>
  <c r="AH837" i="20"/>
  <c r="AI837" i="20" s="1"/>
  <c r="AH875" i="20"/>
  <c r="AI875" i="20" s="1"/>
  <c r="AH908" i="20"/>
  <c r="AI908" i="20" s="1"/>
  <c r="AH936" i="20"/>
  <c r="AI936" i="20" s="1"/>
  <c r="AH964" i="20"/>
  <c r="AI964" i="20" s="1"/>
  <c r="AH992" i="20"/>
  <c r="AI992" i="20" s="1"/>
  <c r="N1006" i="20"/>
  <c r="O1006" i="20" s="1"/>
  <c r="N996" i="20"/>
  <c r="O996" i="20" s="1"/>
  <c r="N987" i="20"/>
  <c r="O987" i="20" s="1"/>
  <c r="N978" i="20"/>
  <c r="O978" i="20" s="1"/>
  <c r="N969" i="20"/>
  <c r="O969" i="20" s="1"/>
  <c r="N960" i="20"/>
  <c r="O960" i="20" s="1"/>
  <c r="N951" i="20"/>
  <c r="O951" i="20" s="1"/>
  <c r="N942" i="20"/>
  <c r="O942" i="20" s="1"/>
  <c r="N932" i="20"/>
  <c r="O932" i="20" s="1"/>
  <c r="N923" i="20"/>
  <c r="O923" i="20" s="1"/>
  <c r="N914" i="20"/>
  <c r="O914" i="20" s="1"/>
  <c r="N905" i="20"/>
  <c r="O905" i="20" s="1"/>
  <c r="N896" i="20"/>
  <c r="O896" i="20" s="1"/>
  <c r="N887" i="20"/>
  <c r="O887" i="20" s="1"/>
  <c r="N878" i="20"/>
  <c r="O878" i="20" s="1"/>
  <c r="N868" i="20"/>
  <c r="O868" i="20" s="1"/>
  <c r="N859" i="20"/>
  <c r="O859" i="20" s="1"/>
  <c r="N850" i="20"/>
  <c r="O850" i="20" s="1"/>
  <c r="N841" i="20"/>
  <c r="O841" i="20" s="1"/>
  <c r="N832" i="20"/>
  <c r="O832" i="20" s="1"/>
  <c r="N823" i="20"/>
  <c r="O823" i="20" s="1"/>
  <c r="N814" i="20"/>
  <c r="O814" i="20" s="1"/>
  <c r="N804" i="20"/>
  <c r="O804" i="20" s="1"/>
  <c r="N795" i="20"/>
  <c r="O795" i="20" s="1"/>
  <c r="N786" i="20"/>
  <c r="O786" i="20" s="1"/>
  <c r="N777" i="20"/>
  <c r="O777" i="20" s="1"/>
  <c r="N768" i="20"/>
  <c r="O768" i="20" s="1"/>
  <c r="N756" i="20"/>
  <c r="O756" i="20" s="1"/>
  <c r="N746" i="20"/>
  <c r="O746" i="20" s="1"/>
  <c r="N736" i="20"/>
  <c r="O736" i="20" s="1"/>
  <c r="N724" i="20"/>
  <c r="O724" i="20" s="1"/>
  <c r="N714" i="20"/>
  <c r="O714" i="20" s="1"/>
  <c r="N704" i="20"/>
  <c r="O704" i="20" s="1"/>
  <c r="N692" i="20"/>
  <c r="O692" i="20" s="1"/>
  <c r="N682" i="20"/>
  <c r="O682" i="20" s="1"/>
  <c r="N672" i="20"/>
  <c r="O672" i="20" s="1"/>
  <c r="N660" i="20"/>
  <c r="O660" i="20" s="1"/>
  <c r="N650" i="20"/>
  <c r="O650" i="20" s="1"/>
  <c r="N640" i="20"/>
  <c r="O640" i="20" s="1"/>
  <c r="N628" i="20"/>
  <c r="O628" i="20" s="1"/>
  <c r="N618" i="20"/>
  <c r="O618" i="20" s="1"/>
  <c r="N608" i="20"/>
  <c r="O608" i="20" s="1"/>
  <c r="N596" i="20"/>
  <c r="O596" i="20" s="1"/>
  <c r="N586" i="20"/>
  <c r="O586" i="20" s="1"/>
  <c r="N576" i="20"/>
  <c r="O576" i="20" s="1"/>
  <c r="N564" i="20"/>
  <c r="O564" i="20" s="1"/>
  <c r="N554" i="20"/>
  <c r="O554" i="20" s="1"/>
  <c r="N544" i="20"/>
  <c r="O544" i="20" s="1"/>
  <c r="N532" i="20"/>
  <c r="O532" i="20" s="1"/>
  <c r="N522" i="20"/>
  <c r="O522" i="20" s="1"/>
  <c r="N508" i="20"/>
  <c r="O508" i="20" s="1"/>
  <c r="N497" i="20"/>
  <c r="O497" i="20" s="1"/>
  <c r="N483" i="20"/>
  <c r="O483" i="20" s="1"/>
  <c r="N472" i="20"/>
  <c r="O472" i="20" s="1"/>
  <c r="N458" i="20"/>
  <c r="O458" i="20" s="1"/>
  <c r="N444" i="20"/>
  <c r="O444" i="20" s="1"/>
  <c r="N433" i="20"/>
  <c r="O433" i="20" s="1"/>
  <c r="N419" i="20"/>
  <c r="O419" i="20" s="1"/>
  <c r="N408" i="20"/>
  <c r="O408" i="20" s="1"/>
  <c r="N394" i="20"/>
  <c r="O394" i="20" s="1"/>
  <c r="N380" i="20"/>
  <c r="O380" i="20" s="1"/>
  <c r="N369" i="20"/>
  <c r="O369" i="20" s="1"/>
  <c r="N355" i="20"/>
  <c r="O355" i="20" s="1"/>
  <c r="N344" i="20"/>
  <c r="O344" i="20" s="1"/>
  <c r="N330" i="20"/>
  <c r="O330" i="20" s="1"/>
  <c r="N316" i="20"/>
  <c r="O316" i="20" s="1"/>
  <c r="N305" i="20"/>
  <c r="O305" i="20" s="1"/>
  <c r="N291" i="20"/>
  <c r="O291" i="20" s="1"/>
  <c r="N280" i="20"/>
  <c r="O280" i="20" s="1"/>
  <c r="N266" i="20"/>
  <c r="O266" i="20" s="1"/>
  <c r="N252" i="20"/>
  <c r="O252" i="20" s="1"/>
  <c r="N241" i="20"/>
  <c r="O241" i="20" s="1"/>
  <c r="N227" i="20"/>
  <c r="O227" i="20" s="1"/>
  <c r="N216" i="20"/>
  <c r="O216" i="20" s="1"/>
  <c r="N202" i="20"/>
  <c r="O202" i="20" s="1"/>
  <c r="N188" i="20"/>
  <c r="O188" i="20" s="1"/>
  <c r="N177" i="20"/>
  <c r="O177" i="20" s="1"/>
  <c r="N163" i="20"/>
  <c r="O163" i="20" s="1"/>
  <c r="N152" i="20"/>
  <c r="O152" i="20" s="1"/>
  <c r="N138" i="20"/>
  <c r="O138" i="20" s="1"/>
  <c r="N124" i="20"/>
  <c r="O124" i="20" s="1"/>
  <c r="N113" i="20"/>
  <c r="O113" i="20" s="1"/>
  <c r="N99" i="20"/>
  <c r="O99" i="20" s="1"/>
  <c r="N88" i="20"/>
  <c r="O88" i="20" s="1"/>
  <c r="N74" i="20"/>
  <c r="O74" i="20" s="1"/>
  <c r="N60" i="20"/>
  <c r="O60" i="20" s="1"/>
  <c r="N49" i="20"/>
  <c r="O49" i="20" s="1"/>
  <c r="N35" i="20"/>
  <c r="O35" i="20" s="1"/>
  <c r="N15" i="20"/>
  <c r="O15" i="20" s="1"/>
  <c r="N21" i="20"/>
  <c r="O21" i="20" s="1"/>
  <c r="N29" i="20"/>
  <c r="O29" i="20" s="1"/>
  <c r="N37" i="20"/>
  <c r="O37" i="20" s="1"/>
  <c r="N45" i="20"/>
  <c r="O45" i="20" s="1"/>
  <c r="N53" i="20"/>
  <c r="O53" i="20" s="1"/>
  <c r="N61" i="20"/>
  <c r="O61" i="20" s="1"/>
  <c r="N69" i="20"/>
  <c r="O69" i="20" s="1"/>
  <c r="N77" i="20"/>
  <c r="O77" i="20" s="1"/>
  <c r="N85" i="20"/>
  <c r="O85" i="20" s="1"/>
  <c r="N93" i="20"/>
  <c r="O93" i="20" s="1"/>
  <c r="N101" i="20"/>
  <c r="O101" i="20" s="1"/>
  <c r="N109" i="20"/>
  <c r="O109" i="20" s="1"/>
  <c r="N117" i="20"/>
  <c r="O117" i="20" s="1"/>
  <c r="N125" i="20"/>
  <c r="O125" i="20" s="1"/>
  <c r="N133" i="20"/>
  <c r="O133" i="20" s="1"/>
  <c r="N141" i="20"/>
  <c r="O141" i="20" s="1"/>
  <c r="N149" i="20"/>
  <c r="O149" i="20" s="1"/>
  <c r="N157" i="20"/>
  <c r="O157" i="20" s="1"/>
  <c r="N165" i="20"/>
  <c r="O165" i="20" s="1"/>
  <c r="N173" i="20"/>
  <c r="O173" i="20" s="1"/>
  <c r="N181" i="20"/>
  <c r="O181" i="20" s="1"/>
  <c r="N189" i="20"/>
  <c r="O189" i="20" s="1"/>
  <c r="N197" i="20"/>
  <c r="O197" i="20" s="1"/>
  <c r="N205" i="20"/>
  <c r="O205" i="20" s="1"/>
  <c r="N213" i="20"/>
  <c r="O213" i="20" s="1"/>
  <c r="N221" i="20"/>
  <c r="O221" i="20" s="1"/>
  <c r="N229" i="20"/>
  <c r="O229" i="20" s="1"/>
  <c r="N237" i="20"/>
  <c r="O237" i="20" s="1"/>
  <c r="N245" i="20"/>
  <c r="O245" i="20" s="1"/>
  <c r="N253" i="20"/>
  <c r="O253" i="20" s="1"/>
  <c r="N261" i="20"/>
  <c r="O261" i="20" s="1"/>
  <c r="N269" i="20"/>
  <c r="O269" i="20" s="1"/>
  <c r="N277" i="20"/>
  <c r="O277" i="20" s="1"/>
  <c r="N285" i="20"/>
  <c r="O285" i="20" s="1"/>
  <c r="N293" i="20"/>
  <c r="O293" i="20" s="1"/>
  <c r="N301" i="20"/>
  <c r="O301" i="20" s="1"/>
  <c r="N309" i="20"/>
  <c r="O309" i="20" s="1"/>
  <c r="N317" i="20"/>
  <c r="O317" i="20" s="1"/>
  <c r="N325" i="20"/>
  <c r="O325" i="20" s="1"/>
  <c r="N333" i="20"/>
  <c r="O333" i="20" s="1"/>
  <c r="N341" i="20"/>
  <c r="O341" i="20" s="1"/>
  <c r="N349" i="20"/>
  <c r="O349" i="20" s="1"/>
  <c r="N357" i="20"/>
  <c r="O357" i="20" s="1"/>
  <c r="N365" i="20"/>
  <c r="O365" i="20" s="1"/>
  <c r="N373" i="20"/>
  <c r="O373" i="20" s="1"/>
  <c r="N381" i="20"/>
  <c r="O381" i="20" s="1"/>
  <c r="N389" i="20"/>
  <c r="O389" i="20" s="1"/>
  <c r="N397" i="20"/>
  <c r="O397" i="20" s="1"/>
  <c r="N405" i="20"/>
  <c r="O405" i="20" s="1"/>
  <c r="N413" i="20"/>
  <c r="O413" i="20" s="1"/>
  <c r="N421" i="20"/>
  <c r="O421" i="20" s="1"/>
  <c r="N429" i="20"/>
  <c r="O429" i="20" s="1"/>
  <c r="N437" i="20"/>
  <c r="O437" i="20" s="1"/>
  <c r="N445" i="20"/>
  <c r="O445" i="20" s="1"/>
  <c r="N453" i="20"/>
  <c r="O453" i="20" s="1"/>
  <c r="N461" i="20"/>
  <c r="O461" i="20" s="1"/>
  <c r="N469" i="20"/>
  <c r="O469" i="20" s="1"/>
  <c r="N477" i="20"/>
  <c r="O477" i="20" s="1"/>
  <c r="N485" i="20"/>
  <c r="O485" i="20" s="1"/>
  <c r="N493" i="20"/>
  <c r="O493" i="20" s="1"/>
  <c r="N501" i="20"/>
  <c r="O501" i="20" s="1"/>
  <c r="N509" i="20"/>
  <c r="O509" i="20" s="1"/>
  <c r="N517" i="20"/>
  <c r="O517" i="20" s="1"/>
  <c r="N525" i="20"/>
  <c r="O525" i="20" s="1"/>
  <c r="N533" i="20"/>
  <c r="O533" i="20" s="1"/>
  <c r="N541" i="20"/>
  <c r="O541" i="20" s="1"/>
  <c r="N549" i="20"/>
  <c r="O549" i="20" s="1"/>
  <c r="N557" i="20"/>
  <c r="O557" i="20" s="1"/>
  <c r="N565" i="20"/>
  <c r="O565" i="20" s="1"/>
  <c r="N573" i="20"/>
  <c r="O573" i="20" s="1"/>
  <c r="N581" i="20"/>
  <c r="O581" i="20" s="1"/>
  <c r="N589" i="20"/>
  <c r="O589" i="20" s="1"/>
  <c r="N597" i="20"/>
  <c r="O597" i="20" s="1"/>
  <c r="N605" i="20"/>
  <c r="O605" i="20" s="1"/>
  <c r="N613" i="20"/>
  <c r="O613" i="20" s="1"/>
  <c r="N621" i="20"/>
  <c r="O621" i="20" s="1"/>
  <c r="N629" i="20"/>
  <c r="O629" i="20" s="1"/>
  <c r="N637" i="20"/>
  <c r="O637" i="20" s="1"/>
  <c r="N645" i="20"/>
  <c r="O645" i="20" s="1"/>
  <c r="N653" i="20"/>
  <c r="O653" i="20" s="1"/>
  <c r="N661" i="20"/>
  <c r="O661" i="20" s="1"/>
  <c r="N669" i="20"/>
  <c r="O669" i="20" s="1"/>
  <c r="N677" i="20"/>
  <c r="O677" i="20" s="1"/>
  <c r="N685" i="20"/>
  <c r="O685" i="20" s="1"/>
  <c r="N693" i="20"/>
  <c r="O693" i="20" s="1"/>
  <c r="N701" i="20"/>
  <c r="O701" i="20" s="1"/>
  <c r="N709" i="20"/>
  <c r="O709" i="20" s="1"/>
  <c r="N717" i="20"/>
  <c r="O717" i="20" s="1"/>
  <c r="N725" i="20"/>
  <c r="O725" i="20" s="1"/>
  <c r="N733" i="20"/>
  <c r="O733" i="20" s="1"/>
  <c r="N741" i="20"/>
  <c r="O741" i="20" s="1"/>
  <c r="N749" i="20"/>
  <c r="O749" i="20" s="1"/>
  <c r="N757" i="20"/>
  <c r="O757" i="20" s="1"/>
  <c r="N765" i="20"/>
  <c r="O765" i="20" s="1"/>
  <c r="N773" i="20"/>
  <c r="O773" i="20" s="1"/>
  <c r="N781" i="20"/>
  <c r="O781" i="20" s="1"/>
  <c r="N789" i="20"/>
  <c r="O789" i="20" s="1"/>
  <c r="N797" i="20"/>
  <c r="O797" i="20" s="1"/>
  <c r="N805" i="20"/>
  <c r="O805" i="20" s="1"/>
  <c r="N813" i="20"/>
  <c r="O813" i="20" s="1"/>
  <c r="N821" i="20"/>
  <c r="O821" i="20" s="1"/>
  <c r="N829" i="20"/>
  <c r="O829" i="20" s="1"/>
  <c r="N837" i="20"/>
  <c r="O837" i="20" s="1"/>
  <c r="N845" i="20"/>
  <c r="O845" i="20" s="1"/>
  <c r="N853" i="20"/>
  <c r="O853" i="20" s="1"/>
  <c r="N861" i="20"/>
  <c r="O861" i="20" s="1"/>
  <c r="N869" i="20"/>
  <c r="O869" i="20" s="1"/>
  <c r="N877" i="20"/>
  <c r="O877" i="20" s="1"/>
  <c r="N885" i="20"/>
  <c r="O885" i="20" s="1"/>
  <c r="N893" i="20"/>
  <c r="O893" i="20" s="1"/>
  <c r="N901" i="20"/>
  <c r="O901" i="20" s="1"/>
  <c r="N909" i="20"/>
  <c r="O909" i="20" s="1"/>
  <c r="N917" i="20"/>
  <c r="O917" i="20" s="1"/>
  <c r="N925" i="20"/>
  <c r="O925" i="20" s="1"/>
  <c r="N933" i="20"/>
  <c r="O933" i="20" s="1"/>
  <c r="N941" i="20"/>
  <c r="O941" i="20" s="1"/>
  <c r="N949" i="20"/>
  <c r="O949" i="20" s="1"/>
  <c r="N957" i="20"/>
  <c r="O957" i="20" s="1"/>
  <c r="N965" i="20"/>
  <c r="O965" i="20" s="1"/>
  <c r="N973" i="20"/>
  <c r="O973" i="20" s="1"/>
  <c r="N981" i="20"/>
  <c r="O981" i="20" s="1"/>
  <c r="N989" i="20"/>
  <c r="O989" i="20" s="1"/>
  <c r="N997" i="20"/>
  <c r="O997" i="20" s="1"/>
  <c r="N1005" i="20"/>
  <c r="O1005" i="20" s="1"/>
  <c r="N1013" i="20"/>
  <c r="O1013" i="20" s="1"/>
  <c r="N22" i="20"/>
  <c r="O22" i="20" s="1"/>
  <c r="N30" i="20"/>
  <c r="O30" i="20" s="1"/>
  <c r="N38" i="20"/>
  <c r="O38" i="20" s="1"/>
  <c r="N46" i="20"/>
  <c r="O46" i="20" s="1"/>
  <c r="N54" i="20"/>
  <c r="O54" i="20" s="1"/>
  <c r="N62" i="20"/>
  <c r="O62" i="20" s="1"/>
  <c r="N70" i="20"/>
  <c r="O70" i="20" s="1"/>
  <c r="N78" i="20"/>
  <c r="O78" i="20" s="1"/>
  <c r="N86" i="20"/>
  <c r="O86" i="20" s="1"/>
  <c r="N94" i="20"/>
  <c r="O94" i="20" s="1"/>
  <c r="N102" i="20"/>
  <c r="O102" i="20" s="1"/>
  <c r="N110" i="20"/>
  <c r="O110" i="20" s="1"/>
  <c r="N118" i="20"/>
  <c r="O118" i="20" s="1"/>
  <c r="N126" i="20"/>
  <c r="O126" i="20" s="1"/>
  <c r="N134" i="20"/>
  <c r="O134" i="20" s="1"/>
  <c r="N142" i="20"/>
  <c r="O142" i="20" s="1"/>
  <c r="N150" i="20"/>
  <c r="O150" i="20" s="1"/>
  <c r="N158" i="20"/>
  <c r="O158" i="20" s="1"/>
  <c r="N166" i="20"/>
  <c r="O166" i="20" s="1"/>
  <c r="N174" i="20"/>
  <c r="O174" i="20" s="1"/>
  <c r="N182" i="20"/>
  <c r="O182" i="20" s="1"/>
  <c r="N190" i="20"/>
  <c r="O190" i="20" s="1"/>
  <c r="N198" i="20"/>
  <c r="O198" i="20" s="1"/>
  <c r="N206" i="20"/>
  <c r="O206" i="20" s="1"/>
  <c r="N214" i="20"/>
  <c r="O214" i="20" s="1"/>
  <c r="N222" i="20"/>
  <c r="O222" i="20" s="1"/>
  <c r="N230" i="20"/>
  <c r="O230" i="20" s="1"/>
  <c r="N238" i="20"/>
  <c r="O238" i="20" s="1"/>
  <c r="N246" i="20"/>
  <c r="O246" i="20" s="1"/>
  <c r="N254" i="20"/>
  <c r="O254" i="20" s="1"/>
  <c r="N262" i="20"/>
  <c r="O262" i="20" s="1"/>
  <c r="N270" i="20"/>
  <c r="O270" i="20" s="1"/>
  <c r="N278" i="20"/>
  <c r="O278" i="20" s="1"/>
  <c r="N286" i="20"/>
  <c r="O286" i="20" s="1"/>
  <c r="N294" i="20"/>
  <c r="O294" i="20" s="1"/>
  <c r="N302" i="20"/>
  <c r="O302" i="20" s="1"/>
  <c r="N310" i="20"/>
  <c r="O310" i="20" s="1"/>
  <c r="N318" i="20"/>
  <c r="O318" i="20" s="1"/>
  <c r="N326" i="20"/>
  <c r="O326" i="20" s="1"/>
  <c r="N334" i="20"/>
  <c r="O334" i="20" s="1"/>
  <c r="N342" i="20"/>
  <c r="O342" i="20" s="1"/>
  <c r="N350" i="20"/>
  <c r="O350" i="20" s="1"/>
  <c r="N358" i="20"/>
  <c r="O358" i="20" s="1"/>
  <c r="N366" i="20"/>
  <c r="O366" i="20" s="1"/>
  <c r="N374" i="20"/>
  <c r="O374" i="20" s="1"/>
  <c r="N382" i="20"/>
  <c r="O382" i="20" s="1"/>
  <c r="N390" i="20"/>
  <c r="O390" i="20" s="1"/>
  <c r="N398" i="20"/>
  <c r="O398" i="20" s="1"/>
  <c r="N406" i="20"/>
  <c r="O406" i="20" s="1"/>
  <c r="N414" i="20"/>
  <c r="O414" i="20" s="1"/>
  <c r="N422" i="20"/>
  <c r="O422" i="20" s="1"/>
  <c r="N430" i="20"/>
  <c r="O430" i="20" s="1"/>
  <c r="N438" i="20"/>
  <c r="O438" i="20" s="1"/>
  <c r="N446" i="20"/>
  <c r="O446" i="20" s="1"/>
  <c r="N454" i="20"/>
  <c r="O454" i="20" s="1"/>
  <c r="N462" i="20"/>
  <c r="O462" i="20" s="1"/>
  <c r="N470" i="20"/>
  <c r="O470" i="20" s="1"/>
  <c r="N478" i="20"/>
  <c r="O478" i="20" s="1"/>
  <c r="N486" i="20"/>
  <c r="O486" i="20" s="1"/>
  <c r="N494" i="20"/>
  <c r="O494" i="20" s="1"/>
  <c r="N502" i="20"/>
  <c r="O502" i="20" s="1"/>
  <c r="N510" i="20"/>
  <c r="O510" i="20" s="1"/>
  <c r="N518" i="20"/>
  <c r="O518" i="20" s="1"/>
  <c r="N526" i="20"/>
  <c r="O526" i="20" s="1"/>
  <c r="N534" i="20"/>
  <c r="O534" i="20" s="1"/>
  <c r="N542" i="20"/>
  <c r="O542" i="20" s="1"/>
  <c r="N550" i="20"/>
  <c r="O550" i="20" s="1"/>
  <c r="N558" i="20"/>
  <c r="O558" i="20" s="1"/>
  <c r="N566" i="20"/>
  <c r="O566" i="20" s="1"/>
  <c r="N574" i="20"/>
  <c r="O574" i="20" s="1"/>
  <c r="N582" i="20"/>
  <c r="O582" i="20" s="1"/>
  <c r="N590" i="20"/>
  <c r="O590" i="20" s="1"/>
  <c r="N598" i="20"/>
  <c r="O598" i="20" s="1"/>
  <c r="N606" i="20"/>
  <c r="O606" i="20" s="1"/>
  <c r="N614" i="20"/>
  <c r="O614" i="20" s="1"/>
  <c r="N622" i="20"/>
  <c r="O622" i="20" s="1"/>
  <c r="N630" i="20"/>
  <c r="O630" i="20" s="1"/>
  <c r="N638" i="20"/>
  <c r="O638" i="20" s="1"/>
  <c r="N646" i="20"/>
  <c r="O646" i="20" s="1"/>
  <c r="N654" i="20"/>
  <c r="O654" i="20" s="1"/>
  <c r="N662" i="20"/>
  <c r="O662" i="20" s="1"/>
  <c r="N670" i="20"/>
  <c r="O670" i="20" s="1"/>
  <c r="N678" i="20"/>
  <c r="O678" i="20" s="1"/>
  <c r="N686" i="20"/>
  <c r="O686" i="20" s="1"/>
  <c r="N694" i="20"/>
  <c r="O694" i="20" s="1"/>
  <c r="N702" i="20"/>
  <c r="O702" i="20" s="1"/>
  <c r="N710" i="20"/>
  <c r="O710" i="20" s="1"/>
  <c r="N718" i="20"/>
  <c r="O718" i="20" s="1"/>
  <c r="N726" i="20"/>
  <c r="O726" i="20" s="1"/>
  <c r="N734" i="20"/>
  <c r="O734" i="20" s="1"/>
  <c r="N742" i="20"/>
  <c r="O742" i="20" s="1"/>
  <c r="N750" i="20"/>
  <c r="O750" i="20" s="1"/>
  <c r="N758" i="20"/>
  <c r="O758" i="20" s="1"/>
  <c r="N766" i="20"/>
  <c r="O766" i="20" s="1"/>
  <c r="N23" i="20"/>
  <c r="O23" i="20" s="1"/>
  <c r="N31" i="20"/>
  <c r="O31" i="20" s="1"/>
  <c r="N39" i="20"/>
  <c r="O39" i="20" s="1"/>
  <c r="N47" i="20"/>
  <c r="O47" i="20" s="1"/>
  <c r="N55" i="20"/>
  <c r="O55" i="20" s="1"/>
  <c r="N63" i="20"/>
  <c r="O63" i="20" s="1"/>
  <c r="N71" i="20"/>
  <c r="O71" i="20" s="1"/>
  <c r="N79" i="20"/>
  <c r="O79" i="20" s="1"/>
  <c r="N87" i="20"/>
  <c r="O87" i="20" s="1"/>
  <c r="N95" i="20"/>
  <c r="O95" i="20" s="1"/>
  <c r="N103" i="20"/>
  <c r="O103" i="20" s="1"/>
  <c r="N111" i="20"/>
  <c r="O111" i="20" s="1"/>
  <c r="N119" i="20"/>
  <c r="O119" i="20" s="1"/>
  <c r="N127" i="20"/>
  <c r="O127" i="20" s="1"/>
  <c r="N135" i="20"/>
  <c r="O135" i="20" s="1"/>
  <c r="N143" i="20"/>
  <c r="O143" i="20" s="1"/>
  <c r="N151" i="20"/>
  <c r="O151" i="20" s="1"/>
  <c r="N159" i="20"/>
  <c r="O159" i="20" s="1"/>
  <c r="N167" i="20"/>
  <c r="O167" i="20" s="1"/>
  <c r="N175" i="20"/>
  <c r="O175" i="20" s="1"/>
  <c r="N183" i="20"/>
  <c r="O183" i="20" s="1"/>
  <c r="N191" i="20"/>
  <c r="O191" i="20" s="1"/>
  <c r="N199" i="20"/>
  <c r="O199" i="20" s="1"/>
  <c r="N207" i="20"/>
  <c r="O207" i="20" s="1"/>
  <c r="N215" i="20"/>
  <c r="O215" i="20" s="1"/>
  <c r="N223" i="20"/>
  <c r="O223" i="20" s="1"/>
  <c r="N231" i="20"/>
  <c r="O231" i="20" s="1"/>
  <c r="N239" i="20"/>
  <c r="O239" i="20" s="1"/>
  <c r="N247" i="20"/>
  <c r="O247" i="20" s="1"/>
  <c r="N255" i="20"/>
  <c r="O255" i="20" s="1"/>
  <c r="N263" i="20"/>
  <c r="O263" i="20" s="1"/>
  <c r="N271" i="20"/>
  <c r="O271" i="20" s="1"/>
  <c r="N279" i="20"/>
  <c r="O279" i="20" s="1"/>
  <c r="N287" i="20"/>
  <c r="O287" i="20" s="1"/>
  <c r="N295" i="20"/>
  <c r="O295" i="20" s="1"/>
  <c r="N303" i="20"/>
  <c r="O303" i="20" s="1"/>
  <c r="N311" i="20"/>
  <c r="O311" i="20" s="1"/>
  <c r="N319" i="20"/>
  <c r="O319" i="20" s="1"/>
  <c r="N327" i="20"/>
  <c r="O327" i="20" s="1"/>
  <c r="N335" i="20"/>
  <c r="O335" i="20" s="1"/>
  <c r="N343" i="20"/>
  <c r="O343" i="20" s="1"/>
  <c r="N351" i="20"/>
  <c r="O351" i="20" s="1"/>
  <c r="N359" i="20"/>
  <c r="O359" i="20" s="1"/>
  <c r="N367" i="20"/>
  <c r="O367" i="20" s="1"/>
  <c r="N375" i="20"/>
  <c r="O375" i="20" s="1"/>
  <c r="N383" i="20"/>
  <c r="O383" i="20" s="1"/>
  <c r="N391" i="20"/>
  <c r="O391" i="20" s="1"/>
  <c r="N399" i="20"/>
  <c r="O399" i="20" s="1"/>
  <c r="N407" i="20"/>
  <c r="O407" i="20" s="1"/>
  <c r="N415" i="20"/>
  <c r="O415" i="20" s="1"/>
  <c r="N423" i="20"/>
  <c r="O423" i="20" s="1"/>
  <c r="N431" i="20"/>
  <c r="O431" i="20" s="1"/>
  <c r="N439" i="20"/>
  <c r="O439" i="20" s="1"/>
  <c r="N447" i="20"/>
  <c r="O447" i="20" s="1"/>
  <c r="N455" i="20"/>
  <c r="O455" i="20" s="1"/>
  <c r="N463" i="20"/>
  <c r="O463" i="20" s="1"/>
  <c r="N471" i="20"/>
  <c r="O471" i="20" s="1"/>
  <c r="N479" i="20"/>
  <c r="O479" i="20" s="1"/>
  <c r="N487" i="20"/>
  <c r="O487" i="20" s="1"/>
  <c r="N495" i="20"/>
  <c r="O495" i="20" s="1"/>
  <c r="N503" i="20"/>
  <c r="O503" i="20" s="1"/>
  <c r="N511" i="20"/>
  <c r="O511" i="20" s="1"/>
  <c r="N519" i="20"/>
  <c r="O519" i="20" s="1"/>
  <c r="N1014" i="20"/>
  <c r="O1014" i="20" s="1"/>
  <c r="N1004" i="20"/>
  <c r="O1004" i="20" s="1"/>
  <c r="N995" i="20"/>
  <c r="O995" i="20" s="1"/>
  <c r="N986" i="20"/>
  <c r="O986" i="20" s="1"/>
  <c r="N977" i="20"/>
  <c r="O977" i="20" s="1"/>
  <c r="N968" i="20"/>
  <c r="O968" i="20" s="1"/>
  <c r="N959" i="20"/>
  <c r="O959" i="20" s="1"/>
  <c r="N950" i="20"/>
  <c r="O950" i="20" s="1"/>
  <c r="N940" i="20"/>
  <c r="O940" i="20" s="1"/>
  <c r="N931" i="20"/>
  <c r="O931" i="20" s="1"/>
  <c r="N922" i="20"/>
  <c r="O922" i="20" s="1"/>
  <c r="N913" i="20"/>
  <c r="O913" i="20" s="1"/>
  <c r="N904" i="20"/>
  <c r="O904" i="20" s="1"/>
  <c r="N895" i="20"/>
  <c r="O895" i="20" s="1"/>
  <c r="N886" i="20"/>
  <c r="O886" i="20" s="1"/>
  <c r="N876" i="20"/>
  <c r="O876" i="20" s="1"/>
  <c r="N867" i="20"/>
  <c r="O867" i="20" s="1"/>
  <c r="N858" i="20"/>
  <c r="O858" i="20" s="1"/>
  <c r="N849" i="20"/>
  <c r="O849" i="20" s="1"/>
  <c r="N840" i="20"/>
  <c r="O840" i="20" s="1"/>
  <c r="N831" i="20"/>
  <c r="O831" i="20" s="1"/>
  <c r="N822" i="20"/>
  <c r="O822" i="20" s="1"/>
  <c r="N812" i="20"/>
  <c r="O812" i="20" s="1"/>
  <c r="N803" i="20"/>
  <c r="O803" i="20" s="1"/>
  <c r="N794" i="20"/>
  <c r="O794" i="20" s="1"/>
  <c r="N785" i="20"/>
  <c r="O785" i="20" s="1"/>
  <c r="N776" i="20"/>
  <c r="O776" i="20" s="1"/>
  <c r="N767" i="20"/>
  <c r="O767" i="20" s="1"/>
  <c r="N755" i="20"/>
  <c r="O755" i="20" s="1"/>
  <c r="N745" i="20"/>
  <c r="O745" i="20" s="1"/>
  <c r="N735" i="20"/>
  <c r="O735" i="20" s="1"/>
  <c r="N723" i="20"/>
  <c r="O723" i="20" s="1"/>
  <c r="N713" i="20"/>
  <c r="O713" i="20" s="1"/>
  <c r="N703" i="20"/>
  <c r="O703" i="20" s="1"/>
  <c r="N691" i="20"/>
  <c r="O691" i="20" s="1"/>
  <c r="N681" i="20"/>
  <c r="O681" i="20" s="1"/>
  <c r="N671" i="20"/>
  <c r="O671" i="20" s="1"/>
  <c r="N659" i="20"/>
  <c r="O659" i="20" s="1"/>
  <c r="N649" i="20"/>
  <c r="O649" i="20" s="1"/>
  <c r="N639" i="20"/>
  <c r="O639" i="20" s="1"/>
  <c r="N627" i="20"/>
  <c r="O627" i="20" s="1"/>
  <c r="N617" i="20"/>
  <c r="O617" i="20" s="1"/>
  <c r="N607" i="20"/>
  <c r="O607" i="20" s="1"/>
  <c r="N595" i="20"/>
  <c r="O595" i="20" s="1"/>
  <c r="N585" i="20"/>
  <c r="O585" i="20" s="1"/>
  <c r="N575" i="20"/>
  <c r="O575" i="20" s="1"/>
  <c r="N563" i="20"/>
  <c r="O563" i="20" s="1"/>
  <c r="N553" i="20"/>
  <c r="O553" i="20" s="1"/>
  <c r="N543" i="20"/>
  <c r="O543" i="20" s="1"/>
  <c r="N531" i="20"/>
  <c r="O531" i="20" s="1"/>
  <c r="N521" i="20"/>
  <c r="O521" i="20" s="1"/>
  <c r="N507" i="20"/>
  <c r="O507" i="20" s="1"/>
  <c r="N496" i="20"/>
  <c r="O496" i="20" s="1"/>
  <c r="N482" i="20"/>
  <c r="O482" i="20" s="1"/>
  <c r="N468" i="20"/>
  <c r="O468" i="20" s="1"/>
  <c r="N457" i="20"/>
  <c r="O457" i="20" s="1"/>
  <c r="N443" i="20"/>
  <c r="O443" i="20" s="1"/>
  <c r="N432" i="20"/>
  <c r="O432" i="20" s="1"/>
  <c r="N418" i="20"/>
  <c r="O418" i="20" s="1"/>
  <c r="N404" i="20"/>
  <c r="O404" i="20" s="1"/>
  <c r="N393" i="20"/>
  <c r="O393" i="20" s="1"/>
  <c r="N379" i="20"/>
  <c r="O379" i="20" s="1"/>
  <c r="N368" i="20"/>
  <c r="O368" i="20" s="1"/>
  <c r="N354" i="20"/>
  <c r="O354" i="20" s="1"/>
  <c r="N340" i="20"/>
  <c r="O340" i="20" s="1"/>
  <c r="N329" i="20"/>
  <c r="O329" i="20" s="1"/>
  <c r="N315" i="20"/>
  <c r="O315" i="20" s="1"/>
  <c r="N304" i="20"/>
  <c r="O304" i="20" s="1"/>
  <c r="N290" i="20"/>
  <c r="O290" i="20" s="1"/>
  <c r="N276" i="20"/>
  <c r="O276" i="20" s="1"/>
  <c r="N265" i="20"/>
  <c r="O265" i="20" s="1"/>
  <c r="N251" i="20"/>
  <c r="O251" i="20" s="1"/>
  <c r="N240" i="20"/>
  <c r="O240" i="20" s="1"/>
  <c r="N226" i="20"/>
  <c r="O226" i="20" s="1"/>
  <c r="N212" i="20"/>
  <c r="O212" i="20" s="1"/>
  <c r="N201" i="20"/>
  <c r="O201" i="20" s="1"/>
  <c r="N187" i="20"/>
  <c r="O187" i="20" s="1"/>
  <c r="N176" i="20"/>
  <c r="O176" i="20" s="1"/>
  <c r="N162" i="20"/>
  <c r="O162" i="20" s="1"/>
  <c r="N148" i="20"/>
  <c r="O148" i="20" s="1"/>
  <c r="N137" i="20"/>
  <c r="O137" i="20" s="1"/>
  <c r="N123" i="20"/>
  <c r="O123" i="20" s="1"/>
  <c r="N112" i="20"/>
  <c r="O112" i="20" s="1"/>
  <c r="N98" i="20"/>
  <c r="O98" i="20" s="1"/>
  <c r="N84" i="20"/>
  <c r="O84" i="20" s="1"/>
  <c r="N73" i="20"/>
  <c r="O73" i="20" s="1"/>
  <c r="N59" i="20"/>
  <c r="O59" i="20" s="1"/>
  <c r="N48" i="20"/>
  <c r="O48" i="20" s="1"/>
  <c r="N34" i="20"/>
  <c r="O34" i="20" s="1"/>
  <c r="N20" i="20"/>
  <c r="O20" i="20" s="1"/>
  <c r="N1012" i="20"/>
  <c r="O1012" i="20" s="1"/>
  <c r="N1003" i="20"/>
  <c r="O1003" i="20" s="1"/>
  <c r="N994" i="20"/>
  <c r="O994" i="20" s="1"/>
  <c r="N985" i="20"/>
  <c r="O985" i="20" s="1"/>
  <c r="N976" i="20"/>
  <c r="O976" i="20" s="1"/>
  <c r="N967" i="20"/>
  <c r="O967" i="20" s="1"/>
  <c r="N958" i="20"/>
  <c r="O958" i="20" s="1"/>
  <c r="N948" i="20"/>
  <c r="O948" i="20" s="1"/>
  <c r="N939" i="20"/>
  <c r="O939" i="20" s="1"/>
  <c r="N930" i="20"/>
  <c r="O930" i="20" s="1"/>
  <c r="N921" i="20"/>
  <c r="O921" i="20" s="1"/>
  <c r="N912" i="20"/>
  <c r="O912" i="20" s="1"/>
  <c r="N903" i="20"/>
  <c r="O903" i="20" s="1"/>
  <c r="N894" i="20"/>
  <c r="O894" i="20" s="1"/>
  <c r="N884" i="20"/>
  <c r="O884" i="20" s="1"/>
  <c r="N875" i="20"/>
  <c r="O875" i="20" s="1"/>
  <c r="N866" i="20"/>
  <c r="O866" i="20" s="1"/>
  <c r="N857" i="20"/>
  <c r="O857" i="20" s="1"/>
  <c r="N848" i="20"/>
  <c r="O848" i="20" s="1"/>
  <c r="N839" i="20"/>
  <c r="O839" i="20" s="1"/>
  <c r="N830" i="20"/>
  <c r="O830" i="20" s="1"/>
  <c r="N820" i="20"/>
  <c r="O820" i="20" s="1"/>
  <c r="N811" i="20"/>
  <c r="O811" i="20" s="1"/>
  <c r="N802" i="20"/>
  <c r="O802" i="20" s="1"/>
  <c r="N793" i="20"/>
  <c r="O793" i="20" s="1"/>
  <c r="N784" i="20"/>
  <c r="O784" i="20" s="1"/>
  <c r="N775" i="20"/>
  <c r="O775" i="20" s="1"/>
  <c r="N764" i="20"/>
  <c r="O764" i="20" s="1"/>
  <c r="N754" i="20"/>
  <c r="O754" i="20" s="1"/>
  <c r="N744" i="20"/>
  <c r="O744" i="20" s="1"/>
  <c r="N732" i="20"/>
  <c r="O732" i="20" s="1"/>
  <c r="N722" i="20"/>
  <c r="O722" i="20" s="1"/>
  <c r="N712" i="20"/>
  <c r="O712" i="20" s="1"/>
  <c r="N700" i="20"/>
  <c r="O700" i="20" s="1"/>
  <c r="N690" i="20"/>
  <c r="O690" i="20" s="1"/>
  <c r="N680" i="20"/>
  <c r="O680" i="20" s="1"/>
  <c r="N668" i="20"/>
  <c r="O668" i="20" s="1"/>
  <c r="N658" i="20"/>
  <c r="O658" i="20" s="1"/>
  <c r="N648" i="20"/>
  <c r="O648" i="20" s="1"/>
  <c r="N636" i="20"/>
  <c r="O636" i="20" s="1"/>
  <c r="N626" i="20"/>
  <c r="O626" i="20" s="1"/>
  <c r="N616" i="20"/>
  <c r="O616" i="20" s="1"/>
  <c r="N604" i="20"/>
  <c r="O604" i="20" s="1"/>
  <c r="N594" i="20"/>
  <c r="O594" i="20" s="1"/>
  <c r="N584" i="20"/>
  <c r="O584" i="20" s="1"/>
  <c r="N572" i="20"/>
  <c r="O572" i="20" s="1"/>
  <c r="N562" i="20"/>
  <c r="O562" i="20" s="1"/>
  <c r="N552" i="20"/>
  <c r="O552" i="20" s="1"/>
  <c r="N540" i="20"/>
  <c r="O540" i="20" s="1"/>
  <c r="N530" i="20"/>
  <c r="O530" i="20" s="1"/>
  <c r="N520" i="20"/>
  <c r="O520" i="20" s="1"/>
  <c r="N506" i="20"/>
  <c r="O506" i="20" s="1"/>
  <c r="N492" i="20"/>
  <c r="O492" i="20" s="1"/>
  <c r="N481" i="20"/>
  <c r="O481" i="20" s="1"/>
  <c r="N467" i="20"/>
  <c r="O467" i="20" s="1"/>
  <c r="N456" i="20"/>
  <c r="O456" i="20" s="1"/>
  <c r="N442" i="20"/>
  <c r="O442" i="20" s="1"/>
  <c r="N428" i="20"/>
  <c r="O428" i="20" s="1"/>
  <c r="N417" i="20"/>
  <c r="O417" i="20" s="1"/>
  <c r="N403" i="20"/>
  <c r="O403" i="20" s="1"/>
  <c r="N392" i="20"/>
  <c r="O392" i="20" s="1"/>
  <c r="N378" i="20"/>
  <c r="O378" i="20" s="1"/>
  <c r="N364" i="20"/>
  <c r="O364" i="20" s="1"/>
  <c r="N353" i="20"/>
  <c r="O353" i="20" s="1"/>
  <c r="N339" i="20"/>
  <c r="O339" i="20" s="1"/>
  <c r="N328" i="20"/>
  <c r="O328" i="20" s="1"/>
  <c r="N314" i="20"/>
  <c r="O314" i="20" s="1"/>
  <c r="N300" i="20"/>
  <c r="O300" i="20" s="1"/>
  <c r="N289" i="20"/>
  <c r="O289" i="20" s="1"/>
  <c r="N275" i="20"/>
  <c r="O275" i="20" s="1"/>
  <c r="N264" i="20"/>
  <c r="O264" i="20" s="1"/>
  <c r="N250" i="20"/>
  <c r="O250" i="20" s="1"/>
  <c r="N236" i="20"/>
  <c r="O236" i="20" s="1"/>
  <c r="N225" i="20"/>
  <c r="O225" i="20" s="1"/>
  <c r="N211" i="20"/>
  <c r="O211" i="20" s="1"/>
  <c r="N200" i="20"/>
  <c r="O200" i="20" s="1"/>
  <c r="N186" i="20"/>
  <c r="O186" i="20" s="1"/>
  <c r="N172" i="20"/>
  <c r="O172" i="20" s="1"/>
  <c r="N161" i="20"/>
  <c r="O161" i="20" s="1"/>
  <c r="N147" i="20"/>
  <c r="O147" i="20" s="1"/>
  <c r="N136" i="20"/>
  <c r="O136" i="20" s="1"/>
  <c r="N122" i="20"/>
  <c r="O122" i="20" s="1"/>
  <c r="N108" i="20"/>
  <c r="O108" i="20" s="1"/>
  <c r="N97" i="20"/>
  <c r="O97" i="20" s="1"/>
  <c r="N83" i="20"/>
  <c r="O83" i="20" s="1"/>
  <c r="N72" i="20"/>
  <c r="O72" i="20" s="1"/>
  <c r="N58" i="20"/>
  <c r="O58" i="20" s="1"/>
  <c r="N44" i="20"/>
  <c r="O44" i="20" s="1"/>
  <c r="N33" i="20"/>
  <c r="O33" i="20" s="1"/>
  <c r="N19" i="20"/>
  <c r="O19" i="20" s="1"/>
  <c r="T16" i="20"/>
  <c r="U16" i="20" s="1"/>
  <c r="T24" i="20"/>
  <c r="U24" i="20" s="1"/>
  <c r="T32" i="20"/>
  <c r="U32" i="20" s="1"/>
  <c r="T40" i="20"/>
  <c r="U40" i="20" s="1"/>
  <c r="T48" i="20"/>
  <c r="U48" i="20" s="1"/>
  <c r="T56" i="20"/>
  <c r="U56" i="20" s="1"/>
  <c r="T64" i="20"/>
  <c r="U64" i="20" s="1"/>
  <c r="T72" i="20"/>
  <c r="U72" i="20" s="1"/>
  <c r="T80" i="20"/>
  <c r="U80" i="20" s="1"/>
  <c r="T88" i="20"/>
  <c r="U88" i="20" s="1"/>
  <c r="T96" i="20"/>
  <c r="U96" i="20" s="1"/>
  <c r="T104" i="20"/>
  <c r="U104" i="20" s="1"/>
  <c r="T112" i="20"/>
  <c r="U112" i="20" s="1"/>
  <c r="T120" i="20"/>
  <c r="U120" i="20" s="1"/>
  <c r="T128" i="20"/>
  <c r="U128" i="20" s="1"/>
  <c r="T136" i="20"/>
  <c r="U136" i="20" s="1"/>
  <c r="T144" i="20"/>
  <c r="U144" i="20" s="1"/>
  <c r="T152" i="20"/>
  <c r="U152" i="20" s="1"/>
  <c r="T160" i="20"/>
  <c r="U160" i="20" s="1"/>
  <c r="T168" i="20"/>
  <c r="U168" i="20" s="1"/>
  <c r="T176" i="20"/>
  <c r="U176" i="20" s="1"/>
  <c r="T184" i="20"/>
  <c r="U184" i="20" s="1"/>
  <c r="T192" i="20"/>
  <c r="U192" i="20" s="1"/>
  <c r="T200" i="20"/>
  <c r="U200" i="20" s="1"/>
  <c r="T208" i="20"/>
  <c r="U208" i="20" s="1"/>
  <c r="T216" i="20"/>
  <c r="U216" i="20" s="1"/>
  <c r="T224" i="20"/>
  <c r="U224" i="20" s="1"/>
  <c r="T232" i="20"/>
  <c r="U232" i="20" s="1"/>
  <c r="T240" i="20"/>
  <c r="U240" i="20" s="1"/>
  <c r="T248" i="20"/>
  <c r="U248" i="20" s="1"/>
  <c r="T256" i="20"/>
  <c r="U256" i="20" s="1"/>
  <c r="T264" i="20"/>
  <c r="U264" i="20" s="1"/>
  <c r="T272" i="20"/>
  <c r="U272" i="20" s="1"/>
  <c r="T280" i="20"/>
  <c r="U280" i="20" s="1"/>
  <c r="T288" i="20"/>
  <c r="U288" i="20" s="1"/>
  <c r="T296" i="20"/>
  <c r="U296" i="20" s="1"/>
  <c r="T304" i="20"/>
  <c r="U304" i="20" s="1"/>
  <c r="T312" i="20"/>
  <c r="U312" i="20" s="1"/>
  <c r="T320" i="20"/>
  <c r="U320" i="20" s="1"/>
  <c r="T328" i="20"/>
  <c r="U328" i="20" s="1"/>
  <c r="T336" i="20"/>
  <c r="U336" i="20" s="1"/>
  <c r="T344" i="20"/>
  <c r="U344" i="20" s="1"/>
  <c r="T352" i="20"/>
  <c r="U352" i="20" s="1"/>
  <c r="T360" i="20"/>
  <c r="U360" i="20" s="1"/>
  <c r="T368" i="20"/>
  <c r="U368" i="20" s="1"/>
  <c r="T376" i="20"/>
  <c r="U376" i="20" s="1"/>
  <c r="T384" i="20"/>
  <c r="U384" i="20" s="1"/>
  <c r="T392" i="20"/>
  <c r="U392" i="20" s="1"/>
  <c r="T400" i="20"/>
  <c r="U400" i="20" s="1"/>
  <c r="T408" i="20"/>
  <c r="U408" i="20" s="1"/>
  <c r="T416" i="20"/>
  <c r="U416" i="20" s="1"/>
  <c r="T424" i="20"/>
  <c r="U424" i="20" s="1"/>
  <c r="T432" i="20"/>
  <c r="U432" i="20" s="1"/>
  <c r="T440" i="20"/>
  <c r="U440" i="20" s="1"/>
  <c r="T448" i="20"/>
  <c r="U448" i="20" s="1"/>
  <c r="T456" i="20"/>
  <c r="U456" i="20" s="1"/>
  <c r="T464" i="20"/>
  <c r="U464" i="20" s="1"/>
  <c r="T472" i="20"/>
  <c r="U472" i="20" s="1"/>
  <c r="T480" i="20"/>
  <c r="U480" i="20" s="1"/>
  <c r="T488" i="20"/>
  <c r="U488" i="20" s="1"/>
  <c r="T496" i="20"/>
  <c r="U496" i="20" s="1"/>
  <c r="T504" i="20"/>
  <c r="U504" i="20" s="1"/>
  <c r="T512" i="20"/>
  <c r="U512" i="20" s="1"/>
  <c r="T520" i="20"/>
  <c r="U520" i="20" s="1"/>
  <c r="T528" i="20"/>
  <c r="U528" i="20" s="1"/>
  <c r="T536" i="20"/>
  <c r="U536" i="20" s="1"/>
  <c r="T544" i="20"/>
  <c r="U544" i="20" s="1"/>
  <c r="T552" i="20"/>
  <c r="U552" i="20" s="1"/>
  <c r="T560" i="20"/>
  <c r="U560" i="20" s="1"/>
  <c r="T568" i="20"/>
  <c r="U568" i="20" s="1"/>
  <c r="T576" i="20"/>
  <c r="U576" i="20" s="1"/>
  <c r="T584" i="20"/>
  <c r="U584" i="20" s="1"/>
  <c r="T592" i="20"/>
  <c r="U592" i="20" s="1"/>
  <c r="T600" i="20"/>
  <c r="U600" i="20" s="1"/>
  <c r="T608" i="20"/>
  <c r="U608" i="20" s="1"/>
  <c r="T616" i="20"/>
  <c r="U616" i="20" s="1"/>
  <c r="T624" i="20"/>
  <c r="U624" i="20" s="1"/>
  <c r="T632" i="20"/>
  <c r="U632" i="20" s="1"/>
  <c r="T640" i="20"/>
  <c r="U640" i="20" s="1"/>
  <c r="T648" i="20"/>
  <c r="U648" i="20" s="1"/>
  <c r="T656" i="20"/>
  <c r="U656" i="20" s="1"/>
  <c r="T664" i="20"/>
  <c r="U664" i="20" s="1"/>
  <c r="T672" i="20"/>
  <c r="U672" i="20" s="1"/>
  <c r="T680" i="20"/>
  <c r="U680" i="20" s="1"/>
  <c r="T688" i="20"/>
  <c r="U688" i="20" s="1"/>
  <c r="T696" i="20"/>
  <c r="U696" i="20" s="1"/>
  <c r="T704" i="20"/>
  <c r="U704" i="20" s="1"/>
  <c r="T712" i="20"/>
  <c r="U712" i="20" s="1"/>
  <c r="T720" i="20"/>
  <c r="U720" i="20" s="1"/>
  <c r="T728" i="20"/>
  <c r="U728" i="20" s="1"/>
  <c r="T736" i="20"/>
  <c r="U736" i="20" s="1"/>
  <c r="T744" i="20"/>
  <c r="U744" i="20" s="1"/>
  <c r="T752" i="20"/>
  <c r="U752" i="20" s="1"/>
  <c r="T760" i="20"/>
  <c r="U760" i="20" s="1"/>
  <c r="T768" i="20"/>
  <c r="U768" i="20" s="1"/>
  <c r="T776" i="20"/>
  <c r="U776" i="20" s="1"/>
  <c r="T784" i="20"/>
  <c r="U784" i="20" s="1"/>
  <c r="T792" i="20"/>
  <c r="U792" i="20" s="1"/>
  <c r="T800" i="20"/>
  <c r="U800" i="20" s="1"/>
  <c r="T808" i="20"/>
  <c r="U808" i="20" s="1"/>
  <c r="T816" i="20"/>
  <c r="U816" i="20" s="1"/>
  <c r="T824" i="20"/>
  <c r="U824" i="20" s="1"/>
  <c r="T832" i="20"/>
  <c r="U832" i="20" s="1"/>
  <c r="T840" i="20"/>
  <c r="U840" i="20" s="1"/>
  <c r="T848" i="20"/>
  <c r="U848" i="20" s="1"/>
  <c r="T17" i="20"/>
  <c r="U17" i="20" s="1"/>
  <c r="T25" i="20"/>
  <c r="U25" i="20" s="1"/>
  <c r="T33" i="20"/>
  <c r="U33" i="20" s="1"/>
  <c r="T41" i="20"/>
  <c r="U41" i="20" s="1"/>
  <c r="T49" i="20"/>
  <c r="U49" i="20" s="1"/>
  <c r="T57" i="20"/>
  <c r="U57" i="20" s="1"/>
  <c r="T65" i="20"/>
  <c r="U65" i="20" s="1"/>
  <c r="T73" i="20"/>
  <c r="U73" i="20" s="1"/>
  <c r="T81" i="20"/>
  <c r="U81" i="20" s="1"/>
  <c r="T89" i="20"/>
  <c r="U89" i="20" s="1"/>
  <c r="T97" i="20"/>
  <c r="U97" i="20" s="1"/>
  <c r="T105" i="20"/>
  <c r="U105" i="20" s="1"/>
  <c r="T113" i="20"/>
  <c r="U113" i="20" s="1"/>
  <c r="T121" i="20"/>
  <c r="U121" i="20" s="1"/>
  <c r="T129" i="20"/>
  <c r="U129" i="20" s="1"/>
  <c r="T137" i="20"/>
  <c r="U137" i="20" s="1"/>
  <c r="T145" i="20"/>
  <c r="U145" i="20" s="1"/>
  <c r="T153" i="20"/>
  <c r="U153" i="20" s="1"/>
  <c r="T161" i="20"/>
  <c r="U161" i="20" s="1"/>
  <c r="T169" i="20"/>
  <c r="U169" i="20" s="1"/>
  <c r="T177" i="20"/>
  <c r="U177" i="20" s="1"/>
  <c r="T18" i="20"/>
  <c r="U18" i="20" s="1"/>
  <c r="T26" i="20"/>
  <c r="U26" i="20" s="1"/>
  <c r="T34" i="20"/>
  <c r="U34" i="20" s="1"/>
  <c r="T42" i="20"/>
  <c r="U42" i="20" s="1"/>
  <c r="T21" i="20"/>
  <c r="U21" i="20" s="1"/>
  <c r="T35" i="20"/>
  <c r="U35" i="20" s="1"/>
  <c r="T46" i="20"/>
  <c r="U46" i="20" s="1"/>
  <c r="T58" i="20"/>
  <c r="U58" i="20" s="1"/>
  <c r="T68" i="20"/>
  <c r="U68" i="20" s="1"/>
  <c r="T78" i="20"/>
  <c r="U78" i="20" s="1"/>
  <c r="T90" i="20"/>
  <c r="U90" i="20" s="1"/>
  <c r="T100" i="20"/>
  <c r="U100" i="20" s="1"/>
  <c r="T110" i="20"/>
  <c r="U110" i="20" s="1"/>
  <c r="T122" i="20"/>
  <c r="U122" i="20" s="1"/>
  <c r="T132" i="20"/>
  <c r="U132" i="20" s="1"/>
  <c r="T142" i="20"/>
  <c r="U142" i="20" s="1"/>
  <c r="T154" i="20"/>
  <c r="U154" i="20" s="1"/>
  <c r="T164" i="20"/>
  <c r="U164" i="20" s="1"/>
  <c r="T174" i="20"/>
  <c r="U174" i="20" s="1"/>
  <c r="T185" i="20"/>
  <c r="U185" i="20" s="1"/>
  <c r="T194" i="20"/>
  <c r="U194" i="20" s="1"/>
  <c r="T203" i="20"/>
  <c r="U203" i="20" s="1"/>
  <c r="T212" i="20"/>
  <c r="U212" i="20" s="1"/>
  <c r="T221" i="20"/>
  <c r="U221" i="20" s="1"/>
  <c r="T230" i="20"/>
  <c r="U230" i="20" s="1"/>
  <c r="T239" i="20"/>
  <c r="U239" i="20" s="1"/>
  <c r="T249" i="20"/>
  <c r="U249" i="20" s="1"/>
  <c r="T258" i="20"/>
  <c r="U258" i="20" s="1"/>
  <c r="T267" i="20"/>
  <c r="U267" i="20" s="1"/>
  <c r="T276" i="20"/>
  <c r="U276" i="20" s="1"/>
  <c r="T285" i="20"/>
  <c r="U285" i="20" s="1"/>
  <c r="T294" i="20"/>
  <c r="U294" i="20" s="1"/>
  <c r="T303" i="20"/>
  <c r="U303" i="20" s="1"/>
  <c r="T313" i="20"/>
  <c r="U313" i="20" s="1"/>
  <c r="T322" i="20"/>
  <c r="U322" i="20" s="1"/>
  <c r="T331" i="20"/>
  <c r="U331" i="20" s="1"/>
  <c r="T340" i="20"/>
  <c r="U340" i="20" s="1"/>
  <c r="T349" i="20"/>
  <c r="U349" i="20" s="1"/>
  <c r="T358" i="20"/>
  <c r="U358" i="20" s="1"/>
  <c r="T367" i="20"/>
  <c r="U367" i="20" s="1"/>
  <c r="T377" i="20"/>
  <c r="U377" i="20" s="1"/>
  <c r="T386" i="20"/>
  <c r="U386" i="20" s="1"/>
  <c r="T395" i="20"/>
  <c r="U395" i="20" s="1"/>
  <c r="T404" i="20"/>
  <c r="U404" i="20" s="1"/>
  <c r="T413" i="20"/>
  <c r="U413" i="20" s="1"/>
  <c r="T422" i="20"/>
  <c r="U422" i="20" s="1"/>
  <c r="T431" i="20"/>
  <c r="U431" i="20" s="1"/>
  <c r="T441" i="20"/>
  <c r="U441" i="20" s="1"/>
  <c r="T450" i="20"/>
  <c r="U450" i="20" s="1"/>
  <c r="T459" i="20"/>
  <c r="U459" i="20" s="1"/>
  <c r="T468" i="20"/>
  <c r="U468" i="20" s="1"/>
  <c r="T477" i="20"/>
  <c r="U477" i="20" s="1"/>
  <c r="T486" i="20"/>
  <c r="U486" i="20" s="1"/>
  <c r="T495" i="20"/>
  <c r="U495" i="20" s="1"/>
  <c r="T505" i="20"/>
  <c r="U505" i="20" s="1"/>
  <c r="T514" i="20"/>
  <c r="U514" i="20" s="1"/>
  <c r="T523" i="20"/>
  <c r="U523" i="20" s="1"/>
  <c r="T532" i="20"/>
  <c r="U532" i="20" s="1"/>
  <c r="T541" i="20"/>
  <c r="U541" i="20" s="1"/>
  <c r="T550" i="20"/>
  <c r="U550" i="20" s="1"/>
  <c r="T559" i="20"/>
  <c r="U559" i="20" s="1"/>
  <c r="T569" i="20"/>
  <c r="U569" i="20" s="1"/>
  <c r="T578" i="20"/>
  <c r="U578" i="20" s="1"/>
  <c r="T587" i="20"/>
  <c r="U587" i="20" s="1"/>
  <c r="T596" i="20"/>
  <c r="U596" i="20" s="1"/>
  <c r="T605" i="20"/>
  <c r="U605" i="20" s="1"/>
  <c r="T614" i="20"/>
  <c r="U614" i="20" s="1"/>
  <c r="T623" i="20"/>
  <c r="U623" i="20" s="1"/>
  <c r="T633" i="20"/>
  <c r="U633" i="20" s="1"/>
  <c r="T642" i="20"/>
  <c r="U642" i="20" s="1"/>
  <c r="T651" i="20"/>
  <c r="U651" i="20" s="1"/>
  <c r="T660" i="20"/>
  <c r="U660" i="20" s="1"/>
  <c r="T669" i="20"/>
  <c r="U669" i="20" s="1"/>
  <c r="T678" i="20"/>
  <c r="U678" i="20" s="1"/>
  <c r="T687" i="20"/>
  <c r="U687" i="20" s="1"/>
  <c r="T697" i="20"/>
  <c r="U697" i="20" s="1"/>
  <c r="T706" i="20"/>
  <c r="U706" i="20" s="1"/>
  <c r="T715" i="20"/>
  <c r="U715" i="20" s="1"/>
  <c r="T724" i="20"/>
  <c r="U724" i="20" s="1"/>
  <c r="T733" i="20"/>
  <c r="U733" i="20" s="1"/>
  <c r="T742" i="20"/>
  <c r="U742" i="20" s="1"/>
  <c r="T751" i="20"/>
  <c r="U751" i="20" s="1"/>
  <c r="T761" i="20"/>
  <c r="U761" i="20" s="1"/>
  <c r="T770" i="20"/>
  <c r="U770" i="20" s="1"/>
  <c r="T779" i="20"/>
  <c r="U779" i="20" s="1"/>
  <c r="T788" i="20"/>
  <c r="U788" i="20" s="1"/>
  <c r="T797" i="20"/>
  <c r="U797" i="20" s="1"/>
  <c r="T806" i="20"/>
  <c r="U806" i="20" s="1"/>
  <c r="T815" i="20"/>
  <c r="U815" i="20" s="1"/>
  <c r="T825" i="20"/>
  <c r="U825" i="20" s="1"/>
  <c r="T834" i="20"/>
  <c r="U834" i="20" s="1"/>
  <c r="T843" i="20"/>
  <c r="U843" i="20" s="1"/>
  <c r="T852" i="20"/>
  <c r="U852" i="20" s="1"/>
  <c r="T860" i="20"/>
  <c r="U860" i="20" s="1"/>
  <c r="T868" i="20"/>
  <c r="U868" i="20" s="1"/>
  <c r="T876" i="20"/>
  <c r="U876" i="20" s="1"/>
  <c r="T884" i="20"/>
  <c r="U884" i="20" s="1"/>
  <c r="T892" i="20"/>
  <c r="U892" i="20" s="1"/>
  <c r="T900" i="20"/>
  <c r="U900" i="20" s="1"/>
  <c r="T908" i="20"/>
  <c r="U908" i="20" s="1"/>
  <c r="T916" i="20"/>
  <c r="U916" i="20" s="1"/>
  <c r="T924" i="20"/>
  <c r="U924" i="20" s="1"/>
  <c r="T932" i="20"/>
  <c r="U932" i="20" s="1"/>
  <c r="T940" i="20"/>
  <c r="U940" i="20" s="1"/>
  <c r="T948" i="20"/>
  <c r="U948" i="20" s="1"/>
  <c r="T956" i="20"/>
  <c r="U956" i="20" s="1"/>
  <c r="T964" i="20"/>
  <c r="U964" i="20" s="1"/>
  <c r="T972" i="20"/>
  <c r="U972" i="20" s="1"/>
  <c r="T980" i="20"/>
  <c r="U980" i="20" s="1"/>
  <c r="T988" i="20"/>
  <c r="U988" i="20" s="1"/>
  <c r="T996" i="20"/>
  <c r="U996" i="20" s="1"/>
  <c r="T1004" i="20"/>
  <c r="U1004" i="20" s="1"/>
  <c r="T1012" i="20"/>
  <c r="U1012" i="20" s="1"/>
  <c r="T22" i="20"/>
  <c r="U22" i="20" s="1"/>
  <c r="T36" i="20"/>
  <c r="U36" i="20" s="1"/>
  <c r="T47" i="20"/>
  <c r="U47" i="20" s="1"/>
  <c r="T59" i="20"/>
  <c r="U59" i="20" s="1"/>
  <c r="T69" i="20"/>
  <c r="U69" i="20" s="1"/>
  <c r="T79" i="20"/>
  <c r="U79" i="20" s="1"/>
  <c r="T91" i="20"/>
  <c r="U91" i="20" s="1"/>
  <c r="T101" i="20"/>
  <c r="U101" i="20" s="1"/>
  <c r="T111" i="20"/>
  <c r="U111" i="20" s="1"/>
  <c r="T123" i="20"/>
  <c r="U123" i="20" s="1"/>
  <c r="T133" i="20"/>
  <c r="U133" i="20" s="1"/>
  <c r="T143" i="20"/>
  <c r="U143" i="20" s="1"/>
  <c r="T155" i="20"/>
  <c r="U155" i="20" s="1"/>
  <c r="T165" i="20"/>
  <c r="U165" i="20" s="1"/>
  <c r="T175" i="20"/>
  <c r="U175" i="20" s="1"/>
  <c r="T186" i="20"/>
  <c r="U186" i="20" s="1"/>
  <c r="T195" i="20"/>
  <c r="U195" i="20" s="1"/>
  <c r="T204" i="20"/>
  <c r="U204" i="20" s="1"/>
  <c r="T213" i="20"/>
  <c r="U213" i="20" s="1"/>
  <c r="T222" i="20"/>
  <c r="U222" i="20" s="1"/>
  <c r="T231" i="20"/>
  <c r="U231" i="20" s="1"/>
  <c r="T241" i="20"/>
  <c r="U241" i="20" s="1"/>
  <c r="T250" i="20"/>
  <c r="U250" i="20" s="1"/>
  <c r="T259" i="20"/>
  <c r="U259" i="20" s="1"/>
  <c r="T268" i="20"/>
  <c r="U268" i="20" s="1"/>
  <c r="T277" i="20"/>
  <c r="U277" i="20" s="1"/>
  <c r="T286" i="20"/>
  <c r="U286" i="20" s="1"/>
  <c r="T295" i="20"/>
  <c r="U295" i="20" s="1"/>
  <c r="T305" i="20"/>
  <c r="U305" i="20" s="1"/>
  <c r="T314" i="20"/>
  <c r="U314" i="20" s="1"/>
  <c r="T323" i="20"/>
  <c r="U323" i="20" s="1"/>
  <c r="T332" i="20"/>
  <c r="U332" i="20" s="1"/>
  <c r="T341" i="20"/>
  <c r="U341" i="20" s="1"/>
  <c r="T350" i="20"/>
  <c r="U350" i="20" s="1"/>
  <c r="T359" i="20"/>
  <c r="U359" i="20" s="1"/>
  <c r="T369" i="20"/>
  <c r="U369" i="20" s="1"/>
  <c r="T378" i="20"/>
  <c r="U378" i="20" s="1"/>
  <c r="T387" i="20"/>
  <c r="U387" i="20" s="1"/>
  <c r="T396" i="20"/>
  <c r="U396" i="20" s="1"/>
  <c r="T405" i="20"/>
  <c r="U405" i="20" s="1"/>
  <c r="T414" i="20"/>
  <c r="U414" i="20" s="1"/>
  <c r="T423" i="20"/>
  <c r="U423" i="20" s="1"/>
  <c r="T433" i="20"/>
  <c r="U433" i="20" s="1"/>
  <c r="T442" i="20"/>
  <c r="U442" i="20" s="1"/>
  <c r="T451" i="20"/>
  <c r="U451" i="20" s="1"/>
  <c r="T460" i="20"/>
  <c r="U460" i="20" s="1"/>
  <c r="T469" i="20"/>
  <c r="U469" i="20" s="1"/>
  <c r="T478" i="20"/>
  <c r="U478" i="20" s="1"/>
  <c r="T487" i="20"/>
  <c r="U487" i="20" s="1"/>
  <c r="T497" i="20"/>
  <c r="U497" i="20" s="1"/>
  <c r="T506" i="20"/>
  <c r="U506" i="20" s="1"/>
  <c r="T515" i="20"/>
  <c r="U515" i="20" s="1"/>
  <c r="T524" i="20"/>
  <c r="U524" i="20" s="1"/>
  <c r="T533" i="20"/>
  <c r="U533" i="20" s="1"/>
  <c r="T542" i="20"/>
  <c r="U542" i="20" s="1"/>
  <c r="T551" i="20"/>
  <c r="U551" i="20" s="1"/>
  <c r="T561" i="20"/>
  <c r="U561" i="20" s="1"/>
  <c r="T570" i="20"/>
  <c r="U570" i="20" s="1"/>
  <c r="T579" i="20"/>
  <c r="U579" i="20" s="1"/>
  <c r="T588" i="20"/>
  <c r="U588" i="20" s="1"/>
  <c r="T597" i="20"/>
  <c r="U597" i="20" s="1"/>
  <c r="T606" i="20"/>
  <c r="U606" i="20" s="1"/>
  <c r="T615" i="20"/>
  <c r="U615" i="20" s="1"/>
  <c r="T625" i="20"/>
  <c r="U625" i="20" s="1"/>
  <c r="T634" i="20"/>
  <c r="U634" i="20" s="1"/>
  <c r="T643" i="20"/>
  <c r="U643" i="20" s="1"/>
  <c r="T652" i="20"/>
  <c r="U652" i="20" s="1"/>
  <c r="T661" i="20"/>
  <c r="U661" i="20" s="1"/>
  <c r="T670" i="20"/>
  <c r="U670" i="20" s="1"/>
  <c r="T679" i="20"/>
  <c r="U679" i="20" s="1"/>
  <c r="T689" i="20"/>
  <c r="U689" i="20" s="1"/>
  <c r="T698" i="20"/>
  <c r="U698" i="20" s="1"/>
  <c r="T707" i="20"/>
  <c r="U707" i="20" s="1"/>
  <c r="T716" i="20"/>
  <c r="U716" i="20" s="1"/>
  <c r="T725" i="20"/>
  <c r="U725" i="20" s="1"/>
  <c r="T734" i="20"/>
  <c r="U734" i="20" s="1"/>
  <c r="T743" i="20"/>
  <c r="U743" i="20" s="1"/>
  <c r="T753" i="20"/>
  <c r="U753" i="20" s="1"/>
  <c r="T762" i="20"/>
  <c r="U762" i="20" s="1"/>
  <c r="T771" i="20"/>
  <c r="U771" i="20" s="1"/>
  <c r="T780" i="20"/>
  <c r="U780" i="20" s="1"/>
  <c r="T789" i="20"/>
  <c r="U789" i="20" s="1"/>
  <c r="T798" i="20"/>
  <c r="U798" i="20" s="1"/>
  <c r="T807" i="20"/>
  <c r="U807" i="20" s="1"/>
  <c r="T817" i="20"/>
  <c r="U817" i="20" s="1"/>
  <c r="T826" i="20"/>
  <c r="U826" i="20" s="1"/>
  <c r="T835" i="20"/>
  <c r="U835" i="20" s="1"/>
  <c r="T844" i="20"/>
  <c r="U844" i="20" s="1"/>
  <c r="T853" i="20"/>
  <c r="U853" i="20" s="1"/>
  <c r="T861" i="20"/>
  <c r="U861" i="20" s="1"/>
  <c r="T869" i="20"/>
  <c r="U869" i="20" s="1"/>
  <c r="T877" i="20"/>
  <c r="U877" i="20" s="1"/>
  <c r="T885" i="20"/>
  <c r="U885" i="20" s="1"/>
  <c r="T893" i="20"/>
  <c r="U893" i="20" s="1"/>
  <c r="T901" i="20"/>
  <c r="U901" i="20" s="1"/>
  <c r="T909" i="20"/>
  <c r="U909" i="20" s="1"/>
  <c r="T917" i="20"/>
  <c r="U917" i="20" s="1"/>
  <c r="T925" i="20"/>
  <c r="U925" i="20" s="1"/>
  <c r="T933" i="20"/>
  <c r="U933" i="20" s="1"/>
  <c r="T941" i="20"/>
  <c r="U941" i="20" s="1"/>
  <c r="T949" i="20"/>
  <c r="U949" i="20" s="1"/>
  <c r="T957" i="20"/>
  <c r="U957" i="20" s="1"/>
  <c r="T965" i="20"/>
  <c r="U965" i="20" s="1"/>
  <c r="T973" i="20"/>
  <c r="U973" i="20" s="1"/>
  <c r="T981" i="20"/>
  <c r="U981" i="20" s="1"/>
  <c r="T989" i="20"/>
  <c r="U989" i="20" s="1"/>
  <c r="T997" i="20"/>
  <c r="U997" i="20" s="1"/>
  <c r="T1005" i="20"/>
  <c r="U1005" i="20" s="1"/>
  <c r="T1013" i="20"/>
  <c r="U1013" i="20" s="1"/>
  <c r="T23" i="20"/>
  <c r="U23" i="20" s="1"/>
  <c r="T37" i="20"/>
  <c r="U37" i="20" s="1"/>
  <c r="T50" i="20"/>
  <c r="U50" i="20" s="1"/>
  <c r="T60" i="20"/>
  <c r="U60" i="20" s="1"/>
  <c r="T70" i="20"/>
  <c r="U70" i="20" s="1"/>
  <c r="T82" i="20"/>
  <c r="U82" i="20" s="1"/>
  <c r="T92" i="20"/>
  <c r="U92" i="20" s="1"/>
  <c r="T102" i="20"/>
  <c r="U102" i="20" s="1"/>
  <c r="T114" i="20"/>
  <c r="U114" i="20" s="1"/>
  <c r="T124" i="20"/>
  <c r="U124" i="20" s="1"/>
  <c r="T134" i="20"/>
  <c r="U134" i="20" s="1"/>
  <c r="T146" i="20"/>
  <c r="U146" i="20" s="1"/>
  <c r="T156" i="20"/>
  <c r="U156" i="20" s="1"/>
  <c r="T166" i="20"/>
  <c r="U166" i="20" s="1"/>
  <c r="T178" i="20"/>
  <c r="U178" i="20" s="1"/>
  <c r="T187" i="20"/>
  <c r="U187" i="20" s="1"/>
  <c r="T196" i="20"/>
  <c r="U196" i="20" s="1"/>
  <c r="T205" i="20"/>
  <c r="U205" i="20" s="1"/>
  <c r="T214" i="20"/>
  <c r="U214" i="20" s="1"/>
  <c r="T223" i="20"/>
  <c r="U223" i="20" s="1"/>
  <c r="T233" i="20"/>
  <c r="U233" i="20" s="1"/>
  <c r="T242" i="20"/>
  <c r="U242" i="20" s="1"/>
  <c r="T251" i="20"/>
  <c r="U251" i="20" s="1"/>
  <c r="T260" i="20"/>
  <c r="U260" i="20" s="1"/>
  <c r="T269" i="20"/>
  <c r="U269" i="20" s="1"/>
  <c r="T278" i="20"/>
  <c r="U278" i="20" s="1"/>
  <c r="T287" i="20"/>
  <c r="U287" i="20" s="1"/>
  <c r="T297" i="20"/>
  <c r="U297" i="20" s="1"/>
  <c r="T306" i="20"/>
  <c r="U306" i="20" s="1"/>
  <c r="T315" i="20"/>
  <c r="U315" i="20" s="1"/>
  <c r="T324" i="20"/>
  <c r="U324" i="20" s="1"/>
  <c r="T333" i="20"/>
  <c r="U333" i="20" s="1"/>
  <c r="T342" i="20"/>
  <c r="U342" i="20" s="1"/>
  <c r="T351" i="20"/>
  <c r="U351" i="20" s="1"/>
  <c r="T361" i="20"/>
  <c r="U361" i="20" s="1"/>
  <c r="T370" i="20"/>
  <c r="U370" i="20" s="1"/>
  <c r="T379" i="20"/>
  <c r="U379" i="20" s="1"/>
  <c r="T388" i="20"/>
  <c r="U388" i="20" s="1"/>
  <c r="T397" i="20"/>
  <c r="U397" i="20" s="1"/>
  <c r="T406" i="20"/>
  <c r="U406" i="20" s="1"/>
  <c r="T415" i="20"/>
  <c r="U415" i="20" s="1"/>
  <c r="T425" i="20"/>
  <c r="U425" i="20" s="1"/>
  <c r="T434" i="20"/>
  <c r="U434" i="20" s="1"/>
  <c r="T443" i="20"/>
  <c r="U443" i="20" s="1"/>
  <c r="T452" i="20"/>
  <c r="U452" i="20" s="1"/>
  <c r="T461" i="20"/>
  <c r="U461" i="20" s="1"/>
  <c r="T470" i="20"/>
  <c r="U470" i="20" s="1"/>
  <c r="T479" i="20"/>
  <c r="U479" i="20" s="1"/>
  <c r="T489" i="20"/>
  <c r="U489" i="20" s="1"/>
  <c r="T498" i="20"/>
  <c r="U498" i="20" s="1"/>
  <c r="T507" i="20"/>
  <c r="U507" i="20" s="1"/>
  <c r="T516" i="20"/>
  <c r="U516" i="20" s="1"/>
  <c r="T525" i="20"/>
  <c r="U525" i="20" s="1"/>
  <c r="T534" i="20"/>
  <c r="U534" i="20" s="1"/>
  <c r="T543" i="20"/>
  <c r="U543" i="20" s="1"/>
  <c r="T553" i="20"/>
  <c r="U553" i="20" s="1"/>
  <c r="T562" i="20"/>
  <c r="U562" i="20" s="1"/>
  <c r="T571" i="20"/>
  <c r="U571" i="20" s="1"/>
  <c r="T580" i="20"/>
  <c r="U580" i="20" s="1"/>
  <c r="T589" i="20"/>
  <c r="U589" i="20" s="1"/>
  <c r="T598" i="20"/>
  <c r="U598" i="20" s="1"/>
  <c r="T607" i="20"/>
  <c r="U607" i="20" s="1"/>
  <c r="T617" i="20"/>
  <c r="U617" i="20" s="1"/>
  <c r="T626" i="20"/>
  <c r="U626" i="20" s="1"/>
  <c r="T635" i="20"/>
  <c r="U635" i="20" s="1"/>
  <c r="T644" i="20"/>
  <c r="U644" i="20" s="1"/>
  <c r="T653" i="20"/>
  <c r="U653" i="20" s="1"/>
  <c r="T662" i="20"/>
  <c r="U662" i="20" s="1"/>
  <c r="T671" i="20"/>
  <c r="U671" i="20" s="1"/>
  <c r="T681" i="20"/>
  <c r="U681" i="20" s="1"/>
  <c r="T690" i="20"/>
  <c r="U690" i="20" s="1"/>
  <c r="T699" i="20"/>
  <c r="U699" i="20" s="1"/>
  <c r="T708" i="20"/>
  <c r="U708" i="20" s="1"/>
  <c r="T717" i="20"/>
  <c r="U717" i="20" s="1"/>
  <c r="T726" i="20"/>
  <c r="U726" i="20" s="1"/>
  <c r="T735" i="20"/>
  <c r="U735" i="20" s="1"/>
  <c r="T745" i="20"/>
  <c r="U745" i="20" s="1"/>
  <c r="T754" i="20"/>
  <c r="U754" i="20" s="1"/>
  <c r="T763" i="20"/>
  <c r="U763" i="20" s="1"/>
  <c r="T772" i="20"/>
  <c r="U772" i="20" s="1"/>
  <c r="T781" i="20"/>
  <c r="U781" i="20" s="1"/>
  <c r="T790" i="20"/>
  <c r="U790" i="20" s="1"/>
  <c r="T799" i="20"/>
  <c r="U799" i="20" s="1"/>
  <c r="T809" i="20"/>
  <c r="U809" i="20" s="1"/>
  <c r="T818" i="20"/>
  <c r="U818" i="20" s="1"/>
  <c r="T827" i="20"/>
  <c r="U827" i="20" s="1"/>
  <c r="T836" i="20"/>
  <c r="U836" i="20" s="1"/>
  <c r="T845" i="20"/>
  <c r="U845" i="20" s="1"/>
  <c r="T854" i="20"/>
  <c r="U854" i="20" s="1"/>
  <c r="T862" i="20"/>
  <c r="U862" i="20" s="1"/>
  <c r="T870" i="20"/>
  <c r="U870" i="20" s="1"/>
  <c r="T878" i="20"/>
  <c r="U878" i="20" s="1"/>
  <c r="T886" i="20"/>
  <c r="U886" i="20" s="1"/>
  <c r="T894" i="20"/>
  <c r="U894" i="20" s="1"/>
  <c r="T902" i="20"/>
  <c r="U902" i="20" s="1"/>
  <c r="T910" i="20"/>
  <c r="U910" i="20" s="1"/>
  <c r="T918" i="20"/>
  <c r="U918" i="20" s="1"/>
  <c r="T926" i="20"/>
  <c r="U926" i="20" s="1"/>
  <c r="T934" i="20"/>
  <c r="U934" i="20" s="1"/>
  <c r="T942" i="20"/>
  <c r="U942" i="20" s="1"/>
  <c r="T950" i="20"/>
  <c r="U950" i="20" s="1"/>
  <c r="T958" i="20"/>
  <c r="U958" i="20" s="1"/>
  <c r="T966" i="20"/>
  <c r="U966" i="20" s="1"/>
  <c r="T974" i="20"/>
  <c r="U974" i="20" s="1"/>
  <c r="T982" i="20"/>
  <c r="U982" i="20" s="1"/>
  <c r="T990" i="20"/>
  <c r="U990" i="20" s="1"/>
  <c r="T998" i="20"/>
  <c r="U998" i="20" s="1"/>
  <c r="T1006" i="20"/>
  <c r="U1006" i="20" s="1"/>
  <c r="T1014" i="20"/>
  <c r="U1014" i="20" s="1"/>
  <c r="T27" i="20"/>
  <c r="U27" i="20" s="1"/>
  <c r="T38" i="20"/>
  <c r="U38" i="20" s="1"/>
  <c r="T51" i="20"/>
  <c r="U51" i="20" s="1"/>
  <c r="T61" i="20"/>
  <c r="U61" i="20" s="1"/>
  <c r="T71" i="20"/>
  <c r="U71" i="20" s="1"/>
  <c r="T83" i="20"/>
  <c r="U83" i="20" s="1"/>
  <c r="T93" i="20"/>
  <c r="U93" i="20" s="1"/>
  <c r="T103" i="20"/>
  <c r="U103" i="20" s="1"/>
  <c r="T115" i="20"/>
  <c r="U115" i="20" s="1"/>
  <c r="T125" i="20"/>
  <c r="U125" i="20" s="1"/>
  <c r="T135" i="20"/>
  <c r="U135" i="20" s="1"/>
  <c r="T147" i="20"/>
  <c r="U147" i="20" s="1"/>
  <c r="T157" i="20"/>
  <c r="U157" i="20" s="1"/>
  <c r="T167" i="20"/>
  <c r="U167" i="20" s="1"/>
  <c r="T179" i="20"/>
  <c r="U179" i="20" s="1"/>
  <c r="T188" i="20"/>
  <c r="U188" i="20" s="1"/>
  <c r="T197" i="20"/>
  <c r="U197" i="20" s="1"/>
  <c r="T206" i="20"/>
  <c r="U206" i="20" s="1"/>
  <c r="T215" i="20"/>
  <c r="U215" i="20" s="1"/>
  <c r="T225" i="20"/>
  <c r="U225" i="20" s="1"/>
  <c r="T234" i="20"/>
  <c r="U234" i="20" s="1"/>
  <c r="T243" i="20"/>
  <c r="U243" i="20" s="1"/>
  <c r="T252" i="20"/>
  <c r="U252" i="20" s="1"/>
  <c r="T261" i="20"/>
  <c r="U261" i="20" s="1"/>
  <c r="T270" i="20"/>
  <c r="U270" i="20" s="1"/>
  <c r="T279" i="20"/>
  <c r="U279" i="20" s="1"/>
  <c r="T289" i="20"/>
  <c r="U289" i="20" s="1"/>
  <c r="T298" i="20"/>
  <c r="U298" i="20" s="1"/>
  <c r="T307" i="20"/>
  <c r="U307" i="20" s="1"/>
  <c r="T316" i="20"/>
  <c r="U316" i="20" s="1"/>
  <c r="T325" i="20"/>
  <c r="U325" i="20" s="1"/>
  <c r="T334" i="20"/>
  <c r="U334" i="20" s="1"/>
  <c r="T343" i="20"/>
  <c r="U343" i="20" s="1"/>
  <c r="T353" i="20"/>
  <c r="U353" i="20" s="1"/>
  <c r="T362" i="20"/>
  <c r="U362" i="20" s="1"/>
  <c r="T371" i="20"/>
  <c r="U371" i="20" s="1"/>
  <c r="T380" i="20"/>
  <c r="U380" i="20" s="1"/>
  <c r="T389" i="20"/>
  <c r="U389" i="20" s="1"/>
  <c r="T398" i="20"/>
  <c r="U398" i="20" s="1"/>
  <c r="T407" i="20"/>
  <c r="U407" i="20" s="1"/>
  <c r="T417" i="20"/>
  <c r="U417" i="20" s="1"/>
  <c r="T426" i="20"/>
  <c r="U426" i="20" s="1"/>
  <c r="T435" i="20"/>
  <c r="U435" i="20" s="1"/>
  <c r="T444" i="20"/>
  <c r="U444" i="20" s="1"/>
  <c r="T453" i="20"/>
  <c r="U453" i="20" s="1"/>
  <c r="T462" i="20"/>
  <c r="U462" i="20" s="1"/>
  <c r="T471" i="20"/>
  <c r="U471" i="20" s="1"/>
  <c r="T481" i="20"/>
  <c r="U481" i="20" s="1"/>
  <c r="T490" i="20"/>
  <c r="U490" i="20" s="1"/>
  <c r="T499" i="20"/>
  <c r="U499" i="20" s="1"/>
  <c r="T508" i="20"/>
  <c r="U508" i="20" s="1"/>
  <c r="T517" i="20"/>
  <c r="U517" i="20" s="1"/>
  <c r="T526" i="20"/>
  <c r="U526" i="20" s="1"/>
  <c r="T535" i="20"/>
  <c r="U535" i="20" s="1"/>
  <c r="T545" i="20"/>
  <c r="U545" i="20" s="1"/>
  <c r="T554" i="20"/>
  <c r="U554" i="20" s="1"/>
  <c r="T563" i="20"/>
  <c r="U563" i="20" s="1"/>
  <c r="T572" i="20"/>
  <c r="U572" i="20" s="1"/>
  <c r="T581" i="20"/>
  <c r="U581" i="20" s="1"/>
  <c r="T590" i="20"/>
  <c r="U590" i="20" s="1"/>
  <c r="T599" i="20"/>
  <c r="U599" i="20" s="1"/>
  <c r="T609" i="20"/>
  <c r="U609" i="20" s="1"/>
  <c r="T618" i="20"/>
  <c r="U618" i="20" s="1"/>
  <c r="T627" i="20"/>
  <c r="U627" i="20" s="1"/>
  <c r="T636" i="20"/>
  <c r="U636" i="20" s="1"/>
  <c r="T645" i="20"/>
  <c r="U645" i="20" s="1"/>
  <c r="T654" i="20"/>
  <c r="U654" i="20" s="1"/>
  <c r="T663" i="20"/>
  <c r="U663" i="20" s="1"/>
  <c r="T673" i="20"/>
  <c r="U673" i="20" s="1"/>
  <c r="T682" i="20"/>
  <c r="U682" i="20" s="1"/>
  <c r="T691" i="20"/>
  <c r="U691" i="20" s="1"/>
  <c r="T700" i="20"/>
  <c r="U700" i="20" s="1"/>
  <c r="T709" i="20"/>
  <c r="U709" i="20" s="1"/>
  <c r="T718" i="20"/>
  <c r="U718" i="20" s="1"/>
  <c r="T727" i="20"/>
  <c r="U727" i="20" s="1"/>
  <c r="T737" i="20"/>
  <c r="U737" i="20" s="1"/>
  <c r="T746" i="20"/>
  <c r="U746" i="20" s="1"/>
  <c r="T755" i="20"/>
  <c r="U755" i="20" s="1"/>
  <c r="T764" i="20"/>
  <c r="U764" i="20" s="1"/>
  <c r="T773" i="20"/>
  <c r="U773" i="20" s="1"/>
  <c r="T782" i="20"/>
  <c r="U782" i="20" s="1"/>
  <c r="T791" i="20"/>
  <c r="U791" i="20" s="1"/>
  <c r="T801" i="20"/>
  <c r="U801" i="20" s="1"/>
  <c r="T810" i="20"/>
  <c r="U810" i="20" s="1"/>
  <c r="T819" i="20"/>
  <c r="U819" i="20" s="1"/>
  <c r="T828" i="20"/>
  <c r="U828" i="20" s="1"/>
  <c r="T837" i="20"/>
  <c r="U837" i="20" s="1"/>
  <c r="T846" i="20"/>
  <c r="U846" i="20" s="1"/>
  <c r="T855" i="20"/>
  <c r="U855" i="20" s="1"/>
  <c r="T863" i="20"/>
  <c r="U863" i="20" s="1"/>
  <c r="T871" i="20"/>
  <c r="U871" i="20" s="1"/>
  <c r="T879" i="20"/>
  <c r="U879" i="20" s="1"/>
  <c r="T28" i="20"/>
  <c r="U28" i="20" s="1"/>
  <c r="T39" i="20"/>
  <c r="U39" i="20" s="1"/>
  <c r="T52" i="20"/>
  <c r="U52" i="20" s="1"/>
  <c r="T62" i="20"/>
  <c r="U62" i="20" s="1"/>
  <c r="T74" i="20"/>
  <c r="U74" i="20" s="1"/>
  <c r="T84" i="20"/>
  <c r="U84" i="20" s="1"/>
  <c r="T94" i="20"/>
  <c r="U94" i="20" s="1"/>
  <c r="T106" i="20"/>
  <c r="U106" i="20" s="1"/>
  <c r="T116" i="20"/>
  <c r="U116" i="20" s="1"/>
  <c r="T126" i="20"/>
  <c r="U126" i="20" s="1"/>
  <c r="T138" i="20"/>
  <c r="U138" i="20" s="1"/>
  <c r="T148" i="20"/>
  <c r="U148" i="20" s="1"/>
  <c r="T158" i="20"/>
  <c r="U158" i="20" s="1"/>
  <c r="T170" i="20"/>
  <c r="U170" i="20" s="1"/>
  <c r="T180" i="20"/>
  <c r="U180" i="20" s="1"/>
  <c r="T189" i="20"/>
  <c r="U189" i="20" s="1"/>
  <c r="T198" i="20"/>
  <c r="U198" i="20" s="1"/>
  <c r="T207" i="20"/>
  <c r="U207" i="20" s="1"/>
  <c r="T217" i="20"/>
  <c r="U217" i="20" s="1"/>
  <c r="T226" i="20"/>
  <c r="U226" i="20" s="1"/>
  <c r="T235" i="20"/>
  <c r="U235" i="20" s="1"/>
  <c r="T244" i="20"/>
  <c r="U244" i="20" s="1"/>
  <c r="T253" i="20"/>
  <c r="U253" i="20" s="1"/>
  <c r="T262" i="20"/>
  <c r="U262" i="20" s="1"/>
  <c r="T271" i="20"/>
  <c r="U271" i="20" s="1"/>
  <c r="T281" i="20"/>
  <c r="U281" i="20" s="1"/>
  <c r="T290" i="20"/>
  <c r="U290" i="20" s="1"/>
  <c r="T299" i="20"/>
  <c r="U299" i="20" s="1"/>
  <c r="T308" i="20"/>
  <c r="U308" i="20" s="1"/>
  <c r="T317" i="20"/>
  <c r="U317" i="20" s="1"/>
  <c r="T326" i="20"/>
  <c r="U326" i="20" s="1"/>
  <c r="T335" i="20"/>
  <c r="U335" i="20" s="1"/>
  <c r="T345" i="20"/>
  <c r="U345" i="20" s="1"/>
  <c r="T354" i="20"/>
  <c r="U354" i="20" s="1"/>
  <c r="T363" i="20"/>
  <c r="U363" i="20" s="1"/>
  <c r="T372" i="20"/>
  <c r="U372" i="20" s="1"/>
  <c r="T381" i="20"/>
  <c r="U381" i="20" s="1"/>
  <c r="T390" i="20"/>
  <c r="U390" i="20" s="1"/>
  <c r="T399" i="20"/>
  <c r="U399" i="20" s="1"/>
  <c r="T409" i="20"/>
  <c r="U409" i="20" s="1"/>
  <c r="T418" i="20"/>
  <c r="U418" i="20" s="1"/>
  <c r="T427" i="20"/>
  <c r="U427" i="20" s="1"/>
  <c r="T436" i="20"/>
  <c r="U436" i="20" s="1"/>
  <c r="T445" i="20"/>
  <c r="U445" i="20" s="1"/>
  <c r="T454" i="20"/>
  <c r="U454" i="20" s="1"/>
  <c r="T463" i="20"/>
  <c r="U463" i="20" s="1"/>
  <c r="T473" i="20"/>
  <c r="U473" i="20" s="1"/>
  <c r="T482" i="20"/>
  <c r="U482" i="20" s="1"/>
  <c r="T491" i="20"/>
  <c r="U491" i="20" s="1"/>
  <c r="T500" i="20"/>
  <c r="U500" i="20" s="1"/>
  <c r="T509" i="20"/>
  <c r="U509" i="20" s="1"/>
  <c r="T518" i="20"/>
  <c r="U518" i="20" s="1"/>
  <c r="T527" i="20"/>
  <c r="U527" i="20" s="1"/>
  <c r="T537" i="20"/>
  <c r="U537" i="20" s="1"/>
  <c r="T546" i="20"/>
  <c r="U546" i="20" s="1"/>
  <c r="T555" i="20"/>
  <c r="U555" i="20" s="1"/>
  <c r="T564" i="20"/>
  <c r="U564" i="20" s="1"/>
  <c r="T573" i="20"/>
  <c r="U573" i="20" s="1"/>
  <c r="T582" i="20"/>
  <c r="U582" i="20" s="1"/>
  <c r="T591" i="20"/>
  <c r="U591" i="20" s="1"/>
  <c r="T601" i="20"/>
  <c r="U601" i="20" s="1"/>
  <c r="T610" i="20"/>
  <c r="U610" i="20" s="1"/>
  <c r="T619" i="20"/>
  <c r="U619" i="20" s="1"/>
  <c r="T628" i="20"/>
  <c r="U628" i="20" s="1"/>
  <c r="T637" i="20"/>
  <c r="U637" i="20" s="1"/>
  <c r="T646" i="20"/>
  <c r="U646" i="20" s="1"/>
  <c r="T655" i="20"/>
  <c r="U655" i="20" s="1"/>
  <c r="T665" i="20"/>
  <c r="U665" i="20" s="1"/>
  <c r="T674" i="20"/>
  <c r="U674" i="20" s="1"/>
  <c r="T683" i="20"/>
  <c r="U683" i="20" s="1"/>
  <c r="T692" i="20"/>
  <c r="U692" i="20" s="1"/>
  <c r="T701" i="20"/>
  <c r="U701" i="20" s="1"/>
  <c r="T710" i="20"/>
  <c r="U710" i="20" s="1"/>
  <c r="T719" i="20"/>
  <c r="U719" i="20" s="1"/>
  <c r="T729" i="20"/>
  <c r="U729" i="20" s="1"/>
  <c r="T738" i="20"/>
  <c r="U738" i="20" s="1"/>
  <c r="T747" i="20"/>
  <c r="U747" i="20" s="1"/>
  <c r="T756" i="20"/>
  <c r="U756" i="20" s="1"/>
  <c r="T765" i="20"/>
  <c r="U765" i="20" s="1"/>
  <c r="T774" i="20"/>
  <c r="U774" i="20" s="1"/>
  <c r="T783" i="20"/>
  <c r="U783" i="20" s="1"/>
  <c r="T793" i="20"/>
  <c r="U793" i="20" s="1"/>
  <c r="T802" i="20"/>
  <c r="U802" i="20" s="1"/>
  <c r="T811" i="20"/>
  <c r="U811" i="20" s="1"/>
  <c r="T820" i="20"/>
  <c r="U820" i="20" s="1"/>
  <c r="T829" i="20"/>
  <c r="U829" i="20" s="1"/>
  <c r="T838" i="20"/>
  <c r="U838" i="20" s="1"/>
  <c r="T847" i="20"/>
  <c r="U847" i="20" s="1"/>
  <c r="T856" i="20"/>
  <c r="U856" i="20" s="1"/>
  <c r="T864" i="20"/>
  <c r="U864" i="20" s="1"/>
  <c r="T872" i="20"/>
  <c r="U872" i="20" s="1"/>
  <c r="T880" i="20"/>
  <c r="U880" i="20" s="1"/>
  <c r="T888" i="20"/>
  <c r="U888" i="20" s="1"/>
  <c r="T29" i="20"/>
  <c r="U29" i="20" s="1"/>
  <c r="T43" i="20"/>
  <c r="U43" i="20" s="1"/>
  <c r="T53" i="20"/>
  <c r="U53" i="20" s="1"/>
  <c r="T63" i="20"/>
  <c r="U63" i="20" s="1"/>
  <c r="T75" i="20"/>
  <c r="U75" i="20" s="1"/>
  <c r="T85" i="20"/>
  <c r="U85" i="20" s="1"/>
  <c r="T95" i="20"/>
  <c r="U95" i="20" s="1"/>
  <c r="T107" i="20"/>
  <c r="U107" i="20" s="1"/>
  <c r="T117" i="20"/>
  <c r="U117" i="20" s="1"/>
  <c r="T127" i="20"/>
  <c r="U127" i="20" s="1"/>
  <c r="T139" i="20"/>
  <c r="U139" i="20" s="1"/>
  <c r="T149" i="20"/>
  <c r="U149" i="20" s="1"/>
  <c r="T159" i="20"/>
  <c r="U159" i="20" s="1"/>
  <c r="T171" i="20"/>
  <c r="U171" i="20" s="1"/>
  <c r="T181" i="20"/>
  <c r="U181" i="20" s="1"/>
  <c r="T190" i="20"/>
  <c r="U190" i="20" s="1"/>
  <c r="T199" i="20"/>
  <c r="U199" i="20" s="1"/>
  <c r="T209" i="20"/>
  <c r="U209" i="20" s="1"/>
  <c r="T218" i="20"/>
  <c r="U218" i="20" s="1"/>
  <c r="T227" i="20"/>
  <c r="U227" i="20" s="1"/>
  <c r="T236" i="20"/>
  <c r="U236" i="20" s="1"/>
  <c r="T245" i="20"/>
  <c r="U245" i="20" s="1"/>
  <c r="T254" i="20"/>
  <c r="U254" i="20" s="1"/>
  <c r="T263" i="20"/>
  <c r="U263" i="20" s="1"/>
  <c r="T273" i="20"/>
  <c r="U273" i="20" s="1"/>
  <c r="T282" i="20"/>
  <c r="U282" i="20" s="1"/>
  <c r="T291" i="20"/>
  <c r="U291" i="20" s="1"/>
  <c r="T300" i="20"/>
  <c r="U300" i="20" s="1"/>
  <c r="T309" i="20"/>
  <c r="U309" i="20" s="1"/>
  <c r="T318" i="20"/>
  <c r="U318" i="20" s="1"/>
  <c r="T327" i="20"/>
  <c r="U327" i="20" s="1"/>
  <c r="T337" i="20"/>
  <c r="U337" i="20" s="1"/>
  <c r="T346" i="20"/>
  <c r="U346" i="20" s="1"/>
  <c r="T355" i="20"/>
  <c r="U355" i="20" s="1"/>
  <c r="T364" i="20"/>
  <c r="U364" i="20" s="1"/>
  <c r="T373" i="20"/>
  <c r="U373" i="20" s="1"/>
  <c r="T382" i="20"/>
  <c r="U382" i="20" s="1"/>
  <c r="T391" i="20"/>
  <c r="U391" i="20" s="1"/>
  <c r="T401" i="20"/>
  <c r="U401" i="20" s="1"/>
  <c r="T410" i="20"/>
  <c r="U410" i="20" s="1"/>
  <c r="T419" i="20"/>
  <c r="U419" i="20" s="1"/>
  <c r="T428" i="20"/>
  <c r="U428" i="20" s="1"/>
  <c r="T437" i="20"/>
  <c r="U437" i="20" s="1"/>
  <c r="T446" i="20"/>
  <c r="U446" i="20" s="1"/>
  <c r="T455" i="20"/>
  <c r="U455" i="20" s="1"/>
  <c r="T465" i="20"/>
  <c r="U465" i="20" s="1"/>
  <c r="T474" i="20"/>
  <c r="U474" i="20" s="1"/>
  <c r="T483" i="20"/>
  <c r="U483" i="20" s="1"/>
  <c r="T492" i="20"/>
  <c r="U492" i="20" s="1"/>
  <c r="T501" i="20"/>
  <c r="U501" i="20" s="1"/>
  <c r="T510" i="20"/>
  <c r="U510" i="20" s="1"/>
  <c r="T519" i="20"/>
  <c r="U519" i="20" s="1"/>
  <c r="T529" i="20"/>
  <c r="U529" i="20" s="1"/>
  <c r="T538" i="20"/>
  <c r="U538" i="20" s="1"/>
  <c r="T547" i="20"/>
  <c r="U547" i="20" s="1"/>
  <c r="T556" i="20"/>
  <c r="U556" i="20" s="1"/>
  <c r="T565" i="20"/>
  <c r="U565" i="20" s="1"/>
  <c r="T574" i="20"/>
  <c r="U574" i="20" s="1"/>
  <c r="T583" i="20"/>
  <c r="U583" i="20" s="1"/>
  <c r="T593" i="20"/>
  <c r="U593" i="20" s="1"/>
  <c r="T602" i="20"/>
  <c r="U602" i="20" s="1"/>
  <c r="T611" i="20"/>
  <c r="U611" i="20" s="1"/>
  <c r="T620" i="20"/>
  <c r="U620" i="20" s="1"/>
  <c r="T629" i="20"/>
  <c r="U629" i="20" s="1"/>
  <c r="T638" i="20"/>
  <c r="U638" i="20" s="1"/>
  <c r="T647" i="20"/>
  <c r="U647" i="20" s="1"/>
  <c r="T657" i="20"/>
  <c r="U657" i="20" s="1"/>
  <c r="T666" i="20"/>
  <c r="U666" i="20" s="1"/>
  <c r="T675" i="20"/>
  <c r="U675" i="20" s="1"/>
  <c r="T684" i="20"/>
  <c r="U684" i="20" s="1"/>
  <c r="T693" i="20"/>
  <c r="U693" i="20" s="1"/>
  <c r="T702" i="20"/>
  <c r="U702" i="20" s="1"/>
  <c r="T711" i="20"/>
  <c r="U711" i="20" s="1"/>
  <c r="T721" i="20"/>
  <c r="U721" i="20" s="1"/>
  <c r="T730" i="20"/>
  <c r="U730" i="20" s="1"/>
  <c r="T739" i="20"/>
  <c r="U739" i="20" s="1"/>
  <c r="T748" i="20"/>
  <c r="U748" i="20" s="1"/>
  <c r="T757" i="20"/>
  <c r="U757" i="20" s="1"/>
  <c r="T766" i="20"/>
  <c r="U766" i="20" s="1"/>
  <c r="T775" i="20"/>
  <c r="U775" i="20" s="1"/>
  <c r="T785" i="20"/>
  <c r="U785" i="20" s="1"/>
  <c r="T794" i="20"/>
  <c r="U794" i="20" s="1"/>
  <c r="T803" i="20"/>
  <c r="U803" i="20" s="1"/>
  <c r="T812" i="20"/>
  <c r="U812" i="20" s="1"/>
  <c r="T821" i="20"/>
  <c r="U821" i="20" s="1"/>
  <c r="T830" i="20"/>
  <c r="U830" i="20" s="1"/>
  <c r="T839" i="20"/>
  <c r="U839" i="20" s="1"/>
  <c r="T849" i="20"/>
  <c r="U849" i="20" s="1"/>
  <c r="T857" i="20"/>
  <c r="U857" i="20" s="1"/>
  <c r="T865" i="20"/>
  <c r="U865" i="20" s="1"/>
  <c r="T873" i="20"/>
  <c r="U873" i="20" s="1"/>
  <c r="T881" i="20"/>
  <c r="U881" i="20" s="1"/>
  <c r="T889" i="20"/>
  <c r="U889" i="20" s="1"/>
  <c r="T19" i="20"/>
  <c r="U19" i="20" s="1"/>
  <c r="T30" i="20"/>
  <c r="U30" i="20" s="1"/>
  <c r="T44" i="20"/>
  <c r="U44" i="20" s="1"/>
  <c r="T54" i="20"/>
  <c r="U54" i="20" s="1"/>
  <c r="T66" i="20"/>
  <c r="U66" i="20" s="1"/>
  <c r="T76" i="20"/>
  <c r="U76" i="20" s="1"/>
  <c r="T86" i="20"/>
  <c r="U86" i="20" s="1"/>
  <c r="T98" i="20"/>
  <c r="U98" i="20" s="1"/>
  <c r="T108" i="20"/>
  <c r="U108" i="20" s="1"/>
  <c r="T118" i="20"/>
  <c r="U118" i="20" s="1"/>
  <c r="T130" i="20"/>
  <c r="U130" i="20" s="1"/>
  <c r="T140" i="20"/>
  <c r="U140" i="20" s="1"/>
  <c r="T150" i="20"/>
  <c r="U150" i="20" s="1"/>
  <c r="T162" i="20"/>
  <c r="U162" i="20" s="1"/>
  <c r="T172" i="20"/>
  <c r="U172" i="20" s="1"/>
  <c r="T182" i="20"/>
  <c r="U182" i="20" s="1"/>
  <c r="T191" i="20"/>
  <c r="U191" i="20" s="1"/>
  <c r="T201" i="20"/>
  <c r="U201" i="20" s="1"/>
  <c r="T210" i="20"/>
  <c r="U210" i="20" s="1"/>
  <c r="T219" i="20"/>
  <c r="U219" i="20" s="1"/>
  <c r="T228" i="20"/>
  <c r="U228" i="20" s="1"/>
  <c r="T237" i="20"/>
  <c r="U237" i="20" s="1"/>
  <c r="T246" i="20"/>
  <c r="U246" i="20" s="1"/>
  <c r="T255" i="20"/>
  <c r="U255" i="20" s="1"/>
  <c r="T265" i="20"/>
  <c r="U265" i="20" s="1"/>
  <c r="T274" i="20"/>
  <c r="U274" i="20" s="1"/>
  <c r="T283" i="20"/>
  <c r="U283" i="20" s="1"/>
  <c r="T292" i="20"/>
  <c r="U292" i="20" s="1"/>
  <c r="T301" i="20"/>
  <c r="U301" i="20" s="1"/>
  <c r="T310" i="20"/>
  <c r="U310" i="20" s="1"/>
  <c r="T319" i="20"/>
  <c r="U319" i="20" s="1"/>
  <c r="T329" i="20"/>
  <c r="U329" i="20" s="1"/>
  <c r="T338" i="20"/>
  <c r="U338" i="20" s="1"/>
  <c r="T347" i="20"/>
  <c r="U347" i="20" s="1"/>
  <c r="T356" i="20"/>
  <c r="U356" i="20" s="1"/>
  <c r="T365" i="20"/>
  <c r="U365" i="20" s="1"/>
  <c r="T374" i="20"/>
  <c r="U374" i="20" s="1"/>
  <c r="T383" i="20"/>
  <c r="U383" i="20" s="1"/>
  <c r="T393" i="20"/>
  <c r="U393" i="20" s="1"/>
  <c r="T402" i="20"/>
  <c r="U402" i="20" s="1"/>
  <c r="T411" i="20"/>
  <c r="U411" i="20" s="1"/>
  <c r="T420" i="20"/>
  <c r="U420" i="20" s="1"/>
  <c r="T429" i="20"/>
  <c r="U429" i="20" s="1"/>
  <c r="T438" i="20"/>
  <c r="U438" i="20" s="1"/>
  <c r="T447" i="20"/>
  <c r="U447" i="20" s="1"/>
  <c r="T457" i="20"/>
  <c r="U457" i="20" s="1"/>
  <c r="T466" i="20"/>
  <c r="U466" i="20" s="1"/>
  <c r="T475" i="20"/>
  <c r="U475" i="20" s="1"/>
  <c r="T484" i="20"/>
  <c r="U484" i="20" s="1"/>
  <c r="T20" i="20"/>
  <c r="U20" i="20" s="1"/>
  <c r="T31" i="20"/>
  <c r="U31" i="20" s="1"/>
  <c r="T45" i="20"/>
  <c r="U45" i="20" s="1"/>
  <c r="T55" i="20"/>
  <c r="U55" i="20" s="1"/>
  <c r="T67" i="20"/>
  <c r="U67" i="20" s="1"/>
  <c r="T77" i="20"/>
  <c r="U77" i="20" s="1"/>
  <c r="T87" i="20"/>
  <c r="U87" i="20" s="1"/>
  <c r="T99" i="20"/>
  <c r="U99" i="20" s="1"/>
  <c r="T109" i="20"/>
  <c r="U109" i="20" s="1"/>
  <c r="T119" i="20"/>
  <c r="U119" i="20" s="1"/>
  <c r="T131" i="20"/>
  <c r="U131" i="20" s="1"/>
  <c r="T141" i="20"/>
  <c r="U141" i="20" s="1"/>
  <c r="T151" i="20"/>
  <c r="U151" i="20" s="1"/>
  <c r="T163" i="20"/>
  <c r="U163" i="20" s="1"/>
  <c r="T173" i="20"/>
  <c r="U173" i="20" s="1"/>
  <c r="T183" i="20"/>
  <c r="U183" i="20" s="1"/>
  <c r="T193" i="20"/>
  <c r="U193" i="20" s="1"/>
  <c r="T202" i="20"/>
  <c r="U202" i="20" s="1"/>
  <c r="T211" i="20"/>
  <c r="U211" i="20" s="1"/>
  <c r="T220" i="20"/>
  <c r="U220" i="20" s="1"/>
  <c r="T229" i="20"/>
  <c r="U229" i="20" s="1"/>
  <c r="T238" i="20"/>
  <c r="U238" i="20" s="1"/>
  <c r="T247" i="20"/>
  <c r="U247" i="20" s="1"/>
  <c r="T257" i="20"/>
  <c r="U257" i="20" s="1"/>
  <c r="T266" i="20"/>
  <c r="U266" i="20" s="1"/>
  <c r="T275" i="20"/>
  <c r="U275" i="20" s="1"/>
  <c r="T284" i="20"/>
  <c r="U284" i="20" s="1"/>
  <c r="T293" i="20"/>
  <c r="U293" i="20" s="1"/>
  <c r="T302" i="20"/>
  <c r="U302" i="20" s="1"/>
  <c r="T311" i="20"/>
  <c r="U311" i="20" s="1"/>
  <c r="T321" i="20"/>
  <c r="U321" i="20" s="1"/>
  <c r="T330" i="20"/>
  <c r="U330" i="20" s="1"/>
  <c r="T339" i="20"/>
  <c r="U339" i="20" s="1"/>
  <c r="T348" i="20"/>
  <c r="U348" i="20" s="1"/>
  <c r="T357" i="20"/>
  <c r="U357" i="20" s="1"/>
  <c r="T366" i="20"/>
  <c r="U366" i="20" s="1"/>
  <c r="T375" i="20"/>
  <c r="U375" i="20" s="1"/>
  <c r="T385" i="20"/>
  <c r="U385" i="20" s="1"/>
  <c r="T394" i="20"/>
  <c r="U394" i="20" s="1"/>
  <c r="T403" i="20"/>
  <c r="U403" i="20" s="1"/>
  <c r="T412" i="20"/>
  <c r="U412" i="20" s="1"/>
  <c r="T421" i="20"/>
  <c r="U421" i="20" s="1"/>
  <c r="T430" i="20"/>
  <c r="U430" i="20" s="1"/>
  <c r="T439" i="20"/>
  <c r="U439" i="20" s="1"/>
  <c r="T449" i="20"/>
  <c r="U449" i="20" s="1"/>
  <c r="T458" i="20"/>
  <c r="U458" i="20" s="1"/>
  <c r="T467" i="20"/>
  <c r="U467" i="20" s="1"/>
  <c r="T476" i="20"/>
  <c r="U476" i="20" s="1"/>
  <c r="T485" i="20"/>
  <c r="U485" i="20" s="1"/>
  <c r="T494" i="20"/>
  <c r="U494" i="20" s="1"/>
  <c r="T503" i="20"/>
  <c r="U503" i="20" s="1"/>
  <c r="T513" i="20"/>
  <c r="U513" i="20" s="1"/>
  <c r="T522" i="20"/>
  <c r="U522" i="20" s="1"/>
  <c r="T531" i="20"/>
  <c r="U531" i="20" s="1"/>
  <c r="T540" i="20"/>
  <c r="U540" i="20" s="1"/>
  <c r="T549" i="20"/>
  <c r="U549" i="20" s="1"/>
  <c r="T558" i="20"/>
  <c r="U558" i="20" s="1"/>
  <c r="T567" i="20"/>
  <c r="U567" i="20" s="1"/>
  <c r="T577" i="20"/>
  <c r="U577" i="20" s="1"/>
  <c r="T586" i="20"/>
  <c r="U586" i="20" s="1"/>
  <c r="T595" i="20"/>
  <c r="U595" i="20" s="1"/>
  <c r="T604" i="20"/>
  <c r="U604" i="20" s="1"/>
  <c r="T613" i="20"/>
  <c r="U613" i="20" s="1"/>
  <c r="T622" i="20"/>
  <c r="U622" i="20" s="1"/>
  <c r="T631" i="20"/>
  <c r="U631" i="20" s="1"/>
  <c r="T641" i="20"/>
  <c r="U641" i="20" s="1"/>
  <c r="T650" i="20"/>
  <c r="U650" i="20" s="1"/>
  <c r="T659" i="20"/>
  <c r="U659" i="20" s="1"/>
  <c r="T668" i="20"/>
  <c r="U668" i="20" s="1"/>
  <c r="T677" i="20"/>
  <c r="U677" i="20" s="1"/>
  <c r="T686" i="20"/>
  <c r="U686" i="20" s="1"/>
  <c r="T557" i="20"/>
  <c r="U557" i="20" s="1"/>
  <c r="T630" i="20"/>
  <c r="U630" i="20" s="1"/>
  <c r="T695" i="20"/>
  <c r="U695" i="20" s="1"/>
  <c r="T732" i="20"/>
  <c r="U732" i="20" s="1"/>
  <c r="T769" i="20"/>
  <c r="U769" i="20" s="1"/>
  <c r="T805" i="20"/>
  <c r="U805" i="20" s="1"/>
  <c r="T842" i="20"/>
  <c r="U842" i="20" s="1"/>
  <c r="T875" i="20"/>
  <c r="U875" i="20" s="1"/>
  <c r="T897" i="20"/>
  <c r="U897" i="20" s="1"/>
  <c r="T911" i="20"/>
  <c r="U911" i="20" s="1"/>
  <c r="T922" i="20"/>
  <c r="U922" i="20" s="1"/>
  <c r="T936" i="20"/>
  <c r="U936" i="20" s="1"/>
  <c r="T947" i="20"/>
  <c r="U947" i="20" s="1"/>
  <c r="T961" i="20"/>
  <c r="U961" i="20" s="1"/>
  <c r="T975" i="20"/>
  <c r="U975" i="20" s="1"/>
  <c r="T986" i="20"/>
  <c r="U986" i="20" s="1"/>
  <c r="T1000" i="20"/>
  <c r="U1000" i="20" s="1"/>
  <c r="T1011" i="20"/>
  <c r="U1011" i="20" s="1"/>
  <c r="T493" i="20"/>
  <c r="U493" i="20" s="1"/>
  <c r="T566" i="20"/>
  <c r="U566" i="20" s="1"/>
  <c r="T639" i="20"/>
  <c r="U639" i="20" s="1"/>
  <c r="T703" i="20"/>
  <c r="U703" i="20" s="1"/>
  <c r="T740" i="20"/>
  <c r="U740" i="20" s="1"/>
  <c r="T777" i="20"/>
  <c r="U777" i="20" s="1"/>
  <c r="T813" i="20"/>
  <c r="U813" i="20" s="1"/>
  <c r="T850" i="20"/>
  <c r="U850" i="20" s="1"/>
  <c r="T882" i="20"/>
  <c r="U882" i="20" s="1"/>
  <c r="T898" i="20"/>
  <c r="U898" i="20" s="1"/>
  <c r="T912" i="20"/>
  <c r="U912" i="20" s="1"/>
  <c r="T923" i="20"/>
  <c r="U923" i="20" s="1"/>
  <c r="T937" i="20"/>
  <c r="U937" i="20" s="1"/>
  <c r="T951" i="20"/>
  <c r="U951" i="20" s="1"/>
  <c r="T962" i="20"/>
  <c r="U962" i="20" s="1"/>
  <c r="T976" i="20"/>
  <c r="U976" i="20" s="1"/>
  <c r="T987" i="20"/>
  <c r="U987" i="20" s="1"/>
  <c r="T1001" i="20"/>
  <c r="U1001" i="20" s="1"/>
  <c r="T15" i="20"/>
  <c r="U15" i="20" s="1"/>
  <c r="T502" i="20"/>
  <c r="U502" i="20" s="1"/>
  <c r="T575" i="20"/>
  <c r="U575" i="20" s="1"/>
  <c r="T649" i="20"/>
  <c r="U649" i="20" s="1"/>
  <c r="T705" i="20"/>
  <c r="U705" i="20" s="1"/>
  <c r="T741" i="20"/>
  <c r="U741" i="20" s="1"/>
  <c r="T778" i="20"/>
  <c r="U778" i="20" s="1"/>
  <c r="T814" i="20"/>
  <c r="U814" i="20" s="1"/>
  <c r="T851" i="20"/>
  <c r="U851" i="20" s="1"/>
  <c r="T883" i="20"/>
  <c r="U883" i="20" s="1"/>
  <c r="T899" i="20"/>
  <c r="U899" i="20" s="1"/>
  <c r="T913" i="20"/>
  <c r="U913" i="20" s="1"/>
  <c r="T927" i="20"/>
  <c r="U927" i="20" s="1"/>
  <c r="T938" i="20"/>
  <c r="U938" i="20" s="1"/>
  <c r="T952" i="20"/>
  <c r="U952" i="20" s="1"/>
  <c r="T963" i="20"/>
  <c r="U963" i="20" s="1"/>
  <c r="T977" i="20"/>
  <c r="U977" i="20" s="1"/>
  <c r="T991" i="20"/>
  <c r="U991" i="20" s="1"/>
  <c r="T1002" i="20"/>
  <c r="U1002" i="20" s="1"/>
  <c r="T511" i="20"/>
  <c r="U511" i="20" s="1"/>
  <c r="T585" i="20"/>
  <c r="U585" i="20" s="1"/>
  <c r="T658" i="20"/>
  <c r="U658" i="20" s="1"/>
  <c r="T713" i="20"/>
  <c r="U713" i="20" s="1"/>
  <c r="T749" i="20"/>
  <c r="U749" i="20" s="1"/>
  <c r="T786" i="20"/>
  <c r="U786" i="20" s="1"/>
  <c r="T822" i="20"/>
  <c r="U822" i="20" s="1"/>
  <c r="T858" i="20"/>
  <c r="U858" i="20" s="1"/>
  <c r="T887" i="20"/>
  <c r="U887" i="20" s="1"/>
  <c r="T903" i="20"/>
  <c r="U903" i="20" s="1"/>
  <c r="T914" i="20"/>
  <c r="U914" i="20" s="1"/>
  <c r="T928" i="20"/>
  <c r="U928" i="20" s="1"/>
  <c r="T939" i="20"/>
  <c r="U939" i="20" s="1"/>
  <c r="T953" i="20"/>
  <c r="U953" i="20" s="1"/>
  <c r="T967" i="20"/>
  <c r="U967" i="20" s="1"/>
  <c r="T978" i="20"/>
  <c r="U978" i="20" s="1"/>
  <c r="T992" i="20"/>
  <c r="U992" i="20" s="1"/>
  <c r="T1003" i="20"/>
  <c r="U1003" i="20" s="1"/>
  <c r="T521" i="20"/>
  <c r="U521" i="20" s="1"/>
  <c r="T594" i="20"/>
  <c r="U594" i="20" s="1"/>
  <c r="T667" i="20"/>
  <c r="U667" i="20" s="1"/>
  <c r="T714" i="20"/>
  <c r="U714" i="20" s="1"/>
  <c r="T750" i="20"/>
  <c r="U750" i="20" s="1"/>
  <c r="T787" i="20"/>
  <c r="U787" i="20" s="1"/>
  <c r="T823" i="20"/>
  <c r="U823" i="20" s="1"/>
  <c r="T859" i="20"/>
  <c r="U859" i="20" s="1"/>
  <c r="T890" i="20"/>
  <c r="U890" i="20" s="1"/>
  <c r="T904" i="20"/>
  <c r="U904" i="20" s="1"/>
  <c r="T915" i="20"/>
  <c r="U915" i="20" s="1"/>
  <c r="T929" i="20"/>
  <c r="U929" i="20" s="1"/>
  <c r="T943" i="20"/>
  <c r="U943" i="20" s="1"/>
  <c r="T954" i="20"/>
  <c r="U954" i="20" s="1"/>
  <c r="T968" i="20"/>
  <c r="U968" i="20" s="1"/>
  <c r="T979" i="20"/>
  <c r="U979" i="20" s="1"/>
  <c r="T993" i="20"/>
  <c r="U993" i="20" s="1"/>
  <c r="T1007" i="20"/>
  <c r="U1007" i="20" s="1"/>
  <c r="T530" i="20"/>
  <c r="U530" i="20" s="1"/>
  <c r="T603" i="20"/>
  <c r="U603" i="20" s="1"/>
  <c r="T676" i="20"/>
  <c r="U676" i="20" s="1"/>
  <c r="T722" i="20"/>
  <c r="U722" i="20" s="1"/>
  <c r="T758" i="20"/>
  <c r="U758" i="20" s="1"/>
  <c r="T795" i="20"/>
  <c r="U795" i="20" s="1"/>
  <c r="T831" i="20"/>
  <c r="U831" i="20" s="1"/>
  <c r="T866" i="20"/>
  <c r="U866" i="20" s="1"/>
  <c r="T891" i="20"/>
  <c r="U891" i="20" s="1"/>
  <c r="T905" i="20"/>
  <c r="U905" i="20" s="1"/>
  <c r="T919" i="20"/>
  <c r="U919" i="20" s="1"/>
  <c r="T930" i="20"/>
  <c r="U930" i="20" s="1"/>
  <c r="T944" i="20"/>
  <c r="U944" i="20" s="1"/>
  <c r="T955" i="20"/>
  <c r="U955" i="20" s="1"/>
  <c r="T969" i="20"/>
  <c r="U969" i="20" s="1"/>
  <c r="T983" i="20"/>
  <c r="U983" i="20" s="1"/>
  <c r="T994" i="20"/>
  <c r="U994" i="20" s="1"/>
  <c r="T1008" i="20"/>
  <c r="U1008" i="20" s="1"/>
  <c r="T539" i="20"/>
  <c r="U539" i="20" s="1"/>
  <c r="T612" i="20"/>
  <c r="U612" i="20" s="1"/>
  <c r="T685" i="20"/>
  <c r="U685" i="20" s="1"/>
  <c r="T723" i="20"/>
  <c r="U723" i="20" s="1"/>
  <c r="T759" i="20"/>
  <c r="U759" i="20" s="1"/>
  <c r="T796" i="20"/>
  <c r="U796" i="20" s="1"/>
  <c r="T833" i="20"/>
  <c r="U833" i="20" s="1"/>
  <c r="T867" i="20"/>
  <c r="U867" i="20" s="1"/>
  <c r="T895" i="20"/>
  <c r="U895" i="20" s="1"/>
  <c r="T906" i="20"/>
  <c r="U906" i="20" s="1"/>
  <c r="T920" i="20"/>
  <c r="U920" i="20" s="1"/>
  <c r="T931" i="20"/>
  <c r="U931" i="20" s="1"/>
  <c r="T945" i="20"/>
  <c r="U945" i="20" s="1"/>
  <c r="T959" i="20"/>
  <c r="U959" i="20" s="1"/>
  <c r="T970" i="20"/>
  <c r="U970" i="20" s="1"/>
  <c r="T984" i="20"/>
  <c r="U984" i="20" s="1"/>
  <c r="T995" i="20"/>
  <c r="U995" i="20" s="1"/>
  <c r="T1009" i="20"/>
  <c r="U1009" i="20" s="1"/>
  <c r="T548" i="20"/>
  <c r="U548" i="20" s="1"/>
  <c r="T621" i="20"/>
  <c r="U621" i="20" s="1"/>
  <c r="T694" i="20"/>
  <c r="U694" i="20" s="1"/>
  <c r="T731" i="20"/>
  <c r="U731" i="20" s="1"/>
  <c r="T767" i="20"/>
  <c r="U767" i="20" s="1"/>
  <c r="T804" i="20"/>
  <c r="U804" i="20" s="1"/>
  <c r="T841" i="20"/>
  <c r="U841" i="20" s="1"/>
  <c r="T874" i="20"/>
  <c r="U874" i="20" s="1"/>
  <c r="T896" i="20"/>
  <c r="U896" i="20" s="1"/>
  <c r="T907" i="20"/>
  <c r="U907" i="20" s="1"/>
  <c r="T921" i="20"/>
  <c r="U921" i="20" s="1"/>
  <c r="T935" i="20"/>
  <c r="U935" i="20" s="1"/>
  <c r="T946" i="20"/>
  <c r="U946" i="20" s="1"/>
  <c r="T960" i="20"/>
  <c r="U960" i="20" s="1"/>
  <c r="T971" i="20"/>
  <c r="U971" i="20" s="1"/>
  <c r="T985" i="20"/>
  <c r="U985" i="20" s="1"/>
  <c r="T999" i="20"/>
  <c r="U999" i="20" s="1"/>
  <c r="T1010" i="20"/>
  <c r="U1010" i="20" s="1"/>
  <c r="N1011" i="20"/>
  <c r="O1011" i="20" s="1"/>
  <c r="N1002" i="20"/>
  <c r="O1002" i="20" s="1"/>
  <c r="N993" i="20"/>
  <c r="O993" i="20" s="1"/>
  <c r="N984" i="20"/>
  <c r="O984" i="20" s="1"/>
  <c r="N975" i="20"/>
  <c r="O975" i="20" s="1"/>
  <c r="N966" i="20"/>
  <c r="O966" i="20" s="1"/>
  <c r="N956" i="20"/>
  <c r="O956" i="20" s="1"/>
  <c r="N947" i="20"/>
  <c r="O947" i="20" s="1"/>
  <c r="N938" i="20"/>
  <c r="O938" i="20" s="1"/>
  <c r="N929" i="20"/>
  <c r="O929" i="20" s="1"/>
  <c r="N920" i="20"/>
  <c r="O920" i="20" s="1"/>
  <c r="N911" i="20"/>
  <c r="O911" i="20" s="1"/>
  <c r="N902" i="20"/>
  <c r="O902" i="20" s="1"/>
  <c r="N892" i="20"/>
  <c r="O892" i="20" s="1"/>
  <c r="N883" i="20"/>
  <c r="O883" i="20" s="1"/>
  <c r="N874" i="20"/>
  <c r="O874" i="20" s="1"/>
  <c r="N865" i="20"/>
  <c r="O865" i="20" s="1"/>
  <c r="N856" i="20"/>
  <c r="O856" i="20" s="1"/>
  <c r="N847" i="20"/>
  <c r="O847" i="20" s="1"/>
  <c r="N838" i="20"/>
  <c r="O838" i="20" s="1"/>
  <c r="N828" i="20"/>
  <c r="O828" i="20" s="1"/>
  <c r="N819" i="20"/>
  <c r="O819" i="20" s="1"/>
  <c r="N810" i="20"/>
  <c r="O810" i="20" s="1"/>
  <c r="N801" i="20"/>
  <c r="O801" i="20" s="1"/>
  <c r="N792" i="20"/>
  <c r="O792" i="20" s="1"/>
  <c r="N783" i="20"/>
  <c r="O783" i="20" s="1"/>
  <c r="N774" i="20"/>
  <c r="O774" i="20" s="1"/>
  <c r="N763" i="20"/>
  <c r="O763" i="20" s="1"/>
  <c r="N753" i="20"/>
  <c r="O753" i="20" s="1"/>
  <c r="N743" i="20"/>
  <c r="O743" i="20" s="1"/>
  <c r="N731" i="20"/>
  <c r="O731" i="20" s="1"/>
  <c r="N721" i="20"/>
  <c r="O721" i="20" s="1"/>
  <c r="N711" i="20"/>
  <c r="O711" i="20" s="1"/>
  <c r="N699" i="20"/>
  <c r="O699" i="20" s="1"/>
  <c r="N689" i="20"/>
  <c r="O689" i="20" s="1"/>
  <c r="N679" i="20"/>
  <c r="O679" i="20" s="1"/>
  <c r="N667" i="20"/>
  <c r="O667" i="20" s="1"/>
  <c r="N657" i="20"/>
  <c r="O657" i="20" s="1"/>
  <c r="N647" i="20"/>
  <c r="O647" i="20" s="1"/>
  <c r="N635" i="20"/>
  <c r="O635" i="20" s="1"/>
  <c r="N625" i="20"/>
  <c r="O625" i="20" s="1"/>
  <c r="N615" i="20"/>
  <c r="O615" i="20" s="1"/>
  <c r="N603" i="20"/>
  <c r="O603" i="20" s="1"/>
  <c r="N593" i="20"/>
  <c r="O593" i="20" s="1"/>
  <c r="N583" i="20"/>
  <c r="O583" i="20" s="1"/>
  <c r="N571" i="20"/>
  <c r="O571" i="20" s="1"/>
  <c r="N561" i="20"/>
  <c r="O561" i="20" s="1"/>
  <c r="N551" i="20"/>
  <c r="O551" i="20" s="1"/>
  <c r="N539" i="20"/>
  <c r="O539" i="20" s="1"/>
  <c r="N529" i="20"/>
  <c r="O529" i="20" s="1"/>
  <c r="N516" i="20"/>
  <c r="O516" i="20" s="1"/>
  <c r="N505" i="20"/>
  <c r="O505" i="20" s="1"/>
  <c r="N491" i="20"/>
  <c r="O491" i="20" s="1"/>
  <c r="N480" i="20"/>
  <c r="O480" i="20" s="1"/>
  <c r="N466" i="20"/>
  <c r="O466" i="20" s="1"/>
  <c r="N452" i="20"/>
  <c r="O452" i="20" s="1"/>
  <c r="N441" i="20"/>
  <c r="O441" i="20" s="1"/>
  <c r="N427" i="20"/>
  <c r="O427" i="20" s="1"/>
  <c r="N416" i="20"/>
  <c r="O416" i="20" s="1"/>
  <c r="N402" i="20"/>
  <c r="O402" i="20" s="1"/>
  <c r="N388" i="20"/>
  <c r="O388" i="20" s="1"/>
  <c r="N377" i="20"/>
  <c r="O377" i="20" s="1"/>
  <c r="N363" i="20"/>
  <c r="O363" i="20" s="1"/>
  <c r="N352" i="20"/>
  <c r="O352" i="20" s="1"/>
  <c r="N338" i="20"/>
  <c r="O338" i="20" s="1"/>
  <c r="N324" i="20"/>
  <c r="O324" i="20" s="1"/>
  <c r="N313" i="20"/>
  <c r="O313" i="20" s="1"/>
  <c r="N299" i="20"/>
  <c r="O299" i="20" s="1"/>
  <c r="N288" i="20"/>
  <c r="O288" i="20" s="1"/>
  <c r="N274" i="20"/>
  <c r="O274" i="20" s="1"/>
  <c r="N260" i="20"/>
  <c r="O260" i="20" s="1"/>
  <c r="N249" i="20"/>
  <c r="O249" i="20" s="1"/>
  <c r="N235" i="20"/>
  <c r="O235" i="20" s="1"/>
  <c r="N224" i="20"/>
  <c r="O224" i="20" s="1"/>
  <c r="N210" i="20"/>
  <c r="O210" i="20" s="1"/>
  <c r="N196" i="20"/>
  <c r="O196" i="20" s="1"/>
  <c r="N185" i="20"/>
  <c r="O185" i="20" s="1"/>
  <c r="N171" i="20"/>
  <c r="O171" i="20" s="1"/>
  <c r="N160" i="20"/>
  <c r="O160" i="20" s="1"/>
  <c r="N146" i="20"/>
  <c r="O146" i="20" s="1"/>
  <c r="N132" i="20"/>
  <c r="O132" i="20" s="1"/>
  <c r="N121" i="20"/>
  <c r="O121" i="20" s="1"/>
  <c r="N107" i="20"/>
  <c r="O107" i="20" s="1"/>
  <c r="N96" i="20"/>
  <c r="O96" i="20" s="1"/>
  <c r="N82" i="20"/>
  <c r="O82" i="20" s="1"/>
  <c r="N68" i="20"/>
  <c r="O68" i="20" s="1"/>
  <c r="N57" i="20"/>
  <c r="O57" i="20" s="1"/>
  <c r="N43" i="20"/>
  <c r="O43" i="20" s="1"/>
  <c r="N32" i="20"/>
  <c r="O32" i="20" s="1"/>
  <c r="N18" i="20"/>
  <c r="O18" i="20" s="1"/>
  <c r="V17" i="20"/>
  <c r="W17" i="20" s="1"/>
  <c r="V25" i="20"/>
  <c r="W25" i="20" s="1"/>
  <c r="V33" i="20"/>
  <c r="W33" i="20" s="1"/>
  <c r="V41" i="20"/>
  <c r="W41" i="20" s="1"/>
  <c r="V49" i="20"/>
  <c r="W49" i="20" s="1"/>
  <c r="V57" i="20"/>
  <c r="W57" i="20" s="1"/>
  <c r="V65" i="20"/>
  <c r="W65" i="20" s="1"/>
  <c r="V73" i="20"/>
  <c r="W73" i="20" s="1"/>
  <c r="V81" i="20"/>
  <c r="W81" i="20" s="1"/>
  <c r="V19" i="20"/>
  <c r="W19" i="20" s="1"/>
  <c r="V28" i="20"/>
  <c r="W28" i="20" s="1"/>
  <c r="V37" i="20"/>
  <c r="W37" i="20" s="1"/>
  <c r="V46" i="20"/>
  <c r="W46" i="20" s="1"/>
  <c r="V55" i="20"/>
  <c r="W55" i="20" s="1"/>
  <c r="V64" i="20"/>
  <c r="W64" i="20" s="1"/>
  <c r="V74" i="20"/>
  <c r="W74" i="20" s="1"/>
  <c r="V83" i="20"/>
  <c r="W83" i="20" s="1"/>
  <c r="V91" i="20"/>
  <c r="W91" i="20" s="1"/>
  <c r="V99" i="20"/>
  <c r="W99" i="20" s="1"/>
  <c r="V107" i="20"/>
  <c r="W107" i="20" s="1"/>
  <c r="V115" i="20"/>
  <c r="W115" i="20" s="1"/>
  <c r="V123" i="20"/>
  <c r="W123" i="20" s="1"/>
  <c r="V131" i="20"/>
  <c r="W131" i="20" s="1"/>
  <c r="V139" i="20"/>
  <c r="W139" i="20" s="1"/>
  <c r="V147" i="20"/>
  <c r="W147" i="20" s="1"/>
  <c r="V155" i="20"/>
  <c r="W155" i="20" s="1"/>
  <c r="V163" i="20"/>
  <c r="W163" i="20" s="1"/>
  <c r="V171" i="20"/>
  <c r="W171" i="20" s="1"/>
  <c r="V179" i="20"/>
  <c r="W179" i="20" s="1"/>
  <c r="V187" i="20"/>
  <c r="W187" i="20" s="1"/>
  <c r="V195" i="20"/>
  <c r="W195" i="20" s="1"/>
  <c r="V203" i="20"/>
  <c r="W203" i="20" s="1"/>
  <c r="V211" i="20"/>
  <c r="W211" i="20" s="1"/>
  <c r="V219" i="20"/>
  <c r="W219" i="20" s="1"/>
  <c r="V227" i="20"/>
  <c r="W227" i="20" s="1"/>
  <c r="V235" i="20"/>
  <c r="W235" i="20" s="1"/>
  <c r="V243" i="20"/>
  <c r="W243" i="20" s="1"/>
  <c r="V251" i="20"/>
  <c r="W251" i="20" s="1"/>
  <c r="V259" i="20"/>
  <c r="W259" i="20" s="1"/>
  <c r="V267" i="20"/>
  <c r="W267" i="20" s="1"/>
  <c r="V275" i="20"/>
  <c r="W275" i="20" s="1"/>
  <c r="V283" i="20"/>
  <c r="W283" i="20" s="1"/>
  <c r="V291" i="20"/>
  <c r="W291" i="20" s="1"/>
  <c r="V299" i="20"/>
  <c r="W299" i="20" s="1"/>
  <c r="V307" i="20"/>
  <c r="W307" i="20" s="1"/>
  <c r="V315" i="20"/>
  <c r="W315" i="20" s="1"/>
  <c r="V323" i="20"/>
  <c r="W323" i="20" s="1"/>
  <c r="V331" i="20"/>
  <c r="W331" i="20" s="1"/>
  <c r="V339" i="20"/>
  <c r="W339" i="20" s="1"/>
  <c r="V347" i="20"/>
  <c r="W347" i="20" s="1"/>
  <c r="V355" i="20"/>
  <c r="W355" i="20" s="1"/>
  <c r="V363" i="20"/>
  <c r="W363" i="20" s="1"/>
  <c r="V371" i="20"/>
  <c r="W371" i="20" s="1"/>
  <c r="V379" i="20"/>
  <c r="W379" i="20" s="1"/>
  <c r="V387" i="20"/>
  <c r="W387" i="20" s="1"/>
  <c r="V395" i="20"/>
  <c r="W395" i="20" s="1"/>
  <c r="V403" i="20"/>
  <c r="W403" i="20" s="1"/>
  <c r="V411" i="20"/>
  <c r="W411" i="20" s="1"/>
  <c r="V419" i="20"/>
  <c r="W419" i="20" s="1"/>
  <c r="V427" i="20"/>
  <c r="W427" i="20" s="1"/>
  <c r="V435" i="20"/>
  <c r="W435" i="20" s="1"/>
  <c r="V443" i="20"/>
  <c r="W443" i="20" s="1"/>
  <c r="V451" i="20"/>
  <c r="W451" i="20" s="1"/>
  <c r="V459" i="20"/>
  <c r="W459" i="20" s="1"/>
  <c r="V467" i="20"/>
  <c r="W467" i="20" s="1"/>
  <c r="V475" i="20"/>
  <c r="W475" i="20" s="1"/>
  <c r="V483" i="20"/>
  <c r="W483" i="20" s="1"/>
  <c r="V491" i="20"/>
  <c r="W491" i="20" s="1"/>
  <c r="V499" i="20"/>
  <c r="W499" i="20" s="1"/>
  <c r="V507" i="20"/>
  <c r="W507" i="20" s="1"/>
  <c r="V515" i="20"/>
  <c r="W515" i="20" s="1"/>
  <c r="V523" i="20"/>
  <c r="W523" i="20" s="1"/>
  <c r="V531" i="20"/>
  <c r="W531" i="20" s="1"/>
  <c r="V539" i="20"/>
  <c r="W539" i="20" s="1"/>
  <c r="V547" i="20"/>
  <c r="W547" i="20" s="1"/>
  <c r="V555" i="20"/>
  <c r="W555" i="20" s="1"/>
  <c r="V563" i="20"/>
  <c r="W563" i="20" s="1"/>
  <c r="V571" i="20"/>
  <c r="W571" i="20" s="1"/>
  <c r="V579" i="20"/>
  <c r="W579" i="20" s="1"/>
  <c r="V587" i="20"/>
  <c r="W587" i="20" s="1"/>
  <c r="V595" i="20"/>
  <c r="W595" i="20" s="1"/>
  <c r="V603" i="20"/>
  <c r="W603" i="20" s="1"/>
  <c r="V611" i="20"/>
  <c r="W611" i="20" s="1"/>
  <c r="V619" i="20"/>
  <c r="W619" i="20" s="1"/>
  <c r="V627" i="20"/>
  <c r="W627" i="20" s="1"/>
  <c r="V635" i="20"/>
  <c r="W635" i="20" s="1"/>
  <c r="V643" i="20"/>
  <c r="W643" i="20" s="1"/>
  <c r="V651" i="20"/>
  <c r="W651" i="20" s="1"/>
  <c r="V659" i="20"/>
  <c r="W659" i="20" s="1"/>
  <c r="V667" i="20"/>
  <c r="W667" i="20" s="1"/>
  <c r="V675" i="20"/>
  <c r="W675" i="20" s="1"/>
  <c r="V683" i="20"/>
  <c r="W683" i="20" s="1"/>
  <c r="V691" i="20"/>
  <c r="W691" i="20" s="1"/>
  <c r="V699" i="20"/>
  <c r="W699" i="20" s="1"/>
  <c r="V707" i="20"/>
  <c r="W707" i="20" s="1"/>
  <c r="V715" i="20"/>
  <c r="W715" i="20" s="1"/>
  <c r="V723" i="20"/>
  <c r="W723" i="20" s="1"/>
  <c r="V731" i="20"/>
  <c r="W731" i="20" s="1"/>
  <c r="V739" i="20"/>
  <c r="W739" i="20" s="1"/>
  <c r="V747" i="20"/>
  <c r="W747" i="20" s="1"/>
  <c r="V755" i="20"/>
  <c r="W755" i="20" s="1"/>
  <c r="V763" i="20"/>
  <c r="W763" i="20" s="1"/>
  <c r="V771" i="20"/>
  <c r="W771" i="20" s="1"/>
  <c r="V779" i="20"/>
  <c r="W779" i="20" s="1"/>
  <c r="V787" i="20"/>
  <c r="W787" i="20" s="1"/>
  <c r="V795" i="20"/>
  <c r="W795" i="20" s="1"/>
  <c r="V803" i="20"/>
  <c r="W803" i="20" s="1"/>
  <c r="V811" i="20"/>
  <c r="W811" i="20" s="1"/>
  <c r="V819" i="20"/>
  <c r="W819" i="20" s="1"/>
  <c r="V827" i="20"/>
  <c r="W827" i="20" s="1"/>
  <c r="V835" i="20"/>
  <c r="W835" i="20" s="1"/>
  <c r="V843" i="20"/>
  <c r="W843" i="20" s="1"/>
  <c r="V851" i="20"/>
  <c r="W851" i="20" s="1"/>
  <c r="V859" i="20"/>
  <c r="W859" i="20" s="1"/>
  <c r="V867" i="20"/>
  <c r="W867" i="20" s="1"/>
  <c r="V875" i="20"/>
  <c r="W875" i="20" s="1"/>
  <c r="V883" i="20"/>
  <c r="W883" i="20" s="1"/>
  <c r="V891" i="20"/>
  <c r="W891" i="20" s="1"/>
  <c r="V899" i="20"/>
  <c r="W899" i="20" s="1"/>
  <c r="V907" i="20"/>
  <c r="W907" i="20" s="1"/>
  <c r="V915" i="20"/>
  <c r="W915" i="20" s="1"/>
  <c r="V923" i="20"/>
  <c r="W923" i="20" s="1"/>
  <c r="V931" i="20"/>
  <c r="W931" i="20" s="1"/>
  <c r="V939" i="20"/>
  <c r="W939" i="20" s="1"/>
  <c r="V947" i="20"/>
  <c r="W947" i="20" s="1"/>
  <c r="V955" i="20"/>
  <c r="W955" i="20" s="1"/>
  <c r="V963" i="20"/>
  <c r="W963" i="20" s="1"/>
  <c r="V971" i="20"/>
  <c r="W971" i="20" s="1"/>
  <c r="V979" i="20"/>
  <c r="W979" i="20" s="1"/>
  <c r="V987" i="20"/>
  <c r="W987" i="20" s="1"/>
  <c r="V995" i="20"/>
  <c r="W995" i="20" s="1"/>
  <c r="V1003" i="20"/>
  <c r="W1003" i="20" s="1"/>
  <c r="V1011" i="20"/>
  <c r="W1011" i="20" s="1"/>
  <c r="V20" i="20"/>
  <c r="W20" i="20" s="1"/>
  <c r="V29" i="20"/>
  <c r="W29" i="20" s="1"/>
  <c r="V38" i="20"/>
  <c r="W38" i="20" s="1"/>
  <c r="V47" i="20"/>
  <c r="W47" i="20" s="1"/>
  <c r="V56" i="20"/>
  <c r="W56" i="20" s="1"/>
  <c r="V66" i="20"/>
  <c r="W66" i="20" s="1"/>
  <c r="V75" i="20"/>
  <c r="W75" i="20" s="1"/>
  <c r="V84" i="20"/>
  <c r="W84" i="20" s="1"/>
  <c r="V92" i="20"/>
  <c r="W92" i="20" s="1"/>
  <c r="V100" i="20"/>
  <c r="W100" i="20" s="1"/>
  <c r="V108" i="20"/>
  <c r="W108" i="20" s="1"/>
  <c r="V116" i="20"/>
  <c r="W116" i="20" s="1"/>
  <c r="V124" i="20"/>
  <c r="W124" i="20" s="1"/>
  <c r="V132" i="20"/>
  <c r="W132" i="20" s="1"/>
  <c r="V140" i="20"/>
  <c r="W140" i="20" s="1"/>
  <c r="V148" i="20"/>
  <c r="W148" i="20" s="1"/>
  <c r="V156" i="20"/>
  <c r="W156" i="20" s="1"/>
  <c r="V164" i="20"/>
  <c r="W164" i="20" s="1"/>
  <c r="V172" i="20"/>
  <c r="W172" i="20" s="1"/>
  <c r="V180" i="20"/>
  <c r="W180" i="20" s="1"/>
  <c r="V188" i="20"/>
  <c r="W188" i="20" s="1"/>
  <c r="V196" i="20"/>
  <c r="W196" i="20" s="1"/>
  <c r="V204" i="20"/>
  <c r="W204" i="20" s="1"/>
  <c r="V212" i="20"/>
  <c r="W212" i="20" s="1"/>
  <c r="V220" i="20"/>
  <c r="W220" i="20" s="1"/>
  <c r="V228" i="20"/>
  <c r="W228" i="20" s="1"/>
  <c r="V236" i="20"/>
  <c r="W236" i="20" s="1"/>
  <c r="V244" i="20"/>
  <c r="W244" i="20" s="1"/>
  <c r="V252" i="20"/>
  <c r="W252" i="20" s="1"/>
  <c r="V260" i="20"/>
  <c r="W260" i="20" s="1"/>
  <c r="V268" i="20"/>
  <c r="W268" i="20" s="1"/>
  <c r="V276" i="20"/>
  <c r="W276" i="20" s="1"/>
  <c r="V284" i="20"/>
  <c r="W284" i="20" s="1"/>
  <c r="V292" i="20"/>
  <c r="W292" i="20" s="1"/>
  <c r="V300" i="20"/>
  <c r="W300" i="20" s="1"/>
  <c r="V308" i="20"/>
  <c r="W308" i="20" s="1"/>
  <c r="V316" i="20"/>
  <c r="W316" i="20" s="1"/>
  <c r="V324" i="20"/>
  <c r="W324" i="20" s="1"/>
  <c r="V332" i="20"/>
  <c r="W332" i="20" s="1"/>
  <c r="V340" i="20"/>
  <c r="W340" i="20" s="1"/>
  <c r="V348" i="20"/>
  <c r="W348" i="20" s="1"/>
  <c r="V356" i="20"/>
  <c r="W356" i="20" s="1"/>
  <c r="V364" i="20"/>
  <c r="W364" i="20" s="1"/>
  <c r="V372" i="20"/>
  <c r="W372" i="20" s="1"/>
  <c r="V380" i="20"/>
  <c r="W380" i="20" s="1"/>
  <c r="V388" i="20"/>
  <c r="W388" i="20" s="1"/>
  <c r="V396" i="20"/>
  <c r="W396" i="20" s="1"/>
  <c r="V404" i="20"/>
  <c r="W404" i="20" s="1"/>
  <c r="V412" i="20"/>
  <c r="W412" i="20" s="1"/>
  <c r="V420" i="20"/>
  <c r="W420" i="20" s="1"/>
  <c r="V428" i="20"/>
  <c r="W428" i="20" s="1"/>
  <c r="V436" i="20"/>
  <c r="W436" i="20" s="1"/>
  <c r="V444" i="20"/>
  <c r="W444" i="20" s="1"/>
  <c r="V452" i="20"/>
  <c r="W452" i="20" s="1"/>
  <c r="V460" i="20"/>
  <c r="W460" i="20" s="1"/>
  <c r="V468" i="20"/>
  <c r="W468" i="20" s="1"/>
  <c r="V476" i="20"/>
  <c r="W476" i="20" s="1"/>
  <c r="V484" i="20"/>
  <c r="W484" i="20" s="1"/>
  <c r="V492" i="20"/>
  <c r="W492" i="20" s="1"/>
  <c r="V500" i="20"/>
  <c r="W500" i="20" s="1"/>
  <c r="V508" i="20"/>
  <c r="W508" i="20" s="1"/>
  <c r="V516" i="20"/>
  <c r="W516" i="20" s="1"/>
  <c r="V524" i="20"/>
  <c r="W524" i="20" s="1"/>
  <c r="V532" i="20"/>
  <c r="W532" i="20" s="1"/>
  <c r="V540" i="20"/>
  <c r="W540" i="20" s="1"/>
  <c r="V548" i="20"/>
  <c r="W548" i="20" s="1"/>
  <c r="V556" i="20"/>
  <c r="W556" i="20" s="1"/>
  <c r="V564" i="20"/>
  <c r="W564" i="20" s="1"/>
  <c r="V572" i="20"/>
  <c r="W572" i="20" s="1"/>
  <c r="V580" i="20"/>
  <c r="W580" i="20" s="1"/>
  <c r="V588" i="20"/>
  <c r="W588" i="20" s="1"/>
  <c r="V596" i="20"/>
  <c r="W596" i="20" s="1"/>
  <c r="V604" i="20"/>
  <c r="W604" i="20" s="1"/>
  <c r="V612" i="20"/>
  <c r="W612" i="20" s="1"/>
  <c r="V620" i="20"/>
  <c r="W620" i="20" s="1"/>
  <c r="V628" i="20"/>
  <c r="W628" i="20" s="1"/>
  <c r="V636" i="20"/>
  <c r="W636" i="20" s="1"/>
  <c r="V644" i="20"/>
  <c r="W644" i="20" s="1"/>
  <c r="V652" i="20"/>
  <c r="W652" i="20" s="1"/>
  <c r="V660" i="20"/>
  <c r="W660" i="20" s="1"/>
  <c r="V668" i="20"/>
  <c r="W668" i="20" s="1"/>
  <c r="V676" i="20"/>
  <c r="W676" i="20" s="1"/>
  <c r="V684" i="20"/>
  <c r="W684" i="20" s="1"/>
  <c r="V692" i="20"/>
  <c r="W692" i="20" s="1"/>
  <c r="V700" i="20"/>
  <c r="W700" i="20" s="1"/>
  <c r="V708" i="20"/>
  <c r="W708" i="20" s="1"/>
  <c r="V716" i="20"/>
  <c r="W716" i="20" s="1"/>
  <c r="V724" i="20"/>
  <c r="W724" i="20" s="1"/>
  <c r="V732" i="20"/>
  <c r="W732" i="20" s="1"/>
  <c r="V740" i="20"/>
  <c r="W740" i="20" s="1"/>
  <c r="V748" i="20"/>
  <c r="W748" i="20" s="1"/>
  <c r="V756" i="20"/>
  <c r="W756" i="20" s="1"/>
  <c r="V764" i="20"/>
  <c r="W764" i="20" s="1"/>
  <c r="V772" i="20"/>
  <c r="W772" i="20" s="1"/>
  <c r="V780" i="20"/>
  <c r="W780" i="20" s="1"/>
  <c r="V788" i="20"/>
  <c r="W788" i="20" s="1"/>
  <c r="V796" i="20"/>
  <c r="W796" i="20" s="1"/>
  <c r="V804" i="20"/>
  <c r="W804" i="20" s="1"/>
  <c r="V21" i="20"/>
  <c r="W21" i="20" s="1"/>
  <c r="V30" i="20"/>
  <c r="W30" i="20" s="1"/>
  <c r="V39" i="20"/>
  <c r="W39" i="20" s="1"/>
  <c r="V48" i="20"/>
  <c r="W48" i="20" s="1"/>
  <c r="V58" i="20"/>
  <c r="W58" i="20" s="1"/>
  <c r="V67" i="20"/>
  <c r="W67" i="20" s="1"/>
  <c r="V76" i="20"/>
  <c r="W76" i="20" s="1"/>
  <c r="V85" i="20"/>
  <c r="W85" i="20" s="1"/>
  <c r="V93" i="20"/>
  <c r="W93" i="20" s="1"/>
  <c r="V101" i="20"/>
  <c r="W101" i="20" s="1"/>
  <c r="V109" i="20"/>
  <c r="W109" i="20" s="1"/>
  <c r="V117" i="20"/>
  <c r="W117" i="20" s="1"/>
  <c r="V125" i="20"/>
  <c r="W125" i="20" s="1"/>
  <c r="V133" i="20"/>
  <c r="W133" i="20" s="1"/>
  <c r="V141" i="20"/>
  <c r="W141" i="20" s="1"/>
  <c r="V149" i="20"/>
  <c r="W149" i="20" s="1"/>
  <c r="V157" i="20"/>
  <c r="W157" i="20" s="1"/>
  <c r="V165" i="20"/>
  <c r="W165" i="20" s="1"/>
  <c r="V173" i="20"/>
  <c r="W173" i="20" s="1"/>
  <c r="V181" i="20"/>
  <c r="W181" i="20" s="1"/>
  <c r="V189" i="20"/>
  <c r="W189" i="20" s="1"/>
  <c r="V197" i="20"/>
  <c r="W197" i="20" s="1"/>
  <c r="V205" i="20"/>
  <c r="W205" i="20" s="1"/>
  <c r="V213" i="20"/>
  <c r="W213" i="20" s="1"/>
  <c r="V221" i="20"/>
  <c r="W221" i="20" s="1"/>
  <c r="V229" i="20"/>
  <c r="W229" i="20" s="1"/>
  <c r="V237" i="20"/>
  <c r="W237" i="20" s="1"/>
  <c r="V245" i="20"/>
  <c r="W245" i="20" s="1"/>
  <c r="V253" i="20"/>
  <c r="W253" i="20" s="1"/>
  <c r="V261" i="20"/>
  <c r="W261" i="20" s="1"/>
  <c r="V269" i="20"/>
  <c r="W269" i="20" s="1"/>
  <c r="V277" i="20"/>
  <c r="W277" i="20" s="1"/>
  <c r="V285" i="20"/>
  <c r="W285" i="20" s="1"/>
  <c r="V293" i="20"/>
  <c r="W293" i="20" s="1"/>
  <c r="V301" i="20"/>
  <c r="W301" i="20" s="1"/>
  <c r="V309" i="20"/>
  <c r="W309" i="20" s="1"/>
  <c r="V317" i="20"/>
  <c r="W317" i="20" s="1"/>
  <c r="V325" i="20"/>
  <c r="W325" i="20" s="1"/>
  <c r="V333" i="20"/>
  <c r="W333" i="20" s="1"/>
  <c r="V341" i="20"/>
  <c r="W341" i="20" s="1"/>
  <c r="V349" i="20"/>
  <c r="W349" i="20" s="1"/>
  <c r="V357" i="20"/>
  <c r="W357" i="20" s="1"/>
  <c r="V365" i="20"/>
  <c r="W365" i="20" s="1"/>
  <c r="V373" i="20"/>
  <c r="W373" i="20" s="1"/>
  <c r="V381" i="20"/>
  <c r="W381" i="20" s="1"/>
  <c r="V389" i="20"/>
  <c r="W389" i="20" s="1"/>
  <c r="V397" i="20"/>
  <c r="W397" i="20" s="1"/>
  <c r="V405" i="20"/>
  <c r="W405" i="20" s="1"/>
  <c r="V413" i="20"/>
  <c r="W413" i="20" s="1"/>
  <c r="V421" i="20"/>
  <c r="W421" i="20" s="1"/>
  <c r="V429" i="20"/>
  <c r="W429" i="20" s="1"/>
  <c r="V437" i="20"/>
  <c r="W437" i="20" s="1"/>
  <c r="V445" i="20"/>
  <c r="W445" i="20" s="1"/>
  <c r="V453" i="20"/>
  <c r="W453" i="20" s="1"/>
  <c r="V461" i="20"/>
  <c r="W461" i="20" s="1"/>
  <c r="V469" i="20"/>
  <c r="W469" i="20" s="1"/>
  <c r="V477" i="20"/>
  <c r="W477" i="20" s="1"/>
  <c r="V485" i="20"/>
  <c r="W485" i="20" s="1"/>
  <c r="V493" i="20"/>
  <c r="W493" i="20" s="1"/>
  <c r="V501" i="20"/>
  <c r="W501" i="20" s="1"/>
  <c r="V509" i="20"/>
  <c r="W509" i="20" s="1"/>
  <c r="V517" i="20"/>
  <c r="W517" i="20" s="1"/>
  <c r="V525" i="20"/>
  <c r="W525" i="20" s="1"/>
  <c r="V533" i="20"/>
  <c r="W533" i="20" s="1"/>
  <c r="V541" i="20"/>
  <c r="W541" i="20" s="1"/>
  <c r="V549" i="20"/>
  <c r="W549" i="20" s="1"/>
  <c r="V557" i="20"/>
  <c r="W557" i="20" s="1"/>
  <c r="V565" i="20"/>
  <c r="W565" i="20" s="1"/>
  <c r="V573" i="20"/>
  <c r="W573" i="20" s="1"/>
  <c r="V581" i="20"/>
  <c r="W581" i="20" s="1"/>
  <c r="V589" i="20"/>
  <c r="W589" i="20" s="1"/>
  <c r="V597" i="20"/>
  <c r="W597" i="20" s="1"/>
  <c r="V605" i="20"/>
  <c r="W605" i="20" s="1"/>
  <c r="V613" i="20"/>
  <c r="W613" i="20" s="1"/>
  <c r="V621" i="20"/>
  <c r="W621" i="20" s="1"/>
  <c r="V629" i="20"/>
  <c r="W629" i="20" s="1"/>
  <c r="V637" i="20"/>
  <c r="W637" i="20" s="1"/>
  <c r="V645" i="20"/>
  <c r="W645" i="20" s="1"/>
  <c r="V653" i="20"/>
  <c r="W653" i="20" s="1"/>
  <c r="V661" i="20"/>
  <c r="W661" i="20" s="1"/>
  <c r="V669" i="20"/>
  <c r="W669" i="20" s="1"/>
  <c r="V677" i="20"/>
  <c r="W677" i="20" s="1"/>
  <c r="V685" i="20"/>
  <c r="W685" i="20" s="1"/>
  <c r="V693" i="20"/>
  <c r="W693" i="20" s="1"/>
  <c r="V701" i="20"/>
  <c r="W701" i="20" s="1"/>
  <c r="V709" i="20"/>
  <c r="W709" i="20" s="1"/>
  <c r="V717" i="20"/>
  <c r="W717" i="20" s="1"/>
  <c r="V725" i="20"/>
  <c r="W725" i="20" s="1"/>
  <c r="V733" i="20"/>
  <c r="W733" i="20" s="1"/>
  <c r="V741" i="20"/>
  <c r="W741" i="20" s="1"/>
  <c r="V749" i="20"/>
  <c r="W749" i="20" s="1"/>
  <c r="V18" i="20"/>
  <c r="W18" i="20" s="1"/>
  <c r="V34" i="20"/>
  <c r="W34" i="20" s="1"/>
  <c r="V50" i="20"/>
  <c r="W50" i="20" s="1"/>
  <c r="V62" i="20"/>
  <c r="W62" i="20" s="1"/>
  <c r="V78" i="20"/>
  <c r="W78" i="20" s="1"/>
  <c r="V90" i="20"/>
  <c r="W90" i="20" s="1"/>
  <c r="V104" i="20"/>
  <c r="W104" i="20" s="1"/>
  <c r="V118" i="20"/>
  <c r="W118" i="20" s="1"/>
  <c r="V129" i="20"/>
  <c r="W129" i="20" s="1"/>
  <c r="V143" i="20"/>
  <c r="W143" i="20" s="1"/>
  <c r="V154" i="20"/>
  <c r="W154" i="20" s="1"/>
  <c r="V168" i="20"/>
  <c r="W168" i="20" s="1"/>
  <c r="V182" i="20"/>
  <c r="W182" i="20" s="1"/>
  <c r="V193" i="20"/>
  <c r="W193" i="20" s="1"/>
  <c r="V207" i="20"/>
  <c r="W207" i="20" s="1"/>
  <c r="V218" i="20"/>
  <c r="W218" i="20" s="1"/>
  <c r="V232" i="20"/>
  <c r="W232" i="20" s="1"/>
  <c r="V246" i="20"/>
  <c r="W246" i="20" s="1"/>
  <c r="V257" i="20"/>
  <c r="W257" i="20" s="1"/>
  <c r="V271" i="20"/>
  <c r="W271" i="20" s="1"/>
  <c r="V282" i="20"/>
  <c r="W282" i="20" s="1"/>
  <c r="V296" i="20"/>
  <c r="W296" i="20" s="1"/>
  <c r="V310" i="20"/>
  <c r="W310" i="20" s="1"/>
  <c r="V321" i="20"/>
  <c r="W321" i="20" s="1"/>
  <c r="V335" i="20"/>
  <c r="W335" i="20" s="1"/>
  <c r="V346" i="20"/>
  <c r="W346" i="20" s="1"/>
  <c r="V360" i="20"/>
  <c r="W360" i="20" s="1"/>
  <c r="V374" i="20"/>
  <c r="W374" i="20" s="1"/>
  <c r="V385" i="20"/>
  <c r="W385" i="20" s="1"/>
  <c r="V399" i="20"/>
  <c r="W399" i="20" s="1"/>
  <c r="V410" i="20"/>
  <c r="W410" i="20" s="1"/>
  <c r="V424" i="20"/>
  <c r="W424" i="20" s="1"/>
  <c r="V438" i="20"/>
  <c r="W438" i="20" s="1"/>
  <c r="V449" i="20"/>
  <c r="W449" i="20" s="1"/>
  <c r="V463" i="20"/>
  <c r="W463" i="20" s="1"/>
  <c r="V474" i="20"/>
  <c r="W474" i="20" s="1"/>
  <c r="V488" i="20"/>
  <c r="W488" i="20" s="1"/>
  <c r="V502" i="20"/>
  <c r="W502" i="20" s="1"/>
  <c r="V513" i="20"/>
  <c r="W513" i="20" s="1"/>
  <c r="V527" i="20"/>
  <c r="W527" i="20" s="1"/>
  <c r="V538" i="20"/>
  <c r="W538" i="20" s="1"/>
  <c r="V552" i="20"/>
  <c r="W552" i="20" s="1"/>
  <c r="V566" i="20"/>
  <c r="W566" i="20" s="1"/>
  <c r="V577" i="20"/>
  <c r="W577" i="20" s="1"/>
  <c r="V591" i="20"/>
  <c r="W591" i="20" s="1"/>
  <c r="V602" i="20"/>
  <c r="W602" i="20" s="1"/>
  <c r="V616" i="20"/>
  <c r="W616" i="20" s="1"/>
  <c r="V630" i="20"/>
  <c r="W630" i="20" s="1"/>
  <c r="V641" i="20"/>
  <c r="W641" i="20" s="1"/>
  <c r="V655" i="20"/>
  <c r="W655" i="20" s="1"/>
  <c r="V666" i="20"/>
  <c r="W666" i="20" s="1"/>
  <c r="V680" i="20"/>
  <c r="W680" i="20" s="1"/>
  <c r="V694" i="20"/>
  <c r="W694" i="20" s="1"/>
  <c r="V705" i="20"/>
  <c r="W705" i="20" s="1"/>
  <c r="V719" i="20"/>
  <c r="W719" i="20" s="1"/>
  <c r="V730" i="20"/>
  <c r="W730" i="20" s="1"/>
  <c r="V744" i="20"/>
  <c r="W744" i="20" s="1"/>
  <c r="V757" i="20"/>
  <c r="W757" i="20" s="1"/>
  <c r="V767" i="20"/>
  <c r="W767" i="20" s="1"/>
  <c r="V777" i="20"/>
  <c r="W777" i="20" s="1"/>
  <c r="V789" i="20"/>
  <c r="W789" i="20" s="1"/>
  <c r="V799" i="20"/>
  <c r="W799" i="20" s="1"/>
  <c r="V809" i="20"/>
  <c r="W809" i="20" s="1"/>
  <c r="V818" i="20"/>
  <c r="W818" i="20" s="1"/>
  <c r="V828" i="20"/>
  <c r="W828" i="20" s="1"/>
  <c r="V837" i="20"/>
  <c r="W837" i="20" s="1"/>
  <c r="V846" i="20"/>
  <c r="W846" i="20" s="1"/>
  <c r="V855" i="20"/>
  <c r="W855" i="20" s="1"/>
  <c r="V864" i="20"/>
  <c r="W864" i="20" s="1"/>
  <c r="V873" i="20"/>
  <c r="W873" i="20" s="1"/>
  <c r="V882" i="20"/>
  <c r="W882" i="20" s="1"/>
  <c r="V892" i="20"/>
  <c r="W892" i="20" s="1"/>
  <c r="V901" i="20"/>
  <c r="W901" i="20" s="1"/>
  <c r="V910" i="20"/>
  <c r="W910" i="20" s="1"/>
  <c r="V919" i="20"/>
  <c r="W919" i="20" s="1"/>
  <c r="V928" i="20"/>
  <c r="W928" i="20" s="1"/>
  <c r="V937" i="20"/>
  <c r="W937" i="20" s="1"/>
  <c r="V946" i="20"/>
  <c r="W946" i="20" s="1"/>
  <c r="V956" i="20"/>
  <c r="W956" i="20" s="1"/>
  <c r="V965" i="20"/>
  <c r="W965" i="20" s="1"/>
  <c r="V974" i="20"/>
  <c r="W974" i="20" s="1"/>
  <c r="V983" i="20"/>
  <c r="W983" i="20" s="1"/>
  <c r="V992" i="20"/>
  <c r="W992" i="20" s="1"/>
  <c r="V1001" i="20"/>
  <c r="W1001" i="20" s="1"/>
  <c r="V1010" i="20"/>
  <c r="W1010" i="20" s="1"/>
  <c r="V22" i="20"/>
  <c r="W22" i="20" s="1"/>
  <c r="V35" i="20"/>
  <c r="W35" i="20" s="1"/>
  <c r="V51" i="20"/>
  <c r="W51" i="20" s="1"/>
  <c r="V63" i="20"/>
  <c r="W63" i="20" s="1"/>
  <c r="V79" i="20"/>
  <c r="W79" i="20" s="1"/>
  <c r="V94" i="20"/>
  <c r="W94" i="20" s="1"/>
  <c r="V105" i="20"/>
  <c r="W105" i="20" s="1"/>
  <c r="V119" i="20"/>
  <c r="W119" i="20" s="1"/>
  <c r="V130" i="20"/>
  <c r="W130" i="20" s="1"/>
  <c r="V144" i="20"/>
  <c r="W144" i="20" s="1"/>
  <c r="V158" i="20"/>
  <c r="W158" i="20" s="1"/>
  <c r="V169" i="20"/>
  <c r="W169" i="20" s="1"/>
  <c r="V183" i="20"/>
  <c r="W183" i="20" s="1"/>
  <c r="V194" i="20"/>
  <c r="W194" i="20" s="1"/>
  <c r="V208" i="20"/>
  <c r="W208" i="20" s="1"/>
  <c r="V222" i="20"/>
  <c r="W222" i="20" s="1"/>
  <c r="V233" i="20"/>
  <c r="W233" i="20" s="1"/>
  <c r="V247" i="20"/>
  <c r="W247" i="20" s="1"/>
  <c r="V258" i="20"/>
  <c r="W258" i="20" s="1"/>
  <c r="V272" i="20"/>
  <c r="W272" i="20" s="1"/>
  <c r="V286" i="20"/>
  <c r="W286" i="20" s="1"/>
  <c r="V297" i="20"/>
  <c r="W297" i="20" s="1"/>
  <c r="V311" i="20"/>
  <c r="W311" i="20" s="1"/>
  <c r="V322" i="20"/>
  <c r="W322" i="20" s="1"/>
  <c r="V336" i="20"/>
  <c r="W336" i="20" s="1"/>
  <c r="V350" i="20"/>
  <c r="W350" i="20" s="1"/>
  <c r="V361" i="20"/>
  <c r="W361" i="20" s="1"/>
  <c r="V375" i="20"/>
  <c r="W375" i="20" s="1"/>
  <c r="V386" i="20"/>
  <c r="W386" i="20" s="1"/>
  <c r="V400" i="20"/>
  <c r="W400" i="20" s="1"/>
  <c r="V414" i="20"/>
  <c r="W414" i="20" s="1"/>
  <c r="V425" i="20"/>
  <c r="W425" i="20" s="1"/>
  <c r="V439" i="20"/>
  <c r="W439" i="20" s="1"/>
  <c r="V450" i="20"/>
  <c r="W450" i="20" s="1"/>
  <c r="V464" i="20"/>
  <c r="W464" i="20" s="1"/>
  <c r="V478" i="20"/>
  <c r="W478" i="20" s="1"/>
  <c r="V489" i="20"/>
  <c r="W489" i="20" s="1"/>
  <c r="V503" i="20"/>
  <c r="W503" i="20" s="1"/>
  <c r="V514" i="20"/>
  <c r="W514" i="20" s="1"/>
  <c r="V528" i="20"/>
  <c r="W528" i="20" s="1"/>
  <c r="V542" i="20"/>
  <c r="W542" i="20" s="1"/>
  <c r="V553" i="20"/>
  <c r="W553" i="20" s="1"/>
  <c r="V567" i="20"/>
  <c r="W567" i="20" s="1"/>
  <c r="V578" i="20"/>
  <c r="W578" i="20" s="1"/>
  <c r="V592" i="20"/>
  <c r="W592" i="20" s="1"/>
  <c r="V606" i="20"/>
  <c r="W606" i="20" s="1"/>
  <c r="V617" i="20"/>
  <c r="W617" i="20" s="1"/>
  <c r="V631" i="20"/>
  <c r="W631" i="20" s="1"/>
  <c r="V642" i="20"/>
  <c r="W642" i="20" s="1"/>
  <c r="V656" i="20"/>
  <c r="W656" i="20" s="1"/>
  <c r="V670" i="20"/>
  <c r="W670" i="20" s="1"/>
  <c r="V681" i="20"/>
  <c r="W681" i="20" s="1"/>
  <c r="V695" i="20"/>
  <c r="W695" i="20" s="1"/>
  <c r="V706" i="20"/>
  <c r="W706" i="20" s="1"/>
  <c r="V720" i="20"/>
  <c r="W720" i="20" s="1"/>
  <c r="V734" i="20"/>
  <c r="W734" i="20" s="1"/>
  <c r="V745" i="20"/>
  <c r="W745" i="20" s="1"/>
  <c r="V758" i="20"/>
  <c r="W758" i="20" s="1"/>
  <c r="V768" i="20"/>
  <c r="W768" i="20" s="1"/>
  <c r="V778" i="20"/>
  <c r="W778" i="20" s="1"/>
  <c r="V790" i="20"/>
  <c r="W790" i="20" s="1"/>
  <c r="V800" i="20"/>
  <c r="W800" i="20" s="1"/>
  <c r="V810" i="20"/>
  <c r="W810" i="20" s="1"/>
  <c r="V820" i="20"/>
  <c r="W820" i="20" s="1"/>
  <c r="V829" i="20"/>
  <c r="W829" i="20" s="1"/>
  <c r="V838" i="20"/>
  <c r="W838" i="20" s="1"/>
  <c r="V847" i="20"/>
  <c r="W847" i="20" s="1"/>
  <c r="V856" i="20"/>
  <c r="W856" i="20" s="1"/>
  <c r="V865" i="20"/>
  <c r="W865" i="20" s="1"/>
  <c r="V874" i="20"/>
  <c r="W874" i="20" s="1"/>
  <c r="V884" i="20"/>
  <c r="W884" i="20" s="1"/>
  <c r="V893" i="20"/>
  <c r="W893" i="20" s="1"/>
  <c r="V902" i="20"/>
  <c r="W902" i="20" s="1"/>
  <c r="V911" i="20"/>
  <c r="W911" i="20" s="1"/>
  <c r="V920" i="20"/>
  <c r="W920" i="20" s="1"/>
  <c r="V929" i="20"/>
  <c r="W929" i="20" s="1"/>
  <c r="V938" i="20"/>
  <c r="W938" i="20" s="1"/>
  <c r="V948" i="20"/>
  <c r="W948" i="20" s="1"/>
  <c r="V957" i="20"/>
  <c r="W957" i="20" s="1"/>
  <c r="V966" i="20"/>
  <c r="W966" i="20" s="1"/>
  <c r="V975" i="20"/>
  <c r="W975" i="20" s="1"/>
  <c r="V984" i="20"/>
  <c r="W984" i="20" s="1"/>
  <c r="V993" i="20"/>
  <c r="W993" i="20" s="1"/>
  <c r="V1002" i="20"/>
  <c r="W1002" i="20" s="1"/>
  <c r="V1012" i="20"/>
  <c r="W1012" i="20" s="1"/>
  <c r="V23" i="20"/>
  <c r="W23" i="20" s="1"/>
  <c r="V36" i="20"/>
  <c r="W36" i="20" s="1"/>
  <c r="V52" i="20"/>
  <c r="W52" i="20" s="1"/>
  <c r="V68" i="20"/>
  <c r="W68" i="20" s="1"/>
  <c r="V80" i="20"/>
  <c r="W80" i="20" s="1"/>
  <c r="V95" i="20"/>
  <c r="W95" i="20" s="1"/>
  <c r="V106" i="20"/>
  <c r="W106" i="20" s="1"/>
  <c r="V120" i="20"/>
  <c r="W120" i="20" s="1"/>
  <c r="V134" i="20"/>
  <c r="W134" i="20" s="1"/>
  <c r="V145" i="20"/>
  <c r="W145" i="20" s="1"/>
  <c r="V159" i="20"/>
  <c r="W159" i="20" s="1"/>
  <c r="V170" i="20"/>
  <c r="W170" i="20" s="1"/>
  <c r="V184" i="20"/>
  <c r="W184" i="20" s="1"/>
  <c r="V198" i="20"/>
  <c r="W198" i="20" s="1"/>
  <c r="V209" i="20"/>
  <c r="W209" i="20" s="1"/>
  <c r="V223" i="20"/>
  <c r="W223" i="20" s="1"/>
  <c r="V234" i="20"/>
  <c r="W234" i="20" s="1"/>
  <c r="V248" i="20"/>
  <c r="W248" i="20" s="1"/>
  <c r="V262" i="20"/>
  <c r="W262" i="20" s="1"/>
  <c r="V273" i="20"/>
  <c r="W273" i="20" s="1"/>
  <c r="V287" i="20"/>
  <c r="W287" i="20" s="1"/>
  <c r="V298" i="20"/>
  <c r="W298" i="20" s="1"/>
  <c r="V312" i="20"/>
  <c r="W312" i="20" s="1"/>
  <c r="V326" i="20"/>
  <c r="W326" i="20" s="1"/>
  <c r="V337" i="20"/>
  <c r="W337" i="20" s="1"/>
  <c r="V351" i="20"/>
  <c r="W351" i="20" s="1"/>
  <c r="V362" i="20"/>
  <c r="W362" i="20" s="1"/>
  <c r="V376" i="20"/>
  <c r="W376" i="20" s="1"/>
  <c r="V390" i="20"/>
  <c r="W390" i="20" s="1"/>
  <c r="V401" i="20"/>
  <c r="W401" i="20" s="1"/>
  <c r="V415" i="20"/>
  <c r="W415" i="20" s="1"/>
  <c r="V426" i="20"/>
  <c r="W426" i="20" s="1"/>
  <c r="V440" i="20"/>
  <c r="W440" i="20" s="1"/>
  <c r="V454" i="20"/>
  <c r="W454" i="20" s="1"/>
  <c r="V465" i="20"/>
  <c r="W465" i="20" s="1"/>
  <c r="V479" i="20"/>
  <c r="W479" i="20" s="1"/>
  <c r="V490" i="20"/>
  <c r="W490" i="20" s="1"/>
  <c r="V504" i="20"/>
  <c r="W504" i="20" s="1"/>
  <c r="V518" i="20"/>
  <c r="W518" i="20" s="1"/>
  <c r="V529" i="20"/>
  <c r="W529" i="20" s="1"/>
  <c r="V543" i="20"/>
  <c r="W543" i="20" s="1"/>
  <c r="V554" i="20"/>
  <c r="W554" i="20" s="1"/>
  <c r="V568" i="20"/>
  <c r="W568" i="20" s="1"/>
  <c r="V582" i="20"/>
  <c r="W582" i="20" s="1"/>
  <c r="V593" i="20"/>
  <c r="W593" i="20" s="1"/>
  <c r="V607" i="20"/>
  <c r="W607" i="20" s="1"/>
  <c r="V618" i="20"/>
  <c r="W618" i="20" s="1"/>
  <c r="V632" i="20"/>
  <c r="W632" i="20" s="1"/>
  <c r="V646" i="20"/>
  <c r="W646" i="20" s="1"/>
  <c r="V657" i="20"/>
  <c r="W657" i="20" s="1"/>
  <c r="V671" i="20"/>
  <c r="W671" i="20" s="1"/>
  <c r="V682" i="20"/>
  <c r="W682" i="20" s="1"/>
  <c r="V696" i="20"/>
  <c r="W696" i="20" s="1"/>
  <c r="V710" i="20"/>
  <c r="W710" i="20" s="1"/>
  <c r="V721" i="20"/>
  <c r="W721" i="20" s="1"/>
  <c r="V735" i="20"/>
  <c r="W735" i="20" s="1"/>
  <c r="V746" i="20"/>
  <c r="W746" i="20" s="1"/>
  <c r="V759" i="20"/>
  <c r="W759" i="20" s="1"/>
  <c r="V769" i="20"/>
  <c r="W769" i="20" s="1"/>
  <c r="V781" i="20"/>
  <c r="W781" i="20" s="1"/>
  <c r="V791" i="20"/>
  <c r="W791" i="20" s="1"/>
  <c r="V801" i="20"/>
  <c r="W801" i="20" s="1"/>
  <c r="V812" i="20"/>
  <c r="W812" i="20" s="1"/>
  <c r="V821" i="20"/>
  <c r="W821" i="20" s="1"/>
  <c r="V830" i="20"/>
  <c r="W830" i="20" s="1"/>
  <c r="V839" i="20"/>
  <c r="W839" i="20" s="1"/>
  <c r="V848" i="20"/>
  <c r="W848" i="20" s="1"/>
  <c r="V857" i="20"/>
  <c r="W857" i="20" s="1"/>
  <c r="V866" i="20"/>
  <c r="W866" i="20" s="1"/>
  <c r="V876" i="20"/>
  <c r="W876" i="20" s="1"/>
  <c r="V885" i="20"/>
  <c r="W885" i="20" s="1"/>
  <c r="V894" i="20"/>
  <c r="W894" i="20" s="1"/>
  <c r="V903" i="20"/>
  <c r="W903" i="20" s="1"/>
  <c r="V912" i="20"/>
  <c r="W912" i="20" s="1"/>
  <c r="V921" i="20"/>
  <c r="W921" i="20" s="1"/>
  <c r="V930" i="20"/>
  <c r="W930" i="20" s="1"/>
  <c r="V940" i="20"/>
  <c r="W940" i="20" s="1"/>
  <c r="V949" i="20"/>
  <c r="W949" i="20" s="1"/>
  <c r="V958" i="20"/>
  <c r="W958" i="20" s="1"/>
  <c r="V967" i="20"/>
  <c r="W967" i="20" s="1"/>
  <c r="V976" i="20"/>
  <c r="W976" i="20" s="1"/>
  <c r="V985" i="20"/>
  <c r="W985" i="20" s="1"/>
  <c r="V994" i="20"/>
  <c r="W994" i="20" s="1"/>
  <c r="V1004" i="20"/>
  <c r="W1004" i="20" s="1"/>
  <c r="V1013" i="20"/>
  <c r="W1013" i="20" s="1"/>
  <c r="V24" i="20"/>
  <c r="W24" i="20" s="1"/>
  <c r="V40" i="20"/>
  <c r="W40" i="20" s="1"/>
  <c r="V53" i="20"/>
  <c r="W53" i="20" s="1"/>
  <c r="V69" i="20"/>
  <c r="W69" i="20" s="1"/>
  <c r="V82" i="20"/>
  <c r="W82" i="20" s="1"/>
  <c r="V96" i="20"/>
  <c r="W96" i="20" s="1"/>
  <c r="V110" i="20"/>
  <c r="W110" i="20" s="1"/>
  <c r="V121" i="20"/>
  <c r="W121" i="20" s="1"/>
  <c r="V135" i="20"/>
  <c r="W135" i="20" s="1"/>
  <c r="V146" i="20"/>
  <c r="W146" i="20" s="1"/>
  <c r="V160" i="20"/>
  <c r="W160" i="20" s="1"/>
  <c r="V174" i="20"/>
  <c r="W174" i="20" s="1"/>
  <c r="V185" i="20"/>
  <c r="W185" i="20" s="1"/>
  <c r="V199" i="20"/>
  <c r="W199" i="20" s="1"/>
  <c r="V210" i="20"/>
  <c r="W210" i="20" s="1"/>
  <c r="V224" i="20"/>
  <c r="W224" i="20" s="1"/>
  <c r="V238" i="20"/>
  <c r="W238" i="20" s="1"/>
  <c r="V249" i="20"/>
  <c r="W249" i="20" s="1"/>
  <c r="V263" i="20"/>
  <c r="W263" i="20" s="1"/>
  <c r="V274" i="20"/>
  <c r="W274" i="20" s="1"/>
  <c r="V288" i="20"/>
  <c r="W288" i="20" s="1"/>
  <c r="V302" i="20"/>
  <c r="W302" i="20" s="1"/>
  <c r="V313" i="20"/>
  <c r="W313" i="20" s="1"/>
  <c r="V327" i="20"/>
  <c r="W327" i="20" s="1"/>
  <c r="V338" i="20"/>
  <c r="W338" i="20" s="1"/>
  <c r="V352" i="20"/>
  <c r="W352" i="20" s="1"/>
  <c r="V366" i="20"/>
  <c r="W366" i="20" s="1"/>
  <c r="V377" i="20"/>
  <c r="W377" i="20" s="1"/>
  <c r="V391" i="20"/>
  <c r="W391" i="20" s="1"/>
  <c r="V402" i="20"/>
  <c r="W402" i="20" s="1"/>
  <c r="V416" i="20"/>
  <c r="W416" i="20" s="1"/>
  <c r="V430" i="20"/>
  <c r="W430" i="20" s="1"/>
  <c r="V441" i="20"/>
  <c r="W441" i="20" s="1"/>
  <c r="V455" i="20"/>
  <c r="W455" i="20" s="1"/>
  <c r="V466" i="20"/>
  <c r="W466" i="20" s="1"/>
  <c r="V480" i="20"/>
  <c r="W480" i="20" s="1"/>
  <c r="V494" i="20"/>
  <c r="W494" i="20" s="1"/>
  <c r="V505" i="20"/>
  <c r="W505" i="20" s="1"/>
  <c r="V519" i="20"/>
  <c r="W519" i="20" s="1"/>
  <c r="V530" i="20"/>
  <c r="W530" i="20" s="1"/>
  <c r="V544" i="20"/>
  <c r="W544" i="20" s="1"/>
  <c r="V558" i="20"/>
  <c r="W558" i="20" s="1"/>
  <c r="V569" i="20"/>
  <c r="W569" i="20" s="1"/>
  <c r="V583" i="20"/>
  <c r="W583" i="20" s="1"/>
  <c r="V594" i="20"/>
  <c r="W594" i="20" s="1"/>
  <c r="V608" i="20"/>
  <c r="W608" i="20" s="1"/>
  <c r="V622" i="20"/>
  <c r="W622" i="20" s="1"/>
  <c r="V633" i="20"/>
  <c r="W633" i="20" s="1"/>
  <c r="V647" i="20"/>
  <c r="W647" i="20" s="1"/>
  <c r="V658" i="20"/>
  <c r="W658" i="20" s="1"/>
  <c r="V672" i="20"/>
  <c r="W672" i="20" s="1"/>
  <c r="V686" i="20"/>
  <c r="W686" i="20" s="1"/>
  <c r="V697" i="20"/>
  <c r="W697" i="20" s="1"/>
  <c r="V711" i="20"/>
  <c r="W711" i="20" s="1"/>
  <c r="V722" i="20"/>
  <c r="W722" i="20" s="1"/>
  <c r="V736" i="20"/>
  <c r="W736" i="20" s="1"/>
  <c r="V750" i="20"/>
  <c r="W750" i="20" s="1"/>
  <c r="V760" i="20"/>
  <c r="W760" i="20" s="1"/>
  <c r="V770" i="20"/>
  <c r="W770" i="20" s="1"/>
  <c r="V782" i="20"/>
  <c r="W782" i="20" s="1"/>
  <c r="V792" i="20"/>
  <c r="W792" i="20" s="1"/>
  <c r="V802" i="20"/>
  <c r="W802" i="20" s="1"/>
  <c r="V813" i="20"/>
  <c r="W813" i="20" s="1"/>
  <c r="V822" i="20"/>
  <c r="W822" i="20" s="1"/>
  <c r="V831" i="20"/>
  <c r="W831" i="20" s="1"/>
  <c r="V840" i="20"/>
  <c r="W840" i="20" s="1"/>
  <c r="V849" i="20"/>
  <c r="W849" i="20" s="1"/>
  <c r="V858" i="20"/>
  <c r="W858" i="20" s="1"/>
  <c r="V868" i="20"/>
  <c r="W868" i="20" s="1"/>
  <c r="V877" i="20"/>
  <c r="W877" i="20" s="1"/>
  <c r="V886" i="20"/>
  <c r="W886" i="20" s="1"/>
  <c r="V895" i="20"/>
  <c r="W895" i="20" s="1"/>
  <c r="V904" i="20"/>
  <c r="W904" i="20" s="1"/>
  <c r="V913" i="20"/>
  <c r="W913" i="20" s="1"/>
  <c r="V922" i="20"/>
  <c r="W922" i="20" s="1"/>
  <c r="V932" i="20"/>
  <c r="W932" i="20" s="1"/>
  <c r="V941" i="20"/>
  <c r="W941" i="20" s="1"/>
  <c r="V950" i="20"/>
  <c r="W950" i="20" s="1"/>
  <c r="V959" i="20"/>
  <c r="W959" i="20" s="1"/>
  <c r="V968" i="20"/>
  <c r="W968" i="20" s="1"/>
  <c r="V977" i="20"/>
  <c r="W977" i="20" s="1"/>
  <c r="V986" i="20"/>
  <c r="W986" i="20" s="1"/>
  <c r="V996" i="20"/>
  <c r="W996" i="20" s="1"/>
  <c r="V1005" i="20"/>
  <c r="W1005" i="20" s="1"/>
  <c r="V1014" i="20"/>
  <c r="W1014" i="20" s="1"/>
  <c r="V26" i="20"/>
  <c r="W26" i="20" s="1"/>
  <c r="V42" i="20"/>
  <c r="W42" i="20" s="1"/>
  <c r="V54" i="20"/>
  <c r="W54" i="20" s="1"/>
  <c r="V70" i="20"/>
  <c r="W70" i="20" s="1"/>
  <c r="V86" i="20"/>
  <c r="W86" i="20" s="1"/>
  <c r="V97" i="20"/>
  <c r="W97" i="20" s="1"/>
  <c r="V111" i="20"/>
  <c r="W111" i="20" s="1"/>
  <c r="V122" i="20"/>
  <c r="W122" i="20" s="1"/>
  <c r="V136" i="20"/>
  <c r="W136" i="20" s="1"/>
  <c r="V150" i="20"/>
  <c r="W150" i="20" s="1"/>
  <c r="V161" i="20"/>
  <c r="W161" i="20" s="1"/>
  <c r="V175" i="20"/>
  <c r="W175" i="20" s="1"/>
  <c r="V186" i="20"/>
  <c r="W186" i="20" s="1"/>
  <c r="V200" i="20"/>
  <c r="W200" i="20" s="1"/>
  <c r="V214" i="20"/>
  <c r="W214" i="20" s="1"/>
  <c r="V225" i="20"/>
  <c r="W225" i="20" s="1"/>
  <c r="V239" i="20"/>
  <c r="W239" i="20" s="1"/>
  <c r="V250" i="20"/>
  <c r="W250" i="20" s="1"/>
  <c r="V264" i="20"/>
  <c r="W264" i="20" s="1"/>
  <c r="V278" i="20"/>
  <c r="W278" i="20" s="1"/>
  <c r="V289" i="20"/>
  <c r="W289" i="20" s="1"/>
  <c r="V303" i="20"/>
  <c r="W303" i="20" s="1"/>
  <c r="V314" i="20"/>
  <c r="W314" i="20" s="1"/>
  <c r="V328" i="20"/>
  <c r="W328" i="20" s="1"/>
  <c r="V342" i="20"/>
  <c r="W342" i="20" s="1"/>
  <c r="V353" i="20"/>
  <c r="W353" i="20" s="1"/>
  <c r="V367" i="20"/>
  <c r="W367" i="20" s="1"/>
  <c r="V378" i="20"/>
  <c r="W378" i="20" s="1"/>
  <c r="V392" i="20"/>
  <c r="W392" i="20" s="1"/>
  <c r="V406" i="20"/>
  <c r="W406" i="20" s="1"/>
  <c r="V417" i="20"/>
  <c r="W417" i="20" s="1"/>
  <c r="V431" i="20"/>
  <c r="W431" i="20" s="1"/>
  <c r="V442" i="20"/>
  <c r="W442" i="20" s="1"/>
  <c r="V456" i="20"/>
  <c r="W456" i="20" s="1"/>
  <c r="V470" i="20"/>
  <c r="W470" i="20" s="1"/>
  <c r="V481" i="20"/>
  <c r="W481" i="20" s="1"/>
  <c r="V495" i="20"/>
  <c r="W495" i="20" s="1"/>
  <c r="V506" i="20"/>
  <c r="W506" i="20" s="1"/>
  <c r="V520" i="20"/>
  <c r="W520" i="20" s="1"/>
  <c r="V534" i="20"/>
  <c r="W534" i="20" s="1"/>
  <c r="V545" i="20"/>
  <c r="W545" i="20" s="1"/>
  <c r="V559" i="20"/>
  <c r="W559" i="20" s="1"/>
  <c r="V570" i="20"/>
  <c r="W570" i="20" s="1"/>
  <c r="V584" i="20"/>
  <c r="W584" i="20" s="1"/>
  <c r="V598" i="20"/>
  <c r="W598" i="20" s="1"/>
  <c r="V609" i="20"/>
  <c r="W609" i="20" s="1"/>
  <c r="V623" i="20"/>
  <c r="W623" i="20" s="1"/>
  <c r="V634" i="20"/>
  <c r="W634" i="20" s="1"/>
  <c r="V648" i="20"/>
  <c r="W648" i="20" s="1"/>
  <c r="V662" i="20"/>
  <c r="W662" i="20" s="1"/>
  <c r="V673" i="20"/>
  <c r="W673" i="20" s="1"/>
  <c r="V687" i="20"/>
  <c r="W687" i="20" s="1"/>
  <c r="V698" i="20"/>
  <c r="W698" i="20" s="1"/>
  <c r="V712" i="20"/>
  <c r="W712" i="20" s="1"/>
  <c r="V726" i="20"/>
  <c r="W726" i="20" s="1"/>
  <c r="V737" i="20"/>
  <c r="W737" i="20" s="1"/>
  <c r="V751" i="20"/>
  <c r="W751" i="20" s="1"/>
  <c r="V761" i="20"/>
  <c r="W761" i="20" s="1"/>
  <c r="V773" i="20"/>
  <c r="W773" i="20" s="1"/>
  <c r="V783" i="20"/>
  <c r="W783" i="20" s="1"/>
  <c r="V793" i="20"/>
  <c r="W793" i="20" s="1"/>
  <c r="V805" i="20"/>
  <c r="W805" i="20" s="1"/>
  <c r="V814" i="20"/>
  <c r="W814" i="20" s="1"/>
  <c r="V823" i="20"/>
  <c r="W823" i="20" s="1"/>
  <c r="V832" i="20"/>
  <c r="W832" i="20" s="1"/>
  <c r="V841" i="20"/>
  <c r="W841" i="20" s="1"/>
  <c r="V850" i="20"/>
  <c r="W850" i="20" s="1"/>
  <c r="V860" i="20"/>
  <c r="W860" i="20" s="1"/>
  <c r="V869" i="20"/>
  <c r="W869" i="20" s="1"/>
  <c r="V878" i="20"/>
  <c r="W878" i="20" s="1"/>
  <c r="V887" i="20"/>
  <c r="W887" i="20" s="1"/>
  <c r="V896" i="20"/>
  <c r="W896" i="20" s="1"/>
  <c r="V905" i="20"/>
  <c r="W905" i="20" s="1"/>
  <c r="V914" i="20"/>
  <c r="W914" i="20" s="1"/>
  <c r="V924" i="20"/>
  <c r="W924" i="20" s="1"/>
  <c r="V933" i="20"/>
  <c r="W933" i="20" s="1"/>
  <c r="V942" i="20"/>
  <c r="W942" i="20" s="1"/>
  <c r="V951" i="20"/>
  <c r="W951" i="20" s="1"/>
  <c r="V960" i="20"/>
  <c r="W960" i="20" s="1"/>
  <c r="V969" i="20"/>
  <c r="W969" i="20" s="1"/>
  <c r="V978" i="20"/>
  <c r="W978" i="20" s="1"/>
  <c r="V988" i="20"/>
  <c r="W988" i="20" s="1"/>
  <c r="V997" i="20"/>
  <c r="W997" i="20" s="1"/>
  <c r="V1006" i="20"/>
  <c r="W1006" i="20" s="1"/>
  <c r="V15" i="20"/>
  <c r="W15" i="20" s="1"/>
  <c r="V27" i="20"/>
  <c r="W27" i="20" s="1"/>
  <c r="V43" i="20"/>
  <c r="W43" i="20" s="1"/>
  <c r="V59" i="20"/>
  <c r="W59" i="20" s="1"/>
  <c r="V71" i="20"/>
  <c r="W71" i="20" s="1"/>
  <c r="V87" i="20"/>
  <c r="W87" i="20" s="1"/>
  <c r="V98" i="20"/>
  <c r="W98" i="20" s="1"/>
  <c r="V112" i="20"/>
  <c r="W112" i="20" s="1"/>
  <c r="V126" i="20"/>
  <c r="W126" i="20" s="1"/>
  <c r="V137" i="20"/>
  <c r="W137" i="20" s="1"/>
  <c r="V151" i="20"/>
  <c r="W151" i="20" s="1"/>
  <c r="V162" i="20"/>
  <c r="W162" i="20" s="1"/>
  <c r="V176" i="20"/>
  <c r="W176" i="20" s="1"/>
  <c r="V190" i="20"/>
  <c r="W190" i="20" s="1"/>
  <c r="V201" i="20"/>
  <c r="W201" i="20" s="1"/>
  <c r="V215" i="20"/>
  <c r="W215" i="20" s="1"/>
  <c r="V226" i="20"/>
  <c r="W226" i="20" s="1"/>
  <c r="V240" i="20"/>
  <c r="W240" i="20" s="1"/>
  <c r="V254" i="20"/>
  <c r="W254" i="20" s="1"/>
  <c r="V265" i="20"/>
  <c r="W265" i="20" s="1"/>
  <c r="V279" i="20"/>
  <c r="W279" i="20" s="1"/>
  <c r="V290" i="20"/>
  <c r="W290" i="20" s="1"/>
  <c r="V304" i="20"/>
  <c r="W304" i="20" s="1"/>
  <c r="V318" i="20"/>
  <c r="W318" i="20" s="1"/>
  <c r="V329" i="20"/>
  <c r="W329" i="20" s="1"/>
  <c r="V343" i="20"/>
  <c r="W343" i="20" s="1"/>
  <c r="V354" i="20"/>
  <c r="W354" i="20" s="1"/>
  <c r="V368" i="20"/>
  <c r="W368" i="20" s="1"/>
  <c r="V382" i="20"/>
  <c r="W382" i="20" s="1"/>
  <c r="V393" i="20"/>
  <c r="W393" i="20" s="1"/>
  <c r="V407" i="20"/>
  <c r="W407" i="20" s="1"/>
  <c r="V418" i="20"/>
  <c r="W418" i="20" s="1"/>
  <c r="V432" i="20"/>
  <c r="W432" i="20" s="1"/>
  <c r="V446" i="20"/>
  <c r="W446" i="20" s="1"/>
  <c r="V457" i="20"/>
  <c r="W457" i="20" s="1"/>
  <c r="V471" i="20"/>
  <c r="W471" i="20" s="1"/>
  <c r="V482" i="20"/>
  <c r="W482" i="20" s="1"/>
  <c r="V496" i="20"/>
  <c r="W496" i="20" s="1"/>
  <c r="V510" i="20"/>
  <c r="W510" i="20" s="1"/>
  <c r="V521" i="20"/>
  <c r="W521" i="20" s="1"/>
  <c r="V535" i="20"/>
  <c r="W535" i="20" s="1"/>
  <c r="V546" i="20"/>
  <c r="W546" i="20" s="1"/>
  <c r="V560" i="20"/>
  <c r="W560" i="20" s="1"/>
  <c r="V574" i="20"/>
  <c r="W574" i="20" s="1"/>
  <c r="V585" i="20"/>
  <c r="W585" i="20" s="1"/>
  <c r="V599" i="20"/>
  <c r="W599" i="20" s="1"/>
  <c r="V610" i="20"/>
  <c r="W610" i="20" s="1"/>
  <c r="V624" i="20"/>
  <c r="W624" i="20" s="1"/>
  <c r="V638" i="20"/>
  <c r="W638" i="20" s="1"/>
  <c r="V649" i="20"/>
  <c r="W649" i="20" s="1"/>
  <c r="V663" i="20"/>
  <c r="W663" i="20" s="1"/>
  <c r="V674" i="20"/>
  <c r="W674" i="20" s="1"/>
  <c r="V688" i="20"/>
  <c r="W688" i="20" s="1"/>
  <c r="V702" i="20"/>
  <c r="W702" i="20" s="1"/>
  <c r="V713" i="20"/>
  <c r="W713" i="20" s="1"/>
  <c r="V727" i="20"/>
  <c r="W727" i="20" s="1"/>
  <c r="V738" i="20"/>
  <c r="W738" i="20" s="1"/>
  <c r="V752" i="20"/>
  <c r="W752" i="20" s="1"/>
  <c r="V762" i="20"/>
  <c r="W762" i="20" s="1"/>
  <c r="V774" i="20"/>
  <c r="W774" i="20" s="1"/>
  <c r="V784" i="20"/>
  <c r="W784" i="20" s="1"/>
  <c r="V794" i="20"/>
  <c r="W794" i="20" s="1"/>
  <c r="V806" i="20"/>
  <c r="W806" i="20" s="1"/>
  <c r="V815" i="20"/>
  <c r="W815" i="20" s="1"/>
  <c r="V824" i="20"/>
  <c r="W824" i="20" s="1"/>
  <c r="V833" i="20"/>
  <c r="W833" i="20" s="1"/>
  <c r="V842" i="20"/>
  <c r="W842" i="20" s="1"/>
  <c r="V852" i="20"/>
  <c r="W852" i="20" s="1"/>
  <c r="V861" i="20"/>
  <c r="W861" i="20" s="1"/>
  <c r="V870" i="20"/>
  <c r="W870" i="20" s="1"/>
  <c r="V879" i="20"/>
  <c r="W879" i="20" s="1"/>
  <c r="V888" i="20"/>
  <c r="W888" i="20" s="1"/>
  <c r="V897" i="20"/>
  <c r="W897" i="20" s="1"/>
  <c r="V906" i="20"/>
  <c r="W906" i="20" s="1"/>
  <c r="V916" i="20"/>
  <c r="W916" i="20" s="1"/>
  <c r="V925" i="20"/>
  <c r="W925" i="20" s="1"/>
  <c r="V934" i="20"/>
  <c r="W934" i="20" s="1"/>
  <c r="V943" i="20"/>
  <c r="W943" i="20" s="1"/>
  <c r="V952" i="20"/>
  <c r="W952" i="20" s="1"/>
  <c r="V961" i="20"/>
  <c r="W961" i="20" s="1"/>
  <c r="V970" i="20"/>
  <c r="W970" i="20" s="1"/>
  <c r="V980" i="20"/>
  <c r="W980" i="20" s="1"/>
  <c r="V989" i="20"/>
  <c r="W989" i="20" s="1"/>
  <c r="V998" i="20"/>
  <c r="W998" i="20" s="1"/>
  <c r="V1007" i="20"/>
  <c r="W1007" i="20" s="1"/>
  <c r="V31" i="20"/>
  <c r="W31" i="20" s="1"/>
  <c r="V44" i="20"/>
  <c r="W44" i="20" s="1"/>
  <c r="V60" i="20"/>
  <c r="W60" i="20" s="1"/>
  <c r="V72" i="20"/>
  <c r="W72" i="20" s="1"/>
  <c r="V88" i="20"/>
  <c r="W88" i="20" s="1"/>
  <c r="V102" i="20"/>
  <c r="W102" i="20" s="1"/>
  <c r="V113" i="20"/>
  <c r="W113" i="20" s="1"/>
  <c r="V127" i="20"/>
  <c r="W127" i="20" s="1"/>
  <c r="V138" i="20"/>
  <c r="W138" i="20" s="1"/>
  <c r="V152" i="20"/>
  <c r="W152" i="20" s="1"/>
  <c r="V166" i="20"/>
  <c r="W166" i="20" s="1"/>
  <c r="V177" i="20"/>
  <c r="W177" i="20" s="1"/>
  <c r="V191" i="20"/>
  <c r="W191" i="20" s="1"/>
  <c r="V202" i="20"/>
  <c r="W202" i="20" s="1"/>
  <c r="V216" i="20"/>
  <c r="W216" i="20" s="1"/>
  <c r="V230" i="20"/>
  <c r="W230" i="20" s="1"/>
  <c r="V241" i="20"/>
  <c r="W241" i="20" s="1"/>
  <c r="V255" i="20"/>
  <c r="W255" i="20" s="1"/>
  <c r="V266" i="20"/>
  <c r="W266" i="20" s="1"/>
  <c r="V280" i="20"/>
  <c r="W280" i="20" s="1"/>
  <c r="V294" i="20"/>
  <c r="W294" i="20" s="1"/>
  <c r="V305" i="20"/>
  <c r="W305" i="20" s="1"/>
  <c r="V319" i="20"/>
  <c r="W319" i="20" s="1"/>
  <c r="V330" i="20"/>
  <c r="W330" i="20" s="1"/>
  <c r="V344" i="20"/>
  <c r="W344" i="20" s="1"/>
  <c r="V358" i="20"/>
  <c r="W358" i="20" s="1"/>
  <c r="V369" i="20"/>
  <c r="W369" i="20" s="1"/>
  <c r="V383" i="20"/>
  <c r="W383" i="20" s="1"/>
  <c r="V394" i="20"/>
  <c r="W394" i="20" s="1"/>
  <c r="V408" i="20"/>
  <c r="W408" i="20" s="1"/>
  <c r="V422" i="20"/>
  <c r="W422" i="20" s="1"/>
  <c r="V433" i="20"/>
  <c r="W433" i="20" s="1"/>
  <c r="V447" i="20"/>
  <c r="W447" i="20" s="1"/>
  <c r="V458" i="20"/>
  <c r="W458" i="20" s="1"/>
  <c r="V472" i="20"/>
  <c r="W472" i="20" s="1"/>
  <c r="V486" i="20"/>
  <c r="W486" i="20" s="1"/>
  <c r="V497" i="20"/>
  <c r="W497" i="20" s="1"/>
  <c r="V511" i="20"/>
  <c r="W511" i="20" s="1"/>
  <c r="V522" i="20"/>
  <c r="W522" i="20" s="1"/>
  <c r="V536" i="20"/>
  <c r="W536" i="20" s="1"/>
  <c r="V550" i="20"/>
  <c r="W550" i="20" s="1"/>
  <c r="V561" i="20"/>
  <c r="W561" i="20" s="1"/>
  <c r="V575" i="20"/>
  <c r="W575" i="20" s="1"/>
  <c r="V586" i="20"/>
  <c r="W586" i="20" s="1"/>
  <c r="V600" i="20"/>
  <c r="W600" i="20" s="1"/>
  <c r="V614" i="20"/>
  <c r="W614" i="20" s="1"/>
  <c r="V625" i="20"/>
  <c r="W625" i="20" s="1"/>
  <c r="V639" i="20"/>
  <c r="W639" i="20" s="1"/>
  <c r="V650" i="20"/>
  <c r="W650" i="20" s="1"/>
  <c r="V664" i="20"/>
  <c r="W664" i="20" s="1"/>
  <c r="V678" i="20"/>
  <c r="W678" i="20" s="1"/>
  <c r="V689" i="20"/>
  <c r="W689" i="20" s="1"/>
  <c r="V703" i="20"/>
  <c r="W703" i="20" s="1"/>
  <c r="V714" i="20"/>
  <c r="W714" i="20" s="1"/>
  <c r="V728" i="20"/>
  <c r="W728" i="20" s="1"/>
  <c r="V742" i="20"/>
  <c r="W742" i="20" s="1"/>
  <c r="V753" i="20"/>
  <c r="W753" i="20" s="1"/>
  <c r="V765" i="20"/>
  <c r="W765" i="20" s="1"/>
  <c r="V775" i="20"/>
  <c r="W775" i="20" s="1"/>
  <c r="V785" i="20"/>
  <c r="W785" i="20" s="1"/>
  <c r="V16" i="20"/>
  <c r="W16" i="20" s="1"/>
  <c r="V32" i="20"/>
  <c r="W32" i="20" s="1"/>
  <c r="V45" i="20"/>
  <c r="W45" i="20" s="1"/>
  <c r="V61" i="20"/>
  <c r="W61" i="20" s="1"/>
  <c r="V77" i="20"/>
  <c r="W77" i="20" s="1"/>
  <c r="V89" i="20"/>
  <c r="W89" i="20" s="1"/>
  <c r="V103" i="20"/>
  <c r="W103" i="20" s="1"/>
  <c r="V114" i="20"/>
  <c r="W114" i="20" s="1"/>
  <c r="V128" i="20"/>
  <c r="W128" i="20" s="1"/>
  <c r="V142" i="20"/>
  <c r="W142" i="20" s="1"/>
  <c r="V153" i="20"/>
  <c r="W153" i="20" s="1"/>
  <c r="V167" i="20"/>
  <c r="W167" i="20" s="1"/>
  <c r="V178" i="20"/>
  <c r="W178" i="20" s="1"/>
  <c r="V192" i="20"/>
  <c r="W192" i="20" s="1"/>
  <c r="V206" i="20"/>
  <c r="W206" i="20" s="1"/>
  <c r="V217" i="20"/>
  <c r="W217" i="20" s="1"/>
  <c r="V231" i="20"/>
  <c r="W231" i="20" s="1"/>
  <c r="V242" i="20"/>
  <c r="W242" i="20" s="1"/>
  <c r="V256" i="20"/>
  <c r="W256" i="20" s="1"/>
  <c r="V270" i="20"/>
  <c r="W270" i="20" s="1"/>
  <c r="V281" i="20"/>
  <c r="W281" i="20" s="1"/>
  <c r="V295" i="20"/>
  <c r="W295" i="20" s="1"/>
  <c r="V306" i="20"/>
  <c r="W306" i="20" s="1"/>
  <c r="V320" i="20"/>
  <c r="W320" i="20" s="1"/>
  <c r="V334" i="20"/>
  <c r="W334" i="20" s="1"/>
  <c r="V345" i="20"/>
  <c r="W345" i="20" s="1"/>
  <c r="V359" i="20"/>
  <c r="W359" i="20" s="1"/>
  <c r="V370" i="20"/>
  <c r="W370" i="20" s="1"/>
  <c r="V384" i="20"/>
  <c r="W384" i="20" s="1"/>
  <c r="V398" i="20"/>
  <c r="W398" i="20" s="1"/>
  <c r="V409" i="20"/>
  <c r="W409" i="20" s="1"/>
  <c r="V423" i="20"/>
  <c r="W423" i="20" s="1"/>
  <c r="V434" i="20"/>
  <c r="W434" i="20" s="1"/>
  <c r="V448" i="20"/>
  <c r="W448" i="20" s="1"/>
  <c r="V462" i="20"/>
  <c r="W462" i="20" s="1"/>
  <c r="V473" i="20"/>
  <c r="W473" i="20" s="1"/>
  <c r="V487" i="20"/>
  <c r="W487" i="20" s="1"/>
  <c r="V498" i="20"/>
  <c r="W498" i="20" s="1"/>
  <c r="V512" i="20"/>
  <c r="W512" i="20" s="1"/>
  <c r="V526" i="20"/>
  <c r="W526" i="20" s="1"/>
  <c r="V537" i="20"/>
  <c r="W537" i="20" s="1"/>
  <c r="V551" i="20"/>
  <c r="W551" i="20" s="1"/>
  <c r="V562" i="20"/>
  <c r="W562" i="20" s="1"/>
  <c r="V576" i="20"/>
  <c r="W576" i="20" s="1"/>
  <c r="V590" i="20"/>
  <c r="W590" i="20" s="1"/>
  <c r="V601" i="20"/>
  <c r="W601" i="20" s="1"/>
  <c r="V615" i="20"/>
  <c r="W615" i="20" s="1"/>
  <c r="V626" i="20"/>
  <c r="W626" i="20" s="1"/>
  <c r="V640" i="20"/>
  <c r="W640" i="20" s="1"/>
  <c r="V654" i="20"/>
  <c r="W654" i="20" s="1"/>
  <c r="V665" i="20"/>
  <c r="W665" i="20" s="1"/>
  <c r="V679" i="20"/>
  <c r="W679" i="20" s="1"/>
  <c r="V690" i="20"/>
  <c r="W690" i="20" s="1"/>
  <c r="V704" i="20"/>
  <c r="W704" i="20" s="1"/>
  <c r="V718" i="20"/>
  <c r="W718" i="20" s="1"/>
  <c r="V729" i="20"/>
  <c r="W729" i="20" s="1"/>
  <c r="V743" i="20"/>
  <c r="W743" i="20" s="1"/>
  <c r="V754" i="20"/>
  <c r="W754" i="20" s="1"/>
  <c r="V766" i="20"/>
  <c r="W766" i="20" s="1"/>
  <c r="V776" i="20"/>
  <c r="W776" i="20" s="1"/>
  <c r="V786" i="20"/>
  <c r="W786" i="20" s="1"/>
  <c r="V798" i="20"/>
  <c r="W798" i="20" s="1"/>
  <c r="V808" i="20"/>
  <c r="W808" i="20" s="1"/>
  <c r="V817" i="20"/>
  <c r="W817" i="20" s="1"/>
  <c r="V826" i="20"/>
  <c r="W826" i="20" s="1"/>
  <c r="V836" i="20"/>
  <c r="W836" i="20" s="1"/>
  <c r="V845" i="20"/>
  <c r="W845" i="20" s="1"/>
  <c r="V854" i="20"/>
  <c r="W854" i="20" s="1"/>
  <c r="V863" i="20"/>
  <c r="W863" i="20" s="1"/>
  <c r="V862" i="20"/>
  <c r="W862" i="20" s="1"/>
  <c r="V900" i="20"/>
  <c r="W900" i="20" s="1"/>
  <c r="V936" i="20"/>
  <c r="W936" i="20" s="1"/>
  <c r="V973" i="20"/>
  <c r="W973" i="20" s="1"/>
  <c r="V1009" i="20"/>
  <c r="W1009" i="20" s="1"/>
  <c r="V797" i="20"/>
  <c r="W797" i="20" s="1"/>
  <c r="V871" i="20"/>
  <c r="W871" i="20" s="1"/>
  <c r="V908" i="20"/>
  <c r="W908" i="20" s="1"/>
  <c r="V944" i="20"/>
  <c r="W944" i="20" s="1"/>
  <c r="V981" i="20"/>
  <c r="W981" i="20" s="1"/>
  <c r="V807" i="20"/>
  <c r="W807" i="20" s="1"/>
  <c r="V872" i="20"/>
  <c r="W872" i="20" s="1"/>
  <c r="V909" i="20"/>
  <c r="W909" i="20" s="1"/>
  <c r="V945" i="20"/>
  <c r="W945" i="20" s="1"/>
  <c r="V982" i="20"/>
  <c r="W982" i="20" s="1"/>
  <c r="V816" i="20"/>
  <c r="W816" i="20" s="1"/>
  <c r="V880" i="20"/>
  <c r="W880" i="20" s="1"/>
  <c r="V917" i="20"/>
  <c r="W917" i="20" s="1"/>
  <c r="V953" i="20"/>
  <c r="W953" i="20" s="1"/>
  <c r="V990" i="20"/>
  <c r="W990" i="20" s="1"/>
  <c r="V825" i="20"/>
  <c r="W825" i="20" s="1"/>
  <c r="V881" i="20"/>
  <c r="W881" i="20" s="1"/>
  <c r="V918" i="20"/>
  <c r="W918" i="20" s="1"/>
  <c r="V954" i="20"/>
  <c r="W954" i="20" s="1"/>
  <c r="V991" i="20"/>
  <c r="W991" i="20" s="1"/>
  <c r="V834" i="20"/>
  <c r="W834" i="20" s="1"/>
  <c r="V889" i="20"/>
  <c r="W889" i="20" s="1"/>
  <c r="V926" i="20"/>
  <c r="W926" i="20" s="1"/>
  <c r="V962" i="20"/>
  <c r="W962" i="20" s="1"/>
  <c r="V999" i="20"/>
  <c r="W999" i="20" s="1"/>
  <c r="V844" i="20"/>
  <c r="W844" i="20" s="1"/>
  <c r="V890" i="20"/>
  <c r="W890" i="20" s="1"/>
  <c r="V927" i="20"/>
  <c r="W927" i="20" s="1"/>
  <c r="V964" i="20"/>
  <c r="W964" i="20" s="1"/>
  <c r="V1000" i="20"/>
  <c r="W1000" i="20" s="1"/>
  <c r="V853" i="20"/>
  <c r="W853" i="20" s="1"/>
  <c r="V898" i="20"/>
  <c r="W898" i="20" s="1"/>
  <c r="V935" i="20"/>
  <c r="W935" i="20" s="1"/>
  <c r="V972" i="20"/>
  <c r="W972" i="20" s="1"/>
  <c r="V1008" i="20"/>
  <c r="W1008" i="20" s="1"/>
  <c r="N1010" i="20"/>
  <c r="O1010" i="20" s="1"/>
  <c r="N1001" i="20"/>
  <c r="O1001" i="20" s="1"/>
  <c r="N992" i="20"/>
  <c r="O992" i="20" s="1"/>
  <c r="N983" i="20"/>
  <c r="O983" i="20" s="1"/>
  <c r="N974" i="20"/>
  <c r="O974" i="20" s="1"/>
  <c r="N964" i="20"/>
  <c r="O964" i="20" s="1"/>
  <c r="N955" i="20"/>
  <c r="O955" i="20" s="1"/>
  <c r="N946" i="20"/>
  <c r="O946" i="20" s="1"/>
  <c r="N937" i="20"/>
  <c r="O937" i="20" s="1"/>
  <c r="N928" i="20"/>
  <c r="O928" i="20" s="1"/>
  <c r="N919" i="20"/>
  <c r="O919" i="20" s="1"/>
  <c r="N910" i="20"/>
  <c r="O910" i="20" s="1"/>
  <c r="N900" i="20"/>
  <c r="O900" i="20" s="1"/>
  <c r="N891" i="20"/>
  <c r="O891" i="20" s="1"/>
  <c r="N882" i="20"/>
  <c r="O882" i="20" s="1"/>
  <c r="N873" i="20"/>
  <c r="O873" i="20" s="1"/>
  <c r="N864" i="20"/>
  <c r="O864" i="20" s="1"/>
  <c r="N855" i="20"/>
  <c r="O855" i="20" s="1"/>
  <c r="N846" i="20"/>
  <c r="O846" i="20" s="1"/>
  <c r="N836" i="20"/>
  <c r="O836" i="20" s="1"/>
  <c r="N827" i="20"/>
  <c r="O827" i="20" s="1"/>
  <c r="N818" i="20"/>
  <c r="O818" i="20" s="1"/>
  <c r="N809" i="20"/>
  <c r="O809" i="20" s="1"/>
  <c r="N800" i="20"/>
  <c r="O800" i="20" s="1"/>
  <c r="N791" i="20"/>
  <c r="O791" i="20" s="1"/>
  <c r="N782" i="20"/>
  <c r="O782" i="20" s="1"/>
  <c r="N772" i="20"/>
  <c r="O772" i="20" s="1"/>
  <c r="N762" i="20"/>
  <c r="O762" i="20" s="1"/>
  <c r="N752" i="20"/>
  <c r="O752" i="20" s="1"/>
  <c r="N740" i="20"/>
  <c r="O740" i="20" s="1"/>
  <c r="N730" i="20"/>
  <c r="O730" i="20" s="1"/>
  <c r="N720" i="20"/>
  <c r="O720" i="20" s="1"/>
  <c r="N708" i="20"/>
  <c r="O708" i="20" s="1"/>
  <c r="N698" i="20"/>
  <c r="O698" i="20" s="1"/>
  <c r="N688" i="20"/>
  <c r="O688" i="20" s="1"/>
  <c r="N676" i="20"/>
  <c r="O676" i="20" s="1"/>
  <c r="N666" i="20"/>
  <c r="O666" i="20" s="1"/>
  <c r="N656" i="20"/>
  <c r="O656" i="20" s="1"/>
  <c r="N644" i="20"/>
  <c r="O644" i="20" s="1"/>
  <c r="N634" i="20"/>
  <c r="O634" i="20" s="1"/>
  <c r="N624" i="20"/>
  <c r="O624" i="20" s="1"/>
  <c r="N612" i="20"/>
  <c r="O612" i="20" s="1"/>
  <c r="N602" i="20"/>
  <c r="O602" i="20" s="1"/>
  <c r="N592" i="20"/>
  <c r="O592" i="20" s="1"/>
  <c r="N580" i="20"/>
  <c r="O580" i="20" s="1"/>
  <c r="N570" i="20"/>
  <c r="O570" i="20" s="1"/>
  <c r="N560" i="20"/>
  <c r="O560" i="20" s="1"/>
  <c r="N548" i="20"/>
  <c r="O548" i="20" s="1"/>
  <c r="N538" i="20"/>
  <c r="O538" i="20" s="1"/>
  <c r="N528" i="20"/>
  <c r="O528" i="20" s="1"/>
  <c r="N515" i="20"/>
  <c r="O515" i="20" s="1"/>
  <c r="N504" i="20"/>
  <c r="O504" i="20" s="1"/>
  <c r="N490" i="20"/>
  <c r="O490" i="20" s="1"/>
  <c r="N476" i="20"/>
  <c r="O476" i="20" s="1"/>
  <c r="N465" i="20"/>
  <c r="O465" i="20" s="1"/>
  <c r="N451" i="20"/>
  <c r="O451" i="20" s="1"/>
  <c r="N440" i="20"/>
  <c r="O440" i="20" s="1"/>
  <c r="N426" i="20"/>
  <c r="O426" i="20" s="1"/>
  <c r="N412" i="20"/>
  <c r="O412" i="20" s="1"/>
  <c r="N401" i="20"/>
  <c r="O401" i="20" s="1"/>
  <c r="N387" i="20"/>
  <c r="O387" i="20" s="1"/>
  <c r="N376" i="20"/>
  <c r="O376" i="20" s="1"/>
  <c r="N362" i="20"/>
  <c r="O362" i="20" s="1"/>
  <c r="N348" i="20"/>
  <c r="O348" i="20" s="1"/>
  <c r="N337" i="20"/>
  <c r="O337" i="20" s="1"/>
  <c r="N323" i="20"/>
  <c r="O323" i="20" s="1"/>
  <c r="N312" i="20"/>
  <c r="O312" i="20" s="1"/>
  <c r="N298" i="20"/>
  <c r="O298" i="20" s="1"/>
  <c r="N284" i="20"/>
  <c r="O284" i="20" s="1"/>
  <c r="N273" i="20"/>
  <c r="O273" i="20" s="1"/>
  <c r="N259" i="20"/>
  <c r="O259" i="20" s="1"/>
  <c r="N248" i="20"/>
  <c r="O248" i="20" s="1"/>
  <c r="N234" i="20"/>
  <c r="O234" i="20" s="1"/>
  <c r="N220" i="20"/>
  <c r="O220" i="20" s="1"/>
  <c r="N209" i="20"/>
  <c r="O209" i="20" s="1"/>
  <c r="N195" i="20"/>
  <c r="O195" i="20" s="1"/>
  <c r="N184" i="20"/>
  <c r="O184" i="20" s="1"/>
  <c r="N170" i="20"/>
  <c r="O170" i="20" s="1"/>
  <c r="N156" i="20"/>
  <c r="O156" i="20" s="1"/>
  <c r="N145" i="20"/>
  <c r="O145" i="20" s="1"/>
  <c r="N131" i="20"/>
  <c r="O131" i="20" s="1"/>
  <c r="N120" i="20"/>
  <c r="O120" i="20" s="1"/>
  <c r="N106" i="20"/>
  <c r="O106" i="20" s="1"/>
  <c r="N92" i="20"/>
  <c r="O92" i="20" s="1"/>
  <c r="N81" i="20"/>
  <c r="O81" i="20" s="1"/>
  <c r="N67" i="20"/>
  <c r="O67" i="20" s="1"/>
  <c r="N56" i="20"/>
  <c r="O56" i="20" s="1"/>
  <c r="N42" i="20"/>
  <c r="O42" i="20" s="1"/>
  <c r="N28" i="20"/>
  <c r="O28" i="20" s="1"/>
  <c r="N17" i="20"/>
  <c r="O17" i="20" s="1"/>
  <c r="Z22" i="20"/>
  <c r="AA22" i="20" s="1"/>
  <c r="Z30" i="20"/>
  <c r="AA30" i="20" s="1"/>
  <c r="Z38" i="20"/>
  <c r="AA38" i="20" s="1"/>
  <c r="Z46" i="20"/>
  <c r="AA46" i="20" s="1"/>
  <c r="Z54" i="20"/>
  <c r="AA54" i="20" s="1"/>
  <c r="Z62" i="20"/>
  <c r="AA62" i="20" s="1"/>
  <c r="Z70" i="20"/>
  <c r="AA70" i="20" s="1"/>
  <c r="Z78" i="20"/>
  <c r="AA78" i="20" s="1"/>
  <c r="Z86" i="20"/>
  <c r="AA86" i="20" s="1"/>
  <c r="Z94" i="20"/>
  <c r="AA94" i="20" s="1"/>
  <c r="Z102" i="20"/>
  <c r="AA102" i="20" s="1"/>
  <c r="Z110" i="20"/>
  <c r="AA110" i="20" s="1"/>
  <c r="Z118" i="20"/>
  <c r="AA118" i="20" s="1"/>
  <c r="Z126" i="20"/>
  <c r="AA126" i="20" s="1"/>
  <c r="Z134" i="20"/>
  <c r="AA134" i="20" s="1"/>
  <c r="Z142" i="20"/>
  <c r="AA142" i="20" s="1"/>
  <c r="Z150" i="20"/>
  <c r="AA150" i="20" s="1"/>
  <c r="Z158" i="20"/>
  <c r="AA158" i="20" s="1"/>
  <c r="Z166" i="20"/>
  <c r="AA166" i="20" s="1"/>
  <c r="Z174" i="20"/>
  <c r="AA174" i="20" s="1"/>
  <c r="Z182" i="20"/>
  <c r="AA182" i="20" s="1"/>
  <c r="Z190" i="20"/>
  <c r="AA190" i="20" s="1"/>
  <c r="Z198" i="20"/>
  <c r="AA198" i="20" s="1"/>
  <c r="Z206" i="20"/>
  <c r="AA206" i="20" s="1"/>
  <c r="Z214" i="20"/>
  <c r="AA214" i="20" s="1"/>
  <c r="Z222" i="20"/>
  <c r="AA222" i="20" s="1"/>
  <c r="Z230" i="20"/>
  <c r="AA230" i="20" s="1"/>
  <c r="Z238" i="20"/>
  <c r="AA238" i="20" s="1"/>
  <c r="Z246" i="20"/>
  <c r="AA246" i="20" s="1"/>
  <c r="Z254" i="20"/>
  <c r="AA254" i="20" s="1"/>
  <c r="Z262" i="20"/>
  <c r="AA262" i="20" s="1"/>
  <c r="Z270" i="20"/>
  <c r="AA270" i="20" s="1"/>
  <c r="Z278" i="20"/>
  <c r="AA278" i="20" s="1"/>
  <c r="Z286" i="20"/>
  <c r="AA286" i="20" s="1"/>
  <c r="Z294" i="20"/>
  <c r="AA294" i="20" s="1"/>
  <c r="Z302" i="20"/>
  <c r="AA302" i="20" s="1"/>
  <c r="Z310" i="20"/>
  <c r="AA310" i="20" s="1"/>
  <c r="Z318" i="20"/>
  <c r="AA318" i="20" s="1"/>
  <c r="Z326" i="20"/>
  <c r="AA326" i="20" s="1"/>
  <c r="Z334" i="20"/>
  <c r="AA334" i="20" s="1"/>
  <c r="Z342" i="20"/>
  <c r="AA342" i="20" s="1"/>
  <c r="Z350" i="20"/>
  <c r="AA350" i="20" s="1"/>
  <c r="Z358" i="20"/>
  <c r="AA358" i="20" s="1"/>
  <c r="Z366" i="20"/>
  <c r="AA366" i="20" s="1"/>
  <c r="Z374" i="20"/>
  <c r="AA374" i="20" s="1"/>
  <c r="Z382" i="20"/>
  <c r="AA382" i="20" s="1"/>
  <c r="Z390" i="20"/>
  <c r="AA390" i="20" s="1"/>
  <c r="Z398" i="20"/>
  <c r="AA398" i="20" s="1"/>
  <c r="Z406" i="20"/>
  <c r="AA406" i="20" s="1"/>
  <c r="Z414" i="20"/>
  <c r="AA414" i="20" s="1"/>
  <c r="Z422" i="20"/>
  <c r="AA422" i="20" s="1"/>
  <c r="Z430" i="20"/>
  <c r="AA430" i="20" s="1"/>
  <c r="Z438" i="20"/>
  <c r="AA438" i="20" s="1"/>
  <c r="Z446" i="20"/>
  <c r="AA446" i="20" s="1"/>
  <c r="Z454" i="20"/>
  <c r="AA454" i="20" s="1"/>
  <c r="Z462" i="20"/>
  <c r="AA462" i="20" s="1"/>
  <c r="Z470" i="20"/>
  <c r="AA470" i="20" s="1"/>
  <c r="Z478" i="20"/>
  <c r="AA478" i="20" s="1"/>
  <c r="Z486" i="20"/>
  <c r="AA486" i="20" s="1"/>
  <c r="Z494" i="20"/>
  <c r="AA494" i="20" s="1"/>
  <c r="Z502" i="20"/>
  <c r="AA502" i="20" s="1"/>
  <c r="Z510" i="20"/>
  <c r="AA510" i="20" s="1"/>
  <c r="Z518" i="20"/>
  <c r="AA518" i="20" s="1"/>
  <c r="Z526" i="20"/>
  <c r="AA526" i="20" s="1"/>
  <c r="Z534" i="20"/>
  <c r="AA534" i="20" s="1"/>
  <c r="Z542" i="20"/>
  <c r="AA542" i="20" s="1"/>
  <c r="Z550" i="20"/>
  <c r="AA550" i="20" s="1"/>
  <c r="Z558" i="20"/>
  <c r="AA558" i="20" s="1"/>
  <c r="Z566" i="20"/>
  <c r="AA566" i="20" s="1"/>
  <c r="Z574" i="20"/>
  <c r="AA574" i="20" s="1"/>
  <c r="Z582" i="20"/>
  <c r="AA582" i="20" s="1"/>
  <c r="Z590" i="20"/>
  <c r="AA590" i="20" s="1"/>
  <c r="Z598" i="20"/>
  <c r="AA598" i="20" s="1"/>
  <c r="Z606" i="20"/>
  <c r="AA606" i="20" s="1"/>
  <c r="Z614" i="20"/>
  <c r="AA614" i="20" s="1"/>
  <c r="Z622" i="20"/>
  <c r="AA622" i="20" s="1"/>
  <c r="Z630" i="20"/>
  <c r="AA630" i="20" s="1"/>
  <c r="Z638" i="20"/>
  <c r="AA638" i="20" s="1"/>
  <c r="Z646" i="20"/>
  <c r="AA646" i="20" s="1"/>
  <c r="Z654" i="20"/>
  <c r="AA654" i="20" s="1"/>
  <c r="Z662" i="20"/>
  <c r="AA662" i="20" s="1"/>
  <c r="Z670" i="20"/>
  <c r="AA670" i="20" s="1"/>
  <c r="Z678" i="20"/>
  <c r="AA678" i="20" s="1"/>
  <c r="Z686" i="20"/>
  <c r="AA686" i="20" s="1"/>
  <c r="Z694" i="20"/>
  <c r="AA694" i="20" s="1"/>
  <c r="Z702" i="20"/>
  <c r="AA702" i="20" s="1"/>
  <c r="Z710" i="20"/>
  <c r="AA710" i="20" s="1"/>
  <c r="Z718" i="20"/>
  <c r="AA718" i="20" s="1"/>
  <c r="Z726" i="20"/>
  <c r="AA726" i="20" s="1"/>
  <c r="Z23" i="20"/>
  <c r="AA23" i="20" s="1"/>
  <c r="Z31" i="20"/>
  <c r="AA31" i="20" s="1"/>
  <c r="Z39" i="20"/>
  <c r="AA39" i="20" s="1"/>
  <c r="Z47" i="20"/>
  <c r="AA47" i="20" s="1"/>
  <c r="Z55" i="20"/>
  <c r="AA55" i="20" s="1"/>
  <c r="Z63" i="20"/>
  <c r="AA63" i="20" s="1"/>
  <c r="Z71" i="20"/>
  <c r="AA71" i="20" s="1"/>
  <c r="Z79" i="20"/>
  <c r="AA79" i="20" s="1"/>
  <c r="Z87" i="20"/>
  <c r="AA87" i="20" s="1"/>
  <c r="Z95" i="20"/>
  <c r="AA95" i="20" s="1"/>
  <c r="Z103" i="20"/>
  <c r="AA103" i="20" s="1"/>
  <c r="Z111" i="20"/>
  <c r="AA111" i="20" s="1"/>
  <c r="Z119" i="20"/>
  <c r="AA119" i="20" s="1"/>
  <c r="Z127" i="20"/>
  <c r="AA127" i="20" s="1"/>
  <c r="Z135" i="20"/>
  <c r="AA135" i="20" s="1"/>
  <c r="Z143" i="20"/>
  <c r="AA143" i="20" s="1"/>
  <c r="Z151" i="20"/>
  <c r="AA151" i="20" s="1"/>
  <c r="Z159" i="20"/>
  <c r="AA159" i="20" s="1"/>
  <c r="Z167" i="20"/>
  <c r="AA167" i="20" s="1"/>
  <c r="Z175" i="20"/>
  <c r="AA175" i="20" s="1"/>
  <c r="Z183" i="20"/>
  <c r="AA183" i="20" s="1"/>
  <c r="Z191" i="20"/>
  <c r="AA191" i="20" s="1"/>
  <c r="Z199" i="20"/>
  <c r="AA199" i="20" s="1"/>
  <c r="Z207" i="20"/>
  <c r="AA207" i="20" s="1"/>
  <c r="Z215" i="20"/>
  <c r="AA215" i="20" s="1"/>
  <c r="Z223" i="20"/>
  <c r="AA223" i="20" s="1"/>
  <c r="Z231" i="20"/>
  <c r="AA231" i="20" s="1"/>
  <c r="Z239" i="20"/>
  <c r="AA239" i="20" s="1"/>
  <c r="Z247" i="20"/>
  <c r="AA247" i="20" s="1"/>
  <c r="Z255" i="20"/>
  <c r="AA255" i="20" s="1"/>
  <c r="Z263" i="20"/>
  <c r="AA263" i="20" s="1"/>
  <c r="Z271" i="20"/>
  <c r="AA271" i="20" s="1"/>
  <c r="Z279" i="20"/>
  <c r="AA279" i="20" s="1"/>
  <c r="Z287" i="20"/>
  <c r="AA287" i="20" s="1"/>
  <c r="Z295" i="20"/>
  <c r="AA295" i="20" s="1"/>
  <c r="Z303" i="20"/>
  <c r="AA303" i="20" s="1"/>
  <c r="Z311" i="20"/>
  <c r="AA311" i="20" s="1"/>
  <c r="Z319" i="20"/>
  <c r="AA319" i="20" s="1"/>
  <c r="Z327" i="20"/>
  <c r="AA327" i="20" s="1"/>
  <c r="Z335" i="20"/>
  <c r="AA335" i="20" s="1"/>
  <c r="Z343" i="20"/>
  <c r="AA343" i="20" s="1"/>
  <c r="Z351" i="20"/>
  <c r="AA351" i="20" s="1"/>
  <c r="Z359" i="20"/>
  <c r="AA359" i="20" s="1"/>
  <c r="Z367" i="20"/>
  <c r="AA367" i="20" s="1"/>
  <c r="Z375" i="20"/>
  <c r="AA375" i="20" s="1"/>
  <c r="Z383" i="20"/>
  <c r="AA383" i="20" s="1"/>
  <c r="Z391" i="20"/>
  <c r="AA391" i="20" s="1"/>
  <c r="Z399" i="20"/>
  <c r="AA399" i="20" s="1"/>
  <c r="Z407" i="20"/>
  <c r="AA407" i="20" s="1"/>
  <c r="Z415" i="20"/>
  <c r="AA415" i="20" s="1"/>
  <c r="Z423" i="20"/>
  <c r="AA423" i="20" s="1"/>
  <c r="Z431" i="20"/>
  <c r="AA431" i="20" s="1"/>
  <c r="Z439" i="20"/>
  <c r="AA439" i="20" s="1"/>
  <c r="Z447" i="20"/>
  <c r="AA447" i="20" s="1"/>
  <c r="Z455" i="20"/>
  <c r="AA455" i="20" s="1"/>
  <c r="Z463" i="20"/>
  <c r="AA463" i="20" s="1"/>
  <c r="Z471" i="20"/>
  <c r="AA471" i="20" s="1"/>
  <c r="Z479" i="20"/>
  <c r="AA479" i="20" s="1"/>
  <c r="Z487" i="20"/>
  <c r="AA487" i="20" s="1"/>
  <c r="Z24" i="20"/>
  <c r="AA24" i="20" s="1"/>
  <c r="Z34" i="20"/>
  <c r="AA34" i="20" s="1"/>
  <c r="Z44" i="20"/>
  <c r="AA44" i="20" s="1"/>
  <c r="Z56" i="20"/>
  <c r="AA56" i="20" s="1"/>
  <c r="Z66" i="20"/>
  <c r="AA66" i="20" s="1"/>
  <c r="Z76" i="20"/>
  <c r="AA76" i="20" s="1"/>
  <c r="Z88" i="20"/>
  <c r="AA88" i="20" s="1"/>
  <c r="Z98" i="20"/>
  <c r="AA98" i="20" s="1"/>
  <c r="Z108" i="20"/>
  <c r="AA108" i="20" s="1"/>
  <c r="Z120" i="20"/>
  <c r="AA120" i="20" s="1"/>
  <c r="Z130" i="20"/>
  <c r="AA130" i="20" s="1"/>
  <c r="Z140" i="20"/>
  <c r="AA140" i="20" s="1"/>
  <c r="Z152" i="20"/>
  <c r="AA152" i="20" s="1"/>
  <c r="Z162" i="20"/>
  <c r="AA162" i="20" s="1"/>
  <c r="Z172" i="20"/>
  <c r="AA172" i="20" s="1"/>
  <c r="Z184" i="20"/>
  <c r="AA184" i="20" s="1"/>
  <c r="Z194" i="20"/>
  <c r="AA194" i="20" s="1"/>
  <c r="Z204" i="20"/>
  <c r="AA204" i="20" s="1"/>
  <c r="Z216" i="20"/>
  <c r="AA216" i="20" s="1"/>
  <c r="Z226" i="20"/>
  <c r="AA226" i="20" s="1"/>
  <c r="Z236" i="20"/>
  <c r="AA236" i="20" s="1"/>
  <c r="Z248" i="20"/>
  <c r="AA248" i="20" s="1"/>
  <c r="Z258" i="20"/>
  <c r="AA258" i="20" s="1"/>
  <c r="Z268" i="20"/>
  <c r="AA268" i="20" s="1"/>
  <c r="Z280" i="20"/>
  <c r="AA280" i="20" s="1"/>
  <c r="Z290" i="20"/>
  <c r="AA290" i="20" s="1"/>
  <c r="Z300" i="20"/>
  <c r="AA300" i="20" s="1"/>
  <c r="Z312" i="20"/>
  <c r="AA312" i="20" s="1"/>
  <c r="Z322" i="20"/>
  <c r="AA322" i="20" s="1"/>
  <c r="Z332" i="20"/>
  <c r="AA332" i="20" s="1"/>
  <c r="Z344" i="20"/>
  <c r="AA344" i="20" s="1"/>
  <c r="Z354" i="20"/>
  <c r="AA354" i="20" s="1"/>
  <c r="Z364" i="20"/>
  <c r="AA364" i="20" s="1"/>
  <c r="Z376" i="20"/>
  <c r="AA376" i="20" s="1"/>
  <c r="Z386" i="20"/>
  <c r="AA386" i="20" s="1"/>
  <c r="Z396" i="20"/>
  <c r="AA396" i="20" s="1"/>
  <c r="Z408" i="20"/>
  <c r="AA408" i="20" s="1"/>
  <c r="Z418" i="20"/>
  <c r="AA418" i="20" s="1"/>
  <c r="Z428" i="20"/>
  <c r="AA428" i="20" s="1"/>
  <c r="Z440" i="20"/>
  <c r="AA440" i="20" s="1"/>
  <c r="Z450" i="20"/>
  <c r="AA450" i="20" s="1"/>
  <c r="Z460" i="20"/>
  <c r="AA460" i="20" s="1"/>
  <c r="Z472" i="20"/>
  <c r="AA472" i="20" s="1"/>
  <c r="Z482" i="20"/>
  <c r="AA482" i="20" s="1"/>
  <c r="Z492" i="20"/>
  <c r="AA492" i="20" s="1"/>
  <c r="Z501" i="20"/>
  <c r="AA501" i="20" s="1"/>
  <c r="Z511" i="20"/>
  <c r="AA511" i="20" s="1"/>
  <c r="Z520" i="20"/>
  <c r="AA520" i="20" s="1"/>
  <c r="Z529" i="20"/>
  <c r="AA529" i="20" s="1"/>
  <c r="Z538" i="20"/>
  <c r="AA538" i="20" s="1"/>
  <c r="Z547" i="20"/>
  <c r="AA547" i="20" s="1"/>
  <c r="Z556" i="20"/>
  <c r="AA556" i="20" s="1"/>
  <c r="Z565" i="20"/>
  <c r="AA565" i="20" s="1"/>
  <c r="Z575" i="20"/>
  <c r="AA575" i="20" s="1"/>
  <c r="Z584" i="20"/>
  <c r="AA584" i="20" s="1"/>
  <c r="Z593" i="20"/>
  <c r="AA593" i="20" s="1"/>
  <c r="Z602" i="20"/>
  <c r="AA602" i="20" s="1"/>
  <c r="Z611" i="20"/>
  <c r="AA611" i="20" s="1"/>
  <c r="Z620" i="20"/>
  <c r="AA620" i="20" s="1"/>
  <c r="Z629" i="20"/>
  <c r="AA629" i="20" s="1"/>
  <c r="Z639" i="20"/>
  <c r="AA639" i="20" s="1"/>
  <c r="Z648" i="20"/>
  <c r="AA648" i="20" s="1"/>
  <c r="Z657" i="20"/>
  <c r="AA657" i="20" s="1"/>
  <c r="Z666" i="20"/>
  <c r="AA666" i="20" s="1"/>
  <c r="Z675" i="20"/>
  <c r="AA675" i="20" s="1"/>
  <c r="Z684" i="20"/>
  <c r="AA684" i="20" s="1"/>
  <c r="Z693" i="20"/>
  <c r="AA693" i="20" s="1"/>
  <c r="Z703" i="20"/>
  <c r="AA703" i="20" s="1"/>
  <c r="Z712" i="20"/>
  <c r="AA712" i="20" s="1"/>
  <c r="Z721" i="20"/>
  <c r="AA721" i="20" s="1"/>
  <c r="Z730" i="20"/>
  <c r="AA730" i="20" s="1"/>
  <c r="Z738" i="20"/>
  <c r="AA738" i="20" s="1"/>
  <c r="Z746" i="20"/>
  <c r="AA746" i="20" s="1"/>
  <c r="Z754" i="20"/>
  <c r="AA754" i="20" s="1"/>
  <c r="Z762" i="20"/>
  <c r="AA762" i="20" s="1"/>
  <c r="Z770" i="20"/>
  <c r="AA770" i="20" s="1"/>
  <c r="Z778" i="20"/>
  <c r="AA778" i="20" s="1"/>
  <c r="Z786" i="20"/>
  <c r="AA786" i="20" s="1"/>
  <c r="Z794" i="20"/>
  <c r="AA794" i="20" s="1"/>
  <c r="Z802" i="20"/>
  <c r="AA802" i="20" s="1"/>
  <c r="Z810" i="20"/>
  <c r="AA810" i="20" s="1"/>
  <c r="Z818" i="20"/>
  <c r="AA818" i="20" s="1"/>
  <c r="Z826" i="20"/>
  <c r="AA826" i="20" s="1"/>
  <c r="Z834" i="20"/>
  <c r="AA834" i="20" s="1"/>
  <c r="Z842" i="20"/>
  <c r="AA842" i="20" s="1"/>
  <c r="Z850" i="20"/>
  <c r="AA850" i="20" s="1"/>
  <c r="Z858" i="20"/>
  <c r="AA858" i="20" s="1"/>
  <c r="Z866" i="20"/>
  <c r="AA866" i="20" s="1"/>
  <c r="Z874" i="20"/>
  <c r="AA874" i="20" s="1"/>
  <c r="Z882" i="20"/>
  <c r="AA882" i="20" s="1"/>
  <c r="Z890" i="20"/>
  <c r="AA890" i="20" s="1"/>
  <c r="Z898" i="20"/>
  <c r="AA898" i="20" s="1"/>
  <c r="Z906" i="20"/>
  <c r="AA906" i="20" s="1"/>
  <c r="Z914" i="20"/>
  <c r="AA914" i="20" s="1"/>
  <c r="Z922" i="20"/>
  <c r="AA922" i="20" s="1"/>
  <c r="Z930" i="20"/>
  <c r="AA930" i="20" s="1"/>
  <c r="Z938" i="20"/>
  <c r="AA938" i="20" s="1"/>
  <c r="Z946" i="20"/>
  <c r="AA946" i="20" s="1"/>
  <c r="Z954" i="20"/>
  <c r="AA954" i="20" s="1"/>
  <c r="Z962" i="20"/>
  <c r="AA962" i="20" s="1"/>
  <c r="Z970" i="20"/>
  <c r="AA970" i="20" s="1"/>
  <c r="Z978" i="20"/>
  <c r="AA978" i="20" s="1"/>
  <c r="Z986" i="20"/>
  <c r="AA986" i="20" s="1"/>
  <c r="Z994" i="20"/>
  <c r="AA994" i="20" s="1"/>
  <c r="Z1002" i="20"/>
  <c r="AA1002" i="20" s="1"/>
  <c r="Z1010" i="20"/>
  <c r="AA1010" i="20" s="1"/>
  <c r="Z15" i="20"/>
  <c r="AA15" i="20" s="1"/>
  <c r="Z25" i="20"/>
  <c r="AA25" i="20" s="1"/>
  <c r="Z35" i="20"/>
  <c r="AA35" i="20" s="1"/>
  <c r="Z45" i="20"/>
  <c r="AA45" i="20" s="1"/>
  <c r="Z57" i="20"/>
  <c r="AA57" i="20" s="1"/>
  <c r="Z67" i="20"/>
  <c r="AA67" i="20" s="1"/>
  <c r="Z77" i="20"/>
  <c r="AA77" i="20" s="1"/>
  <c r="Z89" i="20"/>
  <c r="AA89" i="20" s="1"/>
  <c r="Z99" i="20"/>
  <c r="AA99" i="20" s="1"/>
  <c r="Z109" i="20"/>
  <c r="AA109" i="20" s="1"/>
  <c r="Z121" i="20"/>
  <c r="AA121" i="20" s="1"/>
  <c r="Z131" i="20"/>
  <c r="AA131" i="20" s="1"/>
  <c r="Z141" i="20"/>
  <c r="AA141" i="20" s="1"/>
  <c r="Z153" i="20"/>
  <c r="AA153" i="20" s="1"/>
  <c r="Z163" i="20"/>
  <c r="AA163" i="20" s="1"/>
  <c r="Z173" i="20"/>
  <c r="AA173" i="20" s="1"/>
  <c r="Z185" i="20"/>
  <c r="AA185" i="20" s="1"/>
  <c r="Z195" i="20"/>
  <c r="AA195" i="20" s="1"/>
  <c r="Z205" i="20"/>
  <c r="AA205" i="20" s="1"/>
  <c r="Z217" i="20"/>
  <c r="AA217" i="20" s="1"/>
  <c r="Z227" i="20"/>
  <c r="AA227" i="20" s="1"/>
  <c r="Z237" i="20"/>
  <c r="AA237" i="20" s="1"/>
  <c r="Z249" i="20"/>
  <c r="AA249" i="20" s="1"/>
  <c r="Z259" i="20"/>
  <c r="AA259" i="20" s="1"/>
  <c r="Z269" i="20"/>
  <c r="AA269" i="20" s="1"/>
  <c r="Z281" i="20"/>
  <c r="AA281" i="20" s="1"/>
  <c r="Z291" i="20"/>
  <c r="AA291" i="20" s="1"/>
  <c r="Z301" i="20"/>
  <c r="AA301" i="20" s="1"/>
  <c r="Z313" i="20"/>
  <c r="AA313" i="20" s="1"/>
  <c r="Z323" i="20"/>
  <c r="AA323" i="20" s="1"/>
  <c r="Z333" i="20"/>
  <c r="AA333" i="20" s="1"/>
  <c r="Z345" i="20"/>
  <c r="AA345" i="20" s="1"/>
  <c r="Z355" i="20"/>
  <c r="AA355" i="20" s="1"/>
  <c r="Z365" i="20"/>
  <c r="AA365" i="20" s="1"/>
  <c r="Z377" i="20"/>
  <c r="AA377" i="20" s="1"/>
  <c r="Z387" i="20"/>
  <c r="AA387" i="20" s="1"/>
  <c r="Z397" i="20"/>
  <c r="AA397" i="20" s="1"/>
  <c r="Z409" i="20"/>
  <c r="AA409" i="20" s="1"/>
  <c r="Z419" i="20"/>
  <c r="AA419" i="20" s="1"/>
  <c r="Z429" i="20"/>
  <c r="AA429" i="20" s="1"/>
  <c r="Z441" i="20"/>
  <c r="AA441" i="20" s="1"/>
  <c r="Z451" i="20"/>
  <c r="AA451" i="20" s="1"/>
  <c r="Z461" i="20"/>
  <c r="AA461" i="20" s="1"/>
  <c r="Z473" i="20"/>
  <c r="AA473" i="20" s="1"/>
  <c r="Z483" i="20"/>
  <c r="AA483" i="20" s="1"/>
  <c r="Z493" i="20"/>
  <c r="AA493" i="20" s="1"/>
  <c r="Z503" i="20"/>
  <c r="AA503" i="20" s="1"/>
  <c r="Z512" i="20"/>
  <c r="AA512" i="20" s="1"/>
  <c r="Z521" i="20"/>
  <c r="AA521" i="20" s="1"/>
  <c r="Z530" i="20"/>
  <c r="AA530" i="20" s="1"/>
  <c r="Z539" i="20"/>
  <c r="AA539" i="20" s="1"/>
  <c r="Z548" i="20"/>
  <c r="AA548" i="20" s="1"/>
  <c r="Z557" i="20"/>
  <c r="AA557" i="20" s="1"/>
  <c r="Z567" i="20"/>
  <c r="AA567" i="20" s="1"/>
  <c r="Z576" i="20"/>
  <c r="AA576" i="20" s="1"/>
  <c r="Z585" i="20"/>
  <c r="AA585" i="20" s="1"/>
  <c r="Z594" i="20"/>
  <c r="AA594" i="20" s="1"/>
  <c r="Z603" i="20"/>
  <c r="AA603" i="20" s="1"/>
  <c r="Z612" i="20"/>
  <c r="AA612" i="20" s="1"/>
  <c r="Z621" i="20"/>
  <c r="AA621" i="20" s="1"/>
  <c r="Z631" i="20"/>
  <c r="AA631" i="20" s="1"/>
  <c r="Z16" i="20"/>
  <c r="AA16" i="20" s="1"/>
  <c r="Z26" i="20"/>
  <c r="AA26" i="20" s="1"/>
  <c r="Z36" i="20"/>
  <c r="AA36" i="20" s="1"/>
  <c r="Z48" i="20"/>
  <c r="AA48" i="20" s="1"/>
  <c r="Z58" i="20"/>
  <c r="AA58" i="20" s="1"/>
  <c r="Z68" i="20"/>
  <c r="AA68" i="20" s="1"/>
  <c r="Z80" i="20"/>
  <c r="AA80" i="20" s="1"/>
  <c r="Z90" i="20"/>
  <c r="AA90" i="20" s="1"/>
  <c r="Z100" i="20"/>
  <c r="AA100" i="20" s="1"/>
  <c r="Z112" i="20"/>
  <c r="AA112" i="20" s="1"/>
  <c r="Z122" i="20"/>
  <c r="AA122" i="20" s="1"/>
  <c r="Z132" i="20"/>
  <c r="AA132" i="20" s="1"/>
  <c r="Z144" i="20"/>
  <c r="AA144" i="20" s="1"/>
  <c r="Z154" i="20"/>
  <c r="AA154" i="20" s="1"/>
  <c r="Z164" i="20"/>
  <c r="AA164" i="20" s="1"/>
  <c r="Z176" i="20"/>
  <c r="AA176" i="20" s="1"/>
  <c r="Z186" i="20"/>
  <c r="AA186" i="20" s="1"/>
  <c r="Z196" i="20"/>
  <c r="AA196" i="20" s="1"/>
  <c r="Z208" i="20"/>
  <c r="AA208" i="20" s="1"/>
  <c r="Z218" i="20"/>
  <c r="AA218" i="20" s="1"/>
  <c r="Z228" i="20"/>
  <c r="AA228" i="20" s="1"/>
  <c r="Z240" i="20"/>
  <c r="AA240" i="20" s="1"/>
  <c r="Z250" i="20"/>
  <c r="AA250" i="20" s="1"/>
  <c r="Z260" i="20"/>
  <c r="AA260" i="20" s="1"/>
  <c r="Z272" i="20"/>
  <c r="AA272" i="20" s="1"/>
  <c r="Z282" i="20"/>
  <c r="AA282" i="20" s="1"/>
  <c r="Z292" i="20"/>
  <c r="AA292" i="20" s="1"/>
  <c r="Z304" i="20"/>
  <c r="AA304" i="20" s="1"/>
  <c r="Z314" i="20"/>
  <c r="AA314" i="20" s="1"/>
  <c r="Z324" i="20"/>
  <c r="AA324" i="20" s="1"/>
  <c r="Z336" i="20"/>
  <c r="AA336" i="20" s="1"/>
  <c r="Z346" i="20"/>
  <c r="AA346" i="20" s="1"/>
  <c r="Z356" i="20"/>
  <c r="AA356" i="20" s="1"/>
  <c r="Z368" i="20"/>
  <c r="AA368" i="20" s="1"/>
  <c r="Z378" i="20"/>
  <c r="AA378" i="20" s="1"/>
  <c r="Z388" i="20"/>
  <c r="AA388" i="20" s="1"/>
  <c r="Z400" i="20"/>
  <c r="AA400" i="20" s="1"/>
  <c r="Z410" i="20"/>
  <c r="AA410" i="20" s="1"/>
  <c r="Z420" i="20"/>
  <c r="AA420" i="20" s="1"/>
  <c r="Z432" i="20"/>
  <c r="AA432" i="20" s="1"/>
  <c r="Z442" i="20"/>
  <c r="AA442" i="20" s="1"/>
  <c r="Z452" i="20"/>
  <c r="AA452" i="20" s="1"/>
  <c r="Z464" i="20"/>
  <c r="AA464" i="20" s="1"/>
  <c r="Z474" i="20"/>
  <c r="AA474" i="20" s="1"/>
  <c r="Z484" i="20"/>
  <c r="AA484" i="20" s="1"/>
  <c r="Z495" i="20"/>
  <c r="AA495" i="20" s="1"/>
  <c r="Z504" i="20"/>
  <c r="AA504" i="20" s="1"/>
  <c r="Z21" i="20"/>
  <c r="AA21" i="20" s="1"/>
  <c r="Z41" i="20"/>
  <c r="AA41" i="20" s="1"/>
  <c r="Z59" i="20"/>
  <c r="AA59" i="20" s="1"/>
  <c r="Z74" i="20"/>
  <c r="AA74" i="20" s="1"/>
  <c r="Z92" i="20"/>
  <c r="AA92" i="20" s="1"/>
  <c r="Z107" i="20"/>
  <c r="AA107" i="20" s="1"/>
  <c r="Z125" i="20"/>
  <c r="AA125" i="20" s="1"/>
  <c r="Z145" i="20"/>
  <c r="AA145" i="20" s="1"/>
  <c r="Z160" i="20"/>
  <c r="AA160" i="20" s="1"/>
  <c r="Z178" i="20"/>
  <c r="AA178" i="20" s="1"/>
  <c r="Z193" i="20"/>
  <c r="AA193" i="20" s="1"/>
  <c r="Z211" i="20"/>
  <c r="AA211" i="20" s="1"/>
  <c r="Z229" i="20"/>
  <c r="AA229" i="20" s="1"/>
  <c r="Z244" i="20"/>
  <c r="AA244" i="20" s="1"/>
  <c r="Z264" i="20"/>
  <c r="AA264" i="20" s="1"/>
  <c r="Z277" i="20"/>
  <c r="AA277" i="20" s="1"/>
  <c r="Z297" i="20"/>
  <c r="AA297" i="20" s="1"/>
  <c r="Z315" i="20"/>
  <c r="AA315" i="20" s="1"/>
  <c r="Z330" i="20"/>
  <c r="AA330" i="20" s="1"/>
  <c r="Z348" i="20"/>
  <c r="AA348" i="20" s="1"/>
  <c r="Z363" i="20"/>
  <c r="AA363" i="20" s="1"/>
  <c r="Z381" i="20"/>
  <c r="AA381" i="20" s="1"/>
  <c r="Z401" i="20"/>
  <c r="AA401" i="20" s="1"/>
  <c r="Z416" i="20"/>
  <c r="AA416" i="20" s="1"/>
  <c r="Z434" i="20"/>
  <c r="AA434" i="20" s="1"/>
  <c r="Z449" i="20"/>
  <c r="AA449" i="20" s="1"/>
  <c r="Z467" i="20"/>
  <c r="AA467" i="20" s="1"/>
  <c r="Z485" i="20"/>
  <c r="AA485" i="20" s="1"/>
  <c r="Z499" i="20"/>
  <c r="AA499" i="20" s="1"/>
  <c r="Z514" i="20"/>
  <c r="AA514" i="20" s="1"/>
  <c r="Z525" i="20"/>
  <c r="AA525" i="20" s="1"/>
  <c r="Z537" i="20"/>
  <c r="AA537" i="20" s="1"/>
  <c r="Z551" i="20"/>
  <c r="AA551" i="20" s="1"/>
  <c r="Z562" i="20"/>
  <c r="AA562" i="20" s="1"/>
  <c r="Z573" i="20"/>
  <c r="AA573" i="20" s="1"/>
  <c r="Z587" i="20"/>
  <c r="AA587" i="20" s="1"/>
  <c r="Z599" i="20"/>
  <c r="AA599" i="20" s="1"/>
  <c r="Z610" i="20"/>
  <c r="AA610" i="20" s="1"/>
  <c r="Z624" i="20"/>
  <c r="AA624" i="20" s="1"/>
  <c r="Z635" i="20"/>
  <c r="AA635" i="20" s="1"/>
  <c r="Z645" i="20"/>
  <c r="AA645" i="20" s="1"/>
  <c r="Z656" i="20"/>
  <c r="AA656" i="20" s="1"/>
  <c r="Z667" i="20"/>
  <c r="AA667" i="20" s="1"/>
  <c r="Z677" i="20"/>
  <c r="AA677" i="20" s="1"/>
  <c r="Z688" i="20"/>
  <c r="AA688" i="20" s="1"/>
  <c r="Z698" i="20"/>
  <c r="AA698" i="20" s="1"/>
  <c r="Z708" i="20"/>
  <c r="AA708" i="20" s="1"/>
  <c r="Z719" i="20"/>
  <c r="AA719" i="20" s="1"/>
  <c r="Z729" i="20"/>
  <c r="AA729" i="20" s="1"/>
  <c r="Z739" i="20"/>
  <c r="AA739" i="20" s="1"/>
  <c r="Z748" i="20"/>
  <c r="AA748" i="20" s="1"/>
  <c r="Z757" i="20"/>
  <c r="AA757" i="20" s="1"/>
  <c r="Z766" i="20"/>
  <c r="AA766" i="20" s="1"/>
  <c r="Z775" i="20"/>
  <c r="AA775" i="20" s="1"/>
  <c r="Z784" i="20"/>
  <c r="AA784" i="20" s="1"/>
  <c r="Z793" i="20"/>
  <c r="AA793" i="20" s="1"/>
  <c r="Z803" i="20"/>
  <c r="AA803" i="20" s="1"/>
  <c r="Z812" i="20"/>
  <c r="AA812" i="20" s="1"/>
  <c r="Z821" i="20"/>
  <c r="AA821" i="20" s="1"/>
  <c r="Z830" i="20"/>
  <c r="AA830" i="20" s="1"/>
  <c r="Z839" i="20"/>
  <c r="AA839" i="20" s="1"/>
  <c r="Z848" i="20"/>
  <c r="AA848" i="20" s="1"/>
  <c r="Z857" i="20"/>
  <c r="AA857" i="20" s="1"/>
  <c r="Z867" i="20"/>
  <c r="AA867" i="20" s="1"/>
  <c r="Z876" i="20"/>
  <c r="AA876" i="20" s="1"/>
  <c r="Z885" i="20"/>
  <c r="AA885" i="20" s="1"/>
  <c r="Z894" i="20"/>
  <c r="AA894" i="20" s="1"/>
  <c r="Z903" i="20"/>
  <c r="AA903" i="20" s="1"/>
  <c r="Z912" i="20"/>
  <c r="AA912" i="20" s="1"/>
  <c r="Z921" i="20"/>
  <c r="AA921" i="20" s="1"/>
  <c r="Z931" i="20"/>
  <c r="AA931" i="20" s="1"/>
  <c r="Z940" i="20"/>
  <c r="AA940" i="20" s="1"/>
  <c r="Z949" i="20"/>
  <c r="AA949" i="20" s="1"/>
  <c r="Z958" i="20"/>
  <c r="AA958" i="20" s="1"/>
  <c r="Z967" i="20"/>
  <c r="AA967" i="20" s="1"/>
  <c r="Z976" i="20"/>
  <c r="AA976" i="20" s="1"/>
  <c r="Z985" i="20"/>
  <c r="AA985" i="20" s="1"/>
  <c r="Z995" i="20"/>
  <c r="AA995" i="20" s="1"/>
  <c r="Z1004" i="20"/>
  <c r="AA1004" i="20" s="1"/>
  <c r="Z1013" i="20"/>
  <c r="AA1013" i="20" s="1"/>
  <c r="Z27" i="20"/>
  <c r="AA27" i="20" s="1"/>
  <c r="Z42" i="20"/>
  <c r="AA42" i="20" s="1"/>
  <c r="Z60" i="20"/>
  <c r="AA60" i="20" s="1"/>
  <c r="Z75" i="20"/>
  <c r="AA75" i="20" s="1"/>
  <c r="Z93" i="20"/>
  <c r="AA93" i="20" s="1"/>
  <c r="Z113" i="20"/>
  <c r="AA113" i="20" s="1"/>
  <c r="Z128" i="20"/>
  <c r="AA128" i="20" s="1"/>
  <c r="Z146" i="20"/>
  <c r="AA146" i="20" s="1"/>
  <c r="Z161" i="20"/>
  <c r="AA161" i="20" s="1"/>
  <c r="Z179" i="20"/>
  <c r="AA179" i="20" s="1"/>
  <c r="Z197" i="20"/>
  <c r="AA197" i="20" s="1"/>
  <c r="Z212" i="20"/>
  <c r="AA212" i="20" s="1"/>
  <c r="Z232" i="20"/>
  <c r="AA232" i="20" s="1"/>
  <c r="Z245" i="20"/>
  <c r="AA245" i="20" s="1"/>
  <c r="Z265" i="20"/>
  <c r="AA265" i="20" s="1"/>
  <c r="Z283" i="20"/>
  <c r="AA283" i="20" s="1"/>
  <c r="Z298" i="20"/>
  <c r="AA298" i="20" s="1"/>
  <c r="Z316" i="20"/>
  <c r="AA316" i="20" s="1"/>
  <c r="Z331" i="20"/>
  <c r="AA331" i="20" s="1"/>
  <c r="Z349" i="20"/>
  <c r="AA349" i="20" s="1"/>
  <c r="Z369" i="20"/>
  <c r="AA369" i="20" s="1"/>
  <c r="Z384" i="20"/>
  <c r="AA384" i="20" s="1"/>
  <c r="Z402" i="20"/>
  <c r="AA402" i="20" s="1"/>
  <c r="Z417" i="20"/>
  <c r="AA417" i="20" s="1"/>
  <c r="Z435" i="20"/>
  <c r="AA435" i="20" s="1"/>
  <c r="Z453" i="20"/>
  <c r="AA453" i="20" s="1"/>
  <c r="Z468" i="20"/>
  <c r="AA468" i="20" s="1"/>
  <c r="Z488" i="20"/>
  <c r="AA488" i="20" s="1"/>
  <c r="Z500" i="20"/>
  <c r="AA500" i="20" s="1"/>
  <c r="Z515" i="20"/>
  <c r="AA515" i="20" s="1"/>
  <c r="Z527" i="20"/>
  <c r="AA527" i="20" s="1"/>
  <c r="Z540" i="20"/>
  <c r="AA540" i="20" s="1"/>
  <c r="Z552" i="20"/>
  <c r="AA552" i="20" s="1"/>
  <c r="Z563" i="20"/>
  <c r="AA563" i="20" s="1"/>
  <c r="Z577" i="20"/>
  <c r="AA577" i="20" s="1"/>
  <c r="Z588" i="20"/>
  <c r="AA588" i="20" s="1"/>
  <c r="Z600" i="20"/>
  <c r="AA600" i="20" s="1"/>
  <c r="Z613" i="20"/>
  <c r="AA613" i="20" s="1"/>
  <c r="Z625" i="20"/>
  <c r="AA625" i="20" s="1"/>
  <c r="Z636" i="20"/>
  <c r="AA636" i="20" s="1"/>
  <c r="Z647" i="20"/>
  <c r="AA647" i="20" s="1"/>
  <c r="Z658" i="20"/>
  <c r="AA658" i="20" s="1"/>
  <c r="Z668" i="20"/>
  <c r="AA668" i="20" s="1"/>
  <c r="Z679" i="20"/>
  <c r="AA679" i="20" s="1"/>
  <c r="Z689" i="20"/>
  <c r="AA689" i="20" s="1"/>
  <c r="Z699" i="20"/>
  <c r="AA699" i="20" s="1"/>
  <c r="Z709" i="20"/>
  <c r="AA709" i="20" s="1"/>
  <c r="Z720" i="20"/>
  <c r="AA720" i="20" s="1"/>
  <c r="Z731" i="20"/>
  <c r="AA731" i="20" s="1"/>
  <c r="Z740" i="20"/>
  <c r="AA740" i="20" s="1"/>
  <c r="Z749" i="20"/>
  <c r="AA749" i="20" s="1"/>
  <c r="Z758" i="20"/>
  <c r="AA758" i="20" s="1"/>
  <c r="Z767" i="20"/>
  <c r="AA767" i="20" s="1"/>
  <c r="Z776" i="20"/>
  <c r="AA776" i="20" s="1"/>
  <c r="Z785" i="20"/>
  <c r="AA785" i="20" s="1"/>
  <c r="Z795" i="20"/>
  <c r="AA795" i="20" s="1"/>
  <c r="Z804" i="20"/>
  <c r="AA804" i="20" s="1"/>
  <c r="Z813" i="20"/>
  <c r="AA813" i="20" s="1"/>
  <c r="Z822" i="20"/>
  <c r="AA822" i="20" s="1"/>
  <c r="Z831" i="20"/>
  <c r="AA831" i="20" s="1"/>
  <c r="Z840" i="20"/>
  <c r="AA840" i="20" s="1"/>
  <c r="Z849" i="20"/>
  <c r="AA849" i="20" s="1"/>
  <c r="Z859" i="20"/>
  <c r="AA859" i="20" s="1"/>
  <c r="Z868" i="20"/>
  <c r="AA868" i="20" s="1"/>
  <c r="Z877" i="20"/>
  <c r="AA877" i="20" s="1"/>
  <c r="Z886" i="20"/>
  <c r="AA886" i="20" s="1"/>
  <c r="Z895" i="20"/>
  <c r="AA895" i="20" s="1"/>
  <c r="Z904" i="20"/>
  <c r="AA904" i="20" s="1"/>
  <c r="Z913" i="20"/>
  <c r="AA913" i="20" s="1"/>
  <c r="Z923" i="20"/>
  <c r="AA923" i="20" s="1"/>
  <c r="Z932" i="20"/>
  <c r="AA932" i="20" s="1"/>
  <c r="Z941" i="20"/>
  <c r="AA941" i="20" s="1"/>
  <c r="Z950" i="20"/>
  <c r="AA950" i="20" s="1"/>
  <c r="Z959" i="20"/>
  <c r="AA959" i="20" s="1"/>
  <c r="Z968" i="20"/>
  <c r="AA968" i="20" s="1"/>
  <c r="Z977" i="20"/>
  <c r="AA977" i="20" s="1"/>
  <c r="Z987" i="20"/>
  <c r="AA987" i="20" s="1"/>
  <c r="Z996" i="20"/>
  <c r="AA996" i="20" s="1"/>
  <c r="Z1005" i="20"/>
  <c r="AA1005" i="20" s="1"/>
  <c r="Z1014" i="20"/>
  <c r="AA1014" i="20" s="1"/>
  <c r="Z28" i="20"/>
  <c r="AA28" i="20" s="1"/>
  <c r="Z43" i="20"/>
  <c r="AA43" i="20" s="1"/>
  <c r="Z61" i="20"/>
  <c r="AA61" i="20" s="1"/>
  <c r="Z81" i="20"/>
  <c r="AA81" i="20" s="1"/>
  <c r="Z96" i="20"/>
  <c r="AA96" i="20" s="1"/>
  <c r="Z114" i="20"/>
  <c r="AA114" i="20" s="1"/>
  <c r="Z129" i="20"/>
  <c r="AA129" i="20" s="1"/>
  <c r="Z147" i="20"/>
  <c r="AA147" i="20" s="1"/>
  <c r="Z165" i="20"/>
  <c r="AA165" i="20" s="1"/>
  <c r="Z180" i="20"/>
  <c r="AA180" i="20" s="1"/>
  <c r="Z200" i="20"/>
  <c r="AA200" i="20" s="1"/>
  <c r="Z213" i="20"/>
  <c r="AA213" i="20" s="1"/>
  <c r="Z233" i="20"/>
  <c r="AA233" i="20" s="1"/>
  <c r="Z251" i="20"/>
  <c r="AA251" i="20" s="1"/>
  <c r="Z266" i="20"/>
  <c r="AA266" i="20" s="1"/>
  <c r="Z284" i="20"/>
  <c r="AA284" i="20" s="1"/>
  <c r="Z299" i="20"/>
  <c r="AA299" i="20" s="1"/>
  <c r="Z317" i="20"/>
  <c r="AA317" i="20" s="1"/>
  <c r="Z337" i="20"/>
  <c r="AA337" i="20" s="1"/>
  <c r="Z352" i="20"/>
  <c r="AA352" i="20" s="1"/>
  <c r="Z370" i="20"/>
  <c r="AA370" i="20" s="1"/>
  <c r="Z385" i="20"/>
  <c r="AA385" i="20" s="1"/>
  <c r="Z403" i="20"/>
  <c r="AA403" i="20" s="1"/>
  <c r="Z421" i="20"/>
  <c r="AA421" i="20" s="1"/>
  <c r="Z436" i="20"/>
  <c r="AA436" i="20" s="1"/>
  <c r="Z456" i="20"/>
  <c r="AA456" i="20" s="1"/>
  <c r="Z469" i="20"/>
  <c r="AA469" i="20" s="1"/>
  <c r="Z489" i="20"/>
  <c r="AA489" i="20" s="1"/>
  <c r="Z505" i="20"/>
  <c r="AA505" i="20" s="1"/>
  <c r="Z516" i="20"/>
  <c r="AA516" i="20" s="1"/>
  <c r="Z528" i="20"/>
  <c r="AA528" i="20" s="1"/>
  <c r="Z541" i="20"/>
  <c r="AA541" i="20" s="1"/>
  <c r="Z553" i="20"/>
  <c r="AA553" i="20" s="1"/>
  <c r="Z564" i="20"/>
  <c r="AA564" i="20" s="1"/>
  <c r="Z578" i="20"/>
  <c r="AA578" i="20" s="1"/>
  <c r="Z589" i="20"/>
  <c r="AA589" i="20" s="1"/>
  <c r="Z601" i="20"/>
  <c r="AA601" i="20" s="1"/>
  <c r="Z615" i="20"/>
  <c r="AA615" i="20" s="1"/>
  <c r="Z626" i="20"/>
  <c r="AA626" i="20" s="1"/>
  <c r="Z637" i="20"/>
  <c r="AA637" i="20" s="1"/>
  <c r="Z649" i="20"/>
  <c r="AA649" i="20" s="1"/>
  <c r="Z659" i="20"/>
  <c r="AA659" i="20" s="1"/>
  <c r="Z669" i="20"/>
  <c r="AA669" i="20" s="1"/>
  <c r="Z680" i="20"/>
  <c r="AA680" i="20" s="1"/>
  <c r="Z690" i="20"/>
  <c r="AA690" i="20" s="1"/>
  <c r="Z700" i="20"/>
  <c r="AA700" i="20" s="1"/>
  <c r="Z711" i="20"/>
  <c r="AA711" i="20" s="1"/>
  <c r="Z722" i="20"/>
  <c r="AA722" i="20" s="1"/>
  <c r="Z732" i="20"/>
  <c r="AA732" i="20" s="1"/>
  <c r="Z741" i="20"/>
  <c r="AA741" i="20" s="1"/>
  <c r="Z750" i="20"/>
  <c r="AA750" i="20" s="1"/>
  <c r="Z759" i="20"/>
  <c r="AA759" i="20" s="1"/>
  <c r="Z768" i="20"/>
  <c r="AA768" i="20" s="1"/>
  <c r="Z777" i="20"/>
  <c r="AA777" i="20" s="1"/>
  <c r="Z787" i="20"/>
  <c r="AA787" i="20" s="1"/>
  <c r="Z796" i="20"/>
  <c r="AA796" i="20" s="1"/>
  <c r="Z805" i="20"/>
  <c r="AA805" i="20" s="1"/>
  <c r="Z814" i="20"/>
  <c r="AA814" i="20" s="1"/>
  <c r="Z823" i="20"/>
  <c r="AA823" i="20" s="1"/>
  <c r="Z832" i="20"/>
  <c r="AA832" i="20" s="1"/>
  <c r="Z841" i="20"/>
  <c r="AA841" i="20" s="1"/>
  <c r="Z851" i="20"/>
  <c r="AA851" i="20" s="1"/>
  <c r="Z860" i="20"/>
  <c r="AA860" i="20" s="1"/>
  <c r="Z869" i="20"/>
  <c r="AA869" i="20" s="1"/>
  <c r="Z878" i="20"/>
  <c r="AA878" i="20" s="1"/>
  <c r="Z887" i="20"/>
  <c r="AA887" i="20" s="1"/>
  <c r="Z896" i="20"/>
  <c r="AA896" i="20" s="1"/>
  <c r="Z905" i="20"/>
  <c r="AA905" i="20" s="1"/>
  <c r="Z915" i="20"/>
  <c r="AA915" i="20" s="1"/>
  <c r="Z924" i="20"/>
  <c r="AA924" i="20" s="1"/>
  <c r="Z933" i="20"/>
  <c r="AA933" i="20" s="1"/>
  <c r="Z942" i="20"/>
  <c r="AA942" i="20" s="1"/>
  <c r="Z951" i="20"/>
  <c r="AA951" i="20" s="1"/>
  <c r="Z960" i="20"/>
  <c r="AA960" i="20" s="1"/>
  <c r="Z969" i="20"/>
  <c r="AA969" i="20" s="1"/>
  <c r="Z979" i="20"/>
  <c r="AA979" i="20" s="1"/>
  <c r="Z988" i="20"/>
  <c r="AA988" i="20" s="1"/>
  <c r="Z997" i="20"/>
  <c r="AA997" i="20" s="1"/>
  <c r="Z1006" i="20"/>
  <c r="AA1006" i="20" s="1"/>
  <c r="Z29" i="20"/>
  <c r="AA29" i="20" s="1"/>
  <c r="Z49" i="20"/>
  <c r="AA49" i="20" s="1"/>
  <c r="Z64" i="20"/>
  <c r="AA64" i="20" s="1"/>
  <c r="Z82" i="20"/>
  <c r="AA82" i="20" s="1"/>
  <c r="Z97" i="20"/>
  <c r="AA97" i="20" s="1"/>
  <c r="Z115" i="20"/>
  <c r="AA115" i="20" s="1"/>
  <c r="Z133" i="20"/>
  <c r="AA133" i="20" s="1"/>
  <c r="Z148" i="20"/>
  <c r="AA148" i="20" s="1"/>
  <c r="Z168" i="20"/>
  <c r="AA168" i="20" s="1"/>
  <c r="Z181" i="20"/>
  <c r="AA181" i="20" s="1"/>
  <c r="Z201" i="20"/>
  <c r="AA201" i="20" s="1"/>
  <c r="Z219" i="20"/>
  <c r="AA219" i="20" s="1"/>
  <c r="Z234" i="20"/>
  <c r="AA234" i="20" s="1"/>
  <c r="Z252" i="20"/>
  <c r="AA252" i="20" s="1"/>
  <c r="Z267" i="20"/>
  <c r="AA267" i="20" s="1"/>
  <c r="Z285" i="20"/>
  <c r="AA285" i="20" s="1"/>
  <c r="Z305" i="20"/>
  <c r="AA305" i="20" s="1"/>
  <c r="Z320" i="20"/>
  <c r="AA320" i="20" s="1"/>
  <c r="Z338" i="20"/>
  <c r="AA338" i="20" s="1"/>
  <c r="Z353" i="20"/>
  <c r="AA353" i="20" s="1"/>
  <c r="Z17" i="20"/>
  <c r="AA17" i="20" s="1"/>
  <c r="Z32" i="20"/>
  <c r="AA32" i="20" s="1"/>
  <c r="Z50" i="20"/>
  <c r="AA50" i="20" s="1"/>
  <c r="Z65" i="20"/>
  <c r="AA65" i="20" s="1"/>
  <c r="Z83" i="20"/>
  <c r="AA83" i="20" s="1"/>
  <c r="Z101" i="20"/>
  <c r="AA101" i="20" s="1"/>
  <c r="Z116" i="20"/>
  <c r="AA116" i="20" s="1"/>
  <c r="Z136" i="20"/>
  <c r="AA136" i="20" s="1"/>
  <c r="Z149" i="20"/>
  <c r="AA149" i="20" s="1"/>
  <c r="Z169" i="20"/>
  <c r="AA169" i="20" s="1"/>
  <c r="Z187" i="20"/>
  <c r="AA187" i="20" s="1"/>
  <c r="Z202" i="20"/>
  <c r="AA202" i="20" s="1"/>
  <c r="Z220" i="20"/>
  <c r="AA220" i="20" s="1"/>
  <c r="Z235" i="20"/>
  <c r="AA235" i="20" s="1"/>
  <c r="Z253" i="20"/>
  <c r="AA253" i="20" s="1"/>
  <c r="Z273" i="20"/>
  <c r="AA273" i="20" s="1"/>
  <c r="Z288" i="20"/>
  <c r="AA288" i="20" s="1"/>
  <c r="Z306" i="20"/>
  <c r="AA306" i="20" s="1"/>
  <c r="Z321" i="20"/>
  <c r="AA321" i="20" s="1"/>
  <c r="Z339" i="20"/>
  <c r="AA339" i="20" s="1"/>
  <c r="Z357" i="20"/>
  <c r="AA357" i="20" s="1"/>
  <c r="Z18" i="20"/>
  <c r="AA18" i="20" s="1"/>
  <c r="Z33" i="20"/>
  <c r="AA33" i="20" s="1"/>
  <c r="Z51" i="20"/>
  <c r="AA51" i="20" s="1"/>
  <c r="Z69" i="20"/>
  <c r="AA69" i="20" s="1"/>
  <c r="Z84" i="20"/>
  <c r="AA84" i="20" s="1"/>
  <c r="Z104" i="20"/>
  <c r="AA104" i="20" s="1"/>
  <c r="Z117" i="20"/>
  <c r="AA117" i="20" s="1"/>
  <c r="Z137" i="20"/>
  <c r="AA137" i="20" s="1"/>
  <c r="Z155" i="20"/>
  <c r="AA155" i="20" s="1"/>
  <c r="Z170" i="20"/>
  <c r="AA170" i="20" s="1"/>
  <c r="Z188" i="20"/>
  <c r="AA188" i="20" s="1"/>
  <c r="Z203" i="20"/>
  <c r="AA203" i="20" s="1"/>
  <c r="Z221" i="20"/>
  <c r="AA221" i="20" s="1"/>
  <c r="Z241" i="20"/>
  <c r="AA241" i="20" s="1"/>
  <c r="Z256" i="20"/>
  <c r="AA256" i="20" s="1"/>
  <c r="Z274" i="20"/>
  <c r="AA274" i="20" s="1"/>
  <c r="Z289" i="20"/>
  <c r="AA289" i="20" s="1"/>
  <c r="Z307" i="20"/>
  <c r="AA307" i="20" s="1"/>
  <c r="Z325" i="20"/>
  <c r="AA325" i="20" s="1"/>
  <c r="Z340" i="20"/>
  <c r="AA340" i="20" s="1"/>
  <c r="Z20" i="20"/>
  <c r="AA20" i="20" s="1"/>
  <c r="Z91" i="20"/>
  <c r="AA91" i="20" s="1"/>
  <c r="Z157" i="20"/>
  <c r="AA157" i="20" s="1"/>
  <c r="Z225" i="20"/>
  <c r="AA225" i="20" s="1"/>
  <c r="Z296" i="20"/>
  <c r="AA296" i="20" s="1"/>
  <c r="Z361" i="20"/>
  <c r="AA361" i="20" s="1"/>
  <c r="Z392" i="20"/>
  <c r="AA392" i="20" s="1"/>
  <c r="Z413" i="20"/>
  <c r="AA413" i="20" s="1"/>
  <c r="Z444" i="20"/>
  <c r="AA444" i="20" s="1"/>
  <c r="Z475" i="20"/>
  <c r="AA475" i="20" s="1"/>
  <c r="Z497" i="20"/>
  <c r="AA497" i="20" s="1"/>
  <c r="Z519" i="20"/>
  <c r="AA519" i="20" s="1"/>
  <c r="Z536" i="20"/>
  <c r="AA536" i="20" s="1"/>
  <c r="Z559" i="20"/>
  <c r="AA559" i="20" s="1"/>
  <c r="Z579" i="20"/>
  <c r="AA579" i="20" s="1"/>
  <c r="Z596" i="20"/>
  <c r="AA596" i="20" s="1"/>
  <c r="Z617" i="20"/>
  <c r="AA617" i="20" s="1"/>
  <c r="Z634" i="20"/>
  <c r="AA634" i="20" s="1"/>
  <c r="Z652" i="20"/>
  <c r="AA652" i="20" s="1"/>
  <c r="Z671" i="20"/>
  <c r="AA671" i="20" s="1"/>
  <c r="Z685" i="20"/>
  <c r="AA685" i="20" s="1"/>
  <c r="Z704" i="20"/>
  <c r="AA704" i="20" s="1"/>
  <c r="Z717" i="20"/>
  <c r="AA717" i="20" s="1"/>
  <c r="Z735" i="20"/>
  <c r="AA735" i="20" s="1"/>
  <c r="Z751" i="20"/>
  <c r="AA751" i="20" s="1"/>
  <c r="Z764" i="20"/>
  <c r="AA764" i="20" s="1"/>
  <c r="Z780" i="20"/>
  <c r="AA780" i="20" s="1"/>
  <c r="Z792" i="20"/>
  <c r="AA792" i="20" s="1"/>
  <c r="Z808" i="20"/>
  <c r="AA808" i="20" s="1"/>
  <c r="Z824" i="20"/>
  <c r="AA824" i="20" s="1"/>
  <c r="Z837" i="20"/>
  <c r="AA837" i="20" s="1"/>
  <c r="Z853" i="20"/>
  <c r="AA853" i="20" s="1"/>
  <c r="Z865" i="20"/>
  <c r="AA865" i="20" s="1"/>
  <c r="Z881" i="20"/>
  <c r="AA881" i="20" s="1"/>
  <c r="Z897" i="20"/>
  <c r="AA897" i="20" s="1"/>
  <c r="Z910" i="20"/>
  <c r="AA910" i="20" s="1"/>
  <c r="Z926" i="20"/>
  <c r="AA926" i="20" s="1"/>
  <c r="Z939" i="20"/>
  <c r="AA939" i="20" s="1"/>
  <c r="Z955" i="20"/>
  <c r="AA955" i="20" s="1"/>
  <c r="Z971" i="20"/>
  <c r="AA971" i="20" s="1"/>
  <c r="Z983" i="20"/>
  <c r="AA983" i="20" s="1"/>
  <c r="Z999" i="20"/>
  <c r="AA999" i="20" s="1"/>
  <c r="Z1012" i="20"/>
  <c r="AA1012" i="20" s="1"/>
  <c r="Z37" i="20"/>
  <c r="AA37" i="20" s="1"/>
  <c r="Z105" i="20"/>
  <c r="AA105" i="20" s="1"/>
  <c r="Z171" i="20"/>
  <c r="AA171" i="20" s="1"/>
  <c r="Z242" i="20"/>
  <c r="AA242" i="20" s="1"/>
  <c r="Z308" i="20"/>
  <c r="AA308" i="20" s="1"/>
  <c r="Z362" i="20"/>
  <c r="AA362" i="20" s="1"/>
  <c r="Z393" i="20"/>
  <c r="AA393" i="20" s="1"/>
  <c r="Z424" i="20"/>
  <c r="AA424" i="20" s="1"/>
  <c r="Z445" i="20"/>
  <c r="AA445" i="20" s="1"/>
  <c r="Z476" i="20"/>
  <c r="AA476" i="20" s="1"/>
  <c r="Z498" i="20"/>
  <c r="AA498" i="20" s="1"/>
  <c r="Z522" i="20"/>
  <c r="AA522" i="20" s="1"/>
  <c r="Z543" i="20"/>
  <c r="AA543" i="20" s="1"/>
  <c r="Z560" i="20"/>
  <c r="AA560" i="20" s="1"/>
  <c r="Z580" i="20"/>
  <c r="AA580" i="20" s="1"/>
  <c r="Z597" i="20"/>
  <c r="AA597" i="20" s="1"/>
  <c r="Z618" i="20"/>
  <c r="AA618" i="20" s="1"/>
  <c r="Z640" i="20"/>
  <c r="AA640" i="20" s="1"/>
  <c r="Z653" i="20"/>
  <c r="AA653" i="20" s="1"/>
  <c r="Z672" i="20"/>
  <c r="AA672" i="20" s="1"/>
  <c r="Z687" i="20"/>
  <c r="AA687" i="20" s="1"/>
  <c r="Z705" i="20"/>
  <c r="AA705" i="20" s="1"/>
  <c r="Z723" i="20"/>
  <c r="AA723" i="20" s="1"/>
  <c r="Z736" i="20"/>
  <c r="AA736" i="20" s="1"/>
  <c r="Z752" i="20"/>
  <c r="AA752" i="20" s="1"/>
  <c r="Z765" i="20"/>
  <c r="AA765" i="20" s="1"/>
  <c r="Z781" i="20"/>
  <c r="AA781" i="20" s="1"/>
  <c r="Z797" i="20"/>
  <c r="AA797" i="20" s="1"/>
  <c r="Z809" i="20"/>
  <c r="AA809" i="20" s="1"/>
  <c r="Z825" i="20"/>
  <c r="AA825" i="20" s="1"/>
  <c r="Z838" i="20"/>
  <c r="AA838" i="20" s="1"/>
  <c r="Z854" i="20"/>
  <c r="AA854" i="20" s="1"/>
  <c r="Z870" i="20"/>
  <c r="AA870" i="20" s="1"/>
  <c r="Z883" i="20"/>
  <c r="AA883" i="20" s="1"/>
  <c r="Z899" i="20"/>
  <c r="AA899" i="20" s="1"/>
  <c r="Z911" i="20"/>
  <c r="AA911" i="20" s="1"/>
  <c r="Z927" i="20"/>
  <c r="AA927" i="20" s="1"/>
  <c r="Z943" i="20"/>
  <c r="AA943" i="20" s="1"/>
  <c r="Z956" i="20"/>
  <c r="AA956" i="20" s="1"/>
  <c r="Z972" i="20"/>
  <c r="AA972" i="20" s="1"/>
  <c r="Z984" i="20"/>
  <c r="AA984" i="20" s="1"/>
  <c r="Z1000" i="20"/>
  <c r="AA1000" i="20" s="1"/>
  <c r="Z40" i="20"/>
  <c r="AA40" i="20" s="1"/>
  <c r="Z106" i="20"/>
  <c r="AA106" i="20" s="1"/>
  <c r="Z177" i="20"/>
  <c r="AA177" i="20" s="1"/>
  <c r="Z243" i="20"/>
  <c r="AA243" i="20" s="1"/>
  <c r="Z309" i="20"/>
  <c r="AA309" i="20" s="1"/>
  <c r="Z371" i="20"/>
  <c r="AA371" i="20" s="1"/>
  <c r="Z394" i="20"/>
  <c r="AA394" i="20" s="1"/>
  <c r="Z425" i="20"/>
  <c r="AA425" i="20" s="1"/>
  <c r="Z448" i="20"/>
  <c r="AA448" i="20" s="1"/>
  <c r="Z477" i="20"/>
  <c r="AA477" i="20" s="1"/>
  <c r="Z506" i="20"/>
  <c r="AA506" i="20" s="1"/>
  <c r="Z523" i="20"/>
  <c r="AA523" i="20" s="1"/>
  <c r="Z544" i="20"/>
  <c r="AA544" i="20" s="1"/>
  <c r="Z561" i="20"/>
  <c r="AA561" i="20" s="1"/>
  <c r="Z581" i="20"/>
  <c r="AA581" i="20" s="1"/>
  <c r="Z604" i="20"/>
  <c r="AA604" i="20" s="1"/>
  <c r="Z619" i="20"/>
  <c r="AA619" i="20" s="1"/>
  <c r="Z641" i="20"/>
  <c r="AA641" i="20" s="1"/>
  <c r="Z655" i="20"/>
  <c r="AA655" i="20" s="1"/>
  <c r="Z673" i="20"/>
  <c r="AA673" i="20" s="1"/>
  <c r="Z691" i="20"/>
  <c r="AA691" i="20" s="1"/>
  <c r="Z706" i="20"/>
  <c r="AA706" i="20" s="1"/>
  <c r="Z724" i="20"/>
  <c r="AA724" i="20" s="1"/>
  <c r="Z737" i="20"/>
  <c r="AA737" i="20" s="1"/>
  <c r="Z753" i="20"/>
  <c r="AA753" i="20" s="1"/>
  <c r="Z769" i="20"/>
  <c r="AA769" i="20" s="1"/>
  <c r="Z782" i="20"/>
  <c r="AA782" i="20" s="1"/>
  <c r="Z798" i="20"/>
  <c r="AA798" i="20" s="1"/>
  <c r="Z811" i="20"/>
  <c r="AA811" i="20" s="1"/>
  <c r="Z827" i="20"/>
  <c r="AA827" i="20" s="1"/>
  <c r="Z843" i="20"/>
  <c r="AA843" i="20" s="1"/>
  <c r="Z855" i="20"/>
  <c r="AA855" i="20" s="1"/>
  <c r="Z871" i="20"/>
  <c r="AA871" i="20" s="1"/>
  <c r="Z884" i="20"/>
  <c r="AA884" i="20" s="1"/>
  <c r="Z900" i="20"/>
  <c r="AA900" i="20" s="1"/>
  <c r="Z916" i="20"/>
  <c r="AA916" i="20" s="1"/>
  <c r="Z928" i="20"/>
  <c r="AA928" i="20" s="1"/>
  <c r="Z944" i="20"/>
  <c r="AA944" i="20" s="1"/>
  <c r="Z957" i="20"/>
  <c r="AA957" i="20" s="1"/>
  <c r="Z973" i="20"/>
  <c r="AA973" i="20" s="1"/>
  <c r="Z989" i="20"/>
  <c r="AA989" i="20" s="1"/>
  <c r="Z1001" i="20"/>
  <c r="AA1001" i="20" s="1"/>
  <c r="Z52" i="20"/>
  <c r="AA52" i="20" s="1"/>
  <c r="Z123" i="20"/>
  <c r="AA123" i="20" s="1"/>
  <c r="Z189" i="20"/>
  <c r="AA189" i="20" s="1"/>
  <c r="Z257" i="20"/>
  <c r="AA257" i="20" s="1"/>
  <c r="Z328" i="20"/>
  <c r="AA328" i="20" s="1"/>
  <c r="Z372" i="20"/>
  <c r="AA372" i="20" s="1"/>
  <c r="Z395" i="20"/>
  <c r="AA395" i="20" s="1"/>
  <c r="Z426" i="20"/>
  <c r="AA426" i="20" s="1"/>
  <c r="Z457" i="20"/>
  <c r="AA457" i="20" s="1"/>
  <c r="Z480" i="20"/>
  <c r="AA480" i="20" s="1"/>
  <c r="Z507" i="20"/>
  <c r="AA507" i="20" s="1"/>
  <c r="Z524" i="20"/>
  <c r="AA524" i="20" s="1"/>
  <c r="Z545" i="20"/>
  <c r="AA545" i="20" s="1"/>
  <c r="Z568" i="20"/>
  <c r="AA568" i="20" s="1"/>
  <c r="Z583" i="20"/>
  <c r="AA583" i="20" s="1"/>
  <c r="Z605" i="20"/>
  <c r="AA605" i="20" s="1"/>
  <c r="Z623" i="20"/>
  <c r="AA623" i="20" s="1"/>
  <c r="Z642" i="20"/>
  <c r="AA642" i="20" s="1"/>
  <c r="Z660" i="20"/>
  <c r="AA660" i="20" s="1"/>
  <c r="Z674" i="20"/>
  <c r="AA674" i="20" s="1"/>
  <c r="Z692" i="20"/>
  <c r="AA692" i="20" s="1"/>
  <c r="Z707" i="20"/>
  <c r="AA707" i="20" s="1"/>
  <c r="Z725" i="20"/>
  <c r="AA725" i="20" s="1"/>
  <c r="Z742" i="20"/>
  <c r="AA742" i="20" s="1"/>
  <c r="Z755" i="20"/>
  <c r="AA755" i="20" s="1"/>
  <c r="Z771" i="20"/>
  <c r="AA771" i="20" s="1"/>
  <c r="Z783" i="20"/>
  <c r="AA783" i="20" s="1"/>
  <c r="Z799" i="20"/>
  <c r="AA799" i="20" s="1"/>
  <c r="Z815" i="20"/>
  <c r="AA815" i="20" s="1"/>
  <c r="Z828" i="20"/>
  <c r="AA828" i="20" s="1"/>
  <c r="Z844" i="20"/>
  <c r="AA844" i="20" s="1"/>
  <c r="Z856" i="20"/>
  <c r="AA856" i="20" s="1"/>
  <c r="Z872" i="20"/>
  <c r="AA872" i="20" s="1"/>
  <c r="Z888" i="20"/>
  <c r="AA888" i="20" s="1"/>
  <c r="Z901" i="20"/>
  <c r="AA901" i="20" s="1"/>
  <c r="Z917" i="20"/>
  <c r="AA917" i="20" s="1"/>
  <c r="Z929" i="20"/>
  <c r="AA929" i="20" s="1"/>
  <c r="Z945" i="20"/>
  <c r="AA945" i="20" s="1"/>
  <c r="Z961" i="20"/>
  <c r="AA961" i="20" s="1"/>
  <c r="Z974" i="20"/>
  <c r="AA974" i="20" s="1"/>
  <c r="Z990" i="20"/>
  <c r="AA990" i="20" s="1"/>
  <c r="Z1003" i="20"/>
  <c r="AA1003" i="20" s="1"/>
  <c r="Z53" i="20"/>
  <c r="AA53" i="20" s="1"/>
  <c r="Z124" i="20"/>
  <c r="AA124" i="20" s="1"/>
  <c r="Z192" i="20"/>
  <c r="AA192" i="20" s="1"/>
  <c r="Z261" i="20"/>
  <c r="AA261" i="20" s="1"/>
  <c r="Z329" i="20"/>
  <c r="AA329" i="20" s="1"/>
  <c r="Z373" i="20"/>
  <c r="AA373" i="20" s="1"/>
  <c r="Z404" i="20"/>
  <c r="AA404" i="20" s="1"/>
  <c r="Z427" i="20"/>
  <c r="AA427" i="20" s="1"/>
  <c r="Z458" i="20"/>
  <c r="AA458" i="20" s="1"/>
  <c r="Z481" i="20"/>
  <c r="AA481" i="20" s="1"/>
  <c r="Z508" i="20"/>
  <c r="AA508" i="20" s="1"/>
  <c r="Z531" i="20"/>
  <c r="AA531" i="20" s="1"/>
  <c r="Z546" i="20"/>
  <c r="AA546" i="20" s="1"/>
  <c r="Z569" i="20"/>
  <c r="AA569" i="20" s="1"/>
  <c r="Z586" i="20"/>
  <c r="AA586" i="20" s="1"/>
  <c r="Z607" i="20"/>
  <c r="AA607" i="20" s="1"/>
  <c r="Z627" i="20"/>
  <c r="AA627" i="20" s="1"/>
  <c r="Z643" i="20"/>
  <c r="AA643" i="20" s="1"/>
  <c r="Z661" i="20"/>
  <c r="AA661" i="20" s="1"/>
  <c r="Z676" i="20"/>
  <c r="AA676" i="20" s="1"/>
  <c r="Z695" i="20"/>
  <c r="AA695" i="20" s="1"/>
  <c r="Z713" i="20"/>
  <c r="AA713" i="20" s="1"/>
  <c r="Z727" i="20"/>
  <c r="AA727" i="20" s="1"/>
  <c r="Z743" i="20"/>
  <c r="AA743" i="20" s="1"/>
  <c r="Z756" i="20"/>
  <c r="AA756" i="20" s="1"/>
  <c r="Z772" i="20"/>
  <c r="AA772" i="20" s="1"/>
  <c r="Z788" i="20"/>
  <c r="AA788" i="20" s="1"/>
  <c r="Z800" i="20"/>
  <c r="AA800" i="20" s="1"/>
  <c r="Z816" i="20"/>
  <c r="AA816" i="20" s="1"/>
  <c r="Z829" i="20"/>
  <c r="AA829" i="20" s="1"/>
  <c r="Z845" i="20"/>
  <c r="AA845" i="20" s="1"/>
  <c r="Z861" i="20"/>
  <c r="AA861" i="20" s="1"/>
  <c r="Z873" i="20"/>
  <c r="AA873" i="20" s="1"/>
  <c r="Z889" i="20"/>
  <c r="AA889" i="20" s="1"/>
  <c r="Z902" i="20"/>
  <c r="AA902" i="20" s="1"/>
  <c r="Z918" i="20"/>
  <c r="AA918" i="20" s="1"/>
  <c r="Z934" i="20"/>
  <c r="AA934" i="20" s="1"/>
  <c r="Z947" i="20"/>
  <c r="AA947" i="20" s="1"/>
  <c r="Z963" i="20"/>
  <c r="AA963" i="20" s="1"/>
  <c r="Z975" i="20"/>
  <c r="AA975" i="20" s="1"/>
  <c r="Z991" i="20"/>
  <c r="AA991" i="20" s="1"/>
  <c r="Z1007" i="20"/>
  <c r="AA1007" i="20" s="1"/>
  <c r="Z72" i="20"/>
  <c r="AA72" i="20" s="1"/>
  <c r="Z138" i="20"/>
  <c r="AA138" i="20" s="1"/>
  <c r="Z209" i="20"/>
  <c r="AA209" i="20" s="1"/>
  <c r="Z275" i="20"/>
  <c r="AA275" i="20" s="1"/>
  <c r="Z341" i="20"/>
  <c r="AA341" i="20" s="1"/>
  <c r="Z379" i="20"/>
  <c r="AA379" i="20" s="1"/>
  <c r="Z405" i="20"/>
  <c r="AA405" i="20" s="1"/>
  <c r="Z433" i="20"/>
  <c r="AA433" i="20" s="1"/>
  <c r="Z459" i="20"/>
  <c r="AA459" i="20" s="1"/>
  <c r="Z490" i="20"/>
  <c r="AA490" i="20" s="1"/>
  <c r="Z509" i="20"/>
  <c r="AA509" i="20" s="1"/>
  <c r="Z532" i="20"/>
  <c r="AA532" i="20" s="1"/>
  <c r="Z549" i="20"/>
  <c r="AA549" i="20" s="1"/>
  <c r="Z570" i="20"/>
  <c r="AA570" i="20" s="1"/>
  <c r="Z591" i="20"/>
  <c r="AA591" i="20" s="1"/>
  <c r="Z608" i="20"/>
  <c r="AA608" i="20" s="1"/>
  <c r="Z628" i="20"/>
  <c r="AA628" i="20" s="1"/>
  <c r="Z644" i="20"/>
  <c r="AA644" i="20" s="1"/>
  <c r="Z663" i="20"/>
  <c r="AA663" i="20" s="1"/>
  <c r="Z681" i="20"/>
  <c r="AA681" i="20" s="1"/>
  <c r="Z696" i="20"/>
  <c r="AA696" i="20" s="1"/>
  <c r="Z714" i="20"/>
  <c r="AA714" i="20" s="1"/>
  <c r="Z728" i="20"/>
  <c r="AA728" i="20" s="1"/>
  <c r="Z744" i="20"/>
  <c r="AA744" i="20" s="1"/>
  <c r="Z760" i="20"/>
  <c r="AA760" i="20" s="1"/>
  <c r="Z773" i="20"/>
  <c r="AA773" i="20" s="1"/>
  <c r="Z789" i="20"/>
  <c r="AA789" i="20" s="1"/>
  <c r="Z801" i="20"/>
  <c r="AA801" i="20" s="1"/>
  <c r="Z817" i="20"/>
  <c r="AA817" i="20" s="1"/>
  <c r="Z833" i="20"/>
  <c r="AA833" i="20" s="1"/>
  <c r="Z846" i="20"/>
  <c r="AA846" i="20" s="1"/>
  <c r="Z862" i="20"/>
  <c r="AA862" i="20" s="1"/>
  <c r="Z875" i="20"/>
  <c r="AA875" i="20" s="1"/>
  <c r="Z891" i="20"/>
  <c r="AA891" i="20" s="1"/>
  <c r="Z907" i="20"/>
  <c r="AA907" i="20" s="1"/>
  <c r="Z919" i="20"/>
  <c r="AA919" i="20" s="1"/>
  <c r="Z935" i="20"/>
  <c r="AA935" i="20" s="1"/>
  <c r="Z948" i="20"/>
  <c r="AA948" i="20" s="1"/>
  <c r="Z964" i="20"/>
  <c r="AA964" i="20" s="1"/>
  <c r="Z980" i="20"/>
  <c r="AA980" i="20" s="1"/>
  <c r="Z992" i="20"/>
  <c r="AA992" i="20" s="1"/>
  <c r="Z1008" i="20"/>
  <c r="AA1008" i="20" s="1"/>
  <c r="Z73" i="20"/>
  <c r="AA73" i="20" s="1"/>
  <c r="Z139" i="20"/>
  <c r="AA139" i="20" s="1"/>
  <c r="Z210" i="20"/>
  <c r="AA210" i="20" s="1"/>
  <c r="Z276" i="20"/>
  <c r="AA276" i="20" s="1"/>
  <c r="Z347" i="20"/>
  <c r="AA347" i="20" s="1"/>
  <c r="Z380" i="20"/>
  <c r="AA380" i="20" s="1"/>
  <c r="Z411" i="20"/>
  <c r="AA411" i="20" s="1"/>
  <c r="Z437" i="20"/>
  <c r="AA437" i="20" s="1"/>
  <c r="Z465" i="20"/>
  <c r="AA465" i="20" s="1"/>
  <c r="Z491" i="20"/>
  <c r="AA491" i="20" s="1"/>
  <c r="Z513" i="20"/>
  <c r="AA513" i="20" s="1"/>
  <c r="Z533" i="20"/>
  <c r="AA533" i="20" s="1"/>
  <c r="Z554" i="20"/>
  <c r="AA554" i="20" s="1"/>
  <c r="Z571" i="20"/>
  <c r="AA571" i="20" s="1"/>
  <c r="Z592" i="20"/>
  <c r="AA592" i="20" s="1"/>
  <c r="Z609" i="20"/>
  <c r="AA609" i="20" s="1"/>
  <c r="Z632" i="20"/>
  <c r="AA632" i="20" s="1"/>
  <c r="Z650" i="20"/>
  <c r="AA650" i="20" s="1"/>
  <c r="Z664" i="20"/>
  <c r="AA664" i="20" s="1"/>
  <c r="Z682" i="20"/>
  <c r="AA682" i="20" s="1"/>
  <c r="Z697" i="20"/>
  <c r="AA697" i="20" s="1"/>
  <c r="Z715" i="20"/>
  <c r="AA715" i="20" s="1"/>
  <c r="Z733" i="20"/>
  <c r="AA733" i="20" s="1"/>
  <c r="Z745" i="20"/>
  <c r="AA745" i="20" s="1"/>
  <c r="Z761" i="20"/>
  <c r="AA761" i="20" s="1"/>
  <c r="Z774" i="20"/>
  <c r="AA774" i="20" s="1"/>
  <c r="Z790" i="20"/>
  <c r="AA790" i="20" s="1"/>
  <c r="Z806" i="20"/>
  <c r="AA806" i="20" s="1"/>
  <c r="Z819" i="20"/>
  <c r="AA819" i="20" s="1"/>
  <c r="Z835" i="20"/>
  <c r="AA835" i="20" s="1"/>
  <c r="Z847" i="20"/>
  <c r="AA847" i="20" s="1"/>
  <c r="Z863" i="20"/>
  <c r="AA863" i="20" s="1"/>
  <c r="Z879" i="20"/>
  <c r="AA879" i="20" s="1"/>
  <c r="Z892" i="20"/>
  <c r="AA892" i="20" s="1"/>
  <c r="Z908" i="20"/>
  <c r="AA908" i="20" s="1"/>
  <c r="Z920" i="20"/>
  <c r="AA920" i="20" s="1"/>
  <c r="Z936" i="20"/>
  <c r="AA936" i="20" s="1"/>
  <c r="Z952" i="20"/>
  <c r="AA952" i="20" s="1"/>
  <c r="Z965" i="20"/>
  <c r="AA965" i="20" s="1"/>
  <c r="Z981" i="20"/>
  <c r="AA981" i="20" s="1"/>
  <c r="Z993" i="20"/>
  <c r="AA993" i="20" s="1"/>
  <c r="Z1009" i="20"/>
  <c r="AA1009" i="20" s="1"/>
  <c r="Z19" i="20"/>
  <c r="AA19" i="20" s="1"/>
  <c r="Z85" i="20"/>
  <c r="AA85" i="20" s="1"/>
  <c r="Z156" i="20"/>
  <c r="AA156" i="20" s="1"/>
  <c r="Z224" i="20"/>
  <c r="AA224" i="20" s="1"/>
  <c r="Z293" i="20"/>
  <c r="AA293" i="20" s="1"/>
  <c r="Z360" i="20"/>
  <c r="AA360" i="20" s="1"/>
  <c r="Z389" i="20"/>
  <c r="AA389" i="20" s="1"/>
  <c r="Z412" i="20"/>
  <c r="AA412" i="20" s="1"/>
  <c r="Z443" i="20"/>
  <c r="AA443" i="20" s="1"/>
  <c r="Z466" i="20"/>
  <c r="AA466" i="20" s="1"/>
  <c r="Z496" i="20"/>
  <c r="AA496" i="20" s="1"/>
  <c r="Z517" i="20"/>
  <c r="AA517" i="20" s="1"/>
  <c r="Z535" i="20"/>
  <c r="AA535" i="20" s="1"/>
  <c r="Z555" i="20"/>
  <c r="AA555" i="20" s="1"/>
  <c r="Z572" i="20"/>
  <c r="AA572" i="20" s="1"/>
  <c r="Z595" i="20"/>
  <c r="AA595" i="20" s="1"/>
  <c r="Z616" i="20"/>
  <c r="AA616" i="20" s="1"/>
  <c r="Z633" i="20"/>
  <c r="AA633" i="20" s="1"/>
  <c r="Z651" i="20"/>
  <c r="AA651" i="20" s="1"/>
  <c r="Z665" i="20"/>
  <c r="AA665" i="20" s="1"/>
  <c r="Z683" i="20"/>
  <c r="AA683" i="20" s="1"/>
  <c r="Z701" i="20"/>
  <c r="AA701" i="20" s="1"/>
  <c r="Z716" i="20"/>
  <c r="AA716" i="20" s="1"/>
  <c r="Z734" i="20"/>
  <c r="AA734" i="20" s="1"/>
  <c r="Z747" i="20"/>
  <c r="AA747" i="20" s="1"/>
  <c r="Z763" i="20"/>
  <c r="AA763" i="20" s="1"/>
  <c r="Z779" i="20"/>
  <c r="AA779" i="20" s="1"/>
  <c r="Z791" i="20"/>
  <c r="AA791" i="20" s="1"/>
  <c r="Z807" i="20"/>
  <c r="AA807" i="20" s="1"/>
  <c r="Z820" i="20"/>
  <c r="AA820" i="20" s="1"/>
  <c r="Z836" i="20"/>
  <c r="AA836" i="20" s="1"/>
  <c r="Z852" i="20"/>
  <c r="AA852" i="20" s="1"/>
  <c r="Z864" i="20"/>
  <c r="AA864" i="20" s="1"/>
  <c r="Z880" i="20"/>
  <c r="AA880" i="20" s="1"/>
  <c r="Z893" i="20"/>
  <c r="AA893" i="20" s="1"/>
  <c r="Z909" i="20"/>
  <c r="AA909" i="20" s="1"/>
  <c r="Z925" i="20"/>
  <c r="AA925" i="20" s="1"/>
  <c r="Z937" i="20"/>
  <c r="AA937" i="20" s="1"/>
  <c r="Z953" i="20"/>
  <c r="AA953" i="20" s="1"/>
  <c r="Z966" i="20"/>
  <c r="AA966" i="20" s="1"/>
  <c r="Z982" i="20"/>
  <c r="AA982" i="20" s="1"/>
  <c r="Z998" i="20"/>
  <c r="AA998" i="20" s="1"/>
  <c r="Z1011" i="20"/>
  <c r="AA1011" i="20" s="1"/>
  <c r="N1009" i="20"/>
  <c r="O1009" i="20" s="1"/>
  <c r="N1000" i="20"/>
  <c r="O1000" i="20" s="1"/>
  <c r="N991" i="20"/>
  <c r="O991" i="20" s="1"/>
  <c r="N982" i="20"/>
  <c r="O982" i="20" s="1"/>
  <c r="N972" i="20"/>
  <c r="O972" i="20" s="1"/>
  <c r="N963" i="20"/>
  <c r="O963" i="20" s="1"/>
  <c r="N954" i="20"/>
  <c r="O954" i="20" s="1"/>
  <c r="N945" i="20"/>
  <c r="O945" i="20" s="1"/>
  <c r="N936" i="20"/>
  <c r="O936" i="20" s="1"/>
  <c r="N927" i="20"/>
  <c r="O927" i="20" s="1"/>
  <c r="N918" i="20"/>
  <c r="O918" i="20" s="1"/>
  <c r="N908" i="20"/>
  <c r="O908" i="20" s="1"/>
  <c r="N899" i="20"/>
  <c r="O899" i="20" s="1"/>
  <c r="N890" i="20"/>
  <c r="O890" i="20" s="1"/>
  <c r="N881" i="20"/>
  <c r="O881" i="20" s="1"/>
  <c r="N872" i="20"/>
  <c r="O872" i="20" s="1"/>
  <c r="N863" i="20"/>
  <c r="O863" i="20" s="1"/>
  <c r="N854" i="20"/>
  <c r="O854" i="20" s="1"/>
  <c r="N844" i="20"/>
  <c r="O844" i="20" s="1"/>
  <c r="N835" i="20"/>
  <c r="O835" i="20" s="1"/>
  <c r="N826" i="20"/>
  <c r="O826" i="20" s="1"/>
  <c r="N817" i="20"/>
  <c r="O817" i="20" s="1"/>
  <c r="N808" i="20"/>
  <c r="O808" i="20" s="1"/>
  <c r="N799" i="20"/>
  <c r="O799" i="20" s="1"/>
  <c r="N790" i="20"/>
  <c r="O790" i="20" s="1"/>
  <c r="N780" i="20"/>
  <c r="O780" i="20" s="1"/>
  <c r="N771" i="20"/>
  <c r="O771" i="20" s="1"/>
  <c r="N761" i="20"/>
  <c r="O761" i="20" s="1"/>
  <c r="N751" i="20"/>
  <c r="O751" i="20" s="1"/>
  <c r="N739" i="20"/>
  <c r="O739" i="20" s="1"/>
  <c r="N729" i="20"/>
  <c r="O729" i="20" s="1"/>
  <c r="N719" i="20"/>
  <c r="O719" i="20" s="1"/>
  <c r="N707" i="20"/>
  <c r="O707" i="20" s="1"/>
  <c r="N697" i="20"/>
  <c r="O697" i="20" s="1"/>
  <c r="N687" i="20"/>
  <c r="O687" i="20" s="1"/>
  <c r="N675" i="20"/>
  <c r="O675" i="20" s="1"/>
  <c r="N665" i="20"/>
  <c r="O665" i="20" s="1"/>
  <c r="N655" i="20"/>
  <c r="O655" i="20" s="1"/>
  <c r="N643" i="20"/>
  <c r="O643" i="20" s="1"/>
  <c r="N633" i="20"/>
  <c r="O633" i="20" s="1"/>
  <c r="N623" i="20"/>
  <c r="O623" i="20" s="1"/>
  <c r="N611" i="20"/>
  <c r="O611" i="20" s="1"/>
  <c r="N601" i="20"/>
  <c r="O601" i="20" s="1"/>
  <c r="N591" i="20"/>
  <c r="O591" i="20" s="1"/>
  <c r="N579" i="20"/>
  <c r="O579" i="20" s="1"/>
  <c r="N569" i="20"/>
  <c r="O569" i="20" s="1"/>
  <c r="N559" i="20"/>
  <c r="O559" i="20" s="1"/>
  <c r="N547" i="20"/>
  <c r="O547" i="20" s="1"/>
  <c r="N537" i="20"/>
  <c r="O537" i="20" s="1"/>
  <c r="N527" i="20"/>
  <c r="O527" i="20" s="1"/>
  <c r="N514" i="20"/>
  <c r="O514" i="20" s="1"/>
  <c r="N500" i="20"/>
  <c r="O500" i="20" s="1"/>
  <c r="N489" i="20"/>
  <c r="O489" i="20" s="1"/>
  <c r="N475" i="20"/>
  <c r="O475" i="20" s="1"/>
  <c r="N464" i="20"/>
  <c r="O464" i="20" s="1"/>
  <c r="N450" i="20"/>
  <c r="O450" i="20" s="1"/>
  <c r="N436" i="20"/>
  <c r="O436" i="20" s="1"/>
  <c r="N425" i="20"/>
  <c r="O425" i="20" s="1"/>
  <c r="N411" i="20"/>
  <c r="O411" i="20" s="1"/>
  <c r="N400" i="20"/>
  <c r="O400" i="20" s="1"/>
  <c r="N386" i="20"/>
  <c r="O386" i="20" s="1"/>
  <c r="N372" i="20"/>
  <c r="O372" i="20" s="1"/>
  <c r="N361" i="20"/>
  <c r="O361" i="20" s="1"/>
  <c r="N347" i="20"/>
  <c r="O347" i="20" s="1"/>
  <c r="N336" i="20"/>
  <c r="O336" i="20" s="1"/>
  <c r="N322" i="20"/>
  <c r="O322" i="20" s="1"/>
  <c r="N308" i="20"/>
  <c r="O308" i="20" s="1"/>
  <c r="N297" i="20"/>
  <c r="O297" i="20" s="1"/>
  <c r="N283" i="20"/>
  <c r="O283" i="20" s="1"/>
  <c r="N272" i="20"/>
  <c r="O272" i="20" s="1"/>
  <c r="N258" i="20"/>
  <c r="O258" i="20" s="1"/>
  <c r="N244" i="20"/>
  <c r="O244" i="20" s="1"/>
  <c r="N233" i="20"/>
  <c r="O233" i="20" s="1"/>
  <c r="N219" i="20"/>
  <c r="O219" i="20" s="1"/>
  <c r="N208" i="20"/>
  <c r="O208" i="20" s="1"/>
  <c r="N194" i="20"/>
  <c r="O194" i="20" s="1"/>
  <c r="N180" i="20"/>
  <c r="O180" i="20" s="1"/>
  <c r="N169" i="20"/>
  <c r="O169" i="20" s="1"/>
  <c r="N155" i="20"/>
  <c r="O155" i="20" s="1"/>
  <c r="N144" i="20"/>
  <c r="O144" i="20" s="1"/>
  <c r="N130" i="20"/>
  <c r="O130" i="20" s="1"/>
  <c r="N116" i="20"/>
  <c r="O116" i="20" s="1"/>
  <c r="N105" i="20"/>
  <c r="O105" i="20" s="1"/>
  <c r="N91" i="20"/>
  <c r="O91" i="20" s="1"/>
  <c r="N80" i="20"/>
  <c r="O80" i="20" s="1"/>
  <c r="N66" i="20"/>
  <c r="O66" i="20" s="1"/>
  <c r="N52" i="20"/>
  <c r="O52" i="20" s="1"/>
  <c r="N41" i="20"/>
  <c r="O41" i="20" s="1"/>
  <c r="N27" i="20"/>
  <c r="O27" i="20" s="1"/>
  <c r="N16" i="20"/>
  <c r="O16" i="20" s="1"/>
  <c r="AB18" i="20"/>
  <c r="AC18" i="20" s="1"/>
  <c r="AB26" i="20"/>
  <c r="AC26" i="20" s="1"/>
  <c r="AB34" i="20"/>
  <c r="AC34" i="20" s="1"/>
  <c r="AB42" i="20"/>
  <c r="AC42" i="20" s="1"/>
  <c r="AB50" i="20"/>
  <c r="AC50" i="20" s="1"/>
  <c r="AB58" i="20"/>
  <c r="AC58" i="20" s="1"/>
  <c r="AB66" i="20"/>
  <c r="AC66" i="20" s="1"/>
  <c r="AB74" i="20"/>
  <c r="AC74" i="20" s="1"/>
  <c r="AB82" i="20"/>
  <c r="AC82" i="20" s="1"/>
  <c r="AB90" i="20"/>
  <c r="AC90" i="20" s="1"/>
  <c r="AB98" i="20"/>
  <c r="AC98" i="20" s="1"/>
  <c r="AB106" i="20"/>
  <c r="AC106" i="20" s="1"/>
  <c r="AB114" i="20"/>
  <c r="AC114" i="20" s="1"/>
  <c r="AB122" i="20"/>
  <c r="AC122" i="20" s="1"/>
  <c r="AB130" i="20"/>
  <c r="AC130" i="20" s="1"/>
  <c r="AB138" i="20"/>
  <c r="AC138" i="20" s="1"/>
  <c r="AB146" i="20"/>
  <c r="AC146" i="20" s="1"/>
  <c r="AB154" i="20"/>
  <c r="AC154" i="20" s="1"/>
  <c r="AB162" i="20"/>
  <c r="AC162" i="20" s="1"/>
  <c r="AB170" i="20"/>
  <c r="AC170" i="20" s="1"/>
  <c r="AB178" i="20"/>
  <c r="AC178" i="20" s="1"/>
  <c r="AB186" i="20"/>
  <c r="AC186" i="20" s="1"/>
  <c r="AB194" i="20"/>
  <c r="AC194" i="20" s="1"/>
  <c r="AB202" i="20"/>
  <c r="AC202" i="20" s="1"/>
  <c r="AB210" i="20"/>
  <c r="AC210" i="20" s="1"/>
  <c r="AB218" i="20"/>
  <c r="AC218" i="20" s="1"/>
  <c r="AB226" i="20"/>
  <c r="AC226" i="20" s="1"/>
  <c r="AB234" i="20"/>
  <c r="AC234" i="20" s="1"/>
  <c r="AB242" i="20"/>
  <c r="AC242" i="20" s="1"/>
  <c r="AB250" i="20"/>
  <c r="AC250" i="20" s="1"/>
  <c r="AB258" i="20"/>
  <c r="AC258" i="20" s="1"/>
  <c r="AB266" i="20"/>
  <c r="AC266" i="20" s="1"/>
  <c r="AB274" i="20"/>
  <c r="AC274" i="20" s="1"/>
  <c r="AB282" i="20"/>
  <c r="AC282" i="20" s="1"/>
  <c r="AB290" i="20"/>
  <c r="AC290" i="20" s="1"/>
  <c r="AB298" i="20"/>
  <c r="AC298" i="20" s="1"/>
  <c r="AB306" i="20"/>
  <c r="AC306" i="20" s="1"/>
  <c r="AB314" i="20"/>
  <c r="AC314" i="20" s="1"/>
  <c r="AB322" i="20"/>
  <c r="AC322" i="20" s="1"/>
  <c r="AB330" i="20"/>
  <c r="AC330" i="20" s="1"/>
  <c r="AB338" i="20"/>
  <c r="AC338" i="20" s="1"/>
  <c r="AB346" i="20"/>
  <c r="AC346" i="20" s="1"/>
  <c r="AB354" i="20"/>
  <c r="AC354" i="20" s="1"/>
  <c r="AB362" i="20"/>
  <c r="AC362" i="20" s="1"/>
  <c r="AB370" i="20"/>
  <c r="AC370" i="20" s="1"/>
  <c r="AB378" i="20"/>
  <c r="AC378" i="20" s="1"/>
  <c r="AB386" i="20"/>
  <c r="AC386" i="20" s="1"/>
  <c r="AB394" i="20"/>
  <c r="AC394" i="20" s="1"/>
  <c r="AB402" i="20"/>
  <c r="AC402" i="20" s="1"/>
  <c r="AB410" i="20"/>
  <c r="AC410" i="20" s="1"/>
  <c r="AB418" i="20"/>
  <c r="AC418" i="20" s="1"/>
  <c r="AB426" i="20"/>
  <c r="AC426" i="20" s="1"/>
  <c r="AB434" i="20"/>
  <c r="AC434" i="20" s="1"/>
  <c r="AB442" i="20"/>
  <c r="AC442" i="20" s="1"/>
  <c r="AB450" i="20"/>
  <c r="AC450" i="20" s="1"/>
  <c r="AB458" i="20"/>
  <c r="AC458" i="20" s="1"/>
  <c r="AB466" i="20"/>
  <c r="AC466" i="20" s="1"/>
  <c r="AB474" i="20"/>
  <c r="AC474" i="20" s="1"/>
  <c r="AB482" i="20"/>
  <c r="AC482" i="20" s="1"/>
  <c r="AB490" i="20"/>
  <c r="AC490" i="20" s="1"/>
  <c r="AB498" i="20"/>
  <c r="AC498" i="20" s="1"/>
  <c r="AB506" i="20"/>
  <c r="AC506" i="20" s="1"/>
  <c r="AB514" i="20"/>
  <c r="AC514" i="20" s="1"/>
  <c r="AB522" i="20"/>
  <c r="AC522" i="20" s="1"/>
  <c r="AB530" i="20"/>
  <c r="AC530" i="20" s="1"/>
  <c r="AB538" i="20"/>
  <c r="AC538" i="20" s="1"/>
  <c r="AB546" i="20"/>
  <c r="AC546" i="20" s="1"/>
  <c r="AB554" i="20"/>
  <c r="AC554" i="20" s="1"/>
  <c r="AB562" i="20"/>
  <c r="AC562" i="20" s="1"/>
  <c r="AB570" i="20"/>
  <c r="AC570" i="20" s="1"/>
  <c r="AB578" i="20"/>
  <c r="AC578" i="20" s="1"/>
  <c r="AB586" i="20"/>
  <c r="AC586" i="20" s="1"/>
  <c r="AB594" i="20"/>
  <c r="AC594" i="20" s="1"/>
  <c r="AB602" i="20"/>
  <c r="AC602" i="20" s="1"/>
  <c r="AB610" i="20"/>
  <c r="AC610" i="20" s="1"/>
  <c r="AB618" i="20"/>
  <c r="AC618" i="20" s="1"/>
  <c r="AB626" i="20"/>
  <c r="AC626" i="20" s="1"/>
  <c r="AB634" i="20"/>
  <c r="AC634" i="20" s="1"/>
  <c r="AB642" i="20"/>
  <c r="AC642" i="20" s="1"/>
  <c r="AB650" i="20"/>
  <c r="AC650" i="20" s="1"/>
  <c r="AB658" i="20"/>
  <c r="AC658" i="20" s="1"/>
  <c r="AB666" i="20"/>
  <c r="AC666" i="20" s="1"/>
  <c r="AB674" i="20"/>
  <c r="AC674" i="20" s="1"/>
  <c r="AB682" i="20"/>
  <c r="AC682" i="20" s="1"/>
  <c r="AB690" i="20"/>
  <c r="AC690" i="20" s="1"/>
  <c r="AB698" i="20"/>
  <c r="AC698" i="20" s="1"/>
  <c r="AB706" i="20"/>
  <c r="AC706" i="20" s="1"/>
  <c r="AB714" i="20"/>
  <c r="AC714" i="20" s="1"/>
  <c r="AB722" i="20"/>
  <c r="AC722" i="20" s="1"/>
  <c r="AB730" i="20"/>
  <c r="AC730" i="20" s="1"/>
  <c r="AB738" i="20"/>
  <c r="AC738" i="20" s="1"/>
  <c r="AB746" i="20"/>
  <c r="AC746" i="20" s="1"/>
  <c r="AB754" i="20"/>
  <c r="AC754" i="20" s="1"/>
  <c r="AB762" i="20"/>
  <c r="AC762" i="20" s="1"/>
  <c r="AB770" i="20"/>
  <c r="AC770" i="20" s="1"/>
  <c r="AB778" i="20"/>
  <c r="AC778" i="20" s="1"/>
  <c r="AB786" i="20"/>
  <c r="AC786" i="20" s="1"/>
  <c r="AB794" i="20"/>
  <c r="AC794" i="20" s="1"/>
  <c r="AB802" i="20"/>
  <c r="AC802" i="20" s="1"/>
  <c r="AB810" i="20"/>
  <c r="AC810" i="20" s="1"/>
  <c r="AB818" i="20"/>
  <c r="AC818" i="20" s="1"/>
  <c r="AB826" i="20"/>
  <c r="AC826" i="20" s="1"/>
  <c r="AB834" i="20"/>
  <c r="AC834" i="20" s="1"/>
  <c r="AB842" i="20"/>
  <c r="AC842" i="20" s="1"/>
  <c r="AB850" i="20"/>
  <c r="AC850" i="20" s="1"/>
  <c r="AB858" i="20"/>
  <c r="AC858" i="20" s="1"/>
  <c r="AB866" i="20"/>
  <c r="AC866" i="20" s="1"/>
  <c r="AB874" i="20"/>
  <c r="AC874" i="20" s="1"/>
  <c r="AB882" i="20"/>
  <c r="AC882" i="20" s="1"/>
  <c r="AB890" i="20"/>
  <c r="AC890" i="20" s="1"/>
  <c r="AB898" i="20"/>
  <c r="AC898" i="20" s="1"/>
  <c r="AB906" i="20"/>
  <c r="AC906" i="20" s="1"/>
  <c r="AB914" i="20"/>
  <c r="AC914" i="20" s="1"/>
  <c r="AB922" i="20"/>
  <c r="AC922" i="20" s="1"/>
  <c r="AB930" i="20"/>
  <c r="AC930" i="20" s="1"/>
  <c r="AB938" i="20"/>
  <c r="AC938" i="20" s="1"/>
  <c r="AB946" i="20"/>
  <c r="AC946" i="20" s="1"/>
  <c r="AB954" i="20"/>
  <c r="AC954" i="20" s="1"/>
  <c r="AB962" i="20"/>
  <c r="AC962" i="20" s="1"/>
  <c r="AB970" i="20"/>
  <c r="AC970" i="20" s="1"/>
  <c r="AB978" i="20"/>
  <c r="AC978" i="20" s="1"/>
  <c r="AB986" i="20"/>
  <c r="AC986" i="20" s="1"/>
  <c r="AB994" i="20"/>
  <c r="AC994" i="20" s="1"/>
  <c r="AB1002" i="20"/>
  <c r="AC1002" i="20" s="1"/>
  <c r="AB1010" i="20"/>
  <c r="AC1010" i="20" s="1"/>
  <c r="AB19" i="20"/>
  <c r="AC19" i="20" s="1"/>
  <c r="AB27" i="20"/>
  <c r="AC27" i="20" s="1"/>
  <c r="AB35" i="20"/>
  <c r="AC35" i="20" s="1"/>
  <c r="AB43" i="20"/>
  <c r="AC43" i="20" s="1"/>
  <c r="AB51" i="20"/>
  <c r="AC51" i="20" s="1"/>
  <c r="AB59" i="20"/>
  <c r="AC59" i="20" s="1"/>
  <c r="AB67" i="20"/>
  <c r="AC67" i="20" s="1"/>
  <c r="AB75" i="20"/>
  <c r="AC75" i="20" s="1"/>
  <c r="AB83" i="20"/>
  <c r="AC83" i="20" s="1"/>
  <c r="AB91" i="20"/>
  <c r="AC91" i="20" s="1"/>
  <c r="AB99" i="20"/>
  <c r="AC99" i="20" s="1"/>
  <c r="AB107" i="20"/>
  <c r="AC107" i="20" s="1"/>
  <c r="AB115" i="20"/>
  <c r="AC115" i="20" s="1"/>
  <c r="AB123" i="20"/>
  <c r="AC123" i="20" s="1"/>
  <c r="AB131" i="20"/>
  <c r="AC131" i="20" s="1"/>
  <c r="AB139" i="20"/>
  <c r="AC139" i="20" s="1"/>
  <c r="AB147" i="20"/>
  <c r="AC147" i="20" s="1"/>
  <c r="AB155" i="20"/>
  <c r="AC155" i="20" s="1"/>
  <c r="AB163" i="20"/>
  <c r="AC163" i="20" s="1"/>
  <c r="AB171" i="20"/>
  <c r="AC171" i="20" s="1"/>
  <c r="AB179" i="20"/>
  <c r="AC179" i="20" s="1"/>
  <c r="AB187" i="20"/>
  <c r="AC187" i="20" s="1"/>
  <c r="AB195" i="20"/>
  <c r="AC195" i="20" s="1"/>
  <c r="AB203" i="20"/>
  <c r="AC203" i="20" s="1"/>
  <c r="AB211" i="20"/>
  <c r="AC211" i="20" s="1"/>
  <c r="AB219" i="20"/>
  <c r="AC219" i="20" s="1"/>
  <c r="AB227" i="20"/>
  <c r="AC227" i="20" s="1"/>
  <c r="AB235" i="20"/>
  <c r="AC235" i="20" s="1"/>
  <c r="AB243" i="20"/>
  <c r="AC243" i="20" s="1"/>
  <c r="AB251" i="20"/>
  <c r="AC251" i="20" s="1"/>
  <c r="AB259" i="20"/>
  <c r="AC259" i="20" s="1"/>
  <c r="AB267" i="20"/>
  <c r="AC267" i="20" s="1"/>
  <c r="AB275" i="20"/>
  <c r="AC275" i="20" s="1"/>
  <c r="AB283" i="20"/>
  <c r="AC283" i="20" s="1"/>
  <c r="AB291" i="20"/>
  <c r="AC291" i="20" s="1"/>
  <c r="AB299" i="20"/>
  <c r="AC299" i="20" s="1"/>
  <c r="AB307" i="20"/>
  <c r="AC307" i="20" s="1"/>
  <c r="AB315" i="20"/>
  <c r="AC315" i="20" s="1"/>
  <c r="AB323" i="20"/>
  <c r="AC323" i="20" s="1"/>
  <c r="AB331" i="20"/>
  <c r="AC331" i="20" s="1"/>
  <c r="AB339" i="20"/>
  <c r="AC339" i="20" s="1"/>
  <c r="AB347" i="20"/>
  <c r="AC347" i="20" s="1"/>
  <c r="AB355" i="20"/>
  <c r="AC355" i="20" s="1"/>
  <c r="AB363" i="20"/>
  <c r="AC363" i="20" s="1"/>
  <c r="AB371" i="20"/>
  <c r="AC371" i="20" s="1"/>
  <c r="AB379" i="20"/>
  <c r="AC379" i="20" s="1"/>
  <c r="AB387" i="20"/>
  <c r="AC387" i="20" s="1"/>
  <c r="AB395" i="20"/>
  <c r="AC395" i="20" s="1"/>
  <c r="AB403" i="20"/>
  <c r="AC403" i="20" s="1"/>
  <c r="AB411" i="20"/>
  <c r="AC411" i="20" s="1"/>
  <c r="AB419" i="20"/>
  <c r="AC419" i="20" s="1"/>
  <c r="AB427" i="20"/>
  <c r="AC427" i="20" s="1"/>
  <c r="AB435" i="20"/>
  <c r="AC435" i="20" s="1"/>
  <c r="AB443" i="20"/>
  <c r="AC443" i="20" s="1"/>
  <c r="AB451" i="20"/>
  <c r="AC451" i="20" s="1"/>
  <c r="AB459" i="20"/>
  <c r="AC459" i="20" s="1"/>
  <c r="AB467" i="20"/>
  <c r="AC467" i="20" s="1"/>
  <c r="AB475" i="20"/>
  <c r="AC475" i="20" s="1"/>
  <c r="AB483" i="20"/>
  <c r="AC483" i="20" s="1"/>
  <c r="AB491" i="20"/>
  <c r="AC491" i="20" s="1"/>
  <c r="AB499" i="20"/>
  <c r="AC499" i="20" s="1"/>
  <c r="AB507" i="20"/>
  <c r="AC507" i="20" s="1"/>
  <c r="AB515" i="20"/>
  <c r="AC515" i="20" s="1"/>
  <c r="AB523" i="20"/>
  <c r="AC523" i="20" s="1"/>
  <c r="AB531" i="20"/>
  <c r="AC531" i="20" s="1"/>
  <c r="AB539" i="20"/>
  <c r="AC539" i="20" s="1"/>
  <c r="AB547" i="20"/>
  <c r="AC547" i="20" s="1"/>
  <c r="AB555" i="20"/>
  <c r="AC555" i="20" s="1"/>
  <c r="AB563" i="20"/>
  <c r="AC563" i="20" s="1"/>
  <c r="AB571" i="20"/>
  <c r="AC571" i="20" s="1"/>
  <c r="AB579" i="20"/>
  <c r="AC579" i="20" s="1"/>
  <c r="AB587" i="20"/>
  <c r="AC587" i="20" s="1"/>
  <c r="AB595" i="20"/>
  <c r="AC595" i="20" s="1"/>
  <c r="AB603" i="20"/>
  <c r="AC603" i="20" s="1"/>
  <c r="AB611" i="20"/>
  <c r="AC611" i="20" s="1"/>
  <c r="AB619" i="20"/>
  <c r="AC619" i="20" s="1"/>
  <c r="AB627" i="20"/>
  <c r="AC627" i="20" s="1"/>
  <c r="AB635" i="20"/>
  <c r="AC635" i="20" s="1"/>
  <c r="AB643" i="20"/>
  <c r="AC643" i="20" s="1"/>
  <c r="AB651" i="20"/>
  <c r="AC651" i="20" s="1"/>
  <c r="AB659" i="20"/>
  <c r="AC659" i="20" s="1"/>
  <c r="AB667" i="20"/>
  <c r="AC667" i="20" s="1"/>
  <c r="AB675" i="20"/>
  <c r="AC675" i="20" s="1"/>
  <c r="AB683" i="20"/>
  <c r="AC683" i="20" s="1"/>
  <c r="AB691" i="20"/>
  <c r="AC691" i="20" s="1"/>
  <c r="AB699" i="20"/>
  <c r="AC699" i="20" s="1"/>
  <c r="AB707" i="20"/>
  <c r="AC707" i="20" s="1"/>
  <c r="AB715" i="20"/>
  <c r="AC715" i="20" s="1"/>
  <c r="AB20" i="20"/>
  <c r="AC20" i="20" s="1"/>
  <c r="AB28" i="20"/>
  <c r="AC28" i="20" s="1"/>
  <c r="AB36" i="20"/>
  <c r="AC36" i="20" s="1"/>
  <c r="AB44" i="20"/>
  <c r="AC44" i="20" s="1"/>
  <c r="AB52" i="20"/>
  <c r="AC52" i="20" s="1"/>
  <c r="AB60" i="20"/>
  <c r="AC60" i="20" s="1"/>
  <c r="AB68" i="20"/>
  <c r="AC68" i="20" s="1"/>
  <c r="AB76" i="20"/>
  <c r="AC76" i="20" s="1"/>
  <c r="AB84" i="20"/>
  <c r="AC84" i="20" s="1"/>
  <c r="AB92" i="20"/>
  <c r="AC92" i="20" s="1"/>
  <c r="AB100" i="20"/>
  <c r="AC100" i="20" s="1"/>
  <c r="AB108" i="20"/>
  <c r="AC108" i="20" s="1"/>
  <c r="AB116" i="20"/>
  <c r="AC116" i="20" s="1"/>
  <c r="AB124" i="20"/>
  <c r="AC124" i="20" s="1"/>
  <c r="AB132" i="20"/>
  <c r="AC132" i="20" s="1"/>
  <c r="AB140" i="20"/>
  <c r="AC140" i="20" s="1"/>
  <c r="AB148" i="20"/>
  <c r="AC148" i="20" s="1"/>
  <c r="AB156" i="20"/>
  <c r="AC156" i="20" s="1"/>
  <c r="AB164" i="20"/>
  <c r="AC164" i="20" s="1"/>
  <c r="AB172" i="20"/>
  <c r="AC172" i="20" s="1"/>
  <c r="AB180" i="20"/>
  <c r="AC180" i="20" s="1"/>
  <c r="AB188" i="20"/>
  <c r="AC188" i="20" s="1"/>
  <c r="AB196" i="20"/>
  <c r="AC196" i="20" s="1"/>
  <c r="AB204" i="20"/>
  <c r="AC204" i="20" s="1"/>
  <c r="AB212" i="20"/>
  <c r="AC212" i="20" s="1"/>
  <c r="AB220" i="20"/>
  <c r="AC220" i="20" s="1"/>
  <c r="AB228" i="20"/>
  <c r="AC228" i="20" s="1"/>
  <c r="AB236" i="20"/>
  <c r="AC236" i="20" s="1"/>
  <c r="AB244" i="20"/>
  <c r="AC244" i="20" s="1"/>
  <c r="AB252" i="20"/>
  <c r="AC252" i="20" s="1"/>
  <c r="AB260" i="20"/>
  <c r="AC260" i="20" s="1"/>
  <c r="AB268" i="20"/>
  <c r="AC268" i="20" s="1"/>
  <c r="AB276" i="20"/>
  <c r="AC276" i="20" s="1"/>
  <c r="AB284" i="20"/>
  <c r="AC284" i="20" s="1"/>
  <c r="AB292" i="20"/>
  <c r="AC292" i="20" s="1"/>
  <c r="AB300" i="20"/>
  <c r="AC300" i="20" s="1"/>
  <c r="AB308" i="20"/>
  <c r="AC308" i="20" s="1"/>
  <c r="AB316" i="20"/>
  <c r="AC316" i="20" s="1"/>
  <c r="AB324" i="20"/>
  <c r="AC324" i="20" s="1"/>
  <c r="AB332" i="20"/>
  <c r="AC332" i="20" s="1"/>
  <c r="AB340" i="20"/>
  <c r="AC340" i="20" s="1"/>
  <c r="AB348" i="20"/>
  <c r="AC348" i="20" s="1"/>
  <c r="AB356" i="20"/>
  <c r="AC356" i="20" s="1"/>
  <c r="AB364" i="20"/>
  <c r="AC364" i="20" s="1"/>
  <c r="AB372" i="20"/>
  <c r="AC372" i="20" s="1"/>
  <c r="AB380" i="20"/>
  <c r="AC380" i="20" s="1"/>
  <c r="AB388" i="20"/>
  <c r="AC388" i="20" s="1"/>
  <c r="AB396" i="20"/>
  <c r="AC396" i="20" s="1"/>
  <c r="AB404" i="20"/>
  <c r="AC404" i="20" s="1"/>
  <c r="AB412" i="20"/>
  <c r="AC412" i="20" s="1"/>
  <c r="AB420" i="20"/>
  <c r="AC420" i="20" s="1"/>
  <c r="AB428" i="20"/>
  <c r="AC428" i="20" s="1"/>
  <c r="AB436" i="20"/>
  <c r="AC436" i="20" s="1"/>
  <c r="AB444" i="20"/>
  <c r="AC444" i="20" s="1"/>
  <c r="AB452" i="20"/>
  <c r="AC452" i="20" s="1"/>
  <c r="AB460" i="20"/>
  <c r="AC460" i="20" s="1"/>
  <c r="AB468" i="20"/>
  <c r="AC468" i="20" s="1"/>
  <c r="AB476" i="20"/>
  <c r="AC476" i="20" s="1"/>
  <c r="AB484" i="20"/>
  <c r="AC484" i="20" s="1"/>
  <c r="AB492" i="20"/>
  <c r="AC492" i="20" s="1"/>
  <c r="AB500" i="20"/>
  <c r="AC500" i="20" s="1"/>
  <c r="AB508" i="20"/>
  <c r="AC508" i="20" s="1"/>
  <c r="AB516" i="20"/>
  <c r="AC516" i="20" s="1"/>
  <c r="AB524" i="20"/>
  <c r="AC524" i="20" s="1"/>
  <c r="AB532" i="20"/>
  <c r="AC532" i="20" s="1"/>
  <c r="AB540" i="20"/>
  <c r="AC540" i="20" s="1"/>
  <c r="AB548" i="20"/>
  <c r="AC548" i="20" s="1"/>
  <c r="AB556" i="20"/>
  <c r="AC556" i="20" s="1"/>
  <c r="AB564" i="20"/>
  <c r="AC564" i="20" s="1"/>
  <c r="AB572" i="20"/>
  <c r="AC572" i="20" s="1"/>
  <c r="AB580" i="20"/>
  <c r="AC580" i="20" s="1"/>
  <c r="AB588" i="20"/>
  <c r="AC588" i="20" s="1"/>
  <c r="AB24" i="20"/>
  <c r="AC24" i="20" s="1"/>
  <c r="AB38" i="20"/>
  <c r="AC38" i="20" s="1"/>
  <c r="AB49" i="20"/>
  <c r="AC49" i="20" s="1"/>
  <c r="AB63" i="20"/>
  <c r="AC63" i="20" s="1"/>
  <c r="AB77" i="20"/>
  <c r="AC77" i="20" s="1"/>
  <c r="AB88" i="20"/>
  <c r="AC88" i="20" s="1"/>
  <c r="AB102" i="20"/>
  <c r="AC102" i="20" s="1"/>
  <c r="AB113" i="20"/>
  <c r="AC113" i="20" s="1"/>
  <c r="AB127" i="20"/>
  <c r="AC127" i="20" s="1"/>
  <c r="AB141" i="20"/>
  <c r="AC141" i="20" s="1"/>
  <c r="AB152" i="20"/>
  <c r="AC152" i="20" s="1"/>
  <c r="AB166" i="20"/>
  <c r="AC166" i="20" s="1"/>
  <c r="AB177" i="20"/>
  <c r="AC177" i="20" s="1"/>
  <c r="AB191" i="20"/>
  <c r="AC191" i="20" s="1"/>
  <c r="AB205" i="20"/>
  <c r="AC205" i="20" s="1"/>
  <c r="AB216" i="20"/>
  <c r="AC216" i="20" s="1"/>
  <c r="AB230" i="20"/>
  <c r="AC230" i="20" s="1"/>
  <c r="AB241" i="20"/>
  <c r="AC241" i="20" s="1"/>
  <c r="AB255" i="20"/>
  <c r="AC255" i="20" s="1"/>
  <c r="AB269" i="20"/>
  <c r="AC269" i="20" s="1"/>
  <c r="AB280" i="20"/>
  <c r="AC280" i="20" s="1"/>
  <c r="AB294" i="20"/>
  <c r="AC294" i="20" s="1"/>
  <c r="AB305" i="20"/>
  <c r="AC305" i="20" s="1"/>
  <c r="AB319" i="20"/>
  <c r="AC319" i="20" s="1"/>
  <c r="AB333" i="20"/>
  <c r="AC333" i="20" s="1"/>
  <c r="AB344" i="20"/>
  <c r="AC344" i="20" s="1"/>
  <c r="AB358" i="20"/>
  <c r="AC358" i="20" s="1"/>
  <c r="AB369" i="20"/>
  <c r="AC369" i="20" s="1"/>
  <c r="AB383" i="20"/>
  <c r="AC383" i="20" s="1"/>
  <c r="AB397" i="20"/>
  <c r="AC397" i="20" s="1"/>
  <c r="AB408" i="20"/>
  <c r="AC408" i="20" s="1"/>
  <c r="AB422" i="20"/>
  <c r="AC422" i="20" s="1"/>
  <c r="AB433" i="20"/>
  <c r="AC433" i="20" s="1"/>
  <c r="AB447" i="20"/>
  <c r="AC447" i="20" s="1"/>
  <c r="AB461" i="20"/>
  <c r="AC461" i="20" s="1"/>
  <c r="AB472" i="20"/>
  <c r="AC472" i="20" s="1"/>
  <c r="AB486" i="20"/>
  <c r="AC486" i="20" s="1"/>
  <c r="AB497" i="20"/>
  <c r="AC497" i="20" s="1"/>
  <c r="AB511" i="20"/>
  <c r="AC511" i="20" s="1"/>
  <c r="AB525" i="20"/>
  <c r="AC525" i="20" s="1"/>
  <c r="AB536" i="20"/>
  <c r="AC536" i="20" s="1"/>
  <c r="AB550" i="20"/>
  <c r="AC550" i="20" s="1"/>
  <c r="AB561" i="20"/>
  <c r="AC561" i="20" s="1"/>
  <c r="AB575" i="20"/>
  <c r="AC575" i="20" s="1"/>
  <c r="AB589" i="20"/>
  <c r="AC589" i="20" s="1"/>
  <c r="AB599" i="20"/>
  <c r="AC599" i="20" s="1"/>
  <c r="AB609" i="20"/>
  <c r="AC609" i="20" s="1"/>
  <c r="AB621" i="20"/>
  <c r="AC621" i="20" s="1"/>
  <c r="AB631" i="20"/>
  <c r="AC631" i="20" s="1"/>
  <c r="AB641" i="20"/>
  <c r="AC641" i="20" s="1"/>
  <c r="AB653" i="20"/>
  <c r="AC653" i="20" s="1"/>
  <c r="AB663" i="20"/>
  <c r="AC663" i="20" s="1"/>
  <c r="AB673" i="20"/>
  <c r="AC673" i="20" s="1"/>
  <c r="AB685" i="20"/>
  <c r="AC685" i="20" s="1"/>
  <c r="AB695" i="20"/>
  <c r="AC695" i="20" s="1"/>
  <c r="AB705" i="20"/>
  <c r="AC705" i="20" s="1"/>
  <c r="AB717" i="20"/>
  <c r="AC717" i="20" s="1"/>
  <c r="AB726" i="20"/>
  <c r="AC726" i="20" s="1"/>
  <c r="AB735" i="20"/>
  <c r="AC735" i="20" s="1"/>
  <c r="AB744" i="20"/>
  <c r="AC744" i="20" s="1"/>
  <c r="AB753" i="20"/>
  <c r="AC753" i="20" s="1"/>
  <c r="AB763" i="20"/>
  <c r="AC763" i="20" s="1"/>
  <c r="AB772" i="20"/>
  <c r="AC772" i="20" s="1"/>
  <c r="AB781" i="20"/>
  <c r="AC781" i="20" s="1"/>
  <c r="AB790" i="20"/>
  <c r="AC790" i="20" s="1"/>
  <c r="AB799" i="20"/>
  <c r="AC799" i="20" s="1"/>
  <c r="AB808" i="20"/>
  <c r="AC808" i="20" s="1"/>
  <c r="AB817" i="20"/>
  <c r="AC817" i="20" s="1"/>
  <c r="AB827" i="20"/>
  <c r="AC827" i="20" s="1"/>
  <c r="AB836" i="20"/>
  <c r="AC836" i="20" s="1"/>
  <c r="AB845" i="20"/>
  <c r="AC845" i="20" s="1"/>
  <c r="AB854" i="20"/>
  <c r="AC854" i="20" s="1"/>
  <c r="AB863" i="20"/>
  <c r="AC863" i="20" s="1"/>
  <c r="AB872" i="20"/>
  <c r="AC872" i="20" s="1"/>
  <c r="AB881" i="20"/>
  <c r="AC881" i="20" s="1"/>
  <c r="AB891" i="20"/>
  <c r="AC891" i="20" s="1"/>
  <c r="AB900" i="20"/>
  <c r="AC900" i="20" s="1"/>
  <c r="AB909" i="20"/>
  <c r="AC909" i="20" s="1"/>
  <c r="AB918" i="20"/>
  <c r="AC918" i="20" s="1"/>
  <c r="AB927" i="20"/>
  <c r="AC927" i="20" s="1"/>
  <c r="AB936" i="20"/>
  <c r="AC936" i="20" s="1"/>
  <c r="AB945" i="20"/>
  <c r="AC945" i="20" s="1"/>
  <c r="AB955" i="20"/>
  <c r="AC955" i="20" s="1"/>
  <c r="AB964" i="20"/>
  <c r="AC964" i="20" s="1"/>
  <c r="AB973" i="20"/>
  <c r="AC973" i="20" s="1"/>
  <c r="AB982" i="20"/>
  <c r="AC982" i="20" s="1"/>
  <c r="AB991" i="20"/>
  <c r="AC991" i="20" s="1"/>
  <c r="AB1000" i="20"/>
  <c r="AC1000" i="20" s="1"/>
  <c r="AB1009" i="20"/>
  <c r="AC1009" i="20" s="1"/>
  <c r="AB25" i="20"/>
  <c r="AC25" i="20" s="1"/>
  <c r="AB39" i="20"/>
  <c r="AC39" i="20" s="1"/>
  <c r="AB53" i="20"/>
  <c r="AC53" i="20" s="1"/>
  <c r="AB64" i="20"/>
  <c r="AC64" i="20" s="1"/>
  <c r="AB78" i="20"/>
  <c r="AC78" i="20" s="1"/>
  <c r="AB89" i="20"/>
  <c r="AC89" i="20" s="1"/>
  <c r="AB103" i="20"/>
  <c r="AC103" i="20" s="1"/>
  <c r="AB117" i="20"/>
  <c r="AC117" i="20" s="1"/>
  <c r="AB128" i="20"/>
  <c r="AC128" i="20" s="1"/>
  <c r="AB142" i="20"/>
  <c r="AC142" i="20" s="1"/>
  <c r="AB153" i="20"/>
  <c r="AC153" i="20" s="1"/>
  <c r="AB167" i="20"/>
  <c r="AC167" i="20" s="1"/>
  <c r="AB181" i="20"/>
  <c r="AC181" i="20" s="1"/>
  <c r="AB192" i="20"/>
  <c r="AC192" i="20" s="1"/>
  <c r="AB206" i="20"/>
  <c r="AC206" i="20" s="1"/>
  <c r="AB217" i="20"/>
  <c r="AC217" i="20" s="1"/>
  <c r="AB231" i="20"/>
  <c r="AC231" i="20" s="1"/>
  <c r="AB245" i="20"/>
  <c r="AC245" i="20" s="1"/>
  <c r="AB256" i="20"/>
  <c r="AC256" i="20" s="1"/>
  <c r="AB270" i="20"/>
  <c r="AC270" i="20" s="1"/>
  <c r="AB281" i="20"/>
  <c r="AC281" i="20" s="1"/>
  <c r="AB295" i="20"/>
  <c r="AC295" i="20" s="1"/>
  <c r="AB309" i="20"/>
  <c r="AC309" i="20" s="1"/>
  <c r="AB320" i="20"/>
  <c r="AC320" i="20" s="1"/>
  <c r="AB334" i="20"/>
  <c r="AC334" i="20" s="1"/>
  <c r="AB345" i="20"/>
  <c r="AC345" i="20" s="1"/>
  <c r="AB359" i="20"/>
  <c r="AC359" i="20" s="1"/>
  <c r="AB373" i="20"/>
  <c r="AC373" i="20" s="1"/>
  <c r="AB384" i="20"/>
  <c r="AC384" i="20" s="1"/>
  <c r="AB398" i="20"/>
  <c r="AC398" i="20" s="1"/>
  <c r="AB409" i="20"/>
  <c r="AC409" i="20" s="1"/>
  <c r="AB423" i="20"/>
  <c r="AC423" i="20" s="1"/>
  <c r="AB437" i="20"/>
  <c r="AC437" i="20" s="1"/>
  <c r="AB448" i="20"/>
  <c r="AC448" i="20" s="1"/>
  <c r="AB462" i="20"/>
  <c r="AC462" i="20" s="1"/>
  <c r="AB473" i="20"/>
  <c r="AC473" i="20" s="1"/>
  <c r="AB487" i="20"/>
  <c r="AC487" i="20" s="1"/>
  <c r="AB501" i="20"/>
  <c r="AC501" i="20" s="1"/>
  <c r="AB512" i="20"/>
  <c r="AC512" i="20" s="1"/>
  <c r="AB526" i="20"/>
  <c r="AC526" i="20" s="1"/>
  <c r="AB537" i="20"/>
  <c r="AC537" i="20" s="1"/>
  <c r="AB551" i="20"/>
  <c r="AC551" i="20" s="1"/>
  <c r="AB565" i="20"/>
  <c r="AC565" i="20" s="1"/>
  <c r="AB576" i="20"/>
  <c r="AC576" i="20" s="1"/>
  <c r="AB590" i="20"/>
  <c r="AC590" i="20" s="1"/>
  <c r="AB600" i="20"/>
  <c r="AC600" i="20" s="1"/>
  <c r="AB612" i="20"/>
  <c r="AC612" i="20" s="1"/>
  <c r="AB622" i="20"/>
  <c r="AC622" i="20" s="1"/>
  <c r="AB632" i="20"/>
  <c r="AC632" i="20" s="1"/>
  <c r="AB644" i="20"/>
  <c r="AC644" i="20" s="1"/>
  <c r="AB654" i="20"/>
  <c r="AC654" i="20" s="1"/>
  <c r="AB664" i="20"/>
  <c r="AC664" i="20" s="1"/>
  <c r="AB676" i="20"/>
  <c r="AC676" i="20" s="1"/>
  <c r="AB686" i="20"/>
  <c r="AC686" i="20" s="1"/>
  <c r="AB696" i="20"/>
  <c r="AC696" i="20" s="1"/>
  <c r="AB708" i="20"/>
  <c r="AC708" i="20" s="1"/>
  <c r="AB718" i="20"/>
  <c r="AC718" i="20" s="1"/>
  <c r="AB727" i="20"/>
  <c r="AC727" i="20" s="1"/>
  <c r="AB736" i="20"/>
  <c r="AC736" i="20" s="1"/>
  <c r="AB745" i="20"/>
  <c r="AC745" i="20" s="1"/>
  <c r="AB755" i="20"/>
  <c r="AC755" i="20" s="1"/>
  <c r="AB764" i="20"/>
  <c r="AC764" i="20" s="1"/>
  <c r="AB773" i="20"/>
  <c r="AC773" i="20" s="1"/>
  <c r="AB782" i="20"/>
  <c r="AC782" i="20" s="1"/>
  <c r="AB791" i="20"/>
  <c r="AC791" i="20" s="1"/>
  <c r="AB800" i="20"/>
  <c r="AC800" i="20" s="1"/>
  <c r="AB809" i="20"/>
  <c r="AC809" i="20" s="1"/>
  <c r="AB819" i="20"/>
  <c r="AC819" i="20" s="1"/>
  <c r="AB828" i="20"/>
  <c r="AC828" i="20" s="1"/>
  <c r="AB837" i="20"/>
  <c r="AC837" i="20" s="1"/>
  <c r="AB846" i="20"/>
  <c r="AC846" i="20" s="1"/>
  <c r="AB855" i="20"/>
  <c r="AC855" i="20" s="1"/>
  <c r="AB864" i="20"/>
  <c r="AC864" i="20" s="1"/>
  <c r="AB873" i="20"/>
  <c r="AC873" i="20" s="1"/>
  <c r="AB883" i="20"/>
  <c r="AC883" i="20" s="1"/>
  <c r="AB892" i="20"/>
  <c r="AC892" i="20" s="1"/>
  <c r="AB901" i="20"/>
  <c r="AC901" i="20" s="1"/>
  <c r="AB910" i="20"/>
  <c r="AC910" i="20" s="1"/>
  <c r="AB919" i="20"/>
  <c r="AC919" i="20" s="1"/>
  <c r="AB928" i="20"/>
  <c r="AC928" i="20" s="1"/>
  <c r="AB937" i="20"/>
  <c r="AC937" i="20" s="1"/>
  <c r="AB947" i="20"/>
  <c r="AC947" i="20" s="1"/>
  <c r="AB956" i="20"/>
  <c r="AC956" i="20" s="1"/>
  <c r="AB965" i="20"/>
  <c r="AC965" i="20" s="1"/>
  <c r="AB974" i="20"/>
  <c r="AC974" i="20" s="1"/>
  <c r="AB983" i="20"/>
  <c r="AC983" i="20" s="1"/>
  <c r="AB992" i="20"/>
  <c r="AC992" i="20" s="1"/>
  <c r="AB1001" i="20"/>
  <c r="AC1001" i="20" s="1"/>
  <c r="AB1011" i="20"/>
  <c r="AC1011" i="20" s="1"/>
  <c r="AB29" i="20"/>
  <c r="AC29" i="20" s="1"/>
  <c r="AB40" i="20"/>
  <c r="AC40" i="20" s="1"/>
  <c r="AB54" i="20"/>
  <c r="AC54" i="20" s="1"/>
  <c r="AB65" i="20"/>
  <c r="AC65" i="20" s="1"/>
  <c r="AB79" i="20"/>
  <c r="AC79" i="20" s="1"/>
  <c r="AB93" i="20"/>
  <c r="AC93" i="20" s="1"/>
  <c r="AB104" i="20"/>
  <c r="AC104" i="20" s="1"/>
  <c r="AB118" i="20"/>
  <c r="AC118" i="20" s="1"/>
  <c r="AB129" i="20"/>
  <c r="AC129" i="20" s="1"/>
  <c r="AB143" i="20"/>
  <c r="AC143" i="20" s="1"/>
  <c r="AB157" i="20"/>
  <c r="AC157" i="20" s="1"/>
  <c r="AB168" i="20"/>
  <c r="AC168" i="20" s="1"/>
  <c r="AB182" i="20"/>
  <c r="AC182" i="20" s="1"/>
  <c r="AB193" i="20"/>
  <c r="AC193" i="20" s="1"/>
  <c r="AB207" i="20"/>
  <c r="AC207" i="20" s="1"/>
  <c r="AB221" i="20"/>
  <c r="AC221" i="20" s="1"/>
  <c r="AB232" i="20"/>
  <c r="AC232" i="20" s="1"/>
  <c r="AB246" i="20"/>
  <c r="AC246" i="20" s="1"/>
  <c r="AB257" i="20"/>
  <c r="AC257" i="20" s="1"/>
  <c r="AB271" i="20"/>
  <c r="AC271" i="20" s="1"/>
  <c r="AB285" i="20"/>
  <c r="AC285" i="20" s="1"/>
  <c r="AB296" i="20"/>
  <c r="AC296" i="20" s="1"/>
  <c r="AB310" i="20"/>
  <c r="AC310" i="20" s="1"/>
  <c r="AB321" i="20"/>
  <c r="AC321" i="20" s="1"/>
  <c r="AB335" i="20"/>
  <c r="AC335" i="20" s="1"/>
  <c r="AB349" i="20"/>
  <c r="AC349" i="20" s="1"/>
  <c r="AB360" i="20"/>
  <c r="AC360" i="20" s="1"/>
  <c r="AB374" i="20"/>
  <c r="AC374" i="20" s="1"/>
  <c r="AB385" i="20"/>
  <c r="AC385" i="20" s="1"/>
  <c r="AB399" i="20"/>
  <c r="AC399" i="20" s="1"/>
  <c r="AB413" i="20"/>
  <c r="AC413" i="20" s="1"/>
  <c r="AB424" i="20"/>
  <c r="AC424" i="20" s="1"/>
  <c r="AB438" i="20"/>
  <c r="AC438" i="20" s="1"/>
  <c r="AB449" i="20"/>
  <c r="AC449" i="20" s="1"/>
  <c r="AB463" i="20"/>
  <c r="AC463" i="20" s="1"/>
  <c r="AB477" i="20"/>
  <c r="AC477" i="20" s="1"/>
  <c r="AB488" i="20"/>
  <c r="AC488" i="20" s="1"/>
  <c r="AB502" i="20"/>
  <c r="AC502" i="20" s="1"/>
  <c r="AB513" i="20"/>
  <c r="AC513" i="20" s="1"/>
  <c r="AB527" i="20"/>
  <c r="AC527" i="20" s="1"/>
  <c r="AB541" i="20"/>
  <c r="AC541" i="20" s="1"/>
  <c r="AB552" i="20"/>
  <c r="AC552" i="20" s="1"/>
  <c r="AB566" i="20"/>
  <c r="AC566" i="20" s="1"/>
  <c r="AB577" i="20"/>
  <c r="AC577" i="20" s="1"/>
  <c r="AB591" i="20"/>
  <c r="AC591" i="20" s="1"/>
  <c r="AB601" i="20"/>
  <c r="AC601" i="20" s="1"/>
  <c r="AB613" i="20"/>
  <c r="AC613" i="20" s="1"/>
  <c r="AB623" i="20"/>
  <c r="AC623" i="20" s="1"/>
  <c r="AB633" i="20"/>
  <c r="AC633" i="20" s="1"/>
  <c r="AB645" i="20"/>
  <c r="AC645" i="20" s="1"/>
  <c r="AB655" i="20"/>
  <c r="AC655" i="20" s="1"/>
  <c r="AB665" i="20"/>
  <c r="AC665" i="20" s="1"/>
  <c r="AB677" i="20"/>
  <c r="AC677" i="20" s="1"/>
  <c r="AB687" i="20"/>
  <c r="AC687" i="20" s="1"/>
  <c r="AB697" i="20"/>
  <c r="AC697" i="20" s="1"/>
  <c r="AB709" i="20"/>
  <c r="AC709" i="20" s="1"/>
  <c r="AB719" i="20"/>
  <c r="AC719" i="20" s="1"/>
  <c r="AB728" i="20"/>
  <c r="AC728" i="20" s="1"/>
  <c r="AB737" i="20"/>
  <c r="AC737" i="20" s="1"/>
  <c r="AB747" i="20"/>
  <c r="AC747" i="20" s="1"/>
  <c r="AB756" i="20"/>
  <c r="AC756" i="20" s="1"/>
  <c r="AB765" i="20"/>
  <c r="AC765" i="20" s="1"/>
  <c r="AB774" i="20"/>
  <c r="AC774" i="20" s="1"/>
  <c r="AB783" i="20"/>
  <c r="AC783" i="20" s="1"/>
  <c r="AB792" i="20"/>
  <c r="AC792" i="20" s="1"/>
  <c r="AB801" i="20"/>
  <c r="AC801" i="20" s="1"/>
  <c r="AB811" i="20"/>
  <c r="AC811" i="20" s="1"/>
  <c r="AB820" i="20"/>
  <c r="AC820" i="20" s="1"/>
  <c r="AB829" i="20"/>
  <c r="AC829" i="20" s="1"/>
  <c r="AB838" i="20"/>
  <c r="AC838" i="20" s="1"/>
  <c r="AB847" i="20"/>
  <c r="AC847" i="20" s="1"/>
  <c r="AB856" i="20"/>
  <c r="AC856" i="20" s="1"/>
  <c r="AB865" i="20"/>
  <c r="AC865" i="20" s="1"/>
  <c r="AB875" i="20"/>
  <c r="AC875" i="20" s="1"/>
  <c r="AB884" i="20"/>
  <c r="AC884" i="20" s="1"/>
  <c r="AB893" i="20"/>
  <c r="AC893" i="20" s="1"/>
  <c r="AB902" i="20"/>
  <c r="AC902" i="20" s="1"/>
  <c r="AB911" i="20"/>
  <c r="AC911" i="20" s="1"/>
  <c r="AB920" i="20"/>
  <c r="AC920" i="20" s="1"/>
  <c r="AB929" i="20"/>
  <c r="AC929" i="20" s="1"/>
  <c r="AB939" i="20"/>
  <c r="AC939" i="20" s="1"/>
  <c r="AB948" i="20"/>
  <c r="AC948" i="20" s="1"/>
  <c r="AB957" i="20"/>
  <c r="AC957" i="20" s="1"/>
  <c r="AB966" i="20"/>
  <c r="AC966" i="20" s="1"/>
  <c r="AB975" i="20"/>
  <c r="AC975" i="20" s="1"/>
  <c r="AB984" i="20"/>
  <c r="AC984" i="20" s="1"/>
  <c r="AB993" i="20"/>
  <c r="AC993" i="20" s="1"/>
  <c r="AB1003" i="20"/>
  <c r="AC1003" i="20" s="1"/>
  <c r="AB1012" i="20"/>
  <c r="AC1012" i="20" s="1"/>
  <c r="AB17" i="20"/>
  <c r="AC17" i="20" s="1"/>
  <c r="AB37" i="20"/>
  <c r="AC37" i="20" s="1"/>
  <c r="AB57" i="20"/>
  <c r="AC57" i="20" s="1"/>
  <c r="AB80" i="20"/>
  <c r="AC80" i="20" s="1"/>
  <c r="AB97" i="20"/>
  <c r="AC97" i="20" s="1"/>
  <c r="AB120" i="20"/>
  <c r="AC120" i="20" s="1"/>
  <c r="AB137" i="20"/>
  <c r="AC137" i="20" s="1"/>
  <c r="AB160" i="20"/>
  <c r="AC160" i="20" s="1"/>
  <c r="AB183" i="20"/>
  <c r="AC183" i="20" s="1"/>
  <c r="AB200" i="20"/>
  <c r="AC200" i="20" s="1"/>
  <c r="AB223" i="20"/>
  <c r="AC223" i="20" s="1"/>
  <c r="AB240" i="20"/>
  <c r="AC240" i="20" s="1"/>
  <c r="AB263" i="20"/>
  <c r="AC263" i="20" s="1"/>
  <c r="AB286" i="20"/>
  <c r="AC286" i="20" s="1"/>
  <c r="AB303" i="20"/>
  <c r="AC303" i="20" s="1"/>
  <c r="AB326" i="20"/>
  <c r="AC326" i="20" s="1"/>
  <c r="AB343" i="20"/>
  <c r="AC343" i="20" s="1"/>
  <c r="AB366" i="20"/>
  <c r="AC366" i="20" s="1"/>
  <c r="AB389" i="20"/>
  <c r="AC389" i="20" s="1"/>
  <c r="AB406" i="20"/>
  <c r="AC406" i="20" s="1"/>
  <c r="AB429" i="20"/>
  <c r="AC429" i="20" s="1"/>
  <c r="AB446" i="20"/>
  <c r="AC446" i="20" s="1"/>
  <c r="AB469" i="20"/>
  <c r="AC469" i="20" s="1"/>
  <c r="AB489" i="20"/>
  <c r="AC489" i="20" s="1"/>
  <c r="AB509" i="20"/>
  <c r="AC509" i="20" s="1"/>
  <c r="AB529" i="20"/>
  <c r="AC529" i="20" s="1"/>
  <c r="AB549" i="20"/>
  <c r="AC549" i="20" s="1"/>
  <c r="AB569" i="20"/>
  <c r="AC569" i="20" s="1"/>
  <c r="AB592" i="20"/>
  <c r="AC592" i="20" s="1"/>
  <c r="AB607" i="20"/>
  <c r="AC607" i="20" s="1"/>
  <c r="AB625" i="20"/>
  <c r="AC625" i="20" s="1"/>
  <c r="AB640" i="20"/>
  <c r="AC640" i="20" s="1"/>
  <c r="AB660" i="20"/>
  <c r="AC660" i="20" s="1"/>
  <c r="AB678" i="20"/>
  <c r="AC678" i="20" s="1"/>
  <c r="AB693" i="20"/>
  <c r="AC693" i="20" s="1"/>
  <c r="AB711" i="20"/>
  <c r="AC711" i="20" s="1"/>
  <c r="AB725" i="20"/>
  <c r="AC725" i="20" s="1"/>
  <c r="AB741" i="20"/>
  <c r="AC741" i="20" s="1"/>
  <c r="AB757" i="20"/>
  <c r="AC757" i="20" s="1"/>
  <c r="AB769" i="20"/>
  <c r="AC769" i="20" s="1"/>
  <c r="AB785" i="20"/>
  <c r="AC785" i="20" s="1"/>
  <c r="AB798" i="20"/>
  <c r="AC798" i="20" s="1"/>
  <c r="AB814" i="20"/>
  <c r="AC814" i="20" s="1"/>
  <c r="AB830" i="20"/>
  <c r="AC830" i="20" s="1"/>
  <c r="AB843" i="20"/>
  <c r="AC843" i="20" s="1"/>
  <c r="AB859" i="20"/>
  <c r="AC859" i="20" s="1"/>
  <c r="AB871" i="20"/>
  <c r="AC871" i="20" s="1"/>
  <c r="AB887" i="20"/>
  <c r="AC887" i="20" s="1"/>
  <c r="AB903" i="20"/>
  <c r="AC903" i="20" s="1"/>
  <c r="AB916" i="20"/>
  <c r="AC916" i="20" s="1"/>
  <c r="AB932" i="20"/>
  <c r="AC932" i="20" s="1"/>
  <c r="AB944" i="20"/>
  <c r="AC944" i="20" s="1"/>
  <c r="AB960" i="20"/>
  <c r="AC960" i="20" s="1"/>
  <c r="AB976" i="20"/>
  <c r="AC976" i="20" s="1"/>
  <c r="AB989" i="20"/>
  <c r="AC989" i="20" s="1"/>
  <c r="AB1005" i="20"/>
  <c r="AC1005" i="20" s="1"/>
  <c r="AB21" i="20"/>
  <c r="AC21" i="20" s="1"/>
  <c r="AB41" i="20"/>
  <c r="AC41" i="20" s="1"/>
  <c r="AB61" i="20"/>
  <c r="AC61" i="20" s="1"/>
  <c r="AB81" i="20"/>
  <c r="AC81" i="20" s="1"/>
  <c r="AB101" i="20"/>
  <c r="AC101" i="20" s="1"/>
  <c r="AB121" i="20"/>
  <c r="AC121" i="20" s="1"/>
  <c r="AB144" i="20"/>
  <c r="AC144" i="20" s="1"/>
  <c r="AB161" i="20"/>
  <c r="AC161" i="20" s="1"/>
  <c r="AB184" i="20"/>
  <c r="AC184" i="20" s="1"/>
  <c r="AB201" i="20"/>
  <c r="AC201" i="20" s="1"/>
  <c r="AB224" i="20"/>
  <c r="AC224" i="20" s="1"/>
  <c r="AB247" i="20"/>
  <c r="AC247" i="20" s="1"/>
  <c r="AB264" i="20"/>
  <c r="AC264" i="20" s="1"/>
  <c r="AB287" i="20"/>
  <c r="AC287" i="20" s="1"/>
  <c r="AB304" i="20"/>
  <c r="AC304" i="20" s="1"/>
  <c r="AB327" i="20"/>
  <c r="AC327" i="20" s="1"/>
  <c r="AB350" i="20"/>
  <c r="AC350" i="20" s="1"/>
  <c r="AB367" i="20"/>
  <c r="AC367" i="20" s="1"/>
  <c r="AB390" i="20"/>
  <c r="AC390" i="20" s="1"/>
  <c r="AB407" i="20"/>
  <c r="AC407" i="20" s="1"/>
  <c r="AB430" i="20"/>
  <c r="AC430" i="20" s="1"/>
  <c r="AB453" i="20"/>
  <c r="AC453" i="20" s="1"/>
  <c r="AB470" i="20"/>
  <c r="AC470" i="20" s="1"/>
  <c r="AB493" i="20"/>
  <c r="AC493" i="20" s="1"/>
  <c r="AB510" i="20"/>
  <c r="AC510" i="20" s="1"/>
  <c r="AB533" i="20"/>
  <c r="AC533" i="20" s="1"/>
  <c r="AB553" i="20"/>
  <c r="AC553" i="20" s="1"/>
  <c r="AB573" i="20"/>
  <c r="AC573" i="20" s="1"/>
  <c r="AB593" i="20"/>
  <c r="AC593" i="20" s="1"/>
  <c r="AB608" i="20"/>
  <c r="AC608" i="20" s="1"/>
  <c r="AB628" i="20"/>
  <c r="AC628" i="20" s="1"/>
  <c r="AB646" i="20"/>
  <c r="AC646" i="20" s="1"/>
  <c r="AB661" i="20"/>
  <c r="AC661" i="20" s="1"/>
  <c r="AB679" i="20"/>
  <c r="AC679" i="20" s="1"/>
  <c r="AB694" i="20"/>
  <c r="AC694" i="20" s="1"/>
  <c r="AB712" i="20"/>
  <c r="AC712" i="20" s="1"/>
  <c r="AB729" i="20"/>
  <c r="AC729" i="20" s="1"/>
  <c r="AB742" i="20"/>
  <c r="AC742" i="20" s="1"/>
  <c r="AB758" i="20"/>
  <c r="AC758" i="20" s="1"/>
  <c r="AB771" i="20"/>
  <c r="AC771" i="20" s="1"/>
  <c r="AB787" i="20"/>
  <c r="AC787" i="20" s="1"/>
  <c r="AB803" i="20"/>
  <c r="AC803" i="20" s="1"/>
  <c r="AB815" i="20"/>
  <c r="AC815" i="20" s="1"/>
  <c r="AB831" i="20"/>
  <c r="AC831" i="20" s="1"/>
  <c r="AB844" i="20"/>
  <c r="AC844" i="20" s="1"/>
  <c r="AB860" i="20"/>
  <c r="AC860" i="20" s="1"/>
  <c r="AB876" i="20"/>
  <c r="AC876" i="20" s="1"/>
  <c r="AB888" i="20"/>
  <c r="AC888" i="20" s="1"/>
  <c r="AB904" i="20"/>
  <c r="AC904" i="20" s="1"/>
  <c r="AB917" i="20"/>
  <c r="AC917" i="20" s="1"/>
  <c r="AB933" i="20"/>
  <c r="AC933" i="20" s="1"/>
  <c r="AB949" i="20"/>
  <c r="AC949" i="20" s="1"/>
  <c r="AB961" i="20"/>
  <c r="AC961" i="20" s="1"/>
  <c r="AB977" i="20"/>
  <c r="AC977" i="20" s="1"/>
  <c r="AB990" i="20"/>
  <c r="AC990" i="20" s="1"/>
  <c r="AB1006" i="20"/>
  <c r="AC1006" i="20" s="1"/>
  <c r="AB22" i="20"/>
  <c r="AC22" i="20" s="1"/>
  <c r="AB45" i="20"/>
  <c r="AC45" i="20" s="1"/>
  <c r="AB62" i="20"/>
  <c r="AC62" i="20" s="1"/>
  <c r="AB85" i="20"/>
  <c r="AC85" i="20" s="1"/>
  <c r="AB105" i="20"/>
  <c r="AC105" i="20" s="1"/>
  <c r="AB125" i="20"/>
  <c r="AC125" i="20" s="1"/>
  <c r="AB145" i="20"/>
  <c r="AC145" i="20" s="1"/>
  <c r="AB165" i="20"/>
  <c r="AC165" i="20" s="1"/>
  <c r="AB185" i="20"/>
  <c r="AC185" i="20" s="1"/>
  <c r="AB208" i="20"/>
  <c r="AC208" i="20" s="1"/>
  <c r="AB225" i="20"/>
  <c r="AC225" i="20" s="1"/>
  <c r="AB248" i="20"/>
  <c r="AC248" i="20" s="1"/>
  <c r="AB265" i="20"/>
  <c r="AC265" i="20" s="1"/>
  <c r="AB288" i="20"/>
  <c r="AC288" i="20" s="1"/>
  <c r="AB311" i="20"/>
  <c r="AC311" i="20" s="1"/>
  <c r="AB328" i="20"/>
  <c r="AC328" i="20" s="1"/>
  <c r="AB351" i="20"/>
  <c r="AC351" i="20" s="1"/>
  <c r="AB368" i="20"/>
  <c r="AC368" i="20" s="1"/>
  <c r="AB391" i="20"/>
  <c r="AC391" i="20" s="1"/>
  <c r="AB414" i="20"/>
  <c r="AC414" i="20" s="1"/>
  <c r="AB431" i="20"/>
  <c r="AC431" i="20" s="1"/>
  <c r="AB454" i="20"/>
  <c r="AC454" i="20" s="1"/>
  <c r="AB471" i="20"/>
  <c r="AC471" i="20" s="1"/>
  <c r="AB494" i="20"/>
  <c r="AC494" i="20" s="1"/>
  <c r="AB517" i="20"/>
  <c r="AC517" i="20" s="1"/>
  <c r="AB534" i="20"/>
  <c r="AC534" i="20" s="1"/>
  <c r="AB557" i="20"/>
  <c r="AC557" i="20" s="1"/>
  <c r="AB574" i="20"/>
  <c r="AC574" i="20" s="1"/>
  <c r="AB596" i="20"/>
  <c r="AC596" i="20" s="1"/>
  <c r="AB614" i="20"/>
  <c r="AC614" i="20" s="1"/>
  <c r="AB629" i="20"/>
  <c r="AC629" i="20" s="1"/>
  <c r="AB647" i="20"/>
  <c r="AC647" i="20" s="1"/>
  <c r="AB662" i="20"/>
  <c r="AC662" i="20" s="1"/>
  <c r="AB680" i="20"/>
  <c r="AC680" i="20" s="1"/>
  <c r="AB700" i="20"/>
  <c r="AC700" i="20" s="1"/>
  <c r="AB713" i="20"/>
  <c r="AC713" i="20" s="1"/>
  <c r="AB731" i="20"/>
  <c r="AC731" i="20" s="1"/>
  <c r="AB743" i="20"/>
  <c r="AC743" i="20" s="1"/>
  <c r="AB759" i="20"/>
  <c r="AC759" i="20" s="1"/>
  <c r="AB775" i="20"/>
  <c r="AC775" i="20" s="1"/>
  <c r="AB788" i="20"/>
  <c r="AC788" i="20" s="1"/>
  <c r="AB804" i="20"/>
  <c r="AC804" i="20" s="1"/>
  <c r="AB816" i="20"/>
  <c r="AC816" i="20" s="1"/>
  <c r="AB832" i="20"/>
  <c r="AC832" i="20" s="1"/>
  <c r="AB848" i="20"/>
  <c r="AC848" i="20" s="1"/>
  <c r="AB861" i="20"/>
  <c r="AC861" i="20" s="1"/>
  <c r="AB877" i="20"/>
  <c r="AC877" i="20" s="1"/>
  <c r="AB889" i="20"/>
  <c r="AC889" i="20" s="1"/>
  <c r="AB905" i="20"/>
  <c r="AC905" i="20" s="1"/>
  <c r="AB921" i="20"/>
  <c r="AC921" i="20" s="1"/>
  <c r="AB934" i="20"/>
  <c r="AC934" i="20" s="1"/>
  <c r="AB950" i="20"/>
  <c r="AC950" i="20" s="1"/>
  <c r="AB963" i="20"/>
  <c r="AC963" i="20" s="1"/>
  <c r="AB979" i="20"/>
  <c r="AC979" i="20" s="1"/>
  <c r="AB995" i="20"/>
  <c r="AC995" i="20" s="1"/>
  <c r="AB1007" i="20"/>
  <c r="AC1007" i="20" s="1"/>
  <c r="AB23" i="20"/>
  <c r="AC23" i="20" s="1"/>
  <c r="AB46" i="20"/>
  <c r="AC46" i="20" s="1"/>
  <c r="AB69" i="20"/>
  <c r="AC69" i="20" s="1"/>
  <c r="AB86" i="20"/>
  <c r="AC86" i="20" s="1"/>
  <c r="AB109" i="20"/>
  <c r="AC109" i="20" s="1"/>
  <c r="AB126" i="20"/>
  <c r="AC126" i="20" s="1"/>
  <c r="AB149" i="20"/>
  <c r="AC149" i="20" s="1"/>
  <c r="AB169" i="20"/>
  <c r="AC169" i="20" s="1"/>
  <c r="AB189" i="20"/>
  <c r="AC189" i="20" s="1"/>
  <c r="AB209" i="20"/>
  <c r="AC209" i="20" s="1"/>
  <c r="AB229" i="20"/>
  <c r="AC229" i="20" s="1"/>
  <c r="AB249" i="20"/>
  <c r="AC249" i="20" s="1"/>
  <c r="AB272" i="20"/>
  <c r="AC272" i="20" s="1"/>
  <c r="AB289" i="20"/>
  <c r="AC289" i="20" s="1"/>
  <c r="AB312" i="20"/>
  <c r="AC312" i="20" s="1"/>
  <c r="AB329" i="20"/>
  <c r="AC329" i="20" s="1"/>
  <c r="AB352" i="20"/>
  <c r="AC352" i="20" s="1"/>
  <c r="AB375" i="20"/>
  <c r="AC375" i="20" s="1"/>
  <c r="AB392" i="20"/>
  <c r="AC392" i="20" s="1"/>
  <c r="AB415" i="20"/>
  <c r="AC415" i="20" s="1"/>
  <c r="AB432" i="20"/>
  <c r="AC432" i="20" s="1"/>
  <c r="AB455" i="20"/>
  <c r="AC455" i="20" s="1"/>
  <c r="AB478" i="20"/>
  <c r="AC478" i="20" s="1"/>
  <c r="AB495" i="20"/>
  <c r="AC495" i="20" s="1"/>
  <c r="AB518" i="20"/>
  <c r="AC518" i="20" s="1"/>
  <c r="AB535" i="20"/>
  <c r="AC535" i="20" s="1"/>
  <c r="AB558" i="20"/>
  <c r="AC558" i="20" s="1"/>
  <c r="AB581" i="20"/>
  <c r="AC581" i="20" s="1"/>
  <c r="AB597" i="20"/>
  <c r="AC597" i="20" s="1"/>
  <c r="AB615" i="20"/>
  <c r="AC615" i="20" s="1"/>
  <c r="AB630" i="20"/>
  <c r="AC630" i="20" s="1"/>
  <c r="AB648" i="20"/>
  <c r="AC648" i="20" s="1"/>
  <c r="AB668" i="20"/>
  <c r="AC668" i="20" s="1"/>
  <c r="AB681" i="20"/>
  <c r="AC681" i="20" s="1"/>
  <c r="AB701" i="20"/>
  <c r="AC701" i="20" s="1"/>
  <c r="AB716" i="20"/>
  <c r="AC716" i="20" s="1"/>
  <c r="AB732" i="20"/>
  <c r="AC732" i="20" s="1"/>
  <c r="AB748" i="20"/>
  <c r="AC748" i="20" s="1"/>
  <c r="AB760" i="20"/>
  <c r="AC760" i="20" s="1"/>
  <c r="AB776" i="20"/>
  <c r="AC776" i="20" s="1"/>
  <c r="AB789" i="20"/>
  <c r="AC789" i="20" s="1"/>
  <c r="AB805" i="20"/>
  <c r="AC805" i="20" s="1"/>
  <c r="AB821" i="20"/>
  <c r="AC821" i="20" s="1"/>
  <c r="AB833" i="20"/>
  <c r="AC833" i="20" s="1"/>
  <c r="AB849" i="20"/>
  <c r="AC849" i="20" s="1"/>
  <c r="AB862" i="20"/>
  <c r="AC862" i="20" s="1"/>
  <c r="AB878" i="20"/>
  <c r="AC878" i="20" s="1"/>
  <c r="AB894" i="20"/>
  <c r="AC894" i="20" s="1"/>
  <c r="AB907" i="20"/>
  <c r="AC907" i="20" s="1"/>
  <c r="AB923" i="20"/>
  <c r="AC923" i="20" s="1"/>
  <c r="AB935" i="20"/>
  <c r="AC935" i="20" s="1"/>
  <c r="AB951" i="20"/>
  <c r="AC951" i="20" s="1"/>
  <c r="AB967" i="20"/>
  <c r="AC967" i="20" s="1"/>
  <c r="AB980" i="20"/>
  <c r="AC980" i="20" s="1"/>
  <c r="AB996" i="20"/>
  <c r="AC996" i="20" s="1"/>
  <c r="AB1008" i="20"/>
  <c r="AC1008" i="20" s="1"/>
  <c r="AB30" i="20"/>
  <c r="AC30" i="20" s="1"/>
  <c r="AB47" i="20"/>
  <c r="AC47" i="20" s="1"/>
  <c r="AB70" i="20"/>
  <c r="AC70" i="20" s="1"/>
  <c r="AB87" i="20"/>
  <c r="AC87" i="20" s="1"/>
  <c r="AB110" i="20"/>
  <c r="AC110" i="20" s="1"/>
  <c r="AB133" i="20"/>
  <c r="AC133" i="20" s="1"/>
  <c r="AB150" i="20"/>
  <c r="AC150" i="20" s="1"/>
  <c r="AB173" i="20"/>
  <c r="AC173" i="20" s="1"/>
  <c r="AB190" i="20"/>
  <c r="AC190" i="20" s="1"/>
  <c r="AB213" i="20"/>
  <c r="AC213" i="20" s="1"/>
  <c r="AB233" i="20"/>
  <c r="AC233" i="20" s="1"/>
  <c r="AB253" i="20"/>
  <c r="AC253" i="20" s="1"/>
  <c r="AB273" i="20"/>
  <c r="AC273" i="20" s="1"/>
  <c r="AB293" i="20"/>
  <c r="AC293" i="20" s="1"/>
  <c r="AB313" i="20"/>
  <c r="AC313" i="20" s="1"/>
  <c r="AB336" i="20"/>
  <c r="AC336" i="20" s="1"/>
  <c r="AB353" i="20"/>
  <c r="AC353" i="20" s="1"/>
  <c r="AB376" i="20"/>
  <c r="AC376" i="20" s="1"/>
  <c r="AB393" i="20"/>
  <c r="AC393" i="20" s="1"/>
  <c r="AB416" i="20"/>
  <c r="AC416" i="20" s="1"/>
  <c r="AB439" i="20"/>
  <c r="AC439" i="20" s="1"/>
  <c r="AB456" i="20"/>
  <c r="AC456" i="20" s="1"/>
  <c r="AB479" i="20"/>
  <c r="AC479" i="20" s="1"/>
  <c r="AB496" i="20"/>
  <c r="AC496" i="20" s="1"/>
  <c r="AB519" i="20"/>
  <c r="AC519" i="20" s="1"/>
  <c r="AB542" i="20"/>
  <c r="AC542" i="20" s="1"/>
  <c r="AB559" i="20"/>
  <c r="AC559" i="20" s="1"/>
  <c r="AB582" i="20"/>
  <c r="AC582" i="20" s="1"/>
  <c r="AB598" i="20"/>
  <c r="AC598" i="20" s="1"/>
  <c r="AB616" i="20"/>
  <c r="AC616" i="20" s="1"/>
  <c r="AB636" i="20"/>
  <c r="AC636" i="20" s="1"/>
  <c r="AB649" i="20"/>
  <c r="AC649" i="20" s="1"/>
  <c r="AB669" i="20"/>
  <c r="AC669" i="20" s="1"/>
  <c r="AB684" i="20"/>
  <c r="AC684" i="20" s="1"/>
  <c r="AB702" i="20"/>
  <c r="AC702" i="20" s="1"/>
  <c r="AB720" i="20"/>
  <c r="AC720" i="20" s="1"/>
  <c r="AB733" i="20"/>
  <c r="AC733" i="20" s="1"/>
  <c r="AB749" i="20"/>
  <c r="AC749" i="20" s="1"/>
  <c r="AB761" i="20"/>
  <c r="AC761" i="20" s="1"/>
  <c r="AB777" i="20"/>
  <c r="AC777" i="20" s="1"/>
  <c r="AB793" i="20"/>
  <c r="AC793" i="20" s="1"/>
  <c r="AB806" i="20"/>
  <c r="AC806" i="20" s="1"/>
  <c r="AB822" i="20"/>
  <c r="AC822" i="20" s="1"/>
  <c r="AB835" i="20"/>
  <c r="AC835" i="20" s="1"/>
  <c r="AB851" i="20"/>
  <c r="AC851" i="20" s="1"/>
  <c r="AB867" i="20"/>
  <c r="AC867" i="20" s="1"/>
  <c r="AB879" i="20"/>
  <c r="AC879" i="20" s="1"/>
  <c r="AB895" i="20"/>
  <c r="AC895" i="20" s="1"/>
  <c r="AB908" i="20"/>
  <c r="AC908" i="20" s="1"/>
  <c r="AB924" i="20"/>
  <c r="AC924" i="20" s="1"/>
  <c r="AB940" i="20"/>
  <c r="AC940" i="20" s="1"/>
  <c r="AB952" i="20"/>
  <c r="AC952" i="20" s="1"/>
  <c r="AB968" i="20"/>
  <c r="AC968" i="20" s="1"/>
  <c r="AB981" i="20"/>
  <c r="AC981" i="20" s="1"/>
  <c r="AB997" i="20"/>
  <c r="AC997" i="20" s="1"/>
  <c r="AB1013" i="20"/>
  <c r="AC1013" i="20" s="1"/>
  <c r="AB31" i="20"/>
  <c r="AC31" i="20" s="1"/>
  <c r="AB48" i="20"/>
  <c r="AC48" i="20" s="1"/>
  <c r="AB71" i="20"/>
  <c r="AC71" i="20" s="1"/>
  <c r="AB94" i="20"/>
  <c r="AC94" i="20" s="1"/>
  <c r="AB111" i="20"/>
  <c r="AC111" i="20" s="1"/>
  <c r="AB134" i="20"/>
  <c r="AC134" i="20" s="1"/>
  <c r="AB151" i="20"/>
  <c r="AC151" i="20" s="1"/>
  <c r="AB174" i="20"/>
  <c r="AC174" i="20" s="1"/>
  <c r="AB197" i="20"/>
  <c r="AC197" i="20" s="1"/>
  <c r="AB214" i="20"/>
  <c r="AC214" i="20" s="1"/>
  <c r="AB237" i="20"/>
  <c r="AC237" i="20" s="1"/>
  <c r="AB254" i="20"/>
  <c r="AC254" i="20" s="1"/>
  <c r="AB277" i="20"/>
  <c r="AC277" i="20" s="1"/>
  <c r="AB297" i="20"/>
  <c r="AC297" i="20" s="1"/>
  <c r="AB317" i="20"/>
  <c r="AC317" i="20" s="1"/>
  <c r="AB337" i="20"/>
  <c r="AC337" i="20" s="1"/>
  <c r="AB357" i="20"/>
  <c r="AC357" i="20" s="1"/>
  <c r="AB377" i="20"/>
  <c r="AC377" i="20" s="1"/>
  <c r="AB400" i="20"/>
  <c r="AC400" i="20" s="1"/>
  <c r="AB417" i="20"/>
  <c r="AC417" i="20" s="1"/>
  <c r="AB440" i="20"/>
  <c r="AC440" i="20" s="1"/>
  <c r="AB457" i="20"/>
  <c r="AC457" i="20" s="1"/>
  <c r="AB480" i="20"/>
  <c r="AC480" i="20" s="1"/>
  <c r="AB503" i="20"/>
  <c r="AC503" i="20" s="1"/>
  <c r="AB520" i="20"/>
  <c r="AC520" i="20" s="1"/>
  <c r="AB543" i="20"/>
  <c r="AC543" i="20" s="1"/>
  <c r="AB560" i="20"/>
  <c r="AC560" i="20" s="1"/>
  <c r="AB583" i="20"/>
  <c r="AC583" i="20" s="1"/>
  <c r="AB604" i="20"/>
  <c r="AC604" i="20" s="1"/>
  <c r="AB617" i="20"/>
  <c r="AC617" i="20" s="1"/>
  <c r="AB637" i="20"/>
  <c r="AC637" i="20" s="1"/>
  <c r="AB652" i="20"/>
  <c r="AC652" i="20" s="1"/>
  <c r="AB670" i="20"/>
  <c r="AC670" i="20" s="1"/>
  <c r="AB688" i="20"/>
  <c r="AC688" i="20" s="1"/>
  <c r="AB703" i="20"/>
  <c r="AC703" i="20" s="1"/>
  <c r="AB721" i="20"/>
  <c r="AC721" i="20" s="1"/>
  <c r="AB734" i="20"/>
  <c r="AC734" i="20" s="1"/>
  <c r="AB750" i="20"/>
  <c r="AC750" i="20" s="1"/>
  <c r="AB766" i="20"/>
  <c r="AC766" i="20" s="1"/>
  <c r="AB779" i="20"/>
  <c r="AC779" i="20" s="1"/>
  <c r="AB795" i="20"/>
  <c r="AC795" i="20" s="1"/>
  <c r="AB807" i="20"/>
  <c r="AC807" i="20" s="1"/>
  <c r="AB823" i="20"/>
  <c r="AC823" i="20" s="1"/>
  <c r="AB839" i="20"/>
  <c r="AC839" i="20" s="1"/>
  <c r="AB72" i="20"/>
  <c r="AC72" i="20" s="1"/>
  <c r="AB158" i="20"/>
  <c r="AC158" i="20" s="1"/>
  <c r="AB238" i="20"/>
  <c r="AC238" i="20" s="1"/>
  <c r="AB318" i="20"/>
  <c r="AC318" i="20" s="1"/>
  <c r="AB401" i="20"/>
  <c r="AC401" i="20" s="1"/>
  <c r="AB481" i="20"/>
  <c r="AC481" i="20" s="1"/>
  <c r="AB567" i="20"/>
  <c r="AC567" i="20" s="1"/>
  <c r="AB638" i="20"/>
  <c r="AC638" i="20" s="1"/>
  <c r="AB704" i="20"/>
  <c r="AC704" i="20" s="1"/>
  <c r="AB767" i="20"/>
  <c r="AC767" i="20" s="1"/>
  <c r="AB824" i="20"/>
  <c r="AC824" i="20" s="1"/>
  <c r="AB869" i="20"/>
  <c r="AC869" i="20" s="1"/>
  <c r="AB912" i="20"/>
  <c r="AC912" i="20" s="1"/>
  <c r="AB943" i="20"/>
  <c r="AC943" i="20" s="1"/>
  <c r="AB987" i="20"/>
  <c r="AC987" i="20" s="1"/>
  <c r="AB73" i="20"/>
  <c r="AC73" i="20" s="1"/>
  <c r="AB159" i="20"/>
  <c r="AC159" i="20" s="1"/>
  <c r="AB239" i="20"/>
  <c r="AC239" i="20" s="1"/>
  <c r="AB325" i="20"/>
  <c r="AC325" i="20" s="1"/>
  <c r="AB405" i="20"/>
  <c r="AC405" i="20" s="1"/>
  <c r="AB485" i="20"/>
  <c r="AC485" i="20" s="1"/>
  <c r="AB568" i="20"/>
  <c r="AC568" i="20" s="1"/>
  <c r="AB639" i="20"/>
  <c r="AC639" i="20" s="1"/>
  <c r="AB710" i="20"/>
  <c r="AC710" i="20" s="1"/>
  <c r="AB768" i="20"/>
  <c r="AC768" i="20" s="1"/>
  <c r="AB825" i="20"/>
  <c r="AC825" i="20" s="1"/>
  <c r="AB870" i="20"/>
  <c r="AC870" i="20" s="1"/>
  <c r="AB913" i="20"/>
  <c r="AC913" i="20" s="1"/>
  <c r="AB953" i="20"/>
  <c r="AC953" i="20" s="1"/>
  <c r="AB988" i="20"/>
  <c r="AC988" i="20" s="1"/>
  <c r="AB95" i="20"/>
  <c r="AC95" i="20" s="1"/>
  <c r="AB175" i="20"/>
  <c r="AC175" i="20" s="1"/>
  <c r="AB261" i="20"/>
  <c r="AC261" i="20" s="1"/>
  <c r="AB341" i="20"/>
  <c r="AC341" i="20" s="1"/>
  <c r="AB421" i="20"/>
  <c r="AC421" i="20" s="1"/>
  <c r="AB504" i="20"/>
  <c r="AC504" i="20" s="1"/>
  <c r="AB584" i="20"/>
  <c r="AC584" i="20" s="1"/>
  <c r="AB656" i="20"/>
  <c r="AC656" i="20" s="1"/>
  <c r="AB723" i="20"/>
  <c r="AC723" i="20" s="1"/>
  <c r="AB780" i="20"/>
  <c r="AC780" i="20" s="1"/>
  <c r="AB840" i="20"/>
  <c r="AC840" i="20" s="1"/>
  <c r="AB880" i="20"/>
  <c r="AC880" i="20" s="1"/>
  <c r="AB915" i="20"/>
  <c r="AC915" i="20" s="1"/>
  <c r="AB958" i="20"/>
  <c r="AC958" i="20" s="1"/>
  <c r="AB998" i="20"/>
  <c r="AC998" i="20" s="1"/>
  <c r="AB15" i="20"/>
  <c r="AC15" i="20" s="1"/>
  <c r="AB16" i="20"/>
  <c r="AC16" i="20" s="1"/>
  <c r="AB96" i="20"/>
  <c r="AC96" i="20" s="1"/>
  <c r="AB176" i="20"/>
  <c r="AC176" i="20" s="1"/>
  <c r="AB262" i="20"/>
  <c r="AC262" i="20" s="1"/>
  <c r="AB342" i="20"/>
  <c r="AC342" i="20" s="1"/>
  <c r="AB425" i="20"/>
  <c r="AC425" i="20" s="1"/>
  <c r="AB505" i="20"/>
  <c r="AC505" i="20" s="1"/>
  <c r="AB585" i="20"/>
  <c r="AC585" i="20" s="1"/>
  <c r="AB657" i="20"/>
  <c r="AC657" i="20" s="1"/>
  <c r="AB724" i="20"/>
  <c r="AC724" i="20" s="1"/>
  <c r="AB784" i="20"/>
  <c r="AC784" i="20" s="1"/>
  <c r="AB841" i="20"/>
  <c r="AC841" i="20" s="1"/>
  <c r="AB885" i="20"/>
  <c r="AC885" i="20" s="1"/>
  <c r="AB925" i="20"/>
  <c r="AC925" i="20" s="1"/>
  <c r="AB959" i="20"/>
  <c r="AC959" i="20" s="1"/>
  <c r="AB999" i="20"/>
  <c r="AC999" i="20" s="1"/>
  <c r="AB32" i="20"/>
  <c r="AC32" i="20" s="1"/>
  <c r="AB112" i="20"/>
  <c r="AC112" i="20" s="1"/>
  <c r="AB198" i="20"/>
  <c r="AC198" i="20" s="1"/>
  <c r="AB278" i="20"/>
  <c r="AC278" i="20" s="1"/>
  <c r="AB361" i="20"/>
  <c r="AC361" i="20" s="1"/>
  <c r="AB441" i="20"/>
  <c r="AC441" i="20" s="1"/>
  <c r="AB521" i="20"/>
  <c r="AC521" i="20" s="1"/>
  <c r="AB605" i="20"/>
  <c r="AC605" i="20" s="1"/>
  <c r="AB671" i="20"/>
  <c r="AC671" i="20" s="1"/>
  <c r="AB739" i="20"/>
  <c r="AC739" i="20" s="1"/>
  <c r="AB796" i="20"/>
  <c r="AC796" i="20" s="1"/>
  <c r="AB852" i="20"/>
  <c r="AC852" i="20" s="1"/>
  <c r="AB886" i="20"/>
  <c r="AC886" i="20" s="1"/>
  <c r="AB926" i="20"/>
  <c r="AC926" i="20" s="1"/>
  <c r="AB969" i="20"/>
  <c r="AC969" i="20" s="1"/>
  <c r="AB1004" i="20"/>
  <c r="AC1004" i="20" s="1"/>
  <c r="AB33" i="20"/>
  <c r="AC33" i="20" s="1"/>
  <c r="AB119" i="20"/>
  <c r="AC119" i="20" s="1"/>
  <c r="AB199" i="20"/>
  <c r="AC199" i="20" s="1"/>
  <c r="AB279" i="20"/>
  <c r="AC279" i="20" s="1"/>
  <c r="AB365" i="20"/>
  <c r="AC365" i="20" s="1"/>
  <c r="AB445" i="20"/>
  <c r="AC445" i="20" s="1"/>
  <c r="AB528" i="20"/>
  <c r="AC528" i="20" s="1"/>
  <c r="AB606" i="20"/>
  <c r="AC606" i="20" s="1"/>
  <c r="AB672" i="20"/>
  <c r="AC672" i="20" s="1"/>
  <c r="AB740" i="20"/>
  <c r="AC740" i="20" s="1"/>
  <c r="AB797" i="20"/>
  <c r="AC797" i="20" s="1"/>
  <c r="AB853" i="20"/>
  <c r="AC853" i="20" s="1"/>
  <c r="AB896" i="20"/>
  <c r="AC896" i="20" s="1"/>
  <c r="AB931" i="20"/>
  <c r="AC931" i="20" s="1"/>
  <c r="AB971" i="20"/>
  <c r="AC971" i="20" s="1"/>
  <c r="AB1014" i="20"/>
  <c r="AC1014" i="20" s="1"/>
  <c r="AB55" i="20"/>
  <c r="AC55" i="20" s="1"/>
  <c r="AB135" i="20"/>
  <c r="AC135" i="20" s="1"/>
  <c r="AB215" i="20"/>
  <c r="AC215" i="20" s="1"/>
  <c r="AB301" i="20"/>
  <c r="AC301" i="20" s="1"/>
  <c r="AB381" i="20"/>
  <c r="AC381" i="20" s="1"/>
  <c r="AB464" i="20"/>
  <c r="AC464" i="20" s="1"/>
  <c r="AB544" i="20"/>
  <c r="AC544" i="20" s="1"/>
  <c r="AB620" i="20"/>
  <c r="AC620" i="20" s="1"/>
  <c r="AB689" i="20"/>
  <c r="AC689" i="20" s="1"/>
  <c r="AB751" i="20"/>
  <c r="AC751" i="20" s="1"/>
  <c r="AB812" i="20"/>
  <c r="AC812" i="20" s="1"/>
  <c r="AB857" i="20"/>
  <c r="AC857" i="20" s="1"/>
  <c r="AB897" i="20"/>
  <c r="AC897" i="20" s="1"/>
  <c r="AB941" i="20"/>
  <c r="AC941" i="20" s="1"/>
  <c r="AB972" i="20"/>
  <c r="AC972" i="20" s="1"/>
  <c r="AB56" i="20"/>
  <c r="AC56" i="20" s="1"/>
  <c r="AB136" i="20"/>
  <c r="AC136" i="20" s="1"/>
  <c r="AB222" i="20"/>
  <c r="AC222" i="20" s="1"/>
  <c r="AB302" i="20"/>
  <c r="AC302" i="20" s="1"/>
  <c r="AB382" i="20"/>
  <c r="AC382" i="20" s="1"/>
  <c r="AB465" i="20"/>
  <c r="AC465" i="20" s="1"/>
  <c r="AB545" i="20"/>
  <c r="AC545" i="20" s="1"/>
  <c r="AB624" i="20"/>
  <c r="AC624" i="20" s="1"/>
  <c r="AB692" i="20"/>
  <c r="AC692" i="20" s="1"/>
  <c r="AB752" i="20"/>
  <c r="AC752" i="20" s="1"/>
  <c r="AB813" i="20"/>
  <c r="AC813" i="20" s="1"/>
  <c r="AB868" i="20"/>
  <c r="AC868" i="20" s="1"/>
  <c r="AB899" i="20"/>
  <c r="AC899" i="20" s="1"/>
  <c r="AB942" i="20"/>
  <c r="AC942" i="20" s="1"/>
  <c r="AB985" i="20"/>
  <c r="AC985" i="20" s="1"/>
  <c r="N1008" i="20"/>
  <c r="O1008" i="20" s="1"/>
  <c r="N999" i="20"/>
  <c r="O999" i="20" s="1"/>
  <c r="N990" i="20"/>
  <c r="O990" i="20" s="1"/>
  <c r="N980" i="20"/>
  <c r="O980" i="20" s="1"/>
  <c r="N971" i="20"/>
  <c r="O971" i="20" s="1"/>
  <c r="N962" i="20"/>
  <c r="O962" i="20" s="1"/>
  <c r="N953" i="20"/>
  <c r="O953" i="20" s="1"/>
  <c r="N944" i="20"/>
  <c r="O944" i="20" s="1"/>
  <c r="N935" i="20"/>
  <c r="O935" i="20" s="1"/>
  <c r="N926" i="20"/>
  <c r="O926" i="20" s="1"/>
  <c r="N916" i="20"/>
  <c r="O916" i="20" s="1"/>
  <c r="N907" i="20"/>
  <c r="O907" i="20" s="1"/>
  <c r="N898" i="20"/>
  <c r="O898" i="20" s="1"/>
  <c r="N889" i="20"/>
  <c r="O889" i="20" s="1"/>
  <c r="N880" i="20"/>
  <c r="O880" i="20" s="1"/>
  <c r="N871" i="20"/>
  <c r="O871" i="20" s="1"/>
  <c r="N862" i="20"/>
  <c r="O862" i="20" s="1"/>
  <c r="N852" i="20"/>
  <c r="O852" i="20" s="1"/>
  <c r="N843" i="20"/>
  <c r="O843" i="20" s="1"/>
  <c r="N834" i="20"/>
  <c r="O834" i="20" s="1"/>
  <c r="N825" i="20"/>
  <c r="O825" i="20" s="1"/>
  <c r="N816" i="20"/>
  <c r="O816" i="20" s="1"/>
  <c r="N807" i="20"/>
  <c r="O807" i="20" s="1"/>
  <c r="N798" i="20"/>
  <c r="O798" i="20" s="1"/>
  <c r="N788" i="20"/>
  <c r="O788" i="20" s="1"/>
  <c r="N779" i="20"/>
  <c r="O779" i="20" s="1"/>
  <c r="N770" i="20"/>
  <c r="O770" i="20" s="1"/>
  <c r="N760" i="20"/>
  <c r="O760" i="20" s="1"/>
  <c r="N748" i="20"/>
  <c r="O748" i="20" s="1"/>
  <c r="N738" i="20"/>
  <c r="O738" i="20" s="1"/>
  <c r="N728" i="20"/>
  <c r="O728" i="20" s="1"/>
  <c r="N716" i="20"/>
  <c r="O716" i="20" s="1"/>
  <c r="N706" i="20"/>
  <c r="O706" i="20" s="1"/>
  <c r="N696" i="20"/>
  <c r="O696" i="20" s="1"/>
  <c r="N684" i="20"/>
  <c r="O684" i="20" s="1"/>
  <c r="N674" i="20"/>
  <c r="O674" i="20" s="1"/>
  <c r="N664" i="20"/>
  <c r="O664" i="20" s="1"/>
  <c r="N652" i="20"/>
  <c r="O652" i="20" s="1"/>
  <c r="N642" i="20"/>
  <c r="O642" i="20" s="1"/>
  <c r="N632" i="20"/>
  <c r="O632" i="20" s="1"/>
  <c r="N620" i="20"/>
  <c r="O620" i="20" s="1"/>
  <c r="N610" i="20"/>
  <c r="O610" i="20" s="1"/>
  <c r="N600" i="20"/>
  <c r="O600" i="20" s="1"/>
  <c r="N588" i="20"/>
  <c r="O588" i="20" s="1"/>
  <c r="N578" i="20"/>
  <c r="O578" i="20" s="1"/>
  <c r="N568" i="20"/>
  <c r="O568" i="20" s="1"/>
  <c r="N556" i="20"/>
  <c r="O556" i="20" s="1"/>
  <c r="N546" i="20"/>
  <c r="O546" i="20" s="1"/>
  <c r="N536" i="20"/>
  <c r="O536" i="20" s="1"/>
  <c r="N524" i="20"/>
  <c r="O524" i="20" s="1"/>
  <c r="N513" i="20"/>
  <c r="O513" i="20" s="1"/>
  <c r="N499" i="20"/>
  <c r="O499" i="20" s="1"/>
  <c r="N488" i="20"/>
  <c r="O488" i="20" s="1"/>
  <c r="N474" i="20"/>
  <c r="O474" i="20" s="1"/>
  <c r="N460" i="20"/>
  <c r="O460" i="20" s="1"/>
  <c r="N449" i="20"/>
  <c r="O449" i="20" s="1"/>
  <c r="N435" i="20"/>
  <c r="O435" i="20" s="1"/>
  <c r="N424" i="20"/>
  <c r="O424" i="20" s="1"/>
  <c r="N410" i="20"/>
  <c r="O410" i="20" s="1"/>
  <c r="N396" i="20"/>
  <c r="O396" i="20" s="1"/>
  <c r="N385" i="20"/>
  <c r="O385" i="20" s="1"/>
  <c r="N371" i="20"/>
  <c r="O371" i="20" s="1"/>
  <c r="N360" i="20"/>
  <c r="O360" i="20" s="1"/>
  <c r="N346" i="20"/>
  <c r="O346" i="20" s="1"/>
  <c r="N332" i="20"/>
  <c r="O332" i="20" s="1"/>
  <c r="N321" i="20"/>
  <c r="O321" i="20" s="1"/>
  <c r="N307" i="20"/>
  <c r="O307" i="20" s="1"/>
  <c r="N296" i="20"/>
  <c r="O296" i="20" s="1"/>
  <c r="N282" i="20"/>
  <c r="O282" i="20" s="1"/>
  <c r="N268" i="20"/>
  <c r="O268" i="20" s="1"/>
  <c r="N257" i="20"/>
  <c r="O257" i="20" s="1"/>
  <c r="N243" i="20"/>
  <c r="O243" i="20" s="1"/>
  <c r="N232" i="20"/>
  <c r="O232" i="20" s="1"/>
  <c r="N218" i="20"/>
  <c r="O218" i="20" s="1"/>
  <c r="N204" i="20"/>
  <c r="O204" i="20" s="1"/>
  <c r="N193" i="20"/>
  <c r="O193" i="20" s="1"/>
  <c r="N179" i="20"/>
  <c r="O179" i="20" s="1"/>
  <c r="N168" i="20"/>
  <c r="O168" i="20" s="1"/>
  <c r="N154" i="20"/>
  <c r="O154" i="20" s="1"/>
  <c r="N140" i="20"/>
  <c r="O140" i="20" s="1"/>
  <c r="N129" i="20"/>
  <c r="O129" i="20" s="1"/>
  <c r="N115" i="20"/>
  <c r="O115" i="20" s="1"/>
  <c r="N104" i="20"/>
  <c r="O104" i="20" s="1"/>
  <c r="N90" i="20"/>
  <c r="O90" i="20" s="1"/>
  <c r="N76" i="20"/>
  <c r="O76" i="20" s="1"/>
  <c r="N65" i="20"/>
  <c r="O65" i="20" s="1"/>
  <c r="N51" i="20"/>
  <c r="O51" i="20" s="1"/>
  <c r="N40" i="20"/>
  <c r="O40" i="20" s="1"/>
  <c r="N26" i="20"/>
  <c r="O26" i="20" s="1"/>
  <c r="AF15" i="20"/>
  <c r="AG16" i="20"/>
  <c r="AG24" i="20"/>
  <c r="AG32" i="20"/>
  <c r="AG40" i="20"/>
  <c r="AG48" i="20"/>
  <c r="AG56" i="20"/>
  <c r="AG64" i="20"/>
  <c r="AG72" i="20"/>
  <c r="AG80" i="20"/>
  <c r="AG88" i="20"/>
  <c r="AG96" i="20"/>
  <c r="AG104" i="20"/>
  <c r="AG112" i="20"/>
  <c r="AG120" i="20"/>
  <c r="AG128" i="20"/>
  <c r="AG136" i="20"/>
  <c r="AG144" i="20"/>
  <c r="AG152" i="20"/>
  <c r="AG160" i="20"/>
  <c r="AG168" i="20"/>
  <c r="AG176" i="20"/>
  <c r="AG184" i="20"/>
  <c r="AG192" i="20"/>
  <c r="AG200" i="20"/>
  <c r="AG208" i="20"/>
  <c r="AG216" i="20"/>
  <c r="AG224" i="20"/>
  <c r="AG232" i="20"/>
  <c r="AG240" i="20"/>
  <c r="AG248" i="20"/>
  <c r="AG256" i="20"/>
  <c r="AG264" i="20"/>
  <c r="AG272" i="20"/>
  <c r="AG280" i="20"/>
  <c r="AG288" i="20"/>
  <c r="AG296" i="20"/>
  <c r="AG304" i="20"/>
  <c r="AG312" i="20"/>
  <c r="AG320" i="20"/>
  <c r="AG328" i="20"/>
  <c r="AG336" i="20"/>
  <c r="AG344" i="20"/>
  <c r="AG352" i="20"/>
  <c r="AG360" i="20"/>
  <c r="AG368" i="20"/>
  <c r="AG376" i="20"/>
  <c r="AG384" i="20"/>
  <c r="AG392" i="20"/>
  <c r="AG400" i="20"/>
  <c r="AG408" i="20"/>
  <c r="AG416" i="20"/>
  <c r="AG424" i="20"/>
  <c r="AG432" i="20"/>
  <c r="AG440" i="20"/>
  <c r="AG448" i="20"/>
  <c r="AG456" i="20"/>
  <c r="AG464" i="20"/>
  <c r="AG472" i="20"/>
  <c r="AG480" i="20"/>
  <c r="AG488" i="20"/>
  <c r="AG496" i="20"/>
  <c r="AG504" i="20"/>
  <c r="AG512" i="20"/>
  <c r="AG520" i="20"/>
  <c r="AG17" i="20"/>
  <c r="AG25" i="20"/>
  <c r="AG33" i="20"/>
  <c r="AG41" i="20"/>
  <c r="AG49" i="20"/>
  <c r="AG21" i="20"/>
  <c r="AG31" i="20"/>
  <c r="AG43" i="20"/>
  <c r="AG53" i="20"/>
  <c r="AG62" i="20"/>
  <c r="AG71" i="20"/>
  <c r="AG81" i="20"/>
  <c r="AG90" i="20"/>
  <c r="AG99" i="20"/>
  <c r="AG108" i="20"/>
  <c r="AG117" i="20"/>
  <c r="AG126" i="20"/>
  <c r="AG135" i="20"/>
  <c r="AG145" i="20"/>
  <c r="AG154" i="20"/>
  <c r="AG163" i="20"/>
  <c r="AG172" i="20"/>
  <c r="AG181" i="20"/>
  <c r="AG190" i="20"/>
  <c r="AG199" i="20"/>
  <c r="AG209" i="20"/>
  <c r="AG218" i="20"/>
  <c r="AG227" i="20"/>
  <c r="AG236" i="20"/>
  <c r="AG245" i="20"/>
  <c r="AG254" i="20"/>
  <c r="AG263" i="20"/>
  <c r="AG273" i="20"/>
  <c r="AG282" i="20"/>
  <c r="AG291" i="20"/>
  <c r="AG300" i="20"/>
  <c r="AG309" i="20"/>
  <c r="AG318" i="20"/>
  <c r="AG327" i="20"/>
  <c r="AG337" i="20"/>
  <c r="AG346" i="20"/>
  <c r="AG355" i="20"/>
  <c r="AG364" i="20"/>
  <c r="AG373" i="20"/>
  <c r="AG382" i="20"/>
  <c r="AG391" i="20"/>
  <c r="AG401" i="20"/>
  <c r="AG410" i="20"/>
  <c r="AG419" i="20"/>
  <c r="AG428" i="20"/>
  <c r="AG437" i="20"/>
  <c r="AG446" i="20"/>
  <c r="AG455" i="20"/>
  <c r="AG465" i="20"/>
  <c r="AG474" i="20"/>
  <c r="AG483" i="20"/>
  <c r="AG492" i="20"/>
  <c r="AG501" i="20"/>
  <c r="AG510" i="20"/>
  <c r="AG519" i="20"/>
  <c r="AG528" i="20"/>
  <c r="AG536" i="20"/>
  <c r="AG544" i="20"/>
  <c r="AG552" i="20"/>
  <c r="AG560" i="20"/>
  <c r="AG568" i="20"/>
  <c r="AG576" i="20"/>
  <c r="AG584" i="20"/>
  <c r="AG592" i="20"/>
  <c r="AG600" i="20"/>
  <c r="AG608" i="20"/>
  <c r="AG616" i="20"/>
  <c r="AG624" i="20"/>
  <c r="AG632" i="20"/>
  <c r="AG640" i="20"/>
  <c r="AG648" i="20"/>
  <c r="AG656" i="20"/>
  <c r="AG664" i="20"/>
  <c r="AG672" i="20"/>
  <c r="AG680" i="20"/>
  <c r="AG688" i="20"/>
  <c r="AG696" i="20"/>
  <c r="AG704" i="20"/>
  <c r="AG712" i="20"/>
  <c r="AG720" i="20"/>
  <c r="AG728" i="20"/>
  <c r="AG736" i="20"/>
  <c r="AG744" i="20"/>
  <c r="AG752" i="20"/>
  <c r="AG760" i="20"/>
  <c r="AG768" i="20"/>
  <c r="AG776" i="20"/>
  <c r="AG784" i="20"/>
  <c r="AG792" i="20"/>
  <c r="AG800" i="20"/>
  <c r="AG808" i="20"/>
  <c r="AG816" i="20"/>
  <c r="AG824" i="20"/>
  <c r="AG832" i="20"/>
  <c r="AG840" i="20"/>
  <c r="AG848" i="20"/>
  <c r="AG856" i="20"/>
  <c r="AG864" i="20"/>
  <c r="AG872" i="20"/>
  <c r="AG880" i="20"/>
  <c r="AG888" i="20"/>
  <c r="AG896" i="20"/>
  <c r="AG904" i="20"/>
  <c r="AG912" i="20"/>
  <c r="AG920" i="20"/>
  <c r="AG928" i="20"/>
  <c r="AG936" i="20"/>
  <c r="AG944" i="20"/>
  <c r="AG952" i="20"/>
  <c r="AG960" i="20"/>
  <c r="AG968" i="20"/>
  <c r="AG976" i="20"/>
  <c r="AG984" i="20"/>
  <c r="AG992" i="20"/>
  <c r="AG1000" i="20"/>
  <c r="AG1008" i="20"/>
  <c r="AG22" i="20"/>
  <c r="AG34" i="20"/>
  <c r="AG44" i="20"/>
  <c r="AG54" i="20"/>
  <c r="AG63" i="20"/>
  <c r="AG73" i="20"/>
  <c r="AG82" i="20"/>
  <c r="AG91" i="20"/>
  <c r="AG100" i="20"/>
  <c r="AG109" i="20"/>
  <c r="AG118" i="20"/>
  <c r="AG127" i="20"/>
  <c r="AG137" i="20"/>
  <c r="AG146" i="20"/>
  <c r="AG155" i="20"/>
  <c r="AG164" i="20"/>
  <c r="AG173" i="20"/>
  <c r="AG182" i="20"/>
  <c r="AG191" i="20"/>
  <c r="AG201" i="20"/>
  <c r="AG210" i="20"/>
  <c r="AG219" i="20"/>
  <c r="AG228" i="20"/>
  <c r="AG237" i="20"/>
  <c r="AG246" i="20"/>
  <c r="AG255" i="20"/>
  <c r="AG265" i="20"/>
  <c r="AG274" i="20"/>
  <c r="AG283" i="20"/>
  <c r="AG292" i="20"/>
  <c r="AG301" i="20"/>
  <c r="AG310" i="20"/>
  <c r="AG319" i="20"/>
  <c r="AG329" i="20"/>
  <c r="AG338" i="20"/>
  <c r="AG347" i="20"/>
  <c r="AG356" i="20"/>
  <c r="AG365" i="20"/>
  <c r="AG374" i="20"/>
  <c r="AG383" i="20"/>
  <c r="AG393" i="20"/>
  <c r="AG402" i="20"/>
  <c r="AG411" i="20"/>
  <c r="AG420" i="20"/>
  <c r="AG429" i="20"/>
  <c r="AG438" i="20"/>
  <c r="AG447" i="20"/>
  <c r="AG457" i="20"/>
  <c r="AG466" i="20"/>
  <c r="AG475" i="20"/>
  <c r="AG484" i="20"/>
  <c r="AG493" i="20"/>
  <c r="AG502" i="20"/>
  <c r="AG511" i="20"/>
  <c r="AG521" i="20"/>
  <c r="AG529" i="20"/>
  <c r="AG537" i="20"/>
  <c r="AG545" i="20"/>
  <c r="AG553" i="20"/>
  <c r="AG561" i="20"/>
  <c r="AG569" i="20"/>
  <c r="AG577" i="20"/>
  <c r="AG585" i="20"/>
  <c r="AG593" i="20"/>
  <c r="AG601" i="20"/>
  <c r="AG609" i="20"/>
  <c r="AG617" i="20"/>
  <c r="AG625" i="20"/>
  <c r="AG633" i="20"/>
  <c r="AG641" i="20"/>
  <c r="AG649" i="20"/>
  <c r="AG657" i="20"/>
  <c r="AG665" i="20"/>
  <c r="AG673" i="20"/>
  <c r="AG681" i="20"/>
  <c r="AG689" i="20"/>
  <c r="AG697" i="20"/>
  <c r="AG705" i="20"/>
  <c r="AG713" i="20"/>
  <c r="AG721" i="20"/>
  <c r="AG729" i="20"/>
  <c r="AG737" i="20"/>
  <c r="AG745" i="20"/>
  <c r="AG753" i="20"/>
  <c r="AG761" i="20"/>
  <c r="AG769" i="20"/>
  <c r="AG777" i="20"/>
  <c r="AG785" i="20"/>
  <c r="AG793" i="20"/>
  <c r="AG801" i="20"/>
  <c r="AG809" i="20"/>
  <c r="AG817" i="20"/>
  <c r="AG825" i="20"/>
  <c r="AG833" i="20"/>
  <c r="AG841" i="20"/>
  <c r="AG849" i="20"/>
  <c r="AG857" i="20"/>
  <c r="AG865" i="20"/>
  <c r="AG873" i="20"/>
  <c r="AG881" i="20"/>
  <c r="AG889" i="20"/>
  <c r="AG897" i="20"/>
  <c r="AG905" i="20"/>
  <c r="AG913" i="20"/>
  <c r="AG921" i="20"/>
  <c r="AG929" i="20"/>
  <c r="AG937" i="20"/>
  <c r="AG945" i="20"/>
  <c r="AG953" i="20"/>
  <c r="AG961" i="20"/>
  <c r="AG969" i="20"/>
  <c r="AG977" i="20"/>
  <c r="AG985" i="20"/>
  <c r="AG993" i="20"/>
  <c r="AG1001" i="20"/>
  <c r="AG1009" i="20"/>
  <c r="AG23" i="20"/>
  <c r="AG35" i="20"/>
  <c r="AG45" i="20"/>
  <c r="AG55" i="20"/>
  <c r="AG65" i="20"/>
  <c r="AG74" i="20"/>
  <c r="AG83" i="20"/>
  <c r="AG92" i="20"/>
  <c r="AG101" i="20"/>
  <c r="AG110" i="20"/>
  <c r="AG119" i="20"/>
  <c r="AG129" i="20"/>
  <c r="AG138" i="20"/>
  <c r="AG147" i="20"/>
  <c r="AG156" i="20"/>
  <c r="AG165" i="20"/>
  <c r="AG174" i="20"/>
  <c r="AG183" i="20"/>
  <c r="AG193" i="20"/>
  <c r="AG202" i="20"/>
  <c r="AG211" i="20"/>
  <c r="AG220" i="20"/>
  <c r="AG229" i="20"/>
  <c r="AG238" i="20"/>
  <c r="AG247" i="20"/>
  <c r="AG257" i="20"/>
  <c r="AG266" i="20"/>
  <c r="AG275" i="20"/>
  <c r="AG284" i="20"/>
  <c r="AG293" i="20"/>
  <c r="AG302" i="20"/>
  <c r="AG311" i="20"/>
  <c r="AG321" i="20"/>
  <c r="AG330" i="20"/>
  <c r="AG339" i="20"/>
  <c r="AG348" i="20"/>
  <c r="AG357" i="20"/>
  <c r="AG366" i="20"/>
  <c r="AG375" i="20"/>
  <c r="AG385" i="20"/>
  <c r="AG394" i="20"/>
  <c r="AG403" i="20"/>
  <c r="AG412" i="20"/>
  <c r="AG421" i="20"/>
  <c r="AG430" i="20"/>
  <c r="AG439" i="20"/>
  <c r="AG449" i="20"/>
  <c r="AG458" i="20"/>
  <c r="AG467" i="20"/>
  <c r="AG476" i="20"/>
  <c r="AG485" i="20"/>
  <c r="AG494" i="20"/>
  <c r="AG503" i="20"/>
  <c r="AG513" i="20"/>
  <c r="AG522" i="20"/>
  <c r="AG530" i="20"/>
  <c r="AG538" i="20"/>
  <c r="AG546" i="20"/>
  <c r="AG554" i="20"/>
  <c r="AG562" i="20"/>
  <c r="AG570" i="20"/>
  <c r="AG578" i="20"/>
  <c r="AG586" i="20"/>
  <c r="AG594" i="20"/>
  <c r="AG602" i="20"/>
  <c r="AG610" i="20"/>
  <c r="AG618" i="20"/>
  <c r="AG626" i="20"/>
  <c r="AG634" i="20"/>
  <c r="AG642" i="20"/>
  <c r="AG650" i="20"/>
  <c r="AG658" i="20"/>
  <c r="AG666" i="20"/>
  <c r="AG674" i="20"/>
  <c r="AG682" i="20"/>
  <c r="AG690" i="20"/>
  <c r="AG698" i="20"/>
  <c r="AG706" i="20"/>
  <c r="AG714" i="20"/>
  <c r="AG722" i="20"/>
  <c r="AG730" i="20"/>
  <c r="AG738" i="20"/>
  <c r="AG746" i="20"/>
  <c r="AG754" i="20"/>
  <c r="AG762" i="20"/>
  <c r="AG770" i="20"/>
  <c r="AG778" i="20"/>
  <c r="AG786" i="20"/>
  <c r="AG794" i="20"/>
  <c r="AG802" i="20"/>
  <c r="AG810" i="20"/>
  <c r="AG818" i="20"/>
  <c r="AG826" i="20"/>
  <c r="AG834" i="20"/>
  <c r="AG842" i="20"/>
  <c r="AG850" i="20"/>
  <c r="AG858" i="20"/>
  <c r="AG866" i="20"/>
  <c r="AG874" i="20"/>
  <c r="AG882" i="20"/>
  <c r="AG890" i="20"/>
  <c r="AG898" i="20"/>
  <c r="AG906" i="20"/>
  <c r="AG914" i="20"/>
  <c r="AG922" i="20"/>
  <c r="AG930" i="20"/>
  <c r="AG938" i="20"/>
  <c r="AG946" i="20"/>
  <c r="AG954" i="20"/>
  <c r="AG962" i="20"/>
  <c r="AG970" i="20"/>
  <c r="AG978" i="20"/>
  <c r="AG986" i="20"/>
  <c r="AG994" i="20"/>
  <c r="AG1002" i="20"/>
  <c r="AG1010" i="20"/>
  <c r="AG19" i="20"/>
  <c r="AG37" i="20"/>
  <c r="AG52" i="20"/>
  <c r="AG68" i="20"/>
  <c r="AG84" i="20"/>
  <c r="AG97" i="20"/>
  <c r="AG113" i="20"/>
  <c r="AG125" i="20"/>
  <c r="AG141" i="20"/>
  <c r="AG157" i="20"/>
  <c r="AG170" i="20"/>
  <c r="AG186" i="20"/>
  <c r="AG198" i="20"/>
  <c r="AG214" i="20"/>
  <c r="AG230" i="20"/>
  <c r="AG243" i="20"/>
  <c r="AG259" i="20"/>
  <c r="AG271" i="20"/>
  <c r="AG287" i="20"/>
  <c r="AG303" i="20"/>
  <c r="AG316" i="20"/>
  <c r="AG332" i="20"/>
  <c r="AG345" i="20"/>
  <c r="AG361" i="20"/>
  <c r="AG377" i="20"/>
  <c r="AG389" i="20"/>
  <c r="AG405" i="20"/>
  <c r="AG418" i="20"/>
  <c r="AG434" i="20"/>
  <c r="AG450" i="20"/>
  <c r="AG462" i="20"/>
  <c r="AG478" i="20"/>
  <c r="AG491" i="20"/>
  <c r="AG507" i="20"/>
  <c r="AG523" i="20"/>
  <c r="AG534" i="20"/>
  <c r="AG548" i="20"/>
  <c r="AG559" i="20"/>
  <c r="AG573" i="20"/>
  <c r="AG587" i="20"/>
  <c r="AG598" i="20"/>
  <c r="AG612" i="20"/>
  <c r="AG623" i="20"/>
  <c r="AG637" i="20"/>
  <c r="AG651" i="20"/>
  <c r="AG662" i="20"/>
  <c r="AG676" i="20"/>
  <c r="AG687" i="20"/>
  <c r="AG701" i="20"/>
  <c r="AG715" i="20"/>
  <c r="AG726" i="20"/>
  <c r="AG740" i="20"/>
  <c r="AG751" i="20"/>
  <c r="AG765" i="20"/>
  <c r="AG779" i="20"/>
  <c r="AG790" i="20"/>
  <c r="AG804" i="20"/>
  <c r="AG815" i="20"/>
  <c r="AG829" i="20"/>
  <c r="AG843" i="20"/>
  <c r="AG854" i="20"/>
  <c r="AG868" i="20"/>
  <c r="AG879" i="20"/>
  <c r="AG893" i="20"/>
  <c r="AG907" i="20"/>
  <c r="AG918" i="20"/>
  <c r="AG932" i="20"/>
  <c r="AG943" i="20"/>
  <c r="AG957" i="20"/>
  <c r="AG971" i="20"/>
  <c r="AG982" i="20"/>
  <c r="AG996" i="20"/>
  <c r="AG1007" i="20"/>
  <c r="AG20" i="20"/>
  <c r="AG38" i="20"/>
  <c r="AG57" i="20"/>
  <c r="AG69" i="20"/>
  <c r="AG85" i="20"/>
  <c r="AG98" i="20"/>
  <c r="AG114" i="20"/>
  <c r="AG130" i="20"/>
  <c r="AG142" i="20"/>
  <c r="AG158" i="20"/>
  <c r="AG171" i="20"/>
  <c r="AG187" i="20"/>
  <c r="AG203" i="20"/>
  <c r="AG215" i="20"/>
  <c r="AG231" i="20"/>
  <c r="AG244" i="20"/>
  <c r="AG260" i="20"/>
  <c r="AG276" i="20"/>
  <c r="AG289" i="20"/>
  <c r="AG305" i="20"/>
  <c r="AG317" i="20"/>
  <c r="AG333" i="20"/>
  <c r="AG349" i="20"/>
  <c r="AG362" i="20"/>
  <c r="AG378" i="20"/>
  <c r="AG390" i="20"/>
  <c r="AG406" i="20"/>
  <c r="AG422" i="20"/>
  <c r="AG435" i="20"/>
  <c r="AG451" i="20"/>
  <c r="AG463" i="20"/>
  <c r="AG479" i="20"/>
  <c r="AG495" i="20"/>
  <c r="AG508" i="20"/>
  <c r="AG524" i="20"/>
  <c r="AG535" i="20"/>
  <c r="AG549" i="20"/>
  <c r="AG563" i="20"/>
  <c r="AG574" i="20"/>
  <c r="AG588" i="20"/>
  <c r="AG599" i="20"/>
  <c r="AG613" i="20"/>
  <c r="AG627" i="20"/>
  <c r="AG638" i="20"/>
  <c r="AG652" i="20"/>
  <c r="AG663" i="20"/>
  <c r="AG677" i="20"/>
  <c r="AG691" i="20"/>
  <c r="AG702" i="20"/>
  <c r="AG716" i="20"/>
  <c r="AG727" i="20"/>
  <c r="AG741" i="20"/>
  <c r="AG755" i="20"/>
  <c r="AG766" i="20"/>
  <c r="AG780" i="20"/>
  <c r="AG791" i="20"/>
  <c r="AG805" i="20"/>
  <c r="AG819" i="20"/>
  <c r="AG830" i="20"/>
  <c r="AG844" i="20"/>
  <c r="AG855" i="20"/>
  <c r="AG869" i="20"/>
  <c r="AG883" i="20"/>
  <c r="AG894" i="20"/>
  <c r="AG908" i="20"/>
  <c r="AG919" i="20"/>
  <c r="AG933" i="20"/>
  <c r="AG947" i="20"/>
  <c r="AG958" i="20"/>
  <c r="AG972" i="20"/>
  <c r="AG983" i="20"/>
  <c r="AG997" i="20"/>
  <c r="AG1011" i="20"/>
  <c r="AG26" i="20"/>
  <c r="AG39" i="20"/>
  <c r="AG58" i="20"/>
  <c r="AG70" i="20"/>
  <c r="AG86" i="20"/>
  <c r="AG102" i="20"/>
  <c r="AG115" i="20"/>
  <c r="AG131" i="20"/>
  <c r="AG143" i="20"/>
  <c r="AG159" i="20"/>
  <c r="AG175" i="20"/>
  <c r="AG188" i="20"/>
  <c r="AG204" i="20"/>
  <c r="AG217" i="20"/>
  <c r="AG233" i="20"/>
  <c r="AG249" i="20"/>
  <c r="AG261" i="20"/>
  <c r="AG277" i="20"/>
  <c r="AG290" i="20"/>
  <c r="AG306" i="20"/>
  <c r="AG322" i="20"/>
  <c r="AG334" i="20"/>
  <c r="AG350" i="20"/>
  <c r="AG363" i="20"/>
  <c r="AG379" i="20"/>
  <c r="AG395" i="20"/>
  <c r="AG407" i="20"/>
  <c r="AG423" i="20"/>
  <c r="AG436" i="20"/>
  <c r="AG452" i="20"/>
  <c r="AG468" i="20"/>
  <c r="AG481" i="20"/>
  <c r="AG497" i="20"/>
  <c r="AG509" i="20"/>
  <c r="AG525" i="20"/>
  <c r="AG539" i="20"/>
  <c r="AG550" i="20"/>
  <c r="AG564" i="20"/>
  <c r="AG575" i="20"/>
  <c r="AG589" i="20"/>
  <c r="AG603" i="20"/>
  <c r="AG614" i="20"/>
  <c r="AG628" i="20"/>
  <c r="AG639" i="20"/>
  <c r="AG653" i="20"/>
  <c r="AG667" i="20"/>
  <c r="AG678" i="20"/>
  <c r="AG692" i="20"/>
  <c r="AG703" i="20"/>
  <c r="AG717" i="20"/>
  <c r="AG731" i="20"/>
  <c r="AG742" i="20"/>
  <c r="AG756" i="20"/>
  <c r="AG767" i="20"/>
  <c r="AG781" i="20"/>
  <c r="AG795" i="20"/>
  <c r="AG806" i="20"/>
  <c r="AG820" i="20"/>
  <c r="AG831" i="20"/>
  <c r="AG845" i="20"/>
  <c r="AG859" i="20"/>
  <c r="AG870" i="20"/>
  <c r="AG884" i="20"/>
  <c r="AG895" i="20"/>
  <c r="AG909" i="20"/>
  <c r="AG923" i="20"/>
  <c r="AG934" i="20"/>
  <c r="AG948" i="20"/>
  <c r="AG959" i="20"/>
  <c r="AG973" i="20"/>
  <c r="AG987" i="20"/>
  <c r="AG998" i="20"/>
  <c r="AG1012" i="20"/>
  <c r="AG27" i="20"/>
  <c r="AG42" i="20"/>
  <c r="AG59" i="20"/>
  <c r="AG75" i="20"/>
  <c r="AG87" i="20"/>
  <c r="AG103" i="20"/>
  <c r="AG116" i="20"/>
  <c r="AG132" i="20"/>
  <c r="AG148" i="20"/>
  <c r="AG161" i="20"/>
  <c r="AG177" i="20"/>
  <c r="AG189" i="20"/>
  <c r="AG205" i="20"/>
  <c r="AG221" i="20"/>
  <c r="AG234" i="20"/>
  <c r="AG250" i="20"/>
  <c r="AG262" i="20"/>
  <c r="AG278" i="20"/>
  <c r="AG294" i="20"/>
  <c r="AG307" i="20"/>
  <c r="AG323" i="20"/>
  <c r="AG335" i="20"/>
  <c r="AG351" i="20"/>
  <c r="AG367" i="20"/>
  <c r="AG380" i="20"/>
  <c r="AG396" i="20"/>
  <c r="AG409" i="20"/>
  <c r="AG425" i="20"/>
  <c r="AG441" i="20"/>
  <c r="AG453" i="20"/>
  <c r="AG469" i="20"/>
  <c r="AG482" i="20"/>
  <c r="AG498" i="20"/>
  <c r="AG514" i="20"/>
  <c r="AG526" i="20"/>
  <c r="AG540" i="20"/>
  <c r="AG551" i="20"/>
  <c r="AG565" i="20"/>
  <c r="AG579" i="20"/>
  <c r="AG590" i="20"/>
  <c r="AG604" i="20"/>
  <c r="AG615" i="20"/>
  <c r="AG629" i="20"/>
  <c r="AG643" i="20"/>
  <c r="AG654" i="20"/>
  <c r="AG668" i="20"/>
  <c r="AG679" i="20"/>
  <c r="AG693" i="20"/>
  <c r="AG707" i="20"/>
  <c r="AG718" i="20"/>
  <c r="AG732" i="20"/>
  <c r="AG743" i="20"/>
  <c r="AG757" i="20"/>
  <c r="AG771" i="20"/>
  <c r="AG782" i="20"/>
  <c r="AG796" i="20"/>
  <c r="AG807" i="20"/>
  <c r="AG821" i="20"/>
  <c r="AG835" i="20"/>
  <c r="AG846" i="20"/>
  <c r="AG860" i="20"/>
  <c r="AG871" i="20"/>
  <c r="AG885" i="20"/>
  <c r="AG899" i="20"/>
  <c r="AG910" i="20"/>
  <c r="AG924" i="20"/>
  <c r="AG935" i="20"/>
  <c r="AG949" i="20"/>
  <c r="AG963" i="20"/>
  <c r="AG974" i="20"/>
  <c r="AG988" i="20"/>
  <c r="AG999" i="20"/>
  <c r="AG1013" i="20"/>
  <c r="AG28" i="20"/>
  <c r="AG46" i="20"/>
  <c r="AG60" i="20"/>
  <c r="AG76" i="20"/>
  <c r="AG89" i="20"/>
  <c r="AG105" i="20"/>
  <c r="AG121" i="20"/>
  <c r="AG133" i="20"/>
  <c r="AG149" i="20"/>
  <c r="AG162" i="20"/>
  <c r="AG178" i="20"/>
  <c r="AG194" i="20"/>
  <c r="AG206" i="20"/>
  <c r="AG222" i="20"/>
  <c r="AG235" i="20"/>
  <c r="AG251" i="20"/>
  <c r="AG267" i="20"/>
  <c r="AG279" i="20"/>
  <c r="AG295" i="20"/>
  <c r="AG308" i="20"/>
  <c r="AG324" i="20"/>
  <c r="AG340" i="20"/>
  <c r="AG353" i="20"/>
  <c r="AG369" i="20"/>
  <c r="AG381" i="20"/>
  <c r="AG397" i="20"/>
  <c r="AG413" i="20"/>
  <c r="AG426" i="20"/>
  <c r="AG442" i="20"/>
  <c r="AG454" i="20"/>
  <c r="AG470" i="20"/>
  <c r="AG486" i="20"/>
  <c r="AG499" i="20"/>
  <c r="AG515" i="20"/>
  <c r="AG527" i="20"/>
  <c r="AG541" i="20"/>
  <c r="AG555" i="20"/>
  <c r="AG566" i="20"/>
  <c r="AG580" i="20"/>
  <c r="AG591" i="20"/>
  <c r="AG605" i="20"/>
  <c r="AG619" i="20"/>
  <c r="AG630" i="20"/>
  <c r="AG644" i="20"/>
  <c r="AG655" i="20"/>
  <c r="AG669" i="20"/>
  <c r="AG683" i="20"/>
  <c r="AG694" i="20"/>
  <c r="AG708" i="20"/>
  <c r="AG719" i="20"/>
  <c r="AG733" i="20"/>
  <c r="AG747" i="20"/>
  <c r="AG758" i="20"/>
  <c r="AG772" i="20"/>
  <c r="AG783" i="20"/>
  <c r="AG797" i="20"/>
  <c r="AG811" i="20"/>
  <c r="AG822" i="20"/>
  <c r="AG836" i="20"/>
  <c r="AG847" i="20"/>
  <c r="AG861" i="20"/>
  <c r="AG875" i="20"/>
  <c r="AG886" i="20"/>
  <c r="AG900" i="20"/>
  <c r="AG911" i="20"/>
  <c r="AG29" i="20"/>
  <c r="AG47" i="20"/>
  <c r="AG61" i="20"/>
  <c r="AG77" i="20"/>
  <c r="AG93" i="20"/>
  <c r="AG106" i="20"/>
  <c r="AG122" i="20"/>
  <c r="AG134" i="20"/>
  <c r="AG150" i="20"/>
  <c r="AG166" i="20"/>
  <c r="AG179" i="20"/>
  <c r="AG195" i="20"/>
  <c r="AG207" i="20"/>
  <c r="AG223" i="20"/>
  <c r="AG239" i="20"/>
  <c r="AG252" i="20"/>
  <c r="AG268" i="20"/>
  <c r="AG281" i="20"/>
  <c r="AG297" i="20"/>
  <c r="AG313" i="20"/>
  <c r="AG325" i="20"/>
  <c r="AG341" i="20"/>
  <c r="AG354" i="20"/>
  <c r="AG370" i="20"/>
  <c r="AG386" i="20"/>
  <c r="AG398" i="20"/>
  <c r="AG414" i="20"/>
  <c r="AG427" i="20"/>
  <c r="AG443" i="20"/>
  <c r="AG459" i="20"/>
  <c r="AG471" i="20"/>
  <c r="AG487" i="20"/>
  <c r="AG500" i="20"/>
  <c r="AG516" i="20"/>
  <c r="AG531" i="20"/>
  <c r="AG542" i="20"/>
  <c r="AG556" i="20"/>
  <c r="AG567" i="20"/>
  <c r="AG581" i="20"/>
  <c r="AG595" i="20"/>
  <c r="AG606" i="20"/>
  <c r="AG620" i="20"/>
  <c r="AG631" i="20"/>
  <c r="AG30" i="20"/>
  <c r="AG50" i="20"/>
  <c r="AG66" i="20"/>
  <c r="AG78" i="20"/>
  <c r="AG94" i="20"/>
  <c r="AG107" i="20"/>
  <c r="AG123" i="20"/>
  <c r="AG139" i="20"/>
  <c r="AG151" i="20"/>
  <c r="AG167" i="20"/>
  <c r="AG180" i="20"/>
  <c r="AG196" i="20"/>
  <c r="AG212" i="20"/>
  <c r="AG225" i="20"/>
  <c r="AG241" i="20"/>
  <c r="AG253" i="20"/>
  <c r="AG269" i="20"/>
  <c r="AG285" i="20"/>
  <c r="AG298" i="20"/>
  <c r="AG314" i="20"/>
  <c r="AG326" i="20"/>
  <c r="AG342" i="20"/>
  <c r="AG358" i="20"/>
  <c r="AG371" i="20"/>
  <c r="AG387" i="20"/>
  <c r="AG399" i="20"/>
  <c r="AG415" i="20"/>
  <c r="AG431" i="20"/>
  <c r="AG444" i="20"/>
  <c r="AG460" i="20"/>
  <c r="AG473" i="20"/>
  <c r="AG489" i="20"/>
  <c r="AG505" i="20"/>
  <c r="AG517" i="20"/>
  <c r="AG532" i="20"/>
  <c r="AG543" i="20"/>
  <c r="AG557" i="20"/>
  <c r="AG571" i="20"/>
  <c r="AG582" i="20"/>
  <c r="AG596" i="20"/>
  <c r="AG607" i="20"/>
  <c r="AG621" i="20"/>
  <c r="AG635" i="20"/>
  <c r="AG646" i="20"/>
  <c r="AG660" i="20"/>
  <c r="AG671" i="20"/>
  <c r="AG685" i="20"/>
  <c r="AG699" i="20"/>
  <c r="AG710" i="20"/>
  <c r="AG724" i="20"/>
  <c r="AG735" i="20"/>
  <c r="AG749" i="20"/>
  <c r="AG763" i="20"/>
  <c r="AG774" i="20"/>
  <c r="AG18" i="20"/>
  <c r="AG36" i="20"/>
  <c r="AG51" i="20"/>
  <c r="AG67" i="20"/>
  <c r="AG79" i="20"/>
  <c r="AG95" i="20"/>
  <c r="AG111" i="20"/>
  <c r="AG124" i="20"/>
  <c r="AG140" i="20"/>
  <c r="AG153" i="20"/>
  <c r="AG169" i="20"/>
  <c r="AG185" i="20"/>
  <c r="AG197" i="20"/>
  <c r="AG213" i="20"/>
  <c r="AG226" i="20"/>
  <c r="AG242" i="20"/>
  <c r="AG258" i="20"/>
  <c r="AG270" i="20"/>
  <c r="AG286" i="20"/>
  <c r="AG299" i="20"/>
  <c r="AG315" i="20"/>
  <c r="AG331" i="20"/>
  <c r="AG343" i="20"/>
  <c r="AG359" i="20"/>
  <c r="AG372" i="20"/>
  <c r="AG388" i="20"/>
  <c r="AG404" i="20"/>
  <c r="AG417" i="20"/>
  <c r="AG433" i="20"/>
  <c r="AG445" i="20"/>
  <c r="AG461" i="20"/>
  <c r="AG477" i="20"/>
  <c r="AG490" i="20"/>
  <c r="AG506" i="20"/>
  <c r="AG518" i="20"/>
  <c r="AG533" i="20"/>
  <c r="AG547" i="20"/>
  <c r="AG558" i="20"/>
  <c r="AG572" i="20"/>
  <c r="AG583" i="20"/>
  <c r="AG597" i="20"/>
  <c r="AG611" i="20"/>
  <c r="AG675" i="20"/>
  <c r="AG725" i="20"/>
  <c r="AG775" i="20"/>
  <c r="AG813" i="20"/>
  <c r="AG851" i="20"/>
  <c r="AG878" i="20"/>
  <c r="AG916" i="20"/>
  <c r="AG941" i="20"/>
  <c r="AG966" i="20"/>
  <c r="AG991" i="20"/>
  <c r="AG622" i="20"/>
  <c r="AG684" i="20"/>
  <c r="AG734" i="20"/>
  <c r="AG787" i="20"/>
  <c r="AG814" i="20"/>
  <c r="AG852" i="20"/>
  <c r="AG887" i="20"/>
  <c r="AG917" i="20"/>
  <c r="AG942" i="20"/>
  <c r="AG967" i="20"/>
  <c r="AG995" i="20"/>
  <c r="AG636" i="20"/>
  <c r="AG686" i="20"/>
  <c r="AG739" i="20"/>
  <c r="AG788" i="20"/>
  <c r="AG823" i="20"/>
  <c r="AG853" i="20"/>
  <c r="AG891" i="20"/>
  <c r="AG925" i="20"/>
  <c r="AG950" i="20"/>
  <c r="AG975" i="20"/>
  <c r="AG1003" i="20"/>
  <c r="AG645" i="20"/>
  <c r="AG695" i="20"/>
  <c r="AG748" i="20"/>
  <c r="AG789" i="20"/>
  <c r="AG827" i="20"/>
  <c r="AG862" i="20"/>
  <c r="AG892" i="20"/>
  <c r="AG926" i="20"/>
  <c r="AG951" i="20"/>
  <c r="AG979" i="20"/>
  <c r="AG1004" i="20"/>
  <c r="AG647" i="20"/>
  <c r="AG700" i="20"/>
  <c r="AG750" i="20"/>
  <c r="AG798" i="20"/>
  <c r="AG659" i="20"/>
  <c r="AG709" i="20"/>
  <c r="AG759" i="20"/>
  <c r="AG799" i="20"/>
  <c r="AG837" i="20"/>
  <c r="AG867" i="20"/>
  <c r="AG902" i="20"/>
  <c r="AG931" i="20"/>
  <c r="AG956" i="20"/>
  <c r="AG981" i="20"/>
  <c r="AG1006" i="20"/>
  <c r="AG661" i="20"/>
  <c r="AG711" i="20"/>
  <c r="AG764" i="20"/>
  <c r="AG803" i="20"/>
  <c r="AG838" i="20"/>
  <c r="AG876" i="20"/>
  <c r="AG903" i="20"/>
  <c r="AG939" i="20"/>
  <c r="AG964" i="20"/>
  <c r="AG989" i="20"/>
  <c r="AG1014" i="20"/>
  <c r="AG670" i="20"/>
  <c r="AG723" i="20"/>
  <c r="AG773" i="20"/>
  <c r="AG812" i="20"/>
  <c r="AG839" i="20"/>
  <c r="AG877" i="20"/>
  <c r="AG915" i="20"/>
  <c r="AG940" i="20"/>
  <c r="AG965" i="20"/>
  <c r="AG990" i="20"/>
  <c r="AG828" i="20"/>
  <c r="AG863" i="20"/>
  <c r="AG901" i="20"/>
  <c r="AG927" i="20"/>
  <c r="AG955" i="20"/>
  <c r="AG1005" i="20"/>
  <c r="AG980" i="20"/>
  <c r="N1007" i="20"/>
  <c r="O1007" i="20" s="1"/>
  <c r="N998" i="20"/>
  <c r="O998" i="20" s="1"/>
  <c r="N988" i="20"/>
  <c r="O988" i="20" s="1"/>
  <c r="N979" i="20"/>
  <c r="O979" i="20" s="1"/>
  <c r="N970" i="20"/>
  <c r="O970" i="20" s="1"/>
  <c r="N961" i="20"/>
  <c r="O961" i="20" s="1"/>
  <c r="N952" i="20"/>
  <c r="O952" i="20" s="1"/>
  <c r="N943" i="20"/>
  <c r="O943" i="20" s="1"/>
  <c r="N934" i="20"/>
  <c r="O934" i="20" s="1"/>
  <c r="N924" i="20"/>
  <c r="O924" i="20" s="1"/>
  <c r="N915" i="20"/>
  <c r="O915" i="20" s="1"/>
  <c r="N906" i="20"/>
  <c r="O906" i="20" s="1"/>
  <c r="N897" i="20"/>
  <c r="O897" i="20" s="1"/>
  <c r="N888" i="20"/>
  <c r="O888" i="20" s="1"/>
  <c r="N879" i="20"/>
  <c r="O879" i="20" s="1"/>
  <c r="N870" i="20"/>
  <c r="O870" i="20" s="1"/>
  <c r="N860" i="20"/>
  <c r="O860" i="20" s="1"/>
  <c r="N851" i="20"/>
  <c r="O851" i="20" s="1"/>
  <c r="N842" i="20"/>
  <c r="O842" i="20" s="1"/>
  <c r="N833" i="20"/>
  <c r="O833" i="20" s="1"/>
  <c r="N824" i="20"/>
  <c r="O824" i="20" s="1"/>
  <c r="N815" i="20"/>
  <c r="O815" i="20" s="1"/>
  <c r="N806" i="20"/>
  <c r="O806" i="20" s="1"/>
  <c r="N796" i="20"/>
  <c r="O796" i="20" s="1"/>
  <c r="N787" i="20"/>
  <c r="O787" i="20" s="1"/>
  <c r="N778" i="20"/>
  <c r="O778" i="20" s="1"/>
  <c r="N769" i="20"/>
  <c r="O769" i="20" s="1"/>
  <c r="N759" i="20"/>
  <c r="O759" i="20" s="1"/>
  <c r="N747" i="20"/>
  <c r="O747" i="20" s="1"/>
  <c r="N737" i="20"/>
  <c r="O737" i="20" s="1"/>
  <c r="N727" i="20"/>
  <c r="O727" i="20" s="1"/>
  <c r="N715" i="20"/>
  <c r="O715" i="20" s="1"/>
  <c r="N705" i="20"/>
  <c r="O705" i="20" s="1"/>
  <c r="N695" i="20"/>
  <c r="O695" i="20" s="1"/>
  <c r="N683" i="20"/>
  <c r="O683" i="20" s="1"/>
  <c r="N673" i="20"/>
  <c r="O673" i="20" s="1"/>
  <c r="N663" i="20"/>
  <c r="O663" i="20" s="1"/>
  <c r="N651" i="20"/>
  <c r="O651" i="20" s="1"/>
  <c r="N641" i="20"/>
  <c r="O641" i="20" s="1"/>
  <c r="N631" i="20"/>
  <c r="O631" i="20" s="1"/>
  <c r="N619" i="20"/>
  <c r="O619" i="20" s="1"/>
  <c r="N609" i="20"/>
  <c r="O609" i="20" s="1"/>
  <c r="N599" i="20"/>
  <c r="O599" i="20" s="1"/>
  <c r="N587" i="20"/>
  <c r="O587" i="20" s="1"/>
  <c r="N577" i="20"/>
  <c r="O577" i="20" s="1"/>
  <c r="N567" i="20"/>
  <c r="O567" i="20" s="1"/>
  <c r="N555" i="20"/>
  <c r="O555" i="20" s="1"/>
  <c r="N545" i="20"/>
  <c r="O545" i="20" s="1"/>
  <c r="N535" i="20"/>
  <c r="O535" i="20" s="1"/>
  <c r="N523" i="20"/>
  <c r="O523" i="20" s="1"/>
  <c r="N512" i="20"/>
  <c r="O512" i="20" s="1"/>
  <c r="N498" i="20"/>
  <c r="O498" i="20" s="1"/>
  <c r="N484" i="20"/>
  <c r="O484" i="20" s="1"/>
  <c r="N473" i="20"/>
  <c r="O473" i="20" s="1"/>
  <c r="N459" i="20"/>
  <c r="O459" i="20" s="1"/>
  <c r="N448" i="20"/>
  <c r="O448" i="20" s="1"/>
  <c r="N434" i="20"/>
  <c r="O434" i="20" s="1"/>
  <c r="N420" i="20"/>
  <c r="O420" i="20" s="1"/>
  <c r="N409" i="20"/>
  <c r="O409" i="20" s="1"/>
  <c r="N395" i="20"/>
  <c r="O395" i="20" s="1"/>
  <c r="N384" i="20"/>
  <c r="O384" i="20" s="1"/>
  <c r="N370" i="20"/>
  <c r="O370" i="20" s="1"/>
  <c r="N356" i="20"/>
  <c r="O356" i="20" s="1"/>
  <c r="N345" i="20"/>
  <c r="O345" i="20" s="1"/>
  <c r="N331" i="20"/>
  <c r="O331" i="20" s="1"/>
  <c r="N320" i="20"/>
  <c r="O320" i="20" s="1"/>
  <c r="N306" i="20"/>
  <c r="O306" i="20" s="1"/>
  <c r="N292" i="20"/>
  <c r="O292" i="20" s="1"/>
  <c r="N281" i="20"/>
  <c r="O281" i="20" s="1"/>
  <c r="N267" i="20"/>
  <c r="O267" i="20" s="1"/>
  <c r="N256" i="20"/>
  <c r="O256" i="20" s="1"/>
  <c r="N242" i="20"/>
  <c r="O242" i="20" s="1"/>
  <c r="N228" i="20"/>
  <c r="O228" i="20" s="1"/>
  <c r="N217" i="20"/>
  <c r="O217" i="20" s="1"/>
  <c r="N203" i="20"/>
  <c r="O203" i="20" s="1"/>
  <c r="N192" i="20"/>
  <c r="O192" i="20" s="1"/>
  <c r="N178" i="20"/>
  <c r="O178" i="20" s="1"/>
  <c r="N164" i="20"/>
  <c r="O164" i="20" s="1"/>
  <c r="N153" i="20"/>
  <c r="O153" i="20" s="1"/>
  <c r="N139" i="20"/>
  <c r="O139" i="20" s="1"/>
  <c r="N128" i="20"/>
  <c r="O128" i="20" s="1"/>
  <c r="N114" i="20"/>
  <c r="O114" i="20" s="1"/>
  <c r="N100" i="20"/>
  <c r="O100" i="20" s="1"/>
  <c r="N89" i="20"/>
  <c r="O89" i="20" s="1"/>
  <c r="N75" i="20"/>
  <c r="O75" i="20" s="1"/>
  <c r="N64" i="20"/>
  <c r="O64" i="20" s="1"/>
  <c r="N50" i="20"/>
  <c r="O50" i="20" s="1"/>
  <c r="N36" i="20"/>
  <c r="O36" i="20" s="1"/>
  <c r="N25" i="20"/>
  <c r="O25" i="20" s="1"/>
  <c r="P906" i="20"/>
  <c r="Q906" i="20" s="1"/>
  <c r="P898" i="20"/>
  <c r="Q898" i="20" s="1"/>
  <c r="P890" i="20"/>
  <c r="Q890" i="20" s="1"/>
  <c r="P882" i="20"/>
  <c r="Q882" i="20" s="1"/>
  <c r="P874" i="20"/>
  <c r="Q874" i="20" s="1"/>
  <c r="P865" i="20"/>
  <c r="Q865" i="20" s="1"/>
  <c r="P856" i="20"/>
  <c r="Q856" i="20" s="1"/>
  <c r="P847" i="20"/>
  <c r="Q847" i="20" s="1"/>
  <c r="P838" i="20"/>
  <c r="Q838" i="20" s="1"/>
  <c r="P828" i="20"/>
  <c r="Q828" i="20" s="1"/>
  <c r="P819" i="20"/>
  <c r="Q819" i="20" s="1"/>
  <c r="P809" i="20"/>
  <c r="Q809" i="20" s="1"/>
  <c r="P798" i="20"/>
  <c r="Q798" i="20" s="1"/>
  <c r="P787" i="20"/>
  <c r="Q787" i="20" s="1"/>
  <c r="P777" i="20"/>
  <c r="Q777" i="20" s="1"/>
  <c r="P767" i="20"/>
  <c r="Q767" i="20" s="1"/>
  <c r="P756" i="20"/>
  <c r="Q756" i="20" s="1"/>
  <c r="P746" i="20"/>
  <c r="Q746" i="20" s="1"/>
  <c r="P736" i="20"/>
  <c r="Q736" i="20" s="1"/>
  <c r="P724" i="20"/>
  <c r="Q724" i="20" s="1"/>
  <c r="P714" i="20"/>
  <c r="Q714" i="20" s="1"/>
  <c r="P704" i="20"/>
  <c r="Q704" i="20" s="1"/>
  <c r="P694" i="20"/>
  <c r="Q694" i="20" s="1"/>
  <c r="P683" i="20"/>
  <c r="Q683" i="20" s="1"/>
  <c r="P673" i="20"/>
  <c r="Q673" i="20" s="1"/>
  <c r="P663" i="20"/>
  <c r="Q663" i="20" s="1"/>
  <c r="P651" i="20"/>
  <c r="Q651" i="20" s="1"/>
  <c r="P641" i="20"/>
  <c r="Q641" i="20" s="1"/>
  <c r="P631" i="20"/>
  <c r="Q631" i="20" s="1"/>
  <c r="P620" i="20"/>
  <c r="Q620" i="20" s="1"/>
  <c r="P609" i="20"/>
  <c r="Q609" i="20" s="1"/>
  <c r="P595" i="20"/>
  <c r="Q595" i="20" s="1"/>
  <c r="P584" i="20"/>
  <c r="Q584" i="20" s="1"/>
  <c r="P572" i="20"/>
  <c r="Q572" i="20" s="1"/>
  <c r="P559" i="20"/>
  <c r="Q559" i="20" s="1"/>
  <c r="P547" i="20"/>
  <c r="Q547" i="20" s="1"/>
  <c r="P536" i="20"/>
  <c r="Q536" i="20" s="1"/>
  <c r="P522" i="20"/>
  <c r="Q522" i="20" s="1"/>
  <c r="P511" i="20"/>
  <c r="Q511" i="20" s="1"/>
  <c r="P499" i="20"/>
  <c r="Q499" i="20" s="1"/>
  <c r="P484" i="20"/>
  <c r="Q484" i="20" s="1"/>
  <c r="P472" i="20"/>
  <c r="Q472" i="20" s="1"/>
  <c r="P456" i="20"/>
  <c r="Q456" i="20" s="1"/>
  <c r="P440" i="20"/>
  <c r="Q440" i="20" s="1"/>
  <c r="P427" i="20"/>
  <c r="Q427" i="20" s="1"/>
  <c r="P411" i="20"/>
  <c r="Q411" i="20" s="1"/>
  <c r="P399" i="20"/>
  <c r="Q399" i="20" s="1"/>
  <c r="P383" i="20"/>
  <c r="Q383" i="20" s="1"/>
  <c r="P367" i="20"/>
  <c r="Q367" i="20" s="1"/>
  <c r="P354" i="20"/>
  <c r="Q354" i="20" s="1"/>
  <c r="P338" i="20"/>
  <c r="Q338" i="20" s="1"/>
  <c r="P321" i="20"/>
  <c r="Q321" i="20" s="1"/>
  <c r="P303" i="20"/>
  <c r="Q303" i="20" s="1"/>
  <c r="P284" i="20"/>
  <c r="Q284" i="20" s="1"/>
  <c r="P266" i="20"/>
  <c r="Q266" i="20" s="1"/>
  <c r="P248" i="20"/>
  <c r="Q248" i="20" s="1"/>
  <c r="P230" i="20"/>
  <c r="Q230" i="20" s="1"/>
  <c r="P211" i="20"/>
  <c r="Q211" i="20" s="1"/>
  <c r="P193" i="20"/>
  <c r="Q193" i="20" s="1"/>
  <c r="P175" i="20"/>
  <c r="Q175" i="20" s="1"/>
  <c r="P156" i="20"/>
  <c r="Q156" i="20" s="1"/>
  <c r="P138" i="20"/>
  <c r="Q138" i="20" s="1"/>
  <c r="P120" i="20"/>
  <c r="Q120" i="20" s="1"/>
  <c r="P102" i="20"/>
  <c r="Q102" i="20" s="1"/>
  <c r="P83" i="20"/>
  <c r="Q83" i="20" s="1"/>
  <c r="P65" i="20"/>
  <c r="Q65" i="20" s="1"/>
  <c r="P47" i="20"/>
  <c r="Q47" i="20" s="1"/>
  <c r="P28" i="20"/>
  <c r="Q28" i="20" s="1"/>
  <c r="P897" i="20"/>
  <c r="Q897" i="20" s="1"/>
  <c r="P889" i="20"/>
  <c r="Q889" i="20" s="1"/>
  <c r="P881" i="20"/>
  <c r="Q881" i="20" s="1"/>
  <c r="P873" i="20"/>
  <c r="Q873" i="20" s="1"/>
  <c r="P864" i="20"/>
  <c r="Q864" i="20" s="1"/>
  <c r="P855" i="20"/>
  <c r="Q855" i="20" s="1"/>
  <c r="P846" i="20"/>
  <c r="Q846" i="20" s="1"/>
  <c r="P836" i="20"/>
  <c r="Q836" i="20" s="1"/>
  <c r="P827" i="20"/>
  <c r="Q827" i="20" s="1"/>
  <c r="P818" i="20"/>
  <c r="Q818" i="20" s="1"/>
  <c r="P807" i="20"/>
  <c r="Q807" i="20" s="1"/>
  <c r="P796" i="20"/>
  <c r="Q796" i="20" s="1"/>
  <c r="P786" i="20"/>
  <c r="Q786" i="20" s="1"/>
  <c r="P776" i="20"/>
  <c r="Q776" i="20" s="1"/>
  <c r="P766" i="20"/>
  <c r="Q766" i="20" s="1"/>
  <c r="P755" i="20"/>
  <c r="Q755" i="20" s="1"/>
  <c r="P745" i="20"/>
  <c r="Q745" i="20" s="1"/>
  <c r="P734" i="20"/>
  <c r="Q734" i="20" s="1"/>
  <c r="P723" i="20"/>
  <c r="Q723" i="20" s="1"/>
  <c r="P713" i="20"/>
  <c r="Q713" i="20" s="1"/>
  <c r="P703" i="20"/>
  <c r="Q703" i="20" s="1"/>
  <c r="P692" i="20"/>
  <c r="Q692" i="20" s="1"/>
  <c r="P682" i="20"/>
  <c r="Q682" i="20" s="1"/>
  <c r="P672" i="20"/>
  <c r="Q672" i="20" s="1"/>
  <c r="P660" i="20"/>
  <c r="Q660" i="20" s="1"/>
  <c r="P650" i="20"/>
  <c r="Q650" i="20" s="1"/>
  <c r="P640" i="20"/>
  <c r="Q640" i="20" s="1"/>
  <c r="P630" i="20"/>
  <c r="Q630" i="20" s="1"/>
  <c r="P619" i="20"/>
  <c r="Q619" i="20" s="1"/>
  <c r="P608" i="20"/>
  <c r="Q608" i="20" s="1"/>
  <c r="P594" i="20"/>
  <c r="Q594" i="20" s="1"/>
  <c r="P583" i="20"/>
  <c r="Q583" i="20" s="1"/>
  <c r="P571" i="20"/>
  <c r="Q571" i="20" s="1"/>
  <c r="P558" i="20"/>
  <c r="Q558" i="20" s="1"/>
  <c r="P546" i="20"/>
  <c r="Q546" i="20" s="1"/>
  <c r="P535" i="20"/>
  <c r="Q535" i="20" s="1"/>
  <c r="P521" i="20"/>
  <c r="Q521" i="20" s="1"/>
  <c r="P510" i="20"/>
  <c r="Q510" i="20" s="1"/>
  <c r="P498" i="20"/>
  <c r="Q498" i="20" s="1"/>
  <c r="P483" i="20"/>
  <c r="Q483" i="20" s="1"/>
  <c r="P467" i="20"/>
  <c r="Q467" i="20" s="1"/>
  <c r="P455" i="20"/>
  <c r="Q455" i="20" s="1"/>
  <c r="P439" i="20"/>
  <c r="Q439" i="20" s="1"/>
  <c r="P426" i="20"/>
  <c r="Q426" i="20" s="1"/>
  <c r="P410" i="20"/>
  <c r="Q410" i="20" s="1"/>
  <c r="P394" i="20"/>
  <c r="Q394" i="20" s="1"/>
  <c r="P382" i="20"/>
  <c r="Q382" i="20" s="1"/>
  <c r="P366" i="20"/>
  <c r="Q366" i="20" s="1"/>
  <c r="P353" i="20"/>
  <c r="Q353" i="20" s="1"/>
  <c r="P337" i="20"/>
  <c r="Q337" i="20" s="1"/>
  <c r="P320" i="20"/>
  <c r="Q320" i="20" s="1"/>
  <c r="P302" i="20"/>
  <c r="Q302" i="20" s="1"/>
  <c r="P283" i="20"/>
  <c r="Q283" i="20" s="1"/>
  <c r="P265" i="20"/>
  <c r="Q265" i="20" s="1"/>
  <c r="P247" i="20"/>
  <c r="Q247" i="20" s="1"/>
  <c r="P228" i="20"/>
  <c r="Q228" i="20" s="1"/>
  <c r="P210" i="20"/>
  <c r="Q210" i="20" s="1"/>
  <c r="P192" i="20"/>
  <c r="Q192" i="20" s="1"/>
  <c r="P174" i="20"/>
  <c r="Q174" i="20" s="1"/>
  <c r="P155" i="20"/>
  <c r="Q155" i="20" s="1"/>
  <c r="P137" i="20"/>
  <c r="Q137" i="20" s="1"/>
  <c r="P119" i="20"/>
  <c r="Q119" i="20" s="1"/>
  <c r="P100" i="20"/>
  <c r="Q100" i="20" s="1"/>
  <c r="P82" i="20"/>
  <c r="Q82" i="20" s="1"/>
  <c r="P64" i="20"/>
  <c r="Q64" i="20" s="1"/>
  <c r="P46" i="20"/>
  <c r="Q46" i="20" s="1"/>
  <c r="P27" i="20"/>
  <c r="Q27" i="20" s="1"/>
  <c r="P1008" i="20"/>
  <c r="Q1008" i="20" s="1"/>
  <c r="P1000" i="20"/>
  <c r="Q1000" i="20" s="1"/>
  <c r="P992" i="20"/>
  <c r="Q992" i="20" s="1"/>
  <c r="P984" i="20"/>
  <c r="Q984" i="20" s="1"/>
  <c r="P976" i="20"/>
  <c r="Q976" i="20" s="1"/>
  <c r="P968" i="20"/>
  <c r="Q968" i="20" s="1"/>
  <c r="P960" i="20"/>
  <c r="Q960" i="20" s="1"/>
  <c r="P952" i="20"/>
  <c r="Q952" i="20" s="1"/>
  <c r="P944" i="20"/>
  <c r="Q944" i="20" s="1"/>
  <c r="P936" i="20"/>
  <c r="Q936" i="20" s="1"/>
  <c r="P928" i="20"/>
  <c r="Q928" i="20" s="1"/>
  <c r="P920" i="20"/>
  <c r="Q920" i="20" s="1"/>
  <c r="P912" i="20"/>
  <c r="Q912" i="20" s="1"/>
  <c r="P904" i="20"/>
  <c r="Q904" i="20" s="1"/>
  <c r="P896" i="20"/>
  <c r="Q896" i="20" s="1"/>
  <c r="P888" i="20"/>
  <c r="Q888" i="20" s="1"/>
  <c r="P880" i="20"/>
  <c r="Q880" i="20" s="1"/>
  <c r="P872" i="20"/>
  <c r="Q872" i="20" s="1"/>
  <c r="P863" i="20"/>
  <c r="Q863" i="20" s="1"/>
  <c r="P854" i="20"/>
  <c r="Q854" i="20" s="1"/>
  <c r="P844" i="20"/>
  <c r="Q844" i="20" s="1"/>
  <c r="P835" i="20"/>
  <c r="Q835" i="20" s="1"/>
  <c r="P826" i="20"/>
  <c r="Q826" i="20" s="1"/>
  <c r="P816" i="20"/>
  <c r="Q816" i="20" s="1"/>
  <c r="P806" i="20"/>
  <c r="Q806" i="20" s="1"/>
  <c r="P795" i="20"/>
  <c r="Q795" i="20" s="1"/>
  <c r="P785" i="20"/>
  <c r="Q785" i="20" s="1"/>
  <c r="P775" i="20"/>
  <c r="Q775" i="20" s="1"/>
  <c r="P764" i="20"/>
  <c r="Q764" i="20" s="1"/>
  <c r="P754" i="20"/>
  <c r="Q754" i="20" s="1"/>
  <c r="P743" i="20"/>
  <c r="Q743" i="20" s="1"/>
  <c r="P732" i="20"/>
  <c r="Q732" i="20" s="1"/>
  <c r="P722" i="20"/>
  <c r="Q722" i="20" s="1"/>
  <c r="P712" i="20"/>
  <c r="Q712" i="20" s="1"/>
  <c r="P702" i="20"/>
  <c r="Q702" i="20" s="1"/>
  <c r="P691" i="20"/>
  <c r="Q691" i="20" s="1"/>
  <c r="P681" i="20"/>
  <c r="Q681" i="20" s="1"/>
  <c r="P670" i="20"/>
  <c r="Q670" i="20" s="1"/>
  <c r="P659" i="20"/>
  <c r="Q659" i="20" s="1"/>
  <c r="P649" i="20"/>
  <c r="Q649" i="20" s="1"/>
  <c r="P639" i="20"/>
  <c r="Q639" i="20" s="1"/>
  <c r="P628" i="20"/>
  <c r="Q628" i="20" s="1"/>
  <c r="P618" i="20"/>
  <c r="Q618" i="20" s="1"/>
  <c r="P604" i="20"/>
  <c r="Q604" i="20" s="1"/>
  <c r="P593" i="20"/>
  <c r="Q593" i="20" s="1"/>
  <c r="P582" i="20"/>
  <c r="Q582" i="20" s="1"/>
  <c r="P568" i="20"/>
  <c r="Q568" i="20" s="1"/>
  <c r="P556" i="20"/>
  <c r="Q556" i="20" s="1"/>
  <c r="P545" i="20"/>
  <c r="Q545" i="20" s="1"/>
  <c r="P531" i="20"/>
  <c r="Q531" i="20" s="1"/>
  <c r="P520" i="20"/>
  <c r="Q520" i="20" s="1"/>
  <c r="P508" i="20"/>
  <c r="Q508" i="20" s="1"/>
  <c r="P495" i="20"/>
  <c r="Q495" i="20" s="1"/>
  <c r="P482" i="20"/>
  <c r="Q482" i="20" s="1"/>
  <c r="P466" i="20"/>
  <c r="Q466" i="20" s="1"/>
  <c r="P454" i="20"/>
  <c r="Q454" i="20" s="1"/>
  <c r="P438" i="20"/>
  <c r="Q438" i="20" s="1"/>
  <c r="P422" i="20"/>
  <c r="Q422" i="20" s="1"/>
  <c r="P409" i="20"/>
  <c r="Q409" i="20" s="1"/>
  <c r="P393" i="20"/>
  <c r="Q393" i="20" s="1"/>
  <c r="P380" i="20"/>
  <c r="Q380" i="20" s="1"/>
  <c r="P364" i="20"/>
  <c r="Q364" i="20" s="1"/>
  <c r="P348" i="20"/>
  <c r="Q348" i="20" s="1"/>
  <c r="P336" i="20"/>
  <c r="Q336" i="20" s="1"/>
  <c r="P319" i="20"/>
  <c r="Q319" i="20" s="1"/>
  <c r="P300" i="20"/>
  <c r="Q300" i="20" s="1"/>
  <c r="P282" i="20"/>
  <c r="Q282" i="20" s="1"/>
  <c r="P264" i="20"/>
  <c r="Q264" i="20" s="1"/>
  <c r="P246" i="20"/>
  <c r="Q246" i="20" s="1"/>
  <c r="P227" i="20"/>
  <c r="Q227" i="20" s="1"/>
  <c r="P209" i="20"/>
  <c r="Q209" i="20" s="1"/>
  <c r="P191" i="20"/>
  <c r="Q191" i="20" s="1"/>
  <c r="P172" i="20"/>
  <c r="Q172" i="20" s="1"/>
  <c r="P154" i="20"/>
  <c r="Q154" i="20" s="1"/>
  <c r="P136" i="20"/>
  <c r="Q136" i="20" s="1"/>
  <c r="P118" i="20"/>
  <c r="Q118" i="20" s="1"/>
  <c r="P99" i="20"/>
  <c r="Q99" i="20" s="1"/>
  <c r="P81" i="20"/>
  <c r="Q81" i="20" s="1"/>
  <c r="P63" i="20"/>
  <c r="Q63" i="20" s="1"/>
  <c r="P44" i="20"/>
  <c r="Q44" i="20" s="1"/>
  <c r="P26" i="20"/>
  <c r="Q26" i="20" s="1"/>
  <c r="P1007" i="20"/>
  <c r="Q1007" i="20" s="1"/>
  <c r="P999" i="20"/>
  <c r="Q999" i="20" s="1"/>
  <c r="P991" i="20"/>
  <c r="Q991" i="20" s="1"/>
  <c r="P983" i="20"/>
  <c r="Q983" i="20" s="1"/>
  <c r="P975" i="20"/>
  <c r="Q975" i="20" s="1"/>
  <c r="P967" i="20"/>
  <c r="Q967" i="20" s="1"/>
  <c r="P959" i="20"/>
  <c r="Q959" i="20" s="1"/>
  <c r="P951" i="20"/>
  <c r="Q951" i="20" s="1"/>
  <c r="P943" i="20"/>
  <c r="Q943" i="20" s="1"/>
  <c r="P935" i="20"/>
  <c r="Q935" i="20" s="1"/>
  <c r="P927" i="20"/>
  <c r="Q927" i="20" s="1"/>
  <c r="P919" i="20"/>
  <c r="Q919" i="20" s="1"/>
  <c r="P911" i="20"/>
  <c r="Q911" i="20" s="1"/>
  <c r="P903" i="20"/>
  <c r="Q903" i="20" s="1"/>
  <c r="P895" i="20"/>
  <c r="Q895" i="20" s="1"/>
  <c r="P887" i="20"/>
  <c r="Q887" i="20" s="1"/>
  <c r="P879" i="20"/>
  <c r="Q879" i="20" s="1"/>
  <c r="P871" i="20"/>
  <c r="Q871" i="20" s="1"/>
  <c r="P862" i="20"/>
  <c r="Q862" i="20" s="1"/>
  <c r="P852" i="20"/>
  <c r="Q852" i="20" s="1"/>
  <c r="P843" i="20"/>
  <c r="Q843" i="20" s="1"/>
  <c r="P834" i="20"/>
  <c r="Q834" i="20" s="1"/>
  <c r="P825" i="20"/>
  <c r="Q825" i="20" s="1"/>
  <c r="P815" i="20"/>
  <c r="Q815" i="20" s="1"/>
  <c r="P804" i="20"/>
  <c r="Q804" i="20" s="1"/>
  <c r="P794" i="20"/>
  <c r="Q794" i="20" s="1"/>
  <c r="P784" i="20"/>
  <c r="Q784" i="20" s="1"/>
  <c r="P774" i="20"/>
  <c r="Q774" i="20" s="1"/>
  <c r="P763" i="20"/>
  <c r="Q763" i="20" s="1"/>
  <c r="P752" i="20"/>
  <c r="Q752" i="20" s="1"/>
  <c r="P742" i="20"/>
  <c r="Q742" i="20" s="1"/>
  <c r="P731" i="20"/>
  <c r="Q731" i="20" s="1"/>
  <c r="P721" i="20"/>
  <c r="Q721" i="20" s="1"/>
  <c r="P711" i="20"/>
  <c r="Q711" i="20" s="1"/>
  <c r="P700" i="20"/>
  <c r="Q700" i="20" s="1"/>
  <c r="P690" i="20"/>
  <c r="Q690" i="20" s="1"/>
  <c r="P679" i="20"/>
  <c r="Q679" i="20" s="1"/>
  <c r="P668" i="20"/>
  <c r="Q668" i="20" s="1"/>
  <c r="P658" i="20"/>
  <c r="Q658" i="20" s="1"/>
  <c r="P648" i="20"/>
  <c r="Q648" i="20" s="1"/>
  <c r="P638" i="20"/>
  <c r="Q638" i="20" s="1"/>
  <c r="P627" i="20"/>
  <c r="Q627" i="20" s="1"/>
  <c r="P617" i="20"/>
  <c r="Q617" i="20" s="1"/>
  <c r="P603" i="20"/>
  <c r="Q603" i="20" s="1"/>
  <c r="P592" i="20"/>
  <c r="Q592" i="20" s="1"/>
  <c r="P580" i="20"/>
  <c r="Q580" i="20" s="1"/>
  <c r="P567" i="20"/>
  <c r="Q567" i="20" s="1"/>
  <c r="P555" i="20"/>
  <c r="Q555" i="20" s="1"/>
  <c r="P544" i="20"/>
  <c r="Q544" i="20" s="1"/>
  <c r="P530" i="20"/>
  <c r="Q530" i="20" s="1"/>
  <c r="P519" i="20"/>
  <c r="Q519" i="20" s="1"/>
  <c r="P507" i="20"/>
  <c r="Q507" i="20" s="1"/>
  <c r="P494" i="20"/>
  <c r="Q494" i="20" s="1"/>
  <c r="P481" i="20"/>
  <c r="Q481" i="20" s="1"/>
  <c r="P465" i="20"/>
  <c r="Q465" i="20" s="1"/>
  <c r="P449" i="20"/>
  <c r="Q449" i="20" s="1"/>
  <c r="P436" i="20"/>
  <c r="Q436" i="20" s="1"/>
  <c r="P420" i="20"/>
  <c r="Q420" i="20" s="1"/>
  <c r="P408" i="20"/>
  <c r="Q408" i="20" s="1"/>
  <c r="P392" i="20"/>
  <c r="Q392" i="20" s="1"/>
  <c r="P376" i="20"/>
  <c r="Q376" i="20" s="1"/>
  <c r="P363" i="20"/>
  <c r="Q363" i="20" s="1"/>
  <c r="P347" i="20"/>
  <c r="Q347" i="20" s="1"/>
  <c r="P335" i="20"/>
  <c r="Q335" i="20" s="1"/>
  <c r="P318" i="20"/>
  <c r="Q318" i="20" s="1"/>
  <c r="P299" i="20"/>
  <c r="Q299" i="20" s="1"/>
  <c r="P281" i="20"/>
  <c r="Q281" i="20" s="1"/>
  <c r="P263" i="20"/>
  <c r="Q263" i="20" s="1"/>
  <c r="P244" i="20"/>
  <c r="Q244" i="20" s="1"/>
  <c r="P226" i="20"/>
  <c r="Q226" i="20" s="1"/>
  <c r="P208" i="20"/>
  <c r="Q208" i="20" s="1"/>
  <c r="P190" i="20"/>
  <c r="Q190" i="20" s="1"/>
  <c r="P171" i="20"/>
  <c r="Q171" i="20" s="1"/>
  <c r="P153" i="20"/>
  <c r="Q153" i="20" s="1"/>
  <c r="P135" i="20"/>
  <c r="Q135" i="20" s="1"/>
  <c r="P116" i="20"/>
  <c r="Q116" i="20" s="1"/>
  <c r="P98" i="20"/>
  <c r="Q98" i="20" s="1"/>
  <c r="P80" i="20"/>
  <c r="Q80" i="20" s="1"/>
  <c r="P62" i="20"/>
  <c r="Q62" i="20" s="1"/>
  <c r="P43" i="20"/>
  <c r="Q43" i="20" s="1"/>
  <c r="P25" i="20"/>
  <c r="Q25" i="20" s="1"/>
  <c r="P1014" i="20"/>
  <c r="Q1014" i="20" s="1"/>
  <c r="P1006" i="20"/>
  <c r="Q1006" i="20" s="1"/>
  <c r="P998" i="20"/>
  <c r="Q998" i="20" s="1"/>
  <c r="P990" i="20"/>
  <c r="Q990" i="20" s="1"/>
  <c r="P982" i="20"/>
  <c r="Q982" i="20" s="1"/>
  <c r="P974" i="20"/>
  <c r="Q974" i="20" s="1"/>
  <c r="P966" i="20"/>
  <c r="Q966" i="20" s="1"/>
  <c r="P958" i="20"/>
  <c r="Q958" i="20" s="1"/>
  <c r="P950" i="20"/>
  <c r="Q950" i="20" s="1"/>
  <c r="P942" i="20"/>
  <c r="Q942" i="20" s="1"/>
  <c r="P934" i="20"/>
  <c r="Q934" i="20" s="1"/>
  <c r="P926" i="20"/>
  <c r="Q926" i="20" s="1"/>
  <c r="P918" i="20"/>
  <c r="Q918" i="20" s="1"/>
  <c r="P910" i="20"/>
  <c r="Q910" i="20" s="1"/>
  <c r="P902" i="20"/>
  <c r="Q902" i="20" s="1"/>
  <c r="P894" i="20"/>
  <c r="Q894" i="20" s="1"/>
  <c r="P886" i="20"/>
  <c r="Q886" i="20" s="1"/>
  <c r="P878" i="20"/>
  <c r="Q878" i="20" s="1"/>
  <c r="P870" i="20"/>
  <c r="Q870" i="20" s="1"/>
  <c r="P860" i="20"/>
  <c r="Q860" i="20" s="1"/>
  <c r="P851" i="20"/>
  <c r="Q851" i="20" s="1"/>
  <c r="P842" i="20"/>
  <c r="Q842" i="20" s="1"/>
  <c r="P833" i="20"/>
  <c r="Q833" i="20" s="1"/>
  <c r="P824" i="20"/>
  <c r="Q824" i="20" s="1"/>
  <c r="P814" i="20"/>
  <c r="Q814" i="20" s="1"/>
  <c r="P803" i="20"/>
  <c r="Q803" i="20" s="1"/>
  <c r="P793" i="20"/>
  <c r="Q793" i="20" s="1"/>
  <c r="P783" i="20"/>
  <c r="Q783" i="20" s="1"/>
  <c r="P772" i="20"/>
  <c r="Q772" i="20" s="1"/>
  <c r="P761" i="20"/>
  <c r="Q761" i="20" s="1"/>
  <c r="P751" i="20"/>
  <c r="Q751" i="20" s="1"/>
  <c r="P740" i="20"/>
  <c r="Q740" i="20" s="1"/>
  <c r="P730" i="20"/>
  <c r="Q730" i="20" s="1"/>
  <c r="P720" i="20"/>
  <c r="Q720" i="20" s="1"/>
  <c r="P710" i="20"/>
  <c r="Q710" i="20" s="1"/>
  <c r="P699" i="20"/>
  <c r="Q699" i="20" s="1"/>
  <c r="P688" i="20"/>
  <c r="Q688" i="20" s="1"/>
  <c r="P678" i="20"/>
  <c r="Q678" i="20" s="1"/>
  <c r="P667" i="20"/>
  <c r="Q667" i="20" s="1"/>
  <c r="P657" i="20"/>
  <c r="Q657" i="20" s="1"/>
  <c r="P647" i="20"/>
  <c r="Q647" i="20" s="1"/>
  <c r="P636" i="20"/>
  <c r="Q636" i="20" s="1"/>
  <c r="P626" i="20"/>
  <c r="Q626" i="20" s="1"/>
  <c r="P614" i="20"/>
  <c r="Q614" i="20" s="1"/>
  <c r="P602" i="20"/>
  <c r="Q602" i="20" s="1"/>
  <c r="P591" i="20"/>
  <c r="Q591" i="20" s="1"/>
  <c r="P577" i="20"/>
  <c r="Q577" i="20" s="1"/>
  <c r="P566" i="20"/>
  <c r="Q566" i="20" s="1"/>
  <c r="P554" i="20"/>
  <c r="Q554" i="20" s="1"/>
  <c r="P540" i="20"/>
  <c r="Q540" i="20" s="1"/>
  <c r="P529" i="20"/>
  <c r="Q529" i="20" s="1"/>
  <c r="P518" i="20"/>
  <c r="Q518" i="20" s="1"/>
  <c r="P504" i="20"/>
  <c r="Q504" i="20" s="1"/>
  <c r="P492" i="20"/>
  <c r="Q492" i="20" s="1"/>
  <c r="P476" i="20"/>
  <c r="Q476" i="20" s="1"/>
  <c r="P464" i="20"/>
  <c r="Q464" i="20" s="1"/>
  <c r="P448" i="20"/>
  <c r="Q448" i="20" s="1"/>
  <c r="P435" i="20"/>
  <c r="Q435" i="20" s="1"/>
  <c r="P419" i="20"/>
  <c r="Q419" i="20" s="1"/>
  <c r="P403" i="20"/>
  <c r="Q403" i="20" s="1"/>
  <c r="P391" i="20"/>
  <c r="Q391" i="20" s="1"/>
  <c r="P375" i="20"/>
  <c r="Q375" i="20" s="1"/>
  <c r="P362" i="20"/>
  <c r="Q362" i="20" s="1"/>
  <c r="P346" i="20"/>
  <c r="Q346" i="20" s="1"/>
  <c r="P330" i="20"/>
  <c r="Q330" i="20" s="1"/>
  <c r="P312" i="20"/>
  <c r="Q312" i="20" s="1"/>
  <c r="P294" i="20"/>
  <c r="Q294" i="20" s="1"/>
  <c r="P275" i="20"/>
  <c r="Q275" i="20" s="1"/>
  <c r="P257" i="20"/>
  <c r="Q257" i="20" s="1"/>
  <c r="P239" i="20"/>
  <c r="Q239" i="20" s="1"/>
  <c r="P220" i="20"/>
  <c r="Q220" i="20" s="1"/>
  <c r="P202" i="20"/>
  <c r="Q202" i="20" s="1"/>
  <c r="P184" i="20"/>
  <c r="Q184" i="20" s="1"/>
  <c r="P166" i="20"/>
  <c r="Q166" i="20" s="1"/>
  <c r="P147" i="20"/>
  <c r="Q147" i="20" s="1"/>
  <c r="P129" i="20"/>
  <c r="Q129" i="20" s="1"/>
  <c r="P111" i="20"/>
  <c r="Q111" i="20" s="1"/>
  <c r="P92" i="20"/>
  <c r="Q92" i="20" s="1"/>
  <c r="P74" i="20"/>
  <c r="Q74" i="20" s="1"/>
  <c r="P56" i="20"/>
  <c r="Q56" i="20" s="1"/>
  <c r="P38" i="20"/>
  <c r="Q38" i="20" s="1"/>
  <c r="P19" i="20"/>
  <c r="Q19" i="20" s="1"/>
  <c r="P1013" i="20"/>
  <c r="Q1013" i="20" s="1"/>
  <c r="P1005" i="20"/>
  <c r="Q1005" i="20" s="1"/>
  <c r="P997" i="20"/>
  <c r="Q997" i="20" s="1"/>
  <c r="P989" i="20"/>
  <c r="Q989" i="20" s="1"/>
  <c r="P981" i="20"/>
  <c r="Q981" i="20" s="1"/>
  <c r="P973" i="20"/>
  <c r="Q973" i="20" s="1"/>
  <c r="P965" i="20"/>
  <c r="Q965" i="20" s="1"/>
  <c r="P957" i="20"/>
  <c r="Q957" i="20" s="1"/>
  <c r="P949" i="20"/>
  <c r="Q949" i="20" s="1"/>
  <c r="P941" i="20"/>
  <c r="Q941" i="20" s="1"/>
  <c r="P933" i="20"/>
  <c r="Q933" i="20" s="1"/>
  <c r="P925" i="20"/>
  <c r="Q925" i="20" s="1"/>
  <c r="P917" i="20"/>
  <c r="Q917" i="20" s="1"/>
  <c r="P909" i="20"/>
  <c r="Q909" i="20" s="1"/>
  <c r="P901" i="20"/>
  <c r="Q901" i="20" s="1"/>
  <c r="P893" i="20"/>
  <c r="Q893" i="20" s="1"/>
  <c r="P885" i="20"/>
  <c r="Q885" i="20" s="1"/>
  <c r="P877" i="20"/>
  <c r="Q877" i="20" s="1"/>
  <c r="P868" i="20"/>
  <c r="Q868" i="20" s="1"/>
  <c r="P859" i="20"/>
  <c r="Q859" i="20" s="1"/>
  <c r="P850" i="20"/>
  <c r="Q850" i="20" s="1"/>
  <c r="P841" i="20"/>
  <c r="Q841" i="20" s="1"/>
  <c r="P832" i="20"/>
  <c r="Q832" i="20" s="1"/>
  <c r="P823" i="20"/>
  <c r="Q823" i="20" s="1"/>
  <c r="P812" i="20"/>
  <c r="Q812" i="20" s="1"/>
  <c r="P802" i="20"/>
  <c r="Q802" i="20" s="1"/>
  <c r="P792" i="20"/>
  <c r="Q792" i="20" s="1"/>
  <c r="P782" i="20"/>
  <c r="Q782" i="20" s="1"/>
  <c r="P770" i="20"/>
  <c r="Q770" i="20" s="1"/>
  <c r="P760" i="20"/>
  <c r="Q760" i="20" s="1"/>
  <c r="P750" i="20"/>
  <c r="Q750" i="20" s="1"/>
  <c r="P739" i="20"/>
  <c r="Q739" i="20" s="1"/>
  <c r="P729" i="20"/>
  <c r="Q729" i="20" s="1"/>
  <c r="P719" i="20"/>
  <c r="Q719" i="20" s="1"/>
  <c r="P708" i="20"/>
  <c r="Q708" i="20" s="1"/>
  <c r="P697" i="20"/>
  <c r="Q697" i="20" s="1"/>
  <c r="P687" i="20"/>
  <c r="Q687" i="20" s="1"/>
  <c r="P676" i="20"/>
  <c r="Q676" i="20" s="1"/>
  <c r="P666" i="20"/>
  <c r="Q666" i="20" s="1"/>
  <c r="P656" i="20"/>
  <c r="Q656" i="20" s="1"/>
  <c r="P646" i="20"/>
  <c r="Q646" i="20" s="1"/>
  <c r="P635" i="20"/>
  <c r="Q635" i="20" s="1"/>
  <c r="P624" i="20"/>
  <c r="Q624" i="20" s="1"/>
  <c r="P612" i="20"/>
  <c r="Q612" i="20" s="1"/>
  <c r="P601" i="20"/>
  <c r="Q601" i="20" s="1"/>
  <c r="P590" i="20"/>
  <c r="Q590" i="20" s="1"/>
  <c r="P576" i="20"/>
  <c r="Q576" i="20" s="1"/>
  <c r="P564" i="20"/>
  <c r="Q564" i="20" s="1"/>
  <c r="P553" i="20"/>
  <c r="Q553" i="20" s="1"/>
  <c r="P539" i="20"/>
  <c r="Q539" i="20" s="1"/>
  <c r="P528" i="20"/>
  <c r="Q528" i="20" s="1"/>
  <c r="P516" i="20"/>
  <c r="Q516" i="20" s="1"/>
  <c r="P503" i="20"/>
  <c r="Q503" i="20" s="1"/>
  <c r="P491" i="20"/>
  <c r="Q491" i="20" s="1"/>
  <c r="P475" i="20"/>
  <c r="Q475" i="20" s="1"/>
  <c r="P463" i="20"/>
  <c r="Q463" i="20" s="1"/>
  <c r="P447" i="20"/>
  <c r="Q447" i="20" s="1"/>
  <c r="P431" i="20"/>
  <c r="Q431" i="20" s="1"/>
  <c r="P418" i="20"/>
  <c r="Q418" i="20" s="1"/>
  <c r="P402" i="20"/>
  <c r="Q402" i="20" s="1"/>
  <c r="P390" i="20"/>
  <c r="Q390" i="20" s="1"/>
  <c r="P374" i="20"/>
  <c r="Q374" i="20" s="1"/>
  <c r="P358" i="20"/>
  <c r="Q358" i="20" s="1"/>
  <c r="P345" i="20"/>
  <c r="Q345" i="20" s="1"/>
  <c r="P329" i="20"/>
  <c r="Q329" i="20" s="1"/>
  <c r="P311" i="20"/>
  <c r="Q311" i="20" s="1"/>
  <c r="P292" i="20"/>
  <c r="Q292" i="20" s="1"/>
  <c r="P274" i="20"/>
  <c r="Q274" i="20" s="1"/>
  <c r="P256" i="20"/>
  <c r="Q256" i="20" s="1"/>
  <c r="P238" i="20"/>
  <c r="Q238" i="20" s="1"/>
  <c r="P219" i="20"/>
  <c r="Q219" i="20" s="1"/>
  <c r="P201" i="20"/>
  <c r="Q201" i="20" s="1"/>
  <c r="P183" i="20"/>
  <c r="Q183" i="20" s="1"/>
  <c r="P164" i="20"/>
  <c r="Q164" i="20" s="1"/>
  <c r="P146" i="20"/>
  <c r="Q146" i="20" s="1"/>
  <c r="P128" i="20"/>
  <c r="Q128" i="20" s="1"/>
  <c r="P110" i="20"/>
  <c r="Q110" i="20" s="1"/>
  <c r="P91" i="20"/>
  <c r="Q91" i="20" s="1"/>
  <c r="P73" i="20"/>
  <c r="Q73" i="20" s="1"/>
  <c r="P55" i="20"/>
  <c r="Q55" i="20" s="1"/>
  <c r="P36" i="20"/>
  <c r="Q36" i="20" s="1"/>
  <c r="P18" i="20"/>
  <c r="Q18" i="20" s="1"/>
  <c r="P1012" i="20"/>
  <c r="Q1012" i="20" s="1"/>
  <c r="P1004" i="20"/>
  <c r="Q1004" i="20" s="1"/>
  <c r="P996" i="20"/>
  <c r="Q996" i="20" s="1"/>
  <c r="P988" i="20"/>
  <c r="Q988" i="20" s="1"/>
  <c r="P980" i="20"/>
  <c r="Q980" i="20" s="1"/>
  <c r="P972" i="20"/>
  <c r="Q972" i="20" s="1"/>
  <c r="P964" i="20"/>
  <c r="Q964" i="20" s="1"/>
  <c r="P956" i="20"/>
  <c r="Q956" i="20" s="1"/>
  <c r="P948" i="20"/>
  <c r="Q948" i="20" s="1"/>
  <c r="P940" i="20"/>
  <c r="Q940" i="20" s="1"/>
  <c r="P932" i="20"/>
  <c r="Q932" i="20" s="1"/>
  <c r="P924" i="20"/>
  <c r="Q924" i="20" s="1"/>
  <c r="P916" i="20"/>
  <c r="Q916" i="20" s="1"/>
  <c r="P908" i="20"/>
  <c r="Q908" i="20" s="1"/>
  <c r="P900" i="20"/>
  <c r="Q900" i="20" s="1"/>
  <c r="P892" i="20"/>
  <c r="Q892" i="20" s="1"/>
  <c r="P884" i="20"/>
  <c r="Q884" i="20" s="1"/>
  <c r="P876" i="20"/>
  <c r="Q876" i="20" s="1"/>
  <c r="P867" i="20"/>
  <c r="Q867" i="20" s="1"/>
  <c r="P858" i="20"/>
  <c r="Q858" i="20" s="1"/>
  <c r="P849" i="20"/>
  <c r="Q849" i="20" s="1"/>
  <c r="P840" i="20"/>
  <c r="Q840" i="20" s="1"/>
  <c r="P831" i="20"/>
  <c r="Q831" i="20" s="1"/>
  <c r="P822" i="20"/>
  <c r="Q822" i="20" s="1"/>
  <c r="P811" i="20"/>
  <c r="Q811" i="20" s="1"/>
  <c r="P801" i="20"/>
  <c r="Q801" i="20" s="1"/>
  <c r="P791" i="20"/>
  <c r="Q791" i="20" s="1"/>
  <c r="P779" i="20"/>
  <c r="Q779" i="20" s="1"/>
  <c r="P769" i="20"/>
  <c r="Q769" i="20" s="1"/>
  <c r="P759" i="20"/>
  <c r="Q759" i="20" s="1"/>
  <c r="P748" i="20"/>
  <c r="Q748" i="20" s="1"/>
  <c r="P738" i="20"/>
  <c r="Q738" i="20" s="1"/>
  <c r="P728" i="20"/>
  <c r="Q728" i="20" s="1"/>
  <c r="P718" i="20"/>
  <c r="Q718" i="20" s="1"/>
  <c r="P706" i="20"/>
  <c r="Q706" i="20" s="1"/>
  <c r="P696" i="20"/>
  <c r="Q696" i="20" s="1"/>
  <c r="P686" i="20"/>
  <c r="Q686" i="20" s="1"/>
  <c r="P675" i="20"/>
  <c r="Q675" i="20" s="1"/>
  <c r="P665" i="20"/>
  <c r="Q665" i="20" s="1"/>
  <c r="P655" i="20"/>
  <c r="Q655" i="20" s="1"/>
  <c r="P644" i="20"/>
  <c r="Q644" i="20" s="1"/>
  <c r="P633" i="20"/>
  <c r="Q633" i="20" s="1"/>
  <c r="P623" i="20"/>
  <c r="Q623" i="20" s="1"/>
  <c r="P611" i="20"/>
  <c r="Q611" i="20" s="1"/>
  <c r="P600" i="20"/>
  <c r="Q600" i="20" s="1"/>
  <c r="P586" i="20"/>
  <c r="Q586" i="20" s="1"/>
  <c r="P575" i="20"/>
  <c r="Q575" i="20" s="1"/>
  <c r="P563" i="20"/>
  <c r="Q563" i="20" s="1"/>
  <c r="P550" i="20"/>
  <c r="Q550" i="20" s="1"/>
  <c r="P538" i="20"/>
  <c r="Q538" i="20" s="1"/>
  <c r="P527" i="20"/>
  <c r="Q527" i="20" s="1"/>
  <c r="P513" i="20"/>
  <c r="Q513" i="20" s="1"/>
  <c r="P502" i="20"/>
  <c r="Q502" i="20" s="1"/>
  <c r="P490" i="20"/>
  <c r="Q490" i="20" s="1"/>
  <c r="P474" i="20"/>
  <c r="Q474" i="20" s="1"/>
  <c r="P458" i="20"/>
  <c r="Q458" i="20" s="1"/>
  <c r="P446" i="20"/>
  <c r="Q446" i="20" s="1"/>
  <c r="P430" i="20"/>
  <c r="Q430" i="20" s="1"/>
  <c r="P417" i="20"/>
  <c r="Q417" i="20" s="1"/>
  <c r="P401" i="20"/>
  <c r="Q401" i="20" s="1"/>
  <c r="P385" i="20"/>
  <c r="Q385" i="20" s="1"/>
  <c r="P372" i="20"/>
  <c r="Q372" i="20" s="1"/>
  <c r="P356" i="20"/>
  <c r="Q356" i="20" s="1"/>
  <c r="P344" i="20"/>
  <c r="Q344" i="20" s="1"/>
  <c r="P328" i="20"/>
  <c r="Q328" i="20" s="1"/>
  <c r="P310" i="20"/>
  <c r="Q310" i="20" s="1"/>
  <c r="P291" i="20"/>
  <c r="Q291" i="20" s="1"/>
  <c r="P273" i="20"/>
  <c r="Q273" i="20" s="1"/>
  <c r="P255" i="20"/>
  <c r="Q255" i="20" s="1"/>
  <c r="P236" i="20"/>
  <c r="Q236" i="20" s="1"/>
  <c r="P218" i="20"/>
  <c r="Q218" i="20" s="1"/>
  <c r="P200" i="20"/>
  <c r="Q200" i="20" s="1"/>
  <c r="P182" i="20"/>
  <c r="Q182" i="20" s="1"/>
  <c r="P163" i="20"/>
  <c r="Q163" i="20" s="1"/>
  <c r="P145" i="20"/>
  <c r="Q145" i="20" s="1"/>
  <c r="P127" i="20"/>
  <c r="Q127" i="20" s="1"/>
  <c r="P108" i="20"/>
  <c r="Q108" i="20" s="1"/>
  <c r="P90" i="20"/>
  <c r="Q90" i="20" s="1"/>
  <c r="P72" i="20"/>
  <c r="Q72" i="20" s="1"/>
  <c r="P54" i="20"/>
  <c r="Q54" i="20" s="1"/>
  <c r="P35" i="20"/>
  <c r="Q35" i="20" s="1"/>
  <c r="P15" i="20"/>
  <c r="Q15" i="20" s="1"/>
  <c r="P21" i="20"/>
  <c r="Q21" i="20" s="1"/>
  <c r="P29" i="20"/>
  <c r="Q29" i="20" s="1"/>
  <c r="P37" i="20"/>
  <c r="Q37" i="20" s="1"/>
  <c r="P45" i="20"/>
  <c r="Q45" i="20" s="1"/>
  <c r="P53" i="20"/>
  <c r="Q53" i="20" s="1"/>
  <c r="P61" i="20"/>
  <c r="Q61" i="20" s="1"/>
  <c r="P69" i="20"/>
  <c r="Q69" i="20" s="1"/>
  <c r="P77" i="20"/>
  <c r="Q77" i="20" s="1"/>
  <c r="P85" i="20"/>
  <c r="Q85" i="20" s="1"/>
  <c r="P93" i="20"/>
  <c r="Q93" i="20" s="1"/>
  <c r="P101" i="20"/>
  <c r="Q101" i="20" s="1"/>
  <c r="P109" i="20"/>
  <c r="Q109" i="20" s="1"/>
  <c r="P117" i="20"/>
  <c r="Q117" i="20" s="1"/>
  <c r="P125" i="20"/>
  <c r="Q125" i="20" s="1"/>
  <c r="P133" i="20"/>
  <c r="Q133" i="20" s="1"/>
  <c r="P141" i="20"/>
  <c r="Q141" i="20" s="1"/>
  <c r="P149" i="20"/>
  <c r="Q149" i="20" s="1"/>
  <c r="P157" i="20"/>
  <c r="Q157" i="20" s="1"/>
  <c r="P165" i="20"/>
  <c r="Q165" i="20" s="1"/>
  <c r="P173" i="20"/>
  <c r="Q173" i="20" s="1"/>
  <c r="P181" i="20"/>
  <c r="Q181" i="20" s="1"/>
  <c r="P189" i="20"/>
  <c r="Q189" i="20" s="1"/>
  <c r="P197" i="20"/>
  <c r="Q197" i="20" s="1"/>
  <c r="P205" i="20"/>
  <c r="Q205" i="20" s="1"/>
  <c r="P213" i="20"/>
  <c r="Q213" i="20" s="1"/>
  <c r="P221" i="20"/>
  <c r="Q221" i="20" s="1"/>
  <c r="P229" i="20"/>
  <c r="Q229" i="20" s="1"/>
  <c r="P237" i="20"/>
  <c r="Q237" i="20" s="1"/>
  <c r="P245" i="20"/>
  <c r="Q245" i="20" s="1"/>
  <c r="P253" i="20"/>
  <c r="Q253" i="20" s="1"/>
  <c r="P261" i="20"/>
  <c r="Q261" i="20" s="1"/>
  <c r="P269" i="20"/>
  <c r="Q269" i="20" s="1"/>
  <c r="P277" i="20"/>
  <c r="Q277" i="20" s="1"/>
  <c r="P285" i="20"/>
  <c r="Q285" i="20" s="1"/>
  <c r="P293" i="20"/>
  <c r="Q293" i="20" s="1"/>
  <c r="P301" i="20"/>
  <c r="Q301" i="20" s="1"/>
  <c r="P309" i="20"/>
  <c r="Q309" i="20" s="1"/>
  <c r="P317" i="20"/>
  <c r="Q317" i="20" s="1"/>
  <c r="P325" i="20"/>
  <c r="Q325" i="20" s="1"/>
  <c r="P333" i="20"/>
  <c r="Q333" i="20" s="1"/>
  <c r="P341" i="20"/>
  <c r="Q341" i="20" s="1"/>
  <c r="P349" i="20"/>
  <c r="Q349" i="20" s="1"/>
  <c r="P357" i="20"/>
  <c r="Q357" i="20" s="1"/>
  <c r="P365" i="20"/>
  <c r="Q365" i="20" s="1"/>
  <c r="P373" i="20"/>
  <c r="Q373" i="20" s="1"/>
  <c r="P381" i="20"/>
  <c r="Q381" i="20" s="1"/>
  <c r="P389" i="20"/>
  <c r="Q389" i="20" s="1"/>
  <c r="P397" i="20"/>
  <c r="Q397" i="20" s="1"/>
  <c r="P405" i="20"/>
  <c r="Q405" i="20" s="1"/>
  <c r="P413" i="20"/>
  <c r="Q413" i="20" s="1"/>
  <c r="P421" i="20"/>
  <c r="Q421" i="20" s="1"/>
  <c r="P429" i="20"/>
  <c r="Q429" i="20" s="1"/>
  <c r="P437" i="20"/>
  <c r="Q437" i="20" s="1"/>
  <c r="P445" i="20"/>
  <c r="Q445" i="20" s="1"/>
  <c r="P453" i="20"/>
  <c r="Q453" i="20" s="1"/>
  <c r="P461" i="20"/>
  <c r="Q461" i="20" s="1"/>
  <c r="P469" i="20"/>
  <c r="Q469" i="20" s="1"/>
  <c r="P477" i="20"/>
  <c r="Q477" i="20" s="1"/>
  <c r="P485" i="20"/>
  <c r="Q485" i="20" s="1"/>
  <c r="P493" i="20"/>
  <c r="Q493" i="20" s="1"/>
  <c r="P501" i="20"/>
  <c r="Q501" i="20" s="1"/>
  <c r="P509" i="20"/>
  <c r="Q509" i="20" s="1"/>
  <c r="P517" i="20"/>
  <c r="Q517" i="20" s="1"/>
  <c r="P525" i="20"/>
  <c r="Q525" i="20" s="1"/>
  <c r="P533" i="20"/>
  <c r="Q533" i="20" s="1"/>
  <c r="P541" i="20"/>
  <c r="Q541" i="20" s="1"/>
  <c r="P549" i="20"/>
  <c r="Q549" i="20" s="1"/>
  <c r="P557" i="20"/>
  <c r="Q557" i="20" s="1"/>
  <c r="P565" i="20"/>
  <c r="Q565" i="20" s="1"/>
  <c r="P573" i="20"/>
  <c r="Q573" i="20" s="1"/>
  <c r="P581" i="20"/>
  <c r="Q581" i="20" s="1"/>
  <c r="P589" i="20"/>
  <c r="Q589" i="20" s="1"/>
  <c r="P597" i="20"/>
  <c r="Q597" i="20" s="1"/>
  <c r="P605" i="20"/>
  <c r="Q605" i="20" s="1"/>
  <c r="P613" i="20"/>
  <c r="Q613" i="20" s="1"/>
  <c r="P621" i="20"/>
  <c r="Q621" i="20" s="1"/>
  <c r="P629" i="20"/>
  <c r="Q629" i="20" s="1"/>
  <c r="P637" i="20"/>
  <c r="Q637" i="20" s="1"/>
  <c r="P645" i="20"/>
  <c r="Q645" i="20" s="1"/>
  <c r="P653" i="20"/>
  <c r="Q653" i="20" s="1"/>
  <c r="P661" i="20"/>
  <c r="Q661" i="20" s="1"/>
  <c r="P669" i="20"/>
  <c r="Q669" i="20" s="1"/>
  <c r="P677" i="20"/>
  <c r="Q677" i="20" s="1"/>
  <c r="P685" i="20"/>
  <c r="Q685" i="20" s="1"/>
  <c r="P693" i="20"/>
  <c r="Q693" i="20" s="1"/>
  <c r="P701" i="20"/>
  <c r="Q701" i="20" s="1"/>
  <c r="P709" i="20"/>
  <c r="Q709" i="20" s="1"/>
  <c r="P717" i="20"/>
  <c r="Q717" i="20" s="1"/>
  <c r="P725" i="20"/>
  <c r="Q725" i="20" s="1"/>
  <c r="P733" i="20"/>
  <c r="Q733" i="20" s="1"/>
  <c r="P741" i="20"/>
  <c r="Q741" i="20" s="1"/>
  <c r="P749" i="20"/>
  <c r="Q749" i="20" s="1"/>
  <c r="P757" i="20"/>
  <c r="Q757" i="20" s="1"/>
  <c r="P765" i="20"/>
  <c r="Q765" i="20" s="1"/>
  <c r="P773" i="20"/>
  <c r="Q773" i="20" s="1"/>
  <c r="P781" i="20"/>
  <c r="Q781" i="20" s="1"/>
  <c r="P789" i="20"/>
  <c r="Q789" i="20" s="1"/>
  <c r="P797" i="20"/>
  <c r="Q797" i="20" s="1"/>
  <c r="P805" i="20"/>
  <c r="Q805" i="20" s="1"/>
  <c r="P813" i="20"/>
  <c r="Q813" i="20" s="1"/>
  <c r="P821" i="20"/>
  <c r="Q821" i="20" s="1"/>
  <c r="P829" i="20"/>
  <c r="Q829" i="20" s="1"/>
  <c r="P837" i="20"/>
  <c r="Q837" i="20" s="1"/>
  <c r="P845" i="20"/>
  <c r="Q845" i="20" s="1"/>
  <c r="P853" i="20"/>
  <c r="Q853" i="20" s="1"/>
  <c r="P861" i="20"/>
  <c r="Q861" i="20" s="1"/>
  <c r="P869" i="20"/>
  <c r="Q869" i="20" s="1"/>
  <c r="P22" i="20"/>
  <c r="Q22" i="20" s="1"/>
  <c r="P31" i="20"/>
  <c r="Q31" i="20" s="1"/>
  <c r="P40" i="20"/>
  <c r="Q40" i="20" s="1"/>
  <c r="P49" i="20"/>
  <c r="Q49" i="20" s="1"/>
  <c r="P58" i="20"/>
  <c r="Q58" i="20" s="1"/>
  <c r="P67" i="20"/>
  <c r="Q67" i="20" s="1"/>
  <c r="P76" i="20"/>
  <c r="Q76" i="20" s="1"/>
  <c r="P86" i="20"/>
  <c r="Q86" i="20" s="1"/>
  <c r="P95" i="20"/>
  <c r="Q95" i="20" s="1"/>
  <c r="P104" i="20"/>
  <c r="Q104" i="20" s="1"/>
  <c r="P113" i="20"/>
  <c r="Q113" i="20" s="1"/>
  <c r="P122" i="20"/>
  <c r="Q122" i="20" s="1"/>
  <c r="P131" i="20"/>
  <c r="Q131" i="20" s="1"/>
  <c r="P140" i="20"/>
  <c r="Q140" i="20" s="1"/>
  <c r="P150" i="20"/>
  <c r="Q150" i="20" s="1"/>
  <c r="P159" i="20"/>
  <c r="Q159" i="20" s="1"/>
  <c r="P168" i="20"/>
  <c r="Q168" i="20" s="1"/>
  <c r="P177" i="20"/>
  <c r="Q177" i="20" s="1"/>
  <c r="P186" i="20"/>
  <c r="Q186" i="20" s="1"/>
  <c r="P195" i="20"/>
  <c r="Q195" i="20" s="1"/>
  <c r="P204" i="20"/>
  <c r="Q204" i="20" s="1"/>
  <c r="P214" i="20"/>
  <c r="Q214" i="20" s="1"/>
  <c r="P223" i="20"/>
  <c r="Q223" i="20" s="1"/>
  <c r="P232" i="20"/>
  <c r="Q232" i="20" s="1"/>
  <c r="P241" i="20"/>
  <c r="Q241" i="20" s="1"/>
  <c r="P250" i="20"/>
  <c r="Q250" i="20" s="1"/>
  <c r="P259" i="20"/>
  <c r="Q259" i="20" s="1"/>
  <c r="P268" i="20"/>
  <c r="Q268" i="20" s="1"/>
  <c r="P278" i="20"/>
  <c r="Q278" i="20" s="1"/>
  <c r="P287" i="20"/>
  <c r="Q287" i="20" s="1"/>
  <c r="P296" i="20"/>
  <c r="Q296" i="20" s="1"/>
  <c r="P305" i="20"/>
  <c r="Q305" i="20" s="1"/>
  <c r="P314" i="20"/>
  <c r="Q314" i="20" s="1"/>
  <c r="P323" i="20"/>
  <c r="Q323" i="20" s="1"/>
  <c r="P332" i="20"/>
  <c r="Q332" i="20" s="1"/>
  <c r="P342" i="20"/>
  <c r="Q342" i="20" s="1"/>
  <c r="P351" i="20"/>
  <c r="Q351" i="20" s="1"/>
  <c r="P360" i="20"/>
  <c r="Q360" i="20" s="1"/>
  <c r="P369" i="20"/>
  <c r="Q369" i="20" s="1"/>
  <c r="P378" i="20"/>
  <c r="Q378" i="20" s="1"/>
  <c r="P387" i="20"/>
  <c r="Q387" i="20" s="1"/>
  <c r="P396" i="20"/>
  <c r="Q396" i="20" s="1"/>
  <c r="P406" i="20"/>
  <c r="Q406" i="20" s="1"/>
  <c r="P415" i="20"/>
  <c r="Q415" i="20" s="1"/>
  <c r="P424" i="20"/>
  <c r="Q424" i="20" s="1"/>
  <c r="P433" i="20"/>
  <c r="Q433" i="20" s="1"/>
  <c r="P442" i="20"/>
  <c r="Q442" i="20" s="1"/>
  <c r="P451" i="20"/>
  <c r="Q451" i="20" s="1"/>
  <c r="P460" i="20"/>
  <c r="Q460" i="20" s="1"/>
  <c r="P470" i="20"/>
  <c r="Q470" i="20" s="1"/>
  <c r="P479" i="20"/>
  <c r="Q479" i="20" s="1"/>
  <c r="P488" i="20"/>
  <c r="Q488" i="20" s="1"/>
  <c r="P497" i="20"/>
  <c r="Q497" i="20" s="1"/>
  <c r="P506" i="20"/>
  <c r="Q506" i="20" s="1"/>
  <c r="P515" i="20"/>
  <c r="Q515" i="20" s="1"/>
  <c r="P524" i="20"/>
  <c r="Q524" i="20" s="1"/>
  <c r="P534" i="20"/>
  <c r="Q534" i="20" s="1"/>
  <c r="P543" i="20"/>
  <c r="Q543" i="20" s="1"/>
  <c r="P552" i="20"/>
  <c r="Q552" i="20" s="1"/>
  <c r="P561" i="20"/>
  <c r="Q561" i="20" s="1"/>
  <c r="P570" i="20"/>
  <c r="Q570" i="20" s="1"/>
  <c r="P579" i="20"/>
  <c r="Q579" i="20" s="1"/>
  <c r="P588" i="20"/>
  <c r="Q588" i="20" s="1"/>
  <c r="P598" i="20"/>
  <c r="Q598" i="20" s="1"/>
  <c r="P607" i="20"/>
  <c r="Q607" i="20" s="1"/>
  <c r="P616" i="20"/>
  <c r="Q616" i="20" s="1"/>
  <c r="P625" i="20"/>
  <c r="Q625" i="20" s="1"/>
  <c r="P634" i="20"/>
  <c r="Q634" i="20" s="1"/>
  <c r="P643" i="20"/>
  <c r="Q643" i="20" s="1"/>
  <c r="P652" i="20"/>
  <c r="Q652" i="20" s="1"/>
  <c r="P662" i="20"/>
  <c r="Q662" i="20" s="1"/>
  <c r="P671" i="20"/>
  <c r="Q671" i="20" s="1"/>
  <c r="P680" i="20"/>
  <c r="Q680" i="20" s="1"/>
  <c r="P689" i="20"/>
  <c r="Q689" i="20" s="1"/>
  <c r="P698" i="20"/>
  <c r="Q698" i="20" s="1"/>
  <c r="P707" i="20"/>
  <c r="Q707" i="20" s="1"/>
  <c r="P716" i="20"/>
  <c r="Q716" i="20" s="1"/>
  <c r="P726" i="20"/>
  <c r="Q726" i="20" s="1"/>
  <c r="P735" i="20"/>
  <c r="Q735" i="20" s="1"/>
  <c r="P744" i="20"/>
  <c r="Q744" i="20" s="1"/>
  <c r="P753" i="20"/>
  <c r="Q753" i="20" s="1"/>
  <c r="P762" i="20"/>
  <c r="Q762" i="20" s="1"/>
  <c r="P771" i="20"/>
  <c r="Q771" i="20" s="1"/>
  <c r="P780" i="20"/>
  <c r="Q780" i="20" s="1"/>
  <c r="P790" i="20"/>
  <c r="Q790" i="20" s="1"/>
  <c r="P799" i="20"/>
  <c r="Q799" i="20" s="1"/>
  <c r="P808" i="20"/>
  <c r="Q808" i="20" s="1"/>
  <c r="P817" i="20"/>
  <c r="Q817" i="20" s="1"/>
  <c r="P23" i="20"/>
  <c r="Q23" i="20" s="1"/>
  <c r="P32" i="20"/>
  <c r="Q32" i="20" s="1"/>
  <c r="P41" i="20"/>
  <c r="Q41" i="20" s="1"/>
  <c r="P50" i="20"/>
  <c r="Q50" i="20" s="1"/>
  <c r="P59" i="20"/>
  <c r="Q59" i="20" s="1"/>
  <c r="P68" i="20"/>
  <c r="Q68" i="20" s="1"/>
  <c r="P78" i="20"/>
  <c r="Q78" i="20" s="1"/>
  <c r="P87" i="20"/>
  <c r="Q87" i="20" s="1"/>
  <c r="P96" i="20"/>
  <c r="Q96" i="20" s="1"/>
  <c r="P105" i="20"/>
  <c r="Q105" i="20" s="1"/>
  <c r="P114" i="20"/>
  <c r="Q114" i="20" s="1"/>
  <c r="P123" i="20"/>
  <c r="Q123" i="20" s="1"/>
  <c r="P132" i="20"/>
  <c r="Q132" i="20" s="1"/>
  <c r="P142" i="20"/>
  <c r="Q142" i="20" s="1"/>
  <c r="P151" i="20"/>
  <c r="Q151" i="20" s="1"/>
  <c r="P160" i="20"/>
  <c r="Q160" i="20" s="1"/>
  <c r="P169" i="20"/>
  <c r="Q169" i="20" s="1"/>
  <c r="P178" i="20"/>
  <c r="Q178" i="20" s="1"/>
  <c r="P187" i="20"/>
  <c r="Q187" i="20" s="1"/>
  <c r="P196" i="20"/>
  <c r="Q196" i="20" s="1"/>
  <c r="P206" i="20"/>
  <c r="Q206" i="20" s="1"/>
  <c r="P215" i="20"/>
  <c r="Q215" i="20" s="1"/>
  <c r="P224" i="20"/>
  <c r="Q224" i="20" s="1"/>
  <c r="P233" i="20"/>
  <c r="Q233" i="20" s="1"/>
  <c r="P242" i="20"/>
  <c r="Q242" i="20" s="1"/>
  <c r="P251" i="20"/>
  <c r="Q251" i="20" s="1"/>
  <c r="P260" i="20"/>
  <c r="Q260" i="20" s="1"/>
  <c r="P270" i="20"/>
  <c r="Q270" i="20" s="1"/>
  <c r="P279" i="20"/>
  <c r="Q279" i="20" s="1"/>
  <c r="P288" i="20"/>
  <c r="Q288" i="20" s="1"/>
  <c r="P297" i="20"/>
  <c r="Q297" i="20" s="1"/>
  <c r="P306" i="20"/>
  <c r="Q306" i="20" s="1"/>
  <c r="P315" i="20"/>
  <c r="Q315" i="20" s="1"/>
  <c r="P324" i="20"/>
  <c r="Q324" i="20" s="1"/>
  <c r="P334" i="20"/>
  <c r="Q334" i="20" s="1"/>
  <c r="P343" i="20"/>
  <c r="Q343" i="20" s="1"/>
  <c r="P352" i="20"/>
  <c r="Q352" i="20" s="1"/>
  <c r="P361" i="20"/>
  <c r="Q361" i="20" s="1"/>
  <c r="P370" i="20"/>
  <c r="Q370" i="20" s="1"/>
  <c r="P379" i="20"/>
  <c r="Q379" i="20" s="1"/>
  <c r="P388" i="20"/>
  <c r="Q388" i="20" s="1"/>
  <c r="P398" i="20"/>
  <c r="Q398" i="20" s="1"/>
  <c r="P407" i="20"/>
  <c r="Q407" i="20" s="1"/>
  <c r="P416" i="20"/>
  <c r="Q416" i="20" s="1"/>
  <c r="P425" i="20"/>
  <c r="Q425" i="20" s="1"/>
  <c r="P434" i="20"/>
  <c r="Q434" i="20" s="1"/>
  <c r="P443" i="20"/>
  <c r="Q443" i="20" s="1"/>
  <c r="P452" i="20"/>
  <c r="Q452" i="20" s="1"/>
  <c r="P462" i="20"/>
  <c r="Q462" i="20" s="1"/>
  <c r="P471" i="20"/>
  <c r="Q471" i="20" s="1"/>
  <c r="P480" i="20"/>
  <c r="Q480" i="20" s="1"/>
  <c r="P489" i="20"/>
  <c r="Q489" i="20" s="1"/>
  <c r="P24" i="20"/>
  <c r="Q24" i="20" s="1"/>
  <c r="P33" i="20"/>
  <c r="Q33" i="20" s="1"/>
  <c r="P42" i="20"/>
  <c r="Q42" i="20" s="1"/>
  <c r="P51" i="20"/>
  <c r="Q51" i="20" s="1"/>
  <c r="P60" i="20"/>
  <c r="Q60" i="20" s="1"/>
  <c r="P70" i="20"/>
  <c r="Q70" i="20" s="1"/>
  <c r="P79" i="20"/>
  <c r="Q79" i="20" s="1"/>
  <c r="P88" i="20"/>
  <c r="Q88" i="20" s="1"/>
  <c r="P97" i="20"/>
  <c r="Q97" i="20" s="1"/>
  <c r="P106" i="20"/>
  <c r="Q106" i="20" s="1"/>
  <c r="P115" i="20"/>
  <c r="Q115" i="20" s="1"/>
  <c r="P124" i="20"/>
  <c r="Q124" i="20" s="1"/>
  <c r="P134" i="20"/>
  <c r="Q134" i="20" s="1"/>
  <c r="P143" i="20"/>
  <c r="Q143" i="20" s="1"/>
  <c r="P152" i="20"/>
  <c r="Q152" i="20" s="1"/>
  <c r="P161" i="20"/>
  <c r="Q161" i="20" s="1"/>
  <c r="P170" i="20"/>
  <c r="Q170" i="20" s="1"/>
  <c r="P179" i="20"/>
  <c r="Q179" i="20" s="1"/>
  <c r="P188" i="20"/>
  <c r="Q188" i="20" s="1"/>
  <c r="P198" i="20"/>
  <c r="Q198" i="20" s="1"/>
  <c r="P207" i="20"/>
  <c r="Q207" i="20" s="1"/>
  <c r="P216" i="20"/>
  <c r="Q216" i="20" s="1"/>
  <c r="P225" i="20"/>
  <c r="Q225" i="20" s="1"/>
  <c r="P234" i="20"/>
  <c r="Q234" i="20" s="1"/>
  <c r="P243" i="20"/>
  <c r="Q243" i="20" s="1"/>
  <c r="P252" i="20"/>
  <c r="Q252" i="20" s="1"/>
  <c r="P262" i="20"/>
  <c r="Q262" i="20" s="1"/>
  <c r="P271" i="20"/>
  <c r="Q271" i="20" s="1"/>
  <c r="P280" i="20"/>
  <c r="Q280" i="20" s="1"/>
  <c r="P289" i="20"/>
  <c r="Q289" i="20" s="1"/>
  <c r="P298" i="20"/>
  <c r="Q298" i="20" s="1"/>
  <c r="P307" i="20"/>
  <c r="Q307" i="20" s="1"/>
  <c r="P316" i="20"/>
  <c r="Q316" i="20" s="1"/>
  <c r="P326" i="20"/>
  <c r="Q326" i="20" s="1"/>
  <c r="P20" i="20"/>
  <c r="Q20" i="20" s="1"/>
  <c r="P30" i="20"/>
  <c r="Q30" i="20" s="1"/>
  <c r="P39" i="20"/>
  <c r="Q39" i="20" s="1"/>
  <c r="P48" i="20"/>
  <c r="Q48" i="20" s="1"/>
  <c r="P57" i="20"/>
  <c r="Q57" i="20" s="1"/>
  <c r="P66" i="20"/>
  <c r="Q66" i="20" s="1"/>
  <c r="P75" i="20"/>
  <c r="Q75" i="20" s="1"/>
  <c r="P84" i="20"/>
  <c r="Q84" i="20" s="1"/>
  <c r="P94" i="20"/>
  <c r="Q94" i="20" s="1"/>
  <c r="P103" i="20"/>
  <c r="Q103" i="20" s="1"/>
  <c r="P112" i="20"/>
  <c r="Q112" i="20" s="1"/>
  <c r="P121" i="20"/>
  <c r="Q121" i="20" s="1"/>
  <c r="P130" i="20"/>
  <c r="Q130" i="20" s="1"/>
  <c r="P139" i="20"/>
  <c r="Q139" i="20" s="1"/>
  <c r="P148" i="20"/>
  <c r="Q148" i="20" s="1"/>
  <c r="P158" i="20"/>
  <c r="Q158" i="20" s="1"/>
  <c r="P167" i="20"/>
  <c r="Q167" i="20" s="1"/>
  <c r="P176" i="20"/>
  <c r="Q176" i="20" s="1"/>
  <c r="P185" i="20"/>
  <c r="Q185" i="20" s="1"/>
  <c r="P194" i="20"/>
  <c r="Q194" i="20" s="1"/>
  <c r="P203" i="20"/>
  <c r="Q203" i="20" s="1"/>
  <c r="P212" i="20"/>
  <c r="Q212" i="20" s="1"/>
  <c r="P222" i="20"/>
  <c r="Q222" i="20" s="1"/>
  <c r="P231" i="20"/>
  <c r="Q231" i="20" s="1"/>
  <c r="P240" i="20"/>
  <c r="Q240" i="20" s="1"/>
  <c r="P249" i="20"/>
  <c r="Q249" i="20" s="1"/>
  <c r="P258" i="20"/>
  <c r="Q258" i="20" s="1"/>
  <c r="P267" i="20"/>
  <c r="Q267" i="20" s="1"/>
  <c r="P276" i="20"/>
  <c r="Q276" i="20" s="1"/>
  <c r="P286" i="20"/>
  <c r="Q286" i="20" s="1"/>
  <c r="P295" i="20"/>
  <c r="Q295" i="20" s="1"/>
  <c r="P304" i="20"/>
  <c r="Q304" i="20" s="1"/>
  <c r="P313" i="20"/>
  <c r="Q313" i="20" s="1"/>
  <c r="P322" i="20"/>
  <c r="Q322" i="20" s="1"/>
  <c r="P331" i="20"/>
  <c r="Q331" i="20" s="1"/>
  <c r="P340" i="20"/>
  <c r="Q340" i="20" s="1"/>
  <c r="P350" i="20"/>
  <c r="Q350" i="20" s="1"/>
  <c r="P359" i="20"/>
  <c r="Q359" i="20" s="1"/>
  <c r="P368" i="20"/>
  <c r="Q368" i="20" s="1"/>
  <c r="P377" i="20"/>
  <c r="Q377" i="20" s="1"/>
  <c r="P386" i="20"/>
  <c r="Q386" i="20" s="1"/>
  <c r="P395" i="20"/>
  <c r="Q395" i="20" s="1"/>
  <c r="P404" i="20"/>
  <c r="Q404" i="20" s="1"/>
  <c r="P414" i="20"/>
  <c r="Q414" i="20" s="1"/>
  <c r="P423" i="20"/>
  <c r="Q423" i="20" s="1"/>
  <c r="P432" i="20"/>
  <c r="Q432" i="20" s="1"/>
  <c r="P441" i="20"/>
  <c r="Q441" i="20" s="1"/>
  <c r="P450" i="20"/>
  <c r="Q450" i="20" s="1"/>
  <c r="P459" i="20"/>
  <c r="Q459" i="20" s="1"/>
  <c r="P468" i="20"/>
  <c r="Q468" i="20" s="1"/>
  <c r="P478" i="20"/>
  <c r="Q478" i="20" s="1"/>
  <c r="P487" i="20"/>
  <c r="Q487" i="20" s="1"/>
  <c r="P496" i="20"/>
  <c r="Q496" i="20" s="1"/>
  <c r="P505" i="20"/>
  <c r="Q505" i="20" s="1"/>
  <c r="P514" i="20"/>
  <c r="Q514" i="20" s="1"/>
  <c r="P523" i="20"/>
  <c r="Q523" i="20" s="1"/>
  <c r="P532" i="20"/>
  <c r="Q532" i="20" s="1"/>
  <c r="P542" i="20"/>
  <c r="Q542" i="20" s="1"/>
  <c r="P551" i="20"/>
  <c r="Q551" i="20" s="1"/>
  <c r="P560" i="20"/>
  <c r="Q560" i="20" s="1"/>
  <c r="P569" i="20"/>
  <c r="Q569" i="20" s="1"/>
  <c r="P578" i="20"/>
  <c r="Q578" i="20" s="1"/>
  <c r="P587" i="20"/>
  <c r="Q587" i="20" s="1"/>
  <c r="P596" i="20"/>
  <c r="Q596" i="20" s="1"/>
  <c r="P606" i="20"/>
  <c r="Q606" i="20" s="1"/>
  <c r="P615" i="20"/>
  <c r="Q615" i="20" s="1"/>
  <c r="P1011" i="20"/>
  <c r="Q1011" i="20" s="1"/>
  <c r="P1003" i="20"/>
  <c r="Q1003" i="20" s="1"/>
  <c r="P995" i="20"/>
  <c r="Q995" i="20" s="1"/>
  <c r="P987" i="20"/>
  <c r="Q987" i="20" s="1"/>
  <c r="P979" i="20"/>
  <c r="Q979" i="20" s="1"/>
  <c r="P971" i="20"/>
  <c r="Q971" i="20" s="1"/>
  <c r="P963" i="20"/>
  <c r="Q963" i="20" s="1"/>
  <c r="P955" i="20"/>
  <c r="Q955" i="20" s="1"/>
  <c r="P947" i="20"/>
  <c r="Q947" i="20" s="1"/>
  <c r="P939" i="20"/>
  <c r="Q939" i="20" s="1"/>
  <c r="P931" i="20"/>
  <c r="Q931" i="20" s="1"/>
  <c r="P923" i="20"/>
  <c r="Q923" i="20" s="1"/>
  <c r="P915" i="20"/>
  <c r="Q915" i="20" s="1"/>
  <c r="P907" i="20"/>
  <c r="Q907" i="20" s="1"/>
  <c r="P899" i="20"/>
  <c r="Q899" i="20" s="1"/>
  <c r="P891" i="20"/>
  <c r="Q891" i="20" s="1"/>
  <c r="P883" i="20"/>
  <c r="Q883" i="20" s="1"/>
  <c r="P875" i="20"/>
  <c r="Q875" i="20" s="1"/>
  <c r="P866" i="20"/>
  <c r="Q866" i="20" s="1"/>
  <c r="P857" i="20"/>
  <c r="Q857" i="20" s="1"/>
  <c r="P848" i="20"/>
  <c r="Q848" i="20" s="1"/>
  <c r="P839" i="20"/>
  <c r="Q839" i="20" s="1"/>
  <c r="P830" i="20"/>
  <c r="Q830" i="20" s="1"/>
  <c r="P820" i="20"/>
  <c r="Q820" i="20" s="1"/>
  <c r="P810" i="20"/>
  <c r="Q810" i="20" s="1"/>
  <c r="P800" i="20"/>
  <c r="Q800" i="20" s="1"/>
  <c r="P788" i="20"/>
  <c r="Q788" i="20" s="1"/>
  <c r="P778" i="20"/>
  <c r="Q778" i="20" s="1"/>
  <c r="P768" i="20"/>
  <c r="Q768" i="20" s="1"/>
  <c r="P758" i="20"/>
  <c r="Q758" i="20" s="1"/>
  <c r="P747" i="20"/>
  <c r="Q747" i="20" s="1"/>
  <c r="P737" i="20"/>
  <c r="Q737" i="20" s="1"/>
  <c r="P727" i="20"/>
  <c r="Q727" i="20" s="1"/>
  <c r="P715" i="20"/>
  <c r="Q715" i="20" s="1"/>
  <c r="P705" i="20"/>
  <c r="Q705" i="20" s="1"/>
  <c r="P695" i="20"/>
  <c r="Q695" i="20" s="1"/>
  <c r="P684" i="20"/>
  <c r="Q684" i="20" s="1"/>
  <c r="P674" i="20"/>
  <c r="Q674" i="20" s="1"/>
  <c r="P664" i="20"/>
  <c r="Q664" i="20" s="1"/>
  <c r="P654" i="20"/>
  <c r="Q654" i="20" s="1"/>
  <c r="P642" i="20"/>
  <c r="Q642" i="20" s="1"/>
  <c r="P632" i="20"/>
  <c r="Q632" i="20" s="1"/>
  <c r="P622" i="20"/>
  <c r="Q622" i="20" s="1"/>
  <c r="P610" i="20"/>
  <c r="Q610" i="20" s="1"/>
  <c r="P599" i="20"/>
  <c r="Q599" i="20" s="1"/>
  <c r="P585" i="20"/>
  <c r="Q585" i="20" s="1"/>
  <c r="P574" i="20"/>
  <c r="Q574" i="20" s="1"/>
  <c r="P562" i="20"/>
  <c r="Q562" i="20" s="1"/>
  <c r="P548" i="20"/>
  <c r="Q548" i="20" s="1"/>
  <c r="P537" i="20"/>
  <c r="Q537" i="20" s="1"/>
  <c r="P526" i="20"/>
  <c r="Q526" i="20" s="1"/>
  <c r="P512" i="20"/>
  <c r="Q512" i="20" s="1"/>
  <c r="P500" i="20"/>
  <c r="Q500" i="20" s="1"/>
  <c r="P486" i="20"/>
  <c r="Q486" i="20" s="1"/>
  <c r="P473" i="20"/>
  <c r="Q473" i="20" s="1"/>
  <c r="P457" i="20"/>
  <c r="Q457" i="20" s="1"/>
  <c r="P444" i="20"/>
  <c r="Q444" i="20" s="1"/>
  <c r="P428" i="20"/>
  <c r="Q428" i="20" s="1"/>
  <c r="P412" i="20"/>
  <c r="Q412" i="20" s="1"/>
  <c r="P400" i="20"/>
  <c r="Q400" i="20" s="1"/>
  <c r="P384" i="20"/>
  <c r="Q384" i="20" s="1"/>
  <c r="P371" i="20"/>
  <c r="Q371" i="20" s="1"/>
  <c r="P355" i="20"/>
  <c r="Q355" i="20" s="1"/>
  <c r="P339" i="20"/>
  <c r="Q339" i="20" s="1"/>
  <c r="P327" i="20"/>
  <c r="Q327" i="20" s="1"/>
  <c r="P308" i="20"/>
  <c r="Q308" i="20" s="1"/>
  <c r="P290" i="20"/>
  <c r="Q290" i="20" s="1"/>
  <c r="P272" i="20"/>
  <c r="Q272" i="20" s="1"/>
  <c r="P254" i="20"/>
  <c r="Q254" i="20" s="1"/>
  <c r="P235" i="20"/>
  <c r="Q235" i="20" s="1"/>
  <c r="P217" i="20"/>
  <c r="Q217" i="20" s="1"/>
  <c r="P199" i="20"/>
  <c r="Q199" i="20" s="1"/>
  <c r="P180" i="20"/>
  <c r="Q180" i="20" s="1"/>
  <c r="P162" i="20"/>
  <c r="Q162" i="20" s="1"/>
  <c r="P144" i="20"/>
  <c r="Q144" i="20" s="1"/>
  <c r="P126" i="20"/>
  <c r="Q126" i="20" s="1"/>
  <c r="P107" i="20"/>
  <c r="Q107" i="20" s="1"/>
  <c r="P89" i="20"/>
  <c r="Q89" i="20" s="1"/>
  <c r="P71" i="20"/>
  <c r="Q71" i="20" s="1"/>
  <c r="P52" i="20"/>
  <c r="Q52" i="20" s="1"/>
  <c r="P34" i="20"/>
  <c r="Q34" i="20" s="1"/>
  <c r="P16" i="20"/>
  <c r="Q16" i="20" s="1"/>
  <c r="H988" i="20"/>
  <c r="I988" i="20" s="1"/>
  <c r="H943" i="20"/>
  <c r="I943" i="20" s="1"/>
  <c r="H908" i="20"/>
  <c r="I908" i="20" s="1"/>
  <c r="H876" i="20"/>
  <c r="I876" i="20" s="1"/>
  <c r="H839" i="20"/>
  <c r="I839" i="20" s="1"/>
  <c r="H795" i="20"/>
  <c r="I795" i="20" s="1"/>
  <c r="H759" i="20"/>
  <c r="I759" i="20" s="1"/>
  <c r="H722" i="20"/>
  <c r="I722" i="20" s="1"/>
  <c r="H676" i="20"/>
  <c r="I676" i="20" s="1"/>
  <c r="H625" i="20"/>
  <c r="I625" i="20" s="1"/>
  <c r="H575" i="20"/>
  <c r="I575" i="20" s="1"/>
  <c r="H524" i="20"/>
  <c r="I524" i="20" s="1"/>
  <c r="H475" i="20"/>
  <c r="I475" i="20" s="1"/>
  <c r="H423" i="20"/>
  <c r="I423" i="20" s="1"/>
  <c r="H373" i="20"/>
  <c r="I373" i="20" s="1"/>
  <c r="H322" i="20"/>
  <c r="I322" i="20" s="1"/>
  <c r="H273" i="20"/>
  <c r="I273" i="20" s="1"/>
  <c r="H221" i="20"/>
  <c r="I221" i="20" s="1"/>
  <c r="H173" i="20"/>
  <c r="I173" i="20" s="1"/>
  <c r="H121" i="20"/>
  <c r="I121" i="20" s="1"/>
  <c r="H73" i="20"/>
  <c r="I73" i="20" s="1"/>
  <c r="H979" i="20"/>
  <c r="I979" i="20" s="1"/>
  <c r="H942" i="20"/>
  <c r="I942" i="20" s="1"/>
  <c r="H907" i="20"/>
  <c r="I907" i="20" s="1"/>
  <c r="H870" i="20"/>
  <c r="I870" i="20" s="1"/>
  <c r="H826" i="20"/>
  <c r="I826" i="20" s="1"/>
  <c r="H794" i="20"/>
  <c r="I794" i="20" s="1"/>
  <c r="H753" i="20"/>
  <c r="I753" i="20" s="1"/>
  <c r="H711" i="20"/>
  <c r="I711" i="20" s="1"/>
  <c r="H675" i="20"/>
  <c r="I675" i="20" s="1"/>
  <c r="H622" i="20"/>
  <c r="I622" i="20" s="1"/>
  <c r="H574" i="20"/>
  <c r="I574" i="20" s="1"/>
  <c r="H523" i="20"/>
  <c r="I523" i="20" s="1"/>
  <c r="H474" i="20"/>
  <c r="I474" i="20" s="1"/>
  <c r="H411" i="20"/>
  <c r="I411" i="20" s="1"/>
  <c r="H358" i="20"/>
  <c r="I358" i="20" s="1"/>
  <c r="H310" i="20"/>
  <c r="I310" i="20" s="1"/>
  <c r="H259" i="20"/>
  <c r="I259" i="20" s="1"/>
  <c r="H210" i="20"/>
  <c r="I210" i="20" s="1"/>
  <c r="H158" i="20"/>
  <c r="I158" i="20" s="1"/>
  <c r="H109" i="20"/>
  <c r="I109" i="20" s="1"/>
  <c r="H57" i="20"/>
  <c r="I57" i="20" s="1"/>
  <c r="H1013" i="20"/>
  <c r="I1013" i="20" s="1"/>
  <c r="H978" i="20"/>
  <c r="I978" i="20" s="1"/>
  <c r="H941" i="20"/>
  <c r="I941" i="20" s="1"/>
  <c r="H906" i="20"/>
  <c r="I906" i="20" s="1"/>
  <c r="H861" i="20"/>
  <c r="I861" i="20" s="1"/>
  <c r="H825" i="20"/>
  <c r="I825" i="20" s="1"/>
  <c r="H788" i="20"/>
  <c r="I788" i="20" s="1"/>
  <c r="H743" i="20"/>
  <c r="I743" i="20" s="1"/>
  <c r="H707" i="20"/>
  <c r="I707" i="20" s="1"/>
  <c r="H660" i="20"/>
  <c r="I660" i="20" s="1"/>
  <c r="H612" i="20"/>
  <c r="I612" i="20" s="1"/>
  <c r="H559" i="20"/>
  <c r="I559" i="20" s="1"/>
  <c r="H511" i="20"/>
  <c r="I511" i="20" s="1"/>
  <c r="H458" i="20"/>
  <c r="I458" i="20" s="1"/>
  <c r="H410" i="20"/>
  <c r="I410" i="20" s="1"/>
  <c r="H357" i="20"/>
  <c r="I357" i="20" s="1"/>
  <c r="H309" i="20"/>
  <c r="I309" i="20" s="1"/>
  <c r="H257" i="20"/>
  <c r="I257" i="20" s="1"/>
  <c r="H209" i="20"/>
  <c r="I209" i="20" s="1"/>
  <c r="H157" i="20"/>
  <c r="I157" i="20" s="1"/>
  <c r="H103" i="20"/>
  <c r="I103" i="20" s="1"/>
  <c r="H55" i="20"/>
  <c r="I55" i="20" s="1"/>
  <c r="H1009" i="20"/>
  <c r="I1009" i="20" s="1"/>
  <c r="H972" i="20"/>
  <c r="I972" i="20" s="1"/>
  <c r="H940" i="20"/>
  <c r="I940" i="20" s="1"/>
  <c r="H895" i="20"/>
  <c r="I895" i="20" s="1"/>
  <c r="H860" i="20"/>
  <c r="I860" i="20" s="1"/>
  <c r="H822" i="20"/>
  <c r="I822" i="20" s="1"/>
  <c r="H778" i="20"/>
  <c r="I778" i="20" s="1"/>
  <c r="H742" i="20"/>
  <c r="I742" i="20" s="1"/>
  <c r="H706" i="20"/>
  <c r="I706" i="20" s="1"/>
  <c r="H659" i="20"/>
  <c r="I659" i="20" s="1"/>
  <c r="H606" i="20"/>
  <c r="I606" i="20" s="1"/>
  <c r="H558" i="20"/>
  <c r="I558" i="20" s="1"/>
  <c r="H505" i="20"/>
  <c r="I505" i="20" s="1"/>
  <c r="H457" i="20"/>
  <c r="I457" i="20" s="1"/>
  <c r="H405" i="20"/>
  <c r="I405" i="20" s="1"/>
  <c r="H356" i="20"/>
  <c r="I356" i="20" s="1"/>
  <c r="H305" i="20"/>
  <c r="I305" i="20" s="1"/>
  <c r="H255" i="20"/>
  <c r="I255" i="20" s="1"/>
  <c r="H204" i="20"/>
  <c r="I204" i="20" s="1"/>
  <c r="H145" i="20"/>
  <c r="I145" i="20" s="1"/>
  <c r="H92" i="20"/>
  <c r="I92" i="20" s="1"/>
  <c r="H44" i="20"/>
  <c r="I44" i="20" s="1"/>
  <c r="H1007" i="20"/>
  <c r="I1007" i="20" s="1"/>
  <c r="H971" i="20"/>
  <c r="I971" i="20" s="1"/>
  <c r="H926" i="20"/>
  <c r="I926" i="20" s="1"/>
  <c r="H894" i="20"/>
  <c r="I894" i="20" s="1"/>
  <c r="H853" i="20"/>
  <c r="I853" i="20" s="1"/>
  <c r="H812" i="20"/>
  <c r="I812" i="20" s="1"/>
  <c r="H777" i="20"/>
  <c r="I777" i="20" s="1"/>
  <c r="H740" i="20"/>
  <c r="I740" i="20" s="1"/>
  <c r="H705" i="20"/>
  <c r="I705" i="20" s="1"/>
  <c r="H658" i="20"/>
  <c r="I658" i="20" s="1"/>
  <c r="H605" i="20"/>
  <c r="I605" i="20" s="1"/>
  <c r="H542" i="20"/>
  <c r="I542" i="20" s="1"/>
  <c r="H494" i="20"/>
  <c r="I494" i="20" s="1"/>
  <c r="H442" i="20"/>
  <c r="I442" i="20" s="1"/>
  <c r="H394" i="20"/>
  <c r="I394" i="20" s="1"/>
  <c r="H341" i="20"/>
  <c r="I341" i="20" s="1"/>
  <c r="H293" i="20"/>
  <c r="I293" i="20" s="1"/>
  <c r="H241" i="20"/>
  <c r="I241" i="20" s="1"/>
  <c r="H191" i="20"/>
  <c r="I191" i="20" s="1"/>
  <c r="H139" i="20"/>
  <c r="I139" i="20" s="1"/>
  <c r="H91" i="20"/>
  <c r="I91" i="20" s="1"/>
  <c r="H39" i="20"/>
  <c r="I39" i="20" s="1"/>
  <c r="H1006" i="20"/>
  <c r="I1006" i="20" s="1"/>
  <c r="H962" i="20"/>
  <c r="I962" i="20" s="1"/>
  <c r="H925" i="20"/>
  <c r="I925" i="20" s="1"/>
  <c r="H889" i="20"/>
  <c r="I889" i="20" s="1"/>
  <c r="H844" i="20"/>
  <c r="I844" i="20" s="1"/>
  <c r="H807" i="20"/>
  <c r="I807" i="20" s="1"/>
  <c r="H775" i="20"/>
  <c r="I775" i="20" s="1"/>
  <c r="H739" i="20"/>
  <c r="I739" i="20" s="1"/>
  <c r="H694" i="20"/>
  <c r="I694" i="20" s="1"/>
  <c r="H643" i="20"/>
  <c r="I643" i="20" s="1"/>
  <c r="H593" i="20"/>
  <c r="I593" i="20" s="1"/>
  <c r="H541" i="20"/>
  <c r="I541" i="20" s="1"/>
  <c r="H492" i="20"/>
  <c r="I492" i="20" s="1"/>
  <c r="H441" i="20"/>
  <c r="I441" i="20" s="1"/>
  <c r="H393" i="20"/>
  <c r="I393" i="20" s="1"/>
  <c r="H340" i="20"/>
  <c r="I340" i="20" s="1"/>
  <c r="H292" i="20"/>
  <c r="I292" i="20" s="1"/>
  <c r="H238" i="20"/>
  <c r="I238" i="20" s="1"/>
  <c r="H190" i="20"/>
  <c r="I190" i="20" s="1"/>
  <c r="H138" i="20"/>
  <c r="I138" i="20" s="1"/>
  <c r="H90" i="20"/>
  <c r="I90" i="20" s="1"/>
  <c r="H37" i="20"/>
  <c r="I37" i="20" s="1"/>
  <c r="H996" i="20"/>
  <c r="I996" i="20" s="1"/>
  <c r="H959" i="20"/>
  <c r="I959" i="20" s="1"/>
  <c r="H923" i="20"/>
  <c r="I923" i="20" s="1"/>
  <c r="H878" i="20"/>
  <c r="I878" i="20" s="1"/>
  <c r="H842" i="20"/>
  <c r="I842" i="20" s="1"/>
  <c r="H806" i="20"/>
  <c r="I806" i="20" s="1"/>
  <c r="H771" i="20"/>
  <c r="I771" i="20" s="1"/>
  <c r="H730" i="20"/>
  <c r="I730" i="20" s="1"/>
  <c r="H693" i="20"/>
  <c r="I693" i="20" s="1"/>
  <c r="H641" i="20"/>
  <c r="I641" i="20" s="1"/>
  <c r="H588" i="20"/>
  <c r="I588" i="20" s="1"/>
  <c r="H540" i="20"/>
  <c r="I540" i="20" s="1"/>
  <c r="H487" i="20"/>
  <c r="I487" i="20" s="1"/>
  <c r="H439" i="20"/>
  <c r="I439" i="20" s="1"/>
  <c r="H387" i="20"/>
  <c r="I387" i="20" s="1"/>
  <c r="H339" i="20"/>
  <c r="I339" i="20" s="1"/>
  <c r="H276" i="20"/>
  <c r="I276" i="20" s="1"/>
  <c r="H227" i="20"/>
  <c r="I227" i="20" s="1"/>
  <c r="H175" i="20"/>
  <c r="I175" i="20" s="1"/>
  <c r="H126" i="20"/>
  <c r="I126" i="20" s="1"/>
  <c r="H75" i="20"/>
  <c r="I75" i="20" s="1"/>
  <c r="H27" i="20"/>
  <c r="I27" i="20" s="1"/>
  <c r="H995" i="20"/>
  <c r="I995" i="20" s="1"/>
  <c r="H954" i="20"/>
  <c r="I954" i="20" s="1"/>
  <c r="H913" i="20"/>
  <c r="I913" i="20" s="1"/>
  <c r="H877" i="20"/>
  <c r="I877" i="20" s="1"/>
  <c r="H841" i="20"/>
  <c r="I841" i="20" s="1"/>
  <c r="H805" i="20"/>
  <c r="I805" i="20" s="1"/>
  <c r="H761" i="20"/>
  <c r="I761" i="20" s="1"/>
  <c r="H724" i="20"/>
  <c r="I724" i="20" s="1"/>
  <c r="H677" i="20"/>
  <c r="I677" i="20" s="1"/>
  <c r="H629" i="20"/>
  <c r="I629" i="20" s="1"/>
  <c r="H577" i="20"/>
  <c r="I577" i="20" s="1"/>
  <c r="H529" i="20"/>
  <c r="I529" i="20" s="1"/>
  <c r="H476" i="20"/>
  <c r="I476" i="20" s="1"/>
  <c r="H428" i="20"/>
  <c r="I428" i="20" s="1"/>
  <c r="H377" i="20"/>
  <c r="I377" i="20" s="1"/>
  <c r="H323" i="20"/>
  <c r="I323" i="20" s="1"/>
  <c r="H275" i="20"/>
  <c r="I275" i="20" s="1"/>
  <c r="H222" i="20"/>
  <c r="I222" i="20" s="1"/>
  <c r="H174" i="20"/>
  <c r="I174" i="20" s="1"/>
  <c r="H122" i="20"/>
  <c r="I122" i="20" s="1"/>
  <c r="H74" i="20"/>
  <c r="I74" i="20" s="1"/>
  <c r="H21" i="20"/>
  <c r="I21" i="20" s="1"/>
  <c r="H990" i="20"/>
  <c r="I990" i="20" s="1"/>
  <c r="H958" i="20"/>
  <c r="I958" i="20" s="1"/>
  <c r="H924" i="20"/>
  <c r="I924" i="20" s="1"/>
  <c r="H890" i="20"/>
  <c r="I890" i="20" s="1"/>
  <c r="H858" i="20"/>
  <c r="I858" i="20" s="1"/>
  <c r="H823" i="20"/>
  <c r="I823" i="20" s="1"/>
  <c r="H789" i="20"/>
  <c r="I789" i="20" s="1"/>
  <c r="H758" i="20"/>
  <c r="I758" i="20" s="1"/>
  <c r="H723" i="20"/>
  <c r="I723" i="20" s="1"/>
  <c r="H689" i="20"/>
  <c r="I689" i="20" s="1"/>
  <c r="H642" i="20"/>
  <c r="I642" i="20" s="1"/>
  <c r="H594" i="20"/>
  <c r="I594" i="20" s="1"/>
  <c r="H557" i="20"/>
  <c r="I557" i="20" s="1"/>
  <c r="H510" i="20"/>
  <c r="I510" i="20" s="1"/>
  <c r="H459" i="20"/>
  <c r="I459" i="20" s="1"/>
  <c r="H422" i="20"/>
  <c r="I422" i="20" s="1"/>
  <c r="H374" i="20"/>
  <c r="I374" i="20" s="1"/>
  <c r="H327" i="20"/>
  <c r="I327" i="20" s="1"/>
  <c r="H291" i="20"/>
  <c r="I291" i="20" s="1"/>
  <c r="H239" i="20"/>
  <c r="I239" i="20" s="1"/>
  <c r="H193" i="20"/>
  <c r="I193" i="20" s="1"/>
  <c r="H155" i="20"/>
  <c r="I155" i="20" s="1"/>
  <c r="H108" i="20"/>
  <c r="I108" i="20" s="1"/>
  <c r="H58" i="20"/>
  <c r="I58" i="20" s="1"/>
  <c r="H20" i="20"/>
  <c r="I20" i="20" s="1"/>
  <c r="H687" i="20"/>
  <c r="I687" i="20" s="1"/>
  <c r="H670" i="20"/>
  <c r="I670" i="20" s="1"/>
  <c r="H657" i="20"/>
  <c r="I657" i="20" s="1"/>
  <c r="H638" i="20"/>
  <c r="I638" i="20" s="1"/>
  <c r="H621" i="20"/>
  <c r="I621" i="20" s="1"/>
  <c r="H604" i="20"/>
  <c r="I604" i="20" s="1"/>
  <c r="H587" i="20"/>
  <c r="I587" i="20" s="1"/>
  <c r="H570" i="20"/>
  <c r="I570" i="20" s="1"/>
  <c r="H556" i="20"/>
  <c r="I556" i="20" s="1"/>
  <c r="H539" i="20"/>
  <c r="I539" i="20" s="1"/>
  <c r="H521" i="20"/>
  <c r="I521" i="20" s="1"/>
  <c r="H503" i="20"/>
  <c r="I503" i="20" s="1"/>
  <c r="H486" i="20"/>
  <c r="I486" i="20" s="1"/>
  <c r="H469" i="20"/>
  <c r="I469" i="20" s="1"/>
  <c r="H455" i="20"/>
  <c r="I455" i="20" s="1"/>
  <c r="H438" i="20"/>
  <c r="I438" i="20" s="1"/>
  <c r="H421" i="20"/>
  <c r="I421" i="20" s="1"/>
  <c r="H403" i="20"/>
  <c r="I403" i="20" s="1"/>
  <c r="H386" i="20"/>
  <c r="I386" i="20" s="1"/>
  <c r="H369" i="20"/>
  <c r="I369" i="20" s="1"/>
  <c r="H355" i="20"/>
  <c r="I355" i="20" s="1"/>
  <c r="H338" i="20"/>
  <c r="I338" i="20" s="1"/>
  <c r="H321" i="20"/>
  <c r="I321" i="20" s="1"/>
  <c r="H303" i="20"/>
  <c r="I303" i="20" s="1"/>
  <c r="H285" i="20"/>
  <c r="I285" i="20" s="1"/>
  <c r="H268" i="20"/>
  <c r="I268" i="20" s="1"/>
  <c r="H254" i="20"/>
  <c r="I254" i="20" s="1"/>
  <c r="H237" i="20"/>
  <c r="I237" i="20" s="1"/>
  <c r="H220" i="20"/>
  <c r="I220" i="20" s="1"/>
  <c r="H203" i="20"/>
  <c r="I203" i="20" s="1"/>
  <c r="H186" i="20"/>
  <c r="I186" i="20" s="1"/>
  <c r="H167" i="20"/>
  <c r="I167" i="20" s="1"/>
  <c r="H154" i="20"/>
  <c r="I154" i="20" s="1"/>
  <c r="H137" i="20"/>
  <c r="I137" i="20" s="1"/>
  <c r="H119" i="20"/>
  <c r="I119" i="20" s="1"/>
  <c r="H102" i="20"/>
  <c r="I102" i="20" s="1"/>
  <c r="H85" i="20"/>
  <c r="I85" i="20" s="1"/>
  <c r="H71" i="20"/>
  <c r="I71" i="20" s="1"/>
  <c r="H53" i="20"/>
  <c r="I53" i="20" s="1"/>
  <c r="H36" i="20"/>
  <c r="I36" i="20" s="1"/>
  <c r="H19" i="20"/>
  <c r="I19" i="20" s="1"/>
  <c r="H1004" i="20"/>
  <c r="I1004" i="20" s="1"/>
  <c r="H987" i="20"/>
  <c r="I987" i="20" s="1"/>
  <c r="H970" i="20"/>
  <c r="I970" i="20" s="1"/>
  <c r="H953" i="20"/>
  <c r="I953" i="20" s="1"/>
  <c r="H935" i="20"/>
  <c r="I935" i="20" s="1"/>
  <c r="H922" i="20"/>
  <c r="I922" i="20" s="1"/>
  <c r="H905" i="20"/>
  <c r="I905" i="20" s="1"/>
  <c r="H886" i="20"/>
  <c r="I886" i="20" s="1"/>
  <c r="H869" i="20"/>
  <c r="I869" i="20" s="1"/>
  <c r="H852" i="20"/>
  <c r="I852" i="20" s="1"/>
  <c r="H835" i="20"/>
  <c r="I835" i="20" s="1"/>
  <c r="H821" i="20"/>
  <c r="I821" i="20" s="1"/>
  <c r="H804" i="20"/>
  <c r="I804" i="20" s="1"/>
  <c r="H787" i="20"/>
  <c r="I787" i="20" s="1"/>
  <c r="H769" i="20"/>
  <c r="I769" i="20" s="1"/>
  <c r="H751" i="20"/>
  <c r="I751" i="20" s="1"/>
  <c r="H734" i="20"/>
  <c r="I734" i="20" s="1"/>
  <c r="H721" i="20"/>
  <c r="I721" i="20" s="1"/>
  <c r="H703" i="20"/>
  <c r="I703" i="20" s="1"/>
  <c r="H686" i="20"/>
  <c r="I686" i="20" s="1"/>
  <c r="H669" i="20"/>
  <c r="I669" i="20" s="1"/>
  <c r="H651" i="20"/>
  <c r="I651" i="20" s="1"/>
  <c r="H634" i="20"/>
  <c r="I634" i="20" s="1"/>
  <c r="H620" i="20"/>
  <c r="I620" i="20" s="1"/>
  <c r="H603" i="20"/>
  <c r="I603" i="20" s="1"/>
  <c r="H586" i="20"/>
  <c r="I586" i="20" s="1"/>
  <c r="H569" i="20"/>
  <c r="I569" i="20" s="1"/>
  <c r="H551" i="20"/>
  <c r="I551" i="20" s="1"/>
  <c r="H533" i="20"/>
  <c r="I533" i="20" s="1"/>
  <c r="H519" i="20"/>
  <c r="I519" i="20" s="1"/>
  <c r="H502" i="20"/>
  <c r="I502" i="20" s="1"/>
  <c r="H485" i="20"/>
  <c r="I485" i="20" s="1"/>
  <c r="H468" i="20"/>
  <c r="I468" i="20" s="1"/>
  <c r="H451" i="20"/>
  <c r="I451" i="20" s="1"/>
  <c r="H437" i="20"/>
  <c r="I437" i="20" s="1"/>
  <c r="H419" i="20"/>
  <c r="I419" i="20" s="1"/>
  <c r="H402" i="20"/>
  <c r="I402" i="20" s="1"/>
  <c r="H385" i="20"/>
  <c r="I385" i="20" s="1"/>
  <c r="H367" i="20"/>
  <c r="I367" i="20" s="1"/>
  <c r="H350" i="20"/>
  <c r="I350" i="20" s="1"/>
  <c r="H337" i="20"/>
  <c r="I337" i="20" s="1"/>
  <c r="H319" i="20"/>
  <c r="I319" i="20" s="1"/>
  <c r="H301" i="20"/>
  <c r="I301" i="20" s="1"/>
  <c r="H284" i="20"/>
  <c r="I284" i="20" s="1"/>
  <c r="H267" i="20"/>
  <c r="I267" i="20" s="1"/>
  <c r="H250" i="20"/>
  <c r="I250" i="20" s="1"/>
  <c r="H236" i="20"/>
  <c r="I236" i="20" s="1"/>
  <c r="H219" i="20"/>
  <c r="I219" i="20" s="1"/>
  <c r="H202" i="20"/>
  <c r="I202" i="20" s="1"/>
  <c r="H183" i="20"/>
  <c r="I183" i="20" s="1"/>
  <c r="H166" i="20"/>
  <c r="I166" i="20" s="1"/>
  <c r="H149" i="20"/>
  <c r="I149" i="20" s="1"/>
  <c r="H135" i="20"/>
  <c r="I135" i="20" s="1"/>
  <c r="H118" i="20"/>
  <c r="I118" i="20" s="1"/>
  <c r="H101" i="20"/>
  <c r="I101" i="20" s="1"/>
  <c r="H84" i="20"/>
  <c r="I84" i="20" s="1"/>
  <c r="H66" i="20"/>
  <c r="I66" i="20" s="1"/>
  <c r="H49" i="20"/>
  <c r="I49" i="20" s="1"/>
  <c r="H35" i="20"/>
  <c r="I35" i="20" s="1"/>
  <c r="H18" i="20"/>
  <c r="I18" i="20" s="1"/>
  <c r="H999" i="20"/>
  <c r="I999" i="20" s="1"/>
  <c r="H986" i="20"/>
  <c r="I986" i="20" s="1"/>
  <c r="H969" i="20"/>
  <c r="I969" i="20" s="1"/>
  <c r="H951" i="20"/>
  <c r="I951" i="20" s="1"/>
  <c r="H934" i="20"/>
  <c r="I934" i="20" s="1"/>
  <c r="H917" i="20"/>
  <c r="I917" i="20" s="1"/>
  <c r="H899" i="20"/>
  <c r="I899" i="20" s="1"/>
  <c r="H885" i="20"/>
  <c r="I885" i="20" s="1"/>
  <c r="H868" i="20"/>
  <c r="I868" i="20" s="1"/>
  <c r="H851" i="20"/>
  <c r="I851" i="20" s="1"/>
  <c r="H834" i="20"/>
  <c r="I834" i="20" s="1"/>
  <c r="H817" i="20"/>
  <c r="I817" i="20" s="1"/>
  <c r="H803" i="20"/>
  <c r="I803" i="20" s="1"/>
  <c r="H785" i="20"/>
  <c r="I785" i="20" s="1"/>
  <c r="H767" i="20"/>
  <c r="I767" i="20" s="1"/>
  <c r="H750" i="20"/>
  <c r="I750" i="20" s="1"/>
  <c r="H733" i="20"/>
  <c r="I733" i="20" s="1"/>
  <c r="H716" i="20"/>
  <c r="I716" i="20" s="1"/>
  <c r="H702" i="20"/>
  <c r="I702" i="20" s="1"/>
  <c r="H685" i="20"/>
  <c r="I685" i="20" s="1"/>
  <c r="H667" i="20"/>
  <c r="I667" i="20" s="1"/>
  <c r="H650" i="20"/>
  <c r="I650" i="20" s="1"/>
  <c r="H633" i="20"/>
  <c r="I633" i="20" s="1"/>
  <c r="H615" i="20"/>
  <c r="I615" i="20" s="1"/>
  <c r="H602" i="20"/>
  <c r="I602" i="20" s="1"/>
  <c r="H585" i="20"/>
  <c r="I585" i="20" s="1"/>
  <c r="H567" i="20"/>
  <c r="I567" i="20" s="1"/>
  <c r="H549" i="20"/>
  <c r="I549" i="20" s="1"/>
  <c r="H532" i="20"/>
  <c r="I532" i="20" s="1"/>
  <c r="H515" i="20"/>
  <c r="I515" i="20" s="1"/>
  <c r="H501" i="20"/>
  <c r="I501" i="20" s="1"/>
  <c r="H484" i="20"/>
  <c r="I484" i="20" s="1"/>
  <c r="H467" i="20"/>
  <c r="I467" i="20" s="1"/>
  <c r="H450" i="20"/>
  <c r="I450" i="20" s="1"/>
  <c r="H431" i="20"/>
  <c r="I431" i="20" s="1"/>
  <c r="H414" i="20"/>
  <c r="I414" i="20" s="1"/>
  <c r="H401" i="20"/>
  <c r="I401" i="20" s="1"/>
  <c r="H383" i="20"/>
  <c r="I383" i="20" s="1"/>
  <c r="H366" i="20"/>
  <c r="I366" i="20" s="1"/>
  <c r="H349" i="20"/>
  <c r="I349" i="20" s="1"/>
  <c r="H332" i="20"/>
  <c r="I332" i="20" s="1"/>
  <c r="H314" i="20"/>
  <c r="I314" i="20" s="1"/>
  <c r="H300" i="20"/>
  <c r="I300" i="20" s="1"/>
  <c r="H283" i="20"/>
  <c r="I283" i="20" s="1"/>
  <c r="H266" i="20"/>
  <c r="I266" i="20" s="1"/>
  <c r="H249" i="20"/>
  <c r="I249" i="20" s="1"/>
  <c r="H231" i="20"/>
  <c r="I231" i="20" s="1"/>
  <c r="H218" i="20"/>
  <c r="I218" i="20" s="1"/>
  <c r="H199" i="20"/>
  <c r="I199" i="20" s="1"/>
  <c r="H182" i="20"/>
  <c r="I182" i="20" s="1"/>
  <c r="H165" i="20"/>
  <c r="I165" i="20" s="1"/>
  <c r="H148" i="20"/>
  <c r="I148" i="20" s="1"/>
  <c r="H131" i="20"/>
  <c r="I131" i="20" s="1"/>
  <c r="H117" i="20"/>
  <c r="I117" i="20" s="1"/>
  <c r="H100" i="20"/>
  <c r="I100" i="20" s="1"/>
  <c r="H82" i="20"/>
  <c r="I82" i="20" s="1"/>
  <c r="H65" i="20"/>
  <c r="I65" i="20" s="1"/>
  <c r="H47" i="20"/>
  <c r="I47" i="20" s="1"/>
  <c r="H30" i="20"/>
  <c r="I30" i="20" s="1"/>
  <c r="H17" i="20"/>
  <c r="I17" i="20" s="1"/>
  <c r="H15" i="20"/>
  <c r="I15" i="20" s="1"/>
  <c r="H998" i="20"/>
  <c r="I998" i="20" s="1"/>
  <c r="H981" i="20"/>
  <c r="I981" i="20" s="1"/>
  <c r="H967" i="20"/>
  <c r="I967" i="20" s="1"/>
  <c r="H950" i="20"/>
  <c r="I950" i="20" s="1"/>
  <c r="H933" i="20"/>
  <c r="I933" i="20" s="1"/>
  <c r="H915" i="20"/>
  <c r="I915" i="20" s="1"/>
  <c r="H898" i="20"/>
  <c r="I898" i="20" s="1"/>
  <c r="H881" i="20"/>
  <c r="I881" i="20" s="1"/>
  <c r="H867" i="20"/>
  <c r="I867" i="20" s="1"/>
  <c r="H850" i="20"/>
  <c r="I850" i="20" s="1"/>
  <c r="H833" i="20"/>
  <c r="I833" i="20" s="1"/>
  <c r="H815" i="20"/>
  <c r="I815" i="20" s="1"/>
  <c r="H797" i="20"/>
  <c r="I797" i="20" s="1"/>
  <c r="H780" i="20"/>
  <c r="I780" i="20" s="1"/>
  <c r="H766" i="20"/>
  <c r="I766" i="20" s="1"/>
  <c r="H749" i="20"/>
  <c r="I749" i="20" s="1"/>
  <c r="H732" i="20"/>
  <c r="I732" i="20" s="1"/>
  <c r="H715" i="20"/>
  <c r="I715" i="20" s="1"/>
  <c r="H698" i="20"/>
  <c r="I698" i="20" s="1"/>
  <c r="H679" i="20"/>
  <c r="I679" i="20" s="1"/>
  <c r="H666" i="20"/>
  <c r="I666" i="20" s="1"/>
  <c r="H649" i="20"/>
  <c r="I649" i="20" s="1"/>
  <c r="H631" i="20"/>
  <c r="I631" i="20" s="1"/>
  <c r="H614" i="20"/>
  <c r="I614" i="20" s="1"/>
  <c r="H597" i="20"/>
  <c r="I597" i="20" s="1"/>
  <c r="H583" i="20"/>
  <c r="I583" i="20" s="1"/>
  <c r="H565" i="20"/>
  <c r="I565" i="20" s="1"/>
  <c r="H548" i="20"/>
  <c r="I548" i="20" s="1"/>
  <c r="H531" i="20"/>
  <c r="I531" i="20" s="1"/>
  <c r="H514" i="20"/>
  <c r="I514" i="20" s="1"/>
  <c r="H497" i="20"/>
  <c r="I497" i="20" s="1"/>
  <c r="H483" i="20"/>
  <c r="I483" i="20" s="1"/>
  <c r="H466" i="20"/>
  <c r="I466" i="20" s="1"/>
  <c r="H447" i="20"/>
  <c r="I447" i="20" s="1"/>
  <c r="H430" i="20"/>
  <c r="I430" i="20" s="1"/>
  <c r="H413" i="20"/>
  <c r="I413" i="20" s="1"/>
  <c r="H396" i="20"/>
  <c r="I396" i="20" s="1"/>
  <c r="H382" i="20"/>
  <c r="I382" i="20" s="1"/>
  <c r="H365" i="20"/>
  <c r="I365" i="20" s="1"/>
  <c r="H348" i="20"/>
  <c r="I348" i="20" s="1"/>
  <c r="H330" i="20"/>
  <c r="I330" i="20" s="1"/>
  <c r="H313" i="20"/>
  <c r="I313" i="20" s="1"/>
  <c r="H295" i="20"/>
  <c r="I295" i="20" s="1"/>
  <c r="H282" i="20"/>
  <c r="I282" i="20" s="1"/>
  <c r="H265" i="20"/>
  <c r="I265" i="20" s="1"/>
  <c r="H247" i="20"/>
  <c r="I247" i="20" s="1"/>
  <c r="H230" i="20"/>
  <c r="I230" i="20" s="1"/>
  <c r="H212" i="20"/>
  <c r="I212" i="20" s="1"/>
  <c r="H195" i="20"/>
  <c r="I195" i="20" s="1"/>
  <c r="H181" i="20"/>
  <c r="I181" i="20" s="1"/>
  <c r="H164" i="20"/>
  <c r="I164" i="20" s="1"/>
  <c r="H147" i="20"/>
  <c r="I147" i="20" s="1"/>
  <c r="H130" i="20"/>
  <c r="I130" i="20" s="1"/>
  <c r="H113" i="20"/>
  <c r="I113" i="20" s="1"/>
  <c r="H94" i="20"/>
  <c r="I94" i="20" s="1"/>
  <c r="H81" i="20"/>
  <c r="I81" i="20" s="1"/>
  <c r="H63" i="20"/>
  <c r="I63" i="20" s="1"/>
  <c r="H46" i="20"/>
  <c r="I46" i="20" s="1"/>
  <c r="H29" i="20"/>
  <c r="I29" i="20" s="1"/>
  <c r="H1014" i="20"/>
  <c r="I1014" i="20" s="1"/>
  <c r="H997" i="20"/>
  <c r="I997" i="20" s="1"/>
  <c r="H980" i="20"/>
  <c r="I980" i="20" s="1"/>
  <c r="H963" i="20"/>
  <c r="I963" i="20" s="1"/>
  <c r="H949" i="20"/>
  <c r="I949" i="20" s="1"/>
  <c r="H931" i="20"/>
  <c r="I931" i="20" s="1"/>
  <c r="H914" i="20"/>
  <c r="I914" i="20" s="1"/>
  <c r="H897" i="20"/>
  <c r="I897" i="20" s="1"/>
  <c r="H879" i="20"/>
  <c r="I879" i="20" s="1"/>
  <c r="H862" i="20"/>
  <c r="I862" i="20" s="1"/>
  <c r="H849" i="20"/>
  <c r="I849" i="20" s="1"/>
  <c r="H831" i="20"/>
  <c r="I831" i="20" s="1"/>
  <c r="H813" i="20"/>
  <c r="I813" i="20" s="1"/>
  <c r="H796" i="20"/>
  <c r="I796" i="20" s="1"/>
  <c r="H779" i="20"/>
  <c r="I779" i="20" s="1"/>
  <c r="H762" i="20"/>
  <c r="I762" i="20" s="1"/>
  <c r="H748" i="20"/>
  <c r="I748" i="20" s="1"/>
  <c r="H731" i="20"/>
  <c r="I731" i="20" s="1"/>
  <c r="H714" i="20"/>
  <c r="I714" i="20" s="1"/>
  <c r="H695" i="20"/>
  <c r="I695" i="20" s="1"/>
  <c r="H678" i="20"/>
  <c r="I678" i="20" s="1"/>
  <c r="H661" i="20"/>
  <c r="I661" i="20" s="1"/>
  <c r="H647" i="20"/>
  <c r="I647" i="20" s="1"/>
  <c r="H630" i="20"/>
  <c r="I630" i="20" s="1"/>
  <c r="H613" i="20"/>
  <c r="I613" i="20" s="1"/>
  <c r="H596" i="20"/>
  <c r="I596" i="20" s="1"/>
  <c r="H578" i="20"/>
  <c r="I578" i="20" s="1"/>
  <c r="H561" i="20"/>
  <c r="I561" i="20" s="1"/>
  <c r="H547" i="20"/>
  <c r="I547" i="20" s="1"/>
  <c r="H530" i="20"/>
  <c r="I530" i="20" s="1"/>
  <c r="H513" i="20"/>
  <c r="I513" i="20" s="1"/>
  <c r="H495" i="20"/>
  <c r="I495" i="20" s="1"/>
  <c r="H478" i="20"/>
  <c r="I478" i="20" s="1"/>
  <c r="H460" i="20"/>
  <c r="I460" i="20" s="1"/>
  <c r="H446" i="20"/>
  <c r="I446" i="20" s="1"/>
  <c r="H429" i="20"/>
  <c r="I429" i="20" s="1"/>
  <c r="H412" i="20"/>
  <c r="I412" i="20" s="1"/>
  <c r="H395" i="20"/>
  <c r="I395" i="20" s="1"/>
  <c r="H378" i="20"/>
  <c r="I378" i="20" s="1"/>
  <c r="H364" i="20"/>
  <c r="I364" i="20" s="1"/>
  <c r="H346" i="20"/>
  <c r="I346" i="20" s="1"/>
  <c r="H329" i="20"/>
  <c r="I329" i="20" s="1"/>
  <c r="H311" i="20"/>
  <c r="I311" i="20" s="1"/>
  <c r="H294" i="20"/>
  <c r="I294" i="20" s="1"/>
  <c r="H277" i="20"/>
  <c r="I277" i="20" s="1"/>
  <c r="H263" i="20"/>
  <c r="I263" i="20" s="1"/>
  <c r="H246" i="20"/>
  <c r="I246" i="20" s="1"/>
  <c r="H228" i="20"/>
  <c r="I228" i="20" s="1"/>
  <c r="H211" i="20"/>
  <c r="I211" i="20" s="1"/>
  <c r="H194" i="20"/>
  <c r="I194" i="20" s="1"/>
  <c r="H177" i="20"/>
  <c r="I177" i="20" s="1"/>
  <c r="H163" i="20"/>
  <c r="I163" i="20" s="1"/>
  <c r="H146" i="20"/>
  <c r="I146" i="20" s="1"/>
  <c r="H129" i="20"/>
  <c r="I129" i="20" s="1"/>
  <c r="H110" i="20"/>
  <c r="I110" i="20" s="1"/>
  <c r="H93" i="20"/>
  <c r="I93" i="20" s="1"/>
  <c r="H76" i="20"/>
  <c r="I76" i="20" s="1"/>
  <c r="H62" i="20"/>
  <c r="I62" i="20" s="1"/>
  <c r="H45" i="20"/>
  <c r="I45" i="20" s="1"/>
  <c r="J23" i="20"/>
  <c r="K23" i="20" s="1"/>
  <c r="J31" i="20"/>
  <c r="K31" i="20" s="1"/>
  <c r="J39" i="20"/>
  <c r="K39" i="20" s="1"/>
  <c r="J47" i="20"/>
  <c r="K47" i="20" s="1"/>
  <c r="J55" i="20"/>
  <c r="K55" i="20" s="1"/>
  <c r="J63" i="20"/>
  <c r="K63" i="20" s="1"/>
  <c r="J71" i="20"/>
  <c r="K71" i="20" s="1"/>
  <c r="J79" i="20"/>
  <c r="K79" i="20" s="1"/>
  <c r="J87" i="20"/>
  <c r="K87" i="20" s="1"/>
  <c r="J95" i="20"/>
  <c r="K95" i="20" s="1"/>
  <c r="J103" i="20"/>
  <c r="K103" i="20" s="1"/>
  <c r="J111" i="20"/>
  <c r="K111" i="20" s="1"/>
  <c r="J119" i="20"/>
  <c r="K119" i="20" s="1"/>
  <c r="J127" i="20"/>
  <c r="K127" i="20" s="1"/>
  <c r="J135" i="20"/>
  <c r="K135" i="20" s="1"/>
  <c r="J143" i="20"/>
  <c r="K143" i="20" s="1"/>
  <c r="J151" i="20"/>
  <c r="K151" i="20" s="1"/>
  <c r="J159" i="20"/>
  <c r="K159" i="20" s="1"/>
  <c r="J167" i="20"/>
  <c r="K167" i="20" s="1"/>
  <c r="J175" i="20"/>
  <c r="K175" i="20" s="1"/>
  <c r="J183" i="20"/>
  <c r="K183" i="20" s="1"/>
  <c r="J191" i="20"/>
  <c r="K191" i="20" s="1"/>
  <c r="J199" i="20"/>
  <c r="K199" i="20" s="1"/>
  <c r="J207" i="20"/>
  <c r="K207" i="20" s="1"/>
  <c r="J215" i="20"/>
  <c r="K215" i="20" s="1"/>
  <c r="J223" i="20"/>
  <c r="K223" i="20" s="1"/>
  <c r="J231" i="20"/>
  <c r="K231" i="20" s="1"/>
  <c r="J239" i="20"/>
  <c r="K239" i="20" s="1"/>
  <c r="J247" i="20"/>
  <c r="K247" i="20" s="1"/>
  <c r="J255" i="20"/>
  <c r="K255" i="20" s="1"/>
  <c r="J263" i="20"/>
  <c r="K263" i="20" s="1"/>
  <c r="J271" i="20"/>
  <c r="K271" i="20" s="1"/>
  <c r="J279" i="20"/>
  <c r="K279" i="20" s="1"/>
  <c r="J287" i="20"/>
  <c r="K287" i="20" s="1"/>
  <c r="J295" i="20"/>
  <c r="K295" i="20" s="1"/>
  <c r="J303" i="20"/>
  <c r="K303" i="20" s="1"/>
  <c r="J311" i="20"/>
  <c r="K311" i="20" s="1"/>
  <c r="J319" i="20"/>
  <c r="K319" i="20" s="1"/>
  <c r="J327" i="20"/>
  <c r="K327" i="20" s="1"/>
  <c r="J335" i="20"/>
  <c r="K335" i="20" s="1"/>
  <c r="J343" i="20"/>
  <c r="K343" i="20" s="1"/>
  <c r="J351" i="20"/>
  <c r="K351" i="20" s="1"/>
  <c r="J359" i="20"/>
  <c r="K359" i="20" s="1"/>
  <c r="J367" i="20"/>
  <c r="K367" i="20" s="1"/>
  <c r="J375" i="20"/>
  <c r="K375" i="20" s="1"/>
  <c r="J383" i="20"/>
  <c r="K383" i="20" s="1"/>
  <c r="J391" i="20"/>
  <c r="K391" i="20" s="1"/>
  <c r="J399" i="20"/>
  <c r="K399" i="20" s="1"/>
  <c r="J407" i="20"/>
  <c r="K407" i="20" s="1"/>
  <c r="J415" i="20"/>
  <c r="K415" i="20" s="1"/>
  <c r="J423" i="20"/>
  <c r="K423" i="20" s="1"/>
  <c r="J431" i="20"/>
  <c r="K431" i="20" s="1"/>
  <c r="J439" i="20"/>
  <c r="K439" i="20" s="1"/>
  <c r="J447" i="20"/>
  <c r="K447" i="20" s="1"/>
  <c r="J455" i="20"/>
  <c r="K455" i="20" s="1"/>
  <c r="J18" i="20"/>
  <c r="K18" i="20" s="1"/>
  <c r="J27" i="20"/>
  <c r="K27" i="20" s="1"/>
  <c r="J36" i="20"/>
  <c r="K36" i="20" s="1"/>
  <c r="J45" i="20"/>
  <c r="K45" i="20" s="1"/>
  <c r="J54" i="20"/>
  <c r="K54" i="20" s="1"/>
  <c r="J64" i="20"/>
  <c r="K64" i="20" s="1"/>
  <c r="J73" i="20"/>
  <c r="K73" i="20" s="1"/>
  <c r="J82" i="20"/>
  <c r="K82" i="20" s="1"/>
  <c r="J91" i="20"/>
  <c r="K91" i="20" s="1"/>
  <c r="J100" i="20"/>
  <c r="K100" i="20" s="1"/>
  <c r="J109" i="20"/>
  <c r="K109" i="20" s="1"/>
  <c r="J118" i="20"/>
  <c r="K118" i="20" s="1"/>
  <c r="J128" i="20"/>
  <c r="K128" i="20" s="1"/>
  <c r="J137" i="20"/>
  <c r="K137" i="20" s="1"/>
  <c r="J146" i="20"/>
  <c r="K146" i="20" s="1"/>
  <c r="J155" i="20"/>
  <c r="K155" i="20" s="1"/>
  <c r="J164" i="20"/>
  <c r="K164" i="20" s="1"/>
  <c r="J173" i="20"/>
  <c r="K173" i="20" s="1"/>
  <c r="J182" i="20"/>
  <c r="K182" i="20" s="1"/>
  <c r="J192" i="20"/>
  <c r="K192" i="20" s="1"/>
  <c r="J201" i="20"/>
  <c r="K201" i="20" s="1"/>
  <c r="J210" i="20"/>
  <c r="K210" i="20" s="1"/>
  <c r="J219" i="20"/>
  <c r="K219" i="20" s="1"/>
  <c r="J228" i="20"/>
  <c r="K228" i="20" s="1"/>
  <c r="J237" i="20"/>
  <c r="K237" i="20" s="1"/>
  <c r="J246" i="20"/>
  <c r="K246" i="20" s="1"/>
  <c r="J256" i="20"/>
  <c r="K256" i="20" s="1"/>
  <c r="J265" i="20"/>
  <c r="K265" i="20" s="1"/>
  <c r="J274" i="20"/>
  <c r="K274" i="20" s="1"/>
  <c r="J283" i="20"/>
  <c r="K283" i="20" s="1"/>
  <c r="J292" i="20"/>
  <c r="K292" i="20" s="1"/>
  <c r="J301" i="20"/>
  <c r="K301" i="20" s="1"/>
  <c r="J310" i="20"/>
  <c r="K310" i="20" s="1"/>
  <c r="J320" i="20"/>
  <c r="K320" i="20" s="1"/>
  <c r="J329" i="20"/>
  <c r="K329" i="20" s="1"/>
  <c r="J338" i="20"/>
  <c r="K338" i="20" s="1"/>
  <c r="J347" i="20"/>
  <c r="K347" i="20" s="1"/>
  <c r="J356" i="20"/>
  <c r="K356" i="20" s="1"/>
  <c r="J365" i="20"/>
  <c r="K365" i="20" s="1"/>
  <c r="J374" i="20"/>
  <c r="K374" i="20" s="1"/>
  <c r="J384" i="20"/>
  <c r="K384" i="20" s="1"/>
  <c r="J393" i="20"/>
  <c r="K393" i="20" s="1"/>
  <c r="J402" i="20"/>
  <c r="K402" i="20" s="1"/>
  <c r="J411" i="20"/>
  <c r="K411" i="20" s="1"/>
  <c r="J420" i="20"/>
  <c r="K420" i="20" s="1"/>
  <c r="J429" i="20"/>
  <c r="K429" i="20" s="1"/>
  <c r="J438" i="20"/>
  <c r="K438" i="20" s="1"/>
  <c r="J448" i="20"/>
  <c r="K448" i="20" s="1"/>
  <c r="J457" i="20"/>
  <c r="K457" i="20" s="1"/>
  <c r="J465" i="20"/>
  <c r="K465" i="20" s="1"/>
  <c r="J473" i="20"/>
  <c r="K473" i="20" s="1"/>
  <c r="J481" i="20"/>
  <c r="K481" i="20" s="1"/>
  <c r="J489" i="20"/>
  <c r="K489" i="20" s="1"/>
  <c r="J497" i="20"/>
  <c r="K497" i="20" s="1"/>
  <c r="J505" i="20"/>
  <c r="K505" i="20" s="1"/>
  <c r="J513" i="20"/>
  <c r="K513" i="20" s="1"/>
  <c r="J521" i="20"/>
  <c r="K521" i="20" s="1"/>
  <c r="J529" i="20"/>
  <c r="K529" i="20" s="1"/>
  <c r="J537" i="20"/>
  <c r="K537" i="20" s="1"/>
  <c r="J545" i="20"/>
  <c r="K545" i="20" s="1"/>
  <c r="J553" i="20"/>
  <c r="K553" i="20" s="1"/>
  <c r="J561" i="20"/>
  <c r="K561" i="20" s="1"/>
  <c r="J569" i="20"/>
  <c r="K569" i="20" s="1"/>
  <c r="J577" i="20"/>
  <c r="K577" i="20" s="1"/>
  <c r="J585" i="20"/>
  <c r="K585" i="20" s="1"/>
  <c r="J593" i="20"/>
  <c r="K593" i="20" s="1"/>
  <c r="J601" i="20"/>
  <c r="K601" i="20" s="1"/>
  <c r="J609" i="20"/>
  <c r="K609" i="20" s="1"/>
  <c r="J617" i="20"/>
  <c r="K617" i="20" s="1"/>
  <c r="J625" i="20"/>
  <c r="K625" i="20" s="1"/>
  <c r="J633" i="20"/>
  <c r="K633" i="20" s="1"/>
  <c r="J641" i="20"/>
  <c r="K641" i="20" s="1"/>
  <c r="J649" i="20"/>
  <c r="K649" i="20" s="1"/>
  <c r="J657" i="20"/>
  <c r="K657" i="20" s="1"/>
  <c r="J665" i="20"/>
  <c r="K665" i="20" s="1"/>
  <c r="J673" i="20"/>
  <c r="K673" i="20" s="1"/>
  <c r="J681" i="20"/>
  <c r="K681" i="20" s="1"/>
  <c r="J689" i="20"/>
  <c r="K689" i="20" s="1"/>
  <c r="J697" i="20"/>
  <c r="K697" i="20" s="1"/>
  <c r="J705" i="20"/>
  <c r="K705" i="20" s="1"/>
  <c r="J713" i="20"/>
  <c r="K713" i="20" s="1"/>
  <c r="J721" i="20"/>
  <c r="K721" i="20" s="1"/>
  <c r="J729" i="20"/>
  <c r="K729" i="20" s="1"/>
  <c r="J737" i="20"/>
  <c r="K737" i="20" s="1"/>
  <c r="J745" i="20"/>
  <c r="K745" i="20" s="1"/>
  <c r="J753" i="20"/>
  <c r="K753" i="20" s="1"/>
  <c r="J761" i="20"/>
  <c r="K761" i="20" s="1"/>
  <c r="J769" i="20"/>
  <c r="K769" i="20" s="1"/>
  <c r="J777" i="20"/>
  <c r="K777" i="20" s="1"/>
  <c r="J785" i="20"/>
  <c r="K785" i="20" s="1"/>
  <c r="J793" i="20"/>
  <c r="K793" i="20" s="1"/>
  <c r="J801" i="20"/>
  <c r="K801" i="20" s="1"/>
  <c r="J809" i="20"/>
  <c r="K809" i="20" s="1"/>
  <c r="J817" i="20"/>
  <c r="K817" i="20" s="1"/>
  <c r="J825" i="20"/>
  <c r="K825" i="20" s="1"/>
  <c r="J833" i="20"/>
  <c r="K833" i="20" s="1"/>
  <c r="J841" i="20"/>
  <c r="K841" i="20" s="1"/>
  <c r="J849" i="20"/>
  <c r="K849" i="20" s="1"/>
  <c r="J857" i="20"/>
  <c r="K857" i="20" s="1"/>
  <c r="J865" i="20"/>
  <c r="K865" i="20" s="1"/>
  <c r="J873" i="20"/>
  <c r="K873" i="20" s="1"/>
  <c r="J881" i="20"/>
  <c r="K881" i="20" s="1"/>
  <c r="J889" i="20"/>
  <c r="K889" i="20" s="1"/>
  <c r="J897" i="20"/>
  <c r="K897" i="20" s="1"/>
  <c r="J905" i="20"/>
  <c r="K905" i="20" s="1"/>
  <c r="J913" i="20"/>
  <c r="K913" i="20" s="1"/>
  <c r="J921" i="20"/>
  <c r="K921" i="20" s="1"/>
  <c r="J929" i="20"/>
  <c r="K929" i="20" s="1"/>
  <c r="J937" i="20"/>
  <c r="K937" i="20" s="1"/>
  <c r="J945" i="20"/>
  <c r="K945" i="20" s="1"/>
  <c r="J21" i="20"/>
  <c r="K21" i="20" s="1"/>
  <c r="J32" i="20"/>
  <c r="K32" i="20" s="1"/>
  <c r="J42" i="20"/>
  <c r="K42" i="20" s="1"/>
  <c r="J52" i="20"/>
  <c r="K52" i="20" s="1"/>
  <c r="J62" i="20"/>
  <c r="K62" i="20" s="1"/>
  <c r="J74" i="20"/>
  <c r="K74" i="20" s="1"/>
  <c r="J84" i="20"/>
  <c r="K84" i="20" s="1"/>
  <c r="J94" i="20"/>
  <c r="K94" i="20" s="1"/>
  <c r="J105" i="20"/>
  <c r="K105" i="20" s="1"/>
  <c r="J115" i="20"/>
  <c r="K115" i="20" s="1"/>
  <c r="J125" i="20"/>
  <c r="K125" i="20" s="1"/>
  <c r="J136" i="20"/>
  <c r="K136" i="20" s="1"/>
  <c r="J147" i="20"/>
  <c r="K147" i="20" s="1"/>
  <c r="J157" i="20"/>
  <c r="K157" i="20" s="1"/>
  <c r="J168" i="20"/>
  <c r="K168" i="20" s="1"/>
  <c r="J178" i="20"/>
  <c r="K178" i="20" s="1"/>
  <c r="J188" i="20"/>
  <c r="K188" i="20" s="1"/>
  <c r="J198" i="20"/>
  <c r="K198" i="20" s="1"/>
  <c r="J209" i="20"/>
  <c r="K209" i="20" s="1"/>
  <c r="J220" i="20"/>
  <c r="K220" i="20" s="1"/>
  <c r="J230" i="20"/>
  <c r="K230" i="20" s="1"/>
  <c r="J241" i="20"/>
  <c r="K241" i="20" s="1"/>
  <c r="J251" i="20"/>
  <c r="K251" i="20" s="1"/>
  <c r="J261" i="20"/>
  <c r="K261" i="20" s="1"/>
  <c r="J272" i="20"/>
  <c r="K272" i="20" s="1"/>
  <c r="J282" i="20"/>
  <c r="K282" i="20" s="1"/>
  <c r="J293" i="20"/>
  <c r="K293" i="20" s="1"/>
  <c r="J304" i="20"/>
  <c r="K304" i="20" s="1"/>
  <c r="J314" i="20"/>
  <c r="K314" i="20" s="1"/>
  <c r="J324" i="20"/>
  <c r="K324" i="20" s="1"/>
  <c r="J334" i="20"/>
  <c r="K334" i="20" s="1"/>
  <c r="J345" i="20"/>
  <c r="K345" i="20" s="1"/>
  <c r="J355" i="20"/>
  <c r="K355" i="20" s="1"/>
  <c r="J366" i="20"/>
  <c r="K366" i="20" s="1"/>
  <c r="J377" i="20"/>
  <c r="K377" i="20" s="1"/>
  <c r="J387" i="20"/>
  <c r="K387" i="20" s="1"/>
  <c r="J397" i="20"/>
  <c r="K397" i="20" s="1"/>
  <c r="J408" i="20"/>
  <c r="K408" i="20" s="1"/>
  <c r="J418" i="20"/>
  <c r="K418" i="20" s="1"/>
  <c r="J428" i="20"/>
  <c r="K428" i="20" s="1"/>
  <c r="J440" i="20"/>
  <c r="K440" i="20" s="1"/>
  <c r="J450" i="20"/>
  <c r="K450" i="20" s="1"/>
  <c r="J460" i="20"/>
  <c r="K460" i="20" s="1"/>
  <c r="J469" i="20"/>
  <c r="K469" i="20" s="1"/>
  <c r="J478" i="20"/>
  <c r="K478" i="20" s="1"/>
  <c r="J487" i="20"/>
  <c r="K487" i="20" s="1"/>
  <c r="J496" i="20"/>
  <c r="K496" i="20" s="1"/>
  <c r="J506" i="20"/>
  <c r="K506" i="20" s="1"/>
  <c r="J515" i="20"/>
  <c r="K515" i="20" s="1"/>
  <c r="J524" i="20"/>
  <c r="K524" i="20" s="1"/>
  <c r="J533" i="20"/>
  <c r="K533" i="20" s="1"/>
  <c r="J542" i="20"/>
  <c r="K542" i="20" s="1"/>
  <c r="J551" i="20"/>
  <c r="K551" i="20" s="1"/>
  <c r="J560" i="20"/>
  <c r="K560" i="20" s="1"/>
  <c r="J570" i="20"/>
  <c r="K570" i="20" s="1"/>
  <c r="J579" i="20"/>
  <c r="K579" i="20" s="1"/>
  <c r="J588" i="20"/>
  <c r="K588" i="20" s="1"/>
  <c r="J597" i="20"/>
  <c r="K597" i="20" s="1"/>
  <c r="J606" i="20"/>
  <c r="K606" i="20" s="1"/>
  <c r="J615" i="20"/>
  <c r="K615" i="20" s="1"/>
  <c r="J624" i="20"/>
  <c r="K624" i="20" s="1"/>
  <c r="J634" i="20"/>
  <c r="K634" i="20" s="1"/>
  <c r="J643" i="20"/>
  <c r="K643" i="20" s="1"/>
  <c r="J652" i="20"/>
  <c r="K652" i="20" s="1"/>
  <c r="J661" i="20"/>
  <c r="K661" i="20" s="1"/>
  <c r="J670" i="20"/>
  <c r="K670" i="20" s="1"/>
  <c r="J679" i="20"/>
  <c r="K679" i="20" s="1"/>
  <c r="J688" i="20"/>
  <c r="K688" i="20" s="1"/>
  <c r="J698" i="20"/>
  <c r="K698" i="20" s="1"/>
  <c r="J707" i="20"/>
  <c r="K707" i="20" s="1"/>
  <c r="J716" i="20"/>
  <c r="K716" i="20" s="1"/>
  <c r="J725" i="20"/>
  <c r="K725" i="20" s="1"/>
  <c r="J734" i="20"/>
  <c r="K734" i="20" s="1"/>
  <c r="J743" i="20"/>
  <c r="K743" i="20" s="1"/>
  <c r="J752" i="20"/>
  <c r="K752" i="20" s="1"/>
  <c r="J762" i="20"/>
  <c r="K762" i="20" s="1"/>
  <c r="J771" i="20"/>
  <c r="K771" i="20" s="1"/>
  <c r="J780" i="20"/>
  <c r="K780" i="20" s="1"/>
  <c r="J789" i="20"/>
  <c r="K789" i="20" s="1"/>
  <c r="J798" i="20"/>
  <c r="K798" i="20" s="1"/>
  <c r="J807" i="20"/>
  <c r="K807" i="20" s="1"/>
  <c r="J816" i="20"/>
  <c r="K816" i="20" s="1"/>
  <c r="J826" i="20"/>
  <c r="K826" i="20" s="1"/>
  <c r="J835" i="20"/>
  <c r="K835" i="20" s="1"/>
  <c r="J844" i="20"/>
  <c r="K844" i="20" s="1"/>
  <c r="J853" i="20"/>
  <c r="K853" i="20" s="1"/>
  <c r="J862" i="20"/>
  <c r="K862" i="20" s="1"/>
  <c r="J871" i="20"/>
  <c r="K871" i="20" s="1"/>
  <c r="J880" i="20"/>
  <c r="K880" i="20" s="1"/>
  <c r="J890" i="20"/>
  <c r="K890" i="20" s="1"/>
  <c r="J899" i="20"/>
  <c r="K899" i="20" s="1"/>
  <c r="J908" i="20"/>
  <c r="K908" i="20" s="1"/>
  <c r="J917" i="20"/>
  <c r="K917" i="20" s="1"/>
  <c r="J926" i="20"/>
  <c r="K926" i="20" s="1"/>
  <c r="J935" i="20"/>
  <c r="K935" i="20" s="1"/>
  <c r="J944" i="20"/>
  <c r="K944" i="20" s="1"/>
  <c r="J953" i="20"/>
  <c r="K953" i="20" s="1"/>
  <c r="J961" i="20"/>
  <c r="K961" i="20" s="1"/>
  <c r="J969" i="20"/>
  <c r="K969" i="20" s="1"/>
  <c r="J977" i="20"/>
  <c r="K977" i="20" s="1"/>
  <c r="J985" i="20"/>
  <c r="K985" i="20" s="1"/>
  <c r="J993" i="20"/>
  <c r="K993" i="20" s="1"/>
  <c r="J1001" i="20"/>
  <c r="K1001" i="20" s="1"/>
  <c r="J1009" i="20"/>
  <c r="K1009" i="20" s="1"/>
  <c r="J22" i="20"/>
  <c r="K22" i="20" s="1"/>
  <c r="J24" i="20"/>
  <c r="K24" i="20" s="1"/>
  <c r="J34" i="20"/>
  <c r="K34" i="20" s="1"/>
  <c r="J44" i="20"/>
  <c r="K44" i="20" s="1"/>
  <c r="J56" i="20"/>
  <c r="K56" i="20" s="1"/>
  <c r="J66" i="20"/>
  <c r="K66" i="20" s="1"/>
  <c r="J76" i="20"/>
  <c r="K76" i="20" s="1"/>
  <c r="J86" i="20"/>
  <c r="K86" i="20" s="1"/>
  <c r="J97" i="20"/>
  <c r="K97" i="20" s="1"/>
  <c r="J107" i="20"/>
  <c r="K107" i="20" s="1"/>
  <c r="J117" i="20"/>
  <c r="K117" i="20" s="1"/>
  <c r="J129" i="20"/>
  <c r="K129" i="20" s="1"/>
  <c r="J139" i="20"/>
  <c r="K139" i="20" s="1"/>
  <c r="J149" i="20"/>
  <c r="K149" i="20" s="1"/>
  <c r="J160" i="20"/>
  <c r="K160" i="20" s="1"/>
  <c r="J170" i="20"/>
  <c r="K170" i="20" s="1"/>
  <c r="J180" i="20"/>
  <c r="K180" i="20" s="1"/>
  <c r="J190" i="20"/>
  <c r="K190" i="20" s="1"/>
  <c r="J16" i="20"/>
  <c r="K16" i="20" s="1"/>
  <c r="J30" i="20"/>
  <c r="K30" i="20" s="1"/>
  <c r="J46" i="20"/>
  <c r="K46" i="20" s="1"/>
  <c r="J59" i="20"/>
  <c r="K59" i="20" s="1"/>
  <c r="J72" i="20"/>
  <c r="K72" i="20" s="1"/>
  <c r="J88" i="20"/>
  <c r="K88" i="20" s="1"/>
  <c r="J101" i="20"/>
  <c r="K101" i="20" s="1"/>
  <c r="J114" i="20"/>
  <c r="K114" i="20" s="1"/>
  <c r="J130" i="20"/>
  <c r="K130" i="20" s="1"/>
  <c r="J142" i="20"/>
  <c r="K142" i="20" s="1"/>
  <c r="J156" i="20"/>
  <c r="K156" i="20" s="1"/>
  <c r="J171" i="20"/>
  <c r="K171" i="20" s="1"/>
  <c r="J185" i="20"/>
  <c r="K185" i="20" s="1"/>
  <c r="J197" i="20"/>
  <c r="K197" i="20" s="1"/>
  <c r="J211" i="20"/>
  <c r="K211" i="20" s="1"/>
  <c r="J222" i="20"/>
  <c r="K222" i="20" s="1"/>
  <c r="J234" i="20"/>
  <c r="K234" i="20" s="1"/>
  <c r="J245" i="20"/>
  <c r="K245" i="20" s="1"/>
  <c r="J258" i="20"/>
  <c r="K258" i="20" s="1"/>
  <c r="J269" i="20"/>
  <c r="K269" i="20" s="1"/>
  <c r="J281" i="20"/>
  <c r="K281" i="20" s="1"/>
  <c r="J294" i="20"/>
  <c r="K294" i="20" s="1"/>
  <c r="J306" i="20"/>
  <c r="K306" i="20" s="1"/>
  <c r="J317" i="20"/>
  <c r="K317" i="20" s="1"/>
  <c r="J330" i="20"/>
  <c r="K330" i="20" s="1"/>
  <c r="J341" i="20"/>
  <c r="K341" i="20" s="1"/>
  <c r="J353" i="20"/>
  <c r="K353" i="20" s="1"/>
  <c r="J364" i="20"/>
  <c r="K364" i="20" s="1"/>
  <c r="J378" i="20"/>
  <c r="K378" i="20" s="1"/>
  <c r="J389" i="20"/>
  <c r="K389" i="20" s="1"/>
  <c r="J401" i="20"/>
  <c r="K401" i="20" s="1"/>
  <c r="J413" i="20"/>
  <c r="K413" i="20" s="1"/>
  <c r="J425" i="20"/>
  <c r="K425" i="20" s="1"/>
  <c r="J436" i="20"/>
  <c r="K436" i="20" s="1"/>
  <c r="J449" i="20"/>
  <c r="K449" i="20" s="1"/>
  <c r="J461" i="20"/>
  <c r="K461" i="20" s="1"/>
  <c r="J471" i="20"/>
  <c r="K471" i="20" s="1"/>
  <c r="J482" i="20"/>
  <c r="K482" i="20" s="1"/>
  <c r="J492" i="20"/>
  <c r="K492" i="20" s="1"/>
  <c r="J502" i="20"/>
  <c r="K502" i="20" s="1"/>
  <c r="J512" i="20"/>
  <c r="K512" i="20" s="1"/>
  <c r="J523" i="20"/>
  <c r="K523" i="20" s="1"/>
  <c r="J534" i="20"/>
  <c r="K534" i="20" s="1"/>
  <c r="J544" i="20"/>
  <c r="K544" i="20" s="1"/>
  <c r="J555" i="20"/>
  <c r="K555" i="20" s="1"/>
  <c r="J565" i="20"/>
  <c r="K565" i="20" s="1"/>
  <c r="J575" i="20"/>
  <c r="K575" i="20" s="1"/>
  <c r="J586" i="20"/>
  <c r="K586" i="20" s="1"/>
  <c r="J596" i="20"/>
  <c r="K596" i="20" s="1"/>
  <c r="J607" i="20"/>
  <c r="K607" i="20" s="1"/>
  <c r="J618" i="20"/>
  <c r="K618" i="20" s="1"/>
  <c r="J628" i="20"/>
  <c r="K628" i="20" s="1"/>
  <c r="J638" i="20"/>
  <c r="K638" i="20" s="1"/>
  <c r="J648" i="20"/>
  <c r="K648" i="20" s="1"/>
  <c r="J659" i="20"/>
  <c r="K659" i="20" s="1"/>
  <c r="J669" i="20"/>
  <c r="K669" i="20" s="1"/>
  <c r="J680" i="20"/>
  <c r="K680" i="20" s="1"/>
  <c r="J691" i="20"/>
  <c r="K691" i="20" s="1"/>
  <c r="J701" i="20"/>
  <c r="K701" i="20" s="1"/>
  <c r="J711" i="20"/>
  <c r="K711" i="20" s="1"/>
  <c r="J722" i="20"/>
  <c r="K722" i="20" s="1"/>
  <c r="J732" i="20"/>
  <c r="K732" i="20" s="1"/>
  <c r="J742" i="20"/>
  <c r="K742" i="20" s="1"/>
  <c r="J754" i="20"/>
  <c r="K754" i="20" s="1"/>
  <c r="J764" i="20"/>
  <c r="K764" i="20" s="1"/>
  <c r="J774" i="20"/>
  <c r="K774" i="20" s="1"/>
  <c r="J784" i="20"/>
  <c r="K784" i="20" s="1"/>
  <c r="J795" i="20"/>
  <c r="K795" i="20" s="1"/>
  <c r="J805" i="20"/>
  <c r="K805" i="20" s="1"/>
  <c r="J815" i="20"/>
  <c r="K815" i="20" s="1"/>
  <c r="J827" i="20"/>
  <c r="K827" i="20" s="1"/>
  <c r="J837" i="20"/>
  <c r="K837" i="20" s="1"/>
  <c r="J847" i="20"/>
  <c r="K847" i="20" s="1"/>
  <c r="J858" i="20"/>
  <c r="K858" i="20" s="1"/>
  <c r="J868" i="20"/>
  <c r="K868" i="20" s="1"/>
  <c r="J878" i="20"/>
  <c r="K878" i="20" s="1"/>
  <c r="J888" i="20"/>
  <c r="K888" i="20" s="1"/>
  <c r="J900" i="20"/>
  <c r="K900" i="20" s="1"/>
  <c r="J910" i="20"/>
  <c r="K910" i="20" s="1"/>
  <c r="J920" i="20"/>
  <c r="K920" i="20" s="1"/>
  <c r="J931" i="20"/>
  <c r="K931" i="20" s="1"/>
  <c r="J941" i="20"/>
  <c r="K941" i="20" s="1"/>
  <c r="J951" i="20"/>
  <c r="K951" i="20" s="1"/>
  <c r="J960" i="20"/>
  <c r="K960" i="20" s="1"/>
  <c r="J970" i="20"/>
  <c r="K970" i="20" s="1"/>
  <c r="J979" i="20"/>
  <c r="K979" i="20" s="1"/>
  <c r="J988" i="20"/>
  <c r="K988" i="20" s="1"/>
  <c r="J997" i="20"/>
  <c r="K997" i="20" s="1"/>
  <c r="J1006" i="20"/>
  <c r="K1006" i="20" s="1"/>
  <c r="J17" i="20"/>
  <c r="K17" i="20" s="1"/>
  <c r="J33" i="20"/>
  <c r="K33" i="20" s="1"/>
  <c r="J48" i="20"/>
  <c r="K48" i="20" s="1"/>
  <c r="J60" i="20"/>
  <c r="K60" i="20" s="1"/>
  <c r="J75" i="20"/>
  <c r="K75" i="20" s="1"/>
  <c r="J89" i="20"/>
  <c r="K89" i="20" s="1"/>
  <c r="J102" i="20"/>
  <c r="K102" i="20" s="1"/>
  <c r="J116" i="20"/>
  <c r="K116" i="20" s="1"/>
  <c r="J131" i="20"/>
  <c r="K131" i="20" s="1"/>
  <c r="J144" i="20"/>
  <c r="K144" i="20" s="1"/>
  <c r="J158" i="20"/>
  <c r="K158" i="20" s="1"/>
  <c r="J172" i="20"/>
  <c r="K172" i="20" s="1"/>
  <c r="J186" i="20"/>
  <c r="K186" i="20" s="1"/>
  <c r="J200" i="20"/>
  <c r="K200" i="20" s="1"/>
  <c r="J212" i="20"/>
  <c r="K212" i="20" s="1"/>
  <c r="J224" i="20"/>
  <c r="K224" i="20" s="1"/>
  <c r="J235" i="20"/>
  <c r="K235" i="20" s="1"/>
  <c r="J248" i="20"/>
  <c r="K248" i="20" s="1"/>
  <c r="J259" i="20"/>
  <c r="K259" i="20" s="1"/>
  <c r="J270" i="20"/>
  <c r="K270" i="20" s="1"/>
  <c r="J284" i="20"/>
  <c r="K284" i="20" s="1"/>
  <c r="J296" i="20"/>
  <c r="K296" i="20" s="1"/>
  <c r="J307" i="20"/>
  <c r="K307" i="20" s="1"/>
  <c r="J318" i="20"/>
  <c r="K318" i="20" s="1"/>
  <c r="J331" i="20"/>
  <c r="K331" i="20" s="1"/>
  <c r="J342" i="20"/>
  <c r="K342" i="20" s="1"/>
  <c r="J354" i="20"/>
  <c r="K354" i="20" s="1"/>
  <c r="J368" i="20"/>
  <c r="K368" i="20" s="1"/>
  <c r="J379" i="20"/>
  <c r="K379" i="20" s="1"/>
  <c r="J390" i="20"/>
  <c r="K390" i="20" s="1"/>
  <c r="J403" i="20"/>
  <c r="K403" i="20" s="1"/>
  <c r="J414" i="20"/>
  <c r="K414" i="20" s="1"/>
  <c r="J426" i="20"/>
  <c r="K426" i="20" s="1"/>
  <c r="J437" i="20"/>
  <c r="K437" i="20" s="1"/>
  <c r="J451" i="20"/>
  <c r="K451" i="20" s="1"/>
  <c r="J462" i="20"/>
  <c r="K462" i="20" s="1"/>
  <c r="J472" i="20"/>
  <c r="K472" i="20" s="1"/>
  <c r="J483" i="20"/>
  <c r="K483" i="20" s="1"/>
  <c r="J19" i="20"/>
  <c r="K19" i="20" s="1"/>
  <c r="J35" i="20"/>
  <c r="K35" i="20" s="1"/>
  <c r="J49" i="20"/>
  <c r="K49" i="20" s="1"/>
  <c r="J61" i="20"/>
  <c r="K61" i="20" s="1"/>
  <c r="J77" i="20"/>
  <c r="K77" i="20" s="1"/>
  <c r="J90" i="20"/>
  <c r="K90" i="20" s="1"/>
  <c r="J104" i="20"/>
  <c r="K104" i="20" s="1"/>
  <c r="J120" i="20"/>
  <c r="K120" i="20" s="1"/>
  <c r="J132" i="20"/>
  <c r="K132" i="20" s="1"/>
  <c r="J145" i="20"/>
  <c r="K145" i="20" s="1"/>
  <c r="J161" i="20"/>
  <c r="K161" i="20" s="1"/>
  <c r="J174" i="20"/>
  <c r="K174" i="20" s="1"/>
  <c r="J187" i="20"/>
  <c r="K187" i="20" s="1"/>
  <c r="J202" i="20"/>
  <c r="K202" i="20" s="1"/>
  <c r="J213" i="20"/>
  <c r="K213" i="20" s="1"/>
  <c r="J225" i="20"/>
  <c r="K225" i="20" s="1"/>
  <c r="J236" i="20"/>
  <c r="K236" i="20" s="1"/>
  <c r="J249" i="20"/>
  <c r="K249" i="20" s="1"/>
  <c r="J260" i="20"/>
  <c r="K260" i="20" s="1"/>
  <c r="J273" i="20"/>
  <c r="K273" i="20" s="1"/>
  <c r="J285" i="20"/>
  <c r="K285" i="20" s="1"/>
  <c r="J297" i="20"/>
  <c r="K297" i="20" s="1"/>
  <c r="J308" i="20"/>
  <c r="K308" i="20" s="1"/>
  <c r="J321" i="20"/>
  <c r="K321" i="20" s="1"/>
  <c r="J332" i="20"/>
  <c r="K332" i="20" s="1"/>
  <c r="J344" i="20"/>
  <c r="K344" i="20" s="1"/>
  <c r="J357" i="20"/>
  <c r="K357" i="20" s="1"/>
  <c r="J369" i="20"/>
  <c r="K369" i="20" s="1"/>
  <c r="J380" i="20"/>
  <c r="K380" i="20" s="1"/>
  <c r="J392" i="20"/>
  <c r="K392" i="20" s="1"/>
  <c r="J404" i="20"/>
  <c r="K404" i="20" s="1"/>
  <c r="J416" i="20"/>
  <c r="K416" i="20" s="1"/>
  <c r="J427" i="20"/>
  <c r="K427" i="20" s="1"/>
  <c r="J441" i="20"/>
  <c r="K441" i="20" s="1"/>
  <c r="J452" i="20"/>
  <c r="K452" i="20" s="1"/>
  <c r="J463" i="20"/>
  <c r="K463" i="20" s="1"/>
  <c r="J474" i="20"/>
  <c r="K474" i="20" s="1"/>
  <c r="J484" i="20"/>
  <c r="K484" i="20" s="1"/>
  <c r="J494" i="20"/>
  <c r="K494" i="20" s="1"/>
  <c r="J504" i="20"/>
  <c r="K504" i="20" s="1"/>
  <c r="J516" i="20"/>
  <c r="K516" i="20" s="1"/>
  <c r="J526" i="20"/>
  <c r="K526" i="20" s="1"/>
  <c r="J536" i="20"/>
  <c r="K536" i="20" s="1"/>
  <c r="J547" i="20"/>
  <c r="K547" i="20" s="1"/>
  <c r="J557" i="20"/>
  <c r="K557" i="20" s="1"/>
  <c r="J567" i="20"/>
  <c r="K567" i="20" s="1"/>
  <c r="J578" i="20"/>
  <c r="K578" i="20" s="1"/>
  <c r="J589" i="20"/>
  <c r="K589" i="20" s="1"/>
  <c r="J599" i="20"/>
  <c r="K599" i="20" s="1"/>
  <c r="J610" i="20"/>
  <c r="K610" i="20" s="1"/>
  <c r="J620" i="20"/>
  <c r="K620" i="20" s="1"/>
  <c r="J630" i="20"/>
  <c r="K630" i="20" s="1"/>
  <c r="J640" i="20"/>
  <c r="K640" i="20" s="1"/>
  <c r="J651" i="20"/>
  <c r="K651" i="20" s="1"/>
  <c r="J662" i="20"/>
  <c r="K662" i="20" s="1"/>
  <c r="J672" i="20"/>
  <c r="K672" i="20" s="1"/>
  <c r="J683" i="20"/>
  <c r="K683" i="20" s="1"/>
  <c r="J693" i="20"/>
  <c r="K693" i="20" s="1"/>
  <c r="J703" i="20"/>
  <c r="K703" i="20" s="1"/>
  <c r="J714" i="20"/>
  <c r="K714" i="20" s="1"/>
  <c r="J724" i="20"/>
  <c r="K724" i="20" s="1"/>
  <c r="J735" i="20"/>
  <c r="K735" i="20" s="1"/>
  <c r="J746" i="20"/>
  <c r="K746" i="20" s="1"/>
  <c r="J756" i="20"/>
  <c r="K756" i="20" s="1"/>
  <c r="J766" i="20"/>
  <c r="K766" i="20" s="1"/>
  <c r="J776" i="20"/>
  <c r="K776" i="20" s="1"/>
  <c r="J787" i="20"/>
  <c r="K787" i="20" s="1"/>
  <c r="J797" i="20"/>
  <c r="K797" i="20" s="1"/>
  <c r="J808" i="20"/>
  <c r="K808" i="20" s="1"/>
  <c r="J819" i="20"/>
  <c r="K819" i="20" s="1"/>
  <c r="J829" i="20"/>
  <c r="K829" i="20" s="1"/>
  <c r="J839" i="20"/>
  <c r="K839" i="20" s="1"/>
  <c r="J850" i="20"/>
  <c r="K850" i="20" s="1"/>
  <c r="J860" i="20"/>
  <c r="K860" i="20" s="1"/>
  <c r="J870" i="20"/>
  <c r="K870" i="20" s="1"/>
  <c r="J882" i="20"/>
  <c r="K882" i="20" s="1"/>
  <c r="J892" i="20"/>
  <c r="K892" i="20" s="1"/>
  <c r="J902" i="20"/>
  <c r="K902" i="20" s="1"/>
  <c r="J912" i="20"/>
  <c r="K912" i="20" s="1"/>
  <c r="J923" i="20"/>
  <c r="K923" i="20" s="1"/>
  <c r="J933" i="20"/>
  <c r="K933" i="20" s="1"/>
  <c r="J943" i="20"/>
  <c r="K943" i="20" s="1"/>
  <c r="J954" i="20"/>
  <c r="K954" i="20" s="1"/>
  <c r="J963" i="20"/>
  <c r="K963" i="20" s="1"/>
  <c r="J972" i="20"/>
  <c r="K972" i="20" s="1"/>
  <c r="J981" i="20"/>
  <c r="K981" i="20" s="1"/>
  <c r="J990" i="20"/>
  <c r="K990" i="20" s="1"/>
  <c r="J999" i="20"/>
  <c r="K999" i="20" s="1"/>
  <c r="J1008" i="20"/>
  <c r="K1008" i="20" s="1"/>
  <c r="J38" i="20"/>
  <c r="K38" i="20" s="1"/>
  <c r="J58" i="20"/>
  <c r="K58" i="20" s="1"/>
  <c r="J81" i="20"/>
  <c r="K81" i="20" s="1"/>
  <c r="J106" i="20"/>
  <c r="K106" i="20" s="1"/>
  <c r="J124" i="20"/>
  <c r="K124" i="20" s="1"/>
  <c r="J150" i="20"/>
  <c r="K150" i="20" s="1"/>
  <c r="J169" i="20"/>
  <c r="K169" i="20" s="1"/>
  <c r="J194" i="20"/>
  <c r="K194" i="20" s="1"/>
  <c r="J214" i="20"/>
  <c r="K214" i="20" s="1"/>
  <c r="J232" i="20"/>
  <c r="K232" i="20" s="1"/>
  <c r="J252" i="20"/>
  <c r="K252" i="20" s="1"/>
  <c r="J268" i="20"/>
  <c r="K268" i="20" s="1"/>
  <c r="J289" i="20"/>
  <c r="K289" i="20" s="1"/>
  <c r="J309" i="20"/>
  <c r="K309" i="20" s="1"/>
  <c r="J326" i="20"/>
  <c r="K326" i="20" s="1"/>
  <c r="J348" i="20"/>
  <c r="K348" i="20" s="1"/>
  <c r="J363" i="20"/>
  <c r="K363" i="20" s="1"/>
  <c r="J385" i="20"/>
  <c r="K385" i="20" s="1"/>
  <c r="J405" i="20"/>
  <c r="K405" i="20" s="1"/>
  <c r="J422" i="20"/>
  <c r="K422" i="20" s="1"/>
  <c r="J443" i="20"/>
  <c r="K443" i="20" s="1"/>
  <c r="J459" i="20"/>
  <c r="K459" i="20" s="1"/>
  <c r="J477" i="20"/>
  <c r="K477" i="20" s="1"/>
  <c r="J493" i="20"/>
  <c r="K493" i="20" s="1"/>
  <c r="J508" i="20"/>
  <c r="K508" i="20" s="1"/>
  <c r="J520" i="20"/>
  <c r="K520" i="20" s="1"/>
  <c r="J535" i="20"/>
  <c r="K535" i="20" s="1"/>
  <c r="J549" i="20"/>
  <c r="K549" i="20" s="1"/>
  <c r="J563" i="20"/>
  <c r="K563" i="20" s="1"/>
  <c r="J576" i="20"/>
  <c r="K576" i="20" s="1"/>
  <c r="J591" i="20"/>
  <c r="K591" i="20" s="1"/>
  <c r="J604" i="20"/>
  <c r="K604" i="20" s="1"/>
  <c r="J619" i="20"/>
  <c r="K619" i="20" s="1"/>
  <c r="J632" i="20"/>
  <c r="K632" i="20" s="1"/>
  <c r="J646" i="20"/>
  <c r="K646" i="20" s="1"/>
  <c r="J660" i="20"/>
  <c r="K660" i="20" s="1"/>
  <c r="J675" i="20"/>
  <c r="K675" i="20" s="1"/>
  <c r="J687" i="20"/>
  <c r="K687" i="20" s="1"/>
  <c r="J702" i="20"/>
  <c r="K702" i="20" s="1"/>
  <c r="J717" i="20"/>
  <c r="K717" i="20" s="1"/>
  <c r="J730" i="20"/>
  <c r="K730" i="20" s="1"/>
  <c r="J744" i="20"/>
  <c r="K744" i="20" s="1"/>
  <c r="J758" i="20"/>
  <c r="K758" i="20" s="1"/>
  <c r="J772" i="20"/>
  <c r="K772" i="20" s="1"/>
  <c r="J786" i="20"/>
  <c r="K786" i="20" s="1"/>
  <c r="J800" i="20"/>
  <c r="K800" i="20" s="1"/>
  <c r="J813" i="20"/>
  <c r="K813" i="20" s="1"/>
  <c r="J828" i="20"/>
  <c r="K828" i="20" s="1"/>
  <c r="J842" i="20"/>
  <c r="K842" i="20" s="1"/>
  <c r="J855" i="20"/>
  <c r="K855" i="20" s="1"/>
  <c r="J869" i="20"/>
  <c r="K869" i="20" s="1"/>
  <c r="J884" i="20"/>
  <c r="K884" i="20" s="1"/>
  <c r="J896" i="20"/>
  <c r="K896" i="20" s="1"/>
  <c r="J911" i="20"/>
  <c r="K911" i="20" s="1"/>
  <c r="J925" i="20"/>
  <c r="K925" i="20" s="1"/>
  <c r="J939" i="20"/>
  <c r="K939" i="20" s="1"/>
  <c r="J952" i="20"/>
  <c r="K952" i="20" s="1"/>
  <c r="J965" i="20"/>
  <c r="K965" i="20" s="1"/>
  <c r="J976" i="20"/>
  <c r="K976" i="20" s="1"/>
  <c r="J989" i="20"/>
  <c r="K989" i="20" s="1"/>
  <c r="J1002" i="20"/>
  <c r="K1002" i="20" s="1"/>
  <c r="J1013" i="20"/>
  <c r="K1013" i="20" s="1"/>
  <c r="J40" i="20"/>
  <c r="K40" i="20" s="1"/>
  <c r="J65" i="20"/>
  <c r="K65" i="20" s="1"/>
  <c r="J83" i="20"/>
  <c r="K83" i="20" s="1"/>
  <c r="J108" i="20"/>
  <c r="K108" i="20" s="1"/>
  <c r="J126" i="20"/>
  <c r="K126" i="20" s="1"/>
  <c r="J152" i="20"/>
  <c r="K152" i="20" s="1"/>
  <c r="J176" i="20"/>
  <c r="K176" i="20" s="1"/>
  <c r="J195" i="20"/>
  <c r="K195" i="20" s="1"/>
  <c r="J216" i="20"/>
  <c r="K216" i="20" s="1"/>
  <c r="J233" i="20"/>
  <c r="K233" i="20" s="1"/>
  <c r="J253" i="20"/>
  <c r="K253" i="20" s="1"/>
  <c r="J275" i="20"/>
  <c r="K275" i="20" s="1"/>
  <c r="J290" i="20"/>
  <c r="K290" i="20" s="1"/>
  <c r="J312" i="20"/>
  <c r="K312" i="20" s="1"/>
  <c r="J328" i="20"/>
  <c r="K328" i="20" s="1"/>
  <c r="J349" i="20"/>
  <c r="K349" i="20" s="1"/>
  <c r="J370" i="20"/>
  <c r="K370" i="20" s="1"/>
  <c r="J386" i="20"/>
  <c r="K386" i="20" s="1"/>
  <c r="J406" i="20"/>
  <c r="K406" i="20" s="1"/>
  <c r="J424" i="20"/>
  <c r="K424" i="20" s="1"/>
  <c r="J444" i="20"/>
  <c r="K444" i="20" s="1"/>
  <c r="J464" i="20"/>
  <c r="K464" i="20" s="1"/>
  <c r="J479" i="20"/>
  <c r="K479" i="20" s="1"/>
  <c r="J495" i="20"/>
  <c r="K495" i="20" s="1"/>
  <c r="J509" i="20"/>
  <c r="K509" i="20" s="1"/>
  <c r="J522" i="20"/>
  <c r="K522" i="20" s="1"/>
  <c r="J538" i="20"/>
  <c r="K538" i="20" s="1"/>
  <c r="J550" i="20"/>
  <c r="K550" i="20" s="1"/>
  <c r="J564" i="20"/>
  <c r="K564" i="20" s="1"/>
  <c r="J580" i="20"/>
  <c r="K580" i="20" s="1"/>
  <c r="J592" i="20"/>
  <c r="K592" i="20" s="1"/>
  <c r="J605" i="20"/>
  <c r="K605" i="20" s="1"/>
  <c r="J621" i="20"/>
  <c r="K621" i="20" s="1"/>
  <c r="J635" i="20"/>
  <c r="K635" i="20" s="1"/>
  <c r="J647" i="20"/>
  <c r="K647" i="20" s="1"/>
  <c r="J663" i="20"/>
  <c r="K663" i="20" s="1"/>
  <c r="J676" i="20"/>
  <c r="K676" i="20" s="1"/>
  <c r="J690" i="20"/>
  <c r="K690" i="20" s="1"/>
  <c r="J704" i="20"/>
  <c r="K704" i="20" s="1"/>
  <c r="J718" i="20"/>
  <c r="K718" i="20" s="1"/>
  <c r="J731" i="20"/>
  <c r="K731" i="20" s="1"/>
  <c r="J747" i="20"/>
  <c r="K747" i="20" s="1"/>
  <c r="J759" i="20"/>
  <c r="K759" i="20" s="1"/>
  <c r="J773" i="20"/>
  <c r="K773" i="20" s="1"/>
  <c r="J788" i="20"/>
  <c r="K788" i="20" s="1"/>
  <c r="J802" i="20"/>
  <c r="K802" i="20" s="1"/>
  <c r="J814" i="20"/>
  <c r="K814" i="20" s="1"/>
  <c r="J830" i="20"/>
  <c r="K830" i="20" s="1"/>
  <c r="J843" i="20"/>
  <c r="K843" i="20" s="1"/>
  <c r="J856" i="20"/>
  <c r="K856" i="20" s="1"/>
  <c r="J872" i="20"/>
  <c r="K872" i="20" s="1"/>
  <c r="J885" i="20"/>
  <c r="K885" i="20" s="1"/>
  <c r="J898" i="20"/>
  <c r="K898" i="20" s="1"/>
  <c r="J914" i="20"/>
  <c r="K914" i="20" s="1"/>
  <c r="J927" i="20"/>
  <c r="K927" i="20" s="1"/>
  <c r="J940" i="20"/>
  <c r="K940" i="20" s="1"/>
  <c r="J955" i="20"/>
  <c r="K955" i="20" s="1"/>
  <c r="J966" i="20"/>
  <c r="K966" i="20" s="1"/>
  <c r="J978" i="20"/>
  <c r="K978" i="20" s="1"/>
  <c r="J991" i="20"/>
  <c r="K991" i="20" s="1"/>
  <c r="J1003" i="20"/>
  <c r="K1003" i="20" s="1"/>
  <c r="J1014" i="20"/>
  <c r="K1014" i="20" s="1"/>
  <c r="J20" i="20"/>
  <c r="K20" i="20" s="1"/>
  <c r="J41" i="20"/>
  <c r="K41" i="20" s="1"/>
  <c r="J67" i="20"/>
  <c r="K67" i="20" s="1"/>
  <c r="J85" i="20"/>
  <c r="K85" i="20" s="1"/>
  <c r="J110" i="20"/>
  <c r="K110" i="20" s="1"/>
  <c r="J133" i="20"/>
  <c r="K133" i="20" s="1"/>
  <c r="J153" i="20"/>
  <c r="K153" i="20" s="1"/>
  <c r="J177" i="20"/>
  <c r="K177" i="20" s="1"/>
  <c r="J196" i="20"/>
  <c r="K196" i="20" s="1"/>
  <c r="J217" i="20"/>
  <c r="K217" i="20" s="1"/>
  <c r="J238" i="20"/>
  <c r="K238" i="20" s="1"/>
  <c r="J254" i="20"/>
  <c r="K254" i="20" s="1"/>
  <c r="J276" i="20"/>
  <c r="K276" i="20" s="1"/>
  <c r="J291" i="20"/>
  <c r="K291" i="20" s="1"/>
  <c r="J313" i="20"/>
  <c r="K313" i="20" s="1"/>
  <c r="J333" i="20"/>
  <c r="K333" i="20" s="1"/>
  <c r="J350" i="20"/>
  <c r="K350" i="20" s="1"/>
  <c r="J371" i="20"/>
  <c r="K371" i="20" s="1"/>
  <c r="J388" i="20"/>
  <c r="K388" i="20" s="1"/>
  <c r="J409" i="20"/>
  <c r="K409" i="20" s="1"/>
  <c r="J430" i="20"/>
  <c r="K430" i="20" s="1"/>
  <c r="J445" i="20"/>
  <c r="K445" i="20" s="1"/>
  <c r="J466" i="20"/>
  <c r="K466" i="20" s="1"/>
  <c r="J480" i="20"/>
  <c r="K480" i="20" s="1"/>
  <c r="J498" i="20"/>
  <c r="K498" i="20" s="1"/>
  <c r="J510" i="20"/>
  <c r="K510" i="20" s="1"/>
  <c r="J525" i="20"/>
  <c r="K525" i="20" s="1"/>
  <c r="J539" i="20"/>
  <c r="K539" i="20" s="1"/>
  <c r="J552" i="20"/>
  <c r="K552" i="20" s="1"/>
  <c r="J566" i="20"/>
  <c r="K566" i="20" s="1"/>
  <c r="J50" i="20"/>
  <c r="K50" i="20" s="1"/>
  <c r="J80" i="20"/>
  <c r="K80" i="20" s="1"/>
  <c r="J121" i="20"/>
  <c r="K121" i="20" s="1"/>
  <c r="J154" i="20"/>
  <c r="K154" i="20" s="1"/>
  <c r="J189" i="20"/>
  <c r="K189" i="20" s="1"/>
  <c r="J221" i="20"/>
  <c r="K221" i="20" s="1"/>
  <c r="J250" i="20"/>
  <c r="K250" i="20" s="1"/>
  <c r="J280" i="20"/>
  <c r="K280" i="20" s="1"/>
  <c r="J315" i="20"/>
  <c r="K315" i="20" s="1"/>
  <c r="J340" i="20"/>
  <c r="K340" i="20" s="1"/>
  <c r="J373" i="20"/>
  <c r="K373" i="20" s="1"/>
  <c r="J400" i="20"/>
  <c r="K400" i="20" s="1"/>
  <c r="J434" i="20"/>
  <c r="K434" i="20" s="1"/>
  <c r="J467" i="20"/>
  <c r="K467" i="20" s="1"/>
  <c r="J490" i="20"/>
  <c r="K490" i="20" s="1"/>
  <c r="J514" i="20"/>
  <c r="K514" i="20" s="1"/>
  <c r="J532" i="20"/>
  <c r="K532" i="20" s="1"/>
  <c r="J558" i="20"/>
  <c r="K558" i="20" s="1"/>
  <c r="J581" i="20"/>
  <c r="K581" i="20" s="1"/>
  <c r="J598" i="20"/>
  <c r="K598" i="20" s="1"/>
  <c r="J614" i="20"/>
  <c r="K614" i="20" s="1"/>
  <c r="J636" i="20"/>
  <c r="K636" i="20" s="1"/>
  <c r="J654" i="20"/>
  <c r="K654" i="20" s="1"/>
  <c r="J671" i="20"/>
  <c r="K671" i="20" s="1"/>
  <c r="J692" i="20"/>
  <c r="K692" i="20" s="1"/>
  <c r="J709" i="20"/>
  <c r="K709" i="20" s="1"/>
  <c r="J727" i="20"/>
  <c r="K727" i="20" s="1"/>
  <c r="J748" i="20"/>
  <c r="K748" i="20" s="1"/>
  <c r="J765" i="20"/>
  <c r="K765" i="20" s="1"/>
  <c r="J782" i="20"/>
  <c r="K782" i="20" s="1"/>
  <c r="J803" i="20"/>
  <c r="K803" i="20" s="1"/>
  <c r="J821" i="20"/>
  <c r="K821" i="20" s="1"/>
  <c r="J838" i="20"/>
  <c r="K838" i="20" s="1"/>
  <c r="J859" i="20"/>
  <c r="K859" i="20" s="1"/>
  <c r="J876" i="20"/>
  <c r="K876" i="20" s="1"/>
  <c r="J894" i="20"/>
  <c r="K894" i="20" s="1"/>
  <c r="J915" i="20"/>
  <c r="K915" i="20" s="1"/>
  <c r="J932" i="20"/>
  <c r="K932" i="20" s="1"/>
  <c r="J949" i="20"/>
  <c r="K949" i="20" s="1"/>
  <c r="J967" i="20"/>
  <c r="K967" i="20" s="1"/>
  <c r="J983" i="20"/>
  <c r="K983" i="20" s="1"/>
  <c r="J998" i="20"/>
  <c r="K998" i="20" s="1"/>
  <c r="J51" i="20"/>
  <c r="K51" i="20" s="1"/>
  <c r="J92" i="20"/>
  <c r="K92" i="20" s="1"/>
  <c r="J122" i="20"/>
  <c r="K122" i="20" s="1"/>
  <c r="J162" i="20"/>
  <c r="K162" i="20" s="1"/>
  <c r="J193" i="20"/>
  <c r="K193" i="20" s="1"/>
  <c r="J226" i="20"/>
  <c r="K226" i="20" s="1"/>
  <c r="J257" i="20"/>
  <c r="K257" i="20" s="1"/>
  <c r="J286" i="20"/>
  <c r="K286" i="20" s="1"/>
  <c r="J316" i="20"/>
  <c r="K316" i="20" s="1"/>
  <c r="J346" i="20"/>
  <c r="K346" i="20" s="1"/>
  <c r="J376" i="20"/>
  <c r="K376" i="20" s="1"/>
  <c r="J410" i="20"/>
  <c r="K410" i="20" s="1"/>
  <c r="J435" i="20"/>
  <c r="K435" i="20" s="1"/>
  <c r="J468" i="20"/>
  <c r="K468" i="20" s="1"/>
  <c r="J491" i="20"/>
  <c r="K491" i="20" s="1"/>
  <c r="J517" i="20"/>
  <c r="K517" i="20" s="1"/>
  <c r="J540" i="20"/>
  <c r="K540" i="20" s="1"/>
  <c r="J559" i="20"/>
  <c r="K559" i="20" s="1"/>
  <c r="J582" i="20"/>
  <c r="K582" i="20" s="1"/>
  <c r="J600" i="20"/>
  <c r="K600" i="20" s="1"/>
  <c r="J616" i="20"/>
  <c r="K616" i="20" s="1"/>
  <c r="J637" i="20"/>
  <c r="K637" i="20" s="1"/>
  <c r="J655" i="20"/>
  <c r="K655" i="20" s="1"/>
  <c r="J674" i="20"/>
  <c r="K674" i="20" s="1"/>
  <c r="J694" i="20"/>
  <c r="K694" i="20" s="1"/>
  <c r="J710" i="20"/>
  <c r="K710" i="20" s="1"/>
  <c r="J728" i="20"/>
  <c r="K728" i="20" s="1"/>
  <c r="J749" i="20"/>
  <c r="K749" i="20" s="1"/>
  <c r="J767" i="20"/>
  <c r="K767" i="20" s="1"/>
  <c r="J783" i="20"/>
  <c r="K783" i="20" s="1"/>
  <c r="J804" i="20"/>
  <c r="K804" i="20" s="1"/>
  <c r="J822" i="20"/>
  <c r="K822" i="20" s="1"/>
  <c r="J840" i="20"/>
  <c r="K840" i="20" s="1"/>
  <c r="J861" i="20"/>
  <c r="K861" i="20" s="1"/>
  <c r="J877" i="20"/>
  <c r="K877" i="20" s="1"/>
  <c r="J895" i="20"/>
  <c r="K895" i="20" s="1"/>
  <c r="J916" i="20"/>
  <c r="K916" i="20" s="1"/>
  <c r="J934" i="20"/>
  <c r="K934" i="20" s="1"/>
  <c r="J950" i="20"/>
  <c r="K950" i="20" s="1"/>
  <c r="J968" i="20"/>
  <c r="K968" i="20" s="1"/>
  <c r="J984" i="20"/>
  <c r="K984" i="20" s="1"/>
  <c r="J1000" i="20"/>
  <c r="K1000" i="20" s="1"/>
  <c r="J15" i="20"/>
  <c r="K15" i="20" s="1"/>
  <c r="J25" i="20"/>
  <c r="K25" i="20" s="1"/>
  <c r="J53" i="20"/>
  <c r="K53" i="20" s="1"/>
  <c r="J93" i="20"/>
  <c r="K93" i="20" s="1"/>
  <c r="J123" i="20"/>
  <c r="K123" i="20" s="1"/>
  <c r="J163" i="20"/>
  <c r="K163" i="20" s="1"/>
  <c r="J203" i="20"/>
  <c r="K203" i="20" s="1"/>
  <c r="J227" i="20"/>
  <c r="K227" i="20" s="1"/>
  <c r="J262" i="20"/>
  <c r="K262" i="20" s="1"/>
  <c r="J288" i="20"/>
  <c r="K288" i="20" s="1"/>
  <c r="J322" i="20"/>
  <c r="K322" i="20" s="1"/>
  <c r="J352" i="20"/>
  <c r="K352" i="20" s="1"/>
  <c r="J381" i="20"/>
  <c r="K381" i="20" s="1"/>
  <c r="J412" i="20"/>
  <c r="K412" i="20" s="1"/>
  <c r="J442" i="20"/>
  <c r="K442" i="20" s="1"/>
  <c r="J470" i="20"/>
  <c r="K470" i="20" s="1"/>
  <c r="J499" i="20"/>
  <c r="K499" i="20" s="1"/>
  <c r="J518" i="20"/>
  <c r="K518" i="20" s="1"/>
  <c r="J541" i="20"/>
  <c r="K541" i="20" s="1"/>
  <c r="J562" i="20"/>
  <c r="K562" i="20" s="1"/>
  <c r="J583" i="20"/>
  <c r="K583" i="20" s="1"/>
  <c r="J602" i="20"/>
  <c r="K602" i="20" s="1"/>
  <c r="J622" i="20"/>
  <c r="K622" i="20" s="1"/>
  <c r="J639" i="20"/>
  <c r="K639" i="20" s="1"/>
  <c r="J656" i="20"/>
  <c r="K656" i="20" s="1"/>
  <c r="J677" i="20"/>
  <c r="K677" i="20" s="1"/>
  <c r="J695" i="20"/>
  <c r="K695" i="20" s="1"/>
  <c r="J712" i="20"/>
  <c r="K712" i="20" s="1"/>
  <c r="J733" i="20"/>
  <c r="K733" i="20" s="1"/>
  <c r="J750" i="20"/>
  <c r="K750" i="20" s="1"/>
  <c r="J768" i="20"/>
  <c r="K768" i="20" s="1"/>
  <c r="J790" i="20"/>
  <c r="K790" i="20" s="1"/>
  <c r="J806" i="20"/>
  <c r="K806" i="20" s="1"/>
  <c r="J823" i="20"/>
  <c r="K823" i="20" s="1"/>
  <c r="J845" i="20"/>
  <c r="K845" i="20" s="1"/>
  <c r="J863" i="20"/>
  <c r="K863" i="20" s="1"/>
  <c r="J879" i="20"/>
  <c r="K879" i="20" s="1"/>
  <c r="J901" i="20"/>
  <c r="K901" i="20" s="1"/>
  <c r="J918" i="20"/>
  <c r="K918" i="20" s="1"/>
  <c r="J936" i="20"/>
  <c r="K936" i="20" s="1"/>
  <c r="J956" i="20"/>
  <c r="K956" i="20" s="1"/>
  <c r="J971" i="20"/>
  <c r="K971" i="20" s="1"/>
  <c r="J986" i="20"/>
  <c r="K986" i="20" s="1"/>
  <c r="J1004" i="20"/>
  <c r="K1004" i="20" s="1"/>
  <c r="J26" i="20"/>
  <c r="K26" i="20" s="1"/>
  <c r="J57" i="20"/>
  <c r="K57" i="20" s="1"/>
  <c r="J96" i="20"/>
  <c r="K96" i="20" s="1"/>
  <c r="J134" i="20"/>
  <c r="K134" i="20" s="1"/>
  <c r="J165" i="20"/>
  <c r="K165" i="20" s="1"/>
  <c r="J204" i="20"/>
  <c r="K204" i="20" s="1"/>
  <c r="J229" i="20"/>
  <c r="K229" i="20" s="1"/>
  <c r="J264" i="20"/>
  <c r="K264" i="20" s="1"/>
  <c r="J298" i="20"/>
  <c r="K298" i="20" s="1"/>
  <c r="J323" i="20"/>
  <c r="K323" i="20" s="1"/>
  <c r="J358" i="20"/>
  <c r="K358" i="20" s="1"/>
  <c r="J382" i="20"/>
  <c r="K382" i="20" s="1"/>
  <c r="J417" i="20"/>
  <c r="K417" i="20" s="1"/>
  <c r="J446" i="20"/>
  <c r="K446" i="20" s="1"/>
  <c r="J475" i="20"/>
  <c r="K475" i="20" s="1"/>
  <c r="J500" i="20"/>
  <c r="K500" i="20" s="1"/>
  <c r="J519" i="20"/>
  <c r="K519" i="20" s="1"/>
  <c r="J543" i="20"/>
  <c r="K543" i="20" s="1"/>
  <c r="J568" i="20"/>
  <c r="K568" i="20" s="1"/>
  <c r="J584" i="20"/>
  <c r="K584" i="20" s="1"/>
  <c r="J603" i="20"/>
  <c r="K603" i="20" s="1"/>
  <c r="J623" i="20"/>
  <c r="K623" i="20" s="1"/>
  <c r="J642" i="20"/>
  <c r="K642" i="20" s="1"/>
  <c r="J658" i="20"/>
  <c r="K658" i="20" s="1"/>
  <c r="J678" i="20"/>
  <c r="K678" i="20" s="1"/>
  <c r="J696" i="20"/>
  <c r="K696" i="20" s="1"/>
  <c r="J715" i="20"/>
  <c r="K715" i="20" s="1"/>
  <c r="J736" i="20"/>
  <c r="K736" i="20" s="1"/>
  <c r="J751" i="20"/>
  <c r="K751" i="20" s="1"/>
  <c r="J770" i="20"/>
  <c r="K770" i="20" s="1"/>
  <c r="J791" i="20"/>
  <c r="K791" i="20" s="1"/>
  <c r="J810" i="20"/>
  <c r="K810" i="20" s="1"/>
  <c r="J824" i="20"/>
  <c r="K824" i="20" s="1"/>
  <c r="J846" i="20"/>
  <c r="K846" i="20" s="1"/>
  <c r="J864" i="20"/>
  <c r="K864" i="20" s="1"/>
  <c r="J883" i="20"/>
  <c r="K883" i="20" s="1"/>
  <c r="J903" i="20"/>
  <c r="K903" i="20" s="1"/>
  <c r="J919" i="20"/>
  <c r="K919" i="20" s="1"/>
  <c r="J938" i="20"/>
  <c r="K938" i="20" s="1"/>
  <c r="J957" i="20"/>
  <c r="K957" i="20" s="1"/>
  <c r="J973" i="20"/>
  <c r="K973" i="20" s="1"/>
  <c r="J987" i="20"/>
  <c r="K987" i="20" s="1"/>
  <c r="J1005" i="20"/>
  <c r="K1005" i="20" s="1"/>
  <c r="J28" i="20"/>
  <c r="K28" i="20" s="1"/>
  <c r="J68" i="20"/>
  <c r="K68" i="20" s="1"/>
  <c r="J98" i="20"/>
  <c r="K98" i="20" s="1"/>
  <c r="J138" i="20"/>
  <c r="K138" i="20" s="1"/>
  <c r="J166" i="20"/>
  <c r="K166" i="20" s="1"/>
  <c r="J205" i="20"/>
  <c r="K205" i="20" s="1"/>
  <c r="J240" i="20"/>
  <c r="K240" i="20" s="1"/>
  <c r="J266" i="20"/>
  <c r="K266" i="20" s="1"/>
  <c r="J299" i="20"/>
  <c r="K299" i="20" s="1"/>
  <c r="J325" i="20"/>
  <c r="K325" i="20" s="1"/>
  <c r="J360" i="20"/>
  <c r="K360" i="20" s="1"/>
  <c r="J394" i="20"/>
  <c r="K394" i="20" s="1"/>
  <c r="J419" i="20"/>
  <c r="K419" i="20" s="1"/>
  <c r="J453" i="20"/>
  <c r="K453" i="20" s="1"/>
  <c r="J476" i="20"/>
  <c r="K476" i="20" s="1"/>
  <c r="J501" i="20"/>
  <c r="K501" i="20" s="1"/>
  <c r="J527" i="20"/>
  <c r="K527" i="20" s="1"/>
  <c r="J546" i="20"/>
  <c r="K546" i="20" s="1"/>
  <c r="J571" i="20"/>
  <c r="K571" i="20" s="1"/>
  <c r="J587" i="20"/>
  <c r="K587" i="20" s="1"/>
  <c r="J608" i="20"/>
  <c r="K608" i="20" s="1"/>
  <c r="J626" i="20"/>
  <c r="K626" i="20" s="1"/>
  <c r="J644" i="20"/>
  <c r="K644" i="20" s="1"/>
  <c r="J664" i="20"/>
  <c r="K664" i="20" s="1"/>
  <c r="J682" i="20"/>
  <c r="K682" i="20" s="1"/>
  <c r="J699" i="20"/>
  <c r="K699" i="20" s="1"/>
  <c r="J719" i="20"/>
  <c r="K719" i="20" s="1"/>
  <c r="J738" i="20"/>
  <c r="K738" i="20" s="1"/>
  <c r="J755" i="20"/>
  <c r="K755" i="20" s="1"/>
  <c r="J775" i="20"/>
  <c r="K775" i="20" s="1"/>
  <c r="J792" i="20"/>
  <c r="K792" i="20" s="1"/>
  <c r="J811" i="20"/>
  <c r="K811" i="20" s="1"/>
  <c r="J831" i="20"/>
  <c r="K831" i="20" s="1"/>
  <c r="J848" i="20"/>
  <c r="K848" i="20" s="1"/>
  <c r="J866" i="20"/>
  <c r="K866" i="20" s="1"/>
  <c r="J886" i="20"/>
  <c r="K886" i="20" s="1"/>
  <c r="J904" i="20"/>
  <c r="K904" i="20" s="1"/>
  <c r="J922" i="20"/>
  <c r="K922" i="20" s="1"/>
  <c r="J942" i="20"/>
  <c r="K942" i="20" s="1"/>
  <c r="J958" i="20"/>
  <c r="K958" i="20" s="1"/>
  <c r="J974" i="20"/>
  <c r="K974" i="20" s="1"/>
  <c r="J992" i="20"/>
  <c r="K992" i="20" s="1"/>
  <c r="J1007" i="20"/>
  <c r="K1007" i="20" s="1"/>
  <c r="J29" i="20"/>
  <c r="K29" i="20" s="1"/>
  <c r="J69" i="20"/>
  <c r="K69" i="20" s="1"/>
  <c r="J99" i="20"/>
  <c r="K99" i="20" s="1"/>
  <c r="J140" i="20"/>
  <c r="K140" i="20" s="1"/>
  <c r="J179" i="20"/>
  <c r="K179" i="20" s="1"/>
  <c r="J206" i="20"/>
  <c r="K206" i="20" s="1"/>
  <c r="J242" i="20"/>
  <c r="K242" i="20" s="1"/>
  <c r="J267" i="20"/>
  <c r="K267" i="20" s="1"/>
  <c r="J300" i="20"/>
  <c r="K300" i="20" s="1"/>
  <c r="J336" i="20"/>
  <c r="K336" i="20" s="1"/>
  <c r="J361" i="20"/>
  <c r="K361" i="20" s="1"/>
  <c r="J395" i="20"/>
  <c r="K395" i="20" s="1"/>
  <c r="J421" i="20"/>
  <c r="K421" i="20" s="1"/>
  <c r="J454" i="20"/>
  <c r="K454" i="20" s="1"/>
  <c r="J485" i="20"/>
  <c r="K485" i="20" s="1"/>
  <c r="J503" i="20"/>
  <c r="K503" i="20" s="1"/>
  <c r="J528" i="20"/>
  <c r="K528" i="20" s="1"/>
  <c r="J548" i="20"/>
  <c r="K548" i="20" s="1"/>
  <c r="J572" i="20"/>
  <c r="K572" i="20" s="1"/>
  <c r="J590" i="20"/>
  <c r="K590" i="20" s="1"/>
  <c r="J611" i="20"/>
  <c r="K611" i="20" s="1"/>
  <c r="J627" i="20"/>
  <c r="K627" i="20" s="1"/>
  <c r="J996" i="20"/>
  <c r="K996" i="20" s="1"/>
  <c r="J959" i="20"/>
  <c r="K959" i="20" s="1"/>
  <c r="J907" i="20"/>
  <c r="K907" i="20" s="1"/>
  <c r="J854" i="20"/>
  <c r="K854" i="20" s="1"/>
  <c r="J812" i="20"/>
  <c r="K812" i="20" s="1"/>
  <c r="J760" i="20"/>
  <c r="K760" i="20" s="1"/>
  <c r="J708" i="20"/>
  <c r="K708" i="20" s="1"/>
  <c r="J666" i="20"/>
  <c r="K666" i="20" s="1"/>
  <c r="J595" i="20"/>
  <c r="K595" i="20" s="1"/>
  <c r="J511" i="20"/>
  <c r="K511" i="20" s="1"/>
  <c r="J398" i="20"/>
  <c r="K398" i="20" s="1"/>
  <c r="J278" i="20"/>
  <c r="K278" i="20" s="1"/>
  <c r="J148" i="20"/>
  <c r="K148" i="20" s="1"/>
  <c r="J995" i="20"/>
  <c r="K995" i="20" s="1"/>
  <c r="J948" i="20"/>
  <c r="K948" i="20" s="1"/>
  <c r="J906" i="20"/>
  <c r="K906" i="20" s="1"/>
  <c r="J852" i="20"/>
  <c r="K852" i="20" s="1"/>
  <c r="J799" i="20"/>
  <c r="K799" i="20" s="1"/>
  <c r="J757" i="20"/>
  <c r="K757" i="20" s="1"/>
  <c r="J706" i="20"/>
  <c r="K706" i="20" s="1"/>
  <c r="J653" i="20"/>
  <c r="K653" i="20" s="1"/>
  <c r="J594" i="20"/>
  <c r="K594" i="20" s="1"/>
  <c r="J507" i="20"/>
  <c r="K507" i="20" s="1"/>
  <c r="J396" i="20"/>
  <c r="K396" i="20" s="1"/>
  <c r="J277" i="20"/>
  <c r="K277" i="20" s="1"/>
  <c r="J141" i="20"/>
  <c r="K141" i="20" s="1"/>
  <c r="J994" i="20"/>
  <c r="K994" i="20" s="1"/>
  <c r="J947" i="20"/>
  <c r="K947" i="20" s="1"/>
  <c r="J893" i="20"/>
  <c r="K893" i="20" s="1"/>
  <c r="J851" i="20"/>
  <c r="K851" i="20" s="1"/>
  <c r="J796" i="20"/>
  <c r="K796" i="20" s="1"/>
  <c r="J741" i="20"/>
  <c r="K741" i="20" s="1"/>
  <c r="J700" i="20"/>
  <c r="K700" i="20" s="1"/>
  <c r="J650" i="20"/>
  <c r="K650" i="20" s="1"/>
  <c r="J574" i="20"/>
  <c r="K574" i="20" s="1"/>
  <c r="J488" i="20"/>
  <c r="K488" i="20" s="1"/>
  <c r="J372" i="20"/>
  <c r="K372" i="20" s="1"/>
  <c r="J244" i="20"/>
  <c r="K244" i="20" s="1"/>
  <c r="J113" i="20"/>
  <c r="K113" i="20" s="1"/>
  <c r="J982" i="20"/>
  <c r="K982" i="20" s="1"/>
  <c r="J946" i="20"/>
  <c r="K946" i="20" s="1"/>
  <c r="J891" i="20"/>
  <c r="K891" i="20" s="1"/>
  <c r="J836" i="20"/>
  <c r="K836" i="20" s="1"/>
  <c r="J794" i="20"/>
  <c r="K794" i="20" s="1"/>
  <c r="J740" i="20"/>
  <c r="K740" i="20" s="1"/>
  <c r="J686" i="20"/>
  <c r="K686" i="20" s="1"/>
  <c r="J645" i="20"/>
  <c r="K645" i="20" s="1"/>
  <c r="J573" i="20"/>
  <c r="K573" i="20" s="1"/>
  <c r="J486" i="20"/>
  <c r="K486" i="20" s="1"/>
  <c r="J362" i="20"/>
  <c r="K362" i="20" s="1"/>
  <c r="J243" i="20"/>
  <c r="K243" i="20" s="1"/>
  <c r="J112" i="20"/>
  <c r="K112" i="20" s="1"/>
  <c r="J980" i="20"/>
  <c r="K980" i="20" s="1"/>
  <c r="J930" i="20"/>
  <c r="K930" i="20" s="1"/>
  <c r="J887" i="20"/>
  <c r="K887" i="20" s="1"/>
  <c r="J834" i="20"/>
  <c r="K834" i="20" s="1"/>
  <c r="J781" i="20"/>
  <c r="K781" i="20" s="1"/>
  <c r="J739" i="20"/>
  <c r="K739" i="20" s="1"/>
  <c r="J685" i="20"/>
  <c r="K685" i="20" s="1"/>
  <c r="J631" i="20"/>
  <c r="K631" i="20" s="1"/>
  <c r="J556" i="20"/>
  <c r="K556" i="20" s="1"/>
  <c r="J458" i="20"/>
  <c r="K458" i="20" s="1"/>
  <c r="J339" i="20"/>
  <c r="K339" i="20" s="1"/>
  <c r="J218" i="20"/>
  <c r="K218" i="20" s="1"/>
  <c r="J78" i="20"/>
  <c r="K78" i="20" s="1"/>
  <c r="J1012" i="20"/>
  <c r="K1012" i="20" s="1"/>
  <c r="J975" i="20"/>
  <c r="K975" i="20" s="1"/>
  <c r="J928" i="20"/>
  <c r="K928" i="20" s="1"/>
  <c r="J875" i="20"/>
  <c r="K875" i="20" s="1"/>
  <c r="J832" i="20"/>
  <c r="K832" i="20" s="1"/>
  <c r="J779" i="20"/>
  <c r="K779" i="20" s="1"/>
  <c r="J726" i="20"/>
  <c r="K726" i="20" s="1"/>
  <c r="J684" i="20"/>
  <c r="K684" i="20" s="1"/>
  <c r="J629" i="20"/>
  <c r="K629" i="20" s="1"/>
  <c r="J554" i="20"/>
  <c r="K554" i="20" s="1"/>
  <c r="J456" i="20"/>
  <c r="K456" i="20" s="1"/>
  <c r="J337" i="20"/>
  <c r="K337" i="20" s="1"/>
  <c r="J208" i="20"/>
  <c r="K208" i="20" s="1"/>
  <c r="J70" i="20"/>
  <c r="K70" i="20" s="1"/>
  <c r="J1011" i="20"/>
  <c r="K1011" i="20" s="1"/>
  <c r="J964" i="20"/>
  <c r="K964" i="20" s="1"/>
  <c r="J924" i="20"/>
  <c r="K924" i="20" s="1"/>
  <c r="J874" i="20"/>
  <c r="K874" i="20" s="1"/>
  <c r="J820" i="20"/>
  <c r="K820" i="20" s="1"/>
  <c r="J778" i="20"/>
  <c r="K778" i="20" s="1"/>
  <c r="J723" i="20"/>
  <c r="K723" i="20" s="1"/>
  <c r="J668" i="20"/>
  <c r="K668" i="20" s="1"/>
  <c r="J613" i="20"/>
  <c r="K613" i="20" s="1"/>
  <c r="J531" i="20"/>
  <c r="K531" i="20" s="1"/>
  <c r="J433" i="20"/>
  <c r="K433" i="20" s="1"/>
  <c r="J305" i="20"/>
  <c r="K305" i="20" s="1"/>
  <c r="J184" i="20"/>
  <c r="K184" i="20" s="1"/>
  <c r="J43" i="20"/>
  <c r="K43" i="20" s="1"/>
  <c r="H16" i="20"/>
  <c r="I16" i="20" s="1"/>
  <c r="H24" i="20"/>
  <c r="I24" i="20" s="1"/>
  <c r="H32" i="20"/>
  <c r="I32" i="20" s="1"/>
  <c r="H40" i="20"/>
  <c r="I40" i="20" s="1"/>
  <c r="H48" i="20"/>
  <c r="I48" i="20" s="1"/>
  <c r="H56" i="20"/>
  <c r="I56" i="20" s="1"/>
  <c r="H64" i="20"/>
  <c r="I64" i="20" s="1"/>
  <c r="H72" i="20"/>
  <c r="I72" i="20" s="1"/>
  <c r="H80" i="20"/>
  <c r="I80" i="20" s="1"/>
  <c r="H88" i="20"/>
  <c r="I88" i="20" s="1"/>
  <c r="H96" i="20"/>
  <c r="I96" i="20" s="1"/>
  <c r="H104" i="20"/>
  <c r="I104" i="20" s="1"/>
  <c r="H112" i="20"/>
  <c r="I112" i="20" s="1"/>
  <c r="H120" i="20"/>
  <c r="I120" i="20" s="1"/>
  <c r="H128" i="20"/>
  <c r="I128" i="20" s="1"/>
  <c r="H136" i="20"/>
  <c r="I136" i="20" s="1"/>
  <c r="H144" i="20"/>
  <c r="I144" i="20" s="1"/>
  <c r="H152" i="20"/>
  <c r="I152" i="20" s="1"/>
  <c r="H160" i="20"/>
  <c r="I160" i="20" s="1"/>
  <c r="H168" i="20"/>
  <c r="I168" i="20" s="1"/>
  <c r="H176" i="20"/>
  <c r="I176" i="20" s="1"/>
  <c r="H184" i="20"/>
  <c r="I184" i="20" s="1"/>
  <c r="H192" i="20"/>
  <c r="I192" i="20" s="1"/>
  <c r="H200" i="20"/>
  <c r="I200" i="20" s="1"/>
  <c r="H208" i="20"/>
  <c r="I208" i="20" s="1"/>
  <c r="H216" i="20"/>
  <c r="I216" i="20" s="1"/>
  <c r="H224" i="20"/>
  <c r="I224" i="20" s="1"/>
  <c r="H232" i="20"/>
  <c r="I232" i="20" s="1"/>
  <c r="H240" i="20"/>
  <c r="I240" i="20" s="1"/>
  <c r="H248" i="20"/>
  <c r="I248" i="20" s="1"/>
  <c r="H256" i="20"/>
  <c r="I256" i="20" s="1"/>
  <c r="H264" i="20"/>
  <c r="I264" i="20" s="1"/>
  <c r="H272" i="20"/>
  <c r="I272" i="20" s="1"/>
  <c r="H280" i="20"/>
  <c r="I280" i="20" s="1"/>
  <c r="H288" i="20"/>
  <c r="I288" i="20" s="1"/>
  <c r="H296" i="20"/>
  <c r="I296" i="20" s="1"/>
  <c r="H304" i="20"/>
  <c r="I304" i="20" s="1"/>
  <c r="H312" i="20"/>
  <c r="I312" i="20" s="1"/>
  <c r="H320" i="20"/>
  <c r="I320" i="20" s="1"/>
  <c r="H328" i="20"/>
  <c r="I328" i="20" s="1"/>
  <c r="H336" i="20"/>
  <c r="I336" i="20" s="1"/>
  <c r="H344" i="20"/>
  <c r="I344" i="20" s="1"/>
  <c r="H352" i="20"/>
  <c r="I352" i="20" s="1"/>
  <c r="H360" i="20"/>
  <c r="I360" i="20" s="1"/>
  <c r="H368" i="20"/>
  <c r="I368" i="20" s="1"/>
  <c r="H376" i="20"/>
  <c r="I376" i="20" s="1"/>
  <c r="H384" i="20"/>
  <c r="I384" i="20" s="1"/>
  <c r="H392" i="20"/>
  <c r="I392" i="20" s="1"/>
  <c r="H400" i="20"/>
  <c r="I400" i="20" s="1"/>
  <c r="H408" i="20"/>
  <c r="I408" i="20" s="1"/>
  <c r="H416" i="20"/>
  <c r="I416" i="20" s="1"/>
  <c r="H424" i="20"/>
  <c r="I424" i="20" s="1"/>
  <c r="H432" i="20"/>
  <c r="I432" i="20" s="1"/>
  <c r="H440" i="20"/>
  <c r="I440" i="20" s="1"/>
  <c r="H448" i="20"/>
  <c r="I448" i="20" s="1"/>
  <c r="H456" i="20"/>
  <c r="I456" i="20" s="1"/>
  <c r="H464" i="20"/>
  <c r="I464" i="20" s="1"/>
  <c r="H472" i="20"/>
  <c r="I472" i="20" s="1"/>
  <c r="H480" i="20"/>
  <c r="I480" i="20" s="1"/>
  <c r="H488" i="20"/>
  <c r="I488" i="20" s="1"/>
  <c r="H496" i="20"/>
  <c r="I496" i="20" s="1"/>
  <c r="H504" i="20"/>
  <c r="I504" i="20" s="1"/>
  <c r="H512" i="20"/>
  <c r="I512" i="20" s="1"/>
  <c r="H520" i="20"/>
  <c r="I520" i="20" s="1"/>
  <c r="H528" i="20"/>
  <c r="I528" i="20" s="1"/>
  <c r="H536" i="20"/>
  <c r="I536" i="20" s="1"/>
  <c r="H544" i="20"/>
  <c r="I544" i="20" s="1"/>
  <c r="H552" i="20"/>
  <c r="I552" i="20" s="1"/>
  <c r="H560" i="20"/>
  <c r="I560" i="20" s="1"/>
  <c r="H568" i="20"/>
  <c r="I568" i="20" s="1"/>
  <c r="H576" i="20"/>
  <c r="I576" i="20" s="1"/>
  <c r="H584" i="20"/>
  <c r="I584" i="20" s="1"/>
  <c r="H592" i="20"/>
  <c r="I592" i="20" s="1"/>
  <c r="H600" i="20"/>
  <c r="I600" i="20" s="1"/>
  <c r="H608" i="20"/>
  <c r="I608" i="20" s="1"/>
  <c r="H616" i="20"/>
  <c r="I616" i="20" s="1"/>
  <c r="H624" i="20"/>
  <c r="I624" i="20" s="1"/>
  <c r="H632" i="20"/>
  <c r="I632" i="20" s="1"/>
  <c r="H640" i="20"/>
  <c r="I640" i="20" s="1"/>
  <c r="H648" i="20"/>
  <c r="I648" i="20" s="1"/>
  <c r="H656" i="20"/>
  <c r="I656" i="20" s="1"/>
  <c r="H664" i="20"/>
  <c r="I664" i="20" s="1"/>
  <c r="H672" i="20"/>
  <c r="I672" i="20" s="1"/>
  <c r="H680" i="20"/>
  <c r="I680" i="20" s="1"/>
  <c r="H688" i="20"/>
  <c r="I688" i="20" s="1"/>
  <c r="H696" i="20"/>
  <c r="I696" i="20" s="1"/>
  <c r="H704" i="20"/>
  <c r="I704" i="20" s="1"/>
  <c r="H712" i="20"/>
  <c r="I712" i="20" s="1"/>
  <c r="H720" i="20"/>
  <c r="I720" i="20" s="1"/>
  <c r="H728" i="20"/>
  <c r="I728" i="20" s="1"/>
  <c r="H736" i="20"/>
  <c r="I736" i="20" s="1"/>
  <c r="H744" i="20"/>
  <c r="I744" i="20" s="1"/>
  <c r="H752" i="20"/>
  <c r="I752" i="20" s="1"/>
  <c r="H760" i="20"/>
  <c r="I760" i="20" s="1"/>
  <c r="H768" i="20"/>
  <c r="I768" i="20" s="1"/>
  <c r="H776" i="20"/>
  <c r="I776" i="20" s="1"/>
  <c r="H784" i="20"/>
  <c r="I784" i="20" s="1"/>
  <c r="H792" i="20"/>
  <c r="I792" i="20" s="1"/>
  <c r="H800" i="20"/>
  <c r="I800" i="20" s="1"/>
  <c r="H808" i="20"/>
  <c r="I808" i="20" s="1"/>
  <c r="H816" i="20"/>
  <c r="I816" i="20" s="1"/>
  <c r="H824" i="20"/>
  <c r="I824" i="20" s="1"/>
  <c r="H832" i="20"/>
  <c r="I832" i="20" s="1"/>
  <c r="H840" i="20"/>
  <c r="I840" i="20" s="1"/>
  <c r="H848" i="20"/>
  <c r="I848" i="20" s="1"/>
  <c r="H856" i="20"/>
  <c r="I856" i="20" s="1"/>
  <c r="H864" i="20"/>
  <c r="I864" i="20" s="1"/>
  <c r="H872" i="20"/>
  <c r="I872" i="20" s="1"/>
  <c r="H880" i="20"/>
  <c r="I880" i="20" s="1"/>
  <c r="H888" i="20"/>
  <c r="I888" i="20" s="1"/>
  <c r="H896" i="20"/>
  <c r="I896" i="20" s="1"/>
  <c r="H904" i="20"/>
  <c r="I904" i="20" s="1"/>
  <c r="H912" i="20"/>
  <c r="I912" i="20" s="1"/>
  <c r="H920" i="20"/>
  <c r="I920" i="20" s="1"/>
  <c r="H928" i="20"/>
  <c r="I928" i="20" s="1"/>
  <c r="H936" i="20"/>
  <c r="I936" i="20" s="1"/>
  <c r="H944" i="20"/>
  <c r="I944" i="20" s="1"/>
  <c r="H952" i="20"/>
  <c r="I952" i="20" s="1"/>
  <c r="H960" i="20"/>
  <c r="I960" i="20" s="1"/>
  <c r="H968" i="20"/>
  <c r="I968" i="20" s="1"/>
  <c r="H976" i="20"/>
  <c r="I976" i="20" s="1"/>
  <c r="H984" i="20"/>
  <c r="I984" i="20" s="1"/>
  <c r="H992" i="20"/>
  <c r="I992" i="20" s="1"/>
  <c r="H1000" i="20"/>
  <c r="I1000" i="20" s="1"/>
  <c r="H1008" i="20"/>
  <c r="I1008" i="20" s="1"/>
  <c r="H22" i="20"/>
  <c r="I22" i="20" s="1"/>
  <c r="H31" i="20"/>
  <c r="I31" i="20" s="1"/>
  <c r="H41" i="20"/>
  <c r="I41" i="20" s="1"/>
  <c r="H50" i="20"/>
  <c r="I50" i="20" s="1"/>
  <c r="H59" i="20"/>
  <c r="I59" i="20" s="1"/>
  <c r="H68" i="20"/>
  <c r="I68" i="20" s="1"/>
  <c r="H77" i="20"/>
  <c r="I77" i="20" s="1"/>
  <c r="H86" i="20"/>
  <c r="I86" i="20" s="1"/>
  <c r="H95" i="20"/>
  <c r="I95" i="20" s="1"/>
  <c r="H105" i="20"/>
  <c r="I105" i="20" s="1"/>
  <c r="H114" i="20"/>
  <c r="I114" i="20" s="1"/>
  <c r="H123" i="20"/>
  <c r="I123" i="20" s="1"/>
  <c r="H132" i="20"/>
  <c r="I132" i="20" s="1"/>
  <c r="H141" i="20"/>
  <c r="I141" i="20" s="1"/>
  <c r="H150" i="20"/>
  <c r="I150" i="20" s="1"/>
  <c r="H159" i="20"/>
  <c r="I159" i="20" s="1"/>
  <c r="H169" i="20"/>
  <c r="I169" i="20" s="1"/>
  <c r="H178" i="20"/>
  <c r="I178" i="20" s="1"/>
  <c r="H187" i="20"/>
  <c r="I187" i="20" s="1"/>
  <c r="H196" i="20"/>
  <c r="I196" i="20" s="1"/>
  <c r="H205" i="20"/>
  <c r="I205" i="20" s="1"/>
  <c r="H214" i="20"/>
  <c r="I214" i="20" s="1"/>
  <c r="H223" i="20"/>
  <c r="I223" i="20" s="1"/>
  <c r="H233" i="20"/>
  <c r="I233" i="20" s="1"/>
  <c r="H242" i="20"/>
  <c r="I242" i="20" s="1"/>
  <c r="H251" i="20"/>
  <c r="I251" i="20" s="1"/>
  <c r="H260" i="20"/>
  <c r="I260" i="20" s="1"/>
  <c r="H269" i="20"/>
  <c r="I269" i="20" s="1"/>
  <c r="H278" i="20"/>
  <c r="I278" i="20" s="1"/>
  <c r="H287" i="20"/>
  <c r="I287" i="20" s="1"/>
  <c r="H297" i="20"/>
  <c r="I297" i="20" s="1"/>
  <c r="H306" i="20"/>
  <c r="I306" i="20" s="1"/>
  <c r="H315" i="20"/>
  <c r="I315" i="20" s="1"/>
  <c r="H324" i="20"/>
  <c r="I324" i="20" s="1"/>
  <c r="H333" i="20"/>
  <c r="I333" i="20" s="1"/>
  <c r="H342" i="20"/>
  <c r="I342" i="20" s="1"/>
  <c r="H351" i="20"/>
  <c r="I351" i="20" s="1"/>
  <c r="H361" i="20"/>
  <c r="I361" i="20" s="1"/>
  <c r="H370" i="20"/>
  <c r="I370" i="20" s="1"/>
  <c r="H379" i="20"/>
  <c r="I379" i="20" s="1"/>
  <c r="H388" i="20"/>
  <c r="I388" i="20" s="1"/>
  <c r="H397" i="20"/>
  <c r="I397" i="20" s="1"/>
  <c r="H406" i="20"/>
  <c r="I406" i="20" s="1"/>
  <c r="H415" i="20"/>
  <c r="I415" i="20" s="1"/>
  <c r="H425" i="20"/>
  <c r="I425" i="20" s="1"/>
  <c r="H434" i="20"/>
  <c r="I434" i="20" s="1"/>
  <c r="H443" i="20"/>
  <c r="I443" i="20" s="1"/>
  <c r="H452" i="20"/>
  <c r="I452" i="20" s="1"/>
  <c r="H461" i="20"/>
  <c r="I461" i="20" s="1"/>
  <c r="H470" i="20"/>
  <c r="I470" i="20" s="1"/>
  <c r="H479" i="20"/>
  <c r="I479" i="20" s="1"/>
  <c r="H489" i="20"/>
  <c r="I489" i="20" s="1"/>
  <c r="H498" i="20"/>
  <c r="I498" i="20" s="1"/>
  <c r="H507" i="20"/>
  <c r="I507" i="20" s="1"/>
  <c r="H516" i="20"/>
  <c r="I516" i="20" s="1"/>
  <c r="H525" i="20"/>
  <c r="I525" i="20" s="1"/>
  <c r="H534" i="20"/>
  <c r="I534" i="20" s="1"/>
  <c r="H543" i="20"/>
  <c r="I543" i="20" s="1"/>
  <c r="H553" i="20"/>
  <c r="I553" i="20" s="1"/>
  <c r="H562" i="20"/>
  <c r="I562" i="20" s="1"/>
  <c r="H571" i="20"/>
  <c r="I571" i="20" s="1"/>
  <c r="H580" i="20"/>
  <c r="I580" i="20" s="1"/>
  <c r="H589" i="20"/>
  <c r="I589" i="20" s="1"/>
  <c r="H598" i="20"/>
  <c r="I598" i="20" s="1"/>
  <c r="H607" i="20"/>
  <c r="I607" i="20" s="1"/>
  <c r="H617" i="20"/>
  <c r="I617" i="20" s="1"/>
  <c r="H626" i="20"/>
  <c r="I626" i="20" s="1"/>
  <c r="H635" i="20"/>
  <c r="I635" i="20" s="1"/>
  <c r="H644" i="20"/>
  <c r="I644" i="20" s="1"/>
  <c r="H653" i="20"/>
  <c r="I653" i="20" s="1"/>
  <c r="H662" i="20"/>
  <c r="I662" i="20" s="1"/>
  <c r="H671" i="20"/>
  <c r="I671" i="20" s="1"/>
  <c r="H681" i="20"/>
  <c r="I681" i="20" s="1"/>
  <c r="H690" i="20"/>
  <c r="I690" i="20" s="1"/>
  <c r="H699" i="20"/>
  <c r="I699" i="20" s="1"/>
  <c r="H708" i="20"/>
  <c r="I708" i="20" s="1"/>
  <c r="H717" i="20"/>
  <c r="I717" i="20" s="1"/>
  <c r="H726" i="20"/>
  <c r="I726" i="20" s="1"/>
  <c r="H735" i="20"/>
  <c r="I735" i="20" s="1"/>
  <c r="H745" i="20"/>
  <c r="I745" i="20" s="1"/>
  <c r="H754" i="20"/>
  <c r="I754" i="20" s="1"/>
  <c r="H763" i="20"/>
  <c r="I763" i="20" s="1"/>
  <c r="H772" i="20"/>
  <c r="I772" i="20" s="1"/>
  <c r="H781" i="20"/>
  <c r="I781" i="20" s="1"/>
  <c r="H790" i="20"/>
  <c r="I790" i="20" s="1"/>
  <c r="H799" i="20"/>
  <c r="I799" i="20" s="1"/>
  <c r="H809" i="20"/>
  <c r="I809" i="20" s="1"/>
  <c r="H818" i="20"/>
  <c r="I818" i="20" s="1"/>
  <c r="H827" i="20"/>
  <c r="I827" i="20" s="1"/>
  <c r="H836" i="20"/>
  <c r="I836" i="20" s="1"/>
  <c r="H845" i="20"/>
  <c r="I845" i="20" s="1"/>
  <c r="H854" i="20"/>
  <c r="I854" i="20" s="1"/>
  <c r="H863" i="20"/>
  <c r="I863" i="20" s="1"/>
  <c r="H873" i="20"/>
  <c r="I873" i="20" s="1"/>
  <c r="H882" i="20"/>
  <c r="I882" i="20" s="1"/>
  <c r="H891" i="20"/>
  <c r="I891" i="20" s="1"/>
  <c r="H900" i="20"/>
  <c r="I900" i="20" s="1"/>
  <c r="H909" i="20"/>
  <c r="I909" i="20" s="1"/>
  <c r="H918" i="20"/>
  <c r="I918" i="20" s="1"/>
  <c r="H927" i="20"/>
  <c r="I927" i="20" s="1"/>
  <c r="H937" i="20"/>
  <c r="I937" i="20" s="1"/>
  <c r="H946" i="20"/>
  <c r="I946" i="20" s="1"/>
  <c r="H955" i="20"/>
  <c r="I955" i="20" s="1"/>
  <c r="H964" i="20"/>
  <c r="I964" i="20" s="1"/>
  <c r="H973" i="20"/>
  <c r="I973" i="20" s="1"/>
  <c r="H982" i="20"/>
  <c r="I982" i="20" s="1"/>
  <c r="H991" i="20"/>
  <c r="I991" i="20" s="1"/>
  <c r="H1001" i="20"/>
  <c r="I1001" i="20" s="1"/>
  <c r="H1010" i="20"/>
  <c r="I1010" i="20" s="1"/>
  <c r="H23" i="20"/>
  <c r="I23" i="20" s="1"/>
  <c r="H33" i="20"/>
  <c r="I33" i="20" s="1"/>
  <c r="H42" i="20"/>
  <c r="I42" i="20" s="1"/>
  <c r="H51" i="20"/>
  <c r="I51" i="20" s="1"/>
  <c r="H60" i="20"/>
  <c r="I60" i="20" s="1"/>
  <c r="H69" i="20"/>
  <c r="I69" i="20" s="1"/>
  <c r="H78" i="20"/>
  <c r="I78" i="20" s="1"/>
  <c r="H87" i="20"/>
  <c r="I87" i="20" s="1"/>
  <c r="H97" i="20"/>
  <c r="I97" i="20" s="1"/>
  <c r="H106" i="20"/>
  <c r="I106" i="20" s="1"/>
  <c r="H115" i="20"/>
  <c r="I115" i="20" s="1"/>
  <c r="H124" i="20"/>
  <c r="I124" i="20" s="1"/>
  <c r="H133" i="20"/>
  <c r="I133" i="20" s="1"/>
  <c r="H142" i="20"/>
  <c r="I142" i="20" s="1"/>
  <c r="H151" i="20"/>
  <c r="I151" i="20" s="1"/>
  <c r="H161" i="20"/>
  <c r="I161" i="20" s="1"/>
  <c r="H170" i="20"/>
  <c r="I170" i="20" s="1"/>
  <c r="H179" i="20"/>
  <c r="I179" i="20" s="1"/>
  <c r="H188" i="20"/>
  <c r="I188" i="20" s="1"/>
  <c r="H197" i="20"/>
  <c r="I197" i="20" s="1"/>
  <c r="H206" i="20"/>
  <c r="I206" i="20" s="1"/>
  <c r="H215" i="20"/>
  <c r="I215" i="20" s="1"/>
  <c r="H225" i="20"/>
  <c r="I225" i="20" s="1"/>
  <c r="H234" i="20"/>
  <c r="I234" i="20" s="1"/>
  <c r="H243" i="20"/>
  <c r="I243" i="20" s="1"/>
  <c r="H252" i="20"/>
  <c r="I252" i="20" s="1"/>
  <c r="H261" i="20"/>
  <c r="I261" i="20" s="1"/>
  <c r="H270" i="20"/>
  <c r="I270" i="20" s="1"/>
  <c r="H279" i="20"/>
  <c r="I279" i="20" s="1"/>
  <c r="H289" i="20"/>
  <c r="I289" i="20" s="1"/>
  <c r="H298" i="20"/>
  <c r="I298" i="20" s="1"/>
  <c r="H307" i="20"/>
  <c r="I307" i="20" s="1"/>
  <c r="H316" i="20"/>
  <c r="I316" i="20" s="1"/>
  <c r="H325" i="20"/>
  <c r="I325" i="20" s="1"/>
  <c r="H334" i="20"/>
  <c r="I334" i="20" s="1"/>
  <c r="H343" i="20"/>
  <c r="I343" i="20" s="1"/>
  <c r="H353" i="20"/>
  <c r="I353" i="20" s="1"/>
  <c r="H362" i="20"/>
  <c r="I362" i="20" s="1"/>
  <c r="H371" i="20"/>
  <c r="I371" i="20" s="1"/>
  <c r="H380" i="20"/>
  <c r="I380" i="20" s="1"/>
  <c r="H389" i="20"/>
  <c r="I389" i="20" s="1"/>
  <c r="H398" i="20"/>
  <c r="I398" i="20" s="1"/>
  <c r="H407" i="20"/>
  <c r="I407" i="20" s="1"/>
  <c r="H417" i="20"/>
  <c r="I417" i="20" s="1"/>
  <c r="H426" i="20"/>
  <c r="I426" i="20" s="1"/>
  <c r="H435" i="20"/>
  <c r="I435" i="20" s="1"/>
  <c r="H444" i="20"/>
  <c r="I444" i="20" s="1"/>
  <c r="H453" i="20"/>
  <c r="I453" i="20" s="1"/>
  <c r="H462" i="20"/>
  <c r="I462" i="20" s="1"/>
  <c r="H471" i="20"/>
  <c r="I471" i="20" s="1"/>
  <c r="H481" i="20"/>
  <c r="I481" i="20" s="1"/>
  <c r="H490" i="20"/>
  <c r="I490" i="20" s="1"/>
  <c r="H499" i="20"/>
  <c r="I499" i="20" s="1"/>
  <c r="H508" i="20"/>
  <c r="I508" i="20" s="1"/>
  <c r="H517" i="20"/>
  <c r="I517" i="20" s="1"/>
  <c r="H526" i="20"/>
  <c r="I526" i="20" s="1"/>
  <c r="H535" i="20"/>
  <c r="I535" i="20" s="1"/>
  <c r="H545" i="20"/>
  <c r="I545" i="20" s="1"/>
  <c r="H554" i="20"/>
  <c r="I554" i="20" s="1"/>
  <c r="H563" i="20"/>
  <c r="I563" i="20" s="1"/>
  <c r="H572" i="20"/>
  <c r="I572" i="20" s="1"/>
  <c r="H581" i="20"/>
  <c r="I581" i="20" s="1"/>
  <c r="H590" i="20"/>
  <c r="I590" i="20" s="1"/>
  <c r="H599" i="20"/>
  <c r="I599" i="20" s="1"/>
  <c r="H609" i="20"/>
  <c r="I609" i="20" s="1"/>
  <c r="H618" i="20"/>
  <c r="I618" i="20" s="1"/>
  <c r="H627" i="20"/>
  <c r="I627" i="20" s="1"/>
  <c r="H636" i="20"/>
  <c r="I636" i="20" s="1"/>
  <c r="H645" i="20"/>
  <c r="I645" i="20" s="1"/>
  <c r="H654" i="20"/>
  <c r="I654" i="20" s="1"/>
  <c r="H663" i="20"/>
  <c r="I663" i="20" s="1"/>
  <c r="H673" i="20"/>
  <c r="I673" i="20" s="1"/>
  <c r="H682" i="20"/>
  <c r="I682" i="20" s="1"/>
  <c r="H691" i="20"/>
  <c r="I691" i="20" s="1"/>
  <c r="H700" i="20"/>
  <c r="I700" i="20" s="1"/>
  <c r="H709" i="20"/>
  <c r="I709" i="20" s="1"/>
  <c r="H718" i="20"/>
  <c r="I718" i="20" s="1"/>
  <c r="H727" i="20"/>
  <c r="I727" i="20" s="1"/>
  <c r="H737" i="20"/>
  <c r="I737" i="20" s="1"/>
  <c r="H746" i="20"/>
  <c r="I746" i="20" s="1"/>
  <c r="H755" i="20"/>
  <c r="I755" i="20" s="1"/>
  <c r="H764" i="20"/>
  <c r="I764" i="20" s="1"/>
  <c r="H773" i="20"/>
  <c r="I773" i="20" s="1"/>
  <c r="H782" i="20"/>
  <c r="I782" i="20" s="1"/>
  <c r="H791" i="20"/>
  <c r="I791" i="20" s="1"/>
  <c r="H801" i="20"/>
  <c r="I801" i="20" s="1"/>
  <c r="H810" i="20"/>
  <c r="I810" i="20" s="1"/>
  <c r="H819" i="20"/>
  <c r="I819" i="20" s="1"/>
  <c r="H828" i="20"/>
  <c r="I828" i="20" s="1"/>
  <c r="H837" i="20"/>
  <c r="I837" i="20" s="1"/>
  <c r="H846" i="20"/>
  <c r="I846" i="20" s="1"/>
  <c r="H855" i="20"/>
  <c r="I855" i="20" s="1"/>
  <c r="H865" i="20"/>
  <c r="I865" i="20" s="1"/>
  <c r="H874" i="20"/>
  <c r="I874" i="20" s="1"/>
  <c r="H883" i="20"/>
  <c r="I883" i="20" s="1"/>
  <c r="H892" i="20"/>
  <c r="I892" i="20" s="1"/>
  <c r="H901" i="20"/>
  <c r="I901" i="20" s="1"/>
  <c r="H910" i="20"/>
  <c r="I910" i="20" s="1"/>
  <c r="H919" i="20"/>
  <c r="I919" i="20" s="1"/>
  <c r="H929" i="20"/>
  <c r="I929" i="20" s="1"/>
  <c r="H938" i="20"/>
  <c r="I938" i="20" s="1"/>
  <c r="H947" i="20"/>
  <c r="I947" i="20" s="1"/>
  <c r="H956" i="20"/>
  <c r="I956" i="20" s="1"/>
  <c r="H965" i="20"/>
  <c r="I965" i="20" s="1"/>
  <c r="H974" i="20"/>
  <c r="I974" i="20" s="1"/>
  <c r="H983" i="20"/>
  <c r="I983" i="20" s="1"/>
  <c r="H993" i="20"/>
  <c r="I993" i="20" s="1"/>
  <c r="H1002" i="20"/>
  <c r="I1002" i="20" s="1"/>
  <c r="H1011" i="20"/>
  <c r="I1011" i="20" s="1"/>
  <c r="H25" i="20"/>
  <c r="I25" i="20" s="1"/>
  <c r="H34" i="20"/>
  <c r="I34" i="20" s="1"/>
  <c r="H43" i="20"/>
  <c r="I43" i="20" s="1"/>
  <c r="H52" i="20"/>
  <c r="I52" i="20" s="1"/>
  <c r="H61" i="20"/>
  <c r="I61" i="20" s="1"/>
  <c r="H70" i="20"/>
  <c r="I70" i="20" s="1"/>
  <c r="H79" i="20"/>
  <c r="I79" i="20" s="1"/>
  <c r="H89" i="20"/>
  <c r="I89" i="20" s="1"/>
  <c r="H98" i="20"/>
  <c r="I98" i="20" s="1"/>
  <c r="H107" i="20"/>
  <c r="I107" i="20" s="1"/>
  <c r="H116" i="20"/>
  <c r="I116" i="20" s="1"/>
  <c r="H125" i="20"/>
  <c r="I125" i="20" s="1"/>
  <c r="H134" i="20"/>
  <c r="I134" i="20" s="1"/>
  <c r="H143" i="20"/>
  <c r="I143" i="20" s="1"/>
  <c r="H153" i="20"/>
  <c r="I153" i="20" s="1"/>
  <c r="H162" i="20"/>
  <c r="I162" i="20" s="1"/>
  <c r="H171" i="20"/>
  <c r="I171" i="20" s="1"/>
  <c r="H180" i="20"/>
  <c r="I180" i="20" s="1"/>
  <c r="H189" i="20"/>
  <c r="I189" i="20" s="1"/>
  <c r="H198" i="20"/>
  <c r="I198" i="20" s="1"/>
  <c r="H207" i="20"/>
  <c r="I207" i="20" s="1"/>
  <c r="H217" i="20"/>
  <c r="I217" i="20" s="1"/>
  <c r="H226" i="20"/>
  <c r="I226" i="20" s="1"/>
  <c r="H235" i="20"/>
  <c r="I235" i="20" s="1"/>
  <c r="H244" i="20"/>
  <c r="I244" i="20" s="1"/>
  <c r="H253" i="20"/>
  <c r="I253" i="20" s="1"/>
  <c r="H262" i="20"/>
  <c r="I262" i="20" s="1"/>
  <c r="H271" i="20"/>
  <c r="I271" i="20" s="1"/>
  <c r="H281" i="20"/>
  <c r="I281" i="20" s="1"/>
  <c r="H290" i="20"/>
  <c r="I290" i="20" s="1"/>
  <c r="H299" i="20"/>
  <c r="I299" i="20" s="1"/>
  <c r="H308" i="20"/>
  <c r="I308" i="20" s="1"/>
  <c r="H317" i="20"/>
  <c r="I317" i="20" s="1"/>
  <c r="H326" i="20"/>
  <c r="I326" i="20" s="1"/>
  <c r="H335" i="20"/>
  <c r="I335" i="20" s="1"/>
  <c r="H345" i="20"/>
  <c r="I345" i="20" s="1"/>
  <c r="H354" i="20"/>
  <c r="I354" i="20" s="1"/>
  <c r="H363" i="20"/>
  <c r="I363" i="20" s="1"/>
  <c r="H372" i="20"/>
  <c r="I372" i="20" s="1"/>
  <c r="H381" i="20"/>
  <c r="I381" i="20" s="1"/>
  <c r="H390" i="20"/>
  <c r="I390" i="20" s="1"/>
  <c r="H399" i="20"/>
  <c r="I399" i="20" s="1"/>
  <c r="H409" i="20"/>
  <c r="I409" i="20" s="1"/>
  <c r="H418" i="20"/>
  <c r="I418" i="20" s="1"/>
  <c r="H427" i="20"/>
  <c r="I427" i="20" s="1"/>
  <c r="H436" i="20"/>
  <c r="I436" i="20" s="1"/>
  <c r="H445" i="20"/>
  <c r="I445" i="20" s="1"/>
  <c r="H454" i="20"/>
  <c r="I454" i="20" s="1"/>
  <c r="H463" i="20"/>
  <c r="I463" i="20" s="1"/>
  <c r="H473" i="20"/>
  <c r="I473" i="20" s="1"/>
  <c r="H482" i="20"/>
  <c r="I482" i="20" s="1"/>
  <c r="H491" i="20"/>
  <c r="I491" i="20" s="1"/>
  <c r="H500" i="20"/>
  <c r="I500" i="20" s="1"/>
  <c r="H509" i="20"/>
  <c r="I509" i="20" s="1"/>
  <c r="H518" i="20"/>
  <c r="I518" i="20" s="1"/>
  <c r="H527" i="20"/>
  <c r="I527" i="20" s="1"/>
  <c r="H537" i="20"/>
  <c r="I537" i="20" s="1"/>
  <c r="H546" i="20"/>
  <c r="I546" i="20" s="1"/>
  <c r="H555" i="20"/>
  <c r="I555" i="20" s="1"/>
  <c r="H564" i="20"/>
  <c r="I564" i="20" s="1"/>
  <c r="H573" i="20"/>
  <c r="I573" i="20" s="1"/>
  <c r="H582" i="20"/>
  <c r="I582" i="20" s="1"/>
  <c r="H591" i="20"/>
  <c r="I591" i="20" s="1"/>
  <c r="H601" i="20"/>
  <c r="I601" i="20" s="1"/>
  <c r="H610" i="20"/>
  <c r="I610" i="20" s="1"/>
  <c r="H619" i="20"/>
  <c r="I619" i="20" s="1"/>
  <c r="H628" i="20"/>
  <c r="I628" i="20" s="1"/>
  <c r="H637" i="20"/>
  <c r="I637" i="20" s="1"/>
  <c r="H646" i="20"/>
  <c r="I646" i="20" s="1"/>
  <c r="H655" i="20"/>
  <c r="I655" i="20" s="1"/>
  <c r="H665" i="20"/>
  <c r="I665" i="20" s="1"/>
  <c r="H674" i="20"/>
  <c r="I674" i="20" s="1"/>
  <c r="H683" i="20"/>
  <c r="I683" i="20" s="1"/>
  <c r="H692" i="20"/>
  <c r="I692" i="20" s="1"/>
  <c r="H701" i="20"/>
  <c r="I701" i="20" s="1"/>
  <c r="H710" i="20"/>
  <c r="I710" i="20" s="1"/>
  <c r="H719" i="20"/>
  <c r="I719" i="20" s="1"/>
  <c r="H729" i="20"/>
  <c r="I729" i="20" s="1"/>
  <c r="H738" i="20"/>
  <c r="I738" i="20" s="1"/>
  <c r="H747" i="20"/>
  <c r="I747" i="20" s="1"/>
  <c r="H756" i="20"/>
  <c r="I756" i="20" s="1"/>
  <c r="H765" i="20"/>
  <c r="I765" i="20" s="1"/>
  <c r="H774" i="20"/>
  <c r="I774" i="20" s="1"/>
  <c r="H783" i="20"/>
  <c r="I783" i="20" s="1"/>
  <c r="H793" i="20"/>
  <c r="I793" i="20" s="1"/>
  <c r="H802" i="20"/>
  <c r="I802" i="20" s="1"/>
  <c r="H811" i="20"/>
  <c r="I811" i="20" s="1"/>
  <c r="H820" i="20"/>
  <c r="I820" i="20" s="1"/>
  <c r="H829" i="20"/>
  <c r="I829" i="20" s="1"/>
  <c r="H838" i="20"/>
  <c r="I838" i="20" s="1"/>
  <c r="H847" i="20"/>
  <c r="I847" i="20" s="1"/>
  <c r="H857" i="20"/>
  <c r="I857" i="20" s="1"/>
  <c r="H866" i="20"/>
  <c r="I866" i="20" s="1"/>
  <c r="H875" i="20"/>
  <c r="I875" i="20" s="1"/>
  <c r="H884" i="20"/>
  <c r="I884" i="20" s="1"/>
  <c r="H893" i="20"/>
  <c r="I893" i="20" s="1"/>
  <c r="H902" i="20"/>
  <c r="I902" i="20" s="1"/>
  <c r="H911" i="20"/>
  <c r="I911" i="20" s="1"/>
  <c r="H921" i="20"/>
  <c r="I921" i="20" s="1"/>
  <c r="H930" i="20"/>
  <c r="I930" i="20" s="1"/>
  <c r="H939" i="20"/>
  <c r="I939" i="20" s="1"/>
  <c r="H948" i="20"/>
  <c r="I948" i="20" s="1"/>
  <c r="H957" i="20"/>
  <c r="I957" i="20" s="1"/>
  <c r="H966" i="20"/>
  <c r="I966" i="20" s="1"/>
  <c r="H975" i="20"/>
  <c r="I975" i="20" s="1"/>
  <c r="H985" i="20"/>
  <c r="I985" i="20" s="1"/>
  <c r="H994" i="20"/>
  <c r="I994" i="20" s="1"/>
  <c r="H1003" i="20"/>
  <c r="I1003" i="20" s="1"/>
  <c r="H1012" i="20"/>
  <c r="I1012" i="20" s="1"/>
  <c r="H1005" i="20"/>
  <c r="I1005" i="20" s="1"/>
  <c r="H989" i="20"/>
  <c r="I989" i="20" s="1"/>
  <c r="H977" i="20"/>
  <c r="I977" i="20" s="1"/>
  <c r="H961" i="20"/>
  <c r="I961" i="20" s="1"/>
  <c r="H945" i="20"/>
  <c r="I945" i="20" s="1"/>
  <c r="H932" i="20"/>
  <c r="I932" i="20" s="1"/>
  <c r="H916" i="20"/>
  <c r="I916" i="20" s="1"/>
  <c r="H903" i="20"/>
  <c r="I903" i="20" s="1"/>
  <c r="H887" i="20"/>
  <c r="I887" i="20" s="1"/>
  <c r="H871" i="20"/>
  <c r="I871" i="20" s="1"/>
  <c r="H859" i="20"/>
  <c r="I859" i="20" s="1"/>
  <c r="H843" i="20"/>
  <c r="I843" i="20" s="1"/>
  <c r="H830" i="20"/>
  <c r="I830" i="20" s="1"/>
  <c r="H814" i="20"/>
  <c r="I814" i="20" s="1"/>
  <c r="H798" i="20"/>
  <c r="I798" i="20" s="1"/>
  <c r="H786" i="20"/>
  <c r="I786" i="20" s="1"/>
  <c r="H770" i="20"/>
  <c r="I770" i="20" s="1"/>
  <c r="H757" i="20"/>
  <c r="I757" i="20" s="1"/>
  <c r="H741" i="20"/>
  <c r="I741" i="20" s="1"/>
  <c r="H725" i="20"/>
  <c r="I725" i="20" s="1"/>
  <c r="H713" i="20"/>
  <c r="I713" i="20" s="1"/>
  <c r="H697" i="20"/>
  <c r="I697" i="20" s="1"/>
  <c r="H684" i="20"/>
  <c r="I684" i="20" s="1"/>
  <c r="H668" i="20"/>
  <c r="I668" i="20" s="1"/>
  <c r="H652" i="20"/>
  <c r="I652" i="20" s="1"/>
  <c r="H639" i="20"/>
  <c r="I639" i="20" s="1"/>
  <c r="H623" i="20"/>
  <c r="I623" i="20" s="1"/>
  <c r="H611" i="20"/>
  <c r="I611" i="20" s="1"/>
  <c r="H595" i="20"/>
  <c r="I595" i="20" s="1"/>
  <c r="H579" i="20"/>
  <c r="I579" i="20" s="1"/>
  <c r="H566" i="20"/>
  <c r="I566" i="20" s="1"/>
  <c r="H550" i="20"/>
  <c r="I550" i="20" s="1"/>
  <c r="H538" i="20"/>
  <c r="I538" i="20" s="1"/>
  <c r="H522" i="20"/>
  <c r="I522" i="20" s="1"/>
  <c r="H506" i="20"/>
  <c r="I506" i="20" s="1"/>
  <c r="H493" i="20"/>
  <c r="I493" i="20" s="1"/>
  <c r="H477" i="20"/>
  <c r="I477" i="20" s="1"/>
  <c r="H465" i="20"/>
  <c r="I465" i="20" s="1"/>
  <c r="H449" i="20"/>
  <c r="I449" i="20" s="1"/>
  <c r="H433" i="20"/>
  <c r="I433" i="20" s="1"/>
  <c r="H420" i="20"/>
  <c r="I420" i="20" s="1"/>
  <c r="H404" i="20"/>
  <c r="I404" i="20" s="1"/>
  <c r="H391" i="20"/>
  <c r="I391" i="20" s="1"/>
  <c r="H375" i="20"/>
  <c r="I375" i="20" s="1"/>
  <c r="H359" i="20"/>
  <c r="I359" i="20" s="1"/>
  <c r="H347" i="20"/>
  <c r="I347" i="20" s="1"/>
  <c r="H331" i="20"/>
  <c r="I331" i="20" s="1"/>
  <c r="H318" i="20"/>
  <c r="I318" i="20" s="1"/>
  <c r="H302" i="20"/>
  <c r="I302" i="20" s="1"/>
  <c r="H286" i="20"/>
  <c r="I286" i="20" s="1"/>
  <c r="H274" i="20"/>
  <c r="I274" i="20" s="1"/>
  <c r="H258" i="20"/>
  <c r="I258" i="20" s="1"/>
  <c r="H245" i="20"/>
  <c r="I245" i="20" s="1"/>
  <c r="H229" i="20"/>
  <c r="I229" i="20" s="1"/>
  <c r="H213" i="20"/>
  <c r="I213" i="20" s="1"/>
  <c r="H201" i="20"/>
  <c r="I201" i="20" s="1"/>
  <c r="H185" i="20"/>
  <c r="I185" i="20" s="1"/>
  <c r="H172" i="20"/>
  <c r="I172" i="20" s="1"/>
  <c r="H156" i="20"/>
  <c r="I156" i="20" s="1"/>
  <c r="H140" i="20"/>
  <c r="I140" i="20" s="1"/>
  <c r="H127" i="20"/>
  <c r="I127" i="20" s="1"/>
  <c r="H111" i="20"/>
  <c r="I111" i="20" s="1"/>
  <c r="H99" i="20"/>
  <c r="I99" i="20" s="1"/>
  <c r="H83" i="20"/>
  <c r="I83" i="20" s="1"/>
  <c r="H67" i="20"/>
  <c r="I67" i="20" s="1"/>
  <c r="H54" i="20"/>
  <c r="I54" i="20" s="1"/>
  <c r="H38" i="20"/>
  <c r="I38" i="20" s="1"/>
  <c r="H26" i="20"/>
  <c r="I26" i="20" s="1"/>
  <c r="J1010" i="20"/>
  <c r="K1010" i="20" s="1"/>
  <c r="J962" i="20"/>
  <c r="K962" i="20" s="1"/>
  <c r="J909" i="20"/>
  <c r="K909" i="20" s="1"/>
  <c r="J867" i="20"/>
  <c r="K867" i="20" s="1"/>
  <c r="J818" i="20"/>
  <c r="K818" i="20" s="1"/>
  <c r="J763" i="20"/>
  <c r="K763" i="20" s="1"/>
  <c r="J720" i="20"/>
  <c r="K720" i="20" s="1"/>
  <c r="J667" i="20"/>
  <c r="K667" i="20" s="1"/>
  <c r="J612" i="20"/>
  <c r="K612" i="20" s="1"/>
  <c r="J530" i="20"/>
  <c r="K530" i="20" s="1"/>
  <c r="J432" i="20"/>
  <c r="K432" i="20" s="1"/>
  <c r="J302" i="20"/>
  <c r="K302" i="20" s="1"/>
  <c r="J181" i="20"/>
  <c r="K181" i="20" s="1"/>
  <c r="J37" i="20"/>
  <c r="K37" i="20" s="1"/>
  <c r="K5" i="22" l="1"/>
  <c r="Q5" i="22"/>
  <c r="T5" i="20"/>
  <c r="AC5" i="20"/>
  <c r="Z5" i="20"/>
  <c r="H5" i="22"/>
  <c r="E5" i="22"/>
  <c r="B5" i="22"/>
  <c r="AI5" i="21"/>
  <c r="AF5" i="21"/>
  <c r="T5" i="21"/>
  <c r="Q5" i="21"/>
  <c r="N5" i="21"/>
  <c r="K5" i="21"/>
  <c r="H5" i="21"/>
  <c r="AC5" i="21"/>
  <c r="W5" i="21"/>
  <c r="AF5" i="20"/>
  <c r="AI5" i="20"/>
  <c r="N5" i="20"/>
  <c r="H5" i="20"/>
  <c r="K5" i="20"/>
  <c r="E5" i="20"/>
  <c r="B5" i="20"/>
  <c r="T5" i="22" l="1"/>
  <c r="AC5" i="22"/>
  <c r="W5" i="22"/>
  <c r="N5" i="22"/>
  <c r="Z5" i="22"/>
  <c r="W5" i="20"/>
  <c r="Q5" i="20" l="1"/>
</calcChain>
</file>

<file path=xl/sharedStrings.xml><?xml version="1.0" encoding="utf-8"?>
<sst xmlns="http://schemas.openxmlformats.org/spreadsheetml/2006/main" count="383" uniqueCount="208">
  <si>
    <t>x-axis</t>
  </si>
  <si>
    <t>second</t>
  </si>
  <si>
    <t>Volt</t>
  </si>
  <si>
    <t>20hz</t>
  </si>
  <si>
    <t>30hz</t>
  </si>
  <si>
    <t>40hz</t>
  </si>
  <si>
    <t>50hz</t>
  </si>
  <si>
    <t>100hz</t>
  </si>
  <si>
    <t>optimum</t>
  </si>
  <si>
    <t>∆ Déphasage</t>
  </si>
  <si>
    <t>Ampl331</t>
  </si>
  <si>
    <t>deph331</t>
  </si>
  <si>
    <t>freq331</t>
  </si>
  <si>
    <t>offs331</t>
  </si>
  <si>
    <t>reta332</t>
  </si>
  <si>
    <t>Ampl332</t>
  </si>
  <si>
    <t>deph332</t>
  </si>
  <si>
    <t>offs332</t>
  </si>
  <si>
    <t>freq332</t>
  </si>
  <si>
    <t>Ampl333</t>
  </si>
  <si>
    <t>deph333</t>
  </si>
  <si>
    <t>freq333</t>
  </si>
  <si>
    <t>offs333</t>
  </si>
  <si>
    <t>reta334</t>
  </si>
  <si>
    <t>Ampl334</t>
  </si>
  <si>
    <t>deph334</t>
  </si>
  <si>
    <t>freq334</t>
  </si>
  <si>
    <t>offs334</t>
  </si>
  <si>
    <t>Ampl335</t>
  </si>
  <si>
    <t>deph335</t>
  </si>
  <si>
    <t>freq335</t>
  </si>
  <si>
    <t>offs335</t>
  </si>
  <si>
    <t>reta336</t>
  </si>
  <si>
    <t>Ampl336</t>
  </si>
  <si>
    <t>deph336</t>
  </si>
  <si>
    <t>freq336</t>
  </si>
  <si>
    <t>offs336</t>
  </si>
  <si>
    <t>Ampl337</t>
  </si>
  <si>
    <t>deph337</t>
  </si>
  <si>
    <t>freq337</t>
  </si>
  <si>
    <t>offs337</t>
  </si>
  <si>
    <t>reta338</t>
  </si>
  <si>
    <t>Ampl338</t>
  </si>
  <si>
    <t>deph338</t>
  </si>
  <si>
    <t>freq338</t>
  </si>
  <si>
    <t>offs338</t>
  </si>
  <si>
    <t>Ampl339</t>
  </si>
  <si>
    <t>deph339</t>
  </si>
  <si>
    <t>freq339</t>
  </si>
  <si>
    <t>offs339</t>
  </si>
  <si>
    <t>reta340</t>
  </si>
  <si>
    <t>Ampl340</t>
  </si>
  <si>
    <t>deph340</t>
  </si>
  <si>
    <t>freq340</t>
  </si>
  <si>
    <t>offs340</t>
  </si>
  <si>
    <t>Ampl341</t>
  </si>
  <si>
    <t>deph341</t>
  </si>
  <si>
    <t>freq341</t>
  </si>
  <si>
    <t>offs341</t>
  </si>
  <si>
    <t>reta342</t>
  </si>
  <si>
    <t>Ampl342</t>
  </si>
  <si>
    <t>deph342</t>
  </si>
  <si>
    <t>freq342</t>
  </si>
  <si>
    <t>offs342</t>
  </si>
  <si>
    <t>Ampl441</t>
  </si>
  <si>
    <t>deph441</t>
  </si>
  <si>
    <t>freq441</t>
  </si>
  <si>
    <t>offs441</t>
  </si>
  <si>
    <t>reta442</t>
  </si>
  <si>
    <t>Ampl442</t>
  </si>
  <si>
    <t>deph442</t>
  </si>
  <si>
    <t>freq442</t>
  </si>
  <si>
    <t>offs442</t>
  </si>
  <si>
    <t>Ampl443</t>
  </si>
  <si>
    <t>deph443</t>
  </si>
  <si>
    <t>freq443</t>
  </si>
  <si>
    <t>offs443</t>
  </si>
  <si>
    <t>reta444</t>
  </si>
  <si>
    <t>Ampl444</t>
  </si>
  <si>
    <t>deph444</t>
  </si>
  <si>
    <t>freq444</t>
  </si>
  <si>
    <t>offs444</t>
  </si>
  <si>
    <t>Ampl445</t>
  </si>
  <si>
    <t>deph445</t>
  </si>
  <si>
    <t>freq445</t>
  </si>
  <si>
    <t>offs445</t>
  </si>
  <si>
    <t>reta446</t>
  </si>
  <si>
    <t>Ampl446</t>
  </si>
  <si>
    <t>deph446</t>
  </si>
  <si>
    <t>freq446</t>
  </si>
  <si>
    <t>offs446</t>
  </si>
  <si>
    <t>Ampl447</t>
  </si>
  <si>
    <t>deph447</t>
  </si>
  <si>
    <t>freq447</t>
  </si>
  <si>
    <t>offs447</t>
  </si>
  <si>
    <t>reta448</t>
  </si>
  <si>
    <t>Ampl448</t>
  </si>
  <si>
    <t>deph448</t>
  </si>
  <si>
    <t>freq448</t>
  </si>
  <si>
    <t>offs448</t>
  </si>
  <si>
    <t>Ampl449</t>
  </si>
  <si>
    <t>deph449</t>
  </si>
  <si>
    <t>freq449</t>
  </si>
  <si>
    <t>offs449</t>
  </si>
  <si>
    <t>reta450</t>
  </si>
  <si>
    <t>Ampl451</t>
  </si>
  <si>
    <t>deph452</t>
  </si>
  <si>
    <t>Ampl450</t>
  </si>
  <si>
    <t>deph450</t>
  </si>
  <si>
    <t>freq450</t>
  </si>
  <si>
    <t>offs450</t>
  </si>
  <si>
    <t>deph451</t>
  </si>
  <si>
    <t>freq451</t>
  </si>
  <si>
    <t>offs451</t>
  </si>
  <si>
    <t>reta452</t>
  </si>
  <si>
    <t>Ampl452</t>
  </si>
  <si>
    <t>freq452</t>
  </si>
  <si>
    <t>offs452</t>
  </si>
  <si>
    <t>Ampl551</t>
  </si>
  <si>
    <t>deph551</t>
  </si>
  <si>
    <t>freq551</t>
  </si>
  <si>
    <t>offs551</t>
  </si>
  <si>
    <t>reta552</t>
  </si>
  <si>
    <t>Ampl552</t>
  </si>
  <si>
    <t>deph552</t>
  </si>
  <si>
    <t>freq552</t>
  </si>
  <si>
    <t>offs552</t>
  </si>
  <si>
    <t>Ampl553</t>
  </si>
  <si>
    <t>freq553</t>
  </si>
  <si>
    <t>offs553</t>
  </si>
  <si>
    <t>reta554</t>
  </si>
  <si>
    <t>Ampl554</t>
  </si>
  <si>
    <t>deph554</t>
  </si>
  <si>
    <t>freq554</t>
  </si>
  <si>
    <t>offs554</t>
  </si>
  <si>
    <t>deph553</t>
  </si>
  <si>
    <t>Ampl555</t>
  </si>
  <si>
    <t>deph555</t>
  </si>
  <si>
    <t>freq555</t>
  </si>
  <si>
    <t>offs555</t>
  </si>
  <si>
    <t>reta556</t>
  </si>
  <si>
    <t>Ampl556</t>
  </si>
  <si>
    <t>deph556</t>
  </si>
  <si>
    <t>freq556</t>
  </si>
  <si>
    <t>offs556</t>
  </si>
  <si>
    <t>Ampl557</t>
  </si>
  <si>
    <t>deph557</t>
  </si>
  <si>
    <t>freq557</t>
  </si>
  <si>
    <t>offs557</t>
  </si>
  <si>
    <t>reta558</t>
  </si>
  <si>
    <t>Ampl558</t>
  </si>
  <si>
    <t>deph558</t>
  </si>
  <si>
    <t>freq558</t>
  </si>
  <si>
    <t>offs558</t>
  </si>
  <si>
    <t>Ampl559</t>
  </si>
  <si>
    <t>deph559</t>
  </si>
  <si>
    <t>freq559</t>
  </si>
  <si>
    <t>offs559</t>
  </si>
  <si>
    <t>reta560</t>
  </si>
  <si>
    <t>Ampl560</t>
  </si>
  <si>
    <t>deph560</t>
  </si>
  <si>
    <t>freq560</t>
  </si>
  <si>
    <t>offs560</t>
  </si>
  <si>
    <t>Hz</t>
  </si>
  <si>
    <t>70hz</t>
  </si>
  <si>
    <t>hz</t>
  </si>
  <si>
    <t>reta441</t>
  </si>
  <si>
    <t>reta443</t>
  </si>
  <si>
    <t>reta445</t>
  </si>
  <si>
    <t>reta447</t>
  </si>
  <si>
    <t>reta449</t>
  </si>
  <si>
    <t>reta451</t>
  </si>
  <si>
    <t>reta331</t>
  </si>
  <si>
    <t>reta333</t>
  </si>
  <si>
    <t>reta335</t>
  </si>
  <si>
    <t>reta337</t>
  </si>
  <si>
    <t>reta339</t>
  </si>
  <si>
    <t>reta341</t>
  </si>
  <si>
    <t>reta551</t>
  </si>
  <si>
    <t>reta553</t>
  </si>
  <si>
    <t>reta55</t>
  </si>
  <si>
    <t>reta557</t>
  </si>
  <si>
    <t>reta559</t>
  </si>
  <si>
    <t>reta561</t>
  </si>
  <si>
    <t>Ampl561</t>
  </si>
  <si>
    <t>deph561</t>
  </si>
  <si>
    <t>freq561</t>
  </si>
  <si>
    <t>offs561</t>
  </si>
  <si>
    <t>reta562</t>
  </si>
  <si>
    <t>Ampl562</t>
  </si>
  <si>
    <t>deph562</t>
  </si>
  <si>
    <t>freq562</t>
  </si>
  <si>
    <t>offs562</t>
  </si>
  <si>
    <t>∆ Dephasage</t>
  </si>
  <si>
    <t>∆ Amp</t>
  </si>
  <si>
    <t>3V</t>
  </si>
  <si>
    <t>4V</t>
  </si>
  <si>
    <t>5V</t>
  </si>
  <si>
    <t>3V - ∆ Dephasage</t>
  </si>
  <si>
    <t>4V - ∆ Dephasage</t>
  </si>
  <si>
    <t>5V - ∆ Dephasage</t>
  </si>
  <si>
    <t>3V - ∆ Amp</t>
  </si>
  <si>
    <t>4V - ∆ Amp</t>
  </si>
  <si>
    <t>5V - ∆ Amp</t>
  </si>
  <si>
    <t>3V - 20log(amp)</t>
  </si>
  <si>
    <t>4V - 20log(amp)</t>
  </si>
  <si>
    <t>5V - 20log(amp)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</si>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</sst>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E+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2"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10" xfId="0" applyBorder="1"/>
    <xf numFmtId="0" fontId="0" fillId="0" borderId="10" xfId="0" applyBorder="1" applyAlignment="1">
      <alignment horizontal="center" vertical="center"/>
    </xf>
    <xf numFmtId="11" fontId="0" fillId="34" borderId="0" xfId="0" applyNumberFormat="1" applyFill="1"/>
    <xf numFmtId="0" fontId="0" fillId="34" borderId="0" xfId="0" applyFill="1"/>
    <xf numFmtId="11" fontId="0" fillId="35" borderId="0" xfId="0" applyNumberFormat="1" applyFill="1"/>
    <xf numFmtId="164" fontId="0" fillId="35" borderId="0" xfId="0" applyNumberFormat="1" applyFill="1"/>
    <xf numFmtId="2" fontId="0" fillId="0" borderId="10" xfId="0" applyNumberFormat="1" applyBorder="1"/>
    <xf numFmtId="0" fontId="0" fillId="0" borderId="10" xfId="0" applyFill="1" applyBorder="1"/>
    <xf numFmtId="0" fontId="18" fillId="33" borderId="10" xfId="0" applyFont="1" applyFill="1" applyBorder="1"/>
    <xf numFmtId="11" fontId="0" fillId="0" borderId="10" xfId="0" applyNumberFormat="1" applyBorder="1" applyAlignment="1">
      <alignment horizontal="center" vertical="center"/>
    </xf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0" borderId="10" xfId="0" applyFill="1" applyBorder="1" applyAlignment="1">
      <alignment horizontal="center" vertical="center"/>
    </xf>
    <xf numFmtId="11" fontId="0" fillId="0" borderId="10" xfId="0" applyNumberFormat="1" applyBorder="1"/>
    <xf numFmtId="11" fontId="0" fillId="0" borderId="10" xfId="0" applyNumberFormat="1" applyFill="1" applyBorder="1"/>
    <xf numFmtId="2" fontId="0" fillId="0" borderId="0" xfId="0" applyNumberFormat="1"/>
    <xf numFmtId="2" fontId="0" fillId="0" borderId="10" xfId="0" applyNumberFormat="1" applyFill="1" applyBorder="1"/>
    <xf numFmtId="0" fontId="14" fillId="0" borderId="0" xfId="0" applyFont="1" applyFill="1"/>
    <xf numFmtId="2" fontId="0" fillId="0" borderId="10" xfId="0" applyNumberFormat="1" applyBorder="1" applyAlignment="1">
      <alignment horizontal="center" vertical="center"/>
    </xf>
    <xf numFmtId="11" fontId="0" fillId="0" borderId="10" xfId="0" applyNumberFormat="1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33" borderId="10" xfId="0" applyFill="1" applyBorder="1"/>
    <xf numFmtId="1" fontId="0" fillId="0" borderId="0" xfId="0" applyNumberFormat="1"/>
    <xf numFmtId="0" fontId="0" fillId="33" borderId="0" xfId="0" applyFill="1"/>
    <xf numFmtId="0" fontId="0" fillId="0" borderId="0" xfId="0"/>
    <xf numFmtId="11" fontId="0" fillId="0" borderId="0" xfId="0" applyNumberFormat="1" applyBorder="1" applyAlignment="1">
      <alignment horizontal="center" vertical="center"/>
    </xf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2" fontId="0" fillId="0" borderId="0" xfId="0" applyNumberFormat="1" applyBorder="1" applyAlignment="1">
      <alignment horizontal="center" vertical="center"/>
    </xf>
    <xf numFmtId="0" fontId="18" fillId="0" borderId="0" xfId="0" applyFont="1" applyFill="1" applyBorder="1"/>
    <xf numFmtId="11" fontId="0" fillId="0" borderId="0" xfId="0" applyNumberFormat="1" applyFill="1" applyBorder="1"/>
    <xf numFmtId="11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/>
    <xf numFmtId="164" fontId="0" fillId="0" borderId="0" xfId="0" applyNumberFormat="1" applyFill="1" applyBorder="1"/>
    <xf numFmtId="0" fontId="0" fillId="0" borderId="0" xfId="0" applyNumberFormat="1" applyFill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'3v'!$B$3:$B$1002</c:f>
              <c:numCache>
                <c:formatCode>0.00E+00</c:formatCode>
                <c:ptCount val="1000"/>
                <c:pt idx="0">
                  <c:v>5.5468999999999997E-2</c:v>
                </c:pt>
                <c:pt idx="1">
                  <c:v>7.4999999999999997E-2</c:v>
                </c:pt>
                <c:pt idx="2">
                  <c:v>9.2577999999999994E-2</c:v>
                </c:pt>
                <c:pt idx="3">
                  <c:v>0.110156</c:v>
                </c:pt>
                <c:pt idx="4">
                  <c:v>0.125781</c:v>
                </c:pt>
                <c:pt idx="5">
                  <c:v>0.141406</c:v>
                </c:pt>
                <c:pt idx="6">
                  <c:v>0.157031</c:v>
                </c:pt>
                <c:pt idx="7">
                  <c:v>0.17460899999999999</c:v>
                </c:pt>
                <c:pt idx="8">
                  <c:v>0.192187</c:v>
                </c:pt>
                <c:pt idx="9">
                  <c:v>0.207812</c:v>
                </c:pt>
                <c:pt idx="10">
                  <c:v>0.22539100000000001</c:v>
                </c:pt>
                <c:pt idx="11">
                  <c:v>0.24101600000000001</c:v>
                </c:pt>
                <c:pt idx="12">
                  <c:v>0.25859399999999999</c:v>
                </c:pt>
                <c:pt idx="13">
                  <c:v>0.27421899999999999</c:v>
                </c:pt>
                <c:pt idx="14">
                  <c:v>0.29179699999999997</c:v>
                </c:pt>
                <c:pt idx="15">
                  <c:v>0.30742199999999997</c:v>
                </c:pt>
                <c:pt idx="16">
                  <c:v>0.32500000000000001</c:v>
                </c:pt>
                <c:pt idx="17">
                  <c:v>0.34062500000000001</c:v>
                </c:pt>
                <c:pt idx="18">
                  <c:v>0.35625000000000001</c:v>
                </c:pt>
                <c:pt idx="19">
                  <c:v>0.37187500000000001</c:v>
                </c:pt>
                <c:pt idx="20">
                  <c:v>0.38750000000000001</c:v>
                </c:pt>
                <c:pt idx="21">
                  <c:v>0.40117199999999997</c:v>
                </c:pt>
                <c:pt idx="22">
                  <c:v>0.41484399999999999</c:v>
                </c:pt>
                <c:pt idx="23">
                  <c:v>0.43242199999999997</c:v>
                </c:pt>
                <c:pt idx="24">
                  <c:v>0.44804699999999997</c:v>
                </c:pt>
                <c:pt idx="25">
                  <c:v>0.46367199999999997</c:v>
                </c:pt>
                <c:pt idx="26">
                  <c:v>0.47929699999999997</c:v>
                </c:pt>
                <c:pt idx="27">
                  <c:v>0.49492199999999997</c:v>
                </c:pt>
                <c:pt idx="28">
                  <c:v>0.51054699999999997</c:v>
                </c:pt>
                <c:pt idx="29">
                  <c:v>0.52421899999999999</c:v>
                </c:pt>
                <c:pt idx="30">
                  <c:v>0.53789100000000001</c:v>
                </c:pt>
                <c:pt idx="31">
                  <c:v>0.55351600000000001</c:v>
                </c:pt>
                <c:pt idx="32">
                  <c:v>0.567187</c:v>
                </c:pt>
                <c:pt idx="33">
                  <c:v>0.58085900000000001</c:v>
                </c:pt>
                <c:pt idx="34">
                  <c:v>0.59257800000000005</c:v>
                </c:pt>
                <c:pt idx="35">
                  <c:v>0.60820300000000005</c:v>
                </c:pt>
                <c:pt idx="36">
                  <c:v>0.62187499999999996</c:v>
                </c:pt>
                <c:pt idx="37">
                  <c:v>0.63554699999999997</c:v>
                </c:pt>
                <c:pt idx="38">
                  <c:v>0.645312</c:v>
                </c:pt>
                <c:pt idx="39">
                  <c:v>0.65898400000000001</c:v>
                </c:pt>
                <c:pt idx="40">
                  <c:v>0.67265600000000003</c:v>
                </c:pt>
                <c:pt idx="41">
                  <c:v>0.68437499999999996</c:v>
                </c:pt>
                <c:pt idx="42">
                  <c:v>0.69414100000000001</c:v>
                </c:pt>
                <c:pt idx="43">
                  <c:v>0.70585900000000001</c:v>
                </c:pt>
                <c:pt idx="44">
                  <c:v>0.71953100000000003</c:v>
                </c:pt>
                <c:pt idx="45">
                  <c:v>0.73124999999999996</c:v>
                </c:pt>
                <c:pt idx="46">
                  <c:v>0.74296899999999999</c:v>
                </c:pt>
                <c:pt idx="47">
                  <c:v>0.75078100000000003</c:v>
                </c:pt>
                <c:pt idx="48">
                  <c:v>0.76445300000000005</c:v>
                </c:pt>
                <c:pt idx="49">
                  <c:v>0.77617199999999997</c:v>
                </c:pt>
                <c:pt idx="50">
                  <c:v>0.785937</c:v>
                </c:pt>
                <c:pt idx="51">
                  <c:v>0.79570300000000005</c:v>
                </c:pt>
                <c:pt idx="52">
                  <c:v>0.80546899999999999</c:v>
                </c:pt>
                <c:pt idx="53">
                  <c:v>0.81523400000000001</c:v>
                </c:pt>
                <c:pt idx="54">
                  <c:v>0.82499999999999996</c:v>
                </c:pt>
                <c:pt idx="55">
                  <c:v>0.83476600000000001</c:v>
                </c:pt>
                <c:pt idx="56">
                  <c:v>0.84257800000000005</c:v>
                </c:pt>
                <c:pt idx="57">
                  <c:v>0.85234399999999999</c:v>
                </c:pt>
                <c:pt idx="58">
                  <c:v>0.85820300000000005</c:v>
                </c:pt>
                <c:pt idx="59">
                  <c:v>0.86796899999999999</c:v>
                </c:pt>
                <c:pt idx="60">
                  <c:v>0.87773400000000001</c:v>
                </c:pt>
                <c:pt idx="61">
                  <c:v>0.88749999999999996</c:v>
                </c:pt>
                <c:pt idx="62">
                  <c:v>0.895312</c:v>
                </c:pt>
                <c:pt idx="63">
                  <c:v>0.90507800000000005</c:v>
                </c:pt>
                <c:pt idx="64">
                  <c:v>0.910937</c:v>
                </c:pt>
                <c:pt idx="65">
                  <c:v>0.91874999999999996</c:v>
                </c:pt>
                <c:pt idx="66">
                  <c:v>0.926562</c:v>
                </c:pt>
                <c:pt idx="67">
                  <c:v>0.93437499999999996</c:v>
                </c:pt>
                <c:pt idx="68">
                  <c:v>0.942187</c:v>
                </c:pt>
                <c:pt idx="69">
                  <c:v>0.94804699999999997</c:v>
                </c:pt>
                <c:pt idx="70">
                  <c:v>0.95390600000000003</c:v>
                </c:pt>
                <c:pt idx="71">
                  <c:v>0.95976600000000001</c:v>
                </c:pt>
                <c:pt idx="72">
                  <c:v>0.96367199999999997</c:v>
                </c:pt>
                <c:pt idx="73">
                  <c:v>0.96757800000000005</c:v>
                </c:pt>
                <c:pt idx="74">
                  <c:v>0.973437</c:v>
                </c:pt>
                <c:pt idx="75">
                  <c:v>0.97929699999999997</c:v>
                </c:pt>
                <c:pt idx="76">
                  <c:v>0.98710900000000001</c:v>
                </c:pt>
                <c:pt idx="77">
                  <c:v>0.99101600000000001</c:v>
                </c:pt>
                <c:pt idx="78">
                  <c:v>0.99687499999999996</c:v>
                </c:pt>
                <c:pt idx="79">
                  <c:v>1.0007809999999999</c:v>
                </c:pt>
                <c:pt idx="80">
                  <c:v>1.0046870000000001</c:v>
                </c:pt>
                <c:pt idx="81">
                  <c:v>1.008594</c:v>
                </c:pt>
                <c:pt idx="82">
                  <c:v>1.0125</c:v>
                </c:pt>
                <c:pt idx="83">
                  <c:v>1.0164059999999999</c:v>
                </c:pt>
                <c:pt idx="84">
                  <c:v>1.018359</c:v>
                </c:pt>
                <c:pt idx="85">
                  <c:v>1.0222659999999999</c:v>
                </c:pt>
                <c:pt idx="86">
                  <c:v>1.024219</c:v>
                </c:pt>
                <c:pt idx="87">
                  <c:v>1.0261720000000001</c:v>
                </c:pt>
                <c:pt idx="88">
                  <c:v>1.028125</c:v>
                </c:pt>
                <c:pt idx="89">
                  <c:v>1.030078</c:v>
                </c:pt>
                <c:pt idx="90">
                  <c:v>1.0320309999999999</c:v>
                </c:pt>
                <c:pt idx="91">
                  <c:v>1.033984</c:v>
                </c:pt>
                <c:pt idx="92">
                  <c:v>1.0359370000000001</c:v>
                </c:pt>
                <c:pt idx="93">
                  <c:v>1.0378909999999999</c:v>
                </c:pt>
                <c:pt idx="94">
                  <c:v>1.0378909999999999</c:v>
                </c:pt>
                <c:pt idx="95">
                  <c:v>1.0378909999999999</c:v>
                </c:pt>
                <c:pt idx="96">
                  <c:v>1.039844</c:v>
                </c:pt>
                <c:pt idx="97">
                  <c:v>1.039844</c:v>
                </c:pt>
                <c:pt idx="98">
                  <c:v>1.039844</c:v>
                </c:pt>
                <c:pt idx="99">
                  <c:v>1.039844</c:v>
                </c:pt>
                <c:pt idx="100">
                  <c:v>1.0378909999999999</c:v>
                </c:pt>
                <c:pt idx="101">
                  <c:v>1.0378909999999999</c:v>
                </c:pt>
                <c:pt idx="102">
                  <c:v>1.0359370000000001</c:v>
                </c:pt>
                <c:pt idx="103">
                  <c:v>1.0359370000000001</c:v>
                </c:pt>
                <c:pt idx="104">
                  <c:v>1.033984</c:v>
                </c:pt>
                <c:pt idx="105">
                  <c:v>1.0320309999999999</c:v>
                </c:pt>
                <c:pt idx="106">
                  <c:v>1.030078</c:v>
                </c:pt>
                <c:pt idx="107">
                  <c:v>1.028125</c:v>
                </c:pt>
                <c:pt idx="108">
                  <c:v>1.024219</c:v>
                </c:pt>
                <c:pt idx="109">
                  <c:v>1.0222659999999999</c:v>
                </c:pt>
                <c:pt idx="110">
                  <c:v>1.0203120000000001</c:v>
                </c:pt>
                <c:pt idx="111">
                  <c:v>1.018359</c:v>
                </c:pt>
                <c:pt idx="112">
                  <c:v>1.014453</c:v>
                </c:pt>
                <c:pt idx="113">
                  <c:v>1.0105470000000001</c:v>
                </c:pt>
                <c:pt idx="114">
                  <c:v>1.0066409999999999</c:v>
                </c:pt>
                <c:pt idx="115">
                  <c:v>1.002734</c:v>
                </c:pt>
                <c:pt idx="116">
                  <c:v>0.99687499999999996</c:v>
                </c:pt>
                <c:pt idx="117">
                  <c:v>0.99296899999999999</c:v>
                </c:pt>
                <c:pt idx="118">
                  <c:v>0.989062</c:v>
                </c:pt>
                <c:pt idx="119">
                  <c:v>0.98124999999999996</c:v>
                </c:pt>
                <c:pt idx="120">
                  <c:v>0.97539100000000001</c:v>
                </c:pt>
                <c:pt idx="121">
                  <c:v>0.96953100000000003</c:v>
                </c:pt>
                <c:pt idx="122">
                  <c:v>0.96562499999999996</c:v>
                </c:pt>
                <c:pt idx="123">
                  <c:v>0.96171899999999999</c:v>
                </c:pt>
                <c:pt idx="124">
                  <c:v>0.95585900000000001</c:v>
                </c:pt>
                <c:pt idx="125">
                  <c:v>0.95</c:v>
                </c:pt>
                <c:pt idx="126">
                  <c:v>0.94414100000000001</c:v>
                </c:pt>
                <c:pt idx="127">
                  <c:v>0.93828100000000003</c:v>
                </c:pt>
                <c:pt idx="128">
                  <c:v>0.93046899999999999</c:v>
                </c:pt>
                <c:pt idx="129">
                  <c:v>0.92070300000000005</c:v>
                </c:pt>
                <c:pt idx="130">
                  <c:v>0.91289100000000001</c:v>
                </c:pt>
                <c:pt idx="131">
                  <c:v>0.90703100000000003</c:v>
                </c:pt>
                <c:pt idx="132">
                  <c:v>0.89921899999999999</c:v>
                </c:pt>
                <c:pt idx="133">
                  <c:v>0.88945300000000005</c:v>
                </c:pt>
                <c:pt idx="134">
                  <c:v>0.88164100000000001</c:v>
                </c:pt>
                <c:pt idx="135">
                  <c:v>0.87187499999999996</c:v>
                </c:pt>
                <c:pt idx="136">
                  <c:v>0.86015600000000003</c:v>
                </c:pt>
                <c:pt idx="137">
                  <c:v>0.85234399999999999</c:v>
                </c:pt>
                <c:pt idx="138">
                  <c:v>0.84648400000000001</c:v>
                </c:pt>
                <c:pt idx="139">
                  <c:v>0.83671899999999999</c:v>
                </c:pt>
                <c:pt idx="140">
                  <c:v>0.82890600000000003</c:v>
                </c:pt>
                <c:pt idx="141">
                  <c:v>0.81914100000000001</c:v>
                </c:pt>
                <c:pt idx="142">
                  <c:v>0.80937499999999996</c:v>
                </c:pt>
                <c:pt idx="143">
                  <c:v>0.79960900000000001</c:v>
                </c:pt>
                <c:pt idx="144">
                  <c:v>0.78984399999999999</c:v>
                </c:pt>
                <c:pt idx="145">
                  <c:v>0.78007800000000005</c:v>
                </c:pt>
                <c:pt idx="146">
                  <c:v>0.76835900000000001</c:v>
                </c:pt>
                <c:pt idx="147">
                  <c:v>0.754687</c:v>
                </c:pt>
                <c:pt idx="148">
                  <c:v>0.74492199999999997</c:v>
                </c:pt>
                <c:pt idx="149">
                  <c:v>0.73515600000000003</c:v>
                </c:pt>
                <c:pt idx="150">
                  <c:v>0.723437</c:v>
                </c:pt>
                <c:pt idx="151">
                  <c:v>0.71171899999999999</c:v>
                </c:pt>
                <c:pt idx="152">
                  <c:v>0.69804699999999997</c:v>
                </c:pt>
                <c:pt idx="153">
                  <c:v>0.68828100000000003</c:v>
                </c:pt>
                <c:pt idx="154">
                  <c:v>0.676562</c:v>
                </c:pt>
                <c:pt idx="155">
                  <c:v>0.66484399999999999</c:v>
                </c:pt>
                <c:pt idx="156">
                  <c:v>0.65117199999999997</c:v>
                </c:pt>
                <c:pt idx="157">
                  <c:v>0.63945300000000005</c:v>
                </c:pt>
                <c:pt idx="158">
                  <c:v>0.62578100000000003</c:v>
                </c:pt>
                <c:pt idx="159">
                  <c:v>0.61210900000000001</c:v>
                </c:pt>
                <c:pt idx="160">
                  <c:v>0.598437</c:v>
                </c:pt>
                <c:pt idx="161">
                  <c:v>0.58476600000000001</c:v>
                </c:pt>
                <c:pt idx="162">
                  <c:v>0.57109399999999999</c:v>
                </c:pt>
                <c:pt idx="163">
                  <c:v>0.55742199999999997</c:v>
                </c:pt>
                <c:pt idx="164">
                  <c:v>0.54374999999999996</c:v>
                </c:pt>
                <c:pt idx="165">
                  <c:v>0.52812499999999996</c:v>
                </c:pt>
                <c:pt idx="166">
                  <c:v>0.51640600000000003</c:v>
                </c:pt>
                <c:pt idx="167">
                  <c:v>0.50078100000000003</c:v>
                </c:pt>
                <c:pt idx="168">
                  <c:v>0.48515599999999998</c:v>
                </c:pt>
                <c:pt idx="169">
                  <c:v>0.46953099999999998</c:v>
                </c:pt>
                <c:pt idx="170">
                  <c:v>0.45390599999999998</c:v>
                </c:pt>
                <c:pt idx="171">
                  <c:v>0.43828099999999998</c:v>
                </c:pt>
                <c:pt idx="172">
                  <c:v>0.42070299999999999</c:v>
                </c:pt>
                <c:pt idx="173">
                  <c:v>0.40703099999999998</c:v>
                </c:pt>
                <c:pt idx="174">
                  <c:v>0.39140599999999998</c:v>
                </c:pt>
                <c:pt idx="175">
                  <c:v>0.37773400000000001</c:v>
                </c:pt>
                <c:pt idx="176">
                  <c:v>0.36210900000000001</c:v>
                </c:pt>
                <c:pt idx="177">
                  <c:v>0.34648400000000001</c:v>
                </c:pt>
                <c:pt idx="178">
                  <c:v>0.33085900000000001</c:v>
                </c:pt>
                <c:pt idx="179">
                  <c:v>0.31328099999999998</c:v>
                </c:pt>
                <c:pt idx="180">
                  <c:v>0.29765599999999998</c:v>
                </c:pt>
                <c:pt idx="181">
                  <c:v>0.28203099999999998</c:v>
                </c:pt>
                <c:pt idx="182">
                  <c:v>0.26445299999999999</c:v>
                </c:pt>
                <c:pt idx="183">
                  <c:v>0.24687500000000001</c:v>
                </c:pt>
                <c:pt idx="184">
                  <c:v>0.23125000000000001</c:v>
                </c:pt>
                <c:pt idx="185">
                  <c:v>0.213672</c:v>
                </c:pt>
                <c:pt idx="186">
                  <c:v>0.198047</c:v>
                </c:pt>
                <c:pt idx="187">
                  <c:v>0.182422</c:v>
                </c:pt>
                <c:pt idx="188">
                  <c:v>0.16484399999999999</c:v>
                </c:pt>
                <c:pt idx="189">
                  <c:v>0.14726600000000001</c:v>
                </c:pt>
                <c:pt idx="190">
                  <c:v>0.13164100000000001</c:v>
                </c:pt>
                <c:pt idx="191">
                  <c:v>0.11601599999999999</c:v>
                </c:pt>
                <c:pt idx="192">
                  <c:v>9.8436999999999997E-2</c:v>
                </c:pt>
                <c:pt idx="193">
                  <c:v>8.0859E-2</c:v>
                </c:pt>
                <c:pt idx="194">
                  <c:v>6.3281000000000004E-2</c:v>
                </c:pt>
                <c:pt idx="195">
                  <c:v>4.3749999999999997E-2</c:v>
                </c:pt>
                <c:pt idx="196">
                  <c:v>2.6172000000000001E-2</c:v>
                </c:pt>
                <c:pt idx="197">
                  <c:v>6.6410000000000002E-3</c:v>
                </c:pt>
                <c:pt idx="198">
                  <c:v>-1.2891E-2</c:v>
                </c:pt>
                <c:pt idx="199">
                  <c:v>-3.0469E-2</c:v>
                </c:pt>
                <c:pt idx="200">
                  <c:v>-4.8046999999999999E-2</c:v>
                </c:pt>
                <c:pt idx="201">
                  <c:v>-6.5625000000000003E-2</c:v>
                </c:pt>
                <c:pt idx="202">
                  <c:v>-8.3202999999999999E-2</c:v>
                </c:pt>
                <c:pt idx="203">
                  <c:v>-0.100781</c:v>
                </c:pt>
                <c:pt idx="204">
                  <c:v>-0.11835900000000001</c:v>
                </c:pt>
                <c:pt idx="205">
                  <c:v>-0.13789100000000001</c:v>
                </c:pt>
                <c:pt idx="206">
                  <c:v>-0.155469</c:v>
                </c:pt>
                <c:pt idx="207">
                  <c:v>-0.17499999999999999</c:v>
                </c:pt>
                <c:pt idx="208">
                  <c:v>-0.19453100000000001</c:v>
                </c:pt>
                <c:pt idx="209">
                  <c:v>-0.21210899999999999</c:v>
                </c:pt>
                <c:pt idx="210">
                  <c:v>-0.23164100000000001</c:v>
                </c:pt>
                <c:pt idx="211">
                  <c:v>-0.25117200000000001</c:v>
                </c:pt>
                <c:pt idx="212">
                  <c:v>-0.26874999999999999</c:v>
                </c:pt>
                <c:pt idx="213">
                  <c:v>-0.28828100000000001</c:v>
                </c:pt>
                <c:pt idx="214">
                  <c:v>-0.30585899999999999</c:v>
                </c:pt>
                <c:pt idx="215">
                  <c:v>-0.323438</c:v>
                </c:pt>
                <c:pt idx="216">
                  <c:v>-0.34101599999999999</c:v>
                </c:pt>
                <c:pt idx="217">
                  <c:v>-0.36054700000000001</c:v>
                </c:pt>
                <c:pt idx="218">
                  <c:v>-0.38007800000000003</c:v>
                </c:pt>
                <c:pt idx="219">
                  <c:v>-0.39765600000000001</c:v>
                </c:pt>
                <c:pt idx="220">
                  <c:v>-0.41523399999999999</c:v>
                </c:pt>
                <c:pt idx="221">
                  <c:v>-0.43085899999999999</c:v>
                </c:pt>
                <c:pt idx="222">
                  <c:v>-0.448438</c:v>
                </c:pt>
                <c:pt idx="223">
                  <c:v>-0.46601599999999999</c:v>
                </c:pt>
                <c:pt idx="224">
                  <c:v>-0.48359400000000002</c:v>
                </c:pt>
                <c:pt idx="225">
                  <c:v>-0.50117199999999995</c:v>
                </c:pt>
                <c:pt idx="226">
                  <c:v>-0.51875000000000004</c:v>
                </c:pt>
                <c:pt idx="227">
                  <c:v>-0.53632800000000003</c:v>
                </c:pt>
                <c:pt idx="228">
                  <c:v>-0.55585899999999999</c:v>
                </c:pt>
                <c:pt idx="229">
                  <c:v>-0.57539099999999999</c:v>
                </c:pt>
                <c:pt idx="230">
                  <c:v>-0.59296899999999997</c:v>
                </c:pt>
                <c:pt idx="231">
                  <c:v>-0.61250000000000004</c:v>
                </c:pt>
                <c:pt idx="232">
                  <c:v>-0.63203100000000001</c:v>
                </c:pt>
                <c:pt idx="233">
                  <c:v>-0.651563</c:v>
                </c:pt>
                <c:pt idx="234">
                  <c:v>-0.67109399999999997</c:v>
                </c:pt>
                <c:pt idx="235">
                  <c:v>-0.69062500000000004</c:v>
                </c:pt>
                <c:pt idx="236">
                  <c:v>-0.71015600000000001</c:v>
                </c:pt>
                <c:pt idx="237">
                  <c:v>-0.729688</c:v>
                </c:pt>
                <c:pt idx="238">
                  <c:v>-0.74726599999999999</c:v>
                </c:pt>
                <c:pt idx="239">
                  <c:v>-0.76679699999999995</c:v>
                </c:pt>
                <c:pt idx="240">
                  <c:v>-0.78242199999999995</c:v>
                </c:pt>
                <c:pt idx="241">
                  <c:v>-0.80195300000000003</c:v>
                </c:pt>
                <c:pt idx="242">
                  <c:v>-0.81953100000000001</c:v>
                </c:pt>
                <c:pt idx="243">
                  <c:v>-0.83710899999999999</c:v>
                </c:pt>
                <c:pt idx="244">
                  <c:v>-0.854688</c:v>
                </c:pt>
                <c:pt idx="245">
                  <c:v>-0.87226599999999999</c:v>
                </c:pt>
                <c:pt idx="246">
                  <c:v>-0.88984399999999997</c:v>
                </c:pt>
                <c:pt idx="247">
                  <c:v>-0.90937500000000004</c:v>
                </c:pt>
                <c:pt idx="248">
                  <c:v>-0.92695300000000003</c:v>
                </c:pt>
                <c:pt idx="249">
                  <c:v>-0.94453100000000001</c:v>
                </c:pt>
                <c:pt idx="250">
                  <c:v>-0.964063</c:v>
                </c:pt>
                <c:pt idx="251">
                  <c:v>-0.98164099999999999</c:v>
                </c:pt>
                <c:pt idx="252">
                  <c:v>-0.99921899999999997</c:v>
                </c:pt>
                <c:pt idx="253">
                  <c:v>-1.016797</c:v>
                </c:pt>
                <c:pt idx="254">
                  <c:v>-1.032422</c:v>
                </c:pt>
                <c:pt idx="255">
                  <c:v>-1.05</c:v>
                </c:pt>
                <c:pt idx="256">
                  <c:v>-1.0675779999999999</c:v>
                </c:pt>
                <c:pt idx="257">
                  <c:v>-1.0832029999999999</c:v>
                </c:pt>
                <c:pt idx="258">
                  <c:v>-1.0988279999999999</c:v>
                </c:pt>
                <c:pt idx="259">
                  <c:v>-1.1144529999999999</c:v>
                </c:pt>
                <c:pt idx="260">
                  <c:v>-1.132031</c:v>
                </c:pt>
                <c:pt idx="261">
                  <c:v>-1.1496090000000001</c:v>
                </c:pt>
                <c:pt idx="262">
                  <c:v>-1.1671879999999999</c:v>
                </c:pt>
                <c:pt idx="263">
                  <c:v>-1.184766</c:v>
                </c:pt>
                <c:pt idx="264">
                  <c:v>-1.200391</c:v>
                </c:pt>
                <c:pt idx="265">
                  <c:v>-1.216016</c:v>
                </c:pt>
                <c:pt idx="266">
                  <c:v>-1.231641</c:v>
                </c:pt>
                <c:pt idx="267">
                  <c:v>-1.247266</c:v>
                </c:pt>
                <c:pt idx="268">
                  <c:v>-1.262891</c:v>
                </c:pt>
                <c:pt idx="269">
                  <c:v>-1.278516</c:v>
                </c:pt>
                <c:pt idx="270">
                  <c:v>-1.294141</c:v>
                </c:pt>
                <c:pt idx="271">
                  <c:v>-1.309766</c:v>
                </c:pt>
                <c:pt idx="272">
                  <c:v>-1.3234379999999999</c:v>
                </c:pt>
                <c:pt idx="273">
                  <c:v>-1.341016</c:v>
                </c:pt>
                <c:pt idx="274">
                  <c:v>-1.3585940000000001</c:v>
                </c:pt>
                <c:pt idx="275">
                  <c:v>-1.3742190000000001</c:v>
                </c:pt>
                <c:pt idx="276">
                  <c:v>-1.3898440000000001</c:v>
                </c:pt>
                <c:pt idx="277">
                  <c:v>-1.4054690000000001</c:v>
                </c:pt>
                <c:pt idx="278">
                  <c:v>-1.419141</c:v>
                </c:pt>
                <c:pt idx="279">
                  <c:v>-1.4328129999999999</c:v>
                </c:pt>
                <c:pt idx="280">
                  <c:v>-1.4464840000000001</c:v>
                </c:pt>
                <c:pt idx="281">
                  <c:v>-1.4621090000000001</c:v>
                </c:pt>
                <c:pt idx="282">
                  <c:v>-1.4777340000000001</c:v>
                </c:pt>
                <c:pt idx="283">
                  <c:v>-1.491406</c:v>
                </c:pt>
                <c:pt idx="284">
                  <c:v>-1.503125</c:v>
                </c:pt>
                <c:pt idx="285">
                  <c:v>-1.51875</c:v>
                </c:pt>
                <c:pt idx="286">
                  <c:v>-1.5304690000000001</c:v>
                </c:pt>
                <c:pt idx="287">
                  <c:v>-1.544141</c:v>
                </c:pt>
                <c:pt idx="288">
                  <c:v>-1.553906</c:v>
                </c:pt>
                <c:pt idx="289">
                  <c:v>-1.5714840000000001</c:v>
                </c:pt>
                <c:pt idx="290">
                  <c:v>-1.5832029999999999</c:v>
                </c:pt>
                <c:pt idx="291">
                  <c:v>-1.594922</c:v>
                </c:pt>
                <c:pt idx="292">
                  <c:v>-1.606641</c:v>
                </c:pt>
                <c:pt idx="293">
                  <c:v>-1.6183590000000001</c:v>
                </c:pt>
                <c:pt idx="294">
                  <c:v>-1.6300779999999999</c:v>
                </c:pt>
                <c:pt idx="295">
                  <c:v>-1.641797</c:v>
                </c:pt>
                <c:pt idx="296">
                  <c:v>-1.653516</c:v>
                </c:pt>
                <c:pt idx="297">
                  <c:v>-1.6613279999999999</c:v>
                </c:pt>
                <c:pt idx="298">
                  <c:v>-1.673047</c:v>
                </c:pt>
                <c:pt idx="299">
                  <c:v>-1.6867190000000001</c:v>
                </c:pt>
                <c:pt idx="300">
                  <c:v>-1.6964840000000001</c:v>
                </c:pt>
                <c:pt idx="301">
                  <c:v>-1.7082029999999999</c:v>
                </c:pt>
                <c:pt idx="302">
                  <c:v>-1.716016</c:v>
                </c:pt>
                <c:pt idx="303">
                  <c:v>-1.725781</c:v>
                </c:pt>
                <c:pt idx="304">
                  <c:v>-1.7375</c:v>
                </c:pt>
                <c:pt idx="305">
                  <c:v>-1.7453129999999999</c:v>
                </c:pt>
                <c:pt idx="306">
                  <c:v>-1.7550779999999999</c:v>
                </c:pt>
                <c:pt idx="307">
                  <c:v>-1.7648440000000001</c:v>
                </c:pt>
                <c:pt idx="308">
                  <c:v>-1.7707029999999999</c:v>
                </c:pt>
                <c:pt idx="309">
                  <c:v>-1.7804690000000001</c:v>
                </c:pt>
                <c:pt idx="310">
                  <c:v>-1.7921879999999999</c:v>
                </c:pt>
                <c:pt idx="311">
                  <c:v>-1.8019529999999999</c:v>
                </c:pt>
                <c:pt idx="312">
                  <c:v>-1.809766</c:v>
                </c:pt>
                <c:pt idx="313">
                  <c:v>-1.8175779999999999</c:v>
                </c:pt>
                <c:pt idx="314">
                  <c:v>-1.8234379999999999</c:v>
                </c:pt>
                <c:pt idx="315">
                  <c:v>-1.829297</c:v>
                </c:pt>
                <c:pt idx="316">
                  <c:v>-1.8371090000000001</c:v>
                </c:pt>
                <c:pt idx="317">
                  <c:v>-1.844922</c:v>
                </c:pt>
                <c:pt idx="318">
                  <c:v>-1.8527340000000001</c:v>
                </c:pt>
                <c:pt idx="319">
                  <c:v>-1.8585940000000001</c:v>
                </c:pt>
                <c:pt idx="320">
                  <c:v>-1.8644529999999999</c:v>
                </c:pt>
                <c:pt idx="321">
                  <c:v>-1.8703129999999999</c:v>
                </c:pt>
                <c:pt idx="322">
                  <c:v>-1.8742190000000001</c:v>
                </c:pt>
                <c:pt idx="323">
                  <c:v>-1.878125</c:v>
                </c:pt>
                <c:pt idx="324">
                  <c:v>-1.8839840000000001</c:v>
                </c:pt>
                <c:pt idx="325">
                  <c:v>-1.8898440000000001</c:v>
                </c:pt>
                <c:pt idx="326">
                  <c:v>-1.897656</c:v>
                </c:pt>
                <c:pt idx="327">
                  <c:v>-1.903516</c:v>
                </c:pt>
                <c:pt idx="328">
                  <c:v>-1.907422</c:v>
                </c:pt>
                <c:pt idx="329">
                  <c:v>-1.9113279999999999</c:v>
                </c:pt>
                <c:pt idx="330">
                  <c:v>-1.9152340000000001</c:v>
                </c:pt>
                <c:pt idx="331">
                  <c:v>-1.919141</c:v>
                </c:pt>
                <c:pt idx="332">
                  <c:v>-1.923047</c:v>
                </c:pt>
                <c:pt idx="333">
                  <c:v>-1.9269529999999999</c:v>
                </c:pt>
                <c:pt idx="334">
                  <c:v>-1.928906</c:v>
                </c:pt>
                <c:pt idx="335">
                  <c:v>-1.9308590000000001</c:v>
                </c:pt>
                <c:pt idx="336">
                  <c:v>-1.934766</c:v>
                </c:pt>
                <c:pt idx="337">
                  <c:v>-1.9367190000000001</c:v>
                </c:pt>
                <c:pt idx="338">
                  <c:v>-1.938672</c:v>
                </c:pt>
                <c:pt idx="339">
                  <c:v>-1.940625</c:v>
                </c:pt>
                <c:pt idx="340">
                  <c:v>-1.9425779999999999</c:v>
                </c:pt>
                <c:pt idx="341">
                  <c:v>-1.944531</c:v>
                </c:pt>
                <c:pt idx="342">
                  <c:v>-1.944531</c:v>
                </c:pt>
                <c:pt idx="343">
                  <c:v>-1.9464840000000001</c:v>
                </c:pt>
                <c:pt idx="344">
                  <c:v>-1.9464840000000001</c:v>
                </c:pt>
                <c:pt idx="345">
                  <c:v>-1.9484379999999999</c:v>
                </c:pt>
                <c:pt idx="346">
                  <c:v>-1.9484379999999999</c:v>
                </c:pt>
                <c:pt idx="347">
                  <c:v>-1.9484379999999999</c:v>
                </c:pt>
                <c:pt idx="348">
                  <c:v>-1.9484379999999999</c:v>
                </c:pt>
                <c:pt idx="349">
                  <c:v>-1.9484379999999999</c:v>
                </c:pt>
                <c:pt idx="350">
                  <c:v>-1.9484379999999999</c:v>
                </c:pt>
                <c:pt idx="351">
                  <c:v>-1.9464840000000001</c:v>
                </c:pt>
                <c:pt idx="352">
                  <c:v>-1.9464840000000001</c:v>
                </c:pt>
                <c:pt idx="353">
                  <c:v>-1.944531</c:v>
                </c:pt>
                <c:pt idx="354">
                  <c:v>-1.9425779999999999</c:v>
                </c:pt>
                <c:pt idx="355">
                  <c:v>-1.940625</c:v>
                </c:pt>
                <c:pt idx="356">
                  <c:v>-1.938672</c:v>
                </c:pt>
                <c:pt idx="357">
                  <c:v>-1.9367190000000001</c:v>
                </c:pt>
                <c:pt idx="358">
                  <c:v>-1.934766</c:v>
                </c:pt>
                <c:pt idx="359">
                  <c:v>-1.9328129999999999</c:v>
                </c:pt>
                <c:pt idx="360">
                  <c:v>-1.928906</c:v>
                </c:pt>
                <c:pt idx="361">
                  <c:v>-1.9269529999999999</c:v>
                </c:pt>
                <c:pt idx="362">
                  <c:v>-1.925</c:v>
                </c:pt>
                <c:pt idx="363">
                  <c:v>-1.9210940000000001</c:v>
                </c:pt>
                <c:pt idx="364">
                  <c:v>-1.9171879999999999</c:v>
                </c:pt>
                <c:pt idx="365">
                  <c:v>-1.913281</c:v>
                </c:pt>
                <c:pt idx="366">
                  <c:v>-1.909375</c:v>
                </c:pt>
                <c:pt idx="367">
                  <c:v>-1.9054690000000001</c:v>
                </c:pt>
                <c:pt idx="368">
                  <c:v>-1.9015629999999999</c:v>
                </c:pt>
                <c:pt idx="369">
                  <c:v>-1.89375</c:v>
                </c:pt>
                <c:pt idx="370">
                  <c:v>-1.8859379999999999</c:v>
                </c:pt>
                <c:pt idx="371">
                  <c:v>-1.8800779999999999</c:v>
                </c:pt>
                <c:pt idx="372">
                  <c:v>-1.876172</c:v>
                </c:pt>
                <c:pt idx="373">
                  <c:v>-1.872266</c:v>
                </c:pt>
                <c:pt idx="374">
                  <c:v>-1.866406</c:v>
                </c:pt>
                <c:pt idx="375">
                  <c:v>-1.860547</c:v>
                </c:pt>
                <c:pt idx="376">
                  <c:v>-1.8546879999999999</c:v>
                </c:pt>
                <c:pt idx="377">
                  <c:v>-1.8488279999999999</c:v>
                </c:pt>
                <c:pt idx="378">
                  <c:v>-1.841016</c:v>
                </c:pt>
                <c:pt idx="379">
                  <c:v>-1.8332029999999999</c:v>
                </c:pt>
                <c:pt idx="380">
                  <c:v>-1.825391</c:v>
                </c:pt>
                <c:pt idx="381">
                  <c:v>-1.819531</c:v>
                </c:pt>
                <c:pt idx="382">
                  <c:v>-1.8117190000000001</c:v>
                </c:pt>
                <c:pt idx="383">
                  <c:v>-1.803906</c:v>
                </c:pt>
                <c:pt idx="384">
                  <c:v>-1.7960940000000001</c:v>
                </c:pt>
                <c:pt idx="385">
                  <c:v>-1.7863279999999999</c:v>
                </c:pt>
                <c:pt idx="386">
                  <c:v>-1.7746090000000001</c:v>
                </c:pt>
                <c:pt idx="387">
                  <c:v>-1.766797</c:v>
                </c:pt>
                <c:pt idx="388">
                  <c:v>-1.7589840000000001</c:v>
                </c:pt>
                <c:pt idx="389">
                  <c:v>-1.7492190000000001</c:v>
                </c:pt>
                <c:pt idx="390">
                  <c:v>-1.7394529999999999</c:v>
                </c:pt>
                <c:pt idx="391">
                  <c:v>-1.7296879999999999</c:v>
                </c:pt>
                <c:pt idx="392">
                  <c:v>-1.719922</c:v>
                </c:pt>
                <c:pt idx="393">
                  <c:v>-1.710156</c:v>
                </c:pt>
                <c:pt idx="394">
                  <c:v>-1.700391</c:v>
                </c:pt>
                <c:pt idx="395">
                  <c:v>-1.690625</c:v>
                </c:pt>
                <c:pt idx="396">
                  <c:v>-1.678906</c:v>
                </c:pt>
                <c:pt idx="397">
                  <c:v>-1.6652340000000001</c:v>
                </c:pt>
                <c:pt idx="398">
                  <c:v>-1.6554690000000001</c:v>
                </c:pt>
                <c:pt idx="399">
                  <c:v>-1.6457029999999999</c:v>
                </c:pt>
                <c:pt idx="400">
                  <c:v>-1.6359379999999999</c:v>
                </c:pt>
                <c:pt idx="401">
                  <c:v>-1.6242190000000001</c:v>
                </c:pt>
                <c:pt idx="402">
                  <c:v>-1.610547</c:v>
                </c:pt>
                <c:pt idx="403">
                  <c:v>-1.600781</c:v>
                </c:pt>
                <c:pt idx="404">
                  <c:v>-1.5871090000000001</c:v>
                </c:pt>
                <c:pt idx="405">
                  <c:v>-1.575391</c:v>
                </c:pt>
                <c:pt idx="406">
                  <c:v>-1.559766</c:v>
                </c:pt>
                <c:pt idx="407">
                  <c:v>-1.548047</c:v>
                </c:pt>
                <c:pt idx="408">
                  <c:v>-1.5363279999999999</c:v>
                </c:pt>
                <c:pt idx="409">
                  <c:v>-1.522656</c:v>
                </c:pt>
                <c:pt idx="410">
                  <c:v>-1.5089840000000001</c:v>
                </c:pt>
                <c:pt idx="411">
                  <c:v>-1.4953129999999999</c:v>
                </c:pt>
                <c:pt idx="412">
                  <c:v>-1.481641</c:v>
                </c:pt>
                <c:pt idx="413">
                  <c:v>-1.4679690000000001</c:v>
                </c:pt>
                <c:pt idx="414">
                  <c:v>-1.4523440000000001</c:v>
                </c:pt>
                <c:pt idx="415">
                  <c:v>-1.438672</c:v>
                </c:pt>
                <c:pt idx="416">
                  <c:v>-1.425</c:v>
                </c:pt>
                <c:pt idx="417">
                  <c:v>-1.4113279999999999</c:v>
                </c:pt>
                <c:pt idx="418">
                  <c:v>-1.3957029999999999</c:v>
                </c:pt>
                <c:pt idx="419">
                  <c:v>-1.3800779999999999</c:v>
                </c:pt>
                <c:pt idx="420">
                  <c:v>-1.3644529999999999</c:v>
                </c:pt>
                <c:pt idx="421">
                  <c:v>-1.3488279999999999</c:v>
                </c:pt>
                <c:pt idx="422">
                  <c:v>-1.329297</c:v>
                </c:pt>
                <c:pt idx="423">
                  <c:v>-1.315625</c:v>
                </c:pt>
                <c:pt idx="424">
                  <c:v>-1.3</c:v>
                </c:pt>
                <c:pt idx="425">
                  <c:v>-1.284375</c:v>
                </c:pt>
                <c:pt idx="426">
                  <c:v>-1.26875</c:v>
                </c:pt>
                <c:pt idx="427">
                  <c:v>-1.253125</c:v>
                </c:pt>
                <c:pt idx="428">
                  <c:v>-1.2375</c:v>
                </c:pt>
                <c:pt idx="429">
                  <c:v>-1.221875</c:v>
                </c:pt>
                <c:pt idx="430">
                  <c:v>-1.20625</c:v>
                </c:pt>
                <c:pt idx="431">
                  <c:v>-1.190625</c:v>
                </c:pt>
                <c:pt idx="432">
                  <c:v>-1.173047</c:v>
                </c:pt>
                <c:pt idx="433">
                  <c:v>-1.1554690000000001</c:v>
                </c:pt>
                <c:pt idx="434">
                  <c:v>-1.1398440000000001</c:v>
                </c:pt>
                <c:pt idx="435">
                  <c:v>-1.122266</c:v>
                </c:pt>
                <c:pt idx="436">
                  <c:v>-1.1046879999999999</c:v>
                </c:pt>
                <c:pt idx="437">
                  <c:v>-1.0890629999999999</c:v>
                </c:pt>
                <c:pt idx="438">
                  <c:v>-1.0734379999999999</c:v>
                </c:pt>
                <c:pt idx="439">
                  <c:v>-1.0558590000000001</c:v>
                </c:pt>
                <c:pt idx="440">
                  <c:v>-1.0402340000000001</c:v>
                </c:pt>
                <c:pt idx="441">
                  <c:v>-1.022656</c:v>
                </c:pt>
                <c:pt idx="442">
                  <c:v>-1.0050779999999999</c:v>
                </c:pt>
                <c:pt idx="443">
                  <c:v>-0.98945300000000003</c:v>
                </c:pt>
                <c:pt idx="444">
                  <c:v>-0.97187500000000004</c:v>
                </c:pt>
                <c:pt idx="445">
                  <c:v>-0.95234399999999997</c:v>
                </c:pt>
                <c:pt idx="446">
                  <c:v>-0.93476599999999999</c:v>
                </c:pt>
                <c:pt idx="447">
                  <c:v>-0.91523399999999999</c:v>
                </c:pt>
                <c:pt idx="448">
                  <c:v>-0.89765600000000001</c:v>
                </c:pt>
                <c:pt idx="449">
                  <c:v>-0.88007800000000003</c:v>
                </c:pt>
                <c:pt idx="450">
                  <c:v>-0.86250000000000004</c:v>
                </c:pt>
                <c:pt idx="451">
                  <c:v>-0.84492199999999995</c:v>
                </c:pt>
                <c:pt idx="452">
                  <c:v>-0.82539099999999999</c:v>
                </c:pt>
                <c:pt idx="453">
                  <c:v>-0.807813</c:v>
                </c:pt>
                <c:pt idx="454">
                  <c:v>-0.79023399999999999</c:v>
                </c:pt>
                <c:pt idx="455">
                  <c:v>-0.77265600000000001</c:v>
                </c:pt>
                <c:pt idx="456">
                  <c:v>-0.75507800000000003</c:v>
                </c:pt>
                <c:pt idx="457">
                  <c:v>-0.73554699999999995</c:v>
                </c:pt>
                <c:pt idx="458">
                  <c:v>-0.71796899999999997</c:v>
                </c:pt>
                <c:pt idx="459">
                  <c:v>-0.698438</c:v>
                </c:pt>
                <c:pt idx="460">
                  <c:v>-0.67890600000000001</c:v>
                </c:pt>
                <c:pt idx="461">
                  <c:v>-0.65937500000000004</c:v>
                </c:pt>
                <c:pt idx="462">
                  <c:v>-0.63789099999999999</c:v>
                </c:pt>
                <c:pt idx="463">
                  <c:v>-0.620313</c:v>
                </c:pt>
                <c:pt idx="464">
                  <c:v>-0.60078100000000001</c:v>
                </c:pt>
                <c:pt idx="465">
                  <c:v>-0.58125000000000004</c:v>
                </c:pt>
                <c:pt idx="466">
                  <c:v>-0.56367199999999995</c:v>
                </c:pt>
                <c:pt idx="467">
                  <c:v>-0.54414099999999999</c:v>
                </c:pt>
                <c:pt idx="468">
                  <c:v>-0.526563</c:v>
                </c:pt>
                <c:pt idx="469">
                  <c:v>-0.50898399999999999</c:v>
                </c:pt>
                <c:pt idx="470">
                  <c:v>-0.49140600000000001</c:v>
                </c:pt>
                <c:pt idx="471">
                  <c:v>-0.47382800000000003</c:v>
                </c:pt>
                <c:pt idx="472">
                  <c:v>-0.45429700000000001</c:v>
                </c:pt>
                <c:pt idx="473">
                  <c:v>-0.43671900000000002</c:v>
                </c:pt>
                <c:pt idx="474">
                  <c:v>-0.42109400000000002</c:v>
                </c:pt>
                <c:pt idx="475">
                  <c:v>-0.40351599999999999</c:v>
                </c:pt>
                <c:pt idx="476">
                  <c:v>-0.385938</c:v>
                </c:pt>
                <c:pt idx="477">
                  <c:v>-0.36835899999999999</c:v>
                </c:pt>
                <c:pt idx="478">
                  <c:v>-0.34882800000000003</c:v>
                </c:pt>
                <c:pt idx="479">
                  <c:v>-0.33124999999999999</c:v>
                </c:pt>
                <c:pt idx="480">
                  <c:v>-0.31367200000000001</c:v>
                </c:pt>
                <c:pt idx="481">
                  <c:v>-0.29609400000000002</c:v>
                </c:pt>
                <c:pt idx="482">
                  <c:v>-0.276563</c:v>
                </c:pt>
                <c:pt idx="483">
                  <c:v>-0.25703100000000001</c:v>
                </c:pt>
                <c:pt idx="484">
                  <c:v>-0.239453</c:v>
                </c:pt>
                <c:pt idx="485">
                  <c:v>-0.21992200000000001</c:v>
                </c:pt>
                <c:pt idx="486">
                  <c:v>-0.20039100000000001</c:v>
                </c:pt>
                <c:pt idx="487">
                  <c:v>-0.18085899999999999</c:v>
                </c:pt>
                <c:pt idx="488">
                  <c:v>-0.16328100000000001</c:v>
                </c:pt>
                <c:pt idx="489">
                  <c:v>-0.14374999999999999</c:v>
                </c:pt>
                <c:pt idx="490">
                  <c:v>-0.12617200000000001</c:v>
                </c:pt>
                <c:pt idx="491">
                  <c:v>-0.106641</c:v>
                </c:pt>
                <c:pt idx="492">
                  <c:v>-8.9063000000000003E-2</c:v>
                </c:pt>
                <c:pt idx="493">
                  <c:v>-7.1484000000000006E-2</c:v>
                </c:pt>
                <c:pt idx="494">
                  <c:v>-5.3906000000000003E-2</c:v>
                </c:pt>
                <c:pt idx="495">
                  <c:v>-3.6327999999999999E-2</c:v>
                </c:pt>
                <c:pt idx="496">
                  <c:v>-1.8749999999999999E-2</c:v>
                </c:pt>
                <c:pt idx="497">
                  <c:v>-1.1720000000000001E-3</c:v>
                </c:pt>
                <c:pt idx="498">
                  <c:v>1.8359E-2</c:v>
                </c:pt>
                <c:pt idx="499">
                  <c:v>3.7891000000000001E-2</c:v>
                </c:pt>
                <c:pt idx="500">
                  <c:v>5.5468999999999997E-2</c:v>
                </c:pt>
                <c:pt idx="501">
                  <c:v>7.4999999999999997E-2</c:v>
                </c:pt>
                <c:pt idx="502">
                  <c:v>9.2577999999999994E-2</c:v>
                </c:pt>
                <c:pt idx="503">
                  <c:v>0.10820299999999999</c:v>
                </c:pt>
                <c:pt idx="504">
                  <c:v>0.125781</c:v>
                </c:pt>
                <c:pt idx="505">
                  <c:v>0.141406</c:v>
                </c:pt>
                <c:pt idx="506">
                  <c:v>0.157031</c:v>
                </c:pt>
                <c:pt idx="507">
                  <c:v>0.17460899999999999</c:v>
                </c:pt>
                <c:pt idx="508">
                  <c:v>0.192187</c:v>
                </c:pt>
                <c:pt idx="509">
                  <c:v>0.207812</c:v>
                </c:pt>
                <c:pt idx="510">
                  <c:v>0.22539100000000001</c:v>
                </c:pt>
                <c:pt idx="511">
                  <c:v>0.24101600000000001</c:v>
                </c:pt>
                <c:pt idx="512">
                  <c:v>0.25859399999999999</c:v>
                </c:pt>
                <c:pt idx="513">
                  <c:v>0.27421899999999999</c:v>
                </c:pt>
                <c:pt idx="514">
                  <c:v>0.29179699999999997</c:v>
                </c:pt>
                <c:pt idx="515">
                  <c:v>0.30742199999999997</c:v>
                </c:pt>
                <c:pt idx="516">
                  <c:v>0.32500000000000001</c:v>
                </c:pt>
                <c:pt idx="517">
                  <c:v>0.34062500000000001</c:v>
                </c:pt>
                <c:pt idx="518">
                  <c:v>0.35625000000000001</c:v>
                </c:pt>
                <c:pt idx="519">
                  <c:v>0.37187500000000001</c:v>
                </c:pt>
                <c:pt idx="520">
                  <c:v>0.38750000000000001</c:v>
                </c:pt>
                <c:pt idx="521">
                  <c:v>0.40117199999999997</c:v>
                </c:pt>
                <c:pt idx="522">
                  <c:v>0.41484399999999999</c:v>
                </c:pt>
                <c:pt idx="523">
                  <c:v>0.43242199999999997</c:v>
                </c:pt>
                <c:pt idx="524">
                  <c:v>0.44804699999999997</c:v>
                </c:pt>
                <c:pt idx="525">
                  <c:v>0.46367199999999997</c:v>
                </c:pt>
                <c:pt idx="526">
                  <c:v>0.47929699999999997</c:v>
                </c:pt>
                <c:pt idx="527">
                  <c:v>0.49492199999999997</c:v>
                </c:pt>
                <c:pt idx="528">
                  <c:v>0.51054699999999997</c:v>
                </c:pt>
                <c:pt idx="529">
                  <c:v>0.52421899999999999</c:v>
                </c:pt>
                <c:pt idx="530">
                  <c:v>0.53789100000000001</c:v>
                </c:pt>
                <c:pt idx="531">
                  <c:v>0.55351600000000001</c:v>
                </c:pt>
                <c:pt idx="532">
                  <c:v>0.567187</c:v>
                </c:pt>
                <c:pt idx="533">
                  <c:v>0.58085900000000001</c:v>
                </c:pt>
                <c:pt idx="534">
                  <c:v>0.59257800000000005</c:v>
                </c:pt>
                <c:pt idx="535">
                  <c:v>0.60820300000000005</c:v>
                </c:pt>
                <c:pt idx="536">
                  <c:v>0.62187499999999996</c:v>
                </c:pt>
                <c:pt idx="537">
                  <c:v>0.63554699999999997</c:v>
                </c:pt>
                <c:pt idx="538">
                  <c:v>0.645312</c:v>
                </c:pt>
                <c:pt idx="539">
                  <c:v>0.65898400000000001</c:v>
                </c:pt>
                <c:pt idx="540">
                  <c:v>0.67265600000000003</c:v>
                </c:pt>
                <c:pt idx="541">
                  <c:v>0.68437499999999996</c:v>
                </c:pt>
                <c:pt idx="542">
                  <c:v>0.69414100000000001</c:v>
                </c:pt>
                <c:pt idx="543">
                  <c:v>0.70585900000000001</c:v>
                </c:pt>
                <c:pt idx="544">
                  <c:v>0.71953100000000003</c:v>
                </c:pt>
                <c:pt idx="545">
                  <c:v>0.73124999999999996</c:v>
                </c:pt>
                <c:pt idx="546">
                  <c:v>0.74296899999999999</c:v>
                </c:pt>
                <c:pt idx="547">
                  <c:v>0.75078100000000003</c:v>
                </c:pt>
                <c:pt idx="548">
                  <c:v>0.76445300000000005</c:v>
                </c:pt>
                <c:pt idx="549">
                  <c:v>0.77617199999999997</c:v>
                </c:pt>
                <c:pt idx="550">
                  <c:v>0.785937</c:v>
                </c:pt>
                <c:pt idx="551">
                  <c:v>0.79570300000000005</c:v>
                </c:pt>
                <c:pt idx="552">
                  <c:v>0.80546899999999999</c:v>
                </c:pt>
                <c:pt idx="553">
                  <c:v>0.81523400000000001</c:v>
                </c:pt>
                <c:pt idx="554">
                  <c:v>0.82499999999999996</c:v>
                </c:pt>
                <c:pt idx="555">
                  <c:v>0.83476600000000001</c:v>
                </c:pt>
                <c:pt idx="556">
                  <c:v>0.84257800000000005</c:v>
                </c:pt>
                <c:pt idx="557">
                  <c:v>0.85039100000000001</c:v>
                </c:pt>
                <c:pt idx="558">
                  <c:v>0.85820300000000005</c:v>
                </c:pt>
                <c:pt idx="559">
                  <c:v>0.86796899999999999</c:v>
                </c:pt>
                <c:pt idx="560">
                  <c:v>0.87773400000000001</c:v>
                </c:pt>
                <c:pt idx="561">
                  <c:v>0.88749999999999996</c:v>
                </c:pt>
                <c:pt idx="562">
                  <c:v>0.895312</c:v>
                </c:pt>
                <c:pt idx="563">
                  <c:v>0.90507800000000005</c:v>
                </c:pt>
                <c:pt idx="564">
                  <c:v>0.910937</c:v>
                </c:pt>
                <c:pt idx="565">
                  <c:v>0.91874999999999996</c:v>
                </c:pt>
                <c:pt idx="566">
                  <c:v>0.926562</c:v>
                </c:pt>
                <c:pt idx="567">
                  <c:v>0.93437499999999996</c:v>
                </c:pt>
                <c:pt idx="568">
                  <c:v>0.942187</c:v>
                </c:pt>
                <c:pt idx="569">
                  <c:v>0.94804699999999997</c:v>
                </c:pt>
                <c:pt idx="570">
                  <c:v>0.95390600000000003</c:v>
                </c:pt>
                <c:pt idx="571">
                  <c:v>0.95976600000000001</c:v>
                </c:pt>
                <c:pt idx="572">
                  <c:v>0.96367199999999997</c:v>
                </c:pt>
                <c:pt idx="573">
                  <c:v>0.96757800000000005</c:v>
                </c:pt>
                <c:pt idx="574">
                  <c:v>0.973437</c:v>
                </c:pt>
                <c:pt idx="575">
                  <c:v>0.97929699999999997</c:v>
                </c:pt>
                <c:pt idx="576">
                  <c:v>0.98710900000000001</c:v>
                </c:pt>
                <c:pt idx="577">
                  <c:v>0.99101600000000001</c:v>
                </c:pt>
                <c:pt idx="578">
                  <c:v>0.99687499999999996</c:v>
                </c:pt>
                <c:pt idx="579">
                  <c:v>1.0007809999999999</c:v>
                </c:pt>
                <c:pt idx="580">
                  <c:v>1.0046870000000001</c:v>
                </c:pt>
                <c:pt idx="581">
                  <c:v>1.008594</c:v>
                </c:pt>
                <c:pt idx="582">
                  <c:v>1.0125</c:v>
                </c:pt>
                <c:pt idx="583">
                  <c:v>1.0164059999999999</c:v>
                </c:pt>
                <c:pt idx="584">
                  <c:v>1.018359</c:v>
                </c:pt>
                <c:pt idx="585">
                  <c:v>1.0222659999999999</c:v>
                </c:pt>
                <c:pt idx="586">
                  <c:v>1.024219</c:v>
                </c:pt>
                <c:pt idx="587">
                  <c:v>1.0261720000000001</c:v>
                </c:pt>
                <c:pt idx="588">
                  <c:v>1.028125</c:v>
                </c:pt>
                <c:pt idx="589">
                  <c:v>1.0320309999999999</c:v>
                </c:pt>
                <c:pt idx="590">
                  <c:v>1.0320309999999999</c:v>
                </c:pt>
                <c:pt idx="591">
                  <c:v>1.033984</c:v>
                </c:pt>
                <c:pt idx="592">
                  <c:v>1.0359370000000001</c:v>
                </c:pt>
                <c:pt idx="593">
                  <c:v>1.0378909999999999</c:v>
                </c:pt>
                <c:pt idx="594">
                  <c:v>1.0378909999999999</c:v>
                </c:pt>
                <c:pt idx="595">
                  <c:v>1.0378909999999999</c:v>
                </c:pt>
                <c:pt idx="596">
                  <c:v>1.039844</c:v>
                </c:pt>
                <c:pt idx="597">
                  <c:v>1.039844</c:v>
                </c:pt>
                <c:pt idx="598">
                  <c:v>1.039844</c:v>
                </c:pt>
                <c:pt idx="599">
                  <c:v>1.039844</c:v>
                </c:pt>
                <c:pt idx="600">
                  <c:v>1.0378909999999999</c:v>
                </c:pt>
                <c:pt idx="601">
                  <c:v>1.0378909999999999</c:v>
                </c:pt>
                <c:pt idx="602">
                  <c:v>1.0359370000000001</c:v>
                </c:pt>
                <c:pt idx="603">
                  <c:v>1.0359370000000001</c:v>
                </c:pt>
                <c:pt idx="604">
                  <c:v>1.033984</c:v>
                </c:pt>
                <c:pt idx="605">
                  <c:v>1.0320309999999999</c:v>
                </c:pt>
                <c:pt idx="606">
                  <c:v>1.030078</c:v>
                </c:pt>
                <c:pt idx="607">
                  <c:v>1.028125</c:v>
                </c:pt>
                <c:pt idx="608">
                  <c:v>1.024219</c:v>
                </c:pt>
                <c:pt idx="609">
                  <c:v>1.0222659999999999</c:v>
                </c:pt>
                <c:pt idx="610">
                  <c:v>1.0203120000000001</c:v>
                </c:pt>
                <c:pt idx="611">
                  <c:v>1.018359</c:v>
                </c:pt>
                <c:pt idx="612">
                  <c:v>1.014453</c:v>
                </c:pt>
                <c:pt idx="613">
                  <c:v>1.0105470000000001</c:v>
                </c:pt>
                <c:pt idx="614">
                  <c:v>1.0066409999999999</c:v>
                </c:pt>
                <c:pt idx="615">
                  <c:v>1.002734</c:v>
                </c:pt>
                <c:pt idx="616">
                  <c:v>0.99687499999999996</c:v>
                </c:pt>
                <c:pt idx="617">
                  <c:v>0.99296899999999999</c:v>
                </c:pt>
                <c:pt idx="618">
                  <c:v>0.989062</c:v>
                </c:pt>
                <c:pt idx="619">
                  <c:v>0.98124999999999996</c:v>
                </c:pt>
                <c:pt idx="620">
                  <c:v>0.97539100000000001</c:v>
                </c:pt>
                <c:pt idx="621">
                  <c:v>0.96953100000000003</c:v>
                </c:pt>
                <c:pt idx="622">
                  <c:v>0.96562499999999996</c:v>
                </c:pt>
                <c:pt idx="623">
                  <c:v>0.96171899999999999</c:v>
                </c:pt>
                <c:pt idx="624">
                  <c:v>0.95585900000000001</c:v>
                </c:pt>
                <c:pt idx="625">
                  <c:v>0.95</c:v>
                </c:pt>
                <c:pt idx="626">
                  <c:v>0.94414100000000001</c:v>
                </c:pt>
                <c:pt idx="627">
                  <c:v>0.93828100000000003</c:v>
                </c:pt>
                <c:pt idx="628">
                  <c:v>0.93046899999999999</c:v>
                </c:pt>
                <c:pt idx="629">
                  <c:v>0.92070300000000005</c:v>
                </c:pt>
                <c:pt idx="630">
                  <c:v>0.91289100000000001</c:v>
                </c:pt>
                <c:pt idx="631">
                  <c:v>0.90703100000000003</c:v>
                </c:pt>
                <c:pt idx="632">
                  <c:v>0.89921899999999999</c:v>
                </c:pt>
                <c:pt idx="633">
                  <c:v>0.88945300000000005</c:v>
                </c:pt>
                <c:pt idx="634">
                  <c:v>0.88164100000000001</c:v>
                </c:pt>
                <c:pt idx="635">
                  <c:v>0.87187499999999996</c:v>
                </c:pt>
                <c:pt idx="636">
                  <c:v>0.86015600000000003</c:v>
                </c:pt>
                <c:pt idx="637">
                  <c:v>0.85234399999999999</c:v>
                </c:pt>
                <c:pt idx="638">
                  <c:v>0.84648400000000001</c:v>
                </c:pt>
                <c:pt idx="639">
                  <c:v>0.83671899999999999</c:v>
                </c:pt>
                <c:pt idx="640">
                  <c:v>0.82890600000000003</c:v>
                </c:pt>
                <c:pt idx="641">
                  <c:v>0.81914100000000001</c:v>
                </c:pt>
                <c:pt idx="642">
                  <c:v>0.80937499999999996</c:v>
                </c:pt>
                <c:pt idx="643">
                  <c:v>0.79960900000000001</c:v>
                </c:pt>
                <c:pt idx="644">
                  <c:v>0.78984399999999999</c:v>
                </c:pt>
                <c:pt idx="645">
                  <c:v>0.78007800000000005</c:v>
                </c:pt>
                <c:pt idx="646">
                  <c:v>0.76835900000000001</c:v>
                </c:pt>
                <c:pt idx="647">
                  <c:v>0.754687</c:v>
                </c:pt>
                <c:pt idx="648">
                  <c:v>0.74492199999999997</c:v>
                </c:pt>
                <c:pt idx="649">
                  <c:v>0.73515600000000003</c:v>
                </c:pt>
                <c:pt idx="650">
                  <c:v>0.723437</c:v>
                </c:pt>
                <c:pt idx="651">
                  <c:v>0.71171899999999999</c:v>
                </c:pt>
                <c:pt idx="652">
                  <c:v>0.69804699999999997</c:v>
                </c:pt>
                <c:pt idx="653">
                  <c:v>0.68828100000000003</c:v>
                </c:pt>
                <c:pt idx="654">
                  <c:v>0.676562</c:v>
                </c:pt>
                <c:pt idx="655">
                  <c:v>0.66484399999999999</c:v>
                </c:pt>
                <c:pt idx="656">
                  <c:v>0.65117199999999997</c:v>
                </c:pt>
                <c:pt idx="657">
                  <c:v>0.63945300000000005</c:v>
                </c:pt>
                <c:pt idx="658">
                  <c:v>0.62578100000000003</c:v>
                </c:pt>
                <c:pt idx="659">
                  <c:v>0.61210900000000001</c:v>
                </c:pt>
                <c:pt idx="660">
                  <c:v>0.598437</c:v>
                </c:pt>
                <c:pt idx="661">
                  <c:v>0.58476600000000001</c:v>
                </c:pt>
                <c:pt idx="662">
                  <c:v>0.57109399999999999</c:v>
                </c:pt>
                <c:pt idx="663">
                  <c:v>0.55742199999999997</c:v>
                </c:pt>
                <c:pt idx="664">
                  <c:v>0.54374999999999996</c:v>
                </c:pt>
                <c:pt idx="665">
                  <c:v>0.52812499999999996</c:v>
                </c:pt>
                <c:pt idx="666">
                  <c:v>0.51640600000000003</c:v>
                </c:pt>
                <c:pt idx="667">
                  <c:v>0.50078100000000003</c:v>
                </c:pt>
                <c:pt idx="668">
                  <c:v>0.48515599999999998</c:v>
                </c:pt>
                <c:pt idx="669">
                  <c:v>0.46953099999999998</c:v>
                </c:pt>
                <c:pt idx="670">
                  <c:v>0.45390599999999998</c:v>
                </c:pt>
                <c:pt idx="671">
                  <c:v>0.43828099999999998</c:v>
                </c:pt>
                <c:pt idx="672">
                  <c:v>0.42070299999999999</c:v>
                </c:pt>
                <c:pt idx="673">
                  <c:v>0.40703099999999998</c:v>
                </c:pt>
                <c:pt idx="674">
                  <c:v>0.39140599999999998</c:v>
                </c:pt>
                <c:pt idx="675">
                  <c:v>0.37773400000000001</c:v>
                </c:pt>
                <c:pt idx="676">
                  <c:v>0.36210900000000001</c:v>
                </c:pt>
                <c:pt idx="677">
                  <c:v>0.34648400000000001</c:v>
                </c:pt>
                <c:pt idx="678">
                  <c:v>0.33085900000000001</c:v>
                </c:pt>
                <c:pt idx="679">
                  <c:v>0.31328099999999998</c:v>
                </c:pt>
                <c:pt idx="680">
                  <c:v>0.29765599999999998</c:v>
                </c:pt>
                <c:pt idx="681">
                  <c:v>0.28203099999999998</c:v>
                </c:pt>
                <c:pt idx="682">
                  <c:v>0.26445299999999999</c:v>
                </c:pt>
                <c:pt idx="683">
                  <c:v>0.24687500000000001</c:v>
                </c:pt>
                <c:pt idx="684">
                  <c:v>0.23125000000000001</c:v>
                </c:pt>
                <c:pt idx="685">
                  <c:v>0.213672</c:v>
                </c:pt>
                <c:pt idx="686">
                  <c:v>0.198047</c:v>
                </c:pt>
                <c:pt idx="687">
                  <c:v>0.182422</c:v>
                </c:pt>
                <c:pt idx="688">
                  <c:v>0.16484399999999999</c:v>
                </c:pt>
                <c:pt idx="689">
                  <c:v>0.14726600000000001</c:v>
                </c:pt>
                <c:pt idx="690">
                  <c:v>0.13164100000000001</c:v>
                </c:pt>
                <c:pt idx="691">
                  <c:v>0.11601599999999999</c:v>
                </c:pt>
                <c:pt idx="692">
                  <c:v>9.8436999999999997E-2</c:v>
                </c:pt>
                <c:pt idx="693">
                  <c:v>8.0859E-2</c:v>
                </c:pt>
                <c:pt idx="694">
                  <c:v>6.3281000000000004E-2</c:v>
                </c:pt>
                <c:pt idx="695">
                  <c:v>4.3749999999999997E-2</c:v>
                </c:pt>
                <c:pt idx="696">
                  <c:v>2.6172000000000001E-2</c:v>
                </c:pt>
                <c:pt idx="697">
                  <c:v>6.6410000000000002E-3</c:v>
                </c:pt>
                <c:pt idx="698">
                  <c:v>-1.2891E-2</c:v>
                </c:pt>
                <c:pt idx="699">
                  <c:v>-3.0469E-2</c:v>
                </c:pt>
                <c:pt idx="700">
                  <c:v>-4.8046999999999999E-2</c:v>
                </c:pt>
                <c:pt idx="701">
                  <c:v>-6.5625000000000003E-2</c:v>
                </c:pt>
                <c:pt idx="702">
                  <c:v>-8.3202999999999999E-2</c:v>
                </c:pt>
                <c:pt idx="703">
                  <c:v>-0.100781</c:v>
                </c:pt>
                <c:pt idx="704">
                  <c:v>-0.11835900000000001</c:v>
                </c:pt>
                <c:pt idx="705">
                  <c:v>-0.13789100000000001</c:v>
                </c:pt>
                <c:pt idx="706">
                  <c:v>-0.155469</c:v>
                </c:pt>
                <c:pt idx="707">
                  <c:v>-0.17499999999999999</c:v>
                </c:pt>
                <c:pt idx="708">
                  <c:v>-0.19453100000000001</c:v>
                </c:pt>
                <c:pt idx="709">
                  <c:v>-0.214063</c:v>
                </c:pt>
                <c:pt idx="710">
                  <c:v>-0.23164100000000001</c:v>
                </c:pt>
                <c:pt idx="711">
                  <c:v>-0.25117200000000001</c:v>
                </c:pt>
                <c:pt idx="712">
                  <c:v>-0.26874999999999999</c:v>
                </c:pt>
                <c:pt idx="713">
                  <c:v>-0.28828100000000001</c:v>
                </c:pt>
                <c:pt idx="714">
                  <c:v>-0.30585899999999999</c:v>
                </c:pt>
                <c:pt idx="715">
                  <c:v>-0.323438</c:v>
                </c:pt>
                <c:pt idx="716">
                  <c:v>-0.34101599999999999</c:v>
                </c:pt>
                <c:pt idx="717">
                  <c:v>-0.36054700000000001</c:v>
                </c:pt>
                <c:pt idx="718">
                  <c:v>-0.38007800000000003</c:v>
                </c:pt>
                <c:pt idx="719">
                  <c:v>-0.39765600000000001</c:v>
                </c:pt>
                <c:pt idx="720">
                  <c:v>-0.41523399999999999</c:v>
                </c:pt>
                <c:pt idx="721">
                  <c:v>-0.43085899999999999</c:v>
                </c:pt>
                <c:pt idx="722">
                  <c:v>-0.448438</c:v>
                </c:pt>
                <c:pt idx="723">
                  <c:v>-0.46601599999999999</c:v>
                </c:pt>
                <c:pt idx="724">
                  <c:v>-0.48359400000000002</c:v>
                </c:pt>
                <c:pt idx="725">
                  <c:v>-0.50117199999999995</c:v>
                </c:pt>
                <c:pt idx="726">
                  <c:v>-0.51875000000000004</c:v>
                </c:pt>
                <c:pt idx="727">
                  <c:v>-0.53632800000000003</c:v>
                </c:pt>
                <c:pt idx="728">
                  <c:v>-0.55585899999999999</c:v>
                </c:pt>
                <c:pt idx="729">
                  <c:v>-0.57539099999999999</c:v>
                </c:pt>
                <c:pt idx="730">
                  <c:v>-0.59296899999999997</c:v>
                </c:pt>
                <c:pt idx="731">
                  <c:v>-0.61250000000000004</c:v>
                </c:pt>
                <c:pt idx="732">
                  <c:v>-0.63203100000000001</c:v>
                </c:pt>
                <c:pt idx="733">
                  <c:v>-0.651563</c:v>
                </c:pt>
                <c:pt idx="734">
                  <c:v>-0.67109399999999997</c:v>
                </c:pt>
                <c:pt idx="735">
                  <c:v>-0.69062500000000004</c:v>
                </c:pt>
                <c:pt idx="736">
                  <c:v>-0.71015600000000001</c:v>
                </c:pt>
                <c:pt idx="737">
                  <c:v>-0.729688</c:v>
                </c:pt>
                <c:pt idx="738">
                  <c:v>-0.74726599999999999</c:v>
                </c:pt>
                <c:pt idx="739">
                  <c:v>-0.76484399999999997</c:v>
                </c:pt>
                <c:pt idx="740">
                  <c:v>-0.78242199999999995</c:v>
                </c:pt>
                <c:pt idx="741">
                  <c:v>-0.80195300000000003</c:v>
                </c:pt>
                <c:pt idx="742">
                  <c:v>-0.81953100000000001</c:v>
                </c:pt>
                <c:pt idx="743">
                  <c:v>-0.83710899999999999</c:v>
                </c:pt>
                <c:pt idx="744">
                  <c:v>-0.854688</c:v>
                </c:pt>
                <c:pt idx="745">
                  <c:v>-0.87226599999999999</c:v>
                </c:pt>
                <c:pt idx="746">
                  <c:v>-0.88984399999999997</c:v>
                </c:pt>
                <c:pt idx="747">
                  <c:v>-0.90937500000000004</c:v>
                </c:pt>
                <c:pt idx="748">
                  <c:v>-0.92695300000000003</c:v>
                </c:pt>
                <c:pt idx="749">
                  <c:v>-0.94453100000000001</c:v>
                </c:pt>
                <c:pt idx="750">
                  <c:v>-0.964063</c:v>
                </c:pt>
                <c:pt idx="751">
                  <c:v>-0.98164099999999999</c:v>
                </c:pt>
                <c:pt idx="752">
                  <c:v>-0.99921899999999997</c:v>
                </c:pt>
                <c:pt idx="753">
                  <c:v>-1.016797</c:v>
                </c:pt>
                <c:pt idx="754">
                  <c:v>-1.032422</c:v>
                </c:pt>
                <c:pt idx="755">
                  <c:v>-1.05</c:v>
                </c:pt>
                <c:pt idx="756">
                  <c:v>-1.0675779999999999</c:v>
                </c:pt>
                <c:pt idx="757">
                  <c:v>-1.0832029999999999</c:v>
                </c:pt>
                <c:pt idx="758">
                  <c:v>-1.0988279999999999</c:v>
                </c:pt>
                <c:pt idx="759">
                  <c:v>-1.1144529999999999</c:v>
                </c:pt>
                <c:pt idx="760">
                  <c:v>-1.132031</c:v>
                </c:pt>
                <c:pt idx="761">
                  <c:v>-1.1496090000000001</c:v>
                </c:pt>
                <c:pt idx="762">
                  <c:v>-1.1671879999999999</c:v>
                </c:pt>
                <c:pt idx="763">
                  <c:v>-1.184766</c:v>
                </c:pt>
                <c:pt idx="764">
                  <c:v>-1.200391</c:v>
                </c:pt>
                <c:pt idx="765">
                  <c:v>-1.216016</c:v>
                </c:pt>
                <c:pt idx="766">
                  <c:v>-1.231641</c:v>
                </c:pt>
                <c:pt idx="767">
                  <c:v>-1.247266</c:v>
                </c:pt>
                <c:pt idx="768">
                  <c:v>-1.262891</c:v>
                </c:pt>
                <c:pt idx="769">
                  <c:v>-1.278516</c:v>
                </c:pt>
                <c:pt idx="770">
                  <c:v>-1.294141</c:v>
                </c:pt>
                <c:pt idx="771">
                  <c:v>-1.309766</c:v>
                </c:pt>
                <c:pt idx="772">
                  <c:v>-1.3234379999999999</c:v>
                </c:pt>
                <c:pt idx="773">
                  <c:v>-1.341016</c:v>
                </c:pt>
                <c:pt idx="774">
                  <c:v>-1.3585940000000001</c:v>
                </c:pt>
                <c:pt idx="775">
                  <c:v>-1.3742190000000001</c:v>
                </c:pt>
                <c:pt idx="776">
                  <c:v>-1.3898440000000001</c:v>
                </c:pt>
                <c:pt idx="777">
                  <c:v>-1.4054690000000001</c:v>
                </c:pt>
                <c:pt idx="778">
                  <c:v>-1.419141</c:v>
                </c:pt>
                <c:pt idx="779">
                  <c:v>-1.4328129999999999</c:v>
                </c:pt>
                <c:pt idx="780">
                  <c:v>-1.4464840000000001</c:v>
                </c:pt>
                <c:pt idx="781">
                  <c:v>-1.4621090000000001</c:v>
                </c:pt>
                <c:pt idx="782">
                  <c:v>-1.4777340000000001</c:v>
                </c:pt>
                <c:pt idx="783">
                  <c:v>-1.491406</c:v>
                </c:pt>
                <c:pt idx="784">
                  <c:v>-1.5050779999999999</c:v>
                </c:pt>
                <c:pt idx="785">
                  <c:v>-1.51875</c:v>
                </c:pt>
                <c:pt idx="786">
                  <c:v>-1.5304690000000001</c:v>
                </c:pt>
                <c:pt idx="787">
                  <c:v>-1.544141</c:v>
                </c:pt>
                <c:pt idx="788">
                  <c:v>-1.553906</c:v>
                </c:pt>
                <c:pt idx="789">
                  <c:v>-1.5714840000000001</c:v>
                </c:pt>
                <c:pt idx="790">
                  <c:v>-1.5832029999999999</c:v>
                </c:pt>
                <c:pt idx="791">
                  <c:v>-1.594922</c:v>
                </c:pt>
                <c:pt idx="792">
                  <c:v>-1.606641</c:v>
                </c:pt>
                <c:pt idx="793">
                  <c:v>-1.6183590000000001</c:v>
                </c:pt>
                <c:pt idx="794">
                  <c:v>-1.6300779999999999</c:v>
                </c:pt>
                <c:pt idx="795">
                  <c:v>-1.641797</c:v>
                </c:pt>
                <c:pt idx="796">
                  <c:v>-1.653516</c:v>
                </c:pt>
                <c:pt idx="797">
                  <c:v>-1.6613279999999999</c:v>
                </c:pt>
                <c:pt idx="798">
                  <c:v>-1.673047</c:v>
                </c:pt>
                <c:pt idx="799">
                  <c:v>-1.6867190000000001</c:v>
                </c:pt>
                <c:pt idx="800">
                  <c:v>-1.6964840000000001</c:v>
                </c:pt>
                <c:pt idx="801">
                  <c:v>-1.7082029999999999</c:v>
                </c:pt>
                <c:pt idx="802">
                  <c:v>-1.716016</c:v>
                </c:pt>
                <c:pt idx="803">
                  <c:v>-1.725781</c:v>
                </c:pt>
                <c:pt idx="804">
                  <c:v>-1.735547</c:v>
                </c:pt>
                <c:pt idx="805">
                  <c:v>-1.7453129999999999</c:v>
                </c:pt>
                <c:pt idx="806">
                  <c:v>-1.7550779999999999</c:v>
                </c:pt>
                <c:pt idx="807">
                  <c:v>-1.7648440000000001</c:v>
                </c:pt>
                <c:pt idx="808">
                  <c:v>-1.7707029999999999</c:v>
                </c:pt>
                <c:pt idx="809">
                  <c:v>-1.7804690000000001</c:v>
                </c:pt>
                <c:pt idx="810">
                  <c:v>-1.7921879999999999</c:v>
                </c:pt>
                <c:pt idx="811">
                  <c:v>-1.8019529999999999</c:v>
                </c:pt>
                <c:pt idx="812">
                  <c:v>-1.809766</c:v>
                </c:pt>
                <c:pt idx="813">
                  <c:v>-1.8175779999999999</c:v>
                </c:pt>
                <c:pt idx="814">
                  <c:v>-1.8234379999999999</c:v>
                </c:pt>
                <c:pt idx="815">
                  <c:v>-1.829297</c:v>
                </c:pt>
                <c:pt idx="816">
                  <c:v>-1.8371090000000001</c:v>
                </c:pt>
                <c:pt idx="817">
                  <c:v>-1.844922</c:v>
                </c:pt>
                <c:pt idx="818">
                  <c:v>-1.8527340000000001</c:v>
                </c:pt>
                <c:pt idx="819">
                  <c:v>-1.8585940000000001</c:v>
                </c:pt>
                <c:pt idx="820">
                  <c:v>-1.8644529999999999</c:v>
                </c:pt>
                <c:pt idx="821">
                  <c:v>-1.8703129999999999</c:v>
                </c:pt>
                <c:pt idx="822">
                  <c:v>-1.8742190000000001</c:v>
                </c:pt>
                <c:pt idx="823">
                  <c:v>-1.878125</c:v>
                </c:pt>
                <c:pt idx="824">
                  <c:v>-1.8839840000000001</c:v>
                </c:pt>
                <c:pt idx="825">
                  <c:v>-1.8898440000000001</c:v>
                </c:pt>
                <c:pt idx="826">
                  <c:v>-1.897656</c:v>
                </c:pt>
                <c:pt idx="827">
                  <c:v>-1.903516</c:v>
                </c:pt>
                <c:pt idx="828">
                  <c:v>-1.907422</c:v>
                </c:pt>
                <c:pt idx="829">
                  <c:v>-1.9113279999999999</c:v>
                </c:pt>
                <c:pt idx="830">
                  <c:v>-1.9152340000000001</c:v>
                </c:pt>
                <c:pt idx="831">
                  <c:v>-1.919141</c:v>
                </c:pt>
                <c:pt idx="832">
                  <c:v>-1.923047</c:v>
                </c:pt>
                <c:pt idx="833">
                  <c:v>-1.9269529999999999</c:v>
                </c:pt>
                <c:pt idx="834">
                  <c:v>-1.928906</c:v>
                </c:pt>
                <c:pt idx="835">
                  <c:v>-1.9308590000000001</c:v>
                </c:pt>
                <c:pt idx="836">
                  <c:v>-1.934766</c:v>
                </c:pt>
                <c:pt idx="837">
                  <c:v>-1.9367190000000001</c:v>
                </c:pt>
                <c:pt idx="838">
                  <c:v>-1.938672</c:v>
                </c:pt>
                <c:pt idx="839">
                  <c:v>-1.940625</c:v>
                </c:pt>
                <c:pt idx="840">
                  <c:v>-1.9425779999999999</c:v>
                </c:pt>
                <c:pt idx="841">
                  <c:v>-1.944531</c:v>
                </c:pt>
                <c:pt idx="842">
                  <c:v>-1.944531</c:v>
                </c:pt>
                <c:pt idx="843">
                  <c:v>-1.9464840000000001</c:v>
                </c:pt>
                <c:pt idx="844">
                  <c:v>-1.9464840000000001</c:v>
                </c:pt>
                <c:pt idx="845">
                  <c:v>-1.9484379999999999</c:v>
                </c:pt>
                <c:pt idx="846">
                  <c:v>-1.9484379999999999</c:v>
                </c:pt>
                <c:pt idx="847">
                  <c:v>-1.9484379999999999</c:v>
                </c:pt>
                <c:pt idx="848">
                  <c:v>-1.9484379999999999</c:v>
                </c:pt>
                <c:pt idx="849">
                  <c:v>-1.9484379999999999</c:v>
                </c:pt>
                <c:pt idx="850">
                  <c:v>-1.9484379999999999</c:v>
                </c:pt>
                <c:pt idx="851">
                  <c:v>-1.9464840000000001</c:v>
                </c:pt>
                <c:pt idx="852">
                  <c:v>-1.9464840000000001</c:v>
                </c:pt>
                <c:pt idx="853">
                  <c:v>-1.944531</c:v>
                </c:pt>
                <c:pt idx="854">
                  <c:v>-1.9425779999999999</c:v>
                </c:pt>
                <c:pt idx="855">
                  <c:v>-1.940625</c:v>
                </c:pt>
                <c:pt idx="856">
                  <c:v>-1.938672</c:v>
                </c:pt>
                <c:pt idx="857">
                  <c:v>-1.9367190000000001</c:v>
                </c:pt>
                <c:pt idx="858">
                  <c:v>-1.934766</c:v>
                </c:pt>
                <c:pt idx="859">
                  <c:v>-1.9328129999999999</c:v>
                </c:pt>
                <c:pt idx="860">
                  <c:v>-1.928906</c:v>
                </c:pt>
                <c:pt idx="861">
                  <c:v>-1.9269529999999999</c:v>
                </c:pt>
                <c:pt idx="862">
                  <c:v>-1.925</c:v>
                </c:pt>
                <c:pt idx="863">
                  <c:v>-1.9210940000000001</c:v>
                </c:pt>
                <c:pt idx="864">
                  <c:v>-1.9171879999999999</c:v>
                </c:pt>
                <c:pt idx="865">
                  <c:v>-1.913281</c:v>
                </c:pt>
                <c:pt idx="866">
                  <c:v>-1.909375</c:v>
                </c:pt>
                <c:pt idx="867">
                  <c:v>-1.9054690000000001</c:v>
                </c:pt>
                <c:pt idx="868">
                  <c:v>-1.9015629999999999</c:v>
                </c:pt>
                <c:pt idx="869">
                  <c:v>-1.89375</c:v>
                </c:pt>
                <c:pt idx="870">
                  <c:v>-1.8859379999999999</c:v>
                </c:pt>
                <c:pt idx="871">
                  <c:v>-1.8800779999999999</c:v>
                </c:pt>
                <c:pt idx="872">
                  <c:v>-1.876172</c:v>
                </c:pt>
                <c:pt idx="873">
                  <c:v>-1.872266</c:v>
                </c:pt>
                <c:pt idx="874">
                  <c:v>-1.866406</c:v>
                </c:pt>
                <c:pt idx="875">
                  <c:v>-1.860547</c:v>
                </c:pt>
                <c:pt idx="876">
                  <c:v>-1.8546879999999999</c:v>
                </c:pt>
                <c:pt idx="877">
                  <c:v>-1.8488279999999999</c:v>
                </c:pt>
                <c:pt idx="878">
                  <c:v>-1.841016</c:v>
                </c:pt>
                <c:pt idx="879">
                  <c:v>-1.8332029999999999</c:v>
                </c:pt>
                <c:pt idx="880">
                  <c:v>-1.825391</c:v>
                </c:pt>
                <c:pt idx="881">
                  <c:v>-1.819531</c:v>
                </c:pt>
                <c:pt idx="882">
                  <c:v>-1.8117190000000001</c:v>
                </c:pt>
                <c:pt idx="883">
                  <c:v>-1.803906</c:v>
                </c:pt>
                <c:pt idx="884">
                  <c:v>-1.7960940000000001</c:v>
                </c:pt>
                <c:pt idx="885">
                  <c:v>-1.7863279999999999</c:v>
                </c:pt>
                <c:pt idx="886">
                  <c:v>-1.7746090000000001</c:v>
                </c:pt>
                <c:pt idx="887">
                  <c:v>-1.766797</c:v>
                </c:pt>
                <c:pt idx="888">
                  <c:v>-1.7589840000000001</c:v>
                </c:pt>
                <c:pt idx="889">
                  <c:v>-1.7492190000000001</c:v>
                </c:pt>
                <c:pt idx="890">
                  <c:v>-1.7394529999999999</c:v>
                </c:pt>
                <c:pt idx="891">
                  <c:v>-1.7296879999999999</c:v>
                </c:pt>
                <c:pt idx="892">
                  <c:v>-1.719922</c:v>
                </c:pt>
                <c:pt idx="893">
                  <c:v>-1.710156</c:v>
                </c:pt>
                <c:pt idx="894">
                  <c:v>-1.700391</c:v>
                </c:pt>
                <c:pt idx="895">
                  <c:v>-1.690625</c:v>
                </c:pt>
                <c:pt idx="896">
                  <c:v>-1.678906</c:v>
                </c:pt>
                <c:pt idx="897">
                  <c:v>-1.6652340000000001</c:v>
                </c:pt>
                <c:pt idx="898">
                  <c:v>-1.6554690000000001</c:v>
                </c:pt>
                <c:pt idx="899">
                  <c:v>-1.6457029999999999</c:v>
                </c:pt>
                <c:pt idx="900">
                  <c:v>-1.6359379999999999</c:v>
                </c:pt>
                <c:pt idx="901">
                  <c:v>-1.6242190000000001</c:v>
                </c:pt>
                <c:pt idx="902">
                  <c:v>-1.610547</c:v>
                </c:pt>
                <c:pt idx="903">
                  <c:v>-1.600781</c:v>
                </c:pt>
                <c:pt idx="904">
                  <c:v>-1.5871090000000001</c:v>
                </c:pt>
                <c:pt idx="905">
                  <c:v>-1.575391</c:v>
                </c:pt>
                <c:pt idx="906">
                  <c:v>-1.559766</c:v>
                </c:pt>
                <c:pt idx="907">
                  <c:v>-1.548047</c:v>
                </c:pt>
                <c:pt idx="908">
                  <c:v>-1.5363279999999999</c:v>
                </c:pt>
                <c:pt idx="909">
                  <c:v>-1.522656</c:v>
                </c:pt>
                <c:pt idx="910">
                  <c:v>-1.5089840000000001</c:v>
                </c:pt>
                <c:pt idx="911">
                  <c:v>-1.4953129999999999</c:v>
                </c:pt>
                <c:pt idx="912">
                  <c:v>-1.481641</c:v>
                </c:pt>
                <c:pt idx="913">
                  <c:v>-1.4679690000000001</c:v>
                </c:pt>
                <c:pt idx="914">
                  <c:v>-1.4523440000000001</c:v>
                </c:pt>
                <c:pt idx="915">
                  <c:v>-1.438672</c:v>
                </c:pt>
                <c:pt idx="916">
                  <c:v>-1.425</c:v>
                </c:pt>
                <c:pt idx="917">
                  <c:v>-1.4113279999999999</c:v>
                </c:pt>
                <c:pt idx="918">
                  <c:v>-1.3957029999999999</c:v>
                </c:pt>
                <c:pt idx="919">
                  <c:v>-1.3800779999999999</c:v>
                </c:pt>
                <c:pt idx="920">
                  <c:v>-1.3644529999999999</c:v>
                </c:pt>
                <c:pt idx="921">
                  <c:v>-1.3488279999999999</c:v>
                </c:pt>
                <c:pt idx="922">
                  <c:v>-1.329297</c:v>
                </c:pt>
                <c:pt idx="923">
                  <c:v>-1.315625</c:v>
                </c:pt>
                <c:pt idx="924">
                  <c:v>-1.3</c:v>
                </c:pt>
                <c:pt idx="925">
                  <c:v>-1.284375</c:v>
                </c:pt>
                <c:pt idx="926">
                  <c:v>-1.26875</c:v>
                </c:pt>
                <c:pt idx="927">
                  <c:v>-1.253125</c:v>
                </c:pt>
                <c:pt idx="928">
                  <c:v>-1.2375</c:v>
                </c:pt>
                <c:pt idx="929">
                  <c:v>-1.221875</c:v>
                </c:pt>
                <c:pt idx="930">
                  <c:v>-1.20625</c:v>
                </c:pt>
                <c:pt idx="931">
                  <c:v>-1.190625</c:v>
                </c:pt>
                <c:pt idx="932">
                  <c:v>-1.173047</c:v>
                </c:pt>
                <c:pt idx="933">
                  <c:v>-1.1554690000000001</c:v>
                </c:pt>
                <c:pt idx="934">
                  <c:v>-1.1398440000000001</c:v>
                </c:pt>
                <c:pt idx="935">
                  <c:v>-1.122266</c:v>
                </c:pt>
                <c:pt idx="936">
                  <c:v>-1.1046879999999999</c:v>
                </c:pt>
                <c:pt idx="937">
                  <c:v>-1.0890629999999999</c:v>
                </c:pt>
                <c:pt idx="938">
                  <c:v>-1.0734379999999999</c:v>
                </c:pt>
                <c:pt idx="939">
                  <c:v>-1.0558590000000001</c:v>
                </c:pt>
                <c:pt idx="940">
                  <c:v>-1.0402340000000001</c:v>
                </c:pt>
                <c:pt idx="941">
                  <c:v>-1.022656</c:v>
                </c:pt>
                <c:pt idx="942">
                  <c:v>-1.0050779999999999</c:v>
                </c:pt>
                <c:pt idx="943">
                  <c:v>-0.98945300000000003</c:v>
                </c:pt>
                <c:pt idx="944">
                  <c:v>-0.97187500000000004</c:v>
                </c:pt>
                <c:pt idx="945">
                  <c:v>-0.95234399999999997</c:v>
                </c:pt>
                <c:pt idx="946">
                  <c:v>-0.93476599999999999</c:v>
                </c:pt>
                <c:pt idx="947">
                  <c:v>-0.91523399999999999</c:v>
                </c:pt>
                <c:pt idx="948">
                  <c:v>-0.89765600000000001</c:v>
                </c:pt>
                <c:pt idx="949">
                  <c:v>-0.88007800000000003</c:v>
                </c:pt>
                <c:pt idx="950">
                  <c:v>-0.86250000000000004</c:v>
                </c:pt>
                <c:pt idx="951">
                  <c:v>-0.84492199999999995</c:v>
                </c:pt>
                <c:pt idx="952">
                  <c:v>-0.82539099999999999</c:v>
                </c:pt>
                <c:pt idx="953">
                  <c:v>-0.807813</c:v>
                </c:pt>
                <c:pt idx="954">
                  <c:v>-0.79023399999999999</c:v>
                </c:pt>
                <c:pt idx="955">
                  <c:v>-0.77265600000000001</c:v>
                </c:pt>
                <c:pt idx="956">
                  <c:v>-0.75507800000000003</c:v>
                </c:pt>
                <c:pt idx="957">
                  <c:v>-0.73750000000000004</c:v>
                </c:pt>
                <c:pt idx="958">
                  <c:v>-0.71796899999999997</c:v>
                </c:pt>
                <c:pt idx="959">
                  <c:v>-0.698438</c:v>
                </c:pt>
                <c:pt idx="960">
                  <c:v>-0.67890600000000001</c:v>
                </c:pt>
                <c:pt idx="961">
                  <c:v>-0.65937500000000004</c:v>
                </c:pt>
                <c:pt idx="962">
                  <c:v>-0.63984399999999997</c:v>
                </c:pt>
                <c:pt idx="963">
                  <c:v>-0.620313</c:v>
                </c:pt>
                <c:pt idx="964">
                  <c:v>-0.60078100000000001</c:v>
                </c:pt>
                <c:pt idx="965">
                  <c:v>-0.58125000000000004</c:v>
                </c:pt>
                <c:pt idx="966">
                  <c:v>-0.56367199999999995</c:v>
                </c:pt>
                <c:pt idx="967">
                  <c:v>-0.54414099999999999</c:v>
                </c:pt>
                <c:pt idx="968">
                  <c:v>-0.526563</c:v>
                </c:pt>
                <c:pt idx="969">
                  <c:v>-0.50898399999999999</c:v>
                </c:pt>
                <c:pt idx="970">
                  <c:v>-0.49140600000000001</c:v>
                </c:pt>
                <c:pt idx="971">
                  <c:v>-0.47382800000000003</c:v>
                </c:pt>
                <c:pt idx="972">
                  <c:v>-0.45624999999999999</c:v>
                </c:pt>
                <c:pt idx="973">
                  <c:v>-0.43671900000000002</c:v>
                </c:pt>
                <c:pt idx="974">
                  <c:v>-0.42109400000000002</c:v>
                </c:pt>
                <c:pt idx="975">
                  <c:v>-0.40546900000000002</c:v>
                </c:pt>
                <c:pt idx="976">
                  <c:v>-0.385938</c:v>
                </c:pt>
                <c:pt idx="977">
                  <c:v>-0.36835899999999999</c:v>
                </c:pt>
                <c:pt idx="978">
                  <c:v>-0.34882800000000003</c:v>
                </c:pt>
                <c:pt idx="979">
                  <c:v>-0.33124999999999999</c:v>
                </c:pt>
                <c:pt idx="980">
                  <c:v>-0.31367200000000001</c:v>
                </c:pt>
                <c:pt idx="981">
                  <c:v>-0.29609400000000002</c:v>
                </c:pt>
                <c:pt idx="982">
                  <c:v>-0.276563</c:v>
                </c:pt>
                <c:pt idx="983">
                  <c:v>-0.25703100000000001</c:v>
                </c:pt>
                <c:pt idx="984">
                  <c:v>-0.239453</c:v>
                </c:pt>
                <c:pt idx="985">
                  <c:v>-0.21992200000000001</c:v>
                </c:pt>
                <c:pt idx="986">
                  <c:v>-0.20039100000000001</c:v>
                </c:pt>
                <c:pt idx="987">
                  <c:v>-0.18085899999999999</c:v>
                </c:pt>
                <c:pt idx="988">
                  <c:v>-0.16328100000000001</c:v>
                </c:pt>
                <c:pt idx="989">
                  <c:v>-0.14374999999999999</c:v>
                </c:pt>
                <c:pt idx="990">
                  <c:v>-0.12617200000000001</c:v>
                </c:pt>
                <c:pt idx="991">
                  <c:v>-0.106641</c:v>
                </c:pt>
                <c:pt idx="992">
                  <c:v>-8.9063000000000003E-2</c:v>
                </c:pt>
                <c:pt idx="993">
                  <c:v>-7.1484000000000006E-2</c:v>
                </c:pt>
                <c:pt idx="994">
                  <c:v>-5.3906000000000003E-2</c:v>
                </c:pt>
                <c:pt idx="995">
                  <c:v>-3.6327999999999999E-2</c:v>
                </c:pt>
                <c:pt idx="996">
                  <c:v>-1.8749999999999999E-2</c:v>
                </c:pt>
                <c:pt idx="997">
                  <c:v>-1.1720000000000001E-3</c:v>
                </c:pt>
                <c:pt idx="998">
                  <c:v>1.8359E-2</c:v>
                </c:pt>
                <c:pt idx="999">
                  <c:v>3.7891000000000001E-2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'3v'!$C$3:$C$1002</c:f>
              <c:numCache>
                <c:formatCode>0.00E+00</c:formatCode>
                <c:ptCount val="1000"/>
                <c:pt idx="0">
                  <c:v>0.96562499999999996</c:v>
                </c:pt>
                <c:pt idx="1">
                  <c:v>0.95976600000000001</c:v>
                </c:pt>
                <c:pt idx="2">
                  <c:v>0.957812</c:v>
                </c:pt>
                <c:pt idx="3">
                  <c:v>0.95585900000000001</c:v>
                </c:pt>
                <c:pt idx="4">
                  <c:v>0.95390600000000003</c:v>
                </c:pt>
                <c:pt idx="5">
                  <c:v>0.95</c:v>
                </c:pt>
                <c:pt idx="6">
                  <c:v>0.94609399999999999</c:v>
                </c:pt>
                <c:pt idx="7">
                  <c:v>0.942187</c:v>
                </c:pt>
                <c:pt idx="8">
                  <c:v>0.94023400000000001</c:v>
                </c:pt>
                <c:pt idx="9">
                  <c:v>0.93632800000000005</c:v>
                </c:pt>
                <c:pt idx="10">
                  <c:v>0.93437499999999996</c:v>
                </c:pt>
                <c:pt idx="11">
                  <c:v>0.93046899999999999</c:v>
                </c:pt>
                <c:pt idx="12">
                  <c:v>0.93046899999999999</c:v>
                </c:pt>
                <c:pt idx="13">
                  <c:v>0.92851600000000001</c:v>
                </c:pt>
                <c:pt idx="14">
                  <c:v>0.92460900000000001</c:v>
                </c:pt>
                <c:pt idx="15">
                  <c:v>0.92265600000000003</c:v>
                </c:pt>
                <c:pt idx="16">
                  <c:v>0.92070300000000005</c:v>
                </c:pt>
                <c:pt idx="17">
                  <c:v>0.91679699999999997</c:v>
                </c:pt>
                <c:pt idx="18">
                  <c:v>0.91484399999999999</c:v>
                </c:pt>
                <c:pt idx="19">
                  <c:v>0.910937</c:v>
                </c:pt>
                <c:pt idx="20">
                  <c:v>0.90898400000000001</c:v>
                </c:pt>
                <c:pt idx="21">
                  <c:v>0.90703100000000003</c:v>
                </c:pt>
                <c:pt idx="22">
                  <c:v>0.90507800000000005</c:v>
                </c:pt>
                <c:pt idx="23">
                  <c:v>0.90312499999999996</c:v>
                </c:pt>
                <c:pt idx="24">
                  <c:v>0.90117199999999997</c:v>
                </c:pt>
                <c:pt idx="25">
                  <c:v>0.90117199999999997</c:v>
                </c:pt>
                <c:pt idx="26">
                  <c:v>0.89921899999999999</c:v>
                </c:pt>
                <c:pt idx="27">
                  <c:v>0.89726600000000001</c:v>
                </c:pt>
                <c:pt idx="28">
                  <c:v>0.89726600000000001</c:v>
                </c:pt>
                <c:pt idx="29">
                  <c:v>0.895312</c:v>
                </c:pt>
                <c:pt idx="30">
                  <c:v>0.89335900000000001</c:v>
                </c:pt>
                <c:pt idx="31">
                  <c:v>0.89140600000000003</c:v>
                </c:pt>
                <c:pt idx="32">
                  <c:v>0.88945300000000005</c:v>
                </c:pt>
                <c:pt idx="33">
                  <c:v>0.88749999999999996</c:v>
                </c:pt>
                <c:pt idx="34">
                  <c:v>0.88554699999999997</c:v>
                </c:pt>
                <c:pt idx="35">
                  <c:v>0.88554699999999997</c:v>
                </c:pt>
                <c:pt idx="36">
                  <c:v>0.88359399999999999</c:v>
                </c:pt>
                <c:pt idx="37">
                  <c:v>0.88359399999999999</c:v>
                </c:pt>
                <c:pt idx="38">
                  <c:v>0.88359399999999999</c:v>
                </c:pt>
                <c:pt idx="39">
                  <c:v>0.88164100000000001</c:v>
                </c:pt>
                <c:pt idx="40">
                  <c:v>0.88164100000000001</c:v>
                </c:pt>
                <c:pt idx="41">
                  <c:v>0.879687</c:v>
                </c:pt>
                <c:pt idx="42">
                  <c:v>0.87773400000000001</c:v>
                </c:pt>
                <c:pt idx="43">
                  <c:v>0.87578100000000003</c:v>
                </c:pt>
                <c:pt idx="44">
                  <c:v>0.87578100000000003</c:v>
                </c:pt>
                <c:pt idx="45">
                  <c:v>0.87382800000000005</c:v>
                </c:pt>
                <c:pt idx="46">
                  <c:v>0.87187499999999996</c:v>
                </c:pt>
                <c:pt idx="47">
                  <c:v>0.86992199999999997</c:v>
                </c:pt>
                <c:pt idx="48">
                  <c:v>0.86796899999999999</c:v>
                </c:pt>
                <c:pt idx="49">
                  <c:v>0.86601600000000001</c:v>
                </c:pt>
                <c:pt idx="50">
                  <c:v>0.864062</c:v>
                </c:pt>
                <c:pt idx="51">
                  <c:v>0.86015600000000003</c:v>
                </c:pt>
                <c:pt idx="52">
                  <c:v>0.85820300000000005</c:v>
                </c:pt>
                <c:pt idx="53">
                  <c:v>0.85429699999999997</c:v>
                </c:pt>
                <c:pt idx="54">
                  <c:v>0.85039100000000001</c:v>
                </c:pt>
                <c:pt idx="55">
                  <c:v>0.848437</c:v>
                </c:pt>
                <c:pt idx="56">
                  <c:v>0.84453100000000003</c:v>
                </c:pt>
                <c:pt idx="57">
                  <c:v>0.84257800000000005</c:v>
                </c:pt>
                <c:pt idx="58">
                  <c:v>0.83867199999999997</c:v>
                </c:pt>
                <c:pt idx="59">
                  <c:v>0.83476600000000001</c:v>
                </c:pt>
                <c:pt idx="60">
                  <c:v>0.832812</c:v>
                </c:pt>
                <c:pt idx="61">
                  <c:v>0.82890600000000003</c:v>
                </c:pt>
                <c:pt idx="62">
                  <c:v>0.82695300000000005</c:v>
                </c:pt>
                <c:pt idx="63">
                  <c:v>0.82304699999999997</c:v>
                </c:pt>
                <c:pt idx="64">
                  <c:v>0.82109399999999999</c:v>
                </c:pt>
                <c:pt idx="65">
                  <c:v>0.81914100000000001</c:v>
                </c:pt>
                <c:pt idx="66">
                  <c:v>0.817187</c:v>
                </c:pt>
                <c:pt idx="67">
                  <c:v>0.81328100000000003</c:v>
                </c:pt>
                <c:pt idx="68">
                  <c:v>0.81132800000000005</c:v>
                </c:pt>
                <c:pt idx="69">
                  <c:v>0.80937499999999996</c:v>
                </c:pt>
                <c:pt idx="70">
                  <c:v>0.80546899999999999</c:v>
                </c:pt>
                <c:pt idx="71">
                  <c:v>0.80351600000000001</c:v>
                </c:pt>
                <c:pt idx="72">
                  <c:v>0.79960900000000001</c:v>
                </c:pt>
                <c:pt idx="73">
                  <c:v>0.79765600000000003</c:v>
                </c:pt>
                <c:pt idx="74">
                  <c:v>0.79374999999999996</c:v>
                </c:pt>
                <c:pt idx="75">
                  <c:v>0.78984399999999999</c:v>
                </c:pt>
                <c:pt idx="76">
                  <c:v>0.78789100000000001</c:v>
                </c:pt>
                <c:pt idx="77">
                  <c:v>0.78398400000000001</c:v>
                </c:pt>
                <c:pt idx="78">
                  <c:v>0.78203100000000003</c:v>
                </c:pt>
                <c:pt idx="79">
                  <c:v>0.77812499999999996</c:v>
                </c:pt>
                <c:pt idx="80">
                  <c:v>0.77421899999999999</c:v>
                </c:pt>
                <c:pt idx="81">
                  <c:v>0.770312</c:v>
                </c:pt>
                <c:pt idx="82">
                  <c:v>0.76640600000000003</c:v>
                </c:pt>
                <c:pt idx="83">
                  <c:v>0.76445300000000005</c:v>
                </c:pt>
                <c:pt idx="84">
                  <c:v>0.76054699999999997</c:v>
                </c:pt>
                <c:pt idx="85">
                  <c:v>0.75664100000000001</c:v>
                </c:pt>
                <c:pt idx="86">
                  <c:v>0.75273400000000001</c:v>
                </c:pt>
                <c:pt idx="87">
                  <c:v>0.74882800000000005</c:v>
                </c:pt>
                <c:pt idx="88">
                  <c:v>0.74492199999999997</c:v>
                </c:pt>
                <c:pt idx="89">
                  <c:v>0.74101600000000001</c:v>
                </c:pt>
                <c:pt idx="90">
                  <c:v>0.73710900000000001</c:v>
                </c:pt>
                <c:pt idx="91">
                  <c:v>0.73320300000000005</c:v>
                </c:pt>
                <c:pt idx="92">
                  <c:v>0.72929699999999997</c:v>
                </c:pt>
                <c:pt idx="93">
                  <c:v>0.72734399999999999</c:v>
                </c:pt>
                <c:pt idx="94">
                  <c:v>0.723437</c:v>
                </c:pt>
                <c:pt idx="95">
                  <c:v>0.72148400000000001</c:v>
                </c:pt>
                <c:pt idx="96">
                  <c:v>0.71953100000000003</c:v>
                </c:pt>
                <c:pt idx="97">
                  <c:v>0.71757800000000005</c:v>
                </c:pt>
                <c:pt idx="98">
                  <c:v>0.71367199999999997</c:v>
                </c:pt>
                <c:pt idx="99">
                  <c:v>0.71171899999999999</c:v>
                </c:pt>
                <c:pt idx="100">
                  <c:v>0.70976600000000001</c:v>
                </c:pt>
                <c:pt idx="101">
                  <c:v>0.707812</c:v>
                </c:pt>
                <c:pt idx="102">
                  <c:v>0.70585900000000001</c:v>
                </c:pt>
                <c:pt idx="103">
                  <c:v>0.70585900000000001</c:v>
                </c:pt>
                <c:pt idx="104">
                  <c:v>0.70390600000000003</c:v>
                </c:pt>
                <c:pt idx="105">
                  <c:v>0.70195300000000005</c:v>
                </c:pt>
                <c:pt idx="106">
                  <c:v>0.69804699999999997</c:v>
                </c:pt>
                <c:pt idx="107">
                  <c:v>0.69609399999999999</c:v>
                </c:pt>
                <c:pt idx="108">
                  <c:v>0.69414100000000001</c:v>
                </c:pt>
                <c:pt idx="109">
                  <c:v>0.692187</c:v>
                </c:pt>
                <c:pt idx="110">
                  <c:v>0.68828100000000003</c:v>
                </c:pt>
                <c:pt idx="111">
                  <c:v>0.68632800000000005</c:v>
                </c:pt>
                <c:pt idx="112">
                  <c:v>0.68437499999999996</c:v>
                </c:pt>
                <c:pt idx="113">
                  <c:v>0.68242199999999997</c:v>
                </c:pt>
                <c:pt idx="114">
                  <c:v>0.67851600000000001</c:v>
                </c:pt>
                <c:pt idx="115">
                  <c:v>0.676562</c:v>
                </c:pt>
                <c:pt idx="116">
                  <c:v>0.676562</c:v>
                </c:pt>
                <c:pt idx="117">
                  <c:v>0.67460900000000001</c:v>
                </c:pt>
                <c:pt idx="118">
                  <c:v>0.67460900000000001</c:v>
                </c:pt>
                <c:pt idx="119">
                  <c:v>0.67265600000000003</c:v>
                </c:pt>
                <c:pt idx="120">
                  <c:v>0.67265600000000003</c:v>
                </c:pt>
                <c:pt idx="121">
                  <c:v>0.67070300000000005</c:v>
                </c:pt>
                <c:pt idx="122">
                  <c:v>0.66874999999999996</c:v>
                </c:pt>
                <c:pt idx="123">
                  <c:v>0.66679699999999997</c:v>
                </c:pt>
                <c:pt idx="124">
                  <c:v>0.66484399999999999</c:v>
                </c:pt>
                <c:pt idx="125">
                  <c:v>0.66484399999999999</c:v>
                </c:pt>
                <c:pt idx="126">
                  <c:v>0.66289100000000001</c:v>
                </c:pt>
                <c:pt idx="127">
                  <c:v>0.660937</c:v>
                </c:pt>
                <c:pt idx="128">
                  <c:v>0.65898400000000001</c:v>
                </c:pt>
                <c:pt idx="129">
                  <c:v>0.65898400000000001</c:v>
                </c:pt>
                <c:pt idx="130">
                  <c:v>0.65703100000000003</c:v>
                </c:pt>
                <c:pt idx="131">
                  <c:v>0.65507800000000005</c:v>
                </c:pt>
                <c:pt idx="132">
                  <c:v>0.65507800000000005</c:v>
                </c:pt>
                <c:pt idx="133">
                  <c:v>0.65312499999999996</c:v>
                </c:pt>
                <c:pt idx="134">
                  <c:v>0.65117199999999997</c:v>
                </c:pt>
                <c:pt idx="135">
                  <c:v>0.64921899999999999</c:v>
                </c:pt>
                <c:pt idx="136">
                  <c:v>0.64726600000000001</c:v>
                </c:pt>
                <c:pt idx="137">
                  <c:v>0.64726600000000001</c:v>
                </c:pt>
                <c:pt idx="138">
                  <c:v>0.645312</c:v>
                </c:pt>
                <c:pt idx="139">
                  <c:v>0.64335900000000001</c:v>
                </c:pt>
                <c:pt idx="140">
                  <c:v>0.64335900000000001</c:v>
                </c:pt>
                <c:pt idx="141">
                  <c:v>0.64140600000000003</c:v>
                </c:pt>
                <c:pt idx="142">
                  <c:v>0.63945300000000005</c:v>
                </c:pt>
                <c:pt idx="143">
                  <c:v>0.63749999999999996</c:v>
                </c:pt>
                <c:pt idx="144">
                  <c:v>0.63749999999999996</c:v>
                </c:pt>
                <c:pt idx="145">
                  <c:v>0.63749999999999996</c:v>
                </c:pt>
                <c:pt idx="146">
                  <c:v>0.63554699999999997</c:v>
                </c:pt>
                <c:pt idx="147">
                  <c:v>0.63554699999999997</c:v>
                </c:pt>
                <c:pt idx="148">
                  <c:v>0.63359399999999999</c:v>
                </c:pt>
                <c:pt idx="149">
                  <c:v>0.63164100000000001</c:v>
                </c:pt>
                <c:pt idx="150">
                  <c:v>0.63164100000000001</c:v>
                </c:pt>
                <c:pt idx="151">
                  <c:v>0.629687</c:v>
                </c:pt>
                <c:pt idx="152">
                  <c:v>0.629687</c:v>
                </c:pt>
                <c:pt idx="153">
                  <c:v>0.629687</c:v>
                </c:pt>
                <c:pt idx="154">
                  <c:v>0.62773400000000001</c:v>
                </c:pt>
                <c:pt idx="155">
                  <c:v>0.62773400000000001</c:v>
                </c:pt>
                <c:pt idx="156">
                  <c:v>0.62773400000000001</c:v>
                </c:pt>
                <c:pt idx="157">
                  <c:v>0.62578100000000003</c:v>
                </c:pt>
                <c:pt idx="158">
                  <c:v>0.62578100000000003</c:v>
                </c:pt>
                <c:pt idx="159">
                  <c:v>0.62578100000000003</c:v>
                </c:pt>
                <c:pt idx="160">
                  <c:v>0.62578100000000003</c:v>
                </c:pt>
                <c:pt idx="161">
                  <c:v>0.62773400000000001</c:v>
                </c:pt>
                <c:pt idx="162">
                  <c:v>0.62773400000000001</c:v>
                </c:pt>
                <c:pt idx="163">
                  <c:v>0.62773400000000001</c:v>
                </c:pt>
                <c:pt idx="164">
                  <c:v>0.62773400000000001</c:v>
                </c:pt>
                <c:pt idx="165">
                  <c:v>0.62773400000000001</c:v>
                </c:pt>
                <c:pt idx="166">
                  <c:v>0.62773400000000001</c:v>
                </c:pt>
                <c:pt idx="167">
                  <c:v>0.62773400000000001</c:v>
                </c:pt>
                <c:pt idx="168">
                  <c:v>0.62773400000000001</c:v>
                </c:pt>
                <c:pt idx="169">
                  <c:v>0.62773400000000001</c:v>
                </c:pt>
                <c:pt idx="170">
                  <c:v>0.62773400000000001</c:v>
                </c:pt>
                <c:pt idx="171">
                  <c:v>0.62773400000000001</c:v>
                </c:pt>
                <c:pt idx="172">
                  <c:v>0.62773400000000001</c:v>
                </c:pt>
                <c:pt idx="173">
                  <c:v>0.62773400000000001</c:v>
                </c:pt>
                <c:pt idx="174">
                  <c:v>0.629687</c:v>
                </c:pt>
                <c:pt idx="175">
                  <c:v>0.629687</c:v>
                </c:pt>
                <c:pt idx="176">
                  <c:v>0.62773400000000001</c:v>
                </c:pt>
                <c:pt idx="177">
                  <c:v>0.62773400000000001</c:v>
                </c:pt>
                <c:pt idx="178">
                  <c:v>0.62773400000000001</c:v>
                </c:pt>
                <c:pt idx="179">
                  <c:v>0.62773400000000001</c:v>
                </c:pt>
                <c:pt idx="180">
                  <c:v>0.629687</c:v>
                </c:pt>
                <c:pt idx="181">
                  <c:v>0.629687</c:v>
                </c:pt>
                <c:pt idx="182">
                  <c:v>0.63164100000000001</c:v>
                </c:pt>
                <c:pt idx="183">
                  <c:v>0.63164100000000001</c:v>
                </c:pt>
                <c:pt idx="184">
                  <c:v>0.63359399999999999</c:v>
                </c:pt>
                <c:pt idx="185">
                  <c:v>0.63359399999999999</c:v>
                </c:pt>
                <c:pt idx="186">
                  <c:v>0.63359399999999999</c:v>
                </c:pt>
                <c:pt idx="187">
                  <c:v>0.63359399999999999</c:v>
                </c:pt>
                <c:pt idx="188">
                  <c:v>0.63554699999999997</c:v>
                </c:pt>
                <c:pt idx="189">
                  <c:v>0.63554699999999997</c:v>
                </c:pt>
                <c:pt idx="190">
                  <c:v>0.63749999999999996</c:v>
                </c:pt>
                <c:pt idx="191">
                  <c:v>0.63749999999999996</c:v>
                </c:pt>
                <c:pt idx="192">
                  <c:v>0.63749999999999996</c:v>
                </c:pt>
                <c:pt idx="193">
                  <c:v>0.63749999999999996</c:v>
                </c:pt>
                <c:pt idx="194">
                  <c:v>0.63749999999999996</c:v>
                </c:pt>
                <c:pt idx="195">
                  <c:v>0.63749999999999996</c:v>
                </c:pt>
                <c:pt idx="196">
                  <c:v>0.63945300000000005</c:v>
                </c:pt>
                <c:pt idx="197">
                  <c:v>0.63945300000000005</c:v>
                </c:pt>
                <c:pt idx="198">
                  <c:v>0.64140600000000003</c:v>
                </c:pt>
                <c:pt idx="199">
                  <c:v>0.64335900000000001</c:v>
                </c:pt>
                <c:pt idx="200">
                  <c:v>0.645312</c:v>
                </c:pt>
                <c:pt idx="201">
                  <c:v>0.64726600000000001</c:v>
                </c:pt>
                <c:pt idx="202">
                  <c:v>0.64921899999999999</c:v>
                </c:pt>
                <c:pt idx="203">
                  <c:v>0.64921899999999999</c:v>
                </c:pt>
                <c:pt idx="204">
                  <c:v>0.65117199999999997</c:v>
                </c:pt>
                <c:pt idx="205">
                  <c:v>0.65312499999999996</c:v>
                </c:pt>
                <c:pt idx="206">
                  <c:v>0.65312499999999996</c:v>
                </c:pt>
                <c:pt idx="207">
                  <c:v>0.65312499999999996</c:v>
                </c:pt>
                <c:pt idx="208">
                  <c:v>0.65312499999999996</c:v>
                </c:pt>
                <c:pt idx="209">
                  <c:v>0.65703100000000003</c:v>
                </c:pt>
                <c:pt idx="210">
                  <c:v>0.660937</c:v>
                </c:pt>
                <c:pt idx="211">
                  <c:v>0.66484399999999999</c:v>
                </c:pt>
                <c:pt idx="212">
                  <c:v>0.66679699999999997</c:v>
                </c:pt>
                <c:pt idx="213">
                  <c:v>0.66874999999999996</c:v>
                </c:pt>
                <c:pt idx="214">
                  <c:v>0.66874999999999996</c:v>
                </c:pt>
                <c:pt idx="215">
                  <c:v>0.67070300000000005</c:v>
                </c:pt>
                <c:pt idx="216">
                  <c:v>0.67265600000000003</c:v>
                </c:pt>
                <c:pt idx="217">
                  <c:v>0.67460900000000001</c:v>
                </c:pt>
                <c:pt idx="218">
                  <c:v>0.676562</c:v>
                </c:pt>
                <c:pt idx="219">
                  <c:v>0.68046899999999999</c:v>
                </c:pt>
                <c:pt idx="220">
                  <c:v>0.68242199999999997</c:v>
                </c:pt>
                <c:pt idx="221">
                  <c:v>0.68242199999999997</c:v>
                </c:pt>
                <c:pt idx="222">
                  <c:v>0.68632800000000005</c:v>
                </c:pt>
                <c:pt idx="223">
                  <c:v>0.68828100000000003</c:v>
                </c:pt>
                <c:pt idx="224">
                  <c:v>0.692187</c:v>
                </c:pt>
                <c:pt idx="225">
                  <c:v>0.69414100000000001</c:v>
                </c:pt>
                <c:pt idx="226">
                  <c:v>0.69804699999999997</c:v>
                </c:pt>
                <c:pt idx="227">
                  <c:v>0.7</c:v>
                </c:pt>
                <c:pt idx="228">
                  <c:v>0.70390600000000003</c:v>
                </c:pt>
                <c:pt idx="229">
                  <c:v>0.707812</c:v>
                </c:pt>
                <c:pt idx="230">
                  <c:v>0.70976600000000001</c:v>
                </c:pt>
                <c:pt idx="231">
                  <c:v>0.71367199999999997</c:v>
                </c:pt>
                <c:pt idx="232">
                  <c:v>0.71757800000000005</c:v>
                </c:pt>
                <c:pt idx="233">
                  <c:v>0.72148400000000001</c:v>
                </c:pt>
                <c:pt idx="234">
                  <c:v>0.72539100000000001</c:v>
                </c:pt>
                <c:pt idx="235">
                  <c:v>0.72929699999999997</c:v>
                </c:pt>
                <c:pt idx="236">
                  <c:v>0.73320300000000005</c:v>
                </c:pt>
                <c:pt idx="237">
                  <c:v>0.73515600000000003</c:v>
                </c:pt>
                <c:pt idx="238">
                  <c:v>0.739062</c:v>
                </c:pt>
                <c:pt idx="239">
                  <c:v>0.74296899999999999</c:v>
                </c:pt>
                <c:pt idx="240">
                  <c:v>0.74687499999999996</c:v>
                </c:pt>
                <c:pt idx="241">
                  <c:v>0.75078100000000003</c:v>
                </c:pt>
                <c:pt idx="242">
                  <c:v>0.754687</c:v>
                </c:pt>
                <c:pt idx="243">
                  <c:v>0.75664100000000001</c:v>
                </c:pt>
                <c:pt idx="244">
                  <c:v>0.76054699999999997</c:v>
                </c:pt>
                <c:pt idx="245">
                  <c:v>0.76445300000000005</c:v>
                </c:pt>
                <c:pt idx="246">
                  <c:v>0.76835900000000001</c:v>
                </c:pt>
                <c:pt idx="247">
                  <c:v>0.77226600000000001</c:v>
                </c:pt>
                <c:pt idx="248">
                  <c:v>0.77421899999999999</c:v>
                </c:pt>
                <c:pt idx="249">
                  <c:v>0.77812499999999996</c:v>
                </c:pt>
                <c:pt idx="250">
                  <c:v>0.78203100000000003</c:v>
                </c:pt>
                <c:pt idx="251">
                  <c:v>0.785937</c:v>
                </c:pt>
                <c:pt idx="252">
                  <c:v>0.78984399999999999</c:v>
                </c:pt>
                <c:pt idx="253">
                  <c:v>0.79374999999999996</c:v>
                </c:pt>
                <c:pt idx="254">
                  <c:v>0.79765600000000003</c:v>
                </c:pt>
                <c:pt idx="255">
                  <c:v>0.79960900000000001</c:v>
                </c:pt>
                <c:pt idx="256">
                  <c:v>0.80351600000000001</c:v>
                </c:pt>
                <c:pt idx="257">
                  <c:v>0.80546899999999999</c:v>
                </c:pt>
                <c:pt idx="258">
                  <c:v>0.80937499999999996</c:v>
                </c:pt>
                <c:pt idx="259">
                  <c:v>0.81328100000000003</c:v>
                </c:pt>
                <c:pt idx="260">
                  <c:v>0.817187</c:v>
                </c:pt>
                <c:pt idx="261">
                  <c:v>0.82109399999999999</c:v>
                </c:pt>
                <c:pt idx="262">
                  <c:v>0.82499999999999996</c:v>
                </c:pt>
                <c:pt idx="263">
                  <c:v>0.82890600000000003</c:v>
                </c:pt>
                <c:pt idx="264">
                  <c:v>0.832812</c:v>
                </c:pt>
                <c:pt idx="265">
                  <c:v>0.83671899999999999</c:v>
                </c:pt>
                <c:pt idx="266">
                  <c:v>0.83867199999999997</c:v>
                </c:pt>
                <c:pt idx="267">
                  <c:v>0.84257800000000005</c:v>
                </c:pt>
                <c:pt idx="268">
                  <c:v>0.84648400000000001</c:v>
                </c:pt>
                <c:pt idx="269">
                  <c:v>0.85234399999999999</c:v>
                </c:pt>
                <c:pt idx="270">
                  <c:v>0.86015600000000003</c:v>
                </c:pt>
                <c:pt idx="271">
                  <c:v>0.86601600000000001</c:v>
                </c:pt>
                <c:pt idx="272">
                  <c:v>0.86601600000000001</c:v>
                </c:pt>
                <c:pt idx="273">
                  <c:v>0.864062</c:v>
                </c:pt>
                <c:pt idx="274">
                  <c:v>0.86601600000000001</c:v>
                </c:pt>
                <c:pt idx="275">
                  <c:v>0.87578100000000003</c:v>
                </c:pt>
                <c:pt idx="276">
                  <c:v>0.88554699999999997</c:v>
                </c:pt>
                <c:pt idx="277">
                  <c:v>0.89140600000000003</c:v>
                </c:pt>
                <c:pt idx="278">
                  <c:v>0.89335900000000001</c:v>
                </c:pt>
                <c:pt idx="279">
                  <c:v>0.88945300000000005</c:v>
                </c:pt>
                <c:pt idx="280">
                  <c:v>0.88749999999999996</c:v>
                </c:pt>
                <c:pt idx="281">
                  <c:v>0.88554699999999997</c:v>
                </c:pt>
                <c:pt idx="282">
                  <c:v>0.88554699999999997</c:v>
                </c:pt>
                <c:pt idx="283">
                  <c:v>0.88945300000000005</c:v>
                </c:pt>
                <c:pt idx="284">
                  <c:v>0.89335900000000001</c:v>
                </c:pt>
                <c:pt idx="285">
                  <c:v>0.90117199999999997</c:v>
                </c:pt>
                <c:pt idx="286">
                  <c:v>0.90703100000000003</c:v>
                </c:pt>
                <c:pt idx="287">
                  <c:v>0.91679699999999997</c:v>
                </c:pt>
                <c:pt idx="288">
                  <c:v>0.92265600000000003</c:v>
                </c:pt>
                <c:pt idx="289">
                  <c:v>0.92851600000000001</c:v>
                </c:pt>
                <c:pt idx="290">
                  <c:v>0.93046899999999999</c:v>
                </c:pt>
                <c:pt idx="291">
                  <c:v>0.93046899999999999</c:v>
                </c:pt>
                <c:pt idx="292">
                  <c:v>0.93242199999999997</c:v>
                </c:pt>
                <c:pt idx="293">
                  <c:v>0.93437499999999996</c:v>
                </c:pt>
                <c:pt idx="294">
                  <c:v>0.93828100000000003</c:v>
                </c:pt>
                <c:pt idx="295">
                  <c:v>0.942187</c:v>
                </c:pt>
                <c:pt idx="296">
                  <c:v>0.94414100000000001</c:v>
                </c:pt>
                <c:pt idx="297">
                  <c:v>0.94414100000000001</c:v>
                </c:pt>
                <c:pt idx="298">
                  <c:v>0.94609399999999999</c:v>
                </c:pt>
                <c:pt idx="299">
                  <c:v>0.94609399999999999</c:v>
                </c:pt>
                <c:pt idx="300">
                  <c:v>0.94414100000000001</c:v>
                </c:pt>
                <c:pt idx="301">
                  <c:v>0.94414100000000001</c:v>
                </c:pt>
                <c:pt idx="302">
                  <c:v>0.94609399999999999</c:v>
                </c:pt>
                <c:pt idx="303">
                  <c:v>0.94804699999999997</c:v>
                </c:pt>
                <c:pt idx="304">
                  <c:v>0.95195300000000005</c:v>
                </c:pt>
                <c:pt idx="305">
                  <c:v>0.95976600000000001</c:v>
                </c:pt>
                <c:pt idx="306">
                  <c:v>0.96757800000000005</c:v>
                </c:pt>
                <c:pt idx="307">
                  <c:v>0.97539100000000001</c:v>
                </c:pt>
                <c:pt idx="308">
                  <c:v>0.97929699999999997</c:v>
                </c:pt>
                <c:pt idx="309">
                  <c:v>0.98320300000000005</c:v>
                </c:pt>
                <c:pt idx="310">
                  <c:v>0.98515600000000003</c:v>
                </c:pt>
                <c:pt idx="311">
                  <c:v>0.98710900000000001</c:v>
                </c:pt>
                <c:pt idx="312">
                  <c:v>0.99296899999999999</c:v>
                </c:pt>
                <c:pt idx="313">
                  <c:v>0.99687499999999996</c:v>
                </c:pt>
                <c:pt idx="314">
                  <c:v>1.002734</c:v>
                </c:pt>
                <c:pt idx="315">
                  <c:v>1.0066409999999999</c:v>
                </c:pt>
                <c:pt idx="316">
                  <c:v>1.008594</c:v>
                </c:pt>
                <c:pt idx="317">
                  <c:v>1.0105470000000001</c:v>
                </c:pt>
                <c:pt idx="318">
                  <c:v>1.0125</c:v>
                </c:pt>
                <c:pt idx="319">
                  <c:v>1.0164059999999999</c:v>
                </c:pt>
                <c:pt idx="320">
                  <c:v>1.018359</c:v>
                </c:pt>
                <c:pt idx="321">
                  <c:v>1.0203120000000001</c:v>
                </c:pt>
                <c:pt idx="322">
                  <c:v>1.0222659999999999</c:v>
                </c:pt>
                <c:pt idx="323">
                  <c:v>1.024219</c:v>
                </c:pt>
                <c:pt idx="324">
                  <c:v>1.024219</c:v>
                </c:pt>
                <c:pt idx="325">
                  <c:v>1.0261720000000001</c:v>
                </c:pt>
                <c:pt idx="326">
                  <c:v>1.0261720000000001</c:v>
                </c:pt>
                <c:pt idx="327">
                  <c:v>1.0261720000000001</c:v>
                </c:pt>
                <c:pt idx="328">
                  <c:v>1.0261720000000001</c:v>
                </c:pt>
                <c:pt idx="329">
                  <c:v>1.028125</c:v>
                </c:pt>
                <c:pt idx="330">
                  <c:v>1.030078</c:v>
                </c:pt>
                <c:pt idx="331">
                  <c:v>1.033984</c:v>
                </c:pt>
                <c:pt idx="332">
                  <c:v>1.0359370000000001</c:v>
                </c:pt>
                <c:pt idx="333">
                  <c:v>1.039844</c:v>
                </c:pt>
                <c:pt idx="334">
                  <c:v>1.04375</c:v>
                </c:pt>
                <c:pt idx="335">
                  <c:v>1.045703</c:v>
                </c:pt>
                <c:pt idx="336">
                  <c:v>1.0476559999999999</c:v>
                </c:pt>
                <c:pt idx="337">
                  <c:v>1.0476559999999999</c:v>
                </c:pt>
                <c:pt idx="338">
                  <c:v>1.049609</c:v>
                </c:pt>
                <c:pt idx="339">
                  <c:v>1.0515620000000001</c:v>
                </c:pt>
                <c:pt idx="340">
                  <c:v>1.0535159999999999</c:v>
                </c:pt>
                <c:pt idx="341">
                  <c:v>1.0574220000000001</c:v>
                </c:pt>
                <c:pt idx="342">
                  <c:v>1.061328</c:v>
                </c:pt>
                <c:pt idx="343">
                  <c:v>1.065234</c:v>
                </c:pt>
                <c:pt idx="344">
                  <c:v>1.0671870000000001</c:v>
                </c:pt>
                <c:pt idx="345">
                  <c:v>1.0691409999999999</c:v>
                </c:pt>
                <c:pt idx="346">
                  <c:v>1.071094</c:v>
                </c:pt>
                <c:pt idx="347">
                  <c:v>1.0730470000000001</c:v>
                </c:pt>
                <c:pt idx="348">
                  <c:v>1.075</c:v>
                </c:pt>
                <c:pt idx="349">
                  <c:v>1.0789059999999999</c:v>
                </c:pt>
                <c:pt idx="350">
                  <c:v>1.080859</c:v>
                </c:pt>
                <c:pt idx="351">
                  <c:v>1.0828120000000001</c:v>
                </c:pt>
                <c:pt idx="352">
                  <c:v>1.0847659999999999</c:v>
                </c:pt>
                <c:pt idx="353">
                  <c:v>1.086719</c:v>
                </c:pt>
                <c:pt idx="354">
                  <c:v>1.086719</c:v>
                </c:pt>
                <c:pt idx="355">
                  <c:v>1.0886720000000001</c:v>
                </c:pt>
                <c:pt idx="356">
                  <c:v>1.090625</c:v>
                </c:pt>
                <c:pt idx="357">
                  <c:v>1.092578</c:v>
                </c:pt>
                <c:pt idx="358">
                  <c:v>1.096484</c:v>
                </c:pt>
                <c:pt idx="359">
                  <c:v>1.0984370000000001</c:v>
                </c:pt>
                <c:pt idx="360">
                  <c:v>1.1003909999999999</c:v>
                </c:pt>
                <c:pt idx="361">
                  <c:v>1.1003909999999999</c:v>
                </c:pt>
                <c:pt idx="362">
                  <c:v>1.102344</c:v>
                </c:pt>
                <c:pt idx="363">
                  <c:v>1.1042970000000001</c:v>
                </c:pt>
                <c:pt idx="364">
                  <c:v>1.1042970000000001</c:v>
                </c:pt>
                <c:pt idx="365">
                  <c:v>1.10625</c:v>
                </c:pt>
                <c:pt idx="366">
                  <c:v>1.10625</c:v>
                </c:pt>
                <c:pt idx="367">
                  <c:v>1.1101559999999999</c:v>
                </c:pt>
                <c:pt idx="368">
                  <c:v>1.112109</c:v>
                </c:pt>
                <c:pt idx="369">
                  <c:v>1.1140620000000001</c:v>
                </c:pt>
                <c:pt idx="370">
                  <c:v>1.117969</c:v>
                </c:pt>
                <c:pt idx="371">
                  <c:v>1.121875</c:v>
                </c:pt>
                <c:pt idx="372">
                  <c:v>1.123828</c:v>
                </c:pt>
                <c:pt idx="373">
                  <c:v>1.1257809999999999</c:v>
                </c:pt>
                <c:pt idx="374">
                  <c:v>1.127734</c:v>
                </c:pt>
                <c:pt idx="375">
                  <c:v>1.1296870000000001</c:v>
                </c:pt>
                <c:pt idx="376">
                  <c:v>1.1316409999999999</c:v>
                </c:pt>
                <c:pt idx="377">
                  <c:v>1.133594</c:v>
                </c:pt>
                <c:pt idx="378">
                  <c:v>1.1375</c:v>
                </c:pt>
                <c:pt idx="379">
                  <c:v>1.139453</c:v>
                </c:pt>
                <c:pt idx="380">
                  <c:v>1.139453</c:v>
                </c:pt>
                <c:pt idx="381">
                  <c:v>1.1414059999999999</c:v>
                </c:pt>
                <c:pt idx="382">
                  <c:v>1.143359</c:v>
                </c:pt>
                <c:pt idx="383">
                  <c:v>1.1453120000000001</c:v>
                </c:pt>
                <c:pt idx="384">
                  <c:v>1.1453120000000001</c:v>
                </c:pt>
                <c:pt idx="385">
                  <c:v>1.1472659999999999</c:v>
                </c:pt>
                <c:pt idx="386">
                  <c:v>1.1472659999999999</c:v>
                </c:pt>
                <c:pt idx="387">
                  <c:v>1.149219</c:v>
                </c:pt>
                <c:pt idx="388">
                  <c:v>1.149219</c:v>
                </c:pt>
                <c:pt idx="389">
                  <c:v>1.1511720000000001</c:v>
                </c:pt>
                <c:pt idx="390">
                  <c:v>1.153125</c:v>
                </c:pt>
                <c:pt idx="391">
                  <c:v>1.153125</c:v>
                </c:pt>
                <c:pt idx="392">
                  <c:v>1.153125</c:v>
                </c:pt>
                <c:pt idx="393">
                  <c:v>1.153125</c:v>
                </c:pt>
                <c:pt idx="394">
                  <c:v>1.153125</c:v>
                </c:pt>
                <c:pt idx="395">
                  <c:v>1.153125</c:v>
                </c:pt>
                <c:pt idx="396">
                  <c:v>1.1511720000000001</c:v>
                </c:pt>
                <c:pt idx="397">
                  <c:v>1.149219</c:v>
                </c:pt>
                <c:pt idx="398">
                  <c:v>1.149219</c:v>
                </c:pt>
                <c:pt idx="399">
                  <c:v>1.1511720000000001</c:v>
                </c:pt>
                <c:pt idx="400">
                  <c:v>1.1511720000000001</c:v>
                </c:pt>
                <c:pt idx="401">
                  <c:v>1.1511720000000001</c:v>
                </c:pt>
                <c:pt idx="402">
                  <c:v>1.1511720000000001</c:v>
                </c:pt>
                <c:pt idx="403">
                  <c:v>1.1511720000000001</c:v>
                </c:pt>
                <c:pt idx="404">
                  <c:v>1.149219</c:v>
                </c:pt>
                <c:pt idx="405">
                  <c:v>1.1472659999999999</c:v>
                </c:pt>
                <c:pt idx="406">
                  <c:v>1.1472659999999999</c:v>
                </c:pt>
                <c:pt idx="407">
                  <c:v>1.1453120000000001</c:v>
                </c:pt>
                <c:pt idx="408">
                  <c:v>1.1453120000000001</c:v>
                </c:pt>
                <c:pt idx="409">
                  <c:v>1.1453120000000001</c:v>
                </c:pt>
                <c:pt idx="410">
                  <c:v>1.1453120000000001</c:v>
                </c:pt>
                <c:pt idx="411">
                  <c:v>1.1453120000000001</c:v>
                </c:pt>
                <c:pt idx="412">
                  <c:v>1.143359</c:v>
                </c:pt>
                <c:pt idx="413">
                  <c:v>1.143359</c:v>
                </c:pt>
                <c:pt idx="414">
                  <c:v>1.1375</c:v>
                </c:pt>
                <c:pt idx="415">
                  <c:v>1.1316409999999999</c:v>
                </c:pt>
                <c:pt idx="416">
                  <c:v>1.123828</c:v>
                </c:pt>
                <c:pt idx="417">
                  <c:v>1.1199220000000001</c:v>
                </c:pt>
                <c:pt idx="418">
                  <c:v>1.117969</c:v>
                </c:pt>
                <c:pt idx="419">
                  <c:v>1.1199220000000001</c:v>
                </c:pt>
                <c:pt idx="420">
                  <c:v>1.1257809999999999</c:v>
                </c:pt>
                <c:pt idx="421">
                  <c:v>1.1316409999999999</c:v>
                </c:pt>
                <c:pt idx="422">
                  <c:v>1.139453</c:v>
                </c:pt>
                <c:pt idx="423">
                  <c:v>1.143359</c:v>
                </c:pt>
                <c:pt idx="424">
                  <c:v>1.1414059999999999</c:v>
                </c:pt>
                <c:pt idx="425">
                  <c:v>1.133594</c:v>
                </c:pt>
                <c:pt idx="426">
                  <c:v>1.123828</c:v>
                </c:pt>
                <c:pt idx="427">
                  <c:v>1.112109</c:v>
                </c:pt>
                <c:pt idx="428">
                  <c:v>1.1042970000000001</c:v>
                </c:pt>
                <c:pt idx="429">
                  <c:v>1.1003909999999999</c:v>
                </c:pt>
                <c:pt idx="430">
                  <c:v>1.1003909999999999</c:v>
                </c:pt>
                <c:pt idx="431">
                  <c:v>1.1042970000000001</c:v>
                </c:pt>
                <c:pt idx="432">
                  <c:v>1.108203</c:v>
                </c:pt>
                <c:pt idx="433">
                  <c:v>1.1101559999999999</c:v>
                </c:pt>
                <c:pt idx="434">
                  <c:v>1.108203</c:v>
                </c:pt>
                <c:pt idx="435">
                  <c:v>1.1042970000000001</c:v>
                </c:pt>
                <c:pt idx="436">
                  <c:v>1.1003909999999999</c:v>
                </c:pt>
                <c:pt idx="437">
                  <c:v>1.0945309999999999</c:v>
                </c:pt>
                <c:pt idx="438">
                  <c:v>1.092578</c:v>
                </c:pt>
                <c:pt idx="439">
                  <c:v>1.090625</c:v>
                </c:pt>
                <c:pt idx="440">
                  <c:v>1.092578</c:v>
                </c:pt>
                <c:pt idx="441">
                  <c:v>1.0945309999999999</c:v>
                </c:pt>
                <c:pt idx="442">
                  <c:v>1.0945309999999999</c:v>
                </c:pt>
                <c:pt idx="443">
                  <c:v>1.092578</c:v>
                </c:pt>
                <c:pt idx="444">
                  <c:v>1.090625</c:v>
                </c:pt>
                <c:pt idx="445">
                  <c:v>1.086719</c:v>
                </c:pt>
                <c:pt idx="446">
                  <c:v>1.0847659999999999</c:v>
                </c:pt>
                <c:pt idx="447">
                  <c:v>1.0828120000000001</c:v>
                </c:pt>
                <c:pt idx="448">
                  <c:v>1.080859</c:v>
                </c:pt>
                <c:pt idx="449">
                  <c:v>1.0789059999999999</c:v>
                </c:pt>
                <c:pt idx="450">
                  <c:v>1.076953</c:v>
                </c:pt>
                <c:pt idx="451">
                  <c:v>1.076953</c:v>
                </c:pt>
                <c:pt idx="452">
                  <c:v>1.076953</c:v>
                </c:pt>
                <c:pt idx="453">
                  <c:v>1.076953</c:v>
                </c:pt>
                <c:pt idx="454">
                  <c:v>1.076953</c:v>
                </c:pt>
                <c:pt idx="455">
                  <c:v>1.076953</c:v>
                </c:pt>
                <c:pt idx="456">
                  <c:v>1.0789059999999999</c:v>
                </c:pt>
                <c:pt idx="457">
                  <c:v>1.0789059999999999</c:v>
                </c:pt>
                <c:pt idx="458">
                  <c:v>1.076953</c:v>
                </c:pt>
                <c:pt idx="459">
                  <c:v>1.076953</c:v>
                </c:pt>
                <c:pt idx="460">
                  <c:v>1.075</c:v>
                </c:pt>
                <c:pt idx="461">
                  <c:v>1.071094</c:v>
                </c:pt>
                <c:pt idx="462">
                  <c:v>1.0671870000000001</c:v>
                </c:pt>
                <c:pt idx="463">
                  <c:v>1.061328</c:v>
                </c:pt>
                <c:pt idx="464">
                  <c:v>1.0574220000000001</c:v>
                </c:pt>
                <c:pt idx="465">
                  <c:v>1.055469</c:v>
                </c:pt>
                <c:pt idx="466">
                  <c:v>1.055469</c:v>
                </c:pt>
                <c:pt idx="467">
                  <c:v>1.059375</c:v>
                </c:pt>
                <c:pt idx="468">
                  <c:v>1.0632809999999999</c:v>
                </c:pt>
                <c:pt idx="469">
                  <c:v>1.0671870000000001</c:v>
                </c:pt>
                <c:pt idx="470">
                  <c:v>1.0691409999999999</c:v>
                </c:pt>
                <c:pt idx="471">
                  <c:v>1.0691409999999999</c:v>
                </c:pt>
                <c:pt idx="472">
                  <c:v>1.0671870000000001</c:v>
                </c:pt>
                <c:pt idx="473">
                  <c:v>1.0632809999999999</c:v>
                </c:pt>
                <c:pt idx="474">
                  <c:v>1.0574220000000001</c:v>
                </c:pt>
                <c:pt idx="475">
                  <c:v>1.0535159999999999</c:v>
                </c:pt>
                <c:pt idx="476">
                  <c:v>1.049609</c:v>
                </c:pt>
                <c:pt idx="477">
                  <c:v>1.0476559999999999</c:v>
                </c:pt>
                <c:pt idx="478">
                  <c:v>1.0476559999999999</c:v>
                </c:pt>
                <c:pt idx="479">
                  <c:v>1.045703</c:v>
                </c:pt>
                <c:pt idx="480">
                  <c:v>1.04375</c:v>
                </c:pt>
                <c:pt idx="481">
                  <c:v>1.0417970000000001</c:v>
                </c:pt>
                <c:pt idx="482">
                  <c:v>1.0378909999999999</c:v>
                </c:pt>
                <c:pt idx="483">
                  <c:v>1.0320309999999999</c:v>
                </c:pt>
                <c:pt idx="484">
                  <c:v>1.0261720000000001</c:v>
                </c:pt>
                <c:pt idx="485">
                  <c:v>1.0203120000000001</c:v>
                </c:pt>
                <c:pt idx="486">
                  <c:v>1.018359</c:v>
                </c:pt>
                <c:pt idx="487">
                  <c:v>1.018359</c:v>
                </c:pt>
                <c:pt idx="488">
                  <c:v>1.018359</c:v>
                </c:pt>
                <c:pt idx="489">
                  <c:v>1.0164059999999999</c:v>
                </c:pt>
                <c:pt idx="490">
                  <c:v>1.0105470000000001</c:v>
                </c:pt>
                <c:pt idx="491">
                  <c:v>1.002734</c:v>
                </c:pt>
                <c:pt idx="492">
                  <c:v>0.99687499999999996</c:v>
                </c:pt>
                <c:pt idx="493">
                  <c:v>0.99101600000000001</c:v>
                </c:pt>
                <c:pt idx="494">
                  <c:v>0.989062</c:v>
                </c:pt>
                <c:pt idx="495">
                  <c:v>0.989062</c:v>
                </c:pt>
                <c:pt idx="496">
                  <c:v>0.98710900000000001</c:v>
                </c:pt>
                <c:pt idx="497">
                  <c:v>0.98320300000000005</c:v>
                </c:pt>
                <c:pt idx="498">
                  <c:v>0.97539100000000001</c:v>
                </c:pt>
                <c:pt idx="499">
                  <c:v>0.96953100000000003</c:v>
                </c:pt>
                <c:pt idx="500">
                  <c:v>0.96367199999999997</c:v>
                </c:pt>
                <c:pt idx="501">
                  <c:v>0.95976600000000001</c:v>
                </c:pt>
                <c:pt idx="502">
                  <c:v>0.957812</c:v>
                </c:pt>
                <c:pt idx="503">
                  <c:v>0.95390600000000003</c:v>
                </c:pt>
                <c:pt idx="504">
                  <c:v>0.95195300000000005</c:v>
                </c:pt>
                <c:pt idx="505">
                  <c:v>0.95</c:v>
                </c:pt>
                <c:pt idx="506">
                  <c:v>0.94609399999999999</c:v>
                </c:pt>
                <c:pt idx="507">
                  <c:v>0.94414100000000001</c:v>
                </c:pt>
                <c:pt idx="508">
                  <c:v>0.94023400000000001</c:v>
                </c:pt>
                <c:pt idx="509">
                  <c:v>0.93632800000000005</c:v>
                </c:pt>
                <c:pt idx="510">
                  <c:v>0.93437499999999996</c:v>
                </c:pt>
                <c:pt idx="511">
                  <c:v>0.93046899999999999</c:v>
                </c:pt>
                <c:pt idx="512">
                  <c:v>0.92851600000000001</c:v>
                </c:pt>
                <c:pt idx="513">
                  <c:v>0.926562</c:v>
                </c:pt>
                <c:pt idx="514">
                  <c:v>0.92460900000000001</c:v>
                </c:pt>
                <c:pt idx="515">
                  <c:v>0.92265600000000003</c:v>
                </c:pt>
                <c:pt idx="516">
                  <c:v>0.92070300000000005</c:v>
                </c:pt>
                <c:pt idx="517">
                  <c:v>0.91679699999999997</c:v>
                </c:pt>
                <c:pt idx="518">
                  <c:v>0.91484399999999999</c:v>
                </c:pt>
                <c:pt idx="519">
                  <c:v>0.91289100000000001</c:v>
                </c:pt>
                <c:pt idx="520">
                  <c:v>0.910937</c:v>
                </c:pt>
                <c:pt idx="521">
                  <c:v>0.90703100000000003</c:v>
                </c:pt>
                <c:pt idx="522">
                  <c:v>0.90507800000000005</c:v>
                </c:pt>
                <c:pt idx="523">
                  <c:v>0.90312499999999996</c:v>
                </c:pt>
                <c:pt idx="524">
                  <c:v>0.90117199999999997</c:v>
                </c:pt>
                <c:pt idx="525">
                  <c:v>0.89921899999999999</c:v>
                </c:pt>
                <c:pt idx="526">
                  <c:v>0.89921899999999999</c:v>
                </c:pt>
                <c:pt idx="527">
                  <c:v>0.89726600000000001</c:v>
                </c:pt>
                <c:pt idx="528">
                  <c:v>0.895312</c:v>
                </c:pt>
                <c:pt idx="529">
                  <c:v>0.89335900000000001</c:v>
                </c:pt>
                <c:pt idx="530">
                  <c:v>0.89140600000000003</c:v>
                </c:pt>
                <c:pt idx="531">
                  <c:v>0.89140600000000003</c:v>
                </c:pt>
                <c:pt idx="532">
                  <c:v>0.88945300000000005</c:v>
                </c:pt>
                <c:pt idx="533">
                  <c:v>0.88945300000000005</c:v>
                </c:pt>
                <c:pt idx="534">
                  <c:v>0.88749999999999996</c:v>
                </c:pt>
                <c:pt idx="535">
                  <c:v>0.88554699999999997</c:v>
                </c:pt>
                <c:pt idx="536">
                  <c:v>0.88554699999999997</c:v>
                </c:pt>
                <c:pt idx="537">
                  <c:v>0.88359399999999999</c:v>
                </c:pt>
                <c:pt idx="538">
                  <c:v>0.88359399999999999</c:v>
                </c:pt>
                <c:pt idx="539">
                  <c:v>0.88164100000000001</c:v>
                </c:pt>
                <c:pt idx="540">
                  <c:v>0.88164100000000001</c:v>
                </c:pt>
                <c:pt idx="541">
                  <c:v>0.879687</c:v>
                </c:pt>
                <c:pt idx="542">
                  <c:v>0.87773400000000001</c:v>
                </c:pt>
                <c:pt idx="543">
                  <c:v>0.87773400000000001</c:v>
                </c:pt>
                <c:pt idx="544">
                  <c:v>0.87578100000000003</c:v>
                </c:pt>
                <c:pt idx="545">
                  <c:v>0.87382800000000005</c:v>
                </c:pt>
                <c:pt idx="546">
                  <c:v>0.87187499999999996</c:v>
                </c:pt>
                <c:pt idx="547">
                  <c:v>0.86992199999999997</c:v>
                </c:pt>
                <c:pt idx="548">
                  <c:v>0.86796899999999999</c:v>
                </c:pt>
                <c:pt idx="549">
                  <c:v>0.86601600000000001</c:v>
                </c:pt>
                <c:pt idx="550">
                  <c:v>0.86210900000000001</c:v>
                </c:pt>
                <c:pt idx="551">
                  <c:v>0.86015600000000003</c:v>
                </c:pt>
                <c:pt idx="552">
                  <c:v>0.85820300000000005</c:v>
                </c:pt>
                <c:pt idx="553">
                  <c:v>0.85429699999999997</c:v>
                </c:pt>
                <c:pt idx="554">
                  <c:v>0.85039100000000001</c:v>
                </c:pt>
                <c:pt idx="555">
                  <c:v>0.848437</c:v>
                </c:pt>
                <c:pt idx="556">
                  <c:v>0.84453100000000003</c:v>
                </c:pt>
                <c:pt idx="557">
                  <c:v>0.84257800000000005</c:v>
                </c:pt>
                <c:pt idx="558">
                  <c:v>0.83867199999999997</c:v>
                </c:pt>
                <c:pt idx="559">
                  <c:v>0.83476600000000001</c:v>
                </c:pt>
                <c:pt idx="560">
                  <c:v>0.832812</c:v>
                </c:pt>
                <c:pt idx="561">
                  <c:v>0.82890600000000003</c:v>
                </c:pt>
                <c:pt idx="562">
                  <c:v>0.82499999999999996</c:v>
                </c:pt>
                <c:pt idx="563">
                  <c:v>0.82304699999999997</c:v>
                </c:pt>
                <c:pt idx="564">
                  <c:v>0.82109399999999999</c:v>
                </c:pt>
                <c:pt idx="565">
                  <c:v>0.81914100000000001</c:v>
                </c:pt>
                <c:pt idx="566">
                  <c:v>0.817187</c:v>
                </c:pt>
                <c:pt idx="567">
                  <c:v>0.81523400000000001</c:v>
                </c:pt>
                <c:pt idx="568">
                  <c:v>0.81132800000000005</c:v>
                </c:pt>
                <c:pt idx="569">
                  <c:v>0.80937499999999996</c:v>
                </c:pt>
                <c:pt idx="570">
                  <c:v>0.80546899999999999</c:v>
                </c:pt>
                <c:pt idx="571">
                  <c:v>0.80351600000000001</c:v>
                </c:pt>
                <c:pt idx="572">
                  <c:v>0.79960900000000001</c:v>
                </c:pt>
                <c:pt idx="573">
                  <c:v>0.79570300000000005</c:v>
                </c:pt>
                <c:pt idx="574">
                  <c:v>0.79374999999999996</c:v>
                </c:pt>
                <c:pt idx="575">
                  <c:v>0.79179699999999997</c:v>
                </c:pt>
                <c:pt idx="576">
                  <c:v>0.78789100000000001</c:v>
                </c:pt>
                <c:pt idx="577">
                  <c:v>0.785937</c:v>
                </c:pt>
                <c:pt idx="578">
                  <c:v>0.78203100000000003</c:v>
                </c:pt>
                <c:pt idx="579">
                  <c:v>0.78007800000000005</c:v>
                </c:pt>
                <c:pt idx="580">
                  <c:v>0.77617199999999997</c:v>
                </c:pt>
                <c:pt idx="581">
                  <c:v>0.770312</c:v>
                </c:pt>
                <c:pt idx="582">
                  <c:v>0.76640600000000003</c:v>
                </c:pt>
                <c:pt idx="583">
                  <c:v>0.76249999999999996</c:v>
                </c:pt>
                <c:pt idx="584">
                  <c:v>0.76054699999999997</c:v>
                </c:pt>
                <c:pt idx="585">
                  <c:v>0.75664100000000001</c:v>
                </c:pt>
                <c:pt idx="586">
                  <c:v>0.75273400000000001</c:v>
                </c:pt>
                <c:pt idx="587">
                  <c:v>0.74882800000000005</c:v>
                </c:pt>
                <c:pt idx="588">
                  <c:v>0.74492199999999997</c:v>
                </c:pt>
                <c:pt idx="589">
                  <c:v>0.74101600000000001</c:v>
                </c:pt>
                <c:pt idx="590">
                  <c:v>0.73710900000000001</c:v>
                </c:pt>
                <c:pt idx="591">
                  <c:v>0.73320300000000005</c:v>
                </c:pt>
                <c:pt idx="592">
                  <c:v>0.72929699999999997</c:v>
                </c:pt>
                <c:pt idx="593">
                  <c:v>0.72734399999999999</c:v>
                </c:pt>
                <c:pt idx="594">
                  <c:v>0.723437</c:v>
                </c:pt>
                <c:pt idx="595">
                  <c:v>0.72148400000000001</c:v>
                </c:pt>
                <c:pt idx="596">
                  <c:v>0.71757800000000005</c:v>
                </c:pt>
                <c:pt idx="597">
                  <c:v>0.71562499999999996</c:v>
                </c:pt>
                <c:pt idx="598">
                  <c:v>0.71367199999999997</c:v>
                </c:pt>
                <c:pt idx="599">
                  <c:v>0.71171899999999999</c:v>
                </c:pt>
                <c:pt idx="600">
                  <c:v>0.70976600000000001</c:v>
                </c:pt>
                <c:pt idx="601">
                  <c:v>0.707812</c:v>
                </c:pt>
                <c:pt idx="602">
                  <c:v>0.70585900000000001</c:v>
                </c:pt>
                <c:pt idx="603">
                  <c:v>0.70390600000000003</c:v>
                </c:pt>
                <c:pt idx="604">
                  <c:v>0.70195300000000005</c:v>
                </c:pt>
                <c:pt idx="605">
                  <c:v>0.7</c:v>
                </c:pt>
                <c:pt idx="606">
                  <c:v>0.69804699999999997</c:v>
                </c:pt>
                <c:pt idx="607">
                  <c:v>0.69804699999999997</c:v>
                </c:pt>
                <c:pt idx="608">
                  <c:v>0.69609399999999999</c:v>
                </c:pt>
                <c:pt idx="609">
                  <c:v>0.692187</c:v>
                </c:pt>
                <c:pt idx="610">
                  <c:v>0.69023400000000001</c:v>
                </c:pt>
                <c:pt idx="611">
                  <c:v>0.68632800000000005</c:v>
                </c:pt>
                <c:pt idx="612">
                  <c:v>0.68437499999999996</c:v>
                </c:pt>
                <c:pt idx="613">
                  <c:v>0.68242199999999997</c:v>
                </c:pt>
                <c:pt idx="614">
                  <c:v>0.68046899999999999</c:v>
                </c:pt>
                <c:pt idx="615">
                  <c:v>0.67851600000000001</c:v>
                </c:pt>
                <c:pt idx="616">
                  <c:v>0.676562</c:v>
                </c:pt>
                <c:pt idx="617">
                  <c:v>0.67460900000000001</c:v>
                </c:pt>
                <c:pt idx="618">
                  <c:v>0.67265600000000003</c:v>
                </c:pt>
                <c:pt idx="619">
                  <c:v>0.67070300000000005</c:v>
                </c:pt>
                <c:pt idx="620">
                  <c:v>0.67070300000000005</c:v>
                </c:pt>
                <c:pt idx="621">
                  <c:v>0.66874999999999996</c:v>
                </c:pt>
                <c:pt idx="622">
                  <c:v>0.66874999999999996</c:v>
                </c:pt>
                <c:pt idx="623">
                  <c:v>0.66679699999999997</c:v>
                </c:pt>
                <c:pt idx="624">
                  <c:v>0.66679699999999997</c:v>
                </c:pt>
                <c:pt idx="625">
                  <c:v>0.66484399999999999</c:v>
                </c:pt>
                <c:pt idx="626">
                  <c:v>0.66289100000000001</c:v>
                </c:pt>
                <c:pt idx="627">
                  <c:v>0.660937</c:v>
                </c:pt>
                <c:pt idx="628">
                  <c:v>0.65898400000000001</c:v>
                </c:pt>
                <c:pt idx="629">
                  <c:v>0.65703100000000003</c:v>
                </c:pt>
                <c:pt idx="630">
                  <c:v>0.65507800000000005</c:v>
                </c:pt>
                <c:pt idx="631">
                  <c:v>0.65312499999999996</c:v>
                </c:pt>
                <c:pt idx="632">
                  <c:v>0.65312499999999996</c:v>
                </c:pt>
                <c:pt idx="633">
                  <c:v>0.65312499999999996</c:v>
                </c:pt>
                <c:pt idx="634">
                  <c:v>0.65117199999999997</c:v>
                </c:pt>
                <c:pt idx="635">
                  <c:v>0.64921899999999999</c:v>
                </c:pt>
                <c:pt idx="636">
                  <c:v>0.64726600000000001</c:v>
                </c:pt>
                <c:pt idx="637">
                  <c:v>0.645312</c:v>
                </c:pt>
                <c:pt idx="638">
                  <c:v>0.645312</c:v>
                </c:pt>
                <c:pt idx="639">
                  <c:v>0.64335900000000001</c:v>
                </c:pt>
                <c:pt idx="640">
                  <c:v>0.64140600000000003</c:v>
                </c:pt>
                <c:pt idx="641">
                  <c:v>0.64140600000000003</c:v>
                </c:pt>
                <c:pt idx="642">
                  <c:v>0.63945300000000005</c:v>
                </c:pt>
                <c:pt idx="643">
                  <c:v>0.63749999999999996</c:v>
                </c:pt>
                <c:pt idx="644">
                  <c:v>0.63749999999999996</c:v>
                </c:pt>
                <c:pt idx="645">
                  <c:v>0.63749999999999996</c:v>
                </c:pt>
                <c:pt idx="646">
                  <c:v>0.63554699999999997</c:v>
                </c:pt>
                <c:pt idx="647">
                  <c:v>0.63359399999999999</c:v>
                </c:pt>
                <c:pt idx="648">
                  <c:v>0.63164100000000001</c:v>
                </c:pt>
                <c:pt idx="649">
                  <c:v>0.63164100000000001</c:v>
                </c:pt>
                <c:pt idx="650">
                  <c:v>0.63164100000000001</c:v>
                </c:pt>
                <c:pt idx="651">
                  <c:v>0.63164100000000001</c:v>
                </c:pt>
                <c:pt idx="652">
                  <c:v>0.629687</c:v>
                </c:pt>
                <c:pt idx="653">
                  <c:v>0.629687</c:v>
                </c:pt>
                <c:pt idx="654">
                  <c:v>0.629687</c:v>
                </c:pt>
                <c:pt idx="655">
                  <c:v>0.629687</c:v>
                </c:pt>
                <c:pt idx="656">
                  <c:v>0.62773400000000001</c:v>
                </c:pt>
                <c:pt idx="657">
                  <c:v>0.62773400000000001</c:v>
                </c:pt>
                <c:pt idx="658">
                  <c:v>0.62773400000000001</c:v>
                </c:pt>
                <c:pt idx="659">
                  <c:v>0.62578100000000003</c:v>
                </c:pt>
                <c:pt idx="660">
                  <c:v>0.62578100000000003</c:v>
                </c:pt>
                <c:pt idx="661">
                  <c:v>0.62578100000000003</c:v>
                </c:pt>
                <c:pt idx="662">
                  <c:v>0.62578100000000003</c:v>
                </c:pt>
                <c:pt idx="663">
                  <c:v>0.62578100000000003</c:v>
                </c:pt>
                <c:pt idx="664">
                  <c:v>0.62773400000000001</c:v>
                </c:pt>
                <c:pt idx="665">
                  <c:v>0.62773400000000001</c:v>
                </c:pt>
                <c:pt idx="666">
                  <c:v>0.62773400000000001</c:v>
                </c:pt>
                <c:pt idx="667">
                  <c:v>0.62773400000000001</c:v>
                </c:pt>
                <c:pt idx="668">
                  <c:v>0.62773400000000001</c:v>
                </c:pt>
                <c:pt idx="669">
                  <c:v>0.62773400000000001</c:v>
                </c:pt>
                <c:pt idx="670">
                  <c:v>0.62773400000000001</c:v>
                </c:pt>
                <c:pt idx="671">
                  <c:v>0.62773400000000001</c:v>
                </c:pt>
                <c:pt idx="672">
                  <c:v>0.62773400000000001</c:v>
                </c:pt>
                <c:pt idx="673">
                  <c:v>0.629687</c:v>
                </c:pt>
                <c:pt idx="674">
                  <c:v>0.62773400000000001</c:v>
                </c:pt>
                <c:pt idx="675">
                  <c:v>0.62773400000000001</c:v>
                </c:pt>
                <c:pt idx="676">
                  <c:v>0.62773400000000001</c:v>
                </c:pt>
                <c:pt idx="677">
                  <c:v>0.62773400000000001</c:v>
                </c:pt>
                <c:pt idx="678">
                  <c:v>0.62773400000000001</c:v>
                </c:pt>
                <c:pt idx="679">
                  <c:v>0.62773400000000001</c:v>
                </c:pt>
                <c:pt idx="680">
                  <c:v>0.62773400000000001</c:v>
                </c:pt>
                <c:pt idx="681">
                  <c:v>0.629687</c:v>
                </c:pt>
                <c:pt idx="682">
                  <c:v>0.63164100000000001</c:v>
                </c:pt>
                <c:pt idx="683">
                  <c:v>0.63164100000000001</c:v>
                </c:pt>
                <c:pt idx="684">
                  <c:v>0.63164100000000001</c:v>
                </c:pt>
                <c:pt idx="685">
                  <c:v>0.63359399999999999</c:v>
                </c:pt>
                <c:pt idx="686">
                  <c:v>0.63359399999999999</c:v>
                </c:pt>
                <c:pt idx="687">
                  <c:v>0.63359399999999999</c:v>
                </c:pt>
                <c:pt idx="688">
                  <c:v>0.63359399999999999</c:v>
                </c:pt>
                <c:pt idx="689">
                  <c:v>0.63359399999999999</c:v>
                </c:pt>
                <c:pt idx="690">
                  <c:v>0.63554699999999997</c:v>
                </c:pt>
                <c:pt idx="691">
                  <c:v>0.63749999999999996</c:v>
                </c:pt>
                <c:pt idx="692">
                  <c:v>0.63749999999999996</c:v>
                </c:pt>
                <c:pt idx="693">
                  <c:v>0.63945300000000005</c:v>
                </c:pt>
                <c:pt idx="694">
                  <c:v>0.63749999999999996</c:v>
                </c:pt>
                <c:pt idx="695">
                  <c:v>0.63749999999999996</c:v>
                </c:pt>
                <c:pt idx="696">
                  <c:v>0.63749999999999996</c:v>
                </c:pt>
                <c:pt idx="697">
                  <c:v>0.63945300000000005</c:v>
                </c:pt>
                <c:pt idx="698">
                  <c:v>0.64140600000000003</c:v>
                </c:pt>
                <c:pt idx="699">
                  <c:v>0.64335900000000001</c:v>
                </c:pt>
                <c:pt idx="700">
                  <c:v>0.645312</c:v>
                </c:pt>
                <c:pt idx="701">
                  <c:v>0.64726600000000001</c:v>
                </c:pt>
                <c:pt idx="702">
                  <c:v>0.64921899999999999</c:v>
                </c:pt>
                <c:pt idx="703">
                  <c:v>0.65117199999999997</c:v>
                </c:pt>
                <c:pt idx="704">
                  <c:v>0.65117199999999997</c:v>
                </c:pt>
                <c:pt idx="705">
                  <c:v>0.65312499999999996</c:v>
                </c:pt>
                <c:pt idx="706">
                  <c:v>0.65312499999999996</c:v>
                </c:pt>
                <c:pt idx="707">
                  <c:v>0.65312499999999996</c:v>
                </c:pt>
                <c:pt idx="708">
                  <c:v>0.65507800000000005</c:v>
                </c:pt>
                <c:pt idx="709">
                  <c:v>0.65507800000000005</c:v>
                </c:pt>
                <c:pt idx="710">
                  <c:v>0.65898400000000001</c:v>
                </c:pt>
                <c:pt idx="711">
                  <c:v>0.66289100000000001</c:v>
                </c:pt>
                <c:pt idx="712">
                  <c:v>0.66679699999999997</c:v>
                </c:pt>
                <c:pt idx="713">
                  <c:v>0.66874999999999996</c:v>
                </c:pt>
                <c:pt idx="714">
                  <c:v>0.66874999999999996</c:v>
                </c:pt>
                <c:pt idx="715">
                  <c:v>0.67070300000000005</c:v>
                </c:pt>
                <c:pt idx="716">
                  <c:v>0.67265600000000003</c:v>
                </c:pt>
                <c:pt idx="717">
                  <c:v>0.67460900000000001</c:v>
                </c:pt>
                <c:pt idx="718">
                  <c:v>0.67851600000000001</c:v>
                </c:pt>
                <c:pt idx="719">
                  <c:v>0.68046899999999999</c:v>
                </c:pt>
                <c:pt idx="720">
                  <c:v>0.68242199999999997</c:v>
                </c:pt>
                <c:pt idx="721">
                  <c:v>0.68437499999999996</c:v>
                </c:pt>
                <c:pt idx="722">
                  <c:v>0.68632800000000005</c:v>
                </c:pt>
                <c:pt idx="723">
                  <c:v>0.68828100000000003</c:v>
                </c:pt>
                <c:pt idx="724">
                  <c:v>0.69023400000000001</c:v>
                </c:pt>
                <c:pt idx="725">
                  <c:v>0.69414100000000001</c:v>
                </c:pt>
                <c:pt idx="726">
                  <c:v>0.69609399999999999</c:v>
                </c:pt>
                <c:pt idx="727">
                  <c:v>0.7</c:v>
                </c:pt>
                <c:pt idx="728">
                  <c:v>0.70195300000000005</c:v>
                </c:pt>
                <c:pt idx="729">
                  <c:v>0.70585900000000001</c:v>
                </c:pt>
                <c:pt idx="730">
                  <c:v>0.707812</c:v>
                </c:pt>
                <c:pt idx="731">
                  <c:v>0.71171899999999999</c:v>
                </c:pt>
                <c:pt idx="732">
                  <c:v>0.71562499999999996</c:v>
                </c:pt>
                <c:pt idx="733">
                  <c:v>0.71953100000000003</c:v>
                </c:pt>
                <c:pt idx="734">
                  <c:v>0.723437</c:v>
                </c:pt>
                <c:pt idx="735">
                  <c:v>0.72734399999999999</c:v>
                </c:pt>
                <c:pt idx="736">
                  <c:v>0.73124999999999996</c:v>
                </c:pt>
                <c:pt idx="737">
                  <c:v>0.73515600000000003</c:v>
                </c:pt>
                <c:pt idx="738">
                  <c:v>0.739062</c:v>
                </c:pt>
                <c:pt idx="739">
                  <c:v>0.74296899999999999</c:v>
                </c:pt>
                <c:pt idx="740">
                  <c:v>0.74492199999999997</c:v>
                </c:pt>
                <c:pt idx="741">
                  <c:v>0.74882800000000005</c:v>
                </c:pt>
                <c:pt idx="742">
                  <c:v>0.754687</c:v>
                </c:pt>
                <c:pt idx="743">
                  <c:v>0.75859399999999999</c:v>
                </c:pt>
                <c:pt idx="744">
                  <c:v>0.76249999999999996</c:v>
                </c:pt>
                <c:pt idx="745">
                  <c:v>0.76640600000000003</c:v>
                </c:pt>
                <c:pt idx="746">
                  <c:v>0.76835900000000001</c:v>
                </c:pt>
                <c:pt idx="747">
                  <c:v>0.77226600000000001</c:v>
                </c:pt>
                <c:pt idx="748">
                  <c:v>0.77421899999999999</c:v>
                </c:pt>
                <c:pt idx="749">
                  <c:v>0.77812499999999996</c:v>
                </c:pt>
                <c:pt idx="750">
                  <c:v>0.78203100000000003</c:v>
                </c:pt>
                <c:pt idx="751">
                  <c:v>0.785937</c:v>
                </c:pt>
                <c:pt idx="752">
                  <c:v>0.78789100000000001</c:v>
                </c:pt>
                <c:pt idx="753">
                  <c:v>0.79179699999999997</c:v>
                </c:pt>
                <c:pt idx="754">
                  <c:v>0.79570300000000005</c:v>
                </c:pt>
                <c:pt idx="755">
                  <c:v>0.79960900000000001</c:v>
                </c:pt>
                <c:pt idx="756">
                  <c:v>0.80351600000000001</c:v>
                </c:pt>
                <c:pt idx="757">
                  <c:v>0.80546899999999999</c:v>
                </c:pt>
                <c:pt idx="758">
                  <c:v>0.80937499999999996</c:v>
                </c:pt>
                <c:pt idx="759">
                  <c:v>0.81523400000000001</c:v>
                </c:pt>
                <c:pt idx="760">
                  <c:v>0.82109399999999999</c:v>
                </c:pt>
                <c:pt idx="761">
                  <c:v>0.82499999999999996</c:v>
                </c:pt>
                <c:pt idx="762">
                  <c:v>0.82695300000000005</c:v>
                </c:pt>
                <c:pt idx="763">
                  <c:v>0.82890600000000003</c:v>
                </c:pt>
                <c:pt idx="764">
                  <c:v>0.832812</c:v>
                </c:pt>
                <c:pt idx="765">
                  <c:v>0.83867199999999997</c:v>
                </c:pt>
                <c:pt idx="766">
                  <c:v>0.84648400000000001</c:v>
                </c:pt>
                <c:pt idx="767">
                  <c:v>0.848437</c:v>
                </c:pt>
                <c:pt idx="768">
                  <c:v>0.84648400000000001</c:v>
                </c:pt>
                <c:pt idx="769">
                  <c:v>0.84648400000000001</c:v>
                </c:pt>
                <c:pt idx="770">
                  <c:v>0.85039100000000001</c:v>
                </c:pt>
                <c:pt idx="771">
                  <c:v>0.86015600000000003</c:v>
                </c:pt>
                <c:pt idx="772">
                  <c:v>0.87187499999999996</c:v>
                </c:pt>
                <c:pt idx="773">
                  <c:v>0.87773400000000001</c:v>
                </c:pt>
                <c:pt idx="774">
                  <c:v>0.87773400000000001</c:v>
                </c:pt>
                <c:pt idx="775">
                  <c:v>0.87382800000000005</c:v>
                </c:pt>
                <c:pt idx="776">
                  <c:v>0.87382800000000005</c:v>
                </c:pt>
                <c:pt idx="777">
                  <c:v>0.879687</c:v>
                </c:pt>
                <c:pt idx="778">
                  <c:v>0.88749999999999996</c:v>
                </c:pt>
                <c:pt idx="779">
                  <c:v>0.895312</c:v>
                </c:pt>
                <c:pt idx="780">
                  <c:v>0.895312</c:v>
                </c:pt>
                <c:pt idx="781">
                  <c:v>0.89140600000000003</c:v>
                </c:pt>
                <c:pt idx="782">
                  <c:v>0.88749999999999996</c:v>
                </c:pt>
                <c:pt idx="783">
                  <c:v>0.88749999999999996</c:v>
                </c:pt>
                <c:pt idx="784">
                  <c:v>0.89140600000000003</c:v>
                </c:pt>
                <c:pt idx="785">
                  <c:v>0.89921899999999999</c:v>
                </c:pt>
                <c:pt idx="786">
                  <c:v>0.90703100000000003</c:v>
                </c:pt>
                <c:pt idx="787">
                  <c:v>0.91484399999999999</c:v>
                </c:pt>
                <c:pt idx="788">
                  <c:v>0.92265600000000003</c:v>
                </c:pt>
                <c:pt idx="789">
                  <c:v>0.92851600000000001</c:v>
                </c:pt>
                <c:pt idx="790">
                  <c:v>0.93242199999999997</c:v>
                </c:pt>
                <c:pt idx="791">
                  <c:v>0.93437499999999996</c:v>
                </c:pt>
                <c:pt idx="792">
                  <c:v>0.93242199999999997</c:v>
                </c:pt>
                <c:pt idx="793">
                  <c:v>0.93242199999999997</c:v>
                </c:pt>
                <c:pt idx="794">
                  <c:v>0.93437499999999996</c:v>
                </c:pt>
                <c:pt idx="795">
                  <c:v>0.93828100000000003</c:v>
                </c:pt>
                <c:pt idx="796">
                  <c:v>0.94414100000000001</c:v>
                </c:pt>
                <c:pt idx="797">
                  <c:v>0.94804699999999997</c:v>
                </c:pt>
                <c:pt idx="798">
                  <c:v>0.94804699999999997</c:v>
                </c:pt>
                <c:pt idx="799">
                  <c:v>0.94804699999999997</c:v>
                </c:pt>
                <c:pt idx="800">
                  <c:v>0.94609399999999999</c:v>
                </c:pt>
                <c:pt idx="801">
                  <c:v>0.94414100000000001</c:v>
                </c:pt>
                <c:pt idx="802">
                  <c:v>0.94414100000000001</c:v>
                </c:pt>
                <c:pt idx="803">
                  <c:v>0.94609399999999999</c:v>
                </c:pt>
                <c:pt idx="804">
                  <c:v>0.95195300000000005</c:v>
                </c:pt>
                <c:pt idx="805">
                  <c:v>0.957812</c:v>
                </c:pt>
                <c:pt idx="806">
                  <c:v>0.96367199999999997</c:v>
                </c:pt>
                <c:pt idx="807">
                  <c:v>0.97148400000000001</c:v>
                </c:pt>
                <c:pt idx="808">
                  <c:v>0.97929699999999997</c:v>
                </c:pt>
                <c:pt idx="809">
                  <c:v>0.98320300000000005</c:v>
                </c:pt>
                <c:pt idx="810">
                  <c:v>0.98710900000000001</c:v>
                </c:pt>
                <c:pt idx="811">
                  <c:v>0.99101600000000001</c:v>
                </c:pt>
                <c:pt idx="812">
                  <c:v>0.99296899999999999</c:v>
                </c:pt>
                <c:pt idx="813">
                  <c:v>0.99492199999999997</c:v>
                </c:pt>
                <c:pt idx="814">
                  <c:v>1.0007809999999999</c:v>
                </c:pt>
                <c:pt idx="815">
                  <c:v>1.0046870000000001</c:v>
                </c:pt>
                <c:pt idx="816">
                  <c:v>1.008594</c:v>
                </c:pt>
                <c:pt idx="817">
                  <c:v>1.0125</c:v>
                </c:pt>
                <c:pt idx="818">
                  <c:v>1.0164059999999999</c:v>
                </c:pt>
                <c:pt idx="819">
                  <c:v>1.018359</c:v>
                </c:pt>
                <c:pt idx="820">
                  <c:v>1.0203120000000001</c:v>
                </c:pt>
                <c:pt idx="821">
                  <c:v>1.0203120000000001</c:v>
                </c:pt>
                <c:pt idx="822">
                  <c:v>1.0203120000000001</c:v>
                </c:pt>
                <c:pt idx="823">
                  <c:v>1.0203120000000001</c:v>
                </c:pt>
                <c:pt idx="824">
                  <c:v>1.0203120000000001</c:v>
                </c:pt>
                <c:pt idx="825">
                  <c:v>1.0222659999999999</c:v>
                </c:pt>
                <c:pt idx="826">
                  <c:v>1.024219</c:v>
                </c:pt>
                <c:pt idx="827">
                  <c:v>1.0261720000000001</c:v>
                </c:pt>
                <c:pt idx="828">
                  <c:v>1.028125</c:v>
                </c:pt>
                <c:pt idx="829">
                  <c:v>1.030078</c:v>
                </c:pt>
                <c:pt idx="830">
                  <c:v>1.030078</c:v>
                </c:pt>
                <c:pt idx="831">
                  <c:v>1.0320309999999999</c:v>
                </c:pt>
                <c:pt idx="832">
                  <c:v>1.033984</c:v>
                </c:pt>
                <c:pt idx="833">
                  <c:v>1.0378909999999999</c:v>
                </c:pt>
                <c:pt idx="834">
                  <c:v>1.0417970000000001</c:v>
                </c:pt>
                <c:pt idx="835">
                  <c:v>1.045703</c:v>
                </c:pt>
                <c:pt idx="836">
                  <c:v>1.049609</c:v>
                </c:pt>
                <c:pt idx="837">
                  <c:v>1.0515620000000001</c:v>
                </c:pt>
                <c:pt idx="838">
                  <c:v>1.0515620000000001</c:v>
                </c:pt>
                <c:pt idx="839">
                  <c:v>1.0535159999999999</c:v>
                </c:pt>
                <c:pt idx="840">
                  <c:v>1.0535159999999999</c:v>
                </c:pt>
                <c:pt idx="841">
                  <c:v>1.055469</c:v>
                </c:pt>
                <c:pt idx="842">
                  <c:v>1.0574220000000001</c:v>
                </c:pt>
                <c:pt idx="843">
                  <c:v>1.061328</c:v>
                </c:pt>
                <c:pt idx="844">
                  <c:v>1.065234</c:v>
                </c:pt>
                <c:pt idx="845">
                  <c:v>1.0691409999999999</c:v>
                </c:pt>
                <c:pt idx="846">
                  <c:v>1.071094</c:v>
                </c:pt>
                <c:pt idx="847">
                  <c:v>1.0730470000000001</c:v>
                </c:pt>
                <c:pt idx="848">
                  <c:v>1.075</c:v>
                </c:pt>
                <c:pt idx="849">
                  <c:v>1.0789059999999999</c:v>
                </c:pt>
                <c:pt idx="850">
                  <c:v>1.080859</c:v>
                </c:pt>
                <c:pt idx="851">
                  <c:v>1.0847659999999999</c:v>
                </c:pt>
                <c:pt idx="852">
                  <c:v>1.086719</c:v>
                </c:pt>
                <c:pt idx="853">
                  <c:v>1.086719</c:v>
                </c:pt>
                <c:pt idx="854">
                  <c:v>1.0886720000000001</c:v>
                </c:pt>
                <c:pt idx="855">
                  <c:v>1.090625</c:v>
                </c:pt>
                <c:pt idx="856">
                  <c:v>1.092578</c:v>
                </c:pt>
                <c:pt idx="857">
                  <c:v>1.0945309999999999</c:v>
                </c:pt>
                <c:pt idx="858">
                  <c:v>1.096484</c:v>
                </c:pt>
                <c:pt idx="859">
                  <c:v>1.096484</c:v>
                </c:pt>
                <c:pt idx="860">
                  <c:v>1.0984370000000001</c:v>
                </c:pt>
                <c:pt idx="861">
                  <c:v>1.1003909999999999</c:v>
                </c:pt>
                <c:pt idx="862">
                  <c:v>1.1003909999999999</c:v>
                </c:pt>
                <c:pt idx="863">
                  <c:v>1.102344</c:v>
                </c:pt>
                <c:pt idx="864">
                  <c:v>1.1042970000000001</c:v>
                </c:pt>
                <c:pt idx="865">
                  <c:v>1.1042970000000001</c:v>
                </c:pt>
                <c:pt idx="866">
                  <c:v>1.10625</c:v>
                </c:pt>
                <c:pt idx="867">
                  <c:v>1.1101559999999999</c:v>
                </c:pt>
                <c:pt idx="868">
                  <c:v>1.112109</c:v>
                </c:pt>
                <c:pt idx="869">
                  <c:v>1.1160159999999999</c:v>
                </c:pt>
                <c:pt idx="870">
                  <c:v>1.117969</c:v>
                </c:pt>
                <c:pt idx="871">
                  <c:v>1.121875</c:v>
                </c:pt>
                <c:pt idx="872">
                  <c:v>1.123828</c:v>
                </c:pt>
                <c:pt idx="873">
                  <c:v>1.1257809999999999</c:v>
                </c:pt>
                <c:pt idx="874">
                  <c:v>1.127734</c:v>
                </c:pt>
                <c:pt idx="875">
                  <c:v>1.1296870000000001</c:v>
                </c:pt>
                <c:pt idx="876">
                  <c:v>1.1296870000000001</c:v>
                </c:pt>
                <c:pt idx="877">
                  <c:v>1.1316409999999999</c:v>
                </c:pt>
                <c:pt idx="878">
                  <c:v>1.1355470000000001</c:v>
                </c:pt>
                <c:pt idx="879">
                  <c:v>1.1375</c:v>
                </c:pt>
                <c:pt idx="880">
                  <c:v>1.139453</c:v>
                </c:pt>
                <c:pt idx="881">
                  <c:v>1.1414059999999999</c:v>
                </c:pt>
                <c:pt idx="882">
                  <c:v>1.143359</c:v>
                </c:pt>
                <c:pt idx="883">
                  <c:v>1.1453120000000001</c:v>
                </c:pt>
                <c:pt idx="884">
                  <c:v>1.1453120000000001</c:v>
                </c:pt>
                <c:pt idx="885">
                  <c:v>1.1453120000000001</c:v>
                </c:pt>
                <c:pt idx="886">
                  <c:v>1.1453120000000001</c:v>
                </c:pt>
                <c:pt idx="887">
                  <c:v>1.1472659999999999</c:v>
                </c:pt>
                <c:pt idx="888">
                  <c:v>1.149219</c:v>
                </c:pt>
                <c:pt idx="889">
                  <c:v>1.1511720000000001</c:v>
                </c:pt>
                <c:pt idx="890">
                  <c:v>1.153125</c:v>
                </c:pt>
                <c:pt idx="891">
                  <c:v>1.153125</c:v>
                </c:pt>
                <c:pt idx="892">
                  <c:v>1.153125</c:v>
                </c:pt>
                <c:pt idx="893">
                  <c:v>1.153125</c:v>
                </c:pt>
                <c:pt idx="894">
                  <c:v>1.153125</c:v>
                </c:pt>
                <c:pt idx="895">
                  <c:v>1.153125</c:v>
                </c:pt>
                <c:pt idx="896">
                  <c:v>1.1511720000000001</c:v>
                </c:pt>
                <c:pt idx="897">
                  <c:v>1.149219</c:v>
                </c:pt>
                <c:pt idx="898">
                  <c:v>1.149219</c:v>
                </c:pt>
                <c:pt idx="899">
                  <c:v>1.149219</c:v>
                </c:pt>
                <c:pt idx="900">
                  <c:v>1.1511720000000001</c:v>
                </c:pt>
                <c:pt idx="901">
                  <c:v>1.1511720000000001</c:v>
                </c:pt>
                <c:pt idx="902">
                  <c:v>1.1511720000000001</c:v>
                </c:pt>
                <c:pt idx="903">
                  <c:v>1.1511720000000001</c:v>
                </c:pt>
                <c:pt idx="904">
                  <c:v>1.1511720000000001</c:v>
                </c:pt>
                <c:pt idx="905">
                  <c:v>1.1511720000000001</c:v>
                </c:pt>
                <c:pt idx="906">
                  <c:v>1.1472659999999999</c:v>
                </c:pt>
                <c:pt idx="907">
                  <c:v>1.1472659999999999</c:v>
                </c:pt>
                <c:pt idx="908">
                  <c:v>1.1453120000000001</c:v>
                </c:pt>
                <c:pt idx="909">
                  <c:v>1.1453120000000001</c:v>
                </c:pt>
                <c:pt idx="910">
                  <c:v>1.143359</c:v>
                </c:pt>
                <c:pt idx="911">
                  <c:v>1.143359</c:v>
                </c:pt>
                <c:pt idx="912">
                  <c:v>1.1414059999999999</c:v>
                </c:pt>
                <c:pt idx="913">
                  <c:v>1.1414059999999999</c:v>
                </c:pt>
                <c:pt idx="914">
                  <c:v>1.1375</c:v>
                </c:pt>
                <c:pt idx="915">
                  <c:v>1.1296870000000001</c:v>
                </c:pt>
                <c:pt idx="916">
                  <c:v>1.1257809999999999</c:v>
                </c:pt>
                <c:pt idx="917">
                  <c:v>1.121875</c:v>
                </c:pt>
                <c:pt idx="918">
                  <c:v>1.1199220000000001</c:v>
                </c:pt>
                <c:pt idx="919">
                  <c:v>1.1199220000000001</c:v>
                </c:pt>
                <c:pt idx="920">
                  <c:v>1.123828</c:v>
                </c:pt>
                <c:pt idx="921">
                  <c:v>1.1296870000000001</c:v>
                </c:pt>
                <c:pt idx="922">
                  <c:v>1.1375</c:v>
                </c:pt>
                <c:pt idx="923">
                  <c:v>1.1414059999999999</c:v>
                </c:pt>
                <c:pt idx="924">
                  <c:v>1.139453</c:v>
                </c:pt>
                <c:pt idx="925">
                  <c:v>1.133594</c:v>
                </c:pt>
                <c:pt idx="926">
                  <c:v>1.123828</c:v>
                </c:pt>
                <c:pt idx="927">
                  <c:v>1.112109</c:v>
                </c:pt>
                <c:pt idx="928">
                  <c:v>1.1042970000000001</c:v>
                </c:pt>
                <c:pt idx="929">
                  <c:v>1.1003909999999999</c:v>
                </c:pt>
                <c:pt idx="930">
                  <c:v>1.0984370000000001</c:v>
                </c:pt>
                <c:pt idx="931">
                  <c:v>1.102344</c:v>
                </c:pt>
                <c:pt idx="932">
                  <c:v>1.10625</c:v>
                </c:pt>
                <c:pt idx="933">
                  <c:v>1.108203</c:v>
                </c:pt>
                <c:pt idx="934">
                  <c:v>1.108203</c:v>
                </c:pt>
                <c:pt idx="935">
                  <c:v>1.10625</c:v>
                </c:pt>
                <c:pt idx="936">
                  <c:v>1.102344</c:v>
                </c:pt>
                <c:pt idx="937">
                  <c:v>1.096484</c:v>
                </c:pt>
                <c:pt idx="938">
                  <c:v>1.092578</c:v>
                </c:pt>
                <c:pt idx="939">
                  <c:v>1.090625</c:v>
                </c:pt>
                <c:pt idx="940">
                  <c:v>1.090625</c:v>
                </c:pt>
                <c:pt idx="941">
                  <c:v>1.092578</c:v>
                </c:pt>
                <c:pt idx="942">
                  <c:v>1.092578</c:v>
                </c:pt>
                <c:pt idx="943">
                  <c:v>1.092578</c:v>
                </c:pt>
                <c:pt idx="944">
                  <c:v>1.090625</c:v>
                </c:pt>
                <c:pt idx="945">
                  <c:v>1.086719</c:v>
                </c:pt>
                <c:pt idx="946">
                  <c:v>1.0847659999999999</c:v>
                </c:pt>
                <c:pt idx="947">
                  <c:v>1.0828120000000001</c:v>
                </c:pt>
                <c:pt idx="948">
                  <c:v>1.080859</c:v>
                </c:pt>
                <c:pt idx="949">
                  <c:v>1.076953</c:v>
                </c:pt>
                <c:pt idx="950">
                  <c:v>1.076953</c:v>
                </c:pt>
                <c:pt idx="951">
                  <c:v>1.075</c:v>
                </c:pt>
                <c:pt idx="952">
                  <c:v>1.075</c:v>
                </c:pt>
                <c:pt idx="953">
                  <c:v>1.076953</c:v>
                </c:pt>
                <c:pt idx="954">
                  <c:v>1.076953</c:v>
                </c:pt>
                <c:pt idx="955">
                  <c:v>1.076953</c:v>
                </c:pt>
                <c:pt idx="956">
                  <c:v>1.076953</c:v>
                </c:pt>
                <c:pt idx="957">
                  <c:v>1.076953</c:v>
                </c:pt>
                <c:pt idx="958">
                  <c:v>1.076953</c:v>
                </c:pt>
                <c:pt idx="959">
                  <c:v>1.076953</c:v>
                </c:pt>
                <c:pt idx="960">
                  <c:v>1.075</c:v>
                </c:pt>
                <c:pt idx="961">
                  <c:v>1.0730470000000001</c:v>
                </c:pt>
                <c:pt idx="962">
                  <c:v>1.0671870000000001</c:v>
                </c:pt>
                <c:pt idx="963">
                  <c:v>1.0632809999999999</c:v>
                </c:pt>
                <c:pt idx="964">
                  <c:v>1.059375</c:v>
                </c:pt>
                <c:pt idx="965">
                  <c:v>1.0574220000000001</c:v>
                </c:pt>
                <c:pt idx="966">
                  <c:v>1.0574220000000001</c:v>
                </c:pt>
                <c:pt idx="967">
                  <c:v>1.059375</c:v>
                </c:pt>
                <c:pt idx="968">
                  <c:v>1.0632809999999999</c:v>
                </c:pt>
                <c:pt idx="969">
                  <c:v>1.065234</c:v>
                </c:pt>
                <c:pt idx="970">
                  <c:v>1.0671870000000001</c:v>
                </c:pt>
                <c:pt idx="971">
                  <c:v>1.0671870000000001</c:v>
                </c:pt>
                <c:pt idx="972">
                  <c:v>1.065234</c:v>
                </c:pt>
                <c:pt idx="973">
                  <c:v>1.0632809999999999</c:v>
                </c:pt>
                <c:pt idx="974">
                  <c:v>1.059375</c:v>
                </c:pt>
                <c:pt idx="975">
                  <c:v>1.055469</c:v>
                </c:pt>
                <c:pt idx="976">
                  <c:v>1.0515620000000001</c:v>
                </c:pt>
                <c:pt idx="977">
                  <c:v>1.049609</c:v>
                </c:pt>
                <c:pt idx="978">
                  <c:v>1.0476559999999999</c:v>
                </c:pt>
                <c:pt idx="979">
                  <c:v>1.045703</c:v>
                </c:pt>
                <c:pt idx="980">
                  <c:v>1.04375</c:v>
                </c:pt>
                <c:pt idx="981">
                  <c:v>1.0417970000000001</c:v>
                </c:pt>
                <c:pt idx="982">
                  <c:v>1.0378909999999999</c:v>
                </c:pt>
                <c:pt idx="983">
                  <c:v>1.0320309999999999</c:v>
                </c:pt>
                <c:pt idx="984">
                  <c:v>1.028125</c:v>
                </c:pt>
                <c:pt idx="985">
                  <c:v>1.0222659999999999</c:v>
                </c:pt>
                <c:pt idx="986">
                  <c:v>1.0203120000000001</c:v>
                </c:pt>
                <c:pt idx="987">
                  <c:v>1.018359</c:v>
                </c:pt>
                <c:pt idx="988">
                  <c:v>1.018359</c:v>
                </c:pt>
                <c:pt idx="989">
                  <c:v>1.014453</c:v>
                </c:pt>
                <c:pt idx="990">
                  <c:v>1.008594</c:v>
                </c:pt>
                <c:pt idx="991">
                  <c:v>1.002734</c:v>
                </c:pt>
                <c:pt idx="992">
                  <c:v>0.99687499999999996</c:v>
                </c:pt>
                <c:pt idx="993">
                  <c:v>0.99296899999999999</c:v>
                </c:pt>
                <c:pt idx="994">
                  <c:v>0.989062</c:v>
                </c:pt>
                <c:pt idx="995">
                  <c:v>0.98710900000000001</c:v>
                </c:pt>
                <c:pt idx="996">
                  <c:v>0.98515600000000003</c:v>
                </c:pt>
                <c:pt idx="997">
                  <c:v>0.98124999999999996</c:v>
                </c:pt>
                <c:pt idx="998">
                  <c:v>0.97734399999999999</c:v>
                </c:pt>
                <c:pt idx="999">
                  <c:v>0.97148400000000001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15872"/>
        <c:axId val="39617664"/>
      </c:scatterChart>
      <c:valAx>
        <c:axId val="3961587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39617664"/>
        <c:crosses val="autoZero"/>
        <c:crossBetween val="midCat"/>
      </c:valAx>
      <c:valAx>
        <c:axId val="396176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9615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'3v'!$E$3:$E$1002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'3v'!$F$3:$F$1002</c:f>
              <c:numCache>
                <c:formatCode>0.00E+00</c:formatCode>
                <c:ptCount val="1000"/>
                <c:pt idx="0">
                  <c:v>0.91093749000000002</c:v>
                </c:pt>
                <c:pt idx="1">
                  <c:v>0.90703124000000002</c:v>
                </c:pt>
                <c:pt idx="2">
                  <c:v>0.90117186000000005</c:v>
                </c:pt>
                <c:pt idx="3">
                  <c:v>0.89335936000000005</c:v>
                </c:pt>
                <c:pt idx="4">
                  <c:v>0.88749999000000002</c:v>
                </c:pt>
                <c:pt idx="5">
                  <c:v>0.88164061000000005</c:v>
                </c:pt>
                <c:pt idx="6">
                  <c:v>0.87382811000000005</c:v>
                </c:pt>
                <c:pt idx="7">
                  <c:v>0.86406249000000002</c:v>
                </c:pt>
                <c:pt idx="8">
                  <c:v>0.85820311000000005</c:v>
                </c:pt>
                <c:pt idx="9">
                  <c:v>0.85234374000000002</c:v>
                </c:pt>
                <c:pt idx="10">
                  <c:v>0.84843749000000002</c:v>
                </c:pt>
                <c:pt idx="11">
                  <c:v>0.84062499000000002</c:v>
                </c:pt>
                <c:pt idx="12">
                  <c:v>0.83476561000000005</c:v>
                </c:pt>
                <c:pt idx="13">
                  <c:v>0.82890624000000002</c:v>
                </c:pt>
                <c:pt idx="14">
                  <c:v>0.82109374000000002</c:v>
                </c:pt>
                <c:pt idx="15">
                  <c:v>0.81328124000000002</c:v>
                </c:pt>
                <c:pt idx="16">
                  <c:v>0.80546874000000002</c:v>
                </c:pt>
                <c:pt idx="17">
                  <c:v>0.79960936000000005</c:v>
                </c:pt>
                <c:pt idx="18">
                  <c:v>0.79179686000000005</c:v>
                </c:pt>
                <c:pt idx="19">
                  <c:v>0.78398436000000005</c:v>
                </c:pt>
                <c:pt idx="20">
                  <c:v>0.77617186000000005</c:v>
                </c:pt>
                <c:pt idx="21">
                  <c:v>0.76835936000000005</c:v>
                </c:pt>
                <c:pt idx="22">
                  <c:v>0.75664061000000005</c:v>
                </c:pt>
                <c:pt idx="23">
                  <c:v>0.74882811000000005</c:v>
                </c:pt>
                <c:pt idx="24">
                  <c:v>0.74296874000000002</c:v>
                </c:pt>
                <c:pt idx="25">
                  <c:v>0.73515624000000002</c:v>
                </c:pt>
                <c:pt idx="26">
                  <c:v>0.72539061000000005</c:v>
                </c:pt>
                <c:pt idx="27">
                  <c:v>0.71757811000000005</c:v>
                </c:pt>
                <c:pt idx="28">
                  <c:v>0.70781249000000002</c:v>
                </c:pt>
                <c:pt idx="29">
                  <c:v>0.69804686000000005</c:v>
                </c:pt>
                <c:pt idx="30">
                  <c:v>0.69023436000000005</c:v>
                </c:pt>
                <c:pt idx="31">
                  <c:v>0.68046874000000002</c:v>
                </c:pt>
                <c:pt idx="32">
                  <c:v>0.67265624000000002</c:v>
                </c:pt>
                <c:pt idx="33">
                  <c:v>0.66484374000000002</c:v>
                </c:pt>
                <c:pt idx="34">
                  <c:v>0.65312499000000002</c:v>
                </c:pt>
                <c:pt idx="35">
                  <c:v>0.64335936000000005</c:v>
                </c:pt>
                <c:pt idx="36">
                  <c:v>0.63554686000000005</c:v>
                </c:pt>
                <c:pt idx="37">
                  <c:v>0.62578124000000002</c:v>
                </c:pt>
                <c:pt idx="38">
                  <c:v>0.61406249000000002</c:v>
                </c:pt>
                <c:pt idx="39">
                  <c:v>0.60429686000000005</c:v>
                </c:pt>
                <c:pt idx="40">
                  <c:v>0.59257811000000005</c:v>
                </c:pt>
                <c:pt idx="41">
                  <c:v>0.58281249000000002</c:v>
                </c:pt>
                <c:pt idx="42">
                  <c:v>0.57304686000000005</c:v>
                </c:pt>
                <c:pt idx="43">
                  <c:v>0.56328124000000002</c:v>
                </c:pt>
                <c:pt idx="44">
                  <c:v>0.55351561000000005</c:v>
                </c:pt>
                <c:pt idx="45">
                  <c:v>0.54179686000000005</c:v>
                </c:pt>
                <c:pt idx="46">
                  <c:v>0.53007811000000005</c:v>
                </c:pt>
                <c:pt idx="47">
                  <c:v>0.52226561000000005</c:v>
                </c:pt>
                <c:pt idx="48">
                  <c:v>0.51054686000000005</c:v>
                </c:pt>
                <c:pt idx="49">
                  <c:v>0.49882810999999999</c:v>
                </c:pt>
                <c:pt idx="50">
                  <c:v>0.48710935999999999</c:v>
                </c:pt>
                <c:pt idx="51">
                  <c:v>0.47539060999999999</c:v>
                </c:pt>
                <c:pt idx="52">
                  <c:v>0.46367185999999999</c:v>
                </c:pt>
                <c:pt idx="53">
                  <c:v>0.45195310999999999</c:v>
                </c:pt>
                <c:pt idx="54">
                  <c:v>0.44023435999999999</c:v>
                </c:pt>
                <c:pt idx="55">
                  <c:v>0.42656249000000002</c:v>
                </c:pt>
                <c:pt idx="56">
                  <c:v>0.41484374000000002</c:v>
                </c:pt>
                <c:pt idx="57">
                  <c:v>0.40507810999999999</c:v>
                </c:pt>
                <c:pt idx="58">
                  <c:v>0.39531249000000002</c:v>
                </c:pt>
                <c:pt idx="59">
                  <c:v>0.38359374000000002</c:v>
                </c:pt>
                <c:pt idx="60">
                  <c:v>0.37187499000000002</c:v>
                </c:pt>
                <c:pt idx="61">
                  <c:v>0.36015624000000002</c:v>
                </c:pt>
                <c:pt idx="62">
                  <c:v>0.34843749000000002</c:v>
                </c:pt>
                <c:pt idx="63">
                  <c:v>0.33671874000000002</c:v>
                </c:pt>
                <c:pt idx="64">
                  <c:v>0.32499999000000002</c:v>
                </c:pt>
                <c:pt idx="65">
                  <c:v>0.31132810999999999</c:v>
                </c:pt>
                <c:pt idx="66">
                  <c:v>0.29960935999999999</c:v>
                </c:pt>
                <c:pt idx="67">
                  <c:v>0.28789060999999999</c:v>
                </c:pt>
                <c:pt idx="68">
                  <c:v>0.27617185999999999</c:v>
                </c:pt>
                <c:pt idx="69">
                  <c:v>0.26249999000000002</c:v>
                </c:pt>
                <c:pt idx="70">
                  <c:v>0.24882810999999999</c:v>
                </c:pt>
                <c:pt idx="71">
                  <c:v>0.23710935999999999</c:v>
                </c:pt>
                <c:pt idx="72">
                  <c:v>0.22539060999999999</c:v>
                </c:pt>
                <c:pt idx="73">
                  <c:v>0.21171873999999999</c:v>
                </c:pt>
                <c:pt idx="74">
                  <c:v>0.19999998999999999</c:v>
                </c:pt>
                <c:pt idx="75">
                  <c:v>0.18828123999999999</c:v>
                </c:pt>
                <c:pt idx="76">
                  <c:v>0.17460935999999999</c:v>
                </c:pt>
                <c:pt idx="77">
                  <c:v>0.16289060999999999</c:v>
                </c:pt>
                <c:pt idx="78">
                  <c:v>0.14921873999999999</c:v>
                </c:pt>
                <c:pt idx="79">
                  <c:v>0.13749998999999999</c:v>
                </c:pt>
                <c:pt idx="80">
                  <c:v>0.12578123999999999</c:v>
                </c:pt>
                <c:pt idx="81">
                  <c:v>0.11406249</c:v>
                </c:pt>
                <c:pt idx="82">
                  <c:v>0.10039061000000001</c:v>
                </c:pt>
                <c:pt idx="83">
                  <c:v>8.8671860000000005E-2</c:v>
                </c:pt>
                <c:pt idx="84">
                  <c:v>7.4999990000000002E-2</c:v>
                </c:pt>
                <c:pt idx="85">
                  <c:v>6.1328109999999998E-2</c:v>
                </c:pt>
                <c:pt idx="86">
                  <c:v>4.7656240000000002E-2</c:v>
                </c:pt>
                <c:pt idx="87">
                  <c:v>3.2031240000000002E-2</c:v>
                </c:pt>
                <c:pt idx="88">
                  <c:v>1.8359360000000002E-2</c:v>
                </c:pt>
                <c:pt idx="89">
                  <c:v>4.6874899999999999E-3</c:v>
                </c:pt>
                <c:pt idx="90">
                  <c:v>-8.9843900000000001E-3</c:v>
                </c:pt>
                <c:pt idx="91">
                  <c:v>-2.2656260000000001E-2</c:v>
                </c:pt>
                <c:pt idx="92">
                  <c:v>-3.6328140000000002E-2</c:v>
                </c:pt>
                <c:pt idx="93">
                  <c:v>-5.0000009999999998E-2</c:v>
                </c:pt>
                <c:pt idx="94">
                  <c:v>-6.1718759999999998E-2</c:v>
                </c:pt>
                <c:pt idx="95">
                  <c:v>-7.5390639999999995E-2</c:v>
                </c:pt>
                <c:pt idx="96">
                  <c:v>-8.9062509999999998E-2</c:v>
                </c:pt>
                <c:pt idx="97">
                  <c:v>-0.10273438999999999</c:v>
                </c:pt>
                <c:pt idx="98">
                  <c:v>-0.11640626</c:v>
                </c:pt>
                <c:pt idx="99">
                  <c:v>-0.13007814000000001</c:v>
                </c:pt>
                <c:pt idx="100">
                  <c:v>-0.14375001000000001</c:v>
                </c:pt>
                <c:pt idx="101">
                  <c:v>-0.15742189000000001</c:v>
                </c:pt>
                <c:pt idx="102">
                  <c:v>-0.17109376000000001</c:v>
                </c:pt>
                <c:pt idx="103">
                  <c:v>-0.18671876000000001</c:v>
                </c:pt>
                <c:pt idx="104">
                  <c:v>-0.20039064000000001</c:v>
                </c:pt>
                <c:pt idx="105">
                  <c:v>-0.21601564000000001</c:v>
                </c:pt>
                <c:pt idx="106">
                  <c:v>-0.22968751000000001</c:v>
                </c:pt>
                <c:pt idx="107">
                  <c:v>-0.24335939000000001</c:v>
                </c:pt>
                <c:pt idx="108">
                  <c:v>-0.25703125999999998</c:v>
                </c:pt>
                <c:pt idx="109">
                  <c:v>-0.27265625999999998</c:v>
                </c:pt>
                <c:pt idx="110">
                  <c:v>-0.28632814000000001</c:v>
                </c:pt>
                <c:pt idx="111">
                  <c:v>-0.30000000999999998</c:v>
                </c:pt>
                <c:pt idx="112">
                  <c:v>-0.31367189000000001</c:v>
                </c:pt>
                <c:pt idx="113">
                  <c:v>-0.32539064000000001</c:v>
                </c:pt>
                <c:pt idx="114">
                  <c:v>-0.33906250999999998</c:v>
                </c:pt>
                <c:pt idx="115">
                  <c:v>-0.35273439000000001</c:v>
                </c:pt>
                <c:pt idx="116">
                  <c:v>-0.36835939000000001</c:v>
                </c:pt>
                <c:pt idx="117">
                  <c:v>-0.38203125999999998</c:v>
                </c:pt>
                <c:pt idx="118">
                  <c:v>-0.39570314000000001</c:v>
                </c:pt>
                <c:pt idx="119">
                  <c:v>-0.40742189000000001</c:v>
                </c:pt>
                <c:pt idx="120">
                  <c:v>-0.42109375999999998</c:v>
                </c:pt>
                <c:pt idx="121">
                  <c:v>-0.43281250999999998</c:v>
                </c:pt>
                <c:pt idx="122">
                  <c:v>-0.44648439000000001</c:v>
                </c:pt>
                <c:pt idx="123">
                  <c:v>-0.45820314000000001</c:v>
                </c:pt>
                <c:pt idx="124">
                  <c:v>-0.47187500999999998</c:v>
                </c:pt>
                <c:pt idx="125">
                  <c:v>-0.48554689000000001</c:v>
                </c:pt>
                <c:pt idx="126">
                  <c:v>-0.49921875999999998</c:v>
                </c:pt>
                <c:pt idx="127">
                  <c:v>-0.51289063999999995</c:v>
                </c:pt>
                <c:pt idx="128">
                  <c:v>-0.52656250999999998</c:v>
                </c:pt>
                <c:pt idx="129">
                  <c:v>-0.54023438999999995</c:v>
                </c:pt>
                <c:pt idx="130">
                  <c:v>-0.55390625999999998</c:v>
                </c:pt>
                <c:pt idx="131">
                  <c:v>-0.56757813999999995</c:v>
                </c:pt>
                <c:pt idx="132">
                  <c:v>-0.58125000999999998</c:v>
                </c:pt>
                <c:pt idx="133">
                  <c:v>-0.59687500999999998</c:v>
                </c:pt>
                <c:pt idx="134">
                  <c:v>-0.61054688999999995</c:v>
                </c:pt>
                <c:pt idx="135">
                  <c:v>-0.62421875999999998</c:v>
                </c:pt>
                <c:pt idx="136">
                  <c:v>-0.63789063999999995</c:v>
                </c:pt>
                <c:pt idx="137">
                  <c:v>-0.65351563999999995</c:v>
                </c:pt>
                <c:pt idx="138">
                  <c:v>-0.66914063999999995</c:v>
                </c:pt>
                <c:pt idx="139">
                  <c:v>-0.68281250999999998</c:v>
                </c:pt>
                <c:pt idx="140">
                  <c:v>-0.69843750999999998</c:v>
                </c:pt>
                <c:pt idx="141">
                  <c:v>-0.71210938999999995</c:v>
                </c:pt>
                <c:pt idx="142">
                  <c:v>-0.72773438999999995</c:v>
                </c:pt>
                <c:pt idx="143">
                  <c:v>-0.74140625999999998</c:v>
                </c:pt>
                <c:pt idx="144">
                  <c:v>-0.75507813999999995</c:v>
                </c:pt>
                <c:pt idx="145">
                  <c:v>-0.76875000999999998</c:v>
                </c:pt>
                <c:pt idx="146">
                  <c:v>-0.78046875999999998</c:v>
                </c:pt>
                <c:pt idx="147">
                  <c:v>-0.79414063999999995</c:v>
                </c:pt>
                <c:pt idx="148">
                  <c:v>-0.80781250999999998</c:v>
                </c:pt>
                <c:pt idx="149">
                  <c:v>-0.82148438999999995</c:v>
                </c:pt>
                <c:pt idx="150">
                  <c:v>-0.83515625999999998</c:v>
                </c:pt>
                <c:pt idx="151">
                  <c:v>-0.84882813999999995</c:v>
                </c:pt>
                <c:pt idx="152">
                  <c:v>-0.86250000999999998</c:v>
                </c:pt>
                <c:pt idx="153">
                  <c:v>-0.87617188999999995</c:v>
                </c:pt>
                <c:pt idx="154">
                  <c:v>-0.88789063999999995</c:v>
                </c:pt>
                <c:pt idx="155">
                  <c:v>-0.90156250999999998</c:v>
                </c:pt>
                <c:pt idx="156">
                  <c:v>-0.91523438999999995</c:v>
                </c:pt>
                <c:pt idx="157">
                  <c:v>-0.92890625999999998</c:v>
                </c:pt>
                <c:pt idx="158">
                  <c:v>-0.94257813999999995</c:v>
                </c:pt>
                <c:pt idx="159">
                  <c:v>-0.95625000999999998</c:v>
                </c:pt>
                <c:pt idx="160">
                  <c:v>-0.96992188999999995</c:v>
                </c:pt>
                <c:pt idx="161">
                  <c:v>-0.98359375999999998</c:v>
                </c:pt>
                <c:pt idx="162">
                  <c:v>-0.99531250999999998</c:v>
                </c:pt>
                <c:pt idx="163">
                  <c:v>-1.00898439</c:v>
                </c:pt>
                <c:pt idx="164">
                  <c:v>-1.02265626</c:v>
                </c:pt>
                <c:pt idx="165">
                  <c:v>-1.03437501</c:v>
                </c:pt>
                <c:pt idx="166">
                  <c:v>-1.04804689</c:v>
                </c:pt>
                <c:pt idx="167">
                  <c:v>-1.05976564</c:v>
                </c:pt>
                <c:pt idx="168">
                  <c:v>-1.07343751</c:v>
                </c:pt>
                <c:pt idx="169">
                  <c:v>-1.08515626</c:v>
                </c:pt>
                <c:pt idx="170">
                  <c:v>-1.09687501</c:v>
                </c:pt>
                <c:pt idx="171">
                  <c:v>-1.10859376</c:v>
                </c:pt>
                <c:pt idx="172">
                  <c:v>-1.12226564</c:v>
                </c:pt>
                <c:pt idx="173">
                  <c:v>-1.13398439</c:v>
                </c:pt>
                <c:pt idx="174">
                  <c:v>-1.14765626</c:v>
                </c:pt>
                <c:pt idx="175">
                  <c:v>-1.15937501</c:v>
                </c:pt>
                <c:pt idx="176">
                  <c:v>-1.17304689</c:v>
                </c:pt>
                <c:pt idx="177">
                  <c:v>-1.18671876</c:v>
                </c:pt>
                <c:pt idx="178">
                  <c:v>-1.19843751</c:v>
                </c:pt>
                <c:pt idx="179">
                  <c:v>-1.21015626</c:v>
                </c:pt>
                <c:pt idx="180">
                  <c:v>-1.22187501</c:v>
                </c:pt>
                <c:pt idx="181">
                  <c:v>-1.23359376</c:v>
                </c:pt>
                <c:pt idx="182">
                  <c:v>-1.24531251</c:v>
                </c:pt>
                <c:pt idx="183">
                  <c:v>-1.25703126</c:v>
                </c:pt>
                <c:pt idx="184">
                  <c:v>-1.26875001</c:v>
                </c:pt>
                <c:pt idx="185">
                  <c:v>-1.28046876</c:v>
                </c:pt>
                <c:pt idx="186">
                  <c:v>-1.29218751</c:v>
                </c:pt>
                <c:pt idx="187">
                  <c:v>-1.30390626</c:v>
                </c:pt>
                <c:pt idx="188">
                  <c:v>-1.31562501</c:v>
                </c:pt>
                <c:pt idx="189">
                  <c:v>-1.32539064</c:v>
                </c:pt>
                <c:pt idx="190">
                  <c:v>-1.33906251</c:v>
                </c:pt>
                <c:pt idx="191">
                  <c:v>-1.35273439</c:v>
                </c:pt>
                <c:pt idx="192">
                  <c:v>-1.36445314</c:v>
                </c:pt>
                <c:pt idx="193">
                  <c:v>-1.37617189</c:v>
                </c:pt>
                <c:pt idx="194">
                  <c:v>-1.38593751</c:v>
                </c:pt>
                <c:pt idx="195">
                  <c:v>-1.39960939</c:v>
                </c:pt>
                <c:pt idx="196">
                  <c:v>-1.40937501</c:v>
                </c:pt>
                <c:pt idx="197">
                  <c:v>-1.42109376</c:v>
                </c:pt>
                <c:pt idx="198">
                  <c:v>-1.43281251</c:v>
                </c:pt>
                <c:pt idx="199">
                  <c:v>-1.44062501</c:v>
                </c:pt>
                <c:pt idx="200">
                  <c:v>-1.45234376</c:v>
                </c:pt>
                <c:pt idx="201">
                  <c:v>-1.46406251</c:v>
                </c:pt>
                <c:pt idx="202">
                  <c:v>-1.47578126</c:v>
                </c:pt>
                <c:pt idx="203">
                  <c:v>-1.48554689</c:v>
                </c:pt>
                <c:pt idx="204">
                  <c:v>-1.49531251</c:v>
                </c:pt>
                <c:pt idx="205">
                  <c:v>-1.50507814</c:v>
                </c:pt>
                <c:pt idx="206">
                  <c:v>-1.51679689</c:v>
                </c:pt>
                <c:pt idx="207">
                  <c:v>-1.52656251</c:v>
                </c:pt>
                <c:pt idx="208">
                  <c:v>-1.53632814</c:v>
                </c:pt>
                <c:pt idx="209">
                  <c:v>-1.54609376</c:v>
                </c:pt>
                <c:pt idx="210">
                  <c:v>-1.55195314</c:v>
                </c:pt>
                <c:pt idx="211">
                  <c:v>-1.56367189</c:v>
                </c:pt>
                <c:pt idx="212">
                  <c:v>-1.57539064</c:v>
                </c:pt>
                <c:pt idx="213">
                  <c:v>-1.58515626</c:v>
                </c:pt>
                <c:pt idx="214">
                  <c:v>-1.59492189</c:v>
                </c:pt>
                <c:pt idx="215">
                  <c:v>-1.60273439</c:v>
                </c:pt>
                <c:pt idx="216">
                  <c:v>-1.61054689</c:v>
                </c:pt>
                <c:pt idx="217">
                  <c:v>-1.62031251</c:v>
                </c:pt>
                <c:pt idx="218">
                  <c:v>-1.63007814</c:v>
                </c:pt>
                <c:pt idx="219">
                  <c:v>-1.63789064</c:v>
                </c:pt>
                <c:pt idx="220">
                  <c:v>-1.64570314</c:v>
                </c:pt>
                <c:pt idx="221">
                  <c:v>-1.65351564</c:v>
                </c:pt>
                <c:pt idx="222">
                  <c:v>-1.65937501</c:v>
                </c:pt>
                <c:pt idx="223">
                  <c:v>-1.66914064</c:v>
                </c:pt>
                <c:pt idx="224">
                  <c:v>-1.67890626</c:v>
                </c:pt>
                <c:pt idx="225">
                  <c:v>-1.68671876</c:v>
                </c:pt>
                <c:pt idx="226">
                  <c:v>-1.69453126</c:v>
                </c:pt>
                <c:pt idx="227">
                  <c:v>-1.70234376</c:v>
                </c:pt>
                <c:pt idx="228">
                  <c:v>-1.71015626</c:v>
                </c:pt>
                <c:pt idx="229">
                  <c:v>-1.71601564</c:v>
                </c:pt>
                <c:pt idx="230">
                  <c:v>-1.72382814</c:v>
                </c:pt>
                <c:pt idx="231">
                  <c:v>-1.73359376</c:v>
                </c:pt>
                <c:pt idx="232">
                  <c:v>-1.73945314</c:v>
                </c:pt>
                <c:pt idx="233">
                  <c:v>-1.74726564</c:v>
                </c:pt>
                <c:pt idx="234">
                  <c:v>-1.75312501</c:v>
                </c:pt>
                <c:pt idx="235">
                  <c:v>-1.76093751</c:v>
                </c:pt>
                <c:pt idx="236">
                  <c:v>-1.76679689</c:v>
                </c:pt>
                <c:pt idx="237">
                  <c:v>-1.77265626</c:v>
                </c:pt>
                <c:pt idx="238">
                  <c:v>-1.77851564</c:v>
                </c:pt>
                <c:pt idx="239">
                  <c:v>-1.78828126</c:v>
                </c:pt>
                <c:pt idx="240">
                  <c:v>-1.79609376</c:v>
                </c:pt>
                <c:pt idx="241">
                  <c:v>-1.80195314</c:v>
                </c:pt>
                <c:pt idx="242">
                  <c:v>-1.80781251</c:v>
                </c:pt>
                <c:pt idx="243">
                  <c:v>-1.81367189</c:v>
                </c:pt>
                <c:pt idx="244">
                  <c:v>-1.81953126</c:v>
                </c:pt>
                <c:pt idx="245">
                  <c:v>-1.82343751</c:v>
                </c:pt>
                <c:pt idx="246">
                  <c:v>-1.82929689</c:v>
                </c:pt>
                <c:pt idx="247">
                  <c:v>-1.83515626</c:v>
                </c:pt>
                <c:pt idx="248">
                  <c:v>-1.84101564</c:v>
                </c:pt>
                <c:pt idx="249">
                  <c:v>-1.84687501</c:v>
                </c:pt>
                <c:pt idx="250">
                  <c:v>-1.85078126</c:v>
                </c:pt>
                <c:pt idx="251">
                  <c:v>-1.85468751</c:v>
                </c:pt>
                <c:pt idx="252">
                  <c:v>-1.86054689</c:v>
                </c:pt>
                <c:pt idx="253">
                  <c:v>-1.86445314</c:v>
                </c:pt>
                <c:pt idx="254">
                  <c:v>-1.87031251</c:v>
                </c:pt>
                <c:pt idx="255">
                  <c:v>-1.87226564</c:v>
                </c:pt>
                <c:pt idx="256">
                  <c:v>-1.87617189</c:v>
                </c:pt>
                <c:pt idx="257">
                  <c:v>-1.87812501</c:v>
                </c:pt>
                <c:pt idx="258">
                  <c:v>-1.88398439</c:v>
                </c:pt>
                <c:pt idx="259">
                  <c:v>-1.88789064</c:v>
                </c:pt>
                <c:pt idx="260">
                  <c:v>-1.89375001</c:v>
                </c:pt>
                <c:pt idx="261">
                  <c:v>-1.89960939</c:v>
                </c:pt>
                <c:pt idx="262">
                  <c:v>-1.90156251</c:v>
                </c:pt>
                <c:pt idx="263">
                  <c:v>-1.90546876</c:v>
                </c:pt>
                <c:pt idx="264">
                  <c:v>-1.90937501</c:v>
                </c:pt>
                <c:pt idx="265">
                  <c:v>-1.91132814</c:v>
                </c:pt>
                <c:pt idx="266">
                  <c:v>-1.91523439</c:v>
                </c:pt>
                <c:pt idx="267">
                  <c:v>-1.91718751</c:v>
                </c:pt>
                <c:pt idx="268">
                  <c:v>-1.92109376</c:v>
                </c:pt>
                <c:pt idx="269">
                  <c:v>-1.92304689</c:v>
                </c:pt>
                <c:pt idx="270">
                  <c:v>-1.92695314</c:v>
                </c:pt>
                <c:pt idx="271">
                  <c:v>-1.92695314</c:v>
                </c:pt>
                <c:pt idx="272">
                  <c:v>-1.92890626</c:v>
                </c:pt>
                <c:pt idx="273">
                  <c:v>-1.93085939</c:v>
                </c:pt>
                <c:pt idx="274">
                  <c:v>-1.93281251</c:v>
                </c:pt>
                <c:pt idx="275">
                  <c:v>-1.93476564</c:v>
                </c:pt>
                <c:pt idx="276">
                  <c:v>-1.93671876</c:v>
                </c:pt>
                <c:pt idx="277">
                  <c:v>-1.93867189</c:v>
                </c:pt>
                <c:pt idx="278">
                  <c:v>-1.94062501</c:v>
                </c:pt>
                <c:pt idx="279">
                  <c:v>-1.94062501</c:v>
                </c:pt>
                <c:pt idx="280">
                  <c:v>-1.94257814</c:v>
                </c:pt>
                <c:pt idx="281">
                  <c:v>-1.94453126</c:v>
                </c:pt>
                <c:pt idx="282">
                  <c:v>-1.94453126</c:v>
                </c:pt>
                <c:pt idx="283">
                  <c:v>-1.94648439</c:v>
                </c:pt>
                <c:pt idx="284">
                  <c:v>-1.94648439</c:v>
                </c:pt>
                <c:pt idx="285">
                  <c:v>-1.94648439</c:v>
                </c:pt>
                <c:pt idx="286">
                  <c:v>-1.94843751</c:v>
                </c:pt>
                <c:pt idx="287">
                  <c:v>-1.94843751</c:v>
                </c:pt>
                <c:pt idx="288">
                  <c:v>-1.94843751</c:v>
                </c:pt>
                <c:pt idx="289">
                  <c:v>-1.94843751</c:v>
                </c:pt>
                <c:pt idx="290">
                  <c:v>-1.94843751</c:v>
                </c:pt>
                <c:pt idx="291">
                  <c:v>-1.94843751</c:v>
                </c:pt>
                <c:pt idx="292">
                  <c:v>-1.94843751</c:v>
                </c:pt>
                <c:pt idx="293">
                  <c:v>-1.94648439</c:v>
                </c:pt>
                <c:pt idx="294">
                  <c:v>-1.94648439</c:v>
                </c:pt>
                <c:pt idx="295">
                  <c:v>-1.94648439</c:v>
                </c:pt>
                <c:pt idx="296">
                  <c:v>-1.94453126</c:v>
                </c:pt>
                <c:pt idx="297">
                  <c:v>-1.94453126</c:v>
                </c:pt>
                <c:pt idx="298">
                  <c:v>-1.94257814</c:v>
                </c:pt>
                <c:pt idx="299">
                  <c:v>-1.94062501</c:v>
                </c:pt>
                <c:pt idx="300">
                  <c:v>-1.94062501</c:v>
                </c:pt>
                <c:pt idx="301">
                  <c:v>-1.93867189</c:v>
                </c:pt>
                <c:pt idx="302">
                  <c:v>-1.93671876</c:v>
                </c:pt>
                <c:pt idx="303">
                  <c:v>-1.93476564</c:v>
                </c:pt>
                <c:pt idx="304">
                  <c:v>-1.93281251</c:v>
                </c:pt>
                <c:pt idx="305">
                  <c:v>-1.93085939</c:v>
                </c:pt>
                <c:pt idx="306">
                  <c:v>-1.92890626</c:v>
                </c:pt>
                <c:pt idx="307">
                  <c:v>-1.92695314</c:v>
                </c:pt>
                <c:pt idx="308">
                  <c:v>-1.92695314</c:v>
                </c:pt>
                <c:pt idx="309">
                  <c:v>-1.92304689</c:v>
                </c:pt>
                <c:pt idx="310">
                  <c:v>-1.92109376</c:v>
                </c:pt>
                <c:pt idx="311">
                  <c:v>-1.91718751</c:v>
                </c:pt>
                <c:pt idx="312">
                  <c:v>-1.91523439</c:v>
                </c:pt>
                <c:pt idx="313">
                  <c:v>-1.91132814</c:v>
                </c:pt>
                <c:pt idx="314">
                  <c:v>-1.90937501</c:v>
                </c:pt>
                <c:pt idx="315">
                  <c:v>-1.90546876</c:v>
                </c:pt>
                <c:pt idx="316">
                  <c:v>-1.90156251</c:v>
                </c:pt>
                <c:pt idx="317">
                  <c:v>-1.89960939</c:v>
                </c:pt>
                <c:pt idx="318">
                  <c:v>-1.89375001</c:v>
                </c:pt>
                <c:pt idx="319">
                  <c:v>-1.88789064</c:v>
                </c:pt>
                <c:pt idx="320">
                  <c:v>-1.88398439</c:v>
                </c:pt>
                <c:pt idx="321">
                  <c:v>-1.87812501</c:v>
                </c:pt>
                <c:pt idx="322">
                  <c:v>-1.87617189</c:v>
                </c:pt>
                <c:pt idx="323">
                  <c:v>-1.87226564</c:v>
                </c:pt>
                <c:pt idx="324">
                  <c:v>-1.87031251</c:v>
                </c:pt>
                <c:pt idx="325">
                  <c:v>-1.86445314</c:v>
                </c:pt>
                <c:pt idx="326">
                  <c:v>-1.86054689</c:v>
                </c:pt>
                <c:pt idx="327">
                  <c:v>-1.85664064</c:v>
                </c:pt>
                <c:pt idx="328">
                  <c:v>-1.85078126</c:v>
                </c:pt>
                <c:pt idx="329">
                  <c:v>-1.84687501</c:v>
                </c:pt>
                <c:pt idx="330">
                  <c:v>-1.84101564</c:v>
                </c:pt>
                <c:pt idx="331">
                  <c:v>-1.83515626</c:v>
                </c:pt>
                <c:pt idx="332">
                  <c:v>-1.82929689</c:v>
                </c:pt>
                <c:pt idx="333">
                  <c:v>-1.82343751</c:v>
                </c:pt>
                <c:pt idx="334">
                  <c:v>-1.81953126</c:v>
                </c:pt>
                <c:pt idx="335">
                  <c:v>-1.81367189</c:v>
                </c:pt>
                <c:pt idx="336">
                  <c:v>-1.80781251</c:v>
                </c:pt>
                <c:pt idx="337">
                  <c:v>-1.80195314</c:v>
                </c:pt>
                <c:pt idx="338">
                  <c:v>-1.79609376</c:v>
                </c:pt>
                <c:pt idx="339">
                  <c:v>-1.79023439</c:v>
                </c:pt>
                <c:pt idx="340">
                  <c:v>-1.78046876</c:v>
                </c:pt>
                <c:pt idx="341">
                  <c:v>-1.77265626</c:v>
                </c:pt>
                <c:pt idx="342">
                  <c:v>-1.76679689</c:v>
                </c:pt>
                <c:pt idx="343">
                  <c:v>-1.76093751</c:v>
                </c:pt>
                <c:pt idx="344">
                  <c:v>-1.75507814</c:v>
                </c:pt>
                <c:pt idx="345">
                  <c:v>-1.74726564</c:v>
                </c:pt>
                <c:pt idx="346">
                  <c:v>-1.73945314</c:v>
                </c:pt>
                <c:pt idx="347">
                  <c:v>-1.73359376</c:v>
                </c:pt>
                <c:pt idx="348">
                  <c:v>-1.72382814</c:v>
                </c:pt>
                <c:pt idx="349">
                  <c:v>-1.71796876</c:v>
                </c:pt>
                <c:pt idx="350">
                  <c:v>-1.71015626</c:v>
                </c:pt>
                <c:pt idx="351">
                  <c:v>-1.70429689</c:v>
                </c:pt>
                <c:pt idx="352">
                  <c:v>-1.69648439</c:v>
                </c:pt>
                <c:pt idx="353">
                  <c:v>-1.68867189</c:v>
                </c:pt>
                <c:pt idx="354">
                  <c:v>-1.68085939</c:v>
                </c:pt>
                <c:pt idx="355">
                  <c:v>-1.66914064</c:v>
                </c:pt>
                <c:pt idx="356">
                  <c:v>-1.65937501</c:v>
                </c:pt>
                <c:pt idx="357">
                  <c:v>-1.65351564</c:v>
                </c:pt>
                <c:pt idx="358">
                  <c:v>-1.64765626</c:v>
                </c:pt>
                <c:pt idx="359">
                  <c:v>-1.63789064</c:v>
                </c:pt>
                <c:pt idx="360">
                  <c:v>-1.63007814</c:v>
                </c:pt>
                <c:pt idx="361">
                  <c:v>-1.62031251</c:v>
                </c:pt>
                <c:pt idx="362">
                  <c:v>-1.61054689</c:v>
                </c:pt>
                <c:pt idx="363">
                  <c:v>-1.60273439</c:v>
                </c:pt>
                <c:pt idx="364">
                  <c:v>-1.59492189</c:v>
                </c:pt>
                <c:pt idx="365">
                  <c:v>-1.58515626</c:v>
                </c:pt>
                <c:pt idx="366">
                  <c:v>-1.57539064</c:v>
                </c:pt>
                <c:pt idx="367">
                  <c:v>-1.56562501</c:v>
                </c:pt>
                <c:pt idx="368">
                  <c:v>-1.55390626</c:v>
                </c:pt>
                <c:pt idx="369">
                  <c:v>-1.54609376</c:v>
                </c:pt>
                <c:pt idx="370">
                  <c:v>-1.53632814</c:v>
                </c:pt>
                <c:pt idx="371">
                  <c:v>-1.52656251</c:v>
                </c:pt>
                <c:pt idx="372">
                  <c:v>-1.51679689</c:v>
                </c:pt>
                <c:pt idx="373">
                  <c:v>-1.50703126</c:v>
                </c:pt>
                <c:pt idx="374">
                  <c:v>-1.49531251</c:v>
                </c:pt>
                <c:pt idx="375">
                  <c:v>-1.48750001</c:v>
                </c:pt>
                <c:pt idx="376">
                  <c:v>-1.47578126</c:v>
                </c:pt>
                <c:pt idx="377">
                  <c:v>-1.46406251</c:v>
                </c:pt>
                <c:pt idx="378">
                  <c:v>-1.45429689</c:v>
                </c:pt>
                <c:pt idx="379">
                  <c:v>-1.44062501</c:v>
                </c:pt>
                <c:pt idx="380">
                  <c:v>-1.43281251</c:v>
                </c:pt>
                <c:pt idx="381">
                  <c:v>-1.42109376</c:v>
                </c:pt>
                <c:pt idx="382">
                  <c:v>-1.41132814</c:v>
                </c:pt>
                <c:pt idx="383">
                  <c:v>-1.39960939</c:v>
                </c:pt>
                <c:pt idx="384">
                  <c:v>-1.38789064</c:v>
                </c:pt>
                <c:pt idx="385">
                  <c:v>-1.37617189</c:v>
                </c:pt>
                <c:pt idx="386">
                  <c:v>-1.36445314</c:v>
                </c:pt>
                <c:pt idx="387">
                  <c:v>-1.35273439</c:v>
                </c:pt>
                <c:pt idx="388">
                  <c:v>-1.34101564</c:v>
                </c:pt>
                <c:pt idx="389">
                  <c:v>-1.32539064</c:v>
                </c:pt>
                <c:pt idx="390">
                  <c:v>-1.31562501</c:v>
                </c:pt>
                <c:pt idx="391">
                  <c:v>-1.30390626</c:v>
                </c:pt>
                <c:pt idx="392">
                  <c:v>-1.29218751</c:v>
                </c:pt>
                <c:pt idx="393">
                  <c:v>-1.28046876</c:v>
                </c:pt>
                <c:pt idx="394">
                  <c:v>-1.26875001</c:v>
                </c:pt>
                <c:pt idx="395">
                  <c:v>-1.25898439</c:v>
                </c:pt>
                <c:pt idx="396">
                  <c:v>-1.24531251</c:v>
                </c:pt>
                <c:pt idx="397">
                  <c:v>-1.23554689</c:v>
                </c:pt>
                <c:pt idx="398">
                  <c:v>-1.22187501</c:v>
                </c:pt>
                <c:pt idx="399">
                  <c:v>-1.21210939</c:v>
                </c:pt>
                <c:pt idx="400">
                  <c:v>-1.20039064</c:v>
                </c:pt>
                <c:pt idx="401">
                  <c:v>-1.18671876</c:v>
                </c:pt>
                <c:pt idx="402">
                  <c:v>-1.17500001</c:v>
                </c:pt>
                <c:pt idx="403">
                  <c:v>-1.16132814</c:v>
                </c:pt>
                <c:pt idx="404">
                  <c:v>-1.14960939</c:v>
                </c:pt>
                <c:pt idx="405">
                  <c:v>-1.13593751</c:v>
                </c:pt>
                <c:pt idx="406">
                  <c:v>-1.12421876</c:v>
                </c:pt>
                <c:pt idx="407">
                  <c:v>-1.11054689</c:v>
                </c:pt>
                <c:pt idx="408">
                  <c:v>-1.09882814</c:v>
                </c:pt>
                <c:pt idx="409">
                  <c:v>-1.08515626</c:v>
                </c:pt>
                <c:pt idx="410">
                  <c:v>-1.07343751</c:v>
                </c:pt>
                <c:pt idx="411">
                  <c:v>-1.06171876</c:v>
                </c:pt>
                <c:pt idx="412">
                  <c:v>-1.04804689</c:v>
                </c:pt>
                <c:pt idx="413">
                  <c:v>-1.03632814</c:v>
                </c:pt>
                <c:pt idx="414">
                  <c:v>-1.02265626</c:v>
                </c:pt>
                <c:pt idx="415">
                  <c:v>-1.01093751</c:v>
                </c:pt>
                <c:pt idx="416">
                  <c:v>-0.99726563999999995</c:v>
                </c:pt>
                <c:pt idx="417">
                  <c:v>-0.98554688999999995</c:v>
                </c:pt>
                <c:pt idx="418">
                  <c:v>-0.97187500999999998</c:v>
                </c:pt>
                <c:pt idx="419">
                  <c:v>-0.95820313999999995</c:v>
                </c:pt>
                <c:pt idx="420">
                  <c:v>-0.94453125999999998</c:v>
                </c:pt>
                <c:pt idx="421">
                  <c:v>-0.93085938999999995</c:v>
                </c:pt>
                <c:pt idx="422">
                  <c:v>-0.91718750999999998</c:v>
                </c:pt>
                <c:pt idx="423">
                  <c:v>-0.90351563999999995</c:v>
                </c:pt>
                <c:pt idx="424">
                  <c:v>-0.88984375999999998</c:v>
                </c:pt>
                <c:pt idx="425">
                  <c:v>-0.87617188999999995</c:v>
                </c:pt>
                <c:pt idx="426">
                  <c:v>-0.86250000999999998</c:v>
                </c:pt>
                <c:pt idx="427">
                  <c:v>-0.84882813999999995</c:v>
                </c:pt>
                <c:pt idx="428">
                  <c:v>-0.83515625999999998</c:v>
                </c:pt>
                <c:pt idx="429">
                  <c:v>-0.82148438999999995</c:v>
                </c:pt>
                <c:pt idx="430">
                  <c:v>-0.80781250999999998</c:v>
                </c:pt>
                <c:pt idx="431">
                  <c:v>-0.79609375999999998</c:v>
                </c:pt>
                <c:pt idx="432">
                  <c:v>-0.78242188999999995</c:v>
                </c:pt>
                <c:pt idx="433">
                  <c:v>-0.76875000999999998</c:v>
                </c:pt>
                <c:pt idx="434">
                  <c:v>-0.75507813999999995</c:v>
                </c:pt>
                <c:pt idx="435">
                  <c:v>-0.74140625999999998</c:v>
                </c:pt>
                <c:pt idx="436">
                  <c:v>-0.72773438999999995</c:v>
                </c:pt>
                <c:pt idx="437">
                  <c:v>-0.71406250999999998</c:v>
                </c:pt>
                <c:pt idx="438">
                  <c:v>-0.69843750999999998</c:v>
                </c:pt>
                <c:pt idx="439">
                  <c:v>-0.68476563999999995</c:v>
                </c:pt>
                <c:pt idx="440">
                  <c:v>-0.66914063999999995</c:v>
                </c:pt>
                <c:pt idx="441">
                  <c:v>-0.65351563999999995</c:v>
                </c:pt>
                <c:pt idx="442">
                  <c:v>-0.63984375999999998</c:v>
                </c:pt>
                <c:pt idx="443">
                  <c:v>-0.62617188999999995</c:v>
                </c:pt>
                <c:pt idx="444">
                  <c:v>-0.61054688999999995</c:v>
                </c:pt>
                <c:pt idx="445">
                  <c:v>-0.59687500999999998</c:v>
                </c:pt>
                <c:pt idx="446">
                  <c:v>-0.58320313999999995</c:v>
                </c:pt>
                <c:pt idx="447">
                  <c:v>-0.56757813999999995</c:v>
                </c:pt>
                <c:pt idx="448">
                  <c:v>-0.55390625999999998</c:v>
                </c:pt>
                <c:pt idx="449">
                  <c:v>-0.54023438999999995</c:v>
                </c:pt>
                <c:pt idx="450">
                  <c:v>-0.52656250999999998</c:v>
                </c:pt>
                <c:pt idx="451">
                  <c:v>-0.51484375999999998</c:v>
                </c:pt>
                <c:pt idx="452">
                  <c:v>-0.50117188999999995</c:v>
                </c:pt>
                <c:pt idx="453">
                  <c:v>-0.48750000999999998</c:v>
                </c:pt>
                <c:pt idx="454">
                  <c:v>-0.47382814000000001</c:v>
                </c:pt>
                <c:pt idx="455">
                  <c:v>-0.46015625999999998</c:v>
                </c:pt>
                <c:pt idx="456">
                  <c:v>-0.44648439000000001</c:v>
                </c:pt>
                <c:pt idx="457">
                  <c:v>-0.43476564000000001</c:v>
                </c:pt>
                <c:pt idx="458">
                  <c:v>-0.42304689000000001</c:v>
                </c:pt>
                <c:pt idx="459">
                  <c:v>-0.40937500999999998</c:v>
                </c:pt>
                <c:pt idx="460">
                  <c:v>-0.39570314000000001</c:v>
                </c:pt>
                <c:pt idx="461">
                  <c:v>-0.38203125999999998</c:v>
                </c:pt>
                <c:pt idx="462">
                  <c:v>-0.36835939000000001</c:v>
                </c:pt>
                <c:pt idx="463">
                  <c:v>-0.35468750999999998</c:v>
                </c:pt>
                <c:pt idx="464">
                  <c:v>-0.34101564000000001</c:v>
                </c:pt>
                <c:pt idx="465">
                  <c:v>-0.32734375999999998</c:v>
                </c:pt>
                <c:pt idx="466">
                  <c:v>-0.31367189000000001</c:v>
                </c:pt>
                <c:pt idx="467">
                  <c:v>-0.30000000999999998</c:v>
                </c:pt>
                <c:pt idx="468">
                  <c:v>-0.28632814000000001</c:v>
                </c:pt>
                <c:pt idx="469">
                  <c:v>-0.27265625999999998</c:v>
                </c:pt>
                <c:pt idx="470">
                  <c:v>-0.25898439000000001</c:v>
                </c:pt>
                <c:pt idx="471">
                  <c:v>-0.24531251000000001</c:v>
                </c:pt>
                <c:pt idx="472">
                  <c:v>-0.22968751000000001</c:v>
                </c:pt>
                <c:pt idx="473">
                  <c:v>-0.21601564000000001</c:v>
                </c:pt>
                <c:pt idx="474">
                  <c:v>-0.20234376000000001</c:v>
                </c:pt>
                <c:pt idx="475">
                  <c:v>-0.18671876000000001</c:v>
                </c:pt>
                <c:pt idx="476">
                  <c:v>-0.17304689000000001</c:v>
                </c:pt>
                <c:pt idx="477">
                  <c:v>-0.15937501000000001</c:v>
                </c:pt>
                <c:pt idx="478">
                  <c:v>-0.14375001000000001</c:v>
                </c:pt>
                <c:pt idx="479">
                  <c:v>-0.13007814000000001</c:v>
                </c:pt>
                <c:pt idx="480">
                  <c:v>-0.11640626</c:v>
                </c:pt>
                <c:pt idx="481">
                  <c:v>-0.10273438999999999</c:v>
                </c:pt>
                <c:pt idx="482">
                  <c:v>-8.9062509999999998E-2</c:v>
                </c:pt>
                <c:pt idx="483">
                  <c:v>-7.7343759999999998E-2</c:v>
                </c:pt>
                <c:pt idx="484">
                  <c:v>-6.3671889999999995E-2</c:v>
                </c:pt>
                <c:pt idx="485">
                  <c:v>-5.0000009999999998E-2</c:v>
                </c:pt>
                <c:pt idx="486">
                  <c:v>-3.6328140000000002E-2</c:v>
                </c:pt>
                <c:pt idx="487">
                  <c:v>-2.4609389999999998E-2</c:v>
                </c:pt>
                <c:pt idx="488">
                  <c:v>-1.0937509999999999E-2</c:v>
                </c:pt>
                <c:pt idx="489">
                  <c:v>2.7343599999999999E-3</c:v>
                </c:pt>
                <c:pt idx="490">
                  <c:v>1.8359360000000002E-2</c:v>
                </c:pt>
                <c:pt idx="491">
                  <c:v>3.2031240000000002E-2</c:v>
                </c:pt>
                <c:pt idx="492">
                  <c:v>4.5703109999999998E-2</c:v>
                </c:pt>
                <c:pt idx="493">
                  <c:v>5.9374990000000002E-2</c:v>
                </c:pt>
                <c:pt idx="494">
                  <c:v>7.3046860000000005E-2</c:v>
                </c:pt>
                <c:pt idx="495">
                  <c:v>8.6718740000000002E-2</c:v>
                </c:pt>
                <c:pt idx="496">
                  <c:v>0.10039061000000001</c:v>
                </c:pt>
                <c:pt idx="497">
                  <c:v>0.11210936000000001</c:v>
                </c:pt>
                <c:pt idx="498">
                  <c:v>0.12578123999999999</c:v>
                </c:pt>
                <c:pt idx="499">
                  <c:v>0.13749998999999999</c:v>
                </c:pt>
                <c:pt idx="500">
                  <c:v>0.14921873999999999</c:v>
                </c:pt>
                <c:pt idx="501">
                  <c:v>0.16093748999999999</c:v>
                </c:pt>
                <c:pt idx="502">
                  <c:v>0.17460935999999999</c:v>
                </c:pt>
                <c:pt idx="503">
                  <c:v>0.18828123999999999</c:v>
                </c:pt>
                <c:pt idx="504">
                  <c:v>0.19804685999999999</c:v>
                </c:pt>
                <c:pt idx="505">
                  <c:v>0.21171873999999999</c:v>
                </c:pt>
                <c:pt idx="506">
                  <c:v>0.22343748999999999</c:v>
                </c:pt>
                <c:pt idx="507">
                  <c:v>0.23710935999999999</c:v>
                </c:pt>
                <c:pt idx="508">
                  <c:v>0.24882810999999999</c:v>
                </c:pt>
                <c:pt idx="509">
                  <c:v>0.26054685999999999</c:v>
                </c:pt>
                <c:pt idx="510">
                  <c:v>0.27421874000000002</c:v>
                </c:pt>
                <c:pt idx="511">
                  <c:v>0.28789060999999999</c:v>
                </c:pt>
                <c:pt idx="512">
                  <c:v>0.29960935999999999</c:v>
                </c:pt>
                <c:pt idx="513">
                  <c:v>0.30937499000000002</c:v>
                </c:pt>
                <c:pt idx="514">
                  <c:v>0.32304685999999999</c:v>
                </c:pt>
                <c:pt idx="515">
                  <c:v>0.33671874000000002</c:v>
                </c:pt>
                <c:pt idx="516">
                  <c:v>0.34843749000000002</c:v>
                </c:pt>
                <c:pt idx="517">
                  <c:v>0.36015624000000002</c:v>
                </c:pt>
                <c:pt idx="518">
                  <c:v>0.36992185999999999</c:v>
                </c:pt>
                <c:pt idx="519">
                  <c:v>0.38164060999999999</c:v>
                </c:pt>
                <c:pt idx="520">
                  <c:v>0.39335935999999999</c:v>
                </c:pt>
                <c:pt idx="521">
                  <c:v>0.40507810999999999</c:v>
                </c:pt>
                <c:pt idx="522">
                  <c:v>0.41484374000000002</c:v>
                </c:pt>
                <c:pt idx="523">
                  <c:v>0.42656249000000002</c:v>
                </c:pt>
                <c:pt idx="524">
                  <c:v>0.44023435999999999</c:v>
                </c:pt>
                <c:pt idx="525">
                  <c:v>0.45195310999999999</c:v>
                </c:pt>
                <c:pt idx="526">
                  <c:v>0.46367185999999999</c:v>
                </c:pt>
                <c:pt idx="527">
                  <c:v>0.47539060999999999</c:v>
                </c:pt>
                <c:pt idx="528">
                  <c:v>0.48710935999999999</c:v>
                </c:pt>
                <c:pt idx="529">
                  <c:v>0.49882810999999999</c:v>
                </c:pt>
                <c:pt idx="530">
                  <c:v>0.51054686000000005</c:v>
                </c:pt>
                <c:pt idx="531">
                  <c:v>0.52031249000000002</c:v>
                </c:pt>
                <c:pt idx="532">
                  <c:v>0.53007811000000005</c:v>
                </c:pt>
                <c:pt idx="533">
                  <c:v>0.53984374000000002</c:v>
                </c:pt>
                <c:pt idx="534">
                  <c:v>0.55156249000000002</c:v>
                </c:pt>
                <c:pt idx="535">
                  <c:v>0.56328124000000002</c:v>
                </c:pt>
                <c:pt idx="536">
                  <c:v>0.57304686000000005</c:v>
                </c:pt>
                <c:pt idx="537">
                  <c:v>0.58281249000000002</c:v>
                </c:pt>
                <c:pt idx="538">
                  <c:v>0.59257811000000005</c:v>
                </c:pt>
                <c:pt idx="539">
                  <c:v>0.60429686000000005</c:v>
                </c:pt>
                <c:pt idx="540">
                  <c:v>0.61406249000000002</c:v>
                </c:pt>
                <c:pt idx="541">
                  <c:v>0.62382811000000005</c:v>
                </c:pt>
                <c:pt idx="542">
                  <c:v>0.63554686000000005</c:v>
                </c:pt>
                <c:pt idx="543">
                  <c:v>0.64140624000000002</c:v>
                </c:pt>
                <c:pt idx="544">
                  <c:v>0.65117186000000005</c:v>
                </c:pt>
                <c:pt idx="545">
                  <c:v>0.66289061000000005</c:v>
                </c:pt>
                <c:pt idx="546">
                  <c:v>0.67265624000000002</c:v>
                </c:pt>
                <c:pt idx="547">
                  <c:v>0.68046874000000002</c:v>
                </c:pt>
                <c:pt idx="548">
                  <c:v>0.69023436000000005</c:v>
                </c:pt>
                <c:pt idx="549">
                  <c:v>0.69804686000000005</c:v>
                </c:pt>
                <c:pt idx="550">
                  <c:v>0.70585936000000005</c:v>
                </c:pt>
                <c:pt idx="551">
                  <c:v>0.71562499000000002</c:v>
                </c:pt>
                <c:pt idx="552">
                  <c:v>0.72539061000000005</c:v>
                </c:pt>
                <c:pt idx="553">
                  <c:v>0.73320311000000005</c:v>
                </c:pt>
                <c:pt idx="554">
                  <c:v>0.74296874000000002</c:v>
                </c:pt>
                <c:pt idx="555">
                  <c:v>0.74882811000000005</c:v>
                </c:pt>
                <c:pt idx="556">
                  <c:v>0.75664061000000005</c:v>
                </c:pt>
                <c:pt idx="557">
                  <c:v>0.76640624000000002</c:v>
                </c:pt>
                <c:pt idx="558">
                  <c:v>0.77617186000000005</c:v>
                </c:pt>
                <c:pt idx="559">
                  <c:v>0.78398436000000005</c:v>
                </c:pt>
                <c:pt idx="560">
                  <c:v>0.79179686000000005</c:v>
                </c:pt>
                <c:pt idx="561">
                  <c:v>0.79960936000000005</c:v>
                </c:pt>
                <c:pt idx="562">
                  <c:v>0.80546874000000002</c:v>
                </c:pt>
                <c:pt idx="563">
                  <c:v>0.81328124000000002</c:v>
                </c:pt>
                <c:pt idx="564">
                  <c:v>0.82109374000000002</c:v>
                </c:pt>
                <c:pt idx="565">
                  <c:v>0.82695311000000005</c:v>
                </c:pt>
                <c:pt idx="566">
                  <c:v>0.83476561000000005</c:v>
                </c:pt>
                <c:pt idx="567">
                  <c:v>0.84062499000000002</c:v>
                </c:pt>
                <c:pt idx="568">
                  <c:v>0.84843749000000002</c:v>
                </c:pt>
                <c:pt idx="569">
                  <c:v>0.85234374000000002</c:v>
                </c:pt>
                <c:pt idx="570">
                  <c:v>0.85820311000000005</c:v>
                </c:pt>
                <c:pt idx="571">
                  <c:v>0.86406249000000002</c:v>
                </c:pt>
                <c:pt idx="572">
                  <c:v>0.87382811000000005</c:v>
                </c:pt>
                <c:pt idx="573">
                  <c:v>0.88164061000000005</c:v>
                </c:pt>
                <c:pt idx="574">
                  <c:v>0.88749999000000002</c:v>
                </c:pt>
                <c:pt idx="575">
                  <c:v>0.89335936000000005</c:v>
                </c:pt>
                <c:pt idx="576">
                  <c:v>0.89921874000000002</c:v>
                </c:pt>
                <c:pt idx="577">
                  <c:v>0.90703124000000002</c:v>
                </c:pt>
                <c:pt idx="578">
                  <c:v>0.91093749000000002</c:v>
                </c:pt>
                <c:pt idx="579">
                  <c:v>0.91679686000000005</c:v>
                </c:pt>
                <c:pt idx="580">
                  <c:v>0.92265624000000002</c:v>
                </c:pt>
                <c:pt idx="581">
                  <c:v>0.92851561000000005</c:v>
                </c:pt>
                <c:pt idx="582">
                  <c:v>0.93632811000000005</c:v>
                </c:pt>
                <c:pt idx="583">
                  <c:v>0.94023436000000005</c:v>
                </c:pt>
                <c:pt idx="584">
                  <c:v>0.94609374000000002</c:v>
                </c:pt>
                <c:pt idx="585">
                  <c:v>0.94999999000000002</c:v>
                </c:pt>
                <c:pt idx="586">
                  <c:v>0.95390624000000002</c:v>
                </c:pt>
                <c:pt idx="587">
                  <c:v>0.95976561000000005</c:v>
                </c:pt>
                <c:pt idx="588">
                  <c:v>0.96367186000000005</c:v>
                </c:pt>
                <c:pt idx="589">
                  <c:v>0.96562499000000002</c:v>
                </c:pt>
                <c:pt idx="590">
                  <c:v>0.96757811000000005</c:v>
                </c:pt>
                <c:pt idx="591">
                  <c:v>0.97148436000000005</c:v>
                </c:pt>
                <c:pt idx="592">
                  <c:v>0.97734374000000002</c:v>
                </c:pt>
                <c:pt idx="593">
                  <c:v>0.98124999000000002</c:v>
                </c:pt>
                <c:pt idx="594">
                  <c:v>0.98710936000000005</c:v>
                </c:pt>
                <c:pt idx="595">
                  <c:v>0.99101561000000005</c:v>
                </c:pt>
                <c:pt idx="596">
                  <c:v>0.99492186000000005</c:v>
                </c:pt>
                <c:pt idx="597">
                  <c:v>0.99882811000000005</c:v>
                </c:pt>
                <c:pt idx="598">
                  <c:v>1.00078124</c:v>
                </c:pt>
                <c:pt idx="599">
                  <c:v>1.00468749</c:v>
                </c:pt>
                <c:pt idx="600">
                  <c:v>1.00859374</c:v>
                </c:pt>
                <c:pt idx="601">
                  <c:v>1.01054686</c:v>
                </c:pt>
                <c:pt idx="602">
                  <c:v>1.01445311</c:v>
                </c:pt>
                <c:pt idx="603">
                  <c:v>1.01640624</c:v>
                </c:pt>
                <c:pt idx="604">
                  <c:v>1.01835936</c:v>
                </c:pt>
                <c:pt idx="605">
                  <c:v>1.02031249</c:v>
                </c:pt>
                <c:pt idx="606">
                  <c:v>1.02226561</c:v>
                </c:pt>
                <c:pt idx="607">
                  <c:v>1.02421874</c:v>
                </c:pt>
                <c:pt idx="608">
                  <c:v>1.02617186</c:v>
                </c:pt>
                <c:pt idx="609">
                  <c:v>1.02812499</c:v>
                </c:pt>
                <c:pt idx="610">
                  <c:v>1.03007811</c:v>
                </c:pt>
                <c:pt idx="611">
                  <c:v>1.03203124</c:v>
                </c:pt>
                <c:pt idx="612">
                  <c:v>1.03203124</c:v>
                </c:pt>
                <c:pt idx="613">
                  <c:v>1.03398436</c:v>
                </c:pt>
                <c:pt idx="614">
                  <c:v>1.03593749</c:v>
                </c:pt>
                <c:pt idx="615">
                  <c:v>1.03593749</c:v>
                </c:pt>
                <c:pt idx="616">
                  <c:v>1.03789061</c:v>
                </c:pt>
                <c:pt idx="617">
                  <c:v>1.03789061</c:v>
                </c:pt>
                <c:pt idx="618">
                  <c:v>1.03984374</c:v>
                </c:pt>
                <c:pt idx="619">
                  <c:v>1.03984374</c:v>
                </c:pt>
                <c:pt idx="620">
                  <c:v>1.03984374</c:v>
                </c:pt>
                <c:pt idx="621">
                  <c:v>1.03984374</c:v>
                </c:pt>
                <c:pt idx="622">
                  <c:v>1.03984374</c:v>
                </c:pt>
                <c:pt idx="623">
                  <c:v>1.03984374</c:v>
                </c:pt>
                <c:pt idx="624">
                  <c:v>1.03984374</c:v>
                </c:pt>
                <c:pt idx="625">
                  <c:v>1.03984374</c:v>
                </c:pt>
                <c:pt idx="626">
                  <c:v>1.03984374</c:v>
                </c:pt>
                <c:pt idx="627">
                  <c:v>1.03789061</c:v>
                </c:pt>
                <c:pt idx="628">
                  <c:v>1.03789061</c:v>
                </c:pt>
                <c:pt idx="629">
                  <c:v>1.03789061</c:v>
                </c:pt>
                <c:pt idx="630">
                  <c:v>1.03593749</c:v>
                </c:pt>
                <c:pt idx="631">
                  <c:v>1.03593749</c:v>
                </c:pt>
                <c:pt idx="632">
                  <c:v>1.03398436</c:v>
                </c:pt>
                <c:pt idx="633">
                  <c:v>1.03203124</c:v>
                </c:pt>
                <c:pt idx="634">
                  <c:v>1.03007811</c:v>
                </c:pt>
                <c:pt idx="635">
                  <c:v>1.03007811</c:v>
                </c:pt>
                <c:pt idx="636">
                  <c:v>1.02812499</c:v>
                </c:pt>
                <c:pt idx="637">
                  <c:v>1.02617186</c:v>
                </c:pt>
                <c:pt idx="638">
                  <c:v>1.02421874</c:v>
                </c:pt>
                <c:pt idx="639">
                  <c:v>1.02226561</c:v>
                </c:pt>
                <c:pt idx="640">
                  <c:v>1.02031249</c:v>
                </c:pt>
                <c:pt idx="641">
                  <c:v>1.01835936</c:v>
                </c:pt>
                <c:pt idx="642">
                  <c:v>1.01640624</c:v>
                </c:pt>
                <c:pt idx="643">
                  <c:v>1.01249999</c:v>
                </c:pt>
                <c:pt idx="644">
                  <c:v>1.01054686</c:v>
                </c:pt>
                <c:pt idx="645">
                  <c:v>1.00664061</c:v>
                </c:pt>
                <c:pt idx="646">
                  <c:v>1.00273436</c:v>
                </c:pt>
                <c:pt idx="647">
                  <c:v>1.00078124</c:v>
                </c:pt>
                <c:pt idx="648">
                  <c:v>0.99687499000000002</c:v>
                </c:pt>
                <c:pt idx="649">
                  <c:v>0.99296874000000002</c:v>
                </c:pt>
                <c:pt idx="650">
                  <c:v>0.99101561000000005</c:v>
                </c:pt>
                <c:pt idx="651">
                  <c:v>0.98515624000000002</c:v>
                </c:pt>
                <c:pt idx="652">
                  <c:v>0.97929686000000005</c:v>
                </c:pt>
                <c:pt idx="653">
                  <c:v>0.97539061000000005</c:v>
                </c:pt>
                <c:pt idx="654">
                  <c:v>0.97148436000000005</c:v>
                </c:pt>
                <c:pt idx="655">
                  <c:v>0.96757811000000005</c:v>
                </c:pt>
                <c:pt idx="656">
                  <c:v>0.96367186000000005</c:v>
                </c:pt>
                <c:pt idx="657">
                  <c:v>0.96171874000000002</c:v>
                </c:pt>
                <c:pt idx="658">
                  <c:v>0.95781249000000002</c:v>
                </c:pt>
                <c:pt idx="659">
                  <c:v>0.95390624000000002</c:v>
                </c:pt>
                <c:pt idx="660">
                  <c:v>0.94804686000000005</c:v>
                </c:pt>
                <c:pt idx="661">
                  <c:v>0.94414061000000005</c:v>
                </c:pt>
                <c:pt idx="662">
                  <c:v>0.93828124000000002</c:v>
                </c:pt>
                <c:pt idx="663">
                  <c:v>0.93437499000000002</c:v>
                </c:pt>
                <c:pt idx="664">
                  <c:v>0.92656249000000002</c:v>
                </c:pt>
                <c:pt idx="665">
                  <c:v>0.92070311000000005</c:v>
                </c:pt>
                <c:pt idx="666">
                  <c:v>0.91484374000000002</c:v>
                </c:pt>
                <c:pt idx="667">
                  <c:v>0.91093749000000002</c:v>
                </c:pt>
                <c:pt idx="668">
                  <c:v>0.90507811000000005</c:v>
                </c:pt>
                <c:pt idx="669">
                  <c:v>0.89726561000000005</c:v>
                </c:pt>
                <c:pt idx="670">
                  <c:v>0.89140624000000002</c:v>
                </c:pt>
                <c:pt idx="671">
                  <c:v>0.88554686000000005</c:v>
                </c:pt>
                <c:pt idx="672">
                  <c:v>0.87968749000000002</c:v>
                </c:pt>
                <c:pt idx="673">
                  <c:v>0.86992186000000005</c:v>
                </c:pt>
                <c:pt idx="674">
                  <c:v>0.86210936000000005</c:v>
                </c:pt>
                <c:pt idx="675">
                  <c:v>0.85624999000000002</c:v>
                </c:pt>
                <c:pt idx="676">
                  <c:v>0.85234374000000002</c:v>
                </c:pt>
                <c:pt idx="677">
                  <c:v>0.84648436000000005</c:v>
                </c:pt>
                <c:pt idx="678">
                  <c:v>0.83867186000000005</c:v>
                </c:pt>
                <c:pt idx="679">
                  <c:v>0.83281249000000002</c:v>
                </c:pt>
                <c:pt idx="680">
                  <c:v>0.82695311000000005</c:v>
                </c:pt>
                <c:pt idx="681">
                  <c:v>0.81718749000000002</c:v>
                </c:pt>
                <c:pt idx="682">
                  <c:v>0.81132811000000005</c:v>
                </c:pt>
                <c:pt idx="683">
                  <c:v>0.80351561000000005</c:v>
                </c:pt>
                <c:pt idx="684">
                  <c:v>0.79765624000000002</c:v>
                </c:pt>
                <c:pt idx="685">
                  <c:v>0.78984374000000002</c:v>
                </c:pt>
                <c:pt idx="686">
                  <c:v>0.78203124000000002</c:v>
                </c:pt>
                <c:pt idx="687">
                  <c:v>0.77421874000000002</c:v>
                </c:pt>
                <c:pt idx="688">
                  <c:v>0.76445311000000005</c:v>
                </c:pt>
                <c:pt idx="689">
                  <c:v>0.75468749000000002</c:v>
                </c:pt>
                <c:pt idx="690">
                  <c:v>0.74687499000000002</c:v>
                </c:pt>
                <c:pt idx="691">
                  <c:v>0.74101561000000005</c:v>
                </c:pt>
                <c:pt idx="692">
                  <c:v>0.73124999000000002</c:v>
                </c:pt>
                <c:pt idx="693">
                  <c:v>0.72148436000000005</c:v>
                </c:pt>
                <c:pt idx="694">
                  <c:v>0.71367186000000005</c:v>
                </c:pt>
                <c:pt idx="695">
                  <c:v>0.70390624000000002</c:v>
                </c:pt>
                <c:pt idx="696">
                  <c:v>0.69414061000000005</c:v>
                </c:pt>
                <c:pt idx="697">
                  <c:v>0.68828124000000002</c:v>
                </c:pt>
                <c:pt idx="698">
                  <c:v>0.67851561000000005</c:v>
                </c:pt>
                <c:pt idx="699">
                  <c:v>0.66874999000000002</c:v>
                </c:pt>
                <c:pt idx="700">
                  <c:v>0.66093749000000002</c:v>
                </c:pt>
                <c:pt idx="701">
                  <c:v>0.64921874000000002</c:v>
                </c:pt>
                <c:pt idx="702">
                  <c:v>0.63945311000000005</c:v>
                </c:pt>
                <c:pt idx="703">
                  <c:v>0.63164061000000005</c:v>
                </c:pt>
                <c:pt idx="704">
                  <c:v>0.62187499000000002</c:v>
                </c:pt>
                <c:pt idx="705">
                  <c:v>0.61210936000000005</c:v>
                </c:pt>
                <c:pt idx="706">
                  <c:v>0.60039061000000005</c:v>
                </c:pt>
                <c:pt idx="707">
                  <c:v>0.59062499000000002</c:v>
                </c:pt>
                <c:pt idx="708">
                  <c:v>0.58085936000000005</c:v>
                </c:pt>
                <c:pt idx="709">
                  <c:v>0.57109374000000002</c:v>
                </c:pt>
                <c:pt idx="710">
                  <c:v>0.55937499000000002</c:v>
                </c:pt>
                <c:pt idx="711">
                  <c:v>0.54960936000000005</c:v>
                </c:pt>
                <c:pt idx="712">
                  <c:v>0.53789061000000005</c:v>
                </c:pt>
                <c:pt idx="713">
                  <c:v>0.52812499000000002</c:v>
                </c:pt>
                <c:pt idx="714">
                  <c:v>0.51835936000000005</c:v>
                </c:pt>
                <c:pt idx="715">
                  <c:v>0.50664061000000005</c:v>
                </c:pt>
                <c:pt idx="716">
                  <c:v>0.49492185999999999</c:v>
                </c:pt>
                <c:pt idx="717">
                  <c:v>0.48320310999999999</c:v>
                </c:pt>
                <c:pt idx="718">
                  <c:v>0.47148435999999999</c:v>
                </c:pt>
                <c:pt idx="719">
                  <c:v>0.45976560999999999</c:v>
                </c:pt>
                <c:pt idx="720">
                  <c:v>0.44804685999999999</c:v>
                </c:pt>
                <c:pt idx="721">
                  <c:v>0.43632810999999999</c:v>
                </c:pt>
                <c:pt idx="722">
                  <c:v>0.42265624000000002</c:v>
                </c:pt>
                <c:pt idx="723">
                  <c:v>0.41289060999999999</c:v>
                </c:pt>
                <c:pt idx="724">
                  <c:v>0.40117185999999999</c:v>
                </c:pt>
                <c:pt idx="725">
                  <c:v>0.39140624000000002</c:v>
                </c:pt>
                <c:pt idx="726">
                  <c:v>0.37968749000000002</c:v>
                </c:pt>
                <c:pt idx="727">
                  <c:v>0.36796874000000002</c:v>
                </c:pt>
                <c:pt idx="728">
                  <c:v>0.35624999000000002</c:v>
                </c:pt>
                <c:pt idx="729">
                  <c:v>0.34453124000000002</c:v>
                </c:pt>
                <c:pt idx="730">
                  <c:v>0.33281249000000002</c:v>
                </c:pt>
                <c:pt idx="731">
                  <c:v>0.31914060999999999</c:v>
                </c:pt>
                <c:pt idx="732">
                  <c:v>0.30742185999999999</c:v>
                </c:pt>
                <c:pt idx="733">
                  <c:v>0.29570310999999999</c:v>
                </c:pt>
                <c:pt idx="734">
                  <c:v>0.28398435999999999</c:v>
                </c:pt>
                <c:pt idx="735">
                  <c:v>0.27031249000000002</c:v>
                </c:pt>
                <c:pt idx="736">
                  <c:v>0.25859374000000002</c:v>
                </c:pt>
                <c:pt idx="737">
                  <c:v>0.24492185999999999</c:v>
                </c:pt>
                <c:pt idx="738">
                  <c:v>0.23320310999999999</c:v>
                </c:pt>
                <c:pt idx="739">
                  <c:v>0.22148435999999999</c:v>
                </c:pt>
                <c:pt idx="740">
                  <c:v>0.20781248999999999</c:v>
                </c:pt>
                <c:pt idx="741">
                  <c:v>0.19609373999999999</c:v>
                </c:pt>
                <c:pt idx="742">
                  <c:v>0.18437498999999999</c:v>
                </c:pt>
                <c:pt idx="743">
                  <c:v>0.17070310999999999</c:v>
                </c:pt>
                <c:pt idx="744">
                  <c:v>0.15898435999999999</c:v>
                </c:pt>
                <c:pt idx="745">
                  <c:v>0.14531248999999999</c:v>
                </c:pt>
                <c:pt idx="746">
                  <c:v>0.13359373999999999</c:v>
                </c:pt>
                <c:pt idx="747">
                  <c:v>0.12187499</c:v>
                </c:pt>
                <c:pt idx="748">
                  <c:v>0.11015624</c:v>
                </c:pt>
                <c:pt idx="749">
                  <c:v>9.6484360000000005E-2</c:v>
                </c:pt>
                <c:pt idx="750">
                  <c:v>8.2812490000000002E-2</c:v>
                </c:pt>
                <c:pt idx="751">
                  <c:v>6.9140610000000005E-2</c:v>
                </c:pt>
                <c:pt idx="752">
                  <c:v>5.5468740000000002E-2</c:v>
                </c:pt>
                <c:pt idx="753">
                  <c:v>4.1796859999999998E-2</c:v>
                </c:pt>
                <c:pt idx="754">
                  <c:v>2.8124989999999999E-2</c:v>
                </c:pt>
                <c:pt idx="755">
                  <c:v>1.445311E-2</c:v>
                </c:pt>
                <c:pt idx="756">
                  <c:v>-1.1718900000000001E-3</c:v>
                </c:pt>
                <c:pt idx="757">
                  <c:v>-1.4843759999999999E-2</c:v>
                </c:pt>
                <c:pt idx="758">
                  <c:v>-2.8515639999999998E-2</c:v>
                </c:pt>
                <c:pt idx="759">
                  <c:v>-4.0234390000000002E-2</c:v>
                </c:pt>
                <c:pt idx="760">
                  <c:v>-5.3906259999999998E-2</c:v>
                </c:pt>
                <c:pt idx="761">
                  <c:v>-6.7578139999999995E-2</c:v>
                </c:pt>
                <c:pt idx="762">
                  <c:v>-7.9296889999999995E-2</c:v>
                </c:pt>
                <c:pt idx="763">
                  <c:v>-9.2968759999999998E-2</c:v>
                </c:pt>
                <c:pt idx="764">
                  <c:v>-0.10664063999999999</c:v>
                </c:pt>
                <c:pt idx="765">
                  <c:v>-0.12031251</c:v>
                </c:pt>
                <c:pt idx="766">
                  <c:v>-0.13398439000000001</c:v>
                </c:pt>
                <c:pt idx="767">
                  <c:v>-0.14765626000000001</c:v>
                </c:pt>
                <c:pt idx="768">
                  <c:v>-0.16328126000000001</c:v>
                </c:pt>
                <c:pt idx="769">
                  <c:v>-0.17695314000000001</c:v>
                </c:pt>
                <c:pt idx="770">
                  <c:v>-0.19062501000000001</c:v>
                </c:pt>
                <c:pt idx="771">
                  <c:v>-0.20625001000000001</c:v>
                </c:pt>
                <c:pt idx="772">
                  <c:v>-0.21992189000000001</c:v>
                </c:pt>
                <c:pt idx="773">
                  <c:v>-0.23359376000000001</c:v>
                </c:pt>
                <c:pt idx="774">
                  <c:v>-0.24921876000000001</c:v>
                </c:pt>
                <c:pt idx="775">
                  <c:v>-0.26289064000000001</c:v>
                </c:pt>
                <c:pt idx="776">
                  <c:v>-0.27656250999999998</c:v>
                </c:pt>
                <c:pt idx="777">
                  <c:v>-0.29023439000000001</c:v>
                </c:pt>
                <c:pt idx="778">
                  <c:v>-0.30390625999999998</c:v>
                </c:pt>
                <c:pt idx="779">
                  <c:v>-0.31757814000000001</c:v>
                </c:pt>
                <c:pt idx="780">
                  <c:v>-0.33125000999999998</c:v>
                </c:pt>
                <c:pt idx="781">
                  <c:v>-0.34492189000000001</c:v>
                </c:pt>
                <c:pt idx="782">
                  <c:v>-0.35859375999999998</c:v>
                </c:pt>
                <c:pt idx="783">
                  <c:v>-0.37226564000000001</c:v>
                </c:pt>
                <c:pt idx="784">
                  <c:v>-0.38593750999999998</c:v>
                </c:pt>
                <c:pt idx="785">
                  <c:v>-0.39960939000000001</c:v>
                </c:pt>
                <c:pt idx="786">
                  <c:v>-0.41328125999999998</c:v>
                </c:pt>
                <c:pt idx="787">
                  <c:v>-0.42500000999999998</c:v>
                </c:pt>
                <c:pt idx="788">
                  <c:v>-0.43671875999999998</c:v>
                </c:pt>
                <c:pt idx="789">
                  <c:v>-0.45039064000000001</c:v>
                </c:pt>
                <c:pt idx="790">
                  <c:v>-0.46406250999999998</c:v>
                </c:pt>
                <c:pt idx="791">
                  <c:v>-0.47773439000000001</c:v>
                </c:pt>
                <c:pt idx="792">
                  <c:v>-0.49140625999999998</c:v>
                </c:pt>
                <c:pt idx="793">
                  <c:v>-0.50312500999999998</c:v>
                </c:pt>
                <c:pt idx="794">
                  <c:v>-0.51679688999999995</c:v>
                </c:pt>
                <c:pt idx="795">
                  <c:v>-0.53046875999999998</c:v>
                </c:pt>
                <c:pt idx="796">
                  <c:v>-0.54414063999999995</c:v>
                </c:pt>
                <c:pt idx="797">
                  <c:v>-0.55781250999999998</c:v>
                </c:pt>
                <c:pt idx="798">
                  <c:v>-0.57148438999999995</c:v>
                </c:pt>
                <c:pt idx="799">
                  <c:v>-0.58710938999999995</c:v>
                </c:pt>
                <c:pt idx="800">
                  <c:v>-0.60078125999999998</c:v>
                </c:pt>
                <c:pt idx="801">
                  <c:v>-0.61445313999999995</c:v>
                </c:pt>
                <c:pt idx="802">
                  <c:v>-0.63007813999999995</c:v>
                </c:pt>
                <c:pt idx="803">
                  <c:v>-0.64375000999999998</c:v>
                </c:pt>
                <c:pt idx="804">
                  <c:v>-0.65937500999999998</c:v>
                </c:pt>
                <c:pt idx="805">
                  <c:v>-0.67304688999999995</c:v>
                </c:pt>
                <c:pt idx="806">
                  <c:v>-0.68867188999999995</c:v>
                </c:pt>
                <c:pt idx="807">
                  <c:v>-0.70429688999999995</c:v>
                </c:pt>
                <c:pt idx="808">
                  <c:v>-0.71796875999999998</c:v>
                </c:pt>
                <c:pt idx="809">
                  <c:v>-0.73164063999999995</c:v>
                </c:pt>
                <c:pt idx="810">
                  <c:v>-0.74531250999999998</c:v>
                </c:pt>
                <c:pt idx="811">
                  <c:v>-0.75898438999999995</c:v>
                </c:pt>
                <c:pt idx="812">
                  <c:v>-0.77265625999999998</c:v>
                </c:pt>
                <c:pt idx="813">
                  <c:v>-0.78632813999999995</c:v>
                </c:pt>
                <c:pt idx="814">
                  <c:v>-0.79804688999999995</c:v>
                </c:pt>
                <c:pt idx="815">
                  <c:v>-0.81171875999999998</c:v>
                </c:pt>
                <c:pt idx="816">
                  <c:v>-0.82539063999999995</c:v>
                </c:pt>
                <c:pt idx="817">
                  <c:v>-0.83906250999999998</c:v>
                </c:pt>
                <c:pt idx="818">
                  <c:v>-0.85273438999999995</c:v>
                </c:pt>
                <c:pt idx="819">
                  <c:v>-0.86640625999999998</c:v>
                </c:pt>
                <c:pt idx="820">
                  <c:v>-0.88007813999999995</c:v>
                </c:pt>
                <c:pt idx="821">
                  <c:v>-0.89375000999999998</c:v>
                </c:pt>
                <c:pt idx="822">
                  <c:v>-0.90742188999999995</c:v>
                </c:pt>
                <c:pt idx="823">
                  <c:v>-0.92109375999999998</c:v>
                </c:pt>
                <c:pt idx="824">
                  <c:v>-0.93476563999999995</c:v>
                </c:pt>
                <c:pt idx="825">
                  <c:v>-0.94843750999999998</c:v>
                </c:pt>
                <c:pt idx="826">
                  <c:v>-0.96210938999999995</c:v>
                </c:pt>
                <c:pt idx="827">
                  <c:v>-0.97578125999999998</c:v>
                </c:pt>
                <c:pt idx="828">
                  <c:v>-0.98750000999999998</c:v>
                </c:pt>
                <c:pt idx="829">
                  <c:v>-1.00117189</c:v>
                </c:pt>
                <c:pt idx="830">
                  <c:v>-1.01289064</c:v>
                </c:pt>
                <c:pt idx="831">
                  <c:v>-1.02656251</c:v>
                </c:pt>
                <c:pt idx="832">
                  <c:v>-1.04023439</c:v>
                </c:pt>
                <c:pt idx="833">
                  <c:v>-1.05195314</c:v>
                </c:pt>
                <c:pt idx="834">
                  <c:v>-1.06562501</c:v>
                </c:pt>
                <c:pt idx="835">
                  <c:v>-1.07734376</c:v>
                </c:pt>
                <c:pt idx="836">
                  <c:v>-1.08906251</c:v>
                </c:pt>
                <c:pt idx="837">
                  <c:v>-1.10078126</c:v>
                </c:pt>
                <c:pt idx="838">
                  <c:v>-1.11250001</c:v>
                </c:pt>
                <c:pt idx="839">
                  <c:v>-1.12617189</c:v>
                </c:pt>
                <c:pt idx="840">
                  <c:v>-1.13984376</c:v>
                </c:pt>
                <c:pt idx="841">
                  <c:v>-1.15156251</c:v>
                </c:pt>
                <c:pt idx="842">
                  <c:v>-1.16523439</c:v>
                </c:pt>
                <c:pt idx="843">
                  <c:v>-1.17890626</c:v>
                </c:pt>
                <c:pt idx="844">
                  <c:v>-1.19062501</c:v>
                </c:pt>
                <c:pt idx="845">
                  <c:v>-1.20234376</c:v>
                </c:pt>
                <c:pt idx="846">
                  <c:v>-1.21406251</c:v>
                </c:pt>
                <c:pt idx="847">
                  <c:v>-1.22578126</c:v>
                </c:pt>
                <c:pt idx="848">
                  <c:v>-1.23750001</c:v>
                </c:pt>
                <c:pt idx="849">
                  <c:v>-1.24921876</c:v>
                </c:pt>
                <c:pt idx="850">
                  <c:v>-1.26093751</c:v>
                </c:pt>
                <c:pt idx="851">
                  <c:v>-1.27265626</c:v>
                </c:pt>
                <c:pt idx="852">
                  <c:v>-1.28437501</c:v>
                </c:pt>
                <c:pt idx="853">
                  <c:v>-1.29609376</c:v>
                </c:pt>
                <c:pt idx="854">
                  <c:v>-1.30781251</c:v>
                </c:pt>
                <c:pt idx="855">
                  <c:v>-1.31757814</c:v>
                </c:pt>
                <c:pt idx="856">
                  <c:v>-1.32929689</c:v>
                </c:pt>
                <c:pt idx="857">
                  <c:v>-1.34296876</c:v>
                </c:pt>
                <c:pt idx="858">
                  <c:v>-1.35664064</c:v>
                </c:pt>
                <c:pt idx="859">
                  <c:v>-1.36835939</c:v>
                </c:pt>
                <c:pt idx="860">
                  <c:v>-1.38007814</c:v>
                </c:pt>
                <c:pt idx="861">
                  <c:v>-1.39179689</c:v>
                </c:pt>
                <c:pt idx="862">
                  <c:v>-1.40351564</c:v>
                </c:pt>
                <c:pt idx="863">
                  <c:v>-1.41328126</c:v>
                </c:pt>
                <c:pt idx="864">
                  <c:v>-1.42500001</c:v>
                </c:pt>
                <c:pt idx="865">
                  <c:v>-1.43476564</c:v>
                </c:pt>
                <c:pt idx="866">
                  <c:v>-1.44453126</c:v>
                </c:pt>
                <c:pt idx="867">
                  <c:v>-1.45625001</c:v>
                </c:pt>
                <c:pt idx="868">
                  <c:v>-1.46796876</c:v>
                </c:pt>
                <c:pt idx="869">
                  <c:v>-1.47773439</c:v>
                </c:pt>
                <c:pt idx="870">
                  <c:v>-1.48945314</c:v>
                </c:pt>
                <c:pt idx="871">
                  <c:v>-1.49921876</c:v>
                </c:pt>
                <c:pt idx="872">
                  <c:v>-1.50898439</c:v>
                </c:pt>
                <c:pt idx="873">
                  <c:v>-1.52070314</c:v>
                </c:pt>
                <c:pt idx="874">
                  <c:v>-1.52851564</c:v>
                </c:pt>
                <c:pt idx="875">
                  <c:v>-1.54023439</c:v>
                </c:pt>
                <c:pt idx="876">
                  <c:v>-1.54804689</c:v>
                </c:pt>
                <c:pt idx="877">
                  <c:v>-1.55585939</c:v>
                </c:pt>
                <c:pt idx="878">
                  <c:v>-1.56953126</c:v>
                </c:pt>
                <c:pt idx="879">
                  <c:v>-1.57929689</c:v>
                </c:pt>
                <c:pt idx="880">
                  <c:v>-1.58710939</c:v>
                </c:pt>
                <c:pt idx="881">
                  <c:v>-1.59687501</c:v>
                </c:pt>
                <c:pt idx="882">
                  <c:v>-1.60468751</c:v>
                </c:pt>
                <c:pt idx="883">
                  <c:v>-1.61445314</c:v>
                </c:pt>
                <c:pt idx="884">
                  <c:v>-1.62421876</c:v>
                </c:pt>
                <c:pt idx="885">
                  <c:v>-1.63203126</c:v>
                </c:pt>
                <c:pt idx="886">
                  <c:v>-1.63984376</c:v>
                </c:pt>
                <c:pt idx="887">
                  <c:v>-1.64960939</c:v>
                </c:pt>
                <c:pt idx="888">
                  <c:v>-1.65546876</c:v>
                </c:pt>
                <c:pt idx="889">
                  <c:v>-1.66132814</c:v>
                </c:pt>
                <c:pt idx="890">
                  <c:v>-1.67109376</c:v>
                </c:pt>
                <c:pt idx="891">
                  <c:v>-1.68281251</c:v>
                </c:pt>
                <c:pt idx="892">
                  <c:v>-1.69062501</c:v>
                </c:pt>
                <c:pt idx="893">
                  <c:v>-1.69843751</c:v>
                </c:pt>
                <c:pt idx="894">
                  <c:v>-1.70625001</c:v>
                </c:pt>
                <c:pt idx="895">
                  <c:v>-1.71210939</c:v>
                </c:pt>
                <c:pt idx="896">
                  <c:v>-1.71992189</c:v>
                </c:pt>
                <c:pt idx="897">
                  <c:v>-1.72773439</c:v>
                </c:pt>
                <c:pt idx="898">
                  <c:v>-1.73554689</c:v>
                </c:pt>
                <c:pt idx="899">
                  <c:v>-1.74140626</c:v>
                </c:pt>
                <c:pt idx="900">
                  <c:v>-1.74921876</c:v>
                </c:pt>
                <c:pt idx="901">
                  <c:v>-1.75703126</c:v>
                </c:pt>
                <c:pt idx="902">
                  <c:v>-1.76289064</c:v>
                </c:pt>
                <c:pt idx="903">
                  <c:v>-1.76679689</c:v>
                </c:pt>
                <c:pt idx="904">
                  <c:v>-1.77460939</c:v>
                </c:pt>
                <c:pt idx="905">
                  <c:v>-1.78242189</c:v>
                </c:pt>
                <c:pt idx="906">
                  <c:v>-1.79218751</c:v>
                </c:pt>
                <c:pt idx="907">
                  <c:v>-1.79804689</c:v>
                </c:pt>
                <c:pt idx="908">
                  <c:v>-1.80390626</c:v>
                </c:pt>
                <c:pt idx="909">
                  <c:v>-1.80976564</c:v>
                </c:pt>
                <c:pt idx="910">
                  <c:v>-1.81562501</c:v>
                </c:pt>
                <c:pt idx="911">
                  <c:v>-1.82148439</c:v>
                </c:pt>
                <c:pt idx="912">
                  <c:v>-1.82539064</c:v>
                </c:pt>
                <c:pt idx="913">
                  <c:v>-1.83125001</c:v>
                </c:pt>
                <c:pt idx="914">
                  <c:v>-1.83710939</c:v>
                </c:pt>
                <c:pt idx="915">
                  <c:v>-1.84296876</c:v>
                </c:pt>
                <c:pt idx="916">
                  <c:v>-1.84687501</c:v>
                </c:pt>
                <c:pt idx="917">
                  <c:v>-1.85273439</c:v>
                </c:pt>
                <c:pt idx="918">
                  <c:v>-1.85664064</c:v>
                </c:pt>
                <c:pt idx="919">
                  <c:v>-1.86250001</c:v>
                </c:pt>
                <c:pt idx="920">
                  <c:v>-1.86640626</c:v>
                </c:pt>
                <c:pt idx="921">
                  <c:v>-1.87226564</c:v>
                </c:pt>
                <c:pt idx="922">
                  <c:v>-1.87421876</c:v>
                </c:pt>
                <c:pt idx="923">
                  <c:v>-1.87617189</c:v>
                </c:pt>
                <c:pt idx="924">
                  <c:v>-1.88007814</c:v>
                </c:pt>
                <c:pt idx="925">
                  <c:v>-1.88398439</c:v>
                </c:pt>
                <c:pt idx="926">
                  <c:v>-1.88984376</c:v>
                </c:pt>
                <c:pt idx="927">
                  <c:v>-1.89570314</c:v>
                </c:pt>
                <c:pt idx="928">
                  <c:v>-1.89960939</c:v>
                </c:pt>
                <c:pt idx="929">
                  <c:v>-1.90351564</c:v>
                </c:pt>
                <c:pt idx="930">
                  <c:v>-1.90742189</c:v>
                </c:pt>
                <c:pt idx="931">
                  <c:v>-1.90937501</c:v>
                </c:pt>
                <c:pt idx="932">
                  <c:v>-1.91328126</c:v>
                </c:pt>
                <c:pt idx="933">
                  <c:v>-1.91523439</c:v>
                </c:pt>
                <c:pt idx="934">
                  <c:v>-1.91914064</c:v>
                </c:pt>
                <c:pt idx="935">
                  <c:v>-1.92109376</c:v>
                </c:pt>
                <c:pt idx="936">
                  <c:v>-1.92500001</c:v>
                </c:pt>
                <c:pt idx="937">
                  <c:v>-1.92695314</c:v>
                </c:pt>
                <c:pt idx="938">
                  <c:v>-1.92890626</c:v>
                </c:pt>
                <c:pt idx="939">
                  <c:v>-1.92890626</c:v>
                </c:pt>
                <c:pt idx="940">
                  <c:v>-1.93281251</c:v>
                </c:pt>
                <c:pt idx="941">
                  <c:v>-1.93281251</c:v>
                </c:pt>
                <c:pt idx="942">
                  <c:v>-1.93476564</c:v>
                </c:pt>
                <c:pt idx="943">
                  <c:v>-1.93671876</c:v>
                </c:pt>
                <c:pt idx="944">
                  <c:v>-1.93867189</c:v>
                </c:pt>
                <c:pt idx="945">
                  <c:v>-1.94062501</c:v>
                </c:pt>
                <c:pt idx="946">
                  <c:v>-1.94257814</c:v>
                </c:pt>
                <c:pt idx="947">
                  <c:v>-1.94257814</c:v>
                </c:pt>
                <c:pt idx="948">
                  <c:v>-1.94453126</c:v>
                </c:pt>
                <c:pt idx="949">
                  <c:v>-1.94453126</c:v>
                </c:pt>
                <c:pt idx="950">
                  <c:v>-1.94648439</c:v>
                </c:pt>
                <c:pt idx="951">
                  <c:v>-1.94648439</c:v>
                </c:pt>
                <c:pt idx="952">
                  <c:v>-1.94648439</c:v>
                </c:pt>
                <c:pt idx="953">
                  <c:v>-1.94843751</c:v>
                </c:pt>
                <c:pt idx="954">
                  <c:v>-1.94843751</c:v>
                </c:pt>
                <c:pt idx="955">
                  <c:v>-1.94843751</c:v>
                </c:pt>
                <c:pt idx="956">
                  <c:v>-1.94843751</c:v>
                </c:pt>
                <c:pt idx="957">
                  <c:v>-1.94843751</c:v>
                </c:pt>
                <c:pt idx="958">
                  <c:v>-1.94843751</c:v>
                </c:pt>
                <c:pt idx="959">
                  <c:v>-1.94648439</c:v>
                </c:pt>
                <c:pt idx="960">
                  <c:v>-1.94648439</c:v>
                </c:pt>
                <c:pt idx="961">
                  <c:v>-1.94648439</c:v>
                </c:pt>
                <c:pt idx="962">
                  <c:v>-1.94453126</c:v>
                </c:pt>
                <c:pt idx="963">
                  <c:v>-1.94453126</c:v>
                </c:pt>
                <c:pt idx="964">
                  <c:v>-1.94257814</c:v>
                </c:pt>
                <c:pt idx="965">
                  <c:v>-1.94257814</c:v>
                </c:pt>
                <c:pt idx="966">
                  <c:v>-1.94062501</c:v>
                </c:pt>
                <c:pt idx="967">
                  <c:v>-1.93867189</c:v>
                </c:pt>
                <c:pt idx="968">
                  <c:v>-1.93867189</c:v>
                </c:pt>
                <c:pt idx="969">
                  <c:v>-1.93671876</c:v>
                </c:pt>
                <c:pt idx="970">
                  <c:v>-1.93476564</c:v>
                </c:pt>
                <c:pt idx="971">
                  <c:v>-1.93281251</c:v>
                </c:pt>
                <c:pt idx="972">
                  <c:v>-1.93085939</c:v>
                </c:pt>
                <c:pt idx="973">
                  <c:v>-1.92890626</c:v>
                </c:pt>
                <c:pt idx="974">
                  <c:v>-1.92695314</c:v>
                </c:pt>
                <c:pt idx="975">
                  <c:v>-1.92500001</c:v>
                </c:pt>
                <c:pt idx="976">
                  <c:v>-1.92304689</c:v>
                </c:pt>
                <c:pt idx="977">
                  <c:v>-1.91914064</c:v>
                </c:pt>
                <c:pt idx="978">
                  <c:v>-1.91718751</c:v>
                </c:pt>
                <c:pt idx="979">
                  <c:v>-1.91328126</c:v>
                </c:pt>
                <c:pt idx="980">
                  <c:v>-1.91132814</c:v>
                </c:pt>
                <c:pt idx="981">
                  <c:v>-1.90742189</c:v>
                </c:pt>
                <c:pt idx="982">
                  <c:v>-1.90351564</c:v>
                </c:pt>
                <c:pt idx="983">
                  <c:v>-1.90156251</c:v>
                </c:pt>
                <c:pt idx="984">
                  <c:v>-1.89765626</c:v>
                </c:pt>
                <c:pt idx="985">
                  <c:v>-1.89179689</c:v>
                </c:pt>
                <c:pt idx="986">
                  <c:v>-1.88593751</c:v>
                </c:pt>
                <c:pt idx="987">
                  <c:v>-1.88203126</c:v>
                </c:pt>
                <c:pt idx="988">
                  <c:v>-1.87812501</c:v>
                </c:pt>
                <c:pt idx="989">
                  <c:v>-1.87421876</c:v>
                </c:pt>
                <c:pt idx="990">
                  <c:v>-1.87226564</c:v>
                </c:pt>
                <c:pt idx="991">
                  <c:v>-1.86835939</c:v>
                </c:pt>
                <c:pt idx="992">
                  <c:v>-1.86445314</c:v>
                </c:pt>
                <c:pt idx="993">
                  <c:v>-1.85859376</c:v>
                </c:pt>
                <c:pt idx="994">
                  <c:v>-1.85468751</c:v>
                </c:pt>
                <c:pt idx="995">
                  <c:v>-1.84882814</c:v>
                </c:pt>
                <c:pt idx="996">
                  <c:v>-1.84492189</c:v>
                </c:pt>
                <c:pt idx="997">
                  <c:v>-1.83906251</c:v>
                </c:pt>
                <c:pt idx="998">
                  <c:v>-1.83320314</c:v>
                </c:pt>
                <c:pt idx="999">
                  <c:v>-1.82734376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'3v'!$E$3:$E$1002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'3v'!$G$3:$G$1002</c:f>
              <c:numCache>
                <c:formatCode>0.00E+00</c:formatCode>
                <c:ptCount val="1000"/>
                <c:pt idx="0">
                  <c:v>0.72148436000000005</c:v>
                </c:pt>
                <c:pt idx="1">
                  <c:v>0.72148436000000005</c:v>
                </c:pt>
                <c:pt idx="2">
                  <c:v>0.72148436000000005</c:v>
                </c:pt>
                <c:pt idx="3">
                  <c:v>0.72148436000000005</c:v>
                </c:pt>
                <c:pt idx="4">
                  <c:v>0.72148436000000005</c:v>
                </c:pt>
                <c:pt idx="5">
                  <c:v>0.72343749000000002</c:v>
                </c:pt>
                <c:pt idx="6">
                  <c:v>0.72343749000000002</c:v>
                </c:pt>
                <c:pt idx="7">
                  <c:v>0.72539061000000005</c:v>
                </c:pt>
                <c:pt idx="8">
                  <c:v>0.72539061000000005</c:v>
                </c:pt>
                <c:pt idx="9">
                  <c:v>0.72539061000000005</c:v>
                </c:pt>
                <c:pt idx="10">
                  <c:v>0.72539061000000005</c:v>
                </c:pt>
                <c:pt idx="11">
                  <c:v>0.72734374000000002</c:v>
                </c:pt>
                <c:pt idx="12">
                  <c:v>0.72734374000000002</c:v>
                </c:pt>
                <c:pt idx="13">
                  <c:v>0.72734374000000002</c:v>
                </c:pt>
                <c:pt idx="14">
                  <c:v>0.72734374000000002</c:v>
                </c:pt>
                <c:pt idx="15">
                  <c:v>0.72929686000000005</c:v>
                </c:pt>
                <c:pt idx="16">
                  <c:v>0.72929686000000005</c:v>
                </c:pt>
                <c:pt idx="17">
                  <c:v>0.72929686000000005</c:v>
                </c:pt>
                <c:pt idx="18">
                  <c:v>0.72929686000000005</c:v>
                </c:pt>
                <c:pt idx="19">
                  <c:v>0.72734374000000002</c:v>
                </c:pt>
                <c:pt idx="20">
                  <c:v>0.72734374000000002</c:v>
                </c:pt>
                <c:pt idx="21">
                  <c:v>0.72539061000000005</c:v>
                </c:pt>
                <c:pt idx="22">
                  <c:v>0.72148436000000005</c:v>
                </c:pt>
                <c:pt idx="23">
                  <c:v>0.71953124000000002</c:v>
                </c:pt>
                <c:pt idx="24">
                  <c:v>0.71367186000000005</c:v>
                </c:pt>
                <c:pt idx="25">
                  <c:v>0.70976561000000005</c:v>
                </c:pt>
                <c:pt idx="26">
                  <c:v>0.70585936000000005</c:v>
                </c:pt>
                <c:pt idx="27">
                  <c:v>0.69999999000000002</c:v>
                </c:pt>
                <c:pt idx="28">
                  <c:v>0.69609374000000002</c:v>
                </c:pt>
                <c:pt idx="29">
                  <c:v>0.69414061000000005</c:v>
                </c:pt>
                <c:pt idx="30">
                  <c:v>0.69218749000000002</c:v>
                </c:pt>
                <c:pt idx="31">
                  <c:v>0.69023436000000005</c:v>
                </c:pt>
                <c:pt idx="32">
                  <c:v>0.69023436000000005</c:v>
                </c:pt>
                <c:pt idx="33">
                  <c:v>0.69218749000000002</c:v>
                </c:pt>
                <c:pt idx="34">
                  <c:v>0.69414061000000005</c:v>
                </c:pt>
                <c:pt idx="35">
                  <c:v>0.69804686000000005</c:v>
                </c:pt>
                <c:pt idx="36">
                  <c:v>0.70195311000000005</c:v>
                </c:pt>
                <c:pt idx="37">
                  <c:v>0.70390624000000002</c:v>
                </c:pt>
                <c:pt idx="38">
                  <c:v>0.70781249000000002</c:v>
                </c:pt>
                <c:pt idx="39">
                  <c:v>0.70976561000000005</c:v>
                </c:pt>
                <c:pt idx="40">
                  <c:v>0.70976561000000005</c:v>
                </c:pt>
                <c:pt idx="41">
                  <c:v>0.70976561000000005</c:v>
                </c:pt>
                <c:pt idx="42">
                  <c:v>0.70781249000000002</c:v>
                </c:pt>
                <c:pt idx="43">
                  <c:v>0.70781249000000002</c:v>
                </c:pt>
                <c:pt idx="44">
                  <c:v>0.70585936000000005</c:v>
                </c:pt>
                <c:pt idx="45">
                  <c:v>0.70390624000000002</c:v>
                </c:pt>
                <c:pt idx="46">
                  <c:v>0.70390624000000002</c:v>
                </c:pt>
                <c:pt idx="47">
                  <c:v>0.70390624000000002</c:v>
                </c:pt>
                <c:pt idx="48">
                  <c:v>0.70390624000000002</c:v>
                </c:pt>
                <c:pt idx="49">
                  <c:v>0.70390624000000002</c:v>
                </c:pt>
                <c:pt idx="50">
                  <c:v>0.70390624000000002</c:v>
                </c:pt>
                <c:pt idx="51">
                  <c:v>0.70585936000000005</c:v>
                </c:pt>
                <c:pt idx="52">
                  <c:v>0.70585936000000005</c:v>
                </c:pt>
                <c:pt idx="53">
                  <c:v>0.70390624000000002</c:v>
                </c:pt>
                <c:pt idx="54">
                  <c:v>0.70195311000000005</c:v>
                </c:pt>
                <c:pt idx="55">
                  <c:v>0.69999999000000002</c:v>
                </c:pt>
                <c:pt idx="56">
                  <c:v>0.69804686000000005</c:v>
                </c:pt>
                <c:pt idx="57">
                  <c:v>0.69414061000000005</c:v>
                </c:pt>
                <c:pt idx="58">
                  <c:v>0.69218749000000002</c:v>
                </c:pt>
                <c:pt idx="59">
                  <c:v>0.68828124000000002</c:v>
                </c:pt>
                <c:pt idx="60">
                  <c:v>0.68632811000000005</c:v>
                </c:pt>
                <c:pt idx="61">
                  <c:v>0.68632811000000005</c:v>
                </c:pt>
                <c:pt idx="62">
                  <c:v>0.68437499000000002</c:v>
                </c:pt>
                <c:pt idx="63">
                  <c:v>0.68437499000000002</c:v>
                </c:pt>
                <c:pt idx="64">
                  <c:v>0.68632811000000005</c:v>
                </c:pt>
                <c:pt idx="65">
                  <c:v>0.68828124000000002</c:v>
                </c:pt>
                <c:pt idx="66">
                  <c:v>0.69023436000000005</c:v>
                </c:pt>
                <c:pt idx="67">
                  <c:v>0.69414061000000005</c:v>
                </c:pt>
                <c:pt idx="68">
                  <c:v>0.69804686000000005</c:v>
                </c:pt>
                <c:pt idx="69">
                  <c:v>0.69999999000000002</c:v>
                </c:pt>
                <c:pt idx="70">
                  <c:v>0.70390624000000002</c:v>
                </c:pt>
                <c:pt idx="71">
                  <c:v>0.70585936000000005</c:v>
                </c:pt>
                <c:pt idx="72">
                  <c:v>0.70781249000000002</c:v>
                </c:pt>
                <c:pt idx="73">
                  <c:v>0.70781249000000002</c:v>
                </c:pt>
                <c:pt idx="74">
                  <c:v>0.70781249000000002</c:v>
                </c:pt>
                <c:pt idx="75">
                  <c:v>0.70781249000000002</c:v>
                </c:pt>
                <c:pt idx="76">
                  <c:v>0.70585936000000005</c:v>
                </c:pt>
                <c:pt idx="77">
                  <c:v>0.70390624000000002</c:v>
                </c:pt>
                <c:pt idx="78">
                  <c:v>0.70195311000000005</c:v>
                </c:pt>
                <c:pt idx="79">
                  <c:v>0.69999999000000002</c:v>
                </c:pt>
                <c:pt idx="80">
                  <c:v>0.69804686000000005</c:v>
                </c:pt>
                <c:pt idx="81">
                  <c:v>0.69804686000000005</c:v>
                </c:pt>
                <c:pt idx="82">
                  <c:v>0.69609374000000002</c:v>
                </c:pt>
                <c:pt idx="83">
                  <c:v>0.69609374000000002</c:v>
                </c:pt>
                <c:pt idx="84">
                  <c:v>0.69414061000000005</c:v>
                </c:pt>
                <c:pt idx="85">
                  <c:v>0.69414061000000005</c:v>
                </c:pt>
                <c:pt idx="86">
                  <c:v>0.69414061000000005</c:v>
                </c:pt>
                <c:pt idx="87">
                  <c:v>0.69218749000000002</c:v>
                </c:pt>
                <c:pt idx="88">
                  <c:v>0.69218749000000002</c:v>
                </c:pt>
                <c:pt idx="89">
                  <c:v>0.69218749000000002</c:v>
                </c:pt>
                <c:pt idx="90">
                  <c:v>0.69218749000000002</c:v>
                </c:pt>
                <c:pt idx="91">
                  <c:v>0.69218749000000002</c:v>
                </c:pt>
                <c:pt idx="92">
                  <c:v>0.69414061000000005</c:v>
                </c:pt>
                <c:pt idx="93">
                  <c:v>0.69609374000000002</c:v>
                </c:pt>
                <c:pt idx="94">
                  <c:v>0.69804686000000005</c:v>
                </c:pt>
                <c:pt idx="95">
                  <c:v>0.69999999000000002</c:v>
                </c:pt>
                <c:pt idx="96">
                  <c:v>0.70195311000000005</c:v>
                </c:pt>
                <c:pt idx="97">
                  <c:v>0.70390624000000002</c:v>
                </c:pt>
                <c:pt idx="98">
                  <c:v>0.70390624000000002</c:v>
                </c:pt>
                <c:pt idx="99">
                  <c:v>0.70195311000000005</c:v>
                </c:pt>
                <c:pt idx="100">
                  <c:v>0.70195311000000005</c:v>
                </c:pt>
                <c:pt idx="101">
                  <c:v>0.69999999000000002</c:v>
                </c:pt>
                <c:pt idx="102">
                  <c:v>0.69999999000000002</c:v>
                </c:pt>
                <c:pt idx="103">
                  <c:v>0.69999999000000002</c:v>
                </c:pt>
                <c:pt idx="104">
                  <c:v>0.69999999000000002</c:v>
                </c:pt>
                <c:pt idx="105">
                  <c:v>0.70195311000000005</c:v>
                </c:pt>
                <c:pt idx="106">
                  <c:v>0.70195311000000005</c:v>
                </c:pt>
                <c:pt idx="107">
                  <c:v>0.70390624000000002</c:v>
                </c:pt>
                <c:pt idx="108">
                  <c:v>0.70390624000000002</c:v>
                </c:pt>
                <c:pt idx="109">
                  <c:v>0.70390624000000002</c:v>
                </c:pt>
                <c:pt idx="110">
                  <c:v>0.70195311000000005</c:v>
                </c:pt>
                <c:pt idx="111">
                  <c:v>0.69999999000000002</c:v>
                </c:pt>
                <c:pt idx="112">
                  <c:v>0.69804686000000005</c:v>
                </c:pt>
                <c:pt idx="113">
                  <c:v>0.69999999000000002</c:v>
                </c:pt>
                <c:pt idx="114">
                  <c:v>0.70390624000000002</c:v>
                </c:pt>
                <c:pt idx="115">
                  <c:v>0.71171874000000002</c:v>
                </c:pt>
                <c:pt idx="116">
                  <c:v>0.72343749000000002</c:v>
                </c:pt>
                <c:pt idx="117">
                  <c:v>0.73906249000000002</c:v>
                </c:pt>
                <c:pt idx="118">
                  <c:v>0.75468749000000002</c:v>
                </c:pt>
                <c:pt idx="119">
                  <c:v>0.76835936000000005</c:v>
                </c:pt>
                <c:pt idx="120">
                  <c:v>0.77812499000000002</c:v>
                </c:pt>
                <c:pt idx="121">
                  <c:v>0.78203124000000002</c:v>
                </c:pt>
                <c:pt idx="122">
                  <c:v>0.78203124000000002</c:v>
                </c:pt>
                <c:pt idx="123">
                  <c:v>0.77617186000000005</c:v>
                </c:pt>
                <c:pt idx="124">
                  <c:v>0.76835936000000005</c:v>
                </c:pt>
                <c:pt idx="125">
                  <c:v>0.75859374000000002</c:v>
                </c:pt>
                <c:pt idx="126">
                  <c:v>0.74687499000000002</c:v>
                </c:pt>
                <c:pt idx="127">
                  <c:v>0.73710936000000005</c:v>
                </c:pt>
                <c:pt idx="128">
                  <c:v>0.72929686000000005</c:v>
                </c:pt>
                <c:pt idx="129">
                  <c:v>0.72343749000000002</c:v>
                </c:pt>
                <c:pt idx="130">
                  <c:v>0.71757811000000005</c:v>
                </c:pt>
                <c:pt idx="131">
                  <c:v>0.71562499000000002</c:v>
                </c:pt>
                <c:pt idx="132">
                  <c:v>0.71367186000000005</c:v>
                </c:pt>
                <c:pt idx="133">
                  <c:v>0.71171874000000002</c:v>
                </c:pt>
                <c:pt idx="134">
                  <c:v>0.71171874000000002</c:v>
                </c:pt>
                <c:pt idx="135">
                  <c:v>0.71367186000000005</c:v>
                </c:pt>
                <c:pt idx="136">
                  <c:v>0.71757811000000005</c:v>
                </c:pt>
                <c:pt idx="137">
                  <c:v>0.72148436000000005</c:v>
                </c:pt>
                <c:pt idx="138">
                  <c:v>0.72734374000000002</c:v>
                </c:pt>
                <c:pt idx="139">
                  <c:v>0.73320311000000005</c:v>
                </c:pt>
                <c:pt idx="140">
                  <c:v>0.74101561000000005</c:v>
                </c:pt>
                <c:pt idx="141">
                  <c:v>0.74882811000000005</c:v>
                </c:pt>
                <c:pt idx="142">
                  <c:v>0.75664061000000005</c:v>
                </c:pt>
                <c:pt idx="143">
                  <c:v>0.76640624000000002</c:v>
                </c:pt>
                <c:pt idx="144">
                  <c:v>0.77617186000000005</c:v>
                </c:pt>
                <c:pt idx="145">
                  <c:v>0.78593749000000002</c:v>
                </c:pt>
                <c:pt idx="146">
                  <c:v>0.79765624000000002</c:v>
                </c:pt>
                <c:pt idx="147">
                  <c:v>0.80742186000000005</c:v>
                </c:pt>
                <c:pt idx="148">
                  <c:v>0.81132811000000005</c:v>
                </c:pt>
                <c:pt idx="149">
                  <c:v>0.81328124000000002</c:v>
                </c:pt>
                <c:pt idx="150">
                  <c:v>0.80937499000000002</c:v>
                </c:pt>
                <c:pt idx="151">
                  <c:v>0.80351561000000005</c:v>
                </c:pt>
                <c:pt idx="152">
                  <c:v>0.79765624000000002</c:v>
                </c:pt>
                <c:pt idx="153">
                  <c:v>0.79374999000000002</c:v>
                </c:pt>
                <c:pt idx="154">
                  <c:v>0.79374999000000002</c:v>
                </c:pt>
                <c:pt idx="155">
                  <c:v>0.79765624000000002</c:v>
                </c:pt>
                <c:pt idx="156">
                  <c:v>0.80156249000000002</c:v>
                </c:pt>
                <c:pt idx="157">
                  <c:v>0.80546874000000002</c:v>
                </c:pt>
                <c:pt idx="158">
                  <c:v>0.80546874000000002</c:v>
                </c:pt>
                <c:pt idx="159">
                  <c:v>0.80351561000000005</c:v>
                </c:pt>
                <c:pt idx="160">
                  <c:v>0.79960936000000005</c:v>
                </c:pt>
                <c:pt idx="161">
                  <c:v>0.79570311000000005</c:v>
                </c:pt>
                <c:pt idx="162">
                  <c:v>0.79179686000000005</c:v>
                </c:pt>
                <c:pt idx="163">
                  <c:v>0.78984374000000002</c:v>
                </c:pt>
                <c:pt idx="164">
                  <c:v>0.78984374000000002</c:v>
                </c:pt>
                <c:pt idx="165">
                  <c:v>0.78984374000000002</c:v>
                </c:pt>
                <c:pt idx="166">
                  <c:v>0.78984374000000002</c:v>
                </c:pt>
                <c:pt idx="167">
                  <c:v>0.78984374000000002</c:v>
                </c:pt>
                <c:pt idx="168">
                  <c:v>0.78789061000000005</c:v>
                </c:pt>
                <c:pt idx="169">
                  <c:v>0.78593749000000002</c:v>
                </c:pt>
                <c:pt idx="170">
                  <c:v>0.78789061000000005</c:v>
                </c:pt>
                <c:pt idx="171">
                  <c:v>0.79374999000000002</c:v>
                </c:pt>
                <c:pt idx="172">
                  <c:v>0.80156249000000002</c:v>
                </c:pt>
                <c:pt idx="173">
                  <c:v>0.80937499000000002</c:v>
                </c:pt>
                <c:pt idx="174">
                  <c:v>0.81914061000000005</c:v>
                </c:pt>
                <c:pt idx="175">
                  <c:v>0.82695311000000005</c:v>
                </c:pt>
                <c:pt idx="176">
                  <c:v>0.83085936000000005</c:v>
                </c:pt>
                <c:pt idx="177">
                  <c:v>0.83476561000000005</c:v>
                </c:pt>
                <c:pt idx="178">
                  <c:v>0.83671874000000002</c:v>
                </c:pt>
                <c:pt idx="179">
                  <c:v>0.83867186000000005</c:v>
                </c:pt>
                <c:pt idx="180">
                  <c:v>0.84062499000000002</c:v>
                </c:pt>
                <c:pt idx="181">
                  <c:v>0.84257811000000005</c:v>
                </c:pt>
                <c:pt idx="182">
                  <c:v>0.84453124000000002</c:v>
                </c:pt>
                <c:pt idx="183">
                  <c:v>0.84453124000000002</c:v>
                </c:pt>
                <c:pt idx="184">
                  <c:v>0.84257811000000005</c:v>
                </c:pt>
                <c:pt idx="185">
                  <c:v>0.83867186000000005</c:v>
                </c:pt>
                <c:pt idx="186">
                  <c:v>0.83476561000000005</c:v>
                </c:pt>
                <c:pt idx="187">
                  <c:v>0.83281249000000002</c:v>
                </c:pt>
                <c:pt idx="188">
                  <c:v>0.83085936000000005</c:v>
                </c:pt>
                <c:pt idx="189">
                  <c:v>0.82890624000000002</c:v>
                </c:pt>
                <c:pt idx="190">
                  <c:v>0.82890624000000002</c:v>
                </c:pt>
                <c:pt idx="191">
                  <c:v>0.82890624000000002</c:v>
                </c:pt>
                <c:pt idx="192">
                  <c:v>0.82890624000000002</c:v>
                </c:pt>
                <c:pt idx="193">
                  <c:v>0.82890624000000002</c:v>
                </c:pt>
                <c:pt idx="194">
                  <c:v>0.82890624000000002</c:v>
                </c:pt>
                <c:pt idx="195">
                  <c:v>0.82890624000000002</c:v>
                </c:pt>
                <c:pt idx="196">
                  <c:v>0.83085936000000005</c:v>
                </c:pt>
                <c:pt idx="197">
                  <c:v>0.83085936000000005</c:v>
                </c:pt>
                <c:pt idx="198">
                  <c:v>0.83085936000000005</c:v>
                </c:pt>
                <c:pt idx="199">
                  <c:v>0.83085936000000005</c:v>
                </c:pt>
                <c:pt idx="200">
                  <c:v>0.83085936000000005</c:v>
                </c:pt>
                <c:pt idx="201">
                  <c:v>0.83281249000000002</c:v>
                </c:pt>
                <c:pt idx="202">
                  <c:v>0.83476561000000005</c:v>
                </c:pt>
                <c:pt idx="203">
                  <c:v>0.83867186000000005</c:v>
                </c:pt>
                <c:pt idx="204">
                  <c:v>0.84257811000000005</c:v>
                </c:pt>
                <c:pt idx="205">
                  <c:v>0.84453124000000002</c:v>
                </c:pt>
                <c:pt idx="206">
                  <c:v>0.84648436000000005</c:v>
                </c:pt>
                <c:pt idx="207">
                  <c:v>0.84648436000000005</c:v>
                </c:pt>
                <c:pt idx="208">
                  <c:v>0.84453124000000002</c:v>
                </c:pt>
                <c:pt idx="209">
                  <c:v>0.84257811000000005</c:v>
                </c:pt>
                <c:pt idx="210">
                  <c:v>0.83867186000000005</c:v>
                </c:pt>
                <c:pt idx="211">
                  <c:v>0.83867186000000005</c:v>
                </c:pt>
                <c:pt idx="212">
                  <c:v>0.83867186000000005</c:v>
                </c:pt>
                <c:pt idx="213">
                  <c:v>0.84062499000000002</c:v>
                </c:pt>
                <c:pt idx="214">
                  <c:v>0.84257811000000005</c:v>
                </c:pt>
                <c:pt idx="215">
                  <c:v>0.84257811000000005</c:v>
                </c:pt>
                <c:pt idx="216">
                  <c:v>0.84257811000000005</c:v>
                </c:pt>
                <c:pt idx="217">
                  <c:v>0.84257811000000005</c:v>
                </c:pt>
                <c:pt idx="218">
                  <c:v>0.84062499000000002</c:v>
                </c:pt>
                <c:pt idx="219">
                  <c:v>0.83867186000000005</c:v>
                </c:pt>
                <c:pt idx="220">
                  <c:v>0.83476561000000005</c:v>
                </c:pt>
                <c:pt idx="221">
                  <c:v>0.83476561000000005</c:v>
                </c:pt>
                <c:pt idx="222">
                  <c:v>0.83281249000000002</c:v>
                </c:pt>
                <c:pt idx="223">
                  <c:v>0.83281249000000002</c:v>
                </c:pt>
                <c:pt idx="224">
                  <c:v>0.83281249000000002</c:v>
                </c:pt>
                <c:pt idx="225">
                  <c:v>0.83476561000000005</c:v>
                </c:pt>
                <c:pt idx="226">
                  <c:v>0.83867186000000005</c:v>
                </c:pt>
                <c:pt idx="227">
                  <c:v>0.84257811000000005</c:v>
                </c:pt>
                <c:pt idx="228">
                  <c:v>0.84843749000000002</c:v>
                </c:pt>
                <c:pt idx="229">
                  <c:v>0.85429686000000005</c:v>
                </c:pt>
                <c:pt idx="230">
                  <c:v>0.86015624000000002</c:v>
                </c:pt>
                <c:pt idx="231">
                  <c:v>0.86406249000000002</c:v>
                </c:pt>
                <c:pt idx="232">
                  <c:v>0.86601561000000005</c:v>
                </c:pt>
                <c:pt idx="233">
                  <c:v>0.86796874000000002</c:v>
                </c:pt>
                <c:pt idx="234">
                  <c:v>0.86796874000000002</c:v>
                </c:pt>
                <c:pt idx="235">
                  <c:v>0.86796874000000002</c:v>
                </c:pt>
                <c:pt idx="236">
                  <c:v>0.86796874000000002</c:v>
                </c:pt>
                <c:pt idx="237">
                  <c:v>0.86992186000000005</c:v>
                </c:pt>
                <c:pt idx="238">
                  <c:v>0.87382811000000005</c:v>
                </c:pt>
                <c:pt idx="239">
                  <c:v>0.87773436000000005</c:v>
                </c:pt>
                <c:pt idx="240">
                  <c:v>0.88164061000000005</c:v>
                </c:pt>
                <c:pt idx="241">
                  <c:v>0.88554686000000005</c:v>
                </c:pt>
                <c:pt idx="242">
                  <c:v>0.88945311000000005</c:v>
                </c:pt>
                <c:pt idx="243">
                  <c:v>0.88945311000000005</c:v>
                </c:pt>
                <c:pt idx="244">
                  <c:v>0.88945311000000005</c:v>
                </c:pt>
                <c:pt idx="245">
                  <c:v>0.88945311000000005</c:v>
                </c:pt>
                <c:pt idx="246">
                  <c:v>0.88945311000000005</c:v>
                </c:pt>
                <c:pt idx="247">
                  <c:v>0.89140624000000002</c:v>
                </c:pt>
                <c:pt idx="248">
                  <c:v>0.89335936000000005</c:v>
                </c:pt>
                <c:pt idx="249">
                  <c:v>0.89531249000000002</c:v>
                </c:pt>
                <c:pt idx="250">
                  <c:v>0.89921874000000002</c:v>
                </c:pt>
                <c:pt idx="251">
                  <c:v>0.90117186000000005</c:v>
                </c:pt>
                <c:pt idx="252">
                  <c:v>0.90507811000000005</c:v>
                </c:pt>
                <c:pt idx="253">
                  <c:v>0.90507811000000005</c:v>
                </c:pt>
                <c:pt idx="254">
                  <c:v>0.90507811000000005</c:v>
                </c:pt>
                <c:pt idx="255">
                  <c:v>0.90312499000000002</c:v>
                </c:pt>
                <c:pt idx="256">
                  <c:v>0.90117186000000005</c:v>
                </c:pt>
                <c:pt idx="257">
                  <c:v>0.89921874000000002</c:v>
                </c:pt>
                <c:pt idx="258">
                  <c:v>0.89921874000000002</c:v>
                </c:pt>
                <c:pt idx="259">
                  <c:v>0.89921874000000002</c:v>
                </c:pt>
                <c:pt idx="260">
                  <c:v>0.90117186000000005</c:v>
                </c:pt>
                <c:pt idx="261">
                  <c:v>0.90703124000000002</c:v>
                </c:pt>
                <c:pt idx="262">
                  <c:v>0.91289061000000005</c:v>
                </c:pt>
                <c:pt idx="263">
                  <c:v>0.92070311000000005</c:v>
                </c:pt>
                <c:pt idx="264">
                  <c:v>0.92851561000000005</c:v>
                </c:pt>
                <c:pt idx="265">
                  <c:v>0.93828124000000002</c:v>
                </c:pt>
                <c:pt idx="266">
                  <c:v>0.94804686000000005</c:v>
                </c:pt>
                <c:pt idx="267">
                  <c:v>0.95781249000000002</c:v>
                </c:pt>
                <c:pt idx="268">
                  <c:v>0.96562499000000002</c:v>
                </c:pt>
                <c:pt idx="269">
                  <c:v>0.96953124000000002</c:v>
                </c:pt>
                <c:pt idx="270">
                  <c:v>0.97148436000000005</c:v>
                </c:pt>
                <c:pt idx="271">
                  <c:v>0.97148436000000005</c:v>
                </c:pt>
                <c:pt idx="272">
                  <c:v>0.96953124000000002</c:v>
                </c:pt>
                <c:pt idx="273">
                  <c:v>0.96562499000000002</c:v>
                </c:pt>
                <c:pt idx="274">
                  <c:v>0.96171874000000002</c:v>
                </c:pt>
                <c:pt idx="275">
                  <c:v>0.95976561000000005</c:v>
                </c:pt>
                <c:pt idx="276">
                  <c:v>0.95781249000000002</c:v>
                </c:pt>
                <c:pt idx="277">
                  <c:v>0.95781249000000002</c:v>
                </c:pt>
                <c:pt idx="278">
                  <c:v>0.95781249000000002</c:v>
                </c:pt>
                <c:pt idx="279">
                  <c:v>0.95781249000000002</c:v>
                </c:pt>
                <c:pt idx="280">
                  <c:v>0.95781249000000002</c:v>
                </c:pt>
                <c:pt idx="281">
                  <c:v>0.95585936000000005</c:v>
                </c:pt>
                <c:pt idx="282">
                  <c:v>0.95390624000000002</c:v>
                </c:pt>
                <c:pt idx="283">
                  <c:v>0.94999999000000002</c:v>
                </c:pt>
                <c:pt idx="284">
                  <c:v>0.94804686000000005</c:v>
                </c:pt>
                <c:pt idx="285">
                  <c:v>0.94804686000000005</c:v>
                </c:pt>
                <c:pt idx="286">
                  <c:v>0.94804686000000005</c:v>
                </c:pt>
                <c:pt idx="287">
                  <c:v>0.95195311000000005</c:v>
                </c:pt>
                <c:pt idx="288">
                  <c:v>0.95585936000000005</c:v>
                </c:pt>
                <c:pt idx="289">
                  <c:v>0.95976561000000005</c:v>
                </c:pt>
                <c:pt idx="290">
                  <c:v>0.96562499000000002</c:v>
                </c:pt>
                <c:pt idx="291">
                  <c:v>0.97148436000000005</c:v>
                </c:pt>
                <c:pt idx="292">
                  <c:v>0.97539061000000005</c:v>
                </c:pt>
                <c:pt idx="293">
                  <c:v>0.98124999000000002</c:v>
                </c:pt>
                <c:pt idx="294">
                  <c:v>0.98710936000000005</c:v>
                </c:pt>
                <c:pt idx="295">
                  <c:v>0.99296874000000002</c:v>
                </c:pt>
                <c:pt idx="296">
                  <c:v>0.99882811000000005</c:v>
                </c:pt>
                <c:pt idx="297">
                  <c:v>1.00273436</c:v>
                </c:pt>
                <c:pt idx="298">
                  <c:v>1.00859374</c:v>
                </c:pt>
                <c:pt idx="299">
                  <c:v>1.01249999</c:v>
                </c:pt>
                <c:pt idx="300">
                  <c:v>1.01835936</c:v>
                </c:pt>
                <c:pt idx="301">
                  <c:v>1.02031249</c:v>
                </c:pt>
                <c:pt idx="302">
                  <c:v>1.02421874</c:v>
                </c:pt>
                <c:pt idx="303">
                  <c:v>1.02617186</c:v>
                </c:pt>
                <c:pt idx="304">
                  <c:v>1.02617186</c:v>
                </c:pt>
                <c:pt idx="305">
                  <c:v>1.02617186</c:v>
                </c:pt>
                <c:pt idx="306">
                  <c:v>1.02421874</c:v>
                </c:pt>
                <c:pt idx="307">
                  <c:v>1.02031249</c:v>
                </c:pt>
                <c:pt idx="308">
                  <c:v>1.01445311</c:v>
                </c:pt>
                <c:pt idx="309">
                  <c:v>1.00859374</c:v>
                </c:pt>
                <c:pt idx="310">
                  <c:v>1.00078124</c:v>
                </c:pt>
                <c:pt idx="311">
                  <c:v>0.99492186000000005</c:v>
                </c:pt>
                <c:pt idx="312">
                  <c:v>0.98906249000000002</c:v>
                </c:pt>
                <c:pt idx="313">
                  <c:v>0.98320311000000005</c:v>
                </c:pt>
                <c:pt idx="314">
                  <c:v>0.98124999000000002</c:v>
                </c:pt>
                <c:pt idx="315">
                  <c:v>0.97929686000000005</c:v>
                </c:pt>
                <c:pt idx="316">
                  <c:v>0.97929686000000005</c:v>
                </c:pt>
                <c:pt idx="317">
                  <c:v>0.98124999000000002</c:v>
                </c:pt>
                <c:pt idx="318">
                  <c:v>0.98515624000000002</c:v>
                </c:pt>
                <c:pt idx="319">
                  <c:v>0.99101561000000005</c:v>
                </c:pt>
                <c:pt idx="320">
                  <c:v>0.99687499000000002</c:v>
                </c:pt>
                <c:pt idx="321">
                  <c:v>1.00273436</c:v>
                </c:pt>
                <c:pt idx="322">
                  <c:v>1.01054686</c:v>
                </c:pt>
                <c:pt idx="323">
                  <c:v>1.02031249</c:v>
                </c:pt>
                <c:pt idx="324">
                  <c:v>1.02812499</c:v>
                </c:pt>
                <c:pt idx="325">
                  <c:v>1.03789061</c:v>
                </c:pt>
                <c:pt idx="326">
                  <c:v>1.04570311</c:v>
                </c:pt>
                <c:pt idx="327">
                  <c:v>1.05351561</c:v>
                </c:pt>
                <c:pt idx="328">
                  <c:v>1.05937499</c:v>
                </c:pt>
                <c:pt idx="329">
                  <c:v>1.06328124</c:v>
                </c:pt>
                <c:pt idx="330">
                  <c:v>1.06718749</c:v>
                </c:pt>
                <c:pt idx="331">
                  <c:v>1.06914061</c:v>
                </c:pt>
                <c:pt idx="332">
                  <c:v>1.06914061</c:v>
                </c:pt>
                <c:pt idx="333">
                  <c:v>1.06914061</c:v>
                </c:pt>
                <c:pt idx="334">
                  <c:v>1.06914061</c:v>
                </c:pt>
                <c:pt idx="335">
                  <c:v>1.06718749</c:v>
                </c:pt>
                <c:pt idx="336">
                  <c:v>1.06523436</c:v>
                </c:pt>
                <c:pt idx="337">
                  <c:v>1.06132811</c:v>
                </c:pt>
                <c:pt idx="338">
                  <c:v>1.05742186</c:v>
                </c:pt>
                <c:pt idx="339">
                  <c:v>1.05156249</c:v>
                </c:pt>
                <c:pt idx="340">
                  <c:v>1.04374999</c:v>
                </c:pt>
                <c:pt idx="341">
                  <c:v>1.03789061</c:v>
                </c:pt>
                <c:pt idx="342">
                  <c:v>1.03203124</c:v>
                </c:pt>
                <c:pt idx="343">
                  <c:v>1.02617186</c:v>
                </c:pt>
                <c:pt idx="344">
                  <c:v>1.02226561</c:v>
                </c:pt>
                <c:pt idx="345">
                  <c:v>1.02031249</c:v>
                </c:pt>
                <c:pt idx="346">
                  <c:v>1.01835936</c:v>
                </c:pt>
                <c:pt idx="347">
                  <c:v>1.01835936</c:v>
                </c:pt>
                <c:pt idx="348">
                  <c:v>1.02031249</c:v>
                </c:pt>
                <c:pt idx="349">
                  <c:v>1.02421874</c:v>
                </c:pt>
                <c:pt idx="350">
                  <c:v>1.02812499</c:v>
                </c:pt>
                <c:pt idx="351">
                  <c:v>1.03398436</c:v>
                </c:pt>
                <c:pt idx="352">
                  <c:v>1.03984374</c:v>
                </c:pt>
                <c:pt idx="353">
                  <c:v>1.04765624</c:v>
                </c:pt>
                <c:pt idx="354">
                  <c:v>1.05546874</c:v>
                </c:pt>
                <c:pt idx="355">
                  <c:v>1.06328124</c:v>
                </c:pt>
                <c:pt idx="356">
                  <c:v>1.07109374</c:v>
                </c:pt>
                <c:pt idx="357">
                  <c:v>1.07890624</c:v>
                </c:pt>
                <c:pt idx="358">
                  <c:v>1.08476561</c:v>
                </c:pt>
                <c:pt idx="359">
                  <c:v>1.09062499</c:v>
                </c:pt>
                <c:pt idx="360">
                  <c:v>1.09648436</c:v>
                </c:pt>
                <c:pt idx="361">
                  <c:v>1.09843749</c:v>
                </c:pt>
                <c:pt idx="362">
                  <c:v>1.09843749</c:v>
                </c:pt>
                <c:pt idx="363">
                  <c:v>1.09843749</c:v>
                </c:pt>
                <c:pt idx="364">
                  <c:v>1.09648436</c:v>
                </c:pt>
                <c:pt idx="365">
                  <c:v>1.09453124</c:v>
                </c:pt>
                <c:pt idx="366">
                  <c:v>1.09062499</c:v>
                </c:pt>
                <c:pt idx="367">
                  <c:v>1.08867186</c:v>
                </c:pt>
                <c:pt idx="368">
                  <c:v>1.08476561</c:v>
                </c:pt>
                <c:pt idx="369">
                  <c:v>1.08085936</c:v>
                </c:pt>
                <c:pt idx="370">
                  <c:v>1.07695311</c:v>
                </c:pt>
                <c:pt idx="371">
                  <c:v>1.07304686</c:v>
                </c:pt>
                <c:pt idx="372">
                  <c:v>1.06914061</c:v>
                </c:pt>
                <c:pt idx="373">
                  <c:v>1.06328124</c:v>
                </c:pt>
                <c:pt idx="374">
                  <c:v>1.05937499</c:v>
                </c:pt>
                <c:pt idx="375">
                  <c:v>1.05546874</c:v>
                </c:pt>
                <c:pt idx="376">
                  <c:v>1.05156249</c:v>
                </c:pt>
                <c:pt idx="377">
                  <c:v>1.04960936</c:v>
                </c:pt>
                <c:pt idx="378">
                  <c:v>1.04765624</c:v>
                </c:pt>
                <c:pt idx="379">
                  <c:v>1.04765624</c:v>
                </c:pt>
                <c:pt idx="380">
                  <c:v>1.04960936</c:v>
                </c:pt>
                <c:pt idx="381">
                  <c:v>1.05351561</c:v>
                </c:pt>
                <c:pt idx="382">
                  <c:v>1.05742186</c:v>
                </c:pt>
                <c:pt idx="383">
                  <c:v>1.06328124</c:v>
                </c:pt>
                <c:pt idx="384">
                  <c:v>1.06914061</c:v>
                </c:pt>
                <c:pt idx="385">
                  <c:v>1.07499999</c:v>
                </c:pt>
                <c:pt idx="386">
                  <c:v>1.08085936</c:v>
                </c:pt>
                <c:pt idx="387">
                  <c:v>1.08476561</c:v>
                </c:pt>
                <c:pt idx="388">
                  <c:v>1.08671874</c:v>
                </c:pt>
                <c:pt idx="389">
                  <c:v>1.09062499</c:v>
                </c:pt>
                <c:pt idx="390">
                  <c:v>1.09062499</c:v>
                </c:pt>
                <c:pt idx="391">
                  <c:v>1.09257811</c:v>
                </c:pt>
                <c:pt idx="392">
                  <c:v>1.09257811</c:v>
                </c:pt>
                <c:pt idx="393">
                  <c:v>1.09453124</c:v>
                </c:pt>
                <c:pt idx="394">
                  <c:v>1.09453124</c:v>
                </c:pt>
                <c:pt idx="395">
                  <c:v>1.09257811</c:v>
                </c:pt>
                <c:pt idx="396">
                  <c:v>1.09062499</c:v>
                </c:pt>
                <c:pt idx="397">
                  <c:v>1.08867186</c:v>
                </c:pt>
                <c:pt idx="398">
                  <c:v>1.08476561</c:v>
                </c:pt>
                <c:pt idx="399">
                  <c:v>1.07890624</c:v>
                </c:pt>
                <c:pt idx="400">
                  <c:v>1.07304686</c:v>
                </c:pt>
                <c:pt idx="401">
                  <c:v>1.06718749</c:v>
                </c:pt>
                <c:pt idx="402">
                  <c:v>1.06328124</c:v>
                </c:pt>
                <c:pt idx="403">
                  <c:v>1.05937499</c:v>
                </c:pt>
                <c:pt idx="404">
                  <c:v>1.05742186</c:v>
                </c:pt>
                <c:pt idx="405">
                  <c:v>1.05546874</c:v>
                </c:pt>
                <c:pt idx="406">
                  <c:v>1.05546874</c:v>
                </c:pt>
                <c:pt idx="407">
                  <c:v>1.05742186</c:v>
                </c:pt>
                <c:pt idx="408">
                  <c:v>1.05937499</c:v>
                </c:pt>
                <c:pt idx="409">
                  <c:v>1.06132811</c:v>
                </c:pt>
                <c:pt idx="410">
                  <c:v>1.06328124</c:v>
                </c:pt>
                <c:pt idx="411">
                  <c:v>1.06523436</c:v>
                </c:pt>
                <c:pt idx="412">
                  <c:v>1.06718749</c:v>
                </c:pt>
                <c:pt idx="413">
                  <c:v>1.06914061</c:v>
                </c:pt>
                <c:pt idx="414">
                  <c:v>1.06914061</c:v>
                </c:pt>
                <c:pt idx="415">
                  <c:v>1.07109374</c:v>
                </c:pt>
                <c:pt idx="416">
                  <c:v>1.07304686</c:v>
                </c:pt>
                <c:pt idx="417">
                  <c:v>1.07499999</c:v>
                </c:pt>
                <c:pt idx="418">
                  <c:v>1.07695311</c:v>
                </c:pt>
                <c:pt idx="419">
                  <c:v>1.08085936</c:v>
                </c:pt>
                <c:pt idx="420">
                  <c:v>1.08281249</c:v>
                </c:pt>
                <c:pt idx="421">
                  <c:v>1.08476561</c:v>
                </c:pt>
                <c:pt idx="422">
                  <c:v>1.08281249</c:v>
                </c:pt>
                <c:pt idx="423">
                  <c:v>1.08085936</c:v>
                </c:pt>
                <c:pt idx="424">
                  <c:v>1.07499999</c:v>
                </c:pt>
                <c:pt idx="425">
                  <c:v>1.06914061</c:v>
                </c:pt>
                <c:pt idx="426">
                  <c:v>1.06132811</c:v>
                </c:pt>
                <c:pt idx="427">
                  <c:v>1.05156249</c:v>
                </c:pt>
                <c:pt idx="428">
                  <c:v>1.04374999</c:v>
                </c:pt>
                <c:pt idx="429">
                  <c:v>1.03789061</c:v>
                </c:pt>
                <c:pt idx="430">
                  <c:v>1.03398436</c:v>
                </c:pt>
                <c:pt idx="431">
                  <c:v>1.03203124</c:v>
                </c:pt>
                <c:pt idx="432">
                  <c:v>1.03203124</c:v>
                </c:pt>
                <c:pt idx="433">
                  <c:v>1.03398436</c:v>
                </c:pt>
                <c:pt idx="434">
                  <c:v>1.03398436</c:v>
                </c:pt>
                <c:pt idx="435">
                  <c:v>1.03593749</c:v>
                </c:pt>
                <c:pt idx="436">
                  <c:v>1.03398436</c:v>
                </c:pt>
                <c:pt idx="437">
                  <c:v>1.03203124</c:v>
                </c:pt>
                <c:pt idx="438">
                  <c:v>1.03007811</c:v>
                </c:pt>
                <c:pt idx="439">
                  <c:v>1.02812499</c:v>
                </c:pt>
                <c:pt idx="440">
                  <c:v>1.02617186</c:v>
                </c:pt>
                <c:pt idx="441">
                  <c:v>1.02617186</c:v>
                </c:pt>
                <c:pt idx="442">
                  <c:v>1.02812499</c:v>
                </c:pt>
                <c:pt idx="443">
                  <c:v>1.03203124</c:v>
                </c:pt>
                <c:pt idx="444">
                  <c:v>1.03593749</c:v>
                </c:pt>
                <c:pt idx="445">
                  <c:v>1.03789061</c:v>
                </c:pt>
                <c:pt idx="446">
                  <c:v>1.03984374</c:v>
                </c:pt>
                <c:pt idx="447">
                  <c:v>1.04179686</c:v>
                </c:pt>
                <c:pt idx="448">
                  <c:v>1.03984374</c:v>
                </c:pt>
                <c:pt idx="449">
                  <c:v>1.03984374</c:v>
                </c:pt>
                <c:pt idx="450">
                  <c:v>1.03789061</c:v>
                </c:pt>
                <c:pt idx="451">
                  <c:v>1.03789061</c:v>
                </c:pt>
                <c:pt idx="452">
                  <c:v>1.03984374</c:v>
                </c:pt>
                <c:pt idx="453">
                  <c:v>1.04179686</c:v>
                </c:pt>
                <c:pt idx="454">
                  <c:v>1.04374999</c:v>
                </c:pt>
                <c:pt idx="455">
                  <c:v>1.04570311</c:v>
                </c:pt>
                <c:pt idx="456">
                  <c:v>1.04570311</c:v>
                </c:pt>
                <c:pt idx="457">
                  <c:v>1.04374999</c:v>
                </c:pt>
                <c:pt idx="458">
                  <c:v>1.03789061</c:v>
                </c:pt>
                <c:pt idx="459">
                  <c:v>1.03203124</c:v>
                </c:pt>
                <c:pt idx="460">
                  <c:v>1.02226561</c:v>
                </c:pt>
                <c:pt idx="461">
                  <c:v>1.01445311</c:v>
                </c:pt>
                <c:pt idx="462">
                  <c:v>1.00859374</c:v>
                </c:pt>
                <c:pt idx="463">
                  <c:v>1.00468749</c:v>
                </c:pt>
                <c:pt idx="464">
                  <c:v>1.00273436</c:v>
                </c:pt>
                <c:pt idx="465">
                  <c:v>1.00273436</c:v>
                </c:pt>
                <c:pt idx="466">
                  <c:v>1.00273436</c:v>
                </c:pt>
                <c:pt idx="467">
                  <c:v>1.00078124</c:v>
                </c:pt>
                <c:pt idx="468">
                  <c:v>0.99882811000000005</c:v>
                </c:pt>
                <c:pt idx="469">
                  <c:v>0.99492186000000005</c:v>
                </c:pt>
                <c:pt idx="470">
                  <c:v>0.98906249000000002</c:v>
                </c:pt>
                <c:pt idx="471">
                  <c:v>0.98515624000000002</c:v>
                </c:pt>
                <c:pt idx="472">
                  <c:v>0.98124999000000002</c:v>
                </c:pt>
                <c:pt idx="473">
                  <c:v>0.97734374000000002</c:v>
                </c:pt>
                <c:pt idx="474">
                  <c:v>0.97539061000000005</c:v>
                </c:pt>
                <c:pt idx="475">
                  <c:v>0.97539061000000005</c:v>
                </c:pt>
                <c:pt idx="476">
                  <c:v>0.97734374000000002</c:v>
                </c:pt>
                <c:pt idx="477">
                  <c:v>0.98124999000000002</c:v>
                </c:pt>
                <c:pt idx="478">
                  <c:v>0.98710936000000005</c:v>
                </c:pt>
                <c:pt idx="479">
                  <c:v>0.99296874000000002</c:v>
                </c:pt>
                <c:pt idx="480">
                  <c:v>0.99882811000000005</c:v>
                </c:pt>
                <c:pt idx="481">
                  <c:v>1.00273436</c:v>
                </c:pt>
                <c:pt idx="482">
                  <c:v>1.00468749</c:v>
                </c:pt>
                <c:pt idx="483">
                  <c:v>1.00664061</c:v>
                </c:pt>
                <c:pt idx="484">
                  <c:v>1.00468749</c:v>
                </c:pt>
                <c:pt idx="485">
                  <c:v>1.00273436</c:v>
                </c:pt>
                <c:pt idx="486">
                  <c:v>1.00078124</c:v>
                </c:pt>
                <c:pt idx="487">
                  <c:v>0.99687499000000002</c:v>
                </c:pt>
                <c:pt idx="488">
                  <c:v>0.99296874000000002</c:v>
                </c:pt>
                <c:pt idx="489">
                  <c:v>0.98906249000000002</c:v>
                </c:pt>
                <c:pt idx="490">
                  <c:v>0.98124999000000002</c:v>
                </c:pt>
                <c:pt idx="491">
                  <c:v>0.97539061000000005</c:v>
                </c:pt>
                <c:pt idx="492">
                  <c:v>0.96562499000000002</c:v>
                </c:pt>
                <c:pt idx="493">
                  <c:v>0.95781249000000002</c:v>
                </c:pt>
                <c:pt idx="494">
                  <c:v>0.94999999000000002</c:v>
                </c:pt>
                <c:pt idx="495">
                  <c:v>0.94414061000000005</c:v>
                </c:pt>
                <c:pt idx="496">
                  <c:v>0.93828124000000002</c:v>
                </c:pt>
                <c:pt idx="497">
                  <c:v>0.93437499000000002</c:v>
                </c:pt>
                <c:pt idx="498">
                  <c:v>0.93242186000000005</c:v>
                </c:pt>
                <c:pt idx="499">
                  <c:v>0.93046874000000002</c:v>
                </c:pt>
                <c:pt idx="500">
                  <c:v>0.93242186000000005</c:v>
                </c:pt>
                <c:pt idx="501">
                  <c:v>0.93632811000000005</c:v>
                </c:pt>
                <c:pt idx="502">
                  <c:v>0.94023436000000005</c:v>
                </c:pt>
                <c:pt idx="503">
                  <c:v>0.94609374000000002</c:v>
                </c:pt>
                <c:pt idx="504">
                  <c:v>0.95390624000000002</c:v>
                </c:pt>
                <c:pt idx="505">
                  <c:v>0.95781249000000002</c:v>
                </c:pt>
                <c:pt idx="506">
                  <c:v>0.96171874000000002</c:v>
                </c:pt>
                <c:pt idx="507">
                  <c:v>0.96367186000000005</c:v>
                </c:pt>
                <c:pt idx="508">
                  <c:v>0.96367186000000005</c:v>
                </c:pt>
                <c:pt idx="509">
                  <c:v>0.96171874000000002</c:v>
                </c:pt>
                <c:pt idx="510">
                  <c:v>0.95976561000000005</c:v>
                </c:pt>
                <c:pt idx="511">
                  <c:v>0.95781249000000002</c:v>
                </c:pt>
                <c:pt idx="512">
                  <c:v>0.95585936000000005</c:v>
                </c:pt>
                <c:pt idx="513">
                  <c:v>0.95390624000000002</c:v>
                </c:pt>
                <c:pt idx="514">
                  <c:v>0.95390624000000002</c:v>
                </c:pt>
                <c:pt idx="515">
                  <c:v>0.95390624000000002</c:v>
                </c:pt>
                <c:pt idx="516">
                  <c:v>0.95195311000000005</c:v>
                </c:pt>
                <c:pt idx="517">
                  <c:v>0.94999999000000002</c:v>
                </c:pt>
                <c:pt idx="518">
                  <c:v>0.94804686000000005</c:v>
                </c:pt>
                <c:pt idx="519">
                  <c:v>0.94414061000000005</c:v>
                </c:pt>
                <c:pt idx="520">
                  <c:v>0.94218749000000002</c:v>
                </c:pt>
                <c:pt idx="521">
                  <c:v>0.94023436000000005</c:v>
                </c:pt>
                <c:pt idx="522">
                  <c:v>0.93828124000000002</c:v>
                </c:pt>
                <c:pt idx="523">
                  <c:v>0.94023436000000005</c:v>
                </c:pt>
                <c:pt idx="524">
                  <c:v>0.94414061000000005</c:v>
                </c:pt>
                <c:pt idx="525">
                  <c:v>0.94999999000000002</c:v>
                </c:pt>
                <c:pt idx="526">
                  <c:v>0.95585936000000005</c:v>
                </c:pt>
                <c:pt idx="527">
                  <c:v>0.95976561000000005</c:v>
                </c:pt>
                <c:pt idx="528">
                  <c:v>0.96171874000000002</c:v>
                </c:pt>
                <c:pt idx="529">
                  <c:v>0.96367186000000005</c:v>
                </c:pt>
                <c:pt idx="530">
                  <c:v>0.96171874000000002</c:v>
                </c:pt>
                <c:pt idx="531">
                  <c:v>0.95976561000000005</c:v>
                </c:pt>
                <c:pt idx="532">
                  <c:v>0.95781249000000002</c:v>
                </c:pt>
                <c:pt idx="533">
                  <c:v>0.95585936000000005</c:v>
                </c:pt>
                <c:pt idx="534">
                  <c:v>0.95585936000000005</c:v>
                </c:pt>
                <c:pt idx="535">
                  <c:v>0.95781249000000002</c:v>
                </c:pt>
                <c:pt idx="536">
                  <c:v>0.95976561000000005</c:v>
                </c:pt>
                <c:pt idx="537">
                  <c:v>0.96171874000000002</c:v>
                </c:pt>
                <c:pt idx="538">
                  <c:v>0.96367186000000005</c:v>
                </c:pt>
                <c:pt idx="539">
                  <c:v>0.96367186000000005</c:v>
                </c:pt>
                <c:pt idx="540">
                  <c:v>0.96171874000000002</c:v>
                </c:pt>
                <c:pt idx="541">
                  <c:v>0.95781249000000002</c:v>
                </c:pt>
                <c:pt idx="542">
                  <c:v>0.95195311000000005</c:v>
                </c:pt>
                <c:pt idx="543">
                  <c:v>0.94804686000000005</c:v>
                </c:pt>
                <c:pt idx="544">
                  <c:v>0.94414061000000005</c:v>
                </c:pt>
                <c:pt idx="545">
                  <c:v>0.94023436000000005</c:v>
                </c:pt>
                <c:pt idx="546">
                  <c:v>0.94023436000000005</c:v>
                </c:pt>
                <c:pt idx="547">
                  <c:v>0.93828124000000002</c:v>
                </c:pt>
                <c:pt idx="548">
                  <c:v>0.93828124000000002</c:v>
                </c:pt>
                <c:pt idx="549">
                  <c:v>0.93828124000000002</c:v>
                </c:pt>
                <c:pt idx="550">
                  <c:v>0.93632811000000005</c:v>
                </c:pt>
                <c:pt idx="551">
                  <c:v>0.93437499000000002</c:v>
                </c:pt>
                <c:pt idx="552">
                  <c:v>0.93242186000000005</c:v>
                </c:pt>
                <c:pt idx="553">
                  <c:v>0.93046874000000002</c:v>
                </c:pt>
                <c:pt idx="554">
                  <c:v>0.93046874000000002</c:v>
                </c:pt>
                <c:pt idx="555">
                  <c:v>0.93046874000000002</c:v>
                </c:pt>
                <c:pt idx="556">
                  <c:v>0.93046874000000002</c:v>
                </c:pt>
                <c:pt idx="557">
                  <c:v>0.93242186000000005</c:v>
                </c:pt>
                <c:pt idx="558">
                  <c:v>0.93437499000000002</c:v>
                </c:pt>
                <c:pt idx="559">
                  <c:v>0.93437499000000002</c:v>
                </c:pt>
                <c:pt idx="560">
                  <c:v>0.93632811000000005</c:v>
                </c:pt>
                <c:pt idx="561">
                  <c:v>0.93632811000000005</c:v>
                </c:pt>
                <c:pt idx="562">
                  <c:v>0.93632811000000005</c:v>
                </c:pt>
                <c:pt idx="563">
                  <c:v>0.93437499000000002</c:v>
                </c:pt>
                <c:pt idx="564">
                  <c:v>0.93437499000000002</c:v>
                </c:pt>
                <c:pt idx="565">
                  <c:v>0.93242186000000005</c:v>
                </c:pt>
                <c:pt idx="566">
                  <c:v>0.93242186000000005</c:v>
                </c:pt>
                <c:pt idx="567">
                  <c:v>0.93046874000000002</c:v>
                </c:pt>
                <c:pt idx="568">
                  <c:v>0.92851561000000005</c:v>
                </c:pt>
                <c:pt idx="569">
                  <c:v>0.92656249000000002</c:v>
                </c:pt>
                <c:pt idx="570">
                  <c:v>0.92265624000000002</c:v>
                </c:pt>
                <c:pt idx="571">
                  <c:v>0.92070311000000005</c:v>
                </c:pt>
                <c:pt idx="572">
                  <c:v>0.91679686000000005</c:v>
                </c:pt>
                <c:pt idx="573">
                  <c:v>0.91289061000000005</c:v>
                </c:pt>
                <c:pt idx="574">
                  <c:v>0.91093749000000002</c:v>
                </c:pt>
                <c:pt idx="575">
                  <c:v>0.90703124000000002</c:v>
                </c:pt>
                <c:pt idx="576">
                  <c:v>0.90507811000000005</c:v>
                </c:pt>
                <c:pt idx="577">
                  <c:v>0.90507811000000005</c:v>
                </c:pt>
                <c:pt idx="578">
                  <c:v>0.90312499000000002</c:v>
                </c:pt>
                <c:pt idx="579">
                  <c:v>0.90117186000000005</c:v>
                </c:pt>
                <c:pt idx="580">
                  <c:v>0.89921874000000002</c:v>
                </c:pt>
                <c:pt idx="581">
                  <c:v>0.89531249000000002</c:v>
                </c:pt>
                <c:pt idx="582">
                  <c:v>0.89335936000000005</c:v>
                </c:pt>
                <c:pt idx="583">
                  <c:v>0.89140624000000002</c:v>
                </c:pt>
                <c:pt idx="584">
                  <c:v>0.88945311000000005</c:v>
                </c:pt>
                <c:pt idx="585">
                  <c:v>0.88945311000000005</c:v>
                </c:pt>
                <c:pt idx="586">
                  <c:v>0.88945311000000005</c:v>
                </c:pt>
                <c:pt idx="587">
                  <c:v>0.88749999000000002</c:v>
                </c:pt>
                <c:pt idx="588">
                  <c:v>0.88749999000000002</c:v>
                </c:pt>
                <c:pt idx="589">
                  <c:v>0.88554686000000005</c:v>
                </c:pt>
                <c:pt idx="590">
                  <c:v>0.88359374000000002</c:v>
                </c:pt>
                <c:pt idx="591">
                  <c:v>0.87968749000000002</c:v>
                </c:pt>
                <c:pt idx="592">
                  <c:v>0.87773436000000005</c:v>
                </c:pt>
                <c:pt idx="593">
                  <c:v>0.87382811000000005</c:v>
                </c:pt>
                <c:pt idx="594">
                  <c:v>0.87187499000000002</c:v>
                </c:pt>
                <c:pt idx="595">
                  <c:v>0.86992186000000005</c:v>
                </c:pt>
                <c:pt idx="596">
                  <c:v>0.86796874000000002</c:v>
                </c:pt>
                <c:pt idx="597">
                  <c:v>0.86796874000000002</c:v>
                </c:pt>
                <c:pt idx="598">
                  <c:v>0.86406249000000002</c:v>
                </c:pt>
                <c:pt idx="599">
                  <c:v>0.86210936000000005</c:v>
                </c:pt>
                <c:pt idx="600">
                  <c:v>0.85820311000000005</c:v>
                </c:pt>
                <c:pt idx="601">
                  <c:v>0.85429686000000005</c:v>
                </c:pt>
                <c:pt idx="602">
                  <c:v>0.85039061000000005</c:v>
                </c:pt>
                <c:pt idx="603">
                  <c:v>0.84648436000000005</c:v>
                </c:pt>
                <c:pt idx="604">
                  <c:v>0.84257811000000005</c:v>
                </c:pt>
                <c:pt idx="605">
                  <c:v>0.84062499000000002</c:v>
                </c:pt>
                <c:pt idx="606">
                  <c:v>0.83671874000000002</c:v>
                </c:pt>
                <c:pt idx="607">
                  <c:v>0.83476561000000005</c:v>
                </c:pt>
                <c:pt idx="608">
                  <c:v>0.83281249000000002</c:v>
                </c:pt>
                <c:pt idx="609">
                  <c:v>0.83085936000000005</c:v>
                </c:pt>
                <c:pt idx="610">
                  <c:v>0.82890624000000002</c:v>
                </c:pt>
                <c:pt idx="611">
                  <c:v>0.82695311000000005</c:v>
                </c:pt>
                <c:pt idx="612">
                  <c:v>0.82499999000000002</c:v>
                </c:pt>
                <c:pt idx="613">
                  <c:v>0.82304686000000005</c:v>
                </c:pt>
                <c:pt idx="614">
                  <c:v>0.82304686000000005</c:v>
                </c:pt>
                <c:pt idx="615">
                  <c:v>0.82109374000000002</c:v>
                </c:pt>
                <c:pt idx="616">
                  <c:v>0.82109374000000002</c:v>
                </c:pt>
                <c:pt idx="617">
                  <c:v>0.81914061000000005</c:v>
                </c:pt>
                <c:pt idx="618">
                  <c:v>0.81718749000000002</c:v>
                </c:pt>
                <c:pt idx="619">
                  <c:v>0.81523436000000005</c:v>
                </c:pt>
                <c:pt idx="620">
                  <c:v>0.81328124000000002</c:v>
                </c:pt>
                <c:pt idx="621">
                  <c:v>0.81132811000000005</c:v>
                </c:pt>
                <c:pt idx="622">
                  <c:v>0.80937499000000002</c:v>
                </c:pt>
                <c:pt idx="623">
                  <c:v>0.80742186000000005</c:v>
                </c:pt>
                <c:pt idx="624">
                  <c:v>0.80546874000000002</c:v>
                </c:pt>
                <c:pt idx="625">
                  <c:v>0.80156249000000002</c:v>
                </c:pt>
                <c:pt idx="626">
                  <c:v>0.79960936000000005</c:v>
                </c:pt>
                <c:pt idx="627">
                  <c:v>0.79765624000000002</c:v>
                </c:pt>
                <c:pt idx="628">
                  <c:v>0.79374999000000002</c:v>
                </c:pt>
                <c:pt idx="629">
                  <c:v>0.79179686000000005</c:v>
                </c:pt>
                <c:pt idx="630">
                  <c:v>0.78789061000000005</c:v>
                </c:pt>
                <c:pt idx="631">
                  <c:v>0.78593749000000002</c:v>
                </c:pt>
                <c:pt idx="632">
                  <c:v>0.78398436000000005</c:v>
                </c:pt>
                <c:pt idx="633">
                  <c:v>0.78007811000000005</c:v>
                </c:pt>
                <c:pt idx="634">
                  <c:v>0.77812499000000002</c:v>
                </c:pt>
                <c:pt idx="635">
                  <c:v>0.77617186000000005</c:v>
                </c:pt>
                <c:pt idx="636">
                  <c:v>0.77421874000000002</c:v>
                </c:pt>
                <c:pt idx="637">
                  <c:v>0.77226561000000005</c:v>
                </c:pt>
                <c:pt idx="638">
                  <c:v>0.77031249000000002</c:v>
                </c:pt>
                <c:pt idx="639">
                  <c:v>0.76835936000000005</c:v>
                </c:pt>
                <c:pt idx="640">
                  <c:v>0.76640624000000002</c:v>
                </c:pt>
                <c:pt idx="641">
                  <c:v>0.76445311000000005</c:v>
                </c:pt>
                <c:pt idx="642">
                  <c:v>0.76249999000000002</c:v>
                </c:pt>
                <c:pt idx="643">
                  <c:v>0.76054686000000005</c:v>
                </c:pt>
                <c:pt idx="644">
                  <c:v>0.75664061000000005</c:v>
                </c:pt>
                <c:pt idx="645">
                  <c:v>0.75468749000000002</c:v>
                </c:pt>
                <c:pt idx="646">
                  <c:v>0.75273436000000005</c:v>
                </c:pt>
                <c:pt idx="647">
                  <c:v>0.75078124000000002</c:v>
                </c:pt>
                <c:pt idx="648">
                  <c:v>0.75078124000000002</c:v>
                </c:pt>
                <c:pt idx="649">
                  <c:v>0.74882811000000005</c:v>
                </c:pt>
                <c:pt idx="650">
                  <c:v>0.74882811000000005</c:v>
                </c:pt>
                <c:pt idx="651">
                  <c:v>0.74687499000000002</c:v>
                </c:pt>
                <c:pt idx="652">
                  <c:v>0.74687499000000002</c:v>
                </c:pt>
                <c:pt idx="653">
                  <c:v>0.74687499000000002</c:v>
                </c:pt>
                <c:pt idx="654">
                  <c:v>0.74492186000000005</c:v>
                </c:pt>
                <c:pt idx="655">
                  <c:v>0.74492186000000005</c:v>
                </c:pt>
                <c:pt idx="656">
                  <c:v>0.74296874000000002</c:v>
                </c:pt>
                <c:pt idx="657">
                  <c:v>0.74296874000000002</c:v>
                </c:pt>
                <c:pt idx="658">
                  <c:v>0.74101561000000005</c:v>
                </c:pt>
                <c:pt idx="659">
                  <c:v>0.73906249000000002</c:v>
                </c:pt>
                <c:pt idx="660">
                  <c:v>0.73906249000000002</c:v>
                </c:pt>
                <c:pt idx="661">
                  <c:v>0.73515624000000002</c:v>
                </c:pt>
                <c:pt idx="662">
                  <c:v>0.73320311000000005</c:v>
                </c:pt>
                <c:pt idx="663">
                  <c:v>0.73124999000000002</c:v>
                </c:pt>
                <c:pt idx="664">
                  <c:v>0.72929686000000005</c:v>
                </c:pt>
                <c:pt idx="665">
                  <c:v>0.72734374000000002</c:v>
                </c:pt>
                <c:pt idx="666">
                  <c:v>0.72539061000000005</c:v>
                </c:pt>
                <c:pt idx="667">
                  <c:v>0.72539061000000005</c:v>
                </c:pt>
                <c:pt idx="668">
                  <c:v>0.72539061000000005</c:v>
                </c:pt>
                <c:pt idx="669">
                  <c:v>0.72539061000000005</c:v>
                </c:pt>
                <c:pt idx="670">
                  <c:v>0.72539061000000005</c:v>
                </c:pt>
                <c:pt idx="671">
                  <c:v>0.72539061000000005</c:v>
                </c:pt>
                <c:pt idx="672">
                  <c:v>0.72539061000000005</c:v>
                </c:pt>
                <c:pt idx="673">
                  <c:v>0.72539061000000005</c:v>
                </c:pt>
                <c:pt idx="674">
                  <c:v>0.72539061000000005</c:v>
                </c:pt>
                <c:pt idx="675">
                  <c:v>0.72343749000000002</c:v>
                </c:pt>
                <c:pt idx="676">
                  <c:v>0.72343749000000002</c:v>
                </c:pt>
                <c:pt idx="677">
                  <c:v>0.72343749000000002</c:v>
                </c:pt>
                <c:pt idx="678">
                  <c:v>0.72148436000000005</c:v>
                </c:pt>
                <c:pt idx="679">
                  <c:v>0.72148436000000005</c:v>
                </c:pt>
                <c:pt idx="680">
                  <c:v>0.72148436000000005</c:v>
                </c:pt>
                <c:pt idx="681">
                  <c:v>0.72148436000000005</c:v>
                </c:pt>
                <c:pt idx="682">
                  <c:v>0.72148436000000005</c:v>
                </c:pt>
                <c:pt idx="683">
                  <c:v>0.72148436000000005</c:v>
                </c:pt>
                <c:pt idx="684">
                  <c:v>0.72148436000000005</c:v>
                </c:pt>
                <c:pt idx="685">
                  <c:v>0.72148436000000005</c:v>
                </c:pt>
                <c:pt idx="686">
                  <c:v>0.72148436000000005</c:v>
                </c:pt>
                <c:pt idx="687">
                  <c:v>0.72148436000000005</c:v>
                </c:pt>
                <c:pt idx="688">
                  <c:v>0.71953124000000002</c:v>
                </c:pt>
                <c:pt idx="689">
                  <c:v>0.71953124000000002</c:v>
                </c:pt>
                <c:pt idx="690">
                  <c:v>0.71757811000000005</c:v>
                </c:pt>
                <c:pt idx="691">
                  <c:v>0.71562499000000002</c:v>
                </c:pt>
                <c:pt idx="692">
                  <c:v>0.71171874000000002</c:v>
                </c:pt>
                <c:pt idx="693">
                  <c:v>0.70976561000000005</c:v>
                </c:pt>
                <c:pt idx="694">
                  <c:v>0.70781249000000002</c:v>
                </c:pt>
                <c:pt idx="695">
                  <c:v>0.70585936000000005</c:v>
                </c:pt>
                <c:pt idx="696">
                  <c:v>0.70390624000000002</c:v>
                </c:pt>
                <c:pt idx="697">
                  <c:v>0.70390624000000002</c:v>
                </c:pt>
                <c:pt idx="698">
                  <c:v>0.70390624000000002</c:v>
                </c:pt>
                <c:pt idx="699">
                  <c:v>0.70390624000000002</c:v>
                </c:pt>
                <c:pt idx="700">
                  <c:v>0.70390624000000002</c:v>
                </c:pt>
                <c:pt idx="701">
                  <c:v>0.70585936000000005</c:v>
                </c:pt>
                <c:pt idx="702">
                  <c:v>0.70585936000000005</c:v>
                </c:pt>
                <c:pt idx="703">
                  <c:v>0.70585936000000005</c:v>
                </c:pt>
                <c:pt idx="704">
                  <c:v>0.70390624000000002</c:v>
                </c:pt>
                <c:pt idx="705">
                  <c:v>0.70390624000000002</c:v>
                </c:pt>
                <c:pt idx="706">
                  <c:v>0.70195311000000005</c:v>
                </c:pt>
                <c:pt idx="707">
                  <c:v>0.69999999000000002</c:v>
                </c:pt>
                <c:pt idx="708">
                  <c:v>0.69999999000000002</c:v>
                </c:pt>
                <c:pt idx="709">
                  <c:v>0.69999999000000002</c:v>
                </c:pt>
                <c:pt idx="710">
                  <c:v>0.69999999000000002</c:v>
                </c:pt>
                <c:pt idx="711">
                  <c:v>0.69999999000000002</c:v>
                </c:pt>
                <c:pt idx="712">
                  <c:v>0.69999999000000002</c:v>
                </c:pt>
                <c:pt idx="713">
                  <c:v>0.70195311000000005</c:v>
                </c:pt>
                <c:pt idx="714">
                  <c:v>0.70195311000000005</c:v>
                </c:pt>
                <c:pt idx="715">
                  <c:v>0.70195311000000005</c:v>
                </c:pt>
                <c:pt idx="716">
                  <c:v>0.70195311000000005</c:v>
                </c:pt>
                <c:pt idx="717">
                  <c:v>0.70195311000000005</c:v>
                </c:pt>
                <c:pt idx="718">
                  <c:v>0.70195311000000005</c:v>
                </c:pt>
                <c:pt idx="719">
                  <c:v>0.70195311000000005</c:v>
                </c:pt>
                <c:pt idx="720">
                  <c:v>0.69999999000000002</c:v>
                </c:pt>
                <c:pt idx="721">
                  <c:v>0.69999999000000002</c:v>
                </c:pt>
                <c:pt idx="722">
                  <c:v>0.69999999000000002</c:v>
                </c:pt>
                <c:pt idx="723">
                  <c:v>0.69999999000000002</c:v>
                </c:pt>
                <c:pt idx="724">
                  <c:v>0.69804686000000005</c:v>
                </c:pt>
                <c:pt idx="725">
                  <c:v>0.69804686000000005</c:v>
                </c:pt>
                <c:pt idx="726">
                  <c:v>0.69609374000000002</c:v>
                </c:pt>
                <c:pt idx="727">
                  <c:v>0.69609374000000002</c:v>
                </c:pt>
                <c:pt idx="728">
                  <c:v>0.69609374000000002</c:v>
                </c:pt>
                <c:pt idx="729">
                  <c:v>0.69609374000000002</c:v>
                </c:pt>
                <c:pt idx="730">
                  <c:v>0.69609374000000002</c:v>
                </c:pt>
                <c:pt idx="731">
                  <c:v>0.69609374000000002</c:v>
                </c:pt>
                <c:pt idx="732">
                  <c:v>0.69609374000000002</c:v>
                </c:pt>
                <c:pt idx="733">
                  <c:v>0.69609374000000002</c:v>
                </c:pt>
                <c:pt idx="734">
                  <c:v>0.69804686000000005</c:v>
                </c:pt>
                <c:pt idx="735">
                  <c:v>0.69804686000000005</c:v>
                </c:pt>
                <c:pt idx="736">
                  <c:v>0.69804686000000005</c:v>
                </c:pt>
                <c:pt idx="737">
                  <c:v>0.69804686000000005</c:v>
                </c:pt>
                <c:pt idx="738">
                  <c:v>0.69999999000000002</c:v>
                </c:pt>
                <c:pt idx="739">
                  <c:v>0.69999999000000002</c:v>
                </c:pt>
                <c:pt idx="740">
                  <c:v>0.69999999000000002</c:v>
                </c:pt>
                <c:pt idx="741">
                  <c:v>0.69999999000000002</c:v>
                </c:pt>
                <c:pt idx="742">
                  <c:v>0.69999999000000002</c:v>
                </c:pt>
                <c:pt idx="743">
                  <c:v>0.69999999000000002</c:v>
                </c:pt>
                <c:pt idx="744">
                  <c:v>0.69804686000000005</c:v>
                </c:pt>
                <c:pt idx="745">
                  <c:v>0.69804686000000005</c:v>
                </c:pt>
                <c:pt idx="746">
                  <c:v>0.69804686000000005</c:v>
                </c:pt>
                <c:pt idx="747">
                  <c:v>0.69804686000000005</c:v>
                </c:pt>
                <c:pt idx="748">
                  <c:v>0.69804686000000005</c:v>
                </c:pt>
                <c:pt idx="749">
                  <c:v>0.69804686000000005</c:v>
                </c:pt>
                <c:pt idx="750">
                  <c:v>0.69804686000000005</c:v>
                </c:pt>
                <c:pt idx="751">
                  <c:v>0.69804686000000005</c:v>
                </c:pt>
                <c:pt idx="752">
                  <c:v>0.69609374000000002</c:v>
                </c:pt>
                <c:pt idx="753">
                  <c:v>0.69609374000000002</c:v>
                </c:pt>
                <c:pt idx="754">
                  <c:v>0.69609374000000002</c:v>
                </c:pt>
                <c:pt idx="755">
                  <c:v>0.69609374000000002</c:v>
                </c:pt>
                <c:pt idx="756">
                  <c:v>0.69609374000000002</c:v>
                </c:pt>
                <c:pt idx="757">
                  <c:v>0.69609374000000002</c:v>
                </c:pt>
                <c:pt idx="758">
                  <c:v>0.69609374000000002</c:v>
                </c:pt>
                <c:pt idx="759">
                  <c:v>0.69804686000000005</c:v>
                </c:pt>
                <c:pt idx="760">
                  <c:v>0.69804686000000005</c:v>
                </c:pt>
                <c:pt idx="761">
                  <c:v>0.69804686000000005</c:v>
                </c:pt>
                <c:pt idx="762">
                  <c:v>0.69804686000000005</c:v>
                </c:pt>
                <c:pt idx="763">
                  <c:v>0.69804686000000005</c:v>
                </c:pt>
                <c:pt idx="764">
                  <c:v>0.69804686000000005</c:v>
                </c:pt>
                <c:pt idx="765">
                  <c:v>0.69609374000000002</c:v>
                </c:pt>
                <c:pt idx="766">
                  <c:v>0.69609374000000002</c:v>
                </c:pt>
                <c:pt idx="767">
                  <c:v>0.69414061000000005</c:v>
                </c:pt>
                <c:pt idx="768">
                  <c:v>0.69609374000000002</c:v>
                </c:pt>
                <c:pt idx="769">
                  <c:v>0.69999999000000002</c:v>
                </c:pt>
                <c:pt idx="770">
                  <c:v>0.70585936000000005</c:v>
                </c:pt>
                <c:pt idx="771">
                  <c:v>0.71367186000000005</c:v>
                </c:pt>
                <c:pt idx="772">
                  <c:v>0.72148436000000005</c:v>
                </c:pt>
                <c:pt idx="773">
                  <c:v>0.72734374000000002</c:v>
                </c:pt>
                <c:pt idx="774">
                  <c:v>0.73320311000000005</c:v>
                </c:pt>
                <c:pt idx="775">
                  <c:v>0.73515624000000002</c:v>
                </c:pt>
                <c:pt idx="776">
                  <c:v>0.73515624000000002</c:v>
                </c:pt>
                <c:pt idx="777">
                  <c:v>0.73124999000000002</c:v>
                </c:pt>
                <c:pt idx="778">
                  <c:v>0.72929686000000005</c:v>
                </c:pt>
                <c:pt idx="779">
                  <c:v>0.72539061000000005</c:v>
                </c:pt>
                <c:pt idx="780">
                  <c:v>0.72539061000000005</c:v>
                </c:pt>
                <c:pt idx="781">
                  <c:v>0.72734374000000002</c:v>
                </c:pt>
                <c:pt idx="782">
                  <c:v>0.73320311000000005</c:v>
                </c:pt>
                <c:pt idx="783">
                  <c:v>0.74296874000000002</c:v>
                </c:pt>
                <c:pt idx="784">
                  <c:v>0.75468749000000002</c:v>
                </c:pt>
                <c:pt idx="785">
                  <c:v>0.76640624000000002</c:v>
                </c:pt>
                <c:pt idx="786">
                  <c:v>0.77421874000000002</c:v>
                </c:pt>
                <c:pt idx="787">
                  <c:v>0.77812499000000002</c:v>
                </c:pt>
                <c:pt idx="788">
                  <c:v>0.77812499000000002</c:v>
                </c:pt>
                <c:pt idx="789">
                  <c:v>0.77617186000000005</c:v>
                </c:pt>
                <c:pt idx="790">
                  <c:v>0.77031249000000002</c:v>
                </c:pt>
                <c:pt idx="791">
                  <c:v>0.76054686000000005</c:v>
                </c:pt>
                <c:pt idx="792">
                  <c:v>0.75078124000000002</c:v>
                </c:pt>
                <c:pt idx="793">
                  <c:v>0.74101561000000005</c:v>
                </c:pt>
                <c:pt idx="794">
                  <c:v>0.73320311000000005</c:v>
                </c:pt>
                <c:pt idx="795">
                  <c:v>0.72539061000000005</c:v>
                </c:pt>
                <c:pt idx="796">
                  <c:v>0.72148436000000005</c:v>
                </c:pt>
                <c:pt idx="797">
                  <c:v>0.71757811000000005</c:v>
                </c:pt>
                <c:pt idx="798">
                  <c:v>0.71757811000000005</c:v>
                </c:pt>
                <c:pt idx="799">
                  <c:v>0.71953124000000002</c:v>
                </c:pt>
                <c:pt idx="800">
                  <c:v>0.72148436000000005</c:v>
                </c:pt>
                <c:pt idx="801">
                  <c:v>0.72539061000000005</c:v>
                </c:pt>
                <c:pt idx="802">
                  <c:v>0.72929686000000005</c:v>
                </c:pt>
                <c:pt idx="803">
                  <c:v>0.73320311000000005</c:v>
                </c:pt>
                <c:pt idx="804">
                  <c:v>0.73906249000000002</c:v>
                </c:pt>
                <c:pt idx="805">
                  <c:v>0.74492186000000005</c:v>
                </c:pt>
                <c:pt idx="806">
                  <c:v>0.75078124000000002</c:v>
                </c:pt>
                <c:pt idx="807">
                  <c:v>0.75859374000000002</c:v>
                </c:pt>
                <c:pt idx="808">
                  <c:v>0.76835936000000005</c:v>
                </c:pt>
                <c:pt idx="809">
                  <c:v>0.77617186000000005</c:v>
                </c:pt>
                <c:pt idx="810">
                  <c:v>0.78398436000000005</c:v>
                </c:pt>
                <c:pt idx="811">
                  <c:v>0.78984374000000002</c:v>
                </c:pt>
                <c:pt idx="812">
                  <c:v>0.79374999000000002</c:v>
                </c:pt>
                <c:pt idx="813">
                  <c:v>0.79765624000000002</c:v>
                </c:pt>
                <c:pt idx="814">
                  <c:v>0.79765624000000002</c:v>
                </c:pt>
                <c:pt idx="815">
                  <c:v>0.79765624000000002</c:v>
                </c:pt>
                <c:pt idx="816">
                  <c:v>0.79570311000000005</c:v>
                </c:pt>
                <c:pt idx="817">
                  <c:v>0.79374999000000002</c:v>
                </c:pt>
                <c:pt idx="818">
                  <c:v>0.79374999000000002</c:v>
                </c:pt>
                <c:pt idx="819">
                  <c:v>0.79374999000000002</c:v>
                </c:pt>
                <c:pt idx="820">
                  <c:v>0.79570311000000005</c:v>
                </c:pt>
                <c:pt idx="821">
                  <c:v>0.79765624000000002</c:v>
                </c:pt>
                <c:pt idx="822">
                  <c:v>0.80156249000000002</c:v>
                </c:pt>
                <c:pt idx="823">
                  <c:v>0.80351561000000005</c:v>
                </c:pt>
                <c:pt idx="824">
                  <c:v>0.80351561000000005</c:v>
                </c:pt>
                <c:pt idx="825">
                  <c:v>0.80351561000000005</c:v>
                </c:pt>
                <c:pt idx="826">
                  <c:v>0.80156249000000002</c:v>
                </c:pt>
                <c:pt idx="827">
                  <c:v>0.79765624000000002</c:v>
                </c:pt>
                <c:pt idx="828">
                  <c:v>0.79570311000000005</c:v>
                </c:pt>
                <c:pt idx="829">
                  <c:v>0.79374999000000002</c:v>
                </c:pt>
                <c:pt idx="830">
                  <c:v>0.79374999000000002</c:v>
                </c:pt>
                <c:pt idx="831">
                  <c:v>0.79179686000000005</c:v>
                </c:pt>
                <c:pt idx="832">
                  <c:v>0.78984374000000002</c:v>
                </c:pt>
                <c:pt idx="833">
                  <c:v>0.78789061000000005</c:v>
                </c:pt>
                <c:pt idx="834">
                  <c:v>0.78593749000000002</c:v>
                </c:pt>
                <c:pt idx="835">
                  <c:v>0.78593749000000002</c:v>
                </c:pt>
                <c:pt idx="836">
                  <c:v>0.78593749000000002</c:v>
                </c:pt>
                <c:pt idx="837">
                  <c:v>0.78789061000000005</c:v>
                </c:pt>
                <c:pt idx="838">
                  <c:v>0.79179686000000005</c:v>
                </c:pt>
                <c:pt idx="839">
                  <c:v>0.79570311000000005</c:v>
                </c:pt>
                <c:pt idx="840">
                  <c:v>0.80156249000000002</c:v>
                </c:pt>
                <c:pt idx="841">
                  <c:v>0.80742186000000005</c:v>
                </c:pt>
                <c:pt idx="842">
                  <c:v>0.81132811000000005</c:v>
                </c:pt>
                <c:pt idx="843">
                  <c:v>0.81718749000000002</c:v>
                </c:pt>
                <c:pt idx="844">
                  <c:v>0.82304686000000005</c:v>
                </c:pt>
                <c:pt idx="845">
                  <c:v>0.82695311000000005</c:v>
                </c:pt>
                <c:pt idx="846">
                  <c:v>0.83281249000000002</c:v>
                </c:pt>
                <c:pt idx="847">
                  <c:v>0.83671874000000002</c:v>
                </c:pt>
                <c:pt idx="848">
                  <c:v>0.83867186000000005</c:v>
                </c:pt>
                <c:pt idx="849">
                  <c:v>0.84062499000000002</c:v>
                </c:pt>
                <c:pt idx="850">
                  <c:v>0.83867186000000005</c:v>
                </c:pt>
                <c:pt idx="851">
                  <c:v>0.83671874000000002</c:v>
                </c:pt>
                <c:pt idx="852">
                  <c:v>0.83281249000000002</c:v>
                </c:pt>
                <c:pt idx="853">
                  <c:v>0.82890624000000002</c:v>
                </c:pt>
                <c:pt idx="854">
                  <c:v>0.82695311000000005</c:v>
                </c:pt>
                <c:pt idx="855">
                  <c:v>0.82304686000000005</c:v>
                </c:pt>
                <c:pt idx="856">
                  <c:v>0.82109374000000002</c:v>
                </c:pt>
                <c:pt idx="857">
                  <c:v>0.81914061000000005</c:v>
                </c:pt>
                <c:pt idx="858">
                  <c:v>0.81718749000000002</c:v>
                </c:pt>
                <c:pt idx="859">
                  <c:v>0.81523436000000005</c:v>
                </c:pt>
                <c:pt idx="860">
                  <c:v>0.81523436000000005</c:v>
                </c:pt>
                <c:pt idx="861">
                  <c:v>0.81328124000000002</c:v>
                </c:pt>
                <c:pt idx="862">
                  <c:v>0.81328124000000002</c:v>
                </c:pt>
                <c:pt idx="863">
                  <c:v>0.81132811000000005</c:v>
                </c:pt>
                <c:pt idx="864">
                  <c:v>0.81132811000000005</c:v>
                </c:pt>
                <c:pt idx="865">
                  <c:v>0.81132811000000005</c:v>
                </c:pt>
                <c:pt idx="866">
                  <c:v>0.81328124000000002</c:v>
                </c:pt>
                <c:pt idx="867">
                  <c:v>0.81523436000000005</c:v>
                </c:pt>
                <c:pt idx="868">
                  <c:v>0.81718749000000002</c:v>
                </c:pt>
                <c:pt idx="869">
                  <c:v>0.82109374000000002</c:v>
                </c:pt>
                <c:pt idx="870">
                  <c:v>0.82304686000000005</c:v>
                </c:pt>
                <c:pt idx="871">
                  <c:v>0.82695311000000005</c:v>
                </c:pt>
                <c:pt idx="872">
                  <c:v>0.82695311000000005</c:v>
                </c:pt>
                <c:pt idx="873">
                  <c:v>0.82695311000000005</c:v>
                </c:pt>
                <c:pt idx="874">
                  <c:v>0.82499999000000002</c:v>
                </c:pt>
                <c:pt idx="875">
                  <c:v>0.82304686000000005</c:v>
                </c:pt>
                <c:pt idx="876">
                  <c:v>0.82109374000000002</c:v>
                </c:pt>
                <c:pt idx="877">
                  <c:v>0.82109374000000002</c:v>
                </c:pt>
                <c:pt idx="878">
                  <c:v>0.82304686000000005</c:v>
                </c:pt>
                <c:pt idx="879">
                  <c:v>0.82499999000000002</c:v>
                </c:pt>
                <c:pt idx="880">
                  <c:v>0.82695311000000005</c:v>
                </c:pt>
                <c:pt idx="881">
                  <c:v>0.82890624000000002</c:v>
                </c:pt>
                <c:pt idx="882">
                  <c:v>0.83085936000000005</c:v>
                </c:pt>
                <c:pt idx="883">
                  <c:v>0.83281249000000002</c:v>
                </c:pt>
                <c:pt idx="884">
                  <c:v>0.83281249000000002</c:v>
                </c:pt>
                <c:pt idx="885">
                  <c:v>0.83281249000000002</c:v>
                </c:pt>
                <c:pt idx="886">
                  <c:v>0.83281249000000002</c:v>
                </c:pt>
                <c:pt idx="887">
                  <c:v>0.83281249000000002</c:v>
                </c:pt>
                <c:pt idx="888">
                  <c:v>0.83281249000000002</c:v>
                </c:pt>
                <c:pt idx="889">
                  <c:v>0.83281249000000002</c:v>
                </c:pt>
                <c:pt idx="890">
                  <c:v>0.83671874000000002</c:v>
                </c:pt>
                <c:pt idx="891">
                  <c:v>0.83867186000000005</c:v>
                </c:pt>
                <c:pt idx="892">
                  <c:v>0.84257811000000005</c:v>
                </c:pt>
                <c:pt idx="893">
                  <c:v>0.84843749000000002</c:v>
                </c:pt>
                <c:pt idx="894">
                  <c:v>0.85429686000000005</c:v>
                </c:pt>
                <c:pt idx="895">
                  <c:v>0.86015624000000002</c:v>
                </c:pt>
                <c:pt idx="896">
                  <c:v>0.86601561000000005</c:v>
                </c:pt>
                <c:pt idx="897">
                  <c:v>0.87187499000000002</c:v>
                </c:pt>
                <c:pt idx="898">
                  <c:v>0.87578124000000002</c:v>
                </c:pt>
                <c:pt idx="899">
                  <c:v>0.87773436000000005</c:v>
                </c:pt>
                <c:pt idx="900">
                  <c:v>0.87773436000000005</c:v>
                </c:pt>
                <c:pt idx="901">
                  <c:v>0.87773436000000005</c:v>
                </c:pt>
                <c:pt idx="902">
                  <c:v>0.87773436000000005</c:v>
                </c:pt>
                <c:pt idx="903">
                  <c:v>0.87773436000000005</c:v>
                </c:pt>
                <c:pt idx="904">
                  <c:v>0.87773436000000005</c:v>
                </c:pt>
                <c:pt idx="905">
                  <c:v>0.87968749000000002</c:v>
                </c:pt>
                <c:pt idx="906">
                  <c:v>0.88164061000000005</c:v>
                </c:pt>
                <c:pt idx="907">
                  <c:v>0.88164061000000005</c:v>
                </c:pt>
                <c:pt idx="908">
                  <c:v>0.88359374000000002</c:v>
                </c:pt>
                <c:pt idx="909">
                  <c:v>0.88359374000000002</c:v>
                </c:pt>
                <c:pt idx="910">
                  <c:v>0.88164061000000005</c:v>
                </c:pt>
                <c:pt idx="911">
                  <c:v>0.87968749000000002</c:v>
                </c:pt>
                <c:pt idx="912">
                  <c:v>0.87578124000000002</c:v>
                </c:pt>
                <c:pt idx="913">
                  <c:v>0.87578124000000002</c:v>
                </c:pt>
                <c:pt idx="914">
                  <c:v>0.87578124000000002</c:v>
                </c:pt>
                <c:pt idx="915">
                  <c:v>0.87773436000000005</c:v>
                </c:pt>
                <c:pt idx="916">
                  <c:v>0.88359374000000002</c:v>
                </c:pt>
                <c:pt idx="917">
                  <c:v>0.88945311000000005</c:v>
                </c:pt>
                <c:pt idx="918">
                  <c:v>0.89726561000000005</c:v>
                </c:pt>
                <c:pt idx="919">
                  <c:v>0.90507811000000005</c:v>
                </c:pt>
                <c:pt idx="920">
                  <c:v>0.91289061000000005</c:v>
                </c:pt>
                <c:pt idx="921">
                  <c:v>0.91874999000000002</c:v>
                </c:pt>
                <c:pt idx="922">
                  <c:v>0.92265624000000002</c:v>
                </c:pt>
                <c:pt idx="923">
                  <c:v>0.92460936000000005</c:v>
                </c:pt>
                <c:pt idx="924">
                  <c:v>0.92460936000000005</c:v>
                </c:pt>
                <c:pt idx="925">
                  <c:v>0.92460936000000005</c:v>
                </c:pt>
                <c:pt idx="926">
                  <c:v>0.92460936000000005</c:v>
                </c:pt>
                <c:pt idx="927">
                  <c:v>0.92656249000000002</c:v>
                </c:pt>
                <c:pt idx="928">
                  <c:v>0.92851561000000005</c:v>
                </c:pt>
                <c:pt idx="929">
                  <c:v>0.93242186000000005</c:v>
                </c:pt>
                <c:pt idx="930">
                  <c:v>0.93828124000000002</c:v>
                </c:pt>
                <c:pt idx="931">
                  <c:v>0.94414061000000005</c:v>
                </c:pt>
                <c:pt idx="932">
                  <c:v>0.94999999000000002</c:v>
                </c:pt>
                <c:pt idx="933">
                  <c:v>0.95585936000000005</c:v>
                </c:pt>
                <c:pt idx="934">
                  <c:v>0.95976561000000005</c:v>
                </c:pt>
                <c:pt idx="935">
                  <c:v>0.96171874000000002</c:v>
                </c:pt>
                <c:pt idx="936">
                  <c:v>0.96171874000000002</c:v>
                </c:pt>
                <c:pt idx="937">
                  <c:v>0.95976561000000005</c:v>
                </c:pt>
                <c:pt idx="938">
                  <c:v>0.95781249000000002</c:v>
                </c:pt>
                <c:pt idx="939">
                  <c:v>0.95585936000000005</c:v>
                </c:pt>
                <c:pt idx="940">
                  <c:v>0.95390624000000002</c:v>
                </c:pt>
                <c:pt idx="941">
                  <c:v>0.95195311000000005</c:v>
                </c:pt>
                <c:pt idx="942">
                  <c:v>0.95195311000000005</c:v>
                </c:pt>
                <c:pt idx="943">
                  <c:v>0.95195311000000005</c:v>
                </c:pt>
                <c:pt idx="944">
                  <c:v>0.95195311000000005</c:v>
                </c:pt>
                <c:pt idx="945">
                  <c:v>0.95390624000000002</c:v>
                </c:pt>
                <c:pt idx="946">
                  <c:v>0.95390624000000002</c:v>
                </c:pt>
                <c:pt idx="947">
                  <c:v>0.95390624000000002</c:v>
                </c:pt>
                <c:pt idx="948">
                  <c:v>0.95585936000000005</c:v>
                </c:pt>
                <c:pt idx="949">
                  <c:v>0.95781249000000002</c:v>
                </c:pt>
                <c:pt idx="950">
                  <c:v>0.95976561000000005</c:v>
                </c:pt>
                <c:pt idx="951">
                  <c:v>0.96367186000000005</c:v>
                </c:pt>
                <c:pt idx="952">
                  <c:v>0.96757811000000005</c:v>
                </c:pt>
                <c:pt idx="953">
                  <c:v>0.97343749000000002</c:v>
                </c:pt>
                <c:pt idx="954">
                  <c:v>0.97734374000000002</c:v>
                </c:pt>
                <c:pt idx="955">
                  <c:v>0.98124999000000002</c:v>
                </c:pt>
                <c:pt idx="956">
                  <c:v>0.98710936000000005</c:v>
                </c:pt>
                <c:pt idx="957">
                  <c:v>0.99101561000000005</c:v>
                </c:pt>
                <c:pt idx="958">
                  <c:v>0.99492186000000005</c:v>
                </c:pt>
                <c:pt idx="959">
                  <c:v>0.99882811000000005</c:v>
                </c:pt>
                <c:pt idx="960">
                  <c:v>1.00273436</c:v>
                </c:pt>
                <c:pt idx="961">
                  <c:v>1.00664061</c:v>
                </c:pt>
                <c:pt idx="962">
                  <c:v>1.00859374</c:v>
                </c:pt>
                <c:pt idx="963">
                  <c:v>1.01054686</c:v>
                </c:pt>
                <c:pt idx="964">
                  <c:v>1.01054686</c:v>
                </c:pt>
                <c:pt idx="965">
                  <c:v>1.01054686</c:v>
                </c:pt>
                <c:pt idx="966">
                  <c:v>1.01054686</c:v>
                </c:pt>
                <c:pt idx="967">
                  <c:v>1.00859374</c:v>
                </c:pt>
                <c:pt idx="968">
                  <c:v>1.00859374</c:v>
                </c:pt>
                <c:pt idx="969">
                  <c:v>1.00664061</c:v>
                </c:pt>
                <c:pt idx="970">
                  <c:v>1.00664061</c:v>
                </c:pt>
                <c:pt idx="971">
                  <c:v>1.00468749</c:v>
                </c:pt>
                <c:pt idx="972">
                  <c:v>1.00468749</c:v>
                </c:pt>
                <c:pt idx="973">
                  <c:v>1.00273436</c:v>
                </c:pt>
                <c:pt idx="974">
                  <c:v>1.00273436</c:v>
                </c:pt>
                <c:pt idx="975">
                  <c:v>1.00273436</c:v>
                </c:pt>
                <c:pt idx="976">
                  <c:v>1.00078124</c:v>
                </c:pt>
                <c:pt idx="977">
                  <c:v>1.00078124</c:v>
                </c:pt>
                <c:pt idx="978">
                  <c:v>1.00273436</c:v>
                </c:pt>
                <c:pt idx="979">
                  <c:v>1.00273436</c:v>
                </c:pt>
                <c:pt idx="980">
                  <c:v>1.00468749</c:v>
                </c:pt>
                <c:pt idx="981">
                  <c:v>1.00664061</c:v>
                </c:pt>
                <c:pt idx="982">
                  <c:v>1.00859374</c:v>
                </c:pt>
                <c:pt idx="983">
                  <c:v>1.01249999</c:v>
                </c:pt>
                <c:pt idx="984">
                  <c:v>1.01640624</c:v>
                </c:pt>
                <c:pt idx="985">
                  <c:v>1.01835936</c:v>
                </c:pt>
                <c:pt idx="986">
                  <c:v>1.02226561</c:v>
                </c:pt>
                <c:pt idx="987">
                  <c:v>1.02617186</c:v>
                </c:pt>
                <c:pt idx="988">
                  <c:v>1.03007811</c:v>
                </c:pt>
                <c:pt idx="989">
                  <c:v>1.03398436</c:v>
                </c:pt>
                <c:pt idx="990">
                  <c:v>1.03789061</c:v>
                </c:pt>
                <c:pt idx="991">
                  <c:v>1.04179686</c:v>
                </c:pt>
                <c:pt idx="992">
                  <c:v>1.04570311</c:v>
                </c:pt>
                <c:pt idx="993">
                  <c:v>1.04765624</c:v>
                </c:pt>
                <c:pt idx="994">
                  <c:v>1.04765624</c:v>
                </c:pt>
                <c:pt idx="995">
                  <c:v>1.04765624</c:v>
                </c:pt>
                <c:pt idx="996">
                  <c:v>1.04765624</c:v>
                </c:pt>
                <c:pt idx="997">
                  <c:v>1.04765624</c:v>
                </c:pt>
                <c:pt idx="998">
                  <c:v>1.04570311</c:v>
                </c:pt>
                <c:pt idx="999">
                  <c:v>1.04570311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9808"/>
        <c:axId val="41401344"/>
      </c:scatterChart>
      <c:valAx>
        <c:axId val="4139980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1401344"/>
        <c:crosses val="autoZero"/>
        <c:crossBetween val="midCat"/>
      </c:valAx>
      <c:valAx>
        <c:axId val="4140134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399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'3v'!$N$3:$N$1002</c:f>
              <c:numCache>
                <c:formatCode>0.00E+00</c:formatCode>
                <c:ptCount val="1000"/>
                <c:pt idx="0">
                  <c:v>-1.70625001</c:v>
                </c:pt>
                <c:pt idx="1">
                  <c:v>-1.69453126</c:v>
                </c:pt>
                <c:pt idx="2">
                  <c:v>-1.68085939</c:v>
                </c:pt>
                <c:pt idx="3">
                  <c:v>-1.66523439</c:v>
                </c:pt>
                <c:pt idx="4">
                  <c:v>-1.65351564</c:v>
                </c:pt>
                <c:pt idx="5">
                  <c:v>-1.63984376</c:v>
                </c:pt>
                <c:pt idx="6">
                  <c:v>-1.62617189</c:v>
                </c:pt>
                <c:pt idx="7">
                  <c:v>-1.61054689</c:v>
                </c:pt>
                <c:pt idx="8">
                  <c:v>-1.59687501</c:v>
                </c:pt>
                <c:pt idx="9">
                  <c:v>-1.58125001</c:v>
                </c:pt>
                <c:pt idx="10">
                  <c:v>-1.56367189</c:v>
                </c:pt>
                <c:pt idx="11">
                  <c:v>-1.54609376</c:v>
                </c:pt>
                <c:pt idx="12">
                  <c:v>-1.53046876</c:v>
                </c:pt>
                <c:pt idx="13">
                  <c:v>-1.51484376</c:v>
                </c:pt>
                <c:pt idx="14">
                  <c:v>-1.49726564</c:v>
                </c:pt>
                <c:pt idx="15">
                  <c:v>-1.48164064</c:v>
                </c:pt>
                <c:pt idx="16">
                  <c:v>-1.46210939</c:v>
                </c:pt>
                <c:pt idx="17">
                  <c:v>-1.44257814</c:v>
                </c:pt>
                <c:pt idx="18">
                  <c:v>-1.42695314</c:v>
                </c:pt>
                <c:pt idx="19">
                  <c:v>-1.40937501</c:v>
                </c:pt>
                <c:pt idx="20">
                  <c:v>-1.38984376</c:v>
                </c:pt>
                <c:pt idx="21">
                  <c:v>-1.37031251</c:v>
                </c:pt>
                <c:pt idx="22">
                  <c:v>-1.35078126</c:v>
                </c:pt>
                <c:pt idx="23">
                  <c:v>-1.32929689</c:v>
                </c:pt>
                <c:pt idx="24">
                  <c:v>-1.30976564</c:v>
                </c:pt>
                <c:pt idx="25">
                  <c:v>-1.29023439</c:v>
                </c:pt>
                <c:pt idx="26">
                  <c:v>-1.27070314</c:v>
                </c:pt>
                <c:pt idx="27">
                  <c:v>-1.25117189</c:v>
                </c:pt>
                <c:pt idx="28">
                  <c:v>-1.23164064</c:v>
                </c:pt>
                <c:pt idx="29">
                  <c:v>-1.21210939</c:v>
                </c:pt>
                <c:pt idx="30">
                  <c:v>-1.19257814</c:v>
                </c:pt>
                <c:pt idx="31">
                  <c:v>-1.17109376</c:v>
                </c:pt>
                <c:pt idx="32">
                  <c:v>-1.14960939</c:v>
                </c:pt>
                <c:pt idx="33">
                  <c:v>-1.13007814</c:v>
                </c:pt>
                <c:pt idx="34">
                  <c:v>-1.10664064</c:v>
                </c:pt>
                <c:pt idx="35">
                  <c:v>-1.08710939</c:v>
                </c:pt>
                <c:pt idx="36">
                  <c:v>-1.06757814</c:v>
                </c:pt>
                <c:pt idx="37">
                  <c:v>-1.04609376</c:v>
                </c:pt>
                <c:pt idx="38">
                  <c:v>-1.02460939</c:v>
                </c:pt>
                <c:pt idx="39">
                  <c:v>-1.00312501</c:v>
                </c:pt>
                <c:pt idx="40">
                  <c:v>-0.98164063999999995</c:v>
                </c:pt>
                <c:pt idx="41">
                  <c:v>-0.96015625999999998</c:v>
                </c:pt>
                <c:pt idx="42">
                  <c:v>-0.93671875999999998</c:v>
                </c:pt>
                <c:pt idx="43">
                  <c:v>-0.91523438999999995</c:v>
                </c:pt>
                <c:pt idx="44">
                  <c:v>-0.89179688999999995</c:v>
                </c:pt>
                <c:pt idx="45">
                  <c:v>-0.87031250999999998</c:v>
                </c:pt>
                <c:pt idx="46">
                  <c:v>-0.84687500999999998</c:v>
                </c:pt>
                <c:pt idx="47">
                  <c:v>-0.82343750999999998</c:v>
                </c:pt>
                <c:pt idx="48">
                  <c:v>-0.80195313999999995</c:v>
                </c:pt>
                <c:pt idx="49">
                  <c:v>-0.78046875999999998</c:v>
                </c:pt>
                <c:pt idx="50">
                  <c:v>-0.75703125999999998</c:v>
                </c:pt>
                <c:pt idx="51">
                  <c:v>-0.73554688999999995</c:v>
                </c:pt>
                <c:pt idx="52">
                  <c:v>-0.71210938999999995</c:v>
                </c:pt>
                <c:pt idx="53">
                  <c:v>-0.68671875999999998</c:v>
                </c:pt>
                <c:pt idx="54">
                  <c:v>-0.66132813999999995</c:v>
                </c:pt>
                <c:pt idx="55">
                  <c:v>-0.63789063999999995</c:v>
                </c:pt>
                <c:pt idx="56">
                  <c:v>-0.61250000999999998</c:v>
                </c:pt>
                <c:pt idx="57">
                  <c:v>-0.58906250999999998</c:v>
                </c:pt>
                <c:pt idx="58">
                  <c:v>-0.56562500999999998</c:v>
                </c:pt>
                <c:pt idx="59">
                  <c:v>-0.54218750999999998</c:v>
                </c:pt>
                <c:pt idx="60">
                  <c:v>-0.52070313999999995</c:v>
                </c:pt>
                <c:pt idx="61">
                  <c:v>-0.49921875999999998</c:v>
                </c:pt>
                <c:pt idx="62">
                  <c:v>-0.47578125999999998</c:v>
                </c:pt>
                <c:pt idx="63">
                  <c:v>-0.45429689000000001</c:v>
                </c:pt>
                <c:pt idx="64">
                  <c:v>-0.43085939000000001</c:v>
                </c:pt>
                <c:pt idx="65">
                  <c:v>-0.41132814000000001</c:v>
                </c:pt>
                <c:pt idx="66">
                  <c:v>-0.38984375999999998</c:v>
                </c:pt>
                <c:pt idx="67">
                  <c:v>-0.36640625999999998</c:v>
                </c:pt>
                <c:pt idx="68">
                  <c:v>-0.34296875999999998</c:v>
                </c:pt>
                <c:pt idx="69">
                  <c:v>-0.31953125999999998</c:v>
                </c:pt>
                <c:pt idx="70">
                  <c:v>-0.29804689000000001</c:v>
                </c:pt>
                <c:pt idx="71">
                  <c:v>-0.27460939000000001</c:v>
                </c:pt>
                <c:pt idx="72">
                  <c:v>-0.25117189000000001</c:v>
                </c:pt>
                <c:pt idx="73">
                  <c:v>-0.22773439000000001</c:v>
                </c:pt>
                <c:pt idx="74">
                  <c:v>-0.20429689000000001</c:v>
                </c:pt>
                <c:pt idx="75">
                  <c:v>-0.17890626000000001</c:v>
                </c:pt>
                <c:pt idx="76">
                  <c:v>-0.15546876000000001</c:v>
                </c:pt>
                <c:pt idx="77">
                  <c:v>-0.13203126000000001</c:v>
                </c:pt>
                <c:pt idx="78">
                  <c:v>-0.11054688999999999</c:v>
                </c:pt>
                <c:pt idx="79">
                  <c:v>-8.7109389999999995E-2</c:v>
                </c:pt>
                <c:pt idx="80">
                  <c:v>-6.5625009999999998E-2</c:v>
                </c:pt>
                <c:pt idx="81">
                  <c:v>-4.4140640000000002E-2</c:v>
                </c:pt>
                <c:pt idx="82">
                  <c:v>-2.0703139999999998E-2</c:v>
                </c:pt>
                <c:pt idx="83">
                  <c:v>7.8123999999999999E-4</c:v>
                </c:pt>
                <c:pt idx="84">
                  <c:v>2.4218739999999999E-2</c:v>
                </c:pt>
                <c:pt idx="85">
                  <c:v>4.7656240000000002E-2</c:v>
                </c:pt>
                <c:pt idx="86">
                  <c:v>7.1093740000000002E-2</c:v>
                </c:pt>
                <c:pt idx="87">
                  <c:v>9.4531240000000002E-2</c:v>
                </c:pt>
                <c:pt idx="88">
                  <c:v>0.11601561000000001</c:v>
                </c:pt>
                <c:pt idx="89">
                  <c:v>0.13554685999999999</c:v>
                </c:pt>
                <c:pt idx="90">
                  <c:v>0.15507810999999999</c:v>
                </c:pt>
                <c:pt idx="91">
                  <c:v>0.17656248999999999</c:v>
                </c:pt>
                <c:pt idx="92">
                  <c:v>0.19804685999999999</c:v>
                </c:pt>
                <c:pt idx="93">
                  <c:v>0.21757810999999999</c:v>
                </c:pt>
                <c:pt idx="94">
                  <c:v>0.23906248999999999</c:v>
                </c:pt>
                <c:pt idx="95">
                  <c:v>0.26054685999999999</c:v>
                </c:pt>
                <c:pt idx="96">
                  <c:v>0.28203124000000002</c:v>
                </c:pt>
                <c:pt idx="97">
                  <c:v>0.30156249000000002</c:v>
                </c:pt>
                <c:pt idx="98">
                  <c:v>0.32109374000000002</c:v>
                </c:pt>
                <c:pt idx="99">
                  <c:v>0.34257810999999999</c:v>
                </c:pt>
                <c:pt idx="100">
                  <c:v>0.36210935999999999</c:v>
                </c:pt>
                <c:pt idx="101">
                  <c:v>0.38164060999999999</c:v>
                </c:pt>
                <c:pt idx="102">
                  <c:v>0.39921874000000002</c:v>
                </c:pt>
                <c:pt idx="103">
                  <c:v>0.41679685999999999</c:v>
                </c:pt>
                <c:pt idx="104">
                  <c:v>0.43828124000000002</c:v>
                </c:pt>
                <c:pt idx="105">
                  <c:v>0.45781249000000002</c:v>
                </c:pt>
                <c:pt idx="106">
                  <c:v>0.47734374000000002</c:v>
                </c:pt>
                <c:pt idx="107">
                  <c:v>0.49687499000000002</c:v>
                </c:pt>
                <c:pt idx="108">
                  <c:v>0.51640624000000002</c:v>
                </c:pt>
                <c:pt idx="109">
                  <c:v>0.53203124000000002</c:v>
                </c:pt>
                <c:pt idx="110">
                  <c:v>0.55156249000000002</c:v>
                </c:pt>
                <c:pt idx="111">
                  <c:v>0.56914061000000005</c:v>
                </c:pt>
                <c:pt idx="112">
                  <c:v>0.58476561000000005</c:v>
                </c:pt>
                <c:pt idx="113">
                  <c:v>0.60234374000000002</c:v>
                </c:pt>
                <c:pt idx="114">
                  <c:v>0.61992186000000005</c:v>
                </c:pt>
                <c:pt idx="115">
                  <c:v>0.63554686000000005</c:v>
                </c:pt>
                <c:pt idx="116">
                  <c:v>0.65117186000000005</c:v>
                </c:pt>
                <c:pt idx="117">
                  <c:v>0.66874999000000002</c:v>
                </c:pt>
                <c:pt idx="118">
                  <c:v>0.68242186000000005</c:v>
                </c:pt>
                <c:pt idx="119">
                  <c:v>0.69609374000000002</c:v>
                </c:pt>
                <c:pt idx="120">
                  <c:v>0.71171874000000002</c:v>
                </c:pt>
                <c:pt idx="121">
                  <c:v>0.72734374000000002</c:v>
                </c:pt>
                <c:pt idx="122">
                  <c:v>0.74101561000000005</c:v>
                </c:pt>
                <c:pt idx="123">
                  <c:v>0.75273436000000005</c:v>
                </c:pt>
                <c:pt idx="124">
                  <c:v>0.76835936000000005</c:v>
                </c:pt>
                <c:pt idx="125">
                  <c:v>0.78203124000000002</c:v>
                </c:pt>
                <c:pt idx="126">
                  <c:v>0.79570311000000005</c:v>
                </c:pt>
                <c:pt idx="127">
                  <c:v>0.80742186000000005</c:v>
                </c:pt>
                <c:pt idx="128">
                  <c:v>0.81914061000000005</c:v>
                </c:pt>
                <c:pt idx="129">
                  <c:v>0.83085936000000005</c:v>
                </c:pt>
                <c:pt idx="130">
                  <c:v>0.84257811000000005</c:v>
                </c:pt>
                <c:pt idx="131">
                  <c:v>0.85234374000000002</c:v>
                </c:pt>
                <c:pt idx="132">
                  <c:v>0.86210936000000005</c:v>
                </c:pt>
                <c:pt idx="133">
                  <c:v>0.87578124000000002</c:v>
                </c:pt>
                <c:pt idx="134">
                  <c:v>0.88749999000000002</c:v>
                </c:pt>
                <c:pt idx="135">
                  <c:v>0.89726561000000005</c:v>
                </c:pt>
                <c:pt idx="136">
                  <c:v>0.90703124000000002</c:v>
                </c:pt>
                <c:pt idx="137">
                  <c:v>0.91679686000000005</c:v>
                </c:pt>
                <c:pt idx="138">
                  <c:v>0.92656249000000002</c:v>
                </c:pt>
                <c:pt idx="139">
                  <c:v>0.93632811000000005</c:v>
                </c:pt>
                <c:pt idx="140">
                  <c:v>0.94414061000000005</c:v>
                </c:pt>
                <c:pt idx="141">
                  <c:v>0.95390624000000002</c:v>
                </c:pt>
                <c:pt idx="142">
                  <c:v>0.96171874000000002</c:v>
                </c:pt>
                <c:pt idx="143">
                  <c:v>0.96562499000000002</c:v>
                </c:pt>
                <c:pt idx="144">
                  <c:v>0.97148436000000005</c:v>
                </c:pt>
                <c:pt idx="145">
                  <c:v>0.97734374000000002</c:v>
                </c:pt>
                <c:pt idx="146">
                  <c:v>0.98710936000000005</c:v>
                </c:pt>
                <c:pt idx="147">
                  <c:v>0.99296874000000002</c:v>
                </c:pt>
                <c:pt idx="148">
                  <c:v>0.99882811000000005</c:v>
                </c:pt>
                <c:pt idx="149">
                  <c:v>1.00468749</c:v>
                </c:pt>
                <c:pt idx="150">
                  <c:v>1.01054686</c:v>
                </c:pt>
                <c:pt idx="151">
                  <c:v>1.01445311</c:v>
                </c:pt>
                <c:pt idx="152">
                  <c:v>1.02031249</c:v>
                </c:pt>
                <c:pt idx="153">
                  <c:v>1.02226561</c:v>
                </c:pt>
                <c:pt idx="154">
                  <c:v>1.02617186</c:v>
                </c:pt>
                <c:pt idx="155">
                  <c:v>1.02812499</c:v>
                </c:pt>
                <c:pt idx="156">
                  <c:v>1.03203124</c:v>
                </c:pt>
                <c:pt idx="157">
                  <c:v>1.03398436</c:v>
                </c:pt>
                <c:pt idx="158">
                  <c:v>1.03593749</c:v>
                </c:pt>
                <c:pt idx="159">
                  <c:v>1.03789061</c:v>
                </c:pt>
                <c:pt idx="160">
                  <c:v>1.03984374</c:v>
                </c:pt>
                <c:pt idx="161">
                  <c:v>1.03984374</c:v>
                </c:pt>
                <c:pt idx="162">
                  <c:v>1.04179686</c:v>
                </c:pt>
                <c:pt idx="163">
                  <c:v>1.04179686</c:v>
                </c:pt>
                <c:pt idx="164">
                  <c:v>1.04179686</c:v>
                </c:pt>
                <c:pt idx="165">
                  <c:v>1.03984374</c:v>
                </c:pt>
                <c:pt idx="166">
                  <c:v>1.03984374</c:v>
                </c:pt>
                <c:pt idx="167">
                  <c:v>1.03789061</c:v>
                </c:pt>
                <c:pt idx="168">
                  <c:v>1.03593749</c:v>
                </c:pt>
                <c:pt idx="169">
                  <c:v>1.03398436</c:v>
                </c:pt>
                <c:pt idx="170">
                  <c:v>1.03203124</c:v>
                </c:pt>
                <c:pt idx="171">
                  <c:v>1.03007811</c:v>
                </c:pt>
                <c:pt idx="172">
                  <c:v>1.02617186</c:v>
                </c:pt>
                <c:pt idx="173">
                  <c:v>1.02226561</c:v>
                </c:pt>
                <c:pt idx="174">
                  <c:v>1.02031249</c:v>
                </c:pt>
                <c:pt idx="175">
                  <c:v>1.01640624</c:v>
                </c:pt>
                <c:pt idx="176">
                  <c:v>1.01054686</c:v>
                </c:pt>
                <c:pt idx="177">
                  <c:v>1.00664061</c:v>
                </c:pt>
                <c:pt idx="178">
                  <c:v>1.00078124</c:v>
                </c:pt>
                <c:pt idx="179">
                  <c:v>0.99492186000000005</c:v>
                </c:pt>
                <c:pt idx="180">
                  <c:v>0.98906249000000002</c:v>
                </c:pt>
                <c:pt idx="181">
                  <c:v>0.97929686000000005</c:v>
                </c:pt>
                <c:pt idx="182">
                  <c:v>0.97343749000000002</c:v>
                </c:pt>
                <c:pt idx="183">
                  <c:v>0.96757811000000005</c:v>
                </c:pt>
                <c:pt idx="184">
                  <c:v>0.96367186000000005</c:v>
                </c:pt>
                <c:pt idx="185">
                  <c:v>0.95585936000000005</c:v>
                </c:pt>
                <c:pt idx="186">
                  <c:v>0.94804686000000005</c:v>
                </c:pt>
                <c:pt idx="187">
                  <c:v>0.94023436000000005</c:v>
                </c:pt>
                <c:pt idx="188">
                  <c:v>0.93046874000000002</c:v>
                </c:pt>
                <c:pt idx="189">
                  <c:v>0.91874999000000002</c:v>
                </c:pt>
                <c:pt idx="190">
                  <c:v>0.91093749000000002</c:v>
                </c:pt>
                <c:pt idx="191">
                  <c:v>0.90117186000000005</c:v>
                </c:pt>
                <c:pt idx="192">
                  <c:v>0.88945311000000005</c:v>
                </c:pt>
                <c:pt idx="193">
                  <c:v>0.87968749000000002</c:v>
                </c:pt>
                <c:pt idx="194">
                  <c:v>0.86601561000000005</c:v>
                </c:pt>
                <c:pt idx="195">
                  <c:v>0.85624999000000002</c:v>
                </c:pt>
                <c:pt idx="196">
                  <c:v>0.84648436000000005</c:v>
                </c:pt>
                <c:pt idx="197">
                  <c:v>0.83476561000000005</c:v>
                </c:pt>
                <c:pt idx="198">
                  <c:v>0.82304686000000005</c:v>
                </c:pt>
                <c:pt idx="199">
                  <c:v>0.81132811000000005</c:v>
                </c:pt>
                <c:pt idx="200">
                  <c:v>0.79960936000000005</c:v>
                </c:pt>
                <c:pt idx="201">
                  <c:v>0.78593749000000002</c:v>
                </c:pt>
                <c:pt idx="202">
                  <c:v>0.77421874000000002</c:v>
                </c:pt>
                <c:pt idx="203">
                  <c:v>0.75664061000000005</c:v>
                </c:pt>
                <c:pt idx="204">
                  <c:v>0.74492186000000005</c:v>
                </c:pt>
                <c:pt idx="205">
                  <c:v>0.73124999000000002</c:v>
                </c:pt>
                <c:pt idx="206">
                  <c:v>0.71757811000000005</c:v>
                </c:pt>
                <c:pt idx="207">
                  <c:v>0.69999999000000002</c:v>
                </c:pt>
                <c:pt idx="208">
                  <c:v>0.68632811000000005</c:v>
                </c:pt>
                <c:pt idx="209">
                  <c:v>0.67265624000000002</c:v>
                </c:pt>
                <c:pt idx="210">
                  <c:v>0.65703124000000002</c:v>
                </c:pt>
                <c:pt idx="211">
                  <c:v>0.64140624000000002</c:v>
                </c:pt>
                <c:pt idx="212">
                  <c:v>0.62578124000000002</c:v>
                </c:pt>
                <c:pt idx="213">
                  <c:v>0.60820311000000005</c:v>
                </c:pt>
                <c:pt idx="214">
                  <c:v>0.59062499000000002</c:v>
                </c:pt>
                <c:pt idx="215">
                  <c:v>0.57304686000000005</c:v>
                </c:pt>
                <c:pt idx="216">
                  <c:v>0.55546874000000002</c:v>
                </c:pt>
                <c:pt idx="217">
                  <c:v>0.53789061000000005</c:v>
                </c:pt>
                <c:pt idx="218">
                  <c:v>0.52031249000000002</c:v>
                </c:pt>
                <c:pt idx="219">
                  <c:v>0.50273436000000005</c:v>
                </c:pt>
                <c:pt idx="220">
                  <c:v>0.48320310999999999</c:v>
                </c:pt>
                <c:pt idx="221">
                  <c:v>0.46367185999999999</c:v>
                </c:pt>
                <c:pt idx="222">
                  <c:v>0.44414060999999999</c:v>
                </c:pt>
                <c:pt idx="223">
                  <c:v>0.42265624000000002</c:v>
                </c:pt>
                <c:pt idx="224">
                  <c:v>0.40507810999999999</c:v>
                </c:pt>
                <c:pt idx="225">
                  <c:v>0.38749999000000002</c:v>
                </c:pt>
                <c:pt idx="226">
                  <c:v>0.36601560999999999</c:v>
                </c:pt>
                <c:pt idx="227">
                  <c:v>0.34843749000000002</c:v>
                </c:pt>
                <c:pt idx="228">
                  <c:v>0.32890624000000002</c:v>
                </c:pt>
                <c:pt idx="229">
                  <c:v>0.30742185999999999</c:v>
                </c:pt>
                <c:pt idx="230">
                  <c:v>0.28789060999999999</c:v>
                </c:pt>
                <c:pt idx="231">
                  <c:v>0.26640624000000002</c:v>
                </c:pt>
                <c:pt idx="232">
                  <c:v>0.24492185999999999</c:v>
                </c:pt>
                <c:pt idx="233">
                  <c:v>0.22343748999999999</c:v>
                </c:pt>
                <c:pt idx="234">
                  <c:v>0.20390623999999999</c:v>
                </c:pt>
                <c:pt idx="235">
                  <c:v>0.18242185999999999</c:v>
                </c:pt>
                <c:pt idx="236">
                  <c:v>0.16093748999999999</c:v>
                </c:pt>
                <c:pt idx="237">
                  <c:v>0.14140623999999999</c:v>
                </c:pt>
                <c:pt idx="238">
                  <c:v>0.12187499</c:v>
                </c:pt>
                <c:pt idx="239">
                  <c:v>0.10039061000000001</c:v>
                </c:pt>
                <c:pt idx="240">
                  <c:v>7.8906240000000002E-2</c:v>
                </c:pt>
                <c:pt idx="241">
                  <c:v>5.5468740000000002E-2</c:v>
                </c:pt>
                <c:pt idx="242">
                  <c:v>3.2031240000000002E-2</c:v>
                </c:pt>
                <c:pt idx="243">
                  <c:v>8.5937400000000008E-3</c:v>
                </c:pt>
                <c:pt idx="244">
                  <c:v>-1.4843759999999999E-2</c:v>
                </c:pt>
                <c:pt idx="245">
                  <c:v>-3.6328140000000002E-2</c:v>
                </c:pt>
                <c:pt idx="246">
                  <c:v>-5.9765640000000002E-2</c:v>
                </c:pt>
                <c:pt idx="247">
                  <c:v>-8.1250009999999998E-2</c:v>
                </c:pt>
                <c:pt idx="248">
                  <c:v>-0.10273438999999999</c:v>
                </c:pt>
                <c:pt idx="249">
                  <c:v>-0.12617189000000001</c:v>
                </c:pt>
                <c:pt idx="250">
                  <c:v>-0.14960939000000001</c:v>
                </c:pt>
                <c:pt idx="251">
                  <c:v>-0.17304689000000001</c:v>
                </c:pt>
                <c:pt idx="252">
                  <c:v>-0.19648439000000001</c:v>
                </c:pt>
                <c:pt idx="253">
                  <c:v>-0.21992189000000001</c:v>
                </c:pt>
                <c:pt idx="254">
                  <c:v>-0.24335939000000001</c:v>
                </c:pt>
                <c:pt idx="255">
                  <c:v>-0.26679689000000001</c:v>
                </c:pt>
                <c:pt idx="256">
                  <c:v>-0.29218750999999998</c:v>
                </c:pt>
                <c:pt idx="257">
                  <c:v>-0.31367189000000001</c:v>
                </c:pt>
                <c:pt idx="258">
                  <c:v>-0.33515625999999998</c:v>
                </c:pt>
                <c:pt idx="259">
                  <c:v>-0.35859375999999998</c:v>
                </c:pt>
                <c:pt idx="260">
                  <c:v>-0.38203125999999998</c:v>
                </c:pt>
                <c:pt idx="261">
                  <c:v>-0.40546875999999998</c:v>
                </c:pt>
                <c:pt idx="262">
                  <c:v>-0.42500000999999998</c:v>
                </c:pt>
                <c:pt idx="263">
                  <c:v>-0.44648439000000001</c:v>
                </c:pt>
                <c:pt idx="264">
                  <c:v>-0.46796875999999998</c:v>
                </c:pt>
                <c:pt idx="265">
                  <c:v>-0.49140625999999998</c:v>
                </c:pt>
                <c:pt idx="266">
                  <c:v>-0.51289063999999995</c:v>
                </c:pt>
                <c:pt idx="267">
                  <c:v>-0.53632813999999995</c:v>
                </c:pt>
                <c:pt idx="268">
                  <c:v>-0.55976563999999995</c:v>
                </c:pt>
                <c:pt idx="269">
                  <c:v>-0.58320313999999995</c:v>
                </c:pt>
                <c:pt idx="270">
                  <c:v>-0.60664063999999995</c:v>
                </c:pt>
                <c:pt idx="271">
                  <c:v>-0.63007813999999995</c:v>
                </c:pt>
                <c:pt idx="272">
                  <c:v>-0.65351563999999995</c:v>
                </c:pt>
                <c:pt idx="273">
                  <c:v>-0.67890625999999998</c:v>
                </c:pt>
                <c:pt idx="274">
                  <c:v>-0.70429688999999995</c:v>
                </c:pt>
                <c:pt idx="275">
                  <c:v>-0.72773438999999995</c:v>
                </c:pt>
                <c:pt idx="276">
                  <c:v>-0.75117188999999995</c:v>
                </c:pt>
                <c:pt idx="277">
                  <c:v>-0.77265625999999998</c:v>
                </c:pt>
                <c:pt idx="278">
                  <c:v>-0.79609375999999998</c:v>
                </c:pt>
                <c:pt idx="279">
                  <c:v>-0.81757813999999995</c:v>
                </c:pt>
                <c:pt idx="280">
                  <c:v>-0.84101563999999995</c:v>
                </c:pt>
                <c:pt idx="281">
                  <c:v>-0.86250000999999998</c:v>
                </c:pt>
                <c:pt idx="282">
                  <c:v>-0.88398438999999995</c:v>
                </c:pt>
                <c:pt idx="283">
                  <c:v>-0.90742188999999995</c:v>
                </c:pt>
                <c:pt idx="284">
                  <c:v>-0.93085938999999995</c:v>
                </c:pt>
                <c:pt idx="285">
                  <c:v>-0.95234375999999998</c:v>
                </c:pt>
                <c:pt idx="286">
                  <c:v>-0.97578125999999998</c:v>
                </c:pt>
                <c:pt idx="287">
                  <c:v>-0.99726563999999995</c:v>
                </c:pt>
                <c:pt idx="288">
                  <c:v>-1.01875001</c:v>
                </c:pt>
                <c:pt idx="289">
                  <c:v>-1.04023439</c:v>
                </c:pt>
                <c:pt idx="290">
                  <c:v>-1.06171876</c:v>
                </c:pt>
                <c:pt idx="291">
                  <c:v>-1.08125001</c:v>
                </c:pt>
                <c:pt idx="292">
                  <c:v>-1.10078126</c:v>
                </c:pt>
                <c:pt idx="293">
                  <c:v>-1.12226564</c:v>
                </c:pt>
                <c:pt idx="294">
                  <c:v>-1.14375001</c:v>
                </c:pt>
                <c:pt idx="295">
                  <c:v>-1.16523439</c:v>
                </c:pt>
                <c:pt idx="296">
                  <c:v>-1.18671876</c:v>
                </c:pt>
                <c:pt idx="297">
                  <c:v>-1.20820314</c:v>
                </c:pt>
                <c:pt idx="298">
                  <c:v>-1.22578126</c:v>
                </c:pt>
                <c:pt idx="299">
                  <c:v>-1.24531251</c:v>
                </c:pt>
                <c:pt idx="300">
                  <c:v>-1.26484376</c:v>
                </c:pt>
                <c:pt idx="301">
                  <c:v>-1.28437501</c:v>
                </c:pt>
                <c:pt idx="302">
                  <c:v>-1.30390626</c:v>
                </c:pt>
                <c:pt idx="303">
                  <c:v>-1.32148439</c:v>
                </c:pt>
                <c:pt idx="304">
                  <c:v>-1.34492189</c:v>
                </c:pt>
                <c:pt idx="305">
                  <c:v>-1.36445314</c:v>
                </c:pt>
                <c:pt idx="306">
                  <c:v>-1.38398439</c:v>
                </c:pt>
                <c:pt idx="307">
                  <c:v>-1.40351564</c:v>
                </c:pt>
                <c:pt idx="308">
                  <c:v>-1.42109376</c:v>
                </c:pt>
                <c:pt idx="309">
                  <c:v>-1.43867189</c:v>
                </c:pt>
                <c:pt idx="310">
                  <c:v>-1.45820314</c:v>
                </c:pt>
                <c:pt idx="311">
                  <c:v>-1.47578126</c:v>
                </c:pt>
                <c:pt idx="312">
                  <c:v>-1.49335939</c:v>
                </c:pt>
                <c:pt idx="313">
                  <c:v>-1.51093751</c:v>
                </c:pt>
                <c:pt idx="314">
                  <c:v>-1.52656251</c:v>
                </c:pt>
                <c:pt idx="315">
                  <c:v>-1.54218751</c:v>
                </c:pt>
                <c:pt idx="316">
                  <c:v>-1.55781251</c:v>
                </c:pt>
                <c:pt idx="317">
                  <c:v>-1.57539064</c:v>
                </c:pt>
                <c:pt idx="318">
                  <c:v>-1.59101564</c:v>
                </c:pt>
                <c:pt idx="319">
                  <c:v>-1.60468751</c:v>
                </c:pt>
                <c:pt idx="320">
                  <c:v>-1.62031251</c:v>
                </c:pt>
                <c:pt idx="321">
                  <c:v>-1.63593751</c:v>
                </c:pt>
                <c:pt idx="322">
                  <c:v>-1.64960939</c:v>
                </c:pt>
                <c:pt idx="323">
                  <c:v>-1.65937501</c:v>
                </c:pt>
                <c:pt idx="324">
                  <c:v>-1.67695314</c:v>
                </c:pt>
                <c:pt idx="325">
                  <c:v>-1.69062501</c:v>
                </c:pt>
                <c:pt idx="326">
                  <c:v>-1.70429689</c:v>
                </c:pt>
                <c:pt idx="327">
                  <c:v>-1.71406251</c:v>
                </c:pt>
                <c:pt idx="328">
                  <c:v>-1.72773439</c:v>
                </c:pt>
                <c:pt idx="329">
                  <c:v>-1.73945314</c:v>
                </c:pt>
                <c:pt idx="330">
                  <c:v>-1.75117189</c:v>
                </c:pt>
                <c:pt idx="331">
                  <c:v>-1.76289064</c:v>
                </c:pt>
                <c:pt idx="332">
                  <c:v>-1.77265626</c:v>
                </c:pt>
                <c:pt idx="333">
                  <c:v>-1.78632814</c:v>
                </c:pt>
                <c:pt idx="334">
                  <c:v>-1.79804689</c:v>
                </c:pt>
                <c:pt idx="335">
                  <c:v>-1.80781251</c:v>
                </c:pt>
                <c:pt idx="336">
                  <c:v>-1.81757814</c:v>
                </c:pt>
                <c:pt idx="337">
                  <c:v>-1.82539064</c:v>
                </c:pt>
                <c:pt idx="338">
                  <c:v>-1.83515626</c:v>
                </c:pt>
                <c:pt idx="339">
                  <c:v>-1.84492189</c:v>
                </c:pt>
                <c:pt idx="340">
                  <c:v>-1.85273439</c:v>
                </c:pt>
                <c:pt idx="341">
                  <c:v>-1.86054689</c:v>
                </c:pt>
                <c:pt idx="342">
                  <c:v>-1.86835939</c:v>
                </c:pt>
                <c:pt idx="343">
                  <c:v>-1.87226564</c:v>
                </c:pt>
                <c:pt idx="344">
                  <c:v>-1.87812501</c:v>
                </c:pt>
                <c:pt idx="345">
                  <c:v>-1.88593751</c:v>
                </c:pt>
                <c:pt idx="346">
                  <c:v>-1.89570314</c:v>
                </c:pt>
                <c:pt idx="347">
                  <c:v>-1.90156251</c:v>
                </c:pt>
                <c:pt idx="348">
                  <c:v>-1.90742189</c:v>
                </c:pt>
                <c:pt idx="349">
                  <c:v>-1.91328126</c:v>
                </c:pt>
                <c:pt idx="350">
                  <c:v>-1.91718751</c:v>
                </c:pt>
                <c:pt idx="351">
                  <c:v>-1.92304689</c:v>
                </c:pt>
                <c:pt idx="352">
                  <c:v>-1.92695314</c:v>
                </c:pt>
                <c:pt idx="353">
                  <c:v>-1.92890626</c:v>
                </c:pt>
                <c:pt idx="354">
                  <c:v>-1.93281251</c:v>
                </c:pt>
                <c:pt idx="355">
                  <c:v>-1.93476564</c:v>
                </c:pt>
                <c:pt idx="356">
                  <c:v>-1.93867189</c:v>
                </c:pt>
                <c:pt idx="357">
                  <c:v>-1.94062501</c:v>
                </c:pt>
                <c:pt idx="358">
                  <c:v>-1.94257814</c:v>
                </c:pt>
                <c:pt idx="359">
                  <c:v>-1.94453126</c:v>
                </c:pt>
                <c:pt idx="360">
                  <c:v>-1.94453126</c:v>
                </c:pt>
                <c:pt idx="361">
                  <c:v>-1.94648439</c:v>
                </c:pt>
                <c:pt idx="362">
                  <c:v>-1.94648439</c:v>
                </c:pt>
                <c:pt idx="363">
                  <c:v>-1.94843751</c:v>
                </c:pt>
                <c:pt idx="364">
                  <c:v>-1.94648439</c:v>
                </c:pt>
                <c:pt idx="365">
                  <c:v>-1.94648439</c:v>
                </c:pt>
                <c:pt idx="366">
                  <c:v>-1.94648439</c:v>
                </c:pt>
                <c:pt idx="367">
                  <c:v>-1.94453126</c:v>
                </c:pt>
                <c:pt idx="368">
                  <c:v>-1.94257814</c:v>
                </c:pt>
                <c:pt idx="369">
                  <c:v>-1.94062501</c:v>
                </c:pt>
                <c:pt idx="370">
                  <c:v>-1.93867189</c:v>
                </c:pt>
                <c:pt idx="371">
                  <c:v>-1.93671876</c:v>
                </c:pt>
                <c:pt idx="372">
                  <c:v>-1.93281251</c:v>
                </c:pt>
                <c:pt idx="373">
                  <c:v>-1.92890626</c:v>
                </c:pt>
                <c:pt idx="374">
                  <c:v>-1.92695314</c:v>
                </c:pt>
                <c:pt idx="375">
                  <c:v>-1.92304689</c:v>
                </c:pt>
                <c:pt idx="376">
                  <c:v>-1.91914064</c:v>
                </c:pt>
                <c:pt idx="377">
                  <c:v>-1.91328126</c:v>
                </c:pt>
                <c:pt idx="378">
                  <c:v>-1.90937501</c:v>
                </c:pt>
                <c:pt idx="379">
                  <c:v>-1.90351564</c:v>
                </c:pt>
                <c:pt idx="380">
                  <c:v>-1.89765626</c:v>
                </c:pt>
                <c:pt idx="381">
                  <c:v>-1.88789064</c:v>
                </c:pt>
                <c:pt idx="382">
                  <c:v>-1.88007814</c:v>
                </c:pt>
                <c:pt idx="383">
                  <c:v>-1.87421876</c:v>
                </c:pt>
                <c:pt idx="384">
                  <c:v>-1.87031251</c:v>
                </c:pt>
                <c:pt idx="385">
                  <c:v>-1.86250001</c:v>
                </c:pt>
                <c:pt idx="386">
                  <c:v>-1.85468751</c:v>
                </c:pt>
                <c:pt idx="387">
                  <c:v>-1.84687501</c:v>
                </c:pt>
                <c:pt idx="388">
                  <c:v>-1.83710939</c:v>
                </c:pt>
                <c:pt idx="389">
                  <c:v>-1.82734376</c:v>
                </c:pt>
                <c:pt idx="390">
                  <c:v>-1.81953126</c:v>
                </c:pt>
                <c:pt idx="391">
                  <c:v>-1.81171876</c:v>
                </c:pt>
                <c:pt idx="392">
                  <c:v>-1.80000001</c:v>
                </c:pt>
                <c:pt idx="393">
                  <c:v>-1.79023439</c:v>
                </c:pt>
                <c:pt idx="394">
                  <c:v>-1.77656251</c:v>
                </c:pt>
                <c:pt idx="395">
                  <c:v>-1.76484376</c:v>
                </c:pt>
                <c:pt idx="396">
                  <c:v>-1.75507814</c:v>
                </c:pt>
                <c:pt idx="397">
                  <c:v>-1.74335939</c:v>
                </c:pt>
                <c:pt idx="398">
                  <c:v>-1.73164064</c:v>
                </c:pt>
                <c:pt idx="399">
                  <c:v>-1.71796876</c:v>
                </c:pt>
                <c:pt idx="400">
                  <c:v>-1.70625001</c:v>
                </c:pt>
                <c:pt idx="401">
                  <c:v>-1.69453126</c:v>
                </c:pt>
                <c:pt idx="402">
                  <c:v>-1.68085939</c:v>
                </c:pt>
                <c:pt idx="403">
                  <c:v>-1.66523439</c:v>
                </c:pt>
                <c:pt idx="404">
                  <c:v>-1.65351564</c:v>
                </c:pt>
                <c:pt idx="405">
                  <c:v>-1.63984376</c:v>
                </c:pt>
                <c:pt idx="406">
                  <c:v>-1.62617189</c:v>
                </c:pt>
                <c:pt idx="407">
                  <c:v>-1.61054689</c:v>
                </c:pt>
                <c:pt idx="408">
                  <c:v>-1.59687501</c:v>
                </c:pt>
                <c:pt idx="409">
                  <c:v>-1.58125001</c:v>
                </c:pt>
                <c:pt idx="410">
                  <c:v>-1.56367189</c:v>
                </c:pt>
                <c:pt idx="411">
                  <c:v>-1.54609376</c:v>
                </c:pt>
                <c:pt idx="412">
                  <c:v>-1.53242189</c:v>
                </c:pt>
                <c:pt idx="413">
                  <c:v>-1.51484376</c:v>
                </c:pt>
                <c:pt idx="414">
                  <c:v>-1.49726564</c:v>
                </c:pt>
                <c:pt idx="415">
                  <c:v>-1.48164064</c:v>
                </c:pt>
                <c:pt idx="416">
                  <c:v>-1.46210939</c:v>
                </c:pt>
                <c:pt idx="417">
                  <c:v>-1.44257814</c:v>
                </c:pt>
                <c:pt idx="418">
                  <c:v>-1.42695314</c:v>
                </c:pt>
                <c:pt idx="419">
                  <c:v>-1.40937501</c:v>
                </c:pt>
                <c:pt idx="420">
                  <c:v>-1.38984376</c:v>
                </c:pt>
                <c:pt idx="421">
                  <c:v>-1.37031251</c:v>
                </c:pt>
                <c:pt idx="422">
                  <c:v>-1.35078126</c:v>
                </c:pt>
                <c:pt idx="423">
                  <c:v>-1.32929689</c:v>
                </c:pt>
                <c:pt idx="424">
                  <c:v>-1.30976564</c:v>
                </c:pt>
                <c:pt idx="425">
                  <c:v>-1.29023439</c:v>
                </c:pt>
                <c:pt idx="426">
                  <c:v>-1.27070314</c:v>
                </c:pt>
                <c:pt idx="427">
                  <c:v>-1.25117189</c:v>
                </c:pt>
                <c:pt idx="428">
                  <c:v>-1.23164064</c:v>
                </c:pt>
                <c:pt idx="429">
                  <c:v>-1.21210939</c:v>
                </c:pt>
                <c:pt idx="430">
                  <c:v>-1.19257814</c:v>
                </c:pt>
                <c:pt idx="431">
                  <c:v>-1.17109376</c:v>
                </c:pt>
                <c:pt idx="432">
                  <c:v>-1.14960939</c:v>
                </c:pt>
                <c:pt idx="433">
                  <c:v>-1.13007814</c:v>
                </c:pt>
                <c:pt idx="434">
                  <c:v>-1.10664064</c:v>
                </c:pt>
                <c:pt idx="435">
                  <c:v>-1.08710939</c:v>
                </c:pt>
                <c:pt idx="436">
                  <c:v>-1.06757814</c:v>
                </c:pt>
                <c:pt idx="437">
                  <c:v>-1.04609376</c:v>
                </c:pt>
                <c:pt idx="438">
                  <c:v>-1.02460939</c:v>
                </c:pt>
                <c:pt idx="439">
                  <c:v>-1.00312501</c:v>
                </c:pt>
                <c:pt idx="440">
                  <c:v>-0.98164063999999995</c:v>
                </c:pt>
                <c:pt idx="441">
                  <c:v>-0.96015625999999998</c:v>
                </c:pt>
                <c:pt idx="442">
                  <c:v>-0.93671875999999998</c:v>
                </c:pt>
                <c:pt idx="443">
                  <c:v>-0.91523438999999995</c:v>
                </c:pt>
                <c:pt idx="444">
                  <c:v>-0.89179688999999995</c:v>
                </c:pt>
                <c:pt idx="445">
                  <c:v>-0.86835938999999995</c:v>
                </c:pt>
                <c:pt idx="446">
                  <c:v>-0.84687500999999998</c:v>
                </c:pt>
                <c:pt idx="447">
                  <c:v>-0.82343750999999998</c:v>
                </c:pt>
                <c:pt idx="448">
                  <c:v>-0.80195313999999995</c:v>
                </c:pt>
                <c:pt idx="449">
                  <c:v>-0.78046875999999998</c:v>
                </c:pt>
                <c:pt idx="450">
                  <c:v>-0.75703125999999998</c:v>
                </c:pt>
                <c:pt idx="451">
                  <c:v>-0.73554688999999995</c:v>
                </c:pt>
                <c:pt idx="452">
                  <c:v>-0.71210938999999995</c:v>
                </c:pt>
                <c:pt idx="453">
                  <c:v>-0.68671875999999998</c:v>
                </c:pt>
                <c:pt idx="454">
                  <c:v>-0.66132813999999995</c:v>
                </c:pt>
                <c:pt idx="455">
                  <c:v>-0.63789063999999995</c:v>
                </c:pt>
                <c:pt idx="456">
                  <c:v>-0.61250000999999998</c:v>
                </c:pt>
                <c:pt idx="457">
                  <c:v>-0.58906250999999998</c:v>
                </c:pt>
                <c:pt idx="458">
                  <c:v>-0.56562500999999998</c:v>
                </c:pt>
                <c:pt idx="459">
                  <c:v>-0.54218750999999998</c:v>
                </c:pt>
                <c:pt idx="460">
                  <c:v>-0.52070313999999995</c:v>
                </c:pt>
                <c:pt idx="461">
                  <c:v>-0.49921875999999998</c:v>
                </c:pt>
                <c:pt idx="462">
                  <c:v>-0.47578125999999998</c:v>
                </c:pt>
                <c:pt idx="463">
                  <c:v>-0.45429689000000001</c:v>
                </c:pt>
                <c:pt idx="464">
                  <c:v>-0.43085939000000001</c:v>
                </c:pt>
                <c:pt idx="465">
                  <c:v>-0.41132814000000001</c:v>
                </c:pt>
                <c:pt idx="466">
                  <c:v>-0.38984375999999998</c:v>
                </c:pt>
                <c:pt idx="467">
                  <c:v>-0.36640625999999998</c:v>
                </c:pt>
                <c:pt idx="468">
                  <c:v>-0.34296875999999998</c:v>
                </c:pt>
                <c:pt idx="469">
                  <c:v>-0.31953125999999998</c:v>
                </c:pt>
                <c:pt idx="470">
                  <c:v>-0.29804689000000001</c:v>
                </c:pt>
                <c:pt idx="471">
                  <c:v>-0.27460939000000001</c:v>
                </c:pt>
                <c:pt idx="472">
                  <c:v>-0.25117189000000001</c:v>
                </c:pt>
                <c:pt idx="473">
                  <c:v>-0.22773439000000001</c:v>
                </c:pt>
                <c:pt idx="474">
                  <c:v>-0.20429689000000001</c:v>
                </c:pt>
                <c:pt idx="475">
                  <c:v>-0.18085939000000001</c:v>
                </c:pt>
                <c:pt idx="476">
                  <c:v>-0.15546876000000001</c:v>
                </c:pt>
                <c:pt idx="477">
                  <c:v>-0.13398439000000001</c:v>
                </c:pt>
                <c:pt idx="478">
                  <c:v>-0.11054688999999999</c:v>
                </c:pt>
                <c:pt idx="479">
                  <c:v>-8.7109389999999995E-2</c:v>
                </c:pt>
                <c:pt idx="480">
                  <c:v>-6.5625009999999998E-2</c:v>
                </c:pt>
                <c:pt idx="481">
                  <c:v>-4.4140640000000002E-2</c:v>
                </c:pt>
                <c:pt idx="482">
                  <c:v>-2.0703139999999998E-2</c:v>
                </c:pt>
                <c:pt idx="483">
                  <c:v>7.8123999999999999E-4</c:v>
                </c:pt>
                <c:pt idx="484">
                  <c:v>2.4218739999999999E-2</c:v>
                </c:pt>
                <c:pt idx="485">
                  <c:v>4.7656240000000002E-2</c:v>
                </c:pt>
                <c:pt idx="486">
                  <c:v>7.1093740000000002E-2</c:v>
                </c:pt>
                <c:pt idx="487">
                  <c:v>9.4531240000000002E-2</c:v>
                </c:pt>
                <c:pt idx="488">
                  <c:v>0.11601561000000001</c:v>
                </c:pt>
                <c:pt idx="489">
                  <c:v>0.13554685999999999</c:v>
                </c:pt>
                <c:pt idx="490">
                  <c:v>0.15507810999999999</c:v>
                </c:pt>
                <c:pt idx="491">
                  <c:v>0.17656248999999999</c:v>
                </c:pt>
                <c:pt idx="492">
                  <c:v>0.19804685999999999</c:v>
                </c:pt>
                <c:pt idx="493">
                  <c:v>0.21757810999999999</c:v>
                </c:pt>
                <c:pt idx="494">
                  <c:v>0.23906248999999999</c:v>
                </c:pt>
                <c:pt idx="495">
                  <c:v>0.26054685999999999</c:v>
                </c:pt>
                <c:pt idx="496">
                  <c:v>0.28203124000000002</c:v>
                </c:pt>
                <c:pt idx="497">
                  <c:v>0.30156249000000002</c:v>
                </c:pt>
                <c:pt idx="498">
                  <c:v>0.32109374000000002</c:v>
                </c:pt>
                <c:pt idx="499">
                  <c:v>0.34257810999999999</c:v>
                </c:pt>
                <c:pt idx="500">
                  <c:v>0.36210935999999999</c:v>
                </c:pt>
                <c:pt idx="501">
                  <c:v>0.38164060999999999</c:v>
                </c:pt>
                <c:pt idx="502">
                  <c:v>0.39921874000000002</c:v>
                </c:pt>
                <c:pt idx="503">
                  <c:v>0.41679685999999999</c:v>
                </c:pt>
                <c:pt idx="504">
                  <c:v>0.43828124000000002</c:v>
                </c:pt>
                <c:pt idx="505">
                  <c:v>0.45781249000000002</c:v>
                </c:pt>
                <c:pt idx="506">
                  <c:v>0.47734374000000002</c:v>
                </c:pt>
                <c:pt idx="507">
                  <c:v>0.49687499000000002</c:v>
                </c:pt>
                <c:pt idx="508">
                  <c:v>0.51640624000000002</c:v>
                </c:pt>
                <c:pt idx="509">
                  <c:v>0.53203124000000002</c:v>
                </c:pt>
                <c:pt idx="510">
                  <c:v>0.55156249000000002</c:v>
                </c:pt>
                <c:pt idx="511">
                  <c:v>0.56914061000000005</c:v>
                </c:pt>
                <c:pt idx="512">
                  <c:v>0.58476561000000005</c:v>
                </c:pt>
                <c:pt idx="513">
                  <c:v>0.60234374000000002</c:v>
                </c:pt>
                <c:pt idx="514">
                  <c:v>0.61992186000000005</c:v>
                </c:pt>
                <c:pt idx="515">
                  <c:v>0.63554686000000005</c:v>
                </c:pt>
                <c:pt idx="516">
                  <c:v>0.65117186000000005</c:v>
                </c:pt>
                <c:pt idx="517">
                  <c:v>0.66874999000000002</c:v>
                </c:pt>
                <c:pt idx="518">
                  <c:v>0.68242186000000005</c:v>
                </c:pt>
                <c:pt idx="519">
                  <c:v>0.69609374000000002</c:v>
                </c:pt>
                <c:pt idx="520">
                  <c:v>0.71171874000000002</c:v>
                </c:pt>
                <c:pt idx="521">
                  <c:v>0.72734374000000002</c:v>
                </c:pt>
                <c:pt idx="522">
                  <c:v>0.74101561000000005</c:v>
                </c:pt>
                <c:pt idx="523">
                  <c:v>0.75273436000000005</c:v>
                </c:pt>
                <c:pt idx="524">
                  <c:v>0.76835936000000005</c:v>
                </c:pt>
                <c:pt idx="525">
                  <c:v>0.78203124000000002</c:v>
                </c:pt>
                <c:pt idx="526">
                  <c:v>0.79570311000000005</c:v>
                </c:pt>
                <c:pt idx="527">
                  <c:v>0.80742186000000005</c:v>
                </c:pt>
                <c:pt idx="528">
                  <c:v>0.81914061000000005</c:v>
                </c:pt>
                <c:pt idx="529">
                  <c:v>0.83085936000000005</c:v>
                </c:pt>
                <c:pt idx="530">
                  <c:v>0.84257811000000005</c:v>
                </c:pt>
                <c:pt idx="531">
                  <c:v>0.85234374000000002</c:v>
                </c:pt>
                <c:pt idx="532">
                  <c:v>0.86210936000000005</c:v>
                </c:pt>
                <c:pt idx="533">
                  <c:v>0.87578124000000002</c:v>
                </c:pt>
                <c:pt idx="534">
                  <c:v>0.88749999000000002</c:v>
                </c:pt>
                <c:pt idx="535">
                  <c:v>0.89726561000000005</c:v>
                </c:pt>
                <c:pt idx="536">
                  <c:v>0.90703124000000002</c:v>
                </c:pt>
                <c:pt idx="537">
                  <c:v>0.91679686000000005</c:v>
                </c:pt>
                <c:pt idx="538">
                  <c:v>0.92656249000000002</c:v>
                </c:pt>
                <c:pt idx="539">
                  <c:v>0.93632811000000005</c:v>
                </c:pt>
                <c:pt idx="540">
                  <c:v>0.94414061000000005</c:v>
                </c:pt>
                <c:pt idx="541">
                  <c:v>0.95390624000000002</c:v>
                </c:pt>
                <c:pt idx="542">
                  <c:v>0.96171874000000002</c:v>
                </c:pt>
                <c:pt idx="543">
                  <c:v>0.96562499000000002</c:v>
                </c:pt>
                <c:pt idx="544">
                  <c:v>0.97148436000000005</c:v>
                </c:pt>
                <c:pt idx="545">
                  <c:v>0.97734374000000002</c:v>
                </c:pt>
                <c:pt idx="546">
                  <c:v>0.98710936000000005</c:v>
                </c:pt>
                <c:pt idx="547">
                  <c:v>0.99296874000000002</c:v>
                </c:pt>
                <c:pt idx="548">
                  <c:v>0.99882811000000005</c:v>
                </c:pt>
                <c:pt idx="549">
                  <c:v>1.00468749</c:v>
                </c:pt>
                <c:pt idx="550">
                  <c:v>1.01054686</c:v>
                </c:pt>
                <c:pt idx="551">
                  <c:v>1.01445311</c:v>
                </c:pt>
                <c:pt idx="552">
                  <c:v>1.02031249</c:v>
                </c:pt>
                <c:pt idx="553">
                  <c:v>1.02226561</c:v>
                </c:pt>
                <c:pt idx="554">
                  <c:v>1.02617186</c:v>
                </c:pt>
                <c:pt idx="555">
                  <c:v>1.02812499</c:v>
                </c:pt>
                <c:pt idx="556">
                  <c:v>1.03203124</c:v>
                </c:pt>
                <c:pt idx="557">
                  <c:v>1.03398436</c:v>
                </c:pt>
                <c:pt idx="558">
                  <c:v>1.03593749</c:v>
                </c:pt>
                <c:pt idx="559">
                  <c:v>1.03789061</c:v>
                </c:pt>
                <c:pt idx="560">
                  <c:v>1.03984374</c:v>
                </c:pt>
                <c:pt idx="561">
                  <c:v>1.03984374</c:v>
                </c:pt>
                <c:pt idx="562">
                  <c:v>1.04179686</c:v>
                </c:pt>
                <c:pt idx="563">
                  <c:v>1.04179686</c:v>
                </c:pt>
                <c:pt idx="564">
                  <c:v>1.04179686</c:v>
                </c:pt>
                <c:pt idx="565">
                  <c:v>1.03984374</c:v>
                </c:pt>
                <c:pt idx="566">
                  <c:v>1.03984374</c:v>
                </c:pt>
                <c:pt idx="567">
                  <c:v>1.03789061</c:v>
                </c:pt>
                <c:pt idx="568">
                  <c:v>1.03593749</c:v>
                </c:pt>
                <c:pt idx="569">
                  <c:v>1.03398436</c:v>
                </c:pt>
                <c:pt idx="570">
                  <c:v>1.03203124</c:v>
                </c:pt>
                <c:pt idx="571">
                  <c:v>1.03007811</c:v>
                </c:pt>
                <c:pt idx="572">
                  <c:v>1.02617186</c:v>
                </c:pt>
                <c:pt idx="573">
                  <c:v>1.02226561</c:v>
                </c:pt>
                <c:pt idx="574">
                  <c:v>1.02031249</c:v>
                </c:pt>
                <c:pt idx="575">
                  <c:v>1.01640624</c:v>
                </c:pt>
                <c:pt idx="576">
                  <c:v>1.01249999</c:v>
                </c:pt>
                <c:pt idx="577">
                  <c:v>1.00664061</c:v>
                </c:pt>
                <c:pt idx="578">
                  <c:v>1.00078124</c:v>
                </c:pt>
                <c:pt idx="579">
                  <c:v>0.99492186000000005</c:v>
                </c:pt>
                <c:pt idx="580">
                  <c:v>0.98906249000000002</c:v>
                </c:pt>
                <c:pt idx="581">
                  <c:v>0.97929686000000005</c:v>
                </c:pt>
                <c:pt idx="582">
                  <c:v>0.97343749000000002</c:v>
                </c:pt>
                <c:pt idx="583">
                  <c:v>0.96757811000000005</c:v>
                </c:pt>
                <c:pt idx="584">
                  <c:v>0.96367186000000005</c:v>
                </c:pt>
                <c:pt idx="585">
                  <c:v>0.95585936000000005</c:v>
                </c:pt>
                <c:pt idx="586">
                  <c:v>0.94804686000000005</c:v>
                </c:pt>
                <c:pt idx="587">
                  <c:v>0.94023436000000005</c:v>
                </c:pt>
                <c:pt idx="588">
                  <c:v>0.93046874000000002</c:v>
                </c:pt>
                <c:pt idx="589">
                  <c:v>0.91874999000000002</c:v>
                </c:pt>
                <c:pt idx="590">
                  <c:v>0.91093749000000002</c:v>
                </c:pt>
                <c:pt idx="591">
                  <c:v>0.90117186000000005</c:v>
                </c:pt>
                <c:pt idx="592">
                  <c:v>0.88945311000000005</c:v>
                </c:pt>
                <c:pt idx="593">
                  <c:v>0.87968749000000002</c:v>
                </c:pt>
                <c:pt idx="594">
                  <c:v>0.86601561000000005</c:v>
                </c:pt>
                <c:pt idx="595">
                  <c:v>0.85624999000000002</c:v>
                </c:pt>
                <c:pt idx="596">
                  <c:v>0.84648436000000005</c:v>
                </c:pt>
                <c:pt idx="597">
                  <c:v>0.83476561000000005</c:v>
                </c:pt>
                <c:pt idx="598">
                  <c:v>0.82304686000000005</c:v>
                </c:pt>
                <c:pt idx="599">
                  <c:v>0.81132811000000005</c:v>
                </c:pt>
                <c:pt idx="600">
                  <c:v>0.79960936000000005</c:v>
                </c:pt>
                <c:pt idx="601">
                  <c:v>0.78593749000000002</c:v>
                </c:pt>
                <c:pt idx="602">
                  <c:v>0.77421874000000002</c:v>
                </c:pt>
                <c:pt idx="603">
                  <c:v>0.75664061000000005</c:v>
                </c:pt>
                <c:pt idx="604">
                  <c:v>0.74492186000000005</c:v>
                </c:pt>
                <c:pt idx="605">
                  <c:v>0.73124999000000002</c:v>
                </c:pt>
                <c:pt idx="606">
                  <c:v>0.71757811000000005</c:v>
                </c:pt>
                <c:pt idx="607">
                  <c:v>0.69999999000000002</c:v>
                </c:pt>
                <c:pt idx="608">
                  <c:v>0.68632811000000005</c:v>
                </c:pt>
                <c:pt idx="609">
                  <c:v>0.67265624000000002</c:v>
                </c:pt>
                <c:pt idx="610">
                  <c:v>0.65703124000000002</c:v>
                </c:pt>
                <c:pt idx="611">
                  <c:v>0.64140624000000002</c:v>
                </c:pt>
                <c:pt idx="612">
                  <c:v>0.62578124000000002</c:v>
                </c:pt>
                <c:pt idx="613">
                  <c:v>0.60820311000000005</c:v>
                </c:pt>
                <c:pt idx="614">
                  <c:v>0.59062499000000002</c:v>
                </c:pt>
                <c:pt idx="615">
                  <c:v>0.57304686000000005</c:v>
                </c:pt>
                <c:pt idx="616">
                  <c:v>0.55546874000000002</c:v>
                </c:pt>
                <c:pt idx="617">
                  <c:v>0.53789061000000005</c:v>
                </c:pt>
                <c:pt idx="618">
                  <c:v>0.52031249000000002</c:v>
                </c:pt>
                <c:pt idx="619">
                  <c:v>0.50273436000000005</c:v>
                </c:pt>
                <c:pt idx="620">
                  <c:v>0.48320310999999999</c:v>
                </c:pt>
                <c:pt idx="621">
                  <c:v>0.46367185999999999</c:v>
                </c:pt>
                <c:pt idx="622">
                  <c:v>0.44414060999999999</c:v>
                </c:pt>
                <c:pt idx="623">
                  <c:v>0.42265624000000002</c:v>
                </c:pt>
                <c:pt idx="624">
                  <c:v>0.40507810999999999</c:v>
                </c:pt>
                <c:pt idx="625">
                  <c:v>0.38749999000000002</c:v>
                </c:pt>
                <c:pt idx="626">
                  <c:v>0.36601560999999999</c:v>
                </c:pt>
                <c:pt idx="627">
                  <c:v>0.34843749000000002</c:v>
                </c:pt>
                <c:pt idx="628">
                  <c:v>0.32890624000000002</c:v>
                </c:pt>
                <c:pt idx="629">
                  <c:v>0.30742185999999999</c:v>
                </c:pt>
                <c:pt idx="630">
                  <c:v>0.28789060999999999</c:v>
                </c:pt>
                <c:pt idx="631">
                  <c:v>0.26640624000000002</c:v>
                </c:pt>
                <c:pt idx="632">
                  <c:v>0.24492185999999999</c:v>
                </c:pt>
                <c:pt idx="633">
                  <c:v>0.22343748999999999</c:v>
                </c:pt>
                <c:pt idx="634">
                  <c:v>0.20390623999999999</c:v>
                </c:pt>
                <c:pt idx="635">
                  <c:v>0.18242185999999999</c:v>
                </c:pt>
                <c:pt idx="636">
                  <c:v>0.16093748999999999</c:v>
                </c:pt>
                <c:pt idx="637">
                  <c:v>0.14140623999999999</c:v>
                </c:pt>
                <c:pt idx="638">
                  <c:v>0.12187499</c:v>
                </c:pt>
                <c:pt idx="639">
                  <c:v>0.10039061000000001</c:v>
                </c:pt>
                <c:pt idx="640">
                  <c:v>7.8906240000000002E-2</c:v>
                </c:pt>
                <c:pt idx="641">
                  <c:v>5.5468740000000002E-2</c:v>
                </c:pt>
                <c:pt idx="642">
                  <c:v>3.2031240000000002E-2</c:v>
                </c:pt>
                <c:pt idx="643">
                  <c:v>8.5937400000000008E-3</c:v>
                </c:pt>
                <c:pt idx="644">
                  <c:v>-1.4843759999999999E-2</c:v>
                </c:pt>
                <c:pt idx="645">
                  <c:v>-3.6328140000000002E-2</c:v>
                </c:pt>
                <c:pt idx="646">
                  <c:v>-5.9765640000000002E-2</c:v>
                </c:pt>
                <c:pt idx="647">
                  <c:v>-8.1250009999999998E-2</c:v>
                </c:pt>
                <c:pt idx="648">
                  <c:v>-0.10273438999999999</c:v>
                </c:pt>
                <c:pt idx="649">
                  <c:v>-0.12617189000000001</c:v>
                </c:pt>
                <c:pt idx="650">
                  <c:v>-0.14960939000000001</c:v>
                </c:pt>
                <c:pt idx="651">
                  <c:v>-0.17304689000000001</c:v>
                </c:pt>
                <c:pt idx="652">
                  <c:v>-0.19648439000000001</c:v>
                </c:pt>
                <c:pt idx="653">
                  <c:v>-0.21992189000000001</c:v>
                </c:pt>
                <c:pt idx="654">
                  <c:v>-0.24335939000000001</c:v>
                </c:pt>
                <c:pt idx="655">
                  <c:v>-0.26875000999999998</c:v>
                </c:pt>
                <c:pt idx="656">
                  <c:v>-0.29218750999999998</c:v>
                </c:pt>
                <c:pt idx="657">
                  <c:v>-0.31367189000000001</c:v>
                </c:pt>
                <c:pt idx="658">
                  <c:v>-0.33515625999999998</c:v>
                </c:pt>
                <c:pt idx="659">
                  <c:v>-0.35859375999999998</c:v>
                </c:pt>
                <c:pt idx="660">
                  <c:v>-0.38203125999999998</c:v>
                </c:pt>
                <c:pt idx="661">
                  <c:v>-0.40546875999999998</c:v>
                </c:pt>
                <c:pt idx="662">
                  <c:v>-0.42500000999999998</c:v>
                </c:pt>
                <c:pt idx="663">
                  <c:v>-0.44648439000000001</c:v>
                </c:pt>
                <c:pt idx="664">
                  <c:v>-0.46796875999999998</c:v>
                </c:pt>
                <c:pt idx="665">
                  <c:v>-0.49140625999999998</c:v>
                </c:pt>
                <c:pt idx="666">
                  <c:v>-0.51289063999999995</c:v>
                </c:pt>
                <c:pt idx="667">
                  <c:v>-0.53632813999999995</c:v>
                </c:pt>
                <c:pt idx="668">
                  <c:v>-0.55976563999999995</c:v>
                </c:pt>
                <c:pt idx="669">
                  <c:v>-0.58320313999999995</c:v>
                </c:pt>
                <c:pt idx="670">
                  <c:v>-0.60664063999999995</c:v>
                </c:pt>
                <c:pt idx="671">
                  <c:v>-0.63007813999999995</c:v>
                </c:pt>
                <c:pt idx="672">
                  <c:v>-0.65351563999999995</c:v>
                </c:pt>
                <c:pt idx="673">
                  <c:v>-0.67890625999999998</c:v>
                </c:pt>
                <c:pt idx="674">
                  <c:v>-0.70429688999999995</c:v>
                </c:pt>
                <c:pt idx="675">
                  <c:v>-0.72773438999999995</c:v>
                </c:pt>
                <c:pt idx="676">
                  <c:v>-0.75117188999999995</c:v>
                </c:pt>
                <c:pt idx="677">
                  <c:v>-0.77265625999999998</c:v>
                </c:pt>
                <c:pt idx="678">
                  <c:v>-0.79609375999999998</c:v>
                </c:pt>
                <c:pt idx="679">
                  <c:v>-0.81757813999999995</c:v>
                </c:pt>
                <c:pt idx="680">
                  <c:v>-0.84101563999999995</c:v>
                </c:pt>
                <c:pt idx="681">
                  <c:v>-0.86250000999999998</c:v>
                </c:pt>
                <c:pt idx="682">
                  <c:v>-0.88398438999999995</c:v>
                </c:pt>
                <c:pt idx="683">
                  <c:v>-0.90742188999999995</c:v>
                </c:pt>
                <c:pt idx="684">
                  <c:v>-0.93085938999999995</c:v>
                </c:pt>
                <c:pt idx="685">
                  <c:v>-0.95234375999999998</c:v>
                </c:pt>
                <c:pt idx="686">
                  <c:v>-0.97578125999999998</c:v>
                </c:pt>
                <c:pt idx="687">
                  <c:v>-0.99726563999999995</c:v>
                </c:pt>
                <c:pt idx="688">
                  <c:v>-1.01875001</c:v>
                </c:pt>
                <c:pt idx="689">
                  <c:v>-1.04023439</c:v>
                </c:pt>
                <c:pt idx="690">
                  <c:v>-1.06171876</c:v>
                </c:pt>
                <c:pt idx="691">
                  <c:v>-1.08125001</c:v>
                </c:pt>
                <c:pt idx="692">
                  <c:v>-1.10078126</c:v>
                </c:pt>
                <c:pt idx="693">
                  <c:v>-1.12226564</c:v>
                </c:pt>
                <c:pt idx="694">
                  <c:v>-1.14375001</c:v>
                </c:pt>
                <c:pt idx="695">
                  <c:v>-1.16523439</c:v>
                </c:pt>
                <c:pt idx="696">
                  <c:v>-1.18671876</c:v>
                </c:pt>
                <c:pt idx="697">
                  <c:v>-1.20820314</c:v>
                </c:pt>
                <c:pt idx="698">
                  <c:v>-1.22578126</c:v>
                </c:pt>
                <c:pt idx="699">
                  <c:v>-1.24531251</c:v>
                </c:pt>
                <c:pt idx="700">
                  <c:v>-1.26484376</c:v>
                </c:pt>
                <c:pt idx="701">
                  <c:v>-1.28437501</c:v>
                </c:pt>
                <c:pt idx="702">
                  <c:v>-1.30390626</c:v>
                </c:pt>
                <c:pt idx="703">
                  <c:v>-1.32148439</c:v>
                </c:pt>
                <c:pt idx="704">
                  <c:v>-1.34492189</c:v>
                </c:pt>
                <c:pt idx="705">
                  <c:v>-1.36445314</c:v>
                </c:pt>
                <c:pt idx="706">
                  <c:v>-1.38398439</c:v>
                </c:pt>
                <c:pt idx="707">
                  <c:v>-1.40351564</c:v>
                </c:pt>
                <c:pt idx="708">
                  <c:v>-1.42109376</c:v>
                </c:pt>
                <c:pt idx="709">
                  <c:v>-1.43867189</c:v>
                </c:pt>
                <c:pt idx="710">
                  <c:v>-1.45820314</c:v>
                </c:pt>
                <c:pt idx="711">
                  <c:v>-1.47578126</c:v>
                </c:pt>
                <c:pt idx="712">
                  <c:v>-1.49335939</c:v>
                </c:pt>
                <c:pt idx="713">
                  <c:v>-1.51093751</c:v>
                </c:pt>
                <c:pt idx="714">
                  <c:v>-1.52656251</c:v>
                </c:pt>
                <c:pt idx="715">
                  <c:v>-1.54218751</c:v>
                </c:pt>
                <c:pt idx="716">
                  <c:v>-1.55781251</c:v>
                </c:pt>
                <c:pt idx="717">
                  <c:v>-1.57539064</c:v>
                </c:pt>
                <c:pt idx="718">
                  <c:v>-1.59101564</c:v>
                </c:pt>
                <c:pt idx="719">
                  <c:v>-1.60468751</c:v>
                </c:pt>
                <c:pt idx="720">
                  <c:v>-1.62031251</c:v>
                </c:pt>
                <c:pt idx="721">
                  <c:v>-1.63593751</c:v>
                </c:pt>
                <c:pt idx="722">
                  <c:v>-1.64960939</c:v>
                </c:pt>
                <c:pt idx="723">
                  <c:v>-1.65937501</c:v>
                </c:pt>
                <c:pt idx="724">
                  <c:v>-1.67500001</c:v>
                </c:pt>
                <c:pt idx="725">
                  <c:v>-1.69062501</c:v>
                </c:pt>
                <c:pt idx="726">
                  <c:v>-1.70429689</c:v>
                </c:pt>
                <c:pt idx="727">
                  <c:v>-1.71406251</c:v>
                </c:pt>
                <c:pt idx="728">
                  <c:v>-1.72773439</c:v>
                </c:pt>
                <c:pt idx="729">
                  <c:v>-1.73945314</c:v>
                </c:pt>
                <c:pt idx="730">
                  <c:v>-1.75117189</c:v>
                </c:pt>
                <c:pt idx="731">
                  <c:v>-1.76289064</c:v>
                </c:pt>
                <c:pt idx="732">
                  <c:v>-1.77265626</c:v>
                </c:pt>
                <c:pt idx="733">
                  <c:v>-1.78632814</c:v>
                </c:pt>
                <c:pt idx="734">
                  <c:v>-1.79804689</c:v>
                </c:pt>
                <c:pt idx="735">
                  <c:v>-1.80781251</c:v>
                </c:pt>
                <c:pt idx="736">
                  <c:v>-1.81757814</c:v>
                </c:pt>
                <c:pt idx="737">
                  <c:v>-1.82539064</c:v>
                </c:pt>
                <c:pt idx="738">
                  <c:v>-1.83515626</c:v>
                </c:pt>
                <c:pt idx="739">
                  <c:v>-1.84492189</c:v>
                </c:pt>
                <c:pt idx="740">
                  <c:v>-1.85273439</c:v>
                </c:pt>
                <c:pt idx="741">
                  <c:v>-1.86054689</c:v>
                </c:pt>
                <c:pt idx="742">
                  <c:v>-1.86835939</c:v>
                </c:pt>
                <c:pt idx="743">
                  <c:v>-1.87226564</c:v>
                </c:pt>
                <c:pt idx="744">
                  <c:v>-1.87812501</c:v>
                </c:pt>
                <c:pt idx="745">
                  <c:v>-1.88593751</c:v>
                </c:pt>
                <c:pt idx="746">
                  <c:v>-1.89570314</c:v>
                </c:pt>
                <c:pt idx="747">
                  <c:v>-1.90156251</c:v>
                </c:pt>
                <c:pt idx="748">
                  <c:v>-1.90742189</c:v>
                </c:pt>
                <c:pt idx="749">
                  <c:v>-1.91328126</c:v>
                </c:pt>
                <c:pt idx="750">
                  <c:v>-1.91718751</c:v>
                </c:pt>
                <c:pt idx="751">
                  <c:v>-1.92304689</c:v>
                </c:pt>
                <c:pt idx="752">
                  <c:v>-1.92695314</c:v>
                </c:pt>
                <c:pt idx="753">
                  <c:v>-1.92890626</c:v>
                </c:pt>
                <c:pt idx="754">
                  <c:v>-1.93281251</c:v>
                </c:pt>
                <c:pt idx="755">
                  <c:v>-1.93476564</c:v>
                </c:pt>
                <c:pt idx="756">
                  <c:v>-1.93867189</c:v>
                </c:pt>
                <c:pt idx="757">
                  <c:v>-1.94062501</c:v>
                </c:pt>
                <c:pt idx="758">
                  <c:v>-1.94257814</c:v>
                </c:pt>
                <c:pt idx="759">
                  <c:v>-1.94453126</c:v>
                </c:pt>
                <c:pt idx="760">
                  <c:v>-1.94648439</c:v>
                </c:pt>
                <c:pt idx="761">
                  <c:v>-1.94648439</c:v>
                </c:pt>
                <c:pt idx="762">
                  <c:v>-1.94648439</c:v>
                </c:pt>
                <c:pt idx="763">
                  <c:v>-1.94843751</c:v>
                </c:pt>
                <c:pt idx="764">
                  <c:v>-1.94648439</c:v>
                </c:pt>
                <c:pt idx="765">
                  <c:v>-1.94648439</c:v>
                </c:pt>
                <c:pt idx="766">
                  <c:v>-1.94648439</c:v>
                </c:pt>
                <c:pt idx="767">
                  <c:v>-1.94453126</c:v>
                </c:pt>
                <c:pt idx="768">
                  <c:v>-1.94257814</c:v>
                </c:pt>
                <c:pt idx="769">
                  <c:v>-1.94062501</c:v>
                </c:pt>
                <c:pt idx="770">
                  <c:v>-1.93867189</c:v>
                </c:pt>
                <c:pt idx="771">
                  <c:v>-1.93671876</c:v>
                </c:pt>
                <c:pt idx="772">
                  <c:v>-1.93281251</c:v>
                </c:pt>
                <c:pt idx="773">
                  <c:v>-1.92890626</c:v>
                </c:pt>
                <c:pt idx="774">
                  <c:v>-1.92695314</c:v>
                </c:pt>
                <c:pt idx="775">
                  <c:v>-1.92304689</c:v>
                </c:pt>
                <c:pt idx="776">
                  <c:v>-1.91914064</c:v>
                </c:pt>
                <c:pt idx="777">
                  <c:v>-1.91328126</c:v>
                </c:pt>
                <c:pt idx="778">
                  <c:v>-1.90937501</c:v>
                </c:pt>
                <c:pt idx="779">
                  <c:v>-1.90351564</c:v>
                </c:pt>
                <c:pt idx="780">
                  <c:v>-1.89765626</c:v>
                </c:pt>
                <c:pt idx="781">
                  <c:v>-1.88789064</c:v>
                </c:pt>
                <c:pt idx="782">
                  <c:v>-1.88007814</c:v>
                </c:pt>
                <c:pt idx="783">
                  <c:v>-1.87421876</c:v>
                </c:pt>
                <c:pt idx="784">
                  <c:v>-1.87031251</c:v>
                </c:pt>
                <c:pt idx="785">
                  <c:v>-1.86250001</c:v>
                </c:pt>
                <c:pt idx="786">
                  <c:v>-1.85468751</c:v>
                </c:pt>
                <c:pt idx="787">
                  <c:v>-1.84687501</c:v>
                </c:pt>
                <c:pt idx="788">
                  <c:v>-1.83710939</c:v>
                </c:pt>
                <c:pt idx="789">
                  <c:v>-1.82734376</c:v>
                </c:pt>
                <c:pt idx="790">
                  <c:v>-1.81953126</c:v>
                </c:pt>
                <c:pt idx="791">
                  <c:v>-1.81171876</c:v>
                </c:pt>
                <c:pt idx="792">
                  <c:v>-1.80000001</c:v>
                </c:pt>
                <c:pt idx="793">
                  <c:v>-1.79023439</c:v>
                </c:pt>
                <c:pt idx="794">
                  <c:v>-1.77656251</c:v>
                </c:pt>
                <c:pt idx="795">
                  <c:v>-1.76484376</c:v>
                </c:pt>
                <c:pt idx="796">
                  <c:v>-1.75507814</c:v>
                </c:pt>
                <c:pt idx="797">
                  <c:v>-1.74335939</c:v>
                </c:pt>
                <c:pt idx="798">
                  <c:v>-1.73164064</c:v>
                </c:pt>
                <c:pt idx="799">
                  <c:v>-1.71796876</c:v>
                </c:pt>
                <c:pt idx="800">
                  <c:v>-1.70625001</c:v>
                </c:pt>
                <c:pt idx="801">
                  <c:v>-1.69453126</c:v>
                </c:pt>
                <c:pt idx="802">
                  <c:v>-1.68085939</c:v>
                </c:pt>
                <c:pt idx="803">
                  <c:v>-1.66328126</c:v>
                </c:pt>
                <c:pt idx="804">
                  <c:v>-1.65351564</c:v>
                </c:pt>
                <c:pt idx="805">
                  <c:v>-1.63984376</c:v>
                </c:pt>
                <c:pt idx="806">
                  <c:v>-1.62617189</c:v>
                </c:pt>
                <c:pt idx="807">
                  <c:v>-1.61054689</c:v>
                </c:pt>
                <c:pt idx="808">
                  <c:v>-1.59687501</c:v>
                </c:pt>
                <c:pt idx="809">
                  <c:v>-1.58125001</c:v>
                </c:pt>
                <c:pt idx="810">
                  <c:v>-1.56367189</c:v>
                </c:pt>
                <c:pt idx="811">
                  <c:v>-1.54609376</c:v>
                </c:pt>
                <c:pt idx="812">
                  <c:v>-1.53046876</c:v>
                </c:pt>
                <c:pt idx="813">
                  <c:v>-1.51484376</c:v>
                </c:pt>
                <c:pt idx="814">
                  <c:v>-1.49726564</c:v>
                </c:pt>
                <c:pt idx="815">
                  <c:v>-1.48164064</c:v>
                </c:pt>
                <c:pt idx="816">
                  <c:v>-1.46210939</c:v>
                </c:pt>
                <c:pt idx="817">
                  <c:v>-1.44257814</c:v>
                </c:pt>
                <c:pt idx="818">
                  <c:v>-1.42695314</c:v>
                </c:pt>
                <c:pt idx="819">
                  <c:v>-1.40937501</c:v>
                </c:pt>
                <c:pt idx="820">
                  <c:v>-1.38984376</c:v>
                </c:pt>
                <c:pt idx="821">
                  <c:v>-1.37031251</c:v>
                </c:pt>
                <c:pt idx="822">
                  <c:v>-1.35078126</c:v>
                </c:pt>
                <c:pt idx="823">
                  <c:v>-1.32734376</c:v>
                </c:pt>
                <c:pt idx="824">
                  <c:v>-1.30976564</c:v>
                </c:pt>
                <c:pt idx="825">
                  <c:v>-1.29023439</c:v>
                </c:pt>
                <c:pt idx="826">
                  <c:v>-1.27070314</c:v>
                </c:pt>
                <c:pt idx="827">
                  <c:v>-1.25117189</c:v>
                </c:pt>
                <c:pt idx="828">
                  <c:v>-1.23164064</c:v>
                </c:pt>
                <c:pt idx="829">
                  <c:v>-1.21210939</c:v>
                </c:pt>
                <c:pt idx="830">
                  <c:v>-1.19257814</c:v>
                </c:pt>
                <c:pt idx="831">
                  <c:v>-1.17109376</c:v>
                </c:pt>
                <c:pt idx="832">
                  <c:v>-1.14960939</c:v>
                </c:pt>
                <c:pt idx="833">
                  <c:v>-1.13007814</c:v>
                </c:pt>
                <c:pt idx="834">
                  <c:v>-1.10664064</c:v>
                </c:pt>
                <c:pt idx="835">
                  <c:v>-1.08710939</c:v>
                </c:pt>
                <c:pt idx="836">
                  <c:v>-1.06757814</c:v>
                </c:pt>
                <c:pt idx="837">
                  <c:v>-1.04609376</c:v>
                </c:pt>
                <c:pt idx="838">
                  <c:v>-1.02460939</c:v>
                </c:pt>
                <c:pt idx="839">
                  <c:v>-1.00312501</c:v>
                </c:pt>
                <c:pt idx="840">
                  <c:v>-0.98164063999999995</c:v>
                </c:pt>
                <c:pt idx="841">
                  <c:v>-0.96015625999999998</c:v>
                </c:pt>
                <c:pt idx="842">
                  <c:v>-0.93671875999999998</c:v>
                </c:pt>
                <c:pt idx="843">
                  <c:v>-0.91523438999999995</c:v>
                </c:pt>
                <c:pt idx="844">
                  <c:v>-0.89179688999999995</c:v>
                </c:pt>
                <c:pt idx="845">
                  <c:v>-0.87031250999999998</c:v>
                </c:pt>
                <c:pt idx="846">
                  <c:v>-0.84687500999999998</c:v>
                </c:pt>
                <c:pt idx="847">
                  <c:v>-0.82343750999999998</c:v>
                </c:pt>
                <c:pt idx="848">
                  <c:v>-0.80195313999999995</c:v>
                </c:pt>
                <c:pt idx="849">
                  <c:v>-0.77851563999999995</c:v>
                </c:pt>
                <c:pt idx="850">
                  <c:v>-0.75703125999999998</c:v>
                </c:pt>
                <c:pt idx="851">
                  <c:v>-0.73554688999999995</c:v>
                </c:pt>
                <c:pt idx="852">
                  <c:v>-0.71210938999999995</c:v>
                </c:pt>
                <c:pt idx="853">
                  <c:v>-0.68671875999999998</c:v>
                </c:pt>
                <c:pt idx="854">
                  <c:v>-0.66132813999999995</c:v>
                </c:pt>
                <c:pt idx="855">
                  <c:v>-0.63789063999999995</c:v>
                </c:pt>
                <c:pt idx="856">
                  <c:v>-0.61250000999999998</c:v>
                </c:pt>
                <c:pt idx="857">
                  <c:v>-0.58906250999999998</c:v>
                </c:pt>
                <c:pt idx="858">
                  <c:v>-0.56562500999999998</c:v>
                </c:pt>
                <c:pt idx="859">
                  <c:v>-0.54218750999999998</c:v>
                </c:pt>
                <c:pt idx="860">
                  <c:v>-0.52070313999999995</c:v>
                </c:pt>
                <c:pt idx="861">
                  <c:v>-0.49921875999999998</c:v>
                </c:pt>
                <c:pt idx="862">
                  <c:v>-0.47578125999999998</c:v>
                </c:pt>
                <c:pt idx="863">
                  <c:v>-0.45429689000000001</c:v>
                </c:pt>
                <c:pt idx="864">
                  <c:v>-0.43085939000000001</c:v>
                </c:pt>
                <c:pt idx="865">
                  <c:v>-0.41132814000000001</c:v>
                </c:pt>
                <c:pt idx="866">
                  <c:v>-0.38984375999999998</c:v>
                </c:pt>
                <c:pt idx="867">
                  <c:v>-0.36640625999999998</c:v>
                </c:pt>
                <c:pt idx="868">
                  <c:v>-0.34296875999999998</c:v>
                </c:pt>
                <c:pt idx="869">
                  <c:v>-0.31953125999999998</c:v>
                </c:pt>
                <c:pt idx="870">
                  <c:v>-0.29804689000000001</c:v>
                </c:pt>
                <c:pt idx="871">
                  <c:v>-0.27460939000000001</c:v>
                </c:pt>
                <c:pt idx="872">
                  <c:v>-0.25117189000000001</c:v>
                </c:pt>
                <c:pt idx="873">
                  <c:v>-0.22773439000000001</c:v>
                </c:pt>
                <c:pt idx="874">
                  <c:v>-0.20429689000000001</c:v>
                </c:pt>
                <c:pt idx="875">
                  <c:v>-0.17890626000000001</c:v>
                </c:pt>
                <c:pt idx="876">
                  <c:v>-0.15546876000000001</c:v>
                </c:pt>
                <c:pt idx="877">
                  <c:v>-0.13203126000000001</c:v>
                </c:pt>
                <c:pt idx="878">
                  <c:v>-0.11054688999999999</c:v>
                </c:pt>
                <c:pt idx="879">
                  <c:v>-8.7109389999999995E-2</c:v>
                </c:pt>
                <c:pt idx="880">
                  <c:v>-6.5625009999999998E-2</c:v>
                </c:pt>
                <c:pt idx="881">
                  <c:v>-4.4140640000000002E-2</c:v>
                </c:pt>
                <c:pt idx="882">
                  <c:v>-2.0703139999999998E-2</c:v>
                </c:pt>
                <c:pt idx="883">
                  <c:v>7.8123999999999999E-4</c:v>
                </c:pt>
                <c:pt idx="884">
                  <c:v>2.4218739999999999E-2</c:v>
                </c:pt>
                <c:pt idx="885">
                  <c:v>4.7656240000000002E-2</c:v>
                </c:pt>
                <c:pt idx="886">
                  <c:v>7.1093740000000002E-2</c:v>
                </c:pt>
                <c:pt idx="887">
                  <c:v>9.4531240000000002E-2</c:v>
                </c:pt>
                <c:pt idx="888">
                  <c:v>0.11601561000000001</c:v>
                </c:pt>
                <c:pt idx="889">
                  <c:v>0.13554685999999999</c:v>
                </c:pt>
                <c:pt idx="890">
                  <c:v>0.15507810999999999</c:v>
                </c:pt>
                <c:pt idx="891">
                  <c:v>0.17656248999999999</c:v>
                </c:pt>
                <c:pt idx="892">
                  <c:v>0.19804685999999999</c:v>
                </c:pt>
                <c:pt idx="893">
                  <c:v>0.21757810999999999</c:v>
                </c:pt>
                <c:pt idx="894">
                  <c:v>0.23906248999999999</c:v>
                </c:pt>
                <c:pt idx="895">
                  <c:v>0.26054685999999999</c:v>
                </c:pt>
                <c:pt idx="896">
                  <c:v>0.28203124000000002</c:v>
                </c:pt>
                <c:pt idx="897">
                  <c:v>0.30156249000000002</c:v>
                </c:pt>
                <c:pt idx="898">
                  <c:v>0.32109374000000002</c:v>
                </c:pt>
                <c:pt idx="899">
                  <c:v>0.34257810999999999</c:v>
                </c:pt>
                <c:pt idx="900">
                  <c:v>0.36210935999999999</c:v>
                </c:pt>
                <c:pt idx="901">
                  <c:v>0.38164060999999999</c:v>
                </c:pt>
                <c:pt idx="902">
                  <c:v>0.39921874000000002</c:v>
                </c:pt>
                <c:pt idx="903">
                  <c:v>0.41679685999999999</c:v>
                </c:pt>
                <c:pt idx="904">
                  <c:v>0.43828124000000002</c:v>
                </c:pt>
                <c:pt idx="905">
                  <c:v>0.45781249000000002</c:v>
                </c:pt>
                <c:pt idx="906">
                  <c:v>0.47734374000000002</c:v>
                </c:pt>
                <c:pt idx="907">
                  <c:v>0.49687499000000002</c:v>
                </c:pt>
                <c:pt idx="908">
                  <c:v>0.51640624000000002</c:v>
                </c:pt>
                <c:pt idx="909">
                  <c:v>0.53203124000000002</c:v>
                </c:pt>
                <c:pt idx="910">
                  <c:v>0.55156249000000002</c:v>
                </c:pt>
                <c:pt idx="911">
                  <c:v>0.56914061000000005</c:v>
                </c:pt>
                <c:pt idx="912">
                  <c:v>0.58476561000000005</c:v>
                </c:pt>
                <c:pt idx="913">
                  <c:v>0.60234374000000002</c:v>
                </c:pt>
                <c:pt idx="914">
                  <c:v>0.61992186000000005</c:v>
                </c:pt>
                <c:pt idx="915">
                  <c:v>0.63554686000000005</c:v>
                </c:pt>
                <c:pt idx="916">
                  <c:v>0.65117186000000005</c:v>
                </c:pt>
                <c:pt idx="917">
                  <c:v>0.66874999000000002</c:v>
                </c:pt>
                <c:pt idx="918">
                  <c:v>0.68242186000000005</c:v>
                </c:pt>
                <c:pt idx="919">
                  <c:v>0.69609374000000002</c:v>
                </c:pt>
                <c:pt idx="920">
                  <c:v>0.71171874000000002</c:v>
                </c:pt>
                <c:pt idx="921">
                  <c:v>0.72734374000000002</c:v>
                </c:pt>
                <c:pt idx="922">
                  <c:v>0.74101561000000005</c:v>
                </c:pt>
                <c:pt idx="923">
                  <c:v>0.75273436000000005</c:v>
                </c:pt>
                <c:pt idx="924">
                  <c:v>0.76835936000000005</c:v>
                </c:pt>
                <c:pt idx="925">
                  <c:v>0.78203124000000002</c:v>
                </c:pt>
                <c:pt idx="926">
                  <c:v>0.79570311000000005</c:v>
                </c:pt>
                <c:pt idx="927">
                  <c:v>0.80742186000000005</c:v>
                </c:pt>
                <c:pt idx="928">
                  <c:v>0.81914061000000005</c:v>
                </c:pt>
                <c:pt idx="929">
                  <c:v>0.83085936000000005</c:v>
                </c:pt>
                <c:pt idx="930">
                  <c:v>0.84257811000000005</c:v>
                </c:pt>
                <c:pt idx="931">
                  <c:v>0.85234374000000002</c:v>
                </c:pt>
                <c:pt idx="932">
                  <c:v>0.86210936000000005</c:v>
                </c:pt>
                <c:pt idx="933">
                  <c:v>0.87578124000000002</c:v>
                </c:pt>
                <c:pt idx="934">
                  <c:v>0.88749999000000002</c:v>
                </c:pt>
                <c:pt idx="935">
                  <c:v>0.89726561000000005</c:v>
                </c:pt>
                <c:pt idx="936">
                  <c:v>0.90703124000000002</c:v>
                </c:pt>
                <c:pt idx="937">
                  <c:v>0.91679686000000005</c:v>
                </c:pt>
                <c:pt idx="938">
                  <c:v>0.92656249000000002</c:v>
                </c:pt>
                <c:pt idx="939">
                  <c:v>0.93632811000000005</c:v>
                </c:pt>
                <c:pt idx="940">
                  <c:v>0.94414061000000005</c:v>
                </c:pt>
                <c:pt idx="941">
                  <c:v>0.95390624000000002</c:v>
                </c:pt>
                <c:pt idx="942">
                  <c:v>0.96171874000000002</c:v>
                </c:pt>
                <c:pt idx="943">
                  <c:v>0.96562499000000002</c:v>
                </c:pt>
                <c:pt idx="944">
                  <c:v>0.97148436000000005</c:v>
                </c:pt>
                <c:pt idx="945">
                  <c:v>0.97734374000000002</c:v>
                </c:pt>
                <c:pt idx="946">
                  <c:v>0.98710936000000005</c:v>
                </c:pt>
                <c:pt idx="947">
                  <c:v>0.99296874000000002</c:v>
                </c:pt>
                <c:pt idx="948">
                  <c:v>0.99882811000000005</c:v>
                </c:pt>
                <c:pt idx="949">
                  <c:v>1.00468749</c:v>
                </c:pt>
                <c:pt idx="950">
                  <c:v>1.01054686</c:v>
                </c:pt>
                <c:pt idx="951">
                  <c:v>1.01445311</c:v>
                </c:pt>
                <c:pt idx="952">
                  <c:v>1.02031249</c:v>
                </c:pt>
                <c:pt idx="953">
                  <c:v>1.02226561</c:v>
                </c:pt>
                <c:pt idx="954">
                  <c:v>1.02617186</c:v>
                </c:pt>
                <c:pt idx="955">
                  <c:v>1.02812499</c:v>
                </c:pt>
                <c:pt idx="956">
                  <c:v>1.03203124</c:v>
                </c:pt>
                <c:pt idx="957">
                  <c:v>1.03398436</c:v>
                </c:pt>
                <c:pt idx="958">
                  <c:v>1.03593749</c:v>
                </c:pt>
                <c:pt idx="959">
                  <c:v>1.03789061</c:v>
                </c:pt>
                <c:pt idx="960">
                  <c:v>1.03984374</c:v>
                </c:pt>
                <c:pt idx="961">
                  <c:v>1.03984374</c:v>
                </c:pt>
                <c:pt idx="962">
                  <c:v>1.04179686</c:v>
                </c:pt>
                <c:pt idx="963">
                  <c:v>1.04179686</c:v>
                </c:pt>
                <c:pt idx="964">
                  <c:v>1.04179686</c:v>
                </c:pt>
                <c:pt idx="965">
                  <c:v>1.03984374</c:v>
                </c:pt>
                <c:pt idx="966">
                  <c:v>1.03984374</c:v>
                </c:pt>
                <c:pt idx="967">
                  <c:v>1.03789061</c:v>
                </c:pt>
                <c:pt idx="968">
                  <c:v>1.03593749</c:v>
                </c:pt>
                <c:pt idx="969">
                  <c:v>1.03398436</c:v>
                </c:pt>
                <c:pt idx="970">
                  <c:v>1.03203124</c:v>
                </c:pt>
                <c:pt idx="971">
                  <c:v>1.03007811</c:v>
                </c:pt>
                <c:pt idx="972">
                  <c:v>1.02617186</c:v>
                </c:pt>
                <c:pt idx="973">
                  <c:v>1.02226561</c:v>
                </c:pt>
                <c:pt idx="974">
                  <c:v>1.02031249</c:v>
                </c:pt>
                <c:pt idx="975">
                  <c:v>1.01640624</c:v>
                </c:pt>
                <c:pt idx="976">
                  <c:v>1.01249999</c:v>
                </c:pt>
                <c:pt idx="977">
                  <c:v>1.00664061</c:v>
                </c:pt>
                <c:pt idx="978">
                  <c:v>1.00078124</c:v>
                </c:pt>
                <c:pt idx="979">
                  <c:v>0.99492186000000005</c:v>
                </c:pt>
                <c:pt idx="980">
                  <c:v>0.98906249000000002</c:v>
                </c:pt>
                <c:pt idx="981">
                  <c:v>0.97929686000000005</c:v>
                </c:pt>
                <c:pt idx="982">
                  <c:v>0.97343749000000002</c:v>
                </c:pt>
                <c:pt idx="983">
                  <c:v>0.96757811000000005</c:v>
                </c:pt>
                <c:pt idx="984">
                  <c:v>0.96367186000000005</c:v>
                </c:pt>
                <c:pt idx="985">
                  <c:v>0.95585936000000005</c:v>
                </c:pt>
                <c:pt idx="986">
                  <c:v>0.94804686000000005</c:v>
                </c:pt>
                <c:pt idx="987">
                  <c:v>0.94023436000000005</c:v>
                </c:pt>
                <c:pt idx="988">
                  <c:v>0.93046874000000002</c:v>
                </c:pt>
                <c:pt idx="989">
                  <c:v>0.91874999000000002</c:v>
                </c:pt>
                <c:pt idx="990">
                  <c:v>0.91093749000000002</c:v>
                </c:pt>
                <c:pt idx="991">
                  <c:v>0.90117186000000005</c:v>
                </c:pt>
                <c:pt idx="992">
                  <c:v>0.88945311000000005</c:v>
                </c:pt>
                <c:pt idx="993">
                  <c:v>0.87968749000000002</c:v>
                </c:pt>
                <c:pt idx="994">
                  <c:v>0.86601561000000005</c:v>
                </c:pt>
                <c:pt idx="995">
                  <c:v>0.85624999000000002</c:v>
                </c:pt>
                <c:pt idx="996">
                  <c:v>0.84648436000000005</c:v>
                </c:pt>
                <c:pt idx="997">
                  <c:v>0.83476561000000005</c:v>
                </c:pt>
                <c:pt idx="998">
                  <c:v>0.82304686000000005</c:v>
                </c:pt>
                <c:pt idx="999">
                  <c:v>0.81132811000000005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'3v'!$I$3:$I$1002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'3v'!$K$3:$K$1002</c:f>
              <c:numCache>
                <c:formatCode>0.00E+00</c:formatCode>
                <c:ptCount val="1000"/>
                <c:pt idx="0">
                  <c:v>1.01249999</c:v>
                </c:pt>
                <c:pt idx="1">
                  <c:v>1.01054686</c:v>
                </c:pt>
                <c:pt idx="2">
                  <c:v>1.01054686</c:v>
                </c:pt>
                <c:pt idx="3">
                  <c:v>1.00859374</c:v>
                </c:pt>
                <c:pt idx="4">
                  <c:v>1.00664061</c:v>
                </c:pt>
                <c:pt idx="5">
                  <c:v>1.00664061</c:v>
                </c:pt>
                <c:pt idx="6">
                  <c:v>1.00468749</c:v>
                </c:pt>
                <c:pt idx="7">
                  <c:v>1.00078124</c:v>
                </c:pt>
                <c:pt idx="8">
                  <c:v>0.99882811000000005</c:v>
                </c:pt>
                <c:pt idx="9">
                  <c:v>0.99687499000000002</c:v>
                </c:pt>
                <c:pt idx="10">
                  <c:v>0.99296874000000002</c:v>
                </c:pt>
                <c:pt idx="11">
                  <c:v>0.99101561000000005</c:v>
                </c:pt>
                <c:pt idx="12">
                  <c:v>0.98710936000000005</c:v>
                </c:pt>
                <c:pt idx="13">
                  <c:v>0.98515624000000002</c:v>
                </c:pt>
                <c:pt idx="14">
                  <c:v>0.98320311000000005</c:v>
                </c:pt>
                <c:pt idx="15">
                  <c:v>0.98124999000000002</c:v>
                </c:pt>
                <c:pt idx="16">
                  <c:v>0.97929686000000005</c:v>
                </c:pt>
                <c:pt idx="17">
                  <c:v>0.97929686000000005</c:v>
                </c:pt>
                <c:pt idx="18">
                  <c:v>0.97734374000000002</c:v>
                </c:pt>
                <c:pt idx="19">
                  <c:v>0.97734374000000002</c:v>
                </c:pt>
                <c:pt idx="20">
                  <c:v>0.97734374000000002</c:v>
                </c:pt>
                <c:pt idx="21">
                  <c:v>0.97929686000000005</c:v>
                </c:pt>
                <c:pt idx="22">
                  <c:v>0.97929686000000005</c:v>
                </c:pt>
                <c:pt idx="23">
                  <c:v>0.97929686000000005</c:v>
                </c:pt>
                <c:pt idx="24">
                  <c:v>0.97929686000000005</c:v>
                </c:pt>
                <c:pt idx="25">
                  <c:v>0.97929686000000005</c:v>
                </c:pt>
                <c:pt idx="26">
                  <c:v>0.97929686000000005</c:v>
                </c:pt>
                <c:pt idx="27">
                  <c:v>0.97734374000000002</c:v>
                </c:pt>
                <c:pt idx="28">
                  <c:v>0.97734374000000002</c:v>
                </c:pt>
                <c:pt idx="29">
                  <c:v>0.97539061000000005</c:v>
                </c:pt>
                <c:pt idx="30">
                  <c:v>0.97343749000000002</c:v>
                </c:pt>
                <c:pt idx="31">
                  <c:v>0.97343749000000002</c:v>
                </c:pt>
                <c:pt idx="32">
                  <c:v>0.97148436000000005</c:v>
                </c:pt>
                <c:pt idx="33">
                  <c:v>0.96757811000000005</c:v>
                </c:pt>
                <c:pt idx="34">
                  <c:v>0.96562499000000002</c:v>
                </c:pt>
                <c:pt idx="35">
                  <c:v>0.96367186000000005</c:v>
                </c:pt>
                <c:pt idx="36">
                  <c:v>0.96171874000000002</c:v>
                </c:pt>
                <c:pt idx="37">
                  <c:v>0.95976561000000005</c:v>
                </c:pt>
                <c:pt idx="38">
                  <c:v>0.95781249000000002</c:v>
                </c:pt>
                <c:pt idx="39">
                  <c:v>0.95585936000000005</c:v>
                </c:pt>
                <c:pt idx="40">
                  <c:v>0.95390624000000002</c:v>
                </c:pt>
                <c:pt idx="41">
                  <c:v>0.95195311000000005</c:v>
                </c:pt>
                <c:pt idx="42">
                  <c:v>0.94999999000000002</c:v>
                </c:pt>
                <c:pt idx="43">
                  <c:v>0.94804686000000005</c:v>
                </c:pt>
                <c:pt idx="44">
                  <c:v>0.94609374000000002</c:v>
                </c:pt>
                <c:pt idx="45">
                  <c:v>0.94609374000000002</c:v>
                </c:pt>
                <c:pt idx="46">
                  <c:v>0.94414061000000005</c:v>
                </c:pt>
                <c:pt idx="47">
                  <c:v>0.94218749000000002</c:v>
                </c:pt>
                <c:pt idx="48">
                  <c:v>0.94218749000000002</c:v>
                </c:pt>
                <c:pt idx="49">
                  <c:v>0.94023436000000005</c:v>
                </c:pt>
                <c:pt idx="50">
                  <c:v>0.93828124000000002</c:v>
                </c:pt>
                <c:pt idx="51">
                  <c:v>0.93828124000000002</c:v>
                </c:pt>
                <c:pt idx="52">
                  <c:v>0.93828124000000002</c:v>
                </c:pt>
                <c:pt idx="53">
                  <c:v>0.93632811000000005</c:v>
                </c:pt>
                <c:pt idx="54">
                  <c:v>0.93437499000000002</c:v>
                </c:pt>
                <c:pt idx="55">
                  <c:v>0.93437499000000002</c:v>
                </c:pt>
                <c:pt idx="56">
                  <c:v>0.93242186000000005</c:v>
                </c:pt>
                <c:pt idx="57">
                  <c:v>0.93046874000000002</c:v>
                </c:pt>
                <c:pt idx="58">
                  <c:v>0.92851561000000005</c:v>
                </c:pt>
                <c:pt idx="59">
                  <c:v>0.92656249000000002</c:v>
                </c:pt>
                <c:pt idx="60">
                  <c:v>0.92460936000000005</c:v>
                </c:pt>
                <c:pt idx="61">
                  <c:v>0.92070311000000005</c:v>
                </c:pt>
                <c:pt idx="62">
                  <c:v>0.91874999000000002</c:v>
                </c:pt>
                <c:pt idx="63">
                  <c:v>0.91484374000000002</c:v>
                </c:pt>
                <c:pt idx="64">
                  <c:v>0.91289061000000005</c:v>
                </c:pt>
                <c:pt idx="65">
                  <c:v>0.91093749000000002</c:v>
                </c:pt>
                <c:pt idx="66">
                  <c:v>0.90898436000000005</c:v>
                </c:pt>
                <c:pt idx="67">
                  <c:v>0.90703124000000002</c:v>
                </c:pt>
                <c:pt idx="68">
                  <c:v>0.90507811000000005</c:v>
                </c:pt>
                <c:pt idx="69">
                  <c:v>0.90312499000000002</c:v>
                </c:pt>
                <c:pt idx="70">
                  <c:v>0.90117186000000005</c:v>
                </c:pt>
                <c:pt idx="71">
                  <c:v>0.89921874000000002</c:v>
                </c:pt>
                <c:pt idx="72">
                  <c:v>0.89726561000000005</c:v>
                </c:pt>
                <c:pt idx="73">
                  <c:v>0.89531249000000002</c:v>
                </c:pt>
                <c:pt idx="74">
                  <c:v>0.89335936000000005</c:v>
                </c:pt>
                <c:pt idx="75">
                  <c:v>0.89140624000000002</c:v>
                </c:pt>
                <c:pt idx="76">
                  <c:v>0.88945311000000005</c:v>
                </c:pt>
                <c:pt idx="77">
                  <c:v>0.88749999000000002</c:v>
                </c:pt>
                <c:pt idx="78">
                  <c:v>0.88359374000000002</c:v>
                </c:pt>
                <c:pt idx="79">
                  <c:v>0.88164061000000005</c:v>
                </c:pt>
                <c:pt idx="80">
                  <c:v>0.87968749000000002</c:v>
                </c:pt>
                <c:pt idx="81">
                  <c:v>0.87578124000000002</c:v>
                </c:pt>
                <c:pt idx="82">
                  <c:v>0.87382811000000005</c:v>
                </c:pt>
                <c:pt idx="83">
                  <c:v>0.87187499000000002</c:v>
                </c:pt>
                <c:pt idx="84">
                  <c:v>0.86992186000000005</c:v>
                </c:pt>
                <c:pt idx="85">
                  <c:v>0.86796874000000002</c:v>
                </c:pt>
                <c:pt idx="86">
                  <c:v>0.86601561000000005</c:v>
                </c:pt>
                <c:pt idx="87">
                  <c:v>0.86210936000000005</c:v>
                </c:pt>
                <c:pt idx="88">
                  <c:v>0.86015624000000002</c:v>
                </c:pt>
                <c:pt idx="89">
                  <c:v>0.85624999000000002</c:v>
                </c:pt>
                <c:pt idx="90">
                  <c:v>0.85234374000000002</c:v>
                </c:pt>
                <c:pt idx="91">
                  <c:v>0.84843749000000002</c:v>
                </c:pt>
                <c:pt idx="92">
                  <c:v>0.84453124000000002</c:v>
                </c:pt>
                <c:pt idx="93">
                  <c:v>0.84062499000000002</c:v>
                </c:pt>
                <c:pt idx="94">
                  <c:v>0.83867186000000005</c:v>
                </c:pt>
                <c:pt idx="95">
                  <c:v>0.83476561000000005</c:v>
                </c:pt>
                <c:pt idx="96">
                  <c:v>0.83281249000000002</c:v>
                </c:pt>
                <c:pt idx="97">
                  <c:v>0.83085936000000005</c:v>
                </c:pt>
                <c:pt idx="98">
                  <c:v>0.82890624000000002</c:v>
                </c:pt>
                <c:pt idx="99">
                  <c:v>0.82695311000000005</c:v>
                </c:pt>
                <c:pt idx="100">
                  <c:v>0.82499999000000002</c:v>
                </c:pt>
                <c:pt idx="101">
                  <c:v>0.82304686000000005</c:v>
                </c:pt>
                <c:pt idx="102">
                  <c:v>0.82109374000000002</c:v>
                </c:pt>
                <c:pt idx="103">
                  <c:v>0.81914061000000005</c:v>
                </c:pt>
                <c:pt idx="104">
                  <c:v>0.81914061000000005</c:v>
                </c:pt>
                <c:pt idx="105">
                  <c:v>0.81718749000000002</c:v>
                </c:pt>
                <c:pt idx="106">
                  <c:v>0.81718749000000002</c:v>
                </c:pt>
                <c:pt idx="107">
                  <c:v>0.81523436000000005</c:v>
                </c:pt>
                <c:pt idx="108">
                  <c:v>0.81523436000000005</c:v>
                </c:pt>
                <c:pt idx="109">
                  <c:v>0.81523436000000005</c:v>
                </c:pt>
                <c:pt idx="110">
                  <c:v>0.81718749000000002</c:v>
                </c:pt>
                <c:pt idx="111">
                  <c:v>0.81718749000000002</c:v>
                </c:pt>
                <c:pt idx="112">
                  <c:v>0.81718749000000002</c:v>
                </c:pt>
                <c:pt idx="113">
                  <c:v>0.81718749000000002</c:v>
                </c:pt>
                <c:pt idx="114">
                  <c:v>0.81914061000000005</c:v>
                </c:pt>
                <c:pt idx="115">
                  <c:v>0.81914061000000005</c:v>
                </c:pt>
                <c:pt idx="116">
                  <c:v>0.81718749000000002</c:v>
                </c:pt>
                <c:pt idx="117">
                  <c:v>0.81523436000000005</c:v>
                </c:pt>
                <c:pt idx="118">
                  <c:v>0.81328124000000002</c:v>
                </c:pt>
                <c:pt idx="119">
                  <c:v>0.81132811000000005</c:v>
                </c:pt>
                <c:pt idx="120">
                  <c:v>0.80546874000000002</c:v>
                </c:pt>
                <c:pt idx="121">
                  <c:v>0.79960936000000005</c:v>
                </c:pt>
                <c:pt idx="122">
                  <c:v>0.79374999000000002</c:v>
                </c:pt>
                <c:pt idx="123">
                  <c:v>0.78789061000000005</c:v>
                </c:pt>
                <c:pt idx="124">
                  <c:v>0.78203124000000002</c:v>
                </c:pt>
                <c:pt idx="125">
                  <c:v>0.77812499000000002</c:v>
                </c:pt>
                <c:pt idx="126">
                  <c:v>0.77617186000000005</c:v>
                </c:pt>
                <c:pt idx="127">
                  <c:v>0.77421874000000002</c:v>
                </c:pt>
                <c:pt idx="128">
                  <c:v>0.77421874000000002</c:v>
                </c:pt>
                <c:pt idx="129">
                  <c:v>0.77617186000000005</c:v>
                </c:pt>
                <c:pt idx="130">
                  <c:v>0.77812499000000002</c:v>
                </c:pt>
                <c:pt idx="131">
                  <c:v>0.78007811000000005</c:v>
                </c:pt>
                <c:pt idx="132">
                  <c:v>0.77812499000000002</c:v>
                </c:pt>
                <c:pt idx="133">
                  <c:v>0.77617186000000005</c:v>
                </c:pt>
                <c:pt idx="134">
                  <c:v>0.77421874000000002</c:v>
                </c:pt>
                <c:pt idx="135">
                  <c:v>0.77226561000000005</c:v>
                </c:pt>
                <c:pt idx="136">
                  <c:v>0.77031249000000002</c:v>
                </c:pt>
                <c:pt idx="137">
                  <c:v>0.76835936000000005</c:v>
                </c:pt>
                <c:pt idx="138">
                  <c:v>0.77031249000000002</c:v>
                </c:pt>
                <c:pt idx="139">
                  <c:v>0.77226561000000005</c:v>
                </c:pt>
                <c:pt idx="140">
                  <c:v>0.77421874000000002</c:v>
                </c:pt>
                <c:pt idx="141">
                  <c:v>0.77421874000000002</c:v>
                </c:pt>
                <c:pt idx="142">
                  <c:v>0.77421874000000002</c:v>
                </c:pt>
                <c:pt idx="143">
                  <c:v>0.77226561000000005</c:v>
                </c:pt>
                <c:pt idx="144">
                  <c:v>0.76835936000000005</c:v>
                </c:pt>
                <c:pt idx="145">
                  <c:v>0.76640624000000002</c:v>
                </c:pt>
                <c:pt idx="146">
                  <c:v>0.76249999000000002</c:v>
                </c:pt>
                <c:pt idx="147">
                  <c:v>0.76054686000000005</c:v>
                </c:pt>
                <c:pt idx="148">
                  <c:v>0.75859374000000002</c:v>
                </c:pt>
                <c:pt idx="149">
                  <c:v>0.75664061000000005</c:v>
                </c:pt>
                <c:pt idx="150">
                  <c:v>0.75468749000000002</c:v>
                </c:pt>
                <c:pt idx="151">
                  <c:v>0.75273436000000005</c:v>
                </c:pt>
                <c:pt idx="152">
                  <c:v>0.75273436000000005</c:v>
                </c:pt>
                <c:pt idx="153">
                  <c:v>0.74882811000000005</c:v>
                </c:pt>
                <c:pt idx="154">
                  <c:v>0.74687499000000002</c:v>
                </c:pt>
                <c:pt idx="155">
                  <c:v>0.74492186000000005</c:v>
                </c:pt>
                <c:pt idx="156">
                  <c:v>0.74296874000000002</c:v>
                </c:pt>
                <c:pt idx="157">
                  <c:v>0.74101561000000005</c:v>
                </c:pt>
                <c:pt idx="158">
                  <c:v>0.73906249000000002</c:v>
                </c:pt>
                <c:pt idx="159">
                  <c:v>0.73710936000000005</c:v>
                </c:pt>
                <c:pt idx="160">
                  <c:v>0.73515624000000002</c:v>
                </c:pt>
                <c:pt idx="161">
                  <c:v>0.73124999000000002</c:v>
                </c:pt>
                <c:pt idx="162">
                  <c:v>0.72929686000000005</c:v>
                </c:pt>
                <c:pt idx="163">
                  <c:v>0.72734374000000002</c:v>
                </c:pt>
                <c:pt idx="164">
                  <c:v>0.72734374000000002</c:v>
                </c:pt>
                <c:pt idx="165">
                  <c:v>0.72734374000000002</c:v>
                </c:pt>
                <c:pt idx="166">
                  <c:v>0.72929686000000005</c:v>
                </c:pt>
                <c:pt idx="167">
                  <c:v>0.73124999000000002</c:v>
                </c:pt>
                <c:pt idx="168">
                  <c:v>0.73124999000000002</c:v>
                </c:pt>
                <c:pt idx="169">
                  <c:v>0.73320311000000005</c:v>
                </c:pt>
                <c:pt idx="170">
                  <c:v>0.73515624000000002</c:v>
                </c:pt>
                <c:pt idx="171">
                  <c:v>0.73515624000000002</c:v>
                </c:pt>
                <c:pt idx="172">
                  <c:v>0.73515624000000002</c:v>
                </c:pt>
                <c:pt idx="173">
                  <c:v>0.73320311000000005</c:v>
                </c:pt>
                <c:pt idx="174">
                  <c:v>0.73320311000000005</c:v>
                </c:pt>
                <c:pt idx="175">
                  <c:v>0.73320311000000005</c:v>
                </c:pt>
                <c:pt idx="176">
                  <c:v>0.73320311000000005</c:v>
                </c:pt>
                <c:pt idx="177">
                  <c:v>0.73320311000000005</c:v>
                </c:pt>
                <c:pt idx="178">
                  <c:v>0.73124999000000002</c:v>
                </c:pt>
                <c:pt idx="179">
                  <c:v>0.72929686000000005</c:v>
                </c:pt>
                <c:pt idx="180">
                  <c:v>0.72734374000000002</c:v>
                </c:pt>
                <c:pt idx="181">
                  <c:v>0.72539061000000005</c:v>
                </c:pt>
                <c:pt idx="182">
                  <c:v>0.72148436000000005</c:v>
                </c:pt>
                <c:pt idx="183">
                  <c:v>0.71953124000000002</c:v>
                </c:pt>
                <c:pt idx="184">
                  <c:v>0.71757811000000005</c:v>
                </c:pt>
                <c:pt idx="185">
                  <c:v>0.71757811000000005</c:v>
                </c:pt>
                <c:pt idx="186">
                  <c:v>0.71757811000000005</c:v>
                </c:pt>
                <c:pt idx="187">
                  <c:v>0.71757811000000005</c:v>
                </c:pt>
                <c:pt idx="188">
                  <c:v>0.71757811000000005</c:v>
                </c:pt>
                <c:pt idx="189">
                  <c:v>0.71757811000000005</c:v>
                </c:pt>
                <c:pt idx="190">
                  <c:v>0.71757811000000005</c:v>
                </c:pt>
                <c:pt idx="191">
                  <c:v>0.71757811000000005</c:v>
                </c:pt>
                <c:pt idx="192">
                  <c:v>0.71757811000000005</c:v>
                </c:pt>
                <c:pt idx="193">
                  <c:v>0.71757811000000005</c:v>
                </c:pt>
                <c:pt idx="194">
                  <c:v>0.71757811000000005</c:v>
                </c:pt>
                <c:pt idx="195">
                  <c:v>0.71953124000000002</c:v>
                </c:pt>
                <c:pt idx="196">
                  <c:v>0.72148436000000005</c:v>
                </c:pt>
                <c:pt idx="197">
                  <c:v>0.72343749000000002</c:v>
                </c:pt>
                <c:pt idx="198">
                  <c:v>0.72539061000000005</c:v>
                </c:pt>
                <c:pt idx="199">
                  <c:v>0.72734374000000002</c:v>
                </c:pt>
                <c:pt idx="200">
                  <c:v>0.72734374000000002</c:v>
                </c:pt>
                <c:pt idx="201">
                  <c:v>0.72929686000000005</c:v>
                </c:pt>
                <c:pt idx="202">
                  <c:v>0.72929686000000005</c:v>
                </c:pt>
                <c:pt idx="203">
                  <c:v>0.73124999000000002</c:v>
                </c:pt>
                <c:pt idx="204">
                  <c:v>0.73124999000000002</c:v>
                </c:pt>
                <c:pt idx="205">
                  <c:v>0.73320311000000005</c:v>
                </c:pt>
                <c:pt idx="206">
                  <c:v>0.73320311000000005</c:v>
                </c:pt>
                <c:pt idx="207">
                  <c:v>0.73320311000000005</c:v>
                </c:pt>
                <c:pt idx="208">
                  <c:v>0.73320311000000005</c:v>
                </c:pt>
                <c:pt idx="209">
                  <c:v>0.73320311000000005</c:v>
                </c:pt>
                <c:pt idx="210">
                  <c:v>0.73124999000000002</c:v>
                </c:pt>
                <c:pt idx="211">
                  <c:v>0.72929686000000005</c:v>
                </c:pt>
                <c:pt idx="212">
                  <c:v>0.72734374000000002</c:v>
                </c:pt>
                <c:pt idx="213">
                  <c:v>0.72734374000000002</c:v>
                </c:pt>
                <c:pt idx="214">
                  <c:v>0.72734374000000002</c:v>
                </c:pt>
                <c:pt idx="215">
                  <c:v>0.72929686000000005</c:v>
                </c:pt>
                <c:pt idx="216">
                  <c:v>0.72929686000000005</c:v>
                </c:pt>
                <c:pt idx="217">
                  <c:v>0.72929686000000005</c:v>
                </c:pt>
                <c:pt idx="218">
                  <c:v>0.72929686000000005</c:v>
                </c:pt>
                <c:pt idx="219">
                  <c:v>0.72929686000000005</c:v>
                </c:pt>
                <c:pt idx="220">
                  <c:v>0.72929686000000005</c:v>
                </c:pt>
                <c:pt idx="221">
                  <c:v>0.72929686000000005</c:v>
                </c:pt>
                <c:pt idx="222">
                  <c:v>0.72929686000000005</c:v>
                </c:pt>
                <c:pt idx="223">
                  <c:v>0.72929686000000005</c:v>
                </c:pt>
                <c:pt idx="224">
                  <c:v>0.73124999000000002</c:v>
                </c:pt>
                <c:pt idx="225">
                  <c:v>0.73320311000000005</c:v>
                </c:pt>
                <c:pt idx="226">
                  <c:v>0.73515624000000002</c:v>
                </c:pt>
                <c:pt idx="227">
                  <c:v>0.73710936000000005</c:v>
                </c:pt>
                <c:pt idx="228">
                  <c:v>0.73906249000000002</c:v>
                </c:pt>
                <c:pt idx="229">
                  <c:v>0.73906249000000002</c:v>
                </c:pt>
                <c:pt idx="230">
                  <c:v>0.73906249000000002</c:v>
                </c:pt>
                <c:pt idx="231">
                  <c:v>0.74101561000000005</c:v>
                </c:pt>
                <c:pt idx="232">
                  <c:v>0.74101561000000005</c:v>
                </c:pt>
                <c:pt idx="233">
                  <c:v>0.74101561000000005</c:v>
                </c:pt>
                <c:pt idx="234">
                  <c:v>0.74296874000000002</c:v>
                </c:pt>
                <c:pt idx="235">
                  <c:v>0.74296874000000002</c:v>
                </c:pt>
                <c:pt idx="236">
                  <c:v>0.74492186000000005</c:v>
                </c:pt>
                <c:pt idx="237">
                  <c:v>0.74492186000000005</c:v>
                </c:pt>
                <c:pt idx="238">
                  <c:v>0.74492186000000005</c:v>
                </c:pt>
                <c:pt idx="239">
                  <c:v>0.74492186000000005</c:v>
                </c:pt>
                <c:pt idx="240">
                  <c:v>0.74492186000000005</c:v>
                </c:pt>
                <c:pt idx="241">
                  <c:v>0.74492186000000005</c:v>
                </c:pt>
                <c:pt idx="242">
                  <c:v>0.74492186000000005</c:v>
                </c:pt>
                <c:pt idx="243">
                  <c:v>0.74687499000000002</c:v>
                </c:pt>
                <c:pt idx="244">
                  <c:v>0.74882811000000005</c:v>
                </c:pt>
                <c:pt idx="245">
                  <c:v>0.74882811000000005</c:v>
                </c:pt>
                <c:pt idx="246">
                  <c:v>0.75078124000000002</c:v>
                </c:pt>
                <c:pt idx="247">
                  <c:v>0.75273436000000005</c:v>
                </c:pt>
                <c:pt idx="248">
                  <c:v>0.75273436000000005</c:v>
                </c:pt>
                <c:pt idx="249">
                  <c:v>0.75273436000000005</c:v>
                </c:pt>
                <c:pt idx="250">
                  <c:v>0.75273436000000005</c:v>
                </c:pt>
                <c:pt idx="251">
                  <c:v>0.75468749000000002</c:v>
                </c:pt>
                <c:pt idx="252">
                  <c:v>0.75468749000000002</c:v>
                </c:pt>
                <c:pt idx="253">
                  <c:v>0.75664061000000005</c:v>
                </c:pt>
                <c:pt idx="254">
                  <c:v>0.75859374000000002</c:v>
                </c:pt>
                <c:pt idx="255">
                  <c:v>0.76054686000000005</c:v>
                </c:pt>
                <c:pt idx="256">
                  <c:v>0.76249999000000002</c:v>
                </c:pt>
                <c:pt idx="257">
                  <c:v>0.76249999000000002</c:v>
                </c:pt>
                <c:pt idx="258">
                  <c:v>0.76445311000000005</c:v>
                </c:pt>
                <c:pt idx="259">
                  <c:v>0.76640624000000002</c:v>
                </c:pt>
                <c:pt idx="260">
                  <c:v>0.76640624000000002</c:v>
                </c:pt>
                <c:pt idx="261">
                  <c:v>0.76835936000000005</c:v>
                </c:pt>
                <c:pt idx="262">
                  <c:v>0.77031249000000002</c:v>
                </c:pt>
                <c:pt idx="263">
                  <c:v>0.77226561000000005</c:v>
                </c:pt>
                <c:pt idx="264">
                  <c:v>0.77617186000000005</c:v>
                </c:pt>
                <c:pt idx="265">
                  <c:v>0.77812499000000002</c:v>
                </c:pt>
                <c:pt idx="266">
                  <c:v>0.78007811000000005</c:v>
                </c:pt>
                <c:pt idx="267">
                  <c:v>0.78203124000000002</c:v>
                </c:pt>
                <c:pt idx="268">
                  <c:v>0.78398436000000005</c:v>
                </c:pt>
                <c:pt idx="269">
                  <c:v>0.78398436000000005</c:v>
                </c:pt>
                <c:pt idx="270">
                  <c:v>0.78398436000000005</c:v>
                </c:pt>
                <c:pt idx="271">
                  <c:v>0.78593749000000002</c:v>
                </c:pt>
                <c:pt idx="272">
                  <c:v>0.78593749000000002</c:v>
                </c:pt>
                <c:pt idx="273">
                  <c:v>0.78789061000000005</c:v>
                </c:pt>
                <c:pt idx="274">
                  <c:v>0.78984374000000002</c:v>
                </c:pt>
                <c:pt idx="275">
                  <c:v>0.78984374000000002</c:v>
                </c:pt>
                <c:pt idx="276">
                  <c:v>0.79179686000000005</c:v>
                </c:pt>
                <c:pt idx="277">
                  <c:v>0.79179686000000005</c:v>
                </c:pt>
                <c:pt idx="278">
                  <c:v>0.79179686000000005</c:v>
                </c:pt>
                <c:pt idx="279">
                  <c:v>0.79374999000000002</c:v>
                </c:pt>
                <c:pt idx="280">
                  <c:v>0.79570311000000005</c:v>
                </c:pt>
                <c:pt idx="281">
                  <c:v>0.79765624000000002</c:v>
                </c:pt>
                <c:pt idx="282">
                  <c:v>0.79960936000000005</c:v>
                </c:pt>
                <c:pt idx="283">
                  <c:v>0.80156249000000002</c:v>
                </c:pt>
                <c:pt idx="284">
                  <c:v>0.80546874000000002</c:v>
                </c:pt>
                <c:pt idx="285">
                  <c:v>0.80937499000000002</c:v>
                </c:pt>
                <c:pt idx="286">
                  <c:v>0.81132811000000005</c:v>
                </c:pt>
                <c:pt idx="287">
                  <c:v>0.81523436000000005</c:v>
                </c:pt>
                <c:pt idx="288">
                  <c:v>0.81718749000000002</c:v>
                </c:pt>
                <c:pt idx="289">
                  <c:v>0.81914061000000005</c:v>
                </c:pt>
                <c:pt idx="290">
                  <c:v>0.82109374000000002</c:v>
                </c:pt>
                <c:pt idx="291">
                  <c:v>0.82304686000000005</c:v>
                </c:pt>
                <c:pt idx="292">
                  <c:v>0.82499999000000002</c:v>
                </c:pt>
                <c:pt idx="293">
                  <c:v>0.82695311000000005</c:v>
                </c:pt>
                <c:pt idx="294">
                  <c:v>0.82890624000000002</c:v>
                </c:pt>
                <c:pt idx="295">
                  <c:v>0.83085936000000005</c:v>
                </c:pt>
                <c:pt idx="296">
                  <c:v>0.83281249000000002</c:v>
                </c:pt>
                <c:pt idx="297">
                  <c:v>0.83476561000000005</c:v>
                </c:pt>
                <c:pt idx="298">
                  <c:v>0.83867186000000005</c:v>
                </c:pt>
                <c:pt idx="299">
                  <c:v>0.84062499000000002</c:v>
                </c:pt>
                <c:pt idx="300">
                  <c:v>0.84257811000000005</c:v>
                </c:pt>
                <c:pt idx="301">
                  <c:v>0.84453124000000002</c:v>
                </c:pt>
                <c:pt idx="302">
                  <c:v>0.84648436000000005</c:v>
                </c:pt>
                <c:pt idx="303">
                  <c:v>0.85039061000000005</c:v>
                </c:pt>
                <c:pt idx="304">
                  <c:v>0.85234374000000002</c:v>
                </c:pt>
                <c:pt idx="305">
                  <c:v>0.85624999000000002</c:v>
                </c:pt>
                <c:pt idx="306">
                  <c:v>0.85820311000000005</c:v>
                </c:pt>
                <c:pt idx="307">
                  <c:v>0.86210936000000005</c:v>
                </c:pt>
                <c:pt idx="308">
                  <c:v>0.86406249000000002</c:v>
                </c:pt>
                <c:pt idx="309">
                  <c:v>0.86796874000000002</c:v>
                </c:pt>
                <c:pt idx="310">
                  <c:v>0.87187499000000002</c:v>
                </c:pt>
                <c:pt idx="311">
                  <c:v>0.87382811000000005</c:v>
                </c:pt>
                <c:pt idx="312">
                  <c:v>0.87578124000000002</c:v>
                </c:pt>
                <c:pt idx="313">
                  <c:v>0.87773436000000005</c:v>
                </c:pt>
                <c:pt idx="314">
                  <c:v>0.87773436000000005</c:v>
                </c:pt>
                <c:pt idx="315">
                  <c:v>0.87773436000000005</c:v>
                </c:pt>
                <c:pt idx="316">
                  <c:v>0.87773436000000005</c:v>
                </c:pt>
                <c:pt idx="317">
                  <c:v>0.87773436000000005</c:v>
                </c:pt>
                <c:pt idx="318">
                  <c:v>0.87773436000000005</c:v>
                </c:pt>
                <c:pt idx="319">
                  <c:v>0.87968749000000002</c:v>
                </c:pt>
                <c:pt idx="320">
                  <c:v>0.88359374000000002</c:v>
                </c:pt>
                <c:pt idx="321">
                  <c:v>0.88749999000000002</c:v>
                </c:pt>
                <c:pt idx="322">
                  <c:v>0.89335936000000005</c:v>
                </c:pt>
                <c:pt idx="323">
                  <c:v>0.89726561000000005</c:v>
                </c:pt>
                <c:pt idx="324">
                  <c:v>0.90312499000000002</c:v>
                </c:pt>
                <c:pt idx="325">
                  <c:v>0.90703124000000002</c:v>
                </c:pt>
                <c:pt idx="326">
                  <c:v>0.91093749000000002</c:v>
                </c:pt>
                <c:pt idx="327">
                  <c:v>0.91484374000000002</c:v>
                </c:pt>
                <c:pt idx="328">
                  <c:v>0.91679686000000005</c:v>
                </c:pt>
                <c:pt idx="329">
                  <c:v>0.91874999000000002</c:v>
                </c:pt>
                <c:pt idx="330">
                  <c:v>0.92070311000000005</c:v>
                </c:pt>
                <c:pt idx="331">
                  <c:v>0.92070311000000005</c:v>
                </c:pt>
                <c:pt idx="332">
                  <c:v>0.92265624000000002</c:v>
                </c:pt>
                <c:pt idx="333">
                  <c:v>0.92460936000000005</c:v>
                </c:pt>
                <c:pt idx="334">
                  <c:v>0.92656249000000002</c:v>
                </c:pt>
                <c:pt idx="335">
                  <c:v>0.92851561000000005</c:v>
                </c:pt>
                <c:pt idx="336">
                  <c:v>0.93242186000000005</c:v>
                </c:pt>
                <c:pt idx="337">
                  <c:v>0.93437499000000002</c:v>
                </c:pt>
                <c:pt idx="338">
                  <c:v>0.93828124000000002</c:v>
                </c:pt>
                <c:pt idx="339">
                  <c:v>0.94218749000000002</c:v>
                </c:pt>
                <c:pt idx="340">
                  <c:v>0.94609374000000002</c:v>
                </c:pt>
                <c:pt idx="341">
                  <c:v>0.94804686000000005</c:v>
                </c:pt>
                <c:pt idx="342">
                  <c:v>0.95195311000000005</c:v>
                </c:pt>
                <c:pt idx="343">
                  <c:v>0.95390624000000002</c:v>
                </c:pt>
                <c:pt idx="344">
                  <c:v>0.95390624000000002</c:v>
                </c:pt>
                <c:pt idx="345">
                  <c:v>0.95390624000000002</c:v>
                </c:pt>
                <c:pt idx="346">
                  <c:v>0.95390624000000002</c:v>
                </c:pt>
                <c:pt idx="347">
                  <c:v>0.95585936000000005</c:v>
                </c:pt>
                <c:pt idx="348">
                  <c:v>0.95585936000000005</c:v>
                </c:pt>
                <c:pt idx="349">
                  <c:v>0.95585936000000005</c:v>
                </c:pt>
                <c:pt idx="350">
                  <c:v>0.95585936000000005</c:v>
                </c:pt>
                <c:pt idx="351">
                  <c:v>0.95585936000000005</c:v>
                </c:pt>
                <c:pt idx="352">
                  <c:v>0.95390624000000002</c:v>
                </c:pt>
                <c:pt idx="353">
                  <c:v>0.95390624000000002</c:v>
                </c:pt>
                <c:pt idx="354">
                  <c:v>0.95390624000000002</c:v>
                </c:pt>
                <c:pt idx="355">
                  <c:v>0.95390624000000002</c:v>
                </c:pt>
                <c:pt idx="356">
                  <c:v>0.95390624000000002</c:v>
                </c:pt>
                <c:pt idx="357">
                  <c:v>0.95585936000000005</c:v>
                </c:pt>
                <c:pt idx="358">
                  <c:v>0.95585936000000005</c:v>
                </c:pt>
                <c:pt idx="359">
                  <c:v>0.95781249000000002</c:v>
                </c:pt>
                <c:pt idx="360">
                  <c:v>0.96171874000000002</c:v>
                </c:pt>
                <c:pt idx="361">
                  <c:v>0.96367186000000005</c:v>
                </c:pt>
                <c:pt idx="362">
                  <c:v>0.96562499000000002</c:v>
                </c:pt>
                <c:pt idx="363">
                  <c:v>0.96757811000000005</c:v>
                </c:pt>
                <c:pt idx="364">
                  <c:v>0.96953124000000002</c:v>
                </c:pt>
                <c:pt idx="365">
                  <c:v>0.97148436000000005</c:v>
                </c:pt>
                <c:pt idx="366">
                  <c:v>0.97148436000000005</c:v>
                </c:pt>
                <c:pt idx="367">
                  <c:v>0.97343749000000002</c:v>
                </c:pt>
                <c:pt idx="368">
                  <c:v>0.97343749000000002</c:v>
                </c:pt>
                <c:pt idx="369">
                  <c:v>0.97343749000000002</c:v>
                </c:pt>
                <c:pt idx="370">
                  <c:v>0.97539061000000005</c:v>
                </c:pt>
                <c:pt idx="371">
                  <c:v>0.97539061000000005</c:v>
                </c:pt>
                <c:pt idx="372">
                  <c:v>0.97734374000000002</c:v>
                </c:pt>
                <c:pt idx="373">
                  <c:v>0.97734374000000002</c:v>
                </c:pt>
                <c:pt idx="374">
                  <c:v>0.97734374000000002</c:v>
                </c:pt>
                <c:pt idx="375">
                  <c:v>0.97929686000000005</c:v>
                </c:pt>
                <c:pt idx="376">
                  <c:v>0.98124999000000002</c:v>
                </c:pt>
                <c:pt idx="377">
                  <c:v>0.98124999000000002</c:v>
                </c:pt>
                <c:pt idx="378">
                  <c:v>0.98320311000000005</c:v>
                </c:pt>
                <c:pt idx="379">
                  <c:v>0.98515624000000002</c:v>
                </c:pt>
                <c:pt idx="380">
                  <c:v>0.98515624000000002</c:v>
                </c:pt>
                <c:pt idx="381">
                  <c:v>0.98710936000000005</c:v>
                </c:pt>
                <c:pt idx="382">
                  <c:v>0.98710936000000005</c:v>
                </c:pt>
                <c:pt idx="383">
                  <c:v>0.98906249000000002</c:v>
                </c:pt>
                <c:pt idx="384">
                  <c:v>0.99101561000000005</c:v>
                </c:pt>
                <c:pt idx="385">
                  <c:v>0.99296874000000002</c:v>
                </c:pt>
                <c:pt idx="386">
                  <c:v>0.99296874000000002</c:v>
                </c:pt>
                <c:pt idx="387">
                  <c:v>0.99492186000000005</c:v>
                </c:pt>
                <c:pt idx="388">
                  <c:v>0.99687499000000002</c:v>
                </c:pt>
                <c:pt idx="389">
                  <c:v>0.99882811000000005</c:v>
                </c:pt>
                <c:pt idx="390">
                  <c:v>0.99882811000000005</c:v>
                </c:pt>
                <c:pt idx="391">
                  <c:v>1.00078124</c:v>
                </c:pt>
                <c:pt idx="392">
                  <c:v>1.00273436</c:v>
                </c:pt>
                <c:pt idx="393">
                  <c:v>1.00273436</c:v>
                </c:pt>
                <c:pt idx="394">
                  <c:v>1.00468749</c:v>
                </c:pt>
                <c:pt idx="395">
                  <c:v>1.00664061</c:v>
                </c:pt>
                <c:pt idx="396">
                  <c:v>1.00664061</c:v>
                </c:pt>
                <c:pt idx="397">
                  <c:v>1.00859374</c:v>
                </c:pt>
                <c:pt idx="398">
                  <c:v>1.00859374</c:v>
                </c:pt>
                <c:pt idx="399">
                  <c:v>1.01054686</c:v>
                </c:pt>
                <c:pt idx="400">
                  <c:v>1.01249999</c:v>
                </c:pt>
                <c:pt idx="401">
                  <c:v>1.01249999</c:v>
                </c:pt>
                <c:pt idx="402">
                  <c:v>1.01445311</c:v>
                </c:pt>
                <c:pt idx="403">
                  <c:v>1.01445311</c:v>
                </c:pt>
                <c:pt idx="404">
                  <c:v>1.01640624</c:v>
                </c:pt>
                <c:pt idx="405">
                  <c:v>1.01640624</c:v>
                </c:pt>
                <c:pt idx="406">
                  <c:v>1.01835936</c:v>
                </c:pt>
                <c:pt idx="407">
                  <c:v>1.02031249</c:v>
                </c:pt>
                <c:pt idx="408">
                  <c:v>1.02226561</c:v>
                </c:pt>
                <c:pt idx="409">
                  <c:v>1.02421874</c:v>
                </c:pt>
                <c:pt idx="410">
                  <c:v>1.02617186</c:v>
                </c:pt>
                <c:pt idx="411">
                  <c:v>1.02812499</c:v>
                </c:pt>
                <c:pt idx="412">
                  <c:v>1.03007811</c:v>
                </c:pt>
                <c:pt idx="413">
                  <c:v>1.03398436</c:v>
                </c:pt>
                <c:pt idx="414">
                  <c:v>1.03593749</c:v>
                </c:pt>
                <c:pt idx="415">
                  <c:v>1.03984374</c:v>
                </c:pt>
                <c:pt idx="416">
                  <c:v>1.04374999</c:v>
                </c:pt>
                <c:pt idx="417">
                  <c:v>1.04570311</c:v>
                </c:pt>
                <c:pt idx="418">
                  <c:v>1.04765624</c:v>
                </c:pt>
                <c:pt idx="419">
                  <c:v>1.04960936</c:v>
                </c:pt>
                <c:pt idx="420">
                  <c:v>1.04765624</c:v>
                </c:pt>
                <c:pt idx="421">
                  <c:v>1.04570311</c:v>
                </c:pt>
                <c:pt idx="422">
                  <c:v>1.04374999</c:v>
                </c:pt>
                <c:pt idx="423">
                  <c:v>1.03984374</c:v>
                </c:pt>
                <c:pt idx="424">
                  <c:v>1.03789061</c:v>
                </c:pt>
                <c:pt idx="425">
                  <c:v>1.03789061</c:v>
                </c:pt>
                <c:pt idx="426">
                  <c:v>1.03984374</c:v>
                </c:pt>
                <c:pt idx="427">
                  <c:v>1.04179686</c:v>
                </c:pt>
                <c:pt idx="428">
                  <c:v>1.04374999</c:v>
                </c:pt>
                <c:pt idx="429">
                  <c:v>1.04765624</c:v>
                </c:pt>
                <c:pt idx="430">
                  <c:v>1.04960936</c:v>
                </c:pt>
                <c:pt idx="431">
                  <c:v>1.05156249</c:v>
                </c:pt>
                <c:pt idx="432">
                  <c:v>1.04960936</c:v>
                </c:pt>
                <c:pt idx="433">
                  <c:v>1.04960936</c:v>
                </c:pt>
                <c:pt idx="434">
                  <c:v>1.04765624</c:v>
                </c:pt>
                <c:pt idx="435">
                  <c:v>1.04765624</c:v>
                </c:pt>
                <c:pt idx="436">
                  <c:v>1.04570311</c:v>
                </c:pt>
                <c:pt idx="437">
                  <c:v>1.04570311</c:v>
                </c:pt>
                <c:pt idx="438">
                  <c:v>1.04570311</c:v>
                </c:pt>
                <c:pt idx="439">
                  <c:v>1.04570311</c:v>
                </c:pt>
                <c:pt idx="440">
                  <c:v>1.04570311</c:v>
                </c:pt>
                <c:pt idx="441">
                  <c:v>1.04374999</c:v>
                </c:pt>
                <c:pt idx="442">
                  <c:v>1.04179686</c:v>
                </c:pt>
                <c:pt idx="443">
                  <c:v>1.03984374</c:v>
                </c:pt>
                <c:pt idx="444">
                  <c:v>1.03984374</c:v>
                </c:pt>
                <c:pt idx="445">
                  <c:v>1.03984374</c:v>
                </c:pt>
                <c:pt idx="446">
                  <c:v>1.04179686</c:v>
                </c:pt>
                <c:pt idx="447">
                  <c:v>1.04179686</c:v>
                </c:pt>
                <c:pt idx="448">
                  <c:v>1.04374999</c:v>
                </c:pt>
                <c:pt idx="449">
                  <c:v>1.04570311</c:v>
                </c:pt>
                <c:pt idx="450">
                  <c:v>1.04765624</c:v>
                </c:pt>
                <c:pt idx="451">
                  <c:v>1.04960936</c:v>
                </c:pt>
                <c:pt idx="452">
                  <c:v>1.04960936</c:v>
                </c:pt>
                <c:pt idx="453">
                  <c:v>1.04960936</c:v>
                </c:pt>
                <c:pt idx="454">
                  <c:v>1.04960936</c:v>
                </c:pt>
                <c:pt idx="455">
                  <c:v>1.04960936</c:v>
                </c:pt>
                <c:pt idx="456">
                  <c:v>1.04765624</c:v>
                </c:pt>
                <c:pt idx="457">
                  <c:v>1.04765624</c:v>
                </c:pt>
                <c:pt idx="458">
                  <c:v>1.04570311</c:v>
                </c:pt>
                <c:pt idx="459">
                  <c:v>1.04374999</c:v>
                </c:pt>
                <c:pt idx="460">
                  <c:v>1.04179686</c:v>
                </c:pt>
                <c:pt idx="461">
                  <c:v>1.03984374</c:v>
                </c:pt>
                <c:pt idx="462">
                  <c:v>1.03789061</c:v>
                </c:pt>
                <c:pt idx="463">
                  <c:v>1.03789061</c:v>
                </c:pt>
                <c:pt idx="464">
                  <c:v>1.03593749</c:v>
                </c:pt>
                <c:pt idx="465">
                  <c:v>1.03593749</c:v>
                </c:pt>
                <c:pt idx="466">
                  <c:v>1.03593749</c:v>
                </c:pt>
                <c:pt idx="467">
                  <c:v>1.03593749</c:v>
                </c:pt>
                <c:pt idx="468">
                  <c:v>1.03593749</c:v>
                </c:pt>
                <c:pt idx="469">
                  <c:v>1.03593749</c:v>
                </c:pt>
                <c:pt idx="470">
                  <c:v>1.03789061</c:v>
                </c:pt>
                <c:pt idx="471">
                  <c:v>1.03789061</c:v>
                </c:pt>
                <c:pt idx="472">
                  <c:v>1.03789061</c:v>
                </c:pt>
                <c:pt idx="473">
                  <c:v>1.03789061</c:v>
                </c:pt>
                <c:pt idx="474">
                  <c:v>1.03789061</c:v>
                </c:pt>
                <c:pt idx="475">
                  <c:v>1.03789061</c:v>
                </c:pt>
                <c:pt idx="476">
                  <c:v>1.03789061</c:v>
                </c:pt>
                <c:pt idx="477">
                  <c:v>1.03789061</c:v>
                </c:pt>
                <c:pt idx="478">
                  <c:v>1.03593749</c:v>
                </c:pt>
                <c:pt idx="479">
                  <c:v>1.03593749</c:v>
                </c:pt>
                <c:pt idx="480">
                  <c:v>1.03593749</c:v>
                </c:pt>
                <c:pt idx="481">
                  <c:v>1.03593749</c:v>
                </c:pt>
                <c:pt idx="482">
                  <c:v>1.03398436</c:v>
                </c:pt>
                <c:pt idx="483">
                  <c:v>1.03398436</c:v>
                </c:pt>
                <c:pt idx="484">
                  <c:v>1.03398436</c:v>
                </c:pt>
                <c:pt idx="485">
                  <c:v>1.03398436</c:v>
                </c:pt>
                <c:pt idx="486">
                  <c:v>1.03203124</c:v>
                </c:pt>
                <c:pt idx="487">
                  <c:v>1.03203124</c:v>
                </c:pt>
                <c:pt idx="488">
                  <c:v>1.03007811</c:v>
                </c:pt>
                <c:pt idx="489">
                  <c:v>1.03007811</c:v>
                </c:pt>
                <c:pt idx="490">
                  <c:v>1.02812499</c:v>
                </c:pt>
                <c:pt idx="491">
                  <c:v>1.02617186</c:v>
                </c:pt>
                <c:pt idx="492">
                  <c:v>1.02421874</c:v>
                </c:pt>
                <c:pt idx="493">
                  <c:v>1.02226561</c:v>
                </c:pt>
                <c:pt idx="494">
                  <c:v>1.02031249</c:v>
                </c:pt>
                <c:pt idx="495">
                  <c:v>1.01835936</c:v>
                </c:pt>
                <c:pt idx="496">
                  <c:v>1.01640624</c:v>
                </c:pt>
                <c:pt idx="497">
                  <c:v>1.01640624</c:v>
                </c:pt>
                <c:pt idx="498">
                  <c:v>1.01445311</c:v>
                </c:pt>
                <c:pt idx="499">
                  <c:v>1.01249999</c:v>
                </c:pt>
                <c:pt idx="500">
                  <c:v>1.01249999</c:v>
                </c:pt>
                <c:pt idx="501">
                  <c:v>1.01054686</c:v>
                </c:pt>
                <c:pt idx="502">
                  <c:v>1.01054686</c:v>
                </c:pt>
                <c:pt idx="503">
                  <c:v>1.00859374</c:v>
                </c:pt>
                <c:pt idx="504">
                  <c:v>1.00664061</c:v>
                </c:pt>
                <c:pt idx="505">
                  <c:v>1.00664061</c:v>
                </c:pt>
                <c:pt idx="506">
                  <c:v>1.00468749</c:v>
                </c:pt>
                <c:pt idx="507">
                  <c:v>1.00078124</c:v>
                </c:pt>
                <c:pt idx="508">
                  <c:v>0.99882811000000005</c:v>
                </c:pt>
                <c:pt idx="509">
                  <c:v>0.99687499000000002</c:v>
                </c:pt>
                <c:pt idx="510">
                  <c:v>0.99296874000000002</c:v>
                </c:pt>
                <c:pt idx="511">
                  <c:v>0.99101561000000005</c:v>
                </c:pt>
                <c:pt idx="512">
                  <c:v>0.98906249000000002</c:v>
                </c:pt>
                <c:pt idx="513">
                  <c:v>0.98515624000000002</c:v>
                </c:pt>
                <c:pt idx="514">
                  <c:v>0.98320311000000005</c:v>
                </c:pt>
                <c:pt idx="515">
                  <c:v>0.98124999000000002</c:v>
                </c:pt>
                <c:pt idx="516">
                  <c:v>0.97929686000000005</c:v>
                </c:pt>
                <c:pt idx="517">
                  <c:v>0.97734374000000002</c:v>
                </c:pt>
                <c:pt idx="518">
                  <c:v>0.97734374000000002</c:v>
                </c:pt>
                <c:pt idx="519">
                  <c:v>0.97734374000000002</c:v>
                </c:pt>
                <c:pt idx="520">
                  <c:v>0.97734374000000002</c:v>
                </c:pt>
                <c:pt idx="521">
                  <c:v>0.97734374000000002</c:v>
                </c:pt>
                <c:pt idx="522">
                  <c:v>0.97734374000000002</c:v>
                </c:pt>
                <c:pt idx="523">
                  <c:v>0.97734374000000002</c:v>
                </c:pt>
                <c:pt idx="524">
                  <c:v>0.97734374000000002</c:v>
                </c:pt>
                <c:pt idx="525">
                  <c:v>0.97734374000000002</c:v>
                </c:pt>
                <c:pt idx="526">
                  <c:v>0.97734374000000002</c:v>
                </c:pt>
                <c:pt idx="527">
                  <c:v>0.97734374000000002</c:v>
                </c:pt>
                <c:pt idx="528">
                  <c:v>0.97734374000000002</c:v>
                </c:pt>
                <c:pt idx="529">
                  <c:v>0.97539061000000005</c:v>
                </c:pt>
                <c:pt idx="530">
                  <c:v>0.97539061000000005</c:v>
                </c:pt>
                <c:pt idx="531">
                  <c:v>0.97343749000000002</c:v>
                </c:pt>
                <c:pt idx="532">
                  <c:v>0.97148436000000005</c:v>
                </c:pt>
                <c:pt idx="533">
                  <c:v>0.96953124000000002</c:v>
                </c:pt>
                <c:pt idx="534">
                  <c:v>0.96757811000000005</c:v>
                </c:pt>
                <c:pt idx="535">
                  <c:v>0.96562499000000002</c:v>
                </c:pt>
                <c:pt idx="536">
                  <c:v>0.96171874000000002</c:v>
                </c:pt>
                <c:pt idx="537">
                  <c:v>0.95976561000000005</c:v>
                </c:pt>
                <c:pt idx="538">
                  <c:v>0.95781249000000002</c:v>
                </c:pt>
                <c:pt idx="539">
                  <c:v>0.95585936000000005</c:v>
                </c:pt>
                <c:pt idx="540">
                  <c:v>0.95390624000000002</c:v>
                </c:pt>
                <c:pt idx="541">
                  <c:v>0.95195311000000005</c:v>
                </c:pt>
                <c:pt idx="542">
                  <c:v>0.94999999000000002</c:v>
                </c:pt>
                <c:pt idx="543">
                  <c:v>0.94804686000000005</c:v>
                </c:pt>
                <c:pt idx="544">
                  <c:v>0.94609374000000002</c:v>
                </c:pt>
                <c:pt idx="545">
                  <c:v>0.94609374000000002</c:v>
                </c:pt>
                <c:pt idx="546">
                  <c:v>0.94414061000000005</c:v>
                </c:pt>
                <c:pt idx="547">
                  <c:v>0.94218749000000002</c:v>
                </c:pt>
                <c:pt idx="548">
                  <c:v>0.94218749000000002</c:v>
                </c:pt>
                <c:pt idx="549">
                  <c:v>0.94023436000000005</c:v>
                </c:pt>
                <c:pt idx="550">
                  <c:v>0.94023436000000005</c:v>
                </c:pt>
                <c:pt idx="551">
                  <c:v>0.93828124000000002</c:v>
                </c:pt>
                <c:pt idx="552">
                  <c:v>0.93828124000000002</c:v>
                </c:pt>
                <c:pt idx="553">
                  <c:v>0.93632811000000005</c:v>
                </c:pt>
                <c:pt idx="554">
                  <c:v>0.93437499000000002</c:v>
                </c:pt>
                <c:pt idx="555">
                  <c:v>0.93437499000000002</c:v>
                </c:pt>
                <c:pt idx="556">
                  <c:v>0.93242186000000005</c:v>
                </c:pt>
                <c:pt idx="557">
                  <c:v>0.93046874000000002</c:v>
                </c:pt>
                <c:pt idx="558">
                  <c:v>0.92851561000000005</c:v>
                </c:pt>
                <c:pt idx="559">
                  <c:v>0.92656249000000002</c:v>
                </c:pt>
                <c:pt idx="560">
                  <c:v>0.92460936000000005</c:v>
                </c:pt>
                <c:pt idx="561">
                  <c:v>0.92070311000000005</c:v>
                </c:pt>
                <c:pt idx="562">
                  <c:v>0.91874999000000002</c:v>
                </c:pt>
                <c:pt idx="563">
                  <c:v>0.91484374000000002</c:v>
                </c:pt>
                <c:pt idx="564">
                  <c:v>0.91289061000000005</c:v>
                </c:pt>
                <c:pt idx="565">
                  <c:v>0.91093749000000002</c:v>
                </c:pt>
                <c:pt idx="566">
                  <c:v>0.90898436000000005</c:v>
                </c:pt>
                <c:pt idx="567">
                  <c:v>0.90703124000000002</c:v>
                </c:pt>
                <c:pt idx="568">
                  <c:v>0.90507811000000005</c:v>
                </c:pt>
                <c:pt idx="569">
                  <c:v>0.90312499000000002</c:v>
                </c:pt>
                <c:pt idx="570">
                  <c:v>0.90117186000000005</c:v>
                </c:pt>
                <c:pt idx="571">
                  <c:v>0.89921874000000002</c:v>
                </c:pt>
                <c:pt idx="572">
                  <c:v>0.89726561000000005</c:v>
                </c:pt>
                <c:pt idx="573">
                  <c:v>0.89531249000000002</c:v>
                </c:pt>
                <c:pt idx="574">
                  <c:v>0.89335936000000005</c:v>
                </c:pt>
                <c:pt idx="575">
                  <c:v>0.89140624000000002</c:v>
                </c:pt>
                <c:pt idx="576">
                  <c:v>0.88945311000000005</c:v>
                </c:pt>
                <c:pt idx="577">
                  <c:v>0.88554686000000005</c:v>
                </c:pt>
                <c:pt idx="578">
                  <c:v>0.88359374000000002</c:v>
                </c:pt>
                <c:pt idx="579">
                  <c:v>0.88164061000000005</c:v>
                </c:pt>
                <c:pt idx="580">
                  <c:v>0.87968749000000002</c:v>
                </c:pt>
                <c:pt idx="581">
                  <c:v>0.87773436000000005</c:v>
                </c:pt>
                <c:pt idx="582">
                  <c:v>0.87382811000000005</c:v>
                </c:pt>
                <c:pt idx="583">
                  <c:v>0.87187499000000002</c:v>
                </c:pt>
                <c:pt idx="584">
                  <c:v>0.86992186000000005</c:v>
                </c:pt>
                <c:pt idx="585">
                  <c:v>0.86796874000000002</c:v>
                </c:pt>
                <c:pt idx="586">
                  <c:v>0.86601561000000005</c:v>
                </c:pt>
                <c:pt idx="587">
                  <c:v>0.86210936000000005</c:v>
                </c:pt>
                <c:pt idx="588">
                  <c:v>0.86015624000000002</c:v>
                </c:pt>
                <c:pt idx="589">
                  <c:v>0.85624999000000002</c:v>
                </c:pt>
                <c:pt idx="590">
                  <c:v>0.85234374000000002</c:v>
                </c:pt>
                <c:pt idx="591">
                  <c:v>0.84843749000000002</c:v>
                </c:pt>
                <c:pt idx="592">
                  <c:v>0.84453124000000002</c:v>
                </c:pt>
                <c:pt idx="593">
                  <c:v>0.84062499000000002</c:v>
                </c:pt>
                <c:pt idx="594">
                  <c:v>0.83867186000000005</c:v>
                </c:pt>
                <c:pt idx="595">
                  <c:v>0.83476561000000005</c:v>
                </c:pt>
                <c:pt idx="596">
                  <c:v>0.83281249000000002</c:v>
                </c:pt>
                <c:pt idx="597">
                  <c:v>0.83085936000000005</c:v>
                </c:pt>
                <c:pt idx="598">
                  <c:v>0.82890624000000002</c:v>
                </c:pt>
                <c:pt idx="599">
                  <c:v>0.82695311000000005</c:v>
                </c:pt>
                <c:pt idx="600">
                  <c:v>0.82499999000000002</c:v>
                </c:pt>
                <c:pt idx="601">
                  <c:v>0.82304686000000005</c:v>
                </c:pt>
                <c:pt idx="602">
                  <c:v>0.82109374000000002</c:v>
                </c:pt>
                <c:pt idx="603">
                  <c:v>0.81914061000000005</c:v>
                </c:pt>
                <c:pt idx="604">
                  <c:v>0.81718749000000002</c:v>
                </c:pt>
                <c:pt idx="605">
                  <c:v>0.81718749000000002</c:v>
                </c:pt>
                <c:pt idx="606">
                  <c:v>0.81718749000000002</c:v>
                </c:pt>
                <c:pt idx="607">
                  <c:v>0.81718749000000002</c:v>
                </c:pt>
                <c:pt idx="608">
                  <c:v>0.81718749000000002</c:v>
                </c:pt>
                <c:pt idx="609">
                  <c:v>0.81718749000000002</c:v>
                </c:pt>
                <c:pt idx="610">
                  <c:v>0.81718749000000002</c:v>
                </c:pt>
                <c:pt idx="611">
                  <c:v>0.81718749000000002</c:v>
                </c:pt>
                <c:pt idx="612">
                  <c:v>0.81718749000000002</c:v>
                </c:pt>
                <c:pt idx="613">
                  <c:v>0.81718749000000002</c:v>
                </c:pt>
                <c:pt idx="614">
                  <c:v>0.81718749000000002</c:v>
                </c:pt>
                <c:pt idx="615">
                  <c:v>0.81523436000000005</c:v>
                </c:pt>
                <c:pt idx="616">
                  <c:v>0.81523436000000005</c:v>
                </c:pt>
                <c:pt idx="617">
                  <c:v>0.81523436000000005</c:v>
                </c:pt>
                <c:pt idx="618">
                  <c:v>0.81328124000000002</c:v>
                </c:pt>
                <c:pt idx="619">
                  <c:v>0.80937499000000002</c:v>
                </c:pt>
                <c:pt idx="620">
                  <c:v>0.80546874000000002</c:v>
                </c:pt>
                <c:pt idx="621">
                  <c:v>0.79960936000000005</c:v>
                </c:pt>
                <c:pt idx="622">
                  <c:v>0.79374999000000002</c:v>
                </c:pt>
                <c:pt idx="623">
                  <c:v>0.78789061000000005</c:v>
                </c:pt>
                <c:pt idx="624">
                  <c:v>0.78398436000000005</c:v>
                </c:pt>
                <c:pt idx="625">
                  <c:v>0.78007811000000005</c:v>
                </c:pt>
                <c:pt idx="626">
                  <c:v>0.77617186000000005</c:v>
                </c:pt>
                <c:pt idx="627">
                  <c:v>0.77617186000000005</c:v>
                </c:pt>
                <c:pt idx="628">
                  <c:v>0.77617186000000005</c:v>
                </c:pt>
                <c:pt idx="629">
                  <c:v>0.77812499000000002</c:v>
                </c:pt>
                <c:pt idx="630">
                  <c:v>0.77812499000000002</c:v>
                </c:pt>
                <c:pt idx="631">
                  <c:v>0.77812499000000002</c:v>
                </c:pt>
                <c:pt idx="632">
                  <c:v>0.77617186000000005</c:v>
                </c:pt>
                <c:pt idx="633">
                  <c:v>0.77421874000000002</c:v>
                </c:pt>
                <c:pt idx="634">
                  <c:v>0.77421874000000002</c:v>
                </c:pt>
                <c:pt idx="635">
                  <c:v>0.77226561000000005</c:v>
                </c:pt>
                <c:pt idx="636">
                  <c:v>0.77031249000000002</c:v>
                </c:pt>
                <c:pt idx="637">
                  <c:v>0.77031249000000002</c:v>
                </c:pt>
                <c:pt idx="638">
                  <c:v>0.77226561000000005</c:v>
                </c:pt>
                <c:pt idx="639">
                  <c:v>0.77226561000000005</c:v>
                </c:pt>
                <c:pt idx="640">
                  <c:v>0.77421874000000002</c:v>
                </c:pt>
                <c:pt idx="641">
                  <c:v>0.77421874000000002</c:v>
                </c:pt>
                <c:pt idx="642">
                  <c:v>0.77226561000000005</c:v>
                </c:pt>
                <c:pt idx="643">
                  <c:v>0.77031249000000002</c:v>
                </c:pt>
                <c:pt idx="644">
                  <c:v>0.76835936000000005</c:v>
                </c:pt>
                <c:pt idx="645">
                  <c:v>0.76640624000000002</c:v>
                </c:pt>
                <c:pt idx="646">
                  <c:v>0.76445311000000005</c:v>
                </c:pt>
                <c:pt idx="647">
                  <c:v>0.76249999000000002</c:v>
                </c:pt>
                <c:pt idx="648">
                  <c:v>0.76054686000000005</c:v>
                </c:pt>
                <c:pt idx="649">
                  <c:v>0.75859374000000002</c:v>
                </c:pt>
                <c:pt idx="650">
                  <c:v>0.75664061000000005</c:v>
                </c:pt>
                <c:pt idx="651">
                  <c:v>0.75273436000000005</c:v>
                </c:pt>
                <c:pt idx="652">
                  <c:v>0.75078124000000002</c:v>
                </c:pt>
                <c:pt idx="653">
                  <c:v>0.74882811000000005</c:v>
                </c:pt>
                <c:pt idx="654">
                  <c:v>0.74687499000000002</c:v>
                </c:pt>
                <c:pt idx="655">
                  <c:v>0.74492186000000005</c:v>
                </c:pt>
                <c:pt idx="656">
                  <c:v>0.74492186000000005</c:v>
                </c:pt>
                <c:pt idx="657">
                  <c:v>0.74296874000000002</c:v>
                </c:pt>
                <c:pt idx="658">
                  <c:v>0.74101561000000005</c:v>
                </c:pt>
                <c:pt idx="659">
                  <c:v>0.73906249000000002</c:v>
                </c:pt>
                <c:pt idx="660">
                  <c:v>0.73515624000000002</c:v>
                </c:pt>
                <c:pt idx="661">
                  <c:v>0.73320311000000005</c:v>
                </c:pt>
                <c:pt idx="662">
                  <c:v>0.72929686000000005</c:v>
                </c:pt>
                <c:pt idx="663">
                  <c:v>0.72929686000000005</c:v>
                </c:pt>
                <c:pt idx="664">
                  <c:v>0.72734374000000002</c:v>
                </c:pt>
                <c:pt idx="665">
                  <c:v>0.72929686000000005</c:v>
                </c:pt>
                <c:pt idx="666">
                  <c:v>0.72929686000000005</c:v>
                </c:pt>
                <c:pt idx="667">
                  <c:v>0.73124999000000002</c:v>
                </c:pt>
                <c:pt idx="668">
                  <c:v>0.73124999000000002</c:v>
                </c:pt>
                <c:pt idx="669">
                  <c:v>0.73320311000000005</c:v>
                </c:pt>
                <c:pt idx="670">
                  <c:v>0.73320311000000005</c:v>
                </c:pt>
                <c:pt idx="671">
                  <c:v>0.73320311000000005</c:v>
                </c:pt>
                <c:pt idx="672">
                  <c:v>0.73320311000000005</c:v>
                </c:pt>
                <c:pt idx="673">
                  <c:v>0.73320311000000005</c:v>
                </c:pt>
                <c:pt idx="674">
                  <c:v>0.73320311000000005</c:v>
                </c:pt>
                <c:pt idx="675">
                  <c:v>0.73320311000000005</c:v>
                </c:pt>
                <c:pt idx="676">
                  <c:v>0.73515624000000002</c:v>
                </c:pt>
                <c:pt idx="677">
                  <c:v>0.73320311000000005</c:v>
                </c:pt>
                <c:pt idx="678">
                  <c:v>0.73320311000000005</c:v>
                </c:pt>
                <c:pt idx="679">
                  <c:v>0.73124999000000002</c:v>
                </c:pt>
                <c:pt idx="680">
                  <c:v>0.72929686000000005</c:v>
                </c:pt>
                <c:pt idx="681">
                  <c:v>0.72539061000000005</c:v>
                </c:pt>
                <c:pt idx="682">
                  <c:v>0.72148436000000005</c:v>
                </c:pt>
                <c:pt idx="683">
                  <c:v>0.71953124000000002</c:v>
                </c:pt>
                <c:pt idx="684">
                  <c:v>0.71757811000000005</c:v>
                </c:pt>
                <c:pt idx="685">
                  <c:v>0.71757811000000005</c:v>
                </c:pt>
                <c:pt idx="686">
                  <c:v>0.71757811000000005</c:v>
                </c:pt>
                <c:pt idx="687">
                  <c:v>0.71757811000000005</c:v>
                </c:pt>
                <c:pt idx="688">
                  <c:v>0.71757811000000005</c:v>
                </c:pt>
                <c:pt idx="689">
                  <c:v>0.71757811000000005</c:v>
                </c:pt>
                <c:pt idx="690">
                  <c:v>0.71757811000000005</c:v>
                </c:pt>
                <c:pt idx="691">
                  <c:v>0.71757811000000005</c:v>
                </c:pt>
                <c:pt idx="692">
                  <c:v>0.71757811000000005</c:v>
                </c:pt>
                <c:pt idx="693">
                  <c:v>0.71757811000000005</c:v>
                </c:pt>
                <c:pt idx="694">
                  <c:v>0.71953124000000002</c:v>
                </c:pt>
                <c:pt idx="695">
                  <c:v>0.71953124000000002</c:v>
                </c:pt>
                <c:pt idx="696">
                  <c:v>0.72148436000000005</c:v>
                </c:pt>
                <c:pt idx="697">
                  <c:v>0.72343749000000002</c:v>
                </c:pt>
                <c:pt idx="698">
                  <c:v>0.72539061000000005</c:v>
                </c:pt>
                <c:pt idx="699">
                  <c:v>0.72539061000000005</c:v>
                </c:pt>
                <c:pt idx="700">
                  <c:v>0.72734374000000002</c:v>
                </c:pt>
                <c:pt idx="701">
                  <c:v>0.72734374000000002</c:v>
                </c:pt>
                <c:pt idx="702">
                  <c:v>0.72929686000000005</c:v>
                </c:pt>
                <c:pt idx="703">
                  <c:v>0.73124999000000002</c:v>
                </c:pt>
                <c:pt idx="704">
                  <c:v>0.73124999000000002</c:v>
                </c:pt>
                <c:pt idx="705">
                  <c:v>0.73320311000000005</c:v>
                </c:pt>
                <c:pt idx="706">
                  <c:v>0.73515624000000002</c:v>
                </c:pt>
                <c:pt idx="707">
                  <c:v>0.73515624000000002</c:v>
                </c:pt>
                <c:pt idx="708">
                  <c:v>0.73320311000000005</c:v>
                </c:pt>
                <c:pt idx="709">
                  <c:v>0.73124999000000002</c:v>
                </c:pt>
                <c:pt idx="710">
                  <c:v>0.72929686000000005</c:v>
                </c:pt>
                <c:pt idx="711">
                  <c:v>0.72734374000000002</c:v>
                </c:pt>
                <c:pt idx="712">
                  <c:v>0.72734374000000002</c:v>
                </c:pt>
                <c:pt idx="713">
                  <c:v>0.72734374000000002</c:v>
                </c:pt>
                <c:pt idx="714">
                  <c:v>0.72734374000000002</c:v>
                </c:pt>
                <c:pt idx="715">
                  <c:v>0.72734374000000002</c:v>
                </c:pt>
                <c:pt idx="716">
                  <c:v>0.72929686000000005</c:v>
                </c:pt>
                <c:pt idx="717">
                  <c:v>0.72929686000000005</c:v>
                </c:pt>
                <c:pt idx="718">
                  <c:v>0.72929686000000005</c:v>
                </c:pt>
                <c:pt idx="719">
                  <c:v>0.72929686000000005</c:v>
                </c:pt>
                <c:pt idx="720">
                  <c:v>0.72929686000000005</c:v>
                </c:pt>
                <c:pt idx="721">
                  <c:v>0.72734374000000002</c:v>
                </c:pt>
                <c:pt idx="722">
                  <c:v>0.72929686000000005</c:v>
                </c:pt>
                <c:pt idx="723">
                  <c:v>0.72929686000000005</c:v>
                </c:pt>
                <c:pt idx="724">
                  <c:v>0.73124999000000002</c:v>
                </c:pt>
                <c:pt idx="725">
                  <c:v>0.73515624000000002</c:v>
                </c:pt>
                <c:pt idx="726">
                  <c:v>0.73710936000000005</c:v>
                </c:pt>
                <c:pt idx="727">
                  <c:v>0.73710936000000005</c:v>
                </c:pt>
                <c:pt idx="728">
                  <c:v>0.73906249000000002</c:v>
                </c:pt>
                <c:pt idx="729">
                  <c:v>0.73906249000000002</c:v>
                </c:pt>
                <c:pt idx="730">
                  <c:v>0.73906249000000002</c:v>
                </c:pt>
                <c:pt idx="731">
                  <c:v>0.73906249000000002</c:v>
                </c:pt>
                <c:pt idx="732">
                  <c:v>0.73906249000000002</c:v>
                </c:pt>
                <c:pt idx="733">
                  <c:v>0.74101561000000005</c:v>
                </c:pt>
                <c:pt idx="734">
                  <c:v>0.74296874000000002</c:v>
                </c:pt>
                <c:pt idx="735">
                  <c:v>0.74296874000000002</c:v>
                </c:pt>
                <c:pt idx="736">
                  <c:v>0.74492186000000005</c:v>
                </c:pt>
                <c:pt idx="737">
                  <c:v>0.74492186000000005</c:v>
                </c:pt>
                <c:pt idx="738">
                  <c:v>0.74492186000000005</c:v>
                </c:pt>
                <c:pt idx="739">
                  <c:v>0.74492186000000005</c:v>
                </c:pt>
                <c:pt idx="740">
                  <c:v>0.74492186000000005</c:v>
                </c:pt>
                <c:pt idx="741">
                  <c:v>0.74492186000000005</c:v>
                </c:pt>
                <c:pt idx="742">
                  <c:v>0.74492186000000005</c:v>
                </c:pt>
                <c:pt idx="743">
                  <c:v>0.74687499000000002</c:v>
                </c:pt>
                <c:pt idx="744">
                  <c:v>0.74882811000000005</c:v>
                </c:pt>
                <c:pt idx="745">
                  <c:v>0.74882811000000005</c:v>
                </c:pt>
                <c:pt idx="746">
                  <c:v>0.75078124000000002</c:v>
                </c:pt>
                <c:pt idx="747">
                  <c:v>0.75273436000000005</c:v>
                </c:pt>
                <c:pt idx="748">
                  <c:v>0.75273436000000005</c:v>
                </c:pt>
                <c:pt idx="749">
                  <c:v>0.75273436000000005</c:v>
                </c:pt>
                <c:pt idx="750">
                  <c:v>0.75273436000000005</c:v>
                </c:pt>
                <c:pt idx="751">
                  <c:v>0.75273436000000005</c:v>
                </c:pt>
                <c:pt idx="752">
                  <c:v>0.75468749000000002</c:v>
                </c:pt>
                <c:pt idx="753">
                  <c:v>0.75664061000000005</c:v>
                </c:pt>
                <c:pt idx="754">
                  <c:v>0.75859374000000002</c:v>
                </c:pt>
                <c:pt idx="755">
                  <c:v>0.76054686000000005</c:v>
                </c:pt>
                <c:pt idx="756">
                  <c:v>0.76249999000000002</c:v>
                </c:pt>
                <c:pt idx="757">
                  <c:v>0.76249999000000002</c:v>
                </c:pt>
                <c:pt idx="758">
                  <c:v>0.76445311000000005</c:v>
                </c:pt>
                <c:pt idx="759">
                  <c:v>0.76445311000000005</c:v>
                </c:pt>
                <c:pt idx="760">
                  <c:v>0.76640624000000002</c:v>
                </c:pt>
                <c:pt idx="761">
                  <c:v>0.76835936000000005</c:v>
                </c:pt>
                <c:pt idx="762">
                  <c:v>0.77031249000000002</c:v>
                </c:pt>
                <c:pt idx="763">
                  <c:v>0.77226561000000005</c:v>
                </c:pt>
                <c:pt idx="764">
                  <c:v>0.77617186000000005</c:v>
                </c:pt>
                <c:pt idx="765">
                  <c:v>0.77812499000000002</c:v>
                </c:pt>
                <c:pt idx="766">
                  <c:v>0.78007811000000005</c:v>
                </c:pt>
                <c:pt idx="767">
                  <c:v>0.78203124000000002</c:v>
                </c:pt>
                <c:pt idx="768">
                  <c:v>0.78398436000000005</c:v>
                </c:pt>
                <c:pt idx="769">
                  <c:v>0.78398436000000005</c:v>
                </c:pt>
                <c:pt idx="770">
                  <c:v>0.78398436000000005</c:v>
                </c:pt>
                <c:pt idx="771">
                  <c:v>0.78593749000000002</c:v>
                </c:pt>
                <c:pt idx="772">
                  <c:v>0.78593749000000002</c:v>
                </c:pt>
                <c:pt idx="773">
                  <c:v>0.78789061000000005</c:v>
                </c:pt>
                <c:pt idx="774">
                  <c:v>0.78984374000000002</c:v>
                </c:pt>
                <c:pt idx="775">
                  <c:v>0.78984374000000002</c:v>
                </c:pt>
                <c:pt idx="776">
                  <c:v>0.79179686000000005</c:v>
                </c:pt>
                <c:pt idx="777">
                  <c:v>0.79179686000000005</c:v>
                </c:pt>
                <c:pt idx="778">
                  <c:v>0.79179686000000005</c:v>
                </c:pt>
                <c:pt idx="779">
                  <c:v>0.79179686000000005</c:v>
                </c:pt>
                <c:pt idx="780">
                  <c:v>0.79374999000000002</c:v>
                </c:pt>
                <c:pt idx="781">
                  <c:v>0.79570311000000005</c:v>
                </c:pt>
                <c:pt idx="782">
                  <c:v>0.79960936000000005</c:v>
                </c:pt>
                <c:pt idx="783">
                  <c:v>0.80156249000000002</c:v>
                </c:pt>
                <c:pt idx="784">
                  <c:v>0.80546874000000002</c:v>
                </c:pt>
                <c:pt idx="785">
                  <c:v>0.80937499000000002</c:v>
                </c:pt>
                <c:pt idx="786">
                  <c:v>0.81328124000000002</c:v>
                </c:pt>
                <c:pt idx="787">
                  <c:v>0.81523436000000005</c:v>
                </c:pt>
                <c:pt idx="788">
                  <c:v>0.81718749000000002</c:v>
                </c:pt>
                <c:pt idx="789">
                  <c:v>0.81914061000000005</c:v>
                </c:pt>
                <c:pt idx="790">
                  <c:v>0.82109374000000002</c:v>
                </c:pt>
                <c:pt idx="791">
                  <c:v>0.82304686000000005</c:v>
                </c:pt>
                <c:pt idx="792">
                  <c:v>0.82499999000000002</c:v>
                </c:pt>
                <c:pt idx="793">
                  <c:v>0.82695311000000005</c:v>
                </c:pt>
                <c:pt idx="794">
                  <c:v>0.82890624000000002</c:v>
                </c:pt>
                <c:pt idx="795">
                  <c:v>0.83281249000000002</c:v>
                </c:pt>
                <c:pt idx="796">
                  <c:v>0.83476561000000005</c:v>
                </c:pt>
                <c:pt idx="797">
                  <c:v>0.83671874000000002</c:v>
                </c:pt>
                <c:pt idx="798">
                  <c:v>0.83867186000000005</c:v>
                </c:pt>
                <c:pt idx="799">
                  <c:v>0.84062499000000002</c:v>
                </c:pt>
                <c:pt idx="800">
                  <c:v>0.84257811000000005</c:v>
                </c:pt>
                <c:pt idx="801">
                  <c:v>0.84453124000000002</c:v>
                </c:pt>
                <c:pt idx="802">
                  <c:v>0.84648436000000005</c:v>
                </c:pt>
                <c:pt idx="803">
                  <c:v>0.84843749000000002</c:v>
                </c:pt>
                <c:pt idx="804">
                  <c:v>0.85234374000000002</c:v>
                </c:pt>
                <c:pt idx="805">
                  <c:v>0.85429686000000005</c:v>
                </c:pt>
                <c:pt idx="806">
                  <c:v>0.85820311000000005</c:v>
                </c:pt>
                <c:pt idx="807">
                  <c:v>0.86015624000000002</c:v>
                </c:pt>
                <c:pt idx="808">
                  <c:v>0.86406249000000002</c:v>
                </c:pt>
                <c:pt idx="809">
                  <c:v>0.86796874000000002</c:v>
                </c:pt>
                <c:pt idx="810">
                  <c:v>0.87187499000000002</c:v>
                </c:pt>
                <c:pt idx="811">
                  <c:v>0.87382811000000005</c:v>
                </c:pt>
                <c:pt idx="812">
                  <c:v>0.87578124000000002</c:v>
                </c:pt>
                <c:pt idx="813">
                  <c:v>0.87773436000000005</c:v>
                </c:pt>
                <c:pt idx="814">
                  <c:v>0.87773436000000005</c:v>
                </c:pt>
                <c:pt idx="815">
                  <c:v>0.87773436000000005</c:v>
                </c:pt>
                <c:pt idx="816">
                  <c:v>0.87773436000000005</c:v>
                </c:pt>
                <c:pt idx="817">
                  <c:v>0.87773436000000005</c:v>
                </c:pt>
                <c:pt idx="818">
                  <c:v>0.87773436000000005</c:v>
                </c:pt>
                <c:pt idx="819">
                  <c:v>0.87968749000000002</c:v>
                </c:pt>
                <c:pt idx="820">
                  <c:v>0.88164061000000005</c:v>
                </c:pt>
                <c:pt idx="821">
                  <c:v>0.88749999000000002</c:v>
                </c:pt>
                <c:pt idx="822">
                  <c:v>0.89140624000000002</c:v>
                </c:pt>
                <c:pt idx="823">
                  <c:v>0.89726561000000005</c:v>
                </c:pt>
                <c:pt idx="824">
                  <c:v>0.90117186000000005</c:v>
                </c:pt>
                <c:pt idx="825">
                  <c:v>0.90703124000000002</c:v>
                </c:pt>
                <c:pt idx="826">
                  <c:v>0.91093749000000002</c:v>
                </c:pt>
                <c:pt idx="827">
                  <c:v>0.91484374000000002</c:v>
                </c:pt>
                <c:pt idx="828">
                  <c:v>0.91679686000000005</c:v>
                </c:pt>
                <c:pt idx="829">
                  <c:v>0.91874999000000002</c:v>
                </c:pt>
                <c:pt idx="830">
                  <c:v>0.92070311000000005</c:v>
                </c:pt>
                <c:pt idx="831">
                  <c:v>0.92070311000000005</c:v>
                </c:pt>
                <c:pt idx="832">
                  <c:v>0.92265624000000002</c:v>
                </c:pt>
                <c:pt idx="833">
                  <c:v>0.92265624000000002</c:v>
                </c:pt>
                <c:pt idx="834">
                  <c:v>0.92656249000000002</c:v>
                </c:pt>
                <c:pt idx="835">
                  <c:v>0.92851561000000005</c:v>
                </c:pt>
                <c:pt idx="836">
                  <c:v>0.93242186000000005</c:v>
                </c:pt>
                <c:pt idx="837">
                  <c:v>0.93632811000000005</c:v>
                </c:pt>
                <c:pt idx="838">
                  <c:v>0.94023436000000005</c:v>
                </c:pt>
                <c:pt idx="839">
                  <c:v>0.94414061000000005</c:v>
                </c:pt>
                <c:pt idx="840">
                  <c:v>0.94609374000000002</c:v>
                </c:pt>
                <c:pt idx="841">
                  <c:v>0.94804686000000005</c:v>
                </c:pt>
                <c:pt idx="842">
                  <c:v>0.95195311000000005</c:v>
                </c:pt>
                <c:pt idx="843">
                  <c:v>0.95390624000000002</c:v>
                </c:pt>
                <c:pt idx="844">
                  <c:v>0.95390624000000002</c:v>
                </c:pt>
                <c:pt idx="845">
                  <c:v>0.95585936000000005</c:v>
                </c:pt>
                <c:pt idx="846">
                  <c:v>0.95585936000000005</c:v>
                </c:pt>
                <c:pt idx="847">
                  <c:v>0.95585936000000005</c:v>
                </c:pt>
                <c:pt idx="848">
                  <c:v>0.95585936000000005</c:v>
                </c:pt>
                <c:pt idx="849">
                  <c:v>0.95585936000000005</c:v>
                </c:pt>
                <c:pt idx="850">
                  <c:v>0.95390624000000002</c:v>
                </c:pt>
                <c:pt idx="851">
                  <c:v>0.95390624000000002</c:v>
                </c:pt>
                <c:pt idx="852">
                  <c:v>0.95390624000000002</c:v>
                </c:pt>
                <c:pt idx="853">
                  <c:v>0.95390624000000002</c:v>
                </c:pt>
                <c:pt idx="854">
                  <c:v>0.95390624000000002</c:v>
                </c:pt>
                <c:pt idx="855">
                  <c:v>0.95390624000000002</c:v>
                </c:pt>
                <c:pt idx="856">
                  <c:v>0.95390624000000002</c:v>
                </c:pt>
                <c:pt idx="857">
                  <c:v>0.95585936000000005</c:v>
                </c:pt>
                <c:pt idx="858">
                  <c:v>0.95781249000000002</c:v>
                </c:pt>
                <c:pt idx="859">
                  <c:v>0.95976561000000005</c:v>
                </c:pt>
                <c:pt idx="860">
                  <c:v>0.96171874000000002</c:v>
                </c:pt>
                <c:pt idx="861">
                  <c:v>0.96367186000000005</c:v>
                </c:pt>
                <c:pt idx="862">
                  <c:v>0.96757811000000005</c:v>
                </c:pt>
                <c:pt idx="863">
                  <c:v>0.96953124000000002</c:v>
                </c:pt>
                <c:pt idx="864">
                  <c:v>0.97148436000000005</c:v>
                </c:pt>
                <c:pt idx="865">
                  <c:v>0.97148436000000005</c:v>
                </c:pt>
                <c:pt idx="866">
                  <c:v>0.97343749000000002</c:v>
                </c:pt>
                <c:pt idx="867">
                  <c:v>0.97343749000000002</c:v>
                </c:pt>
                <c:pt idx="868">
                  <c:v>0.97343749000000002</c:v>
                </c:pt>
                <c:pt idx="869">
                  <c:v>0.97539061000000005</c:v>
                </c:pt>
                <c:pt idx="870">
                  <c:v>0.97539061000000005</c:v>
                </c:pt>
                <c:pt idx="871">
                  <c:v>0.97539061000000005</c:v>
                </c:pt>
                <c:pt idx="872">
                  <c:v>0.97539061000000005</c:v>
                </c:pt>
                <c:pt idx="873">
                  <c:v>0.97734374000000002</c:v>
                </c:pt>
                <c:pt idx="874">
                  <c:v>0.97734374000000002</c:v>
                </c:pt>
                <c:pt idx="875">
                  <c:v>0.97929686000000005</c:v>
                </c:pt>
                <c:pt idx="876">
                  <c:v>0.97929686000000005</c:v>
                </c:pt>
                <c:pt idx="877">
                  <c:v>0.98124999000000002</c:v>
                </c:pt>
                <c:pt idx="878">
                  <c:v>0.98320311000000005</c:v>
                </c:pt>
                <c:pt idx="879">
                  <c:v>0.98320311000000005</c:v>
                </c:pt>
                <c:pt idx="880">
                  <c:v>0.98515624000000002</c:v>
                </c:pt>
                <c:pt idx="881">
                  <c:v>0.98710936000000005</c:v>
                </c:pt>
                <c:pt idx="882">
                  <c:v>0.98906249000000002</c:v>
                </c:pt>
                <c:pt idx="883">
                  <c:v>0.99101561000000005</c:v>
                </c:pt>
                <c:pt idx="884">
                  <c:v>0.99101561000000005</c:v>
                </c:pt>
                <c:pt idx="885">
                  <c:v>0.99296874000000002</c:v>
                </c:pt>
                <c:pt idx="886">
                  <c:v>0.99492186000000005</c:v>
                </c:pt>
                <c:pt idx="887">
                  <c:v>0.99492186000000005</c:v>
                </c:pt>
                <c:pt idx="888">
                  <c:v>0.99687499000000002</c:v>
                </c:pt>
                <c:pt idx="889">
                  <c:v>0.99687499000000002</c:v>
                </c:pt>
                <c:pt idx="890">
                  <c:v>0.99882811000000005</c:v>
                </c:pt>
                <c:pt idx="891">
                  <c:v>1.00078124</c:v>
                </c:pt>
                <c:pt idx="892">
                  <c:v>1.00273436</c:v>
                </c:pt>
                <c:pt idx="893">
                  <c:v>1.00273436</c:v>
                </c:pt>
                <c:pt idx="894">
                  <c:v>1.00468749</c:v>
                </c:pt>
                <c:pt idx="895">
                  <c:v>1.00664061</c:v>
                </c:pt>
                <c:pt idx="896">
                  <c:v>1.00664061</c:v>
                </c:pt>
                <c:pt idx="897">
                  <c:v>1.00859374</c:v>
                </c:pt>
                <c:pt idx="898">
                  <c:v>1.00859374</c:v>
                </c:pt>
                <c:pt idx="899">
                  <c:v>1.01054686</c:v>
                </c:pt>
                <c:pt idx="900">
                  <c:v>1.01054686</c:v>
                </c:pt>
                <c:pt idx="901">
                  <c:v>1.01249999</c:v>
                </c:pt>
                <c:pt idx="902">
                  <c:v>1.01445311</c:v>
                </c:pt>
                <c:pt idx="903">
                  <c:v>1.01640624</c:v>
                </c:pt>
                <c:pt idx="904">
                  <c:v>1.01640624</c:v>
                </c:pt>
                <c:pt idx="905">
                  <c:v>1.01835936</c:v>
                </c:pt>
                <c:pt idx="906">
                  <c:v>1.02031249</c:v>
                </c:pt>
                <c:pt idx="907">
                  <c:v>1.02031249</c:v>
                </c:pt>
                <c:pt idx="908">
                  <c:v>1.02226561</c:v>
                </c:pt>
                <c:pt idx="909">
                  <c:v>1.02421874</c:v>
                </c:pt>
                <c:pt idx="910">
                  <c:v>1.02617186</c:v>
                </c:pt>
                <c:pt idx="911">
                  <c:v>1.02812499</c:v>
                </c:pt>
                <c:pt idx="912">
                  <c:v>1.03007811</c:v>
                </c:pt>
                <c:pt idx="913">
                  <c:v>1.03203124</c:v>
                </c:pt>
                <c:pt idx="914">
                  <c:v>1.03593749</c:v>
                </c:pt>
                <c:pt idx="915">
                  <c:v>1.03984374</c:v>
                </c:pt>
                <c:pt idx="916">
                  <c:v>1.04374999</c:v>
                </c:pt>
                <c:pt idx="917">
                  <c:v>1.04570311</c:v>
                </c:pt>
                <c:pt idx="918">
                  <c:v>1.04765624</c:v>
                </c:pt>
                <c:pt idx="919">
                  <c:v>1.04960936</c:v>
                </c:pt>
                <c:pt idx="920">
                  <c:v>1.04765624</c:v>
                </c:pt>
                <c:pt idx="921">
                  <c:v>1.04570311</c:v>
                </c:pt>
                <c:pt idx="922">
                  <c:v>1.04374999</c:v>
                </c:pt>
                <c:pt idx="923">
                  <c:v>1.03984374</c:v>
                </c:pt>
                <c:pt idx="924">
                  <c:v>1.03789061</c:v>
                </c:pt>
                <c:pt idx="925">
                  <c:v>1.03789061</c:v>
                </c:pt>
                <c:pt idx="926">
                  <c:v>1.03984374</c:v>
                </c:pt>
                <c:pt idx="927">
                  <c:v>1.04179686</c:v>
                </c:pt>
                <c:pt idx="928">
                  <c:v>1.04570311</c:v>
                </c:pt>
                <c:pt idx="929">
                  <c:v>1.04765624</c:v>
                </c:pt>
                <c:pt idx="930">
                  <c:v>1.04960936</c:v>
                </c:pt>
                <c:pt idx="931">
                  <c:v>1.05156249</c:v>
                </c:pt>
                <c:pt idx="932">
                  <c:v>1.05156249</c:v>
                </c:pt>
                <c:pt idx="933">
                  <c:v>1.04960936</c:v>
                </c:pt>
                <c:pt idx="934">
                  <c:v>1.04765624</c:v>
                </c:pt>
                <c:pt idx="935">
                  <c:v>1.04570311</c:v>
                </c:pt>
                <c:pt idx="936">
                  <c:v>1.04570311</c:v>
                </c:pt>
                <c:pt idx="937">
                  <c:v>1.04570311</c:v>
                </c:pt>
                <c:pt idx="938">
                  <c:v>1.04570311</c:v>
                </c:pt>
                <c:pt idx="939">
                  <c:v>1.04570311</c:v>
                </c:pt>
                <c:pt idx="940">
                  <c:v>1.04374999</c:v>
                </c:pt>
                <c:pt idx="941">
                  <c:v>1.04374999</c:v>
                </c:pt>
                <c:pt idx="942">
                  <c:v>1.04179686</c:v>
                </c:pt>
                <c:pt idx="943">
                  <c:v>1.03984374</c:v>
                </c:pt>
                <c:pt idx="944">
                  <c:v>1.03984374</c:v>
                </c:pt>
                <c:pt idx="945">
                  <c:v>1.03984374</c:v>
                </c:pt>
                <c:pt idx="946">
                  <c:v>1.03984374</c:v>
                </c:pt>
                <c:pt idx="947">
                  <c:v>1.04179686</c:v>
                </c:pt>
                <c:pt idx="948">
                  <c:v>1.04570311</c:v>
                </c:pt>
                <c:pt idx="949">
                  <c:v>1.04765624</c:v>
                </c:pt>
                <c:pt idx="950">
                  <c:v>1.04960936</c:v>
                </c:pt>
                <c:pt idx="951">
                  <c:v>1.04960936</c:v>
                </c:pt>
                <c:pt idx="952">
                  <c:v>1.04960936</c:v>
                </c:pt>
                <c:pt idx="953">
                  <c:v>1.04960936</c:v>
                </c:pt>
                <c:pt idx="954">
                  <c:v>1.04960936</c:v>
                </c:pt>
                <c:pt idx="955">
                  <c:v>1.04960936</c:v>
                </c:pt>
                <c:pt idx="956">
                  <c:v>1.04765624</c:v>
                </c:pt>
                <c:pt idx="957">
                  <c:v>1.04765624</c:v>
                </c:pt>
                <c:pt idx="958">
                  <c:v>1.04570311</c:v>
                </c:pt>
                <c:pt idx="959">
                  <c:v>1.04374999</c:v>
                </c:pt>
                <c:pt idx="960">
                  <c:v>1.04179686</c:v>
                </c:pt>
                <c:pt idx="961">
                  <c:v>1.03984374</c:v>
                </c:pt>
                <c:pt idx="962">
                  <c:v>1.03789061</c:v>
                </c:pt>
                <c:pt idx="963">
                  <c:v>1.03593749</c:v>
                </c:pt>
                <c:pt idx="964">
                  <c:v>1.03593749</c:v>
                </c:pt>
                <c:pt idx="965">
                  <c:v>1.03398436</c:v>
                </c:pt>
                <c:pt idx="966">
                  <c:v>1.03398436</c:v>
                </c:pt>
                <c:pt idx="967">
                  <c:v>1.03398436</c:v>
                </c:pt>
                <c:pt idx="968">
                  <c:v>1.03593749</c:v>
                </c:pt>
                <c:pt idx="969">
                  <c:v>1.03593749</c:v>
                </c:pt>
                <c:pt idx="970">
                  <c:v>1.03789061</c:v>
                </c:pt>
                <c:pt idx="971">
                  <c:v>1.03789061</c:v>
                </c:pt>
                <c:pt idx="972">
                  <c:v>1.03789061</c:v>
                </c:pt>
                <c:pt idx="973">
                  <c:v>1.03789061</c:v>
                </c:pt>
                <c:pt idx="974">
                  <c:v>1.03789061</c:v>
                </c:pt>
                <c:pt idx="975">
                  <c:v>1.03789061</c:v>
                </c:pt>
                <c:pt idx="976">
                  <c:v>1.03789061</c:v>
                </c:pt>
                <c:pt idx="977">
                  <c:v>1.03593749</c:v>
                </c:pt>
                <c:pt idx="978">
                  <c:v>1.03593749</c:v>
                </c:pt>
                <c:pt idx="979">
                  <c:v>1.03593749</c:v>
                </c:pt>
                <c:pt idx="980">
                  <c:v>1.03593749</c:v>
                </c:pt>
                <c:pt idx="981">
                  <c:v>1.03593749</c:v>
                </c:pt>
                <c:pt idx="982">
                  <c:v>1.03593749</c:v>
                </c:pt>
                <c:pt idx="983">
                  <c:v>1.03398436</c:v>
                </c:pt>
                <c:pt idx="984">
                  <c:v>1.03398436</c:v>
                </c:pt>
                <c:pt idx="985">
                  <c:v>1.03203124</c:v>
                </c:pt>
                <c:pt idx="986">
                  <c:v>1.03203124</c:v>
                </c:pt>
                <c:pt idx="987">
                  <c:v>1.03007811</c:v>
                </c:pt>
                <c:pt idx="988">
                  <c:v>1.03007811</c:v>
                </c:pt>
                <c:pt idx="989">
                  <c:v>1.02812499</c:v>
                </c:pt>
                <c:pt idx="990">
                  <c:v>1.02617186</c:v>
                </c:pt>
                <c:pt idx="991">
                  <c:v>1.02617186</c:v>
                </c:pt>
                <c:pt idx="992">
                  <c:v>1.02421874</c:v>
                </c:pt>
                <c:pt idx="993">
                  <c:v>1.02226561</c:v>
                </c:pt>
                <c:pt idx="994">
                  <c:v>1.02031249</c:v>
                </c:pt>
                <c:pt idx="995">
                  <c:v>1.01835936</c:v>
                </c:pt>
                <c:pt idx="996">
                  <c:v>1.01640624</c:v>
                </c:pt>
                <c:pt idx="997">
                  <c:v>1.01640624</c:v>
                </c:pt>
                <c:pt idx="998">
                  <c:v>1.01445311</c:v>
                </c:pt>
                <c:pt idx="999">
                  <c:v>1.01249999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14016"/>
        <c:axId val="41112704"/>
      </c:scatterChart>
      <c:valAx>
        <c:axId val="4141401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1112704"/>
        <c:crosses val="autoZero"/>
        <c:crossBetween val="midCat"/>
      </c:valAx>
      <c:valAx>
        <c:axId val="411127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414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'3v'!$N$3:$N$1002</c:f>
              <c:numCache>
                <c:formatCode>0.00E+00</c:formatCode>
                <c:ptCount val="1000"/>
                <c:pt idx="0">
                  <c:v>-1.70625001</c:v>
                </c:pt>
                <c:pt idx="1">
                  <c:v>-1.69453126</c:v>
                </c:pt>
                <c:pt idx="2">
                  <c:v>-1.68085939</c:v>
                </c:pt>
                <c:pt idx="3">
                  <c:v>-1.66523439</c:v>
                </c:pt>
                <c:pt idx="4">
                  <c:v>-1.65351564</c:v>
                </c:pt>
                <c:pt idx="5">
                  <c:v>-1.63984376</c:v>
                </c:pt>
                <c:pt idx="6">
                  <c:v>-1.62617189</c:v>
                </c:pt>
                <c:pt idx="7">
                  <c:v>-1.61054689</c:v>
                </c:pt>
                <c:pt idx="8">
                  <c:v>-1.59687501</c:v>
                </c:pt>
                <c:pt idx="9">
                  <c:v>-1.58125001</c:v>
                </c:pt>
                <c:pt idx="10">
                  <c:v>-1.56367189</c:v>
                </c:pt>
                <c:pt idx="11">
                  <c:v>-1.54609376</c:v>
                </c:pt>
                <c:pt idx="12">
                  <c:v>-1.53046876</c:v>
                </c:pt>
                <c:pt idx="13">
                  <c:v>-1.51484376</c:v>
                </c:pt>
                <c:pt idx="14">
                  <c:v>-1.49726564</c:v>
                </c:pt>
                <c:pt idx="15">
                  <c:v>-1.48164064</c:v>
                </c:pt>
                <c:pt idx="16">
                  <c:v>-1.46210939</c:v>
                </c:pt>
                <c:pt idx="17">
                  <c:v>-1.44257814</c:v>
                </c:pt>
                <c:pt idx="18">
                  <c:v>-1.42695314</c:v>
                </c:pt>
                <c:pt idx="19">
                  <c:v>-1.40937501</c:v>
                </c:pt>
                <c:pt idx="20">
                  <c:v>-1.38984376</c:v>
                </c:pt>
                <c:pt idx="21">
                  <c:v>-1.37031251</c:v>
                </c:pt>
                <c:pt idx="22">
                  <c:v>-1.35078126</c:v>
                </c:pt>
                <c:pt idx="23">
                  <c:v>-1.32929689</c:v>
                </c:pt>
                <c:pt idx="24">
                  <c:v>-1.30976564</c:v>
                </c:pt>
                <c:pt idx="25">
                  <c:v>-1.29023439</c:v>
                </c:pt>
                <c:pt idx="26">
                  <c:v>-1.27070314</c:v>
                </c:pt>
                <c:pt idx="27">
                  <c:v>-1.25117189</c:v>
                </c:pt>
                <c:pt idx="28">
                  <c:v>-1.23164064</c:v>
                </c:pt>
                <c:pt idx="29">
                  <c:v>-1.21210939</c:v>
                </c:pt>
                <c:pt idx="30">
                  <c:v>-1.19257814</c:v>
                </c:pt>
                <c:pt idx="31">
                  <c:v>-1.17109376</c:v>
                </c:pt>
                <c:pt idx="32">
                  <c:v>-1.14960939</c:v>
                </c:pt>
                <c:pt idx="33">
                  <c:v>-1.13007814</c:v>
                </c:pt>
                <c:pt idx="34">
                  <c:v>-1.10664064</c:v>
                </c:pt>
                <c:pt idx="35">
                  <c:v>-1.08710939</c:v>
                </c:pt>
                <c:pt idx="36">
                  <c:v>-1.06757814</c:v>
                </c:pt>
                <c:pt idx="37">
                  <c:v>-1.04609376</c:v>
                </c:pt>
                <c:pt idx="38">
                  <c:v>-1.02460939</c:v>
                </c:pt>
                <c:pt idx="39">
                  <c:v>-1.00312501</c:v>
                </c:pt>
                <c:pt idx="40">
                  <c:v>-0.98164063999999995</c:v>
                </c:pt>
                <c:pt idx="41">
                  <c:v>-0.96015625999999998</c:v>
                </c:pt>
                <c:pt idx="42">
                  <c:v>-0.93671875999999998</c:v>
                </c:pt>
                <c:pt idx="43">
                  <c:v>-0.91523438999999995</c:v>
                </c:pt>
                <c:pt idx="44">
                  <c:v>-0.89179688999999995</c:v>
                </c:pt>
                <c:pt idx="45">
                  <c:v>-0.87031250999999998</c:v>
                </c:pt>
                <c:pt idx="46">
                  <c:v>-0.84687500999999998</c:v>
                </c:pt>
                <c:pt idx="47">
                  <c:v>-0.82343750999999998</c:v>
                </c:pt>
                <c:pt idx="48">
                  <c:v>-0.80195313999999995</c:v>
                </c:pt>
                <c:pt idx="49">
                  <c:v>-0.78046875999999998</c:v>
                </c:pt>
                <c:pt idx="50">
                  <c:v>-0.75703125999999998</c:v>
                </c:pt>
                <c:pt idx="51">
                  <c:v>-0.73554688999999995</c:v>
                </c:pt>
                <c:pt idx="52">
                  <c:v>-0.71210938999999995</c:v>
                </c:pt>
                <c:pt idx="53">
                  <c:v>-0.68671875999999998</c:v>
                </c:pt>
                <c:pt idx="54">
                  <c:v>-0.66132813999999995</c:v>
                </c:pt>
                <c:pt idx="55">
                  <c:v>-0.63789063999999995</c:v>
                </c:pt>
                <c:pt idx="56">
                  <c:v>-0.61250000999999998</c:v>
                </c:pt>
                <c:pt idx="57">
                  <c:v>-0.58906250999999998</c:v>
                </c:pt>
                <c:pt idx="58">
                  <c:v>-0.56562500999999998</c:v>
                </c:pt>
                <c:pt idx="59">
                  <c:v>-0.54218750999999998</c:v>
                </c:pt>
                <c:pt idx="60">
                  <c:v>-0.52070313999999995</c:v>
                </c:pt>
                <c:pt idx="61">
                  <c:v>-0.49921875999999998</c:v>
                </c:pt>
                <c:pt idx="62">
                  <c:v>-0.47578125999999998</c:v>
                </c:pt>
                <c:pt idx="63">
                  <c:v>-0.45429689000000001</c:v>
                </c:pt>
                <c:pt idx="64">
                  <c:v>-0.43085939000000001</c:v>
                </c:pt>
                <c:pt idx="65">
                  <c:v>-0.41132814000000001</c:v>
                </c:pt>
                <c:pt idx="66">
                  <c:v>-0.38984375999999998</c:v>
                </c:pt>
                <c:pt idx="67">
                  <c:v>-0.36640625999999998</c:v>
                </c:pt>
                <c:pt idx="68">
                  <c:v>-0.34296875999999998</c:v>
                </c:pt>
                <c:pt idx="69">
                  <c:v>-0.31953125999999998</c:v>
                </c:pt>
                <c:pt idx="70">
                  <c:v>-0.29804689000000001</c:v>
                </c:pt>
                <c:pt idx="71">
                  <c:v>-0.27460939000000001</c:v>
                </c:pt>
                <c:pt idx="72">
                  <c:v>-0.25117189000000001</c:v>
                </c:pt>
                <c:pt idx="73">
                  <c:v>-0.22773439000000001</c:v>
                </c:pt>
                <c:pt idx="74">
                  <c:v>-0.20429689000000001</c:v>
                </c:pt>
                <c:pt idx="75">
                  <c:v>-0.17890626000000001</c:v>
                </c:pt>
                <c:pt idx="76">
                  <c:v>-0.15546876000000001</c:v>
                </c:pt>
                <c:pt idx="77">
                  <c:v>-0.13203126000000001</c:v>
                </c:pt>
                <c:pt idx="78">
                  <c:v>-0.11054688999999999</c:v>
                </c:pt>
                <c:pt idx="79">
                  <c:v>-8.7109389999999995E-2</c:v>
                </c:pt>
                <c:pt idx="80">
                  <c:v>-6.5625009999999998E-2</c:v>
                </c:pt>
                <c:pt idx="81">
                  <c:v>-4.4140640000000002E-2</c:v>
                </c:pt>
                <c:pt idx="82">
                  <c:v>-2.0703139999999998E-2</c:v>
                </c:pt>
                <c:pt idx="83">
                  <c:v>7.8123999999999999E-4</c:v>
                </c:pt>
                <c:pt idx="84">
                  <c:v>2.4218739999999999E-2</c:v>
                </c:pt>
                <c:pt idx="85">
                  <c:v>4.7656240000000002E-2</c:v>
                </c:pt>
                <c:pt idx="86">
                  <c:v>7.1093740000000002E-2</c:v>
                </c:pt>
                <c:pt idx="87">
                  <c:v>9.4531240000000002E-2</c:v>
                </c:pt>
                <c:pt idx="88">
                  <c:v>0.11601561000000001</c:v>
                </c:pt>
                <c:pt idx="89">
                  <c:v>0.13554685999999999</c:v>
                </c:pt>
                <c:pt idx="90">
                  <c:v>0.15507810999999999</c:v>
                </c:pt>
                <c:pt idx="91">
                  <c:v>0.17656248999999999</c:v>
                </c:pt>
                <c:pt idx="92">
                  <c:v>0.19804685999999999</c:v>
                </c:pt>
                <c:pt idx="93">
                  <c:v>0.21757810999999999</c:v>
                </c:pt>
                <c:pt idx="94">
                  <c:v>0.23906248999999999</c:v>
                </c:pt>
                <c:pt idx="95">
                  <c:v>0.26054685999999999</c:v>
                </c:pt>
                <c:pt idx="96">
                  <c:v>0.28203124000000002</c:v>
                </c:pt>
                <c:pt idx="97">
                  <c:v>0.30156249000000002</c:v>
                </c:pt>
                <c:pt idx="98">
                  <c:v>0.32109374000000002</c:v>
                </c:pt>
                <c:pt idx="99">
                  <c:v>0.34257810999999999</c:v>
                </c:pt>
                <c:pt idx="100">
                  <c:v>0.36210935999999999</c:v>
                </c:pt>
                <c:pt idx="101">
                  <c:v>0.38164060999999999</c:v>
                </c:pt>
                <c:pt idx="102">
                  <c:v>0.39921874000000002</c:v>
                </c:pt>
                <c:pt idx="103">
                  <c:v>0.41679685999999999</c:v>
                </c:pt>
                <c:pt idx="104">
                  <c:v>0.43828124000000002</c:v>
                </c:pt>
                <c:pt idx="105">
                  <c:v>0.45781249000000002</c:v>
                </c:pt>
                <c:pt idx="106">
                  <c:v>0.47734374000000002</c:v>
                </c:pt>
                <c:pt idx="107">
                  <c:v>0.49687499000000002</c:v>
                </c:pt>
                <c:pt idx="108">
                  <c:v>0.51640624000000002</c:v>
                </c:pt>
                <c:pt idx="109">
                  <c:v>0.53203124000000002</c:v>
                </c:pt>
                <c:pt idx="110">
                  <c:v>0.55156249000000002</c:v>
                </c:pt>
                <c:pt idx="111">
                  <c:v>0.56914061000000005</c:v>
                </c:pt>
                <c:pt idx="112">
                  <c:v>0.58476561000000005</c:v>
                </c:pt>
                <c:pt idx="113">
                  <c:v>0.60234374000000002</c:v>
                </c:pt>
                <c:pt idx="114">
                  <c:v>0.61992186000000005</c:v>
                </c:pt>
                <c:pt idx="115">
                  <c:v>0.63554686000000005</c:v>
                </c:pt>
                <c:pt idx="116">
                  <c:v>0.65117186000000005</c:v>
                </c:pt>
                <c:pt idx="117">
                  <c:v>0.66874999000000002</c:v>
                </c:pt>
                <c:pt idx="118">
                  <c:v>0.68242186000000005</c:v>
                </c:pt>
                <c:pt idx="119">
                  <c:v>0.69609374000000002</c:v>
                </c:pt>
                <c:pt idx="120">
                  <c:v>0.71171874000000002</c:v>
                </c:pt>
                <c:pt idx="121">
                  <c:v>0.72734374000000002</c:v>
                </c:pt>
                <c:pt idx="122">
                  <c:v>0.74101561000000005</c:v>
                </c:pt>
                <c:pt idx="123">
                  <c:v>0.75273436000000005</c:v>
                </c:pt>
                <c:pt idx="124">
                  <c:v>0.76835936000000005</c:v>
                </c:pt>
                <c:pt idx="125">
                  <c:v>0.78203124000000002</c:v>
                </c:pt>
                <c:pt idx="126">
                  <c:v>0.79570311000000005</c:v>
                </c:pt>
                <c:pt idx="127">
                  <c:v>0.80742186000000005</c:v>
                </c:pt>
                <c:pt idx="128">
                  <c:v>0.81914061000000005</c:v>
                </c:pt>
                <c:pt idx="129">
                  <c:v>0.83085936000000005</c:v>
                </c:pt>
                <c:pt idx="130">
                  <c:v>0.84257811000000005</c:v>
                </c:pt>
                <c:pt idx="131">
                  <c:v>0.85234374000000002</c:v>
                </c:pt>
                <c:pt idx="132">
                  <c:v>0.86210936000000005</c:v>
                </c:pt>
                <c:pt idx="133">
                  <c:v>0.87578124000000002</c:v>
                </c:pt>
                <c:pt idx="134">
                  <c:v>0.88749999000000002</c:v>
                </c:pt>
                <c:pt idx="135">
                  <c:v>0.89726561000000005</c:v>
                </c:pt>
                <c:pt idx="136">
                  <c:v>0.90703124000000002</c:v>
                </c:pt>
                <c:pt idx="137">
                  <c:v>0.91679686000000005</c:v>
                </c:pt>
                <c:pt idx="138">
                  <c:v>0.92656249000000002</c:v>
                </c:pt>
                <c:pt idx="139">
                  <c:v>0.93632811000000005</c:v>
                </c:pt>
                <c:pt idx="140">
                  <c:v>0.94414061000000005</c:v>
                </c:pt>
                <c:pt idx="141">
                  <c:v>0.95390624000000002</c:v>
                </c:pt>
                <c:pt idx="142">
                  <c:v>0.96171874000000002</c:v>
                </c:pt>
                <c:pt idx="143">
                  <c:v>0.96562499000000002</c:v>
                </c:pt>
                <c:pt idx="144">
                  <c:v>0.97148436000000005</c:v>
                </c:pt>
                <c:pt idx="145">
                  <c:v>0.97734374000000002</c:v>
                </c:pt>
                <c:pt idx="146">
                  <c:v>0.98710936000000005</c:v>
                </c:pt>
                <c:pt idx="147">
                  <c:v>0.99296874000000002</c:v>
                </c:pt>
                <c:pt idx="148">
                  <c:v>0.99882811000000005</c:v>
                </c:pt>
                <c:pt idx="149">
                  <c:v>1.00468749</c:v>
                </c:pt>
                <c:pt idx="150">
                  <c:v>1.01054686</c:v>
                </c:pt>
                <c:pt idx="151">
                  <c:v>1.01445311</c:v>
                </c:pt>
                <c:pt idx="152">
                  <c:v>1.02031249</c:v>
                </c:pt>
                <c:pt idx="153">
                  <c:v>1.02226561</c:v>
                </c:pt>
                <c:pt idx="154">
                  <c:v>1.02617186</c:v>
                </c:pt>
                <c:pt idx="155">
                  <c:v>1.02812499</c:v>
                </c:pt>
                <c:pt idx="156">
                  <c:v>1.03203124</c:v>
                </c:pt>
                <c:pt idx="157">
                  <c:v>1.03398436</c:v>
                </c:pt>
                <c:pt idx="158">
                  <c:v>1.03593749</c:v>
                </c:pt>
                <c:pt idx="159">
                  <c:v>1.03789061</c:v>
                </c:pt>
                <c:pt idx="160">
                  <c:v>1.03984374</c:v>
                </c:pt>
                <c:pt idx="161">
                  <c:v>1.03984374</c:v>
                </c:pt>
                <c:pt idx="162">
                  <c:v>1.04179686</c:v>
                </c:pt>
                <c:pt idx="163">
                  <c:v>1.04179686</c:v>
                </c:pt>
                <c:pt idx="164">
                  <c:v>1.04179686</c:v>
                </c:pt>
                <c:pt idx="165">
                  <c:v>1.03984374</c:v>
                </c:pt>
                <c:pt idx="166">
                  <c:v>1.03984374</c:v>
                </c:pt>
                <c:pt idx="167">
                  <c:v>1.03789061</c:v>
                </c:pt>
                <c:pt idx="168">
                  <c:v>1.03593749</c:v>
                </c:pt>
                <c:pt idx="169">
                  <c:v>1.03398436</c:v>
                </c:pt>
                <c:pt idx="170">
                  <c:v>1.03203124</c:v>
                </c:pt>
                <c:pt idx="171">
                  <c:v>1.03007811</c:v>
                </c:pt>
                <c:pt idx="172">
                  <c:v>1.02617186</c:v>
                </c:pt>
                <c:pt idx="173">
                  <c:v>1.02226561</c:v>
                </c:pt>
                <c:pt idx="174">
                  <c:v>1.02031249</c:v>
                </c:pt>
                <c:pt idx="175">
                  <c:v>1.01640624</c:v>
                </c:pt>
                <c:pt idx="176">
                  <c:v>1.01054686</c:v>
                </c:pt>
                <c:pt idx="177">
                  <c:v>1.00664061</c:v>
                </c:pt>
                <c:pt idx="178">
                  <c:v>1.00078124</c:v>
                </c:pt>
                <c:pt idx="179">
                  <c:v>0.99492186000000005</c:v>
                </c:pt>
                <c:pt idx="180">
                  <c:v>0.98906249000000002</c:v>
                </c:pt>
                <c:pt idx="181">
                  <c:v>0.97929686000000005</c:v>
                </c:pt>
                <c:pt idx="182">
                  <c:v>0.97343749000000002</c:v>
                </c:pt>
                <c:pt idx="183">
                  <c:v>0.96757811000000005</c:v>
                </c:pt>
                <c:pt idx="184">
                  <c:v>0.96367186000000005</c:v>
                </c:pt>
                <c:pt idx="185">
                  <c:v>0.95585936000000005</c:v>
                </c:pt>
                <c:pt idx="186">
                  <c:v>0.94804686000000005</c:v>
                </c:pt>
                <c:pt idx="187">
                  <c:v>0.94023436000000005</c:v>
                </c:pt>
                <c:pt idx="188">
                  <c:v>0.93046874000000002</c:v>
                </c:pt>
                <c:pt idx="189">
                  <c:v>0.91874999000000002</c:v>
                </c:pt>
                <c:pt idx="190">
                  <c:v>0.91093749000000002</c:v>
                </c:pt>
                <c:pt idx="191">
                  <c:v>0.90117186000000005</c:v>
                </c:pt>
                <c:pt idx="192">
                  <c:v>0.88945311000000005</c:v>
                </c:pt>
                <c:pt idx="193">
                  <c:v>0.87968749000000002</c:v>
                </c:pt>
                <c:pt idx="194">
                  <c:v>0.86601561000000005</c:v>
                </c:pt>
                <c:pt idx="195">
                  <c:v>0.85624999000000002</c:v>
                </c:pt>
                <c:pt idx="196">
                  <c:v>0.84648436000000005</c:v>
                </c:pt>
                <c:pt idx="197">
                  <c:v>0.83476561000000005</c:v>
                </c:pt>
                <c:pt idx="198">
                  <c:v>0.82304686000000005</c:v>
                </c:pt>
                <c:pt idx="199">
                  <c:v>0.81132811000000005</c:v>
                </c:pt>
                <c:pt idx="200">
                  <c:v>0.79960936000000005</c:v>
                </c:pt>
                <c:pt idx="201">
                  <c:v>0.78593749000000002</c:v>
                </c:pt>
                <c:pt idx="202">
                  <c:v>0.77421874000000002</c:v>
                </c:pt>
                <c:pt idx="203">
                  <c:v>0.75664061000000005</c:v>
                </c:pt>
                <c:pt idx="204">
                  <c:v>0.74492186000000005</c:v>
                </c:pt>
                <c:pt idx="205">
                  <c:v>0.73124999000000002</c:v>
                </c:pt>
                <c:pt idx="206">
                  <c:v>0.71757811000000005</c:v>
                </c:pt>
                <c:pt idx="207">
                  <c:v>0.69999999000000002</c:v>
                </c:pt>
                <c:pt idx="208">
                  <c:v>0.68632811000000005</c:v>
                </c:pt>
                <c:pt idx="209">
                  <c:v>0.67265624000000002</c:v>
                </c:pt>
                <c:pt idx="210">
                  <c:v>0.65703124000000002</c:v>
                </c:pt>
                <c:pt idx="211">
                  <c:v>0.64140624000000002</c:v>
                </c:pt>
                <c:pt idx="212">
                  <c:v>0.62578124000000002</c:v>
                </c:pt>
                <c:pt idx="213">
                  <c:v>0.60820311000000005</c:v>
                </c:pt>
                <c:pt idx="214">
                  <c:v>0.59062499000000002</c:v>
                </c:pt>
                <c:pt idx="215">
                  <c:v>0.57304686000000005</c:v>
                </c:pt>
                <c:pt idx="216">
                  <c:v>0.55546874000000002</c:v>
                </c:pt>
                <c:pt idx="217">
                  <c:v>0.53789061000000005</c:v>
                </c:pt>
                <c:pt idx="218">
                  <c:v>0.52031249000000002</c:v>
                </c:pt>
                <c:pt idx="219">
                  <c:v>0.50273436000000005</c:v>
                </c:pt>
                <c:pt idx="220">
                  <c:v>0.48320310999999999</c:v>
                </c:pt>
                <c:pt idx="221">
                  <c:v>0.46367185999999999</c:v>
                </c:pt>
                <c:pt idx="222">
                  <c:v>0.44414060999999999</c:v>
                </c:pt>
                <c:pt idx="223">
                  <c:v>0.42265624000000002</c:v>
                </c:pt>
                <c:pt idx="224">
                  <c:v>0.40507810999999999</c:v>
                </c:pt>
                <c:pt idx="225">
                  <c:v>0.38749999000000002</c:v>
                </c:pt>
                <c:pt idx="226">
                  <c:v>0.36601560999999999</c:v>
                </c:pt>
                <c:pt idx="227">
                  <c:v>0.34843749000000002</c:v>
                </c:pt>
                <c:pt idx="228">
                  <c:v>0.32890624000000002</c:v>
                </c:pt>
                <c:pt idx="229">
                  <c:v>0.30742185999999999</c:v>
                </c:pt>
                <c:pt idx="230">
                  <c:v>0.28789060999999999</c:v>
                </c:pt>
                <c:pt idx="231">
                  <c:v>0.26640624000000002</c:v>
                </c:pt>
                <c:pt idx="232">
                  <c:v>0.24492185999999999</c:v>
                </c:pt>
                <c:pt idx="233">
                  <c:v>0.22343748999999999</c:v>
                </c:pt>
                <c:pt idx="234">
                  <c:v>0.20390623999999999</c:v>
                </c:pt>
                <c:pt idx="235">
                  <c:v>0.18242185999999999</c:v>
                </c:pt>
                <c:pt idx="236">
                  <c:v>0.16093748999999999</c:v>
                </c:pt>
                <c:pt idx="237">
                  <c:v>0.14140623999999999</c:v>
                </c:pt>
                <c:pt idx="238">
                  <c:v>0.12187499</c:v>
                </c:pt>
                <c:pt idx="239">
                  <c:v>0.10039061000000001</c:v>
                </c:pt>
                <c:pt idx="240">
                  <c:v>7.8906240000000002E-2</c:v>
                </c:pt>
                <c:pt idx="241">
                  <c:v>5.5468740000000002E-2</c:v>
                </c:pt>
                <c:pt idx="242">
                  <c:v>3.2031240000000002E-2</c:v>
                </c:pt>
                <c:pt idx="243">
                  <c:v>8.5937400000000008E-3</c:v>
                </c:pt>
                <c:pt idx="244">
                  <c:v>-1.4843759999999999E-2</c:v>
                </c:pt>
                <c:pt idx="245">
                  <c:v>-3.6328140000000002E-2</c:v>
                </c:pt>
                <c:pt idx="246">
                  <c:v>-5.9765640000000002E-2</c:v>
                </c:pt>
                <c:pt idx="247">
                  <c:v>-8.1250009999999998E-2</c:v>
                </c:pt>
                <c:pt idx="248">
                  <c:v>-0.10273438999999999</c:v>
                </c:pt>
                <c:pt idx="249">
                  <c:v>-0.12617189000000001</c:v>
                </c:pt>
                <c:pt idx="250">
                  <c:v>-0.14960939000000001</c:v>
                </c:pt>
                <c:pt idx="251">
                  <c:v>-0.17304689000000001</c:v>
                </c:pt>
                <c:pt idx="252">
                  <c:v>-0.19648439000000001</c:v>
                </c:pt>
                <c:pt idx="253">
                  <c:v>-0.21992189000000001</c:v>
                </c:pt>
                <c:pt idx="254">
                  <c:v>-0.24335939000000001</c:v>
                </c:pt>
                <c:pt idx="255">
                  <c:v>-0.26679689000000001</c:v>
                </c:pt>
                <c:pt idx="256">
                  <c:v>-0.29218750999999998</c:v>
                </c:pt>
                <c:pt idx="257">
                  <c:v>-0.31367189000000001</c:v>
                </c:pt>
                <c:pt idx="258">
                  <c:v>-0.33515625999999998</c:v>
                </c:pt>
                <c:pt idx="259">
                  <c:v>-0.35859375999999998</c:v>
                </c:pt>
                <c:pt idx="260">
                  <c:v>-0.38203125999999998</c:v>
                </c:pt>
                <c:pt idx="261">
                  <c:v>-0.40546875999999998</c:v>
                </c:pt>
                <c:pt idx="262">
                  <c:v>-0.42500000999999998</c:v>
                </c:pt>
                <c:pt idx="263">
                  <c:v>-0.44648439000000001</c:v>
                </c:pt>
                <c:pt idx="264">
                  <c:v>-0.46796875999999998</c:v>
                </c:pt>
                <c:pt idx="265">
                  <c:v>-0.49140625999999998</c:v>
                </c:pt>
                <c:pt idx="266">
                  <c:v>-0.51289063999999995</c:v>
                </c:pt>
                <c:pt idx="267">
                  <c:v>-0.53632813999999995</c:v>
                </c:pt>
                <c:pt idx="268">
                  <c:v>-0.55976563999999995</c:v>
                </c:pt>
                <c:pt idx="269">
                  <c:v>-0.58320313999999995</c:v>
                </c:pt>
                <c:pt idx="270">
                  <c:v>-0.60664063999999995</c:v>
                </c:pt>
                <c:pt idx="271">
                  <c:v>-0.63007813999999995</c:v>
                </c:pt>
                <c:pt idx="272">
                  <c:v>-0.65351563999999995</c:v>
                </c:pt>
                <c:pt idx="273">
                  <c:v>-0.67890625999999998</c:v>
                </c:pt>
                <c:pt idx="274">
                  <c:v>-0.70429688999999995</c:v>
                </c:pt>
                <c:pt idx="275">
                  <c:v>-0.72773438999999995</c:v>
                </c:pt>
                <c:pt idx="276">
                  <c:v>-0.75117188999999995</c:v>
                </c:pt>
                <c:pt idx="277">
                  <c:v>-0.77265625999999998</c:v>
                </c:pt>
                <c:pt idx="278">
                  <c:v>-0.79609375999999998</c:v>
                </c:pt>
                <c:pt idx="279">
                  <c:v>-0.81757813999999995</c:v>
                </c:pt>
                <c:pt idx="280">
                  <c:v>-0.84101563999999995</c:v>
                </c:pt>
                <c:pt idx="281">
                  <c:v>-0.86250000999999998</c:v>
                </c:pt>
                <c:pt idx="282">
                  <c:v>-0.88398438999999995</c:v>
                </c:pt>
                <c:pt idx="283">
                  <c:v>-0.90742188999999995</c:v>
                </c:pt>
                <c:pt idx="284">
                  <c:v>-0.93085938999999995</c:v>
                </c:pt>
                <c:pt idx="285">
                  <c:v>-0.95234375999999998</c:v>
                </c:pt>
                <c:pt idx="286">
                  <c:v>-0.97578125999999998</c:v>
                </c:pt>
                <c:pt idx="287">
                  <c:v>-0.99726563999999995</c:v>
                </c:pt>
                <c:pt idx="288">
                  <c:v>-1.01875001</c:v>
                </c:pt>
                <c:pt idx="289">
                  <c:v>-1.04023439</c:v>
                </c:pt>
                <c:pt idx="290">
                  <c:v>-1.06171876</c:v>
                </c:pt>
                <c:pt idx="291">
                  <c:v>-1.08125001</c:v>
                </c:pt>
                <c:pt idx="292">
                  <c:v>-1.10078126</c:v>
                </c:pt>
                <c:pt idx="293">
                  <c:v>-1.12226564</c:v>
                </c:pt>
                <c:pt idx="294">
                  <c:v>-1.14375001</c:v>
                </c:pt>
                <c:pt idx="295">
                  <c:v>-1.16523439</c:v>
                </c:pt>
                <c:pt idx="296">
                  <c:v>-1.18671876</c:v>
                </c:pt>
                <c:pt idx="297">
                  <c:v>-1.20820314</c:v>
                </c:pt>
                <c:pt idx="298">
                  <c:v>-1.22578126</c:v>
                </c:pt>
                <c:pt idx="299">
                  <c:v>-1.24531251</c:v>
                </c:pt>
                <c:pt idx="300">
                  <c:v>-1.26484376</c:v>
                </c:pt>
                <c:pt idx="301">
                  <c:v>-1.28437501</c:v>
                </c:pt>
                <c:pt idx="302">
                  <c:v>-1.30390626</c:v>
                </c:pt>
                <c:pt idx="303">
                  <c:v>-1.32148439</c:v>
                </c:pt>
                <c:pt idx="304">
                  <c:v>-1.34492189</c:v>
                </c:pt>
                <c:pt idx="305">
                  <c:v>-1.36445314</c:v>
                </c:pt>
                <c:pt idx="306">
                  <c:v>-1.38398439</c:v>
                </c:pt>
                <c:pt idx="307">
                  <c:v>-1.40351564</c:v>
                </c:pt>
                <c:pt idx="308">
                  <c:v>-1.42109376</c:v>
                </c:pt>
                <c:pt idx="309">
                  <c:v>-1.43867189</c:v>
                </c:pt>
                <c:pt idx="310">
                  <c:v>-1.45820314</c:v>
                </c:pt>
                <c:pt idx="311">
                  <c:v>-1.47578126</c:v>
                </c:pt>
                <c:pt idx="312">
                  <c:v>-1.49335939</c:v>
                </c:pt>
                <c:pt idx="313">
                  <c:v>-1.51093751</c:v>
                </c:pt>
                <c:pt idx="314">
                  <c:v>-1.52656251</c:v>
                </c:pt>
                <c:pt idx="315">
                  <c:v>-1.54218751</c:v>
                </c:pt>
                <c:pt idx="316">
                  <c:v>-1.55781251</c:v>
                </c:pt>
                <c:pt idx="317">
                  <c:v>-1.57539064</c:v>
                </c:pt>
                <c:pt idx="318">
                  <c:v>-1.59101564</c:v>
                </c:pt>
                <c:pt idx="319">
                  <c:v>-1.60468751</c:v>
                </c:pt>
                <c:pt idx="320">
                  <c:v>-1.62031251</c:v>
                </c:pt>
                <c:pt idx="321">
                  <c:v>-1.63593751</c:v>
                </c:pt>
                <c:pt idx="322">
                  <c:v>-1.64960939</c:v>
                </c:pt>
                <c:pt idx="323">
                  <c:v>-1.65937501</c:v>
                </c:pt>
                <c:pt idx="324">
                  <c:v>-1.67695314</c:v>
                </c:pt>
                <c:pt idx="325">
                  <c:v>-1.69062501</c:v>
                </c:pt>
                <c:pt idx="326">
                  <c:v>-1.70429689</c:v>
                </c:pt>
                <c:pt idx="327">
                  <c:v>-1.71406251</c:v>
                </c:pt>
                <c:pt idx="328">
                  <c:v>-1.72773439</c:v>
                </c:pt>
                <c:pt idx="329">
                  <c:v>-1.73945314</c:v>
                </c:pt>
                <c:pt idx="330">
                  <c:v>-1.75117189</c:v>
                </c:pt>
                <c:pt idx="331">
                  <c:v>-1.76289064</c:v>
                </c:pt>
                <c:pt idx="332">
                  <c:v>-1.77265626</c:v>
                </c:pt>
                <c:pt idx="333">
                  <c:v>-1.78632814</c:v>
                </c:pt>
                <c:pt idx="334">
                  <c:v>-1.79804689</c:v>
                </c:pt>
                <c:pt idx="335">
                  <c:v>-1.80781251</c:v>
                </c:pt>
                <c:pt idx="336">
                  <c:v>-1.81757814</c:v>
                </c:pt>
                <c:pt idx="337">
                  <c:v>-1.82539064</c:v>
                </c:pt>
                <c:pt idx="338">
                  <c:v>-1.83515626</c:v>
                </c:pt>
                <c:pt idx="339">
                  <c:v>-1.84492189</c:v>
                </c:pt>
                <c:pt idx="340">
                  <c:v>-1.85273439</c:v>
                </c:pt>
                <c:pt idx="341">
                  <c:v>-1.86054689</c:v>
                </c:pt>
                <c:pt idx="342">
                  <c:v>-1.86835939</c:v>
                </c:pt>
                <c:pt idx="343">
                  <c:v>-1.87226564</c:v>
                </c:pt>
                <c:pt idx="344">
                  <c:v>-1.87812501</c:v>
                </c:pt>
                <c:pt idx="345">
                  <c:v>-1.88593751</c:v>
                </c:pt>
                <c:pt idx="346">
                  <c:v>-1.89570314</c:v>
                </c:pt>
                <c:pt idx="347">
                  <c:v>-1.90156251</c:v>
                </c:pt>
                <c:pt idx="348">
                  <c:v>-1.90742189</c:v>
                </c:pt>
                <c:pt idx="349">
                  <c:v>-1.91328126</c:v>
                </c:pt>
                <c:pt idx="350">
                  <c:v>-1.91718751</c:v>
                </c:pt>
                <c:pt idx="351">
                  <c:v>-1.92304689</c:v>
                </c:pt>
                <c:pt idx="352">
                  <c:v>-1.92695314</c:v>
                </c:pt>
                <c:pt idx="353">
                  <c:v>-1.92890626</c:v>
                </c:pt>
                <c:pt idx="354">
                  <c:v>-1.93281251</c:v>
                </c:pt>
                <c:pt idx="355">
                  <c:v>-1.93476564</c:v>
                </c:pt>
                <c:pt idx="356">
                  <c:v>-1.93867189</c:v>
                </c:pt>
                <c:pt idx="357">
                  <c:v>-1.94062501</c:v>
                </c:pt>
                <c:pt idx="358">
                  <c:v>-1.94257814</c:v>
                </c:pt>
                <c:pt idx="359">
                  <c:v>-1.94453126</c:v>
                </c:pt>
                <c:pt idx="360">
                  <c:v>-1.94453126</c:v>
                </c:pt>
                <c:pt idx="361">
                  <c:v>-1.94648439</c:v>
                </c:pt>
                <c:pt idx="362">
                  <c:v>-1.94648439</c:v>
                </c:pt>
                <c:pt idx="363">
                  <c:v>-1.94843751</c:v>
                </c:pt>
                <c:pt idx="364">
                  <c:v>-1.94648439</c:v>
                </c:pt>
                <c:pt idx="365">
                  <c:v>-1.94648439</c:v>
                </c:pt>
                <c:pt idx="366">
                  <c:v>-1.94648439</c:v>
                </c:pt>
                <c:pt idx="367">
                  <c:v>-1.94453126</c:v>
                </c:pt>
                <c:pt idx="368">
                  <c:v>-1.94257814</c:v>
                </c:pt>
                <c:pt idx="369">
                  <c:v>-1.94062501</c:v>
                </c:pt>
                <c:pt idx="370">
                  <c:v>-1.93867189</c:v>
                </c:pt>
                <c:pt idx="371">
                  <c:v>-1.93671876</c:v>
                </c:pt>
                <c:pt idx="372">
                  <c:v>-1.93281251</c:v>
                </c:pt>
                <c:pt idx="373">
                  <c:v>-1.92890626</c:v>
                </c:pt>
                <c:pt idx="374">
                  <c:v>-1.92695314</c:v>
                </c:pt>
                <c:pt idx="375">
                  <c:v>-1.92304689</c:v>
                </c:pt>
                <c:pt idx="376">
                  <c:v>-1.91914064</c:v>
                </c:pt>
                <c:pt idx="377">
                  <c:v>-1.91328126</c:v>
                </c:pt>
                <c:pt idx="378">
                  <c:v>-1.90937501</c:v>
                </c:pt>
                <c:pt idx="379">
                  <c:v>-1.90351564</c:v>
                </c:pt>
                <c:pt idx="380">
                  <c:v>-1.89765626</c:v>
                </c:pt>
                <c:pt idx="381">
                  <c:v>-1.88789064</c:v>
                </c:pt>
                <c:pt idx="382">
                  <c:v>-1.88007814</c:v>
                </c:pt>
                <c:pt idx="383">
                  <c:v>-1.87421876</c:v>
                </c:pt>
                <c:pt idx="384">
                  <c:v>-1.87031251</c:v>
                </c:pt>
                <c:pt idx="385">
                  <c:v>-1.86250001</c:v>
                </c:pt>
                <c:pt idx="386">
                  <c:v>-1.85468751</c:v>
                </c:pt>
                <c:pt idx="387">
                  <c:v>-1.84687501</c:v>
                </c:pt>
                <c:pt idx="388">
                  <c:v>-1.83710939</c:v>
                </c:pt>
                <c:pt idx="389">
                  <c:v>-1.82734376</c:v>
                </c:pt>
                <c:pt idx="390">
                  <c:v>-1.81953126</c:v>
                </c:pt>
                <c:pt idx="391">
                  <c:v>-1.81171876</c:v>
                </c:pt>
                <c:pt idx="392">
                  <c:v>-1.80000001</c:v>
                </c:pt>
                <c:pt idx="393">
                  <c:v>-1.79023439</c:v>
                </c:pt>
                <c:pt idx="394">
                  <c:v>-1.77656251</c:v>
                </c:pt>
                <c:pt idx="395">
                  <c:v>-1.76484376</c:v>
                </c:pt>
                <c:pt idx="396">
                  <c:v>-1.75507814</c:v>
                </c:pt>
                <c:pt idx="397">
                  <c:v>-1.74335939</c:v>
                </c:pt>
                <c:pt idx="398">
                  <c:v>-1.73164064</c:v>
                </c:pt>
                <c:pt idx="399">
                  <c:v>-1.71796876</c:v>
                </c:pt>
                <c:pt idx="400">
                  <c:v>-1.70625001</c:v>
                </c:pt>
                <c:pt idx="401">
                  <c:v>-1.69453126</c:v>
                </c:pt>
                <c:pt idx="402">
                  <c:v>-1.68085939</c:v>
                </c:pt>
                <c:pt idx="403">
                  <c:v>-1.66523439</c:v>
                </c:pt>
                <c:pt idx="404">
                  <c:v>-1.65351564</c:v>
                </c:pt>
                <c:pt idx="405">
                  <c:v>-1.63984376</c:v>
                </c:pt>
                <c:pt idx="406">
                  <c:v>-1.62617189</c:v>
                </c:pt>
                <c:pt idx="407">
                  <c:v>-1.61054689</c:v>
                </c:pt>
                <c:pt idx="408">
                  <c:v>-1.59687501</c:v>
                </c:pt>
                <c:pt idx="409">
                  <c:v>-1.58125001</c:v>
                </c:pt>
                <c:pt idx="410">
                  <c:v>-1.56367189</c:v>
                </c:pt>
                <c:pt idx="411">
                  <c:v>-1.54609376</c:v>
                </c:pt>
                <c:pt idx="412">
                  <c:v>-1.53242189</c:v>
                </c:pt>
                <c:pt idx="413">
                  <c:v>-1.51484376</c:v>
                </c:pt>
                <c:pt idx="414">
                  <c:v>-1.49726564</c:v>
                </c:pt>
                <c:pt idx="415">
                  <c:v>-1.48164064</c:v>
                </c:pt>
                <c:pt idx="416">
                  <c:v>-1.46210939</c:v>
                </c:pt>
                <c:pt idx="417">
                  <c:v>-1.44257814</c:v>
                </c:pt>
                <c:pt idx="418">
                  <c:v>-1.42695314</c:v>
                </c:pt>
                <c:pt idx="419">
                  <c:v>-1.40937501</c:v>
                </c:pt>
                <c:pt idx="420">
                  <c:v>-1.38984376</c:v>
                </c:pt>
                <c:pt idx="421">
                  <c:v>-1.37031251</c:v>
                </c:pt>
                <c:pt idx="422">
                  <c:v>-1.35078126</c:v>
                </c:pt>
                <c:pt idx="423">
                  <c:v>-1.32929689</c:v>
                </c:pt>
                <c:pt idx="424">
                  <c:v>-1.30976564</c:v>
                </c:pt>
                <c:pt idx="425">
                  <c:v>-1.29023439</c:v>
                </c:pt>
                <c:pt idx="426">
                  <c:v>-1.27070314</c:v>
                </c:pt>
                <c:pt idx="427">
                  <c:v>-1.25117189</c:v>
                </c:pt>
                <c:pt idx="428">
                  <c:v>-1.23164064</c:v>
                </c:pt>
                <c:pt idx="429">
                  <c:v>-1.21210939</c:v>
                </c:pt>
                <c:pt idx="430">
                  <c:v>-1.19257814</c:v>
                </c:pt>
                <c:pt idx="431">
                  <c:v>-1.17109376</c:v>
                </c:pt>
                <c:pt idx="432">
                  <c:v>-1.14960939</c:v>
                </c:pt>
                <c:pt idx="433">
                  <c:v>-1.13007814</c:v>
                </c:pt>
                <c:pt idx="434">
                  <c:v>-1.10664064</c:v>
                </c:pt>
                <c:pt idx="435">
                  <c:v>-1.08710939</c:v>
                </c:pt>
                <c:pt idx="436">
                  <c:v>-1.06757814</c:v>
                </c:pt>
                <c:pt idx="437">
                  <c:v>-1.04609376</c:v>
                </c:pt>
                <c:pt idx="438">
                  <c:v>-1.02460939</c:v>
                </c:pt>
                <c:pt idx="439">
                  <c:v>-1.00312501</c:v>
                </c:pt>
                <c:pt idx="440">
                  <c:v>-0.98164063999999995</c:v>
                </c:pt>
                <c:pt idx="441">
                  <c:v>-0.96015625999999998</c:v>
                </c:pt>
                <c:pt idx="442">
                  <c:v>-0.93671875999999998</c:v>
                </c:pt>
                <c:pt idx="443">
                  <c:v>-0.91523438999999995</c:v>
                </c:pt>
                <c:pt idx="444">
                  <c:v>-0.89179688999999995</c:v>
                </c:pt>
                <c:pt idx="445">
                  <c:v>-0.86835938999999995</c:v>
                </c:pt>
                <c:pt idx="446">
                  <c:v>-0.84687500999999998</c:v>
                </c:pt>
                <c:pt idx="447">
                  <c:v>-0.82343750999999998</c:v>
                </c:pt>
                <c:pt idx="448">
                  <c:v>-0.80195313999999995</c:v>
                </c:pt>
                <c:pt idx="449">
                  <c:v>-0.78046875999999998</c:v>
                </c:pt>
                <c:pt idx="450">
                  <c:v>-0.75703125999999998</c:v>
                </c:pt>
                <c:pt idx="451">
                  <c:v>-0.73554688999999995</c:v>
                </c:pt>
                <c:pt idx="452">
                  <c:v>-0.71210938999999995</c:v>
                </c:pt>
                <c:pt idx="453">
                  <c:v>-0.68671875999999998</c:v>
                </c:pt>
                <c:pt idx="454">
                  <c:v>-0.66132813999999995</c:v>
                </c:pt>
                <c:pt idx="455">
                  <c:v>-0.63789063999999995</c:v>
                </c:pt>
                <c:pt idx="456">
                  <c:v>-0.61250000999999998</c:v>
                </c:pt>
                <c:pt idx="457">
                  <c:v>-0.58906250999999998</c:v>
                </c:pt>
                <c:pt idx="458">
                  <c:v>-0.56562500999999998</c:v>
                </c:pt>
                <c:pt idx="459">
                  <c:v>-0.54218750999999998</c:v>
                </c:pt>
                <c:pt idx="460">
                  <c:v>-0.52070313999999995</c:v>
                </c:pt>
                <c:pt idx="461">
                  <c:v>-0.49921875999999998</c:v>
                </c:pt>
                <c:pt idx="462">
                  <c:v>-0.47578125999999998</c:v>
                </c:pt>
                <c:pt idx="463">
                  <c:v>-0.45429689000000001</c:v>
                </c:pt>
                <c:pt idx="464">
                  <c:v>-0.43085939000000001</c:v>
                </c:pt>
                <c:pt idx="465">
                  <c:v>-0.41132814000000001</c:v>
                </c:pt>
                <c:pt idx="466">
                  <c:v>-0.38984375999999998</c:v>
                </c:pt>
                <c:pt idx="467">
                  <c:v>-0.36640625999999998</c:v>
                </c:pt>
                <c:pt idx="468">
                  <c:v>-0.34296875999999998</c:v>
                </c:pt>
                <c:pt idx="469">
                  <c:v>-0.31953125999999998</c:v>
                </c:pt>
                <c:pt idx="470">
                  <c:v>-0.29804689000000001</c:v>
                </c:pt>
                <c:pt idx="471">
                  <c:v>-0.27460939000000001</c:v>
                </c:pt>
                <c:pt idx="472">
                  <c:v>-0.25117189000000001</c:v>
                </c:pt>
                <c:pt idx="473">
                  <c:v>-0.22773439000000001</c:v>
                </c:pt>
                <c:pt idx="474">
                  <c:v>-0.20429689000000001</c:v>
                </c:pt>
                <c:pt idx="475">
                  <c:v>-0.18085939000000001</c:v>
                </c:pt>
                <c:pt idx="476">
                  <c:v>-0.15546876000000001</c:v>
                </c:pt>
                <c:pt idx="477">
                  <c:v>-0.13398439000000001</c:v>
                </c:pt>
                <c:pt idx="478">
                  <c:v>-0.11054688999999999</c:v>
                </c:pt>
                <c:pt idx="479">
                  <c:v>-8.7109389999999995E-2</c:v>
                </c:pt>
                <c:pt idx="480">
                  <c:v>-6.5625009999999998E-2</c:v>
                </c:pt>
                <c:pt idx="481">
                  <c:v>-4.4140640000000002E-2</c:v>
                </c:pt>
                <c:pt idx="482">
                  <c:v>-2.0703139999999998E-2</c:v>
                </c:pt>
                <c:pt idx="483">
                  <c:v>7.8123999999999999E-4</c:v>
                </c:pt>
                <c:pt idx="484">
                  <c:v>2.4218739999999999E-2</c:v>
                </c:pt>
                <c:pt idx="485">
                  <c:v>4.7656240000000002E-2</c:v>
                </c:pt>
                <c:pt idx="486">
                  <c:v>7.1093740000000002E-2</c:v>
                </c:pt>
                <c:pt idx="487">
                  <c:v>9.4531240000000002E-2</c:v>
                </c:pt>
                <c:pt idx="488">
                  <c:v>0.11601561000000001</c:v>
                </c:pt>
                <c:pt idx="489">
                  <c:v>0.13554685999999999</c:v>
                </c:pt>
                <c:pt idx="490">
                  <c:v>0.15507810999999999</c:v>
                </c:pt>
                <c:pt idx="491">
                  <c:v>0.17656248999999999</c:v>
                </c:pt>
                <c:pt idx="492">
                  <c:v>0.19804685999999999</c:v>
                </c:pt>
                <c:pt idx="493">
                  <c:v>0.21757810999999999</c:v>
                </c:pt>
                <c:pt idx="494">
                  <c:v>0.23906248999999999</c:v>
                </c:pt>
                <c:pt idx="495">
                  <c:v>0.26054685999999999</c:v>
                </c:pt>
                <c:pt idx="496">
                  <c:v>0.28203124000000002</c:v>
                </c:pt>
                <c:pt idx="497">
                  <c:v>0.30156249000000002</c:v>
                </c:pt>
                <c:pt idx="498">
                  <c:v>0.32109374000000002</c:v>
                </c:pt>
                <c:pt idx="499">
                  <c:v>0.34257810999999999</c:v>
                </c:pt>
                <c:pt idx="500">
                  <c:v>0.36210935999999999</c:v>
                </c:pt>
                <c:pt idx="501">
                  <c:v>0.38164060999999999</c:v>
                </c:pt>
                <c:pt idx="502">
                  <c:v>0.39921874000000002</c:v>
                </c:pt>
                <c:pt idx="503">
                  <c:v>0.41679685999999999</c:v>
                </c:pt>
                <c:pt idx="504">
                  <c:v>0.43828124000000002</c:v>
                </c:pt>
                <c:pt idx="505">
                  <c:v>0.45781249000000002</c:v>
                </c:pt>
                <c:pt idx="506">
                  <c:v>0.47734374000000002</c:v>
                </c:pt>
                <c:pt idx="507">
                  <c:v>0.49687499000000002</c:v>
                </c:pt>
                <c:pt idx="508">
                  <c:v>0.51640624000000002</c:v>
                </c:pt>
                <c:pt idx="509">
                  <c:v>0.53203124000000002</c:v>
                </c:pt>
                <c:pt idx="510">
                  <c:v>0.55156249000000002</c:v>
                </c:pt>
                <c:pt idx="511">
                  <c:v>0.56914061000000005</c:v>
                </c:pt>
                <c:pt idx="512">
                  <c:v>0.58476561000000005</c:v>
                </c:pt>
                <c:pt idx="513">
                  <c:v>0.60234374000000002</c:v>
                </c:pt>
                <c:pt idx="514">
                  <c:v>0.61992186000000005</c:v>
                </c:pt>
                <c:pt idx="515">
                  <c:v>0.63554686000000005</c:v>
                </c:pt>
                <c:pt idx="516">
                  <c:v>0.65117186000000005</c:v>
                </c:pt>
                <c:pt idx="517">
                  <c:v>0.66874999000000002</c:v>
                </c:pt>
                <c:pt idx="518">
                  <c:v>0.68242186000000005</c:v>
                </c:pt>
                <c:pt idx="519">
                  <c:v>0.69609374000000002</c:v>
                </c:pt>
                <c:pt idx="520">
                  <c:v>0.71171874000000002</c:v>
                </c:pt>
                <c:pt idx="521">
                  <c:v>0.72734374000000002</c:v>
                </c:pt>
                <c:pt idx="522">
                  <c:v>0.74101561000000005</c:v>
                </c:pt>
                <c:pt idx="523">
                  <c:v>0.75273436000000005</c:v>
                </c:pt>
                <c:pt idx="524">
                  <c:v>0.76835936000000005</c:v>
                </c:pt>
                <c:pt idx="525">
                  <c:v>0.78203124000000002</c:v>
                </c:pt>
                <c:pt idx="526">
                  <c:v>0.79570311000000005</c:v>
                </c:pt>
                <c:pt idx="527">
                  <c:v>0.80742186000000005</c:v>
                </c:pt>
                <c:pt idx="528">
                  <c:v>0.81914061000000005</c:v>
                </c:pt>
                <c:pt idx="529">
                  <c:v>0.83085936000000005</c:v>
                </c:pt>
                <c:pt idx="530">
                  <c:v>0.84257811000000005</c:v>
                </c:pt>
                <c:pt idx="531">
                  <c:v>0.85234374000000002</c:v>
                </c:pt>
                <c:pt idx="532">
                  <c:v>0.86210936000000005</c:v>
                </c:pt>
                <c:pt idx="533">
                  <c:v>0.87578124000000002</c:v>
                </c:pt>
                <c:pt idx="534">
                  <c:v>0.88749999000000002</c:v>
                </c:pt>
                <c:pt idx="535">
                  <c:v>0.89726561000000005</c:v>
                </c:pt>
                <c:pt idx="536">
                  <c:v>0.90703124000000002</c:v>
                </c:pt>
                <c:pt idx="537">
                  <c:v>0.91679686000000005</c:v>
                </c:pt>
                <c:pt idx="538">
                  <c:v>0.92656249000000002</c:v>
                </c:pt>
                <c:pt idx="539">
                  <c:v>0.93632811000000005</c:v>
                </c:pt>
                <c:pt idx="540">
                  <c:v>0.94414061000000005</c:v>
                </c:pt>
                <c:pt idx="541">
                  <c:v>0.95390624000000002</c:v>
                </c:pt>
                <c:pt idx="542">
                  <c:v>0.96171874000000002</c:v>
                </c:pt>
                <c:pt idx="543">
                  <c:v>0.96562499000000002</c:v>
                </c:pt>
                <c:pt idx="544">
                  <c:v>0.97148436000000005</c:v>
                </c:pt>
                <c:pt idx="545">
                  <c:v>0.97734374000000002</c:v>
                </c:pt>
                <c:pt idx="546">
                  <c:v>0.98710936000000005</c:v>
                </c:pt>
                <c:pt idx="547">
                  <c:v>0.99296874000000002</c:v>
                </c:pt>
                <c:pt idx="548">
                  <c:v>0.99882811000000005</c:v>
                </c:pt>
                <c:pt idx="549">
                  <c:v>1.00468749</c:v>
                </c:pt>
                <c:pt idx="550">
                  <c:v>1.01054686</c:v>
                </c:pt>
                <c:pt idx="551">
                  <c:v>1.01445311</c:v>
                </c:pt>
                <c:pt idx="552">
                  <c:v>1.02031249</c:v>
                </c:pt>
                <c:pt idx="553">
                  <c:v>1.02226561</c:v>
                </c:pt>
                <c:pt idx="554">
                  <c:v>1.02617186</c:v>
                </c:pt>
                <c:pt idx="555">
                  <c:v>1.02812499</c:v>
                </c:pt>
                <c:pt idx="556">
                  <c:v>1.03203124</c:v>
                </c:pt>
                <c:pt idx="557">
                  <c:v>1.03398436</c:v>
                </c:pt>
                <c:pt idx="558">
                  <c:v>1.03593749</c:v>
                </c:pt>
                <c:pt idx="559">
                  <c:v>1.03789061</c:v>
                </c:pt>
                <c:pt idx="560">
                  <c:v>1.03984374</c:v>
                </c:pt>
                <c:pt idx="561">
                  <c:v>1.03984374</c:v>
                </c:pt>
                <c:pt idx="562">
                  <c:v>1.04179686</c:v>
                </c:pt>
                <c:pt idx="563">
                  <c:v>1.04179686</c:v>
                </c:pt>
                <c:pt idx="564">
                  <c:v>1.04179686</c:v>
                </c:pt>
                <c:pt idx="565">
                  <c:v>1.03984374</c:v>
                </c:pt>
                <c:pt idx="566">
                  <c:v>1.03984374</c:v>
                </c:pt>
                <c:pt idx="567">
                  <c:v>1.03789061</c:v>
                </c:pt>
                <c:pt idx="568">
                  <c:v>1.03593749</c:v>
                </c:pt>
                <c:pt idx="569">
                  <c:v>1.03398436</c:v>
                </c:pt>
                <c:pt idx="570">
                  <c:v>1.03203124</c:v>
                </c:pt>
                <c:pt idx="571">
                  <c:v>1.03007811</c:v>
                </c:pt>
                <c:pt idx="572">
                  <c:v>1.02617186</c:v>
                </c:pt>
                <c:pt idx="573">
                  <c:v>1.02226561</c:v>
                </c:pt>
                <c:pt idx="574">
                  <c:v>1.02031249</c:v>
                </c:pt>
                <c:pt idx="575">
                  <c:v>1.01640624</c:v>
                </c:pt>
                <c:pt idx="576">
                  <c:v>1.01249999</c:v>
                </c:pt>
                <c:pt idx="577">
                  <c:v>1.00664061</c:v>
                </c:pt>
                <c:pt idx="578">
                  <c:v>1.00078124</c:v>
                </c:pt>
                <c:pt idx="579">
                  <c:v>0.99492186000000005</c:v>
                </c:pt>
                <c:pt idx="580">
                  <c:v>0.98906249000000002</c:v>
                </c:pt>
                <c:pt idx="581">
                  <c:v>0.97929686000000005</c:v>
                </c:pt>
                <c:pt idx="582">
                  <c:v>0.97343749000000002</c:v>
                </c:pt>
                <c:pt idx="583">
                  <c:v>0.96757811000000005</c:v>
                </c:pt>
                <c:pt idx="584">
                  <c:v>0.96367186000000005</c:v>
                </c:pt>
                <c:pt idx="585">
                  <c:v>0.95585936000000005</c:v>
                </c:pt>
                <c:pt idx="586">
                  <c:v>0.94804686000000005</c:v>
                </c:pt>
                <c:pt idx="587">
                  <c:v>0.94023436000000005</c:v>
                </c:pt>
                <c:pt idx="588">
                  <c:v>0.93046874000000002</c:v>
                </c:pt>
                <c:pt idx="589">
                  <c:v>0.91874999000000002</c:v>
                </c:pt>
                <c:pt idx="590">
                  <c:v>0.91093749000000002</c:v>
                </c:pt>
                <c:pt idx="591">
                  <c:v>0.90117186000000005</c:v>
                </c:pt>
                <c:pt idx="592">
                  <c:v>0.88945311000000005</c:v>
                </c:pt>
                <c:pt idx="593">
                  <c:v>0.87968749000000002</c:v>
                </c:pt>
                <c:pt idx="594">
                  <c:v>0.86601561000000005</c:v>
                </c:pt>
                <c:pt idx="595">
                  <c:v>0.85624999000000002</c:v>
                </c:pt>
                <c:pt idx="596">
                  <c:v>0.84648436000000005</c:v>
                </c:pt>
                <c:pt idx="597">
                  <c:v>0.83476561000000005</c:v>
                </c:pt>
                <c:pt idx="598">
                  <c:v>0.82304686000000005</c:v>
                </c:pt>
                <c:pt idx="599">
                  <c:v>0.81132811000000005</c:v>
                </c:pt>
                <c:pt idx="600">
                  <c:v>0.79960936000000005</c:v>
                </c:pt>
                <c:pt idx="601">
                  <c:v>0.78593749000000002</c:v>
                </c:pt>
                <c:pt idx="602">
                  <c:v>0.77421874000000002</c:v>
                </c:pt>
                <c:pt idx="603">
                  <c:v>0.75664061000000005</c:v>
                </c:pt>
                <c:pt idx="604">
                  <c:v>0.74492186000000005</c:v>
                </c:pt>
                <c:pt idx="605">
                  <c:v>0.73124999000000002</c:v>
                </c:pt>
                <c:pt idx="606">
                  <c:v>0.71757811000000005</c:v>
                </c:pt>
                <c:pt idx="607">
                  <c:v>0.69999999000000002</c:v>
                </c:pt>
                <c:pt idx="608">
                  <c:v>0.68632811000000005</c:v>
                </c:pt>
                <c:pt idx="609">
                  <c:v>0.67265624000000002</c:v>
                </c:pt>
                <c:pt idx="610">
                  <c:v>0.65703124000000002</c:v>
                </c:pt>
                <c:pt idx="611">
                  <c:v>0.64140624000000002</c:v>
                </c:pt>
                <c:pt idx="612">
                  <c:v>0.62578124000000002</c:v>
                </c:pt>
                <c:pt idx="613">
                  <c:v>0.60820311000000005</c:v>
                </c:pt>
                <c:pt idx="614">
                  <c:v>0.59062499000000002</c:v>
                </c:pt>
                <c:pt idx="615">
                  <c:v>0.57304686000000005</c:v>
                </c:pt>
                <c:pt idx="616">
                  <c:v>0.55546874000000002</c:v>
                </c:pt>
                <c:pt idx="617">
                  <c:v>0.53789061000000005</c:v>
                </c:pt>
                <c:pt idx="618">
                  <c:v>0.52031249000000002</c:v>
                </c:pt>
                <c:pt idx="619">
                  <c:v>0.50273436000000005</c:v>
                </c:pt>
                <c:pt idx="620">
                  <c:v>0.48320310999999999</c:v>
                </c:pt>
                <c:pt idx="621">
                  <c:v>0.46367185999999999</c:v>
                </c:pt>
                <c:pt idx="622">
                  <c:v>0.44414060999999999</c:v>
                </c:pt>
                <c:pt idx="623">
                  <c:v>0.42265624000000002</c:v>
                </c:pt>
                <c:pt idx="624">
                  <c:v>0.40507810999999999</c:v>
                </c:pt>
                <c:pt idx="625">
                  <c:v>0.38749999000000002</c:v>
                </c:pt>
                <c:pt idx="626">
                  <c:v>0.36601560999999999</c:v>
                </c:pt>
                <c:pt idx="627">
                  <c:v>0.34843749000000002</c:v>
                </c:pt>
                <c:pt idx="628">
                  <c:v>0.32890624000000002</c:v>
                </c:pt>
                <c:pt idx="629">
                  <c:v>0.30742185999999999</c:v>
                </c:pt>
                <c:pt idx="630">
                  <c:v>0.28789060999999999</c:v>
                </c:pt>
                <c:pt idx="631">
                  <c:v>0.26640624000000002</c:v>
                </c:pt>
                <c:pt idx="632">
                  <c:v>0.24492185999999999</c:v>
                </c:pt>
                <c:pt idx="633">
                  <c:v>0.22343748999999999</c:v>
                </c:pt>
                <c:pt idx="634">
                  <c:v>0.20390623999999999</c:v>
                </c:pt>
                <c:pt idx="635">
                  <c:v>0.18242185999999999</c:v>
                </c:pt>
                <c:pt idx="636">
                  <c:v>0.16093748999999999</c:v>
                </c:pt>
                <c:pt idx="637">
                  <c:v>0.14140623999999999</c:v>
                </c:pt>
                <c:pt idx="638">
                  <c:v>0.12187499</c:v>
                </c:pt>
                <c:pt idx="639">
                  <c:v>0.10039061000000001</c:v>
                </c:pt>
                <c:pt idx="640">
                  <c:v>7.8906240000000002E-2</c:v>
                </c:pt>
                <c:pt idx="641">
                  <c:v>5.5468740000000002E-2</c:v>
                </c:pt>
                <c:pt idx="642">
                  <c:v>3.2031240000000002E-2</c:v>
                </c:pt>
                <c:pt idx="643">
                  <c:v>8.5937400000000008E-3</c:v>
                </c:pt>
                <c:pt idx="644">
                  <c:v>-1.4843759999999999E-2</c:v>
                </c:pt>
                <c:pt idx="645">
                  <c:v>-3.6328140000000002E-2</c:v>
                </c:pt>
                <c:pt idx="646">
                  <c:v>-5.9765640000000002E-2</c:v>
                </c:pt>
                <c:pt idx="647">
                  <c:v>-8.1250009999999998E-2</c:v>
                </c:pt>
                <c:pt idx="648">
                  <c:v>-0.10273438999999999</c:v>
                </c:pt>
                <c:pt idx="649">
                  <c:v>-0.12617189000000001</c:v>
                </c:pt>
                <c:pt idx="650">
                  <c:v>-0.14960939000000001</c:v>
                </c:pt>
                <c:pt idx="651">
                  <c:v>-0.17304689000000001</c:v>
                </c:pt>
                <c:pt idx="652">
                  <c:v>-0.19648439000000001</c:v>
                </c:pt>
                <c:pt idx="653">
                  <c:v>-0.21992189000000001</c:v>
                </c:pt>
                <c:pt idx="654">
                  <c:v>-0.24335939000000001</c:v>
                </c:pt>
                <c:pt idx="655">
                  <c:v>-0.26875000999999998</c:v>
                </c:pt>
                <c:pt idx="656">
                  <c:v>-0.29218750999999998</c:v>
                </c:pt>
                <c:pt idx="657">
                  <c:v>-0.31367189000000001</c:v>
                </c:pt>
                <c:pt idx="658">
                  <c:v>-0.33515625999999998</c:v>
                </c:pt>
                <c:pt idx="659">
                  <c:v>-0.35859375999999998</c:v>
                </c:pt>
                <c:pt idx="660">
                  <c:v>-0.38203125999999998</c:v>
                </c:pt>
                <c:pt idx="661">
                  <c:v>-0.40546875999999998</c:v>
                </c:pt>
                <c:pt idx="662">
                  <c:v>-0.42500000999999998</c:v>
                </c:pt>
                <c:pt idx="663">
                  <c:v>-0.44648439000000001</c:v>
                </c:pt>
                <c:pt idx="664">
                  <c:v>-0.46796875999999998</c:v>
                </c:pt>
                <c:pt idx="665">
                  <c:v>-0.49140625999999998</c:v>
                </c:pt>
                <c:pt idx="666">
                  <c:v>-0.51289063999999995</c:v>
                </c:pt>
                <c:pt idx="667">
                  <c:v>-0.53632813999999995</c:v>
                </c:pt>
                <c:pt idx="668">
                  <c:v>-0.55976563999999995</c:v>
                </c:pt>
                <c:pt idx="669">
                  <c:v>-0.58320313999999995</c:v>
                </c:pt>
                <c:pt idx="670">
                  <c:v>-0.60664063999999995</c:v>
                </c:pt>
                <c:pt idx="671">
                  <c:v>-0.63007813999999995</c:v>
                </c:pt>
                <c:pt idx="672">
                  <c:v>-0.65351563999999995</c:v>
                </c:pt>
                <c:pt idx="673">
                  <c:v>-0.67890625999999998</c:v>
                </c:pt>
                <c:pt idx="674">
                  <c:v>-0.70429688999999995</c:v>
                </c:pt>
                <c:pt idx="675">
                  <c:v>-0.72773438999999995</c:v>
                </c:pt>
                <c:pt idx="676">
                  <c:v>-0.75117188999999995</c:v>
                </c:pt>
                <c:pt idx="677">
                  <c:v>-0.77265625999999998</c:v>
                </c:pt>
                <c:pt idx="678">
                  <c:v>-0.79609375999999998</c:v>
                </c:pt>
                <c:pt idx="679">
                  <c:v>-0.81757813999999995</c:v>
                </c:pt>
                <c:pt idx="680">
                  <c:v>-0.84101563999999995</c:v>
                </c:pt>
                <c:pt idx="681">
                  <c:v>-0.86250000999999998</c:v>
                </c:pt>
                <c:pt idx="682">
                  <c:v>-0.88398438999999995</c:v>
                </c:pt>
                <c:pt idx="683">
                  <c:v>-0.90742188999999995</c:v>
                </c:pt>
                <c:pt idx="684">
                  <c:v>-0.93085938999999995</c:v>
                </c:pt>
                <c:pt idx="685">
                  <c:v>-0.95234375999999998</c:v>
                </c:pt>
                <c:pt idx="686">
                  <c:v>-0.97578125999999998</c:v>
                </c:pt>
                <c:pt idx="687">
                  <c:v>-0.99726563999999995</c:v>
                </c:pt>
                <c:pt idx="688">
                  <c:v>-1.01875001</c:v>
                </c:pt>
                <c:pt idx="689">
                  <c:v>-1.04023439</c:v>
                </c:pt>
                <c:pt idx="690">
                  <c:v>-1.06171876</c:v>
                </c:pt>
                <c:pt idx="691">
                  <c:v>-1.08125001</c:v>
                </c:pt>
                <c:pt idx="692">
                  <c:v>-1.10078126</c:v>
                </c:pt>
                <c:pt idx="693">
                  <c:v>-1.12226564</c:v>
                </c:pt>
                <c:pt idx="694">
                  <c:v>-1.14375001</c:v>
                </c:pt>
                <c:pt idx="695">
                  <c:v>-1.16523439</c:v>
                </c:pt>
                <c:pt idx="696">
                  <c:v>-1.18671876</c:v>
                </c:pt>
                <c:pt idx="697">
                  <c:v>-1.20820314</c:v>
                </c:pt>
                <c:pt idx="698">
                  <c:v>-1.22578126</c:v>
                </c:pt>
                <c:pt idx="699">
                  <c:v>-1.24531251</c:v>
                </c:pt>
                <c:pt idx="700">
                  <c:v>-1.26484376</c:v>
                </c:pt>
                <c:pt idx="701">
                  <c:v>-1.28437501</c:v>
                </c:pt>
                <c:pt idx="702">
                  <c:v>-1.30390626</c:v>
                </c:pt>
                <c:pt idx="703">
                  <c:v>-1.32148439</c:v>
                </c:pt>
                <c:pt idx="704">
                  <c:v>-1.34492189</c:v>
                </c:pt>
                <c:pt idx="705">
                  <c:v>-1.36445314</c:v>
                </c:pt>
                <c:pt idx="706">
                  <c:v>-1.38398439</c:v>
                </c:pt>
                <c:pt idx="707">
                  <c:v>-1.40351564</c:v>
                </c:pt>
                <c:pt idx="708">
                  <c:v>-1.42109376</c:v>
                </c:pt>
                <c:pt idx="709">
                  <c:v>-1.43867189</c:v>
                </c:pt>
                <c:pt idx="710">
                  <c:v>-1.45820314</c:v>
                </c:pt>
                <c:pt idx="711">
                  <c:v>-1.47578126</c:v>
                </c:pt>
                <c:pt idx="712">
                  <c:v>-1.49335939</c:v>
                </c:pt>
                <c:pt idx="713">
                  <c:v>-1.51093751</c:v>
                </c:pt>
                <c:pt idx="714">
                  <c:v>-1.52656251</c:v>
                </c:pt>
                <c:pt idx="715">
                  <c:v>-1.54218751</c:v>
                </c:pt>
                <c:pt idx="716">
                  <c:v>-1.55781251</c:v>
                </c:pt>
                <c:pt idx="717">
                  <c:v>-1.57539064</c:v>
                </c:pt>
                <c:pt idx="718">
                  <c:v>-1.59101564</c:v>
                </c:pt>
                <c:pt idx="719">
                  <c:v>-1.60468751</c:v>
                </c:pt>
                <c:pt idx="720">
                  <c:v>-1.62031251</c:v>
                </c:pt>
                <c:pt idx="721">
                  <c:v>-1.63593751</c:v>
                </c:pt>
                <c:pt idx="722">
                  <c:v>-1.64960939</c:v>
                </c:pt>
                <c:pt idx="723">
                  <c:v>-1.65937501</c:v>
                </c:pt>
                <c:pt idx="724">
                  <c:v>-1.67500001</c:v>
                </c:pt>
                <c:pt idx="725">
                  <c:v>-1.69062501</c:v>
                </c:pt>
                <c:pt idx="726">
                  <c:v>-1.70429689</c:v>
                </c:pt>
                <c:pt idx="727">
                  <c:v>-1.71406251</c:v>
                </c:pt>
                <c:pt idx="728">
                  <c:v>-1.72773439</c:v>
                </c:pt>
                <c:pt idx="729">
                  <c:v>-1.73945314</c:v>
                </c:pt>
                <c:pt idx="730">
                  <c:v>-1.75117189</c:v>
                </c:pt>
                <c:pt idx="731">
                  <c:v>-1.76289064</c:v>
                </c:pt>
                <c:pt idx="732">
                  <c:v>-1.77265626</c:v>
                </c:pt>
                <c:pt idx="733">
                  <c:v>-1.78632814</c:v>
                </c:pt>
                <c:pt idx="734">
                  <c:v>-1.79804689</c:v>
                </c:pt>
                <c:pt idx="735">
                  <c:v>-1.80781251</c:v>
                </c:pt>
                <c:pt idx="736">
                  <c:v>-1.81757814</c:v>
                </c:pt>
                <c:pt idx="737">
                  <c:v>-1.82539064</c:v>
                </c:pt>
                <c:pt idx="738">
                  <c:v>-1.83515626</c:v>
                </c:pt>
                <c:pt idx="739">
                  <c:v>-1.84492189</c:v>
                </c:pt>
                <c:pt idx="740">
                  <c:v>-1.85273439</c:v>
                </c:pt>
                <c:pt idx="741">
                  <c:v>-1.86054689</c:v>
                </c:pt>
                <c:pt idx="742">
                  <c:v>-1.86835939</c:v>
                </c:pt>
                <c:pt idx="743">
                  <c:v>-1.87226564</c:v>
                </c:pt>
                <c:pt idx="744">
                  <c:v>-1.87812501</c:v>
                </c:pt>
                <c:pt idx="745">
                  <c:v>-1.88593751</c:v>
                </c:pt>
                <c:pt idx="746">
                  <c:v>-1.89570314</c:v>
                </c:pt>
                <c:pt idx="747">
                  <c:v>-1.90156251</c:v>
                </c:pt>
                <c:pt idx="748">
                  <c:v>-1.90742189</c:v>
                </c:pt>
                <c:pt idx="749">
                  <c:v>-1.91328126</c:v>
                </c:pt>
                <c:pt idx="750">
                  <c:v>-1.91718751</c:v>
                </c:pt>
                <c:pt idx="751">
                  <c:v>-1.92304689</c:v>
                </c:pt>
                <c:pt idx="752">
                  <c:v>-1.92695314</c:v>
                </c:pt>
                <c:pt idx="753">
                  <c:v>-1.92890626</c:v>
                </c:pt>
                <c:pt idx="754">
                  <c:v>-1.93281251</c:v>
                </c:pt>
                <c:pt idx="755">
                  <c:v>-1.93476564</c:v>
                </c:pt>
                <c:pt idx="756">
                  <c:v>-1.93867189</c:v>
                </c:pt>
                <c:pt idx="757">
                  <c:v>-1.94062501</c:v>
                </c:pt>
                <c:pt idx="758">
                  <c:v>-1.94257814</c:v>
                </c:pt>
                <c:pt idx="759">
                  <c:v>-1.94453126</c:v>
                </c:pt>
                <c:pt idx="760">
                  <c:v>-1.94648439</c:v>
                </c:pt>
                <c:pt idx="761">
                  <c:v>-1.94648439</c:v>
                </c:pt>
                <c:pt idx="762">
                  <c:v>-1.94648439</c:v>
                </c:pt>
                <c:pt idx="763">
                  <c:v>-1.94843751</c:v>
                </c:pt>
                <c:pt idx="764">
                  <c:v>-1.94648439</c:v>
                </c:pt>
                <c:pt idx="765">
                  <c:v>-1.94648439</c:v>
                </c:pt>
                <c:pt idx="766">
                  <c:v>-1.94648439</c:v>
                </c:pt>
                <c:pt idx="767">
                  <c:v>-1.94453126</c:v>
                </c:pt>
                <c:pt idx="768">
                  <c:v>-1.94257814</c:v>
                </c:pt>
                <c:pt idx="769">
                  <c:v>-1.94062501</c:v>
                </c:pt>
                <c:pt idx="770">
                  <c:v>-1.93867189</c:v>
                </c:pt>
                <c:pt idx="771">
                  <c:v>-1.93671876</c:v>
                </c:pt>
                <c:pt idx="772">
                  <c:v>-1.93281251</c:v>
                </c:pt>
                <c:pt idx="773">
                  <c:v>-1.92890626</c:v>
                </c:pt>
                <c:pt idx="774">
                  <c:v>-1.92695314</c:v>
                </c:pt>
                <c:pt idx="775">
                  <c:v>-1.92304689</c:v>
                </c:pt>
                <c:pt idx="776">
                  <c:v>-1.91914064</c:v>
                </c:pt>
                <c:pt idx="777">
                  <c:v>-1.91328126</c:v>
                </c:pt>
                <c:pt idx="778">
                  <c:v>-1.90937501</c:v>
                </c:pt>
                <c:pt idx="779">
                  <c:v>-1.90351564</c:v>
                </c:pt>
                <c:pt idx="780">
                  <c:v>-1.89765626</c:v>
                </c:pt>
                <c:pt idx="781">
                  <c:v>-1.88789064</c:v>
                </c:pt>
                <c:pt idx="782">
                  <c:v>-1.88007814</c:v>
                </c:pt>
                <c:pt idx="783">
                  <c:v>-1.87421876</c:v>
                </c:pt>
                <c:pt idx="784">
                  <c:v>-1.87031251</c:v>
                </c:pt>
                <c:pt idx="785">
                  <c:v>-1.86250001</c:v>
                </c:pt>
                <c:pt idx="786">
                  <c:v>-1.85468751</c:v>
                </c:pt>
                <c:pt idx="787">
                  <c:v>-1.84687501</c:v>
                </c:pt>
                <c:pt idx="788">
                  <c:v>-1.83710939</c:v>
                </c:pt>
                <c:pt idx="789">
                  <c:v>-1.82734376</c:v>
                </c:pt>
                <c:pt idx="790">
                  <c:v>-1.81953126</c:v>
                </c:pt>
                <c:pt idx="791">
                  <c:v>-1.81171876</c:v>
                </c:pt>
                <c:pt idx="792">
                  <c:v>-1.80000001</c:v>
                </c:pt>
                <c:pt idx="793">
                  <c:v>-1.79023439</c:v>
                </c:pt>
                <c:pt idx="794">
                  <c:v>-1.77656251</c:v>
                </c:pt>
                <c:pt idx="795">
                  <c:v>-1.76484376</c:v>
                </c:pt>
                <c:pt idx="796">
                  <c:v>-1.75507814</c:v>
                </c:pt>
                <c:pt idx="797">
                  <c:v>-1.74335939</c:v>
                </c:pt>
                <c:pt idx="798">
                  <c:v>-1.73164064</c:v>
                </c:pt>
                <c:pt idx="799">
                  <c:v>-1.71796876</c:v>
                </c:pt>
                <c:pt idx="800">
                  <c:v>-1.70625001</c:v>
                </c:pt>
                <c:pt idx="801">
                  <c:v>-1.69453126</c:v>
                </c:pt>
                <c:pt idx="802">
                  <c:v>-1.68085939</c:v>
                </c:pt>
                <c:pt idx="803">
                  <c:v>-1.66328126</c:v>
                </c:pt>
                <c:pt idx="804">
                  <c:v>-1.65351564</c:v>
                </c:pt>
                <c:pt idx="805">
                  <c:v>-1.63984376</c:v>
                </c:pt>
                <c:pt idx="806">
                  <c:v>-1.62617189</c:v>
                </c:pt>
                <c:pt idx="807">
                  <c:v>-1.61054689</c:v>
                </c:pt>
                <c:pt idx="808">
                  <c:v>-1.59687501</c:v>
                </c:pt>
                <c:pt idx="809">
                  <c:v>-1.58125001</c:v>
                </c:pt>
                <c:pt idx="810">
                  <c:v>-1.56367189</c:v>
                </c:pt>
                <c:pt idx="811">
                  <c:v>-1.54609376</c:v>
                </c:pt>
                <c:pt idx="812">
                  <c:v>-1.53046876</c:v>
                </c:pt>
                <c:pt idx="813">
                  <c:v>-1.51484376</c:v>
                </c:pt>
                <c:pt idx="814">
                  <c:v>-1.49726564</c:v>
                </c:pt>
                <c:pt idx="815">
                  <c:v>-1.48164064</c:v>
                </c:pt>
                <c:pt idx="816">
                  <c:v>-1.46210939</c:v>
                </c:pt>
                <c:pt idx="817">
                  <c:v>-1.44257814</c:v>
                </c:pt>
                <c:pt idx="818">
                  <c:v>-1.42695314</c:v>
                </c:pt>
                <c:pt idx="819">
                  <c:v>-1.40937501</c:v>
                </c:pt>
                <c:pt idx="820">
                  <c:v>-1.38984376</c:v>
                </c:pt>
                <c:pt idx="821">
                  <c:v>-1.37031251</c:v>
                </c:pt>
                <c:pt idx="822">
                  <c:v>-1.35078126</c:v>
                </c:pt>
                <c:pt idx="823">
                  <c:v>-1.32734376</c:v>
                </c:pt>
                <c:pt idx="824">
                  <c:v>-1.30976564</c:v>
                </c:pt>
                <c:pt idx="825">
                  <c:v>-1.29023439</c:v>
                </c:pt>
                <c:pt idx="826">
                  <c:v>-1.27070314</c:v>
                </c:pt>
                <c:pt idx="827">
                  <c:v>-1.25117189</c:v>
                </c:pt>
                <c:pt idx="828">
                  <c:v>-1.23164064</c:v>
                </c:pt>
                <c:pt idx="829">
                  <c:v>-1.21210939</c:v>
                </c:pt>
                <c:pt idx="830">
                  <c:v>-1.19257814</c:v>
                </c:pt>
                <c:pt idx="831">
                  <c:v>-1.17109376</c:v>
                </c:pt>
                <c:pt idx="832">
                  <c:v>-1.14960939</c:v>
                </c:pt>
                <c:pt idx="833">
                  <c:v>-1.13007814</c:v>
                </c:pt>
                <c:pt idx="834">
                  <c:v>-1.10664064</c:v>
                </c:pt>
                <c:pt idx="835">
                  <c:v>-1.08710939</c:v>
                </c:pt>
                <c:pt idx="836">
                  <c:v>-1.06757814</c:v>
                </c:pt>
                <c:pt idx="837">
                  <c:v>-1.04609376</c:v>
                </c:pt>
                <c:pt idx="838">
                  <c:v>-1.02460939</c:v>
                </c:pt>
                <c:pt idx="839">
                  <c:v>-1.00312501</c:v>
                </c:pt>
                <c:pt idx="840">
                  <c:v>-0.98164063999999995</c:v>
                </c:pt>
                <c:pt idx="841">
                  <c:v>-0.96015625999999998</c:v>
                </c:pt>
                <c:pt idx="842">
                  <c:v>-0.93671875999999998</c:v>
                </c:pt>
                <c:pt idx="843">
                  <c:v>-0.91523438999999995</c:v>
                </c:pt>
                <c:pt idx="844">
                  <c:v>-0.89179688999999995</c:v>
                </c:pt>
                <c:pt idx="845">
                  <c:v>-0.87031250999999998</c:v>
                </c:pt>
                <c:pt idx="846">
                  <c:v>-0.84687500999999998</c:v>
                </c:pt>
                <c:pt idx="847">
                  <c:v>-0.82343750999999998</c:v>
                </c:pt>
                <c:pt idx="848">
                  <c:v>-0.80195313999999995</c:v>
                </c:pt>
                <c:pt idx="849">
                  <c:v>-0.77851563999999995</c:v>
                </c:pt>
                <c:pt idx="850">
                  <c:v>-0.75703125999999998</c:v>
                </c:pt>
                <c:pt idx="851">
                  <c:v>-0.73554688999999995</c:v>
                </c:pt>
                <c:pt idx="852">
                  <c:v>-0.71210938999999995</c:v>
                </c:pt>
                <c:pt idx="853">
                  <c:v>-0.68671875999999998</c:v>
                </c:pt>
                <c:pt idx="854">
                  <c:v>-0.66132813999999995</c:v>
                </c:pt>
                <c:pt idx="855">
                  <c:v>-0.63789063999999995</c:v>
                </c:pt>
                <c:pt idx="856">
                  <c:v>-0.61250000999999998</c:v>
                </c:pt>
                <c:pt idx="857">
                  <c:v>-0.58906250999999998</c:v>
                </c:pt>
                <c:pt idx="858">
                  <c:v>-0.56562500999999998</c:v>
                </c:pt>
                <c:pt idx="859">
                  <c:v>-0.54218750999999998</c:v>
                </c:pt>
                <c:pt idx="860">
                  <c:v>-0.52070313999999995</c:v>
                </c:pt>
                <c:pt idx="861">
                  <c:v>-0.49921875999999998</c:v>
                </c:pt>
                <c:pt idx="862">
                  <c:v>-0.47578125999999998</c:v>
                </c:pt>
                <c:pt idx="863">
                  <c:v>-0.45429689000000001</c:v>
                </c:pt>
                <c:pt idx="864">
                  <c:v>-0.43085939000000001</c:v>
                </c:pt>
                <c:pt idx="865">
                  <c:v>-0.41132814000000001</c:v>
                </c:pt>
                <c:pt idx="866">
                  <c:v>-0.38984375999999998</c:v>
                </c:pt>
                <c:pt idx="867">
                  <c:v>-0.36640625999999998</c:v>
                </c:pt>
                <c:pt idx="868">
                  <c:v>-0.34296875999999998</c:v>
                </c:pt>
                <c:pt idx="869">
                  <c:v>-0.31953125999999998</c:v>
                </c:pt>
                <c:pt idx="870">
                  <c:v>-0.29804689000000001</c:v>
                </c:pt>
                <c:pt idx="871">
                  <c:v>-0.27460939000000001</c:v>
                </c:pt>
                <c:pt idx="872">
                  <c:v>-0.25117189000000001</c:v>
                </c:pt>
                <c:pt idx="873">
                  <c:v>-0.22773439000000001</c:v>
                </c:pt>
                <c:pt idx="874">
                  <c:v>-0.20429689000000001</c:v>
                </c:pt>
                <c:pt idx="875">
                  <c:v>-0.17890626000000001</c:v>
                </c:pt>
                <c:pt idx="876">
                  <c:v>-0.15546876000000001</c:v>
                </c:pt>
                <c:pt idx="877">
                  <c:v>-0.13203126000000001</c:v>
                </c:pt>
                <c:pt idx="878">
                  <c:v>-0.11054688999999999</c:v>
                </c:pt>
                <c:pt idx="879">
                  <c:v>-8.7109389999999995E-2</c:v>
                </c:pt>
                <c:pt idx="880">
                  <c:v>-6.5625009999999998E-2</c:v>
                </c:pt>
                <c:pt idx="881">
                  <c:v>-4.4140640000000002E-2</c:v>
                </c:pt>
                <c:pt idx="882">
                  <c:v>-2.0703139999999998E-2</c:v>
                </c:pt>
                <c:pt idx="883">
                  <c:v>7.8123999999999999E-4</c:v>
                </c:pt>
                <c:pt idx="884">
                  <c:v>2.4218739999999999E-2</c:v>
                </c:pt>
                <c:pt idx="885">
                  <c:v>4.7656240000000002E-2</c:v>
                </c:pt>
                <c:pt idx="886">
                  <c:v>7.1093740000000002E-2</c:v>
                </c:pt>
                <c:pt idx="887">
                  <c:v>9.4531240000000002E-2</c:v>
                </c:pt>
                <c:pt idx="888">
                  <c:v>0.11601561000000001</c:v>
                </c:pt>
                <c:pt idx="889">
                  <c:v>0.13554685999999999</c:v>
                </c:pt>
                <c:pt idx="890">
                  <c:v>0.15507810999999999</c:v>
                </c:pt>
                <c:pt idx="891">
                  <c:v>0.17656248999999999</c:v>
                </c:pt>
                <c:pt idx="892">
                  <c:v>0.19804685999999999</c:v>
                </c:pt>
                <c:pt idx="893">
                  <c:v>0.21757810999999999</c:v>
                </c:pt>
                <c:pt idx="894">
                  <c:v>0.23906248999999999</c:v>
                </c:pt>
                <c:pt idx="895">
                  <c:v>0.26054685999999999</c:v>
                </c:pt>
                <c:pt idx="896">
                  <c:v>0.28203124000000002</c:v>
                </c:pt>
                <c:pt idx="897">
                  <c:v>0.30156249000000002</c:v>
                </c:pt>
                <c:pt idx="898">
                  <c:v>0.32109374000000002</c:v>
                </c:pt>
                <c:pt idx="899">
                  <c:v>0.34257810999999999</c:v>
                </c:pt>
                <c:pt idx="900">
                  <c:v>0.36210935999999999</c:v>
                </c:pt>
                <c:pt idx="901">
                  <c:v>0.38164060999999999</c:v>
                </c:pt>
                <c:pt idx="902">
                  <c:v>0.39921874000000002</c:v>
                </c:pt>
                <c:pt idx="903">
                  <c:v>0.41679685999999999</c:v>
                </c:pt>
                <c:pt idx="904">
                  <c:v>0.43828124000000002</c:v>
                </c:pt>
                <c:pt idx="905">
                  <c:v>0.45781249000000002</c:v>
                </c:pt>
                <c:pt idx="906">
                  <c:v>0.47734374000000002</c:v>
                </c:pt>
                <c:pt idx="907">
                  <c:v>0.49687499000000002</c:v>
                </c:pt>
                <c:pt idx="908">
                  <c:v>0.51640624000000002</c:v>
                </c:pt>
                <c:pt idx="909">
                  <c:v>0.53203124000000002</c:v>
                </c:pt>
                <c:pt idx="910">
                  <c:v>0.55156249000000002</c:v>
                </c:pt>
                <c:pt idx="911">
                  <c:v>0.56914061000000005</c:v>
                </c:pt>
                <c:pt idx="912">
                  <c:v>0.58476561000000005</c:v>
                </c:pt>
                <c:pt idx="913">
                  <c:v>0.60234374000000002</c:v>
                </c:pt>
                <c:pt idx="914">
                  <c:v>0.61992186000000005</c:v>
                </c:pt>
                <c:pt idx="915">
                  <c:v>0.63554686000000005</c:v>
                </c:pt>
                <c:pt idx="916">
                  <c:v>0.65117186000000005</c:v>
                </c:pt>
                <c:pt idx="917">
                  <c:v>0.66874999000000002</c:v>
                </c:pt>
                <c:pt idx="918">
                  <c:v>0.68242186000000005</c:v>
                </c:pt>
                <c:pt idx="919">
                  <c:v>0.69609374000000002</c:v>
                </c:pt>
                <c:pt idx="920">
                  <c:v>0.71171874000000002</c:v>
                </c:pt>
                <c:pt idx="921">
                  <c:v>0.72734374000000002</c:v>
                </c:pt>
                <c:pt idx="922">
                  <c:v>0.74101561000000005</c:v>
                </c:pt>
                <c:pt idx="923">
                  <c:v>0.75273436000000005</c:v>
                </c:pt>
                <c:pt idx="924">
                  <c:v>0.76835936000000005</c:v>
                </c:pt>
                <c:pt idx="925">
                  <c:v>0.78203124000000002</c:v>
                </c:pt>
                <c:pt idx="926">
                  <c:v>0.79570311000000005</c:v>
                </c:pt>
                <c:pt idx="927">
                  <c:v>0.80742186000000005</c:v>
                </c:pt>
                <c:pt idx="928">
                  <c:v>0.81914061000000005</c:v>
                </c:pt>
                <c:pt idx="929">
                  <c:v>0.83085936000000005</c:v>
                </c:pt>
                <c:pt idx="930">
                  <c:v>0.84257811000000005</c:v>
                </c:pt>
                <c:pt idx="931">
                  <c:v>0.85234374000000002</c:v>
                </c:pt>
                <c:pt idx="932">
                  <c:v>0.86210936000000005</c:v>
                </c:pt>
                <c:pt idx="933">
                  <c:v>0.87578124000000002</c:v>
                </c:pt>
                <c:pt idx="934">
                  <c:v>0.88749999000000002</c:v>
                </c:pt>
                <c:pt idx="935">
                  <c:v>0.89726561000000005</c:v>
                </c:pt>
                <c:pt idx="936">
                  <c:v>0.90703124000000002</c:v>
                </c:pt>
                <c:pt idx="937">
                  <c:v>0.91679686000000005</c:v>
                </c:pt>
                <c:pt idx="938">
                  <c:v>0.92656249000000002</c:v>
                </c:pt>
                <c:pt idx="939">
                  <c:v>0.93632811000000005</c:v>
                </c:pt>
                <c:pt idx="940">
                  <c:v>0.94414061000000005</c:v>
                </c:pt>
                <c:pt idx="941">
                  <c:v>0.95390624000000002</c:v>
                </c:pt>
                <c:pt idx="942">
                  <c:v>0.96171874000000002</c:v>
                </c:pt>
                <c:pt idx="943">
                  <c:v>0.96562499000000002</c:v>
                </c:pt>
                <c:pt idx="944">
                  <c:v>0.97148436000000005</c:v>
                </c:pt>
                <c:pt idx="945">
                  <c:v>0.97734374000000002</c:v>
                </c:pt>
                <c:pt idx="946">
                  <c:v>0.98710936000000005</c:v>
                </c:pt>
                <c:pt idx="947">
                  <c:v>0.99296874000000002</c:v>
                </c:pt>
                <c:pt idx="948">
                  <c:v>0.99882811000000005</c:v>
                </c:pt>
                <c:pt idx="949">
                  <c:v>1.00468749</c:v>
                </c:pt>
                <c:pt idx="950">
                  <c:v>1.01054686</c:v>
                </c:pt>
                <c:pt idx="951">
                  <c:v>1.01445311</c:v>
                </c:pt>
                <c:pt idx="952">
                  <c:v>1.02031249</c:v>
                </c:pt>
                <c:pt idx="953">
                  <c:v>1.02226561</c:v>
                </c:pt>
                <c:pt idx="954">
                  <c:v>1.02617186</c:v>
                </c:pt>
                <c:pt idx="955">
                  <c:v>1.02812499</c:v>
                </c:pt>
                <c:pt idx="956">
                  <c:v>1.03203124</c:v>
                </c:pt>
                <c:pt idx="957">
                  <c:v>1.03398436</c:v>
                </c:pt>
                <c:pt idx="958">
                  <c:v>1.03593749</c:v>
                </c:pt>
                <c:pt idx="959">
                  <c:v>1.03789061</c:v>
                </c:pt>
                <c:pt idx="960">
                  <c:v>1.03984374</c:v>
                </c:pt>
                <c:pt idx="961">
                  <c:v>1.03984374</c:v>
                </c:pt>
                <c:pt idx="962">
                  <c:v>1.04179686</c:v>
                </c:pt>
                <c:pt idx="963">
                  <c:v>1.04179686</c:v>
                </c:pt>
                <c:pt idx="964">
                  <c:v>1.04179686</c:v>
                </c:pt>
                <c:pt idx="965">
                  <c:v>1.03984374</c:v>
                </c:pt>
                <c:pt idx="966">
                  <c:v>1.03984374</c:v>
                </c:pt>
                <c:pt idx="967">
                  <c:v>1.03789061</c:v>
                </c:pt>
                <c:pt idx="968">
                  <c:v>1.03593749</c:v>
                </c:pt>
                <c:pt idx="969">
                  <c:v>1.03398436</c:v>
                </c:pt>
                <c:pt idx="970">
                  <c:v>1.03203124</c:v>
                </c:pt>
                <c:pt idx="971">
                  <c:v>1.03007811</c:v>
                </c:pt>
                <c:pt idx="972">
                  <c:v>1.02617186</c:v>
                </c:pt>
                <c:pt idx="973">
                  <c:v>1.02226561</c:v>
                </c:pt>
                <c:pt idx="974">
                  <c:v>1.02031249</c:v>
                </c:pt>
                <c:pt idx="975">
                  <c:v>1.01640624</c:v>
                </c:pt>
                <c:pt idx="976">
                  <c:v>1.01249999</c:v>
                </c:pt>
                <c:pt idx="977">
                  <c:v>1.00664061</c:v>
                </c:pt>
                <c:pt idx="978">
                  <c:v>1.00078124</c:v>
                </c:pt>
                <c:pt idx="979">
                  <c:v>0.99492186000000005</c:v>
                </c:pt>
                <c:pt idx="980">
                  <c:v>0.98906249000000002</c:v>
                </c:pt>
                <c:pt idx="981">
                  <c:v>0.97929686000000005</c:v>
                </c:pt>
                <c:pt idx="982">
                  <c:v>0.97343749000000002</c:v>
                </c:pt>
                <c:pt idx="983">
                  <c:v>0.96757811000000005</c:v>
                </c:pt>
                <c:pt idx="984">
                  <c:v>0.96367186000000005</c:v>
                </c:pt>
                <c:pt idx="985">
                  <c:v>0.95585936000000005</c:v>
                </c:pt>
                <c:pt idx="986">
                  <c:v>0.94804686000000005</c:v>
                </c:pt>
                <c:pt idx="987">
                  <c:v>0.94023436000000005</c:v>
                </c:pt>
                <c:pt idx="988">
                  <c:v>0.93046874000000002</c:v>
                </c:pt>
                <c:pt idx="989">
                  <c:v>0.91874999000000002</c:v>
                </c:pt>
                <c:pt idx="990">
                  <c:v>0.91093749000000002</c:v>
                </c:pt>
                <c:pt idx="991">
                  <c:v>0.90117186000000005</c:v>
                </c:pt>
                <c:pt idx="992">
                  <c:v>0.88945311000000005</c:v>
                </c:pt>
                <c:pt idx="993">
                  <c:v>0.87968749000000002</c:v>
                </c:pt>
                <c:pt idx="994">
                  <c:v>0.86601561000000005</c:v>
                </c:pt>
                <c:pt idx="995">
                  <c:v>0.85624999000000002</c:v>
                </c:pt>
                <c:pt idx="996">
                  <c:v>0.84648436000000005</c:v>
                </c:pt>
                <c:pt idx="997">
                  <c:v>0.83476561000000005</c:v>
                </c:pt>
                <c:pt idx="998">
                  <c:v>0.82304686000000005</c:v>
                </c:pt>
                <c:pt idx="999">
                  <c:v>0.81132811000000005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'3v'!$O$3:$O$1002</c:f>
              <c:numCache>
                <c:formatCode>0.00E+00</c:formatCode>
                <c:ptCount val="1000"/>
                <c:pt idx="0">
                  <c:v>0.95195311000000005</c:v>
                </c:pt>
                <c:pt idx="1">
                  <c:v>0.95390624000000002</c:v>
                </c:pt>
                <c:pt idx="2">
                  <c:v>0.95585936000000005</c:v>
                </c:pt>
                <c:pt idx="3">
                  <c:v>0.95781249000000002</c:v>
                </c:pt>
                <c:pt idx="4">
                  <c:v>0.96171874000000002</c:v>
                </c:pt>
                <c:pt idx="5">
                  <c:v>0.96367186000000005</c:v>
                </c:pt>
                <c:pt idx="6">
                  <c:v>0.96562499000000002</c:v>
                </c:pt>
                <c:pt idx="7">
                  <c:v>0.96757811000000005</c:v>
                </c:pt>
                <c:pt idx="8">
                  <c:v>0.96953124000000002</c:v>
                </c:pt>
                <c:pt idx="9">
                  <c:v>0.97148436000000005</c:v>
                </c:pt>
                <c:pt idx="10">
                  <c:v>0.97343749000000002</c:v>
                </c:pt>
                <c:pt idx="11">
                  <c:v>0.97343749000000002</c:v>
                </c:pt>
                <c:pt idx="12">
                  <c:v>0.97539061000000005</c:v>
                </c:pt>
                <c:pt idx="13">
                  <c:v>0.97734374000000002</c:v>
                </c:pt>
                <c:pt idx="14">
                  <c:v>0.97734374000000002</c:v>
                </c:pt>
                <c:pt idx="15">
                  <c:v>0.97929686000000005</c:v>
                </c:pt>
                <c:pt idx="16">
                  <c:v>0.97929686000000005</c:v>
                </c:pt>
                <c:pt idx="17">
                  <c:v>0.98124999000000002</c:v>
                </c:pt>
                <c:pt idx="18">
                  <c:v>0.98124999000000002</c:v>
                </c:pt>
                <c:pt idx="19">
                  <c:v>0.98320311000000005</c:v>
                </c:pt>
                <c:pt idx="20">
                  <c:v>0.98320311000000005</c:v>
                </c:pt>
                <c:pt idx="21">
                  <c:v>0.98515624000000002</c:v>
                </c:pt>
                <c:pt idx="22">
                  <c:v>0.98710936000000005</c:v>
                </c:pt>
                <c:pt idx="23">
                  <c:v>0.98710936000000005</c:v>
                </c:pt>
                <c:pt idx="24">
                  <c:v>0.98906249000000002</c:v>
                </c:pt>
                <c:pt idx="25">
                  <c:v>0.99101561000000005</c:v>
                </c:pt>
                <c:pt idx="26">
                  <c:v>0.99101561000000005</c:v>
                </c:pt>
                <c:pt idx="27">
                  <c:v>0.99296874000000002</c:v>
                </c:pt>
                <c:pt idx="28">
                  <c:v>0.99492186000000005</c:v>
                </c:pt>
                <c:pt idx="29">
                  <c:v>0.99492186000000005</c:v>
                </c:pt>
                <c:pt idx="30">
                  <c:v>0.99687499000000002</c:v>
                </c:pt>
                <c:pt idx="31">
                  <c:v>0.99882811000000005</c:v>
                </c:pt>
                <c:pt idx="32">
                  <c:v>0.99882811000000005</c:v>
                </c:pt>
                <c:pt idx="33">
                  <c:v>1.00078124</c:v>
                </c:pt>
                <c:pt idx="34">
                  <c:v>1.00273436</c:v>
                </c:pt>
                <c:pt idx="35">
                  <c:v>1.00273436</c:v>
                </c:pt>
                <c:pt idx="36">
                  <c:v>1.00468749</c:v>
                </c:pt>
                <c:pt idx="37">
                  <c:v>1.00468749</c:v>
                </c:pt>
                <c:pt idx="38">
                  <c:v>1.00664061</c:v>
                </c:pt>
                <c:pt idx="39">
                  <c:v>1.00664061</c:v>
                </c:pt>
                <c:pt idx="40">
                  <c:v>1.00859374</c:v>
                </c:pt>
                <c:pt idx="41">
                  <c:v>1.01054686</c:v>
                </c:pt>
                <c:pt idx="42">
                  <c:v>1.01054686</c:v>
                </c:pt>
                <c:pt idx="43">
                  <c:v>1.01249999</c:v>
                </c:pt>
                <c:pt idx="44">
                  <c:v>1.01445311</c:v>
                </c:pt>
                <c:pt idx="45">
                  <c:v>1.01445311</c:v>
                </c:pt>
                <c:pt idx="46">
                  <c:v>1.01640624</c:v>
                </c:pt>
                <c:pt idx="47">
                  <c:v>1.01835936</c:v>
                </c:pt>
                <c:pt idx="48">
                  <c:v>1.01835936</c:v>
                </c:pt>
                <c:pt idx="49">
                  <c:v>1.02031249</c:v>
                </c:pt>
                <c:pt idx="50">
                  <c:v>1.02226561</c:v>
                </c:pt>
                <c:pt idx="51">
                  <c:v>1.02226561</c:v>
                </c:pt>
                <c:pt idx="52">
                  <c:v>1.02421874</c:v>
                </c:pt>
                <c:pt idx="53">
                  <c:v>1.02617186</c:v>
                </c:pt>
                <c:pt idx="54">
                  <c:v>1.02617186</c:v>
                </c:pt>
                <c:pt idx="55">
                  <c:v>1.02617186</c:v>
                </c:pt>
                <c:pt idx="56">
                  <c:v>1.02617186</c:v>
                </c:pt>
                <c:pt idx="57">
                  <c:v>1.02421874</c:v>
                </c:pt>
                <c:pt idx="58">
                  <c:v>1.02226561</c:v>
                </c:pt>
                <c:pt idx="59">
                  <c:v>1.02226561</c:v>
                </c:pt>
                <c:pt idx="60">
                  <c:v>1.02031249</c:v>
                </c:pt>
                <c:pt idx="61">
                  <c:v>1.02031249</c:v>
                </c:pt>
                <c:pt idx="62">
                  <c:v>1.02031249</c:v>
                </c:pt>
                <c:pt idx="63">
                  <c:v>1.02031249</c:v>
                </c:pt>
                <c:pt idx="64">
                  <c:v>1.02031249</c:v>
                </c:pt>
                <c:pt idx="65">
                  <c:v>1.02031249</c:v>
                </c:pt>
                <c:pt idx="66">
                  <c:v>1.01835936</c:v>
                </c:pt>
                <c:pt idx="67">
                  <c:v>1.01835936</c:v>
                </c:pt>
                <c:pt idx="68">
                  <c:v>1.01640624</c:v>
                </c:pt>
                <c:pt idx="69">
                  <c:v>1.01640624</c:v>
                </c:pt>
                <c:pt idx="70">
                  <c:v>1.01640624</c:v>
                </c:pt>
                <c:pt idx="71">
                  <c:v>1.01445311</c:v>
                </c:pt>
                <c:pt idx="72">
                  <c:v>1.01445311</c:v>
                </c:pt>
                <c:pt idx="73">
                  <c:v>1.01445311</c:v>
                </c:pt>
                <c:pt idx="74">
                  <c:v>1.01249999</c:v>
                </c:pt>
                <c:pt idx="75">
                  <c:v>1.01249999</c:v>
                </c:pt>
                <c:pt idx="76">
                  <c:v>1.01249999</c:v>
                </c:pt>
                <c:pt idx="77">
                  <c:v>1.01249999</c:v>
                </c:pt>
                <c:pt idx="78">
                  <c:v>1.01054686</c:v>
                </c:pt>
                <c:pt idx="79">
                  <c:v>1.01054686</c:v>
                </c:pt>
                <c:pt idx="80">
                  <c:v>1.01054686</c:v>
                </c:pt>
                <c:pt idx="81">
                  <c:v>1.01054686</c:v>
                </c:pt>
                <c:pt idx="82">
                  <c:v>1.00859374</c:v>
                </c:pt>
                <c:pt idx="83">
                  <c:v>1.00859374</c:v>
                </c:pt>
                <c:pt idx="84">
                  <c:v>1.00859374</c:v>
                </c:pt>
                <c:pt idx="85">
                  <c:v>1.00859374</c:v>
                </c:pt>
                <c:pt idx="86">
                  <c:v>1.00664061</c:v>
                </c:pt>
                <c:pt idx="87">
                  <c:v>1.00664061</c:v>
                </c:pt>
                <c:pt idx="88">
                  <c:v>1.00664061</c:v>
                </c:pt>
                <c:pt idx="89">
                  <c:v>1.00664061</c:v>
                </c:pt>
                <c:pt idx="90">
                  <c:v>1.00664061</c:v>
                </c:pt>
                <c:pt idx="91">
                  <c:v>1.00664061</c:v>
                </c:pt>
                <c:pt idx="92">
                  <c:v>1.00468749</c:v>
                </c:pt>
                <c:pt idx="93">
                  <c:v>1.00468749</c:v>
                </c:pt>
                <c:pt idx="94">
                  <c:v>1.00273436</c:v>
                </c:pt>
                <c:pt idx="95">
                  <c:v>1.00273436</c:v>
                </c:pt>
                <c:pt idx="96">
                  <c:v>1.00078124</c:v>
                </c:pt>
                <c:pt idx="97">
                  <c:v>1.00078124</c:v>
                </c:pt>
                <c:pt idx="98">
                  <c:v>1.00078124</c:v>
                </c:pt>
                <c:pt idx="99">
                  <c:v>0.99882811000000005</c:v>
                </c:pt>
                <c:pt idx="100">
                  <c:v>0.99882811000000005</c:v>
                </c:pt>
                <c:pt idx="101">
                  <c:v>0.99687499000000002</c:v>
                </c:pt>
                <c:pt idx="102">
                  <c:v>0.99687499000000002</c:v>
                </c:pt>
                <c:pt idx="103">
                  <c:v>0.99492186000000005</c:v>
                </c:pt>
                <c:pt idx="104">
                  <c:v>0.99492186000000005</c:v>
                </c:pt>
                <c:pt idx="105">
                  <c:v>0.99492186000000005</c:v>
                </c:pt>
                <c:pt idx="106">
                  <c:v>0.99296874000000002</c:v>
                </c:pt>
                <c:pt idx="107">
                  <c:v>0.99296874000000002</c:v>
                </c:pt>
                <c:pt idx="108">
                  <c:v>0.99296874000000002</c:v>
                </c:pt>
                <c:pt idx="109">
                  <c:v>0.99296874000000002</c:v>
                </c:pt>
                <c:pt idx="110">
                  <c:v>0.99101561000000005</c:v>
                </c:pt>
                <c:pt idx="111">
                  <c:v>0.99101561000000005</c:v>
                </c:pt>
                <c:pt idx="112">
                  <c:v>0.98906249000000002</c:v>
                </c:pt>
                <c:pt idx="113">
                  <c:v>0.98710936000000005</c:v>
                </c:pt>
                <c:pt idx="114">
                  <c:v>0.98515624000000002</c:v>
                </c:pt>
                <c:pt idx="115">
                  <c:v>0.98320311000000005</c:v>
                </c:pt>
                <c:pt idx="116">
                  <c:v>0.98124999000000002</c:v>
                </c:pt>
                <c:pt idx="117">
                  <c:v>0.97929686000000005</c:v>
                </c:pt>
                <c:pt idx="118">
                  <c:v>0.97734374000000002</c:v>
                </c:pt>
                <c:pt idx="119">
                  <c:v>0.97539061000000005</c:v>
                </c:pt>
                <c:pt idx="120">
                  <c:v>0.97343749000000002</c:v>
                </c:pt>
                <c:pt idx="121">
                  <c:v>0.97148436000000005</c:v>
                </c:pt>
                <c:pt idx="122">
                  <c:v>0.96953124000000002</c:v>
                </c:pt>
                <c:pt idx="123">
                  <c:v>0.96757811000000005</c:v>
                </c:pt>
                <c:pt idx="124">
                  <c:v>0.96562499000000002</c:v>
                </c:pt>
                <c:pt idx="125">
                  <c:v>0.96562499000000002</c:v>
                </c:pt>
                <c:pt idx="126">
                  <c:v>0.96367186000000005</c:v>
                </c:pt>
                <c:pt idx="127">
                  <c:v>0.96171874000000002</c:v>
                </c:pt>
                <c:pt idx="128">
                  <c:v>0.96171874000000002</c:v>
                </c:pt>
                <c:pt idx="129">
                  <c:v>0.95976561000000005</c:v>
                </c:pt>
                <c:pt idx="130">
                  <c:v>0.95781249000000002</c:v>
                </c:pt>
                <c:pt idx="131">
                  <c:v>0.95781249000000002</c:v>
                </c:pt>
                <c:pt idx="132">
                  <c:v>0.95781249000000002</c:v>
                </c:pt>
                <c:pt idx="133">
                  <c:v>0.95585936000000005</c:v>
                </c:pt>
                <c:pt idx="134">
                  <c:v>0.95585936000000005</c:v>
                </c:pt>
                <c:pt idx="135">
                  <c:v>0.95585936000000005</c:v>
                </c:pt>
                <c:pt idx="136">
                  <c:v>0.95585936000000005</c:v>
                </c:pt>
                <c:pt idx="137">
                  <c:v>0.95390624000000002</c:v>
                </c:pt>
                <c:pt idx="138">
                  <c:v>0.95195311000000005</c:v>
                </c:pt>
                <c:pt idx="139">
                  <c:v>0.94999999000000002</c:v>
                </c:pt>
                <c:pt idx="140">
                  <c:v>0.94804686000000005</c:v>
                </c:pt>
                <c:pt idx="141">
                  <c:v>0.94609374000000002</c:v>
                </c:pt>
                <c:pt idx="142">
                  <c:v>0.94218749000000002</c:v>
                </c:pt>
                <c:pt idx="143">
                  <c:v>0.94023436000000005</c:v>
                </c:pt>
                <c:pt idx="144">
                  <c:v>0.93828124000000002</c:v>
                </c:pt>
                <c:pt idx="145">
                  <c:v>0.93632811000000005</c:v>
                </c:pt>
                <c:pt idx="146">
                  <c:v>0.93437499000000002</c:v>
                </c:pt>
                <c:pt idx="147">
                  <c:v>0.93242186000000005</c:v>
                </c:pt>
                <c:pt idx="148">
                  <c:v>0.92851561000000005</c:v>
                </c:pt>
                <c:pt idx="149">
                  <c:v>0.92656249000000002</c:v>
                </c:pt>
                <c:pt idx="150">
                  <c:v>0.92460936000000005</c:v>
                </c:pt>
                <c:pt idx="151">
                  <c:v>0.92265624000000002</c:v>
                </c:pt>
                <c:pt idx="152">
                  <c:v>0.92070311000000005</c:v>
                </c:pt>
                <c:pt idx="153">
                  <c:v>0.92070311000000005</c:v>
                </c:pt>
                <c:pt idx="154">
                  <c:v>0.91874999000000002</c:v>
                </c:pt>
                <c:pt idx="155">
                  <c:v>0.91679686000000005</c:v>
                </c:pt>
                <c:pt idx="156">
                  <c:v>0.91679686000000005</c:v>
                </c:pt>
                <c:pt idx="157">
                  <c:v>0.91484374000000002</c:v>
                </c:pt>
                <c:pt idx="158">
                  <c:v>0.91289061000000005</c:v>
                </c:pt>
                <c:pt idx="159">
                  <c:v>0.91093749000000002</c:v>
                </c:pt>
                <c:pt idx="160">
                  <c:v>0.90703124000000002</c:v>
                </c:pt>
                <c:pt idx="161">
                  <c:v>0.90507811000000005</c:v>
                </c:pt>
                <c:pt idx="162">
                  <c:v>0.90117186000000005</c:v>
                </c:pt>
                <c:pt idx="163">
                  <c:v>0.89921874000000002</c:v>
                </c:pt>
                <c:pt idx="164">
                  <c:v>0.89726561000000005</c:v>
                </c:pt>
                <c:pt idx="165">
                  <c:v>0.89531249000000002</c:v>
                </c:pt>
                <c:pt idx="166">
                  <c:v>0.89335936000000005</c:v>
                </c:pt>
                <c:pt idx="167">
                  <c:v>0.89140624000000002</c:v>
                </c:pt>
                <c:pt idx="168">
                  <c:v>0.88945311000000005</c:v>
                </c:pt>
                <c:pt idx="169">
                  <c:v>0.88749999000000002</c:v>
                </c:pt>
                <c:pt idx="170">
                  <c:v>0.88554686000000005</c:v>
                </c:pt>
                <c:pt idx="171">
                  <c:v>0.88359374000000002</c:v>
                </c:pt>
                <c:pt idx="172">
                  <c:v>0.88164061000000005</c:v>
                </c:pt>
                <c:pt idx="173">
                  <c:v>0.87968749000000002</c:v>
                </c:pt>
                <c:pt idx="174">
                  <c:v>0.87968749000000002</c:v>
                </c:pt>
                <c:pt idx="175">
                  <c:v>0.87773436000000005</c:v>
                </c:pt>
                <c:pt idx="176">
                  <c:v>0.87382811000000005</c:v>
                </c:pt>
                <c:pt idx="177">
                  <c:v>0.87187499000000002</c:v>
                </c:pt>
                <c:pt idx="178">
                  <c:v>0.86992186000000005</c:v>
                </c:pt>
                <c:pt idx="179">
                  <c:v>0.86796874000000002</c:v>
                </c:pt>
                <c:pt idx="180">
                  <c:v>0.86406249000000002</c:v>
                </c:pt>
                <c:pt idx="181">
                  <c:v>0.86210936000000005</c:v>
                </c:pt>
                <c:pt idx="182">
                  <c:v>0.86015624000000002</c:v>
                </c:pt>
                <c:pt idx="183">
                  <c:v>0.85820311000000005</c:v>
                </c:pt>
                <c:pt idx="184">
                  <c:v>0.85429686000000005</c:v>
                </c:pt>
                <c:pt idx="185">
                  <c:v>0.85234374000000002</c:v>
                </c:pt>
                <c:pt idx="186">
                  <c:v>0.85039061000000005</c:v>
                </c:pt>
                <c:pt idx="187">
                  <c:v>0.85039061000000005</c:v>
                </c:pt>
                <c:pt idx="188">
                  <c:v>0.84843749000000002</c:v>
                </c:pt>
                <c:pt idx="189">
                  <c:v>0.84843749000000002</c:v>
                </c:pt>
                <c:pt idx="190">
                  <c:v>0.84648436000000005</c:v>
                </c:pt>
                <c:pt idx="191">
                  <c:v>0.84648436000000005</c:v>
                </c:pt>
                <c:pt idx="192">
                  <c:v>0.84648436000000005</c:v>
                </c:pt>
                <c:pt idx="193">
                  <c:v>0.84453124000000002</c:v>
                </c:pt>
                <c:pt idx="194">
                  <c:v>0.84453124000000002</c:v>
                </c:pt>
                <c:pt idx="195">
                  <c:v>0.84257811000000005</c:v>
                </c:pt>
                <c:pt idx="196">
                  <c:v>0.84062499000000002</c:v>
                </c:pt>
                <c:pt idx="197">
                  <c:v>0.83867186000000005</c:v>
                </c:pt>
                <c:pt idx="198">
                  <c:v>0.83671874000000002</c:v>
                </c:pt>
                <c:pt idx="199">
                  <c:v>0.83281249000000002</c:v>
                </c:pt>
                <c:pt idx="200">
                  <c:v>0.83085936000000005</c:v>
                </c:pt>
                <c:pt idx="201">
                  <c:v>0.82695311000000005</c:v>
                </c:pt>
                <c:pt idx="202">
                  <c:v>0.82499999000000002</c:v>
                </c:pt>
                <c:pt idx="203">
                  <c:v>0.82109374000000002</c:v>
                </c:pt>
                <c:pt idx="204">
                  <c:v>0.81914061000000005</c:v>
                </c:pt>
                <c:pt idx="205">
                  <c:v>0.81718749000000002</c:v>
                </c:pt>
                <c:pt idx="206">
                  <c:v>0.81523436000000005</c:v>
                </c:pt>
                <c:pt idx="207">
                  <c:v>0.81328124000000002</c:v>
                </c:pt>
                <c:pt idx="208">
                  <c:v>0.81132811000000005</c:v>
                </c:pt>
                <c:pt idx="209">
                  <c:v>0.80937499000000002</c:v>
                </c:pt>
                <c:pt idx="210">
                  <c:v>0.80742186000000005</c:v>
                </c:pt>
                <c:pt idx="211">
                  <c:v>0.80546874000000002</c:v>
                </c:pt>
                <c:pt idx="212">
                  <c:v>0.80351561000000005</c:v>
                </c:pt>
                <c:pt idx="213">
                  <c:v>0.80156249000000002</c:v>
                </c:pt>
                <c:pt idx="214">
                  <c:v>0.79960936000000005</c:v>
                </c:pt>
                <c:pt idx="215">
                  <c:v>0.79765624000000002</c:v>
                </c:pt>
                <c:pt idx="216">
                  <c:v>0.79570311000000005</c:v>
                </c:pt>
                <c:pt idx="217">
                  <c:v>0.79374999000000002</c:v>
                </c:pt>
                <c:pt idx="218">
                  <c:v>0.79179686000000005</c:v>
                </c:pt>
                <c:pt idx="219">
                  <c:v>0.78984374000000002</c:v>
                </c:pt>
                <c:pt idx="220">
                  <c:v>0.78984374000000002</c:v>
                </c:pt>
                <c:pt idx="221">
                  <c:v>0.78789061000000005</c:v>
                </c:pt>
                <c:pt idx="222">
                  <c:v>0.78593749000000002</c:v>
                </c:pt>
                <c:pt idx="223">
                  <c:v>0.78398436000000005</c:v>
                </c:pt>
                <c:pt idx="224">
                  <c:v>0.78203124000000002</c:v>
                </c:pt>
                <c:pt idx="225">
                  <c:v>0.78007811000000005</c:v>
                </c:pt>
                <c:pt idx="226">
                  <c:v>0.78007811000000005</c:v>
                </c:pt>
                <c:pt idx="227">
                  <c:v>0.77812499000000002</c:v>
                </c:pt>
                <c:pt idx="228">
                  <c:v>0.77617186000000005</c:v>
                </c:pt>
                <c:pt idx="229">
                  <c:v>0.77617186000000005</c:v>
                </c:pt>
                <c:pt idx="230">
                  <c:v>0.77421874000000002</c:v>
                </c:pt>
                <c:pt idx="231">
                  <c:v>0.77421874000000002</c:v>
                </c:pt>
                <c:pt idx="232">
                  <c:v>0.77226561000000005</c:v>
                </c:pt>
                <c:pt idx="233">
                  <c:v>0.77226561000000005</c:v>
                </c:pt>
                <c:pt idx="234">
                  <c:v>0.77031249000000002</c:v>
                </c:pt>
                <c:pt idx="235">
                  <c:v>0.77031249000000002</c:v>
                </c:pt>
                <c:pt idx="236">
                  <c:v>0.76835936000000005</c:v>
                </c:pt>
                <c:pt idx="237">
                  <c:v>0.76835936000000005</c:v>
                </c:pt>
                <c:pt idx="238">
                  <c:v>0.76640624000000002</c:v>
                </c:pt>
                <c:pt idx="239">
                  <c:v>0.76445311000000005</c:v>
                </c:pt>
                <c:pt idx="240">
                  <c:v>0.76445311000000005</c:v>
                </c:pt>
                <c:pt idx="241">
                  <c:v>0.76249999000000002</c:v>
                </c:pt>
                <c:pt idx="242">
                  <c:v>0.76249999000000002</c:v>
                </c:pt>
                <c:pt idx="243">
                  <c:v>0.76054686000000005</c:v>
                </c:pt>
                <c:pt idx="244">
                  <c:v>0.76054686000000005</c:v>
                </c:pt>
                <c:pt idx="245">
                  <c:v>0.75859374000000002</c:v>
                </c:pt>
                <c:pt idx="246">
                  <c:v>0.75859374000000002</c:v>
                </c:pt>
                <c:pt idx="247">
                  <c:v>0.75859374000000002</c:v>
                </c:pt>
                <c:pt idx="248">
                  <c:v>0.75664061000000005</c:v>
                </c:pt>
                <c:pt idx="249">
                  <c:v>0.75664061000000005</c:v>
                </c:pt>
                <c:pt idx="250">
                  <c:v>0.75468749000000002</c:v>
                </c:pt>
                <c:pt idx="251">
                  <c:v>0.75468749000000002</c:v>
                </c:pt>
                <c:pt idx="252">
                  <c:v>0.75273436000000005</c:v>
                </c:pt>
                <c:pt idx="253">
                  <c:v>0.75273436000000005</c:v>
                </c:pt>
                <c:pt idx="254">
                  <c:v>0.75078124000000002</c:v>
                </c:pt>
                <c:pt idx="255">
                  <c:v>0.75078124000000002</c:v>
                </c:pt>
                <c:pt idx="256">
                  <c:v>0.75078124000000002</c:v>
                </c:pt>
                <c:pt idx="257">
                  <c:v>0.74882811000000005</c:v>
                </c:pt>
                <c:pt idx="258">
                  <c:v>0.74882811000000005</c:v>
                </c:pt>
                <c:pt idx="259">
                  <c:v>0.74882811000000005</c:v>
                </c:pt>
                <c:pt idx="260">
                  <c:v>0.74882811000000005</c:v>
                </c:pt>
                <c:pt idx="261">
                  <c:v>0.74882811000000005</c:v>
                </c:pt>
                <c:pt idx="262">
                  <c:v>0.74882811000000005</c:v>
                </c:pt>
                <c:pt idx="263">
                  <c:v>0.74882811000000005</c:v>
                </c:pt>
                <c:pt idx="264">
                  <c:v>0.75078124000000002</c:v>
                </c:pt>
                <c:pt idx="265">
                  <c:v>0.75078124000000002</c:v>
                </c:pt>
                <c:pt idx="266">
                  <c:v>0.75078124000000002</c:v>
                </c:pt>
                <c:pt idx="267">
                  <c:v>0.75078124000000002</c:v>
                </c:pt>
                <c:pt idx="268">
                  <c:v>0.75273436000000005</c:v>
                </c:pt>
                <c:pt idx="269">
                  <c:v>0.75273436000000005</c:v>
                </c:pt>
                <c:pt idx="270">
                  <c:v>0.75273436000000005</c:v>
                </c:pt>
                <c:pt idx="271">
                  <c:v>0.75273436000000005</c:v>
                </c:pt>
                <c:pt idx="272">
                  <c:v>0.75468749000000002</c:v>
                </c:pt>
                <c:pt idx="273">
                  <c:v>0.75468749000000002</c:v>
                </c:pt>
                <c:pt idx="274">
                  <c:v>0.75468749000000002</c:v>
                </c:pt>
                <c:pt idx="275">
                  <c:v>0.75468749000000002</c:v>
                </c:pt>
                <c:pt idx="276">
                  <c:v>0.75468749000000002</c:v>
                </c:pt>
                <c:pt idx="277">
                  <c:v>0.75468749000000002</c:v>
                </c:pt>
                <c:pt idx="278">
                  <c:v>0.75468749000000002</c:v>
                </c:pt>
                <c:pt idx="279">
                  <c:v>0.75468749000000002</c:v>
                </c:pt>
                <c:pt idx="280">
                  <c:v>0.75664061000000005</c:v>
                </c:pt>
                <c:pt idx="281">
                  <c:v>0.75664061000000005</c:v>
                </c:pt>
                <c:pt idx="282">
                  <c:v>0.75664061000000005</c:v>
                </c:pt>
                <c:pt idx="283">
                  <c:v>0.75859374000000002</c:v>
                </c:pt>
                <c:pt idx="284">
                  <c:v>0.75859374000000002</c:v>
                </c:pt>
                <c:pt idx="285">
                  <c:v>0.75859374000000002</c:v>
                </c:pt>
                <c:pt idx="286">
                  <c:v>0.75859374000000002</c:v>
                </c:pt>
                <c:pt idx="287">
                  <c:v>0.75859374000000002</c:v>
                </c:pt>
                <c:pt idx="288">
                  <c:v>0.75859374000000002</c:v>
                </c:pt>
                <c:pt idx="289">
                  <c:v>0.76054686000000005</c:v>
                </c:pt>
                <c:pt idx="290">
                  <c:v>0.76054686000000005</c:v>
                </c:pt>
                <c:pt idx="291">
                  <c:v>0.76054686000000005</c:v>
                </c:pt>
                <c:pt idx="292">
                  <c:v>0.76249999000000002</c:v>
                </c:pt>
                <c:pt idx="293">
                  <c:v>0.76249999000000002</c:v>
                </c:pt>
                <c:pt idx="294">
                  <c:v>0.76445311000000005</c:v>
                </c:pt>
                <c:pt idx="295">
                  <c:v>0.76445311000000005</c:v>
                </c:pt>
                <c:pt idx="296">
                  <c:v>0.76445311000000005</c:v>
                </c:pt>
                <c:pt idx="297">
                  <c:v>0.76445311000000005</c:v>
                </c:pt>
                <c:pt idx="298">
                  <c:v>0.76640624000000002</c:v>
                </c:pt>
                <c:pt idx="299">
                  <c:v>0.76640624000000002</c:v>
                </c:pt>
                <c:pt idx="300">
                  <c:v>0.76640624000000002</c:v>
                </c:pt>
                <c:pt idx="301">
                  <c:v>0.76835936000000005</c:v>
                </c:pt>
                <c:pt idx="302">
                  <c:v>0.76835936000000005</c:v>
                </c:pt>
                <c:pt idx="303">
                  <c:v>0.77031249000000002</c:v>
                </c:pt>
                <c:pt idx="304">
                  <c:v>0.77226561000000005</c:v>
                </c:pt>
                <c:pt idx="305">
                  <c:v>0.77226561000000005</c:v>
                </c:pt>
                <c:pt idx="306">
                  <c:v>0.77421874000000002</c:v>
                </c:pt>
                <c:pt idx="307">
                  <c:v>0.77421874000000002</c:v>
                </c:pt>
                <c:pt idx="308">
                  <c:v>0.77617186000000005</c:v>
                </c:pt>
                <c:pt idx="309">
                  <c:v>0.77617186000000005</c:v>
                </c:pt>
                <c:pt idx="310">
                  <c:v>0.77812499000000002</c:v>
                </c:pt>
                <c:pt idx="311">
                  <c:v>0.77812499000000002</c:v>
                </c:pt>
                <c:pt idx="312">
                  <c:v>0.78007811000000005</c:v>
                </c:pt>
                <c:pt idx="313">
                  <c:v>0.78007811000000005</c:v>
                </c:pt>
                <c:pt idx="314">
                  <c:v>0.78203124000000002</c:v>
                </c:pt>
                <c:pt idx="315">
                  <c:v>0.78398436000000005</c:v>
                </c:pt>
                <c:pt idx="316">
                  <c:v>0.78398436000000005</c:v>
                </c:pt>
                <c:pt idx="317">
                  <c:v>0.78593749000000002</c:v>
                </c:pt>
                <c:pt idx="318">
                  <c:v>0.78789061000000005</c:v>
                </c:pt>
                <c:pt idx="319">
                  <c:v>0.78984374000000002</c:v>
                </c:pt>
                <c:pt idx="320">
                  <c:v>0.79179686000000005</c:v>
                </c:pt>
                <c:pt idx="321">
                  <c:v>0.79374999000000002</c:v>
                </c:pt>
                <c:pt idx="322">
                  <c:v>0.79570311000000005</c:v>
                </c:pt>
                <c:pt idx="323">
                  <c:v>0.79765624000000002</c:v>
                </c:pt>
                <c:pt idx="324">
                  <c:v>0.79765624000000002</c:v>
                </c:pt>
                <c:pt idx="325">
                  <c:v>0.79960936000000005</c:v>
                </c:pt>
                <c:pt idx="326">
                  <c:v>0.80156249000000002</c:v>
                </c:pt>
                <c:pt idx="327">
                  <c:v>0.80351561000000005</c:v>
                </c:pt>
                <c:pt idx="328">
                  <c:v>0.80742186000000005</c:v>
                </c:pt>
                <c:pt idx="329">
                  <c:v>0.80937499000000002</c:v>
                </c:pt>
                <c:pt idx="330">
                  <c:v>0.81132811000000005</c:v>
                </c:pt>
                <c:pt idx="331">
                  <c:v>0.81328124000000002</c:v>
                </c:pt>
                <c:pt idx="332">
                  <c:v>0.81523436000000005</c:v>
                </c:pt>
                <c:pt idx="333">
                  <c:v>0.81718749000000002</c:v>
                </c:pt>
                <c:pt idx="334">
                  <c:v>0.81914061000000005</c:v>
                </c:pt>
                <c:pt idx="335">
                  <c:v>0.82109374000000002</c:v>
                </c:pt>
                <c:pt idx="336">
                  <c:v>0.82304686000000005</c:v>
                </c:pt>
                <c:pt idx="337">
                  <c:v>0.82499999000000002</c:v>
                </c:pt>
                <c:pt idx="338">
                  <c:v>0.82695311000000005</c:v>
                </c:pt>
                <c:pt idx="339">
                  <c:v>0.82890624000000002</c:v>
                </c:pt>
                <c:pt idx="340">
                  <c:v>0.83085936000000005</c:v>
                </c:pt>
                <c:pt idx="341">
                  <c:v>0.83281249000000002</c:v>
                </c:pt>
                <c:pt idx="342">
                  <c:v>0.83671874000000002</c:v>
                </c:pt>
                <c:pt idx="343">
                  <c:v>0.83867186000000005</c:v>
                </c:pt>
                <c:pt idx="344">
                  <c:v>0.84062499000000002</c:v>
                </c:pt>
                <c:pt idx="345">
                  <c:v>0.84453124000000002</c:v>
                </c:pt>
                <c:pt idx="346">
                  <c:v>0.84648436000000005</c:v>
                </c:pt>
                <c:pt idx="347">
                  <c:v>0.84843749000000002</c:v>
                </c:pt>
                <c:pt idx="348">
                  <c:v>0.85234374000000002</c:v>
                </c:pt>
                <c:pt idx="349">
                  <c:v>0.85429686000000005</c:v>
                </c:pt>
                <c:pt idx="350">
                  <c:v>0.85624999000000002</c:v>
                </c:pt>
                <c:pt idx="351">
                  <c:v>0.85820311000000005</c:v>
                </c:pt>
                <c:pt idx="352">
                  <c:v>0.86210936000000005</c:v>
                </c:pt>
                <c:pt idx="353">
                  <c:v>0.86406249000000002</c:v>
                </c:pt>
                <c:pt idx="354">
                  <c:v>0.86601561000000005</c:v>
                </c:pt>
                <c:pt idx="355">
                  <c:v>0.86796874000000002</c:v>
                </c:pt>
                <c:pt idx="356">
                  <c:v>0.86992186000000005</c:v>
                </c:pt>
                <c:pt idx="357">
                  <c:v>0.87187499000000002</c:v>
                </c:pt>
                <c:pt idx="358">
                  <c:v>0.87382811000000005</c:v>
                </c:pt>
                <c:pt idx="359">
                  <c:v>0.87578124000000002</c:v>
                </c:pt>
                <c:pt idx="360">
                  <c:v>0.87773436000000005</c:v>
                </c:pt>
                <c:pt idx="361">
                  <c:v>0.87968749000000002</c:v>
                </c:pt>
                <c:pt idx="362">
                  <c:v>0.88359374000000002</c:v>
                </c:pt>
                <c:pt idx="363">
                  <c:v>0.88554686000000005</c:v>
                </c:pt>
                <c:pt idx="364">
                  <c:v>0.88749999000000002</c:v>
                </c:pt>
                <c:pt idx="365">
                  <c:v>0.89140624000000002</c:v>
                </c:pt>
                <c:pt idx="366">
                  <c:v>0.89335936000000005</c:v>
                </c:pt>
                <c:pt idx="367">
                  <c:v>0.89726561000000005</c:v>
                </c:pt>
                <c:pt idx="368">
                  <c:v>0.89921874000000002</c:v>
                </c:pt>
                <c:pt idx="369">
                  <c:v>0.90117186000000005</c:v>
                </c:pt>
                <c:pt idx="370">
                  <c:v>0.90312499000000002</c:v>
                </c:pt>
                <c:pt idx="371">
                  <c:v>0.90507811000000005</c:v>
                </c:pt>
                <c:pt idx="372">
                  <c:v>0.90703124000000002</c:v>
                </c:pt>
                <c:pt idx="373">
                  <c:v>0.91093749000000002</c:v>
                </c:pt>
                <c:pt idx="374">
                  <c:v>0.91289061000000005</c:v>
                </c:pt>
                <c:pt idx="375">
                  <c:v>0.91484374000000002</c:v>
                </c:pt>
                <c:pt idx="376">
                  <c:v>0.91679686000000005</c:v>
                </c:pt>
                <c:pt idx="377">
                  <c:v>0.91874999000000002</c:v>
                </c:pt>
                <c:pt idx="378">
                  <c:v>0.92070311000000005</c:v>
                </c:pt>
                <c:pt idx="379">
                  <c:v>0.92265624000000002</c:v>
                </c:pt>
                <c:pt idx="380">
                  <c:v>0.92460936000000005</c:v>
                </c:pt>
                <c:pt idx="381">
                  <c:v>0.92656249000000002</c:v>
                </c:pt>
                <c:pt idx="382">
                  <c:v>0.92851561000000005</c:v>
                </c:pt>
                <c:pt idx="383">
                  <c:v>0.92851561000000005</c:v>
                </c:pt>
                <c:pt idx="384">
                  <c:v>0.93046874000000002</c:v>
                </c:pt>
                <c:pt idx="385">
                  <c:v>0.93046874000000002</c:v>
                </c:pt>
                <c:pt idx="386">
                  <c:v>0.93242186000000005</c:v>
                </c:pt>
                <c:pt idx="387">
                  <c:v>0.93437499000000002</c:v>
                </c:pt>
                <c:pt idx="388">
                  <c:v>0.93437499000000002</c:v>
                </c:pt>
                <c:pt idx="389">
                  <c:v>0.93632811000000005</c:v>
                </c:pt>
                <c:pt idx="390">
                  <c:v>0.93828124000000002</c:v>
                </c:pt>
                <c:pt idx="391">
                  <c:v>0.94023436000000005</c:v>
                </c:pt>
                <c:pt idx="392">
                  <c:v>0.94218749000000002</c:v>
                </c:pt>
                <c:pt idx="393">
                  <c:v>0.94218749000000002</c:v>
                </c:pt>
                <c:pt idx="394">
                  <c:v>0.94414061000000005</c:v>
                </c:pt>
                <c:pt idx="395">
                  <c:v>0.94609374000000002</c:v>
                </c:pt>
                <c:pt idx="396">
                  <c:v>0.94609374000000002</c:v>
                </c:pt>
                <c:pt idx="397">
                  <c:v>0.94804686000000005</c:v>
                </c:pt>
                <c:pt idx="398">
                  <c:v>0.94804686000000005</c:v>
                </c:pt>
                <c:pt idx="399">
                  <c:v>0.94999999000000002</c:v>
                </c:pt>
                <c:pt idx="400">
                  <c:v>0.95195311000000005</c:v>
                </c:pt>
                <c:pt idx="401">
                  <c:v>0.95390624000000002</c:v>
                </c:pt>
                <c:pt idx="402">
                  <c:v>0.95585936000000005</c:v>
                </c:pt>
                <c:pt idx="403">
                  <c:v>0.95781249000000002</c:v>
                </c:pt>
                <c:pt idx="404">
                  <c:v>0.95976561000000005</c:v>
                </c:pt>
                <c:pt idx="405">
                  <c:v>0.96171874000000002</c:v>
                </c:pt>
                <c:pt idx="406">
                  <c:v>0.96562499000000002</c:v>
                </c:pt>
                <c:pt idx="407">
                  <c:v>0.96757811000000005</c:v>
                </c:pt>
                <c:pt idx="408">
                  <c:v>0.96953124000000002</c:v>
                </c:pt>
                <c:pt idx="409">
                  <c:v>0.97148436000000005</c:v>
                </c:pt>
                <c:pt idx="410">
                  <c:v>0.97343749000000002</c:v>
                </c:pt>
                <c:pt idx="411">
                  <c:v>0.97343749000000002</c:v>
                </c:pt>
                <c:pt idx="412">
                  <c:v>0.97539061000000005</c:v>
                </c:pt>
                <c:pt idx="413">
                  <c:v>0.97734374000000002</c:v>
                </c:pt>
                <c:pt idx="414">
                  <c:v>0.97734374000000002</c:v>
                </c:pt>
                <c:pt idx="415">
                  <c:v>0.97929686000000005</c:v>
                </c:pt>
                <c:pt idx="416">
                  <c:v>0.97929686000000005</c:v>
                </c:pt>
                <c:pt idx="417">
                  <c:v>0.98124999000000002</c:v>
                </c:pt>
                <c:pt idx="418">
                  <c:v>0.98124999000000002</c:v>
                </c:pt>
                <c:pt idx="419">
                  <c:v>0.98320311000000005</c:v>
                </c:pt>
                <c:pt idx="420">
                  <c:v>0.98320311000000005</c:v>
                </c:pt>
                <c:pt idx="421">
                  <c:v>0.98515624000000002</c:v>
                </c:pt>
                <c:pt idx="422">
                  <c:v>0.98515624000000002</c:v>
                </c:pt>
                <c:pt idx="423">
                  <c:v>0.98710936000000005</c:v>
                </c:pt>
                <c:pt idx="424">
                  <c:v>0.98906249000000002</c:v>
                </c:pt>
                <c:pt idx="425">
                  <c:v>0.98906249000000002</c:v>
                </c:pt>
                <c:pt idx="426">
                  <c:v>0.99101561000000005</c:v>
                </c:pt>
                <c:pt idx="427">
                  <c:v>0.99296874000000002</c:v>
                </c:pt>
                <c:pt idx="428">
                  <c:v>0.99492186000000005</c:v>
                </c:pt>
                <c:pt idx="429">
                  <c:v>0.99687499000000002</c:v>
                </c:pt>
                <c:pt idx="430">
                  <c:v>0.99687499000000002</c:v>
                </c:pt>
                <c:pt idx="431">
                  <c:v>0.99882811000000005</c:v>
                </c:pt>
                <c:pt idx="432">
                  <c:v>1.00078124</c:v>
                </c:pt>
                <c:pt idx="433">
                  <c:v>1.00078124</c:v>
                </c:pt>
                <c:pt idx="434">
                  <c:v>1.00273436</c:v>
                </c:pt>
                <c:pt idx="435">
                  <c:v>1.00273436</c:v>
                </c:pt>
                <c:pt idx="436">
                  <c:v>1.00273436</c:v>
                </c:pt>
                <c:pt idx="437">
                  <c:v>1.00468749</c:v>
                </c:pt>
                <c:pt idx="438">
                  <c:v>1.00468749</c:v>
                </c:pt>
                <c:pt idx="439">
                  <c:v>1.00664061</c:v>
                </c:pt>
                <c:pt idx="440">
                  <c:v>1.00664061</c:v>
                </c:pt>
                <c:pt idx="441">
                  <c:v>1.00859374</c:v>
                </c:pt>
                <c:pt idx="442">
                  <c:v>1.01054686</c:v>
                </c:pt>
                <c:pt idx="443">
                  <c:v>1.01249999</c:v>
                </c:pt>
                <c:pt idx="444">
                  <c:v>1.01445311</c:v>
                </c:pt>
                <c:pt idx="445">
                  <c:v>1.01445311</c:v>
                </c:pt>
                <c:pt idx="446">
                  <c:v>1.01640624</c:v>
                </c:pt>
                <c:pt idx="447">
                  <c:v>1.01835936</c:v>
                </c:pt>
                <c:pt idx="448">
                  <c:v>1.02031249</c:v>
                </c:pt>
                <c:pt idx="449">
                  <c:v>1.02031249</c:v>
                </c:pt>
                <c:pt idx="450">
                  <c:v>1.02226561</c:v>
                </c:pt>
                <c:pt idx="451">
                  <c:v>1.02226561</c:v>
                </c:pt>
                <c:pt idx="452">
                  <c:v>1.02226561</c:v>
                </c:pt>
                <c:pt idx="453">
                  <c:v>1.02421874</c:v>
                </c:pt>
                <c:pt idx="454">
                  <c:v>1.02421874</c:v>
                </c:pt>
                <c:pt idx="455">
                  <c:v>1.02421874</c:v>
                </c:pt>
                <c:pt idx="456">
                  <c:v>1.02421874</c:v>
                </c:pt>
                <c:pt idx="457">
                  <c:v>1.02421874</c:v>
                </c:pt>
                <c:pt idx="458">
                  <c:v>1.02421874</c:v>
                </c:pt>
                <c:pt idx="459">
                  <c:v>1.02226561</c:v>
                </c:pt>
                <c:pt idx="460">
                  <c:v>1.02226561</c:v>
                </c:pt>
                <c:pt idx="461">
                  <c:v>1.02226561</c:v>
                </c:pt>
                <c:pt idx="462">
                  <c:v>1.02031249</c:v>
                </c:pt>
                <c:pt idx="463">
                  <c:v>1.02031249</c:v>
                </c:pt>
                <c:pt idx="464">
                  <c:v>1.02031249</c:v>
                </c:pt>
                <c:pt idx="465">
                  <c:v>1.02031249</c:v>
                </c:pt>
                <c:pt idx="466">
                  <c:v>1.02031249</c:v>
                </c:pt>
                <c:pt idx="467">
                  <c:v>1.01835936</c:v>
                </c:pt>
                <c:pt idx="468">
                  <c:v>1.01835936</c:v>
                </c:pt>
                <c:pt idx="469">
                  <c:v>1.01640624</c:v>
                </c:pt>
                <c:pt idx="470">
                  <c:v>1.01640624</c:v>
                </c:pt>
                <c:pt idx="471">
                  <c:v>1.01445311</c:v>
                </c:pt>
                <c:pt idx="472">
                  <c:v>1.01445311</c:v>
                </c:pt>
                <c:pt idx="473">
                  <c:v>1.01249999</c:v>
                </c:pt>
                <c:pt idx="474">
                  <c:v>1.01249999</c:v>
                </c:pt>
                <c:pt idx="475">
                  <c:v>1.01249999</c:v>
                </c:pt>
                <c:pt idx="476">
                  <c:v>1.01249999</c:v>
                </c:pt>
                <c:pt idx="477">
                  <c:v>1.01054686</c:v>
                </c:pt>
                <c:pt idx="478">
                  <c:v>1.01054686</c:v>
                </c:pt>
                <c:pt idx="479">
                  <c:v>1.01054686</c:v>
                </c:pt>
                <c:pt idx="480">
                  <c:v>1.01054686</c:v>
                </c:pt>
                <c:pt idx="481">
                  <c:v>1.00859374</c:v>
                </c:pt>
                <c:pt idx="482">
                  <c:v>1.00859374</c:v>
                </c:pt>
                <c:pt idx="483">
                  <c:v>1.00859374</c:v>
                </c:pt>
                <c:pt idx="484">
                  <c:v>1.00859374</c:v>
                </c:pt>
                <c:pt idx="485">
                  <c:v>1.00859374</c:v>
                </c:pt>
                <c:pt idx="486">
                  <c:v>1.00859374</c:v>
                </c:pt>
                <c:pt idx="487">
                  <c:v>1.00664061</c:v>
                </c:pt>
                <c:pt idx="488">
                  <c:v>1.00664061</c:v>
                </c:pt>
                <c:pt idx="489">
                  <c:v>1.00664061</c:v>
                </c:pt>
                <c:pt idx="490">
                  <c:v>1.00664061</c:v>
                </c:pt>
                <c:pt idx="491">
                  <c:v>1.00664061</c:v>
                </c:pt>
                <c:pt idx="492">
                  <c:v>1.00468749</c:v>
                </c:pt>
                <c:pt idx="493">
                  <c:v>1.00468749</c:v>
                </c:pt>
                <c:pt idx="494">
                  <c:v>1.00273436</c:v>
                </c:pt>
                <c:pt idx="495">
                  <c:v>1.00273436</c:v>
                </c:pt>
                <c:pt idx="496">
                  <c:v>1.00273436</c:v>
                </c:pt>
                <c:pt idx="497">
                  <c:v>1.00078124</c:v>
                </c:pt>
                <c:pt idx="498">
                  <c:v>1.00078124</c:v>
                </c:pt>
                <c:pt idx="499">
                  <c:v>1.00078124</c:v>
                </c:pt>
                <c:pt idx="500">
                  <c:v>0.99882811000000005</c:v>
                </c:pt>
                <c:pt idx="501">
                  <c:v>0.99882811000000005</c:v>
                </c:pt>
                <c:pt idx="502">
                  <c:v>0.99687499000000002</c:v>
                </c:pt>
                <c:pt idx="503">
                  <c:v>0.99687499000000002</c:v>
                </c:pt>
                <c:pt idx="504">
                  <c:v>0.99492186000000005</c:v>
                </c:pt>
                <c:pt idx="505">
                  <c:v>0.99492186000000005</c:v>
                </c:pt>
                <c:pt idx="506">
                  <c:v>0.99492186000000005</c:v>
                </c:pt>
                <c:pt idx="507">
                  <c:v>0.99296874000000002</c:v>
                </c:pt>
                <c:pt idx="508">
                  <c:v>0.99296874000000002</c:v>
                </c:pt>
                <c:pt idx="509">
                  <c:v>0.99296874000000002</c:v>
                </c:pt>
                <c:pt idx="510">
                  <c:v>0.99101561000000005</c:v>
                </c:pt>
                <c:pt idx="511">
                  <c:v>0.99101561000000005</c:v>
                </c:pt>
                <c:pt idx="512">
                  <c:v>0.98906249000000002</c:v>
                </c:pt>
                <c:pt idx="513">
                  <c:v>0.98710936000000005</c:v>
                </c:pt>
                <c:pt idx="514">
                  <c:v>0.98515624000000002</c:v>
                </c:pt>
                <c:pt idx="515">
                  <c:v>0.98320311000000005</c:v>
                </c:pt>
                <c:pt idx="516">
                  <c:v>0.98124999000000002</c:v>
                </c:pt>
                <c:pt idx="517">
                  <c:v>0.97929686000000005</c:v>
                </c:pt>
                <c:pt idx="518">
                  <c:v>0.97734374000000002</c:v>
                </c:pt>
                <c:pt idx="519">
                  <c:v>0.97539061000000005</c:v>
                </c:pt>
                <c:pt idx="520">
                  <c:v>0.97343749000000002</c:v>
                </c:pt>
                <c:pt idx="521">
                  <c:v>0.97148436000000005</c:v>
                </c:pt>
                <c:pt idx="522">
                  <c:v>0.96953124000000002</c:v>
                </c:pt>
                <c:pt idx="523">
                  <c:v>0.96953124000000002</c:v>
                </c:pt>
                <c:pt idx="524">
                  <c:v>0.96757811000000005</c:v>
                </c:pt>
                <c:pt idx="525">
                  <c:v>0.96562499000000002</c:v>
                </c:pt>
                <c:pt idx="526">
                  <c:v>0.96367186000000005</c:v>
                </c:pt>
                <c:pt idx="527">
                  <c:v>0.96171874000000002</c:v>
                </c:pt>
                <c:pt idx="528">
                  <c:v>0.95976561000000005</c:v>
                </c:pt>
                <c:pt idx="529">
                  <c:v>0.95976561000000005</c:v>
                </c:pt>
                <c:pt idx="530">
                  <c:v>0.95781249000000002</c:v>
                </c:pt>
                <c:pt idx="531">
                  <c:v>0.95781249000000002</c:v>
                </c:pt>
                <c:pt idx="532">
                  <c:v>0.95781249000000002</c:v>
                </c:pt>
                <c:pt idx="533">
                  <c:v>0.95781249000000002</c:v>
                </c:pt>
                <c:pt idx="534">
                  <c:v>0.95585936000000005</c:v>
                </c:pt>
                <c:pt idx="535">
                  <c:v>0.95585936000000005</c:v>
                </c:pt>
                <c:pt idx="536">
                  <c:v>0.95390624000000002</c:v>
                </c:pt>
                <c:pt idx="537">
                  <c:v>0.95390624000000002</c:v>
                </c:pt>
                <c:pt idx="538">
                  <c:v>0.95195311000000005</c:v>
                </c:pt>
                <c:pt idx="539">
                  <c:v>0.94999999000000002</c:v>
                </c:pt>
                <c:pt idx="540">
                  <c:v>0.94609374000000002</c:v>
                </c:pt>
                <c:pt idx="541">
                  <c:v>0.94414061000000005</c:v>
                </c:pt>
                <c:pt idx="542">
                  <c:v>0.94218749000000002</c:v>
                </c:pt>
                <c:pt idx="543">
                  <c:v>0.94023436000000005</c:v>
                </c:pt>
                <c:pt idx="544">
                  <c:v>0.93828124000000002</c:v>
                </c:pt>
                <c:pt idx="545">
                  <c:v>0.93632811000000005</c:v>
                </c:pt>
                <c:pt idx="546">
                  <c:v>0.93437499000000002</c:v>
                </c:pt>
                <c:pt idx="547">
                  <c:v>0.93242186000000005</c:v>
                </c:pt>
                <c:pt idx="548">
                  <c:v>0.93046874000000002</c:v>
                </c:pt>
                <c:pt idx="549">
                  <c:v>0.92851561000000005</c:v>
                </c:pt>
                <c:pt idx="550">
                  <c:v>0.92656249000000002</c:v>
                </c:pt>
                <c:pt idx="551">
                  <c:v>0.92460936000000005</c:v>
                </c:pt>
                <c:pt idx="552">
                  <c:v>0.92265624000000002</c:v>
                </c:pt>
                <c:pt idx="553">
                  <c:v>0.92070311000000005</c:v>
                </c:pt>
                <c:pt idx="554">
                  <c:v>0.91874999000000002</c:v>
                </c:pt>
                <c:pt idx="555">
                  <c:v>0.91679686000000005</c:v>
                </c:pt>
                <c:pt idx="556">
                  <c:v>0.91484374000000002</c:v>
                </c:pt>
                <c:pt idx="557">
                  <c:v>0.91484374000000002</c:v>
                </c:pt>
                <c:pt idx="558">
                  <c:v>0.91093749000000002</c:v>
                </c:pt>
                <c:pt idx="559">
                  <c:v>0.90898436000000005</c:v>
                </c:pt>
                <c:pt idx="560">
                  <c:v>0.90703124000000002</c:v>
                </c:pt>
                <c:pt idx="561">
                  <c:v>0.90312499000000002</c:v>
                </c:pt>
                <c:pt idx="562">
                  <c:v>0.90117186000000005</c:v>
                </c:pt>
                <c:pt idx="563">
                  <c:v>0.89921874000000002</c:v>
                </c:pt>
                <c:pt idx="564">
                  <c:v>0.89531249000000002</c:v>
                </c:pt>
                <c:pt idx="565">
                  <c:v>0.89335936000000005</c:v>
                </c:pt>
                <c:pt idx="566">
                  <c:v>0.89335936000000005</c:v>
                </c:pt>
                <c:pt idx="567">
                  <c:v>0.89140624000000002</c:v>
                </c:pt>
                <c:pt idx="568">
                  <c:v>0.88945311000000005</c:v>
                </c:pt>
                <c:pt idx="569">
                  <c:v>0.88749999000000002</c:v>
                </c:pt>
                <c:pt idx="570">
                  <c:v>0.88554686000000005</c:v>
                </c:pt>
                <c:pt idx="571">
                  <c:v>0.88359374000000002</c:v>
                </c:pt>
                <c:pt idx="572">
                  <c:v>0.88164061000000005</c:v>
                </c:pt>
                <c:pt idx="573">
                  <c:v>0.88164061000000005</c:v>
                </c:pt>
                <c:pt idx="574">
                  <c:v>0.87968749000000002</c:v>
                </c:pt>
                <c:pt idx="575">
                  <c:v>0.87773436000000005</c:v>
                </c:pt>
                <c:pt idx="576">
                  <c:v>0.87382811000000005</c:v>
                </c:pt>
                <c:pt idx="577">
                  <c:v>0.87187499000000002</c:v>
                </c:pt>
                <c:pt idx="578">
                  <c:v>0.86992186000000005</c:v>
                </c:pt>
                <c:pt idx="579">
                  <c:v>0.86796874000000002</c:v>
                </c:pt>
                <c:pt idx="580">
                  <c:v>0.86406249000000002</c:v>
                </c:pt>
                <c:pt idx="581">
                  <c:v>0.86210936000000005</c:v>
                </c:pt>
                <c:pt idx="582">
                  <c:v>0.86015624000000002</c:v>
                </c:pt>
                <c:pt idx="583">
                  <c:v>0.85624999000000002</c:v>
                </c:pt>
                <c:pt idx="584">
                  <c:v>0.85429686000000005</c:v>
                </c:pt>
                <c:pt idx="585">
                  <c:v>0.85429686000000005</c:v>
                </c:pt>
                <c:pt idx="586">
                  <c:v>0.85234374000000002</c:v>
                </c:pt>
                <c:pt idx="587">
                  <c:v>0.85039061000000005</c:v>
                </c:pt>
                <c:pt idx="588">
                  <c:v>0.85039061000000005</c:v>
                </c:pt>
                <c:pt idx="589">
                  <c:v>0.84843749000000002</c:v>
                </c:pt>
                <c:pt idx="590">
                  <c:v>0.84843749000000002</c:v>
                </c:pt>
                <c:pt idx="591">
                  <c:v>0.84648436000000005</c:v>
                </c:pt>
                <c:pt idx="592">
                  <c:v>0.84648436000000005</c:v>
                </c:pt>
                <c:pt idx="593">
                  <c:v>0.84453124000000002</c:v>
                </c:pt>
                <c:pt idx="594">
                  <c:v>0.84453124000000002</c:v>
                </c:pt>
                <c:pt idx="595">
                  <c:v>0.84257811000000005</c:v>
                </c:pt>
                <c:pt idx="596">
                  <c:v>0.84062499000000002</c:v>
                </c:pt>
                <c:pt idx="597">
                  <c:v>0.83867186000000005</c:v>
                </c:pt>
                <c:pt idx="598">
                  <c:v>0.83671874000000002</c:v>
                </c:pt>
                <c:pt idx="599">
                  <c:v>0.83281249000000002</c:v>
                </c:pt>
                <c:pt idx="600">
                  <c:v>0.83085936000000005</c:v>
                </c:pt>
                <c:pt idx="601">
                  <c:v>0.82695311000000005</c:v>
                </c:pt>
                <c:pt idx="602">
                  <c:v>0.82499999000000002</c:v>
                </c:pt>
                <c:pt idx="603">
                  <c:v>0.82304686000000005</c:v>
                </c:pt>
                <c:pt idx="604">
                  <c:v>0.82109374000000002</c:v>
                </c:pt>
                <c:pt idx="605">
                  <c:v>0.81718749000000002</c:v>
                </c:pt>
                <c:pt idx="606">
                  <c:v>0.81523436000000005</c:v>
                </c:pt>
                <c:pt idx="607">
                  <c:v>0.81328124000000002</c:v>
                </c:pt>
                <c:pt idx="608">
                  <c:v>0.81132811000000005</c:v>
                </c:pt>
                <c:pt idx="609">
                  <c:v>0.80937499000000002</c:v>
                </c:pt>
                <c:pt idx="610">
                  <c:v>0.80742186000000005</c:v>
                </c:pt>
                <c:pt idx="611">
                  <c:v>0.80546874000000002</c:v>
                </c:pt>
                <c:pt idx="612">
                  <c:v>0.80351561000000005</c:v>
                </c:pt>
                <c:pt idx="613">
                  <c:v>0.80156249000000002</c:v>
                </c:pt>
                <c:pt idx="614">
                  <c:v>0.79960936000000005</c:v>
                </c:pt>
                <c:pt idx="615">
                  <c:v>0.79765624000000002</c:v>
                </c:pt>
                <c:pt idx="616">
                  <c:v>0.79570311000000005</c:v>
                </c:pt>
                <c:pt idx="617">
                  <c:v>0.79374999000000002</c:v>
                </c:pt>
                <c:pt idx="618">
                  <c:v>0.79179686000000005</c:v>
                </c:pt>
                <c:pt idx="619">
                  <c:v>0.78984374000000002</c:v>
                </c:pt>
                <c:pt idx="620">
                  <c:v>0.78789061000000005</c:v>
                </c:pt>
                <c:pt idx="621">
                  <c:v>0.78593749000000002</c:v>
                </c:pt>
                <c:pt idx="622">
                  <c:v>0.78398436000000005</c:v>
                </c:pt>
                <c:pt idx="623">
                  <c:v>0.78398436000000005</c:v>
                </c:pt>
                <c:pt idx="624">
                  <c:v>0.78203124000000002</c:v>
                </c:pt>
                <c:pt idx="625">
                  <c:v>0.78007811000000005</c:v>
                </c:pt>
                <c:pt idx="626">
                  <c:v>0.78007811000000005</c:v>
                </c:pt>
                <c:pt idx="627">
                  <c:v>0.77812499000000002</c:v>
                </c:pt>
                <c:pt idx="628">
                  <c:v>0.77617186000000005</c:v>
                </c:pt>
                <c:pt idx="629">
                  <c:v>0.77617186000000005</c:v>
                </c:pt>
                <c:pt idx="630">
                  <c:v>0.77421874000000002</c:v>
                </c:pt>
                <c:pt idx="631">
                  <c:v>0.77226561000000005</c:v>
                </c:pt>
                <c:pt idx="632">
                  <c:v>0.77226561000000005</c:v>
                </c:pt>
                <c:pt idx="633">
                  <c:v>0.77226561000000005</c:v>
                </c:pt>
                <c:pt idx="634">
                  <c:v>0.77031249000000002</c:v>
                </c:pt>
                <c:pt idx="635">
                  <c:v>0.77031249000000002</c:v>
                </c:pt>
                <c:pt idx="636">
                  <c:v>0.76835936000000005</c:v>
                </c:pt>
                <c:pt idx="637">
                  <c:v>0.76640624000000002</c:v>
                </c:pt>
                <c:pt idx="638">
                  <c:v>0.76640624000000002</c:v>
                </c:pt>
                <c:pt idx="639">
                  <c:v>0.76445311000000005</c:v>
                </c:pt>
                <c:pt idx="640">
                  <c:v>0.76445311000000005</c:v>
                </c:pt>
                <c:pt idx="641">
                  <c:v>0.76249999000000002</c:v>
                </c:pt>
                <c:pt idx="642">
                  <c:v>0.76249999000000002</c:v>
                </c:pt>
                <c:pt idx="643">
                  <c:v>0.76054686000000005</c:v>
                </c:pt>
                <c:pt idx="644">
                  <c:v>0.76054686000000005</c:v>
                </c:pt>
                <c:pt idx="645">
                  <c:v>0.76054686000000005</c:v>
                </c:pt>
                <c:pt idx="646">
                  <c:v>0.75859374000000002</c:v>
                </c:pt>
                <c:pt idx="647">
                  <c:v>0.75859374000000002</c:v>
                </c:pt>
                <c:pt idx="648">
                  <c:v>0.75664061000000005</c:v>
                </c:pt>
                <c:pt idx="649">
                  <c:v>0.75664061000000005</c:v>
                </c:pt>
                <c:pt idx="650">
                  <c:v>0.75468749000000002</c:v>
                </c:pt>
                <c:pt idx="651">
                  <c:v>0.75468749000000002</c:v>
                </c:pt>
                <c:pt idx="652">
                  <c:v>0.75273436000000005</c:v>
                </c:pt>
                <c:pt idx="653">
                  <c:v>0.75273436000000005</c:v>
                </c:pt>
                <c:pt idx="654">
                  <c:v>0.75078124000000002</c:v>
                </c:pt>
                <c:pt idx="655">
                  <c:v>0.75078124000000002</c:v>
                </c:pt>
                <c:pt idx="656">
                  <c:v>0.75078124000000002</c:v>
                </c:pt>
                <c:pt idx="657">
                  <c:v>0.75078124000000002</c:v>
                </c:pt>
                <c:pt idx="658">
                  <c:v>0.74882811000000005</c:v>
                </c:pt>
                <c:pt idx="659">
                  <c:v>0.74882811000000005</c:v>
                </c:pt>
                <c:pt idx="660">
                  <c:v>0.74882811000000005</c:v>
                </c:pt>
                <c:pt idx="661">
                  <c:v>0.74882811000000005</c:v>
                </c:pt>
                <c:pt idx="662">
                  <c:v>0.75078124000000002</c:v>
                </c:pt>
                <c:pt idx="663">
                  <c:v>0.75078124000000002</c:v>
                </c:pt>
                <c:pt idx="664">
                  <c:v>0.75078124000000002</c:v>
                </c:pt>
                <c:pt idx="665">
                  <c:v>0.75078124000000002</c:v>
                </c:pt>
                <c:pt idx="666">
                  <c:v>0.75078124000000002</c:v>
                </c:pt>
                <c:pt idx="667">
                  <c:v>0.75078124000000002</c:v>
                </c:pt>
                <c:pt idx="668">
                  <c:v>0.75273436000000005</c:v>
                </c:pt>
                <c:pt idx="669">
                  <c:v>0.75273436000000005</c:v>
                </c:pt>
                <c:pt idx="670">
                  <c:v>0.75273436000000005</c:v>
                </c:pt>
                <c:pt idx="671">
                  <c:v>0.75273436000000005</c:v>
                </c:pt>
                <c:pt idx="672">
                  <c:v>0.75468749000000002</c:v>
                </c:pt>
                <c:pt idx="673">
                  <c:v>0.75468749000000002</c:v>
                </c:pt>
                <c:pt idx="674">
                  <c:v>0.75468749000000002</c:v>
                </c:pt>
                <c:pt idx="675">
                  <c:v>0.75468749000000002</c:v>
                </c:pt>
                <c:pt idx="676">
                  <c:v>0.75468749000000002</c:v>
                </c:pt>
                <c:pt idx="677">
                  <c:v>0.75468749000000002</c:v>
                </c:pt>
                <c:pt idx="678">
                  <c:v>0.75468749000000002</c:v>
                </c:pt>
                <c:pt idx="679">
                  <c:v>0.75468749000000002</c:v>
                </c:pt>
                <c:pt idx="680">
                  <c:v>0.75664061000000005</c:v>
                </c:pt>
                <c:pt idx="681">
                  <c:v>0.75664061000000005</c:v>
                </c:pt>
                <c:pt idx="682">
                  <c:v>0.75664061000000005</c:v>
                </c:pt>
                <c:pt idx="683">
                  <c:v>0.75859374000000002</c:v>
                </c:pt>
                <c:pt idx="684">
                  <c:v>0.75859374000000002</c:v>
                </c:pt>
                <c:pt idx="685">
                  <c:v>0.75859374000000002</c:v>
                </c:pt>
                <c:pt idx="686">
                  <c:v>0.75859374000000002</c:v>
                </c:pt>
                <c:pt idx="687">
                  <c:v>0.76054686000000005</c:v>
                </c:pt>
                <c:pt idx="688">
                  <c:v>0.76054686000000005</c:v>
                </c:pt>
                <c:pt idx="689">
                  <c:v>0.76054686000000005</c:v>
                </c:pt>
                <c:pt idx="690">
                  <c:v>0.76054686000000005</c:v>
                </c:pt>
                <c:pt idx="691">
                  <c:v>0.76249999000000002</c:v>
                </c:pt>
                <c:pt idx="692">
                  <c:v>0.76249999000000002</c:v>
                </c:pt>
                <c:pt idx="693">
                  <c:v>0.76445311000000005</c:v>
                </c:pt>
                <c:pt idx="694">
                  <c:v>0.76445311000000005</c:v>
                </c:pt>
                <c:pt idx="695">
                  <c:v>0.76445311000000005</c:v>
                </c:pt>
                <c:pt idx="696">
                  <c:v>0.76445311000000005</c:v>
                </c:pt>
                <c:pt idx="697">
                  <c:v>0.76445311000000005</c:v>
                </c:pt>
                <c:pt idx="698">
                  <c:v>0.76445311000000005</c:v>
                </c:pt>
                <c:pt idx="699">
                  <c:v>0.76640624000000002</c:v>
                </c:pt>
                <c:pt idx="700">
                  <c:v>0.76640624000000002</c:v>
                </c:pt>
                <c:pt idx="701">
                  <c:v>0.76835936000000005</c:v>
                </c:pt>
                <c:pt idx="702">
                  <c:v>0.76835936000000005</c:v>
                </c:pt>
                <c:pt idx="703">
                  <c:v>0.77031249000000002</c:v>
                </c:pt>
                <c:pt idx="704">
                  <c:v>0.77031249000000002</c:v>
                </c:pt>
                <c:pt idx="705">
                  <c:v>0.77226561000000005</c:v>
                </c:pt>
                <c:pt idx="706">
                  <c:v>0.77421874000000002</c:v>
                </c:pt>
                <c:pt idx="707">
                  <c:v>0.77421874000000002</c:v>
                </c:pt>
                <c:pt idx="708">
                  <c:v>0.77617186000000005</c:v>
                </c:pt>
                <c:pt idx="709">
                  <c:v>0.77812499000000002</c:v>
                </c:pt>
                <c:pt idx="710">
                  <c:v>0.77812499000000002</c:v>
                </c:pt>
                <c:pt idx="711">
                  <c:v>0.78007811000000005</c:v>
                </c:pt>
                <c:pt idx="712">
                  <c:v>0.78007811000000005</c:v>
                </c:pt>
                <c:pt idx="713">
                  <c:v>0.78203124000000002</c:v>
                </c:pt>
                <c:pt idx="714">
                  <c:v>0.78398436000000005</c:v>
                </c:pt>
                <c:pt idx="715">
                  <c:v>0.78398436000000005</c:v>
                </c:pt>
                <c:pt idx="716">
                  <c:v>0.78593749000000002</c:v>
                </c:pt>
                <c:pt idx="717">
                  <c:v>0.78593749000000002</c:v>
                </c:pt>
                <c:pt idx="718">
                  <c:v>0.78789061000000005</c:v>
                </c:pt>
                <c:pt idx="719">
                  <c:v>0.78984374000000002</c:v>
                </c:pt>
                <c:pt idx="720">
                  <c:v>0.78984374000000002</c:v>
                </c:pt>
                <c:pt idx="721">
                  <c:v>0.79179686000000005</c:v>
                </c:pt>
                <c:pt idx="722">
                  <c:v>0.79374999000000002</c:v>
                </c:pt>
                <c:pt idx="723">
                  <c:v>0.79570311000000005</c:v>
                </c:pt>
                <c:pt idx="724">
                  <c:v>0.79960936000000005</c:v>
                </c:pt>
                <c:pt idx="725">
                  <c:v>0.80156249000000002</c:v>
                </c:pt>
                <c:pt idx="726">
                  <c:v>0.80351561000000005</c:v>
                </c:pt>
                <c:pt idx="727">
                  <c:v>0.80546874000000002</c:v>
                </c:pt>
                <c:pt idx="728">
                  <c:v>0.80742186000000005</c:v>
                </c:pt>
                <c:pt idx="729">
                  <c:v>0.80937499000000002</c:v>
                </c:pt>
                <c:pt idx="730">
                  <c:v>0.81132811000000005</c:v>
                </c:pt>
                <c:pt idx="731">
                  <c:v>0.81328124000000002</c:v>
                </c:pt>
                <c:pt idx="732">
                  <c:v>0.81523436000000005</c:v>
                </c:pt>
                <c:pt idx="733">
                  <c:v>0.81718749000000002</c:v>
                </c:pt>
                <c:pt idx="734">
                  <c:v>0.81914061000000005</c:v>
                </c:pt>
                <c:pt idx="735">
                  <c:v>0.82109374000000002</c:v>
                </c:pt>
                <c:pt idx="736">
                  <c:v>0.82304686000000005</c:v>
                </c:pt>
                <c:pt idx="737">
                  <c:v>0.82499999000000002</c:v>
                </c:pt>
                <c:pt idx="738">
                  <c:v>0.82695311000000005</c:v>
                </c:pt>
                <c:pt idx="739">
                  <c:v>0.82890624000000002</c:v>
                </c:pt>
                <c:pt idx="740">
                  <c:v>0.83085936000000005</c:v>
                </c:pt>
                <c:pt idx="741">
                  <c:v>0.83476561000000005</c:v>
                </c:pt>
                <c:pt idx="742">
                  <c:v>0.83671874000000002</c:v>
                </c:pt>
                <c:pt idx="743">
                  <c:v>0.83867186000000005</c:v>
                </c:pt>
                <c:pt idx="744">
                  <c:v>0.84257811000000005</c:v>
                </c:pt>
                <c:pt idx="745">
                  <c:v>0.84453124000000002</c:v>
                </c:pt>
                <c:pt idx="746">
                  <c:v>0.84843749000000002</c:v>
                </c:pt>
                <c:pt idx="747">
                  <c:v>0.85039061000000005</c:v>
                </c:pt>
                <c:pt idx="748">
                  <c:v>0.85234374000000002</c:v>
                </c:pt>
                <c:pt idx="749">
                  <c:v>0.85429686000000005</c:v>
                </c:pt>
                <c:pt idx="750">
                  <c:v>0.85624999000000002</c:v>
                </c:pt>
                <c:pt idx="751">
                  <c:v>0.86015624000000002</c:v>
                </c:pt>
                <c:pt idx="752">
                  <c:v>0.86210936000000005</c:v>
                </c:pt>
                <c:pt idx="753">
                  <c:v>0.86406249000000002</c:v>
                </c:pt>
                <c:pt idx="754">
                  <c:v>0.86601561000000005</c:v>
                </c:pt>
                <c:pt idx="755">
                  <c:v>0.86796874000000002</c:v>
                </c:pt>
                <c:pt idx="756">
                  <c:v>0.86992186000000005</c:v>
                </c:pt>
                <c:pt idx="757">
                  <c:v>0.87187499000000002</c:v>
                </c:pt>
                <c:pt idx="758">
                  <c:v>0.87382811000000005</c:v>
                </c:pt>
                <c:pt idx="759">
                  <c:v>0.87578124000000002</c:v>
                </c:pt>
                <c:pt idx="760">
                  <c:v>0.87773436000000005</c:v>
                </c:pt>
                <c:pt idx="761">
                  <c:v>0.87968749000000002</c:v>
                </c:pt>
                <c:pt idx="762">
                  <c:v>0.88359374000000002</c:v>
                </c:pt>
                <c:pt idx="763">
                  <c:v>0.88554686000000005</c:v>
                </c:pt>
                <c:pt idx="764">
                  <c:v>0.88945311000000005</c:v>
                </c:pt>
                <c:pt idx="765">
                  <c:v>0.89140624000000002</c:v>
                </c:pt>
                <c:pt idx="766">
                  <c:v>0.89335936000000005</c:v>
                </c:pt>
                <c:pt idx="767">
                  <c:v>0.89726561000000005</c:v>
                </c:pt>
                <c:pt idx="768">
                  <c:v>0.89921874000000002</c:v>
                </c:pt>
                <c:pt idx="769">
                  <c:v>0.90117186000000005</c:v>
                </c:pt>
                <c:pt idx="770">
                  <c:v>0.90312499000000002</c:v>
                </c:pt>
                <c:pt idx="771">
                  <c:v>0.90507811000000005</c:v>
                </c:pt>
                <c:pt idx="772">
                  <c:v>0.90703124000000002</c:v>
                </c:pt>
                <c:pt idx="773">
                  <c:v>0.91093749000000002</c:v>
                </c:pt>
                <c:pt idx="774">
                  <c:v>0.91289061000000005</c:v>
                </c:pt>
                <c:pt idx="775">
                  <c:v>0.91484374000000002</c:v>
                </c:pt>
                <c:pt idx="776">
                  <c:v>0.91679686000000005</c:v>
                </c:pt>
                <c:pt idx="777">
                  <c:v>0.91874999000000002</c:v>
                </c:pt>
                <c:pt idx="778">
                  <c:v>0.92070311000000005</c:v>
                </c:pt>
                <c:pt idx="779">
                  <c:v>0.92265624000000002</c:v>
                </c:pt>
                <c:pt idx="780">
                  <c:v>0.92460936000000005</c:v>
                </c:pt>
                <c:pt idx="781">
                  <c:v>0.92656249000000002</c:v>
                </c:pt>
                <c:pt idx="782">
                  <c:v>0.92656249000000002</c:v>
                </c:pt>
                <c:pt idx="783">
                  <c:v>0.92851561000000005</c:v>
                </c:pt>
                <c:pt idx="784">
                  <c:v>0.93046874000000002</c:v>
                </c:pt>
                <c:pt idx="785">
                  <c:v>0.93046874000000002</c:v>
                </c:pt>
                <c:pt idx="786">
                  <c:v>0.93242186000000005</c:v>
                </c:pt>
                <c:pt idx="787">
                  <c:v>0.93437499000000002</c:v>
                </c:pt>
                <c:pt idx="788">
                  <c:v>0.93437499000000002</c:v>
                </c:pt>
                <c:pt idx="789">
                  <c:v>0.93632811000000005</c:v>
                </c:pt>
                <c:pt idx="790">
                  <c:v>0.93828124000000002</c:v>
                </c:pt>
                <c:pt idx="791">
                  <c:v>0.94023436000000005</c:v>
                </c:pt>
                <c:pt idx="792">
                  <c:v>0.94218749000000002</c:v>
                </c:pt>
                <c:pt idx="793">
                  <c:v>0.94218749000000002</c:v>
                </c:pt>
                <c:pt idx="794">
                  <c:v>0.94414061000000005</c:v>
                </c:pt>
                <c:pt idx="795">
                  <c:v>0.94609374000000002</c:v>
                </c:pt>
                <c:pt idx="796">
                  <c:v>0.94609374000000002</c:v>
                </c:pt>
                <c:pt idx="797">
                  <c:v>0.94804686000000005</c:v>
                </c:pt>
                <c:pt idx="798">
                  <c:v>0.94999999000000002</c:v>
                </c:pt>
                <c:pt idx="799">
                  <c:v>0.94999999000000002</c:v>
                </c:pt>
                <c:pt idx="800">
                  <c:v>0.95195311000000005</c:v>
                </c:pt>
                <c:pt idx="801">
                  <c:v>0.95390624000000002</c:v>
                </c:pt>
                <c:pt idx="802">
                  <c:v>0.95585936000000005</c:v>
                </c:pt>
                <c:pt idx="803">
                  <c:v>0.95781249000000002</c:v>
                </c:pt>
                <c:pt idx="804">
                  <c:v>0.95976561000000005</c:v>
                </c:pt>
                <c:pt idx="805">
                  <c:v>0.96367186000000005</c:v>
                </c:pt>
                <c:pt idx="806">
                  <c:v>0.96562499000000002</c:v>
                </c:pt>
                <c:pt idx="807">
                  <c:v>0.96757811000000005</c:v>
                </c:pt>
                <c:pt idx="808">
                  <c:v>0.96953124000000002</c:v>
                </c:pt>
                <c:pt idx="809">
                  <c:v>0.97148436000000005</c:v>
                </c:pt>
                <c:pt idx="810">
                  <c:v>0.97343749000000002</c:v>
                </c:pt>
                <c:pt idx="811">
                  <c:v>0.97343749000000002</c:v>
                </c:pt>
                <c:pt idx="812">
                  <c:v>0.97539061000000005</c:v>
                </c:pt>
                <c:pt idx="813">
                  <c:v>0.97539061000000005</c:v>
                </c:pt>
                <c:pt idx="814">
                  <c:v>0.97734374000000002</c:v>
                </c:pt>
                <c:pt idx="815">
                  <c:v>0.97734374000000002</c:v>
                </c:pt>
                <c:pt idx="816">
                  <c:v>0.97929686000000005</c:v>
                </c:pt>
                <c:pt idx="817">
                  <c:v>0.97929686000000005</c:v>
                </c:pt>
                <c:pt idx="818">
                  <c:v>0.98124999000000002</c:v>
                </c:pt>
                <c:pt idx="819">
                  <c:v>0.98320311000000005</c:v>
                </c:pt>
                <c:pt idx="820">
                  <c:v>0.98320311000000005</c:v>
                </c:pt>
                <c:pt idx="821">
                  <c:v>0.98515624000000002</c:v>
                </c:pt>
                <c:pt idx="822">
                  <c:v>0.98515624000000002</c:v>
                </c:pt>
                <c:pt idx="823">
                  <c:v>0.98710936000000005</c:v>
                </c:pt>
                <c:pt idx="824">
                  <c:v>0.98906249000000002</c:v>
                </c:pt>
                <c:pt idx="825">
                  <c:v>0.99101561000000005</c:v>
                </c:pt>
                <c:pt idx="826">
                  <c:v>0.99101561000000005</c:v>
                </c:pt>
                <c:pt idx="827">
                  <c:v>0.99296874000000002</c:v>
                </c:pt>
                <c:pt idx="828">
                  <c:v>0.99492186000000005</c:v>
                </c:pt>
                <c:pt idx="829">
                  <c:v>0.99687499000000002</c:v>
                </c:pt>
                <c:pt idx="830">
                  <c:v>0.99687499000000002</c:v>
                </c:pt>
                <c:pt idx="831">
                  <c:v>0.99882811000000005</c:v>
                </c:pt>
                <c:pt idx="832">
                  <c:v>1.00078124</c:v>
                </c:pt>
                <c:pt idx="833">
                  <c:v>1.00078124</c:v>
                </c:pt>
                <c:pt idx="834">
                  <c:v>1.00078124</c:v>
                </c:pt>
                <c:pt idx="835">
                  <c:v>1.00273436</c:v>
                </c:pt>
                <c:pt idx="836">
                  <c:v>1.00468749</c:v>
                </c:pt>
                <c:pt idx="837">
                  <c:v>1.00468749</c:v>
                </c:pt>
                <c:pt idx="838">
                  <c:v>1.00664061</c:v>
                </c:pt>
                <c:pt idx="839">
                  <c:v>1.00664061</c:v>
                </c:pt>
                <c:pt idx="840">
                  <c:v>1.00859374</c:v>
                </c:pt>
                <c:pt idx="841">
                  <c:v>1.00859374</c:v>
                </c:pt>
                <c:pt idx="842">
                  <c:v>1.01054686</c:v>
                </c:pt>
                <c:pt idx="843">
                  <c:v>1.01249999</c:v>
                </c:pt>
                <c:pt idx="844">
                  <c:v>1.01249999</c:v>
                </c:pt>
                <c:pt idx="845">
                  <c:v>1.01445311</c:v>
                </c:pt>
                <c:pt idx="846">
                  <c:v>1.01640624</c:v>
                </c:pt>
                <c:pt idx="847">
                  <c:v>1.01835936</c:v>
                </c:pt>
                <c:pt idx="848">
                  <c:v>1.02031249</c:v>
                </c:pt>
                <c:pt idx="849">
                  <c:v>1.02226561</c:v>
                </c:pt>
                <c:pt idx="850">
                  <c:v>1.02226561</c:v>
                </c:pt>
                <c:pt idx="851">
                  <c:v>1.02421874</c:v>
                </c:pt>
                <c:pt idx="852">
                  <c:v>1.02421874</c:v>
                </c:pt>
                <c:pt idx="853">
                  <c:v>1.02421874</c:v>
                </c:pt>
                <c:pt idx="854">
                  <c:v>1.02421874</c:v>
                </c:pt>
                <c:pt idx="855">
                  <c:v>1.02421874</c:v>
                </c:pt>
                <c:pt idx="856">
                  <c:v>1.02421874</c:v>
                </c:pt>
                <c:pt idx="857">
                  <c:v>1.02421874</c:v>
                </c:pt>
                <c:pt idx="858">
                  <c:v>1.02421874</c:v>
                </c:pt>
                <c:pt idx="859">
                  <c:v>1.02226561</c:v>
                </c:pt>
                <c:pt idx="860">
                  <c:v>1.02226561</c:v>
                </c:pt>
                <c:pt idx="861">
                  <c:v>1.02226561</c:v>
                </c:pt>
                <c:pt idx="862">
                  <c:v>1.02031249</c:v>
                </c:pt>
                <c:pt idx="863">
                  <c:v>1.02031249</c:v>
                </c:pt>
                <c:pt idx="864">
                  <c:v>1.02031249</c:v>
                </c:pt>
                <c:pt idx="865">
                  <c:v>1.02031249</c:v>
                </c:pt>
                <c:pt idx="866">
                  <c:v>1.01835936</c:v>
                </c:pt>
                <c:pt idx="867">
                  <c:v>1.01835936</c:v>
                </c:pt>
                <c:pt idx="868">
                  <c:v>1.01835936</c:v>
                </c:pt>
                <c:pt idx="869">
                  <c:v>1.01640624</c:v>
                </c:pt>
                <c:pt idx="870">
                  <c:v>1.01640624</c:v>
                </c:pt>
                <c:pt idx="871">
                  <c:v>1.01640624</c:v>
                </c:pt>
                <c:pt idx="872">
                  <c:v>1.01445311</c:v>
                </c:pt>
                <c:pt idx="873">
                  <c:v>1.01445311</c:v>
                </c:pt>
                <c:pt idx="874">
                  <c:v>1.01249999</c:v>
                </c:pt>
                <c:pt idx="875">
                  <c:v>1.01249999</c:v>
                </c:pt>
                <c:pt idx="876">
                  <c:v>1.01249999</c:v>
                </c:pt>
                <c:pt idx="877">
                  <c:v>1.01054686</c:v>
                </c:pt>
                <c:pt idx="878">
                  <c:v>1.01054686</c:v>
                </c:pt>
                <c:pt idx="879">
                  <c:v>1.01054686</c:v>
                </c:pt>
                <c:pt idx="880">
                  <c:v>1.01054686</c:v>
                </c:pt>
                <c:pt idx="881">
                  <c:v>1.00859374</c:v>
                </c:pt>
                <c:pt idx="882">
                  <c:v>1.00859374</c:v>
                </c:pt>
                <c:pt idx="883">
                  <c:v>1.00859374</c:v>
                </c:pt>
                <c:pt idx="884">
                  <c:v>1.00859374</c:v>
                </c:pt>
                <c:pt idx="885">
                  <c:v>1.00664061</c:v>
                </c:pt>
                <c:pt idx="886">
                  <c:v>1.00664061</c:v>
                </c:pt>
                <c:pt idx="887">
                  <c:v>1.00664061</c:v>
                </c:pt>
                <c:pt idx="888">
                  <c:v>1.00664061</c:v>
                </c:pt>
                <c:pt idx="889">
                  <c:v>1.00664061</c:v>
                </c:pt>
                <c:pt idx="890">
                  <c:v>1.00664061</c:v>
                </c:pt>
                <c:pt idx="891">
                  <c:v>1.00664061</c:v>
                </c:pt>
                <c:pt idx="892">
                  <c:v>1.00468749</c:v>
                </c:pt>
                <c:pt idx="893">
                  <c:v>1.00468749</c:v>
                </c:pt>
                <c:pt idx="894">
                  <c:v>1.00468749</c:v>
                </c:pt>
                <c:pt idx="895">
                  <c:v>1.00273436</c:v>
                </c:pt>
                <c:pt idx="896">
                  <c:v>1.00273436</c:v>
                </c:pt>
                <c:pt idx="897">
                  <c:v>1.00078124</c:v>
                </c:pt>
                <c:pt idx="898">
                  <c:v>1.00078124</c:v>
                </c:pt>
                <c:pt idx="899">
                  <c:v>1.00078124</c:v>
                </c:pt>
                <c:pt idx="900">
                  <c:v>0.99882811000000005</c:v>
                </c:pt>
                <c:pt idx="901">
                  <c:v>0.99882811000000005</c:v>
                </c:pt>
                <c:pt idx="902">
                  <c:v>0.99687499000000002</c:v>
                </c:pt>
                <c:pt idx="903">
                  <c:v>0.99687499000000002</c:v>
                </c:pt>
                <c:pt idx="904">
                  <c:v>0.99492186000000005</c:v>
                </c:pt>
                <c:pt idx="905">
                  <c:v>0.99492186000000005</c:v>
                </c:pt>
                <c:pt idx="906">
                  <c:v>0.99296874000000002</c:v>
                </c:pt>
                <c:pt idx="907">
                  <c:v>0.99296874000000002</c:v>
                </c:pt>
                <c:pt idx="908">
                  <c:v>0.99296874000000002</c:v>
                </c:pt>
                <c:pt idx="909">
                  <c:v>0.99296874000000002</c:v>
                </c:pt>
                <c:pt idx="910">
                  <c:v>0.99101561000000005</c:v>
                </c:pt>
                <c:pt idx="911">
                  <c:v>0.99101561000000005</c:v>
                </c:pt>
                <c:pt idx="912">
                  <c:v>0.98906249000000002</c:v>
                </c:pt>
                <c:pt idx="913">
                  <c:v>0.98710936000000005</c:v>
                </c:pt>
                <c:pt idx="914">
                  <c:v>0.98515624000000002</c:v>
                </c:pt>
                <c:pt idx="915">
                  <c:v>0.98320311000000005</c:v>
                </c:pt>
                <c:pt idx="916">
                  <c:v>0.98124999000000002</c:v>
                </c:pt>
                <c:pt idx="917">
                  <c:v>0.97929686000000005</c:v>
                </c:pt>
                <c:pt idx="918">
                  <c:v>0.97734374000000002</c:v>
                </c:pt>
                <c:pt idx="919">
                  <c:v>0.97539061000000005</c:v>
                </c:pt>
                <c:pt idx="920">
                  <c:v>0.97343749000000002</c:v>
                </c:pt>
                <c:pt idx="921">
                  <c:v>0.97148436000000005</c:v>
                </c:pt>
                <c:pt idx="922">
                  <c:v>0.96953124000000002</c:v>
                </c:pt>
                <c:pt idx="923">
                  <c:v>0.96757811000000005</c:v>
                </c:pt>
                <c:pt idx="924">
                  <c:v>0.96757811000000005</c:v>
                </c:pt>
                <c:pt idx="925">
                  <c:v>0.96562499000000002</c:v>
                </c:pt>
                <c:pt idx="926">
                  <c:v>0.96367186000000005</c:v>
                </c:pt>
                <c:pt idx="927">
                  <c:v>0.96171874000000002</c:v>
                </c:pt>
                <c:pt idx="928">
                  <c:v>0.96171874000000002</c:v>
                </c:pt>
                <c:pt idx="929">
                  <c:v>0.95976561000000005</c:v>
                </c:pt>
                <c:pt idx="930">
                  <c:v>0.95976561000000005</c:v>
                </c:pt>
                <c:pt idx="931">
                  <c:v>0.95781249000000002</c:v>
                </c:pt>
                <c:pt idx="932">
                  <c:v>0.95781249000000002</c:v>
                </c:pt>
                <c:pt idx="933">
                  <c:v>0.95781249000000002</c:v>
                </c:pt>
                <c:pt idx="934">
                  <c:v>0.95585936000000005</c:v>
                </c:pt>
                <c:pt idx="935">
                  <c:v>0.95585936000000005</c:v>
                </c:pt>
                <c:pt idx="936">
                  <c:v>0.95390624000000002</c:v>
                </c:pt>
                <c:pt idx="937">
                  <c:v>0.95390624000000002</c:v>
                </c:pt>
                <c:pt idx="938">
                  <c:v>0.95195311000000005</c:v>
                </c:pt>
                <c:pt idx="939">
                  <c:v>0.94999999000000002</c:v>
                </c:pt>
                <c:pt idx="940">
                  <c:v>0.94804686000000005</c:v>
                </c:pt>
                <c:pt idx="941">
                  <c:v>0.94414061000000005</c:v>
                </c:pt>
                <c:pt idx="942">
                  <c:v>0.94218749000000002</c:v>
                </c:pt>
                <c:pt idx="943">
                  <c:v>0.94023436000000005</c:v>
                </c:pt>
                <c:pt idx="944">
                  <c:v>0.93828124000000002</c:v>
                </c:pt>
                <c:pt idx="945">
                  <c:v>0.93632811000000005</c:v>
                </c:pt>
                <c:pt idx="946">
                  <c:v>0.93242186000000005</c:v>
                </c:pt>
                <c:pt idx="947">
                  <c:v>0.93046874000000002</c:v>
                </c:pt>
                <c:pt idx="948">
                  <c:v>0.92851561000000005</c:v>
                </c:pt>
                <c:pt idx="949">
                  <c:v>0.92656249000000002</c:v>
                </c:pt>
                <c:pt idx="950">
                  <c:v>0.92460936000000005</c:v>
                </c:pt>
                <c:pt idx="951">
                  <c:v>0.92265624000000002</c:v>
                </c:pt>
                <c:pt idx="952">
                  <c:v>0.92265624000000002</c:v>
                </c:pt>
                <c:pt idx="953">
                  <c:v>0.92070311000000005</c:v>
                </c:pt>
                <c:pt idx="954">
                  <c:v>0.91874999000000002</c:v>
                </c:pt>
                <c:pt idx="955">
                  <c:v>0.91874999000000002</c:v>
                </c:pt>
                <c:pt idx="956">
                  <c:v>0.91679686000000005</c:v>
                </c:pt>
                <c:pt idx="957">
                  <c:v>0.91484374000000002</c:v>
                </c:pt>
                <c:pt idx="958">
                  <c:v>0.91289061000000005</c:v>
                </c:pt>
                <c:pt idx="959">
                  <c:v>0.91093749000000002</c:v>
                </c:pt>
                <c:pt idx="960">
                  <c:v>0.90898436000000005</c:v>
                </c:pt>
                <c:pt idx="961">
                  <c:v>0.90507811000000005</c:v>
                </c:pt>
                <c:pt idx="962">
                  <c:v>0.90312499000000002</c:v>
                </c:pt>
                <c:pt idx="963">
                  <c:v>0.89921874000000002</c:v>
                </c:pt>
                <c:pt idx="964">
                  <c:v>0.89726561000000005</c:v>
                </c:pt>
                <c:pt idx="965">
                  <c:v>0.89531249000000002</c:v>
                </c:pt>
                <c:pt idx="966">
                  <c:v>0.89335936000000005</c:v>
                </c:pt>
                <c:pt idx="967">
                  <c:v>0.89140624000000002</c:v>
                </c:pt>
                <c:pt idx="968">
                  <c:v>0.88945311000000005</c:v>
                </c:pt>
                <c:pt idx="969">
                  <c:v>0.88749999000000002</c:v>
                </c:pt>
                <c:pt idx="970">
                  <c:v>0.88554686000000005</c:v>
                </c:pt>
                <c:pt idx="971">
                  <c:v>0.88359374000000002</c:v>
                </c:pt>
                <c:pt idx="972">
                  <c:v>0.88164061000000005</c:v>
                </c:pt>
                <c:pt idx="973">
                  <c:v>0.87968749000000002</c:v>
                </c:pt>
                <c:pt idx="974">
                  <c:v>0.87773436000000005</c:v>
                </c:pt>
                <c:pt idx="975">
                  <c:v>0.87773436000000005</c:v>
                </c:pt>
                <c:pt idx="976">
                  <c:v>0.87382811000000005</c:v>
                </c:pt>
                <c:pt idx="977">
                  <c:v>0.87187499000000002</c:v>
                </c:pt>
                <c:pt idx="978">
                  <c:v>0.86992186000000005</c:v>
                </c:pt>
                <c:pt idx="979">
                  <c:v>0.86796874000000002</c:v>
                </c:pt>
                <c:pt idx="980">
                  <c:v>0.86406249000000002</c:v>
                </c:pt>
                <c:pt idx="981">
                  <c:v>0.86210936000000005</c:v>
                </c:pt>
                <c:pt idx="982">
                  <c:v>0.86015624000000002</c:v>
                </c:pt>
                <c:pt idx="983">
                  <c:v>0.85820311000000005</c:v>
                </c:pt>
                <c:pt idx="984">
                  <c:v>0.85624999000000002</c:v>
                </c:pt>
                <c:pt idx="985">
                  <c:v>0.85429686000000005</c:v>
                </c:pt>
                <c:pt idx="986">
                  <c:v>0.85234374000000002</c:v>
                </c:pt>
                <c:pt idx="987">
                  <c:v>0.85039061000000005</c:v>
                </c:pt>
                <c:pt idx="988">
                  <c:v>0.85039061000000005</c:v>
                </c:pt>
                <c:pt idx="989">
                  <c:v>0.84843749000000002</c:v>
                </c:pt>
                <c:pt idx="990">
                  <c:v>0.84843749000000002</c:v>
                </c:pt>
                <c:pt idx="991">
                  <c:v>0.84648436000000005</c:v>
                </c:pt>
                <c:pt idx="992">
                  <c:v>0.84648436000000005</c:v>
                </c:pt>
                <c:pt idx="993">
                  <c:v>0.84453124000000002</c:v>
                </c:pt>
                <c:pt idx="994">
                  <c:v>0.84453124000000002</c:v>
                </c:pt>
                <c:pt idx="995">
                  <c:v>0.84257811000000005</c:v>
                </c:pt>
                <c:pt idx="996">
                  <c:v>0.84062499000000002</c:v>
                </c:pt>
                <c:pt idx="997">
                  <c:v>0.83867186000000005</c:v>
                </c:pt>
                <c:pt idx="998">
                  <c:v>0.83671874000000002</c:v>
                </c:pt>
                <c:pt idx="999">
                  <c:v>0.83476561000000005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7504"/>
        <c:axId val="41239296"/>
      </c:scatterChart>
      <c:valAx>
        <c:axId val="4123750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1239296"/>
        <c:crosses val="autoZero"/>
        <c:crossBetween val="midCat"/>
      </c:valAx>
      <c:valAx>
        <c:axId val="412392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237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'3v'!$R$3:$R$1002</c:f>
              <c:numCache>
                <c:formatCode>0.00E+00</c:formatCode>
                <c:ptCount val="1000"/>
                <c:pt idx="0">
                  <c:v>0.66484374000000002</c:v>
                </c:pt>
                <c:pt idx="1">
                  <c:v>0.64140624000000002</c:v>
                </c:pt>
                <c:pt idx="2">
                  <c:v>0.61992186000000005</c:v>
                </c:pt>
                <c:pt idx="3">
                  <c:v>0.59648436000000005</c:v>
                </c:pt>
                <c:pt idx="4">
                  <c:v>0.57304686000000005</c:v>
                </c:pt>
                <c:pt idx="5">
                  <c:v>0.54765624000000002</c:v>
                </c:pt>
                <c:pt idx="6">
                  <c:v>0.52226561000000005</c:v>
                </c:pt>
                <c:pt idx="7">
                  <c:v>0.49687499000000002</c:v>
                </c:pt>
                <c:pt idx="8">
                  <c:v>0.46953124000000002</c:v>
                </c:pt>
                <c:pt idx="9">
                  <c:v>0.44218749000000002</c:v>
                </c:pt>
                <c:pt idx="10">
                  <c:v>0.41484374000000002</c:v>
                </c:pt>
                <c:pt idx="11">
                  <c:v>0.38945310999999999</c:v>
                </c:pt>
                <c:pt idx="12">
                  <c:v>0.36210935999999999</c:v>
                </c:pt>
                <c:pt idx="13">
                  <c:v>0.33476560999999999</c:v>
                </c:pt>
                <c:pt idx="14">
                  <c:v>0.30546874000000002</c:v>
                </c:pt>
                <c:pt idx="15">
                  <c:v>0.27812499000000002</c:v>
                </c:pt>
                <c:pt idx="16">
                  <c:v>0.24687498999999999</c:v>
                </c:pt>
                <c:pt idx="17">
                  <c:v>0.21757810999999999</c:v>
                </c:pt>
                <c:pt idx="18">
                  <c:v>0.19023435999999999</c:v>
                </c:pt>
                <c:pt idx="19">
                  <c:v>0.16093748999999999</c:v>
                </c:pt>
                <c:pt idx="20">
                  <c:v>0.13164060999999999</c:v>
                </c:pt>
                <c:pt idx="21">
                  <c:v>0.10234374</c:v>
                </c:pt>
                <c:pt idx="22">
                  <c:v>7.1093740000000002E-2</c:v>
                </c:pt>
                <c:pt idx="23">
                  <c:v>3.9843740000000002E-2</c:v>
                </c:pt>
                <c:pt idx="24">
                  <c:v>6.6406099999999999E-3</c:v>
                </c:pt>
                <c:pt idx="25">
                  <c:v>-2.6562510000000001E-2</c:v>
                </c:pt>
                <c:pt idx="26">
                  <c:v>-5.5859390000000002E-2</c:v>
                </c:pt>
                <c:pt idx="27">
                  <c:v>-8.7109389999999995E-2</c:v>
                </c:pt>
                <c:pt idx="28">
                  <c:v>-0.11835938999999999</c:v>
                </c:pt>
                <c:pt idx="29">
                  <c:v>-0.15156251000000001</c:v>
                </c:pt>
                <c:pt idx="30">
                  <c:v>-0.18476564000000001</c:v>
                </c:pt>
                <c:pt idx="31">
                  <c:v>-0.21796876000000001</c:v>
                </c:pt>
                <c:pt idx="32">
                  <c:v>-0.25117189000000001</c:v>
                </c:pt>
                <c:pt idx="33">
                  <c:v>-0.28437500999999998</c:v>
                </c:pt>
                <c:pt idx="34">
                  <c:v>-0.31562500999999998</c:v>
                </c:pt>
                <c:pt idx="35">
                  <c:v>-0.34687500999999998</c:v>
                </c:pt>
                <c:pt idx="36">
                  <c:v>-0.38007814000000001</c:v>
                </c:pt>
                <c:pt idx="37">
                  <c:v>-0.41132814000000001</c:v>
                </c:pt>
                <c:pt idx="38">
                  <c:v>-0.44062500999999998</c:v>
                </c:pt>
                <c:pt idx="39">
                  <c:v>-0.47187500999999998</c:v>
                </c:pt>
                <c:pt idx="40">
                  <c:v>-0.50312500999999998</c:v>
                </c:pt>
                <c:pt idx="41">
                  <c:v>-0.53437500999999998</c:v>
                </c:pt>
                <c:pt idx="42">
                  <c:v>-0.56562500999999998</c:v>
                </c:pt>
                <c:pt idx="43">
                  <c:v>-0.59882813999999995</c:v>
                </c:pt>
                <c:pt idx="44">
                  <c:v>-0.63203125999999998</c:v>
                </c:pt>
                <c:pt idx="45">
                  <c:v>-0.66718750999999998</c:v>
                </c:pt>
                <c:pt idx="46">
                  <c:v>-0.70234375999999998</c:v>
                </c:pt>
                <c:pt idx="47">
                  <c:v>-0.73554688999999995</c:v>
                </c:pt>
                <c:pt idx="48">
                  <c:v>-0.76679688999999995</c:v>
                </c:pt>
                <c:pt idx="49">
                  <c:v>-0.79804688999999995</c:v>
                </c:pt>
                <c:pt idx="50">
                  <c:v>-0.82929688999999995</c:v>
                </c:pt>
                <c:pt idx="51">
                  <c:v>-0.86054688999999995</c:v>
                </c:pt>
                <c:pt idx="52">
                  <c:v>-0.89179688999999995</c:v>
                </c:pt>
                <c:pt idx="53">
                  <c:v>-0.92304688999999995</c:v>
                </c:pt>
                <c:pt idx="54">
                  <c:v>-0.95625000999999998</c:v>
                </c:pt>
                <c:pt idx="55">
                  <c:v>-0.98750000999999998</c:v>
                </c:pt>
                <c:pt idx="56">
                  <c:v>-1.01679689</c:v>
                </c:pt>
                <c:pt idx="57">
                  <c:v>-1.04609376</c:v>
                </c:pt>
                <c:pt idx="58">
                  <c:v>-1.07539064</c:v>
                </c:pt>
                <c:pt idx="59">
                  <c:v>-1.10273439</c:v>
                </c:pt>
                <c:pt idx="60">
                  <c:v>-1.13398439</c:v>
                </c:pt>
                <c:pt idx="61">
                  <c:v>-1.16328126</c:v>
                </c:pt>
                <c:pt idx="62">
                  <c:v>-1.19453126</c:v>
                </c:pt>
                <c:pt idx="63">
                  <c:v>-1.21992189</c:v>
                </c:pt>
                <c:pt idx="64">
                  <c:v>-1.24921876</c:v>
                </c:pt>
                <c:pt idx="65">
                  <c:v>-1.27460939</c:v>
                </c:pt>
                <c:pt idx="66">
                  <c:v>-1.30195314</c:v>
                </c:pt>
                <c:pt idx="67">
                  <c:v>-1.32929689</c:v>
                </c:pt>
                <c:pt idx="68">
                  <c:v>-1.35859376</c:v>
                </c:pt>
                <c:pt idx="69">
                  <c:v>-1.38593751</c:v>
                </c:pt>
                <c:pt idx="70">
                  <c:v>-1.41328126</c:v>
                </c:pt>
                <c:pt idx="71">
                  <c:v>-1.43671876</c:v>
                </c:pt>
                <c:pt idx="72">
                  <c:v>-1.46406251</c:v>
                </c:pt>
                <c:pt idx="73">
                  <c:v>-1.48750001</c:v>
                </c:pt>
                <c:pt idx="74">
                  <c:v>-1.51289064</c:v>
                </c:pt>
                <c:pt idx="75">
                  <c:v>-1.53437501</c:v>
                </c:pt>
                <c:pt idx="76">
                  <c:v>-1.55585939</c:v>
                </c:pt>
                <c:pt idx="77">
                  <c:v>-1.58125001</c:v>
                </c:pt>
                <c:pt idx="78">
                  <c:v>-1.60273439</c:v>
                </c:pt>
                <c:pt idx="79">
                  <c:v>-1.62226564</c:v>
                </c:pt>
                <c:pt idx="80">
                  <c:v>-1.64179689</c:v>
                </c:pt>
                <c:pt idx="81">
                  <c:v>-1.65937501</c:v>
                </c:pt>
                <c:pt idx="82">
                  <c:v>-1.68085939</c:v>
                </c:pt>
                <c:pt idx="83">
                  <c:v>-1.70039064</c:v>
                </c:pt>
                <c:pt idx="84">
                  <c:v>-1.71601564</c:v>
                </c:pt>
                <c:pt idx="85">
                  <c:v>-1.73359376</c:v>
                </c:pt>
                <c:pt idx="86">
                  <c:v>-1.75117189</c:v>
                </c:pt>
                <c:pt idx="87">
                  <c:v>-1.76679689</c:v>
                </c:pt>
                <c:pt idx="88">
                  <c:v>-1.78242189</c:v>
                </c:pt>
                <c:pt idx="89">
                  <c:v>-1.80000001</c:v>
                </c:pt>
                <c:pt idx="90">
                  <c:v>-1.81367189</c:v>
                </c:pt>
                <c:pt idx="91">
                  <c:v>-1.82539064</c:v>
                </c:pt>
                <c:pt idx="92">
                  <c:v>-1.83906251</c:v>
                </c:pt>
                <c:pt idx="93">
                  <c:v>-1.85078126</c:v>
                </c:pt>
                <c:pt idx="94">
                  <c:v>-1.86250001</c:v>
                </c:pt>
                <c:pt idx="95">
                  <c:v>-1.87226564</c:v>
                </c:pt>
                <c:pt idx="96">
                  <c:v>-1.87812501</c:v>
                </c:pt>
                <c:pt idx="97">
                  <c:v>-1.88984376</c:v>
                </c:pt>
                <c:pt idx="98">
                  <c:v>-1.90156251</c:v>
                </c:pt>
                <c:pt idx="99">
                  <c:v>-1.90937501</c:v>
                </c:pt>
                <c:pt idx="100">
                  <c:v>-1.91523439</c:v>
                </c:pt>
                <c:pt idx="101">
                  <c:v>-1.92304689</c:v>
                </c:pt>
                <c:pt idx="102">
                  <c:v>-1.92695314</c:v>
                </c:pt>
                <c:pt idx="103">
                  <c:v>-1.93085939</c:v>
                </c:pt>
                <c:pt idx="104">
                  <c:v>-1.93671876</c:v>
                </c:pt>
                <c:pt idx="105">
                  <c:v>-1.94062501</c:v>
                </c:pt>
                <c:pt idx="106">
                  <c:v>-1.94257814</c:v>
                </c:pt>
                <c:pt idx="107">
                  <c:v>-1.94453126</c:v>
                </c:pt>
                <c:pt idx="108">
                  <c:v>-1.94648439</c:v>
                </c:pt>
                <c:pt idx="109">
                  <c:v>-1.94843751</c:v>
                </c:pt>
                <c:pt idx="110">
                  <c:v>-1.94843751</c:v>
                </c:pt>
                <c:pt idx="111">
                  <c:v>-1.94843751</c:v>
                </c:pt>
                <c:pt idx="112">
                  <c:v>-1.94648439</c:v>
                </c:pt>
                <c:pt idx="113">
                  <c:v>-1.94453126</c:v>
                </c:pt>
                <c:pt idx="114">
                  <c:v>-1.94062501</c:v>
                </c:pt>
                <c:pt idx="115">
                  <c:v>-1.93867189</c:v>
                </c:pt>
                <c:pt idx="116">
                  <c:v>-1.93476564</c:v>
                </c:pt>
                <c:pt idx="117">
                  <c:v>-1.92890626</c:v>
                </c:pt>
                <c:pt idx="118">
                  <c:v>-1.92500001</c:v>
                </c:pt>
                <c:pt idx="119">
                  <c:v>-1.91914064</c:v>
                </c:pt>
                <c:pt idx="120">
                  <c:v>-1.91328126</c:v>
                </c:pt>
                <c:pt idx="121">
                  <c:v>-1.90546876</c:v>
                </c:pt>
                <c:pt idx="122">
                  <c:v>-1.89570314</c:v>
                </c:pt>
                <c:pt idx="123">
                  <c:v>-1.88398439</c:v>
                </c:pt>
                <c:pt idx="124">
                  <c:v>-1.87421876</c:v>
                </c:pt>
                <c:pt idx="125">
                  <c:v>-1.86835939</c:v>
                </c:pt>
                <c:pt idx="126">
                  <c:v>-1.85664064</c:v>
                </c:pt>
                <c:pt idx="127">
                  <c:v>-1.84492189</c:v>
                </c:pt>
                <c:pt idx="128">
                  <c:v>-1.83125001</c:v>
                </c:pt>
                <c:pt idx="129">
                  <c:v>-1.81953126</c:v>
                </c:pt>
                <c:pt idx="130">
                  <c:v>-1.80781251</c:v>
                </c:pt>
                <c:pt idx="131">
                  <c:v>-1.79218751</c:v>
                </c:pt>
                <c:pt idx="132">
                  <c:v>-1.77265626</c:v>
                </c:pt>
                <c:pt idx="133">
                  <c:v>-1.75898439</c:v>
                </c:pt>
                <c:pt idx="134">
                  <c:v>-1.74335939</c:v>
                </c:pt>
                <c:pt idx="135">
                  <c:v>-1.72578126</c:v>
                </c:pt>
                <c:pt idx="136">
                  <c:v>-1.71015626</c:v>
                </c:pt>
                <c:pt idx="137">
                  <c:v>-1.69062501</c:v>
                </c:pt>
                <c:pt idx="138">
                  <c:v>-1.67109376</c:v>
                </c:pt>
                <c:pt idx="139">
                  <c:v>-1.65156251</c:v>
                </c:pt>
                <c:pt idx="140">
                  <c:v>-1.63398439</c:v>
                </c:pt>
                <c:pt idx="141">
                  <c:v>-1.61250001</c:v>
                </c:pt>
                <c:pt idx="142">
                  <c:v>-1.59296876</c:v>
                </c:pt>
                <c:pt idx="143">
                  <c:v>-1.56953126</c:v>
                </c:pt>
                <c:pt idx="144">
                  <c:v>-1.54609376</c:v>
                </c:pt>
                <c:pt idx="145">
                  <c:v>-1.52460939</c:v>
                </c:pt>
                <c:pt idx="146">
                  <c:v>-1.50117189</c:v>
                </c:pt>
                <c:pt idx="147">
                  <c:v>-1.47578126</c:v>
                </c:pt>
                <c:pt idx="148">
                  <c:v>-1.45039064</c:v>
                </c:pt>
                <c:pt idx="149">
                  <c:v>-1.42695314</c:v>
                </c:pt>
                <c:pt idx="150">
                  <c:v>-1.40156251</c:v>
                </c:pt>
                <c:pt idx="151">
                  <c:v>-1.37421876</c:v>
                </c:pt>
                <c:pt idx="152">
                  <c:v>-1.34492189</c:v>
                </c:pt>
                <c:pt idx="153">
                  <c:v>-1.31562501</c:v>
                </c:pt>
                <c:pt idx="154">
                  <c:v>-1.29023439</c:v>
                </c:pt>
                <c:pt idx="155">
                  <c:v>-1.26289064</c:v>
                </c:pt>
                <c:pt idx="156">
                  <c:v>-1.23554689</c:v>
                </c:pt>
                <c:pt idx="157">
                  <c:v>-1.20820314</c:v>
                </c:pt>
                <c:pt idx="158">
                  <c:v>-1.17890626</c:v>
                </c:pt>
                <c:pt idx="159">
                  <c:v>-1.14960939</c:v>
                </c:pt>
                <c:pt idx="160">
                  <c:v>-1.12031251</c:v>
                </c:pt>
                <c:pt idx="161">
                  <c:v>-1.09101564</c:v>
                </c:pt>
                <c:pt idx="162">
                  <c:v>-1.06171876</c:v>
                </c:pt>
                <c:pt idx="163">
                  <c:v>-1.03242189</c:v>
                </c:pt>
                <c:pt idx="164">
                  <c:v>-1.00312501</c:v>
                </c:pt>
                <c:pt idx="165">
                  <c:v>-0.97187500999999998</c:v>
                </c:pt>
                <c:pt idx="166">
                  <c:v>-0.94062500999999998</c:v>
                </c:pt>
                <c:pt idx="167">
                  <c:v>-0.90937500999999998</c:v>
                </c:pt>
                <c:pt idx="168">
                  <c:v>-0.87617188999999995</c:v>
                </c:pt>
                <c:pt idx="169">
                  <c:v>-0.84492188999999995</c:v>
                </c:pt>
                <c:pt idx="170">
                  <c:v>-0.81367188999999995</c:v>
                </c:pt>
                <c:pt idx="171">
                  <c:v>-0.78242188999999995</c:v>
                </c:pt>
                <c:pt idx="172">
                  <c:v>-0.75117188999999995</c:v>
                </c:pt>
                <c:pt idx="173">
                  <c:v>-0.71992188999999995</c:v>
                </c:pt>
                <c:pt idx="174">
                  <c:v>-0.68476563999999995</c:v>
                </c:pt>
                <c:pt idx="175">
                  <c:v>-0.64960938999999995</c:v>
                </c:pt>
                <c:pt idx="176">
                  <c:v>-0.61640625999999998</c:v>
                </c:pt>
                <c:pt idx="177">
                  <c:v>-0.58320313999999995</c:v>
                </c:pt>
                <c:pt idx="178">
                  <c:v>-0.55000000999999998</c:v>
                </c:pt>
                <c:pt idx="179">
                  <c:v>-0.51875000999999998</c:v>
                </c:pt>
                <c:pt idx="180">
                  <c:v>-0.48750000999999998</c:v>
                </c:pt>
                <c:pt idx="181">
                  <c:v>-0.45625000999999998</c:v>
                </c:pt>
                <c:pt idx="182">
                  <c:v>-0.42500000999999998</c:v>
                </c:pt>
                <c:pt idx="183">
                  <c:v>-0.39765625999999998</c:v>
                </c:pt>
                <c:pt idx="184">
                  <c:v>-0.36445314000000001</c:v>
                </c:pt>
                <c:pt idx="185">
                  <c:v>-0.33320314000000001</c:v>
                </c:pt>
                <c:pt idx="186">
                  <c:v>-0.30195314000000001</c:v>
                </c:pt>
                <c:pt idx="187">
                  <c:v>-0.26875000999999998</c:v>
                </c:pt>
                <c:pt idx="188">
                  <c:v>-0.23554689000000001</c:v>
                </c:pt>
                <c:pt idx="189">
                  <c:v>-0.20234376000000001</c:v>
                </c:pt>
                <c:pt idx="190">
                  <c:v>-0.16914064000000001</c:v>
                </c:pt>
                <c:pt idx="191">
                  <c:v>-0.13593751000000001</c:v>
                </c:pt>
                <c:pt idx="192">
                  <c:v>-0.10468751</c:v>
                </c:pt>
                <c:pt idx="193">
                  <c:v>-7.3437509999999998E-2</c:v>
                </c:pt>
                <c:pt idx="194">
                  <c:v>-4.2187509999999998E-2</c:v>
                </c:pt>
                <c:pt idx="195">
                  <c:v>-1.0937509999999999E-2</c:v>
                </c:pt>
                <c:pt idx="196">
                  <c:v>2.2265610000000002E-2</c:v>
                </c:pt>
                <c:pt idx="197">
                  <c:v>5.5468740000000002E-2</c:v>
                </c:pt>
                <c:pt idx="198">
                  <c:v>8.6718740000000002E-2</c:v>
                </c:pt>
                <c:pt idx="199">
                  <c:v>0.11601561000000001</c:v>
                </c:pt>
                <c:pt idx="200">
                  <c:v>0.14531248999999999</c:v>
                </c:pt>
                <c:pt idx="201">
                  <c:v>0.17460935999999999</c:v>
                </c:pt>
                <c:pt idx="202">
                  <c:v>0.20390623999999999</c:v>
                </c:pt>
                <c:pt idx="203">
                  <c:v>0.23124998999999999</c:v>
                </c:pt>
                <c:pt idx="204">
                  <c:v>0.26054685999999999</c:v>
                </c:pt>
                <c:pt idx="205">
                  <c:v>0.29179685999999999</c:v>
                </c:pt>
                <c:pt idx="206">
                  <c:v>0.31914060999999999</c:v>
                </c:pt>
                <c:pt idx="207">
                  <c:v>0.34843749000000002</c:v>
                </c:pt>
                <c:pt idx="208">
                  <c:v>0.37382810999999999</c:v>
                </c:pt>
                <c:pt idx="209">
                  <c:v>0.40117185999999999</c:v>
                </c:pt>
                <c:pt idx="210">
                  <c:v>0.42656249000000002</c:v>
                </c:pt>
                <c:pt idx="211">
                  <c:v>0.45585935999999999</c:v>
                </c:pt>
                <c:pt idx="212">
                  <c:v>0.48320310999999999</c:v>
                </c:pt>
                <c:pt idx="213">
                  <c:v>0.51054686000000005</c:v>
                </c:pt>
                <c:pt idx="214">
                  <c:v>0.53398436000000005</c:v>
                </c:pt>
                <c:pt idx="215">
                  <c:v>0.55937499000000002</c:v>
                </c:pt>
                <c:pt idx="216">
                  <c:v>0.58281249000000002</c:v>
                </c:pt>
                <c:pt idx="217">
                  <c:v>0.60820311000000005</c:v>
                </c:pt>
                <c:pt idx="218">
                  <c:v>0.63164061000000005</c:v>
                </c:pt>
                <c:pt idx="219">
                  <c:v>0.65312499000000002</c:v>
                </c:pt>
                <c:pt idx="220">
                  <c:v>0.67460936000000005</c:v>
                </c:pt>
                <c:pt idx="221">
                  <c:v>0.69609374000000002</c:v>
                </c:pt>
                <c:pt idx="222">
                  <c:v>0.71562499000000002</c:v>
                </c:pt>
                <c:pt idx="223">
                  <c:v>0.73710936000000005</c:v>
                </c:pt>
                <c:pt idx="224">
                  <c:v>0.75468749000000002</c:v>
                </c:pt>
                <c:pt idx="225">
                  <c:v>0.77617186000000005</c:v>
                </c:pt>
                <c:pt idx="226">
                  <c:v>0.79374999000000002</c:v>
                </c:pt>
                <c:pt idx="227">
                  <c:v>0.81132811000000005</c:v>
                </c:pt>
                <c:pt idx="228">
                  <c:v>0.82890624000000002</c:v>
                </c:pt>
                <c:pt idx="229">
                  <c:v>0.84453124000000002</c:v>
                </c:pt>
                <c:pt idx="230">
                  <c:v>0.85624999000000002</c:v>
                </c:pt>
                <c:pt idx="231">
                  <c:v>0.87382811000000005</c:v>
                </c:pt>
                <c:pt idx="232">
                  <c:v>0.88945311000000005</c:v>
                </c:pt>
                <c:pt idx="233">
                  <c:v>0.90507811000000005</c:v>
                </c:pt>
                <c:pt idx="234">
                  <c:v>0.91679686000000005</c:v>
                </c:pt>
                <c:pt idx="235">
                  <c:v>0.93242186000000005</c:v>
                </c:pt>
                <c:pt idx="236">
                  <c:v>0.94414061000000005</c:v>
                </c:pt>
                <c:pt idx="237">
                  <c:v>0.95585936000000005</c:v>
                </c:pt>
                <c:pt idx="238">
                  <c:v>0.96367186000000005</c:v>
                </c:pt>
                <c:pt idx="239">
                  <c:v>0.97148436000000005</c:v>
                </c:pt>
                <c:pt idx="240">
                  <c:v>0.98124999000000002</c:v>
                </c:pt>
                <c:pt idx="241">
                  <c:v>0.99296874000000002</c:v>
                </c:pt>
                <c:pt idx="242">
                  <c:v>1.00078124</c:v>
                </c:pt>
                <c:pt idx="243">
                  <c:v>1.00859374</c:v>
                </c:pt>
                <c:pt idx="244">
                  <c:v>1.01640624</c:v>
                </c:pt>
                <c:pt idx="245">
                  <c:v>1.02031249</c:v>
                </c:pt>
                <c:pt idx="246">
                  <c:v>1.02617186</c:v>
                </c:pt>
                <c:pt idx="247">
                  <c:v>1.03007811</c:v>
                </c:pt>
                <c:pt idx="248">
                  <c:v>1.03398436</c:v>
                </c:pt>
                <c:pt idx="249">
                  <c:v>1.03593749</c:v>
                </c:pt>
                <c:pt idx="250">
                  <c:v>1.03984374</c:v>
                </c:pt>
                <c:pt idx="251">
                  <c:v>1.03984374</c:v>
                </c:pt>
                <c:pt idx="252">
                  <c:v>1.04179686</c:v>
                </c:pt>
                <c:pt idx="253">
                  <c:v>1.04179686</c:v>
                </c:pt>
                <c:pt idx="254">
                  <c:v>1.04179686</c:v>
                </c:pt>
                <c:pt idx="255">
                  <c:v>1.03984374</c:v>
                </c:pt>
                <c:pt idx="256">
                  <c:v>1.03789061</c:v>
                </c:pt>
                <c:pt idx="257">
                  <c:v>1.03398436</c:v>
                </c:pt>
                <c:pt idx="258">
                  <c:v>1.03007811</c:v>
                </c:pt>
                <c:pt idx="259">
                  <c:v>1.02617186</c:v>
                </c:pt>
                <c:pt idx="260">
                  <c:v>1.02226561</c:v>
                </c:pt>
                <c:pt idx="261">
                  <c:v>1.01835936</c:v>
                </c:pt>
                <c:pt idx="262">
                  <c:v>1.01054686</c:v>
                </c:pt>
                <c:pt idx="263">
                  <c:v>1.00273436</c:v>
                </c:pt>
                <c:pt idx="264">
                  <c:v>0.99492186000000005</c:v>
                </c:pt>
                <c:pt idx="265">
                  <c:v>0.98515624000000002</c:v>
                </c:pt>
                <c:pt idx="266">
                  <c:v>0.97343749000000002</c:v>
                </c:pt>
                <c:pt idx="267">
                  <c:v>0.96562499000000002</c:v>
                </c:pt>
                <c:pt idx="268">
                  <c:v>0.95781249000000002</c:v>
                </c:pt>
                <c:pt idx="269">
                  <c:v>0.94804686000000005</c:v>
                </c:pt>
                <c:pt idx="270">
                  <c:v>0.93437499000000002</c:v>
                </c:pt>
                <c:pt idx="271">
                  <c:v>0.92070311000000005</c:v>
                </c:pt>
                <c:pt idx="272">
                  <c:v>0.90898436000000005</c:v>
                </c:pt>
                <c:pt idx="273">
                  <c:v>0.89335936000000005</c:v>
                </c:pt>
                <c:pt idx="274">
                  <c:v>0.87773436000000005</c:v>
                </c:pt>
                <c:pt idx="275">
                  <c:v>0.86015624000000002</c:v>
                </c:pt>
                <c:pt idx="276">
                  <c:v>0.84843749000000002</c:v>
                </c:pt>
                <c:pt idx="277">
                  <c:v>0.83281249000000002</c:v>
                </c:pt>
                <c:pt idx="278">
                  <c:v>0.81523436000000005</c:v>
                </c:pt>
                <c:pt idx="279">
                  <c:v>0.79765624000000002</c:v>
                </c:pt>
                <c:pt idx="280">
                  <c:v>0.78007811000000005</c:v>
                </c:pt>
                <c:pt idx="281">
                  <c:v>0.76054686000000005</c:v>
                </c:pt>
                <c:pt idx="282">
                  <c:v>0.74101561000000005</c:v>
                </c:pt>
                <c:pt idx="283">
                  <c:v>0.72148436000000005</c:v>
                </c:pt>
                <c:pt idx="284">
                  <c:v>0.69999999000000002</c:v>
                </c:pt>
                <c:pt idx="285">
                  <c:v>0.68046874000000002</c:v>
                </c:pt>
                <c:pt idx="286">
                  <c:v>0.65898436000000005</c:v>
                </c:pt>
                <c:pt idx="287">
                  <c:v>0.63554686000000005</c:v>
                </c:pt>
                <c:pt idx="288">
                  <c:v>0.61406249000000002</c:v>
                </c:pt>
                <c:pt idx="289">
                  <c:v>0.58867186000000005</c:v>
                </c:pt>
                <c:pt idx="290">
                  <c:v>0.56523436000000005</c:v>
                </c:pt>
                <c:pt idx="291">
                  <c:v>0.53984374000000002</c:v>
                </c:pt>
                <c:pt idx="292">
                  <c:v>0.51640624000000002</c:v>
                </c:pt>
                <c:pt idx="293">
                  <c:v>0.48906249000000002</c:v>
                </c:pt>
                <c:pt idx="294">
                  <c:v>0.46171874000000002</c:v>
                </c:pt>
                <c:pt idx="295">
                  <c:v>0.43437499000000002</c:v>
                </c:pt>
                <c:pt idx="296">
                  <c:v>0.40703124000000002</c:v>
                </c:pt>
                <c:pt idx="297">
                  <c:v>0.38164060999999999</c:v>
                </c:pt>
                <c:pt idx="298">
                  <c:v>0.35429685999999999</c:v>
                </c:pt>
                <c:pt idx="299">
                  <c:v>0.32695310999999999</c:v>
                </c:pt>
                <c:pt idx="300">
                  <c:v>0.29765624000000002</c:v>
                </c:pt>
                <c:pt idx="301">
                  <c:v>0.26835935999999999</c:v>
                </c:pt>
                <c:pt idx="302">
                  <c:v>0.23906248999999999</c:v>
                </c:pt>
                <c:pt idx="303">
                  <c:v>0.20976560999999999</c:v>
                </c:pt>
                <c:pt idx="304">
                  <c:v>0.18242185999999999</c:v>
                </c:pt>
                <c:pt idx="305">
                  <c:v>0.15117185999999999</c:v>
                </c:pt>
                <c:pt idx="306">
                  <c:v>0.12382811000000001</c:v>
                </c:pt>
                <c:pt idx="307">
                  <c:v>9.4531240000000002E-2</c:v>
                </c:pt>
                <c:pt idx="308">
                  <c:v>6.3281240000000002E-2</c:v>
                </c:pt>
                <c:pt idx="309">
                  <c:v>3.0078110000000002E-2</c:v>
                </c:pt>
                <c:pt idx="310">
                  <c:v>-3.1250100000000001E-3</c:v>
                </c:pt>
                <c:pt idx="311">
                  <c:v>-3.4375009999999998E-2</c:v>
                </c:pt>
                <c:pt idx="312">
                  <c:v>-6.5625009999999998E-2</c:v>
                </c:pt>
                <c:pt idx="313">
                  <c:v>-9.6875009999999998E-2</c:v>
                </c:pt>
                <c:pt idx="314">
                  <c:v>-0.12812501000000001</c:v>
                </c:pt>
                <c:pt idx="315">
                  <c:v>-0.16132814000000001</c:v>
                </c:pt>
                <c:pt idx="316">
                  <c:v>-0.19453126000000001</c:v>
                </c:pt>
                <c:pt idx="317">
                  <c:v>-0.22773439000000001</c:v>
                </c:pt>
                <c:pt idx="318">
                  <c:v>-0.26093750999999998</c:v>
                </c:pt>
                <c:pt idx="319">
                  <c:v>-0.29414064000000001</c:v>
                </c:pt>
                <c:pt idx="320">
                  <c:v>-0.32343750999999998</c:v>
                </c:pt>
                <c:pt idx="321">
                  <c:v>-0.35664064000000001</c:v>
                </c:pt>
                <c:pt idx="322">
                  <c:v>-0.38984375999999998</c:v>
                </c:pt>
                <c:pt idx="323">
                  <c:v>-0.41914064000000001</c:v>
                </c:pt>
                <c:pt idx="324">
                  <c:v>-0.44843750999999998</c:v>
                </c:pt>
                <c:pt idx="325">
                  <c:v>-0.47968750999999998</c:v>
                </c:pt>
                <c:pt idx="326">
                  <c:v>-0.51093750999999998</c:v>
                </c:pt>
                <c:pt idx="327">
                  <c:v>-0.54218750999999998</c:v>
                </c:pt>
                <c:pt idx="328">
                  <c:v>-0.57539063999999995</c:v>
                </c:pt>
                <c:pt idx="329">
                  <c:v>-0.60859375999999998</c:v>
                </c:pt>
                <c:pt idx="330">
                  <c:v>-0.64179688999999995</c:v>
                </c:pt>
                <c:pt idx="331">
                  <c:v>-0.67695313999999995</c:v>
                </c:pt>
                <c:pt idx="332">
                  <c:v>-0.71210938999999995</c:v>
                </c:pt>
                <c:pt idx="333">
                  <c:v>-0.74335938999999995</c:v>
                </c:pt>
                <c:pt idx="334">
                  <c:v>-0.77460938999999995</c:v>
                </c:pt>
                <c:pt idx="335">
                  <c:v>-0.80585938999999995</c:v>
                </c:pt>
                <c:pt idx="336">
                  <c:v>-0.83710938999999995</c:v>
                </c:pt>
                <c:pt idx="337">
                  <c:v>-0.87031250999999998</c:v>
                </c:pt>
                <c:pt idx="338">
                  <c:v>-0.90156250999999998</c:v>
                </c:pt>
                <c:pt idx="339">
                  <c:v>-0.93281250999999998</c:v>
                </c:pt>
                <c:pt idx="340">
                  <c:v>-0.96406250999999998</c:v>
                </c:pt>
                <c:pt idx="341">
                  <c:v>-0.99531250999999998</c:v>
                </c:pt>
                <c:pt idx="342">
                  <c:v>-1.02460939</c:v>
                </c:pt>
                <c:pt idx="343">
                  <c:v>-1.05585939</c:v>
                </c:pt>
                <c:pt idx="344">
                  <c:v>-1.08320314</c:v>
                </c:pt>
                <c:pt idx="345">
                  <c:v>-1.11250001</c:v>
                </c:pt>
                <c:pt idx="346">
                  <c:v>-1.14179689</c:v>
                </c:pt>
                <c:pt idx="347">
                  <c:v>-1.17304689</c:v>
                </c:pt>
                <c:pt idx="348">
                  <c:v>-1.20234376</c:v>
                </c:pt>
                <c:pt idx="349">
                  <c:v>-1.22773439</c:v>
                </c:pt>
                <c:pt idx="350">
                  <c:v>-1.25507814</c:v>
                </c:pt>
                <c:pt idx="351">
                  <c:v>-1.28242189</c:v>
                </c:pt>
                <c:pt idx="352">
                  <c:v>-1.30976564</c:v>
                </c:pt>
                <c:pt idx="353">
                  <c:v>-1.33710939</c:v>
                </c:pt>
                <c:pt idx="354">
                  <c:v>-1.36640626</c:v>
                </c:pt>
                <c:pt idx="355">
                  <c:v>-1.39375001</c:v>
                </c:pt>
                <c:pt idx="356">
                  <c:v>-1.42109376</c:v>
                </c:pt>
                <c:pt idx="357">
                  <c:v>-1.44453126</c:v>
                </c:pt>
                <c:pt idx="358">
                  <c:v>-1.46992189</c:v>
                </c:pt>
                <c:pt idx="359">
                  <c:v>-1.49531251</c:v>
                </c:pt>
                <c:pt idx="360">
                  <c:v>-1.51875001</c:v>
                </c:pt>
                <c:pt idx="361">
                  <c:v>-1.54218751</c:v>
                </c:pt>
                <c:pt idx="362">
                  <c:v>-1.56367189</c:v>
                </c:pt>
                <c:pt idx="363">
                  <c:v>-1.58710939</c:v>
                </c:pt>
                <c:pt idx="364">
                  <c:v>-1.60664064</c:v>
                </c:pt>
                <c:pt idx="365">
                  <c:v>-1.62812501</c:v>
                </c:pt>
                <c:pt idx="366">
                  <c:v>-1.64765626</c:v>
                </c:pt>
                <c:pt idx="367">
                  <c:v>-1.66523439</c:v>
                </c:pt>
                <c:pt idx="368">
                  <c:v>-1.68671876</c:v>
                </c:pt>
                <c:pt idx="369">
                  <c:v>-1.70429689</c:v>
                </c:pt>
                <c:pt idx="370">
                  <c:v>-1.72187501</c:v>
                </c:pt>
                <c:pt idx="371">
                  <c:v>-1.73945314</c:v>
                </c:pt>
                <c:pt idx="372">
                  <c:v>-1.75703126</c:v>
                </c:pt>
                <c:pt idx="373">
                  <c:v>-1.76875001</c:v>
                </c:pt>
                <c:pt idx="374">
                  <c:v>-1.78828126</c:v>
                </c:pt>
                <c:pt idx="375">
                  <c:v>-1.80390626</c:v>
                </c:pt>
                <c:pt idx="376">
                  <c:v>-1.81757814</c:v>
                </c:pt>
                <c:pt idx="377">
                  <c:v>-1.82929689</c:v>
                </c:pt>
                <c:pt idx="378">
                  <c:v>-1.84296876</c:v>
                </c:pt>
                <c:pt idx="379">
                  <c:v>-1.85468751</c:v>
                </c:pt>
                <c:pt idx="380">
                  <c:v>-1.86445314</c:v>
                </c:pt>
                <c:pt idx="381">
                  <c:v>-1.87421876</c:v>
                </c:pt>
                <c:pt idx="382">
                  <c:v>-1.88203126</c:v>
                </c:pt>
                <c:pt idx="383">
                  <c:v>-1.89375001</c:v>
                </c:pt>
                <c:pt idx="384">
                  <c:v>-1.90351564</c:v>
                </c:pt>
                <c:pt idx="385">
                  <c:v>-1.91132814</c:v>
                </c:pt>
                <c:pt idx="386">
                  <c:v>-1.91718751</c:v>
                </c:pt>
                <c:pt idx="387">
                  <c:v>-1.92500001</c:v>
                </c:pt>
                <c:pt idx="388">
                  <c:v>-1.92890626</c:v>
                </c:pt>
                <c:pt idx="389">
                  <c:v>-1.93281251</c:v>
                </c:pt>
                <c:pt idx="390">
                  <c:v>-1.93671876</c:v>
                </c:pt>
                <c:pt idx="391">
                  <c:v>-1.94062501</c:v>
                </c:pt>
                <c:pt idx="392">
                  <c:v>-1.94453126</c:v>
                </c:pt>
                <c:pt idx="393">
                  <c:v>-1.94648439</c:v>
                </c:pt>
                <c:pt idx="394">
                  <c:v>-1.94843751</c:v>
                </c:pt>
                <c:pt idx="395">
                  <c:v>-1.94843751</c:v>
                </c:pt>
                <c:pt idx="396">
                  <c:v>-1.94843751</c:v>
                </c:pt>
                <c:pt idx="397">
                  <c:v>-1.94648439</c:v>
                </c:pt>
                <c:pt idx="398">
                  <c:v>-1.94648439</c:v>
                </c:pt>
                <c:pt idx="399">
                  <c:v>-1.94453126</c:v>
                </c:pt>
                <c:pt idx="400">
                  <c:v>-1.94062501</c:v>
                </c:pt>
                <c:pt idx="401">
                  <c:v>-1.93671876</c:v>
                </c:pt>
                <c:pt idx="402">
                  <c:v>-1.93281251</c:v>
                </c:pt>
                <c:pt idx="403">
                  <c:v>-1.92890626</c:v>
                </c:pt>
                <c:pt idx="404">
                  <c:v>-1.92500001</c:v>
                </c:pt>
                <c:pt idx="405">
                  <c:v>-1.91718751</c:v>
                </c:pt>
                <c:pt idx="406">
                  <c:v>-1.91132814</c:v>
                </c:pt>
                <c:pt idx="407">
                  <c:v>-1.90351564</c:v>
                </c:pt>
                <c:pt idx="408">
                  <c:v>-1.89179689</c:v>
                </c:pt>
                <c:pt idx="409">
                  <c:v>-1.88203126</c:v>
                </c:pt>
                <c:pt idx="410">
                  <c:v>-1.87421876</c:v>
                </c:pt>
                <c:pt idx="411">
                  <c:v>-1.86445314</c:v>
                </c:pt>
                <c:pt idx="412">
                  <c:v>-1.85273439</c:v>
                </c:pt>
                <c:pt idx="413">
                  <c:v>-1.84101564</c:v>
                </c:pt>
                <c:pt idx="414">
                  <c:v>-1.82929689</c:v>
                </c:pt>
                <c:pt idx="415">
                  <c:v>-1.81757814</c:v>
                </c:pt>
                <c:pt idx="416">
                  <c:v>-1.80195314</c:v>
                </c:pt>
                <c:pt idx="417">
                  <c:v>-1.78632814</c:v>
                </c:pt>
                <c:pt idx="418">
                  <c:v>-1.76875001</c:v>
                </c:pt>
                <c:pt idx="419">
                  <c:v>-1.75507814</c:v>
                </c:pt>
                <c:pt idx="420">
                  <c:v>-1.73945314</c:v>
                </c:pt>
                <c:pt idx="421">
                  <c:v>-1.71992189</c:v>
                </c:pt>
                <c:pt idx="422">
                  <c:v>-1.70429689</c:v>
                </c:pt>
                <c:pt idx="423">
                  <c:v>-1.68671876</c:v>
                </c:pt>
                <c:pt idx="424">
                  <c:v>-1.66523439</c:v>
                </c:pt>
                <c:pt idx="425">
                  <c:v>-1.64765626</c:v>
                </c:pt>
                <c:pt idx="426">
                  <c:v>-1.62812501</c:v>
                </c:pt>
                <c:pt idx="427">
                  <c:v>-1.60664064</c:v>
                </c:pt>
                <c:pt idx="428">
                  <c:v>-1.58710939</c:v>
                </c:pt>
                <c:pt idx="429">
                  <c:v>-1.56171876</c:v>
                </c:pt>
                <c:pt idx="430">
                  <c:v>-1.54023439</c:v>
                </c:pt>
                <c:pt idx="431">
                  <c:v>-1.51875001</c:v>
                </c:pt>
                <c:pt idx="432">
                  <c:v>-1.49335939</c:v>
                </c:pt>
                <c:pt idx="433">
                  <c:v>-1.46992189</c:v>
                </c:pt>
                <c:pt idx="434">
                  <c:v>-1.44257814</c:v>
                </c:pt>
                <c:pt idx="435">
                  <c:v>-1.41914064</c:v>
                </c:pt>
                <c:pt idx="436">
                  <c:v>-1.39375001</c:v>
                </c:pt>
                <c:pt idx="437">
                  <c:v>-1.36640626</c:v>
                </c:pt>
                <c:pt idx="438">
                  <c:v>-1.33710939</c:v>
                </c:pt>
                <c:pt idx="439">
                  <c:v>-1.30976564</c:v>
                </c:pt>
                <c:pt idx="440">
                  <c:v>-1.28242189</c:v>
                </c:pt>
                <c:pt idx="441">
                  <c:v>-1.25507814</c:v>
                </c:pt>
                <c:pt idx="442">
                  <c:v>-1.22773439</c:v>
                </c:pt>
                <c:pt idx="443">
                  <c:v>-1.20039064</c:v>
                </c:pt>
                <c:pt idx="444">
                  <c:v>-1.17109376</c:v>
                </c:pt>
                <c:pt idx="445">
                  <c:v>-1.14179689</c:v>
                </c:pt>
                <c:pt idx="446">
                  <c:v>-1.11054689</c:v>
                </c:pt>
                <c:pt idx="447">
                  <c:v>-1.08320314</c:v>
                </c:pt>
                <c:pt idx="448">
                  <c:v>-1.05390626</c:v>
                </c:pt>
                <c:pt idx="449">
                  <c:v>-1.02460939</c:v>
                </c:pt>
                <c:pt idx="450">
                  <c:v>-0.99335938999999995</c:v>
                </c:pt>
                <c:pt idx="451">
                  <c:v>-0.96406250999999998</c:v>
                </c:pt>
                <c:pt idx="452">
                  <c:v>-0.93085938999999995</c:v>
                </c:pt>
                <c:pt idx="453">
                  <c:v>-0.89960938999999995</c:v>
                </c:pt>
                <c:pt idx="454">
                  <c:v>-0.86835938999999995</c:v>
                </c:pt>
                <c:pt idx="455">
                  <c:v>-0.83710938999999995</c:v>
                </c:pt>
                <c:pt idx="456">
                  <c:v>-0.80585938999999995</c:v>
                </c:pt>
                <c:pt idx="457">
                  <c:v>-0.77460938999999995</c:v>
                </c:pt>
                <c:pt idx="458">
                  <c:v>-0.74335938999999995</c:v>
                </c:pt>
                <c:pt idx="459">
                  <c:v>-0.71015625999999998</c:v>
                </c:pt>
                <c:pt idx="460">
                  <c:v>-0.67500000999999998</c:v>
                </c:pt>
                <c:pt idx="461">
                  <c:v>-0.63984375999999998</c:v>
                </c:pt>
                <c:pt idx="462">
                  <c:v>-0.60664063999999995</c:v>
                </c:pt>
                <c:pt idx="463">
                  <c:v>-0.57343750999999998</c:v>
                </c:pt>
                <c:pt idx="464">
                  <c:v>-0.54218750999999998</c:v>
                </c:pt>
                <c:pt idx="465">
                  <c:v>-0.51093750999999998</c:v>
                </c:pt>
                <c:pt idx="466">
                  <c:v>-0.47968750999999998</c:v>
                </c:pt>
                <c:pt idx="467">
                  <c:v>-0.44843750999999998</c:v>
                </c:pt>
                <c:pt idx="468">
                  <c:v>-0.41914064000000001</c:v>
                </c:pt>
                <c:pt idx="469">
                  <c:v>-0.38789064000000001</c:v>
                </c:pt>
                <c:pt idx="470">
                  <c:v>-0.35468750999999998</c:v>
                </c:pt>
                <c:pt idx="471">
                  <c:v>-0.32343750999999998</c:v>
                </c:pt>
                <c:pt idx="472">
                  <c:v>-0.29218750999999998</c:v>
                </c:pt>
                <c:pt idx="473">
                  <c:v>-0.25898439000000001</c:v>
                </c:pt>
                <c:pt idx="474">
                  <c:v>-0.22578126000000001</c:v>
                </c:pt>
                <c:pt idx="475">
                  <c:v>-0.19257814000000001</c:v>
                </c:pt>
                <c:pt idx="476">
                  <c:v>-0.15937501000000001</c:v>
                </c:pt>
                <c:pt idx="477">
                  <c:v>-0.12617189000000001</c:v>
                </c:pt>
                <c:pt idx="478">
                  <c:v>-9.4921889999999995E-2</c:v>
                </c:pt>
                <c:pt idx="479">
                  <c:v>-6.3671889999999995E-2</c:v>
                </c:pt>
                <c:pt idx="480">
                  <c:v>-3.2421890000000002E-2</c:v>
                </c:pt>
                <c:pt idx="481">
                  <c:v>-1.1718900000000001E-3</c:v>
                </c:pt>
                <c:pt idx="482">
                  <c:v>3.2031240000000002E-2</c:v>
                </c:pt>
                <c:pt idx="483">
                  <c:v>6.3281240000000002E-2</c:v>
                </c:pt>
                <c:pt idx="484">
                  <c:v>9.4531240000000002E-2</c:v>
                </c:pt>
                <c:pt idx="485">
                  <c:v>0.12382811000000001</c:v>
                </c:pt>
                <c:pt idx="486">
                  <c:v>0.15312498999999999</c:v>
                </c:pt>
                <c:pt idx="487">
                  <c:v>0.18242185999999999</c:v>
                </c:pt>
                <c:pt idx="488">
                  <c:v>0.21171873999999999</c:v>
                </c:pt>
                <c:pt idx="489">
                  <c:v>0.24101560999999999</c:v>
                </c:pt>
                <c:pt idx="490">
                  <c:v>0.27031249000000002</c:v>
                </c:pt>
                <c:pt idx="491">
                  <c:v>0.29960935999999999</c:v>
                </c:pt>
                <c:pt idx="492">
                  <c:v>0.32695310999999999</c:v>
                </c:pt>
                <c:pt idx="493">
                  <c:v>0.35429685999999999</c:v>
                </c:pt>
                <c:pt idx="494">
                  <c:v>0.38164060999999999</c:v>
                </c:pt>
                <c:pt idx="495">
                  <c:v>0.40898435999999999</c:v>
                </c:pt>
                <c:pt idx="496">
                  <c:v>0.43437499000000002</c:v>
                </c:pt>
                <c:pt idx="497">
                  <c:v>0.46367185999999999</c:v>
                </c:pt>
                <c:pt idx="498">
                  <c:v>0.49101560999999999</c:v>
                </c:pt>
                <c:pt idx="499">
                  <c:v>0.51640624000000002</c:v>
                </c:pt>
                <c:pt idx="500">
                  <c:v>0.54179686000000005</c:v>
                </c:pt>
                <c:pt idx="501">
                  <c:v>0.56718749000000002</c:v>
                </c:pt>
                <c:pt idx="502">
                  <c:v>0.59062499000000002</c:v>
                </c:pt>
                <c:pt idx="503">
                  <c:v>0.61406249000000002</c:v>
                </c:pt>
                <c:pt idx="504">
                  <c:v>0.63749999000000002</c:v>
                </c:pt>
                <c:pt idx="505">
                  <c:v>0.65898436000000005</c:v>
                </c:pt>
                <c:pt idx="506">
                  <c:v>0.68046874000000002</c:v>
                </c:pt>
                <c:pt idx="507">
                  <c:v>0.69999999000000002</c:v>
                </c:pt>
                <c:pt idx="508">
                  <c:v>0.72148436000000005</c:v>
                </c:pt>
                <c:pt idx="509">
                  <c:v>0.74296874000000002</c:v>
                </c:pt>
                <c:pt idx="510">
                  <c:v>0.76054686000000005</c:v>
                </c:pt>
                <c:pt idx="511">
                  <c:v>0.78203124000000002</c:v>
                </c:pt>
                <c:pt idx="512">
                  <c:v>0.79960936000000005</c:v>
                </c:pt>
                <c:pt idx="513">
                  <c:v>0.81523436000000005</c:v>
                </c:pt>
                <c:pt idx="514">
                  <c:v>0.83281249000000002</c:v>
                </c:pt>
                <c:pt idx="515">
                  <c:v>0.84843749000000002</c:v>
                </c:pt>
                <c:pt idx="516">
                  <c:v>0.86015624000000002</c:v>
                </c:pt>
                <c:pt idx="517">
                  <c:v>0.87773436000000005</c:v>
                </c:pt>
                <c:pt idx="518">
                  <c:v>0.89335936000000005</c:v>
                </c:pt>
                <c:pt idx="519">
                  <c:v>0.90898436000000005</c:v>
                </c:pt>
                <c:pt idx="520">
                  <c:v>0.92070311000000005</c:v>
                </c:pt>
                <c:pt idx="521">
                  <c:v>0.93632811000000005</c:v>
                </c:pt>
                <c:pt idx="522">
                  <c:v>0.94804686000000005</c:v>
                </c:pt>
                <c:pt idx="523">
                  <c:v>0.95781249000000002</c:v>
                </c:pt>
                <c:pt idx="524">
                  <c:v>0.96562499000000002</c:v>
                </c:pt>
                <c:pt idx="525">
                  <c:v>0.97539061000000005</c:v>
                </c:pt>
                <c:pt idx="526">
                  <c:v>0.98515624000000002</c:v>
                </c:pt>
                <c:pt idx="527">
                  <c:v>0.99492186000000005</c:v>
                </c:pt>
                <c:pt idx="528">
                  <c:v>1.00273436</c:v>
                </c:pt>
                <c:pt idx="529">
                  <c:v>1.01054686</c:v>
                </c:pt>
                <c:pt idx="530">
                  <c:v>1.01835936</c:v>
                </c:pt>
                <c:pt idx="531">
                  <c:v>1.02226561</c:v>
                </c:pt>
                <c:pt idx="532">
                  <c:v>1.02617186</c:v>
                </c:pt>
                <c:pt idx="533">
                  <c:v>1.03007811</c:v>
                </c:pt>
                <c:pt idx="534">
                  <c:v>1.03398436</c:v>
                </c:pt>
                <c:pt idx="535">
                  <c:v>1.03789061</c:v>
                </c:pt>
                <c:pt idx="536">
                  <c:v>1.03984374</c:v>
                </c:pt>
                <c:pt idx="537">
                  <c:v>1.04179686</c:v>
                </c:pt>
                <c:pt idx="538">
                  <c:v>1.04179686</c:v>
                </c:pt>
                <c:pt idx="539">
                  <c:v>1.04179686</c:v>
                </c:pt>
                <c:pt idx="540">
                  <c:v>1.03984374</c:v>
                </c:pt>
                <c:pt idx="541">
                  <c:v>1.03789061</c:v>
                </c:pt>
                <c:pt idx="542">
                  <c:v>1.03593749</c:v>
                </c:pt>
                <c:pt idx="543">
                  <c:v>1.03398436</c:v>
                </c:pt>
                <c:pt idx="544">
                  <c:v>1.03007811</c:v>
                </c:pt>
                <c:pt idx="545">
                  <c:v>1.02421874</c:v>
                </c:pt>
                <c:pt idx="546">
                  <c:v>1.02031249</c:v>
                </c:pt>
                <c:pt idx="547">
                  <c:v>1.01640624</c:v>
                </c:pt>
                <c:pt idx="548">
                  <c:v>1.00859374</c:v>
                </c:pt>
                <c:pt idx="549">
                  <c:v>1.00078124</c:v>
                </c:pt>
                <c:pt idx="550">
                  <c:v>0.99296874000000002</c:v>
                </c:pt>
                <c:pt idx="551">
                  <c:v>0.98124999000000002</c:v>
                </c:pt>
                <c:pt idx="552">
                  <c:v>0.97148436000000005</c:v>
                </c:pt>
                <c:pt idx="553">
                  <c:v>0.96367186000000005</c:v>
                </c:pt>
                <c:pt idx="554">
                  <c:v>0.95585936000000005</c:v>
                </c:pt>
                <c:pt idx="555">
                  <c:v>0.94414061000000005</c:v>
                </c:pt>
                <c:pt idx="556">
                  <c:v>0.93046874000000002</c:v>
                </c:pt>
                <c:pt idx="557">
                  <c:v>0.91679686000000005</c:v>
                </c:pt>
                <c:pt idx="558">
                  <c:v>0.90507811000000005</c:v>
                </c:pt>
                <c:pt idx="559">
                  <c:v>0.88945311000000005</c:v>
                </c:pt>
                <c:pt idx="560">
                  <c:v>0.87187499000000002</c:v>
                </c:pt>
                <c:pt idx="561">
                  <c:v>0.85624999000000002</c:v>
                </c:pt>
                <c:pt idx="562">
                  <c:v>0.84257811000000005</c:v>
                </c:pt>
                <c:pt idx="563">
                  <c:v>0.82695311000000005</c:v>
                </c:pt>
                <c:pt idx="564">
                  <c:v>0.80937499000000002</c:v>
                </c:pt>
                <c:pt idx="565">
                  <c:v>0.79374999000000002</c:v>
                </c:pt>
                <c:pt idx="566">
                  <c:v>0.77617186000000005</c:v>
                </c:pt>
                <c:pt idx="567">
                  <c:v>0.75468749000000002</c:v>
                </c:pt>
                <c:pt idx="568">
                  <c:v>0.73710936000000005</c:v>
                </c:pt>
                <c:pt idx="569">
                  <c:v>0.71562499000000002</c:v>
                </c:pt>
                <c:pt idx="570">
                  <c:v>0.69414061000000005</c:v>
                </c:pt>
                <c:pt idx="571">
                  <c:v>0.67460936000000005</c:v>
                </c:pt>
                <c:pt idx="572">
                  <c:v>0.65117186000000005</c:v>
                </c:pt>
                <c:pt idx="573">
                  <c:v>0.62968749000000002</c:v>
                </c:pt>
                <c:pt idx="574">
                  <c:v>0.60624999000000002</c:v>
                </c:pt>
                <c:pt idx="575">
                  <c:v>0.58281249000000002</c:v>
                </c:pt>
                <c:pt idx="576">
                  <c:v>0.55937499000000002</c:v>
                </c:pt>
                <c:pt idx="577">
                  <c:v>0.53203124000000002</c:v>
                </c:pt>
                <c:pt idx="578">
                  <c:v>0.50859374000000002</c:v>
                </c:pt>
                <c:pt idx="579">
                  <c:v>0.48124999000000002</c:v>
                </c:pt>
                <c:pt idx="580">
                  <c:v>0.45390624000000002</c:v>
                </c:pt>
                <c:pt idx="581">
                  <c:v>0.42460935999999999</c:v>
                </c:pt>
                <c:pt idx="582">
                  <c:v>0.39921874000000002</c:v>
                </c:pt>
                <c:pt idx="583">
                  <c:v>0.37382810999999999</c:v>
                </c:pt>
                <c:pt idx="584">
                  <c:v>0.34648435999999999</c:v>
                </c:pt>
                <c:pt idx="585">
                  <c:v>0.31718749000000002</c:v>
                </c:pt>
                <c:pt idx="586">
                  <c:v>0.28984374000000002</c:v>
                </c:pt>
                <c:pt idx="587">
                  <c:v>0.26054685999999999</c:v>
                </c:pt>
                <c:pt idx="588">
                  <c:v>0.23124998999999999</c:v>
                </c:pt>
                <c:pt idx="589">
                  <c:v>0.20195310999999999</c:v>
                </c:pt>
                <c:pt idx="590">
                  <c:v>0.17265623999999999</c:v>
                </c:pt>
                <c:pt idx="591">
                  <c:v>0.14335935999999999</c:v>
                </c:pt>
                <c:pt idx="592">
                  <c:v>0.11601561000000001</c:v>
                </c:pt>
                <c:pt idx="593">
                  <c:v>8.4765610000000005E-2</c:v>
                </c:pt>
                <c:pt idx="594">
                  <c:v>5.3515609999999998E-2</c:v>
                </c:pt>
                <c:pt idx="595">
                  <c:v>2.0312489999999999E-2</c:v>
                </c:pt>
                <c:pt idx="596">
                  <c:v>-1.289064E-2</c:v>
                </c:pt>
                <c:pt idx="597">
                  <c:v>-4.4140640000000002E-2</c:v>
                </c:pt>
                <c:pt idx="598">
                  <c:v>-7.3437509999999998E-2</c:v>
                </c:pt>
                <c:pt idx="599">
                  <c:v>-0.10468751</c:v>
                </c:pt>
                <c:pt idx="600">
                  <c:v>-0.13789064000000001</c:v>
                </c:pt>
                <c:pt idx="601">
                  <c:v>-0.17109376000000001</c:v>
                </c:pt>
                <c:pt idx="602">
                  <c:v>-0.20429689000000001</c:v>
                </c:pt>
                <c:pt idx="603">
                  <c:v>-0.23750001000000001</c:v>
                </c:pt>
                <c:pt idx="604">
                  <c:v>-0.27070314000000001</c:v>
                </c:pt>
                <c:pt idx="605">
                  <c:v>-0.30195314000000001</c:v>
                </c:pt>
                <c:pt idx="606">
                  <c:v>-0.33320314000000001</c:v>
                </c:pt>
                <c:pt idx="607">
                  <c:v>-0.36640625999999998</c:v>
                </c:pt>
                <c:pt idx="608">
                  <c:v>-0.39765625999999998</c:v>
                </c:pt>
                <c:pt idx="609">
                  <c:v>-0.42695314000000001</c:v>
                </c:pt>
                <c:pt idx="610">
                  <c:v>-0.45820314000000001</c:v>
                </c:pt>
                <c:pt idx="611">
                  <c:v>-0.48945314000000001</c:v>
                </c:pt>
                <c:pt idx="612">
                  <c:v>-0.52070313999999995</c:v>
                </c:pt>
                <c:pt idx="613">
                  <c:v>-0.55195313999999995</c:v>
                </c:pt>
                <c:pt idx="614">
                  <c:v>-0.58515625999999998</c:v>
                </c:pt>
                <c:pt idx="615">
                  <c:v>-0.61835938999999995</c:v>
                </c:pt>
                <c:pt idx="616">
                  <c:v>-0.65156250999999998</c:v>
                </c:pt>
                <c:pt idx="617">
                  <c:v>-0.68671875999999998</c:v>
                </c:pt>
                <c:pt idx="618">
                  <c:v>-0.71992188999999995</c:v>
                </c:pt>
                <c:pt idx="619">
                  <c:v>-0.75312500999999998</c:v>
                </c:pt>
                <c:pt idx="620">
                  <c:v>-0.78437500999999998</c:v>
                </c:pt>
                <c:pt idx="621">
                  <c:v>-0.81562500999999998</c:v>
                </c:pt>
                <c:pt idx="622">
                  <c:v>-0.84687500999999998</c:v>
                </c:pt>
                <c:pt idx="623">
                  <c:v>-0.87812500999999998</c:v>
                </c:pt>
                <c:pt idx="624">
                  <c:v>-0.90937500999999998</c:v>
                </c:pt>
                <c:pt idx="625">
                  <c:v>-0.94257813999999995</c:v>
                </c:pt>
                <c:pt idx="626">
                  <c:v>-0.97382813999999995</c:v>
                </c:pt>
                <c:pt idx="627">
                  <c:v>-1.00312501</c:v>
                </c:pt>
                <c:pt idx="628">
                  <c:v>-1.03437501</c:v>
                </c:pt>
                <c:pt idx="629">
                  <c:v>-1.06367189</c:v>
                </c:pt>
                <c:pt idx="630">
                  <c:v>-1.09101564</c:v>
                </c:pt>
                <c:pt idx="631">
                  <c:v>-1.12031251</c:v>
                </c:pt>
                <c:pt idx="632">
                  <c:v>-1.15156251</c:v>
                </c:pt>
                <c:pt idx="633">
                  <c:v>-1.18085939</c:v>
                </c:pt>
                <c:pt idx="634">
                  <c:v>-1.20820314</c:v>
                </c:pt>
                <c:pt idx="635">
                  <c:v>-1.23750001</c:v>
                </c:pt>
                <c:pt idx="636">
                  <c:v>-1.26289064</c:v>
                </c:pt>
                <c:pt idx="637">
                  <c:v>-1.29023439</c:v>
                </c:pt>
                <c:pt idx="638">
                  <c:v>-1.31757814</c:v>
                </c:pt>
                <c:pt idx="639">
                  <c:v>-1.34687501</c:v>
                </c:pt>
                <c:pt idx="640">
                  <c:v>-1.37421876</c:v>
                </c:pt>
                <c:pt idx="641">
                  <c:v>-1.40156251</c:v>
                </c:pt>
                <c:pt idx="642">
                  <c:v>-1.42695314</c:v>
                </c:pt>
                <c:pt idx="643">
                  <c:v>-1.45234376</c:v>
                </c:pt>
                <c:pt idx="644">
                  <c:v>-1.47773439</c:v>
                </c:pt>
                <c:pt idx="645">
                  <c:v>-1.50117189</c:v>
                </c:pt>
                <c:pt idx="646">
                  <c:v>-1.52460939</c:v>
                </c:pt>
                <c:pt idx="647">
                  <c:v>-1.54609376</c:v>
                </c:pt>
                <c:pt idx="648">
                  <c:v>-1.57148439</c:v>
                </c:pt>
                <c:pt idx="649">
                  <c:v>-1.59296876</c:v>
                </c:pt>
                <c:pt idx="650">
                  <c:v>-1.61250001</c:v>
                </c:pt>
                <c:pt idx="651">
                  <c:v>-1.63398439</c:v>
                </c:pt>
                <c:pt idx="652">
                  <c:v>-1.65351564</c:v>
                </c:pt>
                <c:pt idx="653">
                  <c:v>-1.67109376</c:v>
                </c:pt>
                <c:pt idx="654">
                  <c:v>-1.69257814</c:v>
                </c:pt>
                <c:pt idx="655">
                  <c:v>-1.71015626</c:v>
                </c:pt>
                <c:pt idx="656">
                  <c:v>-1.72578126</c:v>
                </c:pt>
                <c:pt idx="657">
                  <c:v>-1.74335939</c:v>
                </c:pt>
                <c:pt idx="658">
                  <c:v>-1.76093751</c:v>
                </c:pt>
                <c:pt idx="659">
                  <c:v>-1.77460939</c:v>
                </c:pt>
                <c:pt idx="660">
                  <c:v>-1.79218751</c:v>
                </c:pt>
                <c:pt idx="661">
                  <c:v>-1.80781251</c:v>
                </c:pt>
                <c:pt idx="662">
                  <c:v>-1.82148439</c:v>
                </c:pt>
                <c:pt idx="663">
                  <c:v>-1.83320314</c:v>
                </c:pt>
                <c:pt idx="664">
                  <c:v>-1.84492189</c:v>
                </c:pt>
                <c:pt idx="665">
                  <c:v>-1.85664064</c:v>
                </c:pt>
                <c:pt idx="666">
                  <c:v>-1.86835939</c:v>
                </c:pt>
                <c:pt idx="667">
                  <c:v>-1.87617189</c:v>
                </c:pt>
                <c:pt idx="668">
                  <c:v>-1.88398439</c:v>
                </c:pt>
                <c:pt idx="669">
                  <c:v>-1.89570314</c:v>
                </c:pt>
                <c:pt idx="670">
                  <c:v>-1.90546876</c:v>
                </c:pt>
                <c:pt idx="671">
                  <c:v>-1.91328126</c:v>
                </c:pt>
                <c:pt idx="672">
                  <c:v>-1.91914064</c:v>
                </c:pt>
                <c:pt idx="673">
                  <c:v>-1.92695314</c:v>
                </c:pt>
                <c:pt idx="674">
                  <c:v>-1.92890626</c:v>
                </c:pt>
                <c:pt idx="675">
                  <c:v>-1.93476564</c:v>
                </c:pt>
                <c:pt idx="676">
                  <c:v>-1.93867189</c:v>
                </c:pt>
                <c:pt idx="677">
                  <c:v>-1.94257814</c:v>
                </c:pt>
                <c:pt idx="678">
                  <c:v>-1.94453126</c:v>
                </c:pt>
                <c:pt idx="679">
                  <c:v>-1.94648439</c:v>
                </c:pt>
                <c:pt idx="680">
                  <c:v>-1.94843751</c:v>
                </c:pt>
                <c:pt idx="681">
                  <c:v>-1.94843751</c:v>
                </c:pt>
                <c:pt idx="682">
                  <c:v>-1.94843751</c:v>
                </c:pt>
                <c:pt idx="683">
                  <c:v>-1.94648439</c:v>
                </c:pt>
                <c:pt idx="684">
                  <c:v>-1.94453126</c:v>
                </c:pt>
                <c:pt idx="685">
                  <c:v>-1.94257814</c:v>
                </c:pt>
                <c:pt idx="686">
                  <c:v>-1.94062501</c:v>
                </c:pt>
                <c:pt idx="687">
                  <c:v>-1.93671876</c:v>
                </c:pt>
                <c:pt idx="688">
                  <c:v>-1.93085939</c:v>
                </c:pt>
                <c:pt idx="689">
                  <c:v>-1.92695314</c:v>
                </c:pt>
                <c:pt idx="690">
                  <c:v>-1.92304689</c:v>
                </c:pt>
                <c:pt idx="691">
                  <c:v>-1.91523439</c:v>
                </c:pt>
                <c:pt idx="692">
                  <c:v>-1.90742189</c:v>
                </c:pt>
                <c:pt idx="693">
                  <c:v>-1.90156251</c:v>
                </c:pt>
                <c:pt idx="694">
                  <c:v>-1.88789064</c:v>
                </c:pt>
                <c:pt idx="695">
                  <c:v>-1.87812501</c:v>
                </c:pt>
                <c:pt idx="696">
                  <c:v>-1.87226564</c:v>
                </c:pt>
                <c:pt idx="697">
                  <c:v>-1.86054689</c:v>
                </c:pt>
                <c:pt idx="698">
                  <c:v>-1.85078126</c:v>
                </c:pt>
                <c:pt idx="699">
                  <c:v>-1.83710939</c:v>
                </c:pt>
                <c:pt idx="700">
                  <c:v>-1.82539064</c:v>
                </c:pt>
                <c:pt idx="701">
                  <c:v>-1.81367189</c:v>
                </c:pt>
                <c:pt idx="702">
                  <c:v>-1.79804689</c:v>
                </c:pt>
                <c:pt idx="703">
                  <c:v>-1.78046876</c:v>
                </c:pt>
                <c:pt idx="704">
                  <c:v>-1.76484376</c:v>
                </c:pt>
                <c:pt idx="705">
                  <c:v>-1.75117189</c:v>
                </c:pt>
                <c:pt idx="706">
                  <c:v>-1.73359376</c:v>
                </c:pt>
                <c:pt idx="707">
                  <c:v>-1.71601564</c:v>
                </c:pt>
                <c:pt idx="708">
                  <c:v>-1.69843751</c:v>
                </c:pt>
                <c:pt idx="709">
                  <c:v>-1.68085939</c:v>
                </c:pt>
                <c:pt idx="710">
                  <c:v>-1.65937501</c:v>
                </c:pt>
                <c:pt idx="711">
                  <c:v>-1.64179689</c:v>
                </c:pt>
                <c:pt idx="712">
                  <c:v>-1.62226564</c:v>
                </c:pt>
                <c:pt idx="713">
                  <c:v>-1.60078126</c:v>
                </c:pt>
                <c:pt idx="714">
                  <c:v>-1.57929689</c:v>
                </c:pt>
                <c:pt idx="715">
                  <c:v>-1.55585939</c:v>
                </c:pt>
                <c:pt idx="716">
                  <c:v>-1.53437501</c:v>
                </c:pt>
                <c:pt idx="717">
                  <c:v>-1.51093751</c:v>
                </c:pt>
                <c:pt idx="718">
                  <c:v>-1.48750001</c:v>
                </c:pt>
                <c:pt idx="719">
                  <c:v>-1.46210939</c:v>
                </c:pt>
                <c:pt idx="720">
                  <c:v>-1.43671876</c:v>
                </c:pt>
                <c:pt idx="721">
                  <c:v>-1.41132814</c:v>
                </c:pt>
                <c:pt idx="722">
                  <c:v>-1.38593751</c:v>
                </c:pt>
                <c:pt idx="723">
                  <c:v>-1.35859376</c:v>
                </c:pt>
                <c:pt idx="724">
                  <c:v>-1.32734376</c:v>
                </c:pt>
                <c:pt idx="725">
                  <c:v>-1.30195314</c:v>
                </c:pt>
                <c:pt idx="726">
                  <c:v>-1.27460939</c:v>
                </c:pt>
                <c:pt idx="727">
                  <c:v>-1.24726564</c:v>
                </c:pt>
                <c:pt idx="728">
                  <c:v>-1.21992189</c:v>
                </c:pt>
                <c:pt idx="729">
                  <c:v>-1.19257814</c:v>
                </c:pt>
                <c:pt idx="730">
                  <c:v>-1.16328126</c:v>
                </c:pt>
                <c:pt idx="731">
                  <c:v>-1.13203126</c:v>
                </c:pt>
                <c:pt idx="732">
                  <c:v>-1.10273439</c:v>
                </c:pt>
                <c:pt idx="733">
                  <c:v>-1.07539064</c:v>
                </c:pt>
                <c:pt idx="734">
                  <c:v>-1.04609376</c:v>
                </c:pt>
                <c:pt idx="735">
                  <c:v>-1.01484376</c:v>
                </c:pt>
                <c:pt idx="736">
                  <c:v>-0.98554688999999995</c:v>
                </c:pt>
                <c:pt idx="737">
                  <c:v>-0.95429688999999995</c:v>
                </c:pt>
                <c:pt idx="738">
                  <c:v>-0.92304688999999995</c:v>
                </c:pt>
                <c:pt idx="739">
                  <c:v>-0.88984375999999998</c:v>
                </c:pt>
                <c:pt idx="740">
                  <c:v>-0.85859375999999998</c:v>
                </c:pt>
                <c:pt idx="741">
                  <c:v>-0.82734375999999998</c:v>
                </c:pt>
                <c:pt idx="742">
                  <c:v>-0.79609375999999998</c:v>
                </c:pt>
                <c:pt idx="743">
                  <c:v>-0.76484375999999998</c:v>
                </c:pt>
                <c:pt idx="744">
                  <c:v>-0.73359375999999998</c:v>
                </c:pt>
                <c:pt idx="745">
                  <c:v>-0.70039063999999995</c:v>
                </c:pt>
                <c:pt idx="746">
                  <c:v>-0.66523438999999995</c:v>
                </c:pt>
                <c:pt idx="747">
                  <c:v>-0.63007813999999995</c:v>
                </c:pt>
                <c:pt idx="748">
                  <c:v>-0.59687500999999998</c:v>
                </c:pt>
                <c:pt idx="749">
                  <c:v>-0.56367188999999995</c:v>
                </c:pt>
                <c:pt idx="750">
                  <c:v>-0.53242188999999995</c:v>
                </c:pt>
                <c:pt idx="751">
                  <c:v>-0.50117188999999995</c:v>
                </c:pt>
                <c:pt idx="752">
                  <c:v>-0.46992189000000001</c:v>
                </c:pt>
                <c:pt idx="753">
                  <c:v>-0.43867189000000001</c:v>
                </c:pt>
                <c:pt idx="754">
                  <c:v>-0.40937500999999998</c:v>
                </c:pt>
                <c:pt idx="755">
                  <c:v>-0.37812500999999998</c:v>
                </c:pt>
                <c:pt idx="756">
                  <c:v>-0.34687500999999998</c:v>
                </c:pt>
                <c:pt idx="757">
                  <c:v>-0.31562500999999998</c:v>
                </c:pt>
                <c:pt idx="758">
                  <c:v>-0.28242189000000001</c:v>
                </c:pt>
                <c:pt idx="759">
                  <c:v>-0.24921876000000001</c:v>
                </c:pt>
                <c:pt idx="760">
                  <c:v>-0.21601564000000001</c:v>
                </c:pt>
                <c:pt idx="761">
                  <c:v>-0.18281251000000001</c:v>
                </c:pt>
                <c:pt idx="762">
                  <c:v>-0.14960939000000001</c:v>
                </c:pt>
                <c:pt idx="763">
                  <c:v>-0.11835938999999999</c:v>
                </c:pt>
                <c:pt idx="764">
                  <c:v>-8.5156259999999998E-2</c:v>
                </c:pt>
                <c:pt idx="765">
                  <c:v>-5.5859390000000002E-2</c:v>
                </c:pt>
                <c:pt idx="766">
                  <c:v>-2.4609389999999998E-2</c:v>
                </c:pt>
                <c:pt idx="767">
                  <c:v>8.5937400000000008E-3</c:v>
                </c:pt>
                <c:pt idx="768">
                  <c:v>3.9843740000000002E-2</c:v>
                </c:pt>
                <c:pt idx="769">
                  <c:v>7.3046860000000005E-2</c:v>
                </c:pt>
                <c:pt idx="770">
                  <c:v>0.10429686000000001</c:v>
                </c:pt>
                <c:pt idx="771">
                  <c:v>0.13164060999999999</c:v>
                </c:pt>
                <c:pt idx="772">
                  <c:v>0.16093748999999999</c:v>
                </c:pt>
                <c:pt idx="773">
                  <c:v>0.19023435999999999</c:v>
                </c:pt>
                <c:pt idx="774">
                  <c:v>0.21953123999999999</c:v>
                </c:pt>
                <c:pt idx="775">
                  <c:v>0.24882810999999999</c:v>
                </c:pt>
                <c:pt idx="776">
                  <c:v>0.27812499000000002</c:v>
                </c:pt>
                <c:pt idx="777">
                  <c:v>0.30742185999999999</c:v>
                </c:pt>
                <c:pt idx="778">
                  <c:v>0.33476560999999999</c:v>
                </c:pt>
                <c:pt idx="779">
                  <c:v>0.36210935999999999</c:v>
                </c:pt>
                <c:pt idx="780">
                  <c:v>0.38945310999999999</c:v>
                </c:pt>
                <c:pt idx="781">
                  <c:v>0.41484374000000002</c:v>
                </c:pt>
                <c:pt idx="782">
                  <c:v>0.44218749000000002</c:v>
                </c:pt>
                <c:pt idx="783">
                  <c:v>0.47148435999999999</c:v>
                </c:pt>
                <c:pt idx="784">
                  <c:v>0.49882810999999999</c:v>
                </c:pt>
                <c:pt idx="785">
                  <c:v>0.52421874000000002</c:v>
                </c:pt>
                <c:pt idx="786">
                  <c:v>0.54765624000000002</c:v>
                </c:pt>
                <c:pt idx="787">
                  <c:v>0.57304686000000005</c:v>
                </c:pt>
                <c:pt idx="788">
                  <c:v>0.59648436000000005</c:v>
                </c:pt>
                <c:pt idx="789">
                  <c:v>0.62187499000000002</c:v>
                </c:pt>
                <c:pt idx="790">
                  <c:v>0.64335936000000005</c:v>
                </c:pt>
                <c:pt idx="791">
                  <c:v>0.66679686000000005</c:v>
                </c:pt>
                <c:pt idx="792">
                  <c:v>0.68632811000000005</c:v>
                </c:pt>
                <c:pt idx="793">
                  <c:v>0.70781249000000002</c:v>
                </c:pt>
                <c:pt idx="794">
                  <c:v>0.72734374000000002</c:v>
                </c:pt>
                <c:pt idx="795">
                  <c:v>0.74687499000000002</c:v>
                </c:pt>
                <c:pt idx="796">
                  <c:v>0.76640624000000002</c:v>
                </c:pt>
                <c:pt idx="797">
                  <c:v>0.78593749000000002</c:v>
                </c:pt>
                <c:pt idx="798">
                  <c:v>0.80351561000000005</c:v>
                </c:pt>
                <c:pt idx="799">
                  <c:v>0.82109374000000002</c:v>
                </c:pt>
                <c:pt idx="800">
                  <c:v>0.83671874000000002</c:v>
                </c:pt>
                <c:pt idx="801">
                  <c:v>0.85234374000000002</c:v>
                </c:pt>
                <c:pt idx="802">
                  <c:v>0.86601561000000005</c:v>
                </c:pt>
                <c:pt idx="803">
                  <c:v>0.88359374000000002</c:v>
                </c:pt>
                <c:pt idx="804">
                  <c:v>0.89921874000000002</c:v>
                </c:pt>
                <c:pt idx="805">
                  <c:v>0.91289061000000005</c:v>
                </c:pt>
                <c:pt idx="806">
                  <c:v>0.92460936000000005</c:v>
                </c:pt>
                <c:pt idx="807">
                  <c:v>0.94023436000000005</c:v>
                </c:pt>
                <c:pt idx="808">
                  <c:v>0.94999999000000002</c:v>
                </c:pt>
                <c:pt idx="809">
                  <c:v>0.96171874000000002</c:v>
                </c:pt>
                <c:pt idx="810">
                  <c:v>0.96757811000000005</c:v>
                </c:pt>
                <c:pt idx="811">
                  <c:v>0.97734374000000002</c:v>
                </c:pt>
                <c:pt idx="812">
                  <c:v>0.98906249000000002</c:v>
                </c:pt>
                <c:pt idx="813">
                  <c:v>0.99687499000000002</c:v>
                </c:pt>
                <c:pt idx="814">
                  <c:v>1.00468749</c:v>
                </c:pt>
                <c:pt idx="815">
                  <c:v>1.01249999</c:v>
                </c:pt>
                <c:pt idx="816">
                  <c:v>1.01835936</c:v>
                </c:pt>
                <c:pt idx="817">
                  <c:v>1.02226561</c:v>
                </c:pt>
                <c:pt idx="818">
                  <c:v>1.02812499</c:v>
                </c:pt>
                <c:pt idx="819">
                  <c:v>1.03203124</c:v>
                </c:pt>
                <c:pt idx="820">
                  <c:v>1.03593749</c:v>
                </c:pt>
                <c:pt idx="821">
                  <c:v>1.03789061</c:v>
                </c:pt>
                <c:pt idx="822">
                  <c:v>1.03984374</c:v>
                </c:pt>
                <c:pt idx="823">
                  <c:v>1.04179686</c:v>
                </c:pt>
                <c:pt idx="824">
                  <c:v>1.04179686</c:v>
                </c:pt>
                <c:pt idx="825">
                  <c:v>1.04179686</c:v>
                </c:pt>
                <c:pt idx="826">
                  <c:v>1.03984374</c:v>
                </c:pt>
                <c:pt idx="827">
                  <c:v>1.03789061</c:v>
                </c:pt>
                <c:pt idx="828">
                  <c:v>1.03593749</c:v>
                </c:pt>
                <c:pt idx="829">
                  <c:v>1.03203124</c:v>
                </c:pt>
                <c:pt idx="830">
                  <c:v>1.02812499</c:v>
                </c:pt>
                <c:pt idx="831">
                  <c:v>1.02421874</c:v>
                </c:pt>
                <c:pt idx="832">
                  <c:v>1.02031249</c:v>
                </c:pt>
                <c:pt idx="833">
                  <c:v>1.01249999</c:v>
                </c:pt>
                <c:pt idx="834">
                  <c:v>1.00664061</c:v>
                </c:pt>
                <c:pt idx="835">
                  <c:v>0.99882811000000005</c:v>
                </c:pt>
                <c:pt idx="836">
                  <c:v>0.99101561000000005</c:v>
                </c:pt>
                <c:pt idx="837">
                  <c:v>0.97734374000000002</c:v>
                </c:pt>
                <c:pt idx="838">
                  <c:v>0.96953124000000002</c:v>
                </c:pt>
                <c:pt idx="839">
                  <c:v>0.96171874000000002</c:v>
                </c:pt>
                <c:pt idx="840">
                  <c:v>0.95195311000000005</c:v>
                </c:pt>
                <c:pt idx="841">
                  <c:v>0.94023436000000005</c:v>
                </c:pt>
                <c:pt idx="842">
                  <c:v>0.92656249000000002</c:v>
                </c:pt>
                <c:pt idx="843">
                  <c:v>0.91289061000000005</c:v>
                </c:pt>
                <c:pt idx="844">
                  <c:v>0.89921874000000002</c:v>
                </c:pt>
                <c:pt idx="845">
                  <c:v>0.88554686000000005</c:v>
                </c:pt>
                <c:pt idx="846">
                  <c:v>0.86796874000000002</c:v>
                </c:pt>
                <c:pt idx="847">
                  <c:v>0.85234374000000002</c:v>
                </c:pt>
                <c:pt idx="848">
                  <c:v>0.83867186000000005</c:v>
                </c:pt>
                <c:pt idx="849">
                  <c:v>0.82304686000000005</c:v>
                </c:pt>
                <c:pt idx="850">
                  <c:v>0.80546874000000002</c:v>
                </c:pt>
                <c:pt idx="851">
                  <c:v>0.78789061000000005</c:v>
                </c:pt>
                <c:pt idx="852">
                  <c:v>0.76835936000000005</c:v>
                </c:pt>
                <c:pt idx="853">
                  <c:v>0.74882811000000005</c:v>
                </c:pt>
                <c:pt idx="854">
                  <c:v>0.72929686000000005</c:v>
                </c:pt>
                <c:pt idx="855">
                  <c:v>0.70976561000000005</c:v>
                </c:pt>
                <c:pt idx="856">
                  <c:v>0.68828124000000002</c:v>
                </c:pt>
                <c:pt idx="857">
                  <c:v>0.66874999000000002</c:v>
                </c:pt>
                <c:pt idx="858">
                  <c:v>0.64531249000000002</c:v>
                </c:pt>
                <c:pt idx="859">
                  <c:v>0.62382811000000005</c:v>
                </c:pt>
                <c:pt idx="860">
                  <c:v>0.59843749000000002</c:v>
                </c:pt>
                <c:pt idx="861">
                  <c:v>0.57499999000000002</c:v>
                </c:pt>
                <c:pt idx="862">
                  <c:v>0.55156249000000002</c:v>
                </c:pt>
                <c:pt idx="863">
                  <c:v>0.52617186000000005</c:v>
                </c:pt>
                <c:pt idx="864">
                  <c:v>0.50078124000000002</c:v>
                </c:pt>
                <c:pt idx="865">
                  <c:v>0.47343749000000002</c:v>
                </c:pt>
                <c:pt idx="866">
                  <c:v>0.44609374000000002</c:v>
                </c:pt>
                <c:pt idx="867">
                  <c:v>0.41679685999999999</c:v>
                </c:pt>
                <c:pt idx="868">
                  <c:v>0.39335935999999999</c:v>
                </c:pt>
                <c:pt idx="869">
                  <c:v>0.36601560999999999</c:v>
                </c:pt>
                <c:pt idx="870">
                  <c:v>0.33867185999999999</c:v>
                </c:pt>
                <c:pt idx="871">
                  <c:v>0.30937499000000002</c:v>
                </c:pt>
                <c:pt idx="872">
                  <c:v>0.28203124000000002</c:v>
                </c:pt>
                <c:pt idx="873">
                  <c:v>0.25078124000000002</c:v>
                </c:pt>
                <c:pt idx="874">
                  <c:v>0.22343748999999999</c:v>
                </c:pt>
                <c:pt idx="875">
                  <c:v>0.19414060999999999</c:v>
                </c:pt>
                <c:pt idx="876">
                  <c:v>0.16484373999999999</c:v>
                </c:pt>
                <c:pt idx="877">
                  <c:v>0.13554685999999999</c:v>
                </c:pt>
                <c:pt idx="878">
                  <c:v>0.10624999</c:v>
                </c:pt>
                <c:pt idx="879">
                  <c:v>7.6953110000000005E-2</c:v>
                </c:pt>
                <c:pt idx="880">
                  <c:v>4.3749990000000002E-2</c:v>
                </c:pt>
                <c:pt idx="881">
                  <c:v>1.054686E-2</c:v>
                </c:pt>
                <c:pt idx="882">
                  <c:v>-2.0703139999999998E-2</c:v>
                </c:pt>
                <c:pt idx="883">
                  <c:v>-5.1953140000000002E-2</c:v>
                </c:pt>
                <c:pt idx="884">
                  <c:v>-8.3203139999999995E-2</c:v>
                </c:pt>
                <c:pt idx="885">
                  <c:v>-0.11445313999999999</c:v>
                </c:pt>
                <c:pt idx="886">
                  <c:v>-0.14570314000000001</c:v>
                </c:pt>
                <c:pt idx="887">
                  <c:v>-0.17890626000000001</c:v>
                </c:pt>
                <c:pt idx="888">
                  <c:v>-0.21406251000000001</c:v>
                </c:pt>
                <c:pt idx="889">
                  <c:v>-0.24726564000000001</c:v>
                </c:pt>
                <c:pt idx="890">
                  <c:v>-0.27851564000000001</c:v>
                </c:pt>
                <c:pt idx="891">
                  <c:v>-0.31171875999999998</c:v>
                </c:pt>
                <c:pt idx="892">
                  <c:v>-0.34296875999999998</c:v>
                </c:pt>
                <c:pt idx="893">
                  <c:v>-0.37421875999999998</c:v>
                </c:pt>
                <c:pt idx="894">
                  <c:v>-0.40742189000000001</c:v>
                </c:pt>
                <c:pt idx="895">
                  <c:v>-0.43476564000000001</c:v>
                </c:pt>
                <c:pt idx="896">
                  <c:v>-0.46601564000000001</c:v>
                </c:pt>
                <c:pt idx="897">
                  <c:v>-0.49726564000000001</c:v>
                </c:pt>
                <c:pt idx="898">
                  <c:v>-0.52851563999999995</c:v>
                </c:pt>
                <c:pt idx="899">
                  <c:v>-0.56171875999999998</c:v>
                </c:pt>
                <c:pt idx="900">
                  <c:v>-0.59492188999999995</c:v>
                </c:pt>
                <c:pt idx="901">
                  <c:v>-0.62812500999999998</c:v>
                </c:pt>
                <c:pt idx="902">
                  <c:v>-0.66132813999999995</c:v>
                </c:pt>
                <c:pt idx="903">
                  <c:v>-0.69648438999999995</c:v>
                </c:pt>
                <c:pt idx="904">
                  <c:v>-0.72968750999999998</c:v>
                </c:pt>
                <c:pt idx="905">
                  <c:v>-0.76289063999999995</c:v>
                </c:pt>
                <c:pt idx="906">
                  <c:v>-0.79218750999999998</c:v>
                </c:pt>
                <c:pt idx="907">
                  <c:v>-0.82343750999999998</c:v>
                </c:pt>
                <c:pt idx="908">
                  <c:v>-0.85664063999999995</c:v>
                </c:pt>
                <c:pt idx="909">
                  <c:v>-0.88789063999999995</c:v>
                </c:pt>
                <c:pt idx="910">
                  <c:v>-0.91914063999999995</c:v>
                </c:pt>
                <c:pt idx="911">
                  <c:v>-0.95039063999999995</c:v>
                </c:pt>
                <c:pt idx="912">
                  <c:v>-0.98164063999999995</c:v>
                </c:pt>
                <c:pt idx="913">
                  <c:v>-1.01289064</c:v>
                </c:pt>
                <c:pt idx="914">
                  <c:v>-1.04218751</c:v>
                </c:pt>
                <c:pt idx="915">
                  <c:v>-1.07148439</c:v>
                </c:pt>
                <c:pt idx="916">
                  <c:v>-1.09882814</c:v>
                </c:pt>
                <c:pt idx="917">
                  <c:v>-1.13007814</c:v>
                </c:pt>
                <c:pt idx="918">
                  <c:v>-1.15937501</c:v>
                </c:pt>
                <c:pt idx="919">
                  <c:v>-1.18867189</c:v>
                </c:pt>
                <c:pt idx="920">
                  <c:v>-1.21601564</c:v>
                </c:pt>
                <c:pt idx="921">
                  <c:v>-1.24531251</c:v>
                </c:pt>
                <c:pt idx="922">
                  <c:v>-1.27070314</c:v>
                </c:pt>
                <c:pt idx="923">
                  <c:v>-1.29804689</c:v>
                </c:pt>
                <c:pt idx="924">
                  <c:v>-1.32539064</c:v>
                </c:pt>
                <c:pt idx="925">
                  <c:v>-1.35468751</c:v>
                </c:pt>
                <c:pt idx="926">
                  <c:v>-1.38203126</c:v>
                </c:pt>
                <c:pt idx="927">
                  <c:v>-1.40937501</c:v>
                </c:pt>
                <c:pt idx="928">
                  <c:v>-1.43476564</c:v>
                </c:pt>
                <c:pt idx="929">
                  <c:v>-1.46015626</c:v>
                </c:pt>
                <c:pt idx="930">
                  <c:v>-1.48554689</c:v>
                </c:pt>
                <c:pt idx="931">
                  <c:v>-1.50898439</c:v>
                </c:pt>
                <c:pt idx="932">
                  <c:v>-1.53242189</c:v>
                </c:pt>
                <c:pt idx="933">
                  <c:v>-1.55390626</c:v>
                </c:pt>
                <c:pt idx="934">
                  <c:v>-1.57734376</c:v>
                </c:pt>
                <c:pt idx="935">
                  <c:v>-1.59882814</c:v>
                </c:pt>
                <c:pt idx="936">
                  <c:v>-1.62031251</c:v>
                </c:pt>
                <c:pt idx="937">
                  <c:v>-1.63984376</c:v>
                </c:pt>
                <c:pt idx="938">
                  <c:v>-1.65742189</c:v>
                </c:pt>
                <c:pt idx="939">
                  <c:v>-1.67695314</c:v>
                </c:pt>
                <c:pt idx="940">
                  <c:v>-1.69648439</c:v>
                </c:pt>
                <c:pt idx="941">
                  <c:v>-1.71406251</c:v>
                </c:pt>
                <c:pt idx="942">
                  <c:v>-1.73164064</c:v>
                </c:pt>
                <c:pt idx="943">
                  <c:v>-1.74921876</c:v>
                </c:pt>
                <c:pt idx="944">
                  <c:v>-1.76484376</c:v>
                </c:pt>
                <c:pt idx="945">
                  <c:v>-1.77851564</c:v>
                </c:pt>
                <c:pt idx="946">
                  <c:v>-1.79804689</c:v>
                </c:pt>
                <c:pt idx="947">
                  <c:v>-1.81171876</c:v>
                </c:pt>
                <c:pt idx="948">
                  <c:v>-1.82343751</c:v>
                </c:pt>
                <c:pt idx="949">
                  <c:v>-1.83515626</c:v>
                </c:pt>
                <c:pt idx="950">
                  <c:v>-1.84882814</c:v>
                </c:pt>
                <c:pt idx="951">
                  <c:v>-1.86054689</c:v>
                </c:pt>
                <c:pt idx="952">
                  <c:v>-1.87031251</c:v>
                </c:pt>
                <c:pt idx="953">
                  <c:v>-1.87812501</c:v>
                </c:pt>
                <c:pt idx="954">
                  <c:v>-1.88789064</c:v>
                </c:pt>
                <c:pt idx="955">
                  <c:v>-1.89960939</c:v>
                </c:pt>
                <c:pt idx="956">
                  <c:v>-1.90742189</c:v>
                </c:pt>
                <c:pt idx="957">
                  <c:v>-1.91523439</c:v>
                </c:pt>
                <c:pt idx="958">
                  <c:v>-1.92109376</c:v>
                </c:pt>
                <c:pt idx="959">
                  <c:v>-1.92695314</c:v>
                </c:pt>
                <c:pt idx="960">
                  <c:v>-1.93085939</c:v>
                </c:pt>
                <c:pt idx="961">
                  <c:v>-1.93476564</c:v>
                </c:pt>
                <c:pt idx="962">
                  <c:v>-1.93867189</c:v>
                </c:pt>
                <c:pt idx="963">
                  <c:v>-1.94257814</c:v>
                </c:pt>
                <c:pt idx="964">
                  <c:v>-1.94453126</c:v>
                </c:pt>
                <c:pt idx="965">
                  <c:v>-1.94648439</c:v>
                </c:pt>
                <c:pt idx="966">
                  <c:v>-1.94843751</c:v>
                </c:pt>
                <c:pt idx="967">
                  <c:v>-1.94843751</c:v>
                </c:pt>
                <c:pt idx="968">
                  <c:v>-1.94843751</c:v>
                </c:pt>
                <c:pt idx="969">
                  <c:v>-1.94648439</c:v>
                </c:pt>
                <c:pt idx="970">
                  <c:v>-1.94453126</c:v>
                </c:pt>
                <c:pt idx="971">
                  <c:v>-1.94257814</c:v>
                </c:pt>
                <c:pt idx="972">
                  <c:v>-1.93867189</c:v>
                </c:pt>
                <c:pt idx="973">
                  <c:v>-1.93476564</c:v>
                </c:pt>
                <c:pt idx="974">
                  <c:v>-1.93085939</c:v>
                </c:pt>
                <c:pt idx="975">
                  <c:v>-1.92695314</c:v>
                </c:pt>
                <c:pt idx="976">
                  <c:v>-1.92109376</c:v>
                </c:pt>
                <c:pt idx="977">
                  <c:v>-1.91328126</c:v>
                </c:pt>
                <c:pt idx="978">
                  <c:v>-1.90546876</c:v>
                </c:pt>
                <c:pt idx="979">
                  <c:v>-1.89765626</c:v>
                </c:pt>
                <c:pt idx="980">
                  <c:v>-1.88593751</c:v>
                </c:pt>
                <c:pt idx="981">
                  <c:v>-1.87617189</c:v>
                </c:pt>
                <c:pt idx="982">
                  <c:v>-1.86835939</c:v>
                </c:pt>
                <c:pt idx="983">
                  <c:v>-1.85859376</c:v>
                </c:pt>
                <c:pt idx="984">
                  <c:v>-1.84687501</c:v>
                </c:pt>
                <c:pt idx="985">
                  <c:v>-1.83320314</c:v>
                </c:pt>
                <c:pt idx="986">
                  <c:v>-1.82148439</c:v>
                </c:pt>
                <c:pt idx="987">
                  <c:v>-1.80976564</c:v>
                </c:pt>
                <c:pt idx="988">
                  <c:v>-1.79414064</c:v>
                </c:pt>
                <c:pt idx="989">
                  <c:v>-1.77656251</c:v>
                </c:pt>
                <c:pt idx="990">
                  <c:v>-1.76093751</c:v>
                </c:pt>
                <c:pt idx="991">
                  <c:v>-1.74531251</c:v>
                </c:pt>
                <c:pt idx="992">
                  <c:v>-1.72773439</c:v>
                </c:pt>
                <c:pt idx="993">
                  <c:v>-1.71210939</c:v>
                </c:pt>
                <c:pt idx="994">
                  <c:v>-1.69453126</c:v>
                </c:pt>
                <c:pt idx="995">
                  <c:v>-1.67304689</c:v>
                </c:pt>
                <c:pt idx="996">
                  <c:v>-1.65546876</c:v>
                </c:pt>
                <c:pt idx="997">
                  <c:v>-1.63593751</c:v>
                </c:pt>
                <c:pt idx="998">
                  <c:v>-1.61640626</c:v>
                </c:pt>
                <c:pt idx="999">
                  <c:v>-1.59492189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'3v'!$S$3:$S$1002</c:f>
              <c:numCache>
                <c:formatCode>0.00E+00</c:formatCode>
                <c:ptCount val="1000"/>
                <c:pt idx="0">
                  <c:v>0.85820311000000005</c:v>
                </c:pt>
                <c:pt idx="1">
                  <c:v>0.85624999000000002</c:v>
                </c:pt>
                <c:pt idx="2">
                  <c:v>0.85429686000000005</c:v>
                </c:pt>
                <c:pt idx="3">
                  <c:v>0.85429686000000005</c:v>
                </c:pt>
                <c:pt idx="4">
                  <c:v>0.85234374000000002</c:v>
                </c:pt>
                <c:pt idx="5">
                  <c:v>0.85039061000000005</c:v>
                </c:pt>
                <c:pt idx="6">
                  <c:v>0.84843749000000002</c:v>
                </c:pt>
                <c:pt idx="7">
                  <c:v>0.84648436000000005</c:v>
                </c:pt>
                <c:pt idx="8">
                  <c:v>0.84453124000000002</c:v>
                </c:pt>
                <c:pt idx="9">
                  <c:v>0.84257811000000005</c:v>
                </c:pt>
                <c:pt idx="10">
                  <c:v>0.84062499000000002</c:v>
                </c:pt>
                <c:pt idx="11">
                  <c:v>0.83867186000000005</c:v>
                </c:pt>
                <c:pt idx="12">
                  <c:v>0.83476561000000005</c:v>
                </c:pt>
                <c:pt idx="13">
                  <c:v>0.83281249000000002</c:v>
                </c:pt>
                <c:pt idx="14">
                  <c:v>0.83085936000000005</c:v>
                </c:pt>
                <c:pt idx="15">
                  <c:v>0.82890624000000002</c:v>
                </c:pt>
                <c:pt idx="16">
                  <c:v>0.82695311000000005</c:v>
                </c:pt>
                <c:pt idx="17">
                  <c:v>0.82304686000000005</c:v>
                </c:pt>
                <c:pt idx="18">
                  <c:v>0.82109374000000002</c:v>
                </c:pt>
                <c:pt idx="19">
                  <c:v>0.81914061000000005</c:v>
                </c:pt>
                <c:pt idx="20">
                  <c:v>0.81718749000000002</c:v>
                </c:pt>
                <c:pt idx="21">
                  <c:v>0.81523436000000005</c:v>
                </c:pt>
                <c:pt idx="22">
                  <c:v>0.81328124000000002</c:v>
                </c:pt>
                <c:pt idx="23">
                  <c:v>0.81132811000000005</c:v>
                </c:pt>
                <c:pt idx="24">
                  <c:v>0.81132811000000005</c:v>
                </c:pt>
                <c:pt idx="25">
                  <c:v>0.80937499000000002</c:v>
                </c:pt>
                <c:pt idx="26">
                  <c:v>0.80742186000000005</c:v>
                </c:pt>
                <c:pt idx="27">
                  <c:v>0.80546874000000002</c:v>
                </c:pt>
                <c:pt idx="28">
                  <c:v>0.80351561000000005</c:v>
                </c:pt>
                <c:pt idx="29">
                  <c:v>0.80156249000000002</c:v>
                </c:pt>
                <c:pt idx="30">
                  <c:v>0.79960936000000005</c:v>
                </c:pt>
                <c:pt idx="31">
                  <c:v>0.79765624000000002</c:v>
                </c:pt>
                <c:pt idx="32">
                  <c:v>0.79570311000000005</c:v>
                </c:pt>
                <c:pt idx="33">
                  <c:v>0.79570311000000005</c:v>
                </c:pt>
                <c:pt idx="34">
                  <c:v>0.79374999000000002</c:v>
                </c:pt>
                <c:pt idx="35">
                  <c:v>0.79374999000000002</c:v>
                </c:pt>
                <c:pt idx="36">
                  <c:v>0.79179686000000005</c:v>
                </c:pt>
                <c:pt idx="37">
                  <c:v>0.79179686000000005</c:v>
                </c:pt>
                <c:pt idx="38">
                  <c:v>0.78984374000000002</c:v>
                </c:pt>
                <c:pt idx="39">
                  <c:v>0.78984374000000002</c:v>
                </c:pt>
                <c:pt idx="40">
                  <c:v>0.78984374000000002</c:v>
                </c:pt>
                <c:pt idx="41">
                  <c:v>0.78984374000000002</c:v>
                </c:pt>
                <c:pt idx="42">
                  <c:v>0.78984374000000002</c:v>
                </c:pt>
                <c:pt idx="43">
                  <c:v>0.79179686000000005</c:v>
                </c:pt>
                <c:pt idx="44">
                  <c:v>0.79179686000000005</c:v>
                </c:pt>
                <c:pt idx="45">
                  <c:v>0.79179686000000005</c:v>
                </c:pt>
                <c:pt idx="46">
                  <c:v>0.79179686000000005</c:v>
                </c:pt>
                <c:pt idx="47">
                  <c:v>0.79179686000000005</c:v>
                </c:pt>
                <c:pt idx="48">
                  <c:v>0.79179686000000005</c:v>
                </c:pt>
                <c:pt idx="49">
                  <c:v>0.78984374000000002</c:v>
                </c:pt>
                <c:pt idx="50">
                  <c:v>0.78984374000000002</c:v>
                </c:pt>
                <c:pt idx="51">
                  <c:v>0.78984374000000002</c:v>
                </c:pt>
                <c:pt idx="52">
                  <c:v>0.79179686000000005</c:v>
                </c:pt>
                <c:pt idx="53">
                  <c:v>0.79179686000000005</c:v>
                </c:pt>
                <c:pt idx="54">
                  <c:v>0.79374999000000002</c:v>
                </c:pt>
                <c:pt idx="55">
                  <c:v>0.79374999000000002</c:v>
                </c:pt>
                <c:pt idx="56">
                  <c:v>0.79570311000000005</c:v>
                </c:pt>
                <c:pt idx="57">
                  <c:v>0.79570311000000005</c:v>
                </c:pt>
                <c:pt idx="58">
                  <c:v>0.79765624000000002</c:v>
                </c:pt>
                <c:pt idx="59">
                  <c:v>0.79765624000000002</c:v>
                </c:pt>
                <c:pt idx="60">
                  <c:v>0.79765624000000002</c:v>
                </c:pt>
                <c:pt idx="61">
                  <c:v>0.79765624000000002</c:v>
                </c:pt>
                <c:pt idx="62">
                  <c:v>0.79765624000000002</c:v>
                </c:pt>
                <c:pt idx="63">
                  <c:v>0.79765624000000002</c:v>
                </c:pt>
                <c:pt idx="64">
                  <c:v>0.79765624000000002</c:v>
                </c:pt>
                <c:pt idx="65">
                  <c:v>0.79765624000000002</c:v>
                </c:pt>
                <c:pt idx="66">
                  <c:v>0.79765624000000002</c:v>
                </c:pt>
                <c:pt idx="67">
                  <c:v>0.79960936000000005</c:v>
                </c:pt>
                <c:pt idx="68">
                  <c:v>0.79960936000000005</c:v>
                </c:pt>
                <c:pt idx="69">
                  <c:v>0.80156249000000002</c:v>
                </c:pt>
                <c:pt idx="70">
                  <c:v>0.80351561000000005</c:v>
                </c:pt>
                <c:pt idx="71">
                  <c:v>0.80351561000000005</c:v>
                </c:pt>
                <c:pt idx="72">
                  <c:v>0.80351561000000005</c:v>
                </c:pt>
                <c:pt idx="73">
                  <c:v>0.80351561000000005</c:v>
                </c:pt>
                <c:pt idx="74">
                  <c:v>0.80351561000000005</c:v>
                </c:pt>
                <c:pt idx="75">
                  <c:v>0.80351561000000005</c:v>
                </c:pt>
                <c:pt idx="76">
                  <c:v>0.80351561000000005</c:v>
                </c:pt>
                <c:pt idx="77">
                  <c:v>0.80351561000000005</c:v>
                </c:pt>
                <c:pt idx="78">
                  <c:v>0.80546874000000002</c:v>
                </c:pt>
                <c:pt idx="79">
                  <c:v>0.80742186000000005</c:v>
                </c:pt>
                <c:pt idx="80">
                  <c:v>0.81132811000000005</c:v>
                </c:pt>
                <c:pt idx="81">
                  <c:v>0.81328124000000002</c:v>
                </c:pt>
                <c:pt idx="82">
                  <c:v>0.81328124000000002</c:v>
                </c:pt>
                <c:pt idx="83">
                  <c:v>0.81328124000000002</c:v>
                </c:pt>
                <c:pt idx="84">
                  <c:v>0.81328124000000002</c:v>
                </c:pt>
                <c:pt idx="85">
                  <c:v>0.81328124000000002</c:v>
                </c:pt>
                <c:pt idx="86">
                  <c:v>0.81328124000000002</c:v>
                </c:pt>
                <c:pt idx="87">
                  <c:v>0.81328124000000002</c:v>
                </c:pt>
                <c:pt idx="88">
                  <c:v>0.81523436000000005</c:v>
                </c:pt>
                <c:pt idx="89">
                  <c:v>0.81718749000000002</c:v>
                </c:pt>
                <c:pt idx="90">
                  <c:v>0.81914061000000005</c:v>
                </c:pt>
                <c:pt idx="91">
                  <c:v>0.82109374000000002</c:v>
                </c:pt>
                <c:pt idx="92">
                  <c:v>0.82499999000000002</c:v>
                </c:pt>
                <c:pt idx="93">
                  <c:v>0.82695311000000005</c:v>
                </c:pt>
                <c:pt idx="94">
                  <c:v>0.82890624000000002</c:v>
                </c:pt>
                <c:pt idx="95">
                  <c:v>0.82890624000000002</c:v>
                </c:pt>
                <c:pt idx="96">
                  <c:v>0.83085936000000005</c:v>
                </c:pt>
                <c:pt idx="97">
                  <c:v>0.83085936000000005</c:v>
                </c:pt>
                <c:pt idx="98">
                  <c:v>0.83281249000000002</c:v>
                </c:pt>
                <c:pt idx="99">
                  <c:v>0.83476561000000005</c:v>
                </c:pt>
                <c:pt idx="100">
                  <c:v>0.83671874000000002</c:v>
                </c:pt>
                <c:pt idx="101">
                  <c:v>0.83867186000000005</c:v>
                </c:pt>
                <c:pt idx="102">
                  <c:v>0.84062499000000002</c:v>
                </c:pt>
                <c:pt idx="103">
                  <c:v>0.84453124000000002</c:v>
                </c:pt>
                <c:pt idx="104">
                  <c:v>0.84648436000000005</c:v>
                </c:pt>
                <c:pt idx="105">
                  <c:v>0.84843749000000002</c:v>
                </c:pt>
                <c:pt idx="106">
                  <c:v>0.85039061000000005</c:v>
                </c:pt>
                <c:pt idx="107">
                  <c:v>0.85234374000000002</c:v>
                </c:pt>
                <c:pt idx="108">
                  <c:v>0.85429686000000005</c:v>
                </c:pt>
                <c:pt idx="109">
                  <c:v>0.85624999000000002</c:v>
                </c:pt>
                <c:pt idx="110">
                  <c:v>0.85820311000000005</c:v>
                </c:pt>
                <c:pt idx="111">
                  <c:v>0.86015624000000002</c:v>
                </c:pt>
                <c:pt idx="112">
                  <c:v>0.86210936000000005</c:v>
                </c:pt>
                <c:pt idx="113">
                  <c:v>0.86406249000000002</c:v>
                </c:pt>
                <c:pt idx="114">
                  <c:v>0.86796874000000002</c:v>
                </c:pt>
                <c:pt idx="115">
                  <c:v>0.86992186000000005</c:v>
                </c:pt>
                <c:pt idx="116">
                  <c:v>0.87187499000000002</c:v>
                </c:pt>
                <c:pt idx="117">
                  <c:v>0.87578124000000002</c:v>
                </c:pt>
                <c:pt idx="118">
                  <c:v>0.87773436000000005</c:v>
                </c:pt>
                <c:pt idx="119">
                  <c:v>0.87968749000000002</c:v>
                </c:pt>
                <c:pt idx="120">
                  <c:v>0.88164061000000005</c:v>
                </c:pt>
                <c:pt idx="121">
                  <c:v>0.88359374000000002</c:v>
                </c:pt>
                <c:pt idx="122">
                  <c:v>0.88359374000000002</c:v>
                </c:pt>
                <c:pt idx="123">
                  <c:v>0.88749999000000002</c:v>
                </c:pt>
                <c:pt idx="124">
                  <c:v>0.88945311000000005</c:v>
                </c:pt>
                <c:pt idx="125">
                  <c:v>0.89140624000000002</c:v>
                </c:pt>
                <c:pt idx="126">
                  <c:v>0.89531249000000002</c:v>
                </c:pt>
                <c:pt idx="127">
                  <c:v>0.89726561000000005</c:v>
                </c:pt>
                <c:pt idx="128">
                  <c:v>0.89921874000000002</c:v>
                </c:pt>
                <c:pt idx="129">
                  <c:v>0.90117186000000005</c:v>
                </c:pt>
                <c:pt idx="130">
                  <c:v>0.90312499000000002</c:v>
                </c:pt>
                <c:pt idx="131">
                  <c:v>0.90507811000000005</c:v>
                </c:pt>
                <c:pt idx="132">
                  <c:v>0.90507811000000005</c:v>
                </c:pt>
                <c:pt idx="133">
                  <c:v>0.90703124000000002</c:v>
                </c:pt>
                <c:pt idx="134">
                  <c:v>0.90898436000000005</c:v>
                </c:pt>
                <c:pt idx="135">
                  <c:v>0.90898436000000005</c:v>
                </c:pt>
                <c:pt idx="136">
                  <c:v>0.91093749000000002</c:v>
                </c:pt>
                <c:pt idx="137">
                  <c:v>0.91289061000000005</c:v>
                </c:pt>
                <c:pt idx="138">
                  <c:v>0.91484374000000002</c:v>
                </c:pt>
                <c:pt idx="139">
                  <c:v>0.91484374000000002</c:v>
                </c:pt>
                <c:pt idx="140">
                  <c:v>0.91679686000000005</c:v>
                </c:pt>
                <c:pt idx="141">
                  <c:v>0.91874999000000002</c:v>
                </c:pt>
                <c:pt idx="142">
                  <c:v>0.91874999000000002</c:v>
                </c:pt>
                <c:pt idx="143">
                  <c:v>0.92070311000000005</c:v>
                </c:pt>
                <c:pt idx="144">
                  <c:v>0.92265624000000002</c:v>
                </c:pt>
                <c:pt idx="145">
                  <c:v>0.92460936000000005</c:v>
                </c:pt>
                <c:pt idx="146">
                  <c:v>0.92460936000000005</c:v>
                </c:pt>
                <c:pt idx="147">
                  <c:v>0.92656249000000002</c:v>
                </c:pt>
                <c:pt idx="148">
                  <c:v>0.92851561000000005</c:v>
                </c:pt>
                <c:pt idx="149">
                  <c:v>0.93046874000000002</c:v>
                </c:pt>
                <c:pt idx="150">
                  <c:v>0.93242186000000005</c:v>
                </c:pt>
                <c:pt idx="151">
                  <c:v>0.93437499000000002</c:v>
                </c:pt>
                <c:pt idx="152">
                  <c:v>0.93632811000000005</c:v>
                </c:pt>
                <c:pt idx="153">
                  <c:v>0.93828124000000002</c:v>
                </c:pt>
                <c:pt idx="154">
                  <c:v>0.94023436000000005</c:v>
                </c:pt>
                <c:pt idx="155">
                  <c:v>0.94218749000000002</c:v>
                </c:pt>
                <c:pt idx="156">
                  <c:v>0.94414061000000005</c:v>
                </c:pt>
                <c:pt idx="157">
                  <c:v>0.94414061000000005</c:v>
                </c:pt>
                <c:pt idx="158">
                  <c:v>0.94609374000000002</c:v>
                </c:pt>
                <c:pt idx="159">
                  <c:v>0.94804686000000005</c:v>
                </c:pt>
                <c:pt idx="160">
                  <c:v>0.94999999000000002</c:v>
                </c:pt>
                <c:pt idx="161">
                  <c:v>0.95195311000000005</c:v>
                </c:pt>
                <c:pt idx="162">
                  <c:v>0.95390624000000002</c:v>
                </c:pt>
                <c:pt idx="163">
                  <c:v>0.95390624000000002</c:v>
                </c:pt>
                <c:pt idx="164">
                  <c:v>0.95585936000000005</c:v>
                </c:pt>
                <c:pt idx="165">
                  <c:v>0.95781249000000002</c:v>
                </c:pt>
                <c:pt idx="166">
                  <c:v>0.95781249000000002</c:v>
                </c:pt>
                <c:pt idx="167">
                  <c:v>0.95976561000000005</c:v>
                </c:pt>
                <c:pt idx="168">
                  <c:v>0.95976561000000005</c:v>
                </c:pt>
                <c:pt idx="169">
                  <c:v>0.96171874000000002</c:v>
                </c:pt>
                <c:pt idx="170">
                  <c:v>0.96171874000000002</c:v>
                </c:pt>
                <c:pt idx="171">
                  <c:v>0.96367186000000005</c:v>
                </c:pt>
                <c:pt idx="172">
                  <c:v>0.96367186000000005</c:v>
                </c:pt>
                <c:pt idx="173">
                  <c:v>0.96562499000000002</c:v>
                </c:pt>
                <c:pt idx="174">
                  <c:v>0.96562499000000002</c:v>
                </c:pt>
                <c:pt idx="175">
                  <c:v>0.96757811000000005</c:v>
                </c:pt>
                <c:pt idx="176">
                  <c:v>0.96757811000000005</c:v>
                </c:pt>
                <c:pt idx="177">
                  <c:v>0.96757811000000005</c:v>
                </c:pt>
                <c:pt idx="178">
                  <c:v>0.96953124000000002</c:v>
                </c:pt>
                <c:pt idx="179">
                  <c:v>0.96953124000000002</c:v>
                </c:pt>
                <c:pt idx="180">
                  <c:v>0.96953124000000002</c:v>
                </c:pt>
                <c:pt idx="181">
                  <c:v>0.97148436000000005</c:v>
                </c:pt>
                <c:pt idx="182">
                  <c:v>0.97148436000000005</c:v>
                </c:pt>
                <c:pt idx="183">
                  <c:v>0.97343749000000002</c:v>
                </c:pt>
                <c:pt idx="184">
                  <c:v>0.97343749000000002</c:v>
                </c:pt>
                <c:pt idx="185">
                  <c:v>0.97539061000000005</c:v>
                </c:pt>
                <c:pt idx="186">
                  <c:v>0.97539061000000005</c:v>
                </c:pt>
                <c:pt idx="187">
                  <c:v>0.97539061000000005</c:v>
                </c:pt>
                <c:pt idx="188">
                  <c:v>0.97539061000000005</c:v>
                </c:pt>
                <c:pt idx="189">
                  <c:v>0.97734374000000002</c:v>
                </c:pt>
                <c:pt idx="190">
                  <c:v>0.97734374000000002</c:v>
                </c:pt>
                <c:pt idx="191">
                  <c:v>0.97734374000000002</c:v>
                </c:pt>
                <c:pt idx="192">
                  <c:v>0.97734374000000002</c:v>
                </c:pt>
                <c:pt idx="193">
                  <c:v>0.97734374000000002</c:v>
                </c:pt>
                <c:pt idx="194">
                  <c:v>0.97734374000000002</c:v>
                </c:pt>
                <c:pt idx="195">
                  <c:v>0.97734374000000002</c:v>
                </c:pt>
                <c:pt idx="196">
                  <c:v>0.97734374000000002</c:v>
                </c:pt>
                <c:pt idx="197">
                  <c:v>0.97734374000000002</c:v>
                </c:pt>
                <c:pt idx="198">
                  <c:v>0.97734374000000002</c:v>
                </c:pt>
                <c:pt idx="199">
                  <c:v>0.97734374000000002</c:v>
                </c:pt>
                <c:pt idx="200">
                  <c:v>0.97734374000000002</c:v>
                </c:pt>
                <c:pt idx="201">
                  <c:v>0.97734374000000002</c:v>
                </c:pt>
                <c:pt idx="202">
                  <c:v>0.97734374000000002</c:v>
                </c:pt>
                <c:pt idx="203">
                  <c:v>0.97734374000000002</c:v>
                </c:pt>
                <c:pt idx="204">
                  <c:v>0.97734374000000002</c:v>
                </c:pt>
                <c:pt idx="205">
                  <c:v>0.97539061000000005</c:v>
                </c:pt>
                <c:pt idx="206">
                  <c:v>0.97539061000000005</c:v>
                </c:pt>
                <c:pt idx="207">
                  <c:v>0.97539061000000005</c:v>
                </c:pt>
                <c:pt idx="208">
                  <c:v>0.97539061000000005</c:v>
                </c:pt>
                <c:pt idx="209">
                  <c:v>0.97539061000000005</c:v>
                </c:pt>
                <c:pt idx="210">
                  <c:v>0.97539061000000005</c:v>
                </c:pt>
                <c:pt idx="211">
                  <c:v>0.97343749000000002</c:v>
                </c:pt>
                <c:pt idx="212">
                  <c:v>0.97343749000000002</c:v>
                </c:pt>
                <c:pt idx="213">
                  <c:v>0.97343749000000002</c:v>
                </c:pt>
                <c:pt idx="214">
                  <c:v>0.97148436000000005</c:v>
                </c:pt>
                <c:pt idx="215">
                  <c:v>0.97148436000000005</c:v>
                </c:pt>
                <c:pt idx="216">
                  <c:v>0.97148436000000005</c:v>
                </c:pt>
                <c:pt idx="217">
                  <c:v>0.96953124000000002</c:v>
                </c:pt>
                <c:pt idx="218">
                  <c:v>0.96953124000000002</c:v>
                </c:pt>
                <c:pt idx="219">
                  <c:v>0.96953124000000002</c:v>
                </c:pt>
                <c:pt idx="220">
                  <c:v>0.96757811000000005</c:v>
                </c:pt>
                <c:pt idx="221">
                  <c:v>0.96757811000000005</c:v>
                </c:pt>
                <c:pt idx="222">
                  <c:v>0.96757811000000005</c:v>
                </c:pt>
                <c:pt idx="223">
                  <c:v>0.96562499000000002</c:v>
                </c:pt>
                <c:pt idx="224">
                  <c:v>0.96562499000000002</c:v>
                </c:pt>
                <c:pt idx="225">
                  <c:v>0.96367186000000005</c:v>
                </c:pt>
                <c:pt idx="226">
                  <c:v>0.96171874000000002</c:v>
                </c:pt>
                <c:pt idx="227">
                  <c:v>0.96171874000000002</c:v>
                </c:pt>
                <c:pt idx="228">
                  <c:v>0.95976561000000005</c:v>
                </c:pt>
                <c:pt idx="229">
                  <c:v>0.95976561000000005</c:v>
                </c:pt>
                <c:pt idx="230">
                  <c:v>0.95781249000000002</c:v>
                </c:pt>
                <c:pt idx="231">
                  <c:v>0.95585936000000005</c:v>
                </c:pt>
                <c:pt idx="232">
                  <c:v>0.95585936000000005</c:v>
                </c:pt>
                <c:pt idx="233">
                  <c:v>0.95390624000000002</c:v>
                </c:pt>
                <c:pt idx="234">
                  <c:v>0.95195311000000005</c:v>
                </c:pt>
                <c:pt idx="235">
                  <c:v>0.95195311000000005</c:v>
                </c:pt>
                <c:pt idx="236">
                  <c:v>0.94999999000000002</c:v>
                </c:pt>
                <c:pt idx="237">
                  <c:v>0.94804686000000005</c:v>
                </c:pt>
                <c:pt idx="238">
                  <c:v>0.94609374000000002</c:v>
                </c:pt>
                <c:pt idx="239">
                  <c:v>0.94609374000000002</c:v>
                </c:pt>
                <c:pt idx="240">
                  <c:v>0.94414061000000005</c:v>
                </c:pt>
                <c:pt idx="241">
                  <c:v>0.94218749000000002</c:v>
                </c:pt>
                <c:pt idx="242">
                  <c:v>0.94218749000000002</c:v>
                </c:pt>
                <c:pt idx="243">
                  <c:v>0.94023436000000005</c:v>
                </c:pt>
                <c:pt idx="244">
                  <c:v>0.93828124000000002</c:v>
                </c:pt>
                <c:pt idx="245">
                  <c:v>0.93828124000000002</c:v>
                </c:pt>
                <c:pt idx="246">
                  <c:v>0.93632811000000005</c:v>
                </c:pt>
                <c:pt idx="247">
                  <c:v>0.93437499000000002</c:v>
                </c:pt>
                <c:pt idx="248">
                  <c:v>0.93242186000000005</c:v>
                </c:pt>
                <c:pt idx="249">
                  <c:v>0.93046874000000002</c:v>
                </c:pt>
                <c:pt idx="250">
                  <c:v>0.92851561000000005</c:v>
                </c:pt>
                <c:pt idx="251">
                  <c:v>0.92656249000000002</c:v>
                </c:pt>
                <c:pt idx="252">
                  <c:v>0.92460936000000005</c:v>
                </c:pt>
                <c:pt idx="253">
                  <c:v>0.92265624000000002</c:v>
                </c:pt>
                <c:pt idx="254">
                  <c:v>0.92070311000000005</c:v>
                </c:pt>
                <c:pt idx="255">
                  <c:v>0.91874999000000002</c:v>
                </c:pt>
                <c:pt idx="256">
                  <c:v>0.91679686000000005</c:v>
                </c:pt>
                <c:pt idx="257">
                  <c:v>0.91484374000000002</c:v>
                </c:pt>
                <c:pt idx="258">
                  <c:v>0.91289061000000005</c:v>
                </c:pt>
                <c:pt idx="259">
                  <c:v>0.91093749000000002</c:v>
                </c:pt>
                <c:pt idx="260">
                  <c:v>0.90898436000000005</c:v>
                </c:pt>
                <c:pt idx="261">
                  <c:v>0.90703124000000002</c:v>
                </c:pt>
                <c:pt idx="262">
                  <c:v>0.90312499000000002</c:v>
                </c:pt>
                <c:pt idx="263">
                  <c:v>0.90117186000000005</c:v>
                </c:pt>
                <c:pt idx="264">
                  <c:v>0.89921874000000002</c:v>
                </c:pt>
                <c:pt idx="265">
                  <c:v>0.89726561000000005</c:v>
                </c:pt>
                <c:pt idx="266">
                  <c:v>0.89531249000000002</c:v>
                </c:pt>
                <c:pt idx="267">
                  <c:v>0.89335936000000005</c:v>
                </c:pt>
                <c:pt idx="268">
                  <c:v>0.89140624000000002</c:v>
                </c:pt>
                <c:pt idx="269">
                  <c:v>0.88945311000000005</c:v>
                </c:pt>
                <c:pt idx="270">
                  <c:v>0.88749999000000002</c:v>
                </c:pt>
                <c:pt idx="271">
                  <c:v>0.88554686000000005</c:v>
                </c:pt>
                <c:pt idx="272">
                  <c:v>0.88359374000000002</c:v>
                </c:pt>
                <c:pt idx="273">
                  <c:v>0.88164061000000005</c:v>
                </c:pt>
                <c:pt idx="274">
                  <c:v>0.87968749000000002</c:v>
                </c:pt>
                <c:pt idx="275">
                  <c:v>0.87773436000000005</c:v>
                </c:pt>
                <c:pt idx="276">
                  <c:v>0.87578124000000002</c:v>
                </c:pt>
                <c:pt idx="277">
                  <c:v>0.87382811000000005</c:v>
                </c:pt>
                <c:pt idx="278">
                  <c:v>0.87382811000000005</c:v>
                </c:pt>
                <c:pt idx="279">
                  <c:v>0.87187499000000002</c:v>
                </c:pt>
                <c:pt idx="280">
                  <c:v>0.86992186000000005</c:v>
                </c:pt>
                <c:pt idx="281">
                  <c:v>0.86796874000000002</c:v>
                </c:pt>
                <c:pt idx="282">
                  <c:v>0.86601561000000005</c:v>
                </c:pt>
                <c:pt idx="283">
                  <c:v>0.86406249000000002</c:v>
                </c:pt>
                <c:pt idx="284">
                  <c:v>0.86210936000000005</c:v>
                </c:pt>
                <c:pt idx="285">
                  <c:v>0.86015624000000002</c:v>
                </c:pt>
                <c:pt idx="286">
                  <c:v>0.85820311000000005</c:v>
                </c:pt>
                <c:pt idx="287">
                  <c:v>0.85624999000000002</c:v>
                </c:pt>
                <c:pt idx="288">
                  <c:v>0.85429686000000005</c:v>
                </c:pt>
                <c:pt idx="289">
                  <c:v>0.85234374000000002</c:v>
                </c:pt>
                <c:pt idx="290">
                  <c:v>0.85039061000000005</c:v>
                </c:pt>
                <c:pt idx="291">
                  <c:v>0.84843749000000002</c:v>
                </c:pt>
                <c:pt idx="292">
                  <c:v>0.84843749000000002</c:v>
                </c:pt>
                <c:pt idx="293">
                  <c:v>0.84648436000000005</c:v>
                </c:pt>
                <c:pt idx="294">
                  <c:v>0.84453124000000002</c:v>
                </c:pt>
                <c:pt idx="295">
                  <c:v>0.84257811000000005</c:v>
                </c:pt>
                <c:pt idx="296">
                  <c:v>0.83867186000000005</c:v>
                </c:pt>
                <c:pt idx="297">
                  <c:v>0.83671874000000002</c:v>
                </c:pt>
                <c:pt idx="298">
                  <c:v>0.83281249000000002</c:v>
                </c:pt>
                <c:pt idx="299">
                  <c:v>0.83085936000000005</c:v>
                </c:pt>
                <c:pt idx="300">
                  <c:v>0.82890624000000002</c:v>
                </c:pt>
                <c:pt idx="301">
                  <c:v>0.82695311000000005</c:v>
                </c:pt>
                <c:pt idx="302">
                  <c:v>0.82499999000000002</c:v>
                </c:pt>
                <c:pt idx="303">
                  <c:v>0.82499999000000002</c:v>
                </c:pt>
                <c:pt idx="304">
                  <c:v>0.82304686000000005</c:v>
                </c:pt>
                <c:pt idx="305">
                  <c:v>0.82109374000000002</c:v>
                </c:pt>
                <c:pt idx="306">
                  <c:v>0.81914061000000005</c:v>
                </c:pt>
                <c:pt idx="307">
                  <c:v>0.81718749000000002</c:v>
                </c:pt>
                <c:pt idx="308">
                  <c:v>0.81328124000000002</c:v>
                </c:pt>
                <c:pt idx="309">
                  <c:v>0.81132811000000005</c:v>
                </c:pt>
                <c:pt idx="310">
                  <c:v>0.80742186000000005</c:v>
                </c:pt>
                <c:pt idx="311">
                  <c:v>0.80546874000000002</c:v>
                </c:pt>
                <c:pt idx="312">
                  <c:v>0.80351561000000005</c:v>
                </c:pt>
                <c:pt idx="313">
                  <c:v>0.80156249000000002</c:v>
                </c:pt>
                <c:pt idx="314">
                  <c:v>0.80156249000000002</c:v>
                </c:pt>
                <c:pt idx="315">
                  <c:v>0.80156249000000002</c:v>
                </c:pt>
                <c:pt idx="316">
                  <c:v>0.79960936000000005</c:v>
                </c:pt>
                <c:pt idx="317">
                  <c:v>0.79960936000000005</c:v>
                </c:pt>
                <c:pt idx="318">
                  <c:v>0.79765624000000002</c:v>
                </c:pt>
                <c:pt idx="319">
                  <c:v>0.79570311000000005</c:v>
                </c:pt>
                <c:pt idx="320">
                  <c:v>0.79374999000000002</c:v>
                </c:pt>
                <c:pt idx="321">
                  <c:v>0.79179686000000005</c:v>
                </c:pt>
                <c:pt idx="322">
                  <c:v>0.79179686000000005</c:v>
                </c:pt>
                <c:pt idx="323">
                  <c:v>0.78984374000000002</c:v>
                </c:pt>
                <c:pt idx="324">
                  <c:v>0.78984374000000002</c:v>
                </c:pt>
                <c:pt idx="325">
                  <c:v>0.78789061000000005</c:v>
                </c:pt>
                <c:pt idx="326">
                  <c:v>0.78984374000000002</c:v>
                </c:pt>
                <c:pt idx="327">
                  <c:v>0.78984374000000002</c:v>
                </c:pt>
                <c:pt idx="328">
                  <c:v>0.79179686000000005</c:v>
                </c:pt>
                <c:pt idx="329">
                  <c:v>0.79179686000000005</c:v>
                </c:pt>
                <c:pt idx="330">
                  <c:v>0.79179686000000005</c:v>
                </c:pt>
                <c:pt idx="331">
                  <c:v>0.79179686000000005</c:v>
                </c:pt>
                <c:pt idx="332">
                  <c:v>0.79179686000000005</c:v>
                </c:pt>
                <c:pt idx="333">
                  <c:v>0.79179686000000005</c:v>
                </c:pt>
                <c:pt idx="334">
                  <c:v>0.78984374000000002</c:v>
                </c:pt>
                <c:pt idx="335">
                  <c:v>0.78984374000000002</c:v>
                </c:pt>
                <c:pt idx="336">
                  <c:v>0.78984374000000002</c:v>
                </c:pt>
                <c:pt idx="337">
                  <c:v>0.78984374000000002</c:v>
                </c:pt>
                <c:pt idx="338">
                  <c:v>0.79179686000000005</c:v>
                </c:pt>
                <c:pt idx="339">
                  <c:v>0.79374999000000002</c:v>
                </c:pt>
                <c:pt idx="340">
                  <c:v>0.79374999000000002</c:v>
                </c:pt>
                <c:pt idx="341">
                  <c:v>0.79570311000000005</c:v>
                </c:pt>
                <c:pt idx="342">
                  <c:v>0.79765624000000002</c:v>
                </c:pt>
                <c:pt idx="343">
                  <c:v>0.79765624000000002</c:v>
                </c:pt>
                <c:pt idx="344">
                  <c:v>0.79765624000000002</c:v>
                </c:pt>
                <c:pt idx="345">
                  <c:v>0.79765624000000002</c:v>
                </c:pt>
                <c:pt idx="346">
                  <c:v>0.79765624000000002</c:v>
                </c:pt>
                <c:pt idx="347">
                  <c:v>0.79765624000000002</c:v>
                </c:pt>
                <c:pt idx="348">
                  <c:v>0.79765624000000002</c:v>
                </c:pt>
                <c:pt idx="349">
                  <c:v>0.79765624000000002</c:v>
                </c:pt>
                <c:pt idx="350">
                  <c:v>0.79765624000000002</c:v>
                </c:pt>
                <c:pt idx="351">
                  <c:v>0.79960936000000005</c:v>
                </c:pt>
                <c:pt idx="352">
                  <c:v>0.79960936000000005</c:v>
                </c:pt>
                <c:pt idx="353">
                  <c:v>0.80156249000000002</c:v>
                </c:pt>
                <c:pt idx="354">
                  <c:v>0.80156249000000002</c:v>
                </c:pt>
                <c:pt idx="355">
                  <c:v>0.80156249000000002</c:v>
                </c:pt>
                <c:pt idx="356">
                  <c:v>0.80351561000000005</c:v>
                </c:pt>
                <c:pt idx="357">
                  <c:v>0.80351561000000005</c:v>
                </c:pt>
                <c:pt idx="358">
                  <c:v>0.80351561000000005</c:v>
                </c:pt>
                <c:pt idx="359">
                  <c:v>0.80351561000000005</c:v>
                </c:pt>
                <c:pt idx="360">
                  <c:v>0.80351561000000005</c:v>
                </c:pt>
                <c:pt idx="361">
                  <c:v>0.80546874000000002</c:v>
                </c:pt>
                <c:pt idx="362">
                  <c:v>0.80546874000000002</c:v>
                </c:pt>
                <c:pt idx="363">
                  <c:v>0.80742186000000005</c:v>
                </c:pt>
                <c:pt idx="364">
                  <c:v>0.80742186000000005</c:v>
                </c:pt>
                <c:pt idx="365">
                  <c:v>0.80937499000000002</c:v>
                </c:pt>
                <c:pt idx="366">
                  <c:v>0.80937499000000002</c:v>
                </c:pt>
                <c:pt idx="367">
                  <c:v>0.81132811000000005</c:v>
                </c:pt>
                <c:pt idx="368">
                  <c:v>0.81328124000000002</c:v>
                </c:pt>
                <c:pt idx="369">
                  <c:v>0.81328124000000002</c:v>
                </c:pt>
                <c:pt idx="370">
                  <c:v>0.81523436000000005</c:v>
                </c:pt>
                <c:pt idx="371">
                  <c:v>0.81523436000000005</c:v>
                </c:pt>
                <c:pt idx="372">
                  <c:v>0.81718749000000002</c:v>
                </c:pt>
                <c:pt idx="373">
                  <c:v>0.81914061000000005</c:v>
                </c:pt>
                <c:pt idx="374">
                  <c:v>0.81914061000000005</c:v>
                </c:pt>
                <c:pt idx="375">
                  <c:v>0.82109374000000002</c:v>
                </c:pt>
                <c:pt idx="376">
                  <c:v>0.82109374000000002</c:v>
                </c:pt>
                <c:pt idx="377">
                  <c:v>0.82304686000000005</c:v>
                </c:pt>
                <c:pt idx="378">
                  <c:v>0.82304686000000005</c:v>
                </c:pt>
                <c:pt idx="379">
                  <c:v>0.82499999000000002</c:v>
                </c:pt>
                <c:pt idx="380">
                  <c:v>0.82695311000000005</c:v>
                </c:pt>
                <c:pt idx="381">
                  <c:v>0.82890624000000002</c:v>
                </c:pt>
                <c:pt idx="382">
                  <c:v>0.83085936000000005</c:v>
                </c:pt>
                <c:pt idx="383">
                  <c:v>0.83281249000000002</c:v>
                </c:pt>
                <c:pt idx="384">
                  <c:v>0.83476561000000005</c:v>
                </c:pt>
                <c:pt idx="385">
                  <c:v>0.83671874000000002</c:v>
                </c:pt>
                <c:pt idx="386">
                  <c:v>0.83867186000000005</c:v>
                </c:pt>
                <c:pt idx="387">
                  <c:v>0.83867186000000005</c:v>
                </c:pt>
                <c:pt idx="388">
                  <c:v>0.84062499000000002</c:v>
                </c:pt>
                <c:pt idx="389">
                  <c:v>0.84257811000000005</c:v>
                </c:pt>
                <c:pt idx="390">
                  <c:v>0.84453124000000002</c:v>
                </c:pt>
                <c:pt idx="391">
                  <c:v>0.84843749000000002</c:v>
                </c:pt>
                <c:pt idx="392">
                  <c:v>0.85039061000000005</c:v>
                </c:pt>
                <c:pt idx="393">
                  <c:v>0.85234374000000002</c:v>
                </c:pt>
                <c:pt idx="394">
                  <c:v>0.85429686000000005</c:v>
                </c:pt>
                <c:pt idx="395">
                  <c:v>0.85624999000000002</c:v>
                </c:pt>
                <c:pt idx="396">
                  <c:v>0.85820311000000005</c:v>
                </c:pt>
                <c:pt idx="397">
                  <c:v>0.86015624000000002</c:v>
                </c:pt>
                <c:pt idx="398">
                  <c:v>0.86210936000000005</c:v>
                </c:pt>
                <c:pt idx="399">
                  <c:v>0.86406249000000002</c:v>
                </c:pt>
                <c:pt idx="400">
                  <c:v>0.86796874000000002</c:v>
                </c:pt>
                <c:pt idx="401">
                  <c:v>0.86992186000000005</c:v>
                </c:pt>
                <c:pt idx="402">
                  <c:v>0.87187499000000002</c:v>
                </c:pt>
                <c:pt idx="403">
                  <c:v>0.87382811000000005</c:v>
                </c:pt>
                <c:pt idx="404">
                  <c:v>0.87578124000000002</c:v>
                </c:pt>
                <c:pt idx="405">
                  <c:v>0.87968749000000002</c:v>
                </c:pt>
                <c:pt idx="406">
                  <c:v>0.88164061000000005</c:v>
                </c:pt>
                <c:pt idx="407">
                  <c:v>0.88359374000000002</c:v>
                </c:pt>
                <c:pt idx="408">
                  <c:v>0.88554686000000005</c:v>
                </c:pt>
                <c:pt idx="409">
                  <c:v>0.88749999000000002</c:v>
                </c:pt>
                <c:pt idx="410">
                  <c:v>0.88945311000000005</c:v>
                </c:pt>
                <c:pt idx="411">
                  <c:v>0.89140624000000002</c:v>
                </c:pt>
                <c:pt idx="412">
                  <c:v>0.89531249000000002</c:v>
                </c:pt>
                <c:pt idx="413">
                  <c:v>0.89726561000000005</c:v>
                </c:pt>
                <c:pt idx="414">
                  <c:v>0.89921874000000002</c:v>
                </c:pt>
                <c:pt idx="415">
                  <c:v>0.90117186000000005</c:v>
                </c:pt>
                <c:pt idx="416">
                  <c:v>0.90312499000000002</c:v>
                </c:pt>
                <c:pt idx="417">
                  <c:v>0.90507811000000005</c:v>
                </c:pt>
                <c:pt idx="418">
                  <c:v>0.90703124000000002</c:v>
                </c:pt>
                <c:pt idx="419">
                  <c:v>0.90703124000000002</c:v>
                </c:pt>
                <c:pt idx="420">
                  <c:v>0.90898436000000005</c:v>
                </c:pt>
                <c:pt idx="421">
                  <c:v>0.91093749000000002</c:v>
                </c:pt>
                <c:pt idx="422">
                  <c:v>0.91093749000000002</c:v>
                </c:pt>
                <c:pt idx="423">
                  <c:v>0.91289061000000005</c:v>
                </c:pt>
                <c:pt idx="424">
                  <c:v>0.91289061000000005</c:v>
                </c:pt>
                <c:pt idx="425">
                  <c:v>0.91484374000000002</c:v>
                </c:pt>
                <c:pt idx="426">
                  <c:v>0.91679686000000005</c:v>
                </c:pt>
                <c:pt idx="427">
                  <c:v>0.91679686000000005</c:v>
                </c:pt>
                <c:pt idx="428">
                  <c:v>0.91874999000000002</c:v>
                </c:pt>
                <c:pt idx="429">
                  <c:v>0.92070311000000005</c:v>
                </c:pt>
                <c:pt idx="430">
                  <c:v>0.92265624000000002</c:v>
                </c:pt>
                <c:pt idx="431">
                  <c:v>0.92460936000000005</c:v>
                </c:pt>
                <c:pt idx="432">
                  <c:v>0.92656249000000002</c:v>
                </c:pt>
                <c:pt idx="433">
                  <c:v>0.92851561000000005</c:v>
                </c:pt>
                <c:pt idx="434">
                  <c:v>0.93046874000000002</c:v>
                </c:pt>
                <c:pt idx="435">
                  <c:v>0.93242186000000005</c:v>
                </c:pt>
                <c:pt idx="436">
                  <c:v>0.93437499000000002</c:v>
                </c:pt>
                <c:pt idx="437">
                  <c:v>0.93437499000000002</c:v>
                </c:pt>
                <c:pt idx="438">
                  <c:v>0.93632811000000005</c:v>
                </c:pt>
                <c:pt idx="439">
                  <c:v>0.93828124000000002</c:v>
                </c:pt>
                <c:pt idx="440">
                  <c:v>0.94023436000000005</c:v>
                </c:pt>
                <c:pt idx="441">
                  <c:v>0.94218749000000002</c:v>
                </c:pt>
                <c:pt idx="442">
                  <c:v>0.94414061000000005</c:v>
                </c:pt>
                <c:pt idx="443">
                  <c:v>0.94609374000000002</c:v>
                </c:pt>
                <c:pt idx="444">
                  <c:v>0.94804686000000005</c:v>
                </c:pt>
                <c:pt idx="445">
                  <c:v>0.94804686000000005</c:v>
                </c:pt>
                <c:pt idx="446">
                  <c:v>0.94999999000000002</c:v>
                </c:pt>
                <c:pt idx="447">
                  <c:v>0.95195311000000005</c:v>
                </c:pt>
                <c:pt idx="448">
                  <c:v>0.95195311000000005</c:v>
                </c:pt>
                <c:pt idx="449">
                  <c:v>0.95390624000000002</c:v>
                </c:pt>
                <c:pt idx="450">
                  <c:v>0.95585936000000005</c:v>
                </c:pt>
                <c:pt idx="451">
                  <c:v>0.95781249000000002</c:v>
                </c:pt>
                <c:pt idx="452">
                  <c:v>0.95781249000000002</c:v>
                </c:pt>
                <c:pt idx="453">
                  <c:v>0.95976561000000005</c:v>
                </c:pt>
                <c:pt idx="454">
                  <c:v>0.96171874000000002</c:v>
                </c:pt>
                <c:pt idx="455">
                  <c:v>0.96171874000000002</c:v>
                </c:pt>
                <c:pt idx="456">
                  <c:v>0.96367186000000005</c:v>
                </c:pt>
                <c:pt idx="457">
                  <c:v>0.96367186000000005</c:v>
                </c:pt>
                <c:pt idx="458">
                  <c:v>0.96562499000000002</c:v>
                </c:pt>
                <c:pt idx="459">
                  <c:v>0.96562499000000002</c:v>
                </c:pt>
                <c:pt idx="460">
                  <c:v>0.96757811000000005</c:v>
                </c:pt>
                <c:pt idx="461">
                  <c:v>0.96757811000000005</c:v>
                </c:pt>
                <c:pt idx="462">
                  <c:v>0.96953124000000002</c:v>
                </c:pt>
                <c:pt idx="463">
                  <c:v>0.96953124000000002</c:v>
                </c:pt>
                <c:pt idx="464">
                  <c:v>0.96953124000000002</c:v>
                </c:pt>
                <c:pt idx="465">
                  <c:v>0.97148436000000005</c:v>
                </c:pt>
                <c:pt idx="466">
                  <c:v>0.97148436000000005</c:v>
                </c:pt>
                <c:pt idx="467">
                  <c:v>0.97148436000000005</c:v>
                </c:pt>
                <c:pt idx="468">
                  <c:v>0.97343749000000002</c:v>
                </c:pt>
                <c:pt idx="469">
                  <c:v>0.97343749000000002</c:v>
                </c:pt>
                <c:pt idx="470">
                  <c:v>0.97343749000000002</c:v>
                </c:pt>
                <c:pt idx="471">
                  <c:v>0.97343749000000002</c:v>
                </c:pt>
                <c:pt idx="472">
                  <c:v>0.97539061000000005</c:v>
                </c:pt>
                <c:pt idx="473">
                  <c:v>0.97539061000000005</c:v>
                </c:pt>
                <c:pt idx="474">
                  <c:v>0.97539061000000005</c:v>
                </c:pt>
                <c:pt idx="475">
                  <c:v>0.97539061000000005</c:v>
                </c:pt>
                <c:pt idx="476">
                  <c:v>0.97734374000000002</c:v>
                </c:pt>
                <c:pt idx="477">
                  <c:v>0.97734374000000002</c:v>
                </c:pt>
                <c:pt idx="478">
                  <c:v>0.97734374000000002</c:v>
                </c:pt>
                <c:pt idx="479">
                  <c:v>0.97734374000000002</c:v>
                </c:pt>
                <c:pt idx="480">
                  <c:v>0.97734374000000002</c:v>
                </c:pt>
                <c:pt idx="481">
                  <c:v>0.97734374000000002</c:v>
                </c:pt>
                <c:pt idx="482">
                  <c:v>0.97734374000000002</c:v>
                </c:pt>
                <c:pt idx="483">
                  <c:v>0.97734374000000002</c:v>
                </c:pt>
                <c:pt idx="484">
                  <c:v>0.97734374000000002</c:v>
                </c:pt>
                <c:pt idx="485">
                  <c:v>0.97734374000000002</c:v>
                </c:pt>
                <c:pt idx="486">
                  <c:v>0.97734374000000002</c:v>
                </c:pt>
                <c:pt idx="487">
                  <c:v>0.97734374000000002</c:v>
                </c:pt>
                <c:pt idx="488">
                  <c:v>0.97734374000000002</c:v>
                </c:pt>
                <c:pt idx="489">
                  <c:v>0.97734374000000002</c:v>
                </c:pt>
                <c:pt idx="490">
                  <c:v>0.97539061000000005</c:v>
                </c:pt>
                <c:pt idx="491">
                  <c:v>0.97539061000000005</c:v>
                </c:pt>
                <c:pt idx="492">
                  <c:v>0.97539061000000005</c:v>
                </c:pt>
                <c:pt idx="493">
                  <c:v>0.97539061000000005</c:v>
                </c:pt>
                <c:pt idx="494">
                  <c:v>0.97539061000000005</c:v>
                </c:pt>
                <c:pt idx="495">
                  <c:v>0.97343749000000002</c:v>
                </c:pt>
                <c:pt idx="496">
                  <c:v>0.97343749000000002</c:v>
                </c:pt>
                <c:pt idx="497">
                  <c:v>0.97343749000000002</c:v>
                </c:pt>
                <c:pt idx="498">
                  <c:v>0.97343749000000002</c:v>
                </c:pt>
                <c:pt idx="499">
                  <c:v>0.97148436000000005</c:v>
                </c:pt>
                <c:pt idx="500">
                  <c:v>0.97148436000000005</c:v>
                </c:pt>
                <c:pt idx="501">
                  <c:v>0.97148436000000005</c:v>
                </c:pt>
                <c:pt idx="502">
                  <c:v>0.97148436000000005</c:v>
                </c:pt>
                <c:pt idx="503">
                  <c:v>0.97148436000000005</c:v>
                </c:pt>
                <c:pt idx="504">
                  <c:v>0.96953124000000002</c:v>
                </c:pt>
                <c:pt idx="505">
                  <c:v>0.96953124000000002</c:v>
                </c:pt>
                <c:pt idx="506">
                  <c:v>0.96757811000000005</c:v>
                </c:pt>
                <c:pt idx="507">
                  <c:v>0.96757811000000005</c:v>
                </c:pt>
                <c:pt idx="508">
                  <c:v>0.96562499000000002</c:v>
                </c:pt>
                <c:pt idx="509">
                  <c:v>0.96562499000000002</c:v>
                </c:pt>
                <c:pt idx="510">
                  <c:v>0.96367186000000005</c:v>
                </c:pt>
                <c:pt idx="511">
                  <c:v>0.96367186000000005</c:v>
                </c:pt>
                <c:pt idx="512">
                  <c:v>0.96171874000000002</c:v>
                </c:pt>
                <c:pt idx="513">
                  <c:v>0.96171874000000002</c:v>
                </c:pt>
                <c:pt idx="514">
                  <c:v>0.95976561000000005</c:v>
                </c:pt>
                <c:pt idx="515">
                  <c:v>0.95781249000000002</c:v>
                </c:pt>
                <c:pt idx="516">
                  <c:v>0.95585936000000005</c:v>
                </c:pt>
                <c:pt idx="517">
                  <c:v>0.95585936000000005</c:v>
                </c:pt>
                <c:pt idx="518">
                  <c:v>0.95390624000000002</c:v>
                </c:pt>
                <c:pt idx="519">
                  <c:v>0.95195311000000005</c:v>
                </c:pt>
                <c:pt idx="520">
                  <c:v>0.95195311000000005</c:v>
                </c:pt>
                <c:pt idx="521">
                  <c:v>0.94999999000000002</c:v>
                </c:pt>
                <c:pt idx="522">
                  <c:v>0.94999999000000002</c:v>
                </c:pt>
                <c:pt idx="523">
                  <c:v>0.94804686000000005</c:v>
                </c:pt>
                <c:pt idx="524">
                  <c:v>0.94609374000000002</c:v>
                </c:pt>
                <c:pt idx="525">
                  <c:v>0.94609374000000002</c:v>
                </c:pt>
                <c:pt idx="526">
                  <c:v>0.94414061000000005</c:v>
                </c:pt>
                <c:pt idx="527">
                  <c:v>0.94218749000000002</c:v>
                </c:pt>
                <c:pt idx="528">
                  <c:v>0.94023436000000005</c:v>
                </c:pt>
                <c:pt idx="529">
                  <c:v>0.94023436000000005</c:v>
                </c:pt>
                <c:pt idx="530">
                  <c:v>0.93828124000000002</c:v>
                </c:pt>
                <c:pt idx="531">
                  <c:v>0.93632811000000005</c:v>
                </c:pt>
                <c:pt idx="532">
                  <c:v>0.93437499000000002</c:v>
                </c:pt>
                <c:pt idx="533">
                  <c:v>0.93242186000000005</c:v>
                </c:pt>
                <c:pt idx="534">
                  <c:v>0.93046874000000002</c:v>
                </c:pt>
                <c:pt idx="535">
                  <c:v>0.92851561000000005</c:v>
                </c:pt>
                <c:pt idx="536">
                  <c:v>0.92851561000000005</c:v>
                </c:pt>
                <c:pt idx="537">
                  <c:v>0.92656249000000002</c:v>
                </c:pt>
                <c:pt idx="538">
                  <c:v>0.92460936000000005</c:v>
                </c:pt>
                <c:pt idx="539">
                  <c:v>0.92265624000000002</c:v>
                </c:pt>
                <c:pt idx="540">
                  <c:v>0.92070311000000005</c:v>
                </c:pt>
                <c:pt idx="541">
                  <c:v>0.91874999000000002</c:v>
                </c:pt>
                <c:pt idx="542">
                  <c:v>0.91679686000000005</c:v>
                </c:pt>
                <c:pt idx="543">
                  <c:v>0.91484374000000002</c:v>
                </c:pt>
                <c:pt idx="544">
                  <c:v>0.91289061000000005</c:v>
                </c:pt>
                <c:pt idx="545">
                  <c:v>0.91093749000000002</c:v>
                </c:pt>
                <c:pt idx="546">
                  <c:v>0.90898436000000005</c:v>
                </c:pt>
                <c:pt idx="547">
                  <c:v>0.90703124000000002</c:v>
                </c:pt>
                <c:pt idx="548">
                  <c:v>0.90312499000000002</c:v>
                </c:pt>
                <c:pt idx="549">
                  <c:v>0.90117186000000005</c:v>
                </c:pt>
                <c:pt idx="550">
                  <c:v>0.89921874000000002</c:v>
                </c:pt>
                <c:pt idx="551">
                  <c:v>0.89726561000000005</c:v>
                </c:pt>
                <c:pt idx="552">
                  <c:v>0.89335936000000005</c:v>
                </c:pt>
                <c:pt idx="553">
                  <c:v>0.89140624000000002</c:v>
                </c:pt>
                <c:pt idx="554">
                  <c:v>0.88945311000000005</c:v>
                </c:pt>
                <c:pt idx="555">
                  <c:v>0.88749999000000002</c:v>
                </c:pt>
                <c:pt idx="556">
                  <c:v>0.88554686000000005</c:v>
                </c:pt>
                <c:pt idx="557">
                  <c:v>0.88359374000000002</c:v>
                </c:pt>
                <c:pt idx="558">
                  <c:v>0.88359374000000002</c:v>
                </c:pt>
                <c:pt idx="559">
                  <c:v>0.88164061000000005</c:v>
                </c:pt>
                <c:pt idx="560">
                  <c:v>0.87968749000000002</c:v>
                </c:pt>
                <c:pt idx="561">
                  <c:v>0.87773436000000005</c:v>
                </c:pt>
                <c:pt idx="562">
                  <c:v>0.87578124000000002</c:v>
                </c:pt>
                <c:pt idx="563">
                  <c:v>0.87382811000000005</c:v>
                </c:pt>
                <c:pt idx="564">
                  <c:v>0.87187499000000002</c:v>
                </c:pt>
                <c:pt idx="565">
                  <c:v>0.87187499000000002</c:v>
                </c:pt>
                <c:pt idx="566">
                  <c:v>0.86992186000000005</c:v>
                </c:pt>
                <c:pt idx="567">
                  <c:v>0.86796874000000002</c:v>
                </c:pt>
                <c:pt idx="568">
                  <c:v>0.86601561000000005</c:v>
                </c:pt>
                <c:pt idx="569">
                  <c:v>0.86406249000000002</c:v>
                </c:pt>
                <c:pt idx="570">
                  <c:v>0.86210936000000005</c:v>
                </c:pt>
                <c:pt idx="571">
                  <c:v>0.86015624000000002</c:v>
                </c:pt>
                <c:pt idx="572">
                  <c:v>0.85820311000000005</c:v>
                </c:pt>
                <c:pt idx="573">
                  <c:v>0.85624999000000002</c:v>
                </c:pt>
                <c:pt idx="574">
                  <c:v>0.85429686000000005</c:v>
                </c:pt>
                <c:pt idx="575">
                  <c:v>0.85234374000000002</c:v>
                </c:pt>
                <c:pt idx="576">
                  <c:v>0.85039061000000005</c:v>
                </c:pt>
                <c:pt idx="577">
                  <c:v>0.84843749000000002</c:v>
                </c:pt>
                <c:pt idx="578">
                  <c:v>0.84648436000000005</c:v>
                </c:pt>
                <c:pt idx="579">
                  <c:v>0.84648436000000005</c:v>
                </c:pt>
                <c:pt idx="580">
                  <c:v>0.84453124000000002</c:v>
                </c:pt>
                <c:pt idx="581">
                  <c:v>0.84257811000000005</c:v>
                </c:pt>
                <c:pt idx="582">
                  <c:v>0.83867186000000005</c:v>
                </c:pt>
                <c:pt idx="583">
                  <c:v>0.83671874000000002</c:v>
                </c:pt>
                <c:pt idx="584">
                  <c:v>0.83476561000000005</c:v>
                </c:pt>
                <c:pt idx="585">
                  <c:v>0.83085936000000005</c:v>
                </c:pt>
                <c:pt idx="586">
                  <c:v>0.82890624000000002</c:v>
                </c:pt>
                <c:pt idx="587">
                  <c:v>0.82695311000000005</c:v>
                </c:pt>
                <c:pt idx="588">
                  <c:v>0.82304686000000005</c:v>
                </c:pt>
                <c:pt idx="589">
                  <c:v>0.82109374000000002</c:v>
                </c:pt>
                <c:pt idx="590">
                  <c:v>0.82109374000000002</c:v>
                </c:pt>
                <c:pt idx="591">
                  <c:v>0.81914061000000005</c:v>
                </c:pt>
                <c:pt idx="592">
                  <c:v>0.81718749000000002</c:v>
                </c:pt>
                <c:pt idx="593">
                  <c:v>0.81718749000000002</c:v>
                </c:pt>
                <c:pt idx="594">
                  <c:v>0.81523436000000005</c:v>
                </c:pt>
                <c:pt idx="595">
                  <c:v>0.81328124000000002</c:v>
                </c:pt>
                <c:pt idx="596">
                  <c:v>0.81132811000000005</c:v>
                </c:pt>
                <c:pt idx="597">
                  <c:v>0.80742186000000005</c:v>
                </c:pt>
                <c:pt idx="598">
                  <c:v>0.80546874000000002</c:v>
                </c:pt>
                <c:pt idx="599">
                  <c:v>0.80156249000000002</c:v>
                </c:pt>
                <c:pt idx="600">
                  <c:v>0.79960936000000005</c:v>
                </c:pt>
                <c:pt idx="601">
                  <c:v>0.79765624000000002</c:v>
                </c:pt>
                <c:pt idx="602">
                  <c:v>0.79765624000000002</c:v>
                </c:pt>
                <c:pt idx="603">
                  <c:v>0.79765624000000002</c:v>
                </c:pt>
                <c:pt idx="604">
                  <c:v>0.79765624000000002</c:v>
                </c:pt>
                <c:pt idx="605">
                  <c:v>0.79570311000000005</c:v>
                </c:pt>
                <c:pt idx="606">
                  <c:v>0.79570311000000005</c:v>
                </c:pt>
                <c:pt idx="607">
                  <c:v>0.79374999000000002</c:v>
                </c:pt>
                <c:pt idx="608">
                  <c:v>0.78984374000000002</c:v>
                </c:pt>
                <c:pt idx="609">
                  <c:v>0.78984374000000002</c:v>
                </c:pt>
                <c:pt idx="610">
                  <c:v>0.78789061000000005</c:v>
                </c:pt>
                <c:pt idx="611">
                  <c:v>0.78789061000000005</c:v>
                </c:pt>
                <c:pt idx="612">
                  <c:v>0.78789061000000005</c:v>
                </c:pt>
                <c:pt idx="613">
                  <c:v>0.78984374000000002</c:v>
                </c:pt>
                <c:pt idx="614">
                  <c:v>0.78984374000000002</c:v>
                </c:pt>
                <c:pt idx="615">
                  <c:v>0.79179686000000005</c:v>
                </c:pt>
                <c:pt idx="616">
                  <c:v>0.79179686000000005</c:v>
                </c:pt>
                <c:pt idx="617">
                  <c:v>0.79179686000000005</c:v>
                </c:pt>
                <c:pt idx="618">
                  <c:v>0.78984374000000002</c:v>
                </c:pt>
                <c:pt idx="619">
                  <c:v>0.78984374000000002</c:v>
                </c:pt>
                <c:pt idx="620">
                  <c:v>0.78984374000000002</c:v>
                </c:pt>
                <c:pt idx="621">
                  <c:v>0.79179686000000005</c:v>
                </c:pt>
                <c:pt idx="622">
                  <c:v>0.79179686000000005</c:v>
                </c:pt>
                <c:pt idx="623">
                  <c:v>0.79179686000000005</c:v>
                </c:pt>
                <c:pt idx="624">
                  <c:v>0.79374999000000002</c:v>
                </c:pt>
                <c:pt idx="625">
                  <c:v>0.79374999000000002</c:v>
                </c:pt>
                <c:pt idx="626">
                  <c:v>0.79374999000000002</c:v>
                </c:pt>
                <c:pt idx="627">
                  <c:v>0.79374999000000002</c:v>
                </c:pt>
                <c:pt idx="628">
                  <c:v>0.79570311000000005</c:v>
                </c:pt>
                <c:pt idx="629">
                  <c:v>0.79570311000000005</c:v>
                </c:pt>
                <c:pt idx="630">
                  <c:v>0.79570311000000005</c:v>
                </c:pt>
                <c:pt idx="631">
                  <c:v>0.79765624000000002</c:v>
                </c:pt>
                <c:pt idx="632">
                  <c:v>0.79765624000000002</c:v>
                </c:pt>
                <c:pt idx="633">
                  <c:v>0.79765624000000002</c:v>
                </c:pt>
                <c:pt idx="634">
                  <c:v>0.79765624000000002</c:v>
                </c:pt>
                <c:pt idx="635">
                  <c:v>0.79765624000000002</c:v>
                </c:pt>
                <c:pt idx="636">
                  <c:v>0.79960936000000005</c:v>
                </c:pt>
                <c:pt idx="637">
                  <c:v>0.79960936000000005</c:v>
                </c:pt>
                <c:pt idx="638">
                  <c:v>0.79960936000000005</c:v>
                </c:pt>
                <c:pt idx="639">
                  <c:v>0.79960936000000005</c:v>
                </c:pt>
                <c:pt idx="640">
                  <c:v>0.80156249000000002</c:v>
                </c:pt>
                <c:pt idx="641">
                  <c:v>0.80156249000000002</c:v>
                </c:pt>
                <c:pt idx="642">
                  <c:v>0.80156249000000002</c:v>
                </c:pt>
                <c:pt idx="643">
                  <c:v>0.80351561000000005</c:v>
                </c:pt>
                <c:pt idx="644">
                  <c:v>0.80351561000000005</c:v>
                </c:pt>
                <c:pt idx="645">
                  <c:v>0.80546874000000002</c:v>
                </c:pt>
                <c:pt idx="646">
                  <c:v>0.80546874000000002</c:v>
                </c:pt>
                <c:pt idx="647">
                  <c:v>0.80546874000000002</c:v>
                </c:pt>
                <c:pt idx="648">
                  <c:v>0.80546874000000002</c:v>
                </c:pt>
                <c:pt idx="649">
                  <c:v>0.80546874000000002</c:v>
                </c:pt>
                <c:pt idx="650">
                  <c:v>0.80742186000000005</c:v>
                </c:pt>
                <c:pt idx="651">
                  <c:v>0.80742186000000005</c:v>
                </c:pt>
                <c:pt idx="652">
                  <c:v>0.80937499000000002</c:v>
                </c:pt>
                <c:pt idx="653">
                  <c:v>0.80937499000000002</c:v>
                </c:pt>
                <c:pt idx="654">
                  <c:v>0.81132811000000005</c:v>
                </c:pt>
                <c:pt idx="655">
                  <c:v>0.81328124000000002</c:v>
                </c:pt>
                <c:pt idx="656">
                  <c:v>0.81328124000000002</c:v>
                </c:pt>
                <c:pt idx="657">
                  <c:v>0.81523436000000005</c:v>
                </c:pt>
                <c:pt idx="658">
                  <c:v>0.81523436000000005</c:v>
                </c:pt>
                <c:pt idx="659">
                  <c:v>0.81718749000000002</c:v>
                </c:pt>
                <c:pt idx="660">
                  <c:v>0.81718749000000002</c:v>
                </c:pt>
                <c:pt idx="661">
                  <c:v>0.81914061000000005</c:v>
                </c:pt>
                <c:pt idx="662">
                  <c:v>0.82109374000000002</c:v>
                </c:pt>
                <c:pt idx="663">
                  <c:v>0.82304686000000005</c:v>
                </c:pt>
                <c:pt idx="664">
                  <c:v>0.82304686000000005</c:v>
                </c:pt>
                <c:pt idx="665">
                  <c:v>0.82499999000000002</c:v>
                </c:pt>
                <c:pt idx="666">
                  <c:v>0.82695311000000005</c:v>
                </c:pt>
                <c:pt idx="667">
                  <c:v>0.82890624000000002</c:v>
                </c:pt>
                <c:pt idx="668">
                  <c:v>0.83085936000000005</c:v>
                </c:pt>
                <c:pt idx="669">
                  <c:v>0.83281249000000002</c:v>
                </c:pt>
                <c:pt idx="670">
                  <c:v>0.83476561000000005</c:v>
                </c:pt>
                <c:pt idx="671">
                  <c:v>0.83671874000000002</c:v>
                </c:pt>
                <c:pt idx="672">
                  <c:v>0.83867186000000005</c:v>
                </c:pt>
                <c:pt idx="673">
                  <c:v>0.84062499000000002</c:v>
                </c:pt>
                <c:pt idx="674">
                  <c:v>0.84257811000000005</c:v>
                </c:pt>
                <c:pt idx="675">
                  <c:v>0.84453124000000002</c:v>
                </c:pt>
                <c:pt idx="676">
                  <c:v>0.84648436000000005</c:v>
                </c:pt>
                <c:pt idx="677">
                  <c:v>0.84843749000000002</c:v>
                </c:pt>
                <c:pt idx="678">
                  <c:v>0.85039061000000005</c:v>
                </c:pt>
                <c:pt idx="679">
                  <c:v>0.85234374000000002</c:v>
                </c:pt>
                <c:pt idx="680">
                  <c:v>0.85429686000000005</c:v>
                </c:pt>
                <c:pt idx="681">
                  <c:v>0.85624999000000002</c:v>
                </c:pt>
                <c:pt idx="682">
                  <c:v>0.85820311000000005</c:v>
                </c:pt>
                <c:pt idx="683">
                  <c:v>0.86015624000000002</c:v>
                </c:pt>
                <c:pt idx="684">
                  <c:v>0.86210936000000005</c:v>
                </c:pt>
                <c:pt idx="685">
                  <c:v>0.86406249000000002</c:v>
                </c:pt>
                <c:pt idx="686">
                  <c:v>0.86601561000000005</c:v>
                </c:pt>
                <c:pt idx="687">
                  <c:v>0.86796874000000002</c:v>
                </c:pt>
                <c:pt idx="688">
                  <c:v>0.87187499000000002</c:v>
                </c:pt>
                <c:pt idx="689">
                  <c:v>0.87382811000000005</c:v>
                </c:pt>
                <c:pt idx="690">
                  <c:v>0.87578124000000002</c:v>
                </c:pt>
                <c:pt idx="691">
                  <c:v>0.87968749000000002</c:v>
                </c:pt>
                <c:pt idx="692">
                  <c:v>0.88359374000000002</c:v>
                </c:pt>
                <c:pt idx="693">
                  <c:v>0.88554686000000005</c:v>
                </c:pt>
                <c:pt idx="694">
                  <c:v>0.88749999000000002</c:v>
                </c:pt>
                <c:pt idx="695">
                  <c:v>0.88945311000000005</c:v>
                </c:pt>
                <c:pt idx="696">
                  <c:v>0.89140624000000002</c:v>
                </c:pt>
                <c:pt idx="697">
                  <c:v>0.89335936000000005</c:v>
                </c:pt>
                <c:pt idx="698">
                  <c:v>0.89531249000000002</c:v>
                </c:pt>
                <c:pt idx="699">
                  <c:v>0.89726561000000005</c:v>
                </c:pt>
                <c:pt idx="700">
                  <c:v>0.89921874000000002</c:v>
                </c:pt>
                <c:pt idx="701">
                  <c:v>0.90117186000000005</c:v>
                </c:pt>
                <c:pt idx="702">
                  <c:v>0.90312499000000002</c:v>
                </c:pt>
                <c:pt idx="703">
                  <c:v>0.90507811000000005</c:v>
                </c:pt>
                <c:pt idx="704">
                  <c:v>0.90507811000000005</c:v>
                </c:pt>
                <c:pt idx="705">
                  <c:v>0.90703124000000002</c:v>
                </c:pt>
                <c:pt idx="706">
                  <c:v>0.90898436000000005</c:v>
                </c:pt>
                <c:pt idx="707">
                  <c:v>0.90898436000000005</c:v>
                </c:pt>
                <c:pt idx="708">
                  <c:v>0.91093749000000002</c:v>
                </c:pt>
                <c:pt idx="709">
                  <c:v>0.91289061000000005</c:v>
                </c:pt>
                <c:pt idx="710">
                  <c:v>0.91289061000000005</c:v>
                </c:pt>
                <c:pt idx="711">
                  <c:v>0.91484374000000002</c:v>
                </c:pt>
                <c:pt idx="712">
                  <c:v>0.91679686000000005</c:v>
                </c:pt>
                <c:pt idx="713">
                  <c:v>0.91874999000000002</c:v>
                </c:pt>
                <c:pt idx="714">
                  <c:v>0.91874999000000002</c:v>
                </c:pt>
                <c:pt idx="715">
                  <c:v>0.92070311000000005</c:v>
                </c:pt>
                <c:pt idx="716">
                  <c:v>0.92265624000000002</c:v>
                </c:pt>
                <c:pt idx="717">
                  <c:v>0.92460936000000005</c:v>
                </c:pt>
                <c:pt idx="718">
                  <c:v>0.92656249000000002</c:v>
                </c:pt>
                <c:pt idx="719">
                  <c:v>0.92851561000000005</c:v>
                </c:pt>
                <c:pt idx="720">
                  <c:v>0.93046874000000002</c:v>
                </c:pt>
                <c:pt idx="721">
                  <c:v>0.93242186000000005</c:v>
                </c:pt>
                <c:pt idx="722">
                  <c:v>0.93437499000000002</c:v>
                </c:pt>
                <c:pt idx="723">
                  <c:v>0.93632811000000005</c:v>
                </c:pt>
                <c:pt idx="724">
                  <c:v>0.93632811000000005</c:v>
                </c:pt>
                <c:pt idx="725">
                  <c:v>0.93828124000000002</c:v>
                </c:pt>
                <c:pt idx="726">
                  <c:v>0.94023436000000005</c:v>
                </c:pt>
                <c:pt idx="727">
                  <c:v>0.94218749000000002</c:v>
                </c:pt>
                <c:pt idx="728">
                  <c:v>0.94414061000000005</c:v>
                </c:pt>
                <c:pt idx="729">
                  <c:v>0.94609374000000002</c:v>
                </c:pt>
                <c:pt idx="730">
                  <c:v>0.94804686000000005</c:v>
                </c:pt>
                <c:pt idx="731">
                  <c:v>0.94999999000000002</c:v>
                </c:pt>
                <c:pt idx="732">
                  <c:v>0.95195311000000005</c:v>
                </c:pt>
                <c:pt idx="733">
                  <c:v>0.95195311000000005</c:v>
                </c:pt>
                <c:pt idx="734">
                  <c:v>0.95390624000000002</c:v>
                </c:pt>
                <c:pt idx="735">
                  <c:v>0.95585936000000005</c:v>
                </c:pt>
                <c:pt idx="736">
                  <c:v>0.95585936000000005</c:v>
                </c:pt>
                <c:pt idx="737">
                  <c:v>0.95781249000000002</c:v>
                </c:pt>
                <c:pt idx="738">
                  <c:v>0.95976561000000005</c:v>
                </c:pt>
                <c:pt idx="739">
                  <c:v>0.95976561000000005</c:v>
                </c:pt>
                <c:pt idx="740">
                  <c:v>0.96171874000000002</c:v>
                </c:pt>
                <c:pt idx="741">
                  <c:v>0.96171874000000002</c:v>
                </c:pt>
                <c:pt idx="742">
                  <c:v>0.96367186000000005</c:v>
                </c:pt>
                <c:pt idx="743">
                  <c:v>0.96367186000000005</c:v>
                </c:pt>
                <c:pt idx="744">
                  <c:v>0.96562499000000002</c:v>
                </c:pt>
                <c:pt idx="745">
                  <c:v>0.96562499000000002</c:v>
                </c:pt>
                <c:pt idx="746">
                  <c:v>0.96562499000000002</c:v>
                </c:pt>
                <c:pt idx="747">
                  <c:v>0.96757811000000005</c:v>
                </c:pt>
                <c:pt idx="748">
                  <c:v>0.96757811000000005</c:v>
                </c:pt>
                <c:pt idx="749">
                  <c:v>0.96953124000000002</c:v>
                </c:pt>
                <c:pt idx="750">
                  <c:v>0.96953124000000002</c:v>
                </c:pt>
                <c:pt idx="751">
                  <c:v>0.97148436000000005</c:v>
                </c:pt>
                <c:pt idx="752">
                  <c:v>0.97148436000000005</c:v>
                </c:pt>
                <c:pt idx="753">
                  <c:v>0.97343749000000002</c:v>
                </c:pt>
                <c:pt idx="754">
                  <c:v>0.97343749000000002</c:v>
                </c:pt>
                <c:pt idx="755">
                  <c:v>0.97343749000000002</c:v>
                </c:pt>
                <c:pt idx="756">
                  <c:v>0.97343749000000002</c:v>
                </c:pt>
                <c:pt idx="757">
                  <c:v>0.97539061000000005</c:v>
                </c:pt>
                <c:pt idx="758">
                  <c:v>0.97539061000000005</c:v>
                </c:pt>
                <c:pt idx="759">
                  <c:v>0.97539061000000005</c:v>
                </c:pt>
                <c:pt idx="760">
                  <c:v>0.97539061000000005</c:v>
                </c:pt>
                <c:pt idx="761">
                  <c:v>0.97734374000000002</c:v>
                </c:pt>
                <c:pt idx="762">
                  <c:v>0.97734374000000002</c:v>
                </c:pt>
                <c:pt idx="763">
                  <c:v>0.97734374000000002</c:v>
                </c:pt>
                <c:pt idx="764">
                  <c:v>0.97734374000000002</c:v>
                </c:pt>
                <c:pt idx="765">
                  <c:v>0.97734374000000002</c:v>
                </c:pt>
                <c:pt idx="766">
                  <c:v>0.97734374000000002</c:v>
                </c:pt>
                <c:pt idx="767">
                  <c:v>0.97734374000000002</c:v>
                </c:pt>
                <c:pt idx="768">
                  <c:v>0.97734374000000002</c:v>
                </c:pt>
                <c:pt idx="769">
                  <c:v>0.97734374000000002</c:v>
                </c:pt>
                <c:pt idx="770">
                  <c:v>0.97734374000000002</c:v>
                </c:pt>
                <c:pt idx="771">
                  <c:v>0.97734374000000002</c:v>
                </c:pt>
                <c:pt idx="772">
                  <c:v>0.97734374000000002</c:v>
                </c:pt>
                <c:pt idx="773">
                  <c:v>0.97734374000000002</c:v>
                </c:pt>
                <c:pt idx="774">
                  <c:v>0.97539061000000005</c:v>
                </c:pt>
                <c:pt idx="775">
                  <c:v>0.97539061000000005</c:v>
                </c:pt>
                <c:pt idx="776">
                  <c:v>0.97539061000000005</c:v>
                </c:pt>
                <c:pt idx="777">
                  <c:v>0.97539061000000005</c:v>
                </c:pt>
                <c:pt idx="778">
                  <c:v>0.97539061000000005</c:v>
                </c:pt>
                <c:pt idx="779">
                  <c:v>0.97539061000000005</c:v>
                </c:pt>
                <c:pt idx="780">
                  <c:v>0.97539061000000005</c:v>
                </c:pt>
                <c:pt idx="781">
                  <c:v>0.97539061000000005</c:v>
                </c:pt>
                <c:pt idx="782">
                  <c:v>0.97343749000000002</c:v>
                </c:pt>
                <c:pt idx="783">
                  <c:v>0.97343749000000002</c:v>
                </c:pt>
                <c:pt idx="784">
                  <c:v>0.97343749000000002</c:v>
                </c:pt>
                <c:pt idx="785">
                  <c:v>0.97148436000000005</c:v>
                </c:pt>
                <c:pt idx="786">
                  <c:v>0.97148436000000005</c:v>
                </c:pt>
                <c:pt idx="787">
                  <c:v>0.97148436000000005</c:v>
                </c:pt>
                <c:pt idx="788">
                  <c:v>0.97148436000000005</c:v>
                </c:pt>
                <c:pt idx="789">
                  <c:v>0.96953124000000002</c:v>
                </c:pt>
                <c:pt idx="790">
                  <c:v>0.96953124000000002</c:v>
                </c:pt>
                <c:pt idx="791">
                  <c:v>0.96953124000000002</c:v>
                </c:pt>
                <c:pt idx="792">
                  <c:v>0.96757811000000005</c:v>
                </c:pt>
                <c:pt idx="793">
                  <c:v>0.96757811000000005</c:v>
                </c:pt>
                <c:pt idx="794">
                  <c:v>0.96562499000000002</c:v>
                </c:pt>
                <c:pt idx="795">
                  <c:v>0.96367186000000005</c:v>
                </c:pt>
                <c:pt idx="796">
                  <c:v>0.96171874000000002</c:v>
                </c:pt>
                <c:pt idx="797">
                  <c:v>0.96171874000000002</c:v>
                </c:pt>
                <c:pt idx="798">
                  <c:v>0.95976561000000005</c:v>
                </c:pt>
                <c:pt idx="799">
                  <c:v>0.95976561000000005</c:v>
                </c:pt>
                <c:pt idx="800">
                  <c:v>0.95781249000000002</c:v>
                </c:pt>
                <c:pt idx="801">
                  <c:v>0.95781249000000002</c:v>
                </c:pt>
                <c:pt idx="802">
                  <c:v>0.95781249000000002</c:v>
                </c:pt>
                <c:pt idx="803">
                  <c:v>0.95585936000000005</c:v>
                </c:pt>
                <c:pt idx="804">
                  <c:v>0.95585936000000005</c:v>
                </c:pt>
                <c:pt idx="805">
                  <c:v>0.95390624000000002</c:v>
                </c:pt>
                <c:pt idx="806">
                  <c:v>0.95195311000000005</c:v>
                </c:pt>
                <c:pt idx="807">
                  <c:v>0.95195311000000005</c:v>
                </c:pt>
                <c:pt idx="808">
                  <c:v>0.94999999000000002</c:v>
                </c:pt>
                <c:pt idx="809">
                  <c:v>0.94804686000000005</c:v>
                </c:pt>
                <c:pt idx="810">
                  <c:v>0.94609374000000002</c:v>
                </c:pt>
                <c:pt idx="811">
                  <c:v>0.94609374000000002</c:v>
                </c:pt>
                <c:pt idx="812">
                  <c:v>0.94414061000000005</c:v>
                </c:pt>
                <c:pt idx="813">
                  <c:v>0.94218749000000002</c:v>
                </c:pt>
                <c:pt idx="814">
                  <c:v>0.94023436000000005</c:v>
                </c:pt>
                <c:pt idx="815">
                  <c:v>0.93828124000000002</c:v>
                </c:pt>
                <c:pt idx="816">
                  <c:v>0.93632811000000005</c:v>
                </c:pt>
                <c:pt idx="817">
                  <c:v>0.93632811000000005</c:v>
                </c:pt>
                <c:pt idx="818">
                  <c:v>0.93437499000000002</c:v>
                </c:pt>
                <c:pt idx="819">
                  <c:v>0.93242186000000005</c:v>
                </c:pt>
                <c:pt idx="820">
                  <c:v>0.93046874000000002</c:v>
                </c:pt>
                <c:pt idx="821">
                  <c:v>0.93046874000000002</c:v>
                </c:pt>
                <c:pt idx="822">
                  <c:v>0.92851561000000005</c:v>
                </c:pt>
                <c:pt idx="823">
                  <c:v>0.92656249000000002</c:v>
                </c:pt>
                <c:pt idx="824">
                  <c:v>0.92460936000000005</c:v>
                </c:pt>
                <c:pt idx="825">
                  <c:v>0.92265624000000002</c:v>
                </c:pt>
                <c:pt idx="826">
                  <c:v>0.92070311000000005</c:v>
                </c:pt>
                <c:pt idx="827">
                  <c:v>0.91874999000000002</c:v>
                </c:pt>
                <c:pt idx="828">
                  <c:v>0.91679686000000005</c:v>
                </c:pt>
                <c:pt idx="829">
                  <c:v>0.91484374000000002</c:v>
                </c:pt>
                <c:pt idx="830">
                  <c:v>0.91093749000000002</c:v>
                </c:pt>
                <c:pt idx="831">
                  <c:v>0.90898436000000005</c:v>
                </c:pt>
                <c:pt idx="832">
                  <c:v>0.90703124000000002</c:v>
                </c:pt>
                <c:pt idx="833">
                  <c:v>0.90507811000000005</c:v>
                </c:pt>
                <c:pt idx="834">
                  <c:v>0.90117186000000005</c:v>
                </c:pt>
                <c:pt idx="835">
                  <c:v>0.89921874000000002</c:v>
                </c:pt>
                <c:pt idx="836">
                  <c:v>0.89726561000000005</c:v>
                </c:pt>
                <c:pt idx="837">
                  <c:v>0.89531249000000002</c:v>
                </c:pt>
                <c:pt idx="838">
                  <c:v>0.89335936000000005</c:v>
                </c:pt>
                <c:pt idx="839">
                  <c:v>0.89140624000000002</c:v>
                </c:pt>
                <c:pt idx="840">
                  <c:v>0.88945311000000005</c:v>
                </c:pt>
                <c:pt idx="841">
                  <c:v>0.88749999000000002</c:v>
                </c:pt>
                <c:pt idx="842">
                  <c:v>0.88749999000000002</c:v>
                </c:pt>
                <c:pt idx="843">
                  <c:v>0.88554686000000005</c:v>
                </c:pt>
                <c:pt idx="844">
                  <c:v>0.88359374000000002</c:v>
                </c:pt>
                <c:pt idx="845">
                  <c:v>0.88164061000000005</c:v>
                </c:pt>
                <c:pt idx="846">
                  <c:v>0.87968749000000002</c:v>
                </c:pt>
                <c:pt idx="847">
                  <c:v>0.87773436000000005</c:v>
                </c:pt>
                <c:pt idx="848">
                  <c:v>0.87578124000000002</c:v>
                </c:pt>
                <c:pt idx="849">
                  <c:v>0.87382811000000005</c:v>
                </c:pt>
                <c:pt idx="850">
                  <c:v>0.87187499000000002</c:v>
                </c:pt>
                <c:pt idx="851">
                  <c:v>0.86992186000000005</c:v>
                </c:pt>
                <c:pt idx="852">
                  <c:v>0.86796874000000002</c:v>
                </c:pt>
                <c:pt idx="853">
                  <c:v>0.86601561000000005</c:v>
                </c:pt>
                <c:pt idx="854">
                  <c:v>0.86406249000000002</c:v>
                </c:pt>
                <c:pt idx="855">
                  <c:v>0.86210936000000005</c:v>
                </c:pt>
                <c:pt idx="856">
                  <c:v>0.86015624000000002</c:v>
                </c:pt>
                <c:pt idx="857">
                  <c:v>0.85820311000000005</c:v>
                </c:pt>
                <c:pt idx="858">
                  <c:v>0.85820311000000005</c:v>
                </c:pt>
                <c:pt idx="859">
                  <c:v>0.85624999000000002</c:v>
                </c:pt>
                <c:pt idx="860">
                  <c:v>0.85429686000000005</c:v>
                </c:pt>
                <c:pt idx="861">
                  <c:v>0.85429686000000005</c:v>
                </c:pt>
                <c:pt idx="862">
                  <c:v>0.85234374000000002</c:v>
                </c:pt>
                <c:pt idx="863">
                  <c:v>0.84843749000000002</c:v>
                </c:pt>
                <c:pt idx="864">
                  <c:v>0.84648436000000005</c:v>
                </c:pt>
                <c:pt idx="865">
                  <c:v>0.84453124000000002</c:v>
                </c:pt>
                <c:pt idx="866">
                  <c:v>0.84062499000000002</c:v>
                </c:pt>
                <c:pt idx="867">
                  <c:v>0.83867186000000005</c:v>
                </c:pt>
                <c:pt idx="868">
                  <c:v>0.83671874000000002</c:v>
                </c:pt>
                <c:pt idx="869">
                  <c:v>0.83671874000000002</c:v>
                </c:pt>
                <c:pt idx="870">
                  <c:v>0.83476561000000005</c:v>
                </c:pt>
                <c:pt idx="871">
                  <c:v>0.83281249000000002</c:v>
                </c:pt>
                <c:pt idx="872">
                  <c:v>0.83085936000000005</c:v>
                </c:pt>
                <c:pt idx="873">
                  <c:v>0.82695311000000005</c:v>
                </c:pt>
                <c:pt idx="874">
                  <c:v>0.82499999000000002</c:v>
                </c:pt>
                <c:pt idx="875">
                  <c:v>0.82109374000000002</c:v>
                </c:pt>
                <c:pt idx="876">
                  <c:v>0.81914061000000005</c:v>
                </c:pt>
                <c:pt idx="877">
                  <c:v>0.81718749000000002</c:v>
                </c:pt>
                <c:pt idx="878">
                  <c:v>0.81523436000000005</c:v>
                </c:pt>
                <c:pt idx="879">
                  <c:v>0.81328124000000002</c:v>
                </c:pt>
                <c:pt idx="880">
                  <c:v>0.81132811000000005</c:v>
                </c:pt>
                <c:pt idx="881">
                  <c:v>0.80937499000000002</c:v>
                </c:pt>
                <c:pt idx="882">
                  <c:v>0.80937499000000002</c:v>
                </c:pt>
                <c:pt idx="883">
                  <c:v>0.80742186000000005</c:v>
                </c:pt>
                <c:pt idx="884">
                  <c:v>0.80351561000000005</c:v>
                </c:pt>
                <c:pt idx="885">
                  <c:v>0.80156249000000002</c:v>
                </c:pt>
                <c:pt idx="886">
                  <c:v>0.80156249000000002</c:v>
                </c:pt>
                <c:pt idx="887">
                  <c:v>0.79960936000000005</c:v>
                </c:pt>
                <c:pt idx="888">
                  <c:v>0.79765624000000002</c:v>
                </c:pt>
                <c:pt idx="889">
                  <c:v>0.79765624000000002</c:v>
                </c:pt>
                <c:pt idx="890">
                  <c:v>0.79570311000000005</c:v>
                </c:pt>
                <c:pt idx="891">
                  <c:v>0.79570311000000005</c:v>
                </c:pt>
                <c:pt idx="892">
                  <c:v>0.79374999000000002</c:v>
                </c:pt>
                <c:pt idx="893">
                  <c:v>0.79179686000000005</c:v>
                </c:pt>
                <c:pt idx="894">
                  <c:v>0.79179686000000005</c:v>
                </c:pt>
                <c:pt idx="895">
                  <c:v>0.78984374000000002</c:v>
                </c:pt>
                <c:pt idx="896">
                  <c:v>0.78984374000000002</c:v>
                </c:pt>
                <c:pt idx="897">
                  <c:v>0.78984374000000002</c:v>
                </c:pt>
                <c:pt idx="898">
                  <c:v>0.78984374000000002</c:v>
                </c:pt>
                <c:pt idx="899">
                  <c:v>0.78984374000000002</c:v>
                </c:pt>
                <c:pt idx="900">
                  <c:v>0.78984374000000002</c:v>
                </c:pt>
                <c:pt idx="901">
                  <c:v>0.78984374000000002</c:v>
                </c:pt>
                <c:pt idx="902">
                  <c:v>0.78984374000000002</c:v>
                </c:pt>
                <c:pt idx="903">
                  <c:v>0.79179686000000005</c:v>
                </c:pt>
                <c:pt idx="904">
                  <c:v>0.79179686000000005</c:v>
                </c:pt>
                <c:pt idx="905">
                  <c:v>0.79179686000000005</c:v>
                </c:pt>
                <c:pt idx="906">
                  <c:v>0.79179686000000005</c:v>
                </c:pt>
                <c:pt idx="907">
                  <c:v>0.79179686000000005</c:v>
                </c:pt>
                <c:pt idx="908">
                  <c:v>0.79179686000000005</c:v>
                </c:pt>
                <c:pt idx="909">
                  <c:v>0.79374999000000002</c:v>
                </c:pt>
                <c:pt idx="910">
                  <c:v>0.79374999000000002</c:v>
                </c:pt>
                <c:pt idx="911">
                  <c:v>0.79374999000000002</c:v>
                </c:pt>
                <c:pt idx="912">
                  <c:v>0.79570311000000005</c:v>
                </c:pt>
                <c:pt idx="913">
                  <c:v>0.79570311000000005</c:v>
                </c:pt>
                <c:pt idx="914">
                  <c:v>0.79570311000000005</c:v>
                </c:pt>
                <c:pt idx="915">
                  <c:v>0.79765624000000002</c:v>
                </c:pt>
                <c:pt idx="916">
                  <c:v>0.79765624000000002</c:v>
                </c:pt>
                <c:pt idx="917">
                  <c:v>0.79765624000000002</c:v>
                </c:pt>
                <c:pt idx="918">
                  <c:v>0.79765624000000002</c:v>
                </c:pt>
                <c:pt idx="919">
                  <c:v>0.79765624000000002</c:v>
                </c:pt>
                <c:pt idx="920">
                  <c:v>0.79765624000000002</c:v>
                </c:pt>
                <c:pt idx="921">
                  <c:v>0.79765624000000002</c:v>
                </c:pt>
                <c:pt idx="922">
                  <c:v>0.79960936000000005</c:v>
                </c:pt>
                <c:pt idx="923">
                  <c:v>0.79960936000000005</c:v>
                </c:pt>
                <c:pt idx="924">
                  <c:v>0.80156249000000002</c:v>
                </c:pt>
                <c:pt idx="925">
                  <c:v>0.80156249000000002</c:v>
                </c:pt>
                <c:pt idx="926">
                  <c:v>0.80156249000000002</c:v>
                </c:pt>
                <c:pt idx="927">
                  <c:v>0.80156249000000002</c:v>
                </c:pt>
                <c:pt idx="928">
                  <c:v>0.80351561000000005</c:v>
                </c:pt>
                <c:pt idx="929">
                  <c:v>0.80351561000000005</c:v>
                </c:pt>
                <c:pt idx="930">
                  <c:v>0.80351561000000005</c:v>
                </c:pt>
                <c:pt idx="931">
                  <c:v>0.80546874000000002</c:v>
                </c:pt>
                <c:pt idx="932">
                  <c:v>0.80546874000000002</c:v>
                </c:pt>
                <c:pt idx="933">
                  <c:v>0.80546874000000002</c:v>
                </c:pt>
                <c:pt idx="934">
                  <c:v>0.80742186000000005</c:v>
                </c:pt>
                <c:pt idx="935">
                  <c:v>0.80742186000000005</c:v>
                </c:pt>
                <c:pt idx="936">
                  <c:v>0.80937499000000002</c:v>
                </c:pt>
                <c:pt idx="937">
                  <c:v>0.80937499000000002</c:v>
                </c:pt>
                <c:pt idx="938">
                  <c:v>0.80937499000000002</c:v>
                </c:pt>
                <c:pt idx="939">
                  <c:v>0.81132811000000005</c:v>
                </c:pt>
                <c:pt idx="940">
                  <c:v>0.81132811000000005</c:v>
                </c:pt>
                <c:pt idx="941">
                  <c:v>0.81132811000000005</c:v>
                </c:pt>
                <c:pt idx="942">
                  <c:v>0.81328124000000002</c:v>
                </c:pt>
                <c:pt idx="943">
                  <c:v>0.81328124000000002</c:v>
                </c:pt>
                <c:pt idx="944">
                  <c:v>0.81523436000000005</c:v>
                </c:pt>
                <c:pt idx="945">
                  <c:v>0.81718749000000002</c:v>
                </c:pt>
                <c:pt idx="946">
                  <c:v>0.81914061000000005</c:v>
                </c:pt>
                <c:pt idx="947">
                  <c:v>0.82109374000000002</c:v>
                </c:pt>
                <c:pt idx="948">
                  <c:v>0.82304686000000005</c:v>
                </c:pt>
                <c:pt idx="949">
                  <c:v>0.82304686000000005</c:v>
                </c:pt>
                <c:pt idx="950">
                  <c:v>0.82499999000000002</c:v>
                </c:pt>
                <c:pt idx="951">
                  <c:v>0.82695311000000005</c:v>
                </c:pt>
                <c:pt idx="952">
                  <c:v>0.82695311000000005</c:v>
                </c:pt>
                <c:pt idx="953">
                  <c:v>0.82890624000000002</c:v>
                </c:pt>
                <c:pt idx="954">
                  <c:v>0.83085936000000005</c:v>
                </c:pt>
                <c:pt idx="955">
                  <c:v>0.83281249000000002</c:v>
                </c:pt>
                <c:pt idx="956">
                  <c:v>0.83671874000000002</c:v>
                </c:pt>
                <c:pt idx="957">
                  <c:v>0.83867186000000005</c:v>
                </c:pt>
                <c:pt idx="958">
                  <c:v>0.84062499000000002</c:v>
                </c:pt>
                <c:pt idx="959">
                  <c:v>0.84257811000000005</c:v>
                </c:pt>
                <c:pt idx="960">
                  <c:v>0.84453124000000002</c:v>
                </c:pt>
                <c:pt idx="961">
                  <c:v>0.84648436000000005</c:v>
                </c:pt>
                <c:pt idx="962">
                  <c:v>0.84843749000000002</c:v>
                </c:pt>
                <c:pt idx="963">
                  <c:v>0.84843749000000002</c:v>
                </c:pt>
                <c:pt idx="964">
                  <c:v>0.85039061000000005</c:v>
                </c:pt>
                <c:pt idx="965">
                  <c:v>0.85234374000000002</c:v>
                </c:pt>
                <c:pt idx="966">
                  <c:v>0.85429686000000005</c:v>
                </c:pt>
                <c:pt idx="967">
                  <c:v>0.85820311000000005</c:v>
                </c:pt>
                <c:pt idx="968">
                  <c:v>0.86015624000000002</c:v>
                </c:pt>
                <c:pt idx="969">
                  <c:v>0.86210936000000005</c:v>
                </c:pt>
                <c:pt idx="970">
                  <c:v>0.86406249000000002</c:v>
                </c:pt>
                <c:pt idx="971">
                  <c:v>0.86796874000000002</c:v>
                </c:pt>
                <c:pt idx="972">
                  <c:v>0.86992186000000005</c:v>
                </c:pt>
                <c:pt idx="973">
                  <c:v>0.87187499000000002</c:v>
                </c:pt>
                <c:pt idx="974">
                  <c:v>0.87382811000000005</c:v>
                </c:pt>
                <c:pt idx="975">
                  <c:v>0.87578124000000002</c:v>
                </c:pt>
                <c:pt idx="976">
                  <c:v>0.87773436000000005</c:v>
                </c:pt>
                <c:pt idx="977">
                  <c:v>0.87968749000000002</c:v>
                </c:pt>
                <c:pt idx="978">
                  <c:v>0.88359374000000002</c:v>
                </c:pt>
                <c:pt idx="979">
                  <c:v>0.88554686000000005</c:v>
                </c:pt>
                <c:pt idx="980">
                  <c:v>0.88749999000000002</c:v>
                </c:pt>
                <c:pt idx="981">
                  <c:v>0.88945311000000005</c:v>
                </c:pt>
                <c:pt idx="982">
                  <c:v>0.89140624000000002</c:v>
                </c:pt>
                <c:pt idx="983">
                  <c:v>0.89531249000000002</c:v>
                </c:pt>
                <c:pt idx="984">
                  <c:v>0.89726561000000005</c:v>
                </c:pt>
                <c:pt idx="985">
                  <c:v>0.89921874000000002</c:v>
                </c:pt>
                <c:pt idx="986">
                  <c:v>0.89921874000000002</c:v>
                </c:pt>
                <c:pt idx="987">
                  <c:v>0.90117186000000005</c:v>
                </c:pt>
                <c:pt idx="988">
                  <c:v>0.90312499000000002</c:v>
                </c:pt>
                <c:pt idx="989">
                  <c:v>0.90507811000000005</c:v>
                </c:pt>
                <c:pt idx="990">
                  <c:v>0.90507811000000005</c:v>
                </c:pt>
                <c:pt idx="991">
                  <c:v>0.90703124000000002</c:v>
                </c:pt>
                <c:pt idx="992">
                  <c:v>0.90898436000000005</c:v>
                </c:pt>
                <c:pt idx="993">
                  <c:v>0.91093749000000002</c:v>
                </c:pt>
                <c:pt idx="994">
                  <c:v>0.91289061000000005</c:v>
                </c:pt>
                <c:pt idx="995">
                  <c:v>0.91484374000000002</c:v>
                </c:pt>
                <c:pt idx="996">
                  <c:v>0.91484374000000002</c:v>
                </c:pt>
                <c:pt idx="997">
                  <c:v>0.91679686000000005</c:v>
                </c:pt>
                <c:pt idx="998">
                  <c:v>0.91874999000000002</c:v>
                </c:pt>
                <c:pt idx="999">
                  <c:v>0.91874999000000002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6544"/>
        <c:axId val="41278080"/>
      </c:scatterChart>
      <c:valAx>
        <c:axId val="4127654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1278080"/>
        <c:crosses val="autoZero"/>
        <c:crossBetween val="midCat"/>
      </c:valAx>
      <c:valAx>
        <c:axId val="412780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276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'3v'!$V$3:$V$1002</c:f>
              <c:numCache>
                <c:formatCode>0.00E+00</c:formatCode>
                <c:ptCount val="1000"/>
                <c:pt idx="0">
                  <c:v>-1.67304689</c:v>
                </c:pt>
                <c:pt idx="1">
                  <c:v>-1.70039064</c:v>
                </c:pt>
                <c:pt idx="2">
                  <c:v>-1.72578126</c:v>
                </c:pt>
                <c:pt idx="3">
                  <c:v>-1.74921876</c:v>
                </c:pt>
                <c:pt idx="4">
                  <c:v>-1.77070314</c:v>
                </c:pt>
                <c:pt idx="5">
                  <c:v>-1.79609376</c:v>
                </c:pt>
                <c:pt idx="6">
                  <c:v>-1.81562501</c:v>
                </c:pt>
                <c:pt idx="7">
                  <c:v>-1.83320314</c:v>
                </c:pt>
                <c:pt idx="8">
                  <c:v>-1.85078126</c:v>
                </c:pt>
                <c:pt idx="9">
                  <c:v>-1.86640626</c:v>
                </c:pt>
                <c:pt idx="10">
                  <c:v>-1.87812501</c:v>
                </c:pt>
                <c:pt idx="11">
                  <c:v>-1.89375001</c:v>
                </c:pt>
                <c:pt idx="12">
                  <c:v>-1.90742189</c:v>
                </c:pt>
                <c:pt idx="13">
                  <c:v>-1.91718751</c:v>
                </c:pt>
                <c:pt idx="14">
                  <c:v>-1.92500001</c:v>
                </c:pt>
                <c:pt idx="15">
                  <c:v>-1.93281251</c:v>
                </c:pt>
                <c:pt idx="16">
                  <c:v>-1.93867189</c:v>
                </c:pt>
                <c:pt idx="17">
                  <c:v>-1.94257814</c:v>
                </c:pt>
                <c:pt idx="18">
                  <c:v>-1.94648439</c:v>
                </c:pt>
                <c:pt idx="19">
                  <c:v>-1.94843751</c:v>
                </c:pt>
                <c:pt idx="20">
                  <c:v>-1.94843751</c:v>
                </c:pt>
                <c:pt idx="21">
                  <c:v>-1.94648439</c:v>
                </c:pt>
                <c:pt idx="22">
                  <c:v>-1.94453126</c:v>
                </c:pt>
                <c:pt idx="23">
                  <c:v>-1.94062501</c:v>
                </c:pt>
                <c:pt idx="24">
                  <c:v>-1.93476564</c:v>
                </c:pt>
                <c:pt idx="25">
                  <c:v>-1.92890626</c:v>
                </c:pt>
                <c:pt idx="26">
                  <c:v>-1.92109376</c:v>
                </c:pt>
                <c:pt idx="27">
                  <c:v>-1.91132814</c:v>
                </c:pt>
                <c:pt idx="28">
                  <c:v>-1.89960939</c:v>
                </c:pt>
                <c:pt idx="29">
                  <c:v>-1.88398439</c:v>
                </c:pt>
                <c:pt idx="30">
                  <c:v>-1.87226564</c:v>
                </c:pt>
                <c:pt idx="31">
                  <c:v>-1.85664064</c:v>
                </c:pt>
                <c:pt idx="32">
                  <c:v>-1.84101564</c:v>
                </c:pt>
                <c:pt idx="33">
                  <c:v>-1.82343751</c:v>
                </c:pt>
                <c:pt idx="34">
                  <c:v>-1.80390626</c:v>
                </c:pt>
                <c:pt idx="35">
                  <c:v>-1.78046876</c:v>
                </c:pt>
                <c:pt idx="36">
                  <c:v>-1.75898439</c:v>
                </c:pt>
                <c:pt idx="37">
                  <c:v>-1.73554689</c:v>
                </c:pt>
                <c:pt idx="38">
                  <c:v>-1.71015626</c:v>
                </c:pt>
                <c:pt idx="39">
                  <c:v>-1.68476564</c:v>
                </c:pt>
                <c:pt idx="40">
                  <c:v>-1.65546876</c:v>
                </c:pt>
                <c:pt idx="41">
                  <c:v>-1.63007814</c:v>
                </c:pt>
                <c:pt idx="42">
                  <c:v>-1.59882814</c:v>
                </c:pt>
                <c:pt idx="43">
                  <c:v>-1.56757814</c:v>
                </c:pt>
                <c:pt idx="44">
                  <c:v>-1.53632814</c:v>
                </c:pt>
                <c:pt idx="45">
                  <c:v>-1.50312501</c:v>
                </c:pt>
                <c:pt idx="46">
                  <c:v>-1.46796876</c:v>
                </c:pt>
                <c:pt idx="47">
                  <c:v>-1.43085939</c:v>
                </c:pt>
                <c:pt idx="48">
                  <c:v>-1.39570314</c:v>
                </c:pt>
                <c:pt idx="49">
                  <c:v>-1.35664064</c:v>
                </c:pt>
                <c:pt idx="50">
                  <c:v>-1.31367189</c:v>
                </c:pt>
                <c:pt idx="51">
                  <c:v>-1.27656251</c:v>
                </c:pt>
                <c:pt idx="52">
                  <c:v>-1.23750001</c:v>
                </c:pt>
                <c:pt idx="53">
                  <c:v>-1.19843751</c:v>
                </c:pt>
                <c:pt idx="54">
                  <c:v>-1.15546876</c:v>
                </c:pt>
                <c:pt idx="55">
                  <c:v>-1.11250001</c:v>
                </c:pt>
                <c:pt idx="56">
                  <c:v>-1.07343751</c:v>
                </c:pt>
                <c:pt idx="57">
                  <c:v>-1.03046876</c:v>
                </c:pt>
                <c:pt idx="58">
                  <c:v>-0.98750000999999998</c:v>
                </c:pt>
                <c:pt idx="59">
                  <c:v>-0.94257813999999995</c:v>
                </c:pt>
                <c:pt idx="60">
                  <c:v>-0.89765625999999998</c:v>
                </c:pt>
                <c:pt idx="61">
                  <c:v>-0.85273438999999995</c:v>
                </c:pt>
                <c:pt idx="62">
                  <c:v>-0.80781250999999998</c:v>
                </c:pt>
                <c:pt idx="63">
                  <c:v>-0.76289063999999995</c:v>
                </c:pt>
                <c:pt idx="64">
                  <c:v>-0.71601563999999995</c:v>
                </c:pt>
                <c:pt idx="65">
                  <c:v>-0.66718750999999998</c:v>
                </c:pt>
                <c:pt idx="66">
                  <c:v>-0.61835938999999995</c:v>
                </c:pt>
                <c:pt idx="67">
                  <c:v>-0.57148438999999995</c:v>
                </c:pt>
                <c:pt idx="68">
                  <c:v>-0.52656250999999998</c:v>
                </c:pt>
                <c:pt idx="69">
                  <c:v>-0.48164064000000001</c:v>
                </c:pt>
                <c:pt idx="70">
                  <c:v>-0.43671875999999998</c:v>
                </c:pt>
                <c:pt idx="71">
                  <c:v>-0.39375000999999998</c:v>
                </c:pt>
                <c:pt idx="72">
                  <c:v>-0.34882814000000001</c:v>
                </c:pt>
                <c:pt idx="73">
                  <c:v>-0.30390625999999998</c:v>
                </c:pt>
                <c:pt idx="74">
                  <c:v>-0.25703125999999998</c:v>
                </c:pt>
                <c:pt idx="75">
                  <c:v>-0.21015626000000001</c:v>
                </c:pt>
                <c:pt idx="76">
                  <c:v>-0.16132814000000001</c:v>
                </c:pt>
                <c:pt idx="77">
                  <c:v>-0.11445313999999999</c:v>
                </c:pt>
                <c:pt idx="78">
                  <c:v>-6.9531259999999998E-2</c:v>
                </c:pt>
                <c:pt idx="79">
                  <c:v>-2.6562510000000001E-2</c:v>
                </c:pt>
                <c:pt idx="80">
                  <c:v>2.0312489999999999E-2</c:v>
                </c:pt>
                <c:pt idx="81">
                  <c:v>6.7187490000000002E-2</c:v>
                </c:pt>
                <c:pt idx="82">
                  <c:v>0.11015624</c:v>
                </c:pt>
                <c:pt idx="83">
                  <c:v>0.15117185999999999</c:v>
                </c:pt>
                <c:pt idx="84">
                  <c:v>0.19218748999999999</c:v>
                </c:pt>
                <c:pt idx="85">
                  <c:v>0.23515623999999999</c:v>
                </c:pt>
                <c:pt idx="86">
                  <c:v>0.27617185999999999</c:v>
                </c:pt>
                <c:pt idx="87">
                  <c:v>0.31718749000000002</c:v>
                </c:pt>
                <c:pt idx="88">
                  <c:v>0.35820310999999999</c:v>
                </c:pt>
                <c:pt idx="89">
                  <c:v>0.39531249000000002</c:v>
                </c:pt>
                <c:pt idx="90">
                  <c:v>0.43242185999999999</c:v>
                </c:pt>
                <c:pt idx="91">
                  <c:v>0.47343749000000002</c:v>
                </c:pt>
                <c:pt idx="92">
                  <c:v>0.51249999000000002</c:v>
                </c:pt>
                <c:pt idx="93">
                  <c:v>0.54765624000000002</c:v>
                </c:pt>
                <c:pt idx="94">
                  <c:v>0.58281249000000002</c:v>
                </c:pt>
                <c:pt idx="95">
                  <c:v>0.61601561000000005</c:v>
                </c:pt>
                <c:pt idx="96">
                  <c:v>0.64921874000000002</c:v>
                </c:pt>
                <c:pt idx="97">
                  <c:v>0.68046874000000002</c:v>
                </c:pt>
                <c:pt idx="98">
                  <c:v>0.70976561000000005</c:v>
                </c:pt>
                <c:pt idx="99">
                  <c:v>0.73906249000000002</c:v>
                </c:pt>
                <c:pt idx="100">
                  <c:v>0.76640624000000002</c:v>
                </c:pt>
                <c:pt idx="101">
                  <c:v>0.79374999000000002</c:v>
                </c:pt>
                <c:pt idx="102">
                  <c:v>0.81718749000000002</c:v>
                </c:pt>
                <c:pt idx="103">
                  <c:v>0.84062499000000002</c:v>
                </c:pt>
                <c:pt idx="104">
                  <c:v>0.86015624000000002</c:v>
                </c:pt>
                <c:pt idx="105">
                  <c:v>0.88554686000000005</c:v>
                </c:pt>
                <c:pt idx="106">
                  <c:v>0.90703124000000002</c:v>
                </c:pt>
                <c:pt idx="107">
                  <c:v>0.92460936000000005</c:v>
                </c:pt>
                <c:pt idx="108">
                  <c:v>0.94414061000000005</c:v>
                </c:pt>
                <c:pt idx="109">
                  <c:v>0.95976561000000005</c:v>
                </c:pt>
                <c:pt idx="110">
                  <c:v>0.97148436000000005</c:v>
                </c:pt>
                <c:pt idx="111">
                  <c:v>0.98515624000000002</c:v>
                </c:pt>
                <c:pt idx="112">
                  <c:v>0.99882811000000005</c:v>
                </c:pt>
                <c:pt idx="113">
                  <c:v>1.01054686</c:v>
                </c:pt>
                <c:pt idx="114">
                  <c:v>1.02031249</c:v>
                </c:pt>
                <c:pt idx="115">
                  <c:v>1.02617186</c:v>
                </c:pt>
                <c:pt idx="116">
                  <c:v>1.03203124</c:v>
                </c:pt>
                <c:pt idx="117">
                  <c:v>1.03593749</c:v>
                </c:pt>
                <c:pt idx="118">
                  <c:v>1.03984374</c:v>
                </c:pt>
                <c:pt idx="119">
                  <c:v>1.04179686</c:v>
                </c:pt>
                <c:pt idx="120">
                  <c:v>1.04179686</c:v>
                </c:pt>
                <c:pt idx="121">
                  <c:v>1.04179686</c:v>
                </c:pt>
                <c:pt idx="122">
                  <c:v>1.03789061</c:v>
                </c:pt>
                <c:pt idx="123">
                  <c:v>1.03398436</c:v>
                </c:pt>
                <c:pt idx="124">
                  <c:v>1.02812499</c:v>
                </c:pt>
                <c:pt idx="125">
                  <c:v>1.02226561</c:v>
                </c:pt>
                <c:pt idx="126">
                  <c:v>1.01445311</c:v>
                </c:pt>
                <c:pt idx="127">
                  <c:v>1.00273436</c:v>
                </c:pt>
                <c:pt idx="128">
                  <c:v>0.99101561000000005</c:v>
                </c:pt>
                <c:pt idx="129">
                  <c:v>0.97539061000000005</c:v>
                </c:pt>
                <c:pt idx="130">
                  <c:v>0.96562499000000002</c:v>
                </c:pt>
                <c:pt idx="131">
                  <c:v>0.94999999000000002</c:v>
                </c:pt>
                <c:pt idx="132">
                  <c:v>0.93437499000000002</c:v>
                </c:pt>
                <c:pt idx="133">
                  <c:v>0.91484374000000002</c:v>
                </c:pt>
                <c:pt idx="134">
                  <c:v>0.89335936000000005</c:v>
                </c:pt>
                <c:pt idx="135">
                  <c:v>0.86992186000000005</c:v>
                </c:pt>
                <c:pt idx="136">
                  <c:v>0.85039061000000005</c:v>
                </c:pt>
                <c:pt idx="137">
                  <c:v>0.82695311000000005</c:v>
                </c:pt>
                <c:pt idx="138">
                  <c:v>0.80351561000000005</c:v>
                </c:pt>
                <c:pt idx="139">
                  <c:v>0.77812499000000002</c:v>
                </c:pt>
                <c:pt idx="140">
                  <c:v>0.74882811000000005</c:v>
                </c:pt>
                <c:pt idx="141">
                  <c:v>0.72148436000000005</c:v>
                </c:pt>
                <c:pt idx="142">
                  <c:v>0.69218749000000002</c:v>
                </c:pt>
                <c:pt idx="143">
                  <c:v>0.66093749000000002</c:v>
                </c:pt>
                <c:pt idx="144">
                  <c:v>0.62968749000000002</c:v>
                </c:pt>
                <c:pt idx="145">
                  <c:v>0.59453124000000002</c:v>
                </c:pt>
                <c:pt idx="146">
                  <c:v>0.56132811000000005</c:v>
                </c:pt>
                <c:pt idx="147">
                  <c:v>0.52617186000000005</c:v>
                </c:pt>
                <c:pt idx="148">
                  <c:v>0.48906249000000002</c:v>
                </c:pt>
                <c:pt idx="149">
                  <c:v>0.44999999000000002</c:v>
                </c:pt>
                <c:pt idx="150">
                  <c:v>0.40898435999999999</c:v>
                </c:pt>
                <c:pt idx="151">
                  <c:v>0.37187499000000002</c:v>
                </c:pt>
                <c:pt idx="152">
                  <c:v>0.33281249000000002</c:v>
                </c:pt>
                <c:pt idx="153">
                  <c:v>0.29374999000000002</c:v>
                </c:pt>
                <c:pt idx="154">
                  <c:v>0.25078124000000002</c:v>
                </c:pt>
                <c:pt idx="155">
                  <c:v>0.20976560999999999</c:v>
                </c:pt>
                <c:pt idx="156">
                  <c:v>0.16679685999999999</c:v>
                </c:pt>
                <c:pt idx="157">
                  <c:v>0.12578123999999999</c:v>
                </c:pt>
                <c:pt idx="158">
                  <c:v>8.4765610000000005E-2</c:v>
                </c:pt>
                <c:pt idx="159">
                  <c:v>3.7890609999999998E-2</c:v>
                </c:pt>
                <c:pt idx="160">
                  <c:v>-8.9843900000000001E-3</c:v>
                </c:pt>
                <c:pt idx="161">
                  <c:v>-5.3906259999999998E-2</c:v>
                </c:pt>
                <c:pt idx="162">
                  <c:v>-9.6875009999999998E-2</c:v>
                </c:pt>
                <c:pt idx="163">
                  <c:v>-0.14375001000000001</c:v>
                </c:pt>
                <c:pt idx="164">
                  <c:v>-0.19062501000000001</c:v>
                </c:pt>
                <c:pt idx="165">
                  <c:v>-0.23750001000000001</c:v>
                </c:pt>
                <c:pt idx="166">
                  <c:v>-0.28437500999999998</c:v>
                </c:pt>
                <c:pt idx="167">
                  <c:v>-0.32929689000000001</c:v>
                </c:pt>
                <c:pt idx="168">
                  <c:v>-0.37617189000000001</c:v>
                </c:pt>
                <c:pt idx="169">
                  <c:v>-0.42109375999999998</c:v>
                </c:pt>
                <c:pt idx="170">
                  <c:v>-0.46406250999999998</c:v>
                </c:pt>
                <c:pt idx="171">
                  <c:v>-0.50703125999999998</c:v>
                </c:pt>
                <c:pt idx="172">
                  <c:v>-0.55390625999999998</c:v>
                </c:pt>
                <c:pt idx="173">
                  <c:v>-0.60078125999999998</c:v>
                </c:pt>
                <c:pt idx="174">
                  <c:v>-0.64765625999999998</c:v>
                </c:pt>
                <c:pt idx="175">
                  <c:v>-0.69843750999999998</c:v>
                </c:pt>
                <c:pt idx="176">
                  <c:v>-0.74531250999999998</c:v>
                </c:pt>
                <c:pt idx="177">
                  <c:v>-0.79023438999999995</c:v>
                </c:pt>
                <c:pt idx="178">
                  <c:v>-0.83515625999999998</c:v>
                </c:pt>
                <c:pt idx="179">
                  <c:v>-0.88007813999999995</c:v>
                </c:pt>
                <c:pt idx="180">
                  <c:v>-0.92500000999999998</c:v>
                </c:pt>
                <c:pt idx="181">
                  <c:v>-0.96992188999999995</c:v>
                </c:pt>
                <c:pt idx="182">
                  <c:v>-1.01289064</c:v>
                </c:pt>
                <c:pt idx="183">
                  <c:v>-1.05585939</c:v>
                </c:pt>
                <c:pt idx="184">
                  <c:v>-1.09687501</c:v>
                </c:pt>
                <c:pt idx="185">
                  <c:v>-1.13984376</c:v>
                </c:pt>
                <c:pt idx="186">
                  <c:v>-1.18281251</c:v>
                </c:pt>
                <c:pt idx="187">
                  <c:v>-1.22187501</c:v>
                </c:pt>
                <c:pt idx="188">
                  <c:v>-1.26093751</c:v>
                </c:pt>
                <c:pt idx="189">
                  <c:v>-1.30000001</c:v>
                </c:pt>
                <c:pt idx="190">
                  <c:v>-1.33906251</c:v>
                </c:pt>
                <c:pt idx="191">
                  <c:v>-1.38007814</c:v>
                </c:pt>
                <c:pt idx="192">
                  <c:v>-1.41718751</c:v>
                </c:pt>
                <c:pt idx="193">
                  <c:v>-1.45234376</c:v>
                </c:pt>
                <c:pt idx="194">
                  <c:v>-1.48945314</c:v>
                </c:pt>
                <c:pt idx="195">
                  <c:v>-1.52265626</c:v>
                </c:pt>
                <c:pt idx="196">
                  <c:v>-1.55390626</c:v>
                </c:pt>
                <c:pt idx="197">
                  <c:v>-1.58710939</c:v>
                </c:pt>
                <c:pt idx="198">
                  <c:v>-1.61640626</c:v>
                </c:pt>
                <c:pt idx="199">
                  <c:v>-1.64570314</c:v>
                </c:pt>
                <c:pt idx="200">
                  <c:v>-1.67304689</c:v>
                </c:pt>
                <c:pt idx="201">
                  <c:v>-1.70039064</c:v>
                </c:pt>
                <c:pt idx="202">
                  <c:v>-1.72578126</c:v>
                </c:pt>
                <c:pt idx="203">
                  <c:v>-1.74921876</c:v>
                </c:pt>
                <c:pt idx="204">
                  <c:v>-1.77070314</c:v>
                </c:pt>
                <c:pt idx="205">
                  <c:v>-1.79609376</c:v>
                </c:pt>
                <c:pt idx="206">
                  <c:v>-1.81562501</c:v>
                </c:pt>
                <c:pt idx="207">
                  <c:v>-1.83320314</c:v>
                </c:pt>
                <c:pt idx="208">
                  <c:v>-1.85078126</c:v>
                </c:pt>
                <c:pt idx="209">
                  <c:v>-1.86640626</c:v>
                </c:pt>
                <c:pt idx="210">
                  <c:v>-1.87812501</c:v>
                </c:pt>
                <c:pt idx="211">
                  <c:v>-1.89375001</c:v>
                </c:pt>
                <c:pt idx="212">
                  <c:v>-1.90742189</c:v>
                </c:pt>
                <c:pt idx="213">
                  <c:v>-1.91718751</c:v>
                </c:pt>
                <c:pt idx="214">
                  <c:v>-1.92500001</c:v>
                </c:pt>
                <c:pt idx="215">
                  <c:v>-1.93281251</c:v>
                </c:pt>
                <c:pt idx="216">
                  <c:v>-1.93867189</c:v>
                </c:pt>
                <c:pt idx="217">
                  <c:v>-1.94257814</c:v>
                </c:pt>
                <c:pt idx="218">
                  <c:v>-1.94648439</c:v>
                </c:pt>
                <c:pt idx="219">
                  <c:v>-1.94843751</c:v>
                </c:pt>
                <c:pt idx="220">
                  <c:v>-1.94843751</c:v>
                </c:pt>
                <c:pt idx="221">
                  <c:v>-1.94648439</c:v>
                </c:pt>
                <c:pt idx="222">
                  <c:v>-1.94453126</c:v>
                </c:pt>
                <c:pt idx="223">
                  <c:v>-1.94062501</c:v>
                </c:pt>
                <c:pt idx="224">
                  <c:v>-1.93476564</c:v>
                </c:pt>
                <c:pt idx="225">
                  <c:v>-1.92890626</c:v>
                </c:pt>
                <c:pt idx="226">
                  <c:v>-1.92109376</c:v>
                </c:pt>
                <c:pt idx="227">
                  <c:v>-1.91132814</c:v>
                </c:pt>
                <c:pt idx="228">
                  <c:v>-1.89960939</c:v>
                </c:pt>
                <c:pt idx="229">
                  <c:v>-1.88398439</c:v>
                </c:pt>
                <c:pt idx="230">
                  <c:v>-1.87226564</c:v>
                </c:pt>
                <c:pt idx="231">
                  <c:v>-1.85664064</c:v>
                </c:pt>
                <c:pt idx="232">
                  <c:v>-1.84101564</c:v>
                </c:pt>
                <c:pt idx="233">
                  <c:v>-1.82343751</c:v>
                </c:pt>
                <c:pt idx="234">
                  <c:v>-1.80390626</c:v>
                </c:pt>
                <c:pt idx="235">
                  <c:v>-1.78046876</c:v>
                </c:pt>
                <c:pt idx="236">
                  <c:v>-1.75898439</c:v>
                </c:pt>
                <c:pt idx="237">
                  <c:v>-1.73554689</c:v>
                </c:pt>
                <c:pt idx="238">
                  <c:v>-1.71015626</c:v>
                </c:pt>
                <c:pt idx="239">
                  <c:v>-1.68476564</c:v>
                </c:pt>
                <c:pt idx="240">
                  <c:v>-1.65546876</c:v>
                </c:pt>
                <c:pt idx="241">
                  <c:v>-1.63007814</c:v>
                </c:pt>
                <c:pt idx="242">
                  <c:v>-1.59882814</c:v>
                </c:pt>
                <c:pt idx="243">
                  <c:v>-1.56757814</c:v>
                </c:pt>
                <c:pt idx="244">
                  <c:v>-1.53632814</c:v>
                </c:pt>
                <c:pt idx="245">
                  <c:v>-1.50312501</c:v>
                </c:pt>
                <c:pt idx="246">
                  <c:v>-1.46796876</c:v>
                </c:pt>
                <c:pt idx="247">
                  <c:v>-1.43085939</c:v>
                </c:pt>
                <c:pt idx="248">
                  <c:v>-1.39570314</c:v>
                </c:pt>
                <c:pt idx="249">
                  <c:v>-1.35664064</c:v>
                </c:pt>
                <c:pt idx="250">
                  <c:v>-1.31367189</c:v>
                </c:pt>
                <c:pt idx="251">
                  <c:v>-1.27656251</c:v>
                </c:pt>
                <c:pt idx="252">
                  <c:v>-1.23750001</c:v>
                </c:pt>
                <c:pt idx="253">
                  <c:v>-1.19843751</c:v>
                </c:pt>
                <c:pt idx="254">
                  <c:v>-1.15546876</c:v>
                </c:pt>
                <c:pt idx="255">
                  <c:v>-1.11250001</c:v>
                </c:pt>
                <c:pt idx="256">
                  <c:v>-1.07343751</c:v>
                </c:pt>
                <c:pt idx="257">
                  <c:v>-1.03046876</c:v>
                </c:pt>
                <c:pt idx="258">
                  <c:v>-0.98750000999999998</c:v>
                </c:pt>
                <c:pt idx="259">
                  <c:v>-0.94257813999999995</c:v>
                </c:pt>
                <c:pt idx="260">
                  <c:v>-0.89765625999999998</c:v>
                </c:pt>
                <c:pt idx="261">
                  <c:v>-0.85273438999999995</c:v>
                </c:pt>
                <c:pt idx="262">
                  <c:v>-0.80781250999999998</c:v>
                </c:pt>
                <c:pt idx="263">
                  <c:v>-0.76289063999999995</c:v>
                </c:pt>
                <c:pt idx="264">
                  <c:v>-0.71601563999999995</c:v>
                </c:pt>
                <c:pt idx="265">
                  <c:v>-0.66718750999999998</c:v>
                </c:pt>
                <c:pt idx="266">
                  <c:v>-0.61835938999999995</c:v>
                </c:pt>
                <c:pt idx="267">
                  <c:v>-0.57148438999999995</c:v>
                </c:pt>
                <c:pt idx="268">
                  <c:v>-0.52656250999999998</c:v>
                </c:pt>
                <c:pt idx="269">
                  <c:v>-0.48164064000000001</c:v>
                </c:pt>
                <c:pt idx="270">
                  <c:v>-0.43671875999999998</c:v>
                </c:pt>
                <c:pt idx="271">
                  <c:v>-0.39375000999999998</c:v>
                </c:pt>
                <c:pt idx="272">
                  <c:v>-0.34882814000000001</c:v>
                </c:pt>
                <c:pt idx="273">
                  <c:v>-0.30390625999999998</c:v>
                </c:pt>
                <c:pt idx="274">
                  <c:v>-0.25703125999999998</c:v>
                </c:pt>
                <c:pt idx="275">
                  <c:v>-0.21015626000000001</c:v>
                </c:pt>
                <c:pt idx="276">
                  <c:v>-0.16132814000000001</c:v>
                </c:pt>
                <c:pt idx="277">
                  <c:v>-0.11445313999999999</c:v>
                </c:pt>
                <c:pt idx="278">
                  <c:v>-6.9531259999999998E-2</c:v>
                </c:pt>
                <c:pt idx="279">
                  <c:v>-2.6562510000000001E-2</c:v>
                </c:pt>
                <c:pt idx="280">
                  <c:v>2.0312489999999999E-2</c:v>
                </c:pt>
                <c:pt idx="281">
                  <c:v>6.7187490000000002E-2</c:v>
                </c:pt>
                <c:pt idx="282">
                  <c:v>0.11015624</c:v>
                </c:pt>
                <c:pt idx="283">
                  <c:v>0.15117185999999999</c:v>
                </c:pt>
                <c:pt idx="284">
                  <c:v>0.19218748999999999</c:v>
                </c:pt>
                <c:pt idx="285">
                  <c:v>0.23515623999999999</c:v>
                </c:pt>
                <c:pt idx="286">
                  <c:v>0.27617185999999999</c:v>
                </c:pt>
                <c:pt idx="287">
                  <c:v>0.31718749000000002</c:v>
                </c:pt>
                <c:pt idx="288">
                  <c:v>0.35820310999999999</c:v>
                </c:pt>
                <c:pt idx="289">
                  <c:v>0.39531249000000002</c:v>
                </c:pt>
                <c:pt idx="290">
                  <c:v>0.43242185999999999</c:v>
                </c:pt>
                <c:pt idx="291">
                  <c:v>0.47343749000000002</c:v>
                </c:pt>
                <c:pt idx="292">
                  <c:v>0.51249999000000002</c:v>
                </c:pt>
                <c:pt idx="293">
                  <c:v>0.54765624000000002</c:v>
                </c:pt>
                <c:pt idx="294">
                  <c:v>0.58281249000000002</c:v>
                </c:pt>
                <c:pt idx="295">
                  <c:v>0.61601561000000005</c:v>
                </c:pt>
                <c:pt idx="296">
                  <c:v>0.64921874000000002</c:v>
                </c:pt>
                <c:pt idx="297">
                  <c:v>0.68046874000000002</c:v>
                </c:pt>
                <c:pt idx="298">
                  <c:v>0.70976561000000005</c:v>
                </c:pt>
                <c:pt idx="299">
                  <c:v>0.73906249000000002</c:v>
                </c:pt>
                <c:pt idx="300">
                  <c:v>0.76640624000000002</c:v>
                </c:pt>
                <c:pt idx="301">
                  <c:v>0.79374999000000002</c:v>
                </c:pt>
                <c:pt idx="302">
                  <c:v>0.81718749000000002</c:v>
                </c:pt>
                <c:pt idx="303">
                  <c:v>0.84062499000000002</c:v>
                </c:pt>
                <c:pt idx="304">
                  <c:v>0.86015624000000002</c:v>
                </c:pt>
                <c:pt idx="305">
                  <c:v>0.88554686000000005</c:v>
                </c:pt>
                <c:pt idx="306">
                  <c:v>0.90703124000000002</c:v>
                </c:pt>
                <c:pt idx="307">
                  <c:v>0.92460936000000005</c:v>
                </c:pt>
                <c:pt idx="308">
                  <c:v>0.94414061000000005</c:v>
                </c:pt>
                <c:pt idx="309">
                  <c:v>0.95976561000000005</c:v>
                </c:pt>
                <c:pt idx="310">
                  <c:v>0.97148436000000005</c:v>
                </c:pt>
                <c:pt idx="311">
                  <c:v>0.98515624000000002</c:v>
                </c:pt>
                <c:pt idx="312">
                  <c:v>0.99882811000000005</c:v>
                </c:pt>
                <c:pt idx="313">
                  <c:v>1.01054686</c:v>
                </c:pt>
                <c:pt idx="314">
                  <c:v>1.02031249</c:v>
                </c:pt>
                <c:pt idx="315">
                  <c:v>1.02617186</c:v>
                </c:pt>
                <c:pt idx="316">
                  <c:v>1.03203124</c:v>
                </c:pt>
                <c:pt idx="317">
                  <c:v>1.03789061</c:v>
                </c:pt>
                <c:pt idx="318">
                  <c:v>1.03984374</c:v>
                </c:pt>
                <c:pt idx="319">
                  <c:v>1.04179686</c:v>
                </c:pt>
                <c:pt idx="320">
                  <c:v>1.04179686</c:v>
                </c:pt>
                <c:pt idx="321">
                  <c:v>1.04179686</c:v>
                </c:pt>
                <c:pt idx="322">
                  <c:v>1.03789061</c:v>
                </c:pt>
                <c:pt idx="323">
                  <c:v>1.03398436</c:v>
                </c:pt>
                <c:pt idx="324">
                  <c:v>1.02812499</c:v>
                </c:pt>
                <c:pt idx="325">
                  <c:v>1.02226561</c:v>
                </c:pt>
                <c:pt idx="326">
                  <c:v>1.01445311</c:v>
                </c:pt>
                <c:pt idx="327">
                  <c:v>1.00273436</c:v>
                </c:pt>
                <c:pt idx="328">
                  <c:v>0.99101561000000005</c:v>
                </c:pt>
                <c:pt idx="329">
                  <c:v>0.97539061000000005</c:v>
                </c:pt>
                <c:pt idx="330">
                  <c:v>0.96367186000000005</c:v>
                </c:pt>
                <c:pt idx="331">
                  <c:v>0.94999999000000002</c:v>
                </c:pt>
                <c:pt idx="332">
                  <c:v>0.93437499000000002</c:v>
                </c:pt>
                <c:pt idx="333">
                  <c:v>0.91484374000000002</c:v>
                </c:pt>
                <c:pt idx="334">
                  <c:v>0.89335936000000005</c:v>
                </c:pt>
                <c:pt idx="335">
                  <c:v>0.86992186000000005</c:v>
                </c:pt>
                <c:pt idx="336">
                  <c:v>0.85039061000000005</c:v>
                </c:pt>
                <c:pt idx="337">
                  <c:v>0.82695311000000005</c:v>
                </c:pt>
                <c:pt idx="338">
                  <c:v>0.80351561000000005</c:v>
                </c:pt>
                <c:pt idx="339">
                  <c:v>0.77812499000000002</c:v>
                </c:pt>
                <c:pt idx="340">
                  <c:v>0.74882811000000005</c:v>
                </c:pt>
                <c:pt idx="341">
                  <c:v>0.72148436000000005</c:v>
                </c:pt>
                <c:pt idx="342">
                  <c:v>0.69218749000000002</c:v>
                </c:pt>
                <c:pt idx="343">
                  <c:v>0.66093749000000002</c:v>
                </c:pt>
                <c:pt idx="344">
                  <c:v>0.62968749000000002</c:v>
                </c:pt>
                <c:pt idx="345">
                  <c:v>0.59453124000000002</c:v>
                </c:pt>
                <c:pt idx="346">
                  <c:v>0.56132811000000005</c:v>
                </c:pt>
                <c:pt idx="347">
                  <c:v>0.52617186000000005</c:v>
                </c:pt>
                <c:pt idx="348">
                  <c:v>0.48906249000000002</c:v>
                </c:pt>
                <c:pt idx="349">
                  <c:v>0.44999999000000002</c:v>
                </c:pt>
                <c:pt idx="350">
                  <c:v>0.40898435999999999</c:v>
                </c:pt>
                <c:pt idx="351">
                  <c:v>0.37187499000000002</c:v>
                </c:pt>
                <c:pt idx="352">
                  <c:v>0.33281249000000002</c:v>
                </c:pt>
                <c:pt idx="353">
                  <c:v>0.29374999000000002</c:v>
                </c:pt>
                <c:pt idx="354">
                  <c:v>0.25078124000000002</c:v>
                </c:pt>
                <c:pt idx="355">
                  <c:v>0.20976560999999999</c:v>
                </c:pt>
                <c:pt idx="356">
                  <c:v>0.16679685999999999</c:v>
                </c:pt>
                <c:pt idx="357">
                  <c:v>0.12578123999999999</c:v>
                </c:pt>
                <c:pt idx="358">
                  <c:v>8.4765610000000005E-2</c:v>
                </c:pt>
                <c:pt idx="359">
                  <c:v>3.7890609999999998E-2</c:v>
                </c:pt>
                <c:pt idx="360">
                  <c:v>-8.9843900000000001E-3</c:v>
                </c:pt>
                <c:pt idx="361">
                  <c:v>-5.3906259999999998E-2</c:v>
                </c:pt>
                <c:pt idx="362">
                  <c:v>-9.6875009999999998E-2</c:v>
                </c:pt>
                <c:pt idx="363">
                  <c:v>-0.14375001000000001</c:v>
                </c:pt>
                <c:pt idx="364">
                  <c:v>-0.19062501000000001</c:v>
                </c:pt>
                <c:pt idx="365">
                  <c:v>-0.23750001000000001</c:v>
                </c:pt>
                <c:pt idx="366">
                  <c:v>-0.28437500999999998</c:v>
                </c:pt>
                <c:pt idx="367">
                  <c:v>-0.32929689000000001</c:v>
                </c:pt>
                <c:pt idx="368">
                  <c:v>-0.37617189000000001</c:v>
                </c:pt>
                <c:pt idx="369">
                  <c:v>-0.42109375999999998</c:v>
                </c:pt>
                <c:pt idx="370">
                  <c:v>-0.46406250999999998</c:v>
                </c:pt>
                <c:pt idx="371">
                  <c:v>-0.50703125999999998</c:v>
                </c:pt>
                <c:pt idx="372">
                  <c:v>-0.55390625999999998</c:v>
                </c:pt>
                <c:pt idx="373">
                  <c:v>-0.60078125999999998</c:v>
                </c:pt>
                <c:pt idx="374">
                  <c:v>-0.64765625999999998</c:v>
                </c:pt>
                <c:pt idx="375">
                  <c:v>-0.69843750999999998</c:v>
                </c:pt>
                <c:pt idx="376">
                  <c:v>-0.74531250999999998</c:v>
                </c:pt>
                <c:pt idx="377">
                  <c:v>-0.79023438999999995</c:v>
                </c:pt>
                <c:pt idx="378">
                  <c:v>-0.83515625999999998</c:v>
                </c:pt>
                <c:pt idx="379">
                  <c:v>-0.88007813999999995</c:v>
                </c:pt>
                <c:pt idx="380">
                  <c:v>-0.92500000999999998</c:v>
                </c:pt>
                <c:pt idx="381">
                  <c:v>-0.96992188999999995</c:v>
                </c:pt>
                <c:pt idx="382">
                  <c:v>-1.01289064</c:v>
                </c:pt>
                <c:pt idx="383">
                  <c:v>-1.05585939</c:v>
                </c:pt>
                <c:pt idx="384">
                  <c:v>-1.09687501</c:v>
                </c:pt>
                <c:pt idx="385">
                  <c:v>-1.13984376</c:v>
                </c:pt>
                <c:pt idx="386">
                  <c:v>-1.18281251</c:v>
                </c:pt>
                <c:pt idx="387">
                  <c:v>-1.22187501</c:v>
                </c:pt>
                <c:pt idx="388">
                  <c:v>-1.26093751</c:v>
                </c:pt>
                <c:pt idx="389">
                  <c:v>-1.30000001</c:v>
                </c:pt>
                <c:pt idx="390">
                  <c:v>-1.33906251</c:v>
                </c:pt>
                <c:pt idx="391">
                  <c:v>-1.38007814</c:v>
                </c:pt>
                <c:pt idx="392">
                  <c:v>-1.41718751</c:v>
                </c:pt>
                <c:pt idx="393">
                  <c:v>-1.45234376</c:v>
                </c:pt>
                <c:pt idx="394">
                  <c:v>-1.48945314</c:v>
                </c:pt>
                <c:pt idx="395">
                  <c:v>-1.52265626</c:v>
                </c:pt>
                <c:pt idx="396">
                  <c:v>-1.55390626</c:v>
                </c:pt>
                <c:pt idx="397">
                  <c:v>-1.58710939</c:v>
                </c:pt>
                <c:pt idx="398">
                  <c:v>-1.61640626</c:v>
                </c:pt>
                <c:pt idx="399">
                  <c:v>-1.64570314</c:v>
                </c:pt>
                <c:pt idx="400">
                  <c:v>-1.67304689</c:v>
                </c:pt>
                <c:pt idx="401">
                  <c:v>-1.70039064</c:v>
                </c:pt>
                <c:pt idx="402">
                  <c:v>-1.72578126</c:v>
                </c:pt>
                <c:pt idx="403">
                  <c:v>-1.74921876</c:v>
                </c:pt>
                <c:pt idx="404">
                  <c:v>-1.77070314</c:v>
                </c:pt>
                <c:pt idx="405">
                  <c:v>-1.79609376</c:v>
                </c:pt>
                <c:pt idx="406">
                  <c:v>-1.81562501</c:v>
                </c:pt>
                <c:pt idx="407">
                  <c:v>-1.83320314</c:v>
                </c:pt>
                <c:pt idx="408">
                  <c:v>-1.85078126</c:v>
                </c:pt>
                <c:pt idx="409">
                  <c:v>-1.86640626</c:v>
                </c:pt>
                <c:pt idx="410">
                  <c:v>-1.87812501</c:v>
                </c:pt>
                <c:pt idx="411">
                  <c:v>-1.89375001</c:v>
                </c:pt>
                <c:pt idx="412">
                  <c:v>-1.90742189</c:v>
                </c:pt>
                <c:pt idx="413">
                  <c:v>-1.91718751</c:v>
                </c:pt>
                <c:pt idx="414">
                  <c:v>-1.92500001</c:v>
                </c:pt>
                <c:pt idx="415">
                  <c:v>-1.93281251</c:v>
                </c:pt>
                <c:pt idx="416">
                  <c:v>-1.93867189</c:v>
                </c:pt>
                <c:pt idx="417">
                  <c:v>-1.94257814</c:v>
                </c:pt>
                <c:pt idx="418">
                  <c:v>-1.94648439</c:v>
                </c:pt>
                <c:pt idx="419">
                  <c:v>-1.94843751</c:v>
                </c:pt>
                <c:pt idx="420">
                  <c:v>-1.94843751</c:v>
                </c:pt>
                <c:pt idx="421">
                  <c:v>-1.94648439</c:v>
                </c:pt>
                <c:pt idx="422">
                  <c:v>-1.94453126</c:v>
                </c:pt>
                <c:pt idx="423">
                  <c:v>-1.94062501</c:v>
                </c:pt>
                <c:pt idx="424">
                  <c:v>-1.93476564</c:v>
                </c:pt>
                <c:pt idx="425">
                  <c:v>-1.92890626</c:v>
                </c:pt>
                <c:pt idx="426">
                  <c:v>-1.92109376</c:v>
                </c:pt>
                <c:pt idx="427">
                  <c:v>-1.91132814</c:v>
                </c:pt>
                <c:pt idx="428">
                  <c:v>-1.89960939</c:v>
                </c:pt>
                <c:pt idx="429">
                  <c:v>-1.88398439</c:v>
                </c:pt>
                <c:pt idx="430">
                  <c:v>-1.87226564</c:v>
                </c:pt>
                <c:pt idx="431">
                  <c:v>-1.85664064</c:v>
                </c:pt>
                <c:pt idx="432">
                  <c:v>-1.84101564</c:v>
                </c:pt>
                <c:pt idx="433">
                  <c:v>-1.82343751</c:v>
                </c:pt>
                <c:pt idx="434">
                  <c:v>-1.80390626</c:v>
                </c:pt>
                <c:pt idx="435">
                  <c:v>-1.78046876</c:v>
                </c:pt>
                <c:pt idx="436">
                  <c:v>-1.75898439</c:v>
                </c:pt>
                <c:pt idx="437">
                  <c:v>-1.73554689</c:v>
                </c:pt>
                <c:pt idx="438">
                  <c:v>-1.71015626</c:v>
                </c:pt>
                <c:pt idx="439">
                  <c:v>-1.68476564</c:v>
                </c:pt>
                <c:pt idx="440">
                  <c:v>-1.65546876</c:v>
                </c:pt>
                <c:pt idx="441">
                  <c:v>-1.62812501</c:v>
                </c:pt>
                <c:pt idx="442">
                  <c:v>-1.59882814</c:v>
                </c:pt>
                <c:pt idx="443">
                  <c:v>-1.56757814</c:v>
                </c:pt>
                <c:pt idx="444">
                  <c:v>-1.53632814</c:v>
                </c:pt>
                <c:pt idx="445">
                  <c:v>-1.50312501</c:v>
                </c:pt>
                <c:pt idx="446">
                  <c:v>-1.46796876</c:v>
                </c:pt>
                <c:pt idx="447">
                  <c:v>-1.43085939</c:v>
                </c:pt>
                <c:pt idx="448">
                  <c:v>-1.39570314</c:v>
                </c:pt>
                <c:pt idx="449">
                  <c:v>-1.35664064</c:v>
                </c:pt>
                <c:pt idx="450">
                  <c:v>-1.31367189</c:v>
                </c:pt>
                <c:pt idx="451">
                  <c:v>-1.27656251</c:v>
                </c:pt>
                <c:pt idx="452">
                  <c:v>-1.23750001</c:v>
                </c:pt>
                <c:pt idx="453">
                  <c:v>-1.19843751</c:v>
                </c:pt>
                <c:pt idx="454">
                  <c:v>-1.15546876</c:v>
                </c:pt>
                <c:pt idx="455">
                  <c:v>-1.11250001</c:v>
                </c:pt>
                <c:pt idx="456">
                  <c:v>-1.07343751</c:v>
                </c:pt>
                <c:pt idx="457">
                  <c:v>-1.03046876</c:v>
                </c:pt>
                <c:pt idx="458">
                  <c:v>-0.98750000999999998</c:v>
                </c:pt>
                <c:pt idx="459">
                  <c:v>-0.94257813999999995</c:v>
                </c:pt>
                <c:pt idx="460">
                  <c:v>-0.89765625999999998</c:v>
                </c:pt>
                <c:pt idx="461">
                  <c:v>-0.85273438999999995</c:v>
                </c:pt>
                <c:pt idx="462">
                  <c:v>-0.80781250999999998</c:v>
                </c:pt>
                <c:pt idx="463">
                  <c:v>-0.76289063999999995</c:v>
                </c:pt>
                <c:pt idx="464">
                  <c:v>-0.71601563999999995</c:v>
                </c:pt>
                <c:pt idx="465">
                  <c:v>-0.66718750999999998</c:v>
                </c:pt>
                <c:pt idx="466">
                  <c:v>-0.61835938999999995</c:v>
                </c:pt>
                <c:pt idx="467">
                  <c:v>-0.57148438999999995</c:v>
                </c:pt>
                <c:pt idx="468">
                  <c:v>-0.52656250999999998</c:v>
                </c:pt>
                <c:pt idx="469">
                  <c:v>-0.48164064000000001</c:v>
                </c:pt>
                <c:pt idx="470">
                  <c:v>-0.43671875999999998</c:v>
                </c:pt>
                <c:pt idx="471">
                  <c:v>-0.39375000999999998</c:v>
                </c:pt>
                <c:pt idx="472">
                  <c:v>-0.34882814000000001</c:v>
                </c:pt>
                <c:pt idx="473">
                  <c:v>-0.30390625999999998</c:v>
                </c:pt>
                <c:pt idx="474">
                  <c:v>-0.25703125999999998</c:v>
                </c:pt>
                <c:pt idx="475">
                  <c:v>-0.21015626000000001</c:v>
                </c:pt>
                <c:pt idx="476">
                  <c:v>-0.16132814000000001</c:v>
                </c:pt>
                <c:pt idx="477">
                  <c:v>-0.11445313999999999</c:v>
                </c:pt>
                <c:pt idx="478">
                  <c:v>-6.9531259999999998E-2</c:v>
                </c:pt>
                <c:pt idx="479">
                  <c:v>-2.6562510000000001E-2</c:v>
                </c:pt>
                <c:pt idx="480">
                  <c:v>2.0312489999999999E-2</c:v>
                </c:pt>
                <c:pt idx="481">
                  <c:v>6.7187490000000002E-2</c:v>
                </c:pt>
                <c:pt idx="482">
                  <c:v>0.11015624</c:v>
                </c:pt>
                <c:pt idx="483">
                  <c:v>0.15117185999999999</c:v>
                </c:pt>
                <c:pt idx="484">
                  <c:v>0.19218748999999999</c:v>
                </c:pt>
                <c:pt idx="485">
                  <c:v>0.23515623999999999</c:v>
                </c:pt>
                <c:pt idx="486">
                  <c:v>0.27617185999999999</c:v>
                </c:pt>
                <c:pt idx="487">
                  <c:v>0.31718749000000002</c:v>
                </c:pt>
                <c:pt idx="488">
                  <c:v>0.35820310999999999</c:v>
                </c:pt>
                <c:pt idx="489">
                  <c:v>0.39531249000000002</c:v>
                </c:pt>
                <c:pt idx="490">
                  <c:v>0.43242185999999999</c:v>
                </c:pt>
                <c:pt idx="491">
                  <c:v>0.47343749000000002</c:v>
                </c:pt>
                <c:pt idx="492">
                  <c:v>0.51249999000000002</c:v>
                </c:pt>
                <c:pt idx="493">
                  <c:v>0.54765624000000002</c:v>
                </c:pt>
                <c:pt idx="494">
                  <c:v>0.58281249000000002</c:v>
                </c:pt>
                <c:pt idx="495">
                  <c:v>0.61601561000000005</c:v>
                </c:pt>
                <c:pt idx="496">
                  <c:v>0.64921874000000002</c:v>
                </c:pt>
                <c:pt idx="497">
                  <c:v>0.68046874000000002</c:v>
                </c:pt>
                <c:pt idx="498">
                  <c:v>0.70976561000000005</c:v>
                </c:pt>
                <c:pt idx="499">
                  <c:v>0.73906249000000002</c:v>
                </c:pt>
                <c:pt idx="500">
                  <c:v>0.76640624000000002</c:v>
                </c:pt>
                <c:pt idx="501">
                  <c:v>0.79374999000000002</c:v>
                </c:pt>
                <c:pt idx="502">
                  <c:v>0.81718749000000002</c:v>
                </c:pt>
                <c:pt idx="503">
                  <c:v>0.84062499000000002</c:v>
                </c:pt>
                <c:pt idx="504">
                  <c:v>0.86015624000000002</c:v>
                </c:pt>
                <c:pt idx="505">
                  <c:v>0.88554686000000005</c:v>
                </c:pt>
                <c:pt idx="506">
                  <c:v>0.90703124000000002</c:v>
                </c:pt>
                <c:pt idx="507">
                  <c:v>0.92460936000000005</c:v>
                </c:pt>
                <c:pt idx="508">
                  <c:v>0.94414061000000005</c:v>
                </c:pt>
                <c:pt idx="509">
                  <c:v>0.95976561000000005</c:v>
                </c:pt>
                <c:pt idx="510">
                  <c:v>0.97148436000000005</c:v>
                </c:pt>
                <c:pt idx="511">
                  <c:v>0.98515624000000002</c:v>
                </c:pt>
                <c:pt idx="512">
                  <c:v>0.99882811000000005</c:v>
                </c:pt>
                <c:pt idx="513">
                  <c:v>1.01054686</c:v>
                </c:pt>
                <c:pt idx="514">
                  <c:v>1.02031249</c:v>
                </c:pt>
                <c:pt idx="515">
                  <c:v>1.02617186</c:v>
                </c:pt>
                <c:pt idx="516">
                  <c:v>1.03203124</c:v>
                </c:pt>
                <c:pt idx="517">
                  <c:v>1.03789061</c:v>
                </c:pt>
                <c:pt idx="518">
                  <c:v>1.03984374</c:v>
                </c:pt>
                <c:pt idx="519">
                  <c:v>1.04179686</c:v>
                </c:pt>
                <c:pt idx="520">
                  <c:v>1.04179686</c:v>
                </c:pt>
                <c:pt idx="521">
                  <c:v>1.04179686</c:v>
                </c:pt>
                <c:pt idx="522">
                  <c:v>1.03789061</c:v>
                </c:pt>
                <c:pt idx="523">
                  <c:v>1.03398436</c:v>
                </c:pt>
                <c:pt idx="524">
                  <c:v>1.02812499</c:v>
                </c:pt>
                <c:pt idx="525">
                  <c:v>1.02226561</c:v>
                </c:pt>
                <c:pt idx="526">
                  <c:v>1.01445311</c:v>
                </c:pt>
                <c:pt idx="527">
                  <c:v>1.00273436</c:v>
                </c:pt>
                <c:pt idx="528">
                  <c:v>0.99101561000000005</c:v>
                </c:pt>
                <c:pt idx="529">
                  <c:v>0.97539061000000005</c:v>
                </c:pt>
                <c:pt idx="530">
                  <c:v>0.96367186000000005</c:v>
                </c:pt>
                <c:pt idx="531">
                  <c:v>0.94999999000000002</c:v>
                </c:pt>
                <c:pt idx="532">
                  <c:v>0.93437499000000002</c:v>
                </c:pt>
                <c:pt idx="533">
                  <c:v>0.91484374000000002</c:v>
                </c:pt>
                <c:pt idx="534">
                  <c:v>0.89335936000000005</c:v>
                </c:pt>
                <c:pt idx="535">
                  <c:v>0.86992186000000005</c:v>
                </c:pt>
                <c:pt idx="536">
                  <c:v>0.85039061000000005</c:v>
                </c:pt>
                <c:pt idx="537">
                  <c:v>0.82695311000000005</c:v>
                </c:pt>
                <c:pt idx="538">
                  <c:v>0.80351561000000005</c:v>
                </c:pt>
                <c:pt idx="539">
                  <c:v>0.77812499000000002</c:v>
                </c:pt>
                <c:pt idx="540">
                  <c:v>0.74882811000000005</c:v>
                </c:pt>
                <c:pt idx="541">
                  <c:v>0.72148436000000005</c:v>
                </c:pt>
                <c:pt idx="542">
                  <c:v>0.69218749000000002</c:v>
                </c:pt>
                <c:pt idx="543">
                  <c:v>0.66093749000000002</c:v>
                </c:pt>
                <c:pt idx="544">
                  <c:v>0.62968749000000002</c:v>
                </c:pt>
                <c:pt idx="545">
                  <c:v>0.59453124000000002</c:v>
                </c:pt>
                <c:pt idx="546">
                  <c:v>0.56132811000000005</c:v>
                </c:pt>
                <c:pt idx="547">
                  <c:v>0.52617186000000005</c:v>
                </c:pt>
                <c:pt idx="548">
                  <c:v>0.48906249000000002</c:v>
                </c:pt>
                <c:pt idx="549">
                  <c:v>0.44999999000000002</c:v>
                </c:pt>
                <c:pt idx="550">
                  <c:v>0.40898435999999999</c:v>
                </c:pt>
                <c:pt idx="551">
                  <c:v>0.37187499000000002</c:v>
                </c:pt>
                <c:pt idx="552">
                  <c:v>0.33281249000000002</c:v>
                </c:pt>
                <c:pt idx="553">
                  <c:v>0.29374999000000002</c:v>
                </c:pt>
                <c:pt idx="554">
                  <c:v>0.25078124000000002</c:v>
                </c:pt>
                <c:pt idx="555">
                  <c:v>0.20976560999999999</c:v>
                </c:pt>
                <c:pt idx="556">
                  <c:v>0.16679685999999999</c:v>
                </c:pt>
                <c:pt idx="557">
                  <c:v>0.12578123999999999</c:v>
                </c:pt>
                <c:pt idx="558">
                  <c:v>8.4765610000000005E-2</c:v>
                </c:pt>
                <c:pt idx="559">
                  <c:v>3.7890609999999998E-2</c:v>
                </c:pt>
                <c:pt idx="560">
                  <c:v>-8.9843900000000001E-3</c:v>
                </c:pt>
                <c:pt idx="561">
                  <c:v>-5.3906259999999998E-2</c:v>
                </c:pt>
                <c:pt idx="562">
                  <c:v>-9.6875009999999998E-2</c:v>
                </c:pt>
                <c:pt idx="563">
                  <c:v>-0.14375001000000001</c:v>
                </c:pt>
                <c:pt idx="564">
                  <c:v>-0.19062501000000001</c:v>
                </c:pt>
                <c:pt idx="565">
                  <c:v>-0.23750001000000001</c:v>
                </c:pt>
                <c:pt idx="566">
                  <c:v>-0.28437500999999998</c:v>
                </c:pt>
                <c:pt idx="567">
                  <c:v>-0.32929689000000001</c:v>
                </c:pt>
                <c:pt idx="568">
                  <c:v>-0.37617189000000001</c:v>
                </c:pt>
                <c:pt idx="569">
                  <c:v>-0.42109375999999998</c:v>
                </c:pt>
                <c:pt idx="570">
                  <c:v>-0.46406250999999998</c:v>
                </c:pt>
                <c:pt idx="571">
                  <c:v>-0.50703125999999998</c:v>
                </c:pt>
                <c:pt idx="572">
                  <c:v>-0.55390625999999998</c:v>
                </c:pt>
                <c:pt idx="573">
                  <c:v>-0.60078125999999998</c:v>
                </c:pt>
                <c:pt idx="574">
                  <c:v>-0.64765625999999998</c:v>
                </c:pt>
                <c:pt idx="575">
                  <c:v>-0.69843750999999998</c:v>
                </c:pt>
                <c:pt idx="576">
                  <c:v>-0.74531250999999998</c:v>
                </c:pt>
                <c:pt idx="577">
                  <c:v>-0.79023438999999995</c:v>
                </c:pt>
                <c:pt idx="578">
                  <c:v>-0.83515625999999998</c:v>
                </c:pt>
                <c:pt idx="579">
                  <c:v>-0.88007813999999995</c:v>
                </c:pt>
                <c:pt idx="580">
                  <c:v>-0.92500000999999998</c:v>
                </c:pt>
                <c:pt idx="581">
                  <c:v>-0.96992188999999995</c:v>
                </c:pt>
                <c:pt idx="582">
                  <c:v>-1.01289064</c:v>
                </c:pt>
                <c:pt idx="583">
                  <c:v>-1.05585939</c:v>
                </c:pt>
                <c:pt idx="584">
                  <c:v>-1.09687501</c:v>
                </c:pt>
                <c:pt idx="585">
                  <c:v>-1.13984376</c:v>
                </c:pt>
                <c:pt idx="586">
                  <c:v>-1.18281251</c:v>
                </c:pt>
                <c:pt idx="587">
                  <c:v>-1.22187501</c:v>
                </c:pt>
                <c:pt idx="588">
                  <c:v>-1.26093751</c:v>
                </c:pt>
                <c:pt idx="589">
                  <c:v>-1.30000001</c:v>
                </c:pt>
                <c:pt idx="590">
                  <c:v>-1.33906251</c:v>
                </c:pt>
                <c:pt idx="591">
                  <c:v>-1.38007814</c:v>
                </c:pt>
                <c:pt idx="592">
                  <c:v>-1.41718751</c:v>
                </c:pt>
                <c:pt idx="593">
                  <c:v>-1.45234376</c:v>
                </c:pt>
                <c:pt idx="594">
                  <c:v>-1.48945314</c:v>
                </c:pt>
                <c:pt idx="595">
                  <c:v>-1.52265626</c:v>
                </c:pt>
                <c:pt idx="596">
                  <c:v>-1.55390626</c:v>
                </c:pt>
                <c:pt idx="597">
                  <c:v>-1.58710939</c:v>
                </c:pt>
                <c:pt idx="598">
                  <c:v>-1.61640626</c:v>
                </c:pt>
                <c:pt idx="599">
                  <c:v>-1.64570314</c:v>
                </c:pt>
                <c:pt idx="600">
                  <c:v>-1.67304689</c:v>
                </c:pt>
                <c:pt idx="601">
                  <c:v>-1.70039064</c:v>
                </c:pt>
                <c:pt idx="602">
                  <c:v>-1.72578126</c:v>
                </c:pt>
                <c:pt idx="603">
                  <c:v>-1.74921876</c:v>
                </c:pt>
                <c:pt idx="604">
                  <c:v>-1.77070314</c:v>
                </c:pt>
                <c:pt idx="605">
                  <c:v>-1.79609376</c:v>
                </c:pt>
                <c:pt idx="606">
                  <c:v>-1.81562501</c:v>
                </c:pt>
                <c:pt idx="607">
                  <c:v>-1.83320314</c:v>
                </c:pt>
                <c:pt idx="608">
                  <c:v>-1.85078126</c:v>
                </c:pt>
                <c:pt idx="609">
                  <c:v>-1.86640626</c:v>
                </c:pt>
                <c:pt idx="610">
                  <c:v>-1.87812501</c:v>
                </c:pt>
                <c:pt idx="611">
                  <c:v>-1.89375001</c:v>
                </c:pt>
                <c:pt idx="612">
                  <c:v>-1.90742189</c:v>
                </c:pt>
                <c:pt idx="613">
                  <c:v>-1.91718751</c:v>
                </c:pt>
                <c:pt idx="614">
                  <c:v>-1.92500001</c:v>
                </c:pt>
                <c:pt idx="615">
                  <c:v>-1.93281251</c:v>
                </c:pt>
                <c:pt idx="616">
                  <c:v>-1.93867189</c:v>
                </c:pt>
                <c:pt idx="617">
                  <c:v>-1.94257814</c:v>
                </c:pt>
                <c:pt idx="618">
                  <c:v>-1.94648439</c:v>
                </c:pt>
                <c:pt idx="619">
                  <c:v>-1.94843751</c:v>
                </c:pt>
                <c:pt idx="620">
                  <c:v>-1.94843751</c:v>
                </c:pt>
                <c:pt idx="621">
                  <c:v>-1.94648439</c:v>
                </c:pt>
                <c:pt idx="622">
                  <c:v>-1.94453126</c:v>
                </c:pt>
                <c:pt idx="623">
                  <c:v>-1.94062501</c:v>
                </c:pt>
                <c:pt idx="624">
                  <c:v>-1.93476564</c:v>
                </c:pt>
                <c:pt idx="625">
                  <c:v>-1.92890626</c:v>
                </c:pt>
                <c:pt idx="626">
                  <c:v>-1.92109376</c:v>
                </c:pt>
                <c:pt idx="627">
                  <c:v>-1.91132814</c:v>
                </c:pt>
                <c:pt idx="628">
                  <c:v>-1.89960939</c:v>
                </c:pt>
                <c:pt idx="629">
                  <c:v>-1.88398439</c:v>
                </c:pt>
                <c:pt idx="630">
                  <c:v>-1.87226564</c:v>
                </c:pt>
                <c:pt idx="631">
                  <c:v>-1.85664064</c:v>
                </c:pt>
                <c:pt idx="632">
                  <c:v>-1.84101564</c:v>
                </c:pt>
                <c:pt idx="633">
                  <c:v>-1.82343751</c:v>
                </c:pt>
                <c:pt idx="634">
                  <c:v>-1.80390626</c:v>
                </c:pt>
                <c:pt idx="635">
                  <c:v>-1.78046876</c:v>
                </c:pt>
                <c:pt idx="636">
                  <c:v>-1.75898439</c:v>
                </c:pt>
                <c:pt idx="637">
                  <c:v>-1.73554689</c:v>
                </c:pt>
                <c:pt idx="638">
                  <c:v>-1.71015626</c:v>
                </c:pt>
                <c:pt idx="639">
                  <c:v>-1.68476564</c:v>
                </c:pt>
                <c:pt idx="640">
                  <c:v>-1.65546876</c:v>
                </c:pt>
                <c:pt idx="641">
                  <c:v>-1.63007814</c:v>
                </c:pt>
                <c:pt idx="642">
                  <c:v>-1.59882814</c:v>
                </c:pt>
                <c:pt idx="643">
                  <c:v>-1.56757814</c:v>
                </c:pt>
                <c:pt idx="644">
                  <c:v>-1.53632814</c:v>
                </c:pt>
                <c:pt idx="645">
                  <c:v>-1.50312501</c:v>
                </c:pt>
                <c:pt idx="646">
                  <c:v>-1.46796876</c:v>
                </c:pt>
                <c:pt idx="647">
                  <c:v>-1.43085939</c:v>
                </c:pt>
                <c:pt idx="648">
                  <c:v>-1.39570314</c:v>
                </c:pt>
                <c:pt idx="649">
                  <c:v>-1.35664064</c:v>
                </c:pt>
                <c:pt idx="650">
                  <c:v>-1.31367189</c:v>
                </c:pt>
                <c:pt idx="651">
                  <c:v>-1.27656251</c:v>
                </c:pt>
                <c:pt idx="652">
                  <c:v>-1.23750001</c:v>
                </c:pt>
                <c:pt idx="653">
                  <c:v>-1.19843751</c:v>
                </c:pt>
                <c:pt idx="654">
                  <c:v>-1.15546876</c:v>
                </c:pt>
                <c:pt idx="655">
                  <c:v>-1.11250001</c:v>
                </c:pt>
                <c:pt idx="656">
                  <c:v>-1.07343751</c:v>
                </c:pt>
                <c:pt idx="657">
                  <c:v>-1.03046876</c:v>
                </c:pt>
                <c:pt idx="658">
                  <c:v>-0.98750000999999998</c:v>
                </c:pt>
                <c:pt idx="659">
                  <c:v>-0.94257813999999995</c:v>
                </c:pt>
                <c:pt idx="660">
                  <c:v>-0.89765625999999998</c:v>
                </c:pt>
                <c:pt idx="661">
                  <c:v>-0.85273438999999995</c:v>
                </c:pt>
                <c:pt idx="662">
                  <c:v>-0.80781250999999998</c:v>
                </c:pt>
                <c:pt idx="663">
                  <c:v>-0.76289063999999995</c:v>
                </c:pt>
                <c:pt idx="664">
                  <c:v>-0.71601563999999995</c:v>
                </c:pt>
                <c:pt idx="665">
                  <c:v>-0.66718750999999998</c:v>
                </c:pt>
                <c:pt idx="666">
                  <c:v>-0.61835938999999995</c:v>
                </c:pt>
                <c:pt idx="667">
                  <c:v>-0.57148438999999995</c:v>
                </c:pt>
                <c:pt idx="668">
                  <c:v>-0.52656250999999998</c:v>
                </c:pt>
                <c:pt idx="669">
                  <c:v>-0.48164064000000001</c:v>
                </c:pt>
                <c:pt idx="670">
                  <c:v>-0.43671875999999998</c:v>
                </c:pt>
                <c:pt idx="671">
                  <c:v>-0.39375000999999998</c:v>
                </c:pt>
                <c:pt idx="672">
                  <c:v>-0.34882814000000001</c:v>
                </c:pt>
                <c:pt idx="673">
                  <c:v>-0.30390625999999998</c:v>
                </c:pt>
                <c:pt idx="674">
                  <c:v>-0.25703125999999998</c:v>
                </c:pt>
                <c:pt idx="675">
                  <c:v>-0.21015626000000001</c:v>
                </c:pt>
                <c:pt idx="676">
                  <c:v>-0.16132814000000001</c:v>
                </c:pt>
                <c:pt idx="677">
                  <c:v>-0.11445313999999999</c:v>
                </c:pt>
                <c:pt idx="678">
                  <c:v>-6.9531259999999998E-2</c:v>
                </c:pt>
                <c:pt idx="679">
                  <c:v>-2.6562510000000001E-2</c:v>
                </c:pt>
                <c:pt idx="680">
                  <c:v>2.0312489999999999E-2</c:v>
                </c:pt>
                <c:pt idx="681">
                  <c:v>6.7187490000000002E-2</c:v>
                </c:pt>
                <c:pt idx="682">
                  <c:v>0.11015624</c:v>
                </c:pt>
                <c:pt idx="683">
                  <c:v>0.15117185999999999</c:v>
                </c:pt>
                <c:pt idx="684">
                  <c:v>0.19218748999999999</c:v>
                </c:pt>
                <c:pt idx="685">
                  <c:v>0.23515623999999999</c:v>
                </c:pt>
                <c:pt idx="686">
                  <c:v>0.27617185999999999</c:v>
                </c:pt>
                <c:pt idx="687">
                  <c:v>0.31718749000000002</c:v>
                </c:pt>
                <c:pt idx="688">
                  <c:v>0.35820310999999999</c:v>
                </c:pt>
                <c:pt idx="689">
                  <c:v>0.39531249000000002</c:v>
                </c:pt>
                <c:pt idx="690">
                  <c:v>0.43242185999999999</c:v>
                </c:pt>
                <c:pt idx="691">
                  <c:v>0.47343749000000002</c:v>
                </c:pt>
                <c:pt idx="692">
                  <c:v>0.51249999000000002</c:v>
                </c:pt>
                <c:pt idx="693">
                  <c:v>0.54765624000000002</c:v>
                </c:pt>
                <c:pt idx="694">
                  <c:v>0.58281249000000002</c:v>
                </c:pt>
                <c:pt idx="695">
                  <c:v>0.61601561000000005</c:v>
                </c:pt>
                <c:pt idx="696">
                  <c:v>0.64921874000000002</c:v>
                </c:pt>
                <c:pt idx="697">
                  <c:v>0.68046874000000002</c:v>
                </c:pt>
                <c:pt idx="698">
                  <c:v>0.70976561000000005</c:v>
                </c:pt>
                <c:pt idx="699">
                  <c:v>0.73906249000000002</c:v>
                </c:pt>
                <c:pt idx="700">
                  <c:v>0.76640624000000002</c:v>
                </c:pt>
                <c:pt idx="701">
                  <c:v>0.79374999000000002</c:v>
                </c:pt>
                <c:pt idx="702">
                  <c:v>0.81718749000000002</c:v>
                </c:pt>
                <c:pt idx="703">
                  <c:v>0.84062499000000002</c:v>
                </c:pt>
                <c:pt idx="704">
                  <c:v>0.86015624000000002</c:v>
                </c:pt>
                <c:pt idx="705">
                  <c:v>0.88554686000000005</c:v>
                </c:pt>
                <c:pt idx="706">
                  <c:v>0.90703124000000002</c:v>
                </c:pt>
                <c:pt idx="707">
                  <c:v>0.92460936000000005</c:v>
                </c:pt>
                <c:pt idx="708">
                  <c:v>0.94414061000000005</c:v>
                </c:pt>
                <c:pt idx="709">
                  <c:v>0.95976561000000005</c:v>
                </c:pt>
                <c:pt idx="710">
                  <c:v>0.97148436000000005</c:v>
                </c:pt>
                <c:pt idx="711">
                  <c:v>0.98515624000000002</c:v>
                </c:pt>
                <c:pt idx="712">
                  <c:v>0.99882811000000005</c:v>
                </c:pt>
                <c:pt idx="713">
                  <c:v>1.01054686</c:v>
                </c:pt>
                <c:pt idx="714">
                  <c:v>1.02031249</c:v>
                </c:pt>
                <c:pt idx="715">
                  <c:v>1.02617186</c:v>
                </c:pt>
                <c:pt idx="716">
                  <c:v>1.03203124</c:v>
                </c:pt>
                <c:pt idx="717">
                  <c:v>1.03593749</c:v>
                </c:pt>
                <c:pt idx="718">
                  <c:v>1.03984374</c:v>
                </c:pt>
                <c:pt idx="719">
                  <c:v>1.04179686</c:v>
                </c:pt>
                <c:pt idx="720">
                  <c:v>1.04179686</c:v>
                </c:pt>
                <c:pt idx="721">
                  <c:v>1.04179686</c:v>
                </c:pt>
                <c:pt idx="722">
                  <c:v>1.03789061</c:v>
                </c:pt>
                <c:pt idx="723">
                  <c:v>1.03398436</c:v>
                </c:pt>
                <c:pt idx="724">
                  <c:v>1.02812499</c:v>
                </c:pt>
                <c:pt idx="725">
                  <c:v>1.02226561</c:v>
                </c:pt>
                <c:pt idx="726">
                  <c:v>1.01445311</c:v>
                </c:pt>
                <c:pt idx="727">
                  <c:v>1.00273436</c:v>
                </c:pt>
                <c:pt idx="728">
                  <c:v>0.99101561000000005</c:v>
                </c:pt>
                <c:pt idx="729">
                  <c:v>0.97539061000000005</c:v>
                </c:pt>
                <c:pt idx="730">
                  <c:v>0.96367186000000005</c:v>
                </c:pt>
                <c:pt idx="731">
                  <c:v>0.94999999000000002</c:v>
                </c:pt>
                <c:pt idx="732">
                  <c:v>0.93437499000000002</c:v>
                </c:pt>
                <c:pt idx="733">
                  <c:v>0.91484374000000002</c:v>
                </c:pt>
                <c:pt idx="734">
                  <c:v>0.89335936000000005</c:v>
                </c:pt>
                <c:pt idx="735">
                  <c:v>0.86992186000000005</c:v>
                </c:pt>
                <c:pt idx="736">
                  <c:v>0.85039061000000005</c:v>
                </c:pt>
                <c:pt idx="737">
                  <c:v>0.82695311000000005</c:v>
                </c:pt>
                <c:pt idx="738">
                  <c:v>0.80351561000000005</c:v>
                </c:pt>
                <c:pt idx="739">
                  <c:v>0.77812499000000002</c:v>
                </c:pt>
                <c:pt idx="740">
                  <c:v>0.74882811000000005</c:v>
                </c:pt>
                <c:pt idx="741">
                  <c:v>0.72148436000000005</c:v>
                </c:pt>
                <c:pt idx="742">
                  <c:v>0.69218749000000002</c:v>
                </c:pt>
                <c:pt idx="743">
                  <c:v>0.66093749000000002</c:v>
                </c:pt>
                <c:pt idx="744">
                  <c:v>0.62968749000000002</c:v>
                </c:pt>
                <c:pt idx="745">
                  <c:v>0.59453124000000002</c:v>
                </c:pt>
                <c:pt idx="746">
                  <c:v>0.56132811000000005</c:v>
                </c:pt>
                <c:pt idx="747">
                  <c:v>0.52617186000000005</c:v>
                </c:pt>
                <c:pt idx="748">
                  <c:v>0.48906249000000002</c:v>
                </c:pt>
                <c:pt idx="749">
                  <c:v>0.44999999000000002</c:v>
                </c:pt>
                <c:pt idx="750">
                  <c:v>0.40898435999999999</c:v>
                </c:pt>
                <c:pt idx="751">
                  <c:v>0.37187499000000002</c:v>
                </c:pt>
                <c:pt idx="752">
                  <c:v>0.33281249000000002</c:v>
                </c:pt>
                <c:pt idx="753">
                  <c:v>0.29374999000000002</c:v>
                </c:pt>
                <c:pt idx="754">
                  <c:v>0.25078124000000002</c:v>
                </c:pt>
                <c:pt idx="755">
                  <c:v>0.20976560999999999</c:v>
                </c:pt>
                <c:pt idx="756">
                  <c:v>0.16679685999999999</c:v>
                </c:pt>
                <c:pt idx="757">
                  <c:v>0.12578123999999999</c:v>
                </c:pt>
                <c:pt idx="758">
                  <c:v>8.4765610000000005E-2</c:v>
                </c:pt>
                <c:pt idx="759">
                  <c:v>3.7890609999999998E-2</c:v>
                </c:pt>
                <c:pt idx="760">
                  <c:v>-8.9843900000000001E-3</c:v>
                </c:pt>
                <c:pt idx="761">
                  <c:v>-5.3906259999999998E-2</c:v>
                </c:pt>
                <c:pt idx="762">
                  <c:v>-9.6875009999999998E-2</c:v>
                </c:pt>
                <c:pt idx="763">
                  <c:v>-0.14375001000000001</c:v>
                </c:pt>
                <c:pt idx="764">
                  <c:v>-0.19062501000000001</c:v>
                </c:pt>
                <c:pt idx="765">
                  <c:v>-0.23750001000000001</c:v>
                </c:pt>
                <c:pt idx="766">
                  <c:v>-0.28437500999999998</c:v>
                </c:pt>
                <c:pt idx="767">
                  <c:v>-0.32929689000000001</c:v>
                </c:pt>
                <c:pt idx="768">
                  <c:v>-0.37617189000000001</c:v>
                </c:pt>
                <c:pt idx="769">
                  <c:v>-0.42109375999999998</c:v>
                </c:pt>
                <c:pt idx="770">
                  <c:v>-0.46406250999999998</c:v>
                </c:pt>
                <c:pt idx="771">
                  <c:v>-0.50703125999999998</c:v>
                </c:pt>
                <c:pt idx="772">
                  <c:v>-0.55390625999999998</c:v>
                </c:pt>
                <c:pt idx="773">
                  <c:v>-0.60078125999999998</c:v>
                </c:pt>
                <c:pt idx="774">
                  <c:v>-0.64765625999999998</c:v>
                </c:pt>
                <c:pt idx="775">
                  <c:v>-0.69843750999999998</c:v>
                </c:pt>
                <c:pt idx="776">
                  <c:v>-0.74531250999999998</c:v>
                </c:pt>
                <c:pt idx="777">
                  <c:v>-0.79023438999999995</c:v>
                </c:pt>
                <c:pt idx="778">
                  <c:v>-0.83515625999999998</c:v>
                </c:pt>
                <c:pt idx="779">
                  <c:v>-0.88007813999999995</c:v>
                </c:pt>
                <c:pt idx="780">
                  <c:v>-0.92500000999999998</c:v>
                </c:pt>
                <c:pt idx="781">
                  <c:v>-0.96992188999999995</c:v>
                </c:pt>
                <c:pt idx="782">
                  <c:v>-1.01289064</c:v>
                </c:pt>
                <c:pt idx="783">
                  <c:v>-1.05585939</c:v>
                </c:pt>
                <c:pt idx="784">
                  <c:v>-1.09687501</c:v>
                </c:pt>
                <c:pt idx="785">
                  <c:v>-1.13984376</c:v>
                </c:pt>
                <c:pt idx="786">
                  <c:v>-1.18281251</c:v>
                </c:pt>
                <c:pt idx="787">
                  <c:v>-1.22187501</c:v>
                </c:pt>
                <c:pt idx="788">
                  <c:v>-1.26093751</c:v>
                </c:pt>
                <c:pt idx="789">
                  <c:v>-1.30000001</c:v>
                </c:pt>
                <c:pt idx="790">
                  <c:v>-1.33906251</c:v>
                </c:pt>
                <c:pt idx="791">
                  <c:v>-1.38007814</c:v>
                </c:pt>
                <c:pt idx="792">
                  <c:v>-1.41718751</c:v>
                </c:pt>
                <c:pt idx="793">
                  <c:v>-1.45234376</c:v>
                </c:pt>
                <c:pt idx="794">
                  <c:v>-1.48945314</c:v>
                </c:pt>
                <c:pt idx="795">
                  <c:v>-1.52265626</c:v>
                </c:pt>
                <c:pt idx="796">
                  <c:v>-1.55390626</c:v>
                </c:pt>
                <c:pt idx="797">
                  <c:v>-1.58710939</c:v>
                </c:pt>
                <c:pt idx="798">
                  <c:v>-1.61640626</c:v>
                </c:pt>
                <c:pt idx="799">
                  <c:v>-1.64570314</c:v>
                </c:pt>
                <c:pt idx="800">
                  <c:v>-1.67304689</c:v>
                </c:pt>
                <c:pt idx="801">
                  <c:v>-1.70039064</c:v>
                </c:pt>
                <c:pt idx="802">
                  <c:v>-1.72578126</c:v>
                </c:pt>
                <c:pt idx="803">
                  <c:v>-1.74921876</c:v>
                </c:pt>
                <c:pt idx="804">
                  <c:v>-1.77070314</c:v>
                </c:pt>
                <c:pt idx="805">
                  <c:v>-1.79609376</c:v>
                </c:pt>
                <c:pt idx="806">
                  <c:v>-1.81562501</c:v>
                </c:pt>
                <c:pt idx="807">
                  <c:v>-1.83320314</c:v>
                </c:pt>
                <c:pt idx="808">
                  <c:v>-1.85078126</c:v>
                </c:pt>
                <c:pt idx="809">
                  <c:v>-1.86640626</c:v>
                </c:pt>
                <c:pt idx="810">
                  <c:v>-1.87812501</c:v>
                </c:pt>
                <c:pt idx="811">
                  <c:v>-1.89375001</c:v>
                </c:pt>
                <c:pt idx="812">
                  <c:v>-1.90742189</c:v>
                </c:pt>
                <c:pt idx="813">
                  <c:v>-1.91718751</c:v>
                </c:pt>
                <c:pt idx="814">
                  <c:v>-1.92500001</c:v>
                </c:pt>
                <c:pt idx="815">
                  <c:v>-1.93281251</c:v>
                </c:pt>
                <c:pt idx="816">
                  <c:v>-1.93867189</c:v>
                </c:pt>
                <c:pt idx="817">
                  <c:v>-1.94257814</c:v>
                </c:pt>
                <c:pt idx="818">
                  <c:v>-1.94648439</c:v>
                </c:pt>
                <c:pt idx="819">
                  <c:v>-1.94843751</c:v>
                </c:pt>
                <c:pt idx="820">
                  <c:v>-1.94843751</c:v>
                </c:pt>
                <c:pt idx="821">
                  <c:v>-1.94648439</c:v>
                </c:pt>
                <c:pt idx="822">
                  <c:v>-1.94453126</c:v>
                </c:pt>
                <c:pt idx="823">
                  <c:v>-1.94062501</c:v>
                </c:pt>
                <c:pt idx="824">
                  <c:v>-1.93476564</c:v>
                </c:pt>
                <c:pt idx="825">
                  <c:v>-1.92890626</c:v>
                </c:pt>
                <c:pt idx="826">
                  <c:v>-1.92109376</c:v>
                </c:pt>
                <c:pt idx="827">
                  <c:v>-1.91132814</c:v>
                </c:pt>
                <c:pt idx="828">
                  <c:v>-1.89960939</c:v>
                </c:pt>
                <c:pt idx="829">
                  <c:v>-1.88398439</c:v>
                </c:pt>
                <c:pt idx="830">
                  <c:v>-1.87226564</c:v>
                </c:pt>
                <c:pt idx="831">
                  <c:v>-1.85664064</c:v>
                </c:pt>
                <c:pt idx="832">
                  <c:v>-1.84101564</c:v>
                </c:pt>
                <c:pt idx="833">
                  <c:v>-1.82343751</c:v>
                </c:pt>
                <c:pt idx="834">
                  <c:v>-1.80390626</c:v>
                </c:pt>
                <c:pt idx="835">
                  <c:v>-1.78046876</c:v>
                </c:pt>
                <c:pt idx="836">
                  <c:v>-1.75898439</c:v>
                </c:pt>
                <c:pt idx="837">
                  <c:v>-1.73554689</c:v>
                </c:pt>
                <c:pt idx="838">
                  <c:v>-1.71015626</c:v>
                </c:pt>
                <c:pt idx="839">
                  <c:v>-1.68476564</c:v>
                </c:pt>
                <c:pt idx="840">
                  <c:v>-1.65546876</c:v>
                </c:pt>
                <c:pt idx="841">
                  <c:v>-1.63007814</c:v>
                </c:pt>
                <c:pt idx="842">
                  <c:v>-1.59882814</c:v>
                </c:pt>
                <c:pt idx="843">
                  <c:v>-1.56757814</c:v>
                </c:pt>
                <c:pt idx="844">
                  <c:v>-1.53632814</c:v>
                </c:pt>
                <c:pt idx="845">
                  <c:v>-1.50312501</c:v>
                </c:pt>
                <c:pt idx="846">
                  <c:v>-1.46796876</c:v>
                </c:pt>
                <c:pt idx="847">
                  <c:v>-1.43085939</c:v>
                </c:pt>
                <c:pt idx="848">
                  <c:v>-1.39570314</c:v>
                </c:pt>
                <c:pt idx="849">
                  <c:v>-1.35664064</c:v>
                </c:pt>
                <c:pt idx="850">
                  <c:v>-1.31367189</c:v>
                </c:pt>
                <c:pt idx="851">
                  <c:v>-1.27656251</c:v>
                </c:pt>
                <c:pt idx="852">
                  <c:v>-1.23750001</c:v>
                </c:pt>
                <c:pt idx="853">
                  <c:v>-1.19843751</c:v>
                </c:pt>
                <c:pt idx="854">
                  <c:v>-1.15546876</c:v>
                </c:pt>
                <c:pt idx="855">
                  <c:v>-1.11250001</c:v>
                </c:pt>
                <c:pt idx="856">
                  <c:v>-1.07343751</c:v>
                </c:pt>
                <c:pt idx="857">
                  <c:v>-1.03046876</c:v>
                </c:pt>
                <c:pt idx="858">
                  <c:v>-0.98750000999999998</c:v>
                </c:pt>
                <c:pt idx="859">
                  <c:v>-0.94257813999999995</c:v>
                </c:pt>
                <c:pt idx="860">
                  <c:v>-0.89765625999999998</c:v>
                </c:pt>
                <c:pt idx="861">
                  <c:v>-0.85273438999999995</c:v>
                </c:pt>
                <c:pt idx="862">
                  <c:v>-0.80781250999999998</c:v>
                </c:pt>
                <c:pt idx="863">
                  <c:v>-0.76289063999999995</c:v>
                </c:pt>
                <c:pt idx="864">
                  <c:v>-0.71601563999999995</c:v>
                </c:pt>
                <c:pt idx="865">
                  <c:v>-0.66718750999999998</c:v>
                </c:pt>
                <c:pt idx="866">
                  <c:v>-0.61835938999999995</c:v>
                </c:pt>
                <c:pt idx="867">
                  <c:v>-0.57148438999999995</c:v>
                </c:pt>
                <c:pt idx="868">
                  <c:v>-0.52656250999999998</c:v>
                </c:pt>
                <c:pt idx="869">
                  <c:v>-0.48164064000000001</c:v>
                </c:pt>
                <c:pt idx="870">
                  <c:v>-0.43671875999999998</c:v>
                </c:pt>
                <c:pt idx="871">
                  <c:v>-0.39375000999999998</c:v>
                </c:pt>
                <c:pt idx="872">
                  <c:v>-0.34882814000000001</c:v>
                </c:pt>
                <c:pt idx="873">
                  <c:v>-0.30390625999999998</c:v>
                </c:pt>
                <c:pt idx="874">
                  <c:v>-0.25703125999999998</c:v>
                </c:pt>
                <c:pt idx="875">
                  <c:v>-0.21015626000000001</c:v>
                </c:pt>
                <c:pt idx="876">
                  <c:v>-0.16132814000000001</c:v>
                </c:pt>
                <c:pt idx="877">
                  <c:v>-0.11445313999999999</c:v>
                </c:pt>
                <c:pt idx="878">
                  <c:v>-6.9531259999999998E-2</c:v>
                </c:pt>
                <c:pt idx="879">
                  <c:v>-2.6562510000000001E-2</c:v>
                </c:pt>
                <c:pt idx="880">
                  <c:v>2.0312489999999999E-2</c:v>
                </c:pt>
                <c:pt idx="881">
                  <c:v>6.7187490000000002E-2</c:v>
                </c:pt>
                <c:pt idx="882">
                  <c:v>0.11015624</c:v>
                </c:pt>
                <c:pt idx="883">
                  <c:v>0.15117185999999999</c:v>
                </c:pt>
                <c:pt idx="884">
                  <c:v>0.19218748999999999</c:v>
                </c:pt>
                <c:pt idx="885">
                  <c:v>0.23515623999999999</c:v>
                </c:pt>
                <c:pt idx="886">
                  <c:v>0.27617185999999999</c:v>
                </c:pt>
                <c:pt idx="887">
                  <c:v>0.31718749000000002</c:v>
                </c:pt>
                <c:pt idx="888">
                  <c:v>0.35820310999999999</c:v>
                </c:pt>
                <c:pt idx="889">
                  <c:v>0.39531249000000002</c:v>
                </c:pt>
                <c:pt idx="890">
                  <c:v>0.43242185999999999</c:v>
                </c:pt>
                <c:pt idx="891">
                  <c:v>0.47343749000000002</c:v>
                </c:pt>
                <c:pt idx="892">
                  <c:v>0.51249999000000002</c:v>
                </c:pt>
                <c:pt idx="893">
                  <c:v>0.54765624000000002</c:v>
                </c:pt>
                <c:pt idx="894">
                  <c:v>0.58281249000000002</c:v>
                </c:pt>
                <c:pt idx="895">
                  <c:v>0.61601561000000005</c:v>
                </c:pt>
                <c:pt idx="896">
                  <c:v>0.64921874000000002</c:v>
                </c:pt>
                <c:pt idx="897">
                  <c:v>0.68046874000000002</c:v>
                </c:pt>
                <c:pt idx="898">
                  <c:v>0.70976561000000005</c:v>
                </c:pt>
                <c:pt idx="899">
                  <c:v>0.73906249000000002</c:v>
                </c:pt>
                <c:pt idx="900">
                  <c:v>0.76640624000000002</c:v>
                </c:pt>
                <c:pt idx="901">
                  <c:v>0.79374999000000002</c:v>
                </c:pt>
                <c:pt idx="902">
                  <c:v>0.81718749000000002</c:v>
                </c:pt>
                <c:pt idx="903">
                  <c:v>0.84062499000000002</c:v>
                </c:pt>
                <c:pt idx="904">
                  <c:v>0.86015624000000002</c:v>
                </c:pt>
                <c:pt idx="905">
                  <c:v>0.88554686000000005</c:v>
                </c:pt>
                <c:pt idx="906">
                  <c:v>0.90703124000000002</c:v>
                </c:pt>
                <c:pt idx="907">
                  <c:v>0.92460936000000005</c:v>
                </c:pt>
                <c:pt idx="908">
                  <c:v>0.94414061000000005</c:v>
                </c:pt>
                <c:pt idx="909">
                  <c:v>0.95976561000000005</c:v>
                </c:pt>
                <c:pt idx="910">
                  <c:v>0.97148436000000005</c:v>
                </c:pt>
                <c:pt idx="911">
                  <c:v>0.98515624000000002</c:v>
                </c:pt>
                <c:pt idx="912">
                  <c:v>0.99882811000000005</c:v>
                </c:pt>
                <c:pt idx="913">
                  <c:v>1.01054686</c:v>
                </c:pt>
                <c:pt idx="914">
                  <c:v>1.02031249</c:v>
                </c:pt>
                <c:pt idx="915">
                  <c:v>1.02617186</c:v>
                </c:pt>
                <c:pt idx="916">
                  <c:v>1.03203124</c:v>
                </c:pt>
                <c:pt idx="917">
                  <c:v>1.03789061</c:v>
                </c:pt>
                <c:pt idx="918">
                  <c:v>1.03984374</c:v>
                </c:pt>
                <c:pt idx="919">
                  <c:v>1.04179686</c:v>
                </c:pt>
                <c:pt idx="920">
                  <c:v>1.04179686</c:v>
                </c:pt>
                <c:pt idx="921">
                  <c:v>1.04179686</c:v>
                </c:pt>
                <c:pt idx="922">
                  <c:v>1.03789061</c:v>
                </c:pt>
                <c:pt idx="923">
                  <c:v>1.03398436</c:v>
                </c:pt>
                <c:pt idx="924">
                  <c:v>1.02812499</c:v>
                </c:pt>
                <c:pt idx="925">
                  <c:v>1.02226561</c:v>
                </c:pt>
                <c:pt idx="926">
                  <c:v>1.01445311</c:v>
                </c:pt>
                <c:pt idx="927">
                  <c:v>1.00273436</c:v>
                </c:pt>
                <c:pt idx="928">
                  <c:v>0.99101561000000005</c:v>
                </c:pt>
                <c:pt idx="929">
                  <c:v>0.97539061000000005</c:v>
                </c:pt>
                <c:pt idx="930">
                  <c:v>0.96367186000000005</c:v>
                </c:pt>
                <c:pt idx="931">
                  <c:v>0.94999999000000002</c:v>
                </c:pt>
                <c:pt idx="932">
                  <c:v>0.93437499000000002</c:v>
                </c:pt>
                <c:pt idx="933">
                  <c:v>0.91484374000000002</c:v>
                </c:pt>
                <c:pt idx="934">
                  <c:v>0.89335936000000005</c:v>
                </c:pt>
                <c:pt idx="935">
                  <c:v>0.86992186000000005</c:v>
                </c:pt>
                <c:pt idx="936">
                  <c:v>0.85039061000000005</c:v>
                </c:pt>
                <c:pt idx="937">
                  <c:v>0.82695311000000005</c:v>
                </c:pt>
                <c:pt idx="938">
                  <c:v>0.80351561000000005</c:v>
                </c:pt>
                <c:pt idx="939">
                  <c:v>0.77812499000000002</c:v>
                </c:pt>
                <c:pt idx="940">
                  <c:v>0.74882811000000005</c:v>
                </c:pt>
                <c:pt idx="941">
                  <c:v>0.72148436000000005</c:v>
                </c:pt>
                <c:pt idx="942">
                  <c:v>0.69218749000000002</c:v>
                </c:pt>
                <c:pt idx="943">
                  <c:v>0.66093749000000002</c:v>
                </c:pt>
                <c:pt idx="944">
                  <c:v>0.62968749000000002</c:v>
                </c:pt>
                <c:pt idx="945">
                  <c:v>0.59453124000000002</c:v>
                </c:pt>
                <c:pt idx="946">
                  <c:v>0.56132811000000005</c:v>
                </c:pt>
                <c:pt idx="947">
                  <c:v>0.52617186000000005</c:v>
                </c:pt>
                <c:pt idx="948">
                  <c:v>0.48906249000000002</c:v>
                </c:pt>
                <c:pt idx="949">
                  <c:v>0.44999999000000002</c:v>
                </c:pt>
                <c:pt idx="950">
                  <c:v>0.40898435999999999</c:v>
                </c:pt>
                <c:pt idx="951">
                  <c:v>0.37187499000000002</c:v>
                </c:pt>
                <c:pt idx="952">
                  <c:v>0.33281249000000002</c:v>
                </c:pt>
                <c:pt idx="953">
                  <c:v>0.29374999000000002</c:v>
                </c:pt>
                <c:pt idx="954">
                  <c:v>0.25078124000000002</c:v>
                </c:pt>
                <c:pt idx="955">
                  <c:v>0.20976560999999999</c:v>
                </c:pt>
                <c:pt idx="956">
                  <c:v>0.16679685999999999</c:v>
                </c:pt>
                <c:pt idx="957">
                  <c:v>0.12578123999999999</c:v>
                </c:pt>
                <c:pt idx="958">
                  <c:v>8.4765610000000005E-2</c:v>
                </c:pt>
                <c:pt idx="959">
                  <c:v>3.7890609999999998E-2</c:v>
                </c:pt>
                <c:pt idx="960">
                  <c:v>-8.9843900000000001E-3</c:v>
                </c:pt>
                <c:pt idx="961">
                  <c:v>-5.3906259999999998E-2</c:v>
                </c:pt>
                <c:pt idx="962">
                  <c:v>-9.6875009999999998E-2</c:v>
                </c:pt>
                <c:pt idx="963">
                  <c:v>-0.14375001000000001</c:v>
                </c:pt>
                <c:pt idx="964">
                  <c:v>-0.19062501000000001</c:v>
                </c:pt>
                <c:pt idx="965">
                  <c:v>-0.23750001000000001</c:v>
                </c:pt>
                <c:pt idx="966">
                  <c:v>-0.28437500999999998</c:v>
                </c:pt>
                <c:pt idx="967">
                  <c:v>-0.32929689000000001</c:v>
                </c:pt>
                <c:pt idx="968">
                  <c:v>-0.37617189000000001</c:v>
                </c:pt>
                <c:pt idx="969">
                  <c:v>-0.42109375999999998</c:v>
                </c:pt>
                <c:pt idx="970">
                  <c:v>-0.46406250999999998</c:v>
                </c:pt>
                <c:pt idx="971">
                  <c:v>-0.50703125999999998</c:v>
                </c:pt>
                <c:pt idx="972">
                  <c:v>-0.55390625999999998</c:v>
                </c:pt>
                <c:pt idx="973">
                  <c:v>-0.60078125999999998</c:v>
                </c:pt>
                <c:pt idx="974">
                  <c:v>-0.64765625999999998</c:v>
                </c:pt>
                <c:pt idx="975">
                  <c:v>-0.69843750999999998</c:v>
                </c:pt>
                <c:pt idx="976">
                  <c:v>-0.74531250999999998</c:v>
                </c:pt>
                <c:pt idx="977">
                  <c:v>-0.79023438999999995</c:v>
                </c:pt>
                <c:pt idx="978">
                  <c:v>-0.83515625999999998</c:v>
                </c:pt>
                <c:pt idx="979">
                  <c:v>-0.88007813999999995</c:v>
                </c:pt>
                <c:pt idx="980">
                  <c:v>-0.92500000999999998</c:v>
                </c:pt>
                <c:pt idx="981">
                  <c:v>-0.96992188999999995</c:v>
                </c:pt>
                <c:pt idx="982">
                  <c:v>-1.01289064</c:v>
                </c:pt>
                <c:pt idx="983">
                  <c:v>-1.05585939</c:v>
                </c:pt>
                <c:pt idx="984">
                  <c:v>-1.09687501</c:v>
                </c:pt>
                <c:pt idx="985">
                  <c:v>-1.13984376</c:v>
                </c:pt>
                <c:pt idx="986">
                  <c:v>-1.18281251</c:v>
                </c:pt>
                <c:pt idx="987">
                  <c:v>-1.22187501</c:v>
                </c:pt>
                <c:pt idx="988">
                  <c:v>-1.26093751</c:v>
                </c:pt>
                <c:pt idx="989">
                  <c:v>-1.30000001</c:v>
                </c:pt>
                <c:pt idx="990">
                  <c:v>-1.33906251</c:v>
                </c:pt>
                <c:pt idx="991">
                  <c:v>-1.38007814</c:v>
                </c:pt>
                <c:pt idx="992">
                  <c:v>-1.41718751</c:v>
                </c:pt>
                <c:pt idx="993">
                  <c:v>-1.45234376</c:v>
                </c:pt>
                <c:pt idx="994">
                  <c:v>-1.48945314</c:v>
                </c:pt>
                <c:pt idx="995">
                  <c:v>-1.52265626</c:v>
                </c:pt>
                <c:pt idx="996">
                  <c:v>-1.55390626</c:v>
                </c:pt>
                <c:pt idx="997">
                  <c:v>-1.58710939</c:v>
                </c:pt>
                <c:pt idx="998">
                  <c:v>-1.61640626</c:v>
                </c:pt>
                <c:pt idx="999">
                  <c:v>-1.64570314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'3v'!$W$3:$W$1002</c:f>
              <c:numCache>
                <c:formatCode>0.00E+00</c:formatCode>
                <c:ptCount val="1000"/>
                <c:pt idx="0">
                  <c:v>0.82109374000000002</c:v>
                </c:pt>
                <c:pt idx="1">
                  <c:v>0.82304686000000005</c:v>
                </c:pt>
                <c:pt idx="2">
                  <c:v>0.82304686000000005</c:v>
                </c:pt>
                <c:pt idx="3">
                  <c:v>0.82499999000000002</c:v>
                </c:pt>
                <c:pt idx="4">
                  <c:v>0.82695311000000005</c:v>
                </c:pt>
                <c:pt idx="5">
                  <c:v>0.82695311000000005</c:v>
                </c:pt>
                <c:pt idx="6">
                  <c:v>0.82890624000000002</c:v>
                </c:pt>
                <c:pt idx="7">
                  <c:v>0.82890624000000002</c:v>
                </c:pt>
                <c:pt idx="8">
                  <c:v>0.83085936000000005</c:v>
                </c:pt>
                <c:pt idx="9">
                  <c:v>0.83085936000000005</c:v>
                </c:pt>
                <c:pt idx="10">
                  <c:v>0.83085936000000005</c:v>
                </c:pt>
                <c:pt idx="11">
                  <c:v>0.83281249000000002</c:v>
                </c:pt>
                <c:pt idx="12">
                  <c:v>0.83281249000000002</c:v>
                </c:pt>
                <c:pt idx="13">
                  <c:v>0.83476561000000005</c:v>
                </c:pt>
                <c:pt idx="14">
                  <c:v>0.83476561000000005</c:v>
                </c:pt>
                <c:pt idx="15">
                  <c:v>0.83671874000000002</c:v>
                </c:pt>
                <c:pt idx="16">
                  <c:v>0.83867186000000005</c:v>
                </c:pt>
                <c:pt idx="17">
                  <c:v>0.84062499000000002</c:v>
                </c:pt>
                <c:pt idx="18">
                  <c:v>0.84257811000000005</c:v>
                </c:pt>
                <c:pt idx="19">
                  <c:v>0.84453124000000002</c:v>
                </c:pt>
                <c:pt idx="20">
                  <c:v>0.84648436000000005</c:v>
                </c:pt>
                <c:pt idx="21">
                  <c:v>0.84843749000000002</c:v>
                </c:pt>
                <c:pt idx="22">
                  <c:v>0.85039061000000005</c:v>
                </c:pt>
                <c:pt idx="23">
                  <c:v>0.85234374000000002</c:v>
                </c:pt>
                <c:pt idx="24">
                  <c:v>0.85429686000000005</c:v>
                </c:pt>
                <c:pt idx="25">
                  <c:v>0.85624999000000002</c:v>
                </c:pt>
                <c:pt idx="26">
                  <c:v>0.85820311000000005</c:v>
                </c:pt>
                <c:pt idx="27">
                  <c:v>0.86015624000000002</c:v>
                </c:pt>
                <c:pt idx="28">
                  <c:v>0.86210936000000005</c:v>
                </c:pt>
                <c:pt idx="29">
                  <c:v>0.86406249000000002</c:v>
                </c:pt>
                <c:pt idx="30">
                  <c:v>0.86601561000000005</c:v>
                </c:pt>
                <c:pt idx="31">
                  <c:v>0.86796874000000002</c:v>
                </c:pt>
                <c:pt idx="32">
                  <c:v>0.86992186000000005</c:v>
                </c:pt>
                <c:pt idx="33">
                  <c:v>0.87187499000000002</c:v>
                </c:pt>
                <c:pt idx="34">
                  <c:v>0.87382811000000005</c:v>
                </c:pt>
                <c:pt idx="35">
                  <c:v>0.87578124000000002</c:v>
                </c:pt>
                <c:pt idx="36">
                  <c:v>0.87968749000000002</c:v>
                </c:pt>
                <c:pt idx="37">
                  <c:v>0.88164061000000005</c:v>
                </c:pt>
                <c:pt idx="38">
                  <c:v>0.88359374000000002</c:v>
                </c:pt>
                <c:pt idx="39">
                  <c:v>0.88554686000000005</c:v>
                </c:pt>
                <c:pt idx="40">
                  <c:v>0.88945311000000005</c:v>
                </c:pt>
                <c:pt idx="41">
                  <c:v>0.89140624000000002</c:v>
                </c:pt>
                <c:pt idx="42">
                  <c:v>0.89335936000000005</c:v>
                </c:pt>
                <c:pt idx="43">
                  <c:v>0.89531249000000002</c:v>
                </c:pt>
                <c:pt idx="44">
                  <c:v>0.89531249000000002</c:v>
                </c:pt>
                <c:pt idx="45">
                  <c:v>0.89726561000000005</c:v>
                </c:pt>
                <c:pt idx="46">
                  <c:v>0.89921874000000002</c:v>
                </c:pt>
                <c:pt idx="47">
                  <c:v>0.90117186000000005</c:v>
                </c:pt>
                <c:pt idx="48">
                  <c:v>0.90117186000000005</c:v>
                </c:pt>
                <c:pt idx="49">
                  <c:v>0.90312499000000002</c:v>
                </c:pt>
                <c:pt idx="50">
                  <c:v>0.90312499000000002</c:v>
                </c:pt>
                <c:pt idx="51">
                  <c:v>0.90507811000000005</c:v>
                </c:pt>
                <c:pt idx="52">
                  <c:v>0.90703124000000002</c:v>
                </c:pt>
                <c:pt idx="53">
                  <c:v>0.90703124000000002</c:v>
                </c:pt>
                <c:pt idx="54">
                  <c:v>0.90898436000000005</c:v>
                </c:pt>
                <c:pt idx="55">
                  <c:v>0.91093749000000002</c:v>
                </c:pt>
                <c:pt idx="56">
                  <c:v>0.91093749000000002</c:v>
                </c:pt>
                <c:pt idx="57">
                  <c:v>0.91289061000000005</c:v>
                </c:pt>
                <c:pt idx="58">
                  <c:v>0.91484374000000002</c:v>
                </c:pt>
                <c:pt idx="59">
                  <c:v>0.91679686000000005</c:v>
                </c:pt>
                <c:pt idx="60">
                  <c:v>0.91679686000000005</c:v>
                </c:pt>
                <c:pt idx="61">
                  <c:v>0.91874999000000002</c:v>
                </c:pt>
                <c:pt idx="62">
                  <c:v>0.92070311000000005</c:v>
                </c:pt>
                <c:pt idx="63">
                  <c:v>0.92265624000000002</c:v>
                </c:pt>
                <c:pt idx="64">
                  <c:v>0.92265624000000002</c:v>
                </c:pt>
                <c:pt idx="65">
                  <c:v>0.92460936000000005</c:v>
                </c:pt>
                <c:pt idx="66">
                  <c:v>0.92656249000000002</c:v>
                </c:pt>
                <c:pt idx="67">
                  <c:v>0.92851561000000005</c:v>
                </c:pt>
                <c:pt idx="68">
                  <c:v>0.92851561000000005</c:v>
                </c:pt>
                <c:pt idx="69">
                  <c:v>0.93046874000000002</c:v>
                </c:pt>
                <c:pt idx="70">
                  <c:v>0.93242186000000005</c:v>
                </c:pt>
                <c:pt idx="71">
                  <c:v>0.93437499000000002</c:v>
                </c:pt>
                <c:pt idx="72">
                  <c:v>0.93437499000000002</c:v>
                </c:pt>
                <c:pt idx="73">
                  <c:v>0.93632811000000005</c:v>
                </c:pt>
                <c:pt idx="74">
                  <c:v>0.93828124000000002</c:v>
                </c:pt>
                <c:pt idx="75">
                  <c:v>0.93828124000000002</c:v>
                </c:pt>
                <c:pt idx="76">
                  <c:v>0.94023436000000005</c:v>
                </c:pt>
                <c:pt idx="77">
                  <c:v>0.94218749000000002</c:v>
                </c:pt>
                <c:pt idx="78">
                  <c:v>0.94218749000000002</c:v>
                </c:pt>
                <c:pt idx="79">
                  <c:v>0.94414061000000005</c:v>
                </c:pt>
                <c:pt idx="80">
                  <c:v>0.94414061000000005</c:v>
                </c:pt>
                <c:pt idx="81">
                  <c:v>0.94609374000000002</c:v>
                </c:pt>
                <c:pt idx="82">
                  <c:v>0.94609374000000002</c:v>
                </c:pt>
                <c:pt idx="83">
                  <c:v>0.94609374000000002</c:v>
                </c:pt>
                <c:pt idx="84">
                  <c:v>0.94804686000000005</c:v>
                </c:pt>
                <c:pt idx="85">
                  <c:v>0.94804686000000005</c:v>
                </c:pt>
                <c:pt idx="86">
                  <c:v>0.94804686000000005</c:v>
                </c:pt>
                <c:pt idx="87">
                  <c:v>0.94999999000000002</c:v>
                </c:pt>
                <c:pt idx="88">
                  <c:v>0.94999999000000002</c:v>
                </c:pt>
                <c:pt idx="89">
                  <c:v>0.94999999000000002</c:v>
                </c:pt>
                <c:pt idx="90">
                  <c:v>0.94999999000000002</c:v>
                </c:pt>
                <c:pt idx="91">
                  <c:v>0.94999999000000002</c:v>
                </c:pt>
                <c:pt idx="92">
                  <c:v>0.94999999000000002</c:v>
                </c:pt>
                <c:pt idx="93">
                  <c:v>0.94999999000000002</c:v>
                </c:pt>
                <c:pt idx="94">
                  <c:v>0.94999999000000002</c:v>
                </c:pt>
                <c:pt idx="95">
                  <c:v>0.94999999000000002</c:v>
                </c:pt>
                <c:pt idx="96">
                  <c:v>0.94999999000000002</c:v>
                </c:pt>
                <c:pt idx="97">
                  <c:v>0.94999999000000002</c:v>
                </c:pt>
                <c:pt idx="98">
                  <c:v>0.94999999000000002</c:v>
                </c:pt>
                <c:pt idx="99">
                  <c:v>0.94999999000000002</c:v>
                </c:pt>
                <c:pt idx="100">
                  <c:v>0.94804686000000005</c:v>
                </c:pt>
                <c:pt idx="101">
                  <c:v>0.94804686000000005</c:v>
                </c:pt>
                <c:pt idx="102">
                  <c:v>0.94804686000000005</c:v>
                </c:pt>
                <c:pt idx="103">
                  <c:v>0.94804686000000005</c:v>
                </c:pt>
                <c:pt idx="104">
                  <c:v>0.94804686000000005</c:v>
                </c:pt>
                <c:pt idx="105">
                  <c:v>0.94609374000000002</c:v>
                </c:pt>
                <c:pt idx="106">
                  <c:v>0.94609374000000002</c:v>
                </c:pt>
                <c:pt idx="107">
                  <c:v>0.94609374000000002</c:v>
                </c:pt>
                <c:pt idx="108">
                  <c:v>0.94414061000000005</c:v>
                </c:pt>
                <c:pt idx="109">
                  <c:v>0.94414061000000005</c:v>
                </c:pt>
                <c:pt idx="110">
                  <c:v>0.94414061000000005</c:v>
                </c:pt>
                <c:pt idx="111">
                  <c:v>0.94218749000000002</c:v>
                </c:pt>
                <c:pt idx="112">
                  <c:v>0.94218749000000002</c:v>
                </c:pt>
                <c:pt idx="113">
                  <c:v>0.94023436000000005</c:v>
                </c:pt>
                <c:pt idx="114">
                  <c:v>0.94023436000000005</c:v>
                </c:pt>
                <c:pt idx="115">
                  <c:v>0.93828124000000002</c:v>
                </c:pt>
                <c:pt idx="116">
                  <c:v>0.93828124000000002</c:v>
                </c:pt>
                <c:pt idx="117">
                  <c:v>0.93632811000000005</c:v>
                </c:pt>
                <c:pt idx="118">
                  <c:v>0.93437499000000002</c:v>
                </c:pt>
                <c:pt idx="119">
                  <c:v>0.93242186000000005</c:v>
                </c:pt>
                <c:pt idx="120">
                  <c:v>0.93046874000000002</c:v>
                </c:pt>
                <c:pt idx="121">
                  <c:v>0.92851561000000005</c:v>
                </c:pt>
                <c:pt idx="122">
                  <c:v>0.92851561000000005</c:v>
                </c:pt>
                <c:pt idx="123">
                  <c:v>0.92656249000000002</c:v>
                </c:pt>
                <c:pt idx="124">
                  <c:v>0.92460936000000005</c:v>
                </c:pt>
                <c:pt idx="125">
                  <c:v>0.92265624000000002</c:v>
                </c:pt>
                <c:pt idx="126">
                  <c:v>0.92070311000000005</c:v>
                </c:pt>
                <c:pt idx="127">
                  <c:v>0.91874999000000002</c:v>
                </c:pt>
                <c:pt idx="128">
                  <c:v>0.91679686000000005</c:v>
                </c:pt>
                <c:pt idx="129">
                  <c:v>0.91679686000000005</c:v>
                </c:pt>
                <c:pt idx="130">
                  <c:v>0.91484374000000002</c:v>
                </c:pt>
                <c:pt idx="131">
                  <c:v>0.91289061000000005</c:v>
                </c:pt>
                <c:pt idx="132">
                  <c:v>0.91093749000000002</c:v>
                </c:pt>
                <c:pt idx="133">
                  <c:v>0.90898436000000005</c:v>
                </c:pt>
                <c:pt idx="134">
                  <c:v>0.90703124000000002</c:v>
                </c:pt>
                <c:pt idx="135">
                  <c:v>0.90507811000000005</c:v>
                </c:pt>
                <c:pt idx="136">
                  <c:v>0.90312499000000002</c:v>
                </c:pt>
                <c:pt idx="137">
                  <c:v>0.89921874000000002</c:v>
                </c:pt>
                <c:pt idx="138">
                  <c:v>0.89726561000000005</c:v>
                </c:pt>
                <c:pt idx="139">
                  <c:v>0.89531249000000002</c:v>
                </c:pt>
                <c:pt idx="140">
                  <c:v>0.89335936000000005</c:v>
                </c:pt>
                <c:pt idx="141">
                  <c:v>0.88945311000000005</c:v>
                </c:pt>
                <c:pt idx="142">
                  <c:v>0.88749999000000002</c:v>
                </c:pt>
                <c:pt idx="143">
                  <c:v>0.88554686000000005</c:v>
                </c:pt>
                <c:pt idx="144">
                  <c:v>0.88359374000000002</c:v>
                </c:pt>
                <c:pt idx="145">
                  <c:v>0.88359374000000002</c:v>
                </c:pt>
                <c:pt idx="146">
                  <c:v>0.88164061000000005</c:v>
                </c:pt>
                <c:pt idx="147">
                  <c:v>0.88164061000000005</c:v>
                </c:pt>
                <c:pt idx="148">
                  <c:v>0.87968749000000002</c:v>
                </c:pt>
                <c:pt idx="149">
                  <c:v>0.87773436000000005</c:v>
                </c:pt>
                <c:pt idx="150">
                  <c:v>0.87773436000000005</c:v>
                </c:pt>
                <c:pt idx="151">
                  <c:v>0.87578124000000002</c:v>
                </c:pt>
                <c:pt idx="152">
                  <c:v>0.87382811000000005</c:v>
                </c:pt>
                <c:pt idx="153">
                  <c:v>0.87382811000000005</c:v>
                </c:pt>
                <c:pt idx="154">
                  <c:v>0.87187499000000002</c:v>
                </c:pt>
                <c:pt idx="155">
                  <c:v>0.86992186000000005</c:v>
                </c:pt>
                <c:pt idx="156">
                  <c:v>0.86601561000000005</c:v>
                </c:pt>
                <c:pt idx="157">
                  <c:v>0.86406249000000002</c:v>
                </c:pt>
                <c:pt idx="158">
                  <c:v>0.86210936000000005</c:v>
                </c:pt>
                <c:pt idx="159">
                  <c:v>0.86015624000000002</c:v>
                </c:pt>
                <c:pt idx="160">
                  <c:v>0.85820311000000005</c:v>
                </c:pt>
                <c:pt idx="161">
                  <c:v>0.85429686000000005</c:v>
                </c:pt>
                <c:pt idx="162">
                  <c:v>0.85234374000000002</c:v>
                </c:pt>
                <c:pt idx="163">
                  <c:v>0.85039061000000005</c:v>
                </c:pt>
                <c:pt idx="164">
                  <c:v>0.84843749000000002</c:v>
                </c:pt>
                <c:pt idx="165">
                  <c:v>0.84843749000000002</c:v>
                </c:pt>
                <c:pt idx="166">
                  <c:v>0.84648436000000005</c:v>
                </c:pt>
                <c:pt idx="167">
                  <c:v>0.84453124000000002</c:v>
                </c:pt>
                <c:pt idx="168">
                  <c:v>0.84453124000000002</c:v>
                </c:pt>
                <c:pt idx="169">
                  <c:v>0.84257811000000005</c:v>
                </c:pt>
                <c:pt idx="170">
                  <c:v>0.84062499000000002</c:v>
                </c:pt>
                <c:pt idx="171">
                  <c:v>0.84062499000000002</c:v>
                </c:pt>
                <c:pt idx="172">
                  <c:v>0.83867186000000005</c:v>
                </c:pt>
                <c:pt idx="173">
                  <c:v>0.83671874000000002</c:v>
                </c:pt>
                <c:pt idx="174">
                  <c:v>0.83476561000000005</c:v>
                </c:pt>
                <c:pt idx="175">
                  <c:v>0.83281249000000002</c:v>
                </c:pt>
                <c:pt idx="176">
                  <c:v>0.83085936000000005</c:v>
                </c:pt>
                <c:pt idx="177">
                  <c:v>0.82890624000000002</c:v>
                </c:pt>
                <c:pt idx="178">
                  <c:v>0.82695311000000005</c:v>
                </c:pt>
                <c:pt idx="179">
                  <c:v>0.82499999000000002</c:v>
                </c:pt>
                <c:pt idx="180">
                  <c:v>0.82304686000000005</c:v>
                </c:pt>
                <c:pt idx="181">
                  <c:v>0.82304686000000005</c:v>
                </c:pt>
                <c:pt idx="182">
                  <c:v>0.82109374000000002</c:v>
                </c:pt>
                <c:pt idx="183">
                  <c:v>0.82109374000000002</c:v>
                </c:pt>
                <c:pt idx="184">
                  <c:v>0.81914061000000005</c:v>
                </c:pt>
                <c:pt idx="185">
                  <c:v>0.81914061000000005</c:v>
                </c:pt>
                <c:pt idx="186">
                  <c:v>0.81914061000000005</c:v>
                </c:pt>
                <c:pt idx="187">
                  <c:v>0.81914061000000005</c:v>
                </c:pt>
                <c:pt idx="188">
                  <c:v>0.81914061000000005</c:v>
                </c:pt>
                <c:pt idx="189">
                  <c:v>0.81914061000000005</c:v>
                </c:pt>
                <c:pt idx="190">
                  <c:v>0.81718749000000002</c:v>
                </c:pt>
                <c:pt idx="191">
                  <c:v>0.81718749000000002</c:v>
                </c:pt>
                <c:pt idx="192">
                  <c:v>0.81914061000000005</c:v>
                </c:pt>
                <c:pt idx="193">
                  <c:v>0.81914061000000005</c:v>
                </c:pt>
                <c:pt idx="194">
                  <c:v>0.81914061000000005</c:v>
                </c:pt>
                <c:pt idx="195">
                  <c:v>0.81914061000000005</c:v>
                </c:pt>
                <c:pt idx="196">
                  <c:v>0.81914061000000005</c:v>
                </c:pt>
                <c:pt idx="197">
                  <c:v>0.81914061000000005</c:v>
                </c:pt>
                <c:pt idx="198">
                  <c:v>0.81914061000000005</c:v>
                </c:pt>
                <c:pt idx="199">
                  <c:v>0.82109374000000002</c:v>
                </c:pt>
                <c:pt idx="200">
                  <c:v>0.82109374000000002</c:v>
                </c:pt>
                <c:pt idx="201">
                  <c:v>0.82304686000000005</c:v>
                </c:pt>
                <c:pt idx="202">
                  <c:v>0.82499999000000002</c:v>
                </c:pt>
                <c:pt idx="203">
                  <c:v>0.82499999000000002</c:v>
                </c:pt>
                <c:pt idx="204">
                  <c:v>0.82695311000000005</c:v>
                </c:pt>
                <c:pt idx="205">
                  <c:v>0.82695311000000005</c:v>
                </c:pt>
                <c:pt idx="206">
                  <c:v>0.82890624000000002</c:v>
                </c:pt>
                <c:pt idx="207">
                  <c:v>0.82890624000000002</c:v>
                </c:pt>
                <c:pt idx="208">
                  <c:v>0.83085936000000005</c:v>
                </c:pt>
                <c:pt idx="209">
                  <c:v>0.83085936000000005</c:v>
                </c:pt>
                <c:pt idx="210">
                  <c:v>0.83281249000000002</c:v>
                </c:pt>
                <c:pt idx="211">
                  <c:v>0.83281249000000002</c:v>
                </c:pt>
                <c:pt idx="212">
                  <c:v>0.83476561000000005</c:v>
                </c:pt>
                <c:pt idx="213">
                  <c:v>0.83476561000000005</c:v>
                </c:pt>
                <c:pt idx="214">
                  <c:v>0.83671874000000002</c:v>
                </c:pt>
                <c:pt idx="215">
                  <c:v>0.83867186000000005</c:v>
                </c:pt>
                <c:pt idx="216">
                  <c:v>0.84062499000000002</c:v>
                </c:pt>
                <c:pt idx="217">
                  <c:v>0.84062499000000002</c:v>
                </c:pt>
                <c:pt idx="218">
                  <c:v>0.84257811000000005</c:v>
                </c:pt>
                <c:pt idx="219">
                  <c:v>0.84453124000000002</c:v>
                </c:pt>
                <c:pt idx="220">
                  <c:v>0.84648436000000005</c:v>
                </c:pt>
                <c:pt idx="221">
                  <c:v>0.84843749000000002</c:v>
                </c:pt>
                <c:pt idx="222">
                  <c:v>0.85039061000000005</c:v>
                </c:pt>
                <c:pt idx="223">
                  <c:v>0.85234374000000002</c:v>
                </c:pt>
                <c:pt idx="224">
                  <c:v>0.85429686000000005</c:v>
                </c:pt>
                <c:pt idx="225">
                  <c:v>0.85624999000000002</c:v>
                </c:pt>
                <c:pt idx="226">
                  <c:v>0.85820311000000005</c:v>
                </c:pt>
                <c:pt idx="227">
                  <c:v>0.86015624000000002</c:v>
                </c:pt>
                <c:pt idx="228">
                  <c:v>0.86210936000000005</c:v>
                </c:pt>
                <c:pt idx="229">
                  <c:v>0.86406249000000002</c:v>
                </c:pt>
                <c:pt idx="230">
                  <c:v>0.86601561000000005</c:v>
                </c:pt>
                <c:pt idx="231">
                  <c:v>0.86796874000000002</c:v>
                </c:pt>
                <c:pt idx="232">
                  <c:v>0.86992186000000005</c:v>
                </c:pt>
                <c:pt idx="233">
                  <c:v>0.87187499000000002</c:v>
                </c:pt>
                <c:pt idx="234">
                  <c:v>0.87382811000000005</c:v>
                </c:pt>
                <c:pt idx="235">
                  <c:v>0.87578124000000002</c:v>
                </c:pt>
                <c:pt idx="236">
                  <c:v>0.87968749000000002</c:v>
                </c:pt>
                <c:pt idx="237">
                  <c:v>0.88164061000000005</c:v>
                </c:pt>
                <c:pt idx="238">
                  <c:v>0.88359374000000002</c:v>
                </c:pt>
                <c:pt idx="239">
                  <c:v>0.88749999000000002</c:v>
                </c:pt>
                <c:pt idx="240">
                  <c:v>0.88945311000000005</c:v>
                </c:pt>
                <c:pt idx="241">
                  <c:v>0.89140624000000002</c:v>
                </c:pt>
                <c:pt idx="242">
                  <c:v>0.89335936000000005</c:v>
                </c:pt>
                <c:pt idx="243">
                  <c:v>0.89531249000000002</c:v>
                </c:pt>
                <c:pt idx="244">
                  <c:v>0.89531249000000002</c:v>
                </c:pt>
                <c:pt idx="245">
                  <c:v>0.89726561000000005</c:v>
                </c:pt>
                <c:pt idx="246">
                  <c:v>0.89921874000000002</c:v>
                </c:pt>
                <c:pt idx="247">
                  <c:v>0.90117186000000005</c:v>
                </c:pt>
                <c:pt idx="248">
                  <c:v>0.90117186000000005</c:v>
                </c:pt>
                <c:pt idx="249">
                  <c:v>0.90312499000000002</c:v>
                </c:pt>
                <c:pt idx="250">
                  <c:v>0.90312499000000002</c:v>
                </c:pt>
                <c:pt idx="251">
                  <c:v>0.90507811000000005</c:v>
                </c:pt>
                <c:pt idx="252">
                  <c:v>0.90703124000000002</c:v>
                </c:pt>
                <c:pt idx="253">
                  <c:v>0.90703124000000002</c:v>
                </c:pt>
                <c:pt idx="254">
                  <c:v>0.90898436000000005</c:v>
                </c:pt>
                <c:pt idx="255">
                  <c:v>0.90898436000000005</c:v>
                </c:pt>
                <c:pt idx="256">
                  <c:v>0.91093749000000002</c:v>
                </c:pt>
                <c:pt idx="257">
                  <c:v>0.91289061000000005</c:v>
                </c:pt>
                <c:pt idx="258">
                  <c:v>0.91484374000000002</c:v>
                </c:pt>
                <c:pt idx="259">
                  <c:v>0.91679686000000005</c:v>
                </c:pt>
                <c:pt idx="260">
                  <c:v>0.91679686000000005</c:v>
                </c:pt>
                <c:pt idx="261">
                  <c:v>0.91874999000000002</c:v>
                </c:pt>
                <c:pt idx="262">
                  <c:v>0.92070311000000005</c:v>
                </c:pt>
                <c:pt idx="263">
                  <c:v>0.92265624000000002</c:v>
                </c:pt>
                <c:pt idx="264">
                  <c:v>0.92460936000000005</c:v>
                </c:pt>
                <c:pt idx="265">
                  <c:v>0.92460936000000005</c:v>
                </c:pt>
                <c:pt idx="266">
                  <c:v>0.92656249000000002</c:v>
                </c:pt>
                <c:pt idx="267">
                  <c:v>0.92851561000000005</c:v>
                </c:pt>
                <c:pt idx="268">
                  <c:v>0.92851561000000005</c:v>
                </c:pt>
                <c:pt idx="269">
                  <c:v>0.93046874000000002</c:v>
                </c:pt>
                <c:pt idx="270">
                  <c:v>0.93242186000000005</c:v>
                </c:pt>
                <c:pt idx="271">
                  <c:v>0.93242186000000005</c:v>
                </c:pt>
                <c:pt idx="272">
                  <c:v>0.93437499000000002</c:v>
                </c:pt>
                <c:pt idx="273">
                  <c:v>0.93632811000000005</c:v>
                </c:pt>
                <c:pt idx="274">
                  <c:v>0.93632811000000005</c:v>
                </c:pt>
                <c:pt idx="275">
                  <c:v>0.93828124000000002</c:v>
                </c:pt>
                <c:pt idx="276">
                  <c:v>0.94023436000000005</c:v>
                </c:pt>
                <c:pt idx="277">
                  <c:v>0.94023436000000005</c:v>
                </c:pt>
                <c:pt idx="278">
                  <c:v>0.94218749000000002</c:v>
                </c:pt>
                <c:pt idx="279">
                  <c:v>0.94414061000000005</c:v>
                </c:pt>
                <c:pt idx="280">
                  <c:v>0.94414061000000005</c:v>
                </c:pt>
                <c:pt idx="281">
                  <c:v>0.94609374000000002</c:v>
                </c:pt>
                <c:pt idx="282">
                  <c:v>0.94609374000000002</c:v>
                </c:pt>
                <c:pt idx="283">
                  <c:v>0.94804686000000005</c:v>
                </c:pt>
                <c:pt idx="284">
                  <c:v>0.94804686000000005</c:v>
                </c:pt>
                <c:pt idx="285">
                  <c:v>0.94804686000000005</c:v>
                </c:pt>
                <c:pt idx="286">
                  <c:v>0.94999999000000002</c:v>
                </c:pt>
                <c:pt idx="287">
                  <c:v>0.94999999000000002</c:v>
                </c:pt>
                <c:pt idx="288">
                  <c:v>0.94999999000000002</c:v>
                </c:pt>
                <c:pt idx="289">
                  <c:v>0.94999999000000002</c:v>
                </c:pt>
                <c:pt idx="290">
                  <c:v>0.94999999000000002</c:v>
                </c:pt>
                <c:pt idx="291">
                  <c:v>0.94999999000000002</c:v>
                </c:pt>
                <c:pt idx="292">
                  <c:v>0.94999999000000002</c:v>
                </c:pt>
                <c:pt idx="293">
                  <c:v>0.94999999000000002</c:v>
                </c:pt>
                <c:pt idx="294">
                  <c:v>0.94999999000000002</c:v>
                </c:pt>
                <c:pt idx="295">
                  <c:v>0.94999999000000002</c:v>
                </c:pt>
                <c:pt idx="296">
                  <c:v>0.94999999000000002</c:v>
                </c:pt>
                <c:pt idx="297">
                  <c:v>0.94999999000000002</c:v>
                </c:pt>
                <c:pt idx="298">
                  <c:v>0.94999999000000002</c:v>
                </c:pt>
                <c:pt idx="299">
                  <c:v>0.94999999000000002</c:v>
                </c:pt>
                <c:pt idx="300">
                  <c:v>0.94999999000000002</c:v>
                </c:pt>
                <c:pt idx="301">
                  <c:v>0.94804686000000005</c:v>
                </c:pt>
                <c:pt idx="302">
                  <c:v>0.94804686000000005</c:v>
                </c:pt>
                <c:pt idx="303">
                  <c:v>0.94804686000000005</c:v>
                </c:pt>
                <c:pt idx="304">
                  <c:v>0.94804686000000005</c:v>
                </c:pt>
                <c:pt idx="305">
                  <c:v>0.94609374000000002</c:v>
                </c:pt>
                <c:pt idx="306">
                  <c:v>0.94609374000000002</c:v>
                </c:pt>
                <c:pt idx="307">
                  <c:v>0.94609374000000002</c:v>
                </c:pt>
                <c:pt idx="308">
                  <c:v>0.94414061000000005</c:v>
                </c:pt>
                <c:pt idx="309">
                  <c:v>0.94414061000000005</c:v>
                </c:pt>
                <c:pt idx="310">
                  <c:v>0.94414061000000005</c:v>
                </c:pt>
                <c:pt idx="311">
                  <c:v>0.94218749000000002</c:v>
                </c:pt>
                <c:pt idx="312">
                  <c:v>0.94218749000000002</c:v>
                </c:pt>
                <c:pt idx="313">
                  <c:v>0.94023436000000005</c:v>
                </c:pt>
                <c:pt idx="314">
                  <c:v>0.94023436000000005</c:v>
                </c:pt>
                <c:pt idx="315">
                  <c:v>0.93828124000000002</c:v>
                </c:pt>
                <c:pt idx="316">
                  <c:v>0.93828124000000002</c:v>
                </c:pt>
                <c:pt idx="317">
                  <c:v>0.93632811000000005</c:v>
                </c:pt>
                <c:pt idx="318">
                  <c:v>0.93437499000000002</c:v>
                </c:pt>
                <c:pt idx="319">
                  <c:v>0.93242186000000005</c:v>
                </c:pt>
                <c:pt idx="320">
                  <c:v>0.93242186000000005</c:v>
                </c:pt>
                <c:pt idx="321">
                  <c:v>0.93046874000000002</c:v>
                </c:pt>
                <c:pt idx="322">
                  <c:v>0.92851561000000005</c:v>
                </c:pt>
                <c:pt idx="323">
                  <c:v>0.92656249000000002</c:v>
                </c:pt>
                <c:pt idx="324">
                  <c:v>0.92460936000000005</c:v>
                </c:pt>
                <c:pt idx="325">
                  <c:v>0.92265624000000002</c:v>
                </c:pt>
                <c:pt idx="326">
                  <c:v>0.92070311000000005</c:v>
                </c:pt>
                <c:pt idx="327">
                  <c:v>0.91874999000000002</c:v>
                </c:pt>
                <c:pt idx="328">
                  <c:v>0.91679686000000005</c:v>
                </c:pt>
                <c:pt idx="329">
                  <c:v>0.91484374000000002</c:v>
                </c:pt>
                <c:pt idx="330">
                  <c:v>0.91484374000000002</c:v>
                </c:pt>
                <c:pt idx="331">
                  <c:v>0.91289061000000005</c:v>
                </c:pt>
                <c:pt idx="332">
                  <c:v>0.91093749000000002</c:v>
                </c:pt>
                <c:pt idx="333">
                  <c:v>0.90898436000000005</c:v>
                </c:pt>
                <c:pt idx="334">
                  <c:v>0.90703124000000002</c:v>
                </c:pt>
                <c:pt idx="335">
                  <c:v>0.90507811000000005</c:v>
                </c:pt>
                <c:pt idx="336">
                  <c:v>0.90312499000000002</c:v>
                </c:pt>
                <c:pt idx="337">
                  <c:v>0.90117186000000005</c:v>
                </c:pt>
                <c:pt idx="338">
                  <c:v>0.89726561000000005</c:v>
                </c:pt>
                <c:pt idx="339">
                  <c:v>0.89531249000000002</c:v>
                </c:pt>
                <c:pt idx="340">
                  <c:v>0.89335936000000005</c:v>
                </c:pt>
                <c:pt idx="341">
                  <c:v>0.89140624000000002</c:v>
                </c:pt>
                <c:pt idx="342">
                  <c:v>0.88945311000000005</c:v>
                </c:pt>
                <c:pt idx="343">
                  <c:v>0.88749999000000002</c:v>
                </c:pt>
                <c:pt idx="344">
                  <c:v>0.88554686000000005</c:v>
                </c:pt>
                <c:pt idx="345">
                  <c:v>0.88359374000000002</c:v>
                </c:pt>
                <c:pt idx="346">
                  <c:v>0.88164061000000005</c:v>
                </c:pt>
                <c:pt idx="347">
                  <c:v>0.88164061000000005</c:v>
                </c:pt>
                <c:pt idx="348">
                  <c:v>0.87968749000000002</c:v>
                </c:pt>
                <c:pt idx="349">
                  <c:v>0.87968749000000002</c:v>
                </c:pt>
                <c:pt idx="350">
                  <c:v>0.87773436000000005</c:v>
                </c:pt>
                <c:pt idx="351">
                  <c:v>0.87578124000000002</c:v>
                </c:pt>
                <c:pt idx="352">
                  <c:v>0.87382811000000005</c:v>
                </c:pt>
                <c:pt idx="353">
                  <c:v>0.87187499000000002</c:v>
                </c:pt>
                <c:pt idx="354">
                  <c:v>0.86992186000000005</c:v>
                </c:pt>
                <c:pt idx="355">
                  <c:v>0.86796874000000002</c:v>
                </c:pt>
                <c:pt idx="356">
                  <c:v>0.86601561000000005</c:v>
                </c:pt>
                <c:pt idx="357">
                  <c:v>0.86406249000000002</c:v>
                </c:pt>
                <c:pt idx="358">
                  <c:v>0.86210936000000005</c:v>
                </c:pt>
                <c:pt idx="359">
                  <c:v>0.86015624000000002</c:v>
                </c:pt>
                <c:pt idx="360">
                  <c:v>0.85820311000000005</c:v>
                </c:pt>
                <c:pt idx="361">
                  <c:v>0.85624999000000002</c:v>
                </c:pt>
                <c:pt idx="362">
                  <c:v>0.85429686000000005</c:v>
                </c:pt>
                <c:pt idx="363">
                  <c:v>0.85234374000000002</c:v>
                </c:pt>
                <c:pt idx="364">
                  <c:v>0.85039061000000005</c:v>
                </c:pt>
                <c:pt idx="365">
                  <c:v>0.84843749000000002</c:v>
                </c:pt>
                <c:pt idx="366">
                  <c:v>0.84648436000000005</c:v>
                </c:pt>
                <c:pt idx="367">
                  <c:v>0.84648436000000005</c:v>
                </c:pt>
                <c:pt idx="368">
                  <c:v>0.84453124000000002</c:v>
                </c:pt>
                <c:pt idx="369">
                  <c:v>0.84257811000000005</c:v>
                </c:pt>
                <c:pt idx="370">
                  <c:v>0.84062499000000002</c:v>
                </c:pt>
                <c:pt idx="371">
                  <c:v>0.84062499000000002</c:v>
                </c:pt>
                <c:pt idx="372">
                  <c:v>0.83867186000000005</c:v>
                </c:pt>
                <c:pt idx="373">
                  <c:v>0.83671874000000002</c:v>
                </c:pt>
                <c:pt idx="374">
                  <c:v>0.83476561000000005</c:v>
                </c:pt>
                <c:pt idx="375">
                  <c:v>0.83281249000000002</c:v>
                </c:pt>
                <c:pt idx="376">
                  <c:v>0.83085936000000005</c:v>
                </c:pt>
                <c:pt idx="377">
                  <c:v>0.82890624000000002</c:v>
                </c:pt>
                <c:pt idx="378">
                  <c:v>0.82695311000000005</c:v>
                </c:pt>
                <c:pt idx="379">
                  <c:v>0.82499999000000002</c:v>
                </c:pt>
                <c:pt idx="380">
                  <c:v>0.82499999000000002</c:v>
                </c:pt>
                <c:pt idx="381">
                  <c:v>0.82304686000000005</c:v>
                </c:pt>
                <c:pt idx="382">
                  <c:v>0.82109374000000002</c:v>
                </c:pt>
                <c:pt idx="383">
                  <c:v>0.82109374000000002</c:v>
                </c:pt>
                <c:pt idx="384">
                  <c:v>0.82109374000000002</c:v>
                </c:pt>
                <c:pt idx="385">
                  <c:v>0.81914061000000005</c:v>
                </c:pt>
                <c:pt idx="386">
                  <c:v>0.81914061000000005</c:v>
                </c:pt>
                <c:pt idx="387">
                  <c:v>0.81914061000000005</c:v>
                </c:pt>
                <c:pt idx="388">
                  <c:v>0.81914061000000005</c:v>
                </c:pt>
                <c:pt idx="389">
                  <c:v>0.81914061000000005</c:v>
                </c:pt>
                <c:pt idx="390">
                  <c:v>0.81914061000000005</c:v>
                </c:pt>
                <c:pt idx="391">
                  <c:v>0.81914061000000005</c:v>
                </c:pt>
                <c:pt idx="392">
                  <c:v>0.81914061000000005</c:v>
                </c:pt>
                <c:pt idx="393">
                  <c:v>0.81914061000000005</c:v>
                </c:pt>
                <c:pt idx="394">
                  <c:v>0.81914061000000005</c:v>
                </c:pt>
                <c:pt idx="395">
                  <c:v>0.81914061000000005</c:v>
                </c:pt>
                <c:pt idx="396">
                  <c:v>0.81914061000000005</c:v>
                </c:pt>
                <c:pt idx="397">
                  <c:v>0.81914061000000005</c:v>
                </c:pt>
                <c:pt idx="398">
                  <c:v>0.82109374000000002</c:v>
                </c:pt>
                <c:pt idx="399">
                  <c:v>0.82109374000000002</c:v>
                </c:pt>
                <c:pt idx="400">
                  <c:v>0.82304686000000005</c:v>
                </c:pt>
                <c:pt idx="401">
                  <c:v>0.82304686000000005</c:v>
                </c:pt>
                <c:pt idx="402">
                  <c:v>0.82499999000000002</c:v>
                </c:pt>
                <c:pt idx="403">
                  <c:v>0.82499999000000002</c:v>
                </c:pt>
                <c:pt idx="404">
                  <c:v>0.82695311000000005</c:v>
                </c:pt>
                <c:pt idx="405">
                  <c:v>0.82695311000000005</c:v>
                </c:pt>
                <c:pt idx="406">
                  <c:v>0.82695311000000005</c:v>
                </c:pt>
                <c:pt idx="407">
                  <c:v>0.82890624000000002</c:v>
                </c:pt>
                <c:pt idx="408">
                  <c:v>0.82890624000000002</c:v>
                </c:pt>
                <c:pt idx="409">
                  <c:v>0.83085936000000005</c:v>
                </c:pt>
                <c:pt idx="410">
                  <c:v>0.83085936000000005</c:v>
                </c:pt>
                <c:pt idx="411">
                  <c:v>0.83281249000000002</c:v>
                </c:pt>
                <c:pt idx="412">
                  <c:v>0.83281249000000002</c:v>
                </c:pt>
                <c:pt idx="413">
                  <c:v>0.83476561000000005</c:v>
                </c:pt>
                <c:pt idx="414">
                  <c:v>0.83671874000000002</c:v>
                </c:pt>
                <c:pt idx="415">
                  <c:v>0.83867186000000005</c:v>
                </c:pt>
                <c:pt idx="416">
                  <c:v>0.83867186000000005</c:v>
                </c:pt>
                <c:pt idx="417">
                  <c:v>0.84062499000000002</c:v>
                </c:pt>
                <c:pt idx="418">
                  <c:v>0.84257811000000005</c:v>
                </c:pt>
                <c:pt idx="419">
                  <c:v>0.84453124000000002</c:v>
                </c:pt>
                <c:pt idx="420">
                  <c:v>0.84648436000000005</c:v>
                </c:pt>
                <c:pt idx="421">
                  <c:v>0.84843749000000002</c:v>
                </c:pt>
                <c:pt idx="422">
                  <c:v>0.85039061000000005</c:v>
                </c:pt>
                <c:pt idx="423">
                  <c:v>0.85234374000000002</c:v>
                </c:pt>
                <c:pt idx="424">
                  <c:v>0.85429686000000005</c:v>
                </c:pt>
                <c:pt idx="425">
                  <c:v>0.85624999000000002</c:v>
                </c:pt>
                <c:pt idx="426">
                  <c:v>0.85820311000000005</c:v>
                </c:pt>
                <c:pt idx="427">
                  <c:v>0.86015624000000002</c:v>
                </c:pt>
                <c:pt idx="428">
                  <c:v>0.86210936000000005</c:v>
                </c:pt>
                <c:pt idx="429">
                  <c:v>0.86406249000000002</c:v>
                </c:pt>
                <c:pt idx="430">
                  <c:v>0.86601561000000005</c:v>
                </c:pt>
                <c:pt idx="431">
                  <c:v>0.86796874000000002</c:v>
                </c:pt>
                <c:pt idx="432">
                  <c:v>0.86992186000000005</c:v>
                </c:pt>
                <c:pt idx="433">
                  <c:v>0.87187499000000002</c:v>
                </c:pt>
                <c:pt idx="434">
                  <c:v>0.87382811000000005</c:v>
                </c:pt>
                <c:pt idx="435">
                  <c:v>0.87578124000000002</c:v>
                </c:pt>
                <c:pt idx="436">
                  <c:v>0.87773436000000005</c:v>
                </c:pt>
                <c:pt idx="437">
                  <c:v>0.88164061000000005</c:v>
                </c:pt>
                <c:pt idx="438">
                  <c:v>0.88359374000000002</c:v>
                </c:pt>
                <c:pt idx="439">
                  <c:v>0.88554686000000005</c:v>
                </c:pt>
                <c:pt idx="440">
                  <c:v>0.88749999000000002</c:v>
                </c:pt>
                <c:pt idx="441">
                  <c:v>0.88945311000000005</c:v>
                </c:pt>
                <c:pt idx="442">
                  <c:v>0.89335936000000005</c:v>
                </c:pt>
                <c:pt idx="443">
                  <c:v>0.89531249000000002</c:v>
                </c:pt>
                <c:pt idx="444">
                  <c:v>0.89726561000000005</c:v>
                </c:pt>
                <c:pt idx="445">
                  <c:v>0.89921874000000002</c:v>
                </c:pt>
                <c:pt idx="446">
                  <c:v>0.89921874000000002</c:v>
                </c:pt>
                <c:pt idx="447">
                  <c:v>0.90117186000000005</c:v>
                </c:pt>
                <c:pt idx="448">
                  <c:v>0.90312499000000002</c:v>
                </c:pt>
                <c:pt idx="449">
                  <c:v>0.90312499000000002</c:v>
                </c:pt>
                <c:pt idx="450">
                  <c:v>0.90507811000000005</c:v>
                </c:pt>
                <c:pt idx="451">
                  <c:v>0.90507811000000005</c:v>
                </c:pt>
                <c:pt idx="452">
                  <c:v>0.90507811000000005</c:v>
                </c:pt>
                <c:pt idx="453">
                  <c:v>0.90703124000000002</c:v>
                </c:pt>
                <c:pt idx="454">
                  <c:v>0.90898436000000005</c:v>
                </c:pt>
                <c:pt idx="455">
                  <c:v>0.90898436000000005</c:v>
                </c:pt>
                <c:pt idx="456">
                  <c:v>0.91093749000000002</c:v>
                </c:pt>
                <c:pt idx="457">
                  <c:v>0.91289061000000005</c:v>
                </c:pt>
                <c:pt idx="458">
                  <c:v>0.91484374000000002</c:v>
                </c:pt>
                <c:pt idx="459">
                  <c:v>0.91484374000000002</c:v>
                </c:pt>
                <c:pt idx="460">
                  <c:v>0.91679686000000005</c:v>
                </c:pt>
                <c:pt idx="461">
                  <c:v>0.91874999000000002</c:v>
                </c:pt>
                <c:pt idx="462">
                  <c:v>0.92070311000000005</c:v>
                </c:pt>
                <c:pt idx="463">
                  <c:v>0.92265624000000002</c:v>
                </c:pt>
                <c:pt idx="464">
                  <c:v>0.92460936000000005</c:v>
                </c:pt>
                <c:pt idx="465">
                  <c:v>0.92460936000000005</c:v>
                </c:pt>
                <c:pt idx="466">
                  <c:v>0.92656249000000002</c:v>
                </c:pt>
                <c:pt idx="467">
                  <c:v>0.92851561000000005</c:v>
                </c:pt>
                <c:pt idx="468">
                  <c:v>0.92851561000000005</c:v>
                </c:pt>
                <c:pt idx="469">
                  <c:v>0.93046874000000002</c:v>
                </c:pt>
                <c:pt idx="470">
                  <c:v>0.93242186000000005</c:v>
                </c:pt>
                <c:pt idx="471">
                  <c:v>0.93242186000000005</c:v>
                </c:pt>
                <c:pt idx="472">
                  <c:v>0.93437499000000002</c:v>
                </c:pt>
                <c:pt idx="473">
                  <c:v>0.93632811000000005</c:v>
                </c:pt>
                <c:pt idx="474">
                  <c:v>0.93632811000000005</c:v>
                </c:pt>
                <c:pt idx="475">
                  <c:v>0.93828124000000002</c:v>
                </c:pt>
                <c:pt idx="476">
                  <c:v>0.94023436000000005</c:v>
                </c:pt>
                <c:pt idx="477">
                  <c:v>0.94218749000000002</c:v>
                </c:pt>
                <c:pt idx="478">
                  <c:v>0.94414061000000005</c:v>
                </c:pt>
                <c:pt idx="479">
                  <c:v>0.94414061000000005</c:v>
                </c:pt>
                <c:pt idx="480">
                  <c:v>0.94609374000000002</c:v>
                </c:pt>
                <c:pt idx="481">
                  <c:v>0.94609374000000002</c:v>
                </c:pt>
                <c:pt idx="482">
                  <c:v>0.94609374000000002</c:v>
                </c:pt>
                <c:pt idx="483">
                  <c:v>0.94804686000000005</c:v>
                </c:pt>
                <c:pt idx="484">
                  <c:v>0.94804686000000005</c:v>
                </c:pt>
                <c:pt idx="485">
                  <c:v>0.94804686000000005</c:v>
                </c:pt>
                <c:pt idx="486">
                  <c:v>0.94804686000000005</c:v>
                </c:pt>
                <c:pt idx="487">
                  <c:v>0.94999999000000002</c:v>
                </c:pt>
                <c:pt idx="488">
                  <c:v>0.94999999000000002</c:v>
                </c:pt>
                <c:pt idx="489">
                  <c:v>0.94999999000000002</c:v>
                </c:pt>
                <c:pt idx="490">
                  <c:v>0.94999999000000002</c:v>
                </c:pt>
                <c:pt idx="491">
                  <c:v>0.94999999000000002</c:v>
                </c:pt>
                <c:pt idx="492">
                  <c:v>0.94999999000000002</c:v>
                </c:pt>
                <c:pt idx="493">
                  <c:v>0.94999999000000002</c:v>
                </c:pt>
                <c:pt idx="494">
                  <c:v>0.94999999000000002</c:v>
                </c:pt>
                <c:pt idx="495">
                  <c:v>0.95195311000000005</c:v>
                </c:pt>
                <c:pt idx="496">
                  <c:v>0.94999999000000002</c:v>
                </c:pt>
                <c:pt idx="497">
                  <c:v>0.94999999000000002</c:v>
                </c:pt>
                <c:pt idx="498">
                  <c:v>0.94999999000000002</c:v>
                </c:pt>
                <c:pt idx="499">
                  <c:v>0.94999999000000002</c:v>
                </c:pt>
                <c:pt idx="500">
                  <c:v>0.94999999000000002</c:v>
                </c:pt>
                <c:pt idx="501">
                  <c:v>0.94999999000000002</c:v>
                </c:pt>
                <c:pt idx="502">
                  <c:v>0.94804686000000005</c:v>
                </c:pt>
                <c:pt idx="503">
                  <c:v>0.94804686000000005</c:v>
                </c:pt>
                <c:pt idx="504">
                  <c:v>0.94804686000000005</c:v>
                </c:pt>
                <c:pt idx="505">
                  <c:v>0.94609374000000002</c:v>
                </c:pt>
                <c:pt idx="506">
                  <c:v>0.94609374000000002</c:v>
                </c:pt>
                <c:pt idx="507">
                  <c:v>0.94609374000000002</c:v>
                </c:pt>
                <c:pt idx="508">
                  <c:v>0.94414061000000005</c:v>
                </c:pt>
                <c:pt idx="509">
                  <c:v>0.94414061000000005</c:v>
                </c:pt>
                <c:pt idx="510">
                  <c:v>0.94414061000000005</c:v>
                </c:pt>
                <c:pt idx="511">
                  <c:v>0.94218749000000002</c:v>
                </c:pt>
                <c:pt idx="512">
                  <c:v>0.94218749000000002</c:v>
                </c:pt>
                <c:pt idx="513">
                  <c:v>0.94023436000000005</c:v>
                </c:pt>
                <c:pt idx="514">
                  <c:v>0.94023436000000005</c:v>
                </c:pt>
                <c:pt idx="515">
                  <c:v>0.93828124000000002</c:v>
                </c:pt>
                <c:pt idx="516">
                  <c:v>0.93828124000000002</c:v>
                </c:pt>
                <c:pt idx="517">
                  <c:v>0.93632811000000005</c:v>
                </c:pt>
                <c:pt idx="518">
                  <c:v>0.93437499000000002</c:v>
                </c:pt>
                <c:pt idx="519">
                  <c:v>0.93242186000000005</c:v>
                </c:pt>
                <c:pt idx="520">
                  <c:v>0.93046874000000002</c:v>
                </c:pt>
                <c:pt idx="521">
                  <c:v>0.92851561000000005</c:v>
                </c:pt>
                <c:pt idx="522">
                  <c:v>0.92656249000000002</c:v>
                </c:pt>
                <c:pt idx="523">
                  <c:v>0.92460936000000005</c:v>
                </c:pt>
                <c:pt idx="524">
                  <c:v>0.92460936000000005</c:v>
                </c:pt>
                <c:pt idx="525">
                  <c:v>0.92265624000000002</c:v>
                </c:pt>
                <c:pt idx="526">
                  <c:v>0.92070311000000005</c:v>
                </c:pt>
                <c:pt idx="527">
                  <c:v>0.91874999000000002</c:v>
                </c:pt>
                <c:pt idx="528">
                  <c:v>0.91874999000000002</c:v>
                </c:pt>
                <c:pt idx="529">
                  <c:v>0.91679686000000005</c:v>
                </c:pt>
                <c:pt idx="530">
                  <c:v>0.91484374000000002</c:v>
                </c:pt>
                <c:pt idx="531">
                  <c:v>0.91289061000000005</c:v>
                </c:pt>
                <c:pt idx="532">
                  <c:v>0.91093749000000002</c:v>
                </c:pt>
                <c:pt idx="533">
                  <c:v>0.90898436000000005</c:v>
                </c:pt>
                <c:pt idx="534">
                  <c:v>0.90703124000000002</c:v>
                </c:pt>
                <c:pt idx="535">
                  <c:v>0.90507811000000005</c:v>
                </c:pt>
                <c:pt idx="536">
                  <c:v>0.90312499000000002</c:v>
                </c:pt>
                <c:pt idx="537">
                  <c:v>0.90117186000000005</c:v>
                </c:pt>
                <c:pt idx="538">
                  <c:v>0.89726561000000005</c:v>
                </c:pt>
                <c:pt idx="539">
                  <c:v>0.89531249000000002</c:v>
                </c:pt>
                <c:pt idx="540">
                  <c:v>0.89335936000000005</c:v>
                </c:pt>
                <c:pt idx="541">
                  <c:v>0.89140624000000002</c:v>
                </c:pt>
                <c:pt idx="542">
                  <c:v>0.88945311000000005</c:v>
                </c:pt>
                <c:pt idx="543">
                  <c:v>0.88749999000000002</c:v>
                </c:pt>
                <c:pt idx="544">
                  <c:v>0.88554686000000005</c:v>
                </c:pt>
                <c:pt idx="545">
                  <c:v>0.88359374000000002</c:v>
                </c:pt>
                <c:pt idx="546">
                  <c:v>0.88164061000000005</c:v>
                </c:pt>
                <c:pt idx="547">
                  <c:v>0.88164061000000005</c:v>
                </c:pt>
                <c:pt idx="548">
                  <c:v>0.87968749000000002</c:v>
                </c:pt>
                <c:pt idx="549">
                  <c:v>0.87773436000000005</c:v>
                </c:pt>
                <c:pt idx="550">
                  <c:v>0.87773436000000005</c:v>
                </c:pt>
                <c:pt idx="551">
                  <c:v>0.87578124000000002</c:v>
                </c:pt>
                <c:pt idx="552">
                  <c:v>0.87382811000000005</c:v>
                </c:pt>
                <c:pt idx="553">
                  <c:v>0.87187499000000002</c:v>
                </c:pt>
                <c:pt idx="554">
                  <c:v>0.86992186000000005</c:v>
                </c:pt>
                <c:pt idx="555">
                  <c:v>0.86796874000000002</c:v>
                </c:pt>
                <c:pt idx="556">
                  <c:v>0.86601561000000005</c:v>
                </c:pt>
                <c:pt idx="557">
                  <c:v>0.86406249000000002</c:v>
                </c:pt>
                <c:pt idx="558">
                  <c:v>0.86210936000000005</c:v>
                </c:pt>
                <c:pt idx="559">
                  <c:v>0.86015624000000002</c:v>
                </c:pt>
                <c:pt idx="560">
                  <c:v>0.85624999000000002</c:v>
                </c:pt>
                <c:pt idx="561">
                  <c:v>0.85429686000000005</c:v>
                </c:pt>
                <c:pt idx="562">
                  <c:v>0.85234374000000002</c:v>
                </c:pt>
                <c:pt idx="563">
                  <c:v>0.85039061000000005</c:v>
                </c:pt>
                <c:pt idx="564">
                  <c:v>0.84843749000000002</c:v>
                </c:pt>
                <c:pt idx="565">
                  <c:v>0.84648436000000005</c:v>
                </c:pt>
                <c:pt idx="566">
                  <c:v>0.84648436000000005</c:v>
                </c:pt>
                <c:pt idx="567">
                  <c:v>0.84453124000000002</c:v>
                </c:pt>
                <c:pt idx="568">
                  <c:v>0.84257811000000005</c:v>
                </c:pt>
                <c:pt idx="569">
                  <c:v>0.84257811000000005</c:v>
                </c:pt>
                <c:pt idx="570">
                  <c:v>0.84062499000000002</c:v>
                </c:pt>
                <c:pt idx="571">
                  <c:v>0.84062499000000002</c:v>
                </c:pt>
                <c:pt idx="572">
                  <c:v>0.83867186000000005</c:v>
                </c:pt>
                <c:pt idx="573">
                  <c:v>0.83671874000000002</c:v>
                </c:pt>
                <c:pt idx="574">
                  <c:v>0.83476561000000005</c:v>
                </c:pt>
                <c:pt idx="575">
                  <c:v>0.83281249000000002</c:v>
                </c:pt>
                <c:pt idx="576">
                  <c:v>0.83085936000000005</c:v>
                </c:pt>
                <c:pt idx="577">
                  <c:v>0.82890624000000002</c:v>
                </c:pt>
                <c:pt idx="578">
                  <c:v>0.82695311000000005</c:v>
                </c:pt>
                <c:pt idx="579">
                  <c:v>0.82499999000000002</c:v>
                </c:pt>
                <c:pt idx="580">
                  <c:v>0.82499999000000002</c:v>
                </c:pt>
                <c:pt idx="581">
                  <c:v>0.82304686000000005</c:v>
                </c:pt>
                <c:pt idx="582">
                  <c:v>0.82109374000000002</c:v>
                </c:pt>
                <c:pt idx="583">
                  <c:v>0.82109374000000002</c:v>
                </c:pt>
                <c:pt idx="584">
                  <c:v>0.82109374000000002</c:v>
                </c:pt>
                <c:pt idx="585">
                  <c:v>0.81914061000000005</c:v>
                </c:pt>
                <c:pt idx="586">
                  <c:v>0.81914061000000005</c:v>
                </c:pt>
                <c:pt idx="587">
                  <c:v>0.81914061000000005</c:v>
                </c:pt>
                <c:pt idx="588">
                  <c:v>0.81914061000000005</c:v>
                </c:pt>
                <c:pt idx="589">
                  <c:v>0.81914061000000005</c:v>
                </c:pt>
                <c:pt idx="590">
                  <c:v>0.81914061000000005</c:v>
                </c:pt>
                <c:pt idx="591">
                  <c:v>0.81914061000000005</c:v>
                </c:pt>
                <c:pt idx="592">
                  <c:v>0.81914061000000005</c:v>
                </c:pt>
                <c:pt idx="593">
                  <c:v>0.81718749000000002</c:v>
                </c:pt>
                <c:pt idx="594">
                  <c:v>0.81718749000000002</c:v>
                </c:pt>
                <c:pt idx="595">
                  <c:v>0.81718749000000002</c:v>
                </c:pt>
                <c:pt idx="596">
                  <c:v>0.81914061000000005</c:v>
                </c:pt>
                <c:pt idx="597">
                  <c:v>0.81914061000000005</c:v>
                </c:pt>
                <c:pt idx="598">
                  <c:v>0.81914061000000005</c:v>
                </c:pt>
                <c:pt idx="599">
                  <c:v>0.82109374000000002</c:v>
                </c:pt>
                <c:pt idx="600">
                  <c:v>0.82109374000000002</c:v>
                </c:pt>
                <c:pt idx="601">
                  <c:v>0.82304686000000005</c:v>
                </c:pt>
                <c:pt idx="602">
                  <c:v>0.82499999000000002</c:v>
                </c:pt>
                <c:pt idx="603">
                  <c:v>0.82499999000000002</c:v>
                </c:pt>
                <c:pt idx="604">
                  <c:v>0.82695311000000005</c:v>
                </c:pt>
                <c:pt idx="605">
                  <c:v>0.82695311000000005</c:v>
                </c:pt>
                <c:pt idx="606">
                  <c:v>0.82890624000000002</c:v>
                </c:pt>
                <c:pt idx="607">
                  <c:v>0.82890624000000002</c:v>
                </c:pt>
                <c:pt idx="608">
                  <c:v>0.83085936000000005</c:v>
                </c:pt>
                <c:pt idx="609">
                  <c:v>0.83085936000000005</c:v>
                </c:pt>
                <c:pt idx="610">
                  <c:v>0.83085936000000005</c:v>
                </c:pt>
                <c:pt idx="611">
                  <c:v>0.83281249000000002</c:v>
                </c:pt>
                <c:pt idx="612">
                  <c:v>0.83281249000000002</c:v>
                </c:pt>
                <c:pt idx="613">
                  <c:v>0.83476561000000005</c:v>
                </c:pt>
                <c:pt idx="614">
                  <c:v>0.83671874000000002</c:v>
                </c:pt>
                <c:pt idx="615">
                  <c:v>0.83671874000000002</c:v>
                </c:pt>
                <c:pt idx="616">
                  <c:v>0.83867186000000005</c:v>
                </c:pt>
                <c:pt idx="617">
                  <c:v>0.84062499000000002</c:v>
                </c:pt>
                <c:pt idx="618">
                  <c:v>0.84257811000000005</c:v>
                </c:pt>
                <c:pt idx="619">
                  <c:v>0.84453124000000002</c:v>
                </c:pt>
                <c:pt idx="620">
                  <c:v>0.84648436000000005</c:v>
                </c:pt>
                <c:pt idx="621">
                  <c:v>0.84843749000000002</c:v>
                </c:pt>
                <c:pt idx="622">
                  <c:v>0.85039061000000005</c:v>
                </c:pt>
                <c:pt idx="623">
                  <c:v>0.85234374000000002</c:v>
                </c:pt>
                <c:pt idx="624">
                  <c:v>0.85429686000000005</c:v>
                </c:pt>
                <c:pt idx="625">
                  <c:v>0.85624999000000002</c:v>
                </c:pt>
                <c:pt idx="626">
                  <c:v>0.85820311000000005</c:v>
                </c:pt>
                <c:pt idx="627">
                  <c:v>0.86015624000000002</c:v>
                </c:pt>
                <c:pt idx="628">
                  <c:v>0.86210936000000005</c:v>
                </c:pt>
                <c:pt idx="629">
                  <c:v>0.86406249000000002</c:v>
                </c:pt>
                <c:pt idx="630">
                  <c:v>0.86601561000000005</c:v>
                </c:pt>
                <c:pt idx="631">
                  <c:v>0.86796874000000002</c:v>
                </c:pt>
                <c:pt idx="632">
                  <c:v>0.86992186000000005</c:v>
                </c:pt>
                <c:pt idx="633">
                  <c:v>0.87187499000000002</c:v>
                </c:pt>
                <c:pt idx="634">
                  <c:v>0.87382811000000005</c:v>
                </c:pt>
                <c:pt idx="635">
                  <c:v>0.87773436000000005</c:v>
                </c:pt>
                <c:pt idx="636">
                  <c:v>0.87968749000000002</c:v>
                </c:pt>
                <c:pt idx="637">
                  <c:v>0.88164061000000005</c:v>
                </c:pt>
                <c:pt idx="638">
                  <c:v>0.88359374000000002</c:v>
                </c:pt>
                <c:pt idx="639">
                  <c:v>0.88749999000000002</c:v>
                </c:pt>
                <c:pt idx="640">
                  <c:v>0.88945311000000005</c:v>
                </c:pt>
                <c:pt idx="641">
                  <c:v>0.89140624000000002</c:v>
                </c:pt>
                <c:pt idx="642">
                  <c:v>0.89335936000000005</c:v>
                </c:pt>
                <c:pt idx="643">
                  <c:v>0.89531249000000002</c:v>
                </c:pt>
                <c:pt idx="644">
                  <c:v>0.89531249000000002</c:v>
                </c:pt>
                <c:pt idx="645">
                  <c:v>0.89726561000000005</c:v>
                </c:pt>
                <c:pt idx="646">
                  <c:v>0.89921874000000002</c:v>
                </c:pt>
                <c:pt idx="647">
                  <c:v>0.90117186000000005</c:v>
                </c:pt>
                <c:pt idx="648">
                  <c:v>0.90117186000000005</c:v>
                </c:pt>
                <c:pt idx="649">
                  <c:v>0.90312499000000002</c:v>
                </c:pt>
                <c:pt idx="650">
                  <c:v>0.90312499000000002</c:v>
                </c:pt>
                <c:pt idx="651">
                  <c:v>0.90507811000000005</c:v>
                </c:pt>
                <c:pt idx="652">
                  <c:v>0.90507811000000005</c:v>
                </c:pt>
                <c:pt idx="653">
                  <c:v>0.90703124000000002</c:v>
                </c:pt>
                <c:pt idx="654">
                  <c:v>0.90898436000000005</c:v>
                </c:pt>
                <c:pt idx="655">
                  <c:v>0.90898436000000005</c:v>
                </c:pt>
                <c:pt idx="656">
                  <c:v>0.91093749000000002</c:v>
                </c:pt>
                <c:pt idx="657">
                  <c:v>0.91289061000000005</c:v>
                </c:pt>
                <c:pt idx="658">
                  <c:v>0.91484374000000002</c:v>
                </c:pt>
                <c:pt idx="659">
                  <c:v>0.91679686000000005</c:v>
                </c:pt>
                <c:pt idx="660">
                  <c:v>0.91679686000000005</c:v>
                </c:pt>
                <c:pt idx="661">
                  <c:v>0.91874999000000002</c:v>
                </c:pt>
                <c:pt idx="662">
                  <c:v>0.92070311000000005</c:v>
                </c:pt>
                <c:pt idx="663">
                  <c:v>0.92265624000000002</c:v>
                </c:pt>
                <c:pt idx="664">
                  <c:v>0.92460936000000005</c:v>
                </c:pt>
                <c:pt idx="665">
                  <c:v>0.92460936000000005</c:v>
                </c:pt>
                <c:pt idx="666">
                  <c:v>0.92656249000000002</c:v>
                </c:pt>
                <c:pt idx="667">
                  <c:v>0.92851561000000005</c:v>
                </c:pt>
                <c:pt idx="668">
                  <c:v>0.92851561000000005</c:v>
                </c:pt>
                <c:pt idx="669">
                  <c:v>0.93046874000000002</c:v>
                </c:pt>
                <c:pt idx="670">
                  <c:v>0.93242186000000005</c:v>
                </c:pt>
                <c:pt idx="671">
                  <c:v>0.93437499000000002</c:v>
                </c:pt>
                <c:pt idx="672">
                  <c:v>0.93437499000000002</c:v>
                </c:pt>
                <c:pt idx="673">
                  <c:v>0.93632811000000005</c:v>
                </c:pt>
                <c:pt idx="674">
                  <c:v>0.93828124000000002</c:v>
                </c:pt>
                <c:pt idx="675">
                  <c:v>0.93828124000000002</c:v>
                </c:pt>
                <c:pt idx="676">
                  <c:v>0.94023436000000005</c:v>
                </c:pt>
                <c:pt idx="677">
                  <c:v>0.94023436000000005</c:v>
                </c:pt>
                <c:pt idx="678">
                  <c:v>0.94218749000000002</c:v>
                </c:pt>
                <c:pt idx="679">
                  <c:v>0.94414061000000005</c:v>
                </c:pt>
                <c:pt idx="680">
                  <c:v>0.94414061000000005</c:v>
                </c:pt>
                <c:pt idx="681">
                  <c:v>0.94609374000000002</c:v>
                </c:pt>
                <c:pt idx="682">
                  <c:v>0.94609374000000002</c:v>
                </c:pt>
                <c:pt idx="683">
                  <c:v>0.94804686000000005</c:v>
                </c:pt>
                <c:pt idx="684">
                  <c:v>0.94804686000000005</c:v>
                </c:pt>
                <c:pt idx="685">
                  <c:v>0.94804686000000005</c:v>
                </c:pt>
                <c:pt idx="686">
                  <c:v>0.94999999000000002</c:v>
                </c:pt>
                <c:pt idx="687">
                  <c:v>0.94999999000000002</c:v>
                </c:pt>
                <c:pt idx="688">
                  <c:v>0.94999999000000002</c:v>
                </c:pt>
                <c:pt idx="689">
                  <c:v>0.94999999000000002</c:v>
                </c:pt>
                <c:pt idx="690">
                  <c:v>0.94999999000000002</c:v>
                </c:pt>
                <c:pt idx="691">
                  <c:v>0.94999999000000002</c:v>
                </c:pt>
                <c:pt idx="692">
                  <c:v>0.94999999000000002</c:v>
                </c:pt>
                <c:pt idx="693">
                  <c:v>0.94999999000000002</c:v>
                </c:pt>
                <c:pt idx="694">
                  <c:v>0.94999999000000002</c:v>
                </c:pt>
                <c:pt idx="695">
                  <c:v>0.94999999000000002</c:v>
                </c:pt>
                <c:pt idx="696">
                  <c:v>0.94999999000000002</c:v>
                </c:pt>
                <c:pt idx="697">
                  <c:v>0.94999999000000002</c:v>
                </c:pt>
                <c:pt idx="698">
                  <c:v>0.94999999000000002</c:v>
                </c:pt>
                <c:pt idx="699">
                  <c:v>0.94999999000000002</c:v>
                </c:pt>
                <c:pt idx="700">
                  <c:v>0.94999999000000002</c:v>
                </c:pt>
                <c:pt idx="701">
                  <c:v>0.94999999000000002</c:v>
                </c:pt>
                <c:pt idx="702">
                  <c:v>0.94804686000000005</c:v>
                </c:pt>
                <c:pt idx="703">
                  <c:v>0.94804686000000005</c:v>
                </c:pt>
                <c:pt idx="704">
                  <c:v>0.94804686000000005</c:v>
                </c:pt>
                <c:pt idx="705">
                  <c:v>0.94804686000000005</c:v>
                </c:pt>
                <c:pt idx="706">
                  <c:v>0.94609374000000002</c:v>
                </c:pt>
                <c:pt idx="707">
                  <c:v>0.94609374000000002</c:v>
                </c:pt>
                <c:pt idx="708">
                  <c:v>0.94609374000000002</c:v>
                </c:pt>
                <c:pt idx="709">
                  <c:v>0.94414061000000005</c:v>
                </c:pt>
                <c:pt idx="710">
                  <c:v>0.94414061000000005</c:v>
                </c:pt>
                <c:pt idx="711">
                  <c:v>0.94218749000000002</c:v>
                </c:pt>
                <c:pt idx="712">
                  <c:v>0.94218749000000002</c:v>
                </c:pt>
                <c:pt idx="713">
                  <c:v>0.94023436000000005</c:v>
                </c:pt>
                <c:pt idx="714">
                  <c:v>0.94023436000000005</c:v>
                </c:pt>
                <c:pt idx="715">
                  <c:v>0.93828124000000002</c:v>
                </c:pt>
                <c:pt idx="716">
                  <c:v>0.93632811000000005</c:v>
                </c:pt>
                <c:pt idx="717">
                  <c:v>0.93632811000000005</c:v>
                </c:pt>
                <c:pt idx="718">
                  <c:v>0.93437499000000002</c:v>
                </c:pt>
                <c:pt idx="719">
                  <c:v>0.93242186000000005</c:v>
                </c:pt>
                <c:pt idx="720">
                  <c:v>0.93046874000000002</c:v>
                </c:pt>
                <c:pt idx="721">
                  <c:v>0.92851561000000005</c:v>
                </c:pt>
                <c:pt idx="722">
                  <c:v>0.92851561000000005</c:v>
                </c:pt>
                <c:pt idx="723">
                  <c:v>0.92656249000000002</c:v>
                </c:pt>
                <c:pt idx="724">
                  <c:v>0.92460936000000005</c:v>
                </c:pt>
                <c:pt idx="725">
                  <c:v>0.92265624000000002</c:v>
                </c:pt>
                <c:pt idx="726">
                  <c:v>0.92070311000000005</c:v>
                </c:pt>
                <c:pt idx="727">
                  <c:v>0.91874999000000002</c:v>
                </c:pt>
                <c:pt idx="728">
                  <c:v>0.91679686000000005</c:v>
                </c:pt>
                <c:pt idx="729">
                  <c:v>0.91484374000000002</c:v>
                </c:pt>
                <c:pt idx="730">
                  <c:v>0.91484374000000002</c:v>
                </c:pt>
                <c:pt idx="731">
                  <c:v>0.91289061000000005</c:v>
                </c:pt>
                <c:pt idx="732">
                  <c:v>0.91093749000000002</c:v>
                </c:pt>
                <c:pt idx="733">
                  <c:v>0.90898436000000005</c:v>
                </c:pt>
                <c:pt idx="734">
                  <c:v>0.90703124000000002</c:v>
                </c:pt>
                <c:pt idx="735">
                  <c:v>0.90507811000000005</c:v>
                </c:pt>
                <c:pt idx="736">
                  <c:v>0.90312499000000002</c:v>
                </c:pt>
                <c:pt idx="737">
                  <c:v>0.90117186000000005</c:v>
                </c:pt>
                <c:pt idx="738">
                  <c:v>0.89726561000000005</c:v>
                </c:pt>
                <c:pt idx="739">
                  <c:v>0.89531249000000002</c:v>
                </c:pt>
                <c:pt idx="740">
                  <c:v>0.89335936000000005</c:v>
                </c:pt>
                <c:pt idx="741">
                  <c:v>0.89140624000000002</c:v>
                </c:pt>
                <c:pt idx="742">
                  <c:v>0.88945311000000005</c:v>
                </c:pt>
                <c:pt idx="743">
                  <c:v>0.88749999000000002</c:v>
                </c:pt>
                <c:pt idx="744">
                  <c:v>0.88554686000000005</c:v>
                </c:pt>
                <c:pt idx="745">
                  <c:v>0.88359374000000002</c:v>
                </c:pt>
                <c:pt idx="746">
                  <c:v>0.88164061000000005</c:v>
                </c:pt>
                <c:pt idx="747">
                  <c:v>0.87968749000000002</c:v>
                </c:pt>
                <c:pt idx="748">
                  <c:v>0.87968749000000002</c:v>
                </c:pt>
                <c:pt idx="749">
                  <c:v>0.87773436000000005</c:v>
                </c:pt>
                <c:pt idx="750">
                  <c:v>0.87773436000000005</c:v>
                </c:pt>
                <c:pt idx="751">
                  <c:v>0.87578124000000002</c:v>
                </c:pt>
                <c:pt idx="752">
                  <c:v>0.87382811000000005</c:v>
                </c:pt>
                <c:pt idx="753">
                  <c:v>0.87187499000000002</c:v>
                </c:pt>
                <c:pt idx="754">
                  <c:v>0.87187499000000002</c:v>
                </c:pt>
                <c:pt idx="755">
                  <c:v>0.86796874000000002</c:v>
                </c:pt>
                <c:pt idx="756">
                  <c:v>0.86601561000000005</c:v>
                </c:pt>
                <c:pt idx="757">
                  <c:v>0.86406249000000002</c:v>
                </c:pt>
                <c:pt idx="758">
                  <c:v>0.86210936000000005</c:v>
                </c:pt>
                <c:pt idx="759">
                  <c:v>0.86015624000000002</c:v>
                </c:pt>
                <c:pt idx="760">
                  <c:v>0.85624999000000002</c:v>
                </c:pt>
                <c:pt idx="761">
                  <c:v>0.85429686000000005</c:v>
                </c:pt>
                <c:pt idx="762">
                  <c:v>0.85234374000000002</c:v>
                </c:pt>
                <c:pt idx="763">
                  <c:v>0.85039061000000005</c:v>
                </c:pt>
                <c:pt idx="764">
                  <c:v>0.84843749000000002</c:v>
                </c:pt>
                <c:pt idx="765">
                  <c:v>0.84648436000000005</c:v>
                </c:pt>
                <c:pt idx="766">
                  <c:v>0.84648436000000005</c:v>
                </c:pt>
                <c:pt idx="767">
                  <c:v>0.84453124000000002</c:v>
                </c:pt>
                <c:pt idx="768">
                  <c:v>0.84453124000000002</c:v>
                </c:pt>
                <c:pt idx="769">
                  <c:v>0.84257811000000005</c:v>
                </c:pt>
                <c:pt idx="770">
                  <c:v>0.84062499000000002</c:v>
                </c:pt>
                <c:pt idx="771">
                  <c:v>0.84062499000000002</c:v>
                </c:pt>
                <c:pt idx="772">
                  <c:v>0.83867186000000005</c:v>
                </c:pt>
                <c:pt idx="773">
                  <c:v>0.83671874000000002</c:v>
                </c:pt>
                <c:pt idx="774">
                  <c:v>0.83476561000000005</c:v>
                </c:pt>
                <c:pt idx="775">
                  <c:v>0.83281249000000002</c:v>
                </c:pt>
                <c:pt idx="776">
                  <c:v>0.83085936000000005</c:v>
                </c:pt>
                <c:pt idx="777">
                  <c:v>0.82890624000000002</c:v>
                </c:pt>
                <c:pt idx="778">
                  <c:v>0.82695311000000005</c:v>
                </c:pt>
                <c:pt idx="779">
                  <c:v>0.82499999000000002</c:v>
                </c:pt>
                <c:pt idx="780">
                  <c:v>0.82304686000000005</c:v>
                </c:pt>
                <c:pt idx="781">
                  <c:v>0.82109374000000002</c:v>
                </c:pt>
                <c:pt idx="782">
                  <c:v>0.82109374000000002</c:v>
                </c:pt>
                <c:pt idx="783">
                  <c:v>0.82109374000000002</c:v>
                </c:pt>
                <c:pt idx="784">
                  <c:v>0.81914061000000005</c:v>
                </c:pt>
                <c:pt idx="785">
                  <c:v>0.81914061000000005</c:v>
                </c:pt>
                <c:pt idx="786">
                  <c:v>0.81914061000000005</c:v>
                </c:pt>
                <c:pt idx="787">
                  <c:v>0.81914061000000005</c:v>
                </c:pt>
                <c:pt idx="788">
                  <c:v>0.81914061000000005</c:v>
                </c:pt>
                <c:pt idx="789">
                  <c:v>0.81914061000000005</c:v>
                </c:pt>
                <c:pt idx="790">
                  <c:v>0.81914061000000005</c:v>
                </c:pt>
                <c:pt idx="791">
                  <c:v>0.81718749000000002</c:v>
                </c:pt>
                <c:pt idx="792">
                  <c:v>0.81718749000000002</c:v>
                </c:pt>
                <c:pt idx="793">
                  <c:v>0.81718749000000002</c:v>
                </c:pt>
                <c:pt idx="794">
                  <c:v>0.81718749000000002</c:v>
                </c:pt>
                <c:pt idx="795">
                  <c:v>0.81718749000000002</c:v>
                </c:pt>
                <c:pt idx="796">
                  <c:v>0.81718749000000002</c:v>
                </c:pt>
                <c:pt idx="797">
                  <c:v>0.81914061000000005</c:v>
                </c:pt>
                <c:pt idx="798">
                  <c:v>0.81914061000000005</c:v>
                </c:pt>
                <c:pt idx="799">
                  <c:v>0.82109374000000002</c:v>
                </c:pt>
                <c:pt idx="800">
                  <c:v>0.82109374000000002</c:v>
                </c:pt>
                <c:pt idx="801">
                  <c:v>0.82304686000000005</c:v>
                </c:pt>
                <c:pt idx="802">
                  <c:v>0.82304686000000005</c:v>
                </c:pt>
                <c:pt idx="803">
                  <c:v>0.82499999000000002</c:v>
                </c:pt>
                <c:pt idx="804">
                  <c:v>0.82695311000000005</c:v>
                </c:pt>
                <c:pt idx="805">
                  <c:v>0.82695311000000005</c:v>
                </c:pt>
                <c:pt idx="806">
                  <c:v>0.82890624000000002</c:v>
                </c:pt>
                <c:pt idx="807">
                  <c:v>0.82890624000000002</c:v>
                </c:pt>
                <c:pt idx="808">
                  <c:v>0.83085936000000005</c:v>
                </c:pt>
                <c:pt idx="809">
                  <c:v>0.83085936000000005</c:v>
                </c:pt>
                <c:pt idx="810">
                  <c:v>0.83085936000000005</c:v>
                </c:pt>
                <c:pt idx="811">
                  <c:v>0.83281249000000002</c:v>
                </c:pt>
                <c:pt idx="812">
                  <c:v>0.83281249000000002</c:v>
                </c:pt>
                <c:pt idx="813">
                  <c:v>0.83476561000000005</c:v>
                </c:pt>
                <c:pt idx="814">
                  <c:v>0.83671874000000002</c:v>
                </c:pt>
                <c:pt idx="815">
                  <c:v>0.83671874000000002</c:v>
                </c:pt>
                <c:pt idx="816">
                  <c:v>0.83867186000000005</c:v>
                </c:pt>
                <c:pt idx="817">
                  <c:v>0.84062499000000002</c:v>
                </c:pt>
                <c:pt idx="818">
                  <c:v>0.84257811000000005</c:v>
                </c:pt>
                <c:pt idx="819">
                  <c:v>0.84453124000000002</c:v>
                </c:pt>
                <c:pt idx="820">
                  <c:v>0.84648436000000005</c:v>
                </c:pt>
                <c:pt idx="821">
                  <c:v>0.84843749000000002</c:v>
                </c:pt>
                <c:pt idx="822">
                  <c:v>0.85039061000000005</c:v>
                </c:pt>
                <c:pt idx="823">
                  <c:v>0.85234374000000002</c:v>
                </c:pt>
                <c:pt idx="824">
                  <c:v>0.85429686000000005</c:v>
                </c:pt>
                <c:pt idx="825">
                  <c:v>0.85624999000000002</c:v>
                </c:pt>
                <c:pt idx="826">
                  <c:v>0.85820311000000005</c:v>
                </c:pt>
                <c:pt idx="827">
                  <c:v>0.86015624000000002</c:v>
                </c:pt>
                <c:pt idx="828">
                  <c:v>0.86210936000000005</c:v>
                </c:pt>
                <c:pt idx="829">
                  <c:v>0.86406249000000002</c:v>
                </c:pt>
                <c:pt idx="830">
                  <c:v>0.86601561000000005</c:v>
                </c:pt>
                <c:pt idx="831">
                  <c:v>0.86796874000000002</c:v>
                </c:pt>
                <c:pt idx="832">
                  <c:v>0.86992186000000005</c:v>
                </c:pt>
                <c:pt idx="833">
                  <c:v>0.87187499000000002</c:v>
                </c:pt>
                <c:pt idx="834">
                  <c:v>0.87382811000000005</c:v>
                </c:pt>
                <c:pt idx="835">
                  <c:v>0.87578124000000002</c:v>
                </c:pt>
                <c:pt idx="836">
                  <c:v>0.87773436000000005</c:v>
                </c:pt>
                <c:pt idx="837">
                  <c:v>0.88164061000000005</c:v>
                </c:pt>
                <c:pt idx="838">
                  <c:v>0.88359374000000002</c:v>
                </c:pt>
                <c:pt idx="839">
                  <c:v>0.88554686000000005</c:v>
                </c:pt>
                <c:pt idx="840">
                  <c:v>0.88749999000000002</c:v>
                </c:pt>
                <c:pt idx="841">
                  <c:v>0.89140624000000002</c:v>
                </c:pt>
                <c:pt idx="842">
                  <c:v>0.89335936000000005</c:v>
                </c:pt>
                <c:pt idx="843">
                  <c:v>0.89531249000000002</c:v>
                </c:pt>
                <c:pt idx="844">
                  <c:v>0.89531249000000002</c:v>
                </c:pt>
                <c:pt idx="845">
                  <c:v>0.89726561000000005</c:v>
                </c:pt>
                <c:pt idx="846">
                  <c:v>0.89921874000000002</c:v>
                </c:pt>
                <c:pt idx="847">
                  <c:v>0.90117186000000005</c:v>
                </c:pt>
                <c:pt idx="848">
                  <c:v>0.90117186000000005</c:v>
                </c:pt>
                <c:pt idx="849">
                  <c:v>0.90312499000000002</c:v>
                </c:pt>
                <c:pt idx="850">
                  <c:v>0.90507811000000005</c:v>
                </c:pt>
                <c:pt idx="851">
                  <c:v>0.90507811000000005</c:v>
                </c:pt>
                <c:pt idx="852">
                  <c:v>0.90703124000000002</c:v>
                </c:pt>
                <c:pt idx="853">
                  <c:v>0.90703124000000002</c:v>
                </c:pt>
                <c:pt idx="854">
                  <c:v>0.90898436000000005</c:v>
                </c:pt>
                <c:pt idx="855">
                  <c:v>0.91093749000000002</c:v>
                </c:pt>
                <c:pt idx="856">
                  <c:v>0.91093749000000002</c:v>
                </c:pt>
                <c:pt idx="857">
                  <c:v>0.91289061000000005</c:v>
                </c:pt>
                <c:pt idx="858">
                  <c:v>0.91484374000000002</c:v>
                </c:pt>
                <c:pt idx="859">
                  <c:v>0.91679686000000005</c:v>
                </c:pt>
                <c:pt idx="860">
                  <c:v>0.91874999000000002</c:v>
                </c:pt>
                <c:pt idx="861">
                  <c:v>0.91874999000000002</c:v>
                </c:pt>
                <c:pt idx="862">
                  <c:v>0.92070311000000005</c:v>
                </c:pt>
                <c:pt idx="863">
                  <c:v>0.92265624000000002</c:v>
                </c:pt>
                <c:pt idx="864">
                  <c:v>0.92460936000000005</c:v>
                </c:pt>
                <c:pt idx="865">
                  <c:v>0.92460936000000005</c:v>
                </c:pt>
                <c:pt idx="866">
                  <c:v>0.92656249000000002</c:v>
                </c:pt>
                <c:pt idx="867">
                  <c:v>0.92851561000000005</c:v>
                </c:pt>
                <c:pt idx="868">
                  <c:v>0.92851561000000005</c:v>
                </c:pt>
                <c:pt idx="869">
                  <c:v>0.93046874000000002</c:v>
                </c:pt>
                <c:pt idx="870">
                  <c:v>0.93242186000000005</c:v>
                </c:pt>
                <c:pt idx="871">
                  <c:v>0.93437499000000002</c:v>
                </c:pt>
                <c:pt idx="872">
                  <c:v>0.93437499000000002</c:v>
                </c:pt>
                <c:pt idx="873">
                  <c:v>0.93632811000000005</c:v>
                </c:pt>
                <c:pt idx="874">
                  <c:v>0.93632811000000005</c:v>
                </c:pt>
                <c:pt idx="875">
                  <c:v>0.93828124000000002</c:v>
                </c:pt>
                <c:pt idx="876">
                  <c:v>0.94023436000000005</c:v>
                </c:pt>
                <c:pt idx="877">
                  <c:v>0.94218749000000002</c:v>
                </c:pt>
                <c:pt idx="878">
                  <c:v>0.94218749000000002</c:v>
                </c:pt>
                <c:pt idx="879">
                  <c:v>0.94414061000000005</c:v>
                </c:pt>
                <c:pt idx="880">
                  <c:v>0.94414061000000005</c:v>
                </c:pt>
                <c:pt idx="881">
                  <c:v>0.94609374000000002</c:v>
                </c:pt>
                <c:pt idx="882">
                  <c:v>0.94609374000000002</c:v>
                </c:pt>
                <c:pt idx="883">
                  <c:v>0.94804686000000005</c:v>
                </c:pt>
                <c:pt idx="884">
                  <c:v>0.94804686000000005</c:v>
                </c:pt>
                <c:pt idx="885">
                  <c:v>0.94804686000000005</c:v>
                </c:pt>
                <c:pt idx="886">
                  <c:v>0.94804686000000005</c:v>
                </c:pt>
                <c:pt idx="887">
                  <c:v>0.94999999000000002</c:v>
                </c:pt>
                <c:pt idx="888">
                  <c:v>0.94999999000000002</c:v>
                </c:pt>
                <c:pt idx="889">
                  <c:v>0.94999999000000002</c:v>
                </c:pt>
                <c:pt idx="890">
                  <c:v>0.94999999000000002</c:v>
                </c:pt>
                <c:pt idx="891">
                  <c:v>0.94999999000000002</c:v>
                </c:pt>
                <c:pt idx="892">
                  <c:v>0.94999999000000002</c:v>
                </c:pt>
                <c:pt idx="893">
                  <c:v>0.94999999000000002</c:v>
                </c:pt>
                <c:pt idx="894">
                  <c:v>0.94999999000000002</c:v>
                </c:pt>
                <c:pt idx="895">
                  <c:v>0.94999999000000002</c:v>
                </c:pt>
                <c:pt idx="896">
                  <c:v>0.94999999000000002</c:v>
                </c:pt>
                <c:pt idx="897">
                  <c:v>0.94999999000000002</c:v>
                </c:pt>
                <c:pt idx="898">
                  <c:v>0.94999999000000002</c:v>
                </c:pt>
                <c:pt idx="899">
                  <c:v>0.94999999000000002</c:v>
                </c:pt>
                <c:pt idx="900">
                  <c:v>0.94999999000000002</c:v>
                </c:pt>
                <c:pt idx="901">
                  <c:v>0.94999999000000002</c:v>
                </c:pt>
                <c:pt idx="902">
                  <c:v>0.94999999000000002</c:v>
                </c:pt>
                <c:pt idx="903">
                  <c:v>0.94804686000000005</c:v>
                </c:pt>
                <c:pt idx="904">
                  <c:v>0.94804686000000005</c:v>
                </c:pt>
                <c:pt idx="905">
                  <c:v>0.94804686000000005</c:v>
                </c:pt>
                <c:pt idx="906">
                  <c:v>0.94609374000000002</c:v>
                </c:pt>
                <c:pt idx="907">
                  <c:v>0.94609374000000002</c:v>
                </c:pt>
                <c:pt idx="908">
                  <c:v>0.94609374000000002</c:v>
                </c:pt>
                <c:pt idx="909">
                  <c:v>0.94414061000000005</c:v>
                </c:pt>
                <c:pt idx="910">
                  <c:v>0.94414061000000005</c:v>
                </c:pt>
                <c:pt idx="911">
                  <c:v>0.94218749000000002</c:v>
                </c:pt>
                <c:pt idx="912">
                  <c:v>0.94218749000000002</c:v>
                </c:pt>
                <c:pt idx="913">
                  <c:v>0.94023436000000005</c:v>
                </c:pt>
                <c:pt idx="914">
                  <c:v>0.94023436000000005</c:v>
                </c:pt>
                <c:pt idx="915">
                  <c:v>0.93828124000000002</c:v>
                </c:pt>
                <c:pt idx="916">
                  <c:v>0.93632811000000005</c:v>
                </c:pt>
                <c:pt idx="917">
                  <c:v>0.93632811000000005</c:v>
                </c:pt>
                <c:pt idx="918">
                  <c:v>0.93437499000000002</c:v>
                </c:pt>
                <c:pt idx="919">
                  <c:v>0.93242186000000005</c:v>
                </c:pt>
                <c:pt idx="920">
                  <c:v>0.93046874000000002</c:v>
                </c:pt>
                <c:pt idx="921">
                  <c:v>0.92851561000000005</c:v>
                </c:pt>
                <c:pt idx="922">
                  <c:v>0.92851561000000005</c:v>
                </c:pt>
                <c:pt idx="923">
                  <c:v>0.92656249000000002</c:v>
                </c:pt>
                <c:pt idx="924">
                  <c:v>0.92460936000000005</c:v>
                </c:pt>
                <c:pt idx="925">
                  <c:v>0.92265624000000002</c:v>
                </c:pt>
                <c:pt idx="926">
                  <c:v>0.92070311000000005</c:v>
                </c:pt>
                <c:pt idx="927">
                  <c:v>0.91874999000000002</c:v>
                </c:pt>
                <c:pt idx="928">
                  <c:v>0.91679686000000005</c:v>
                </c:pt>
                <c:pt idx="929">
                  <c:v>0.91679686000000005</c:v>
                </c:pt>
                <c:pt idx="930">
                  <c:v>0.91484374000000002</c:v>
                </c:pt>
                <c:pt idx="931">
                  <c:v>0.91289061000000005</c:v>
                </c:pt>
                <c:pt idx="932">
                  <c:v>0.91093749000000002</c:v>
                </c:pt>
                <c:pt idx="933">
                  <c:v>0.90898436000000005</c:v>
                </c:pt>
                <c:pt idx="934">
                  <c:v>0.90703124000000002</c:v>
                </c:pt>
                <c:pt idx="935">
                  <c:v>0.90507811000000005</c:v>
                </c:pt>
                <c:pt idx="936">
                  <c:v>0.90312499000000002</c:v>
                </c:pt>
                <c:pt idx="937">
                  <c:v>0.90117186000000005</c:v>
                </c:pt>
                <c:pt idx="938">
                  <c:v>0.89726561000000005</c:v>
                </c:pt>
                <c:pt idx="939">
                  <c:v>0.89531249000000002</c:v>
                </c:pt>
                <c:pt idx="940">
                  <c:v>0.89335936000000005</c:v>
                </c:pt>
                <c:pt idx="941">
                  <c:v>0.89140624000000002</c:v>
                </c:pt>
                <c:pt idx="942">
                  <c:v>0.88945311000000005</c:v>
                </c:pt>
                <c:pt idx="943">
                  <c:v>0.88749999000000002</c:v>
                </c:pt>
                <c:pt idx="944">
                  <c:v>0.88554686000000005</c:v>
                </c:pt>
                <c:pt idx="945">
                  <c:v>0.88359374000000002</c:v>
                </c:pt>
                <c:pt idx="946">
                  <c:v>0.88164061000000005</c:v>
                </c:pt>
                <c:pt idx="947">
                  <c:v>0.88164061000000005</c:v>
                </c:pt>
                <c:pt idx="948">
                  <c:v>0.87968749000000002</c:v>
                </c:pt>
                <c:pt idx="949">
                  <c:v>0.87968749000000002</c:v>
                </c:pt>
                <c:pt idx="950">
                  <c:v>0.87773436000000005</c:v>
                </c:pt>
                <c:pt idx="951">
                  <c:v>0.87578124000000002</c:v>
                </c:pt>
                <c:pt idx="952">
                  <c:v>0.87382811000000005</c:v>
                </c:pt>
                <c:pt idx="953">
                  <c:v>0.87382811000000005</c:v>
                </c:pt>
                <c:pt idx="954">
                  <c:v>0.87187499000000002</c:v>
                </c:pt>
                <c:pt idx="955">
                  <c:v>0.86992186000000005</c:v>
                </c:pt>
                <c:pt idx="956">
                  <c:v>0.86601561000000005</c:v>
                </c:pt>
                <c:pt idx="957">
                  <c:v>0.86406249000000002</c:v>
                </c:pt>
                <c:pt idx="958">
                  <c:v>0.86210936000000005</c:v>
                </c:pt>
                <c:pt idx="959">
                  <c:v>0.86015624000000002</c:v>
                </c:pt>
                <c:pt idx="960">
                  <c:v>0.85820311000000005</c:v>
                </c:pt>
                <c:pt idx="961">
                  <c:v>0.85624999000000002</c:v>
                </c:pt>
                <c:pt idx="962">
                  <c:v>0.85429686000000005</c:v>
                </c:pt>
                <c:pt idx="963">
                  <c:v>0.85234374000000002</c:v>
                </c:pt>
                <c:pt idx="964">
                  <c:v>0.85039061000000005</c:v>
                </c:pt>
                <c:pt idx="965">
                  <c:v>0.84843749000000002</c:v>
                </c:pt>
                <c:pt idx="966">
                  <c:v>0.84648436000000005</c:v>
                </c:pt>
                <c:pt idx="967">
                  <c:v>0.84453124000000002</c:v>
                </c:pt>
                <c:pt idx="968">
                  <c:v>0.84453124000000002</c:v>
                </c:pt>
                <c:pt idx="969">
                  <c:v>0.84257811000000005</c:v>
                </c:pt>
                <c:pt idx="970">
                  <c:v>0.84062499000000002</c:v>
                </c:pt>
                <c:pt idx="971">
                  <c:v>0.84062499000000002</c:v>
                </c:pt>
                <c:pt idx="972">
                  <c:v>0.83867186000000005</c:v>
                </c:pt>
                <c:pt idx="973">
                  <c:v>0.83671874000000002</c:v>
                </c:pt>
                <c:pt idx="974">
                  <c:v>0.83476561000000005</c:v>
                </c:pt>
                <c:pt idx="975">
                  <c:v>0.83281249000000002</c:v>
                </c:pt>
                <c:pt idx="976">
                  <c:v>0.83085936000000005</c:v>
                </c:pt>
                <c:pt idx="977">
                  <c:v>0.82890624000000002</c:v>
                </c:pt>
                <c:pt idx="978">
                  <c:v>0.82695311000000005</c:v>
                </c:pt>
                <c:pt idx="979">
                  <c:v>0.82499999000000002</c:v>
                </c:pt>
                <c:pt idx="980">
                  <c:v>0.82304686000000005</c:v>
                </c:pt>
                <c:pt idx="981">
                  <c:v>0.82304686000000005</c:v>
                </c:pt>
                <c:pt idx="982">
                  <c:v>0.82109374000000002</c:v>
                </c:pt>
                <c:pt idx="983">
                  <c:v>0.82109374000000002</c:v>
                </c:pt>
                <c:pt idx="984">
                  <c:v>0.81914061000000005</c:v>
                </c:pt>
                <c:pt idx="985">
                  <c:v>0.81914061000000005</c:v>
                </c:pt>
                <c:pt idx="986">
                  <c:v>0.81914061000000005</c:v>
                </c:pt>
                <c:pt idx="987">
                  <c:v>0.81718749000000002</c:v>
                </c:pt>
                <c:pt idx="988">
                  <c:v>0.81718749000000002</c:v>
                </c:pt>
                <c:pt idx="989">
                  <c:v>0.81718749000000002</c:v>
                </c:pt>
                <c:pt idx="990">
                  <c:v>0.81718749000000002</c:v>
                </c:pt>
                <c:pt idx="991">
                  <c:v>0.81718749000000002</c:v>
                </c:pt>
                <c:pt idx="992">
                  <c:v>0.81718749000000002</c:v>
                </c:pt>
                <c:pt idx="993">
                  <c:v>0.81718749000000002</c:v>
                </c:pt>
                <c:pt idx="994">
                  <c:v>0.81718749000000002</c:v>
                </c:pt>
                <c:pt idx="995">
                  <c:v>0.81718749000000002</c:v>
                </c:pt>
                <c:pt idx="996">
                  <c:v>0.81914061000000005</c:v>
                </c:pt>
                <c:pt idx="997">
                  <c:v>0.81914061000000005</c:v>
                </c:pt>
                <c:pt idx="998">
                  <c:v>0.81914061000000005</c:v>
                </c:pt>
                <c:pt idx="999">
                  <c:v>0.82109374000000002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3776"/>
        <c:axId val="41202432"/>
      </c:scatterChart>
      <c:valAx>
        <c:axId val="4116377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1202432"/>
        <c:crosses val="autoZero"/>
        <c:crossBetween val="midCat"/>
      </c:valAx>
      <c:valAx>
        <c:axId val="412024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163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'4v'!$F$3:$F$1002</c:f>
              <c:numCache>
                <c:formatCode>0.00E+00</c:formatCode>
                <c:ptCount val="1000"/>
                <c:pt idx="0">
                  <c:v>-0.25742189999999998</c:v>
                </c:pt>
                <c:pt idx="1">
                  <c:v>-0.17929690000000001</c:v>
                </c:pt>
                <c:pt idx="2">
                  <c:v>-0.1070313</c:v>
                </c:pt>
                <c:pt idx="3">
                  <c:v>-3.2812500000000001E-2</c:v>
                </c:pt>
                <c:pt idx="4">
                  <c:v>4.3359399999999999E-2</c:v>
                </c:pt>
                <c:pt idx="5">
                  <c:v>0.11367190000000001</c:v>
                </c:pt>
                <c:pt idx="6">
                  <c:v>0.1820312</c:v>
                </c:pt>
                <c:pt idx="7">
                  <c:v>0.25429689999999999</c:v>
                </c:pt>
                <c:pt idx="8">
                  <c:v>0.32460939999999999</c:v>
                </c:pt>
                <c:pt idx="9">
                  <c:v>0.39101560000000002</c:v>
                </c:pt>
                <c:pt idx="10">
                  <c:v>0.46132810000000002</c:v>
                </c:pt>
                <c:pt idx="11">
                  <c:v>0.52968749999999998</c:v>
                </c:pt>
                <c:pt idx="12">
                  <c:v>0.59414060000000002</c:v>
                </c:pt>
                <c:pt idx="13">
                  <c:v>0.65664060000000002</c:v>
                </c:pt>
                <c:pt idx="14">
                  <c:v>0.71718749999999998</c:v>
                </c:pt>
                <c:pt idx="15">
                  <c:v>0.77578119999999995</c:v>
                </c:pt>
                <c:pt idx="16">
                  <c:v>0.83242190000000005</c:v>
                </c:pt>
                <c:pt idx="17">
                  <c:v>0.89101560000000002</c:v>
                </c:pt>
                <c:pt idx="18">
                  <c:v>0.94374999999999998</c:v>
                </c:pt>
                <c:pt idx="19">
                  <c:v>0.99453119999999995</c:v>
                </c:pt>
                <c:pt idx="20">
                  <c:v>1.0453125000000001</c:v>
                </c:pt>
                <c:pt idx="21">
                  <c:v>1.0902343999999999</c:v>
                </c:pt>
                <c:pt idx="22">
                  <c:v>1.1332031</c:v>
                </c:pt>
                <c:pt idx="23">
                  <c:v>1.1781250000000001</c:v>
                </c:pt>
                <c:pt idx="24">
                  <c:v>1.2171875000000001</c:v>
                </c:pt>
                <c:pt idx="25">
                  <c:v>1.2582031</c:v>
                </c:pt>
                <c:pt idx="26">
                  <c:v>1.2914061999999999</c:v>
                </c:pt>
                <c:pt idx="27">
                  <c:v>1.3285156</c:v>
                </c:pt>
                <c:pt idx="28">
                  <c:v>1.3578125000000001</c:v>
                </c:pt>
                <c:pt idx="29">
                  <c:v>1.3871093999999999</c:v>
                </c:pt>
                <c:pt idx="30">
                  <c:v>1.4125000000000001</c:v>
                </c:pt>
                <c:pt idx="31">
                  <c:v>1.4320311999999999</c:v>
                </c:pt>
                <c:pt idx="32">
                  <c:v>1.4554686999999999</c:v>
                </c:pt>
                <c:pt idx="33">
                  <c:v>1.4730468999999999</c:v>
                </c:pt>
                <c:pt idx="34">
                  <c:v>1.4867186999999999</c:v>
                </c:pt>
                <c:pt idx="35">
                  <c:v>1.4984375000000001</c:v>
                </c:pt>
                <c:pt idx="36">
                  <c:v>1.5082031</c:v>
                </c:pt>
                <c:pt idx="37">
                  <c:v>1.5160156</c:v>
                </c:pt>
                <c:pt idx="38">
                  <c:v>1.5199218999999999</c:v>
                </c:pt>
                <c:pt idx="39">
                  <c:v>1.5199218999999999</c:v>
                </c:pt>
                <c:pt idx="40">
                  <c:v>1.5179686999999999</c:v>
                </c:pt>
                <c:pt idx="41">
                  <c:v>1.5121093999999999</c:v>
                </c:pt>
                <c:pt idx="42">
                  <c:v>1.5042968999999999</c:v>
                </c:pt>
                <c:pt idx="43">
                  <c:v>1.4945311999999999</c:v>
                </c:pt>
                <c:pt idx="44">
                  <c:v>1.4828125000000001</c:v>
                </c:pt>
                <c:pt idx="45">
                  <c:v>1.4652343999999999</c:v>
                </c:pt>
                <c:pt idx="46">
                  <c:v>1.4457031</c:v>
                </c:pt>
                <c:pt idx="47">
                  <c:v>1.4242186999999999</c:v>
                </c:pt>
                <c:pt idx="48">
                  <c:v>1.4027343999999999</c:v>
                </c:pt>
                <c:pt idx="49">
                  <c:v>1.3753906</c:v>
                </c:pt>
                <c:pt idx="50">
                  <c:v>1.3460936999999999</c:v>
                </c:pt>
                <c:pt idx="51">
                  <c:v>1.3148436999999999</c:v>
                </c:pt>
                <c:pt idx="52">
                  <c:v>1.2777343999999999</c:v>
                </c:pt>
                <c:pt idx="53">
                  <c:v>1.2425781</c:v>
                </c:pt>
                <c:pt idx="54">
                  <c:v>1.2015625000000001</c:v>
                </c:pt>
                <c:pt idx="55">
                  <c:v>1.1605468999999999</c:v>
                </c:pt>
                <c:pt idx="56">
                  <c:v>1.1156250000000001</c:v>
                </c:pt>
                <c:pt idx="57">
                  <c:v>1.0726561999999999</c:v>
                </c:pt>
                <c:pt idx="58">
                  <c:v>1.0257811999999999</c:v>
                </c:pt>
                <c:pt idx="59">
                  <c:v>0.97499999999999998</c:v>
                </c:pt>
                <c:pt idx="60">
                  <c:v>0.92421869999999995</c:v>
                </c:pt>
                <c:pt idx="61">
                  <c:v>0.86757810000000002</c:v>
                </c:pt>
                <c:pt idx="62">
                  <c:v>0.81093749999999998</c:v>
                </c:pt>
                <c:pt idx="63">
                  <c:v>0.75429690000000005</c:v>
                </c:pt>
                <c:pt idx="64">
                  <c:v>0.69374999999999998</c:v>
                </c:pt>
                <c:pt idx="65">
                  <c:v>0.63320310000000002</c:v>
                </c:pt>
                <c:pt idx="66">
                  <c:v>0.56874999999999998</c:v>
                </c:pt>
                <c:pt idx="67">
                  <c:v>0.50429690000000005</c:v>
                </c:pt>
                <c:pt idx="68">
                  <c:v>0.43398439999999999</c:v>
                </c:pt>
                <c:pt idx="69">
                  <c:v>0.36367189999999999</c:v>
                </c:pt>
                <c:pt idx="70">
                  <c:v>0.29726560000000002</c:v>
                </c:pt>
                <c:pt idx="71">
                  <c:v>0.22500000000000001</c:v>
                </c:pt>
                <c:pt idx="72">
                  <c:v>0.15664059999999999</c:v>
                </c:pt>
                <c:pt idx="73">
                  <c:v>8.6328100000000005E-2</c:v>
                </c:pt>
                <c:pt idx="74">
                  <c:v>1.40625E-2</c:v>
                </c:pt>
                <c:pt idx="75">
                  <c:v>-6.2109400000000002E-2</c:v>
                </c:pt>
                <c:pt idx="76">
                  <c:v>-0.13437499999999999</c:v>
                </c:pt>
                <c:pt idx="77">
                  <c:v>-0.2085938</c:v>
                </c:pt>
                <c:pt idx="78">
                  <c:v>-0.2867188</c:v>
                </c:pt>
                <c:pt idx="79">
                  <c:v>-0.36093750000000002</c:v>
                </c:pt>
                <c:pt idx="80">
                  <c:v>-0.43320310000000001</c:v>
                </c:pt>
                <c:pt idx="81">
                  <c:v>-0.50156250000000002</c:v>
                </c:pt>
                <c:pt idx="82">
                  <c:v>-0.57382809999999995</c:v>
                </c:pt>
                <c:pt idx="83">
                  <c:v>-0.64804689999999998</c:v>
                </c:pt>
                <c:pt idx="84">
                  <c:v>-0.72617189999999998</c:v>
                </c:pt>
                <c:pt idx="85">
                  <c:v>-0.80234380000000005</c:v>
                </c:pt>
                <c:pt idx="86">
                  <c:v>-0.87460939999999998</c:v>
                </c:pt>
                <c:pt idx="87">
                  <c:v>-0.94687500000000002</c:v>
                </c:pt>
                <c:pt idx="88">
                  <c:v>-1.0210938000000001</c:v>
                </c:pt>
                <c:pt idx="89">
                  <c:v>-1.0914063000000001</c:v>
                </c:pt>
                <c:pt idx="90">
                  <c:v>-1.1597656000000001</c:v>
                </c:pt>
                <c:pt idx="91">
                  <c:v>-1.2320313000000001</c:v>
                </c:pt>
                <c:pt idx="92">
                  <c:v>-1.2984374999999999</c:v>
                </c:pt>
                <c:pt idx="93">
                  <c:v>-1.3667969</c:v>
                </c:pt>
                <c:pt idx="94">
                  <c:v>-1.4390624999999999</c:v>
                </c:pt>
                <c:pt idx="95">
                  <c:v>-1.5035156000000001</c:v>
                </c:pt>
                <c:pt idx="96">
                  <c:v>-1.5699219</c:v>
                </c:pt>
                <c:pt idx="97">
                  <c:v>-1.6304688000000001</c:v>
                </c:pt>
                <c:pt idx="98">
                  <c:v>-1.6910156000000001</c:v>
                </c:pt>
                <c:pt idx="99">
                  <c:v>-1.7496094</c:v>
                </c:pt>
                <c:pt idx="100">
                  <c:v>-1.8062499999999999</c:v>
                </c:pt>
                <c:pt idx="101">
                  <c:v>-1.8609374999999999</c:v>
                </c:pt>
                <c:pt idx="102">
                  <c:v>-1.9117188000000001</c:v>
                </c:pt>
                <c:pt idx="103">
                  <c:v>-1.9624999999999999</c:v>
                </c:pt>
                <c:pt idx="104">
                  <c:v>-2.0093749999999999</c:v>
                </c:pt>
                <c:pt idx="105">
                  <c:v>-2.0523438000000001</c:v>
                </c:pt>
                <c:pt idx="106">
                  <c:v>-2.0972656000000001</c:v>
                </c:pt>
                <c:pt idx="107">
                  <c:v>-2.1402344000000002</c:v>
                </c:pt>
                <c:pt idx="108">
                  <c:v>-2.1792969000000002</c:v>
                </c:pt>
                <c:pt idx="109">
                  <c:v>-2.2144531000000001</c:v>
                </c:pt>
                <c:pt idx="110">
                  <c:v>-2.2535156000000001</c:v>
                </c:pt>
                <c:pt idx="111">
                  <c:v>-2.2828124999999999</c:v>
                </c:pt>
                <c:pt idx="112">
                  <c:v>-2.3140624999999999</c:v>
                </c:pt>
                <c:pt idx="113">
                  <c:v>-2.3394531000000001</c:v>
                </c:pt>
                <c:pt idx="114">
                  <c:v>-2.3589844000000002</c:v>
                </c:pt>
                <c:pt idx="115">
                  <c:v>-2.3824219000000002</c:v>
                </c:pt>
                <c:pt idx="116">
                  <c:v>-2.4019531000000001</c:v>
                </c:pt>
                <c:pt idx="117">
                  <c:v>-2.4175781000000001</c:v>
                </c:pt>
                <c:pt idx="118">
                  <c:v>-2.4292969000000002</c:v>
                </c:pt>
                <c:pt idx="119">
                  <c:v>-2.4371094000000002</c:v>
                </c:pt>
                <c:pt idx="120">
                  <c:v>-2.4449219000000002</c:v>
                </c:pt>
                <c:pt idx="121">
                  <c:v>-2.4507813000000001</c:v>
                </c:pt>
                <c:pt idx="122">
                  <c:v>-2.4527344000000002</c:v>
                </c:pt>
                <c:pt idx="123">
                  <c:v>-2.4507813000000001</c:v>
                </c:pt>
                <c:pt idx="124">
                  <c:v>-2.4468749999999999</c:v>
                </c:pt>
                <c:pt idx="125">
                  <c:v>-2.4390624999999999</c:v>
                </c:pt>
                <c:pt idx="126">
                  <c:v>-2.4312499999999999</c:v>
                </c:pt>
                <c:pt idx="127">
                  <c:v>-2.4214844000000002</c:v>
                </c:pt>
                <c:pt idx="128">
                  <c:v>-2.4058594000000002</c:v>
                </c:pt>
                <c:pt idx="129">
                  <c:v>-2.3882813000000001</c:v>
                </c:pt>
                <c:pt idx="130">
                  <c:v>-2.3648438000000001</c:v>
                </c:pt>
                <c:pt idx="131">
                  <c:v>-2.3472656000000001</c:v>
                </c:pt>
                <c:pt idx="132">
                  <c:v>-2.3218749999999999</c:v>
                </c:pt>
                <c:pt idx="133">
                  <c:v>-2.2906249999999999</c:v>
                </c:pt>
                <c:pt idx="134">
                  <c:v>-2.2613281000000001</c:v>
                </c:pt>
                <c:pt idx="135">
                  <c:v>-2.2242188000000001</c:v>
                </c:pt>
                <c:pt idx="136">
                  <c:v>-2.1910156000000001</c:v>
                </c:pt>
                <c:pt idx="137">
                  <c:v>-2.1519531000000001</c:v>
                </c:pt>
                <c:pt idx="138">
                  <c:v>-2.1109374999999999</c:v>
                </c:pt>
                <c:pt idx="139">
                  <c:v>-2.0640624999999999</c:v>
                </c:pt>
                <c:pt idx="140">
                  <c:v>-2.0230469000000002</c:v>
                </c:pt>
                <c:pt idx="141">
                  <c:v>-1.9761719</c:v>
                </c:pt>
                <c:pt idx="142">
                  <c:v>-1.9253906000000001</c:v>
                </c:pt>
                <c:pt idx="143">
                  <c:v>-1.8765624999999999</c:v>
                </c:pt>
                <c:pt idx="144">
                  <c:v>-1.8218749999999999</c:v>
                </c:pt>
                <c:pt idx="145">
                  <c:v>-1.7652344</c:v>
                </c:pt>
                <c:pt idx="146">
                  <c:v>-1.7066406000000001</c:v>
                </c:pt>
                <c:pt idx="147">
                  <c:v>-1.6480469</c:v>
                </c:pt>
                <c:pt idx="148">
                  <c:v>-1.5874999999999999</c:v>
                </c:pt>
                <c:pt idx="149">
                  <c:v>-1.5230469</c:v>
                </c:pt>
                <c:pt idx="150">
                  <c:v>-1.4566406000000001</c:v>
                </c:pt>
                <c:pt idx="151">
                  <c:v>-1.3882813000000001</c:v>
                </c:pt>
                <c:pt idx="152">
                  <c:v>-1.3179688000000001</c:v>
                </c:pt>
                <c:pt idx="153">
                  <c:v>-1.2515624999999999</c:v>
                </c:pt>
                <c:pt idx="154">
                  <c:v>-1.1812499999999999</c:v>
                </c:pt>
                <c:pt idx="155">
                  <c:v>-1.1109374999999999</c:v>
                </c:pt>
                <c:pt idx="156">
                  <c:v>-1.0406249999999999</c:v>
                </c:pt>
                <c:pt idx="157">
                  <c:v>-0.96835939999999998</c:v>
                </c:pt>
                <c:pt idx="158">
                  <c:v>-0.89414059999999995</c:v>
                </c:pt>
                <c:pt idx="159">
                  <c:v>-0.82187500000000002</c:v>
                </c:pt>
                <c:pt idx="160">
                  <c:v>-0.74960939999999998</c:v>
                </c:pt>
                <c:pt idx="161">
                  <c:v>-0.66953130000000005</c:v>
                </c:pt>
                <c:pt idx="162">
                  <c:v>-0.59335939999999998</c:v>
                </c:pt>
                <c:pt idx="163">
                  <c:v>-0.52304689999999998</c:v>
                </c:pt>
                <c:pt idx="164">
                  <c:v>-0.45273439999999998</c:v>
                </c:pt>
                <c:pt idx="165">
                  <c:v>-0.3804688</c:v>
                </c:pt>
                <c:pt idx="166">
                  <c:v>-0.30820310000000001</c:v>
                </c:pt>
                <c:pt idx="167">
                  <c:v>-0.23007810000000001</c:v>
                </c:pt>
                <c:pt idx="168">
                  <c:v>-0.1539063</c:v>
                </c:pt>
                <c:pt idx="169">
                  <c:v>-8.3593799999999996E-2</c:v>
                </c:pt>
                <c:pt idx="170">
                  <c:v>-7.4219000000000004E-3</c:v>
                </c:pt>
                <c:pt idx="171">
                  <c:v>6.6796900000000006E-2</c:v>
                </c:pt>
                <c:pt idx="172">
                  <c:v>0.13710939999999999</c:v>
                </c:pt>
                <c:pt idx="173">
                  <c:v>0.2054687</c:v>
                </c:pt>
                <c:pt idx="174">
                  <c:v>0.27773439999999999</c:v>
                </c:pt>
                <c:pt idx="175">
                  <c:v>0.3460937</c:v>
                </c:pt>
                <c:pt idx="176">
                  <c:v>0.41445310000000002</c:v>
                </c:pt>
                <c:pt idx="177">
                  <c:v>0.48476560000000002</c:v>
                </c:pt>
                <c:pt idx="178">
                  <c:v>0.55117190000000005</c:v>
                </c:pt>
                <c:pt idx="179">
                  <c:v>0.61562499999999998</c:v>
                </c:pt>
                <c:pt idx="180">
                  <c:v>0.67617190000000005</c:v>
                </c:pt>
                <c:pt idx="181">
                  <c:v>0.73867190000000005</c:v>
                </c:pt>
                <c:pt idx="182">
                  <c:v>0.79531249999999998</c:v>
                </c:pt>
                <c:pt idx="183">
                  <c:v>0.85195310000000002</c:v>
                </c:pt>
                <c:pt idx="184">
                  <c:v>0.90859369999999995</c:v>
                </c:pt>
                <c:pt idx="185">
                  <c:v>0.96132810000000002</c:v>
                </c:pt>
                <c:pt idx="186">
                  <c:v>1.0121093999999999</c:v>
                </c:pt>
                <c:pt idx="187">
                  <c:v>1.0589843999999999</c:v>
                </c:pt>
                <c:pt idx="188">
                  <c:v>1.1058593999999999</c:v>
                </c:pt>
                <c:pt idx="189">
                  <c:v>1.1468750000000001</c:v>
                </c:pt>
                <c:pt idx="190">
                  <c:v>1.1917968999999999</c:v>
                </c:pt>
                <c:pt idx="191">
                  <c:v>1.2308593999999999</c:v>
                </c:pt>
                <c:pt idx="192">
                  <c:v>1.2679686999999999</c:v>
                </c:pt>
                <c:pt idx="193">
                  <c:v>1.3050781</c:v>
                </c:pt>
                <c:pt idx="194">
                  <c:v>1.3382811999999999</c:v>
                </c:pt>
                <c:pt idx="195">
                  <c:v>1.3675781</c:v>
                </c:pt>
                <c:pt idx="196">
                  <c:v>1.3968750000000001</c:v>
                </c:pt>
                <c:pt idx="197">
                  <c:v>1.4183593999999999</c:v>
                </c:pt>
                <c:pt idx="198">
                  <c:v>1.4398436999999999</c:v>
                </c:pt>
                <c:pt idx="199">
                  <c:v>1.4613281</c:v>
                </c:pt>
                <c:pt idx="200">
                  <c:v>1.4769531</c:v>
                </c:pt>
                <c:pt idx="201">
                  <c:v>1.4906250000000001</c:v>
                </c:pt>
                <c:pt idx="202">
                  <c:v>1.5023436999999999</c:v>
                </c:pt>
                <c:pt idx="203">
                  <c:v>1.5101561999999999</c:v>
                </c:pt>
                <c:pt idx="204">
                  <c:v>1.5160156</c:v>
                </c:pt>
                <c:pt idx="205">
                  <c:v>1.5199218999999999</c:v>
                </c:pt>
                <c:pt idx="206">
                  <c:v>1.5199218999999999</c:v>
                </c:pt>
                <c:pt idx="207">
                  <c:v>1.5160156</c:v>
                </c:pt>
                <c:pt idx="208">
                  <c:v>1.5101561999999999</c:v>
                </c:pt>
                <c:pt idx="209">
                  <c:v>1.5003906</c:v>
                </c:pt>
                <c:pt idx="210">
                  <c:v>1.4906250000000001</c:v>
                </c:pt>
                <c:pt idx="211">
                  <c:v>1.4769531</c:v>
                </c:pt>
                <c:pt idx="212">
                  <c:v>1.4593750000000001</c:v>
                </c:pt>
                <c:pt idx="213">
                  <c:v>1.4378906</c:v>
                </c:pt>
                <c:pt idx="214">
                  <c:v>1.4183593999999999</c:v>
                </c:pt>
                <c:pt idx="215">
                  <c:v>1.3949218999999999</c:v>
                </c:pt>
                <c:pt idx="216">
                  <c:v>1.3656250000000001</c:v>
                </c:pt>
                <c:pt idx="217">
                  <c:v>1.3363281</c:v>
                </c:pt>
                <c:pt idx="218">
                  <c:v>1.3031250000000001</c:v>
                </c:pt>
                <c:pt idx="219">
                  <c:v>1.2660156</c:v>
                </c:pt>
                <c:pt idx="220">
                  <c:v>1.2289061999999999</c:v>
                </c:pt>
                <c:pt idx="221">
                  <c:v>1.1898436999999999</c:v>
                </c:pt>
                <c:pt idx="222">
                  <c:v>1.1449218999999999</c:v>
                </c:pt>
                <c:pt idx="223">
                  <c:v>1.1019531</c:v>
                </c:pt>
                <c:pt idx="224">
                  <c:v>1.0570311999999999</c:v>
                </c:pt>
                <c:pt idx="225">
                  <c:v>1.0101561999999999</c:v>
                </c:pt>
                <c:pt idx="226">
                  <c:v>0.95742190000000005</c:v>
                </c:pt>
                <c:pt idx="227">
                  <c:v>0.90664060000000002</c:v>
                </c:pt>
                <c:pt idx="228">
                  <c:v>0.84804690000000005</c:v>
                </c:pt>
                <c:pt idx="229">
                  <c:v>0.79140619999999995</c:v>
                </c:pt>
                <c:pt idx="230">
                  <c:v>0.73476560000000002</c:v>
                </c:pt>
                <c:pt idx="231">
                  <c:v>0.67226560000000002</c:v>
                </c:pt>
                <c:pt idx="232">
                  <c:v>0.61171869999999995</c:v>
                </c:pt>
                <c:pt idx="233">
                  <c:v>0.54726560000000002</c:v>
                </c:pt>
                <c:pt idx="234">
                  <c:v>0.48085939999999999</c:v>
                </c:pt>
                <c:pt idx="235">
                  <c:v>0.41054689999999999</c:v>
                </c:pt>
                <c:pt idx="236">
                  <c:v>0.34218749999999998</c:v>
                </c:pt>
                <c:pt idx="237">
                  <c:v>0.27382810000000002</c:v>
                </c:pt>
                <c:pt idx="238">
                  <c:v>0.20156250000000001</c:v>
                </c:pt>
                <c:pt idx="239">
                  <c:v>0.13125000000000001</c:v>
                </c:pt>
                <c:pt idx="240">
                  <c:v>6.2890600000000005E-2</c:v>
                </c:pt>
                <c:pt idx="241">
                  <c:v>-1.1328100000000001E-2</c:v>
                </c:pt>
                <c:pt idx="242">
                  <c:v>-8.7499999999999994E-2</c:v>
                </c:pt>
                <c:pt idx="243">
                  <c:v>-0.15976560000000001</c:v>
                </c:pt>
                <c:pt idx="244">
                  <c:v>-0.23593749999999999</c:v>
                </c:pt>
                <c:pt idx="245">
                  <c:v>-0.31210939999999998</c:v>
                </c:pt>
                <c:pt idx="246">
                  <c:v>-0.38437500000000002</c:v>
                </c:pt>
                <c:pt idx="247">
                  <c:v>-0.45664060000000001</c:v>
                </c:pt>
                <c:pt idx="248">
                  <c:v>-0.52695309999999995</c:v>
                </c:pt>
                <c:pt idx="249">
                  <c:v>-0.59726559999999995</c:v>
                </c:pt>
                <c:pt idx="250">
                  <c:v>-0.67343750000000002</c:v>
                </c:pt>
                <c:pt idx="251">
                  <c:v>-0.75351559999999995</c:v>
                </c:pt>
                <c:pt idx="252">
                  <c:v>-0.82578130000000005</c:v>
                </c:pt>
                <c:pt idx="253">
                  <c:v>-0.89804689999999998</c:v>
                </c:pt>
                <c:pt idx="254">
                  <c:v>-0.97226559999999995</c:v>
                </c:pt>
                <c:pt idx="255">
                  <c:v>-1.0445313000000001</c:v>
                </c:pt>
                <c:pt idx="256">
                  <c:v>-1.1148438000000001</c:v>
                </c:pt>
                <c:pt idx="257">
                  <c:v>-1.1851563000000001</c:v>
                </c:pt>
                <c:pt idx="258">
                  <c:v>-1.2554688000000001</c:v>
                </c:pt>
                <c:pt idx="259">
                  <c:v>-1.3218749999999999</c:v>
                </c:pt>
                <c:pt idx="260">
                  <c:v>-1.3921874999999999</c:v>
                </c:pt>
                <c:pt idx="261">
                  <c:v>-1.4605469</c:v>
                </c:pt>
                <c:pt idx="262">
                  <c:v>-1.5269531000000001</c:v>
                </c:pt>
                <c:pt idx="263">
                  <c:v>-1.5894531000000001</c:v>
                </c:pt>
                <c:pt idx="264">
                  <c:v>-1.6519531000000001</c:v>
                </c:pt>
                <c:pt idx="265">
                  <c:v>-1.7105469</c:v>
                </c:pt>
                <c:pt idx="266">
                  <c:v>-1.7671874999999999</c:v>
                </c:pt>
                <c:pt idx="267">
                  <c:v>-1.8257813000000001</c:v>
                </c:pt>
                <c:pt idx="268">
                  <c:v>-1.8785156000000001</c:v>
                </c:pt>
                <c:pt idx="269">
                  <c:v>-1.9292969</c:v>
                </c:pt>
                <c:pt idx="270">
                  <c:v>-1.9781249999999999</c:v>
                </c:pt>
                <c:pt idx="271">
                  <c:v>-2.0249999999999999</c:v>
                </c:pt>
                <c:pt idx="272">
                  <c:v>-2.0660156000000001</c:v>
                </c:pt>
                <c:pt idx="273">
                  <c:v>-2.1128906000000001</c:v>
                </c:pt>
                <c:pt idx="274">
                  <c:v>-2.1539063000000001</c:v>
                </c:pt>
                <c:pt idx="275">
                  <c:v>-2.1929688000000001</c:v>
                </c:pt>
                <c:pt idx="276">
                  <c:v>-2.2261719000000002</c:v>
                </c:pt>
                <c:pt idx="277">
                  <c:v>-2.2632813000000001</c:v>
                </c:pt>
                <c:pt idx="278">
                  <c:v>-2.2925781000000001</c:v>
                </c:pt>
                <c:pt idx="279">
                  <c:v>-2.3218749999999999</c:v>
                </c:pt>
                <c:pt idx="280">
                  <c:v>-2.3472656000000001</c:v>
                </c:pt>
                <c:pt idx="281">
                  <c:v>-2.3667969000000002</c:v>
                </c:pt>
                <c:pt idx="282">
                  <c:v>-2.3902344000000002</c:v>
                </c:pt>
                <c:pt idx="283">
                  <c:v>-2.4078124999999999</c:v>
                </c:pt>
                <c:pt idx="284">
                  <c:v>-2.4214844000000002</c:v>
                </c:pt>
                <c:pt idx="285">
                  <c:v>-2.4312499999999999</c:v>
                </c:pt>
                <c:pt idx="286">
                  <c:v>-2.4410156000000001</c:v>
                </c:pt>
                <c:pt idx="287">
                  <c:v>-2.4468749999999999</c:v>
                </c:pt>
                <c:pt idx="288">
                  <c:v>-2.4507813000000001</c:v>
                </c:pt>
                <c:pt idx="289">
                  <c:v>-2.4527344000000002</c:v>
                </c:pt>
                <c:pt idx="290">
                  <c:v>-2.4507813000000001</c:v>
                </c:pt>
                <c:pt idx="291">
                  <c:v>-2.4449219000000002</c:v>
                </c:pt>
                <c:pt idx="292">
                  <c:v>-2.4371094000000002</c:v>
                </c:pt>
                <c:pt idx="293">
                  <c:v>-2.4273438000000001</c:v>
                </c:pt>
                <c:pt idx="294">
                  <c:v>-2.4175781000000001</c:v>
                </c:pt>
                <c:pt idx="295">
                  <c:v>-2.4</c:v>
                </c:pt>
                <c:pt idx="296">
                  <c:v>-2.3804688000000001</c:v>
                </c:pt>
                <c:pt idx="297">
                  <c:v>-2.3589844000000002</c:v>
                </c:pt>
                <c:pt idx="298">
                  <c:v>-2.3394531000000001</c:v>
                </c:pt>
                <c:pt idx="299">
                  <c:v>-2.3121094000000002</c:v>
                </c:pt>
                <c:pt idx="300">
                  <c:v>-2.2828124999999999</c:v>
                </c:pt>
                <c:pt idx="301">
                  <c:v>-2.2515624999999999</c:v>
                </c:pt>
                <c:pt idx="302">
                  <c:v>-2.2124999999999999</c:v>
                </c:pt>
                <c:pt idx="303">
                  <c:v>-2.1773438000000001</c:v>
                </c:pt>
                <c:pt idx="304">
                  <c:v>-2.1382813000000001</c:v>
                </c:pt>
                <c:pt idx="305">
                  <c:v>-2.0933594000000002</c:v>
                </c:pt>
                <c:pt idx="306">
                  <c:v>-2.0503906000000001</c:v>
                </c:pt>
                <c:pt idx="307">
                  <c:v>-2.0074219000000002</c:v>
                </c:pt>
                <c:pt idx="308">
                  <c:v>-1.9605469</c:v>
                </c:pt>
                <c:pt idx="309">
                  <c:v>-1.9097656000000001</c:v>
                </c:pt>
                <c:pt idx="310">
                  <c:v>-1.8589844</c:v>
                </c:pt>
                <c:pt idx="311">
                  <c:v>-1.8023438000000001</c:v>
                </c:pt>
                <c:pt idx="312">
                  <c:v>-1.7457031000000001</c:v>
                </c:pt>
                <c:pt idx="313">
                  <c:v>-1.6871094</c:v>
                </c:pt>
                <c:pt idx="314">
                  <c:v>-1.6285156000000001</c:v>
                </c:pt>
                <c:pt idx="315">
                  <c:v>-1.5660156000000001</c:v>
                </c:pt>
                <c:pt idx="316">
                  <c:v>-1.5015624999999999</c:v>
                </c:pt>
                <c:pt idx="317">
                  <c:v>-1.4351563000000001</c:v>
                </c:pt>
                <c:pt idx="318">
                  <c:v>-1.3628906000000001</c:v>
                </c:pt>
                <c:pt idx="319">
                  <c:v>-1.2945313000000001</c:v>
                </c:pt>
                <c:pt idx="320">
                  <c:v>-1.2281249999999999</c:v>
                </c:pt>
                <c:pt idx="321">
                  <c:v>-1.1558594</c:v>
                </c:pt>
                <c:pt idx="322">
                  <c:v>-1.0874999999999999</c:v>
                </c:pt>
                <c:pt idx="323">
                  <c:v>-1.0171874999999999</c:v>
                </c:pt>
                <c:pt idx="324">
                  <c:v>-0.94296880000000005</c:v>
                </c:pt>
                <c:pt idx="325">
                  <c:v>-0.87070309999999995</c:v>
                </c:pt>
                <c:pt idx="326">
                  <c:v>-0.79843750000000002</c:v>
                </c:pt>
                <c:pt idx="327">
                  <c:v>-0.72226559999999995</c:v>
                </c:pt>
                <c:pt idx="328">
                  <c:v>-0.64414059999999995</c:v>
                </c:pt>
                <c:pt idx="329">
                  <c:v>-0.56992189999999998</c:v>
                </c:pt>
                <c:pt idx="330">
                  <c:v>-0.4976563</c:v>
                </c:pt>
                <c:pt idx="331">
                  <c:v>-0.42929689999999998</c:v>
                </c:pt>
                <c:pt idx="332">
                  <c:v>-0.3570313</c:v>
                </c:pt>
                <c:pt idx="333">
                  <c:v>-0.28281250000000002</c:v>
                </c:pt>
                <c:pt idx="334">
                  <c:v>-0.20468749999999999</c:v>
                </c:pt>
                <c:pt idx="335">
                  <c:v>-0.1304688</c:v>
                </c:pt>
                <c:pt idx="336">
                  <c:v>-5.8203100000000001E-2</c:v>
                </c:pt>
                <c:pt idx="337">
                  <c:v>1.7968700000000001E-2</c:v>
                </c:pt>
                <c:pt idx="338">
                  <c:v>9.0234400000000006E-2</c:v>
                </c:pt>
                <c:pt idx="339">
                  <c:v>0.16054689999999999</c:v>
                </c:pt>
                <c:pt idx="340">
                  <c:v>0.23085939999999999</c:v>
                </c:pt>
                <c:pt idx="341">
                  <c:v>0.30117189999999999</c:v>
                </c:pt>
                <c:pt idx="342">
                  <c:v>0.36757810000000002</c:v>
                </c:pt>
                <c:pt idx="343">
                  <c:v>0.43789060000000002</c:v>
                </c:pt>
                <c:pt idx="344">
                  <c:v>0.50624999999999998</c:v>
                </c:pt>
                <c:pt idx="345">
                  <c:v>0.57265619999999995</c:v>
                </c:pt>
                <c:pt idx="346">
                  <c:v>0.63710940000000005</c:v>
                </c:pt>
                <c:pt idx="347">
                  <c:v>0.69765619999999995</c:v>
                </c:pt>
                <c:pt idx="348">
                  <c:v>0.75820310000000002</c:v>
                </c:pt>
                <c:pt idx="349">
                  <c:v>0.81484369999999995</c:v>
                </c:pt>
                <c:pt idx="350">
                  <c:v>0.87148440000000005</c:v>
                </c:pt>
                <c:pt idx="351">
                  <c:v>0.92617190000000005</c:v>
                </c:pt>
                <c:pt idx="352">
                  <c:v>0.97890619999999995</c:v>
                </c:pt>
                <c:pt idx="353">
                  <c:v>1.0296875000000001</c:v>
                </c:pt>
                <c:pt idx="354">
                  <c:v>1.0746093999999999</c:v>
                </c:pt>
                <c:pt idx="355">
                  <c:v>1.1195311999999999</c:v>
                </c:pt>
                <c:pt idx="356">
                  <c:v>1.1625000000000001</c:v>
                </c:pt>
                <c:pt idx="357">
                  <c:v>1.2054686999999999</c:v>
                </c:pt>
                <c:pt idx="358">
                  <c:v>1.2445311999999999</c:v>
                </c:pt>
                <c:pt idx="359">
                  <c:v>1.2796875000000001</c:v>
                </c:pt>
                <c:pt idx="360">
                  <c:v>1.3167968999999999</c:v>
                </c:pt>
                <c:pt idx="361">
                  <c:v>1.3480468999999999</c:v>
                </c:pt>
                <c:pt idx="362">
                  <c:v>1.3773436999999999</c:v>
                </c:pt>
                <c:pt idx="363">
                  <c:v>1.4046875000000001</c:v>
                </c:pt>
                <c:pt idx="364">
                  <c:v>1.4242186999999999</c:v>
                </c:pt>
                <c:pt idx="365">
                  <c:v>1.4476561999999999</c:v>
                </c:pt>
                <c:pt idx="366">
                  <c:v>1.4671875000000001</c:v>
                </c:pt>
                <c:pt idx="367">
                  <c:v>1.4828125000000001</c:v>
                </c:pt>
                <c:pt idx="368">
                  <c:v>1.4945311999999999</c:v>
                </c:pt>
                <c:pt idx="369">
                  <c:v>1.5042968999999999</c:v>
                </c:pt>
                <c:pt idx="370">
                  <c:v>1.5140625000000001</c:v>
                </c:pt>
                <c:pt idx="371">
                  <c:v>1.5179686999999999</c:v>
                </c:pt>
                <c:pt idx="372">
                  <c:v>1.5199218999999999</c:v>
                </c:pt>
                <c:pt idx="373">
                  <c:v>1.5199218999999999</c:v>
                </c:pt>
                <c:pt idx="374">
                  <c:v>1.5140625000000001</c:v>
                </c:pt>
                <c:pt idx="375">
                  <c:v>1.5082031</c:v>
                </c:pt>
                <c:pt idx="376">
                  <c:v>1.4964843999999999</c:v>
                </c:pt>
                <c:pt idx="377">
                  <c:v>1.4867186999999999</c:v>
                </c:pt>
                <c:pt idx="378">
                  <c:v>1.4710936999999999</c:v>
                </c:pt>
                <c:pt idx="379">
                  <c:v>1.4535156</c:v>
                </c:pt>
                <c:pt idx="380">
                  <c:v>1.4300781</c:v>
                </c:pt>
                <c:pt idx="381">
                  <c:v>1.4105468999999999</c:v>
                </c:pt>
                <c:pt idx="382">
                  <c:v>1.3851561999999999</c:v>
                </c:pt>
                <c:pt idx="383">
                  <c:v>1.3558593999999999</c:v>
                </c:pt>
                <c:pt idx="384">
                  <c:v>1.3265625000000001</c:v>
                </c:pt>
                <c:pt idx="385">
                  <c:v>1.2894531</c:v>
                </c:pt>
                <c:pt idx="386">
                  <c:v>1.2542968999999999</c:v>
                </c:pt>
                <c:pt idx="387">
                  <c:v>1.2152343999999999</c:v>
                </c:pt>
                <c:pt idx="388">
                  <c:v>1.1761718999999999</c:v>
                </c:pt>
                <c:pt idx="389">
                  <c:v>1.1292968999999999</c:v>
                </c:pt>
                <c:pt idx="390">
                  <c:v>1.0882811999999999</c:v>
                </c:pt>
                <c:pt idx="391">
                  <c:v>1.0433593999999999</c:v>
                </c:pt>
                <c:pt idx="392">
                  <c:v>0.99257810000000002</c:v>
                </c:pt>
                <c:pt idx="393">
                  <c:v>0.93984369999999995</c:v>
                </c:pt>
                <c:pt idx="394">
                  <c:v>0.88710940000000005</c:v>
                </c:pt>
                <c:pt idx="395">
                  <c:v>0.82851560000000002</c:v>
                </c:pt>
                <c:pt idx="396">
                  <c:v>0.77382810000000002</c:v>
                </c:pt>
                <c:pt idx="397">
                  <c:v>0.71328119999999995</c:v>
                </c:pt>
                <c:pt idx="398">
                  <c:v>0.65273440000000005</c:v>
                </c:pt>
                <c:pt idx="399">
                  <c:v>0.59023440000000005</c:v>
                </c:pt>
                <c:pt idx="400">
                  <c:v>0.52578119999999995</c:v>
                </c:pt>
                <c:pt idx="401">
                  <c:v>0.45742189999999999</c:v>
                </c:pt>
                <c:pt idx="402">
                  <c:v>0.38710939999999999</c:v>
                </c:pt>
                <c:pt idx="403">
                  <c:v>0.32070310000000002</c:v>
                </c:pt>
                <c:pt idx="404">
                  <c:v>0.25039060000000002</c:v>
                </c:pt>
                <c:pt idx="405">
                  <c:v>0.17812500000000001</c:v>
                </c:pt>
                <c:pt idx="406">
                  <c:v>0.1097656</c:v>
                </c:pt>
                <c:pt idx="407">
                  <c:v>3.9453099999999998E-2</c:v>
                </c:pt>
                <c:pt idx="408">
                  <c:v>-3.8671900000000002E-2</c:v>
                </c:pt>
                <c:pt idx="409">
                  <c:v>-0.11093749999999999</c:v>
                </c:pt>
                <c:pt idx="410">
                  <c:v>-0.1851563</c:v>
                </c:pt>
                <c:pt idx="411">
                  <c:v>-0.26132810000000001</c:v>
                </c:pt>
                <c:pt idx="412">
                  <c:v>-0.33554689999999998</c:v>
                </c:pt>
                <c:pt idx="413">
                  <c:v>-0.40976560000000001</c:v>
                </c:pt>
                <c:pt idx="414">
                  <c:v>-0.47812500000000002</c:v>
                </c:pt>
                <c:pt idx="415">
                  <c:v>-0.55039059999999995</c:v>
                </c:pt>
                <c:pt idx="416">
                  <c:v>-0.62265630000000005</c:v>
                </c:pt>
                <c:pt idx="417">
                  <c:v>-0.70078130000000005</c:v>
                </c:pt>
                <c:pt idx="418">
                  <c:v>-0.77890630000000005</c:v>
                </c:pt>
                <c:pt idx="419">
                  <c:v>-0.84921880000000005</c:v>
                </c:pt>
                <c:pt idx="420">
                  <c:v>-0.92343750000000002</c:v>
                </c:pt>
                <c:pt idx="421">
                  <c:v>-0.99765630000000005</c:v>
                </c:pt>
                <c:pt idx="422">
                  <c:v>-1.0679688000000001</c:v>
                </c:pt>
                <c:pt idx="423">
                  <c:v>-1.1382813000000001</c:v>
                </c:pt>
                <c:pt idx="424">
                  <c:v>-1.2085938000000001</c:v>
                </c:pt>
                <c:pt idx="425">
                  <c:v>-1.2769531000000001</c:v>
                </c:pt>
                <c:pt idx="426">
                  <c:v>-1.3433594</c:v>
                </c:pt>
                <c:pt idx="427">
                  <c:v>-1.4156249999999999</c:v>
                </c:pt>
                <c:pt idx="428">
                  <c:v>-1.4820313000000001</c:v>
                </c:pt>
                <c:pt idx="429">
                  <c:v>-1.5484374999999999</c:v>
                </c:pt>
                <c:pt idx="430">
                  <c:v>-1.6109374999999999</c:v>
                </c:pt>
                <c:pt idx="431">
                  <c:v>-1.6714844</c:v>
                </c:pt>
                <c:pt idx="432">
                  <c:v>-1.7300781000000001</c:v>
                </c:pt>
                <c:pt idx="433">
                  <c:v>-1.7867188000000001</c:v>
                </c:pt>
                <c:pt idx="434">
                  <c:v>-1.8433594</c:v>
                </c:pt>
                <c:pt idx="435">
                  <c:v>-1.8960938000000001</c:v>
                </c:pt>
                <c:pt idx="436">
                  <c:v>-1.9449219</c:v>
                </c:pt>
                <c:pt idx="437">
                  <c:v>-1.9937499999999999</c:v>
                </c:pt>
                <c:pt idx="438">
                  <c:v>-2.0386719000000002</c:v>
                </c:pt>
                <c:pt idx="439">
                  <c:v>-2.0816406000000001</c:v>
                </c:pt>
                <c:pt idx="440">
                  <c:v>-2.1265624999999999</c:v>
                </c:pt>
                <c:pt idx="441">
                  <c:v>-2.1675781000000001</c:v>
                </c:pt>
                <c:pt idx="442">
                  <c:v>-2.2046874999999999</c:v>
                </c:pt>
                <c:pt idx="443">
                  <c:v>-2.2398438000000001</c:v>
                </c:pt>
                <c:pt idx="444">
                  <c:v>-2.2730469000000002</c:v>
                </c:pt>
                <c:pt idx="445">
                  <c:v>-2.3023438000000001</c:v>
                </c:pt>
                <c:pt idx="446">
                  <c:v>-2.3316406000000001</c:v>
                </c:pt>
                <c:pt idx="447">
                  <c:v>-2.3531249999999999</c:v>
                </c:pt>
                <c:pt idx="448">
                  <c:v>-2.3746094000000002</c:v>
                </c:pt>
                <c:pt idx="449">
                  <c:v>-2.3960938000000001</c:v>
                </c:pt>
                <c:pt idx="450">
                  <c:v>-2.4117188000000001</c:v>
                </c:pt>
                <c:pt idx="451">
                  <c:v>-2.4253906000000001</c:v>
                </c:pt>
                <c:pt idx="452">
                  <c:v>-2.4351563000000001</c:v>
                </c:pt>
                <c:pt idx="453">
                  <c:v>-2.4429688000000001</c:v>
                </c:pt>
                <c:pt idx="454">
                  <c:v>-2.4488281000000001</c:v>
                </c:pt>
                <c:pt idx="455">
                  <c:v>-2.4527344000000002</c:v>
                </c:pt>
                <c:pt idx="456">
                  <c:v>-2.4507813000000001</c:v>
                </c:pt>
                <c:pt idx="457">
                  <c:v>-2.4488281000000001</c:v>
                </c:pt>
                <c:pt idx="458">
                  <c:v>-2.4429688000000001</c:v>
                </c:pt>
                <c:pt idx="459">
                  <c:v>-2.4332031000000001</c:v>
                </c:pt>
                <c:pt idx="460">
                  <c:v>-2.4253906000000001</c:v>
                </c:pt>
                <c:pt idx="461">
                  <c:v>-2.4117188000000001</c:v>
                </c:pt>
                <c:pt idx="462">
                  <c:v>-2.3960938000000001</c:v>
                </c:pt>
                <c:pt idx="463">
                  <c:v>-2.3726563000000001</c:v>
                </c:pt>
                <c:pt idx="464">
                  <c:v>-2.3531249999999999</c:v>
                </c:pt>
                <c:pt idx="465">
                  <c:v>-2.3296874999999999</c:v>
                </c:pt>
                <c:pt idx="466">
                  <c:v>-2.3023438000000001</c:v>
                </c:pt>
                <c:pt idx="467">
                  <c:v>-2.2710938000000001</c:v>
                </c:pt>
                <c:pt idx="468">
                  <c:v>-2.2378906000000001</c:v>
                </c:pt>
                <c:pt idx="469">
                  <c:v>-2.2027344000000002</c:v>
                </c:pt>
                <c:pt idx="470">
                  <c:v>-2.1656249999999999</c:v>
                </c:pt>
                <c:pt idx="471">
                  <c:v>-2.1246094000000002</c:v>
                </c:pt>
                <c:pt idx="472">
                  <c:v>-2.0777344000000002</c:v>
                </c:pt>
                <c:pt idx="473">
                  <c:v>-2.0367188000000001</c:v>
                </c:pt>
                <c:pt idx="474">
                  <c:v>-1.9917969</c:v>
                </c:pt>
                <c:pt idx="475">
                  <c:v>-1.9429688000000001</c:v>
                </c:pt>
                <c:pt idx="476">
                  <c:v>-1.8921874999999999</c:v>
                </c:pt>
                <c:pt idx="477">
                  <c:v>-1.8414063000000001</c:v>
                </c:pt>
                <c:pt idx="478">
                  <c:v>-1.7828124999999999</c:v>
                </c:pt>
                <c:pt idx="479">
                  <c:v>-1.7261719</c:v>
                </c:pt>
                <c:pt idx="480">
                  <c:v>-1.6675781000000001</c:v>
                </c:pt>
                <c:pt idx="481">
                  <c:v>-1.6070313000000001</c:v>
                </c:pt>
                <c:pt idx="482">
                  <c:v>-1.5445313000000001</c:v>
                </c:pt>
                <c:pt idx="483">
                  <c:v>-1.4781249999999999</c:v>
                </c:pt>
                <c:pt idx="484">
                  <c:v>-1.4117188000000001</c:v>
                </c:pt>
                <c:pt idx="485">
                  <c:v>-1.3394531000000001</c:v>
                </c:pt>
                <c:pt idx="486">
                  <c:v>-1.2730469</c:v>
                </c:pt>
                <c:pt idx="487">
                  <c:v>-1.2046874999999999</c:v>
                </c:pt>
                <c:pt idx="488">
                  <c:v>-1.1343749999999999</c:v>
                </c:pt>
                <c:pt idx="489">
                  <c:v>-1.0640624999999999</c:v>
                </c:pt>
                <c:pt idx="490">
                  <c:v>-0.99375000000000002</c:v>
                </c:pt>
                <c:pt idx="491">
                  <c:v>-0.91953130000000005</c:v>
                </c:pt>
                <c:pt idx="492">
                  <c:v>-0.84531250000000002</c:v>
                </c:pt>
                <c:pt idx="493">
                  <c:v>-0.77304689999999998</c:v>
                </c:pt>
                <c:pt idx="494">
                  <c:v>-0.69492189999999998</c:v>
                </c:pt>
                <c:pt idx="495">
                  <c:v>-0.61875000000000002</c:v>
                </c:pt>
                <c:pt idx="496">
                  <c:v>-0.54648439999999998</c:v>
                </c:pt>
                <c:pt idx="497">
                  <c:v>-0.4742188</c:v>
                </c:pt>
                <c:pt idx="498">
                  <c:v>-0.40585939999999998</c:v>
                </c:pt>
                <c:pt idx="499">
                  <c:v>-0.33164060000000001</c:v>
                </c:pt>
                <c:pt idx="500">
                  <c:v>-0.25742189999999998</c:v>
                </c:pt>
                <c:pt idx="501">
                  <c:v>-0.17929690000000001</c:v>
                </c:pt>
                <c:pt idx="502">
                  <c:v>-0.1070313</c:v>
                </c:pt>
                <c:pt idx="503">
                  <c:v>-3.2812500000000001E-2</c:v>
                </c:pt>
                <c:pt idx="504">
                  <c:v>4.3359399999999999E-2</c:v>
                </c:pt>
                <c:pt idx="505">
                  <c:v>0.11367190000000001</c:v>
                </c:pt>
                <c:pt idx="506">
                  <c:v>0.1820312</c:v>
                </c:pt>
                <c:pt idx="507">
                  <c:v>0.25429689999999999</c:v>
                </c:pt>
                <c:pt idx="508">
                  <c:v>0.32460939999999999</c:v>
                </c:pt>
                <c:pt idx="509">
                  <c:v>0.39101560000000002</c:v>
                </c:pt>
                <c:pt idx="510">
                  <c:v>0.4632812</c:v>
                </c:pt>
                <c:pt idx="511">
                  <c:v>0.52968749999999998</c:v>
                </c:pt>
                <c:pt idx="512">
                  <c:v>0.59414060000000002</c:v>
                </c:pt>
                <c:pt idx="513">
                  <c:v>0.65664060000000002</c:v>
                </c:pt>
                <c:pt idx="514">
                  <c:v>0.71718749999999998</c:v>
                </c:pt>
                <c:pt idx="515">
                  <c:v>0.77578119999999995</c:v>
                </c:pt>
                <c:pt idx="516">
                  <c:v>0.83242190000000005</c:v>
                </c:pt>
                <c:pt idx="517">
                  <c:v>0.89101560000000002</c:v>
                </c:pt>
                <c:pt idx="518">
                  <c:v>0.94374999999999998</c:v>
                </c:pt>
                <c:pt idx="519">
                  <c:v>0.99453119999999995</c:v>
                </c:pt>
                <c:pt idx="520">
                  <c:v>1.0453125000000001</c:v>
                </c:pt>
                <c:pt idx="521">
                  <c:v>1.0902343999999999</c:v>
                </c:pt>
                <c:pt idx="522">
                  <c:v>1.1332031</c:v>
                </c:pt>
                <c:pt idx="523">
                  <c:v>1.1781250000000001</c:v>
                </c:pt>
                <c:pt idx="524">
                  <c:v>1.2171875000000001</c:v>
                </c:pt>
                <c:pt idx="525">
                  <c:v>1.2582031</c:v>
                </c:pt>
                <c:pt idx="526">
                  <c:v>1.2914061999999999</c:v>
                </c:pt>
                <c:pt idx="527">
                  <c:v>1.3285156</c:v>
                </c:pt>
                <c:pt idx="528">
                  <c:v>1.3578125000000001</c:v>
                </c:pt>
                <c:pt idx="529">
                  <c:v>1.3871093999999999</c:v>
                </c:pt>
                <c:pt idx="530">
                  <c:v>1.4125000000000001</c:v>
                </c:pt>
                <c:pt idx="531">
                  <c:v>1.4320311999999999</c:v>
                </c:pt>
                <c:pt idx="532">
                  <c:v>1.4554686999999999</c:v>
                </c:pt>
                <c:pt idx="533">
                  <c:v>1.4730468999999999</c:v>
                </c:pt>
                <c:pt idx="534">
                  <c:v>1.4867186999999999</c:v>
                </c:pt>
                <c:pt idx="535">
                  <c:v>1.4984375000000001</c:v>
                </c:pt>
                <c:pt idx="536">
                  <c:v>1.5082031</c:v>
                </c:pt>
                <c:pt idx="537">
                  <c:v>1.5160156</c:v>
                </c:pt>
                <c:pt idx="538">
                  <c:v>1.5199218999999999</c:v>
                </c:pt>
                <c:pt idx="539">
                  <c:v>1.5199218999999999</c:v>
                </c:pt>
                <c:pt idx="540">
                  <c:v>1.5179686999999999</c:v>
                </c:pt>
                <c:pt idx="541">
                  <c:v>1.5121093999999999</c:v>
                </c:pt>
                <c:pt idx="542">
                  <c:v>1.5042968999999999</c:v>
                </c:pt>
                <c:pt idx="543">
                  <c:v>1.4945311999999999</c:v>
                </c:pt>
                <c:pt idx="544">
                  <c:v>1.4828125000000001</c:v>
                </c:pt>
                <c:pt idx="545">
                  <c:v>1.4652343999999999</c:v>
                </c:pt>
                <c:pt idx="546">
                  <c:v>1.4457031</c:v>
                </c:pt>
                <c:pt idx="547">
                  <c:v>1.4242186999999999</c:v>
                </c:pt>
                <c:pt idx="548">
                  <c:v>1.4027343999999999</c:v>
                </c:pt>
                <c:pt idx="549">
                  <c:v>1.3753906</c:v>
                </c:pt>
                <c:pt idx="550">
                  <c:v>1.3460936999999999</c:v>
                </c:pt>
                <c:pt idx="551">
                  <c:v>1.3148436999999999</c:v>
                </c:pt>
                <c:pt idx="552">
                  <c:v>1.2777343999999999</c:v>
                </c:pt>
                <c:pt idx="553">
                  <c:v>1.2425781</c:v>
                </c:pt>
                <c:pt idx="554">
                  <c:v>1.2015625000000001</c:v>
                </c:pt>
                <c:pt idx="555">
                  <c:v>1.1605468999999999</c:v>
                </c:pt>
                <c:pt idx="556">
                  <c:v>1.1156250000000001</c:v>
                </c:pt>
                <c:pt idx="557">
                  <c:v>1.0726561999999999</c:v>
                </c:pt>
                <c:pt idx="558">
                  <c:v>1.0257811999999999</c:v>
                </c:pt>
                <c:pt idx="559">
                  <c:v>0.97499999999999998</c:v>
                </c:pt>
                <c:pt idx="560">
                  <c:v>0.92421869999999995</c:v>
                </c:pt>
                <c:pt idx="561">
                  <c:v>0.86757810000000002</c:v>
                </c:pt>
                <c:pt idx="562">
                  <c:v>0.81093749999999998</c:v>
                </c:pt>
                <c:pt idx="563">
                  <c:v>0.75429690000000005</c:v>
                </c:pt>
                <c:pt idx="564">
                  <c:v>0.69374999999999998</c:v>
                </c:pt>
                <c:pt idx="565">
                  <c:v>0.63320310000000002</c:v>
                </c:pt>
                <c:pt idx="566">
                  <c:v>0.56874999999999998</c:v>
                </c:pt>
                <c:pt idx="567">
                  <c:v>0.50429690000000005</c:v>
                </c:pt>
                <c:pt idx="568">
                  <c:v>0.43398439999999999</c:v>
                </c:pt>
                <c:pt idx="569">
                  <c:v>0.36367189999999999</c:v>
                </c:pt>
                <c:pt idx="570">
                  <c:v>0.29726560000000002</c:v>
                </c:pt>
                <c:pt idx="571">
                  <c:v>0.22500000000000001</c:v>
                </c:pt>
                <c:pt idx="572">
                  <c:v>0.15468750000000001</c:v>
                </c:pt>
                <c:pt idx="573">
                  <c:v>8.6328100000000005E-2</c:v>
                </c:pt>
                <c:pt idx="574">
                  <c:v>1.40625E-2</c:v>
                </c:pt>
                <c:pt idx="575">
                  <c:v>-6.2109400000000002E-2</c:v>
                </c:pt>
                <c:pt idx="576">
                  <c:v>-0.13437499999999999</c:v>
                </c:pt>
                <c:pt idx="577">
                  <c:v>-0.21054690000000001</c:v>
                </c:pt>
                <c:pt idx="578">
                  <c:v>-0.2867188</c:v>
                </c:pt>
                <c:pt idx="579">
                  <c:v>-0.36093750000000002</c:v>
                </c:pt>
                <c:pt idx="580">
                  <c:v>-0.43320310000000001</c:v>
                </c:pt>
                <c:pt idx="581">
                  <c:v>-0.50156250000000002</c:v>
                </c:pt>
                <c:pt idx="582">
                  <c:v>-0.57382809999999995</c:v>
                </c:pt>
                <c:pt idx="583">
                  <c:v>-0.64804689999999998</c:v>
                </c:pt>
                <c:pt idx="584">
                  <c:v>-0.72617189999999998</c:v>
                </c:pt>
                <c:pt idx="585">
                  <c:v>-0.80234380000000005</c:v>
                </c:pt>
                <c:pt idx="586">
                  <c:v>-0.87460939999999998</c:v>
                </c:pt>
                <c:pt idx="587">
                  <c:v>-0.94687500000000002</c:v>
                </c:pt>
                <c:pt idx="588">
                  <c:v>-1.0210938000000001</c:v>
                </c:pt>
                <c:pt idx="589">
                  <c:v>-1.0914063000000001</c:v>
                </c:pt>
                <c:pt idx="590">
                  <c:v>-1.1597656000000001</c:v>
                </c:pt>
                <c:pt idx="591">
                  <c:v>-1.2320313000000001</c:v>
                </c:pt>
                <c:pt idx="592">
                  <c:v>-1.2984374999999999</c:v>
                </c:pt>
                <c:pt idx="593">
                  <c:v>-1.3667969</c:v>
                </c:pt>
                <c:pt idx="594">
                  <c:v>-1.4390624999999999</c:v>
                </c:pt>
                <c:pt idx="595">
                  <c:v>-1.5035156000000001</c:v>
                </c:pt>
                <c:pt idx="596">
                  <c:v>-1.5699219</c:v>
                </c:pt>
                <c:pt idx="597">
                  <c:v>-1.6324219</c:v>
                </c:pt>
                <c:pt idx="598">
                  <c:v>-1.6910156000000001</c:v>
                </c:pt>
                <c:pt idx="599">
                  <c:v>-1.7496094</c:v>
                </c:pt>
                <c:pt idx="600">
                  <c:v>-1.8062499999999999</c:v>
                </c:pt>
                <c:pt idx="601">
                  <c:v>-1.8609374999999999</c:v>
                </c:pt>
                <c:pt idx="602">
                  <c:v>-1.9117188000000001</c:v>
                </c:pt>
                <c:pt idx="603">
                  <c:v>-1.9624999999999999</c:v>
                </c:pt>
                <c:pt idx="604">
                  <c:v>-2.0093749999999999</c:v>
                </c:pt>
                <c:pt idx="605">
                  <c:v>-2.0523438000000001</c:v>
                </c:pt>
                <c:pt idx="606">
                  <c:v>-2.0972656000000001</c:v>
                </c:pt>
                <c:pt idx="607">
                  <c:v>-2.1402344000000002</c:v>
                </c:pt>
                <c:pt idx="608">
                  <c:v>-2.1792969000000002</c:v>
                </c:pt>
                <c:pt idx="609">
                  <c:v>-2.2144531000000001</c:v>
                </c:pt>
                <c:pt idx="610">
                  <c:v>-2.2535156000000001</c:v>
                </c:pt>
                <c:pt idx="611">
                  <c:v>-2.2828124999999999</c:v>
                </c:pt>
                <c:pt idx="612">
                  <c:v>-2.3140624999999999</c:v>
                </c:pt>
                <c:pt idx="613">
                  <c:v>-2.3394531000000001</c:v>
                </c:pt>
                <c:pt idx="614">
                  <c:v>-2.3589844000000002</c:v>
                </c:pt>
                <c:pt idx="615">
                  <c:v>-2.3824219000000002</c:v>
                </c:pt>
                <c:pt idx="616">
                  <c:v>-2.4019531000000001</c:v>
                </c:pt>
                <c:pt idx="617">
                  <c:v>-2.4175781000000001</c:v>
                </c:pt>
                <c:pt idx="618">
                  <c:v>-2.4292969000000002</c:v>
                </c:pt>
                <c:pt idx="619">
                  <c:v>-2.4371094000000002</c:v>
                </c:pt>
                <c:pt idx="620">
                  <c:v>-2.4449219000000002</c:v>
                </c:pt>
                <c:pt idx="621">
                  <c:v>-2.4507813000000001</c:v>
                </c:pt>
                <c:pt idx="622">
                  <c:v>-2.4527344000000002</c:v>
                </c:pt>
                <c:pt idx="623">
                  <c:v>-2.4507813000000001</c:v>
                </c:pt>
                <c:pt idx="624">
                  <c:v>-2.4468749999999999</c:v>
                </c:pt>
                <c:pt idx="625">
                  <c:v>-2.4410156000000001</c:v>
                </c:pt>
                <c:pt idx="626">
                  <c:v>-2.4312499999999999</c:v>
                </c:pt>
                <c:pt idx="627">
                  <c:v>-2.4214844000000002</c:v>
                </c:pt>
                <c:pt idx="628">
                  <c:v>-2.4058594000000002</c:v>
                </c:pt>
                <c:pt idx="629">
                  <c:v>-2.3882813000000001</c:v>
                </c:pt>
                <c:pt idx="630">
                  <c:v>-2.3648438000000001</c:v>
                </c:pt>
                <c:pt idx="631">
                  <c:v>-2.3472656000000001</c:v>
                </c:pt>
                <c:pt idx="632">
                  <c:v>-2.3218749999999999</c:v>
                </c:pt>
                <c:pt idx="633">
                  <c:v>-2.2906249999999999</c:v>
                </c:pt>
                <c:pt idx="634">
                  <c:v>-2.2613281000000001</c:v>
                </c:pt>
                <c:pt idx="635">
                  <c:v>-2.2242188000000001</c:v>
                </c:pt>
                <c:pt idx="636">
                  <c:v>-2.1910156000000001</c:v>
                </c:pt>
                <c:pt idx="637">
                  <c:v>-2.1519531000000001</c:v>
                </c:pt>
                <c:pt idx="638">
                  <c:v>-2.1109374999999999</c:v>
                </c:pt>
                <c:pt idx="639">
                  <c:v>-2.0640624999999999</c:v>
                </c:pt>
                <c:pt idx="640">
                  <c:v>-2.0230469000000002</c:v>
                </c:pt>
                <c:pt idx="641">
                  <c:v>-1.9761719</c:v>
                </c:pt>
                <c:pt idx="642">
                  <c:v>-1.9253906000000001</c:v>
                </c:pt>
                <c:pt idx="643">
                  <c:v>-1.8746094</c:v>
                </c:pt>
                <c:pt idx="644">
                  <c:v>-1.8218749999999999</c:v>
                </c:pt>
                <c:pt idx="645">
                  <c:v>-1.7652344</c:v>
                </c:pt>
                <c:pt idx="646">
                  <c:v>-1.7066406000000001</c:v>
                </c:pt>
                <c:pt idx="647">
                  <c:v>-1.6480469</c:v>
                </c:pt>
                <c:pt idx="648">
                  <c:v>-1.5874999999999999</c:v>
                </c:pt>
                <c:pt idx="649">
                  <c:v>-1.5230469</c:v>
                </c:pt>
                <c:pt idx="650">
                  <c:v>-1.4566406000000001</c:v>
                </c:pt>
                <c:pt idx="651">
                  <c:v>-1.3882813000000001</c:v>
                </c:pt>
                <c:pt idx="652">
                  <c:v>-1.3179688000000001</c:v>
                </c:pt>
                <c:pt idx="653">
                  <c:v>-1.2515624999999999</c:v>
                </c:pt>
                <c:pt idx="654">
                  <c:v>-1.1792969</c:v>
                </c:pt>
                <c:pt idx="655">
                  <c:v>-1.1109374999999999</c:v>
                </c:pt>
                <c:pt idx="656">
                  <c:v>-1.0406249999999999</c:v>
                </c:pt>
                <c:pt idx="657">
                  <c:v>-0.96835939999999998</c:v>
                </c:pt>
                <c:pt idx="658">
                  <c:v>-0.89414059999999995</c:v>
                </c:pt>
                <c:pt idx="659">
                  <c:v>-0.82187500000000002</c:v>
                </c:pt>
                <c:pt idx="660">
                  <c:v>-0.74765630000000005</c:v>
                </c:pt>
                <c:pt idx="661">
                  <c:v>-0.66953130000000005</c:v>
                </c:pt>
                <c:pt idx="662">
                  <c:v>-0.59335939999999998</c:v>
                </c:pt>
                <c:pt idx="663">
                  <c:v>-0.52304689999999998</c:v>
                </c:pt>
                <c:pt idx="664">
                  <c:v>-0.45273439999999998</c:v>
                </c:pt>
                <c:pt idx="665">
                  <c:v>-0.3804688</c:v>
                </c:pt>
                <c:pt idx="666">
                  <c:v>-0.30625000000000002</c:v>
                </c:pt>
                <c:pt idx="667">
                  <c:v>-0.23007810000000001</c:v>
                </c:pt>
                <c:pt idx="668">
                  <c:v>-0.1539063</c:v>
                </c:pt>
                <c:pt idx="669">
                  <c:v>-8.3593799999999996E-2</c:v>
                </c:pt>
                <c:pt idx="670">
                  <c:v>-7.4219000000000004E-3</c:v>
                </c:pt>
                <c:pt idx="671">
                  <c:v>6.6796900000000006E-2</c:v>
                </c:pt>
                <c:pt idx="672">
                  <c:v>0.1351562</c:v>
                </c:pt>
                <c:pt idx="673">
                  <c:v>0.2054687</c:v>
                </c:pt>
                <c:pt idx="674">
                  <c:v>0.27773439999999999</c:v>
                </c:pt>
                <c:pt idx="675">
                  <c:v>0.3460937</c:v>
                </c:pt>
                <c:pt idx="676">
                  <c:v>0.41445310000000002</c:v>
                </c:pt>
                <c:pt idx="677">
                  <c:v>0.48476560000000002</c:v>
                </c:pt>
                <c:pt idx="678">
                  <c:v>0.55117190000000005</c:v>
                </c:pt>
                <c:pt idx="679">
                  <c:v>0.61562499999999998</c:v>
                </c:pt>
                <c:pt idx="680">
                  <c:v>0.67617190000000005</c:v>
                </c:pt>
                <c:pt idx="681">
                  <c:v>0.73867190000000005</c:v>
                </c:pt>
                <c:pt idx="682">
                  <c:v>0.79531249999999998</c:v>
                </c:pt>
                <c:pt idx="683">
                  <c:v>0.85195310000000002</c:v>
                </c:pt>
                <c:pt idx="684">
                  <c:v>0.90859369999999995</c:v>
                </c:pt>
                <c:pt idx="685">
                  <c:v>0.96132810000000002</c:v>
                </c:pt>
                <c:pt idx="686">
                  <c:v>1.0121093999999999</c:v>
                </c:pt>
                <c:pt idx="687">
                  <c:v>1.0589843999999999</c:v>
                </c:pt>
                <c:pt idx="688">
                  <c:v>1.1058593999999999</c:v>
                </c:pt>
                <c:pt idx="689">
                  <c:v>1.1468750000000001</c:v>
                </c:pt>
                <c:pt idx="690">
                  <c:v>1.1917968999999999</c:v>
                </c:pt>
                <c:pt idx="691">
                  <c:v>1.2308593999999999</c:v>
                </c:pt>
                <c:pt idx="692">
                  <c:v>1.2679686999999999</c:v>
                </c:pt>
                <c:pt idx="693">
                  <c:v>1.3050781</c:v>
                </c:pt>
                <c:pt idx="694">
                  <c:v>1.3382811999999999</c:v>
                </c:pt>
                <c:pt idx="695">
                  <c:v>1.3675781</c:v>
                </c:pt>
                <c:pt idx="696">
                  <c:v>1.3968750000000001</c:v>
                </c:pt>
                <c:pt idx="697">
                  <c:v>1.4183593999999999</c:v>
                </c:pt>
                <c:pt idx="698">
                  <c:v>1.4398436999999999</c:v>
                </c:pt>
                <c:pt idx="699">
                  <c:v>1.4613281</c:v>
                </c:pt>
                <c:pt idx="700">
                  <c:v>1.4769531</c:v>
                </c:pt>
                <c:pt idx="701">
                  <c:v>1.4906250000000001</c:v>
                </c:pt>
                <c:pt idx="702">
                  <c:v>1.5023436999999999</c:v>
                </c:pt>
                <c:pt idx="703">
                  <c:v>1.5101561999999999</c:v>
                </c:pt>
                <c:pt idx="704">
                  <c:v>1.5160156</c:v>
                </c:pt>
                <c:pt idx="705">
                  <c:v>1.5199218999999999</c:v>
                </c:pt>
                <c:pt idx="706">
                  <c:v>1.5199218999999999</c:v>
                </c:pt>
                <c:pt idx="707">
                  <c:v>1.5160156</c:v>
                </c:pt>
                <c:pt idx="708">
                  <c:v>1.5101561999999999</c:v>
                </c:pt>
                <c:pt idx="709">
                  <c:v>1.5003906</c:v>
                </c:pt>
                <c:pt idx="710">
                  <c:v>1.4906250000000001</c:v>
                </c:pt>
                <c:pt idx="711">
                  <c:v>1.4769531</c:v>
                </c:pt>
                <c:pt idx="712">
                  <c:v>1.4613281</c:v>
                </c:pt>
                <c:pt idx="713">
                  <c:v>1.4378906</c:v>
                </c:pt>
                <c:pt idx="714">
                  <c:v>1.4183593999999999</c:v>
                </c:pt>
                <c:pt idx="715">
                  <c:v>1.3949218999999999</c:v>
                </c:pt>
                <c:pt idx="716">
                  <c:v>1.3656250000000001</c:v>
                </c:pt>
                <c:pt idx="717">
                  <c:v>1.3363281</c:v>
                </c:pt>
                <c:pt idx="718">
                  <c:v>1.3031250000000001</c:v>
                </c:pt>
                <c:pt idx="719">
                  <c:v>1.2660156</c:v>
                </c:pt>
                <c:pt idx="720">
                  <c:v>1.2289061999999999</c:v>
                </c:pt>
                <c:pt idx="721">
                  <c:v>1.1878906</c:v>
                </c:pt>
                <c:pt idx="722">
                  <c:v>1.1449218999999999</c:v>
                </c:pt>
                <c:pt idx="723">
                  <c:v>1.1019531</c:v>
                </c:pt>
                <c:pt idx="724">
                  <c:v>1.0570311999999999</c:v>
                </c:pt>
                <c:pt idx="725">
                  <c:v>1.0101561999999999</c:v>
                </c:pt>
                <c:pt idx="726">
                  <c:v>0.95742190000000005</c:v>
                </c:pt>
                <c:pt idx="727">
                  <c:v>0.90664060000000002</c:v>
                </c:pt>
                <c:pt idx="728">
                  <c:v>0.84804690000000005</c:v>
                </c:pt>
                <c:pt idx="729">
                  <c:v>0.79140619999999995</c:v>
                </c:pt>
                <c:pt idx="730">
                  <c:v>0.73476560000000002</c:v>
                </c:pt>
                <c:pt idx="731">
                  <c:v>0.67226560000000002</c:v>
                </c:pt>
                <c:pt idx="732">
                  <c:v>0.61171869999999995</c:v>
                </c:pt>
                <c:pt idx="733">
                  <c:v>0.54726560000000002</c:v>
                </c:pt>
                <c:pt idx="734">
                  <c:v>0.48085939999999999</c:v>
                </c:pt>
                <c:pt idx="735">
                  <c:v>0.41054689999999999</c:v>
                </c:pt>
                <c:pt idx="736">
                  <c:v>0.34218749999999998</c:v>
                </c:pt>
                <c:pt idx="737">
                  <c:v>0.27382810000000002</c:v>
                </c:pt>
                <c:pt idx="738">
                  <c:v>0.20156250000000001</c:v>
                </c:pt>
                <c:pt idx="739">
                  <c:v>0.13125000000000001</c:v>
                </c:pt>
                <c:pt idx="740">
                  <c:v>6.2890600000000005E-2</c:v>
                </c:pt>
                <c:pt idx="741">
                  <c:v>-1.1328100000000001E-2</c:v>
                </c:pt>
                <c:pt idx="742">
                  <c:v>-8.7499999999999994E-2</c:v>
                </c:pt>
                <c:pt idx="743">
                  <c:v>-0.15976560000000001</c:v>
                </c:pt>
                <c:pt idx="744">
                  <c:v>-0.23593749999999999</c:v>
                </c:pt>
                <c:pt idx="745">
                  <c:v>-0.31210939999999998</c:v>
                </c:pt>
                <c:pt idx="746">
                  <c:v>-0.38437500000000002</c:v>
                </c:pt>
                <c:pt idx="747">
                  <c:v>-0.45664060000000001</c:v>
                </c:pt>
                <c:pt idx="748">
                  <c:v>-0.52695309999999995</c:v>
                </c:pt>
                <c:pt idx="749">
                  <c:v>-0.59921880000000005</c:v>
                </c:pt>
                <c:pt idx="750">
                  <c:v>-0.67343750000000002</c:v>
                </c:pt>
                <c:pt idx="751">
                  <c:v>-0.75351559999999995</c:v>
                </c:pt>
                <c:pt idx="752">
                  <c:v>-0.82578130000000005</c:v>
                </c:pt>
                <c:pt idx="753">
                  <c:v>-0.89804689999999998</c:v>
                </c:pt>
                <c:pt idx="754">
                  <c:v>-0.97226559999999995</c:v>
                </c:pt>
                <c:pt idx="755">
                  <c:v>-1.0445313000000001</c:v>
                </c:pt>
                <c:pt idx="756">
                  <c:v>-1.1148438000000001</c:v>
                </c:pt>
                <c:pt idx="757">
                  <c:v>-1.1851563000000001</c:v>
                </c:pt>
                <c:pt idx="758">
                  <c:v>-1.2554688000000001</c:v>
                </c:pt>
                <c:pt idx="759">
                  <c:v>-1.3218749999999999</c:v>
                </c:pt>
                <c:pt idx="760">
                  <c:v>-1.3921874999999999</c:v>
                </c:pt>
                <c:pt idx="761">
                  <c:v>-1.4605469</c:v>
                </c:pt>
                <c:pt idx="762">
                  <c:v>-1.5269531000000001</c:v>
                </c:pt>
                <c:pt idx="763">
                  <c:v>-1.5894531000000001</c:v>
                </c:pt>
                <c:pt idx="764">
                  <c:v>-1.6519531000000001</c:v>
                </c:pt>
                <c:pt idx="765">
                  <c:v>-1.7105469</c:v>
                </c:pt>
                <c:pt idx="766">
                  <c:v>-1.7671874999999999</c:v>
                </c:pt>
                <c:pt idx="767">
                  <c:v>-1.8257813000000001</c:v>
                </c:pt>
                <c:pt idx="768">
                  <c:v>-1.8785156000000001</c:v>
                </c:pt>
                <c:pt idx="769">
                  <c:v>-1.9292969</c:v>
                </c:pt>
                <c:pt idx="770">
                  <c:v>-1.9781249999999999</c:v>
                </c:pt>
                <c:pt idx="771">
                  <c:v>-2.0249999999999999</c:v>
                </c:pt>
                <c:pt idx="772">
                  <c:v>-2.0660156000000001</c:v>
                </c:pt>
                <c:pt idx="773">
                  <c:v>-2.1128906000000001</c:v>
                </c:pt>
                <c:pt idx="774">
                  <c:v>-2.1539063000000001</c:v>
                </c:pt>
                <c:pt idx="775">
                  <c:v>-2.1929688000000001</c:v>
                </c:pt>
                <c:pt idx="776">
                  <c:v>-2.2281249999999999</c:v>
                </c:pt>
                <c:pt idx="777">
                  <c:v>-2.2632813000000001</c:v>
                </c:pt>
                <c:pt idx="778">
                  <c:v>-2.2925781000000001</c:v>
                </c:pt>
                <c:pt idx="779">
                  <c:v>-2.3238281000000001</c:v>
                </c:pt>
                <c:pt idx="780">
                  <c:v>-2.3472656000000001</c:v>
                </c:pt>
                <c:pt idx="781">
                  <c:v>-2.3667969000000002</c:v>
                </c:pt>
                <c:pt idx="782">
                  <c:v>-2.3902344000000002</c:v>
                </c:pt>
                <c:pt idx="783">
                  <c:v>-2.4078124999999999</c:v>
                </c:pt>
                <c:pt idx="784">
                  <c:v>-2.4214844000000002</c:v>
                </c:pt>
                <c:pt idx="785">
                  <c:v>-2.4312499999999999</c:v>
                </c:pt>
                <c:pt idx="786">
                  <c:v>-2.4410156000000001</c:v>
                </c:pt>
                <c:pt idx="787">
                  <c:v>-2.4468749999999999</c:v>
                </c:pt>
                <c:pt idx="788">
                  <c:v>-2.4507813000000001</c:v>
                </c:pt>
                <c:pt idx="789">
                  <c:v>-2.4527344000000002</c:v>
                </c:pt>
                <c:pt idx="790">
                  <c:v>-2.4507813000000001</c:v>
                </c:pt>
                <c:pt idx="791">
                  <c:v>-2.4449219000000002</c:v>
                </c:pt>
                <c:pt idx="792">
                  <c:v>-2.4371094000000002</c:v>
                </c:pt>
                <c:pt idx="793">
                  <c:v>-2.4273438000000001</c:v>
                </c:pt>
                <c:pt idx="794">
                  <c:v>-2.4175781000000001</c:v>
                </c:pt>
                <c:pt idx="795">
                  <c:v>-2.4</c:v>
                </c:pt>
                <c:pt idx="796">
                  <c:v>-2.3804688000000001</c:v>
                </c:pt>
                <c:pt idx="797">
                  <c:v>-2.3589844000000002</c:v>
                </c:pt>
                <c:pt idx="798">
                  <c:v>-2.3394531000000001</c:v>
                </c:pt>
                <c:pt idx="799">
                  <c:v>-2.3121094000000002</c:v>
                </c:pt>
                <c:pt idx="800">
                  <c:v>-2.2828124999999999</c:v>
                </c:pt>
                <c:pt idx="801">
                  <c:v>-2.2515624999999999</c:v>
                </c:pt>
                <c:pt idx="802">
                  <c:v>-2.2124999999999999</c:v>
                </c:pt>
                <c:pt idx="803">
                  <c:v>-2.1773438000000001</c:v>
                </c:pt>
                <c:pt idx="804">
                  <c:v>-2.1382813000000001</c:v>
                </c:pt>
                <c:pt idx="805">
                  <c:v>-2.0953124999999999</c:v>
                </c:pt>
                <c:pt idx="806">
                  <c:v>-2.0503906000000001</c:v>
                </c:pt>
                <c:pt idx="807">
                  <c:v>-2.0074219000000002</c:v>
                </c:pt>
                <c:pt idx="808">
                  <c:v>-1.9605469</c:v>
                </c:pt>
                <c:pt idx="809">
                  <c:v>-1.9097656000000001</c:v>
                </c:pt>
                <c:pt idx="810">
                  <c:v>-1.8589844</c:v>
                </c:pt>
                <c:pt idx="811">
                  <c:v>-1.8023438000000001</c:v>
                </c:pt>
                <c:pt idx="812">
                  <c:v>-1.7457031000000001</c:v>
                </c:pt>
                <c:pt idx="813">
                  <c:v>-1.6871094</c:v>
                </c:pt>
                <c:pt idx="814">
                  <c:v>-1.6285156000000001</c:v>
                </c:pt>
                <c:pt idx="815">
                  <c:v>-1.5660156000000001</c:v>
                </c:pt>
                <c:pt idx="816">
                  <c:v>-1.5015624999999999</c:v>
                </c:pt>
                <c:pt idx="817">
                  <c:v>-1.4351563000000001</c:v>
                </c:pt>
                <c:pt idx="818">
                  <c:v>-1.3628906000000001</c:v>
                </c:pt>
                <c:pt idx="819">
                  <c:v>-1.2945313000000001</c:v>
                </c:pt>
                <c:pt idx="820">
                  <c:v>-1.2281249999999999</c:v>
                </c:pt>
                <c:pt idx="821">
                  <c:v>-1.1558594</c:v>
                </c:pt>
                <c:pt idx="822">
                  <c:v>-1.0874999999999999</c:v>
                </c:pt>
                <c:pt idx="823">
                  <c:v>-1.0171874999999999</c:v>
                </c:pt>
                <c:pt idx="824">
                  <c:v>-0.94296880000000005</c:v>
                </c:pt>
                <c:pt idx="825">
                  <c:v>-0.87070309999999995</c:v>
                </c:pt>
                <c:pt idx="826">
                  <c:v>-0.79843750000000002</c:v>
                </c:pt>
                <c:pt idx="827">
                  <c:v>-0.72226559999999995</c:v>
                </c:pt>
                <c:pt idx="828">
                  <c:v>-0.64414059999999995</c:v>
                </c:pt>
                <c:pt idx="829">
                  <c:v>-0.56992189999999998</c:v>
                </c:pt>
                <c:pt idx="830">
                  <c:v>-0.49960939999999998</c:v>
                </c:pt>
                <c:pt idx="831">
                  <c:v>-0.42929689999999998</c:v>
                </c:pt>
                <c:pt idx="832">
                  <c:v>-0.3570313</c:v>
                </c:pt>
                <c:pt idx="833">
                  <c:v>-0.28281250000000002</c:v>
                </c:pt>
                <c:pt idx="834">
                  <c:v>-0.20468749999999999</c:v>
                </c:pt>
                <c:pt idx="835">
                  <c:v>-0.1304688</c:v>
                </c:pt>
                <c:pt idx="836">
                  <c:v>-5.8203100000000001E-2</c:v>
                </c:pt>
                <c:pt idx="837">
                  <c:v>1.7968700000000001E-2</c:v>
                </c:pt>
                <c:pt idx="838">
                  <c:v>9.0234400000000006E-2</c:v>
                </c:pt>
                <c:pt idx="839">
                  <c:v>0.16054689999999999</c:v>
                </c:pt>
                <c:pt idx="840">
                  <c:v>0.23085939999999999</c:v>
                </c:pt>
                <c:pt idx="841">
                  <c:v>0.30117189999999999</c:v>
                </c:pt>
                <c:pt idx="842">
                  <c:v>0.36757810000000002</c:v>
                </c:pt>
                <c:pt idx="843">
                  <c:v>0.43789060000000002</c:v>
                </c:pt>
                <c:pt idx="844">
                  <c:v>0.50624999999999998</c:v>
                </c:pt>
                <c:pt idx="845">
                  <c:v>0.57265619999999995</c:v>
                </c:pt>
                <c:pt idx="846">
                  <c:v>0.63710940000000005</c:v>
                </c:pt>
                <c:pt idx="847">
                  <c:v>0.69765619999999995</c:v>
                </c:pt>
                <c:pt idx="848">
                  <c:v>0.75820310000000002</c:v>
                </c:pt>
                <c:pt idx="849">
                  <c:v>0.81484369999999995</c:v>
                </c:pt>
                <c:pt idx="850">
                  <c:v>0.87148440000000005</c:v>
                </c:pt>
                <c:pt idx="851">
                  <c:v>0.92617190000000005</c:v>
                </c:pt>
                <c:pt idx="852">
                  <c:v>0.97890619999999995</c:v>
                </c:pt>
                <c:pt idx="853">
                  <c:v>1.0296875000000001</c:v>
                </c:pt>
                <c:pt idx="854">
                  <c:v>1.0746093999999999</c:v>
                </c:pt>
                <c:pt idx="855">
                  <c:v>1.1195311999999999</c:v>
                </c:pt>
                <c:pt idx="856">
                  <c:v>1.1625000000000001</c:v>
                </c:pt>
                <c:pt idx="857">
                  <c:v>1.2054686999999999</c:v>
                </c:pt>
                <c:pt idx="858">
                  <c:v>1.2445311999999999</c:v>
                </c:pt>
                <c:pt idx="859">
                  <c:v>1.2796875000000001</c:v>
                </c:pt>
                <c:pt idx="860">
                  <c:v>1.3167968999999999</c:v>
                </c:pt>
                <c:pt idx="861">
                  <c:v>1.3480468999999999</c:v>
                </c:pt>
                <c:pt idx="862">
                  <c:v>1.3773436999999999</c:v>
                </c:pt>
                <c:pt idx="863">
                  <c:v>1.4046875000000001</c:v>
                </c:pt>
                <c:pt idx="864">
                  <c:v>1.4242186999999999</c:v>
                </c:pt>
                <c:pt idx="865">
                  <c:v>1.4476561999999999</c:v>
                </c:pt>
                <c:pt idx="866">
                  <c:v>1.4671875000000001</c:v>
                </c:pt>
                <c:pt idx="867">
                  <c:v>1.4828125000000001</c:v>
                </c:pt>
                <c:pt idx="868">
                  <c:v>1.4945311999999999</c:v>
                </c:pt>
                <c:pt idx="869">
                  <c:v>1.5042968999999999</c:v>
                </c:pt>
                <c:pt idx="870">
                  <c:v>1.5121093999999999</c:v>
                </c:pt>
                <c:pt idx="871">
                  <c:v>1.5179686999999999</c:v>
                </c:pt>
                <c:pt idx="872">
                  <c:v>1.5199218999999999</c:v>
                </c:pt>
                <c:pt idx="873">
                  <c:v>1.5199218999999999</c:v>
                </c:pt>
                <c:pt idx="874">
                  <c:v>1.5140625000000001</c:v>
                </c:pt>
                <c:pt idx="875">
                  <c:v>1.5082031</c:v>
                </c:pt>
                <c:pt idx="876">
                  <c:v>1.4964843999999999</c:v>
                </c:pt>
                <c:pt idx="877">
                  <c:v>1.4867186999999999</c:v>
                </c:pt>
                <c:pt idx="878">
                  <c:v>1.4710936999999999</c:v>
                </c:pt>
                <c:pt idx="879">
                  <c:v>1.4535156</c:v>
                </c:pt>
                <c:pt idx="880">
                  <c:v>1.4300781</c:v>
                </c:pt>
                <c:pt idx="881">
                  <c:v>1.4105468999999999</c:v>
                </c:pt>
                <c:pt idx="882">
                  <c:v>1.3851561999999999</c:v>
                </c:pt>
                <c:pt idx="883">
                  <c:v>1.3558593999999999</c:v>
                </c:pt>
                <c:pt idx="884">
                  <c:v>1.3265625000000001</c:v>
                </c:pt>
                <c:pt idx="885">
                  <c:v>1.2894531</c:v>
                </c:pt>
                <c:pt idx="886">
                  <c:v>1.2542968999999999</c:v>
                </c:pt>
                <c:pt idx="887">
                  <c:v>1.2152343999999999</c:v>
                </c:pt>
                <c:pt idx="888">
                  <c:v>1.1761718999999999</c:v>
                </c:pt>
                <c:pt idx="889">
                  <c:v>1.1292968999999999</c:v>
                </c:pt>
                <c:pt idx="890">
                  <c:v>1.0882811999999999</c:v>
                </c:pt>
                <c:pt idx="891">
                  <c:v>1.0433593999999999</c:v>
                </c:pt>
                <c:pt idx="892">
                  <c:v>0.99257810000000002</c:v>
                </c:pt>
                <c:pt idx="893">
                  <c:v>0.93984369999999995</c:v>
                </c:pt>
                <c:pt idx="894">
                  <c:v>0.88710940000000005</c:v>
                </c:pt>
                <c:pt idx="895">
                  <c:v>0.82851560000000002</c:v>
                </c:pt>
                <c:pt idx="896">
                  <c:v>0.77382810000000002</c:v>
                </c:pt>
                <c:pt idx="897">
                  <c:v>0.71328119999999995</c:v>
                </c:pt>
                <c:pt idx="898">
                  <c:v>0.65273440000000005</c:v>
                </c:pt>
                <c:pt idx="899">
                  <c:v>0.59023440000000005</c:v>
                </c:pt>
                <c:pt idx="900">
                  <c:v>0.52578119999999995</c:v>
                </c:pt>
                <c:pt idx="901">
                  <c:v>0.45742189999999999</c:v>
                </c:pt>
                <c:pt idx="902">
                  <c:v>0.38710939999999999</c:v>
                </c:pt>
                <c:pt idx="903">
                  <c:v>0.32070310000000002</c:v>
                </c:pt>
                <c:pt idx="904">
                  <c:v>0.25039060000000002</c:v>
                </c:pt>
                <c:pt idx="905">
                  <c:v>0.17812500000000001</c:v>
                </c:pt>
                <c:pt idx="906">
                  <c:v>0.1097656</c:v>
                </c:pt>
                <c:pt idx="907">
                  <c:v>3.9453099999999998E-2</c:v>
                </c:pt>
                <c:pt idx="908">
                  <c:v>-3.8671900000000002E-2</c:v>
                </c:pt>
                <c:pt idx="909">
                  <c:v>-0.11093749999999999</c:v>
                </c:pt>
                <c:pt idx="910">
                  <c:v>-0.18320310000000001</c:v>
                </c:pt>
                <c:pt idx="911">
                  <c:v>-0.26132810000000001</c:v>
                </c:pt>
                <c:pt idx="912">
                  <c:v>-0.33554689999999998</c:v>
                </c:pt>
                <c:pt idx="913">
                  <c:v>-0.40976560000000001</c:v>
                </c:pt>
                <c:pt idx="914">
                  <c:v>-0.47812500000000002</c:v>
                </c:pt>
                <c:pt idx="915">
                  <c:v>-0.55039059999999995</c:v>
                </c:pt>
                <c:pt idx="916">
                  <c:v>-0.62265630000000005</c:v>
                </c:pt>
                <c:pt idx="917">
                  <c:v>-0.70078130000000005</c:v>
                </c:pt>
                <c:pt idx="918">
                  <c:v>-0.77890630000000005</c:v>
                </c:pt>
                <c:pt idx="919">
                  <c:v>-0.85117189999999998</c:v>
                </c:pt>
                <c:pt idx="920">
                  <c:v>-0.92343750000000002</c:v>
                </c:pt>
                <c:pt idx="921">
                  <c:v>-0.99765630000000005</c:v>
                </c:pt>
                <c:pt idx="922">
                  <c:v>-1.0679688000000001</c:v>
                </c:pt>
                <c:pt idx="923">
                  <c:v>-1.1382813000000001</c:v>
                </c:pt>
                <c:pt idx="924">
                  <c:v>-1.2085938000000001</c:v>
                </c:pt>
                <c:pt idx="925">
                  <c:v>-1.2769531000000001</c:v>
                </c:pt>
                <c:pt idx="926">
                  <c:v>-1.3433594</c:v>
                </c:pt>
                <c:pt idx="927">
                  <c:v>-1.4156249999999999</c:v>
                </c:pt>
                <c:pt idx="928">
                  <c:v>-1.4820313000000001</c:v>
                </c:pt>
                <c:pt idx="929">
                  <c:v>-1.5484374999999999</c:v>
                </c:pt>
                <c:pt idx="930">
                  <c:v>-1.6109374999999999</c:v>
                </c:pt>
                <c:pt idx="931">
                  <c:v>-1.6714844</c:v>
                </c:pt>
                <c:pt idx="932">
                  <c:v>-1.7300781000000001</c:v>
                </c:pt>
                <c:pt idx="933">
                  <c:v>-1.7867188000000001</c:v>
                </c:pt>
                <c:pt idx="934">
                  <c:v>-1.8433594</c:v>
                </c:pt>
                <c:pt idx="935">
                  <c:v>-1.8960938000000001</c:v>
                </c:pt>
                <c:pt idx="936">
                  <c:v>-1.9449219</c:v>
                </c:pt>
                <c:pt idx="937">
                  <c:v>-1.9937499999999999</c:v>
                </c:pt>
                <c:pt idx="938">
                  <c:v>-2.0386719000000002</c:v>
                </c:pt>
                <c:pt idx="939">
                  <c:v>-2.0796874999999999</c:v>
                </c:pt>
                <c:pt idx="940">
                  <c:v>-2.1265624999999999</c:v>
                </c:pt>
                <c:pt idx="941">
                  <c:v>-2.1675781000000001</c:v>
                </c:pt>
                <c:pt idx="942">
                  <c:v>-2.2046874999999999</c:v>
                </c:pt>
                <c:pt idx="943">
                  <c:v>-2.2398438000000001</c:v>
                </c:pt>
                <c:pt idx="944">
                  <c:v>-2.2730469000000002</c:v>
                </c:pt>
                <c:pt idx="945">
                  <c:v>-2.3042969000000002</c:v>
                </c:pt>
                <c:pt idx="946">
                  <c:v>-2.3316406000000001</c:v>
                </c:pt>
                <c:pt idx="947">
                  <c:v>-2.3531249999999999</c:v>
                </c:pt>
                <c:pt idx="948">
                  <c:v>-2.3746094000000002</c:v>
                </c:pt>
                <c:pt idx="949">
                  <c:v>-2.3960938000000001</c:v>
                </c:pt>
                <c:pt idx="950">
                  <c:v>-2.4117188000000001</c:v>
                </c:pt>
                <c:pt idx="951">
                  <c:v>-2.4253906000000001</c:v>
                </c:pt>
                <c:pt idx="952">
                  <c:v>-2.4351563000000001</c:v>
                </c:pt>
                <c:pt idx="953">
                  <c:v>-2.4429688000000001</c:v>
                </c:pt>
                <c:pt idx="954">
                  <c:v>-2.4488281000000001</c:v>
                </c:pt>
                <c:pt idx="955">
                  <c:v>-2.4507813000000001</c:v>
                </c:pt>
                <c:pt idx="956">
                  <c:v>-2.4507813000000001</c:v>
                </c:pt>
                <c:pt idx="957">
                  <c:v>-2.4488281000000001</c:v>
                </c:pt>
                <c:pt idx="958">
                  <c:v>-2.4429688000000001</c:v>
                </c:pt>
                <c:pt idx="959">
                  <c:v>-2.4351563000000001</c:v>
                </c:pt>
                <c:pt idx="960">
                  <c:v>-2.4253906000000001</c:v>
                </c:pt>
                <c:pt idx="961">
                  <c:v>-2.4117188000000001</c:v>
                </c:pt>
                <c:pt idx="962">
                  <c:v>-2.3960938000000001</c:v>
                </c:pt>
                <c:pt idx="963">
                  <c:v>-2.3726563000000001</c:v>
                </c:pt>
                <c:pt idx="964">
                  <c:v>-2.3531249999999999</c:v>
                </c:pt>
                <c:pt idx="965">
                  <c:v>-2.3296874999999999</c:v>
                </c:pt>
                <c:pt idx="966">
                  <c:v>-2.3023438000000001</c:v>
                </c:pt>
                <c:pt idx="967">
                  <c:v>-2.2730469000000002</c:v>
                </c:pt>
                <c:pt idx="968">
                  <c:v>-2.2378906000000001</c:v>
                </c:pt>
                <c:pt idx="969">
                  <c:v>-2.2027344000000002</c:v>
                </c:pt>
                <c:pt idx="970">
                  <c:v>-2.1656249999999999</c:v>
                </c:pt>
                <c:pt idx="971">
                  <c:v>-2.1246094000000002</c:v>
                </c:pt>
                <c:pt idx="972">
                  <c:v>-2.0777344000000002</c:v>
                </c:pt>
                <c:pt idx="973">
                  <c:v>-2.0367188000000001</c:v>
                </c:pt>
                <c:pt idx="974">
                  <c:v>-1.9917969</c:v>
                </c:pt>
                <c:pt idx="975">
                  <c:v>-1.9429688000000001</c:v>
                </c:pt>
                <c:pt idx="976">
                  <c:v>-1.8921874999999999</c:v>
                </c:pt>
                <c:pt idx="977">
                  <c:v>-1.8414063000000001</c:v>
                </c:pt>
                <c:pt idx="978">
                  <c:v>-1.7828124999999999</c:v>
                </c:pt>
                <c:pt idx="979">
                  <c:v>-1.7261719</c:v>
                </c:pt>
                <c:pt idx="980">
                  <c:v>-1.6675781000000001</c:v>
                </c:pt>
                <c:pt idx="981">
                  <c:v>-1.6070313000000001</c:v>
                </c:pt>
                <c:pt idx="982">
                  <c:v>-1.5445313000000001</c:v>
                </c:pt>
                <c:pt idx="983">
                  <c:v>-1.4781249999999999</c:v>
                </c:pt>
                <c:pt idx="984">
                  <c:v>-1.4117188000000001</c:v>
                </c:pt>
                <c:pt idx="985">
                  <c:v>-1.3394531000000001</c:v>
                </c:pt>
                <c:pt idx="986">
                  <c:v>-1.2730469</c:v>
                </c:pt>
                <c:pt idx="987">
                  <c:v>-1.2046874999999999</c:v>
                </c:pt>
                <c:pt idx="988">
                  <c:v>-1.1343749999999999</c:v>
                </c:pt>
                <c:pt idx="989">
                  <c:v>-1.0640624999999999</c:v>
                </c:pt>
                <c:pt idx="990">
                  <c:v>-0.99375000000000002</c:v>
                </c:pt>
                <c:pt idx="991">
                  <c:v>-0.91953130000000005</c:v>
                </c:pt>
                <c:pt idx="992">
                  <c:v>-0.84531250000000002</c:v>
                </c:pt>
                <c:pt idx="993">
                  <c:v>-0.77304689999999998</c:v>
                </c:pt>
                <c:pt idx="994">
                  <c:v>-0.69492189999999998</c:v>
                </c:pt>
                <c:pt idx="995">
                  <c:v>-0.61875000000000002</c:v>
                </c:pt>
                <c:pt idx="996">
                  <c:v>-0.54648439999999998</c:v>
                </c:pt>
                <c:pt idx="997">
                  <c:v>-0.4742188</c:v>
                </c:pt>
                <c:pt idx="998">
                  <c:v>-0.40585939999999998</c:v>
                </c:pt>
                <c:pt idx="999">
                  <c:v>-0.33164060000000001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'4v'!$G$3:$G$1002</c:f>
              <c:numCache>
                <c:formatCode>0.00E+00</c:formatCode>
                <c:ptCount val="1000"/>
                <c:pt idx="0">
                  <c:v>1.1871094</c:v>
                </c:pt>
                <c:pt idx="1">
                  <c:v>1.1089844</c:v>
                </c:pt>
                <c:pt idx="2">
                  <c:v>1.0777344</c:v>
                </c:pt>
                <c:pt idx="3">
                  <c:v>1.1109374999999999</c:v>
                </c:pt>
                <c:pt idx="4">
                  <c:v>1.1265624999999999</c:v>
                </c:pt>
                <c:pt idx="5">
                  <c:v>1.0855469</c:v>
                </c:pt>
                <c:pt idx="6">
                  <c:v>1.0367187</c:v>
                </c:pt>
                <c:pt idx="7">
                  <c:v>1.0601562</c:v>
                </c:pt>
                <c:pt idx="8">
                  <c:v>1.1187499999999999</c:v>
                </c:pt>
                <c:pt idx="9">
                  <c:v>1.1285156000000001</c:v>
                </c:pt>
                <c:pt idx="10">
                  <c:v>1.0660156000000001</c:v>
                </c:pt>
                <c:pt idx="11">
                  <c:v>0.99960939999999998</c:v>
                </c:pt>
                <c:pt idx="12">
                  <c:v>0.99179689999999998</c:v>
                </c:pt>
                <c:pt idx="13">
                  <c:v>1.0191406000000001</c:v>
                </c:pt>
                <c:pt idx="14">
                  <c:v>1.0308594</c:v>
                </c:pt>
                <c:pt idx="15">
                  <c:v>1.0269531000000001</c:v>
                </c:pt>
                <c:pt idx="16">
                  <c:v>1.0347656000000001</c:v>
                </c:pt>
                <c:pt idx="17">
                  <c:v>1.0191406000000001</c:v>
                </c:pt>
                <c:pt idx="18">
                  <c:v>0.97226559999999995</c:v>
                </c:pt>
                <c:pt idx="19">
                  <c:v>0.92148439999999998</c:v>
                </c:pt>
                <c:pt idx="20">
                  <c:v>0.89414059999999995</c:v>
                </c:pt>
                <c:pt idx="21">
                  <c:v>0.92929689999999998</c:v>
                </c:pt>
                <c:pt idx="22">
                  <c:v>0.97226559999999995</c:v>
                </c:pt>
                <c:pt idx="23">
                  <c:v>0.95859369999999999</c:v>
                </c:pt>
                <c:pt idx="24">
                  <c:v>0.92734369999999999</c:v>
                </c:pt>
                <c:pt idx="25">
                  <c:v>0.89414059999999995</c:v>
                </c:pt>
                <c:pt idx="26">
                  <c:v>0.87070309999999995</c:v>
                </c:pt>
                <c:pt idx="27">
                  <c:v>0.86484369999999999</c:v>
                </c:pt>
                <c:pt idx="28">
                  <c:v>0.85507809999999995</c:v>
                </c:pt>
                <c:pt idx="29">
                  <c:v>0.85703119999999999</c:v>
                </c:pt>
                <c:pt idx="30">
                  <c:v>0.87070309999999995</c:v>
                </c:pt>
                <c:pt idx="31">
                  <c:v>0.86093750000000002</c:v>
                </c:pt>
                <c:pt idx="32">
                  <c:v>0.83945309999999995</c:v>
                </c:pt>
                <c:pt idx="33">
                  <c:v>0.83164059999999995</c:v>
                </c:pt>
                <c:pt idx="34">
                  <c:v>0.82773439999999998</c:v>
                </c:pt>
                <c:pt idx="35">
                  <c:v>0.82382809999999995</c:v>
                </c:pt>
                <c:pt idx="36">
                  <c:v>0.81406250000000002</c:v>
                </c:pt>
                <c:pt idx="37">
                  <c:v>0.79453119999999999</c:v>
                </c:pt>
                <c:pt idx="38">
                  <c:v>0.78867189999999998</c:v>
                </c:pt>
                <c:pt idx="39">
                  <c:v>0.79257809999999995</c:v>
                </c:pt>
                <c:pt idx="40">
                  <c:v>0.78085939999999998</c:v>
                </c:pt>
                <c:pt idx="41">
                  <c:v>0.76718750000000002</c:v>
                </c:pt>
                <c:pt idx="42">
                  <c:v>0.76132809999999995</c:v>
                </c:pt>
                <c:pt idx="43">
                  <c:v>0.74960939999999998</c:v>
                </c:pt>
                <c:pt idx="44">
                  <c:v>0.73203119999999999</c:v>
                </c:pt>
                <c:pt idx="45">
                  <c:v>0.71054689999999998</c:v>
                </c:pt>
                <c:pt idx="46">
                  <c:v>0.69492189999999998</c:v>
                </c:pt>
                <c:pt idx="47">
                  <c:v>0.69687500000000002</c:v>
                </c:pt>
                <c:pt idx="48">
                  <c:v>0.69882809999999995</c:v>
                </c:pt>
                <c:pt idx="49">
                  <c:v>0.69101559999999995</c:v>
                </c:pt>
                <c:pt idx="50">
                  <c:v>0.67343750000000002</c:v>
                </c:pt>
                <c:pt idx="51">
                  <c:v>0.65976559999999995</c:v>
                </c:pt>
                <c:pt idx="52">
                  <c:v>0.64804689999999998</c:v>
                </c:pt>
                <c:pt idx="53">
                  <c:v>0.64414059999999995</c:v>
                </c:pt>
                <c:pt idx="54">
                  <c:v>0.64218750000000002</c:v>
                </c:pt>
                <c:pt idx="55">
                  <c:v>0.63828119999999999</c:v>
                </c:pt>
                <c:pt idx="56">
                  <c:v>0.63437500000000002</c:v>
                </c:pt>
                <c:pt idx="57">
                  <c:v>0.62265619999999999</c:v>
                </c:pt>
                <c:pt idx="58">
                  <c:v>0.61484369999999999</c:v>
                </c:pt>
                <c:pt idx="59">
                  <c:v>0.65</c:v>
                </c:pt>
                <c:pt idx="60">
                  <c:v>0.63437500000000002</c:v>
                </c:pt>
                <c:pt idx="61">
                  <c:v>0.52304689999999998</c:v>
                </c:pt>
                <c:pt idx="62">
                  <c:v>0.52695309999999995</c:v>
                </c:pt>
                <c:pt idx="63">
                  <c:v>0.66367189999999998</c:v>
                </c:pt>
                <c:pt idx="64">
                  <c:v>0.71054689999999998</c:v>
                </c:pt>
                <c:pt idx="65">
                  <c:v>0.59921869999999999</c:v>
                </c:pt>
                <c:pt idx="66">
                  <c:v>0.53281250000000002</c:v>
                </c:pt>
                <c:pt idx="67">
                  <c:v>0.55820309999999995</c:v>
                </c:pt>
                <c:pt idx="68">
                  <c:v>0.60898439999999998</c:v>
                </c:pt>
                <c:pt idx="69">
                  <c:v>0.62460939999999998</c:v>
                </c:pt>
                <c:pt idx="70">
                  <c:v>0.60507809999999995</c:v>
                </c:pt>
                <c:pt idx="71">
                  <c:v>0.61679689999999998</c:v>
                </c:pt>
                <c:pt idx="72">
                  <c:v>0.65781250000000002</c:v>
                </c:pt>
                <c:pt idx="73">
                  <c:v>0.65585939999999998</c:v>
                </c:pt>
                <c:pt idx="74">
                  <c:v>0.59921869999999999</c:v>
                </c:pt>
                <c:pt idx="75">
                  <c:v>0.55429689999999998</c:v>
                </c:pt>
                <c:pt idx="76">
                  <c:v>0.57968750000000002</c:v>
                </c:pt>
                <c:pt idx="77">
                  <c:v>0.63046869999999999</c:v>
                </c:pt>
                <c:pt idx="78">
                  <c:v>0.65390619999999999</c:v>
                </c:pt>
                <c:pt idx="79">
                  <c:v>0.65195309999999995</c:v>
                </c:pt>
                <c:pt idx="80">
                  <c:v>0.63828119999999999</c:v>
                </c:pt>
                <c:pt idx="81">
                  <c:v>0.62460939999999998</c:v>
                </c:pt>
                <c:pt idx="82">
                  <c:v>0.60507809999999995</c:v>
                </c:pt>
                <c:pt idx="83">
                  <c:v>0.60117189999999998</c:v>
                </c:pt>
                <c:pt idx="84">
                  <c:v>0.63828119999999999</c:v>
                </c:pt>
                <c:pt idx="85">
                  <c:v>0.68710939999999998</c:v>
                </c:pt>
                <c:pt idx="86">
                  <c:v>0.71445309999999995</c:v>
                </c:pt>
                <c:pt idx="87">
                  <c:v>0.70273439999999998</c:v>
                </c:pt>
                <c:pt idx="88">
                  <c:v>0.67148439999999998</c:v>
                </c:pt>
                <c:pt idx="89">
                  <c:v>0.63828119999999999</c:v>
                </c:pt>
                <c:pt idx="90">
                  <c:v>0.62851559999999995</c:v>
                </c:pt>
                <c:pt idx="91">
                  <c:v>0.67929689999999998</c:v>
                </c:pt>
                <c:pt idx="92">
                  <c:v>0.76132809999999995</c:v>
                </c:pt>
                <c:pt idx="93">
                  <c:v>0.80820309999999995</c:v>
                </c:pt>
                <c:pt idx="94">
                  <c:v>0.78476559999999995</c:v>
                </c:pt>
                <c:pt idx="95">
                  <c:v>0.71054689999999998</c:v>
                </c:pt>
                <c:pt idx="96">
                  <c:v>0.67539059999999995</c:v>
                </c:pt>
                <c:pt idx="97">
                  <c:v>0.71250000000000002</c:v>
                </c:pt>
                <c:pt idx="98">
                  <c:v>0.78281250000000002</c:v>
                </c:pt>
                <c:pt idx="99">
                  <c:v>0.83164059999999995</c:v>
                </c:pt>
                <c:pt idx="100">
                  <c:v>0.83750000000000002</c:v>
                </c:pt>
                <c:pt idx="101">
                  <c:v>0.81601559999999995</c:v>
                </c:pt>
                <c:pt idx="102">
                  <c:v>0.78281250000000002</c:v>
                </c:pt>
                <c:pt idx="103">
                  <c:v>0.76328119999999999</c:v>
                </c:pt>
                <c:pt idx="104">
                  <c:v>0.77500000000000002</c:v>
                </c:pt>
                <c:pt idx="105">
                  <c:v>0.81406250000000002</c:v>
                </c:pt>
                <c:pt idx="106">
                  <c:v>0.85117189999999998</c:v>
                </c:pt>
                <c:pt idx="107">
                  <c:v>0.84921869999999999</c:v>
                </c:pt>
                <c:pt idx="108">
                  <c:v>0.82773439999999998</c:v>
                </c:pt>
                <c:pt idx="109">
                  <c:v>0.81601559999999995</c:v>
                </c:pt>
                <c:pt idx="110">
                  <c:v>0.82968750000000002</c:v>
                </c:pt>
                <c:pt idx="111">
                  <c:v>0.86093750000000002</c:v>
                </c:pt>
                <c:pt idx="112">
                  <c:v>0.88632809999999995</c:v>
                </c:pt>
                <c:pt idx="113">
                  <c:v>0.89218750000000002</c:v>
                </c:pt>
                <c:pt idx="114">
                  <c:v>0.88437500000000002</c:v>
                </c:pt>
                <c:pt idx="115">
                  <c:v>0.87460939999999998</c:v>
                </c:pt>
                <c:pt idx="116">
                  <c:v>0.88046869999999999</c:v>
                </c:pt>
                <c:pt idx="117">
                  <c:v>0.90585939999999998</c:v>
                </c:pt>
                <c:pt idx="118">
                  <c:v>0.94101559999999995</c:v>
                </c:pt>
                <c:pt idx="119">
                  <c:v>0.96054689999999998</c:v>
                </c:pt>
                <c:pt idx="120">
                  <c:v>0.95859369999999999</c:v>
                </c:pt>
                <c:pt idx="121">
                  <c:v>0.94882809999999995</c:v>
                </c:pt>
                <c:pt idx="122">
                  <c:v>0.94687500000000002</c:v>
                </c:pt>
                <c:pt idx="123">
                  <c:v>0.95273439999999998</c:v>
                </c:pt>
                <c:pt idx="124">
                  <c:v>0.96640619999999999</c:v>
                </c:pt>
                <c:pt idx="125">
                  <c:v>0.98789059999999995</c:v>
                </c:pt>
                <c:pt idx="126">
                  <c:v>1.0152344</c:v>
                </c:pt>
                <c:pt idx="127">
                  <c:v>1.0328124999999999</c:v>
                </c:pt>
                <c:pt idx="128">
                  <c:v>1.0308594</c:v>
                </c:pt>
                <c:pt idx="129">
                  <c:v>1.0210937</c:v>
                </c:pt>
                <c:pt idx="130">
                  <c:v>1.0289062</c:v>
                </c:pt>
                <c:pt idx="131">
                  <c:v>1.0816406000000001</c:v>
                </c:pt>
                <c:pt idx="132">
                  <c:v>1.1480469</c:v>
                </c:pt>
                <c:pt idx="133">
                  <c:v>1.0894531000000001</c:v>
                </c:pt>
                <c:pt idx="134">
                  <c:v>0.99179689999999998</c:v>
                </c:pt>
                <c:pt idx="135">
                  <c:v>1.0445312</c:v>
                </c:pt>
                <c:pt idx="136">
                  <c:v>1.1910156000000001</c:v>
                </c:pt>
                <c:pt idx="137">
                  <c:v>1.2144531000000001</c:v>
                </c:pt>
                <c:pt idx="138">
                  <c:v>1.0953124999999999</c:v>
                </c:pt>
                <c:pt idx="139">
                  <c:v>1.0406249999999999</c:v>
                </c:pt>
                <c:pt idx="140">
                  <c:v>1.1421874999999999</c:v>
                </c:pt>
                <c:pt idx="141">
                  <c:v>1.2281249999999999</c:v>
                </c:pt>
                <c:pt idx="142">
                  <c:v>1.1597656000000001</c:v>
                </c:pt>
                <c:pt idx="143">
                  <c:v>1.0796874999999999</c:v>
                </c:pt>
                <c:pt idx="144">
                  <c:v>1.1324219</c:v>
                </c:pt>
                <c:pt idx="145">
                  <c:v>1.2203124999999999</c:v>
                </c:pt>
                <c:pt idx="146">
                  <c:v>1.2183594</c:v>
                </c:pt>
                <c:pt idx="147">
                  <c:v>1.1519531000000001</c:v>
                </c:pt>
                <c:pt idx="148">
                  <c:v>1.0894531000000001</c:v>
                </c:pt>
                <c:pt idx="149">
                  <c:v>1.1246094</c:v>
                </c:pt>
                <c:pt idx="150">
                  <c:v>1.2417969</c:v>
                </c:pt>
                <c:pt idx="151">
                  <c:v>1.2105469</c:v>
                </c:pt>
                <c:pt idx="152">
                  <c:v>1.1089844</c:v>
                </c:pt>
                <c:pt idx="153">
                  <c:v>1.0796874999999999</c:v>
                </c:pt>
                <c:pt idx="154">
                  <c:v>1.1324219</c:v>
                </c:pt>
                <c:pt idx="155">
                  <c:v>1.1792969</c:v>
                </c:pt>
                <c:pt idx="156">
                  <c:v>1.1675781000000001</c:v>
                </c:pt>
                <c:pt idx="157">
                  <c:v>1.1187499999999999</c:v>
                </c:pt>
                <c:pt idx="158">
                  <c:v>1.0894531000000001</c:v>
                </c:pt>
                <c:pt idx="159">
                  <c:v>1.0621094</c:v>
                </c:pt>
                <c:pt idx="160">
                  <c:v>1.1167969</c:v>
                </c:pt>
                <c:pt idx="161">
                  <c:v>1.1910156000000001</c:v>
                </c:pt>
                <c:pt idx="162">
                  <c:v>1.1656249999999999</c:v>
                </c:pt>
                <c:pt idx="163">
                  <c:v>1.0777344</c:v>
                </c:pt>
                <c:pt idx="164">
                  <c:v>1.0503906000000001</c:v>
                </c:pt>
                <c:pt idx="165">
                  <c:v>1.1207031000000001</c:v>
                </c:pt>
                <c:pt idx="166">
                  <c:v>1.1890624999999999</c:v>
                </c:pt>
                <c:pt idx="167">
                  <c:v>1.1656249999999999</c:v>
                </c:pt>
                <c:pt idx="168">
                  <c:v>1.0933594</c:v>
                </c:pt>
                <c:pt idx="169">
                  <c:v>1.0855469</c:v>
                </c:pt>
                <c:pt idx="170">
                  <c:v>1.1167969</c:v>
                </c:pt>
                <c:pt idx="171">
                  <c:v>1.1187499999999999</c:v>
                </c:pt>
                <c:pt idx="172">
                  <c:v>1.0738281000000001</c:v>
                </c:pt>
                <c:pt idx="173">
                  <c:v>1.0425781000000001</c:v>
                </c:pt>
                <c:pt idx="174">
                  <c:v>1.0777344</c:v>
                </c:pt>
                <c:pt idx="175">
                  <c:v>1.1246094</c:v>
                </c:pt>
                <c:pt idx="176">
                  <c:v>1.1128906000000001</c:v>
                </c:pt>
                <c:pt idx="177">
                  <c:v>1.0464844</c:v>
                </c:pt>
                <c:pt idx="178">
                  <c:v>0.99375000000000002</c:v>
                </c:pt>
                <c:pt idx="179">
                  <c:v>0.99570309999999995</c:v>
                </c:pt>
                <c:pt idx="180">
                  <c:v>1.0171874999999999</c:v>
                </c:pt>
                <c:pt idx="181">
                  <c:v>1.0308594</c:v>
                </c:pt>
                <c:pt idx="182">
                  <c:v>1.0328124999999999</c:v>
                </c:pt>
                <c:pt idx="183">
                  <c:v>1.0367187</c:v>
                </c:pt>
                <c:pt idx="184">
                  <c:v>1.0074219</c:v>
                </c:pt>
                <c:pt idx="185">
                  <c:v>0.95078119999999999</c:v>
                </c:pt>
                <c:pt idx="186">
                  <c:v>0.90585939999999998</c:v>
                </c:pt>
                <c:pt idx="187">
                  <c:v>0.90585939999999998</c:v>
                </c:pt>
                <c:pt idx="188">
                  <c:v>0.95078119999999999</c:v>
                </c:pt>
                <c:pt idx="189">
                  <c:v>0.97031250000000002</c:v>
                </c:pt>
                <c:pt idx="190">
                  <c:v>0.94687500000000002</c:v>
                </c:pt>
                <c:pt idx="191">
                  <c:v>0.91757809999999995</c:v>
                </c:pt>
                <c:pt idx="192">
                  <c:v>0.89218750000000002</c:v>
                </c:pt>
                <c:pt idx="193">
                  <c:v>0.87070309999999995</c:v>
                </c:pt>
                <c:pt idx="194">
                  <c:v>0.85117189999999998</c:v>
                </c:pt>
                <c:pt idx="195">
                  <c:v>0.84531250000000002</c:v>
                </c:pt>
                <c:pt idx="196">
                  <c:v>0.86484369999999999</c:v>
                </c:pt>
                <c:pt idx="197">
                  <c:v>0.87851559999999995</c:v>
                </c:pt>
                <c:pt idx="198">
                  <c:v>0.85703119999999999</c:v>
                </c:pt>
                <c:pt idx="199">
                  <c:v>0.83164059999999995</c:v>
                </c:pt>
                <c:pt idx="200">
                  <c:v>0.82578119999999999</c:v>
                </c:pt>
                <c:pt idx="201">
                  <c:v>0.83164059999999995</c:v>
                </c:pt>
                <c:pt idx="202">
                  <c:v>0.82578119999999999</c:v>
                </c:pt>
                <c:pt idx="203">
                  <c:v>0.80625000000000002</c:v>
                </c:pt>
                <c:pt idx="204">
                  <c:v>0.78671869999999999</c:v>
                </c:pt>
                <c:pt idx="205">
                  <c:v>0.78671869999999999</c:v>
                </c:pt>
                <c:pt idx="206">
                  <c:v>0.78867189999999998</c:v>
                </c:pt>
                <c:pt idx="207">
                  <c:v>0.77890619999999999</c:v>
                </c:pt>
                <c:pt idx="208">
                  <c:v>0.76914059999999995</c:v>
                </c:pt>
                <c:pt idx="209">
                  <c:v>0.75546869999999999</c:v>
                </c:pt>
                <c:pt idx="210">
                  <c:v>0.74179689999999998</c:v>
                </c:pt>
                <c:pt idx="211">
                  <c:v>0.72617189999999998</c:v>
                </c:pt>
                <c:pt idx="212">
                  <c:v>0.70859369999999999</c:v>
                </c:pt>
                <c:pt idx="213">
                  <c:v>0.69882809999999995</c:v>
                </c:pt>
                <c:pt idx="214">
                  <c:v>0.69492189999999998</c:v>
                </c:pt>
                <c:pt idx="215">
                  <c:v>0.69101559999999995</c:v>
                </c:pt>
                <c:pt idx="216">
                  <c:v>0.68320309999999995</c:v>
                </c:pt>
                <c:pt idx="217">
                  <c:v>0.67343750000000002</c:v>
                </c:pt>
                <c:pt idx="218">
                  <c:v>0.66367189999999998</c:v>
                </c:pt>
                <c:pt idx="219">
                  <c:v>0.65</c:v>
                </c:pt>
                <c:pt idx="220">
                  <c:v>0.64023439999999998</c:v>
                </c:pt>
                <c:pt idx="221">
                  <c:v>0.63828119999999999</c:v>
                </c:pt>
                <c:pt idx="222">
                  <c:v>0.63828119999999999</c:v>
                </c:pt>
                <c:pt idx="223">
                  <c:v>0.63437500000000002</c:v>
                </c:pt>
                <c:pt idx="224">
                  <c:v>0.61679689999999998</c:v>
                </c:pt>
                <c:pt idx="225">
                  <c:v>0.61289059999999995</c:v>
                </c:pt>
                <c:pt idx="226">
                  <c:v>0.65781250000000002</c:v>
                </c:pt>
                <c:pt idx="227">
                  <c:v>0.61679689999999998</c:v>
                </c:pt>
                <c:pt idx="228">
                  <c:v>0.50937500000000002</c:v>
                </c:pt>
                <c:pt idx="229">
                  <c:v>0.55039059999999995</c:v>
                </c:pt>
                <c:pt idx="230">
                  <c:v>0.68320309999999995</c:v>
                </c:pt>
                <c:pt idx="231">
                  <c:v>0.69296869999999999</c:v>
                </c:pt>
                <c:pt idx="232">
                  <c:v>0.57578119999999999</c:v>
                </c:pt>
                <c:pt idx="233">
                  <c:v>0.53671869999999999</c:v>
                </c:pt>
                <c:pt idx="234">
                  <c:v>0.56992189999999998</c:v>
                </c:pt>
                <c:pt idx="235">
                  <c:v>0.61679689999999998</c:v>
                </c:pt>
                <c:pt idx="236">
                  <c:v>0.61875000000000002</c:v>
                </c:pt>
                <c:pt idx="237">
                  <c:v>0.60117189999999998</c:v>
                </c:pt>
                <c:pt idx="238">
                  <c:v>0.62460939999999998</c:v>
                </c:pt>
                <c:pt idx="239">
                  <c:v>0.66367189999999998</c:v>
                </c:pt>
                <c:pt idx="240">
                  <c:v>0.64609369999999999</c:v>
                </c:pt>
                <c:pt idx="241">
                  <c:v>0.58750000000000002</c:v>
                </c:pt>
                <c:pt idx="242">
                  <c:v>0.55429689999999998</c:v>
                </c:pt>
                <c:pt idx="243">
                  <c:v>0.59140619999999999</c:v>
                </c:pt>
                <c:pt idx="244">
                  <c:v>0.63437500000000002</c:v>
                </c:pt>
                <c:pt idx="245">
                  <c:v>0.65390619999999999</c:v>
                </c:pt>
                <c:pt idx="246">
                  <c:v>0.65195309999999995</c:v>
                </c:pt>
                <c:pt idx="247">
                  <c:v>0.64023439999999998</c:v>
                </c:pt>
                <c:pt idx="248">
                  <c:v>0.62460939999999998</c:v>
                </c:pt>
                <c:pt idx="249">
                  <c:v>0.59921869999999999</c:v>
                </c:pt>
                <c:pt idx="250">
                  <c:v>0.60507809999999995</c:v>
                </c:pt>
                <c:pt idx="251">
                  <c:v>0.64804689999999998</c:v>
                </c:pt>
                <c:pt idx="252">
                  <c:v>0.69687500000000002</c:v>
                </c:pt>
                <c:pt idx="253">
                  <c:v>0.71250000000000002</c:v>
                </c:pt>
                <c:pt idx="254">
                  <c:v>0.69492189999999998</c:v>
                </c:pt>
                <c:pt idx="255">
                  <c:v>0.66562500000000002</c:v>
                </c:pt>
                <c:pt idx="256">
                  <c:v>0.63242189999999998</c:v>
                </c:pt>
                <c:pt idx="257">
                  <c:v>0.63242189999999998</c:v>
                </c:pt>
                <c:pt idx="258">
                  <c:v>0.69882809999999995</c:v>
                </c:pt>
                <c:pt idx="259">
                  <c:v>0.78085939999999998</c:v>
                </c:pt>
                <c:pt idx="260">
                  <c:v>0.81210939999999998</c:v>
                </c:pt>
                <c:pt idx="261">
                  <c:v>0.77109369999999999</c:v>
                </c:pt>
                <c:pt idx="262">
                  <c:v>0.69492189999999998</c:v>
                </c:pt>
                <c:pt idx="263">
                  <c:v>0.67929689999999998</c:v>
                </c:pt>
                <c:pt idx="264">
                  <c:v>0.73398439999999998</c:v>
                </c:pt>
                <c:pt idx="265">
                  <c:v>0.80039059999999995</c:v>
                </c:pt>
                <c:pt idx="266">
                  <c:v>0.83750000000000002</c:v>
                </c:pt>
                <c:pt idx="267">
                  <c:v>0.83554689999999998</c:v>
                </c:pt>
                <c:pt idx="268">
                  <c:v>0.80625000000000002</c:v>
                </c:pt>
                <c:pt idx="269">
                  <c:v>0.77500000000000002</c:v>
                </c:pt>
                <c:pt idx="270">
                  <c:v>0.76718750000000002</c:v>
                </c:pt>
                <c:pt idx="271">
                  <c:v>0.78867189999999998</c:v>
                </c:pt>
                <c:pt idx="272">
                  <c:v>0.82968750000000002</c:v>
                </c:pt>
                <c:pt idx="273">
                  <c:v>0.85117189999999998</c:v>
                </c:pt>
                <c:pt idx="274">
                  <c:v>0.83945309999999995</c:v>
                </c:pt>
                <c:pt idx="275">
                  <c:v>0.82773439999999998</c:v>
                </c:pt>
                <c:pt idx="276">
                  <c:v>0.82578119999999999</c:v>
                </c:pt>
                <c:pt idx="277">
                  <c:v>0.83554689999999998</c:v>
                </c:pt>
                <c:pt idx="278">
                  <c:v>0.86289059999999995</c:v>
                </c:pt>
                <c:pt idx="279">
                  <c:v>0.89023439999999998</c:v>
                </c:pt>
                <c:pt idx="280">
                  <c:v>0.9</c:v>
                </c:pt>
                <c:pt idx="281">
                  <c:v>0.88828119999999999</c:v>
                </c:pt>
                <c:pt idx="282">
                  <c:v>0.86875000000000002</c:v>
                </c:pt>
                <c:pt idx="283">
                  <c:v>0.87656250000000002</c:v>
                </c:pt>
                <c:pt idx="284">
                  <c:v>0.91757809999999995</c:v>
                </c:pt>
                <c:pt idx="285">
                  <c:v>0.95664059999999995</c:v>
                </c:pt>
                <c:pt idx="286">
                  <c:v>0.96445309999999995</c:v>
                </c:pt>
                <c:pt idx="287">
                  <c:v>0.95273439999999998</c:v>
                </c:pt>
                <c:pt idx="288">
                  <c:v>0.94492189999999998</c:v>
                </c:pt>
                <c:pt idx="289">
                  <c:v>0.95078119999999999</c:v>
                </c:pt>
                <c:pt idx="290">
                  <c:v>0.96054689999999998</c:v>
                </c:pt>
                <c:pt idx="291">
                  <c:v>0.97031250000000002</c:v>
                </c:pt>
                <c:pt idx="292">
                  <c:v>0.98984369999999999</c:v>
                </c:pt>
                <c:pt idx="293">
                  <c:v>1.0171874999999999</c:v>
                </c:pt>
                <c:pt idx="294">
                  <c:v>1.0367187</c:v>
                </c:pt>
                <c:pt idx="295">
                  <c:v>1.0328124999999999</c:v>
                </c:pt>
                <c:pt idx="296">
                  <c:v>1.0210937</c:v>
                </c:pt>
                <c:pt idx="297">
                  <c:v>1.0386719</c:v>
                </c:pt>
                <c:pt idx="298">
                  <c:v>1.1148437</c:v>
                </c:pt>
                <c:pt idx="299">
                  <c:v>1.1382812</c:v>
                </c:pt>
                <c:pt idx="300">
                  <c:v>1.0406249999999999</c:v>
                </c:pt>
                <c:pt idx="301">
                  <c:v>0.99375000000000002</c:v>
                </c:pt>
                <c:pt idx="302">
                  <c:v>1.1070312</c:v>
                </c:pt>
                <c:pt idx="303">
                  <c:v>1.2222656000000001</c:v>
                </c:pt>
                <c:pt idx="304">
                  <c:v>1.1695312</c:v>
                </c:pt>
                <c:pt idx="305">
                  <c:v>1.0542969</c:v>
                </c:pt>
                <c:pt idx="306">
                  <c:v>1.0757812</c:v>
                </c:pt>
                <c:pt idx="307">
                  <c:v>1.1910156000000001</c:v>
                </c:pt>
                <c:pt idx="308">
                  <c:v>1.2046874999999999</c:v>
                </c:pt>
                <c:pt idx="309">
                  <c:v>1.1128906000000001</c:v>
                </c:pt>
                <c:pt idx="310">
                  <c:v>1.0933594</c:v>
                </c:pt>
                <c:pt idx="311">
                  <c:v>1.1773437</c:v>
                </c:pt>
                <c:pt idx="312">
                  <c:v>1.2261719</c:v>
                </c:pt>
                <c:pt idx="313">
                  <c:v>1.1851562</c:v>
                </c:pt>
                <c:pt idx="314">
                  <c:v>1.1246094</c:v>
                </c:pt>
                <c:pt idx="315">
                  <c:v>1.0933594</c:v>
                </c:pt>
                <c:pt idx="316">
                  <c:v>1.1734374999999999</c:v>
                </c:pt>
                <c:pt idx="317">
                  <c:v>1.2437499999999999</c:v>
                </c:pt>
                <c:pt idx="318">
                  <c:v>1.1636719</c:v>
                </c:pt>
                <c:pt idx="319">
                  <c:v>1.0855469</c:v>
                </c:pt>
                <c:pt idx="320">
                  <c:v>1.0972656000000001</c:v>
                </c:pt>
                <c:pt idx="321">
                  <c:v>1.1578124999999999</c:v>
                </c:pt>
                <c:pt idx="322">
                  <c:v>1.1792969</c:v>
                </c:pt>
                <c:pt idx="323">
                  <c:v>1.1480469</c:v>
                </c:pt>
                <c:pt idx="324">
                  <c:v>1.1089844</c:v>
                </c:pt>
                <c:pt idx="325">
                  <c:v>1.0679687</c:v>
                </c:pt>
                <c:pt idx="326">
                  <c:v>1.0718749999999999</c:v>
                </c:pt>
                <c:pt idx="327">
                  <c:v>1.1578124999999999</c:v>
                </c:pt>
                <c:pt idx="328">
                  <c:v>1.2007812</c:v>
                </c:pt>
                <c:pt idx="329">
                  <c:v>1.1304687</c:v>
                </c:pt>
                <c:pt idx="330">
                  <c:v>1.0464844</c:v>
                </c:pt>
                <c:pt idx="331">
                  <c:v>1.0699219</c:v>
                </c:pt>
                <c:pt idx="332">
                  <c:v>1.1558594</c:v>
                </c:pt>
                <c:pt idx="333">
                  <c:v>1.1949219</c:v>
                </c:pt>
                <c:pt idx="334">
                  <c:v>1.1324219</c:v>
                </c:pt>
                <c:pt idx="335">
                  <c:v>1.0796874999999999</c:v>
                </c:pt>
                <c:pt idx="336">
                  <c:v>1.1011719</c:v>
                </c:pt>
                <c:pt idx="337">
                  <c:v>1.1285156000000001</c:v>
                </c:pt>
                <c:pt idx="338">
                  <c:v>1.1031249999999999</c:v>
                </c:pt>
                <c:pt idx="339">
                  <c:v>1.0503906000000001</c:v>
                </c:pt>
                <c:pt idx="340">
                  <c:v>1.0484374999999999</c:v>
                </c:pt>
                <c:pt idx="341">
                  <c:v>1.1031249999999999</c:v>
                </c:pt>
                <c:pt idx="342">
                  <c:v>1.1343749999999999</c:v>
                </c:pt>
                <c:pt idx="343">
                  <c:v>1.0933594</c:v>
                </c:pt>
                <c:pt idx="344">
                  <c:v>1.0171874999999999</c:v>
                </c:pt>
                <c:pt idx="345">
                  <c:v>0.98593750000000002</c:v>
                </c:pt>
                <c:pt idx="346">
                  <c:v>1.0035156000000001</c:v>
                </c:pt>
                <c:pt idx="347">
                  <c:v>1.0328124999999999</c:v>
                </c:pt>
                <c:pt idx="348">
                  <c:v>1.0328124999999999</c:v>
                </c:pt>
                <c:pt idx="349">
                  <c:v>1.0367187</c:v>
                </c:pt>
                <c:pt idx="350">
                  <c:v>1.0289062</c:v>
                </c:pt>
                <c:pt idx="351">
                  <c:v>0.97812500000000002</c:v>
                </c:pt>
                <c:pt idx="352">
                  <c:v>0.93320309999999995</c:v>
                </c:pt>
                <c:pt idx="353">
                  <c:v>0.90585939999999998</c:v>
                </c:pt>
                <c:pt idx="354">
                  <c:v>0.91562500000000002</c:v>
                </c:pt>
                <c:pt idx="355">
                  <c:v>0.96250000000000002</c:v>
                </c:pt>
                <c:pt idx="356">
                  <c:v>0.96640619999999999</c:v>
                </c:pt>
                <c:pt idx="357">
                  <c:v>0.93906250000000002</c:v>
                </c:pt>
                <c:pt idx="358">
                  <c:v>0.91367189999999998</c:v>
                </c:pt>
                <c:pt idx="359">
                  <c:v>0.87656250000000002</c:v>
                </c:pt>
                <c:pt idx="360">
                  <c:v>0.85507809999999995</c:v>
                </c:pt>
                <c:pt idx="361">
                  <c:v>0.85312500000000002</c:v>
                </c:pt>
                <c:pt idx="362">
                  <c:v>0.85898439999999998</c:v>
                </c:pt>
                <c:pt idx="363">
                  <c:v>0.87460939999999998</c:v>
                </c:pt>
                <c:pt idx="364">
                  <c:v>0.86875000000000002</c:v>
                </c:pt>
                <c:pt idx="365">
                  <c:v>0.84140619999999999</c:v>
                </c:pt>
                <c:pt idx="366">
                  <c:v>0.82968750000000002</c:v>
                </c:pt>
                <c:pt idx="367">
                  <c:v>0.83359369999999999</c:v>
                </c:pt>
                <c:pt idx="368">
                  <c:v>0.82773439999999998</c:v>
                </c:pt>
                <c:pt idx="369">
                  <c:v>0.81601559999999995</c:v>
                </c:pt>
                <c:pt idx="370">
                  <c:v>0.79843750000000002</c:v>
                </c:pt>
                <c:pt idx="371">
                  <c:v>0.78476559999999995</c:v>
                </c:pt>
                <c:pt idx="372">
                  <c:v>0.79062500000000002</c:v>
                </c:pt>
                <c:pt idx="373">
                  <c:v>0.78671869999999999</c:v>
                </c:pt>
                <c:pt idx="374">
                  <c:v>0.77304689999999998</c:v>
                </c:pt>
                <c:pt idx="375">
                  <c:v>0.76523439999999998</c:v>
                </c:pt>
                <c:pt idx="376">
                  <c:v>0.74960939999999998</c:v>
                </c:pt>
                <c:pt idx="377">
                  <c:v>0.73203119999999999</c:v>
                </c:pt>
                <c:pt idx="378">
                  <c:v>0.72031250000000002</c:v>
                </c:pt>
                <c:pt idx="379">
                  <c:v>0.70664059999999995</c:v>
                </c:pt>
                <c:pt idx="380">
                  <c:v>0.69492189999999998</c:v>
                </c:pt>
                <c:pt idx="381">
                  <c:v>0.69492189999999998</c:v>
                </c:pt>
                <c:pt idx="382">
                  <c:v>0.69492189999999998</c:v>
                </c:pt>
                <c:pt idx="383">
                  <c:v>0.68320309999999995</c:v>
                </c:pt>
                <c:pt idx="384">
                  <c:v>0.66562500000000002</c:v>
                </c:pt>
                <c:pt idx="385">
                  <c:v>0.65195309999999995</c:v>
                </c:pt>
                <c:pt idx="386">
                  <c:v>0.64414059999999995</c:v>
                </c:pt>
                <c:pt idx="387">
                  <c:v>0.64609369999999999</c:v>
                </c:pt>
                <c:pt idx="388">
                  <c:v>0.64218750000000002</c:v>
                </c:pt>
                <c:pt idx="389">
                  <c:v>0.63437500000000002</c:v>
                </c:pt>
                <c:pt idx="390">
                  <c:v>0.62656250000000002</c:v>
                </c:pt>
                <c:pt idx="391">
                  <c:v>0.60898439999999998</c:v>
                </c:pt>
                <c:pt idx="392">
                  <c:v>0.63437500000000002</c:v>
                </c:pt>
                <c:pt idx="393">
                  <c:v>0.65976559999999995</c:v>
                </c:pt>
                <c:pt idx="394">
                  <c:v>0.56210939999999998</c:v>
                </c:pt>
                <c:pt idx="395">
                  <c:v>0.50351559999999995</c:v>
                </c:pt>
                <c:pt idx="396">
                  <c:v>0.61093750000000002</c:v>
                </c:pt>
                <c:pt idx="397">
                  <c:v>0.71250000000000002</c:v>
                </c:pt>
                <c:pt idx="398">
                  <c:v>0.64218750000000002</c:v>
                </c:pt>
                <c:pt idx="399">
                  <c:v>0.54453119999999999</c:v>
                </c:pt>
                <c:pt idx="400">
                  <c:v>0.54648439999999998</c:v>
                </c:pt>
                <c:pt idx="401">
                  <c:v>0.58750000000000002</c:v>
                </c:pt>
                <c:pt idx="402">
                  <c:v>0.62070309999999995</c:v>
                </c:pt>
                <c:pt idx="403">
                  <c:v>0.61093750000000002</c:v>
                </c:pt>
                <c:pt idx="404">
                  <c:v>0.61093750000000002</c:v>
                </c:pt>
                <c:pt idx="405">
                  <c:v>0.64609369999999999</c:v>
                </c:pt>
                <c:pt idx="406">
                  <c:v>0.66367189999999998</c:v>
                </c:pt>
                <c:pt idx="407">
                  <c:v>0.62265619999999999</c:v>
                </c:pt>
                <c:pt idx="408">
                  <c:v>0.56601559999999995</c:v>
                </c:pt>
                <c:pt idx="409">
                  <c:v>0.56796869999999999</c:v>
                </c:pt>
                <c:pt idx="410">
                  <c:v>0.61679689999999998</c:v>
                </c:pt>
                <c:pt idx="411">
                  <c:v>0.64804689999999998</c:v>
                </c:pt>
                <c:pt idx="412">
                  <c:v>0.65195309999999995</c:v>
                </c:pt>
                <c:pt idx="413">
                  <c:v>0.64218750000000002</c:v>
                </c:pt>
                <c:pt idx="414">
                  <c:v>0.63242189999999998</c:v>
                </c:pt>
                <c:pt idx="415">
                  <c:v>0.61679689999999998</c:v>
                </c:pt>
                <c:pt idx="416">
                  <c:v>0.59726559999999995</c:v>
                </c:pt>
                <c:pt idx="417">
                  <c:v>0.61875000000000002</c:v>
                </c:pt>
                <c:pt idx="418">
                  <c:v>0.66757809999999995</c:v>
                </c:pt>
                <c:pt idx="419">
                  <c:v>0.70859369999999999</c:v>
                </c:pt>
                <c:pt idx="420">
                  <c:v>0.70859369999999999</c:v>
                </c:pt>
                <c:pt idx="421">
                  <c:v>0.68320309999999995</c:v>
                </c:pt>
                <c:pt idx="422">
                  <c:v>0.64804689999999998</c:v>
                </c:pt>
                <c:pt idx="423">
                  <c:v>0.62460939999999998</c:v>
                </c:pt>
                <c:pt idx="424">
                  <c:v>0.65585939999999998</c:v>
                </c:pt>
                <c:pt idx="425">
                  <c:v>0.73203119999999999</c:v>
                </c:pt>
                <c:pt idx="426">
                  <c:v>0.79648439999999998</c:v>
                </c:pt>
                <c:pt idx="427">
                  <c:v>0.80039059999999995</c:v>
                </c:pt>
                <c:pt idx="428">
                  <c:v>0.73593750000000002</c:v>
                </c:pt>
                <c:pt idx="429">
                  <c:v>0.68125000000000002</c:v>
                </c:pt>
                <c:pt idx="430">
                  <c:v>0.69492189999999998</c:v>
                </c:pt>
                <c:pt idx="431">
                  <c:v>0.75742189999999998</c:v>
                </c:pt>
                <c:pt idx="432">
                  <c:v>0.81796869999999999</c:v>
                </c:pt>
                <c:pt idx="433">
                  <c:v>0.83945309999999995</c:v>
                </c:pt>
                <c:pt idx="434">
                  <c:v>0.82578119999999999</c:v>
                </c:pt>
                <c:pt idx="435">
                  <c:v>0.79257809999999995</c:v>
                </c:pt>
                <c:pt idx="436">
                  <c:v>0.77109369999999999</c:v>
                </c:pt>
                <c:pt idx="437">
                  <c:v>0.76914059999999995</c:v>
                </c:pt>
                <c:pt idx="438">
                  <c:v>0.80039059999999995</c:v>
                </c:pt>
                <c:pt idx="439">
                  <c:v>0.83945309999999995</c:v>
                </c:pt>
                <c:pt idx="440">
                  <c:v>0.84921869999999999</c:v>
                </c:pt>
                <c:pt idx="441">
                  <c:v>0.83750000000000002</c:v>
                </c:pt>
                <c:pt idx="442">
                  <c:v>0.82187500000000002</c:v>
                </c:pt>
                <c:pt idx="443">
                  <c:v>0.81992189999999998</c:v>
                </c:pt>
                <c:pt idx="444">
                  <c:v>0.84335939999999998</c:v>
                </c:pt>
                <c:pt idx="445">
                  <c:v>0.87656250000000002</c:v>
                </c:pt>
                <c:pt idx="446">
                  <c:v>0.89414059999999995</c:v>
                </c:pt>
                <c:pt idx="447">
                  <c:v>0.89023439999999998</c:v>
                </c:pt>
                <c:pt idx="448">
                  <c:v>0.87265619999999999</c:v>
                </c:pt>
                <c:pt idx="449">
                  <c:v>0.86875000000000002</c:v>
                </c:pt>
                <c:pt idx="450">
                  <c:v>0.89218750000000002</c:v>
                </c:pt>
                <c:pt idx="451">
                  <c:v>0.93320309999999995</c:v>
                </c:pt>
                <c:pt idx="452">
                  <c:v>0.96054689999999998</c:v>
                </c:pt>
                <c:pt idx="453">
                  <c:v>0.95664059999999995</c:v>
                </c:pt>
                <c:pt idx="454">
                  <c:v>0.94492189999999998</c:v>
                </c:pt>
                <c:pt idx="455">
                  <c:v>0.94492189999999998</c:v>
                </c:pt>
                <c:pt idx="456">
                  <c:v>0.95468750000000002</c:v>
                </c:pt>
                <c:pt idx="457">
                  <c:v>0.96250000000000002</c:v>
                </c:pt>
                <c:pt idx="458">
                  <c:v>0.97421869999999999</c:v>
                </c:pt>
                <c:pt idx="459">
                  <c:v>1.0015624999999999</c:v>
                </c:pt>
                <c:pt idx="460">
                  <c:v>1.0289062</c:v>
                </c:pt>
                <c:pt idx="461">
                  <c:v>1.0386719</c:v>
                </c:pt>
                <c:pt idx="462">
                  <c:v>1.0249999999999999</c:v>
                </c:pt>
                <c:pt idx="463">
                  <c:v>1.0191406000000001</c:v>
                </c:pt>
                <c:pt idx="464">
                  <c:v>1.0542969</c:v>
                </c:pt>
                <c:pt idx="465">
                  <c:v>1.1324219</c:v>
                </c:pt>
                <c:pt idx="466">
                  <c:v>1.1265624999999999</c:v>
                </c:pt>
                <c:pt idx="467">
                  <c:v>1.0152344</c:v>
                </c:pt>
                <c:pt idx="468">
                  <c:v>1.0093749999999999</c:v>
                </c:pt>
                <c:pt idx="469">
                  <c:v>1.1441406000000001</c:v>
                </c:pt>
                <c:pt idx="470">
                  <c:v>1.2261719</c:v>
                </c:pt>
                <c:pt idx="471">
                  <c:v>1.1402344</c:v>
                </c:pt>
                <c:pt idx="472">
                  <c:v>1.0425781000000001</c:v>
                </c:pt>
                <c:pt idx="473">
                  <c:v>1.0972656000000001</c:v>
                </c:pt>
                <c:pt idx="474">
                  <c:v>1.2105469</c:v>
                </c:pt>
                <c:pt idx="475">
                  <c:v>1.1929687</c:v>
                </c:pt>
                <c:pt idx="476">
                  <c:v>1.0992187</c:v>
                </c:pt>
                <c:pt idx="477">
                  <c:v>1.1070312</c:v>
                </c:pt>
                <c:pt idx="478">
                  <c:v>1.1929687</c:v>
                </c:pt>
                <c:pt idx="479">
                  <c:v>1.2222656000000001</c:v>
                </c:pt>
                <c:pt idx="480">
                  <c:v>1.1753906000000001</c:v>
                </c:pt>
                <c:pt idx="481">
                  <c:v>1.1070312</c:v>
                </c:pt>
                <c:pt idx="482">
                  <c:v>1.0992187</c:v>
                </c:pt>
                <c:pt idx="483">
                  <c:v>1.2066406000000001</c:v>
                </c:pt>
                <c:pt idx="484">
                  <c:v>1.2320312</c:v>
                </c:pt>
                <c:pt idx="485">
                  <c:v>1.1382812</c:v>
                </c:pt>
                <c:pt idx="486">
                  <c:v>1.0816406000000001</c:v>
                </c:pt>
                <c:pt idx="487">
                  <c:v>1.1109374999999999</c:v>
                </c:pt>
                <c:pt idx="488">
                  <c:v>1.1675781000000001</c:v>
                </c:pt>
                <c:pt idx="489">
                  <c:v>1.1753906000000001</c:v>
                </c:pt>
                <c:pt idx="490">
                  <c:v>1.1343749999999999</c:v>
                </c:pt>
                <c:pt idx="491">
                  <c:v>1.0972656000000001</c:v>
                </c:pt>
                <c:pt idx="492">
                  <c:v>1.0621094</c:v>
                </c:pt>
                <c:pt idx="493">
                  <c:v>1.0933594</c:v>
                </c:pt>
                <c:pt idx="494">
                  <c:v>1.1812499999999999</c:v>
                </c:pt>
                <c:pt idx="495">
                  <c:v>1.1871094</c:v>
                </c:pt>
                <c:pt idx="496">
                  <c:v>1.0992187</c:v>
                </c:pt>
                <c:pt idx="497">
                  <c:v>1.0425781000000001</c:v>
                </c:pt>
                <c:pt idx="498">
                  <c:v>1.0972656000000001</c:v>
                </c:pt>
                <c:pt idx="499">
                  <c:v>1.1792969</c:v>
                </c:pt>
                <c:pt idx="500">
                  <c:v>1.1832031000000001</c:v>
                </c:pt>
                <c:pt idx="501">
                  <c:v>1.1089844</c:v>
                </c:pt>
                <c:pt idx="502">
                  <c:v>1.0796874999999999</c:v>
                </c:pt>
                <c:pt idx="503">
                  <c:v>1.1128906000000001</c:v>
                </c:pt>
                <c:pt idx="504">
                  <c:v>1.1246094</c:v>
                </c:pt>
                <c:pt idx="505">
                  <c:v>1.0835937</c:v>
                </c:pt>
                <c:pt idx="506">
                  <c:v>1.0406249999999999</c:v>
                </c:pt>
                <c:pt idx="507">
                  <c:v>1.0640624999999999</c:v>
                </c:pt>
                <c:pt idx="508">
                  <c:v>1.1187499999999999</c:v>
                </c:pt>
                <c:pt idx="509">
                  <c:v>1.1265624999999999</c:v>
                </c:pt>
                <c:pt idx="510">
                  <c:v>1.0660156000000001</c:v>
                </c:pt>
                <c:pt idx="511">
                  <c:v>1.0015624999999999</c:v>
                </c:pt>
                <c:pt idx="512">
                  <c:v>0.99179689999999998</c:v>
                </c:pt>
                <c:pt idx="513">
                  <c:v>1.0132812</c:v>
                </c:pt>
                <c:pt idx="514">
                  <c:v>1.0269531000000001</c:v>
                </c:pt>
                <c:pt idx="515">
                  <c:v>1.0308594</c:v>
                </c:pt>
                <c:pt idx="516">
                  <c:v>1.0328124999999999</c:v>
                </c:pt>
                <c:pt idx="517">
                  <c:v>1.0210937</c:v>
                </c:pt>
                <c:pt idx="518">
                  <c:v>0.97226559999999995</c:v>
                </c:pt>
                <c:pt idx="519">
                  <c:v>0.91757809999999995</c:v>
                </c:pt>
                <c:pt idx="520">
                  <c:v>0.89609369999999999</c:v>
                </c:pt>
                <c:pt idx="521">
                  <c:v>0.93125000000000002</c:v>
                </c:pt>
                <c:pt idx="522">
                  <c:v>0.96835939999999998</c:v>
                </c:pt>
                <c:pt idx="523">
                  <c:v>0.96054689999999998</c:v>
                </c:pt>
                <c:pt idx="524">
                  <c:v>0.93125000000000002</c:v>
                </c:pt>
                <c:pt idx="525">
                  <c:v>0.89609369999999999</c:v>
                </c:pt>
                <c:pt idx="526">
                  <c:v>0.87265619999999999</c:v>
                </c:pt>
                <c:pt idx="527">
                  <c:v>0.85898439999999998</c:v>
                </c:pt>
                <c:pt idx="528">
                  <c:v>0.84726559999999995</c:v>
                </c:pt>
                <c:pt idx="529">
                  <c:v>0.85898439999999998</c:v>
                </c:pt>
                <c:pt idx="530">
                  <c:v>0.87265619999999999</c:v>
                </c:pt>
                <c:pt idx="531">
                  <c:v>0.85898439999999998</c:v>
                </c:pt>
                <c:pt idx="532">
                  <c:v>0.83945309999999995</c:v>
                </c:pt>
                <c:pt idx="533">
                  <c:v>0.83164059999999995</c:v>
                </c:pt>
                <c:pt idx="534">
                  <c:v>0.83164059999999995</c:v>
                </c:pt>
                <c:pt idx="535">
                  <c:v>0.82578119999999999</c:v>
                </c:pt>
                <c:pt idx="536">
                  <c:v>0.80625000000000002</c:v>
                </c:pt>
                <c:pt idx="537">
                  <c:v>0.79062500000000002</c:v>
                </c:pt>
                <c:pt idx="538">
                  <c:v>0.79062500000000002</c:v>
                </c:pt>
                <c:pt idx="539">
                  <c:v>0.79257809999999995</c:v>
                </c:pt>
                <c:pt idx="540">
                  <c:v>0.78085939999999998</c:v>
                </c:pt>
                <c:pt idx="541">
                  <c:v>0.76718750000000002</c:v>
                </c:pt>
                <c:pt idx="542">
                  <c:v>0.76132809999999995</c:v>
                </c:pt>
                <c:pt idx="543">
                  <c:v>0.74960939999999998</c:v>
                </c:pt>
                <c:pt idx="544">
                  <c:v>0.73007809999999995</c:v>
                </c:pt>
                <c:pt idx="545">
                  <c:v>0.70664059999999995</c:v>
                </c:pt>
                <c:pt idx="546">
                  <c:v>0.69492189999999998</c:v>
                </c:pt>
                <c:pt idx="547">
                  <c:v>0.70078119999999999</c:v>
                </c:pt>
                <c:pt idx="548">
                  <c:v>0.69882809999999995</c:v>
                </c:pt>
                <c:pt idx="549">
                  <c:v>0.68710939999999998</c:v>
                </c:pt>
                <c:pt idx="550">
                  <c:v>0.67343750000000002</c:v>
                </c:pt>
                <c:pt idx="551">
                  <c:v>0.66367189999999998</c:v>
                </c:pt>
                <c:pt idx="552">
                  <c:v>0.65390619999999999</c:v>
                </c:pt>
                <c:pt idx="553">
                  <c:v>0.64218750000000002</c:v>
                </c:pt>
                <c:pt idx="554">
                  <c:v>0.63632809999999995</c:v>
                </c:pt>
                <c:pt idx="555">
                  <c:v>0.63632809999999995</c:v>
                </c:pt>
                <c:pt idx="556">
                  <c:v>0.63828119999999999</c:v>
                </c:pt>
                <c:pt idx="557">
                  <c:v>0.62656250000000002</c:v>
                </c:pt>
                <c:pt idx="558">
                  <c:v>0.60898439999999998</c:v>
                </c:pt>
                <c:pt idx="559">
                  <c:v>0.63828119999999999</c:v>
                </c:pt>
                <c:pt idx="560">
                  <c:v>0.64609369999999999</c:v>
                </c:pt>
                <c:pt idx="561">
                  <c:v>0.54257809999999995</c:v>
                </c:pt>
                <c:pt idx="562">
                  <c:v>0.51328119999999999</c:v>
                </c:pt>
                <c:pt idx="563">
                  <c:v>0.63632809999999995</c:v>
                </c:pt>
                <c:pt idx="564">
                  <c:v>0.71054689999999998</c:v>
                </c:pt>
                <c:pt idx="565">
                  <c:v>0.61875000000000002</c:v>
                </c:pt>
                <c:pt idx="566">
                  <c:v>0.54062500000000002</c:v>
                </c:pt>
                <c:pt idx="567">
                  <c:v>0.55234369999999999</c:v>
                </c:pt>
                <c:pt idx="568">
                  <c:v>0.59726559999999995</c:v>
                </c:pt>
                <c:pt idx="569">
                  <c:v>0.62265619999999999</c:v>
                </c:pt>
                <c:pt idx="570">
                  <c:v>0.60898439999999998</c:v>
                </c:pt>
                <c:pt idx="571">
                  <c:v>0.61289059999999995</c:v>
                </c:pt>
                <c:pt idx="572">
                  <c:v>0.65195309999999995</c:v>
                </c:pt>
                <c:pt idx="573">
                  <c:v>0.66171869999999999</c:v>
                </c:pt>
                <c:pt idx="574">
                  <c:v>0.61289059999999995</c:v>
                </c:pt>
                <c:pt idx="575">
                  <c:v>0.56015619999999999</c:v>
                </c:pt>
                <c:pt idx="576">
                  <c:v>0.56992189999999998</c:v>
                </c:pt>
                <c:pt idx="577">
                  <c:v>0.62070309999999995</c:v>
                </c:pt>
                <c:pt idx="578">
                  <c:v>0.65195309999999995</c:v>
                </c:pt>
                <c:pt idx="579">
                  <c:v>0.65585939999999998</c:v>
                </c:pt>
                <c:pt idx="580">
                  <c:v>0.64414059999999995</c:v>
                </c:pt>
                <c:pt idx="581">
                  <c:v>0.63046869999999999</c:v>
                </c:pt>
                <c:pt idx="582">
                  <c:v>0.60898439999999998</c:v>
                </c:pt>
                <c:pt idx="583">
                  <c:v>0.59726559999999995</c:v>
                </c:pt>
                <c:pt idx="584">
                  <c:v>0.62851559999999995</c:v>
                </c:pt>
                <c:pt idx="585">
                  <c:v>0.68320309999999995</c:v>
                </c:pt>
                <c:pt idx="586">
                  <c:v>0.71640619999999999</c:v>
                </c:pt>
                <c:pt idx="587">
                  <c:v>0.70468750000000002</c:v>
                </c:pt>
                <c:pt idx="588">
                  <c:v>0.67539059999999995</c:v>
                </c:pt>
                <c:pt idx="589">
                  <c:v>0.64218750000000002</c:v>
                </c:pt>
                <c:pt idx="590">
                  <c:v>0.62656250000000002</c:v>
                </c:pt>
                <c:pt idx="591">
                  <c:v>0.66953119999999999</c:v>
                </c:pt>
                <c:pt idx="592">
                  <c:v>0.75351559999999995</c:v>
                </c:pt>
                <c:pt idx="593">
                  <c:v>0.80820309999999995</c:v>
                </c:pt>
                <c:pt idx="594">
                  <c:v>0.79648439999999998</c:v>
                </c:pt>
                <c:pt idx="595">
                  <c:v>0.72421869999999999</c:v>
                </c:pt>
                <c:pt idx="596">
                  <c:v>0.67343750000000002</c:v>
                </c:pt>
                <c:pt idx="597">
                  <c:v>0.70468750000000002</c:v>
                </c:pt>
                <c:pt idx="598">
                  <c:v>0.77500000000000002</c:v>
                </c:pt>
                <c:pt idx="599">
                  <c:v>0.83359369999999999</c:v>
                </c:pt>
                <c:pt idx="600">
                  <c:v>0.84335939999999998</c:v>
                </c:pt>
                <c:pt idx="601">
                  <c:v>0.81601559999999995</c:v>
                </c:pt>
                <c:pt idx="602">
                  <c:v>0.78476559999999995</c:v>
                </c:pt>
                <c:pt idx="603">
                  <c:v>0.77109369999999999</c:v>
                </c:pt>
                <c:pt idx="604">
                  <c:v>0.77890619999999999</c:v>
                </c:pt>
                <c:pt idx="605">
                  <c:v>0.80820309999999995</c:v>
                </c:pt>
                <c:pt idx="606">
                  <c:v>0.84531250000000002</c:v>
                </c:pt>
                <c:pt idx="607">
                  <c:v>0.84921869999999999</c:v>
                </c:pt>
                <c:pt idx="608">
                  <c:v>0.83359369999999999</c:v>
                </c:pt>
                <c:pt idx="609">
                  <c:v>0.82187500000000002</c:v>
                </c:pt>
                <c:pt idx="610">
                  <c:v>0.82578119999999999</c:v>
                </c:pt>
                <c:pt idx="611">
                  <c:v>0.85507809999999995</c:v>
                </c:pt>
                <c:pt idx="612">
                  <c:v>0.88828119999999999</c:v>
                </c:pt>
                <c:pt idx="613">
                  <c:v>0.89804689999999998</c:v>
                </c:pt>
                <c:pt idx="614">
                  <c:v>0.88632809999999995</c:v>
                </c:pt>
                <c:pt idx="615">
                  <c:v>0.87265619999999999</c:v>
                </c:pt>
                <c:pt idx="616">
                  <c:v>0.87656250000000002</c:v>
                </c:pt>
                <c:pt idx="617">
                  <c:v>0.90390619999999999</c:v>
                </c:pt>
                <c:pt idx="618">
                  <c:v>0.93906250000000002</c:v>
                </c:pt>
                <c:pt idx="619">
                  <c:v>0.95859369999999999</c:v>
                </c:pt>
                <c:pt idx="620">
                  <c:v>0.95859369999999999</c:v>
                </c:pt>
                <c:pt idx="621">
                  <c:v>0.95078119999999999</c:v>
                </c:pt>
                <c:pt idx="622">
                  <c:v>0.94687500000000002</c:v>
                </c:pt>
                <c:pt idx="623">
                  <c:v>0.95078119999999999</c:v>
                </c:pt>
                <c:pt idx="624">
                  <c:v>0.96445309999999995</c:v>
                </c:pt>
                <c:pt idx="625">
                  <c:v>0.98789059999999995</c:v>
                </c:pt>
                <c:pt idx="626">
                  <c:v>1.0132812</c:v>
                </c:pt>
                <c:pt idx="627">
                  <c:v>1.0328124999999999</c:v>
                </c:pt>
                <c:pt idx="628">
                  <c:v>1.0328124999999999</c:v>
                </c:pt>
                <c:pt idx="629">
                  <c:v>1.0230469</c:v>
                </c:pt>
                <c:pt idx="630">
                  <c:v>1.0289062</c:v>
                </c:pt>
                <c:pt idx="631">
                  <c:v>1.0796874999999999</c:v>
                </c:pt>
                <c:pt idx="632">
                  <c:v>1.1402344</c:v>
                </c:pt>
                <c:pt idx="633">
                  <c:v>1.0894531000000001</c:v>
                </c:pt>
                <c:pt idx="634">
                  <c:v>0.99960939999999998</c:v>
                </c:pt>
                <c:pt idx="635">
                  <c:v>1.0484374999999999</c:v>
                </c:pt>
                <c:pt idx="636">
                  <c:v>1.1871094</c:v>
                </c:pt>
                <c:pt idx="637">
                  <c:v>1.2105469</c:v>
                </c:pt>
                <c:pt idx="638">
                  <c:v>1.0953124999999999</c:v>
                </c:pt>
                <c:pt idx="639">
                  <c:v>1.0445312</c:v>
                </c:pt>
                <c:pt idx="640">
                  <c:v>1.1402344</c:v>
                </c:pt>
                <c:pt idx="641">
                  <c:v>1.2222656000000001</c:v>
                </c:pt>
                <c:pt idx="642">
                  <c:v>1.1578124999999999</c:v>
                </c:pt>
                <c:pt idx="643">
                  <c:v>1.0835937</c:v>
                </c:pt>
                <c:pt idx="644">
                  <c:v>1.1343749999999999</c:v>
                </c:pt>
                <c:pt idx="645">
                  <c:v>1.2164062</c:v>
                </c:pt>
                <c:pt idx="646">
                  <c:v>1.2144531000000001</c:v>
                </c:pt>
                <c:pt idx="647">
                  <c:v>1.1519531000000001</c:v>
                </c:pt>
                <c:pt idx="648">
                  <c:v>1.0894531000000001</c:v>
                </c:pt>
                <c:pt idx="649">
                  <c:v>1.1265624999999999</c:v>
                </c:pt>
                <c:pt idx="650">
                  <c:v>1.2398437</c:v>
                </c:pt>
                <c:pt idx="651">
                  <c:v>1.2085937</c:v>
                </c:pt>
                <c:pt idx="652">
                  <c:v>1.1070312</c:v>
                </c:pt>
                <c:pt idx="653">
                  <c:v>1.0796874999999999</c:v>
                </c:pt>
                <c:pt idx="654">
                  <c:v>1.1324219</c:v>
                </c:pt>
                <c:pt idx="655">
                  <c:v>1.1792969</c:v>
                </c:pt>
                <c:pt idx="656">
                  <c:v>1.1656249999999999</c:v>
                </c:pt>
                <c:pt idx="657">
                  <c:v>1.1226562</c:v>
                </c:pt>
                <c:pt idx="658">
                  <c:v>1.0874999999999999</c:v>
                </c:pt>
                <c:pt idx="659">
                  <c:v>1.0601562</c:v>
                </c:pt>
                <c:pt idx="660">
                  <c:v>1.1187499999999999</c:v>
                </c:pt>
                <c:pt idx="661">
                  <c:v>1.1949219</c:v>
                </c:pt>
                <c:pt idx="662">
                  <c:v>1.1695312</c:v>
                </c:pt>
                <c:pt idx="663">
                  <c:v>1.0757812</c:v>
                </c:pt>
                <c:pt idx="664">
                  <c:v>1.0484374999999999</c:v>
                </c:pt>
                <c:pt idx="665">
                  <c:v>1.1187499999999999</c:v>
                </c:pt>
                <c:pt idx="666">
                  <c:v>1.1910156000000001</c:v>
                </c:pt>
                <c:pt idx="667">
                  <c:v>1.1656249999999999</c:v>
                </c:pt>
                <c:pt idx="668">
                  <c:v>1.0914062</c:v>
                </c:pt>
                <c:pt idx="669">
                  <c:v>1.0835937</c:v>
                </c:pt>
                <c:pt idx="670">
                  <c:v>1.1187499999999999</c:v>
                </c:pt>
                <c:pt idx="671">
                  <c:v>1.1207031000000001</c:v>
                </c:pt>
                <c:pt idx="672">
                  <c:v>1.0718749999999999</c:v>
                </c:pt>
                <c:pt idx="673">
                  <c:v>1.0425781000000001</c:v>
                </c:pt>
                <c:pt idx="674">
                  <c:v>1.0757812</c:v>
                </c:pt>
                <c:pt idx="675">
                  <c:v>1.1246094</c:v>
                </c:pt>
                <c:pt idx="676">
                  <c:v>1.1148437</c:v>
                </c:pt>
                <c:pt idx="677">
                  <c:v>1.0484374999999999</c:v>
                </c:pt>
                <c:pt idx="678">
                  <c:v>0.99570309999999995</c:v>
                </c:pt>
                <c:pt idx="679">
                  <c:v>0.99375000000000002</c:v>
                </c:pt>
                <c:pt idx="680">
                  <c:v>1.0171874999999999</c:v>
                </c:pt>
                <c:pt idx="681">
                  <c:v>1.0308594</c:v>
                </c:pt>
                <c:pt idx="682">
                  <c:v>1.0328124999999999</c:v>
                </c:pt>
                <c:pt idx="683">
                  <c:v>1.0367187</c:v>
                </c:pt>
                <c:pt idx="684">
                  <c:v>1.0054687</c:v>
                </c:pt>
                <c:pt idx="685">
                  <c:v>0.95078119999999999</c:v>
                </c:pt>
                <c:pt idx="686">
                  <c:v>0.90781250000000002</c:v>
                </c:pt>
                <c:pt idx="687">
                  <c:v>0.90585939999999998</c:v>
                </c:pt>
                <c:pt idx="688">
                  <c:v>0.94687500000000002</c:v>
                </c:pt>
                <c:pt idx="689">
                  <c:v>0.96835939999999998</c:v>
                </c:pt>
                <c:pt idx="690">
                  <c:v>0.94492189999999998</c:v>
                </c:pt>
                <c:pt idx="691">
                  <c:v>0.91953119999999999</c:v>
                </c:pt>
                <c:pt idx="692">
                  <c:v>0.89414059999999995</c:v>
                </c:pt>
                <c:pt idx="693">
                  <c:v>0.87070309999999995</c:v>
                </c:pt>
                <c:pt idx="694">
                  <c:v>0.85117189999999998</c:v>
                </c:pt>
                <c:pt idx="695">
                  <c:v>0.84726559999999995</c:v>
                </c:pt>
                <c:pt idx="696">
                  <c:v>0.86484369999999999</c:v>
                </c:pt>
                <c:pt idx="697">
                  <c:v>0.87656250000000002</c:v>
                </c:pt>
                <c:pt idx="698">
                  <c:v>0.85898439999999998</c:v>
                </c:pt>
                <c:pt idx="699">
                  <c:v>0.83359369999999999</c:v>
                </c:pt>
                <c:pt idx="700">
                  <c:v>0.82773439999999998</c:v>
                </c:pt>
                <c:pt idx="701">
                  <c:v>0.82968750000000002</c:v>
                </c:pt>
                <c:pt idx="702">
                  <c:v>0.82382809999999995</c:v>
                </c:pt>
                <c:pt idx="703">
                  <c:v>0.80820309999999995</c:v>
                </c:pt>
                <c:pt idx="704">
                  <c:v>0.78867189999999998</c:v>
                </c:pt>
                <c:pt idx="705">
                  <c:v>0.78671869999999999</c:v>
                </c:pt>
                <c:pt idx="706">
                  <c:v>0.78867189999999998</c:v>
                </c:pt>
                <c:pt idx="707">
                  <c:v>0.77890619999999999</c:v>
                </c:pt>
                <c:pt idx="708">
                  <c:v>0.76718750000000002</c:v>
                </c:pt>
                <c:pt idx="709">
                  <c:v>0.75546869999999999</c:v>
                </c:pt>
                <c:pt idx="710">
                  <c:v>0.73984369999999999</c:v>
                </c:pt>
                <c:pt idx="711">
                  <c:v>0.72226559999999995</c:v>
                </c:pt>
                <c:pt idx="712">
                  <c:v>0.70664059999999995</c:v>
                </c:pt>
                <c:pt idx="713">
                  <c:v>0.70078119999999999</c:v>
                </c:pt>
                <c:pt idx="714">
                  <c:v>0.69882809999999995</c:v>
                </c:pt>
                <c:pt idx="715">
                  <c:v>0.69296869999999999</c:v>
                </c:pt>
                <c:pt idx="716">
                  <c:v>0.68320309999999995</c:v>
                </c:pt>
                <c:pt idx="717">
                  <c:v>0.67539059999999995</c:v>
                </c:pt>
                <c:pt idx="718">
                  <c:v>0.66367189999999998</c:v>
                </c:pt>
                <c:pt idx="719">
                  <c:v>0.64609369999999999</c:v>
                </c:pt>
                <c:pt idx="720">
                  <c:v>0.63632809999999995</c:v>
                </c:pt>
                <c:pt idx="721">
                  <c:v>0.63828119999999999</c:v>
                </c:pt>
                <c:pt idx="722">
                  <c:v>0.64218750000000002</c:v>
                </c:pt>
                <c:pt idx="723">
                  <c:v>0.63828119999999999</c:v>
                </c:pt>
                <c:pt idx="724">
                  <c:v>0.61679689999999998</c:v>
                </c:pt>
                <c:pt idx="725">
                  <c:v>0.61289059999999995</c:v>
                </c:pt>
                <c:pt idx="726">
                  <c:v>0.65781250000000002</c:v>
                </c:pt>
                <c:pt idx="727">
                  <c:v>0.61093750000000002</c:v>
                </c:pt>
                <c:pt idx="728">
                  <c:v>0.50351559999999995</c:v>
                </c:pt>
                <c:pt idx="729">
                  <c:v>0.55429689999999998</c:v>
                </c:pt>
                <c:pt idx="730">
                  <c:v>0.68906250000000002</c:v>
                </c:pt>
                <c:pt idx="731">
                  <c:v>0.68710939999999998</c:v>
                </c:pt>
                <c:pt idx="732">
                  <c:v>0.57187500000000002</c:v>
                </c:pt>
                <c:pt idx="733">
                  <c:v>0.53671869999999999</c:v>
                </c:pt>
                <c:pt idx="734">
                  <c:v>0.56992189999999998</c:v>
                </c:pt>
                <c:pt idx="735">
                  <c:v>0.61289059999999995</c:v>
                </c:pt>
                <c:pt idx="736">
                  <c:v>0.61679689999999998</c:v>
                </c:pt>
                <c:pt idx="737">
                  <c:v>0.60703119999999999</c:v>
                </c:pt>
                <c:pt idx="738">
                  <c:v>0.63242189999999998</c:v>
                </c:pt>
                <c:pt idx="739">
                  <c:v>0.66757809999999995</c:v>
                </c:pt>
                <c:pt idx="740">
                  <c:v>0.63828119999999999</c:v>
                </c:pt>
                <c:pt idx="741">
                  <c:v>0.57968750000000002</c:v>
                </c:pt>
                <c:pt idx="742">
                  <c:v>0.55625000000000002</c:v>
                </c:pt>
                <c:pt idx="743">
                  <c:v>0.59921869999999999</c:v>
                </c:pt>
                <c:pt idx="744">
                  <c:v>0.64218750000000002</c:v>
                </c:pt>
                <c:pt idx="745">
                  <c:v>0.65390619999999999</c:v>
                </c:pt>
                <c:pt idx="746">
                  <c:v>0.65</c:v>
                </c:pt>
                <c:pt idx="747">
                  <c:v>0.63828119999999999</c:v>
                </c:pt>
                <c:pt idx="748">
                  <c:v>0.62265619999999999</c:v>
                </c:pt>
                <c:pt idx="749">
                  <c:v>0.59921869999999999</c:v>
                </c:pt>
                <c:pt idx="750">
                  <c:v>0.60312500000000002</c:v>
                </c:pt>
                <c:pt idx="751">
                  <c:v>0.65195309999999995</c:v>
                </c:pt>
                <c:pt idx="752">
                  <c:v>0.70078119999999999</c:v>
                </c:pt>
                <c:pt idx="753">
                  <c:v>0.71445309999999995</c:v>
                </c:pt>
                <c:pt idx="754">
                  <c:v>0.69296869999999999</c:v>
                </c:pt>
                <c:pt idx="755">
                  <c:v>0.66562500000000002</c:v>
                </c:pt>
                <c:pt idx="756">
                  <c:v>0.63242189999999998</c:v>
                </c:pt>
                <c:pt idx="757">
                  <c:v>0.63632809999999995</c:v>
                </c:pt>
                <c:pt idx="758">
                  <c:v>0.70078119999999999</c:v>
                </c:pt>
                <c:pt idx="759">
                  <c:v>0.78085939999999998</c:v>
                </c:pt>
                <c:pt idx="760">
                  <c:v>0.81406250000000002</c:v>
                </c:pt>
                <c:pt idx="761">
                  <c:v>0.77109369999999999</c:v>
                </c:pt>
                <c:pt idx="762">
                  <c:v>0.69492189999999998</c:v>
                </c:pt>
                <c:pt idx="763">
                  <c:v>0.68125000000000002</c:v>
                </c:pt>
                <c:pt idx="764">
                  <c:v>0.73593750000000002</c:v>
                </c:pt>
                <c:pt idx="765">
                  <c:v>0.80625000000000002</c:v>
                </c:pt>
                <c:pt idx="766">
                  <c:v>0.83945309999999995</c:v>
                </c:pt>
                <c:pt idx="767">
                  <c:v>0.83359369999999999</c:v>
                </c:pt>
                <c:pt idx="768">
                  <c:v>0.80625000000000002</c:v>
                </c:pt>
                <c:pt idx="769">
                  <c:v>0.78085939999999998</c:v>
                </c:pt>
                <c:pt idx="770">
                  <c:v>0.77109369999999999</c:v>
                </c:pt>
                <c:pt idx="771">
                  <c:v>0.78281250000000002</c:v>
                </c:pt>
                <c:pt idx="772">
                  <c:v>0.82382809999999995</c:v>
                </c:pt>
                <c:pt idx="773">
                  <c:v>0.85507809999999995</c:v>
                </c:pt>
                <c:pt idx="774">
                  <c:v>0.84726559999999995</c:v>
                </c:pt>
                <c:pt idx="775">
                  <c:v>0.82773439999999998</c:v>
                </c:pt>
                <c:pt idx="776">
                  <c:v>0.81601559999999995</c:v>
                </c:pt>
                <c:pt idx="777">
                  <c:v>0.83554689999999998</c:v>
                </c:pt>
                <c:pt idx="778">
                  <c:v>0.87070309999999995</c:v>
                </c:pt>
                <c:pt idx="779">
                  <c:v>0.89414059999999995</c:v>
                </c:pt>
                <c:pt idx="780">
                  <c:v>0.89609369999999999</c:v>
                </c:pt>
                <c:pt idx="781">
                  <c:v>0.88242189999999998</c:v>
                </c:pt>
                <c:pt idx="782">
                  <c:v>0.87265619999999999</c:v>
                </c:pt>
                <c:pt idx="783">
                  <c:v>0.88437500000000002</c:v>
                </c:pt>
                <c:pt idx="784">
                  <c:v>0.91757809999999995</c:v>
                </c:pt>
                <c:pt idx="785">
                  <c:v>0.95273439999999998</c:v>
                </c:pt>
                <c:pt idx="786">
                  <c:v>0.96445309999999995</c:v>
                </c:pt>
                <c:pt idx="787">
                  <c:v>0.95468750000000002</c:v>
                </c:pt>
                <c:pt idx="788">
                  <c:v>0.94687500000000002</c:v>
                </c:pt>
                <c:pt idx="789">
                  <c:v>0.94882809999999995</c:v>
                </c:pt>
                <c:pt idx="790">
                  <c:v>0.95859369999999999</c:v>
                </c:pt>
                <c:pt idx="791">
                  <c:v>0.97226559999999995</c:v>
                </c:pt>
                <c:pt idx="792">
                  <c:v>0.99179689999999998</c:v>
                </c:pt>
                <c:pt idx="793">
                  <c:v>1.0171874999999999</c:v>
                </c:pt>
                <c:pt idx="794">
                  <c:v>1.0367187</c:v>
                </c:pt>
                <c:pt idx="795">
                  <c:v>1.0328124999999999</c:v>
                </c:pt>
                <c:pt idx="796">
                  <c:v>1.0210937</c:v>
                </c:pt>
                <c:pt idx="797">
                  <c:v>1.0386719</c:v>
                </c:pt>
                <c:pt idx="798">
                  <c:v>1.1109374999999999</c:v>
                </c:pt>
                <c:pt idx="799">
                  <c:v>1.1402344</c:v>
                </c:pt>
                <c:pt idx="800">
                  <c:v>1.0445312</c:v>
                </c:pt>
                <c:pt idx="801">
                  <c:v>0.99960939999999998</c:v>
                </c:pt>
                <c:pt idx="802">
                  <c:v>1.1011719</c:v>
                </c:pt>
                <c:pt idx="803">
                  <c:v>1.2124999999999999</c:v>
                </c:pt>
                <c:pt idx="804">
                  <c:v>1.1695312</c:v>
                </c:pt>
                <c:pt idx="805">
                  <c:v>1.0640624999999999</c:v>
                </c:pt>
                <c:pt idx="806">
                  <c:v>1.0757812</c:v>
                </c:pt>
                <c:pt idx="807">
                  <c:v>1.1851562</c:v>
                </c:pt>
                <c:pt idx="808">
                  <c:v>1.2007812</c:v>
                </c:pt>
                <c:pt idx="809">
                  <c:v>1.1187499999999999</c:v>
                </c:pt>
                <c:pt idx="810">
                  <c:v>1.1011719</c:v>
                </c:pt>
                <c:pt idx="811">
                  <c:v>1.1714844</c:v>
                </c:pt>
                <c:pt idx="812">
                  <c:v>1.2144531000000001</c:v>
                </c:pt>
                <c:pt idx="813">
                  <c:v>1.1871094</c:v>
                </c:pt>
                <c:pt idx="814">
                  <c:v>1.1324219</c:v>
                </c:pt>
                <c:pt idx="815">
                  <c:v>1.0972656000000001</c:v>
                </c:pt>
                <c:pt idx="816">
                  <c:v>1.1695312</c:v>
                </c:pt>
                <c:pt idx="817">
                  <c:v>1.2378906000000001</c:v>
                </c:pt>
                <c:pt idx="818">
                  <c:v>1.1695312</c:v>
                </c:pt>
                <c:pt idx="819">
                  <c:v>1.0914062</c:v>
                </c:pt>
                <c:pt idx="820">
                  <c:v>1.0953124999999999</c:v>
                </c:pt>
                <c:pt idx="821">
                  <c:v>1.1539062</c:v>
                </c:pt>
                <c:pt idx="822">
                  <c:v>1.1792969</c:v>
                </c:pt>
                <c:pt idx="823">
                  <c:v>1.1480469</c:v>
                </c:pt>
                <c:pt idx="824">
                  <c:v>1.1128906000000001</c:v>
                </c:pt>
                <c:pt idx="825">
                  <c:v>1.0757812</c:v>
                </c:pt>
                <c:pt idx="826">
                  <c:v>1.0679687</c:v>
                </c:pt>
                <c:pt idx="827">
                  <c:v>1.1519531000000001</c:v>
                </c:pt>
                <c:pt idx="828">
                  <c:v>1.2007812</c:v>
                </c:pt>
                <c:pt idx="829">
                  <c:v>1.1382812</c:v>
                </c:pt>
                <c:pt idx="830">
                  <c:v>1.0503906000000001</c:v>
                </c:pt>
                <c:pt idx="831">
                  <c:v>1.0660156000000001</c:v>
                </c:pt>
                <c:pt idx="832">
                  <c:v>1.1519531000000001</c:v>
                </c:pt>
                <c:pt idx="833">
                  <c:v>1.1949219</c:v>
                </c:pt>
                <c:pt idx="834">
                  <c:v>1.1382812</c:v>
                </c:pt>
                <c:pt idx="835">
                  <c:v>1.0816406000000001</c:v>
                </c:pt>
                <c:pt idx="836">
                  <c:v>1.0972656000000001</c:v>
                </c:pt>
                <c:pt idx="837">
                  <c:v>1.1265624999999999</c:v>
                </c:pt>
                <c:pt idx="838">
                  <c:v>1.1050781000000001</c:v>
                </c:pt>
                <c:pt idx="839">
                  <c:v>1.0542969</c:v>
                </c:pt>
                <c:pt idx="840">
                  <c:v>1.0484374999999999</c:v>
                </c:pt>
                <c:pt idx="841">
                  <c:v>1.0992187</c:v>
                </c:pt>
                <c:pt idx="842">
                  <c:v>1.1343749999999999</c:v>
                </c:pt>
                <c:pt idx="843">
                  <c:v>1.0953124999999999</c:v>
                </c:pt>
                <c:pt idx="844">
                  <c:v>1.0210937</c:v>
                </c:pt>
                <c:pt idx="845">
                  <c:v>0.98593750000000002</c:v>
                </c:pt>
                <c:pt idx="846">
                  <c:v>1.0015624999999999</c:v>
                </c:pt>
                <c:pt idx="847">
                  <c:v>1.0249999999999999</c:v>
                </c:pt>
                <c:pt idx="848">
                  <c:v>1.0347656000000001</c:v>
                </c:pt>
                <c:pt idx="849">
                  <c:v>1.0386719</c:v>
                </c:pt>
                <c:pt idx="850">
                  <c:v>1.0289062</c:v>
                </c:pt>
                <c:pt idx="851">
                  <c:v>0.98789059999999995</c:v>
                </c:pt>
                <c:pt idx="852">
                  <c:v>0.93125000000000002</c:v>
                </c:pt>
                <c:pt idx="853">
                  <c:v>0.89804689999999998</c:v>
                </c:pt>
                <c:pt idx="854">
                  <c:v>0.91562500000000002</c:v>
                </c:pt>
                <c:pt idx="855">
                  <c:v>0.96054689999999998</c:v>
                </c:pt>
                <c:pt idx="856">
                  <c:v>0.96640619999999999</c:v>
                </c:pt>
                <c:pt idx="857">
                  <c:v>0.93906250000000002</c:v>
                </c:pt>
                <c:pt idx="858">
                  <c:v>0.91171869999999999</c:v>
                </c:pt>
                <c:pt idx="859">
                  <c:v>0.88242189999999998</c:v>
                </c:pt>
                <c:pt idx="860">
                  <c:v>0.86093750000000002</c:v>
                </c:pt>
                <c:pt idx="861">
                  <c:v>0.84531250000000002</c:v>
                </c:pt>
                <c:pt idx="862">
                  <c:v>0.85507809999999995</c:v>
                </c:pt>
                <c:pt idx="863">
                  <c:v>0.87656250000000002</c:v>
                </c:pt>
                <c:pt idx="864">
                  <c:v>0.87070309999999995</c:v>
                </c:pt>
                <c:pt idx="865">
                  <c:v>0.84335939999999998</c:v>
                </c:pt>
                <c:pt idx="866">
                  <c:v>0.82968750000000002</c:v>
                </c:pt>
                <c:pt idx="867">
                  <c:v>0.82968750000000002</c:v>
                </c:pt>
                <c:pt idx="868">
                  <c:v>0.83164059999999995</c:v>
                </c:pt>
                <c:pt idx="869">
                  <c:v>0.81601559999999995</c:v>
                </c:pt>
                <c:pt idx="870">
                  <c:v>0.79453119999999999</c:v>
                </c:pt>
                <c:pt idx="871">
                  <c:v>0.78671869999999999</c:v>
                </c:pt>
                <c:pt idx="872">
                  <c:v>0.79257809999999995</c:v>
                </c:pt>
                <c:pt idx="873">
                  <c:v>0.78867189999999998</c:v>
                </c:pt>
                <c:pt idx="874">
                  <c:v>0.77304689999999998</c:v>
                </c:pt>
                <c:pt idx="875">
                  <c:v>0.76328119999999999</c:v>
                </c:pt>
                <c:pt idx="876">
                  <c:v>0.75156250000000002</c:v>
                </c:pt>
                <c:pt idx="877">
                  <c:v>0.73789059999999995</c:v>
                </c:pt>
                <c:pt idx="878">
                  <c:v>0.71835939999999998</c:v>
                </c:pt>
                <c:pt idx="879">
                  <c:v>0.69882809999999995</c:v>
                </c:pt>
                <c:pt idx="880">
                  <c:v>0.69687500000000002</c:v>
                </c:pt>
                <c:pt idx="881">
                  <c:v>0.69687500000000002</c:v>
                </c:pt>
                <c:pt idx="882">
                  <c:v>0.69492189999999998</c:v>
                </c:pt>
                <c:pt idx="883">
                  <c:v>0.68320309999999995</c:v>
                </c:pt>
                <c:pt idx="884">
                  <c:v>0.66953119999999999</c:v>
                </c:pt>
                <c:pt idx="885">
                  <c:v>0.65585939999999998</c:v>
                </c:pt>
                <c:pt idx="886">
                  <c:v>0.64414059999999995</c:v>
                </c:pt>
                <c:pt idx="887">
                  <c:v>0.64023439999999998</c:v>
                </c:pt>
                <c:pt idx="888">
                  <c:v>0.64023439999999998</c:v>
                </c:pt>
                <c:pt idx="889">
                  <c:v>0.63828119999999999</c:v>
                </c:pt>
                <c:pt idx="890">
                  <c:v>0.63242189999999998</c:v>
                </c:pt>
                <c:pt idx="891">
                  <c:v>0.60898439999999998</c:v>
                </c:pt>
                <c:pt idx="892">
                  <c:v>0.62851559999999995</c:v>
                </c:pt>
                <c:pt idx="893">
                  <c:v>0.66562500000000002</c:v>
                </c:pt>
                <c:pt idx="894">
                  <c:v>0.56210939999999998</c:v>
                </c:pt>
                <c:pt idx="895">
                  <c:v>0.49570310000000001</c:v>
                </c:pt>
                <c:pt idx="896">
                  <c:v>0.60898439999999998</c:v>
                </c:pt>
                <c:pt idx="897">
                  <c:v>0.71640619999999999</c:v>
                </c:pt>
                <c:pt idx="898">
                  <c:v>0.64218750000000002</c:v>
                </c:pt>
                <c:pt idx="899">
                  <c:v>0.54062500000000002</c:v>
                </c:pt>
                <c:pt idx="900">
                  <c:v>0.54453119999999999</c:v>
                </c:pt>
                <c:pt idx="901">
                  <c:v>0.58750000000000002</c:v>
                </c:pt>
                <c:pt idx="902">
                  <c:v>0.62265619999999999</c:v>
                </c:pt>
                <c:pt idx="903">
                  <c:v>0.60703119999999999</c:v>
                </c:pt>
                <c:pt idx="904">
                  <c:v>0.60312500000000002</c:v>
                </c:pt>
                <c:pt idx="905">
                  <c:v>0.64609369999999999</c:v>
                </c:pt>
                <c:pt idx="906">
                  <c:v>0.66562500000000002</c:v>
                </c:pt>
                <c:pt idx="907">
                  <c:v>0.62265619999999999</c:v>
                </c:pt>
                <c:pt idx="908">
                  <c:v>0.56406250000000002</c:v>
                </c:pt>
                <c:pt idx="909">
                  <c:v>0.56406250000000002</c:v>
                </c:pt>
                <c:pt idx="910">
                  <c:v>0.61289059999999995</c:v>
                </c:pt>
                <c:pt idx="911">
                  <c:v>0.64414059999999995</c:v>
                </c:pt>
                <c:pt idx="912">
                  <c:v>0.65195309999999995</c:v>
                </c:pt>
                <c:pt idx="913">
                  <c:v>0.64609369999999999</c:v>
                </c:pt>
                <c:pt idx="914">
                  <c:v>0.63632809999999995</c:v>
                </c:pt>
                <c:pt idx="915">
                  <c:v>0.61875000000000002</c:v>
                </c:pt>
                <c:pt idx="916">
                  <c:v>0.59531250000000002</c:v>
                </c:pt>
                <c:pt idx="917">
                  <c:v>0.61679689999999998</c:v>
                </c:pt>
                <c:pt idx="918">
                  <c:v>0.66757809999999995</c:v>
                </c:pt>
                <c:pt idx="919">
                  <c:v>0.71054689999999998</c:v>
                </c:pt>
                <c:pt idx="920">
                  <c:v>0.71054689999999998</c:v>
                </c:pt>
                <c:pt idx="921">
                  <c:v>0.68320309999999995</c:v>
                </c:pt>
                <c:pt idx="922">
                  <c:v>0.65</c:v>
                </c:pt>
                <c:pt idx="923">
                  <c:v>0.62460939999999998</c:v>
                </c:pt>
                <c:pt idx="924">
                  <c:v>0.65390619999999999</c:v>
                </c:pt>
                <c:pt idx="925">
                  <c:v>0.73203119999999999</c:v>
                </c:pt>
                <c:pt idx="926">
                  <c:v>0.79648439999999998</c:v>
                </c:pt>
                <c:pt idx="927">
                  <c:v>0.80234369999999999</c:v>
                </c:pt>
                <c:pt idx="928">
                  <c:v>0.73984369999999999</c:v>
                </c:pt>
                <c:pt idx="929">
                  <c:v>0.68125000000000002</c:v>
                </c:pt>
                <c:pt idx="930">
                  <c:v>0.69492189999999998</c:v>
                </c:pt>
                <c:pt idx="931">
                  <c:v>0.75742189999999998</c:v>
                </c:pt>
                <c:pt idx="932">
                  <c:v>0.81601559999999995</c:v>
                </c:pt>
                <c:pt idx="933">
                  <c:v>0.83945309999999995</c:v>
                </c:pt>
                <c:pt idx="934">
                  <c:v>0.82773439999999998</c:v>
                </c:pt>
                <c:pt idx="935">
                  <c:v>0.79648439999999998</c:v>
                </c:pt>
                <c:pt idx="936">
                  <c:v>0.77109369999999999</c:v>
                </c:pt>
                <c:pt idx="937">
                  <c:v>0.76914059999999995</c:v>
                </c:pt>
                <c:pt idx="938">
                  <c:v>0.79648439999999998</c:v>
                </c:pt>
                <c:pt idx="939">
                  <c:v>0.84140619999999999</c:v>
                </c:pt>
                <c:pt idx="940">
                  <c:v>0.85507809999999995</c:v>
                </c:pt>
                <c:pt idx="941">
                  <c:v>0.83750000000000002</c:v>
                </c:pt>
                <c:pt idx="942">
                  <c:v>0.82187500000000002</c:v>
                </c:pt>
                <c:pt idx="943">
                  <c:v>0.81796869999999999</c:v>
                </c:pt>
                <c:pt idx="944">
                  <c:v>0.84335939999999998</c:v>
                </c:pt>
                <c:pt idx="945">
                  <c:v>0.88046869999999999</c:v>
                </c:pt>
                <c:pt idx="946">
                  <c:v>0.89804689999999998</c:v>
                </c:pt>
                <c:pt idx="947">
                  <c:v>0.89023439999999998</c:v>
                </c:pt>
                <c:pt idx="948">
                  <c:v>0.87070309999999995</c:v>
                </c:pt>
                <c:pt idx="949">
                  <c:v>0.86875000000000002</c:v>
                </c:pt>
                <c:pt idx="950">
                  <c:v>0.89609369999999999</c:v>
                </c:pt>
                <c:pt idx="951">
                  <c:v>0.93515619999999999</c:v>
                </c:pt>
                <c:pt idx="952">
                  <c:v>0.95664059999999995</c:v>
                </c:pt>
                <c:pt idx="953">
                  <c:v>0.95273439999999998</c:v>
                </c:pt>
                <c:pt idx="954">
                  <c:v>0.94882809999999995</c:v>
                </c:pt>
                <c:pt idx="955">
                  <c:v>0.95078119999999999</c:v>
                </c:pt>
                <c:pt idx="956">
                  <c:v>0.95468750000000002</c:v>
                </c:pt>
                <c:pt idx="957">
                  <c:v>0.95859369999999999</c:v>
                </c:pt>
                <c:pt idx="958">
                  <c:v>0.97226559999999995</c:v>
                </c:pt>
                <c:pt idx="959">
                  <c:v>1.0015624999999999</c:v>
                </c:pt>
                <c:pt idx="960">
                  <c:v>1.0308594</c:v>
                </c:pt>
                <c:pt idx="961">
                  <c:v>1.0367187</c:v>
                </c:pt>
                <c:pt idx="962">
                  <c:v>1.0230469</c:v>
                </c:pt>
                <c:pt idx="963">
                  <c:v>1.0210937</c:v>
                </c:pt>
                <c:pt idx="964">
                  <c:v>1.0621094</c:v>
                </c:pt>
                <c:pt idx="965">
                  <c:v>1.1324219</c:v>
                </c:pt>
                <c:pt idx="966">
                  <c:v>1.1148437</c:v>
                </c:pt>
                <c:pt idx="967">
                  <c:v>1.0152344</c:v>
                </c:pt>
                <c:pt idx="968">
                  <c:v>1.0171874999999999</c:v>
                </c:pt>
                <c:pt idx="969">
                  <c:v>1.1499999999999999</c:v>
                </c:pt>
                <c:pt idx="970">
                  <c:v>1.2222656000000001</c:v>
                </c:pt>
                <c:pt idx="971">
                  <c:v>1.1343749999999999</c:v>
                </c:pt>
                <c:pt idx="972">
                  <c:v>1.0445312</c:v>
                </c:pt>
                <c:pt idx="973">
                  <c:v>1.1050781000000001</c:v>
                </c:pt>
                <c:pt idx="974">
                  <c:v>1.2085937</c:v>
                </c:pt>
                <c:pt idx="975">
                  <c:v>1.1871094</c:v>
                </c:pt>
                <c:pt idx="976">
                  <c:v>1.0992187</c:v>
                </c:pt>
                <c:pt idx="977">
                  <c:v>1.1089844</c:v>
                </c:pt>
                <c:pt idx="978">
                  <c:v>1.1949219</c:v>
                </c:pt>
                <c:pt idx="979">
                  <c:v>1.2222656000000001</c:v>
                </c:pt>
                <c:pt idx="980">
                  <c:v>1.1714844</c:v>
                </c:pt>
                <c:pt idx="981">
                  <c:v>1.1011719</c:v>
                </c:pt>
                <c:pt idx="982">
                  <c:v>1.1011719</c:v>
                </c:pt>
                <c:pt idx="983">
                  <c:v>1.2164062</c:v>
                </c:pt>
                <c:pt idx="984">
                  <c:v>1.2281249999999999</c:v>
                </c:pt>
                <c:pt idx="985">
                  <c:v>1.1304687</c:v>
                </c:pt>
                <c:pt idx="986">
                  <c:v>1.0796874999999999</c:v>
                </c:pt>
                <c:pt idx="987">
                  <c:v>1.1167969</c:v>
                </c:pt>
                <c:pt idx="988">
                  <c:v>1.1695312</c:v>
                </c:pt>
                <c:pt idx="989">
                  <c:v>1.1714844</c:v>
                </c:pt>
                <c:pt idx="990">
                  <c:v>1.1304687</c:v>
                </c:pt>
                <c:pt idx="991">
                  <c:v>1.0972656000000001</c:v>
                </c:pt>
                <c:pt idx="992">
                  <c:v>1.0601562</c:v>
                </c:pt>
                <c:pt idx="993">
                  <c:v>1.0972656000000001</c:v>
                </c:pt>
                <c:pt idx="994">
                  <c:v>1.1832031000000001</c:v>
                </c:pt>
                <c:pt idx="995">
                  <c:v>1.1851562</c:v>
                </c:pt>
                <c:pt idx="996">
                  <c:v>1.0953124999999999</c:v>
                </c:pt>
                <c:pt idx="997">
                  <c:v>1.0445312</c:v>
                </c:pt>
                <c:pt idx="998">
                  <c:v>1.0992187</c:v>
                </c:pt>
                <c:pt idx="999">
                  <c:v>1.1792969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6288"/>
        <c:axId val="41873792"/>
      </c:scatterChart>
      <c:valAx>
        <c:axId val="3983628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1873792"/>
        <c:crosses val="autoZero"/>
        <c:crossBetween val="midCat"/>
      </c:valAx>
      <c:valAx>
        <c:axId val="4187379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9836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'4v'!$J$3:$J$1002</c:f>
              <c:numCache>
                <c:formatCode>0.00E+00</c:formatCode>
                <c:ptCount val="1000"/>
                <c:pt idx="0">
                  <c:v>0.38749999000000002</c:v>
                </c:pt>
                <c:pt idx="1">
                  <c:v>0.40898435999999999</c:v>
                </c:pt>
                <c:pt idx="2">
                  <c:v>0.43242185999999999</c:v>
                </c:pt>
                <c:pt idx="3">
                  <c:v>0.45585935999999999</c:v>
                </c:pt>
                <c:pt idx="4">
                  <c:v>0.48124999000000002</c:v>
                </c:pt>
                <c:pt idx="5">
                  <c:v>0.50273436000000005</c:v>
                </c:pt>
                <c:pt idx="6">
                  <c:v>0.52617186000000005</c:v>
                </c:pt>
                <c:pt idx="7">
                  <c:v>0.54765624000000002</c:v>
                </c:pt>
                <c:pt idx="8">
                  <c:v>0.56914061000000005</c:v>
                </c:pt>
                <c:pt idx="9">
                  <c:v>0.59062499000000002</c:v>
                </c:pt>
                <c:pt idx="10">
                  <c:v>0.61406249000000002</c:v>
                </c:pt>
                <c:pt idx="11">
                  <c:v>0.63554686000000005</c:v>
                </c:pt>
                <c:pt idx="12">
                  <c:v>0.65507811000000005</c:v>
                </c:pt>
                <c:pt idx="13">
                  <c:v>0.67656249000000002</c:v>
                </c:pt>
                <c:pt idx="14">
                  <c:v>0.69609374000000002</c:v>
                </c:pt>
                <c:pt idx="15">
                  <c:v>0.71367186000000005</c:v>
                </c:pt>
                <c:pt idx="16">
                  <c:v>0.73710936000000005</c:v>
                </c:pt>
                <c:pt idx="17">
                  <c:v>0.75664061000000005</c:v>
                </c:pt>
                <c:pt idx="18">
                  <c:v>0.77617186000000005</c:v>
                </c:pt>
                <c:pt idx="19">
                  <c:v>0.79570311000000005</c:v>
                </c:pt>
                <c:pt idx="20">
                  <c:v>0.81523436000000005</c:v>
                </c:pt>
                <c:pt idx="21">
                  <c:v>0.83281249000000002</c:v>
                </c:pt>
                <c:pt idx="22">
                  <c:v>0.85039061000000005</c:v>
                </c:pt>
                <c:pt idx="23">
                  <c:v>0.86796874000000002</c:v>
                </c:pt>
                <c:pt idx="24">
                  <c:v>0.88945311000000005</c:v>
                </c:pt>
                <c:pt idx="25">
                  <c:v>0.90898436000000005</c:v>
                </c:pt>
                <c:pt idx="26">
                  <c:v>0.92656249000000002</c:v>
                </c:pt>
                <c:pt idx="27">
                  <c:v>0.94414061000000005</c:v>
                </c:pt>
                <c:pt idx="28">
                  <c:v>0.96367186000000005</c:v>
                </c:pt>
                <c:pt idx="29">
                  <c:v>0.97929686000000005</c:v>
                </c:pt>
                <c:pt idx="30">
                  <c:v>0.99687499000000002</c:v>
                </c:pt>
                <c:pt idx="31">
                  <c:v>1.01054686</c:v>
                </c:pt>
                <c:pt idx="32">
                  <c:v>1.03203124</c:v>
                </c:pt>
                <c:pt idx="33">
                  <c:v>1.04765624</c:v>
                </c:pt>
                <c:pt idx="34">
                  <c:v>1.06523436</c:v>
                </c:pt>
                <c:pt idx="35">
                  <c:v>1.07890624</c:v>
                </c:pt>
                <c:pt idx="36">
                  <c:v>1.09453124</c:v>
                </c:pt>
                <c:pt idx="37">
                  <c:v>1.11015624</c:v>
                </c:pt>
                <c:pt idx="38">
                  <c:v>1.12382811</c:v>
                </c:pt>
                <c:pt idx="39">
                  <c:v>1.13945311</c:v>
                </c:pt>
                <c:pt idx="40">
                  <c:v>1.14921874</c:v>
                </c:pt>
                <c:pt idx="41">
                  <c:v>1.16484374</c:v>
                </c:pt>
                <c:pt idx="42">
                  <c:v>1.18242186</c:v>
                </c:pt>
                <c:pt idx="43">
                  <c:v>1.19609374</c:v>
                </c:pt>
                <c:pt idx="44">
                  <c:v>1.20976561</c:v>
                </c:pt>
                <c:pt idx="45">
                  <c:v>1.22148436</c:v>
                </c:pt>
                <c:pt idx="46">
                  <c:v>1.23515624</c:v>
                </c:pt>
                <c:pt idx="47">
                  <c:v>1.24882811</c:v>
                </c:pt>
                <c:pt idx="48">
                  <c:v>1.26249999</c:v>
                </c:pt>
                <c:pt idx="49">
                  <c:v>1.27421874</c:v>
                </c:pt>
                <c:pt idx="50">
                  <c:v>1.28593749</c:v>
                </c:pt>
                <c:pt idx="51">
                  <c:v>1.29570311</c:v>
                </c:pt>
                <c:pt idx="52">
                  <c:v>1.30742186</c:v>
                </c:pt>
                <c:pt idx="53">
                  <c:v>1.32304686</c:v>
                </c:pt>
                <c:pt idx="54">
                  <c:v>1.33476561</c:v>
                </c:pt>
                <c:pt idx="55">
                  <c:v>1.34453124</c:v>
                </c:pt>
                <c:pt idx="56">
                  <c:v>1.35624999</c:v>
                </c:pt>
                <c:pt idx="57">
                  <c:v>1.36601561</c:v>
                </c:pt>
                <c:pt idx="58">
                  <c:v>1.37382811</c:v>
                </c:pt>
                <c:pt idx="59">
                  <c:v>1.38554686</c:v>
                </c:pt>
                <c:pt idx="60">
                  <c:v>1.39531249</c:v>
                </c:pt>
                <c:pt idx="61">
                  <c:v>1.40312499</c:v>
                </c:pt>
                <c:pt idx="62">
                  <c:v>1.41289061</c:v>
                </c:pt>
                <c:pt idx="63">
                  <c:v>1.42070311</c:v>
                </c:pt>
                <c:pt idx="64">
                  <c:v>1.43046874</c:v>
                </c:pt>
                <c:pt idx="65">
                  <c:v>1.43437499</c:v>
                </c:pt>
                <c:pt idx="66">
                  <c:v>1.44023436</c:v>
                </c:pt>
                <c:pt idx="67">
                  <c:v>1.44804686</c:v>
                </c:pt>
                <c:pt idx="68">
                  <c:v>1.45585936</c:v>
                </c:pt>
                <c:pt idx="69">
                  <c:v>1.46562499</c:v>
                </c:pt>
                <c:pt idx="70">
                  <c:v>1.47343749</c:v>
                </c:pt>
                <c:pt idx="71">
                  <c:v>1.47734374</c:v>
                </c:pt>
                <c:pt idx="72">
                  <c:v>1.48320311</c:v>
                </c:pt>
                <c:pt idx="73">
                  <c:v>1.48906249</c:v>
                </c:pt>
                <c:pt idx="74">
                  <c:v>1.49492186</c:v>
                </c:pt>
                <c:pt idx="75">
                  <c:v>1.49882811</c:v>
                </c:pt>
                <c:pt idx="76">
                  <c:v>1.50468749</c:v>
                </c:pt>
                <c:pt idx="77">
                  <c:v>1.50664061</c:v>
                </c:pt>
                <c:pt idx="78">
                  <c:v>1.51054686</c:v>
                </c:pt>
                <c:pt idx="79">
                  <c:v>1.51445311</c:v>
                </c:pt>
                <c:pt idx="80">
                  <c:v>1.51640624</c:v>
                </c:pt>
                <c:pt idx="81">
                  <c:v>1.52031249</c:v>
                </c:pt>
                <c:pt idx="82">
                  <c:v>1.52226561</c:v>
                </c:pt>
                <c:pt idx="83">
                  <c:v>1.52421874</c:v>
                </c:pt>
                <c:pt idx="84">
                  <c:v>1.52812499</c:v>
                </c:pt>
                <c:pt idx="85">
                  <c:v>1.52812499</c:v>
                </c:pt>
                <c:pt idx="86">
                  <c:v>1.53007811</c:v>
                </c:pt>
                <c:pt idx="87">
                  <c:v>1.53203124</c:v>
                </c:pt>
                <c:pt idx="88">
                  <c:v>1.53398436</c:v>
                </c:pt>
                <c:pt idx="89">
                  <c:v>1.53398436</c:v>
                </c:pt>
                <c:pt idx="90">
                  <c:v>1.53398436</c:v>
                </c:pt>
                <c:pt idx="91">
                  <c:v>1.53398436</c:v>
                </c:pt>
                <c:pt idx="92">
                  <c:v>1.53398436</c:v>
                </c:pt>
                <c:pt idx="93">
                  <c:v>1.53203124</c:v>
                </c:pt>
                <c:pt idx="94">
                  <c:v>1.53203124</c:v>
                </c:pt>
                <c:pt idx="95">
                  <c:v>1.53007811</c:v>
                </c:pt>
                <c:pt idx="96">
                  <c:v>1.52812499</c:v>
                </c:pt>
                <c:pt idx="97">
                  <c:v>1.52617186</c:v>
                </c:pt>
                <c:pt idx="98">
                  <c:v>1.52421874</c:v>
                </c:pt>
                <c:pt idx="99">
                  <c:v>1.52031249</c:v>
                </c:pt>
                <c:pt idx="100">
                  <c:v>1.51835936</c:v>
                </c:pt>
                <c:pt idx="101">
                  <c:v>1.51445311</c:v>
                </c:pt>
                <c:pt idx="102">
                  <c:v>1.51054686</c:v>
                </c:pt>
                <c:pt idx="103">
                  <c:v>1.50664061</c:v>
                </c:pt>
                <c:pt idx="104">
                  <c:v>1.50468749</c:v>
                </c:pt>
                <c:pt idx="105">
                  <c:v>1.50078124</c:v>
                </c:pt>
                <c:pt idx="106">
                  <c:v>1.49687499</c:v>
                </c:pt>
                <c:pt idx="107">
                  <c:v>1.49101561</c:v>
                </c:pt>
                <c:pt idx="108">
                  <c:v>1.48515624</c:v>
                </c:pt>
                <c:pt idx="109">
                  <c:v>1.47929686</c:v>
                </c:pt>
                <c:pt idx="110">
                  <c:v>1.47343749</c:v>
                </c:pt>
                <c:pt idx="111">
                  <c:v>1.46953124</c:v>
                </c:pt>
                <c:pt idx="112">
                  <c:v>1.45781249</c:v>
                </c:pt>
                <c:pt idx="113">
                  <c:v>1.44999999</c:v>
                </c:pt>
                <c:pt idx="114">
                  <c:v>1.44218749</c:v>
                </c:pt>
                <c:pt idx="115">
                  <c:v>1.43437499</c:v>
                </c:pt>
                <c:pt idx="116">
                  <c:v>1.43242186</c:v>
                </c:pt>
                <c:pt idx="117">
                  <c:v>1.42460936</c:v>
                </c:pt>
                <c:pt idx="118">
                  <c:v>1.41484374</c:v>
                </c:pt>
                <c:pt idx="119">
                  <c:v>1.40703124</c:v>
                </c:pt>
                <c:pt idx="120">
                  <c:v>1.39726561</c:v>
                </c:pt>
                <c:pt idx="121">
                  <c:v>1.38749999</c:v>
                </c:pt>
                <c:pt idx="122">
                  <c:v>1.37773436</c:v>
                </c:pt>
                <c:pt idx="123">
                  <c:v>1.36796874</c:v>
                </c:pt>
                <c:pt idx="124">
                  <c:v>1.36015624</c:v>
                </c:pt>
                <c:pt idx="125">
                  <c:v>1.34843749</c:v>
                </c:pt>
                <c:pt idx="126">
                  <c:v>1.33671874</c:v>
                </c:pt>
                <c:pt idx="127">
                  <c:v>1.32695311</c:v>
                </c:pt>
                <c:pt idx="128">
                  <c:v>1.31328124</c:v>
                </c:pt>
                <c:pt idx="129">
                  <c:v>1.29765624</c:v>
                </c:pt>
                <c:pt idx="130">
                  <c:v>1.28789061</c:v>
                </c:pt>
                <c:pt idx="131">
                  <c:v>1.27812499</c:v>
                </c:pt>
                <c:pt idx="132">
                  <c:v>1.26640624</c:v>
                </c:pt>
                <c:pt idx="133">
                  <c:v>1.25273436</c:v>
                </c:pt>
                <c:pt idx="134">
                  <c:v>1.23906249</c:v>
                </c:pt>
                <c:pt idx="135">
                  <c:v>1.22539061</c:v>
                </c:pt>
                <c:pt idx="136">
                  <c:v>1.21367186</c:v>
                </c:pt>
                <c:pt idx="137">
                  <c:v>1.19999999</c:v>
                </c:pt>
                <c:pt idx="138">
                  <c:v>1.18632811</c:v>
                </c:pt>
                <c:pt idx="139">
                  <c:v>1.17070311</c:v>
                </c:pt>
                <c:pt idx="140">
                  <c:v>1.15312499</c:v>
                </c:pt>
                <c:pt idx="141">
                  <c:v>1.14140624</c:v>
                </c:pt>
                <c:pt idx="142">
                  <c:v>1.12773436</c:v>
                </c:pt>
                <c:pt idx="143">
                  <c:v>1.11406249</c:v>
                </c:pt>
                <c:pt idx="144">
                  <c:v>1.09843749</c:v>
                </c:pt>
                <c:pt idx="145">
                  <c:v>1.08281249</c:v>
                </c:pt>
                <c:pt idx="146">
                  <c:v>1.06914061</c:v>
                </c:pt>
                <c:pt idx="147">
                  <c:v>1.05351561</c:v>
                </c:pt>
                <c:pt idx="148">
                  <c:v>1.03789061</c:v>
                </c:pt>
                <c:pt idx="149">
                  <c:v>1.01640624</c:v>
                </c:pt>
                <c:pt idx="150">
                  <c:v>1.00078124</c:v>
                </c:pt>
                <c:pt idx="151">
                  <c:v>0.98515624000000002</c:v>
                </c:pt>
                <c:pt idx="152">
                  <c:v>0.96757811000000005</c:v>
                </c:pt>
                <c:pt idx="153">
                  <c:v>0.94999999000000002</c:v>
                </c:pt>
                <c:pt idx="154">
                  <c:v>0.93242186000000005</c:v>
                </c:pt>
                <c:pt idx="155">
                  <c:v>0.91484374000000002</c:v>
                </c:pt>
                <c:pt idx="156">
                  <c:v>0.89531249000000002</c:v>
                </c:pt>
                <c:pt idx="157">
                  <c:v>0.87382811000000005</c:v>
                </c:pt>
                <c:pt idx="158">
                  <c:v>0.85429686000000005</c:v>
                </c:pt>
                <c:pt idx="159">
                  <c:v>0.83867186000000005</c:v>
                </c:pt>
                <c:pt idx="160">
                  <c:v>0.82109374000000002</c:v>
                </c:pt>
                <c:pt idx="161">
                  <c:v>0.80156249000000002</c:v>
                </c:pt>
                <c:pt idx="162">
                  <c:v>0.78203124000000002</c:v>
                </c:pt>
                <c:pt idx="163">
                  <c:v>0.76249999000000002</c:v>
                </c:pt>
                <c:pt idx="164">
                  <c:v>0.74296874000000002</c:v>
                </c:pt>
                <c:pt idx="165">
                  <c:v>0.71953124000000002</c:v>
                </c:pt>
                <c:pt idx="166">
                  <c:v>0.70195311000000005</c:v>
                </c:pt>
                <c:pt idx="167">
                  <c:v>0.68046874000000002</c:v>
                </c:pt>
                <c:pt idx="168">
                  <c:v>0.66093749000000002</c:v>
                </c:pt>
                <c:pt idx="169">
                  <c:v>0.64140624000000002</c:v>
                </c:pt>
                <c:pt idx="170">
                  <c:v>0.61992186000000005</c:v>
                </c:pt>
                <c:pt idx="171">
                  <c:v>0.59648436000000005</c:v>
                </c:pt>
                <c:pt idx="172">
                  <c:v>0.57499999000000002</c:v>
                </c:pt>
                <c:pt idx="173">
                  <c:v>0.55351561000000005</c:v>
                </c:pt>
                <c:pt idx="174">
                  <c:v>0.53203124000000002</c:v>
                </c:pt>
                <c:pt idx="175">
                  <c:v>0.51054686000000005</c:v>
                </c:pt>
                <c:pt idx="176">
                  <c:v>0.48710935999999999</c:v>
                </c:pt>
                <c:pt idx="177">
                  <c:v>0.46367185999999999</c:v>
                </c:pt>
                <c:pt idx="178">
                  <c:v>0.43828124000000002</c:v>
                </c:pt>
                <c:pt idx="179">
                  <c:v>0.41484374000000002</c:v>
                </c:pt>
                <c:pt idx="180">
                  <c:v>0.39335935999999999</c:v>
                </c:pt>
                <c:pt idx="181">
                  <c:v>0.37187499000000002</c:v>
                </c:pt>
                <c:pt idx="182">
                  <c:v>0.34843749000000002</c:v>
                </c:pt>
                <c:pt idx="183">
                  <c:v>0.32695310999999999</c:v>
                </c:pt>
                <c:pt idx="184">
                  <c:v>0.30351560999999999</c:v>
                </c:pt>
                <c:pt idx="185">
                  <c:v>0.27812499000000002</c:v>
                </c:pt>
                <c:pt idx="186">
                  <c:v>0.25468749000000002</c:v>
                </c:pt>
                <c:pt idx="187">
                  <c:v>0.23124998999999999</c:v>
                </c:pt>
                <c:pt idx="188">
                  <c:v>0.20781248999999999</c:v>
                </c:pt>
                <c:pt idx="189">
                  <c:v>0.18632810999999999</c:v>
                </c:pt>
                <c:pt idx="190">
                  <c:v>0.16093748999999999</c:v>
                </c:pt>
                <c:pt idx="191">
                  <c:v>0.13945310999999999</c:v>
                </c:pt>
                <c:pt idx="192">
                  <c:v>0.11601561000000001</c:v>
                </c:pt>
                <c:pt idx="193">
                  <c:v>9.2578110000000005E-2</c:v>
                </c:pt>
                <c:pt idx="194">
                  <c:v>6.9140610000000005E-2</c:v>
                </c:pt>
                <c:pt idx="195">
                  <c:v>4.3749990000000002E-2</c:v>
                </c:pt>
                <c:pt idx="196">
                  <c:v>1.6406239999999999E-2</c:v>
                </c:pt>
                <c:pt idx="197">
                  <c:v>-8.9843900000000001E-3</c:v>
                </c:pt>
                <c:pt idx="198">
                  <c:v>-3.2421890000000002E-2</c:v>
                </c:pt>
                <c:pt idx="199">
                  <c:v>-5.5859390000000002E-2</c:v>
                </c:pt>
                <c:pt idx="200">
                  <c:v>-7.9296889999999995E-2</c:v>
                </c:pt>
                <c:pt idx="201">
                  <c:v>-0.10468751</c:v>
                </c:pt>
                <c:pt idx="202">
                  <c:v>-0.13007814000000001</c:v>
                </c:pt>
                <c:pt idx="203">
                  <c:v>-0.15351564000000001</c:v>
                </c:pt>
                <c:pt idx="204">
                  <c:v>-0.17890626000000001</c:v>
                </c:pt>
                <c:pt idx="205">
                  <c:v>-0.20625001000000001</c:v>
                </c:pt>
                <c:pt idx="206">
                  <c:v>-0.23164064000000001</c:v>
                </c:pt>
                <c:pt idx="207">
                  <c:v>-0.25703125999999998</c:v>
                </c:pt>
                <c:pt idx="208">
                  <c:v>-0.28242189000000001</c:v>
                </c:pt>
                <c:pt idx="209">
                  <c:v>-0.30585939000000001</c:v>
                </c:pt>
                <c:pt idx="210">
                  <c:v>-0.32929689000000001</c:v>
                </c:pt>
                <c:pt idx="211">
                  <c:v>-0.35468750999999998</c:v>
                </c:pt>
                <c:pt idx="212">
                  <c:v>-0.37812500999999998</c:v>
                </c:pt>
                <c:pt idx="213">
                  <c:v>-0.40351564000000001</c:v>
                </c:pt>
                <c:pt idx="214">
                  <c:v>-0.42500000999999998</c:v>
                </c:pt>
                <c:pt idx="215">
                  <c:v>-0.44843750999999998</c:v>
                </c:pt>
                <c:pt idx="216">
                  <c:v>-0.47187500999999998</c:v>
                </c:pt>
                <c:pt idx="217">
                  <c:v>-0.49531250999999998</c:v>
                </c:pt>
                <c:pt idx="218">
                  <c:v>-0.51875000999999998</c:v>
                </c:pt>
                <c:pt idx="219">
                  <c:v>-0.54414063999999995</c:v>
                </c:pt>
                <c:pt idx="220">
                  <c:v>-0.56757813999999995</c:v>
                </c:pt>
                <c:pt idx="221">
                  <c:v>-0.59296875999999998</c:v>
                </c:pt>
                <c:pt idx="222">
                  <c:v>-0.62031250999999998</c:v>
                </c:pt>
                <c:pt idx="223">
                  <c:v>-0.64570313999999995</c:v>
                </c:pt>
                <c:pt idx="224">
                  <c:v>-0.67109375999999998</c:v>
                </c:pt>
                <c:pt idx="225">
                  <c:v>-0.69843750999999998</c:v>
                </c:pt>
                <c:pt idx="226">
                  <c:v>-0.72382813999999995</c:v>
                </c:pt>
                <c:pt idx="227">
                  <c:v>-0.74921875999999998</c:v>
                </c:pt>
                <c:pt idx="228">
                  <c:v>-0.77265625999999998</c:v>
                </c:pt>
                <c:pt idx="229">
                  <c:v>-0.79609375999999998</c:v>
                </c:pt>
                <c:pt idx="230">
                  <c:v>-0.82148438999999995</c:v>
                </c:pt>
                <c:pt idx="231">
                  <c:v>-0.84492188999999995</c:v>
                </c:pt>
                <c:pt idx="232">
                  <c:v>-0.87031250999999998</c:v>
                </c:pt>
                <c:pt idx="233">
                  <c:v>-0.89375000999999998</c:v>
                </c:pt>
                <c:pt idx="234">
                  <c:v>-0.91914063999999995</c:v>
                </c:pt>
                <c:pt idx="235">
                  <c:v>-0.94453125999999998</c:v>
                </c:pt>
                <c:pt idx="236">
                  <c:v>-0.96992188999999995</c:v>
                </c:pt>
                <c:pt idx="237">
                  <c:v>-0.99335938999999995</c:v>
                </c:pt>
                <c:pt idx="238">
                  <c:v>-1.01679689</c:v>
                </c:pt>
                <c:pt idx="239">
                  <c:v>-1.04023439</c:v>
                </c:pt>
                <c:pt idx="240">
                  <c:v>-1.06367189</c:v>
                </c:pt>
                <c:pt idx="241">
                  <c:v>-1.08710939</c:v>
                </c:pt>
                <c:pt idx="242">
                  <c:v>-1.10859376</c:v>
                </c:pt>
                <c:pt idx="243">
                  <c:v>-1.13398439</c:v>
                </c:pt>
                <c:pt idx="244">
                  <c:v>-1.15742189</c:v>
                </c:pt>
                <c:pt idx="245">
                  <c:v>-1.18085939</c:v>
                </c:pt>
                <c:pt idx="246">
                  <c:v>-1.20625001</c:v>
                </c:pt>
                <c:pt idx="247">
                  <c:v>-1.22773439</c:v>
                </c:pt>
                <c:pt idx="248">
                  <c:v>-1.24921876</c:v>
                </c:pt>
                <c:pt idx="249">
                  <c:v>-1.27265626</c:v>
                </c:pt>
                <c:pt idx="250">
                  <c:v>-1.29609376</c:v>
                </c:pt>
                <c:pt idx="251">
                  <c:v>-1.31757814</c:v>
                </c:pt>
                <c:pt idx="252">
                  <c:v>-1.34101564</c:v>
                </c:pt>
                <c:pt idx="253">
                  <c:v>-1.36640626</c:v>
                </c:pt>
                <c:pt idx="254">
                  <c:v>-1.38984376</c:v>
                </c:pt>
                <c:pt idx="255">
                  <c:v>-1.41328126</c:v>
                </c:pt>
                <c:pt idx="256">
                  <c:v>-1.43476564</c:v>
                </c:pt>
                <c:pt idx="257">
                  <c:v>-1.45820314</c:v>
                </c:pt>
                <c:pt idx="258">
                  <c:v>-1.47773439</c:v>
                </c:pt>
                <c:pt idx="259">
                  <c:v>-1.50117189</c:v>
                </c:pt>
                <c:pt idx="260">
                  <c:v>-1.52265626</c:v>
                </c:pt>
                <c:pt idx="261">
                  <c:v>-1.54414064</c:v>
                </c:pt>
                <c:pt idx="262">
                  <c:v>-1.56562501</c:v>
                </c:pt>
                <c:pt idx="263">
                  <c:v>-1.58710939</c:v>
                </c:pt>
                <c:pt idx="264">
                  <c:v>-1.60859376</c:v>
                </c:pt>
                <c:pt idx="265">
                  <c:v>-1.62617189</c:v>
                </c:pt>
                <c:pt idx="266">
                  <c:v>-1.64765626</c:v>
                </c:pt>
                <c:pt idx="267">
                  <c:v>-1.66718751</c:v>
                </c:pt>
                <c:pt idx="268">
                  <c:v>-1.68671876</c:v>
                </c:pt>
                <c:pt idx="269">
                  <c:v>-1.70625001</c:v>
                </c:pt>
                <c:pt idx="270">
                  <c:v>-1.72578126</c:v>
                </c:pt>
                <c:pt idx="271">
                  <c:v>-1.74531251</c:v>
                </c:pt>
                <c:pt idx="272">
                  <c:v>-1.76484376</c:v>
                </c:pt>
                <c:pt idx="273">
                  <c:v>-1.78242189</c:v>
                </c:pt>
                <c:pt idx="274">
                  <c:v>-1.80390626</c:v>
                </c:pt>
                <c:pt idx="275">
                  <c:v>-1.82148439</c:v>
                </c:pt>
                <c:pt idx="276">
                  <c:v>-1.83906251</c:v>
                </c:pt>
                <c:pt idx="277">
                  <c:v>-1.85468751</c:v>
                </c:pt>
                <c:pt idx="278">
                  <c:v>-1.87421876</c:v>
                </c:pt>
                <c:pt idx="279">
                  <c:v>-1.89179689</c:v>
                </c:pt>
                <c:pt idx="280">
                  <c:v>-1.90742189</c:v>
                </c:pt>
                <c:pt idx="281">
                  <c:v>-1.92109376</c:v>
                </c:pt>
                <c:pt idx="282">
                  <c:v>-1.94062501</c:v>
                </c:pt>
                <c:pt idx="283">
                  <c:v>-1.95820314</c:v>
                </c:pt>
                <c:pt idx="284">
                  <c:v>-1.97382814</c:v>
                </c:pt>
                <c:pt idx="285">
                  <c:v>-1.98750001</c:v>
                </c:pt>
                <c:pt idx="286">
                  <c:v>-2.0031250100000002</c:v>
                </c:pt>
                <c:pt idx="287">
                  <c:v>-2.0187500100000002</c:v>
                </c:pt>
                <c:pt idx="288">
                  <c:v>-2.0324218900000002</c:v>
                </c:pt>
                <c:pt idx="289">
                  <c:v>-2.0480468900000002</c:v>
                </c:pt>
                <c:pt idx="290">
                  <c:v>-2.0597656400000002</c:v>
                </c:pt>
                <c:pt idx="291">
                  <c:v>-2.0773437600000002</c:v>
                </c:pt>
                <c:pt idx="292">
                  <c:v>-2.0949218900000002</c:v>
                </c:pt>
                <c:pt idx="293">
                  <c:v>-2.1085937600000002</c:v>
                </c:pt>
                <c:pt idx="294">
                  <c:v>-2.1222656400000002</c:v>
                </c:pt>
                <c:pt idx="295">
                  <c:v>-2.1339843900000002</c:v>
                </c:pt>
                <c:pt idx="296">
                  <c:v>-2.1476562600000002</c:v>
                </c:pt>
                <c:pt idx="297">
                  <c:v>-2.1632812600000002</c:v>
                </c:pt>
                <c:pt idx="298">
                  <c:v>-2.1750000100000002</c:v>
                </c:pt>
                <c:pt idx="299">
                  <c:v>-2.1886718900000002</c:v>
                </c:pt>
                <c:pt idx="300">
                  <c:v>-2.2003906400000002</c:v>
                </c:pt>
                <c:pt idx="301">
                  <c:v>-2.2082031400000002</c:v>
                </c:pt>
                <c:pt idx="302">
                  <c:v>-2.2218750100000002</c:v>
                </c:pt>
                <c:pt idx="303">
                  <c:v>-2.2355468900000002</c:v>
                </c:pt>
                <c:pt idx="304">
                  <c:v>-2.2472656400000002</c:v>
                </c:pt>
                <c:pt idx="305">
                  <c:v>-2.2570312600000002</c:v>
                </c:pt>
                <c:pt idx="306">
                  <c:v>-2.2687500100000002</c:v>
                </c:pt>
                <c:pt idx="307">
                  <c:v>-2.2765625100000002</c:v>
                </c:pt>
                <c:pt idx="308">
                  <c:v>-2.2863281400000002</c:v>
                </c:pt>
                <c:pt idx="309">
                  <c:v>-2.2980468900000002</c:v>
                </c:pt>
                <c:pt idx="310">
                  <c:v>-2.3078125100000002</c:v>
                </c:pt>
                <c:pt idx="311">
                  <c:v>-2.3156250100000002</c:v>
                </c:pt>
                <c:pt idx="312">
                  <c:v>-2.3253906400000002</c:v>
                </c:pt>
                <c:pt idx="313">
                  <c:v>-2.3332031400000002</c:v>
                </c:pt>
                <c:pt idx="314">
                  <c:v>-2.3410156400000002</c:v>
                </c:pt>
                <c:pt idx="315">
                  <c:v>-2.3449218900000002</c:v>
                </c:pt>
                <c:pt idx="316">
                  <c:v>-2.3507812600000002</c:v>
                </c:pt>
                <c:pt idx="317">
                  <c:v>-2.3585937600000002</c:v>
                </c:pt>
                <c:pt idx="318">
                  <c:v>-2.3664062600000002</c:v>
                </c:pt>
                <c:pt idx="319">
                  <c:v>-2.3761718900000002</c:v>
                </c:pt>
                <c:pt idx="320">
                  <c:v>-2.3820312600000002</c:v>
                </c:pt>
                <c:pt idx="321">
                  <c:v>-2.3878906400000002</c:v>
                </c:pt>
                <c:pt idx="322">
                  <c:v>-2.3937500100000002</c:v>
                </c:pt>
                <c:pt idx="323">
                  <c:v>-2.3996093900000002</c:v>
                </c:pt>
                <c:pt idx="324">
                  <c:v>-2.4054687600000002</c:v>
                </c:pt>
                <c:pt idx="325">
                  <c:v>-2.4093750100000002</c:v>
                </c:pt>
                <c:pt idx="326">
                  <c:v>-2.4152343900000002</c:v>
                </c:pt>
                <c:pt idx="327">
                  <c:v>-2.4171875100000002</c:v>
                </c:pt>
                <c:pt idx="328">
                  <c:v>-2.4210937600000002</c:v>
                </c:pt>
                <c:pt idx="329">
                  <c:v>-2.4250000100000002</c:v>
                </c:pt>
                <c:pt idx="330">
                  <c:v>-2.4269531400000002</c:v>
                </c:pt>
                <c:pt idx="331">
                  <c:v>-2.4308593900000002</c:v>
                </c:pt>
                <c:pt idx="332">
                  <c:v>-2.4347656400000002</c:v>
                </c:pt>
                <c:pt idx="333">
                  <c:v>-2.4367187600000002</c:v>
                </c:pt>
                <c:pt idx="334">
                  <c:v>-2.4386718900000002</c:v>
                </c:pt>
                <c:pt idx="335">
                  <c:v>-2.4406250100000002</c:v>
                </c:pt>
                <c:pt idx="336">
                  <c:v>-2.4425781400000002</c:v>
                </c:pt>
                <c:pt idx="337">
                  <c:v>-2.4445312600000002</c:v>
                </c:pt>
                <c:pt idx="338">
                  <c:v>-2.4445312600000002</c:v>
                </c:pt>
                <c:pt idx="339">
                  <c:v>-2.4445312600000002</c:v>
                </c:pt>
                <c:pt idx="340">
                  <c:v>-2.4464843900000002</c:v>
                </c:pt>
                <c:pt idx="341">
                  <c:v>-2.4445312600000002</c:v>
                </c:pt>
                <c:pt idx="342">
                  <c:v>-2.4445312600000002</c:v>
                </c:pt>
                <c:pt idx="343">
                  <c:v>-2.4445312600000002</c:v>
                </c:pt>
                <c:pt idx="344">
                  <c:v>-2.4425781400000002</c:v>
                </c:pt>
                <c:pt idx="345">
                  <c:v>-2.4406250100000002</c:v>
                </c:pt>
                <c:pt idx="346">
                  <c:v>-2.4386718900000002</c:v>
                </c:pt>
                <c:pt idx="347">
                  <c:v>-2.4367187600000002</c:v>
                </c:pt>
                <c:pt idx="348">
                  <c:v>-2.4347656400000002</c:v>
                </c:pt>
                <c:pt idx="349">
                  <c:v>-2.4328125100000002</c:v>
                </c:pt>
                <c:pt idx="350">
                  <c:v>-2.4289062600000002</c:v>
                </c:pt>
                <c:pt idx="351">
                  <c:v>-2.4250000100000002</c:v>
                </c:pt>
                <c:pt idx="352">
                  <c:v>-2.4210937600000002</c:v>
                </c:pt>
                <c:pt idx="353">
                  <c:v>-2.4171875100000002</c:v>
                </c:pt>
                <c:pt idx="354">
                  <c:v>-2.4152343900000002</c:v>
                </c:pt>
                <c:pt idx="355">
                  <c:v>-2.4113281400000002</c:v>
                </c:pt>
                <c:pt idx="356">
                  <c:v>-2.4054687600000002</c:v>
                </c:pt>
                <c:pt idx="357">
                  <c:v>-2.4015625100000002</c:v>
                </c:pt>
                <c:pt idx="358">
                  <c:v>-2.3957031400000002</c:v>
                </c:pt>
                <c:pt idx="359">
                  <c:v>-2.3898437600000002</c:v>
                </c:pt>
                <c:pt idx="360">
                  <c:v>-2.3839843900000002</c:v>
                </c:pt>
                <c:pt idx="361">
                  <c:v>-2.3781250100000002</c:v>
                </c:pt>
                <c:pt idx="362">
                  <c:v>-2.3683593900000002</c:v>
                </c:pt>
                <c:pt idx="363">
                  <c:v>-2.3605468900000002</c:v>
                </c:pt>
                <c:pt idx="364">
                  <c:v>-2.3527343900000002</c:v>
                </c:pt>
                <c:pt idx="365">
                  <c:v>-2.3468750100000002</c:v>
                </c:pt>
                <c:pt idx="366">
                  <c:v>-2.3429687600000002</c:v>
                </c:pt>
                <c:pt idx="367">
                  <c:v>-2.3351562600000002</c:v>
                </c:pt>
                <c:pt idx="368">
                  <c:v>-2.3273437600000002</c:v>
                </c:pt>
                <c:pt idx="369">
                  <c:v>-2.3195312600000002</c:v>
                </c:pt>
                <c:pt idx="370">
                  <c:v>-2.3097656400000002</c:v>
                </c:pt>
                <c:pt idx="371">
                  <c:v>-2.3000000100000002</c:v>
                </c:pt>
                <c:pt idx="372">
                  <c:v>-2.2902343900000002</c:v>
                </c:pt>
                <c:pt idx="373">
                  <c:v>-2.2804687600000002</c:v>
                </c:pt>
                <c:pt idx="374">
                  <c:v>-2.2707031400000002</c:v>
                </c:pt>
                <c:pt idx="375">
                  <c:v>-2.2609375100000002</c:v>
                </c:pt>
                <c:pt idx="376">
                  <c:v>-2.2492187600000002</c:v>
                </c:pt>
                <c:pt idx="377">
                  <c:v>-2.2394531400000002</c:v>
                </c:pt>
                <c:pt idx="378">
                  <c:v>-2.2257812600000002</c:v>
                </c:pt>
                <c:pt idx="379">
                  <c:v>-2.2121093900000002</c:v>
                </c:pt>
                <c:pt idx="380">
                  <c:v>-2.2023437600000002</c:v>
                </c:pt>
                <c:pt idx="381">
                  <c:v>-2.1925781400000002</c:v>
                </c:pt>
                <c:pt idx="382">
                  <c:v>-2.1789062600000002</c:v>
                </c:pt>
                <c:pt idx="383">
                  <c:v>-2.1671875100000002</c:v>
                </c:pt>
                <c:pt idx="384">
                  <c:v>-2.1535156400000002</c:v>
                </c:pt>
                <c:pt idx="385">
                  <c:v>-2.1378906400000002</c:v>
                </c:pt>
                <c:pt idx="386">
                  <c:v>-2.1261718900000002</c:v>
                </c:pt>
                <c:pt idx="387">
                  <c:v>-2.1125000100000002</c:v>
                </c:pt>
                <c:pt idx="388">
                  <c:v>-2.0988281400000002</c:v>
                </c:pt>
                <c:pt idx="389">
                  <c:v>-2.0832031400000002</c:v>
                </c:pt>
                <c:pt idx="390">
                  <c:v>-2.0636718900000002</c:v>
                </c:pt>
                <c:pt idx="391">
                  <c:v>-2.0519531400000002</c:v>
                </c:pt>
                <c:pt idx="392">
                  <c:v>-2.0382812600000002</c:v>
                </c:pt>
                <c:pt idx="393">
                  <c:v>-2.0226562600000002</c:v>
                </c:pt>
                <c:pt idx="394">
                  <c:v>-2.0070312600000002</c:v>
                </c:pt>
                <c:pt idx="395">
                  <c:v>-1.99140626</c:v>
                </c:pt>
                <c:pt idx="396">
                  <c:v>-1.97773439</c:v>
                </c:pt>
                <c:pt idx="397">
                  <c:v>-1.96210939</c:v>
                </c:pt>
                <c:pt idx="398">
                  <c:v>-1.94648439</c:v>
                </c:pt>
                <c:pt idx="399">
                  <c:v>-1.92695314</c:v>
                </c:pt>
                <c:pt idx="400">
                  <c:v>-1.91132814</c:v>
                </c:pt>
                <c:pt idx="401">
                  <c:v>-1.89570314</c:v>
                </c:pt>
                <c:pt idx="402">
                  <c:v>-1.87812501</c:v>
                </c:pt>
                <c:pt idx="403">
                  <c:v>-1.86054689</c:v>
                </c:pt>
                <c:pt idx="404">
                  <c:v>-1.84296876</c:v>
                </c:pt>
                <c:pt idx="405">
                  <c:v>-1.82539064</c:v>
                </c:pt>
                <c:pt idx="406">
                  <c:v>-1.80781251</c:v>
                </c:pt>
                <c:pt idx="407">
                  <c:v>-1.78828126</c:v>
                </c:pt>
                <c:pt idx="408">
                  <c:v>-1.76875001</c:v>
                </c:pt>
                <c:pt idx="409">
                  <c:v>-1.75117189</c:v>
                </c:pt>
                <c:pt idx="410">
                  <c:v>-1.73164064</c:v>
                </c:pt>
                <c:pt idx="411">
                  <c:v>-1.71210939</c:v>
                </c:pt>
                <c:pt idx="412">
                  <c:v>-1.69257814</c:v>
                </c:pt>
                <c:pt idx="413">
                  <c:v>-1.67304689</c:v>
                </c:pt>
                <c:pt idx="414">
                  <c:v>-1.65351564</c:v>
                </c:pt>
                <c:pt idx="415">
                  <c:v>-1.63203126</c:v>
                </c:pt>
                <c:pt idx="416">
                  <c:v>-1.61250001</c:v>
                </c:pt>
                <c:pt idx="417">
                  <c:v>-1.59296876</c:v>
                </c:pt>
                <c:pt idx="418">
                  <c:v>-1.57148439</c:v>
                </c:pt>
                <c:pt idx="419">
                  <c:v>-1.55000001</c:v>
                </c:pt>
                <c:pt idx="420">
                  <c:v>-1.52851564</c:v>
                </c:pt>
                <c:pt idx="421">
                  <c:v>-1.50898439</c:v>
                </c:pt>
                <c:pt idx="422">
                  <c:v>-1.48359376</c:v>
                </c:pt>
                <c:pt idx="423">
                  <c:v>-1.46406251</c:v>
                </c:pt>
                <c:pt idx="424">
                  <c:v>-1.44062501</c:v>
                </c:pt>
                <c:pt idx="425">
                  <c:v>-1.41914064</c:v>
                </c:pt>
                <c:pt idx="426">
                  <c:v>-1.39765626</c:v>
                </c:pt>
                <c:pt idx="427">
                  <c:v>-1.37421876</c:v>
                </c:pt>
                <c:pt idx="428">
                  <c:v>-1.34882814</c:v>
                </c:pt>
                <c:pt idx="429">
                  <c:v>-1.32343751</c:v>
                </c:pt>
                <c:pt idx="430">
                  <c:v>-1.30195314</c:v>
                </c:pt>
                <c:pt idx="431">
                  <c:v>-1.27851564</c:v>
                </c:pt>
                <c:pt idx="432">
                  <c:v>-1.25507814</c:v>
                </c:pt>
                <c:pt idx="433">
                  <c:v>-1.23359376</c:v>
                </c:pt>
                <c:pt idx="434">
                  <c:v>-1.21210939</c:v>
                </c:pt>
                <c:pt idx="435">
                  <c:v>-1.18867189</c:v>
                </c:pt>
                <c:pt idx="436">
                  <c:v>-1.16523439</c:v>
                </c:pt>
                <c:pt idx="437">
                  <c:v>-1.13984376</c:v>
                </c:pt>
                <c:pt idx="438">
                  <c:v>-1.11640626</c:v>
                </c:pt>
                <c:pt idx="439">
                  <c:v>-1.09296876</c:v>
                </c:pt>
                <c:pt idx="440">
                  <c:v>-1.06953126</c:v>
                </c:pt>
                <c:pt idx="441">
                  <c:v>-1.04804689</c:v>
                </c:pt>
                <c:pt idx="442">
                  <c:v>-1.02265626</c:v>
                </c:pt>
                <c:pt idx="443">
                  <c:v>-0.99921875999999998</c:v>
                </c:pt>
                <c:pt idx="444">
                  <c:v>-0.97578125999999998</c:v>
                </c:pt>
                <c:pt idx="445">
                  <c:v>-0.95234375999999998</c:v>
                </c:pt>
                <c:pt idx="446">
                  <c:v>-0.92695313999999995</c:v>
                </c:pt>
                <c:pt idx="447">
                  <c:v>-0.90156250999999998</c:v>
                </c:pt>
                <c:pt idx="448">
                  <c:v>-0.87617188999999995</c:v>
                </c:pt>
                <c:pt idx="449">
                  <c:v>-0.85273438999999995</c:v>
                </c:pt>
                <c:pt idx="450">
                  <c:v>-0.82734375999999998</c:v>
                </c:pt>
                <c:pt idx="451">
                  <c:v>-0.80390625999999998</c:v>
                </c:pt>
                <c:pt idx="452">
                  <c:v>-0.78046875999999998</c:v>
                </c:pt>
                <c:pt idx="453">
                  <c:v>-0.75507813999999995</c:v>
                </c:pt>
                <c:pt idx="454">
                  <c:v>-0.73164063999999995</c:v>
                </c:pt>
                <c:pt idx="455">
                  <c:v>-0.70625000999999998</c:v>
                </c:pt>
                <c:pt idx="456">
                  <c:v>-0.67890625999999998</c:v>
                </c:pt>
                <c:pt idx="457">
                  <c:v>-0.65156250999999998</c:v>
                </c:pt>
                <c:pt idx="458">
                  <c:v>-0.62617188999999995</c:v>
                </c:pt>
                <c:pt idx="459">
                  <c:v>-0.60078125999999998</c:v>
                </c:pt>
                <c:pt idx="460">
                  <c:v>-0.57539063999999995</c:v>
                </c:pt>
                <c:pt idx="461">
                  <c:v>-0.55000000999999998</c:v>
                </c:pt>
                <c:pt idx="462">
                  <c:v>-0.52656250999999998</c:v>
                </c:pt>
                <c:pt idx="463">
                  <c:v>-0.50312500999999998</c:v>
                </c:pt>
                <c:pt idx="464">
                  <c:v>-0.47968750999999998</c:v>
                </c:pt>
                <c:pt idx="465">
                  <c:v>-0.45429689000000001</c:v>
                </c:pt>
                <c:pt idx="466">
                  <c:v>-0.43085939000000001</c:v>
                </c:pt>
                <c:pt idx="467">
                  <c:v>-0.40937500999999998</c:v>
                </c:pt>
                <c:pt idx="468">
                  <c:v>-0.38593750999999998</c:v>
                </c:pt>
                <c:pt idx="469">
                  <c:v>-0.36250000999999998</c:v>
                </c:pt>
                <c:pt idx="470">
                  <c:v>-0.33710939000000001</c:v>
                </c:pt>
                <c:pt idx="471">
                  <c:v>-0.31367189000000001</c:v>
                </c:pt>
                <c:pt idx="472">
                  <c:v>-0.28828125999999998</c:v>
                </c:pt>
                <c:pt idx="473">
                  <c:v>-0.26289064000000001</c:v>
                </c:pt>
                <c:pt idx="474">
                  <c:v>-0.23750001000000001</c:v>
                </c:pt>
                <c:pt idx="475">
                  <c:v>-0.21210939000000001</c:v>
                </c:pt>
                <c:pt idx="476">
                  <c:v>-0.18671876000000001</c:v>
                </c:pt>
                <c:pt idx="477">
                  <c:v>-0.16132814000000001</c:v>
                </c:pt>
                <c:pt idx="478">
                  <c:v>-0.13593751000000001</c:v>
                </c:pt>
                <c:pt idx="479">
                  <c:v>-0.11054688999999999</c:v>
                </c:pt>
                <c:pt idx="480">
                  <c:v>-8.7109389999999995E-2</c:v>
                </c:pt>
                <c:pt idx="481">
                  <c:v>-6.3671889999999995E-2</c:v>
                </c:pt>
                <c:pt idx="482">
                  <c:v>-4.0234390000000002E-2</c:v>
                </c:pt>
                <c:pt idx="483">
                  <c:v>-1.4843759999999999E-2</c:v>
                </c:pt>
                <c:pt idx="484">
                  <c:v>1.054686E-2</c:v>
                </c:pt>
                <c:pt idx="485">
                  <c:v>3.5937490000000002E-2</c:v>
                </c:pt>
                <c:pt idx="486">
                  <c:v>6.1328109999999998E-2</c:v>
                </c:pt>
                <c:pt idx="487">
                  <c:v>8.6718740000000002E-2</c:v>
                </c:pt>
                <c:pt idx="488">
                  <c:v>0.11015624</c:v>
                </c:pt>
                <c:pt idx="489">
                  <c:v>0.13164060999999999</c:v>
                </c:pt>
                <c:pt idx="490">
                  <c:v>0.15507810999999999</c:v>
                </c:pt>
                <c:pt idx="491">
                  <c:v>0.17851560999999999</c:v>
                </c:pt>
                <c:pt idx="492">
                  <c:v>0.20195310999999999</c:v>
                </c:pt>
                <c:pt idx="493">
                  <c:v>0.22539060999999999</c:v>
                </c:pt>
                <c:pt idx="494">
                  <c:v>0.24882810999999999</c:v>
                </c:pt>
                <c:pt idx="495">
                  <c:v>0.27226560999999999</c:v>
                </c:pt>
                <c:pt idx="496">
                  <c:v>0.29765624000000002</c:v>
                </c:pt>
                <c:pt idx="497">
                  <c:v>0.31914060999999999</c:v>
                </c:pt>
                <c:pt idx="498">
                  <c:v>0.34257810999999999</c:v>
                </c:pt>
                <c:pt idx="499">
                  <c:v>0.36601560999999999</c:v>
                </c:pt>
                <c:pt idx="500">
                  <c:v>0.38749999000000002</c:v>
                </c:pt>
                <c:pt idx="501">
                  <c:v>0.40898435999999999</c:v>
                </c:pt>
                <c:pt idx="502">
                  <c:v>0.43242185999999999</c:v>
                </c:pt>
                <c:pt idx="503">
                  <c:v>0.45585935999999999</c:v>
                </c:pt>
                <c:pt idx="504">
                  <c:v>0.48124999000000002</c:v>
                </c:pt>
                <c:pt idx="505">
                  <c:v>0.50273436000000005</c:v>
                </c:pt>
                <c:pt idx="506">
                  <c:v>0.52617186000000005</c:v>
                </c:pt>
                <c:pt idx="507">
                  <c:v>0.54765624000000002</c:v>
                </c:pt>
                <c:pt idx="508">
                  <c:v>0.56914061000000005</c:v>
                </c:pt>
                <c:pt idx="509">
                  <c:v>0.59062499000000002</c:v>
                </c:pt>
                <c:pt idx="510">
                  <c:v>0.61406249000000002</c:v>
                </c:pt>
                <c:pt idx="511">
                  <c:v>0.63554686000000005</c:v>
                </c:pt>
                <c:pt idx="512">
                  <c:v>0.65507811000000005</c:v>
                </c:pt>
                <c:pt idx="513">
                  <c:v>0.67656249000000002</c:v>
                </c:pt>
                <c:pt idx="514">
                  <c:v>0.69609374000000002</c:v>
                </c:pt>
                <c:pt idx="515">
                  <c:v>0.71367186000000005</c:v>
                </c:pt>
                <c:pt idx="516">
                  <c:v>0.73710936000000005</c:v>
                </c:pt>
                <c:pt idx="517">
                  <c:v>0.75664061000000005</c:v>
                </c:pt>
                <c:pt idx="518">
                  <c:v>0.77617186000000005</c:v>
                </c:pt>
                <c:pt idx="519">
                  <c:v>0.79570311000000005</c:v>
                </c:pt>
                <c:pt idx="520">
                  <c:v>0.81523436000000005</c:v>
                </c:pt>
                <c:pt idx="521">
                  <c:v>0.83281249000000002</c:v>
                </c:pt>
                <c:pt idx="522">
                  <c:v>0.85039061000000005</c:v>
                </c:pt>
                <c:pt idx="523">
                  <c:v>0.86796874000000002</c:v>
                </c:pt>
                <c:pt idx="524">
                  <c:v>0.88945311000000005</c:v>
                </c:pt>
                <c:pt idx="525">
                  <c:v>0.90898436000000005</c:v>
                </c:pt>
                <c:pt idx="526">
                  <c:v>0.92851561000000005</c:v>
                </c:pt>
                <c:pt idx="527">
                  <c:v>0.94414061000000005</c:v>
                </c:pt>
                <c:pt idx="528">
                  <c:v>0.96367186000000005</c:v>
                </c:pt>
                <c:pt idx="529">
                  <c:v>0.97929686000000005</c:v>
                </c:pt>
                <c:pt idx="530">
                  <c:v>0.99687499000000002</c:v>
                </c:pt>
                <c:pt idx="531">
                  <c:v>1.01054686</c:v>
                </c:pt>
                <c:pt idx="532">
                  <c:v>1.03203124</c:v>
                </c:pt>
                <c:pt idx="533">
                  <c:v>1.04765624</c:v>
                </c:pt>
                <c:pt idx="534">
                  <c:v>1.06523436</c:v>
                </c:pt>
                <c:pt idx="535">
                  <c:v>1.07890624</c:v>
                </c:pt>
                <c:pt idx="536">
                  <c:v>1.09453124</c:v>
                </c:pt>
                <c:pt idx="537">
                  <c:v>1.11015624</c:v>
                </c:pt>
                <c:pt idx="538">
                  <c:v>1.12382811</c:v>
                </c:pt>
                <c:pt idx="539">
                  <c:v>1.13945311</c:v>
                </c:pt>
                <c:pt idx="540">
                  <c:v>1.14921874</c:v>
                </c:pt>
                <c:pt idx="541">
                  <c:v>1.16484374</c:v>
                </c:pt>
                <c:pt idx="542">
                  <c:v>1.18242186</c:v>
                </c:pt>
                <c:pt idx="543">
                  <c:v>1.19609374</c:v>
                </c:pt>
                <c:pt idx="544">
                  <c:v>1.20976561</c:v>
                </c:pt>
                <c:pt idx="545">
                  <c:v>1.22148436</c:v>
                </c:pt>
                <c:pt idx="546">
                  <c:v>1.23515624</c:v>
                </c:pt>
                <c:pt idx="547">
                  <c:v>1.24882811</c:v>
                </c:pt>
                <c:pt idx="548">
                  <c:v>1.26249999</c:v>
                </c:pt>
                <c:pt idx="549">
                  <c:v>1.27421874</c:v>
                </c:pt>
                <c:pt idx="550">
                  <c:v>1.28593749</c:v>
                </c:pt>
                <c:pt idx="551">
                  <c:v>1.29570311</c:v>
                </c:pt>
                <c:pt idx="552">
                  <c:v>1.30742186</c:v>
                </c:pt>
                <c:pt idx="553">
                  <c:v>1.32304686</c:v>
                </c:pt>
                <c:pt idx="554">
                  <c:v>1.33476561</c:v>
                </c:pt>
                <c:pt idx="555">
                  <c:v>1.34453124</c:v>
                </c:pt>
                <c:pt idx="556">
                  <c:v>1.35624999</c:v>
                </c:pt>
                <c:pt idx="557">
                  <c:v>1.36601561</c:v>
                </c:pt>
                <c:pt idx="558">
                  <c:v>1.37382811</c:v>
                </c:pt>
                <c:pt idx="559">
                  <c:v>1.38554686</c:v>
                </c:pt>
                <c:pt idx="560">
                  <c:v>1.39531249</c:v>
                </c:pt>
                <c:pt idx="561">
                  <c:v>1.40312499</c:v>
                </c:pt>
                <c:pt idx="562">
                  <c:v>1.41289061</c:v>
                </c:pt>
                <c:pt idx="563">
                  <c:v>1.42070311</c:v>
                </c:pt>
                <c:pt idx="564">
                  <c:v>1.43046874</c:v>
                </c:pt>
                <c:pt idx="565">
                  <c:v>1.43437499</c:v>
                </c:pt>
                <c:pt idx="566">
                  <c:v>1.44023436</c:v>
                </c:pt>
                <c:pt idx="567">
                  <c:v>1.44804686</c:v>
                </c:pt>
                <c:pt idx="568">
                  <c:v>1.45585936</c:v>
                </c:pt>
                <c:pt idx="569">
                  <c:v>1.46562499</c:v>
                </c:pt>
                <c:pt idx="570">
                  <c:v>1.47343749</c:v>
                </c:pt>
                <c:pt idx="571">
                  <c:v>1.47734374</c:v>
                </c:pt>
                <c:pt idx="572">
                  <c:v>1.48320311</c:v>
                </c:pt>
                <c:pt idx="573">
                  <c:v>1.48906249</c:v>
                </c:pt>
                <c:pt idx="574">
                  <c:v>1.49492186</c:v>
                </c:pt>
                <c:pt idx="575">
                  <c:v>1.49882811</c:v>
                </c:pt>
                <c:pt idx="576">
                  <c:v>1.50468749</c:v>
                </c:pt>
                <c:pt idx="577">
                  <c:v>1.50664061</c:v>
                </c:pt>
                <c:pt idx="578">
                  <c:v>1.51054686</c:v>
                </c:pt>
                <c:pt idx="579">
                  <c:v>1.51445311</c:v>
                </c:pt>
                <c:pt idx="580">
                  <c:v>1.51640624</c:v>
                </c:pt>
                <c:pt idx="581">
                  <c:v>1.52031249</c:v>
                </c:pt>
                <c:pt idx="582">
                  <c:v>1.52226561</c:v>
                </c:pt>
                <c:pt idx="583">
                  <c:v>1.52421874</c:v>
                </c:pt>
                <c:pt idx="584">
                  <c:v>1.52812499</c:v>
                </c:pt>
                <c:pt idx="585">
                  <c:v>1.52812499</c:v>
                </c:pt>
                <c:pt idx="586">
                  <c:v>1.53007811</c:v>
                </c:pt>
                <c:pt idx="587">
                  <c:v>1.53203124</c:v>
                </c:pt>
                <c:pt idx="588">
                  <c:v>1.53398436</c:v>
                </c:pt>
                <c:pt idx="589">
                  <c:v>1.53398436</c:v>
                </c:pt>
                <c:pt idx="590">
                  <c:v>1.53398436</c:v>
                </c:pt>
                <c:pt idx="591">
                  <c:v>1.53398436</c:v>
                </c:pt>
                <c:pt idx="592">
                  <c:v>1.53398436</c:v>
                </c:pt>
                <c:pt idx="593">
                  <c:v>1.53203124</c:v>
                </c:pt>
                <c:pt idx="594">
                  <c:v>1.53203124</c:v>
                </c:pt>
                <c:pt idx="595">
                  <c:v>1.53007811</c:v>
                </c:pt>
                <c:pt idx="596">
                  <c:v>1.52812499</c:v>
                </c:pt>
                <c:pt idx="597">
                  <c:v>1.52617186</c:v>
                </c:pt>
                <c:pt idx="598">
                  <c:v>1.52421874</c:v>
                </c:pt>
                <c:pt idx="599">
                  <c:v>1.52031249</c:v>
                </c:pt>
                <c:pt idx="600">
                  <c:v>1.51835936</c:v>
                </c:pt>
                <c:pt idx="601">
                  <c:v>1.51445311</c:v>
                </c:pt>
                <c:pt idx="602">
                  <c:v>1.51054686</c:v>
                </c:pt>
                <c:pt idx="603">
                  <c:v>1.50664061</c:v>
                </c:pt>
                <c:pt idx="604">
                  <c:v>1.50468749</c:v>
                </c:pt>
                <c:pt idx="605">
                  <c:v>1.50078124</c:v>
                </c:pt>
                <c:pt idx="606">
                  <c:v>1.49687499</c:v>
                </c:pt>
                <c:pt idx="607">
                  <c:v>1.49101561</c:v>
                </c:pt>
                <c:pt idx="608">
                  <c:v>1.48515624</c:v>
                </c:pt>
                <c:pt idx="609">
                  <c:v>1.47929686</c:v>
                </c:pt>
                <c:pt idx="610">
                  <c:v>1.47343749</c:v>
                </c:pt>
                <c:pt idx="611">
                  <c:v>1.46953124</c:v>
                </c:pt>
                <c:pt idx="612">
                  <c:v>1.45781249</c:v>
                </c:pt>
                <c:pt idx="613">
                  <c:v>1.44999999</c:v>
                </c:pt>
                <c:pt idx="614">
                  <c:v>1.44218749</c:v>
                </c:pt>
                <c:pt idx="615">
                  <c:v>1.43437499</c:v>
                </c:pt>
                <c:pt idx="616">
                  <c:v>1.43242186</c:v>
                </c:pt>
                <c:pt idx="617">
                  <c:v>1.42460936</c:v>
                </c:pt>
                <c:pt idx="618">
                  <c:v>1.41484374</c:v>
                </c:pt>
                <c:pt idx="619">
                  <c:v>1.40703124</c:v>
                </c:pt>
                <c:pt idx="620">
                  <c:v>1.39726561</c:v>
                </c:pt>
                <c:pt idx="621">
                  <c:v>1.38749999</c:v>
                </c:pt>
                <c:pt idx="622">
                  <c:v>1.37773436</c:v>
                </c:pt>
                <c:pt idx="623">
                  <c:v>1.36796874</c:v>
                </c:pt>
                <c:pt idx="624">
                  <c:v>1.36015624</c:v>
                </c:pt>
                <c:pt idx="625">
                  <c:v>1.34843749</c:v>
                </c:pt>
                <c:pt idx="626">
                  <c:v>1.33671874</c:v>
                </c:pt>
                <c:pt idx="627">
                  <c:v>1.32695311</c:v>
                </c:pt>
                <c:pt idx="628">
                  <c:v>1.31328124</c:v>
                </c:pt>
                <c:pt idx="629">
                  <c:v>1.29765624</c:v>
                </c:pt>
                <c:pt idx="630">
                  <c:v>1.28789061</c:v>
                </c:pt>
                <c:pt idx="631">
                  <c:v>1.27812499</c:v>
                </c:pt>
                <c:pt idx="632">
                  <c:v>1.26640624</c:v>
                </c:pt>
                <c:pt idx="633">
                  <c:v>1.25273436</c:v>
                </c:pt>
                <c:pt idx="634">
                  <c:v>1.23906249</c:v>
                </c:pt>
                <c:pt idx="635">
                  <c:v>1.22539061</c:v>
                </c:pt>
                <c:pt idx="636">
                  <c:v>1.21367186</c:v>
                </c:pt>
                <c:pt idx="637">
                  <c:v>1.19999999</c:v>
                </c:pt>
                <c:pt idx="638">
                  <c:v>1.18632811</c:v>
                </c:pt>
                <c:pt idx="639">
                  <c:v>1.17070311</c:v>
                </c:pt>
                <c:pt idx="640">
                  <c:v>1.15312499</c:v>
                </c:pt>
                <c:pt idx="641">
                  <c:v>1.14140624</c:v>
                </c:pt>
                <c:pt idx="642">
                  <c:v>1.12773436</c:v>
                </c:pt>
                <c:pt idx="643">
                  <c:v>1.11406249</c:v>
                </c:pt>
                <c:pt idx="644">
                  <c:v>1.09843749</c:v>
                </c:pt>
                <c:pt idx="645">
                  <c:v>1.08281249</c:v>
                </c:pt>
                <c:pt idx="646">
                  <c:v>1.06914061</c:v>
                </c:pt>
                <c:pt idx="647">
                  <c:v>1.05351561</c:v>
                </c:pt>
                <c:pt idx="648">
                  <c:v>1.03789061</c:v>
                </c:pt>
                <c:pt idx="649">
                  <c:v>1.01640624</c:v>
                </c:pt>
                <c:pt idx="650">
                  <c:v>1.00078124</c:v>
                </c:pt>
                <c:pt idx="651">
                  <c:v>0.98515624000000002</c:v>
                </c:pt>
                <c:pt idx="652">
                  <c:v>0.96757811000000005</c:v>
                </c:pt>
                <c:pt idx="653">
                  <c:v>0.94999999000000002</c:v>
                </c:pt>
                <c:pt idx="654">
                  <c:v>0.93242186000000005</c:v>
                </c:pt>
                <c:pt idx="655">
                  <c:v>0.91484374000000002</c:v>
                </c:pt>
                <c:pt idx="656">
                  <c:v>0.89531249000000002</c:v>
                </c:pt>
                <c:pt idx="657">
                  <c:v>0.87382811000000005</c:v>
                </c:pt>
                <c:pt idx="658">
                  <c:v>0.85429686000000005</c:v>
                </c:pt>
                <c:pt idx="659">
                  <c:v>0.83867186000000005</c:v>
                </c:pt>
                <c:pt idx="660">
                  <c:v>0.82109374000000002</c:v>
                </c:pt>
                <c:pt idx="661">
                  <c:v>0.80156249000000002</c:v>
                </c:pt>
                <c:pt idx="662">
                  <c:v>0.78203124000000002</c:v>
                </c:pt>
                <c:pt idx="663">
                  <c:v>0.76249999000000002</c:v>
                </c:pt>
                <c:pt idx="664">
                  <c:v>0.74296874000000002</c:v>
                </c:pt>
                <c:pt idx="665">
                  <c:v>0.71953124000000002</c:v>
                </c:pt>
                <c:pt idx="666">
                  <c:v>0.70195311000000005</c:v>
                </c:pt>
                <c:pt idx="667">
                  <c:v>0.68046874000000002</c:v>
                </c:pt>
                <c:pt idx="668">
                  <c:v>0.66093749000000002</c:v>
                </c:pt>
                <c:pt idx="669">
                  <c:v>0.64140624000000002</c:v>
                </c:pt>
                <c:pt idx="670">
                  <c:v>0.61992186000000005</c:v>
                </c:pt>
                <c:pt idx="671">
                  <c:v>0.59648436000000005</c:v>
                </c:pt>
                <c:pt idx="672">
                  <c:v>0.57499999000000002</c:v>
                </c:pt>
                <c:pt idx="673">
                  <c:v>0.55351561000000005</c:v>
                </c:pt>
                <c:pt idx="674">
                  <c:v>0.53203124000000002</c:v>
                </c:pt>
                <c:pt idx="675">
                  <c:v>0.51054686000000005</c:v>
                </c:pt>
                <c:pt idx="676">
                  <c:v>0.48710935999999999</c:v>
                </c:pt>
                <c:pt idx="677">
                  <c:v>0.46367185999999999</c:v>
                </c:pt>
                <c:pt idx="678">
                  <c:v>0.43828124000000002</c:v>
                </c:pt>
                <c:pt idx="679">
                  <c:v>0.41484374000000002</c:v>
                </c:pt>
                <c:pt idx="680">
                  <c:v>0.39335935999999999</c:v>
                </c:pt>
                <c:pt idx="681">
                  <c:v>0.37187499000000002</c:v>
                </c:pt>
                <c:pt idx="682">
                  <c:v>0.34843749000000002</c:v>
                </c:pt>
                <c:pt idx="683">
                  <c:v>0.32695310999999999</c:v>
                </c:pt>
                <c:pt idx="684">
                  <c:v>0.30351560999999999</c:v>
                </c:pt>
                <c:pt idx="685">
                  <c:v>0.27812499000000002</c:v>
                </c:pt>
                <c:pt idx="686">
                  <c:v>0.25468749000000002</c:v>
                </c:pt>
                <c:pt idx="687">
                  <c:v>0.23124998999999999</c:v>
                </c:pt>
                <c:pt idx="688">
                  <c:v>0.20781248999999999</c:v>
                </c:pt>
                <c:pt idx="689">
                  <c:v>0.18632810999999999</c:v>
                </c:pt>
                <c:pt idx="690">
                  <c:v>0.16093748999999999</c:v>
                </c:pt>
                <c:pt idx="691">
                  <c:v>0.13945310999999999</c:v>
                </c:pt>
                <c:pt idx="692">
                  <c:v>0.11601561000000001</c:v>
                </c:pt>
                <c:pt idx="693">
                  <c:v>9.2578110000000005E-2</c:v>
                </c:pt>
                <c:pt idx="694">
                  <c:v>6.9140610000000005E-2</c:v>
                </c:pt>
                <c:pt idx="695">
                  <c:v>4.3749990000000002E-2</c:v>
                </c:pt>
                <c:pt idx="696">
                  <c:v>1.6406239999999999E-2</c:v>
                </c:pt>
                <c:pt idx="697">
                  <c:v>-8.9843900000000001E-3</c:v>
                </c:pt>
                <c:pt idx="698">
                  <c:v>-3.2421890000000002E-2</c:v>
                </c:pt>
                <c:pt idx="699">
                  <c:v>-5.5859390000000002E-2</c:v>
                </c:pt>
                <c:pt idx="700">
                  <c:v>-7.9296889999999995E-2</c:v>
                </c:pt>
                <c:pt idx="701">
                  <c:v>-0.10468751</c:v>
                </c:pt>
                <c:pt idx="702">
                  <c:v>-0.13007814000000001</c:v>
                </c:pt>
                <c:pt idx="703">
                  <c:v>-0.15351564000000001</c:v>
                </c:pt>
                <c:pt idx="704">
                  <c:v>-0.17890626000000001</c:v>
                </c:pt>
                <c:pt idx="705">
                  <c:v>-0.20625001000000001</c:v>
                </c:pt>
                <c:pt idx="706">
                  <c:v>-0.23164064000000001</c:v>
                </c:pt>
                <c:pt idx="707">
                  <c:v>-0.25703125999999998</c:v>
                </c:pt>
                <c:pt idx="708">
                  <c:v>-0.28242189000000001</c:v>
                </c:pt>
                <c:pt idx="709">
                  <c:v>-0.30585939000000001</c:v>
                </c:pt>
                <c:pt idx="710">
                  <c:v>-0.32929689000000001</c:v>
                </c:pt>
                <c:pt idx="711">
                  <c:v>-0.35468750999999998</c:v>
                </c:pt>
                <c:pt idx="712">
                  <c:v>-0.37812500999999998</c:v>
                </c:pt>
                <c:pt idx="713">
                  <c:v>-0.40351564000000001</c:v>
                </c:pt>
                <c:pt idx="714">
                  <c:v>-0.42500000999999998</c:v>
                </c:pt>
                <c:pt idx="715">
                  <c:v>-0.44843750999999998</c:v>
                </c:pt>
                <c:pt idx="716">
                  <c:v>-0.47187500999999998</c:v>
                </c:pt>
                <c:pt idx="717">
                  <c:v>-0.49531250999999998</c:v>
                </c:pt>
                <c:pt idx="718">
                  <c:v>-0.51875000999999998</c:v>
                </c:pt>
                <c:pt idx="719">
                  <c:v>-0.54414063999999995</c:v>
                </c:pt>
                <c:pt idx="720">
                  <c:v>-0.56757813999999995</c:v>
                </c:pt>
                <c:pt idx="721">
                  <c:v>-0.59296875999999998</c:v>
                </c:pt>
                <c:pt idx="722">
                  <c:v>-0.62031250999999998</c:v>
                </c:pt>
                <c:pt idx="723">
                  <c:v>-0.64570313999999995</c:v>
                </c:pt>
                <c:pt idx="724">
                  <c:v>-0.67109375999999998</c:v>
                </c:pt>
                <c:pt idx="725">
                  <c:v>-0.69843750999999998</c:v>
                </c:pt>
                <c:pt idx="726">
                  <c:v>-0.72382813999999995</c:v>
                </c:pt>
                <c:pt idx="727">
                  <c:v>-0.74921875999999998</c:v>
                </c:pt>
                <c:pt idx="728">
                  <c:v>-0.77265625999999998</c:v>
                </c:pt>
                <c:pt idx="729">
                  <c:v>-0.79609375999999998</c:v>
                </c:pt>
                <c:pt idx="730">
                  <c:v>-0.82148438999999995</c:v>
                </c:pt>
                <c:pt idx="731">
                  <c:v>-0.84492188999999995</c:v>
                </c:pt>
                <c:pt idx="732">
                  <c:v>-0.87031250999999998</c:v>
                </c:pt>
                <c:pt idx="733">
                  <c:v>-0.89375000999999998</c:v>
                </c:pt>
                <c:pt idx="734">
                  <c:v>-0.91914063999999995</c:v>
                </c:pt>
                <c:pt idx="735">
                  <c:v>-0.94453125999999998</c:v>
                </c:pt>
                <c:pt idx="736">
                  <c:v>-0.96992188999999995</c:v>
                </c:pt>
                <c:pt idx="737">
                  <c:v>-0.99335938999999995</c:v>
                </c:pt>
                <c:pt idx="738">
                  <c:v>-1.01679689</c:v>
                </c:pt>
                <c:pt idx="739">
                  <c:v>-1.04023439</c:v>
                </c:pt>
                <c:pt idx="740">
                  <c:v>-1.06367189</c:v>
                </c:pt>
                <c:pt idx="741">
                  <c:v>-1.08710939</c:v>
                </c:pt>
                <c:pt idx="742">
                  <c:v>-1.10859376</c:v>
                </c:pt>
                <c:pt idx="743">
                  <c:v>-1.13398439</c:v>
                </c:pt>
                <c:pt idx="744">
                  <c:v>-1.15742189</c:v>
                </c:pt>
                <c:pt idx="745">
                  <c:v>-1.18085939</c:v>
                </c:pt>
                <c:pt idx="746">
                  <c:v>-1.20625001</c:v>
                </c:pt>
                <c:pt idx="747">
                  <c:v>-1.22773439</c:v>
                </c:pt>
                <c:pt idx="748">
                  <c:v>-1.24921876</c:v>
                </c:pt>
                <c:pt idx="749">
                  <c:v>-1.27265626</c:v>
                </c:pt>
                <c:pt idx="750">
                  <c:v>-1.29609376</c:v>
                </c:pt>
                <c:pt idx="751">
                  <c:v>-1.31757814</c:v>
                </c:pt>
                <c:pt idx="752">
                  <c:v>-1.34101564</c:v>
                </c:pt>
                <c:pt idx="753">
                  <c:v>-1.36640626</c:v>
                </c:pt>
                <c:pt idx="754">
                  <c:v>-1.38984376</c:v>
                </c:pt>
                <c:pt idx="755">
                  <c:v>-1.41328126</c:v>
                </c:pt>
                <c:pt idx="756">
                  <c:v>-1.43476564</c:v>
                </c:pt>
                <c:pt idx="757">
                  <c:v>-1.45820314</c:v>
                </c:pt>
                <c:pt idx="758">
                  <c:v>-1.47773439</c:v>
                </c:pt>
                <c:pt idx="759">
                  <c:v>-1.50117189</c:v>
                </c:pt>
                <c:pt idx="760">
                  <c:v>-1.52265626</c:v>
                </c:pt>
                <c:pt idx="761">
                  <c:v>-1.54414064</c:v>
                </c:pt>
                <c:pt idx="762">
                  <c:v>-1.56562501</c:v>
                </c:pt>
                <c:pt idx="763">
                  <c:v>-1.58710939</c:v>
                </c:pt>
                <c:pt idx="764">
                  <c:v>-1.60859376</c:v>
                </c:pt>
                <c:pt idx="765">
                  <c:v>-1.62617189</c:v>
                </c:pt>
                <c:pt idx="766">
                  <c:v>-1.64765626</c:v>
                </c:pt>
                <c:pt idx="767">
                  <c:v>-1.66718751</c:v>
                </c:pt>
                <c:pt idx="768">
                  <c:v>-1.68671876</c:v>
                </c:pt>
                <c:pt idx="769">
                  <c:v>-1.70625001</c:v>
                </c:pt>
                <c:pt idx="770">
                  <c:v>-1.72578126</c:v>
                </c:pt>
                <c:pt idx="771">
                  <c:v>-1.74531251</c:v>
                </c:pt>
                <c:pt idx="772">
                  <c:v>-1.76484376</c:v>
                </c:pt>
                <c:pt idx="773">
                  <c:v>-1.78242189</c:v>
                </c:pt>
                <c:pt idx="774">
                  <c:v>-1.80390626</c:v>
                </c:pt>
                <c:pt idx="775">
                  <c:v>-1.82148439</c:v>
                </c:pt>
                <c:pt idx="776">
                  <c:v>-1.83906251</c:v>
                </c:pt>
                <c:pt idx="777">
                  <c:v>-1.85468751</c:v>
                </c:pt>
                <c:pt idx="778">
                  <c:v>-1.87421876</c:v>
                </c:pt>
                <c:pt idx="779">
                  <c:v>-1.89179689</c:v>
                </c:pt>
                <c:pt idx="780">
                  <c:v>-1.90742189</c:v>
                </c:pt>
                <c:pt idx="781">
                  <c:v>-1.92109376</c:v>
                </c:pt>
                <c:pt idx="782">
                  <c:v>-1.94062501</c:v>
                </c:pt>
                <c:pt idx="783">
                  <c:v>-1.95820314</c:v>
                </c:pt>
                <c:pt idx="784">
                  <c:v>-1.97382814</c:v>
                </c:pt>
                <c:pt idx="785">
                  <c:v>-1.98750001</c:v>
                </c:pt>
                <c:pt idx="786">
                  <c:v>-2.0031250100000002</c:v>
                </c:pt>
                <c:pt idx="787">
                  <c:v>-2.0187500100000002</c:v>
                </c:pt>
                <c:pt idx="788">
                  <c:v>-2.0324218900000002</c:v>
                </c:pt>
                <c:pt idx="789">
                  <c:v>-2.0480468900000002</c:v>
                </c:pt>
                <c:pt idx="790">
                  <c:v>-2.0597656400000002</c:v>
                </c:pt>
                <c:pt idx="791">
                  <c:v>-2.0773437600000002</c:v>
                </c:pt>
                <c:pt idx="792">
                  <c:v>-2.0949218900000002</c:v>
                </c:pt>
                <c:pt idx="793">
                  <c:v>-2.1085937600000002</c:v>
                </c:pt>
                <c:pt idx="794">
                  <c:v>-2.1222656400000002</c:v>
                </c:pt>
                <c:pt idx="795">
                  <c:v>-2.1339843900000002</c:v>
                </c:pt>
                <c:pt idx="796">
                  <c:v>-2.1476562600000002</c:v>
                </c:pt>
                <c:pt idx="797">
                  <c:v>-2.1632812600000002</c:v>
                </c:pt>
                <c:pt idx="798">
                  <c:v>-2.1750000100000002</c:v>
                </c:pt>
                <c:pt idx="799">
                  <c:v>-2.1886718900000002</c:v>
                </c:pt>
                <c:pt idx="800">
                  <c:v>-2.2003906400000002</c:v>
                </c:pt>
                <c:pt idx="801">
                  <c:v>-2.2082031400000002</c:v>
                </c:pt>
                <c:pt idx="802">
                  <c:v>-2.2218750100000002</c:v>
                </c:pt>
                <c:pt idx="803">
                  <c:v>-2.2355468900000002</c:v>
                </c:pt>
                <c:pt idx="804">
                  <c:v>-2.2472656400000002</c:v>
                </c:pt>
                <c:pt idx="805">
                  <c:v>-2.2570312600000002</c:v>
                </c:pt>
                <c:pt idx="806">
                  <c:v>-2.2687500100000002</c:v>
                </c:pt>
                <c:pt idx="807">
                  <c:v>-2.2765625100000002</c:v>
                </c:pt>
                <c:pt idx="808">
                  <c:v>-2.2863281400000002</c:v>
                </c:pt>
                <c:pt idx="809">
                  <c:v>-2.2980468900000002</c:v>
                </c:pt>
                <c:pt idx="810">
                  <c:v>-2.3078125100000002</c:v>
                </c:pt>
                <c:pt idx="811">
                  <c:v>-2.3156250100000002</c:v>
                </c:pt>
                <c:pt idx="812">
                  <c:v>-2.3253906400000002</c:v>
                </c:pt>
                <c:pt idx="813">
                  <c:v>-2.3332031400000002</c:v>
                </c:pt>
                <c:pt idx="814">
                  <c:v>-2.3410156400000002</c:v>
                </c:pt>
                <c:pt idx="815">
                  <c:v>-2.3449218900000002</c:v>
                </c:pt>
                <c:pt idx="816">
                  <c:v>-2.3507812600000002</c:v>
                </c:pt>
                <c:pt idx="817">
                  <c:v>-2.3585937600000002</c:v>
                </c:pt>
                <c:pt idx="818">
                  <c:v>-2.3664062600000002</c:v>
                </c:pt>
                <c:pt idx="819">
                  <c:v>-2.3761718900000002</c:v>
                </c:pt>
                <c:pt idx="820">
                  <c:v>-2.3820312600000002</c:v>
                </c:pt>
                <c:pt idx="821">
                  <c:v>-2.3878906400000002</c:v>
                </c:pt>
                <c:pt idx="822">
                  <c:v>-2.3937500100000002</c:v>
                </c:pt>
                <c:pt idx="823">
                  <c:v>-2.3996093900000002</c:v>
                </c:pt>
                <c:pt idx="824">
                  <c:v>-2.4054687600000002</c:v>
                </c:pt>
                <c:pt idx="825">
                  <c:v>-2.4093750100000002</c:v>
                </c:pt>
                <c:pt idx="826">
                  <c:v>-2.4152343900000002</c:v>
                </c:pt>
                <c:pt idx="827">
                  <c:v>-2.4171875100000002</c:v>
                </c:pt>
                <c:pt idx="828">
                  <c:v>-2.4210937600000002</c:v>
                </c:pt>
                <c:pt idx="829">
                  <c:v>-2.4250000100000002</c:v>
                </c:pt>
                <c:pt idx="830">
                  <c:v>-2.4269531400000002</c:v>
                </c:pt>
                <c:pt idx="831">
                  <c:v>-2.4308593900000002</c:v>
                </c:pt>
                <c:pt idx="832">
                  <c:v>-2.4347656400000002</c:v>
                </c:pt>
                <c:pt idx="833">
                  <c:v>-2.4367187600000002</c:v>
                </c:pt>
                <c:pt idx="834">
                  <c:v>-2.4386718900000002</c:v>
                </c:pt>
                <c:pt idx="835">
                  <c:v>-2.4406250100000002</c:v>
                </c:pt>
                <c:pt idx="836">
                  <c:v>-2.4425781400000002</c:v>
                </c:pt>
                <c:pt idx="837">
                  <c:v>-2.4445312600000002</c:v>
                </c:pt>
                <c:pt idx="838">
                  <c:v>-2.4445312600000002</c:v>
                </c:pt>
                <c:pt idx="839">
                  <c:v>-2.4445312600000002</c:v>
                </c:pt>
                <c:pt idx="840">
                  <c:v>-2.4464843900000002</c:v>
                </c:pt>
                <c:pt idx="841">
                  <c:v>-2.4445312600000002</c:v>
                </c:pt>
                <c:pt idx="842">
                  <c:v>-2.4445312600000002</c:v>
                </c:pt>
                <c:pt idx="843">
                  <c:v>-2.4445312600000002</c:v>
                </c:pt>
                <c:pt idx="844">
                  <c:v>-2.4425781400000002</c:v>
                </c:pt>
                <c:pt idx="845">
                  <c:v>-2.4406250100000002</c:v>
                </c:pt>
                <c:pt idx="846">
                  <c:v>-2.4386718900000002</c:v>
                </c:pt>
                <c:pt idx="847">
                  <c:v>-2.4367187600000002</c:v>
                </c:pt>
                <c:pt idx="848">
                  <c:v>-2.4347656400000002</c:v>
                </c:pt>
                <c:pt idx="849">
                  <c:v>-2.4328125100000002</c:v>
                </c:pt>
                <c:pt idx="850">
                  <c:v>-2.4289062600000002</c:v>
                </c:pt>
                <c:pt idx="851">
                  <c:v>-2.4250000100000002</c:v>
                </c:pt>
                <c:pt idx="852">
                  <c:v>-2.4210937600000002</c:v>
                </c:pt>
                <c:pt idx="853">
                  <c:v>-2.4171875100000002</c:v>
                </c:pt>
                <c:pt idx="854">
                  <c:v>-2.4152343900000002</c:v>
                </c:pt>
                <c:pt idx="855">
                  <c:v>-2.4113281400000002</c:v>
                </c:pt>
                <c:pt idx="856">
                  <c:v>-2.4054687600000002</c:v>
                </c:pt>
                <c:pt idx="857">
                  <c:v>-2.4015625100000002</c:v>
                </c:pt>
                <c:pt idx="858">
                  <c:v>-2.3957031400000002</c:v>
                </c:pt>
                <c:pt idx="859">
                  <c:v>-2.3898437600000002</c:v>
                </c:pt>
                <c:pt idx="860">
                  <c:v>-2.3839843900000002</c:v>
                </c:pt>
                <c:pt idx="861">
                  <c:v>-2.3781250100000002</c:v>
                </c:pt>
                <c:pt idx="862">
                  <c:v>-2.3683593900000002</c:v>
                </c:pt>
                <c:pt idx="863">
                  <c:v>-2.3605468900000002</c:v>
                </c:pt>
                <c:pt idx="864">
                  <c:v>-2.3527343900000002</c:v>
                </c:pt>
                <c:pt idx="865">
                  <c:v>-2.3468750100000002</c:v>
                </c:pt>
                <c:pt idx="866">
                  <c:v>-2.3429687600000002</c:v>
                </c:pt>
                <c:pt idx="867">
                  <c:v>-2.3351562600000002</c:v>
                </c:pt>
                <c:pt idx="868">
                  <c:v>-2.3273437600000002</c:v>
                </c:pt>
                <c:pt idx="869">
                  <c:v>-2.3195312600000002</c:v>
                </c:pt>
                <c:pt idx="870">
                  <c:v>-2.3097656400000002</c:v>
                </c:pt>
                <c:pt idx="871">
                  <c:v>-2.3000000100000002</c:v>
                </c:pt>
                <c:pt idx="872">
                  <c:v>-2.2902343900000002</c:v>
                </c:pt>
                <c:pt idx="873">
                  <c:v>-2.2804687600000002</c:v>
                </c:pt>
                <c:pt idx="874">
                  <c:v>-2.2707031400000002</c:v>
                </c:pt>
                <c:pt idx="875">
                  <c:v>-2.2609375100000002</c:v>
                </c:pt>
                <c:pt idx="876">
                  <c:v>-2.2492187600000002</c:v>
                </c:pt>
                <c:pt idx="877">
                  <c:v>-2.2394531400000002</c:v>
                </c:pt>
                <c:pt idx="878">
                  <c:v>-2.2257812600000002</c:v>
                </c:pt>
                <c:pt idx="879">
                  <c:v>-2.2121093900000002</c:v>
                </c:pt>
                <c:pt idx="880">
                  <c:v>-2.2023437600000002</c:v>
                </c:pt>
                <c:pt idx="881">
                  <c:v>-2.1925781400000002</c:v>
                </c:pt>
                <c:pt idx="882">
                  <c:v>-2.1789062600000002</c:v>
                </c:pt>
                <c:pt idx="883">
                  <c:v>-2.1671875100000002</c:v>
                </c:pt>
                <c:pt idx="884">
                  <c:v>-2.1535156400000002</c:v>
                </c:pt>
                <c:pt idx="885">
                  <c:v>-2.1378906400000002</c:v>
                </c:pt>
                <c:pt idx="886">
                  <c:v>-2.1261718900000002</c:v>
                </c:pt>
                <c:pt idx="887">
                  <c:v>-2.1125000100000002</c:v>
                </c:pt>
                <c:pt idx="888">
                  <c:v>-2.0988281400000002</c:v>
                </c:pt>
                <c:pt idx="889">
                  <c:v>-2.0832031400000002</c:v>
                </c:pt>
                <c:pt idx="890">
                  <c:v>-2.0636718900000002</c:v>
                </c:pt>
                <c:pt idx="891">
                  <c:v>-2.0519531400000002</c:v>
                </c:pt>
                <c:pt idx="892">
                  <c:v>-2.0382812600000002</c:v>
                </c:pt>
                <c:pt idx="893">
                  <c:v>-2.0226562600000002</c:v>
                </c:pt>
                <c:pt idx="894">
                  <c:v>-2.0070312600000002</c:v>
                </c:pt>
                <c:pt idx="895">
                  <c:v>-1.99140626</c:v>
                </c:pt>
                <c:pt idx="896">
                  <c:v>-1.97773439</c:v>
                </c:pt>
                <c:pt idx="897">
                  <c:v>-1.96210939</c:v>
                </c:pt>
                <c:pt idx="898">
                  <c:v>-1.94648439</c:v>
                </c:pt>
                <c:pt idx="899">
                  <c:v>-1.92695314</c:v>
                </c:pt>
                <c:pt idx="900">
                  <c:v>-1.91132814</c:v>
                </c:pt>
                <c:pt idx="901">
                  <c:v>-1.89570314</c:v>
                </c:pt>
                <c:pt idx="902">
                  <c:v>-1.87812501</c:v>
                </c:pt>
                <c:pt idx="903">
                  <c:v>-1.86054689</c:v>
                </c:pt>
                <c:pt idx="904">
                  <c:v>-1.84296876</c:v>
                </c:pt>
                <c:pt idx="905">
                  <c:v>-1.82539064</c:v>
                </c:pt>
                <c:pt idx="906">
                  <c:v>-1.80781251</c:v>
                </c:pt>
                <c:pt idx="907">
                  <c:v>-1.78828126</c:v>
                </c:pt>
                <c:pt idx="908">
                  <c:v>-1.76875001</c:v>
                </c:pt>
                <c:pt idx="909">
                  <c:v>-1.75117189</c:v>
                </c:pt>
                <c:pt idx="910">
                  <c:v>-1.73164064</c:v>
                </c:pt>
                <c:pt idx="911">
                  <c:v>-1.71210939</c:v>
                </c:pt>
                <c:pt idx="912">
                  <c:v>-1.69257814</c:v>
                </c:pt>
                <c:pt idx="913">
                  <c:v>-1.67304689</c:v>
                </c:pt>
                <c:pt idx="914">
                  <c:v>-1.65351564</c:v>
                </c:pt>
                <c:pt idx="915">
                  <c:v>-1.63203126</c:v>
                </c:pt>
                <c:pt idx="916">
                  <c:v>-1.61250001</c:v>
                </c:pt>
                <c:pt idx="917">
                  <c:v>-1.59296876</c:v>
                </c:pt>
                <c:pt idx="918">
                  <c:v>-1.57148439</c:v>
                </c:pt>
                <c:pt idx="919">
                  <c:v>-1.55000001</c:v>
                </c:pt>
                <c:pt idx="920">
                  <c:v>-1.52851564</c:v>
                </c:pt>
                <c:pt idx="921">
                  <c:v>-1.50898439</c:v>
                </c:pt>
                <c:pt idx="922">
                  <c:v>-1.48359376</c:v>
                </c:pt>
                <c:pt idx="923">
                  <c:v>-1.46406251</c:v>
                </c:pt>
                <c:pt idx="924">
                  <c:v>-1.44062501</c:v>
                </c:pt>
                <c:pt idx="925">
                  <c:v>-1.41914064</c:v>
                </c:pt>
                <c:pt idx="926">
                  <c:v>-1.39765626</c:v>
                </c:pt>
                <c:pt idx="927">
                  <c:v>-1.37421876</c:v>
                </c:pt>
                <c:pt idx="928">
                  <c:v>-1.34882814</c:v>
                </c:pt>
                <c:pt idx="929">
                  <c:v>-1.32343751</c:v>
                </c:pt>
                <c:pt idx="930">
                  <c:v>-1.30195314</c:v>
                </c:pt>
                <c:pt idx="931">
                  <c:v>-1.27851564</c:v>
                </c:pt>
                <c:pt idx="932">
                  <c:v>-1.25703126</c:v>
                </c:pt>
                <c:pt idx="933">
                  <c:v>-1.23359376</c:v>
                </c:pt>
                <c:pt idx="934">
                  <c:v>-1.21210939</c:v>
                </c:pt>
                <c:pt idx="935">
                  <c:v>-1.18867189</c:v>
                </c:pt>
                <c:pt idx="936">
                  <c:v>-1.16523439</c:v>
                </c:pt>
                <c:pt idx="937">
                  <c:v>-1.13984376</c:v>
                </c:pt>
                <c:pt idx="938">
                  <c:v>-1.11640626</c:v>
                </c:pt>
                <c:pt idx="939">
                  <c:v>-1.09296876</c:v>
                </c:pt>
                <c:pt idx="940">
                  <c:v>-1.06953126</c:v>
                </c:pt>
                <c:pt idx="941">
                  <c:v>-1.04804689</c:v>
                </c:pt>
                <c:pt idx="942">
                  <c:v>-1.02265626</c:v>
                </c:pt>
                <c:pt idx="943">
                  <c:v>-0.99921875999999998</c:v>
                </c:pt>
                <c:pt idx="944">
                  <c:v>-0.97578125999999998</c:v>
                </c:pt>
                <c:pt idx="945">
                  <c:v>-0.95234375999999998</c:v>
                </c:pt>
                <c:pt idx="946">
                  <c:v>-0.92695313999999995</c:v>
                </c:pt>
                <c:pt idx="947">
                  <c:v>-0.90156250999999998</c:v>
                </c:pt>
                <c:pt idx="948">
                  <c:v>-0.87617188999999995</c:v>
                </c:pt>
                <c:pt idx="949">
                  <c:v>-0.85273438999999995</c:v>
                </c:pt>
                <c:pt idx="950">
                  <c:v>-0.82734375999999998</c:v>
                </c:pt>
                <c:pt idx="951">
                  <c:v>-0.80390625999999998</c:v>
                </c:pt>
                <c:pt idx="952">
                  <c:v>-0.78046875999999998</c:v>
                </c:pt>
                <c:pt idx="953">
                  <c:v>-0.75507813999999995</c:v>
                </c:pt>
                <c:pt idx="954">
                  <c:v>-0.73164063999999995</c:v>
                </c:pt>
                <c:pt idx="955">
                  <c:v>-0.70625000999999998</c:v>
                </c:pt>
                <c:pt idx="956">
                  <c:v>-0.67890625999999998</c:v>
                </c:pt>
                <c:pt idx="957">
                  <c:v>-0.65156250999999998</c:v>
                </c:pt>
                <c:pt idx="958">
                  <c:v>-0.62617188999999995</c:v>
                </c:pt>
                <c:pt idx="959">
                  <c:v>-0.60078125999999998</c:v>
                </c:pt>
                <c:pt idx="960">
                  <c:v>-0.57539063999999995</c:v>
                </c:pt>
                <c:pt idx="961">
                  <c:v>-0.55000000999999998</c:v>
                </c:pt>
                <c:pt idx="962">
                  <c:v>-0.52656250999999998</c:v>
                </c:pt>
                <c:pt idx="963">
                  <c:v>-0.50312500999999998</c:v>
                </c:pt>
                <c:pt idx="964">
                  <c:v>-0.47968750999999998</c:v>
                </c:pt>
                <c:pt idx="965">
                  <c:v>-0.45429689000000001</c:v>
                </c:pt>
                <c:pt idx="966">
                  <c:v>-0.43085939000000001</c:v>
                </c:pt>
                <c:pt idx="967">
                  <c:v>-0.40937500999999998</c:v>
                </c:pt>
                <c:pt idx="968">
                  <c:v>-0.38593750999999998</c:v>
                </c:pt>
                <c:pt idx="969">
                  <c:v>-0.36250000999999998</c:v>
                </c:pt>
                <c:pt idx="970">
                  <c:v>-0.33710939000000001</c:v>
                </c:pt>
                <c:pt idx="971">
                  <c:v>-0.31367189000000001</c:v>
                </c:pt>
                <c:pt idx="972">
                  <c:v>-0.28828125999999998</c:v>
                </c:pt>
                <c:pt idx="973">
                  <c:v>-0.26289064000000001</c:v>
                </c:pt>
                <c:pt idx="974">
                  <c:v>-0.23750001000000001</c:v>
                </c:pt>
                <c:pt idx="975">
                  <c:v>-0.21210939000000001</c:v>
                </c:pt>
                <c:pt idx="976">
                  <c:v>-0.18671876000000001</c:v>
                </c:pt>
                <c:pt idx="977">
                  <c:v>-0.16132814000000001</c:v>
                </c:pt>
                <c:pt idx="978">
                  <c:v>-0.13593751000000001</c:v>
                </c:pt>
                <c:pt idx="979">
                  <c:v>-0.11054688999999999</c:v>
                </c:pt>
                <c:pt idx="980">
                  <c:v>-8.7109389999999995E-2</c:v>
                </c:pt>
                <c:pt idx="981">
                  <c:v>-6.3671889999999995E-2</c:v>
                </c:pt>
                <c:pt idx="982">
                  <c:v>-4.0234390000000002E-2</c:v>
                </c:pt>
                <c:pt idx="983">
                  <c:v>-1.4843759999999999E-2</c:v>
                </c:pt>
                <c:pt idx="984">
                  <c:v>1.054686E-2</c:v>
                </c:pt>
                <c:pt idx="985">
                  <c:v>3.5937490000000002E-2</c:v>
                </c:pt>
                <c:pt idx="986">
                  <c:v>6.1328109999999998E-2</c:v>
                </c:pt>
                <c:pt idx="987">
                  <c:v>8.6718740000000002E-2</c:v>
                </c:pt>
                <c:pt idx="988">
                  <c:v>0.11015624</c:v>
                </c:pt>
                <c:pt idx="989">
                  <c:v>0.13164060999999999</c:v>
                </c:pt>
                <c:pt idx="990">
                  <c:v>0.15507810999999999</c:v>
                </c:pt>
                <c:pt idx="991">
                  <c:v>0.17851560999999999</c:v>
                </c:pt>
                <c:pt idx="992">
                  <c:v>0.20195310999999999</c:v>
                </c:pt>
                <c:pt idx="993">
                  <c:v>0.22539060999999999</c:v>
                </c:pt>
                <c:pt idx="994">
                  <c:v>0.24882810999999999</c:v>
                </c:pt>
                <c:pt idx="995">
                  <c:v>0.27226560999999999</c:v>
                </c:pt>
                <c:pt idx="996">
                  <c:v>0.29765624000000002</c:v>
                </c:pt>
                <c:pt idx="997">
                  <c:v>0.31914060999999999</c:v>
                </c:pt>
                <c:pt idx="998">
                  <c:v>0.34257810999999999</c:v>
                </c:pt>
                <c:pt idx="999">
                  <c:v>0.36601560999999999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'4v'!$K$3:$K$1002</c:f>
              <c:numCache>
                <c:formatCode>0.00E+00</c:formatCode>
                <c:ptCount val="1000"/>
                <c:pt idx="0">
                  <c:v>1.05742186</c:v>
                </c:pt>
                <c:pt idx="1">
                  <c:v>1.05742186</c:v>
                </c:pt>
                <c:pt idx="2">
                  <c:v>1.05546874</c:v>
                </c:pt>
                <c:pt idx="3">
                  <c:v>1.05351561</c:v>
                </c:pt>
                <c:pt idx="4">
                  <c:v>1.05156249</c:v>
                </c:pt>
                <c:pt idx="5">
                  <c:v>1.04960936</c:v>
                </c:pt>
                <c:pt idx="6">
                  <c:v>1.04765624</c:v>
                </c:pt>
                <c:pt idx="7">
                  <c:v>1.04570311</c:v>
                </c:pt>
                <c:pt idx="8">
                  <c:v>1.04374999</c:v>
                </c:pt>
                <c:pt idx="9">
                  <c:v>1.04374999</c:v>
                </c:pt>
                <c:pt idx="10">
                  <c:v>1.04179686</c:v>
                </c:pt>
                <c:pt idx="11">
                  <c:v>1.03984374</c:v>
                </c:pt>
                <c:pt idx="12">
                  <c:v>1.03984374</c:v>
                </c:pt>
                <c:pt idx="13">
                  <c:v>1.03789061</c:v>
                </c:pt>
                <c:pt idx="14">
                  <c:v>1.03789061</c:v>
                </c:pt>
                <c:pt idx="15">
                  <c:v>1.03789061</c:v>
                </c:pt>
                <c:pt idx="16">
                  <c:v>1.03789061</c:v>
                </c:pt>
                <c:pt idx="17">
                  <c:v>1.03789061</c:v>
                </c:pt>
                <c:pt idx="18">
                  <c:v>1.03789061</c:v>
                </c:pt>
                <c:pt idx="19">
                  <c:v>1.03789061</c:v>
                </c:pt>
                <c:pt idx="20">
                  <c:v>1.03593749</c:v>
                </c:pt>
                <c:pt idx="21">
                  <c:v>1.03593749</c:v>
                </c:pt>
                <c:pt idx="22">
                  <c:v>1.03398436</c:v>
                </c:pt>
                <c:pt idx="23">
                  <c:v>1.03203124</c:v>
                </c:pt>
                <c:pt idx="24">
                  <c:v>1.03007811</c:v>
                </c:pt>
                <c:pt idx="25">
                  <c:v>1.02812499</c:v>
                </c:pt>
                <c:pt idx="26">
                  <c:v>1.02617186</c:v>
                </c:pt>
                <c:pt idx="27">
                  <c:v>1.02421874</c:v>
                </c:pt>
                <c:pt idx="28">
                  <c:v>1.02226561</c:v>
                </c:pt>
                <c:pt idx="29">
                  <c:v>1.02031249</c:v>
                </c:pt>
                <c:pt idx="30">
                  <c:v>1.01835936</c:v>
                </c:pt>
                <c:pt idx="31">
                  <c:v>1.01445311</c:v>
                </c:pt>
                <c:pt idx="32">
                  <c:v>1.01249999</c:v>
                </c:pt>
                <c:pt idx="33">
                  <c:v>1.00859374</c:v>
                </c:pt>
                <c:pt idx="34">
                  <c:v>1.00468749</c:v>
                </c:pt>
                <c:pt idx="35">
                  <c:v>1.00078124</c:v>
                </c:pt>
                <c:pt idx="36">
                  <c:v>0.99687499000000002</c:v>
                </c:pt>
                <c:pt idx="37">
                  <c:v>0.99101561000000005</c:v>
                </c:pt>
                <c:pt idx="38">
                  <c:v>0.98515624000000002</c:v>
                </c:pt>
                <c:pt idx="39">
                  <c:v>0.98124999000000002</c:v>
                </c:pt>
                <c:pt idx="40">
                  <c:v>0.97539061000000005</c:v>
                </c:pt>
                <c:pt idx="41">
                  <c:v>0.96953124000000002</c:v>
                </c:pt>
                <c:pt idx="42">
                  <c:v>0.96367186000000005</c:v>
                </c:pt>
                <c:pt idx="43">
                  <c:v>0.95976561000000005</c:v>
                </c:pt>
                <c:pt idx="44">
                  <c:v>0.95585936000000005</c:v>
                </c:pt>
                <c:pt idx="45">
                  <c:v>0.95390624000000002</c:v>
                </c:pt>
                <c:pt idx="46">
                  <c:v>0.95195311000000005</c:v>
                </c:pt>
                <c:pt idx="47">
                  <c:v>0.94999999000000002</c:v>
                </c:pt>
                <c:pt idx="48">
                  <c:v>0.94999999000000002</c:v>
                </c:pt>
                <c:pt idx="49">
                  <c:v>0.94999999000000002</c:v>
                </c:pt>
                <c:pt idx="50">
                  <c:v>0.94999999000000002</c:v>
                </c:pt>
                <c:pt idx="51">
                  <c:v>0.94804686000000005</c:v>
                </c:pt>
                <c:pt idx="52">
                  <c:v>0.94804686000000005</c:v>
                </c:pt>
                <c:pt idx="53">
                  <c:v>0.94804686000000005</c:v>
                </c:pt>
                <c:pt idx="54">
                  <c:v>0.94804686000000005</c:v>
                </c:pt>
                <c:pt idx="55">
                  <c:v>0.94804686000000005</c:v>
                </c:pt>
                <c:pt idx="56">
                  <c:v>0.94804686000000005</c:v>
                </c:pt>
                <c:pt idx="57">
                  <c:v>0.94609374000000002</c:v>
                </c:pt>
                <c:pt idx="58">
                  <c:v>0.94414061000000005</c:v>
                </c:pt>
                <c:pt idx="59">
                  <c:v>0.94218749000000002</c:v>
                </c:pt>
                <c:pt idx="60">
                  <c:v>0.93828124000000002</c:v>
                </c:pt>
                <c:pt idx="61">
                  <c:v>0.93632811000000005</c:v>
                </c:pt>
                <c:pt idx="62">
                  <c:v>0.93242186000000005</c:v>
                </c:pt>
                <c:pt idx="63">
                  <c:v>0.92851561000000005</c:v>
                </c:pt>
                <c:pt idx="64">
                  <c:v>0.92460936000000005</c:v>
                </c:pt>
                <c:pt idx="65">
                  <c:v>0.92265624000000002</c:v>
                </c:pt>
                <c:pt idx="66">
                  <c:v>0.92070311000000005</c:v>
                </c:pt>
                <c:pt idx="67">
                  <c:v>0.92070311000000005</c:v>
                </c:pt>
                <c:pt idx="68">
                  <c:v>0.91874999000000002</c:v>
                </c:pt>
                <c:pt idx="69">
                  <c:v>0.91874999000000002</c:v>
                </c:pt>
                <c:pt idx="70">
                  <c:v>0.91874999000000002</c:v>
                </c:pt>
                <c:pt idx="71">
                  <c:v>0.91679686000000005</c:v>
                </c:pt>
                <c:pt idx="72">
                  <c:v>0.91679686000000005</c:v>
                </c:pt>
                <c:pt idx="73">
                  <c:v>0.91484374000000002</c:v>
                </c:pt>
                <c:pt idx="74">
                  <c:v>0.91289061000000005</c:v>
                </c:pt>
                <c:pt idx="75">
                  <c:v>0.91093749000000002</c:v>
                </c:pt>
                <c:pt idx="76">
                  <c:v>0.90898436000000005</c:v>
                </c:pt>
                <c:pt idx="77">
                  <c:v>0.90703124000000002</c:v>
                </c:pt>
                <c:pt idx="78">
                  <c:v>0.90312499000000002</c:v>
                </c:pt>
                <c:pt idx="79">
                  <c:v>0.89921874000000002</c:v>
                </c:pt>
                <c:pt idx="80">
                  <c:v>0.89531249000000002</c:v>
                </c:pt>
                <c:pt idx="81">
                  <c:v>0.89140624000000002</c:v>
                </c:pt>
                <c:pt idx="82">
                  <c:v>0.88554686000000005</c:v>
                </c:pt>
                <c:pt idx="83">
                  <c:v>0.88164061000000005</c:v>
                </c:pt>
                <c:pt idx="84">
                  <c:v>0.87773436000000005</c:v>
                </c:pt>
                <c:pt idx="85">
                  <c:v>0.87187499000000002</c:v>
                </c:pt>
                <c:pt idx="86">
                  <c:v>0.86601561000000005</c:v>
                </c:pt>
                <c:pt idx="87">
                  <c:v>0.86210936000000005</c:v>
                </c:pt>
                <c:pt idx="88">
                  <c:v>0.85820311000000005</c:v>
                </c:pt>
                <c:pt idx="89">
                  <c:v>0.85234374000000002</c:v>
                </c:pt>
                <c:pt idx="90">
                  <c:v>0.84843749000000002</c:v>
                </c:pt>
                <c:pt idx="91">
                  <c:v>0.84453124000000002</c:v>
                </c:pt>
                <c:pt idx="92">
                  <c:v>0.84062499000000002</c:v>
                </c:pt>
                <c:pt idx="93">
                  <c:v>0.83671874000000002</c:v>
                </c:pt>
                <c:pt idx="94">
                  <c:v>0.83281249000000002</c:v>
                </c:pt>
                <c:pt idx="95">
                  <c:v>0.83085936000000005</c:v>
                </c:pt>
                <c:pt idx="96">
                  <c:v>0.82890624000000002</c:v>
                </c:pt>
                <c:pt idx="97">
                  <c:v>0.82695311000000005</c:v>
                </c:pt>
                <c:pt idx="98">
                  <c:v>0.82499999000000002</c:v>
                </c:pt>
                <c:pt idx="99">
                  <c:v>0.82499999000000002</c:v>
                </c:pt>
                <c:pt idx="100">
                  <c:v>0.82499999000000002</c:v>
                </c:pt>
                <c:pt idx="101">
                  <c:v>0.82499999000000002</c:v>
                </c:pt>
                <c:pt idx="102">
                  <c:v>0.82499999000000002</c:v>
                </c:pt>
                <c:pt idx="103">
                  <c:v>0.82499999000000002</c:v>
                </c:pt>
                <c:pt idx="104">
                  <c:v>0.82499999000000002</c:v>
                </c:pt>
                <c:pt idx="105">
                  <c:v>0.82499999000000002</c:v>
                </c:pt>
                <c:pt idx="106">
                  <c:v>0.82499999000000002</c:v>
                </c:pt>
                <c:pt idx="107">
                  <c:v>0.82499999000000002</c:v>
                </c:pt>
                <c:pt idx="108">
                  <c:v>0.82499999000000002</c:v>
                </c:pt>
                <c:pt idx="109">
                  <c:v>0.82499999000000002</c:v>
                </c:pt>
                <c:pt idx="110">
                  <c:v>0.82499999000000002</c:v>
                </c:pt>
                <c:pt idx="111">
                  <c:v>0.82499999000000002</c:v>
                </c:pt>
                <c:pt idx="112">
                  <c:v>0.82304686000000005</c:v>
                </c:pt>
                <c:pt idx="113">
                  <c:v>0.82109374000000002</c:v>
                </c:pt>
                <c:pt idx="114">
                  <c:v>0.81718749000000002</c:v>
                </c:pt>
                <c:pt idx="115">
                  <c:v>0.81328124000000002</c:v>
                </c:pt>
                <c:pt idx="116">
                  <c:v>0.80742186000000005</c:v>
                </c:pt>
                <c:pt idx="117">
                  <c:v>0.80351561000000005</c:v>
                </c:pt>
                <c:pt idx="118">
                  <c:v>0.79960936000000005</c:v>
                </c:pt>
                <c:pt idx="119">
                  <c:v>0.79570311000000005</c:v>
                </c:pt>
                <c:pt idx="120">
                  <c:v>0.78984374000000002</c:v>
                </c:pt>
                <c:pt idx="121">
                  <c:v>0.78593749000000002</c:v>
                </c:pt>
                <c:pt idx="122">
                  <c:v>0.78203124000000002</c:v>
                </c:pt>
                <c:pt idx="123">
                  <c:v>0.77812499000000002</c:v>
                </c:pt>
                <c:pt idx="124">
                  <c:v>0.77421874000000002</c:v>
                </c:pt>
                <c:pt idx="125">
                  <c:v>0.77031249000000002</c:v>
                </c:pt>
                <c:pt idx="126">
                  <c:v>0.76640624000000002</c:v>
                </c:pt>
                <c:pt idx="127">
                  <c:v>0.76249999000000002</c:v>
                </c:pt>
                <c:pt idx="128">
                  <c:v>0.76054686000000005</c:v>
                </c:pt>
                <c:pt idx="129">
                  <c:v>0.75664061000000005</c:v>
                </c:pt>
                <c:pt idx="130">
                  <c:v>0.75468749000000002</c:v>
                </c:pt>
                <c:pt idx="131">
                  <c:v>0.75273436000000005</c:v>
                </c:pt>
                <c:pt idx="132">
                  <c:v>0.75078124000000002</c:v>
                </c:pt>
                <c:pt idx="133">
                  <c:v>0.74882811000000005</c:v>
                </c:pt>
                <c:pt idx="134">
                  <c:v>0.74687499000000002</c:v>
                </c:pt>
                <c:pt idx="135">
                  <c:v>0.74492186000000005</c:v>
                </c:pt>
                <c:pt idx="136">
                  <c:v>0.74492186000000005</c:v>
                </c:pt>
                <c:pt idx="137">
                  <c:v>0.74296874000000002</c:v>
                </c:pt>
                <c:pt idx="138">
                  <c:v>0.74296874000000002</c:v>
                </c:pt>
                <c:pt idx="139">
                  <c:v>0.74296874000000002</c:v>
                </c:pt>
                <c:pt idx="140">
                  <c:v>0.74101561000000005</c:v>
                </c:pt>
                <c:pt idx="141">
                  <c:v>0.73906249000000002</c:v>
                </c:pt>
                <c:pt idx="142">
                  <c:v>0.73710936000000005</c:v>
                </c:pt>
                <c:pt idx="143">
                  <c:v>0.73515624000000002</c:v>
                </c:pt>
                <c:pt idx="144">
                  <c:v>0.73124999000000002</c:v>
                </c:pt>
                <c:pt idx="145">
                  <c:v>0.72734374000000002</c:v>
                </c:pt>
                <c:pt idx="146">
                  <c:v>0.72343749000000002</c:v>
                </c:pt>
                <c:pt idx="147">
                  <c:v>0.71953124000000002</c:v>
                </c:pt>
                <c:pt idx="148">
                  <c:v>0.71757811000000005</c:v>
                </c:pt>
                <c:pt idx="149">
                  <c:v>0.71367186000000005</c:v>
                </c:pt>
                <c:pt idx="150">
                  <c:v>0.71171874000000002</c:v>
                </c:pt>
                <c:pt idx="151">
                  <c:v>0.70976561000000005</c:v>
                </c:pt>
                <c:pt idx="152">
                  <c:v>0.70976561000000005</c:v>
                </c:pt>
                <c:pt idx="153">
                  <c:v>0.70781249000000002</c:v>
                </c:pt>
                <c:pt idx="154">
                  <c:v>0.70585936000000005</c:v>
                </c:pt>
                <c:pt idx="155">
                  <c:v>0.70390624000000002</c:v>
                </c:pt>
                <c:pt idx="156">
                  <c:v>0.69999999000000002</c:v>
                </c:pt>
                <c:pt idx="157">
                  <c:v>0.69804686000000005</c:v>
                </c:pt>
                <c:pt idx="158">
                  <c:v>0.69609374000000002</c:v>
                </c:pt>
                <c:pt idx="159">
                  <c:v>0.69414061000000005</c:v>
                </c:pt>
                <c:pt idx="160">
                  <c:v>0.69218749000000002</c:v>
                </c:pt>
                <c:pt idx="161">
                  <c:v>0.69023436000000005</c:v>
                </c:pt>
                <c:pt idx="162">
                  <c:v>0.69023436000000005</c:v>
                </c:pt>
                <c:pt idx="163">
                  <c:v>0.69023436000000005</c:v>
                </c:pt>
                <c:pt idx="164">
                  <c:v>0.69023436000000005</c:v>
                </c:pt>
                <c:pt idx="165">
                  <c:v>0.69023436000000005</c:v>
                </c:pt>
                <c:pt idx="166">
                  <c:v>0.69218749000000002</c:v>
                </c:pt>
                <c:pt idx="167">
                  <c:v>0.69218749000000002</c:v>
                </c:pt>
                <c:pt idx="168">
                  <c:v>0.69414061000000005</c:v>
                </c:pt>
                <c:pt idx="169">
                  <c:v>0.69414061000000005</c:v>
                </c:pt>
                <c:pt idx="170">
                  <c:v>0.69218749000000002</c:v>
                </c:pt>
                <c:pt idx="171">
                  <c:v>0.69218749000000002</c:v>
                </c:pt>
                <c:pt idx="172">
                  <c:v>0.69023436000000005</c:v>
                </c:pt>
                <c:pt idx="173">
                  <c:v>0.68828124000000002</c:v>
                </c:pt>
                <c:pt idx="174">
                  <c:v>0.68828124000000002</c:v>
                </c:pt>
                <c:pt idx="175">
                  <c:v>0.68632811000000005</c:v>
                </c:pt>
                <c:pt idx="176">
                  <c:v>0.68632811000000005</c:v>
                </c:pt>
                <c:pt idx="177">
                  <c:v>0.68632811000000005</c:v>
                </c:pt>
                <c:pt idx="178">
                  <c:v>0.68632811000000005</c:v>
                </c:pt>
                <c:pt idx="179">
                  <c:v>0.68437499000000002</c:v>
                </c:pt>
                <c:pt idx="180">
                  <c:v>0.68437499000000002</c:v>
                </c:pt>
                <c:pt idx="181">
                  <c:v>0.68242186000000005</c:v>
                </c:pt>
                <c:pt idx="182">
                  <c:v>0.68046874000000002</c:v>
                </c:pt>
                <c:pt idx="183">
                  <c:v>0.67656249000000002</c:v>
                </c:pt>
                <c:pt idx="184">
                  <c:v>0.67460936000000005</c:v>
                </c:pt>
                <c:pt idx="185">
                  <c:v>0.67265624000000002</c:v>
                </c:pt>
                <c:pt idx="186">
                  <c:v>0.67265624000000002</c:v>
                </c:pt>
                <c:pt idx="187">
                  <c:v>0.67265624000000002</c:v>
                </c:pt>
                <c:pt idx="188">
                  <c:v>0.67265624000000002</c:v>
                </c:pt>
                <c:pt idx="189">
                  <c:v>0.67460936000000005</c:v>
                </c:pt>
                <c:pt idx="190">
                  <c:v>0.67460936000000005</c:v>
                </c:pt>
                <c:pt idx="191">
                  <c:v>0.67656249000000002</c:v>
                </c:pt>
                <c:pt idx="192">
                  <c:v>0.67656249000000002</c:v>
                </c:pt>
                <c:pt idx="193">
                  <c:v>0.67656249000000002</c:v>
                </c:pt>
                <c:pt idx="194">
                  <c:v>0.67851561000000005</c:v>
                </c:pt>
                <c:pt idx="195">
                  <c:v>0.67851561000000005</c:v>
                </c:pt>
                <c:pt idx="196">
                  <c:v>0.68046874000000002</c:v>
                </c:pt>
                <c:pt idx="197">
                  <c:v>0.68046874000000002</c:v>
                </c:pt>
                <c:pt idx="198">
                  <c:v>0.68242186000000005</c:v>
                </c:pt>
                <c:pt idx="199">
                  <c:v>0.68242186000000005</c:v>
                </c:pt>
                <c:pt idx="200">
                  <c:v>0.68242186000000005</c:v>
                </c:pt>
                <c:pt idx="201">
                  <c:v>0.68242186000000005</c:v>
                </c:pt>
                <c:pt idx="202">
                  <c:v>0.68242186000000005</c:v>
                </c:pt>
                <c:pt idx="203">
                  <c:v>0.68046874000000002</c:v>
                </c:pt>
                <c:pt idx="204">
                  <c:v>0.68046874000000002</c:v>
                </c:pt>
                <c:pt idx="205">
                  <c:v>0.68046874000000002</c:v>
                </c:pt>
                <c:pt idx="206">
                  <c:v>0.67851561000000005</c:v>
                </c:pt>
                <c:pt idx="207">
                  <c:v>0.67851561000000005</c:v>
                </c:pt>
                <c:pt idx="208">
                  <c:v>0.67851561000000005</c:v>
                </c:pt>
                <c:pt idx="209">
                  <c:v>0.68046874000000002</c:v>
                </c:pt>
                <c:pt idx="210">
                  <c:v>0.68046874000000002</c:v>
                </c:pt>
                <c:pt idx="211">
                  <c:v>0.68046874000000002</c:v>
                </c:pt>
                <c:pt idx="212">
                  <c:v>0.68046874000000002</c:v>
                </c:pt>
                <c:pt idx="213">
                  <c:v>0.67851561000000005</c:v>
                </c:pt>
                <c:pt idx="214">
                  <c:v>0.67851561000000005</c:v>
                </c:pt>
                <c:pt idx="215">
                  <c:v>0.67851561000000005</c:v>
                </c:pt>
                <c:pt idx="216">
                  <c:v>0.68046874000000002</c:v>
                </c:pt>
                <c:pt idx="217">
                  <c:v>0.68046874000000002</c:v>
                </c:pt>
                <c:pt idx="218">
                  <c:v>0.68046874000000002</c:v>
                </c:pt>
                <c:pt idx="219">
                  <c:v>0.68242186000000005</c:v>
                </c:pt>
                <c:pt idx="220">
                  <c:v>0.68242186000000005</c:v>
                </c:pt>
                <c:pt idx="221">
                  <c:v>0.68437499000000002</c:v>
                </c:pt>
                <c:pt idx="222">
                  <c:v>0.68437499000000002</c:v>
                </c:pt>
                <c:pt idx="223">
                  <c:v>0.68632811000000005</c:v>
                </c:pt>
                <c:pt idx="224">
                  <c:v>0.68632811000000005</c:v>
                </c:pt>
                <c:pt idx="225">
                  <c:v>0.68828124000000002</c:v>
                </c:pt>
                <c:pt idx="226">
                  <c:v>0.69023436000000005</c:v>
                </c:pt>
                <c:pt idx="227">
                  <c:v>0.69218749000000002</c:v>
                </c:pt>
                <c:pt idx="228">
                  <c:v>0.69414061000000005</c:v>
                </c:pt>
                <c:pt idx="229">
                  <c:v>0.69414061000000005</c:v>
                </c:pt>
                <c:pt idx="230">
                  <c:v>0.69609374000000002</c:v>
                </c:pt>
                <c:pt idx="231">
                  <c:v>0.69609374000000002</c:v>
                </c:pt>
                <c:pt idx="232">
                  <c:v>0.69609374000000002</c:v>
                </c:pt>
                <c:pt idx="233">
                  <c:v>0.69414061000000005</c:v>
                </c:pt>
                <c:pt idx="234">
                  <c:v>0.69414061000000005</c:v>
                </c:pt>
                <c:pt idx="235">
                  <c:v>0.69414061000000005</c:v>
                </c:pt>
                <c:pt idx="236">
                  <c:v>0.69609374000000002</c:v>
                </c:pt>
                <c:pt idx="237">
                  <c:v>0.69609374000000002</c:v>
                </c:pt>
                <c:pt idx="238">
                  <c:v>0.69804686000000005</c:v>
                </c:pt>
                <c:pt idx="239">
                  <c:v>0.69999999000000002</c:v>
                </c:pt>
                <c:pt idx="240">
                  <c:v>0.70195311000000005</c:v>
                </c:pt>
                <c:pt idx="241">
                  <c:v>0.70390624000000002</c:v>
                </c:pt>
                <c:pt idx="242">
                  <c:v>0.70585936000000005</c:v>
                </c:pt>
                <c:pt idx="243">
                  <c:v>0.70781249000000002</c:v>
                </c:pt>
                <c:pt idx="244">
                  <c:v>0.70976561000000005</c:v>
                </c:pt>
                <c:pt idx="245">
                  <c:v>0.71367186000000005</c:v>
                </c:pt>
                <c:pt idx="246">
                  <c:v>0.71562499000000002</c:v>
                </c:pt>
                <c:pt idx="247">
                  <c:v>0.71953124000000002</c:v>
                </c:pt>
                <c:pt idx="248">
                  <c:v>0.72148436000000005</c:v>
                </c:pt>
                <c:pt idx="249">
                  <c:v>0.72343749000000002</c:v>
                </c:pt>
                <c:pt idx="250">
                  <c:v>0.72343749000000002</c:v>
                </c:pt>
                <c:pt idx="251">
                  <c:v>0.72343749000000002</c:v>
                </c:pt>
                <c:pt idx="252">
                  <c:v>0.72343749000000002</c:v>
                </c:pt>
                <c:pt idx="253">
                  <c:v>0.72343749000000002</c:v>
                </c:pt>
                <c:pt idx="254">
                  <c:v>0.72148436000000005</c:v>
                </c:pt>
                <c:pt idx="255">
                  <c:v>0.72343749000000002</c:v>
                </c:pt>
                <c:pt idx="256">
                  <c:v>0.72539061000000005</c:v>
                </c:pt>
                <c:pt idx="257">
                  <c:v>0.72539061000000005</c:v>
                </c:pt>
                <c:pt idx="258">
                  <c:v>0.72734374000000002</c:v>
                </c:pt>
                <c:pt idx="259">
                  <c:v>0.73124999000000002</c:v>
                </c:pt>
                <c:pt idx="260">
                  <c:v>0.73320311000000005</c:v>
                </c:pt>
                <c:pt idx="261">
                  <c:v>0.73515624000000002</c:v>
                </c:pt>
                <c:pt idx="262">
                  <c:v>0.73906249000000002</c:v>
                </c:pt>
                <c:pt idx="263">
                  <c:v>0.74296874000000002</c:v>
                </c:pt>
                <c:pt idx="264">
                  <c:v>0.74687499000000002</c:v>
                </c:pt>
                <c:pt idx="265">
                  <c:v>0.75078124000000002</c:v>
                </c:pt>
                <c:pt idx="266">
                  <c:v>0.75468749000000002</c:v>
                </c:pt>
                <c:pt idx="267">
                  <c:v>0.75664061000000005</c:v>
                </c:pt>
                <c:pt idx="268">
                  <c:v>0.75859374000000002</c:v>
                </c:pt>
                <c:pt idx="269">
                  <c:v>0.75859374000000002</c:v>
                </c:pt>
                <c:pt idx="270">
                  <c:v>0.76054686000000005</c:v>
                </c:pt>
                <c:pt idx="271">
                  <c:v>0.76249999000000002</c:v>
                </c:pt>
                <c:pt idx="272">
                  <c:v>0.77031249000000002</c:v>
                </c:pt>
                <c:pt idx="273">
                  <c:v>0.78007811000000005</c:v>
                </c:pt>
                <c:pt idx="274">
                  <c:v>0.79179686000000005</c:v>
                </c:pt>
                <c:pt idx="275">
                  <c:v>0.80351561000000005</c:v>
                </c:pt>
                <c:pt idx="276">
                  <c:v>0.81328124000000002</c:v>
                </c:pt>
                <c:pt idx="277">
                  <c:v>0.81523436000000005</c:v>
                </c:pt>
                <c:pt idx="278">
                  <c:v>0.81132811000000005</c:v>
                </c:pt>
                <c:pt idx="279">
                  <c:v>0.80156249000000002</c:v>
                </c:pt>
                <c:pt idx="280">
                  <c:v>0.78984374000000002</c:v>
                </c:pt>
                <c:pt idx="281">
                  <c:v>0.77812499000000002</c:v>
                </c:pt>
                <c:pt idx="282">
                  <c:v>0.77226561000000005</c:v>
                </c:pt>
                <c:pt idx="283">
                  <c:v>0.77031249000000002</c:v>
                </c:pt>
                <c:pt idx="284">
                  <c:v>0.77031249000000002</c:v>
                </c:pt>
                <c:pt idx="285">
                  <c:v>0.77226561000000005</c:v>
                </c:pt>
                <c:pt idx="286">
                  <c:v>0.77226561000000005</c:v>
                </c:pt>
                <c:pt idx="287">
                  <c:v>0.77031249000000002</c:v>
                </c:pt>
                <c:pt idx="288">
                  <c:v>0.76445311000000005</c:v>
                </c:pt>
                <c:pt idx="289">
                  <c:v>0.75859374000000002</c:v>
                </c:pt>
                <c:pt idx="290">
                  <c:v>0.75468749000000002</c:v>
                </c:pt>
                <c:pt idx="291">
                  <c:v>0.75664061000000005</c:v>
                </c:pt>
                <c:pt idx="292">
                  <c:v>0.76249999000000002</c:v>
                </c:pt>
                <c:pt idx="293">
                  <c:v>0.77031249000000002</c:v>
                </c:pt>
                <c:pt idx="294">
                  <c:v>0.78007811000000005</c:v>
                </c:pt>
                <c:pt idx="295">
                  <c:v>0.78789061000000005</c:v>
                </c:pt>
                <c:pt idx="296">
                  <c:v>0.79374999000000002</c:v>
                </c:pt>
                <c:pt idx="297">
                  <c:v>0.79765624000000002</c:v>
                </c:pt>
                <c:pt idx="298">
                  <c:v>0.80156249000000002</c:v>
                </c:pt>
                <c:pt idx="299">
                  <c:v>0.80546874000000002</c:v>
                </c:pt>
                <c:pt idx="300">
                  <c:v>0.81132811000000005</c:v>
                </c:pt>
                <c:pt idx="301">
                  <c:v>0.82109374000000002</c:v>
                </c:pt>
                <c:pt idx="302">
                  <c:v>0.82890624000000002</c:v>
                </c:pt>
                <c:pt idx="303">
                  <c:v>0.83671874000000002</c:v>
                </c:pt>
                <c:pt idx="304">
                  <c:v>0.84062499000000002</c:v>
                </c:pt>
                <c:pt idx="305">
                  <c:v>0.84062499000000002</c:v>
                </c:pt>
                <c:pt idx="306">
                  <c:v>0.83867186000000005</c:v>
                </c:pt>
                <c:pt idx="307">
                  <c:v>0.83671874000000002</c:v>
                </c:pt>
                <c:pt idx="308">
                  <c:v>0.83476561000000005</c:v>
                </c:pt>
                <c:pt idx="309">
                  <c:v>0.83476561000000005</c:v>
                </c:pt>
                <c:pt idx="310">
                  <c:v>0.83671874000000002</c:v>
                </c:pt>
                <c:pt idx="311">
                  <c:v>0.83867186000000005</c:v>
                </c:pt>
                <c:pt idx="312">
                  <c:v>0.84062499000000002</c:v>
                </c:pt>
                <c:pt idx="313">
                  <c:v>0.84062499000000002</c:v>
                </c:pt>
                <c:pt idx="314">
                  <c:v>0.83671874000000002</c:v>
                </c:pt>
                <c:pt idx="315">
                  <c:v>0.83281249000000002</c:v>
                </c:pt>
                <c:pt idx="316">
                  <c:v>0.82695311000000005</c:v>
                </c:pt>
                <c:pt idx="317">
                  <c:v>0.82499999000000002</c:v>
                </c:pt>
                <c:pt idx="318">
                  <c:v>0.82499999000000002</c:v>
                </c:pt>
                <c:pt idx="319">
                  <c:v>0.82695311000000005</c:v>
                </c:pt>
                <c:pt idx="320">
                  <c:v>0.83281249000000002</c:v>
                </c:pt>
                <c:pt idx="321">
                  <c:v>0.84257811000000005</c:v>
                </c:pt>
                <c:pt idx="322">
                  <c:v>0.85039061000000005</c:v>
                </c:pt>
                <c:pt idx="323">
                  <c:v>0.85820311000000005</c:v>
                </c:pt>
                <c:pt idx="324">
                  <c:v>0.86406249000000002</c:v>
                </c:pt>
                <c:pt idx="325">
                  <c:v>0.86796874000000002</c:v>
                </c:pt>
                <c:pt idx="326">
                  <c:v>0.87187499000000002</c:v>
                </c:pt>
                <c:pt idx="327">
                  <c:v>0.87382811000000005</c:v>
                </c:pt>
                <c:pt idx="328">
                  <c:v>0.87968749000000002</c:v>
                </c:pt>
                <c:pt idx="329">
                  <c:v>0.88554686000000005</c:v>
                </c:pt>
                <c:pt idx="330">
                  <c:v>0.89531249000000002</c:v>
                </c:pt>
                <c:pt idx="331">
                  <c:v>0.90312499000000002</c:v>
                </c:pt>
                <c:pt idx="332">
                  <c:v>0.91289061000000005</c:v>
                </c:pt>
                <c:pt idx="333">
                  <c:v>0.91679686000000005</c:v>
                </c:pt>
                <c:pt idx="334">
                  <c:v>0.92070311000000005</c:v>
                </c:pt>
                <c:pt idx="335">
                  <c:v>0.92070311000000005</c:v>
                </c:pt>
                <c:pt idx="336">
                  <c:v>0.92070311000000005</c:v>
                </c:pt>
                <c:pt idx="337">
                  <c:v>0.92070311000000005</c:v>
                </c:pt>
                <c:pt idx="338">
                  <c:v>0.92070311000000005</c:v>
                </c:pt>
                <c:pt idx="339">
                  <c:v>0.92460936000000005</c:v>
                </c:pt>
                <c:pt idx="340">
                  <c:v>0.92851561000000005</c:v>
                </c:pt>
                <c:pt idx="341">
                  <c:v>0.93437499000000002</c:v>
                </c:pt>
                <c:pt idx="342">
                  <c:v>0.93828124000000002</c:v>
                </c:pt>
                <c:pt idx="343">
                  <c:v>0.94023436000000005</c:v>
                </c:pt>
                <c:pt idx="344">
                  <c:v>0.94218749000000002</c:v>
                </c:pt>
                <c:pt idx="345">
                  <c:v>0.94218749000000002</c:v>
                </c:pt>
                <c:pt idx="346">
                  <c:v>0.94218749000000002</c:v>
                </c:pt>
                <c:pt idx="347">
                  <c:v>0.94218749000000002</c:v>
                </c:pt>
                <c:pt idx="348">
                  <c:v>0.94218749000000002</c:v>
                </c:pt>
                <c:pt idx="349">
                  <c:v>0.94414061000000005</c:v>
                </c:pt>
                <c:pt idx="350">
                  <c:v>0.94609374000000002</c:v>
                </c:pt>
                <c:pt idx="351">
                  <c:v>0.94804686000000005</c:v>
                </c:pt>
                <c:pt idx="352">
                  <c:v>0.94804686000000005</c:v>
                </c:pt>
                <c:pt idx="353">
                  <c:v>0.94999999000000002</c:v>
                </c:pt>
                <c:pt idx="354">
                  <c:v>0.94999999000000002</c:v>
                </c:pt>
                <c:pt idx="355">
                  <c:v>0.94999999000000002</c:v>
                </c:pt>
                <c:pt idx="356">
                  <c:v>0.95195311000000005</c:v>
                </c:pt>
                <c:pt idx="357">
                  <c:v>0.95781249000000002</c:v>
                </c:pt>
                <c:pt idx="358">
                  <c:v>0.96367186000000005</c:v>
                </c:pt>
                <c:pt idx="359">
                  <c:v>0.97148436000000005</c:v>
                </c:pt>
                <c:pt idx="360">
                  <c:v>0.97929686000000005</c:v>
                </c:pt>
                <c:pt idx="361">
                  <c:v>0.98710936000000005</c:v>
                </c:pt>
                <c:pt idx="362">
                  <c:v>0.99296874000000002</c:v>
                </c:pt>
                <c:pt idx="363">
                  <c:v>0.99687499000000002</c:v>
                </c:pt>
                <c:pt idx="364">
                  <c:v>1.00078124</c:v>
                </c:pt>
                <c:pt idx="365">
                  <c:v>1.00273436</c:v>
                </c:pt>
                <c:pt idx="366">
                  <c:v>1.00273436</c:v>
                </c:pt>
                <c:pt idx="367">
                  <c:v>1.00468749</c:v>
                </c:pt>
                <c:pt idx="368">
                  <c:v>1.00468749</c:v>
                </c:pt>
                <c:pt idx="369">
                  <c:v>1.00664061</c:v>
                </c:pt>
                <c:pt idx="370">
                  <c:v>1.00664061</c:v>
                </c:pt>
                <c:pt idx="371">
                  <c:v>1.00664061</c:v>
                </c:pt>
                <c:pt idx="372">
                  <c:v>1.00468749</c:v>
                </c:pt>
                <c:pt idx="373">
                  <c:v>1.00078124</c:v>
                </c:pt>
                <c:pt idx="374">
                  <c:v>0.99687499000000002</c:v>
                </c:pt>
                <c:pt idx="375">
                  <c:v>0.99296874000000002</c:v>
                </c:pt>
                <c:pt idx="376">
                  <c:v>0.99101561000000005</c:v>
                </c:pt>
                <c:pt idx="377">
                  <c:v>0.98906249000000002</c:v>
                </c:pt>
                <c:pt idx="378">
                  <c:v>0.99101561000000005</c:v>
                </c:pt>
                <c:pt idx="379">
                  <c:v>0.99101561000000005</c:v>
                </c:pt>
                <c:pt idx="380">
                  <c:v>0.99296874000000002</c:v>
                </c:pt>
                <c:pt idx="381">
                  <c:v>0.99687499000000002</c:v>
                </c:pt>
                <c:pt idx="382">
                  <c:v>0.99882811000000005</c:v>
                </c:pt>
                <c:pt idx="383">
                  <c:v>1.00273436</c:v>
                </c:pt>
                <c:pt idx="384">
                  <c:v>1.00664061</c:v>
                </c:pt>
                <c:pt idx="385">
                  <c:v>1.01054686</c:v>
                </c:pt>
                <c:pt idx="386">
                  <c:v>1.01445311</c:v>
                </c:pt>
                <c:pt idx="387">
                  <c:v>1.02031249</c:v>
                </c:pt>
                <c:pt idx="388">
                  <c:v>1.02421874</c:v>
                </c:pt>
                <c:pt idx="389">
                  <c:v>1.03007811</c:v>
                </c:pt>
                <c:pt idx="390">
                  <c:v>1.03593749</c:v>
                </c:pt>
                <c:pt idx="391">
                  <c:v>1.04179686</c:v>
                </c:pt>
                <c:pt idx="392">
                  <c:v>1.04570311</c:v>
                </c:pt>
                <c:pt idx="393">
                  <c:v>1.04960936</c:v>
                </c:pt>
                <c:pt idx="394">
                  <c:v>1.05156249</c:v>
                </c:pt>
                <c:pt idx="395">
                  <c:v>1.05351561</c:v>
                </c:pt>
                <c:pt idx="396">
                  <c:v>1.05546874</c:v>
                </c:pt>
                <c:pt idx="397">
                  <c:v>1.05742186</c:v>
                </c:pt>
                <c:pt idx="398">
                  <c:v>1.05742186</c:v>
                </c:pt>
                <c:pt idx="399">
                  <c:v>1.05742186</c:v>
                </c:pt>
                <c:pt idx="400">
                  <c:v>1.05937499</c:v>
                </c:pt>
                <c:pt idx="401">
                  <c:v>1.05742186</c:v>
                </c:pt>
                <c:pt idx="402">
                  <c:v>1.05546874</c:v>
                </c:pt>
                <c:pt idx="403">
                  <c:v>1.05546874</c:v>
                </c:pt>
                <c:pt idx="404">
                  <c:v>1.05351561</c:v>
                </c:pt>
                <c:pt idx="405">
                  <c:v>1.05156249</c:v>
                </c:pt>
                <c:pt idx="406">
                  <c:v>1.05156249</c:v>
                </c:pt>
                <c:pt idx="407">
                  <c:v>1.05156249</c:v>
                </c:pt>
                <c:pt idx="408">
                  <c:v>1.05156249</c:v>
                </c:pt>
                <c:pt idx="409">
                  <c:v>1.05156249</c:v>
                </c:pt>
                <c:pt idx="410">
                  <c:v>1.05351561</c:v>
                </c:pt>
                <c:pt idx="411">
                  <c:v>1.05546874</c:v>
                </c:pt>
                <c:pt idx="412">
                  <c:v>1.05742186</c:v>
                </c:pt>
                <c:pt idx="413">
                  <c:v>1.06132811</c:v>
                </c:pt>
                <c:pt idx="414">
                  <c:v>1.06328124</c:v>
                </c:pt>
                <c:pt idx="415">
                  <c:v>1.06523436</c:v>
                </c:pt>
                <c:pt idx="416">
                  <c:v>1.06914061</c:v>
                </c:pt>
                <c:pt idx="417">
                  <c:v>1.07304686</c:v>
                </c:pt>
                <c:pt idx="418">
                  <c:v>1.07890624</c:v>
                </c:pt>
                <c:pt idx="419">
                  <c:v>1.08281249</c:v>
                </c:pt>
                <c:pt idx="420">
                  <c:v>1.08671874</c:v>
                </c:pt>
                <c:pt idx="421">
                  <c:v>1.09062499</c:v>
                </c:pt>
                <c:pt idx="422">
                  <c:v>1.09453124</c:v>
                </c:pt>
                <c:pt idx="423">
                  <c:v>1.09648436</c:v>
                </c:pt>
                <c:pt idx="424">
                  <c:v>1.09843749</c:v>
                </c:pt>
                <c:pt idx="425">
                  <c:v>1.10039061</c:v>
                </c:pt>
                <c:pt idx="426">
                  <c:v>1.10039061</c:v>
                </c:pt>
                <c:pt idx="427">
                  <c:v>1.10039061</c:v>
                </c:pt>
                <c:pt idx="428">
                  <c:v>1.10039061</c:v>
                </c:pt>
                <c:pt idx="429">
                  <c:v>1.10039061</c:v>
                </c:pt>
                <c:pt idx="430">
                  <c:v>1.09843749</c:v>
                </c:pt>
                <c:pt idx="431">
                  <c:v>1.09648436</c:v>
                </c:pt>
                <c:pt idx="432">
                  <c:v>1.09257811</c:v>
                </c:pt>
                <c:pt idx="433">
                  <c:v>1.09062499</c:v>
                </c:pt>
                <c:pt idx="434">
                  <c:v>1.08671874</c:v>
                </c:pt>
                <c:pt idx="435">
                  <c:v>1.08476561</c:v>
                </c:pt>
                <c:pt idx="436">
                  <c:v>1.08281249</c:v>
                </c:pt>
                <c:pt idx="437">
                  <c:v>1.08085936</c:v>
                </c:pt>
                <c:pt idx="438">
                  <c:v>1.08085936</c:v>
                </c:pt>
                <c:pt idx="439">
                  <c:v>1.07890624</c:v>
                </c:pt>
                <c:pt idx="440">
                  <c:v>1.08085936</c:v>
                </c:pt>
                <c:pt idx="441">
                  <c:v>1.08085936</c:v>
                </c:pt>
                <c:pt idx="442">
                  <c:v>1.08281249</c:v>
                </c:pt>
                <c:pt idx="443">
                  <c:v>1.08476561</c:v>
                </c:pt>
                <c:pt idx="444">
                  <c:v>1.08867186</c:v>
                </c:pt>
                <c:pt idx="445">
                  <c:v>1.09062499</c:v>
                </c:pt>
                <c:pt idx="446">
                  <c:v>1.09453124</c:v>
                </c:pt>
                <c:pt idx="447">
                  <c:v>1.09843749</c:v>
                </c:pt>
                <c:pt idx="448">
                  <c:v>1.10234374</c:v>
                </c:pt>
                <c:pt idx="449">
                  <c:v>1.10429686</c:v>
                </c:pt>
                <c:pt idx="450">
                  <c:v>1.10624999</c:v>
                </c:pt>
                <c:pt idx="451">
                  <c:v>1.10820311</c:v>
                </c:pt>
                <c:pt idx="452">
                  <c:v>1.11015624</c:v>
                </c:pt>
                <c:pt idx="453">
                  <c:v>1.11210936</c:v>
                </c:pt>
                <c:pt idx="454">
                  <c:v>1.11210936</c:v>
                </c:pt>
                <c:pt idx="455">
                  <c:v>1.11210936</c:v>
                </c:pt>
                <c:pt idx="456">
                  <c:v>1.11015624</c:v>
                </c:pt>
                <c:pt idx="457">
                  <c:v>1.10820311</c:v>
                </c:pt>
                <c:pt idx="458">
                  <c:v>1.10429686</c:v>
                </c:pt>
                <c:pt idx="459">
                  <c:v>1.10234374</c:v>
                </c:pt>
                <c:pt idx="460">
                  <c:v>1.09843749</c:v>
                </c:pt>
                <c:pt idx="461">
                  <c:v>1.09453124</c:v>
                </c:pt>
                <c:pt idx="462">
                  <c:v>1.09062499</c:v>
                </c:pt>
                <c:pt idx="463">
                  <c:v>1.08867186</c:v>
                </c:pt>
                <c:pt idx="464">
                  <c:v>1.08671874</c:v>
                </c:pt>
                <c:pt idx="465">
                  <c:v>1.08476561</c:v>
                </c:pt>
                <c:pt idx="466">
                  <c:v>1.08281249</c:v>
                </c:pt>
                <c:pt idx="467">
                  <c:v>1.08281249</c:v>
                </c:pt>
                <c:pt idx="468">
                  <c:v>1.08281249</c:v>
                </c:pt>
                <c:pt idx="469">
                  <c:v>1.08085936</c:v>
                </c:pt>
                <c:pt idx="470">
                  <c:v>1.08085936</c:v>
                </c:pt>
                <c:pt idx="471">
                  <c:v>1.08085936</c:v>
                </c:pt>
                <c:pt idx="472">
                  <c:v>1.08281249</c:v>
                </c:pt>
                <c:pt idx="473">
                  <c:v>1.08281249</c:v>
                </c:pt>
                <c:pt idx="474">
                  <c:v>1.08476561</c:v>
                </c:pt>
                <c:pt idx="475">
                  <c:v>1.08671874</c:v>
                </c:pt>
                <c:pt idx="476">
                  <c:v>1.08671874</c:v>
                </c:pt>
                <c:pt idx="477">
                  <c:v>1.08867186</c:v>
                </c:pt>
                <c:pt idx="478">
                  <c:v>1.08671874</c:v>
                </c:pt>
                <c:pt idx="479">
                  <c:v>1.08671874</c:v>
                </c:pt>
                <c:pt idx="480">
                  <c:v>1.08476561</c:v>
                </c:pt>
                <c:pt idx="481">
                  <c:v>1.08085936</c:v>
                </c:pt>
                <c:pt idx="482">
                  <c:v>1.07695311</c:v>
                </c:pt>
                <c:pt idx="483">
                  <c:v>1.07304686</c:v>
                </c:pt>
                <c:pt idx="484">
                  <c:v>1.06718749</c:v>
                </c:pt>
                <c:pt idx="485">
                  <c:v>1.06328124</c:v>
                </c:pt>
                <c:pt idx="486">
                  <c:v>1.05937499</c:v>
                </c:pt>
                <c:pt idx="487">
                  <c:v>1.05546874</c:v>
                </c:pt>
                <c:pt idx="488">
                  <c:v>1.05351561</c:v>
                </c:pt>
                <c:pt idx="489">
                  <c:v>1.05156249</c:v>
                </c:pt>
                <c:pt idx="490">
                  <c:v>1.04960936</c:v>
                </c:pt>
                <c:pt idx="491">
                  <c:v>1.04960936</c:v>
                </c:pt>
                <c:pt idx="492">
                  <c:v>1.05156249</c:v>
                </c:pt>
                <c:pt idx="493">
                  <c:v>1.05351561</c:v>
                </c:pt>
                <c:pt idx="494">
                  <c:v>1.05351561</c:v>
                </c:pt>
                <c:pt idx="495">
                  <c:v>1.05742186</c:v>
                </c:pt>
                <c:pt idx="496">
                  <c:v>1.05742186</c:v>
                </c:pt>
                <c:pt idx="497">
                  <c:v>1.05937499</c:v>
                </c:pt>
                <c:pt idx="498">
                  <c:v>1.06132811</c:v>
                </c:pt>
                <c:pt idx="499">
                  <c:v>1.06132811</c:v>
                </c:pt>
                <c:pt idx="500">
                  <c:v>1.05937499</c:v>
                </c:pt>
                <c:pt idx="501">
                  <c:v>1.05742186</c:v>
                </c:pt>
                <c:pt idx="502">
                  <c:v>1.05742186</c:v>
                </c:pt>
                <c:pt idx="503">
                  <c:v>1.05546874</c:v>
                </c:pt>
                <c:pt idx="504">
                  <c:v>1.05156249</c:v>
                </c:pt>
                <c:pt idx="505">
                  <c:v>1.04960936</c:v>
                </c:pt>
                <c:pt idx="506">
                  <c:v>1.04765624</c:v>
                </c:pt>
                <c:pt idx="507">
                  <c:v>1.04570311</c:v>
                </c:pt>
                <c:pt idx="508">
                  <c:v>1.04374999</c:v>
                </c:pt>
                <c:pt idx="509">
                  <c:v>1.04179686</c:v>
                </c:pt>
                <c:pt idx="510">
                  <c:v>1.03984374</c:v>
                </c:pt>
                <c:pt idx="511">
                  <c:v>1.03789061</c:v>
                </c:pt>
                <c:pt idx="512">
                  <c:v>1.03789061</c:v>
                </c:pt>
                <c:pt idx="513">
                  <c:v>1.03789061</c:v>
                </c:pt>
                <c:pt idx="514">
                  <c:v>1.03789061</c:v>
                </c:pt>
                <c:pt idx="515">
                  <c:v>1.03789061</c:v>
                </c:pt>
                <c:pt idx="516">
                  <c:v>1.03789061</c:v>
                </c:pt>
                <c:pt idx="517">
                  <c:v>1.03789061</c:v>
                </c:pt>
                <c:pt idx="518">
                  <c:v>1.03789061</c:v>
                </c:pt>
                <c:pt idx="519">
                  <c:v>1.03789061</c:v>
                </c:pt>
                <c:pt idx="520">
                  <c:v>1.03593749</c:v>
                </c:pt>
                <c:pt idx="521">
                  <c:v>1.03593749</c:v>
                </c:pt>
                <c:pt idx="522">
                  <c:v>1.03398436</c:v>
                </c:pt>
                <c:pt idx="523">
                  <c:v>1.03203124</c:v>
                </c:pt>
                <c:pt idx="524">
                  <c:v>1.03203124</c:v>
                </c:pt>
                <c:pt idx="525">
                  <c:v>1.03007811</c:v>
                </c:pt>
                <c:pt idx="526">
                  <c:v>1.02812499</c:v>
                </c:pt>
                <c:pt idx="527">
                  <c:v>1.02617186</c:v>
                </c:pt>
                <c:pt idx="528">
                  <c:v>1.02421874</c:v>
                </c:pt>
                <c:pt idx="529">
                  <c:v>1.02031249</c:v>
                </c:pt>
                <c:pt idx="530">
                  <c:v>1.01835936</c:v>
                </c:pt>
                <c:pt idx="531">
                  <c:v>1.01445311</c:v>
                </c:pt>
                <c:pt idx="532">
                  <c:v>1.01249999</c:v>
                </c:pt>
                <c:pt idx="533">
                  <c:v>1.00859374</c:v>
                </c:pt>
                <c:pt idx="534">
                  <c:v>1.00468749</c:v>
                </c:pt>
                <c:pt idx="535">
                  <c:v>1.00078124</c:v>
                </c:pt>
                <c:pt idx="536">
                  <c:v>0.99492186000000005</c:v>
                </c:pt>
                <c:pt idx="537">
                  <c:v>0.99101561000000005</c:v>
                </c:pt>
                <c:pt idx="538">
                  <c:v>0.98515624000000002</c:v>
                </c:pt>
                <c:pt idx="539">
                  <c:v>0.97929686000000005</c:v>
                </c:pt>
                <c:pt idx="540">
                  <c:v>0.97343749000000002</c:v>
                </c:pt>
                <c:pt idx="541">
                  <c:v>0.96757811000000005</c:v>
                </c:pt>
                <c:pt idx="542">
                  <c:v>0.96171874000000002</c:v>
                </c:pt>
                <c:pt idx="543">
                  <c:v>0.95781249000000002</c:v>
                </c:pt>
                <c:pt idx="544">
                  <c:v>0.95585936000000005</c:v>
                </c:pt>
                <c:pt idx="545">
                  <c:v>0.95195311000000005</c:v>
                </c:pt>
                <c:pt idx="546">
                  <c:v>0.95195311000000005</c:v>
                </c:pt>
                <c:pt idx="547">
                  <c:v>0.94999999000000002</c:v>
                </c:pt>
                <c:pt idx="548">
                  <c:v>0.94999999000000002</c:v>
                </c:pt>
                <c:pt idx="549">
                  <c:v>0.94999999000000002</c:v>
                </c:pt>
                <c:pt idx="550">
                  <c:v>0.94999999000000002</c:v>
                </c:pt>
                <c:pt idx="551">
                  <c:v>0.94999999000000002</c:v>
                </c:pt>
                <c:pt idx="552">
                  <c:v>0.94999999000000002</c:v>
                </c:pt>
                <c:pt idx="553">
                  <c:v>0.94999999000000002</c:v>
                </c:pt>
                <c:pt idx="554">
                  <c:v>0.95195311000000005</c:v>
                </c:pt>
                <c:pt idx="555">
                  <c:v>0.95195311000000005</c:v>
                </c:pt>
                <c:pt idx="556">
                  <c:v>0.94999999000000002</c:v>
                </c:pt>
                <c:pt idx="557">
                  <c:v>0.94804686000000005</c:v>
                </c:pt>
                <c:pt idx="558">
                  <c:v>0.94609374000000002</c:v>
                </c:pt>
                <c:pt idx="559">
                  <c:v>0.94218749000000002</c:v>
                </c:pt>
                <c:pt idx="560">
                  <c:v>0.93828124000000002</c:v>
                </c:pt>
                <c:pt idx="561">
                  <c:v>0.93437499000000002</c:v>
                </c:pt>
                <c:pt idx="562">
                  <c:v>0.93046874000000002</c:v>
                </c:pt>
                <c:pt idx="563">
                  <c:v>0.92656249000000002</c:v>
                </c:pt>
                <c:pt idx="564">
                  <c:v>0.92265624000000002</c:v>
                </c:pt>
                <c:pt idx="565">
                  <c:v>0.92070311000000005</c:v>
                </c:pt>
                <c:pt idx="566">
                  <c:v>0.92070311000000005</c:v>
                </c:pt>
                <c:pt idx="567">
                  <c:v>0.91874999000000002</c:v>
                </c:pt>
                <c:pt idx="568">
                  <c:v>0.91874999000000002</c:v>
                </c:pt>
                <c:pt idx="569">
                  <c:v>0.91874999000000002</c:v>
                </c:pt>
                <c:pt idx="570">
                  <c:v>0.91874999000000002</c:v>
                </c:pt>
                <c:pt idx="571">
                  <c:v>0.91679686000000005</c:v>
                </c:pt>
                <c:pt idx="572">
                  <c:v>0.91484374000000002</c:v>
                </c:pt>
                <c:pt idx="573">
                  <c:v>0.91484374000000002</c:v>
                </c:pt>
                <c:pt idx="574">
                  <c:v>0.91289061000000005</c:v>
                </c:pt>
                <c:pt idx="575">
                  <c:v>0.91093749000000002</c:v>
                </c:pt>
                <c:pt idx="576">
                  <c:v>0.90898436000000005</c:v>
                </c:pt>
                <c:pt idx="577">
                  <c:v>0.90703124000000002</c:v>
                </c:pt>
                <c:pt idx="578">
                  <c:v>0.90312499000000002</c:v>
                </c:pt>
                <c:pt idx="579">
                  <c:v>0.89921874000000002</c:v>
                </c:pt>
                <c:pt idx="580">
                  <c:v>0.89531249000000002</c:v>
                </c:pt>
                <c:pt idx="581">
                  <c:v>0.89140624000000002</c:v>
                </c:pt>
                <c:pt idx="582">
                  <c:v>0.88554686000000005</c:v>
                </c:pt>
                <c:pt idx="583">
                  <c:v>0.88164061000000005</c:v>
                </c:pt>
                <c:pt idx="584">
                  <c:v>0.87578124000000002</c:v>
                </c:pt>
                <c:pt idx="585">
                  <c:v>0.87187499000000002</c:v>
                </c:pt>
                <c:pt idx="586">
                  <c:v>0.86796874000000002</c:v>
                </c:pt>
                <c:pt idx="587">
                  <c:v>0.86210936000000005</c:v>
                </c:pt>
                <c:pt idx="588">
                  <c:v>0.85820311000000005</c:v>
                </c:pt>
                <c:pt idx="589">
                  <c:v>0.85234374000000002</c:v>
                </c:pt>
                <c:pt idx="590">
                  <c:v>0.84843749000000002</c:v>
                </c:pt>
                <c:pt idx="591">
                  <c:v>0.84257811000000005</c:v>
                </c:pt>
                <c:pt idx="592">
                  <c:v>0.83867186000000005</c:v>
                </c:pt>
                <c:pt idx="593">
                  <c:v>0.83476561000000005</c:v>
                </c:pt>
                <c:pt idx="594">
                  <c:v>0.83281249000000002</c:v>
                </c:pt>
                <c:pt idx="595">
                  <c:v>0.83085936000000005</c:v>
                </c:pt>
                <c:pt idx="596">
                  <c:v>0.82890624000000002</c:v>
                </c:pt>
                <c:pt idx="597">
                  <c:v>0.82890624000000002</c:v>
                </c:pt>
                <c:pt idx="598">
                  <c:v>0.82695311000000005</c:v>
                </c:pt>
                <c:pt idx="599">
                  <c:v>0.82499999000000002</c:v>
                </c:pt>
                <c:pt idx="600">
                  <c:v>0.82499999000000002</c:v>
                </c:pt>
                <c:pt idx="601">
                  <c:v>0.82304686000000005</c:v>
                </c:pt>
                <c:pt idx="602">
                  <c:v>0.82304686000000005</c:v>
                </c:pt>
                <c:pt idx="603">
                  <c:v>0.82304686000000005</c:v>
                </c:pt>
                <c:pt idx="604">
                  <c:v>0.82499999000000002</c:v>
                </c:pt>
                <c:pt idx="605">
                  <c:v>0.82499999000000002</c:v>
                </c:pt>
                <c:pt idx="606">
                  <c:v>0.82695311000000005</c:v>
                </c:pt>
                <c:pt idx="607">
                  <c:v>0.82695311000000005</c:v>
                </c:pt>
                <c:pt idx="608">
                  <c:v>0.82695311000000005</c:v>
                </c:pt>
                <c:pt idx="609">
                  <c:v>0.82695311000000005</c:v>
                </c:pt>
                <c:pt idx="610">
                  <c:v>0.82499999000000002</c:v>
                </c:pt>
                <c:pt idx="611">
                  <c:v>0.82304686000000005</c:v>
                </c:pt>
                <c:pt idx="612">
                  <c:v>0.82109374000000002</c:v>
                </c:pt>
                <c:pt idx="613">
                  <c:v>0.81914061000000005</c:v>
                </c:pt>
                <c:pt idx="614">
                  <c:v>0.81523436000000005</c:v>
                </c:pt>
                <c:pt idx="615">
                  <c:v>0.81328124000000002</c:v>
                </c:pt>
                <c:pt idx="616">
                  <c:v>0.80937499000000002</c:v>
                </c:pt>
                <c:pt idx="617">
                  <c:v>0.80546874000000002</c:v>
                </c:pt>
                <c:pt idx="618">
                  <c:v>0.79960936000000005</c:v>
                </c:pt>
                <c:pt idx="619">
                  <c:v>0.79570311000000005</c:v>
                </c:pt>
                <c:pt idx="620">
                  <c:v>0.78984374000000002</c:v>
                </c:pt>
                <c:pt idx="621">
                  <c:v>0.78593749000000002</c:v>
                </c:pt>
                <c:pt idx="622">
                  <c:v>0.78203124000000002</c:v>
                </c:pt>
                <c:pt idx="623">
                  <c:v>0.77617186000000005</c:v>
                </c:pt>
                <c:pt idx="624">
                  <c:v>0.77421874000000002</c:v>
                </c:pt>
                <c:pt idx="625">
                  <c:v>0.77031249000000002</c:v>
                </c:pt>
                <c:pt idx="626">
                  <c:v>0.76640624000000002</c:v>
                </c:pt>
                <c:pt idx="627">
                  <c:v>0.76445311000000005</c:v>
                </c:pt>
                <c:pt idx="628">
                  <c:v>0.76054686000000005</c:v>
                </c:pt>
                <c:pt idx="629">
                  <c:v>0.75859374000000002</c:v>
                </c:pt>
                <c:pt idx="630">
                  <c:v>0.75468749000000002</c:v>
                </c:pt>
                <c:pt idx="631">
                  <c:v>0.75273436000000005</c:v>
                </c:pt>
                <c:pt idx="632">
                  <c:v>0.75078124000000002</c:v>
                </c:pt>
                <c:pt idx="633">
                  <c:v>0.74687499000000002</c:v>
                </c:pt>
                <c:pt idx="634">
                  <c:v>0.74687499000000002</c:v>
                </c:pt>
                <c:pt idx="635">
                  <c:v>0.74492186000000005</c:v>
                </c:pt>
                <c:pt idx="636">
                  <c:v>0.74296874000000002</c:v>
                </c:pt>
                <c:pt idx="637">
                  <c:v>0.74296874000000002</c:v>
                </c:pt>
                <c:pt idx="638">
                  <c:v>0.74101561000000005</c:v>
                </c:pt>
                <c:pt idx="639">
                  <c:v>0.74101561000000005</c:v>
                </c:pt>
                <c:pt idx="640">
                  <c:v>0.73906249000000002</c:v>
                </c:pt>
                <c:pt idx="641">
                  <c:v>0.73906249000000002</c:v>
                </c:pt>
                <c:pt idx="642">
                  <c:v>0.73710936000000005</c:v>
                </c:pt>
                <c:pt idx="643">
                  <c:v>0.73515624000000002</c:v>
                </c:pt>
                <c:pt idx="644">
                  <c:v>0.73320311000000005</c:v>
                </c:pt>
                <c:pt idx="645">
                  <c:v>0.72929686000000005</c:v>
                </c:pt>
                <c:pt idx="646">
                  <c:v>0.72539061000000005</c:v>
                </c:pt>
                <c:pt idx="647">
                  <c:v>0.72343749000000002</c:v>
                </c:pt>
                <c:pt idx="648">
                  <c:v>0.71953124000000002</c:v>
                </c:pt>
                <c:pt idx="649">
                  <c:v>0.71562499000000002</c:v>
                </c:pt>
                <c:pt idx="650">
                  <c:v>0.71367186000000005</c:v>
                </c:pt>
                <c:pt idx="651">
                  <c:v>0.70976561000000005</c:v>
                </c:pt>
                <c:pt idx="652">
                  <c:v>0.70781249000000002</c:v>
                </c:pt>
                <c:pt idx="653">
                  <c:v>0.70585936000000005</c:v>
                </c:pt>
                <c:pt idx="654">
                  <c:v>0.70390624000000002</c:v>
                </c:pt>
                <c:pt idx="655">
                  <c:v>0.70195311000000005</c:v>
                </c:pt>
                <c:pt idx="656">
                  <c:v>0.69999999000000002</c:v>
                </c:pt>
                <c:pt idx="657">
                  <c:v>0.69804686000000005</c:v>
                </c:pt>
                <c:pt idx="658">
                  <c:v>0.69609374000000002</c:v>
                </c:pt>
                <c:pt idx="659">
                  <c:v>0.69414061000000005</c:v>
                </c:pt>
                <c:pt idx="660">
                  <c:v>0.69218749000000002</c:v>
                </c:pt>
                <c:pt idx="661">
                  <c:v>0.69023436000000005</c:v>
                </c:pt>
                <c:pt idx="662">
                  <c:v>0.69023436000000005</c:v>
                </c:pt>
                <c:pt idx="663">
                  <c:v>0.68828124000000002</c:v>
                </c:pt>
                <c:pt idx="664">
                  <c:v>0.68828124000000002</c:v>
                </c:pt>
                <c:pt idx="665">
                  <c:v>0.69023436000000005</c:v>
                </c:pt>
                <c:pt idx="666">
                  <c:v>0.69023436000000005</c:v>
                </c:pt>
                <c:pt idx="667">
                  <c:v>0.69218749000000002</c:v>
                </c:pt>
                <c:pt idx="668">
                  <c:v>0.69218749000000002</c:v>
                </c:pt>
                <c:pt idx="669">
                  <c:v>0.69218749000000002</c:v>
                </c:pt>
                <c:pt idx="670">
                  <c:v>0.69218749000000002</c:v>
                </c:pt>
                <c:pt idx="671">
                  <c:v>0.69218749000000002</c:v>
                </c:pt>
                <c:pt idx="672">
                  <c:v>0.69023436000000005</c:v>
                </c:pt>
                <c:pt idx="673">
                  <c:v>0.68828124000000002</c:v>
                </c:pt>
                <c:pt idx="674">
                  <c:v>0.68828124000000002</c:v>
                </c:pt>
                <c:pt idx="675">
                  <c:v>0.68632811000000005</c:v>
                </c:pt>
                <c:pt idx="676">
                  <c:v>0.68632811000000005</c:v>
                </c:pt>
                <c:pt idx="677">
                  <c:v>0.68632811000000005</c:v>
                </c:pt>
                <c:pt idx="678">
                  <c:v>0.68632811000000005</c:v>
                </c:pt>
                <c:pt idx="679">
                  <c:v>0.68632811000000005</c:v>
                </c:pt>
                <c:pt idx="680">
                  <c:v>0.68437499000000002</c:v>
                </c:pt>
                <c:pt idx="681">
                  <c:v>0.68242186000000005</c:v>
                </c:pt>
                <c:pt idx="682">
                  <c:v>0.68046874000000002</c:v>
                </c:pt>
                <c:pt idx="683">
                  <c:v>0.67851561000000005</c:v>
                </c:pt>
                <c:pt idx="684">
                  <c:v>0.67656249000000002</c:v>
                </c:pt>
                <c:pt idx="685">
                  <c:v>0.67460936000000005</c:v>
                </c:pt>
                <c:pt idx="686">
                  <c:v>0.67460936000000005</c:v>
                </c:pt>
                <c:pt idx="687">
                  <c:v>0.67265624000000002</c:v>
                </c:pt>
                <c:pt idx="688">
                  <c:v>0.67265624000000002</c:v>
                </c:pt>
                <c:pt idx="689">
                  <c:v>0.67265624000000002</c:v>
                </c:pt>
                <c:pt idx="690">
                  <c:v>0.67460936000000005</c:v>
                </c:pt>
                <c:pt idx="691">
                  <c:v>0.67460936000000005</c:v>
                </c:pt>
                <c:pt idx="692">
                  <c:v>0.67460936000000005</c:v>
                </c:pt>
                <c:pt idx="693">
                  <c:v>0.67656249000000002</c:v>
                </c:pt>
                <c:pt idx="694">
                  <c:v>0.67656249000000002</c:v>
                </c:pt>
                <c:pt idx="695">
                  <c:v>0.67851561000000005</c:v>
                </c:pt>
                <c:pt idx="696">
                  <c:v>0.67851561000000005</c:v>
                </c:pt>
                <c:pt idx="697">
                  <c:v>0.68046874000000002</c:v>
                </c:pt>
                <c:pt idx="698">
                  <c:v>0.68046874000000002</c:v>
                </c:pt>
                <c:pt idx="699">
                  <c:v>0.68242186000000005</c:v>
                </c:pt>
                <c:pt idx="700">
                  <c:v>0.68242186000000005</c:v>
                </c:pt>
                <c:pt idx="701">
                  <c:v>0.68242186000000005</c:v>
                </c:pt>
                <c:pt idx="702">
                  <c:v>0.68242186000000005</c:v>
                </c:pt>
                <c:pt idx="703">
                  <c:v>0.68046874000000002</c:v>
                </c:pt>
                <c:pt idx="704">
                  <c:v>0.68046874000000002</c:v>
                </c:pt>
                <c:pt idx="705">
                  <c:v>0.68046874000000002</c:v>
                </c:pt>
                <c:pt idx="706">
                  <c:v>0.68046874000000002</c:v>
                </c:pt>
                <c:pt idx="707">
                  <c:v>0.67851561000000005</c:v>
                </c:pt>
                <c:pt idx="708">
                  <c:v>0.67851561000000005</c:v>
                </c:pt>
                <c:pt idx="709">
                  <c:v>0.67851561000000005</c:v>
                </c:pt>
                <c:pt idx="710">
                  <c:v>0.67851561000000005</c:v>
                </c:pt>
                <c:pt idx="711">
                  <c:v>0.67851561000000005</c:v>
                </c:pt>
                <c:pt idx="712">
                  <c:v>0.67851561000000005</c:v>
                </c:pt>
                <c:pt idx="713">
                  <c:v>0.68046874000000002</c:v>
                </c:pt>
                <c:pt idx="714">
                  <c:v>0.68046874000000002</c:v>
                </c:pt>
                <c:pt idx="715">
                  <c:v>0.68046874000000002</c:v>
                </c:pt>
                <c:pt idx="716">
                  <c:v>0.68046874000000002</c:v>
                </c:pt>
                <c:pt idx="717">
                  <c:v>0.68242186000000005</c:v>
                </c:pt>
                <c:pt idx="718">
                  <c:v>0.68242186000000005</c:v>
                </c:pt>
                <c:pt idx="719">
                  <c:v>0.68242186000000005</c:v>
                </c:pt>
                <c:pt idx="720">
                  <c:v>0.68242186000000005</c:v>
                </c:pt>
                <c:pt idx="721">
                  <c:v>0.68242186000000005</c:v>
                </c:pt>
                <c:pt idx="722">
                  <c:v>0.68437499000000002</c:v>
                </c:pt>
                <c:pt idx="723">
                  <c:v>0.68437499000000002</c:v>
                </c:pt>
                <c:pt idx="724">
                  <c:v>0.68632811000000005</c:v>
                </c:pt>
                <c:pt idx="725">
                  <c:v>0.68828124000000002</c:v>
                </c:pt>
                <c:pt idx="726">
                  <c:v>0.69023436000000005</c:v>
                </c:pt>
                <c:pt idx="727">
                  <c:v>0.69023436000000005</c:v>
                </c:pt>
                <c:pt idx="728">
                  <c:v>0.69218749000000002</c:v>
                </c:pt>
                <c:pt idx="729">
                  <c:v>0.69414061000000005</c:v>
                </c:pt>
                <c:pt idx="730">
                  <c:v>0.69414061000000005</c:v>
                </c:pt>
                <c:pt idx="731">
                  <c:v>0.69414061000000005</c:v>
                </c:pt>
                <c:pt idx="732">
                  <c:v>0.69414061000000005</c:v>
                </c:pt>
                <c:pt idx="733">
                  <c:v>0.69414061000000005</c:v>
                </c:pt>
                <c:pt idx="734">
                  <c:v>0.69609374000000002</c:v>
                </c:pt>
                <c:pt idx="735">
                  <c:v>0.69609374000000002</c:v>
                </c:pt>
                <c:pt idx="736">
                  <c:v>0.69609374000000002</c:v>
                </c:pt>
                <c:pt idx="737">
                  <c:v>0.69804686000000005</c:v>
                </c:pt>
                <c:pt idx="738">
                  <c:v>0.69804686000000005</c:v>
                </c:pt>
                <c:pt idx="739">
                  <c:v>0.69999999000000002</c:v>
                </c:pt>
                <c:pt idx="740">
                  <c:v>0.70195311000000005</c:v>
                </c:pt>
                <c:pt idx="741">
                  <c:v>0.70390624000000002</c:v>
                </c:pt>
                <c:pt idx="742">
                  <c:v>0.70585936000000005</c:v>
                </c:pt>
                <c:pt idx="743">
                  <c:v>0.70781249000000002</c:v>
                </c:pt>
                <c:pt idx="744">
                  <c:v>0.71171874000000002</c:v>
                </c:pt>
                <c:pt idx="745">
                  <c:v>0.71367186000000005</c:v>
                </c:pt>
                <c:pt idx="746">
                  <c:v>0.71757811000000005</c:v>
                </c:pt>
                <c:pt idx="747">
                  <c:v>0.71953124000000002</c:v>
                </c:pt>
                <c:pt idx="748">
                  <c:v>0.72148436000000005</c:v>
                </c:pt>
                <c:pt idx="749">
                  <c:v>0.72343749000000002</c:v>
                </c:pt>
                <c:pt idx="750">
                  <c:v>0.72343749000000002</c:v>
                </c:pt>
                <c:pt idx="751">
                  <c:v>0.72343749000000002</c:v>
                </c:pt>
                <c:pt idx="752">
                  <c:v>0.72343749000000002</c:v>
                </c:pt>
                <c:pt idx="753">
                  <c:v>0.72148436000000005</c:v>
                </c:pt>
                <c:pt idx="754">
                  <c:v>0.72148436000000005</c:v>
                </c:pt>
                <c:pt idx="755">
                  <c:v>0.72148436000000005</c:v>
                </c:pt>
                <c:pt idx="756">
                  <c:v>0.72343749000000002</c:v>
                </c:pt>
                <c:pt idx="757">
                  <c:v>0.72539061000000005</c:v>
                </c:pt>
                <c:pt idx="758">
                  <c:v>0.72734374000000002</c:v>
                </c:pt>
                <c:pt idx="759">
                  <c:v>0.73124999000000002</c:v>
                </c:pt>
                <c:pt idx="760">
                  <c:v>0.73515624000000002</c:v>
                </c:pt>
                <c:pt idx="761">
                  <c:v>0.73710936000000005</c:v>
                </c:pt>
                <c:pt idx="762">
                  <c:v>0.74101561000000005</c:v>
                </c:pt>
                <c:pt idx="763">
                  <c:v>0.74492186000000005</c:v>
                </c:pt>
                <c:pt idx="764">
                  <c:v>0.74687499000000002</c:v>
                </c:pt>
                <c:pt idx="765">
                  <c:v>0.74882811000000005</c:v>
                </c:pt>
                <c:pt idx="766">
                  <c:v>0.75078124000000002</c:v>
                </c:pt>
                <c:pt idx="767">
                  <c:v>0.75273436000000005</c:v>
                </c:pt>
                <c:pt idx="768">
                  <c:v>0.75468749000000002</c:v>
                </c:pt>
                <c:pt idx="769">
                  <c:v>0.75859374000000002</c:v>
                </c:pt>
                <c:pt idx="770">
                  <c:v>0.76249999000000002</c:v>
                </c:pt>
                <c:pt idx="771">
                  <c:v>0.77031249000000002</c:v>
                </c:pt>
                <c:pt idx="772">
                  <c:v>0.77617186000000005</c:v>
                </c:pt>
                <c:pt idx="773">
                  <c:v>0.78398436000000005</c:v>
                </c:pt>
                <c:pt idx="774">
                  <c:v>0.79374999000000002</c:v>
                </c:pt>
                <c:pt idx="775">
                  <c:v>0.80156249000000002</c:v>
                </c:pt>
                <c:pt idx="776">
                  <c:v>0.80742186000000005</c:v>
                </c:pt>
                <c:pt idx="777">
                  <c:v>0.81132811000000005</c:v>
                </c:pt>
                <c:pt idx="778">
                  <c:v>0.80937499000000002</c:v>
                </c:pt>
                <c:pt idx="779">
                  <c:v>0.80351561000000005</c:v>
                </c:pt>
                <c:pt idx="780">
                  <c:v>0.79570311000000005</c:v>
                </c:pt>
                <c:pt idx="781">
                  <c:v>0.78593749000000002</c:v>
                </c:pt>
                <c:pt idx="782">
                  <c:v>0.77617186000000005</c:v>
                </c:pt>
                <c:pt idx="783">
                  <c:v>0.76835936000000005</c:v>
                </c:pt>
                <c:pt idx="784">
                  <c:v>0.76640624000000002</c:v>
                </c:pt>
                <c:pt idx="785">
                  <c:v>0.76640624000000002</c:v>
                </c:pt>
                <c:pt idx="786">
                  <c:v>0.76835936000000005</c:v>
                </c:pt>
                <c:pt idx="787">
                  <c:v>0.76835936000000005</c:v>
                </c:pt>
                <c:pt idx="788">
                  <c:v>0.76640624000000002</c:v>
                </c:pt>
                <c:pt idx="789">
                  <c:v>0.76249999000000002</c:v>
                </c:pt>
                <c:pt idx="790">
                  <c:v>0.76054686000000005</c:v>
                </c:pt>
                <c:pt idx="791">
                  <c:v>0.76054686000000005</c:v>
                </c:pt>
                <c:pt idx="792">
                  <c:v>0.76249999000000002</c:v>
                </c:pt>
                <c:pt idx="793">
                  <c:v>0.76835936000000005</c:v>
                </c:pt>
                <c:pt idx="794">
                  <c:v>0.77617186000000005</c:v>
                </c:pt>
                <c:pt idx="795">
                  <c:v>0.78398436000000005</c:v>
                </c:pt>
                <c:pt idx="796">
                  <c:v>0.79179686000000005</c:v>
                </c:pt>
                <c:pt idx="797">
                  <c:v>0.79960936000000005</c:v>
                </c:pt>
                <c:pt idx="798">
                  <c:v>0.80351561000000005</c:v>
                </c:pt>
                <c:pt idx="799">
                  <c:v>0.80937499000000002</c:v>
                </c:pt>
                <c:pt idx="800">
                  <c:v>0.81328124000000002</c:v>
                </c:pt>
                <c:pt idx="801">
                  <c:v>0.81914061000000005</c:v>
                </c:pt>
                <c:pt idx="802">
                  <c:v>0.82499999000000002</c:v>
                </c:pt>
                <c:pt idx="803">
                  <c:v>0.83281249000000002</c:v>
                </c:pt>
                <c:pt idx="804">
                  <c:v>0.83671874000000002</c:v>
                </c:pt>
                <c:pt idx="805">
                  <c:v>0.84062499000000002</c:v>
                </c:pt>
                <c:pt idx="806">
                  <c:v>0.84257811000000005</c:v>
                </c:pt>
                <c:pt idx="807">
                  <c:v>0.84257811000000005</c:v>
                </c:pt>
                <c:pt idx="808">
                  <c:v>0.84062499000000002</c:v>
                </c:pt>
                <c:pt idx="809">
                  <c:v>0.84062499000000002</c:v>
                </c:pt>
                <c:pt idx="810">
                  <c:v>0.83867186000000005</c:v>
                </c:pt>
                <c:pt idx="811">
                  <c:v>0.83867186000000005</c:v>
                </c:pt>
                <c:pt idx="812">
                  <c:v>0.83671874000000002</c:v>
                </c:pt>
                <c:pt idx="813">
                  <c:v>0.83671874000000002</c:v>
                </c:pt>
                <c:pt idx="814">
                  <c:v>0.83476561000000005</c:v>
                </c:pt>
                <c:pt idx="815">
                  <c:v>0.83085936000000005</c:v>
                </c:pt>
                <c:pt idx="816">
                  <c:v>0.82695311000000005</c:v>
                </c:pt>
                <c:pt idx="817">
                  <c:v>0.82304686000000005</c:v>
                </c:pt>
                <c:pt idx="818">
                  <c:v>0.82304686000000005</c:v>
                </c:pt>
                <c:pt idx="819">
                  <c:v>0.82695311000000005</c:v>
                </c:pt>
                <c:pt idx="820">
                  <c:v>0.83281249000000002</c:v>
                </c:pt>
                <c:pt idx="821">
                  <c:v>0.83867186000000005</c:v>
                </c:pt>
                <c:pt idx="822">
                  <c:v>0.84648436000000005</c:v>
                </c:pt>
                <c:pt idx="823">
                  <c:v>0.85429686000000005</c:v>
                </c:pt>
                <c:pt idx="824">
                  <c:v>0.86210936000000005</c:v>
                </c:pt>
                <c:pt idx="825">
                  <c:v>0.86796874000000002</c:v>
                </c:pt>
                <c:pt idx="826">
                  <c:v>0.87382811000000005</c:v>
                </c:pt>
                <c:pt idx="827">
                  <c:v>0.87773436000000005</c:v>
                </c:pt>
                <c:pt idx="828">
                  <c:v>0.88164061000000005</c:v>
                </c:pt>
                <c:pt idx="829">
                  <c:v>0.88749999000000002</c:v>
                </c:pt>
                <c:pt idx="830">
                  <c:v>0.89531249000000002</c:v>
                </c:pt>
                <c:pt idx="831">
                  <c:v>0.90312499000000002</c:v>
                </c:pt>
                <c:pt idx="832">
                  <c:v>0.90898436000000005</c:v>
                </c:pt>
                <c:pt idx="833">
                  <c:v>0.91484374000000002</c:v>
                </c:pt>
                <c:pt idx="834">
                  <c:v>0.91874999000000002</c:v>
                </c:pt>
                <c:pt idx="835">
                  <c:v>0.92070311000000005</c:v>
                </c:pt>
                <c:pt idx="836">
                  <c:v>0.92070311000000005</c:v>
                </c:pt>
                <c:pt idx="837">
                  <c:v>0.92265624000000002</c:v>
                </c:pt>
                <c:pt idx="838">
                  <c:v>0.92265624000000002</c:v>
                </c:pt>
                <c:pt idx="839">
                  <c:v>0.92460936000000005</c:v>
                </c:pt>
                <c:pt idx="840">
                  <c:v>0.92656249000000002</c:v>
                </c:pt>
                <c:pt idx="841">
                  <c:v>0.93046874000000002</c:v>
                </c:pt>
                <c:pt idx="842">
                  <c:v>0.93437499000000002</c:v>
                </c:pt>
                <c:pt idx="843">
                  <c:v>0.93828124000000002</c:v>
                </c:pt>
                <c:pt idx="844">
                  <c:v>0.94218749000000002</c:v>
                </c:pt>
                <c:pt idx="845">
                  <c:v>0.94218749000000002</c:v>
                </c:pt>
                <c:pt idx="846">
                  <c:v>0.94414061000000005</c:v>
                </c:pt>
                <c:pt idx="847">
                  <c:v>0.94414061000000005</c:v>
                </c:pt>
                <c:pt idx="848">
                  <c:v>0.94609374000000002</c:v>
                </c:pt>
                <c:pt idx="849">
                  <c:v>0.94609374000000002</c:v>
                </c:pt>
                <c:pt idx="850">
                  <c:v>0.94609374000000002</c:v>
                </c:pt>
                <c:pt idx="851">
                  <c:v>0.94609374000000002</c:v>
                </c:pt>
                <c:pt idx="852">
                  <c:v>0.94609374000000002</c:v>
                </c:pt>
                <c:pt idx="853">
                  <c:v>0.94804686000000005</c:v>
                </c:pt>
                <c:pt idx="854">
                  <c:v>0.94804686000000005</c:v>
                </c:pt>
                <c:pt idx="855">
                  <c:v>0.94999999000000002</c:v>
                </c:pt>
                <c:pt idx="856">
                  <c:v>0.95195311000000005</c:v>
                </c:pt>
                <c:pt idx="857">
                  <c:v>0.95585936000000005</c:v>
                </c:pt>
                <c:pt idx="858">
                  <c:v>0.96171874000000002</c:v>
                </c:pt>
                <c:pt idx="859">
                  <c:v>0.96953124000000002</c:v>
                </c:pt>
                <c:pt idx="860">
                  <c:v>0.97734374000000002</c:v>
                </c:pt>
                <c:pt idx="861">
                  <c:v>0.98515624000000002</c:v>
                </c:pt>
                <c:pt idx="862">
                  <c:v>0.99101561000000005</c:v>
                </c:pt>
                <c:pt idx="863">
                  <c:v>0.99687499000000002</c:v>
                </c:pt>
                <c:pt idx="864">
                  <c:v>1.00078124</c:v>
                </c:pt>
                <c:pt idx="865">
                  <c:v>1.00468749</c:v>
                </c:pt>
                <c:pt idx="866">
                  <c:v>1.00664061</c:v>
                </c:pt>
                <c:pt idx="867">
                  <c:v>1.00664061</c:v>
                </c:pt>
                <c:pt idx="868">
                  <c:v>1.00859374</c:v>
                </c:pt>
                <c:pt idx="869">
                  <c:v>1.00664061</c:v>
                </c:pt>
                <c:pt idx="870">
                  <c:v>1.00664061</c:v>
                </c:pt>
                <c:pt idx="871">
                  <c:v>1.00468749</c:v>
                </c:pt>
                <c:pt idx="872">
                  <c:v>1.00273436</c:v>
                </c:pt>
                <c:pt idx="873">
                  <c:v>1.00078124</c:v>
                </c:pt>
                <c:pt idx="874">
                  <c:v>0.99882811000000005</c:v>
                </c:pt>
                <c:pt idx="875">
                  <c:v>0.99492186000000005</c:v>
                </c:pt>
                <c:pt idx="876">
                  <c:v>0.99296874000000002</c:v>
                </c:pt>
                <c:pt idx="877">
                  <c:v>0.99101561000000005</c:v>
                </c:pt>
                <c:pt idx="878">
                  <c:v>0.99101561000000005</c:v>
                </c:pt>
                <c:pt idx="879">
                  <c:v>0.99101561000000005</c:v>
                </c:pt>
                <c:pt idx="880">
                  <c:v>0.99296874000000002</c:v>
                </c:pt>
                <c:pt idx="881">
                  <c:v>0.99492186000000005</c:v>
                </c:pt>
                <c:pt idx="882">
                  <c:v>0.99882811000000005</c:v>
                </c:pt>
                <c:pt idx="883">
                  <c:v>1.00273436</c:v>
                </c:pt>
                <c:pt idx="884">
                  <c:v>1.00664061</c:v>
                </c:pt>
                <c:pt idx="885">
                  <c:v>1.01054686</c:v>
                </c:pt>
                <c:pt idx="886">
                  <c:v>1.01445311</c:v>
                </c:pt>
                <c:pt idx="887">
                  <c:v>1.02031249</c:v>
                </c:pt>
                <c:pt idx="888">
                  <c:v>1.02421874</c:v>
                </c:pt>
                <c:pt idx="889">
                  <c:v>1.03007811</c:v>
                </c:pt>
                <c:pt idx="890">
                  <c:v>1.03593749</c:v>
                </c:pt>
                <c:pt idx="891">
                  <c:v>1.03984374</c:v>
                </c:pt>
                <c:pt idx="892">
                  <c:v>1.04374999</c:v>
                </c:pt>
                <c:pt idx="893">
                  <c:v>1.04765624</c:v>
                </c:pt>
                <c:pt idx="894">
                  <c:v>1.05156249</c:v>
                </c:pt>
                <c:pt idx="895">
                  <c:v>1.05546874</c:v>
                </c:pt>
                <c:pt idx="896">
                  <c:v>1.05742186</c:v>
                </c:pt>
                <c:pt idx="897">
                  <c:v>1.05742186</c:v>
                </c:pt>
                <c:pt idx="898">
                  <c:v>1.05742186</c:v>
                </c:pt>
                <c:pt idx="899">
                  <c:v>1.05742186</c:v>
                </c:pt>
                <c:pt idx="900">
                  <c:v>1.05742186</c:v>
                </c:pt>
                <c:pt idx="901">
                  <c:v>1.05742186</c:v>
                </c:pt>
                <c:pt idx="902">
                  <c:v>1.05742186</c:v>
                </c:pt>
                <c:pt idx="903">
                  <c:v>1.05546874</c:v>
                </c:pt>
                <c:pt idx="904">
                  <c:v>1.05351561</c:v>
                </c:pt>
                <c:pt idx="905">
                  <c:v>1.05156249</c:v>
                </c:pt>
                <c:pt idx="906">
                  <c:v>1.05156249</c:v>
                </c:pt>
                <c:pt idx="907">
                  <c:v>1.05156249</c:v>
                </c:pt>
                <c:pt idx="908">
                  <c:v>1.05156249</c:v>
                </c:pt>
                <c:pt idx="909">
                  <c:v>1.05156249</c:v>
                </c:pt>
                <c:pt idx="910">
                  <c:v>1.05351561</c:v>
                </c:pt>
                <c:pt idx="911">
                  <c:v>1.05546874</c:v>
                </c:pt>
                <c:pt idx="912">
                  <c:v>1.05742186</c:v>
                </c:pt>
                <c:pt idx="913">
                  <c:v>1.05937499</c:v>
                </c:pt>
                <c:pt idx="914">
                  <c:v>1.06328124</c:v>
                </c:pt>
                <c:pt idx="915">
                  <c:v>1.06523436</c:v>
                </c:pt>
                <c:pt idx="916">
                  <c:v>1.06914061</c:v>
                </c:pt>
                <c:pt idx="917">
                  <c:v>1.07304686</c:v>
                </c:pt>
                <c:pt idx="918">
                  <c:v>1.07695311</c:v>
                </c:pt>
                <c:pt idx="919">
                  <c:v>1.08085936</c:v>
                </c:pt>
                <c:pt idx="920">
                  <c:v>1.08476561</c:v>
                </c:pt>
                <c:pt idx="921">
                  <c:v>1.08867186</c:v>
                </c:pt>
                <c:pt idx="922">
                  <c:v>1.09257811</c:v>
                </c:pt>
                <c:pt idx="923">
                  <c:v>1.09648436</c:v>
                </c:pt>
                <c:pt idx="924">
                  <c:v>1.09843749</c:v>
                </c:pt>
                <c:pt idx="925">
                  <c:v>1.10039061</c:v>
                </c:pt>
                <c:pt idx="926">
                  <c:v>1.10234374</c:v>
                </c:pt>
                <c:pt idx="927">
                  <c:v>1.10234374</c:v>
                </c:pt>
                <c:pt idx="928">
                  <c:v>1.10234374</c:v>
                </c:pt>
                <c:pt idx="929">
                  <c:v>1.10234374</c:v>
                </c:pt>
                <c:pt idx="930">
                  <c:v>1.10039061</c:v>
                </c:pt>
                <c:pt idx="931">
                  <c:v>1.09843749</c:v>
                </c:pt>
                <c:pt idx="932">
                  <c:v>1.09453124</c:v>
                </c:pt>
                <c:pt idx="933">
                  <c:v>1.09062499</c:v>
                </c:pt>
                <c:pt idx="934">
                  <c:v>1.08671874</c:v>
                </c:pt>
                <c:pt idx="935">
                  <c:v>1.08476561</c:v>
                </c:pt>
                <c:pt idx="936">
                  <c:v>1.08281249</c:v>
                </c:pt>
                <c:pt idx="937">
                  <c:v>1.08085936</c:v>
                </c:pt>
                <c:pt idx="938">
                  <c:v>1.08085936</c:v>
                </c:pt>
                <c:pt idx="939">
                  <c:v>1.07890624</c:v>
                </c:pt>
                <c:pt idx="940">
                  <c:v>1.07890624</c:v>
                </c:pt>
                <c:pt idx="941">
                  <c:v>1.08085936</c:v>
                </c:pt>
                <c:pt idx="942">
                  <c:v>1.08281249</c:v>
                </c:pt>
                <c:pt idx="943">
                  <c:v>1.08476561</c:v>
                </c:pt>
                <c:pt idx="944">
                  <c:v>1.08671874</c:v>
                </c:pt>
                <c:pt idx="945">
                  <c:v>1.08867186</c:v>
                </c:pt>
                <c:pt idx="946">
                  <c:v>1.09257811</c:v>
                </c:pt>
                <c:pt idx="947">
                  <c:v>1.09648436</c:v>
                </c:pt>
                <c:pt idx="948">
                  <c:v>1.10039061</c:v>
                </c:pt>
                <c:pt idx="949">
                  <c:v>1.10429686</c:v>
                </c:pt>
                <c:pt idx="950">
                  <c:v>1.10624999</c:v>
                </c:pt>
                <c:pt idx="951">
                  <c:v>1.10820311</c:v>
                </c:pt>
                <c:pt idx="952">
                  <c:v>1.11015624</c:v>
                </c:pt>
                <c:pt idx="953">
                  <c:v>1.11210936</c:v>
                </c:pt>
                <c:pt idx="954">
                  <c:v>1.11210936</c:v>
                </c:pt>
                <c:pt idx="955">
                  <c:v>1.11015624</c:v>
                </c:pt>
                <c:pt idx="956">
                  <c:v>1.11015624</c:v>
                </c:pt>
                <c:pt idx="957">
                  <c:v>1.10624999</c:v>
                </c:pt>
                <c:pt idx="958">
                  <c:v>1.10429686</c:v>
                </c:pt>
                <c:pt idx="959">
                  <c:v>1.10039061</c:v>
                </c:pt>
                <c:pt idx="960">
                  <c:v>1.09843749</c:v>
                </c:pt>
                <c:pt idx="961">
                  <c:v>1.09453124</c:v>
                </c:pt>
                <c:pt idx="962">
                  <c:v>1.09062499</c:v>
                </c:pt>
                <c:pt idx="963">
                  <c:v>1.08867186</c:v>
                </c:pt>
                <c:pt idx="964">
                  <c:v>1.08671874</c:v>
                </c:pt>
                <c:pt idx="965">
                  <c:v>1.08476561</c:v>
                </c:pt>
                <c:pt idx="966">
                  <c:v>1.08476561</c:v>
                </c:pt>
                <c:pt idx="967">
                  <c:v>1.08281249</c:v>
                </c:pt>
                <c:pt idx="968">
                  <c:v>1.08281249</c:v>
                </c:pt>
                <c:pt idx="969">
                  <c:v>1.08085936</c:v>
                </c:pt>
                <c:pt idx="970">
                  <c:v>1.08085936</c:v>
                </c:pt>
                <c:pt idx="971">
                  <c:v>1.08085936</c:v>
                </c:pt>
                <c:pt idx="972">
                  <c:v>1.08085936</c:v>
                </c:pt>
                <c:pt idx="973">
                  <c:v>1.08281249</c:v>
                </c:pt>
                <c:pt idx="974">
                  <c:v>1.08281249</c:v>
                </c:pt>
                <c:pt idx="975">
                  <c:v>1.08476561</c:v>
                </c:pt>
                <c:pt idx="976">
                  <c:v>1.08671874</c:v>
                </c:pt>
                <c:pt idx="977">
                  <c:v>1.08671874</c:v>
                </c:pt>
                <c:pt idx="978">
                  <c:v>1.08671874</c:v>
                </c:pt>
                <c:pt idx="979">
                  <c:v>1.08671874</c:v>
                </c:pt>
                <c:pt idx="980">
                  <c:v>1.08476561</c:v>
                </c:pt>
                <c:pt idx="981">
                  <c:v>1.08085936</c:v>
                </c:pt>
                <c:pt idx="982">
                  <c:v>1.07890624</c:v>
                </c:pt>
                <c:pt idx="983">
                  <c:v>1.07499999</c:v>
                </c:pt>
                <c:pt idx="984">
                  <c:v>1.06914061</c:v>
                </c:pt>
                <c:pt idx="985">
                  <c:v>1.06523436</c:v>
                </c:pt>
                <c:pt idx="986">
                  <c:v>1.06132811</c:v>
                </c:pt>
                <c:pt idx="987">
                  <c:v>1.05742186</c:v>
                </c:pt>
                <c:pt idx="988">
                  <c:v>1.05546874</c:v>
                </c:pt>
                <c:pt idx="989">
                  <c:v>1.05351561</c:v>
                </c:pt>
                <c:pt idx="990">
                  <c:v>1.05156249</c:v>
                </c:pt>
                <c:pt idx="991">
                  <c:v>1.05156249</c:v>
                </c:pt>
                <c:pt idx="992">
                  <c:v>1.05156249</c:v>
                </c:pt>
                <c:pt idx="993">
                  <c:v>1.05156249</c:v>
                </c:pt>
                <c:pt idx="994">
                  <c:v>1.05351561</c:v>
                </c:pt>
                <c:pt idx="995">
                  <c:v>1.05351561</c:v>
                </c:pt>
                <c:pt idx="996">
                  <c:v>1.05546874</c:v>
                </c:pt>
                <c:pt idx="997">
                  <c:v>1.05742186</c:v>
                </c:pt>
                <c:pt idx="998">
                  <c:v>1.05742186</c:v>
                </c:pt>
                <c:pt idx="999">
                  <c:v>1.05742186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84736"/>
        <c:axId val="44886272"/>
      </c:scatterChart>
      <c:valAx>
        <c:axId val="4488473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4886272"/>
        <c:crosses val="autoZero"/>
        <c:crossBetween val="midCat"/>
      </c:valAx>
      <c:valAx>
        <c:axId val="448862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4884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'4v'!$N$3:$N$1002</c:f>
              <c:numCache>
                <c:formatCode>0.00E+00</c:formatCode>
                <c:ptCount val="1000"/>
                <c:pt idx="0">
                  <c:v>-2.1906250100000002</c:v>
                </c:pt>
                <c:pt idx="1">
                  <c:v>-2.1750000100000002</c:v>
                </c:pt>
                <c:pt idx="2">
                  <c:v>-2.1574218900000002</c:v>
                </c:pt>
                <c:pt idx="3">
                  <c:v>-2.1398437600000002</c:v>
                </c:pt>
                <c:pt idx="4">
                  <c:v>-2.1242187600000002</c:v>
                </c:pt>
                <c:pt idx="5">
                  <c:v>-2.1066406400000002</c:v>
                </c:pt>
                <c:pt idx="6">
                  <c:v>-2.0890625100000002</c:v>
                </c:pt>
                <c:pt idx="7">
                  <c:v>-2.0675781400000002</c:v>
                </c:pt>
                <c:pt idx="8">
                  <c:v>-2.0500000100000002</c:v>
                </c:pt>
                <c:pt idx="9">
                  <c:v>-2.0304687600000002</c:v>
                </c:pt>
                <c:pt idx="10">
                  <c:v>-2.0128906400000002</c:v>
                </c:pt>
                <c:pt idx="11">
                  <c:v>-1.99335939</c:v>
                </c:pt>
                <c:pt idx="12">
                  <c:v>-1.97578126</c:v>
                </c:pt>
                <c:pt idx="13">
                  <c:v>-1.95625001</c:v>
                </c:pt>
                <c:pt idx="14">
                  <c:v>-1.93476564</c:v>
                </c:pt>
                <c:pt idx="15">
                  <c:v>-1.91328126</c:v>
                </c:pt>
                <c:pt idx="16">
                  <c:v>-1.89375001</c:v>
                </c:pt>
                <c:pt idx="17">
                  <c:v>-1.87226564</c:v>
                </c:pt>
                <c:pt idx="18">
                  <c:v>-1.84882814</c:v>
                </c:pt>
                <c:pt idx="19">
                  <c:v>-1.82734376</c:v>
                </c:pt>
                <c:pt idx="20">
                  <c:v>-1.80585939</c:v>
                </c:pt>
                <c:pt idx="21">
                  <c:v>-1.78046876</c:v>
                </c:pt>
                <c:pt idx="22">
                  <c:v>-1.75703126</c:v>
                </c:pt>
                <c:pt idx="23">
                  <c:v>-1.73359376</c:v>
                </c:pt>
                <c:pt idx="24">
                  <c:v>-1.70820314</c:v>
                </c:pt>
                <c:pt idx="25">
                  <c:v>-1.68476564</c:v>
                </c:pt>
                <c:pt idx="26">
                  <c:v>-1.65937501</c:v>
                </c:pt>
                <c:pt idx="27">
                  <c:v>-1.63398439</c:v>
                </c:pt>
                <c:pt idx="28">
                  <c:v>-1.61054689</c:v>
                </c:pt>
                <c:pt idx="29">
                  <c:v>-1.58515626</c:v>
                </c:pt>
                <c:pt idx="30">
                  <c:v>-1.55781251</c:v>
                </c:pt>
                <c:pt idx="31">
                  <c:v>-1.53046876</c:v>
                </c:pt>
                <c:pt idx="32">
                  <c:v>-1.50507814</c:v>
                </c:pt>
                <c:pt idx="33">
                  <c:v>-1.47578126</c:v>
                </c:pt>
                <c:pt idx="34">
                  <c:v>-1.44843751</c:v>
                </c:pt>
                <c:pt idx="35">
                  <c:v>-1.42109376</c:v>
                </c:pt>
                <c:pt idx="36">
                  <c:v>-1.39375001</c:v>
                </c:pt>
                <c:pt idx="37">
                  <c:v>-1.36445314</c:v>
                </c:pt>
                <c:pt idx="38">
                  <c:v>-1.33125001</c:v>
                </c:pt>
                <c:pt idx="39">
                  <c:v>-1.30390626</c:v>
                </c:pt>
                <c:pt idx="40">
                  <c:v>-1.27460939</c:v>
                </c:pt>
                <c:pt idx="41">
                  <c:v>-1.24726564</c:v>
                </c:pt>
                <c:pt idx="42">
                  <c:v>-1.21992189</c:v>
                </c:pt>
                <c:pt idx="43">
                  <c:v>-1.19062501</c:v>
                </c:pt>
                <c:pt idx="44">
                  <c:v>-1.16132814</c:v>
                </c:pt>
                <c:pt idx="45">
                  <c:v>-1.13007814</c:v>
                </c:pt>
                <c:pt idx="46">
                  <c:v>-1.10078126</c:v>
                </c:pt>
                <c:pt idx="47">
                  <c:v>-1.07343751</c:v>
                </c:pt>
                <c:pt idx="48">
                  <c:v>-1.04414064</c:v>
                </c:pt>
                <c:pt idx="49">
                  <c:v>-1.01484376</c:v>
                </c:pt>
                <c:pt idx="50">
                  <c:v>-0.98359375999999998</c:v>
                </c:pt>
                <c:pt idx="51">
                  <c:v>-0.95429688999999995</c:v>
                </c:pt>
                <c:pt idx="52">
                  <c:v>-0.92304688999999995</c:v>
                </c:pt>
                <c:pt idx="53">
                  <c:v>-0.89179688999999995</c:v>
                </c:pt>
                <c:pt idx="54">
                  <c:v>-0.86054688999999995</c:v>
                </c:pt>
                <c:pt idx="55">
                  <c:v>-0.82929688999999995</c:v>
                </c:pt>
                <c:pt idx="56">
                  <c:v>-0.80000000999999998</c:v>
                </c:pt>
                <c:pt idx="57">
                  <c:v>-0.77070313999999995</c:v>
                </c:pt>
                <c:pt idx="58">
                  <c:v>-0.73945313999999995</c:v>
                </c:pt>
                <c:pt idx="59">
                  <c:v>-0.70820313999999995</c:v>
                </c:pt>
                <c:pt idx="60">
                  <c:v>-0.67500000999999998</c:v>
                </c:pt>
                <c:pt idx="61">
                  <c:v>-0.64179688999999995</c:v>
                </c:pt>
                <c:pt idx="62">
                  <c:v>-0.60859375999999998</c:v>
                </c:pt>
                <c:pt idx="63">
                  <c:v>-0.57734375999999998</c:v>
                </c:pt>
                <c:pt idx="64">
                  <c:v>-0.54609375999999998</c:v>
                </c:pt>
                <c:pt idx="65">
                  <c:v>-0.51679688999999995</c:v>
                </c:pt>
                <c:pt idx="66">
                  <c:v>-0.48750000999999998</c:v>
                </c:pt>
                <c:pt idx="67">
                  <c:v>-0.45625000999999998</c:v>
                </c:pt>
                <c:pt idx="68">
                  <c:v>-0.42695314000000001</c:v>
                </c:pt>
                <c:pt idx="69">
                  <c:v>-0.39960939000000001</c:v>
                </c:pt>
                <c:pt idx="70">
                  <c:v>-0.37031250999999998</c:v>
                </c:pt>
                <c:pt idx="71">
                  <c:v>-0.33906250999999998</c:v>
                </c:pt>
                <c:pt idx="72">
                  <c:v>-0.30976564000000001</c:v>
                </c:pt>
                <c:pt idx="73">
                  <c:v>-0.27851564000000001</c:v>
                </c:pt>
                <c:pt idx="74">
                  <c:v>-0.24726564000000001</c:v>
                </c:pt>
                <c:pt idx="75">
                  <c:v>-0.21406251000000001</c:v>
                </c:pt>
                <c:pt idx="76">
                  <c:v>-0.18281251000000001</c:v>
                </c:pt>
                <c:pt idx="77">
                  <c:v>-0.15156251000000001</c:v>
                </c:pt>
                <c:pt idx="78">
                  <c:v>-0.12031251</c:v>
                </c:pt>
                <c:pt idx="79">
                  <c:v>-8.9062509999999998E-2</c:v>
                </c:pt>
                <c:pt idx="80">
                  <c:v>-5.9765640000000002E-2</c:v>
                </c:pt>
                <c:pt idx="81">
                  <c:v>-2.8515639999999998E-2</c:v>
                </c:pt>
                <c:pt idx="82">
                  <c:v>7.8123999999999999E-4</c:v>
                </c:pt>
                <c:pt idx="83">
                  <c:v>3.3984359999999998E-2</c:v>
                </c:pt>
                <c:pt idx="84">
                  <c:v>6.5234360000000005E-2</c:v>
                </c:pt>
                <c:pt idx="85">
                  <c:v>9.6484360000000005E-2</c:v>
                </c:pt>
                <c:pt idx="86">
                  <c:v>0.12578123999999999</c:v>
                </c:pt>
                <c:pt idx="87">
                  <c:v>0.15312498999999999</c:v>
                </c:pt>
                <c:pt idx="88">
                  <c:v>0.18242185999999999</c:v>
                </c:pt>
                <c:pt idx="89">
                  <c:v>0.21171873999999999</c:v>
                </c:pt>
                <c:pt idx="90">
                  <c:v>0.24101560999999999</c:v>
                </c:pt>
                <c:pt idx="91">
                  <c:v>0.27031249000000002</c:v>
                </c:pt>
                <c:pt idx="92">
                  <c:v>0.30156249000000002</c:v>
                </c:pt>
                <c:pt idx="93">
                  <c:v>0.32890624000000002</c:v>
                </c:pt>
                <c:pt idx="94">
                  <c:v>0.35820310999999999</c:v>
                </c:pt>
                <c:pt idx="95">
                  <c:v>0.38554685999999999</c:v>
                </c:pt>
                <c:pt idx="96">
                  <c:v>0.41289060999999999</c:v>
                </c:pt>
                <c:pt idx="97">
                  <c:v>0.44218749000000002</c:v>
                </c:pt>
                <c:pt idx="98">
                  <c:v>0.47343749000000002</c:v>
                </c:pt>
                <c:pt idx="99">
                  <c:v>0.50078124000000002</c:v>
                </c:pt>
                <c:pt idx="100">
                  <c:v>0.53007811000000005</c:v>
                </c:pt>
                <c:pt idx="101">
                  <c:v>0.55742186000000005</c:v>
                </c:pt>
                <c:pt idx="102">
                  <c:v>0.58281249000000002</c:v>
                </c:pt>
                <c:pt idx="103">
                  <c:v>0.61210936000000005</c:v>
                </c:pt>
                <c:pt idx="104">
                  <c:v>0.63945311000000005</c:v>
                </c:pt>
                <c:pt idx="105">
                  <c:v>0.66484374000000002</c:v>
                </c:pt>
                <c:pt idx="106">
                  <c:v>0.68828124000000002</c:v>
                </c:pt>
                <c:pt idx="107">
                  <c:v>0.71367186000000005</c:v>
                </c:pt>
                <c:pt idx="108">
                  <c:v>0.74101561000000005</c:v>
                </c:pt>
                <c:pt idx="109">
                  <c:v>0.76640624000000002</c:v>
                </c:pt>
                <c:pt idx="110">
                  <c:v>0.78984374000000002</c:v>
                </c:pt>
                <c:pt idx="111">
                  <c:v>0.81328124000000002</c:v>
                </c:pt>
                <c:pt idx="112">
                  <c:v>0.83671874000000002</c:v>
                </c:pt>
                <c:pt idx="113">
                  <c:v>0.85820311000000005</c:v>
                </c:pt>
                <c:pt idx="114">
                  <c:v>0.88359374000000002</c:v>
                </c:pt>
                <c:pt idx="115">
                  <c:v>0.90703124000000002</c:v>
                </c:pt>
                <c:pt idx="116">
                  <c:v>0.93046874000000002</c:v>
                </c:pt>
                <c:pt idx="117">
                  <c:v>0.95390624000000002</c:v>
                </c:pt>
                <c:pt idx="118">
                  <c:v>0.97343749000000002</c:v>
                </c:pt>
                <c:pt idx="119">
                  <c:v>0.99492186000000005</c:v>
                </c:pt>
                <c:pt idx="120">
                  <c:v>1.01445311</c:v>
                </c:pt>
                <c:pt idx="121">
                  <c:v>1.03984374</c:v>
                </c:pt>
                <c:pt idx="122">
                  <c:v>1.05937499</c:v>
                </c:pt>
                <c:pt idx="123">
                  <c:v>1.07695311</c:v>
                </c:pt>
                <c:pt idx="124">
                  <c:v>1.09648436</c:v>
                </c:pt>
                <c:pt idx="125">
                  <c:v>1.11601561</c:v>
                </c:pt>
                <c:pt idx="126">
                  <c:v>1.13359374</c:v>
                </c:pt>
                <c:pt idx="127">
                  <c:v>1.14921874</c:v>
                </c:pt>
                <c:pt idx="128">
                  <c:v>1.16874999</c:v>
                </c:pt>
                <c:pt idx="129">
                  <c:v>1.18632811</c:v>
                </c:pt>
                <c:pt idx="130">
                  <c:v>1.20585936</c:v>
                </c:pt>
                <c:pt idx="131">
                  <c:v>1.22148436</c:v>
                </c:pt>
                <c:pt idx="132">
                  <c:v>1.23710936</c:v>
                </c:pt>
                <c:pt idx="133">
                  <c:v>1.25468749</c:v>
                </c:pt>
                <c:pt idx="134">
                  <c:v>1.27031249</c:v>
                </c:pt>
                <c:pt idx="135">
                  <c:v>1.28593749</c:v>
                </c:pt>
                <c:pt idx="136">
                  <c:v>1.29765624</c:v>
                </c:pt>
                <c:pt idx="137">
                  <c:v>1.31523436</c:v>
                </c:pt>
                <c:pt idx="138">
                  <c:v>1.33085936</c:v>
                </c:pt>
                <c:pt idx="139">
                  <c:v>1.34453124</c:v>
                </c:pt>
                <c:pt idx="140">
                  <c:v>1.35820311</c:v>
                </c:pt>
                <c:pt idx="141">
                  <c:v>1.36992186</c:v>
                </c:pt>
                <c:pt idx="142">
                  <c:v>1.38164061</c:v>
                </c:pt>
                <c:pt idx="143">
                  <c:v>1.39531249</c:v>
                </c:pt>
                <c:pt idx="144">
                  <c:v>1.40507811</c:v>
                </c:pt>
                <c:pt idx="145">
                  <c:v>1.41679686</c:v>
                </c:pt>
                <c:pt idx="146">
                  <c:v>1.42656249</c:v>
                </c:pt>
                <c:pt idx="147">
                  <c:v>1.43437499</c:v>
                </c:pt>
                <c:pt idx="148">
                  <c:v>1.44218749</c:v>
                </c:pt>
                <c:pt idx="149">
                  <c:v>1.45195311</c:v>
                </c:pt>
                <c:pt idx="150">
                  <c:v>1.46367186</c:v>
                </c:pt>
                <c:pt idx="151">
                  <c:v>1.47148436</c:v>
                </c:pt>
                <c:pt idx="152">
                  <c:v>1.47929686</c:v>
                </c:pt>
                <c:pt idx="153">
                  <c:v>1.48710936</c:v>
                </c:pt>
                <c:pt idx="154">
                  <c:v>1.49296874</c:v>
                </c:pt>
                <c:pt idx="155">
                  <c:v>1.49882811</c:v>
                </c:pt>
                <c:pt idx="156">
                  <c:v>1.50468749</c:v>
                </c:pt>
                <c:pt idx="157">
                  <c:v>1.50859374</c:v>
                </c:pt>
                <c:pt idx="158">
                  <c:v>1.51249999</c:v>
                </c:pt>
                <c:pt idx="159">
                  <c:v>1.51640624</c:v>
                </c:pt>
                <c:pt idx="160">
                  <c:v>1.52031249</c:v>
                </c:pt>
                <c:pt idx="161">
                  <c:v>1.52421874</c:v>
                </c:pt>
                <c:pt idx="162">
                  <c:v>1.52617186</c:v>
                </c:pt>
                <c:pt idx="163">
                  <c:v>1.52812499</c:v>
                </c:pt>
                <c:pt idx="164">
                  <c:v>1.53007811</c:v>
                </c:pt>
                <c:pt idx="165">
                  <c:v>1.53203124</c:v>
                </c:pt>
                <c:pt idx="166">
                  <c:v>1.53398436</c:v>
                </c:pt>
                <c:pt idx="167">
                  <c:v>1.53398436</c:v>
                </c:pt>
                <c:pt idx="168">
                  <c:v>1.53398436</c:v>
                </c:pt>
                <c:pt idx="169">
                  <c:v>1.53203124</c:v>
                </c:pt>
                <c:pt idx="170">
                  <c:v>1.53203124</c:v>
                </c:pt>
                <c:pt idx="171">
                  <c:v>1.53007811</c:v>
                </c:pt>
                <c:pt idx="172">
                  <c:v>1.52812499</c:v>
                </c:pt>
                <c:pt idx="173">
                  <c:v>1.52421874</c:v>
                </c:pt>
                <c:pt idx="174">
                  <c:v>1.52226561</c:v>
                </c:pt>
                <c:pt idx="175">
                  <c:v>1.51835936</c:v>
                </c:pt>
                <c:pt idx="176">
                  <c:v>1.51445311</c:v>
                </c:pt>
                <c:pt idx="177">
                  <c:v>1.50859374</c:v>
                </c:pt>
                <c:pt idx="178">
                  <c:v>1.50664061</c:v>
                </c:pt>
                <c:pt idx="179">
                  <c:v>1.50078124</c:v>
                </c:pt>
                <c:pt idx="180">
                  <c:v>1.49492186</c:v>
                </c:pt>
                <c:pt idx="181">
                  <c:v>1.48906249</c:v>
                </c:pt>
                <c:pt idx="182">
                  <c:v>1.48124999</c:v>
                </c:pt>
                <c:pt idx="183">
                  <c:v>1.47539061</c:v>
                </c:pt>
                <c:pt idx="184">
                  <c:v>1.46757811</c:v>
                </c:pt>
                <c:pt idx="185">
                  <c:v>1.45390624</c:v>
                </c:pt>
                <c:pt idx="186">
                  <c:v>1.44414061</c:v>
                </c:pt>
                <c:pt idx="187">
                  <c:v>1.43632811</c:v>
                </c:pt>
                <c:pt idx="188">
                  <c:v>1.43046874</c:v>
                </c:pt>
                <c:pt idx="189">
                  <c:v>1.42070311</c:v>
                </c:pt>
                <c:pt idx="190">
                  <c:v>1.40898436</c:v>
                </c:pt>
                <c:pt idx="191">
                  <c:v>1.39921874</c:v>
                </c:pt>
                <c:pt idx="192">
                  <c:v>1.38554686</c:v>
                </c:pt>
                <c:pt idx="193">
                  <c:v>1.37382811</c:v>
                </c:pt>
                <c:pt idx="194">
                  <c:v>1.36210936</c:v>
                </c:pt>
                <c:pt idx="195">
                  <c:v>1.35039061</c:v>
                </c:pt>
                <c:pt idx="196">
                  <c:v>1.33476561</c:v>
                </c:pt>
                <c:pt idx="197">
                  <c:v>1.32109374</c:v>
                </c:pt>
                <c:pt idx="198">
                  <c:v>1.30156249</c:v>
                </c:pt>
                <c:pt idx="199">
                  <c:v>1.28789061</c:v>
                </c:pt>
                <c:pt idx="200">
                  <c:v>1.27617186</c:v>
                </c:pt>
                <c:pt idx="201">
                  <c:v>1.26054686</c:v>
                </c:pt>
                <c:pt idx="202">
                  <c:v>1.24492186</c:v>
                </c:pt>
                <c:pt idx="203">
                  <c:v>1.22734374</c:v>
                </c:pt>
                <c:pt idx="204">
                  <c:v>1.21171874</c:v>
                </c:pt>
                <c:pt idx="205">
                  <c:v>1.19414061</c:v>
                </c:pt>
                <c:pt idx="206">
                  <c:v>1.17656249</c:v>
                </c:pt>
                <c:pt idx="207">
                  <c:v>1.15507811</c:v>
                </c:pt>
                <c:pt idx="208">
                  <c:v>1.13945311</c:v>
                </c:pt>
                <c:pt idx="209">
                  <c:v>1.12187499</c:v>
                </c:pt>
                <c:pt idx="210">
                  <c:v>1.10429686</c:v>
                </c:pt>
                <c:pt idx="211">
                  <c:v>1.08476561</c:v>
                </c:pt>
                <c:pt idx="212">
                  <c:v>1.06718749</c:v>
                </c:pt>
                <c:pt idx="213">
                  <c:v>1.04570311</c:v>
                </c:pt>
                <c:pt idx="214">
                  <c:v>1.02421874</c:v>
                </c:pt>
                <c:pt idx="215">
                  <c:v>1.00078124</c:v>
                </c:pt>
                <c:pt idx="216">
                  <c:v>0.98124999000000002</c:v>
                </c:pt>
                <c:pt idx="217">
                  <c:v>0.96171874000000002</c:v>
                </c:pt>
                <c:pt idx="218">
                  <c:v>0.93828124000000002</c:v>
                </c:pt>
                <c:pt idx="219">
                  <c:v>0.91484374000000002</c:v>
                </c:pt>
                <c:pt idx="220">
                  <c:v>0.89140624000000002</c:v>
                </c:pt>
                <c:pt idx="221">
                  <c:v>0.86601561000000005</c:v>
                </c:pt>
                <c:pt idx="222">
                  <c:v>0.84453124000000002</c:v>
                </c:pt>
                <c:pt idx="223">
                  <c:v>0.82109374000000002</c:v>
                </c:pt>
                <c:pt idx="224">
                  <c:v>0.79765624000000002</c:v>
                </c:pt>
                <c:pt idx="225">
                  <c:v>0.77421874000000002</c:v>
                </c:pt>
                <c:pt idx="226">
                  <c:v>0.74882811000000005</c:v>
                </c:pt>
                <c:pt idx="227">
                  <c:v>0.72148436000000005</c:v>
                </c:pt>
                <c:pt idx="228">
                  <c:v>0.69804686000000005</c:v>
                </c:pt>
                <c:pt idx="229">
                  <c:v>0.67265624000000002</c:v>
                </c:pt>
                <c:pt idx="230">
                  <c:v>0.64726561000000005</c:v>
                </c:pt>
                <c:pt idx="231">
                  <c:v>0.61992186000000005</c:v>
                </c:pt>
                <c:pt idx="232">
                  <c:v>0.59257811000000005</c:v>
                </c:pt>
                <c:pt idx="233">
                  <c:v>0.56523436000000005</c:v>
                </c:pt>
                <c:pt idx="234">
                  <c:v>0.53984374000000002</c:v>
                </c:pt>
                <c:pt idx="235">
                  <c:v>0.51054686000000005</c:v>
                </c:pt>
                <c:pt idx="236">
                  <c:v>0.48320310999999999</c:v>
                </c:pt>
                <c:pt idx="237">
                  <c:v>0.45195310999999999</c:v>
                </c:pt>
                <c:pt idx="238">
                  <c:v>0.42265624000000002</c:v>
                </c:pt>
                <c:pt idx="239">
                  <c:v>0.39531249000000002</c:v>
                </c:pt>
                <c:pt idx="240">
                  <c:v>0.36796874000000002</c:v>
                </c:pt>
                <c:pt idx="241">
                  <c:v>0.33867185999999999</c:v>
                </c:pt>
                <c:pt idx="242">
                  <c:v>0.31132810999999999</c:v>
                </c:pt>
                <c:pt idx="243">
                  <c:v>0.28007810999999999</c:v>
                </c:pt>
                <c:pt idx="244">
                  <c:v>0.25078124000000002</c:v>
                </c:pt>
                <c:pt idx="245">
                  <c:v>0.22148435999999999</c:v>
                </c:pt>
                <c:pt idx="246">
                  <c:v>0.19218748999999999</c:v>
                </c:pt>
                <c:pt idx="247">
                  <c:v>0.16289060999999999</c:v>
                </c:pt>
                <c:pt idx="248">
                  <c:v>0.13359373999999999</c:v>
                </c:pt>
                <c:pt idx="249">
                  <c:v>0.10624999</c:v>
                </c:pt>
                <c:pt idx="250">
                  <c:v>7.6953110000000005E-2</c:v>
                </c:pt>
                <c:pt idx="251">
                  <c:v>4.3749990000000002E-2</c:v>
                </c:pt>
                <c:pt idx="252">
                  <c:v>1.2499990000000001E-2</c:v>
                </c:pt>
                <c:pt idx="253">
                  <c:v>-1.8750010000000001E-2</c:v>
                </c:pt>
                <c:pt idx="254">
                  <c:v>-5.0000009999999998E-2</c:v>
                </c:pt>
                <c:pt idx="255">
                  <c:v>-7.9296889999999995E-2</c:v>
                </c:pt>
                <c:pt idx="256">
                  <c:v>-0.10859376</c:v>
                </c:pt>
                <c:pt idx="257">
                  <c:v>-0.13984376000000001</c:v>
                </c:pt>
                <c:pt idx="258">
                  <c:v>-0.17109376000000001</c:v>
                </c:pt>
                <c:pt idx="259">
                  <c:v>-0.20429689000000001</c:v>
                </c:pt>
                <c:pt idx="260">
                  <c:v>-0.23554689000000001</c:v>
                </c:pt>
                <c:pt idx="261">
                  <c:v>-0.26679689000000001</c:v>
                </c:pt>
                <c:pt idx="262">
                  <c:v>-0.29804689000000001</c:v>
                </c:pt>
                <c:pt idx="263">
                  <c:v>-0.32734375999999998</c:v>
                </c:pt>
                <c:pt idx="264">
                  <c:v>-0.35859375999999998</c:v>
                </c:pt>
                <c:pt idx="265">
                  <c:v>-0.38984375999999998</c:v>
                </c:pt>
                <c:pt idx="266">
                  <c:v>-0.41914064000000001</c:v>
                </c:pt>
                <c:pt idx="267">
                  <c:v>-0.44648439000000001</c:v>
                </c:pt>
                <c:pt idx="268">
                  <c:v>-0.47773439000000001</c:v>
                </c:pt>
                <c:pt idx="269">
                  <c:v>-0.50703125999999998</c:v>
                </c:pt>
                <c:pt idx="270">
                  <c:v>-0.53632813999999995</c:v>
                </c:pt>
                <c:pt idx="271">
                  <c:v>-0.56757813999999995</c:v>
                </c:pt>
                <c:pt idx="272">
                  <c:v>-0.59882813999999995</c:v>
                </c:pt>
                <c:pt idx="273">
                  <c:v>-0.63007813999999995</c:v>
                </c:pt>
                <c:pt idx="274">
                  <c:v>-0.66328125999999998</c:v>
                </c:pt>
                <c:pt idx="275">
                  <c:v>-0.69648438999999995</c:v>
                </c:pt>
                <c:pt idx="276">
                  <c:v>-0.72968750999999998</c:v>
                </c:pt>
                <c:pt idx="277">
                  <c:v>-0.76093750999999998</c:v>
                </c:pt>
                <c:pt idx="278">
                  <c:v>-0.79023438999999995</c:v>
                </c:pt>
                <c:pt idx="279">
                  <c:v>-0.81953125999999998</c:v>
                </c:pt>
                <c:pt idx="280">
                  <c:v>-0.85078125999999998</c:v>
                </c:pt>
                <c:pt idx="281">
                  <c:v>-0.88007813999999995</c:v>
                </c:pt>
                <c:pt idx="282">
                  <c:v>-0.91132813999999995</c:v>
                </c:pt>
                <c:pt idx="283">
                  <c:v>-0.94257813999999995</c:v>
                </c:pt>
                <c:pt idx="284">
                  <c:v>-0.97382813999999995</c:v>
                </c:pt>
                <c:pt idx="285">
                  <c:v>-1.00507814</c:v>
                </c:pt>
                <c:pt idx="286">
                  <c:v>-1.03242189</c:v>
                </c:pt>
                <c:pt idx="287">
                  <c:v>-1.06367189</c:v>
                </c:pt>
                <c:pt idx="288">
                  <c:v>-1.09101564</c:v>
                </c:pt>
                <c:pt idx="289">
                  <c:v>-1.12031251</c:v>
                </c:pt>
                <c:pt idx="290">
                  <c:v>-1.14960939</c:v>
                </c:pt>
                <c:pt idx="291">
                  <c:v>-1.18085939</c:v>
                </c:pt>
                <c:pt idx="292">
                  <c:v>-1.21015626</c:v>
                </c:pt>
                <c:pt idx="293">
                  <c:v>-1.23750001</c:v>
                </c:pt>
                <c:pt idx="294">
                  <c:v>-1.26484376</c:v>
                </c:pt>
                <c:pt idx="295">
                  <c:v>-1.29414064</c:v>
                </c:pt>
                <c:pt idx="296">
                  <c:v>-1.32148439</c:v>
                </c:pt>
                <c:pt idx="297">
                  <c:v>-1.35273439</c:v>
                </c:pt>
                <c:pt idx="298">
                  <c:v>-1.38398439</c:v>
                </c:pt>
                <c:pt idx="299">
                  <c:v>-1.41132814</c:v>
                </c:pt>
                <c:pt idx="300">
                  <c:v>-1.44062501</c:v>
                </c:pt>
                <c:pt idx="301">
                  <c:v>-1.46796876</c:v>
                </c:pt>
                <c:pt idx="302">
                  <c:v>-1.49531251</c:v>
                </c:pt>
                <c:pt idx="303">
                  <c:v>-1.52265626</c:v>
                </c:pt>
                <c:pt idx="304">
                  <c:v>-1.54804689</c:v>
                </c:pt>
                <c:pt idx="305">
                  <c:v>-1.57539064</c:v>
                </c:pt>
                <c:pt idx="306">
                  <c:v>-1.60078126</c:v>
                </c:pt>
                <c:pt idx="307">
                  <c:v>-1.62421876</c:v>
                </c:pt>
                <c:pt idx="308">
                  <c:v>-1.65156251</c:v>
                </c:pt>
                <c:pt idx="309">
                  <c:v>-1.67695314</c:v>
                </c:pt>
                <c:pt idx="310">
                  <c:v>-1.70039064</c:v>
                </c:pt>
                <c:pt idx="311">
                  <c:v>-1.72578126</c:v>
                </c:pt>
                <c:pt idx="312">
                  <c:v>-1.74921876</c:v>
                </c:pt>
                <c:pt idx="313">
                  <c:v>-1.77070314</c:v>
                </c:pt>
                <c:pt idx="314">
                  <c:v>-1.79804689</c:v>
                </c:pt>
                <c:pt idx="315">
                  <c:v>-1.81953126</c:v>
                </c:pt>
                <c:pt idx="316">
                  <c:v>-1.84101564</c:v>
                </c:pt>
                <c:pt idx="317">
                  <c:v>-1.86445314</c:v>
                </c:pt>
                <c:pt idx="318">
                  <c:v>-1.88593751</c:v>
                </c:pt>
                <c:pt idx="319">
                  <c:v>-1.90742189</c:v>
                </c:pt>
                <c:pt idx="320">
                  <c:v>-1.92500001</c:v>
                </c:pt>
                <c:pt idx="321">
                  <c:v>-1.94843751</c:v>
                </c:pt>
                <c:pt idx="322">
                  <c:v>-1.96796876</c:v>
                </c:pt>
                <c:pt idx="323">
                  <c:v>-1.98750001</c:v>
                </c:pt>
                <c:pt idx="324">
                  <c:v>-2.0070312600000002</c:v>
                </c:pt>
                <c:pt idx="325">
                  <c:v>-2.0246093900000002</c:v>
                </c:pt>
                <c:pt idx="326">
                  <c:v>-2.0441406400000002</c:v>
                </c:pt>
                <c:pt idx="327">
                  <c:v>-2.0597656400000002</c:v>
                </c:pt>
                <c:pt idx="328">
                  <c:v>-2.0812500100000002</c:v>
                </c:pt>
                <c:pt idx="329">
                  <c:v>-2.1007812600000002</c:v>
                </c:pt>
                <c:pt idx="330">
                  <c:v>-2.1183593900000002</c:v>
                </c:pt>
                <c:pt idx="331">
                  <c:v>-2.1339843900000002</c:v>
                </c:pt>
                <c:pt idx="332">
                  <c:v>-2.1515625100000002</c:v>
                </c:pt>
                <c:pt idx="333">
                  <c:v>-2.1691406400000002</c:v>
                </c:pt>
                <c:pt idx="334">
                  <c:v>-2.1847656400000002</c:v>
                </c:pt>
                <c:pt idx="335">
                  <c:v>-2.2003906400000002</c:v>
                </c:pt>
                <c:pt idx="336">
                  <c:v>-2.2101562600000002</c:v>
                </c:pt>
                <c:pt idx="337">
                  <c:v>-2.2277343900000002</c:v>
                </c:pt>
                <c:pt idx="338">
                  <c:v>-2.2433593900000002</c:v>
                </c:pt>
                <c:pt idx="339">
                  <c:v>-2.2570312600000002</c:v>
                </c:pt>
                <c:pt idx="340">
                  <c:v>-2.2707031400000002</c:v>
                </c:pt>
                <c:pt idx="341">
                  <c:v>-2.2824218900000002</c:v>
                </c:pt>
                <c:pt idx="342">
                  <c:v>-2.2941406400000002</c:v>
                </c:pt>
                <c:pt idx="343">
                  <c:v>-2.3078125100000002</c:v>
                </c:pt>
                <c:pt idx="344">
                  <c:v>-2.3175781400000002</c:v>
                </c:pt>
                <c:pt idx="345">
                  <c:v>-2.3292968900000002</c:v>
                </c:pt>
                <c:pt idx="346">
                  <c:v>-2.3390625100000002</c:v>
                </c:pt>
                <c:pt idx="347">
                  <c:v>-2.3449218900000002</c:v>
                </c:pt>
                <c:pt idx="348">
                  <c:v>-2.3527343900000002</c:v>
                </c:pt>
                <c:pt idx="349">
                  <c:v>-2.3625000100000002</c:v>
                </c:pt>
                <c:pt idx="350">
                  <c:v>-2.3742187600000002</c:v>
                </c:pt>
                <c:pt idx="351">
                  <c:v>-2.3820312600000002</c:v>
                </c:pt>
                <c:pt idx="352">
                  <c:v>-2.3898437600000002</c:v>
                </c:pt>
                <c:pt idx="353">
                  <c:v>-2.3976562600000002</c:v>
                </c:pt>
                <c:pt idx="354">
                  <c:v>-2.4035156400000002</c:v>
                </c:pt>
                <c:pt idx="355">
                  <c:v>-2.4113281400000002</c:v>
                </c:pt>
                <c:pt idx="356">
                  <c:v>-2.4152343900000002</c:v>
                </c:pt>
                <c:pt idx="357">
                  <c:v>-2.4191406400000002</c:v>
                </c:pt>
                <c:pt idx="358">
                  <c:v>-2.4230468900000002</c:v>
                </c:pt>
                <c:pt idx="359">
                  <c:v>-2.4289062600000002</c:v>
                </c:pt>
                <c:pt idx="360">
                  <c:v>-2.4328125100000002</c:v>
                </c:pt>
                <c:pt idx="361">
                  <c:v>-2.4347656400000002</c:v>
                </c:pt>
                <c:pt idx="362">
                  <c:v>-2.4386718900000002</c:v>
                </c:pt>
                <c:pt idx="363">
                  <c:v>-2.4406250100000002</c:v>
                </c:pt>
                <c:pt idx="364">
                  <c:v>-2.4425781400000002</c:v>
                </c:pt>
                <c:pt idx="365">
                  <c:v>-2.4445312600000002</c:v>
                </c:pt>
                <c:pt idx="366">
                  <c:v>-2.4464843900000002</c:v>
                </c:pt>
                <c:pt idx="367">
                  <c:v>-2.4464843900000002</c:v>
                </c:pt>
                <c:pt idx="368">
                  <c:v>-2.4464843900000002</c:v>
                </c:pt>
                <c:pt idx="369">
                  <c:v>-2.4445312600000002</c:v>
                </c:pt>
                <c:pt idx="370">
                  <c:v>-2.4445312600000002</c:v>
                </c:pt>
                <c:pt idx="371">
                  <c:v>-2.4425781400000002</c:v>
                </c:pt>
                <c:pt idx="372">
                  <c:v>-2.4386718900000002</c:v>
                </c:pt>
                <c:pt idx="373">
                  <c:v>-2.4367187600000002</c:v>
                </c:pt>
                <c:pt idx="374">
                  <c:v>-2.4328125100000002</c:v>
                </c:pt>
                <c:pt idx="375">
                  <c:v>-2.4289062600000002</c:v>
                </c:pt>
                <c:pt idx="376">
                  <c:v>-2.4250000100000002</c:v>
                </c:pt>
                <c:pt idx="377">
                  <c:v>-2.4210937600000002</c:v>
                </c:pt>
                <c:pt idx="378">
                  <c:v>-2.4171875100000002</c:v>
                </c:pt>
                <c:pt idx="379">
                  <c:v>-2.4132812600000002</c:v>
                </c:pt>
                <c:pt idx="380">
                  <c:v>-2.4054687600000002</c:v>
                </c:pt>
                <c:pt idx="381">
                  <c:v>-2.3996093900000002</c:v>
                </c:pt>
                <c:pt idx="382">
                  <c:v>-2.3917968900000002</c:v>
                </c:pt>
                <c:pt idx="383">
                  <c:v>-2.3859375100000002</c:v>
                </c:pt>
                <c:pt idx="384">
                  <c:v>-2.3781250100000002</c:v>
                </c:pt>
                <c:pt idx="385">
                  <c:v>-2.3664062600000002</c:v>
                </c:pt>
                <c:pt idx="386">
                  <c:v>-2.3566406400000002</c:v>
                </c:pt>
                <c:pt idx="387">
                  <c:v>-2.3468750100000002</c:v>
                </c:pt>
                <c:pt idx="388">
                  <c:v>-2.3429687600000002</c:v>
                </c:pt>
                <c:pt idx="389">
                  <c:v>-2.3332031400000002</c:v>
                </c:pt>
                <c:pt idx="390">
                  <c:v>-2.3214843900000002</c:v>
                </c:pt>
                <c:pt idx="391">
                  <c:v>-2.3117187600000002</c:v>
                </c:pt>
                <c:pt idx="392">
                  <c:v>-2.3000000100000002</c:v>
                </c:pt>
                <c:pt idx="393">
                  <c:v>-2.2863281400000002</c:v>
                </c:pt>
                <c:pt idx="394">
                  <c:v>-2.2746093900000002</c:v>
                </c:pt>
                <c:pt idx="395">
                  <c:v>-2.2628906400000002</c:v>
                </c:pt>
                <c:pt idx="396">
                  <c:v>-2.2492187600000002</c:v>
                </c:pt>
                <c:pt idx="397">
                  <c:v>-2.2355468900000002</c:v>
                </c:pt>
                <c:pt idx="398">
                  <c:v>-2.2160156400000002</c:v>
                </c:pt>
                <c:pt idx="399">
                  <c:v>-2.2023437600000002</c:v>
                </c:pt>
                <c:pt idx="400">
                  <c:v>-2.1906250100000002</c:v>
                </c:pt>
                <c:pt idx="401">
                  <c:v>-2.1750000100000002</c:v>
                </c:pt>
                <c:pt idx="402">
                  <c:v>-2.1574218900000002</c:v>
                </c:pt>
                <c:pt idx="403">
                  <c:v>-2.1398437600000002</c:v>
                </c:pt>
                <c:pt idx="404">
                  <c:v>-2.1242187600000002</c:v>
                </c:pt>
                <c:pt idx="405">
                  <c:v>-2.1066406400000002</c:v>
                </c:pt>
                <c:pt idx="406">
                  <c:v>-2.0890625100000002</c:v>
                </c:pt>
                <c:pt idx="407">
                  <c:v>-2.0675781400000002</c:v>
                </c:pt>
                <c:pt idx="408">
                  <c:v>-2.0500000100000002</c:v>
                </c:pt>
                <c:pt idx="409">
                  <c:v>-2.0324218900000002</c:v>
                </c:pt>
                <c:pt idx="410">
                  <c:v>-2.0128906400000002</c:v>
                </c:pt>
                <c:pt idx="411">
                  <c:v>-1.99335939</c:v>
                </c:pt>
                <c:pt idx="412">
                  <c:v>-1.97578126</c:v>
                </c:pt>
                <c:pt idx="413">
                  <c:v>-1.95625001</c:v>
                </c:pt>
                <c:pt idx="414">
                  <c:v>-1.93476564</c:v>
                </c:pt>
                <c:pt idx="415">
                  <c:v>-1.91328126</c:v>
                </c:pt>
                <c:pt idx="416">
                  <c:v>-1.89375001</c:v>
                </c:pt>
                <c:pt idx="417">
                  <c:v>-1.87226564</c:v>
                </c:pt>
                <c:pt idx="418">
                  <c:v>-1.84882814</c:v>
                </c:pt>
                <c:pt idx="419">
                  <c:v>-1.82734376</c:v>
                </c:pt>
                <c:pt idx="420">
                  <c:v>-1.80585939</c:v>
                </c:pt>
                <c:pt idx="421">
                  <c:v>-1.78046876</c:v>
                </c:pt>
                <c:pt idx="422">
                  <c:v>-1.75703126</c:v>
                </c:pt>
                <c:pt idx="423">
                  <c:v>-1.73359376</c:v>
                </c:pt>
                <c:pt idx="424">
                  <c:v>-1.70820314</c:v>
                </c:pt>
                <c:pt idx="425">
                  <c:v>-1.68476564</c:v>
                </c:pt>
                <c:pt idx="426">
                  <c:v>-1.65937501</c:v>
                </c:pt>
                <c:pt idx="427">
                  <c:v>-1.63398439</c:v>
                </c:pt>
                <c:pt idx="428">
                  <c:v>-1.61054689</c:v>
                </c:pt>
                <c:pt idx="429">
                  <c:v>-1.58515626</c:v>
                </c:pt>
                <c:pt idx="430">
                  <c:v>-1.55781251</c:v>
                </c:pt>
                <c:pt idx="431">
                  <c:v>-1.53046876</c:v>
                </c:pt>
                <c:pt idx="432">
                  <c:v>-1.50507814</c:v>
                </c:pt>
                <c:pt idx="433">
                  <c:v>-1.47578126</c:v>
                </c:pt>
                <c:pt idx="434">
                  <c:v>-1.44843751</c:v>
                </c:pt>
                <c:pt idx="435">
                  <c:v>-1.42109376</c:v>
                </c:pt>
                <c:pt idx="436">
                  <c:v>-1.39375001</c:v>
                </c:pt>
                <c:pt idx="437">
                  <c:v>-1.36445314</c:v>
                </c:pt>
                <c:pt idx="438">
                  <c:v>-1.33125001</c:v>
                </c:pt>
                <c:pt idx="439">
                  <c:v>-1.30390626</c:v>
                </c:pt>
                <c:pt idx="440">
                  <c:v>-1.27460939</c:v>
                </c:pt>
                <c:pt idx="441">
                  <c:v>-1.24726564</c:v>
                </c:pt>
                <c:pt idx="442">
                  <c:v>-1.21992189</c:v>
                </c:pt>
                <c:pt idx="443">
                  <c:v>-1.19062501</c:v>
                </c:pt>
                <c:pt idx="444">
                  <c:v>-1.16132814</c:v>
                </c:pt>
                <c:pt idx="445">
                  <c:v>-1.13007814</c:v>
                </c:pt>
                <c:pt idx="446">
                  <c:v>-1.10078126</c:v>
                </c:pt>
                <c:pt idx="447">
                  <c:v>-1.07343751</c:v>
                </c:pt>
                <c:pt idx="448">
                  <c:v>-1.04414064</c:v>
                </c:pt>
                <c:pt idx="449">
                  <c:v>-1.01484376</c:v>
                </c:pt>
                <c:pt idx="450">
                  <c:v>-0.98359375999999998</c:v>
                </c:pt>
                <c:pt idx="451">
                  <c:v>-0.95429688999999995</c:v>
                </c:pt>
                <c:pt idx="452">
                  <c:v>-0.92304688999999995</c:v>
                </c:pt>
                <c:pt idx="453">
                  <c:v>-0.89179688999999995</c:v>
                </c:pt>
                <c:pt idx="454">
                  <c:v>-0.86054688999999995</c:v>
                </c:pt>
                <c:pt idx="455">
                  <c:v>-0.82929688999999995</c:v>
                </c:pt>
                <c:pt idx="456">
                  <c:v>-0.80000000999999998</c:v>
                </c:pt>
                <c:pt idx="457">
                  <c:v>-0.77070313999999995</c:v>
                </c:pt>
                <c:pt idx="458">
                  <c:v>-0.73945313999999995</c:v>
                </c:pt>
                <c:pt idx="459">
                  <c:v>-0.70820313999999995</c:v>
                </c:pt>
                <c:pt idx="460">
                  <c:v>-0.67500000999999998</c:v>
                </c:pt>
                <c:pt idx="461">
                  <c:v>-0.64179688999999995</c:v>
                </c:pt>
                <c:pt idx="462">
                  <c:v>-0.60859375999999998</c:v>
                </c:pt>
                <c:pt idx="463">
                  <c:v>-0.57734375999999998</c:v>
                </c:pt>
                <c:pt idx="464">
                  <c:v>-0.54609375999999998</c:v>
                </c:pt>
                <c:pt idx="465">
                  <c:v>-0.51679688999999995</c:v>
                </c:pt>
                <c:pt idx="466">
                  <c:v>-0.48750000999999998</c:v>
                </c:pt>
                <c:pt idx="467">
                  <c:v>-0.45625000999999998</c:v>
                </c:pt>
                <c:pt idx="468">
                  <c:v>-0.42695314000000001</c:v>
                </c:pt>
                <c:pt idx="469">
                  <c:v>-0.39960939000000001</c:v>
                </c:pt>
                <c:pt idx="470">
                  <c:v>-0.37031250999999998</c:v>
                </c:pt>
                <c:pt idx="471">
                  <c:v>-0.33906250999999998</c:v>
                </c:pt>
                <c:pt idx="472">
                  <c:v>-0.30976564000000001</c:v>
                </c:pt>
                <c:pt idx="473">
                  <c:v>-0.27851564000000001</c:v>
                </c:pt>
                <c:pt idx="474">
                  <c:v>-0.24726564000000001</c:v>
                </c:pt>
                <c:pt idx="475">
                  <c:v>-0.21406251000000001</c:v>
                </c:pt>
                <c:pt idx="476">
                  <c:v>-0.18281251000000001</c:v>
                </c:pt>
                <c:pt idx="477">
                  <c:v>-0.15156251000000001</c:v>
                </c:pt>
                <c:pt idx="478">
                  <c:v>-0.12031251</c:v>
                </c:pt>
                <c:pt idx="479">
                  <c:v>-8.9062509999999998E-2</c:v>
                </c:pt>
                <c:pt idx="480">
                  <c:v>-5.9765640000000002E-2</c:v>
                </c:pt>
                <c:pt idx="481">
                  <c:v>-2.8515639999999998E-2</c:v>
                </c:pt>
                <c:pt idx="482">
                  <c:v>7.8123999999999999E-4</c:v>
                </c:pt>
                <c:pt idx="483">
                  <c:v>3.3984359999999998E-2</c:v>
                </c:pt>
                <c:pt idx="484">
                  <c:v>6.5234360000000005E-2</c:v>
                </c:pt>
                <c:pt idx="485">
                  <c:v>9.6484360000000005E-2</c:v>
                </c:pt>
                <c:pt idx="486">
                  <c:v>0.12578123999999999</c:v>
                </c:pt>
                <c:pt idx="487">
                  <c:v>0.15312498999999999</c:v>
                </c:pt>
                <c:pt idx="488">
                  <c:v>0.18242185999999999</c:v>
                </c:pt>
                <c:pt idx="489">
                  <c:v>0.21171873999999999</c:v>
                </c:pt>
                <c:pt idx="490">
                  <c:v>0.24101560999999999</c:v>
                </c:pt>
                <c:pt idx="491">
                  <c:v>0.27031249000000002</c:v>
                </c:pt>
                <c:pt idx="492">
                  <c:v>0.30156249000000002</c:v>
                </c:pt>
                <c:pt idx="493">
                  <c:v>0.32890624000000002</c:v>
                </c:pt>
                <c:pt idx="494">
                  <c:v>0.35820310999999999</c:v>
                </c:pt>
                <c:pt idx="495">
                  <c:v>0.38554685999999999</c:v>
                </c:pt>
                <c:pt idx="496">
                  <c:v>0.41289060999999999</c:v>
                </c:pt>
                <c:pt idx="497">
                  <c:v>0.44218749000000002</c:v>
                </c:pt>
                <c:pt idx="498">
                  <c:v>0.47343749000000002</c:v>
                </c:pt>
                <c:pt idx="499">
                  <c:v>0.50078124000000002</c:v>
                </c:pt>
                <c:pt idx="500">
                  <c:v>0.53007811000000005</c:v>
                </c:pt>
                <c:pt idx="501">
                  <c:v>0.55742186000000005</c:v>
                </c:pt>
                <c:pt idx="502">
                  <c:v>0.58281249000000002</c:v>
                </c:pt>
                <c:pt idx="503">
                  <c:v>0.61210936000000005</c:v>
                </c:pt>
                <c:pt idx="504">
                  <c:v>0.63945311000000005</c:v>
                </c:pt>
                <c:pt idx="505">
                  <c:v>0.66484374000000002</c:v>
                </c:pt>
                <c:pt idx="506">
                  <c:v>0.68828124000000002</c:v>
                </c:pt>
                <c:pt idx="507">
                  <c:v>0.71367186000000005</c:v>
                </c:pt>
                <c:pt idx="508">
                  <c:v>0.74101561000000005</c:v>
                </c:pt>
                <c:pt idx="509">
                  <c:v>0.76640624000000002</c:v>
                </c:pt>
                <c:pt idx="510">
                  <c:v>0.78984374000000002</c:v>
                </c:pt>
                <c:pt idx="511">
                  <c:v>0.81328124000000002</c:v>
                </c:pt>
                <c:pt idx="512">
                  <c:v>0.83671874000000002</c:v>
                </c:pt>
                <c:pt idx="513">
                  <c:v>0.85820311000000005</c:v>
                </c:pt>
                <c:pt idx="514">
                  <c:v>0.88359374000000002</c:v>
                </c:pt>
                <c:pt idx="515">
                  <c:v>0.90703124000000002</c:v>
                </c:pt>
                <c:pt idx="516">
                  <c:v>0.93046874000000002</c:v>
                </c:pt>
                <c:pt idx="517">
                  <c:v>0.95390624000000002</c:v>
                </c:pt>
                <c:pt idx="518">
                  <c:v>0.97343749000000002</c:v>
                </c:pt>
                <c:pt idx="519">
                  <c:v>0.99492186000000005</c:v>
                </c:pt>
                <c:pt idx="520">
                  <c:v>1.01445311</c:v>
                </c:pt>
                <c:pt idx="521">
                  <c:v>1.03984374</c:v>
                </c:pt>
                <c:pt idx="522">
                  <c:v>1.05937499</c:v>
                </c:pt>
                <c:pt idx="523">
                  <c:v>1.07695311</c:v>
                </c:pt>
                <c:pt idx="524">
                  <c:v>1.09648436</c:v>
                </c:pt>
                <c:pt idx="525">
                  <c:v>1.11601561</c:v>
                </c:pt>
                <c:pt idx="526">
                  <c:v>1.13359374</c:v>
                </c:pt>
                <c:pt idx="527">
                  <c:v>1.14921874</c:v>
                </c:pt>
                <c:pt idx="528">
                  <c:v>1.16874999</c:v>
                </c:pt>
                <c:pt idx="529">
                  <c:v>1.18632811</c:v>
                </c:pt>
                <c:pt idx="530">
                  <c:v>1.20585936</c:v>
                </c:pt>
                <c:pt idx="531">
                  <c:v>1.22148436</c:v>
                </c:pt>
                <c:pt idx="532">
                  <c:v>1.23710936</c:v>
                </c:pt>
                <c:pt idx="533">
                  <c:v>1.25468749</c:v>
                </c:pt>
                <c:pt idx="534">
                  <c:v>1.27031249</c:v>
                </c:pt>
                <c:pt idx="535">
                  <c:v>1.28593749</c:v>
                </c:pt>
                <c:pt idx="536">
                  <c:v>1.29765624</c:v>
                </c:pt>
                <c:pt idx="537">
                  <c:v>1.31523436</c:v>
                </c:pt>
                <c:pt idx="538">
                  <c:v>1.33085936</c:v>
                </c:pt>
                <c:pt idx="539">
                  <c:v>1.34453124</c:v>
                </c:pt>
                <c:pt idx="540">
                  <c:v>1.35820311</c:v>
                </c:pt>
                <c:pt idx="541">
                  <c:v>1.36992186</c:v>
                </c:pt>
                <c:pt idx="542">
                  <c:v>1.38164061</c:v>
                </c:pt>
                <c:pt idx="543">
                  <c:v>1.39531249</c:v>
                </c:pt>
                <c:pt idx="544">
                  <c:v>1.40507811</c:v>
                </c:pt>
                <c:pt idx="545">
                  <c:v>1.41679686</c:v>
                </c:pt>
                <c:pt idx="546">
                  <c:v>1.42656249</c:v>
                </c:pt>
                <c:pt idx="547">
                  <c:v>1.43437499</c:v>
                </c:pt>
                <c:pt idx="548">
                  <c:v>1.44218749</c:v>
                </c:pt>
                <c:pt idx="549">
                  <c:v>1.44999999</c:v>
                </c:pt>
                <c:pt idx="550">
                  <c:v>1.46367186</c:v>
                </c:pt>
                <c:pt idx="551">
                  <c:v>1.47148436</c:v>
                </c:pt>
                <c:pt idx="552">
                  <c:v>1.47929686</c:v>
                </c:pt>
                <c:pt idx="553">
                  <c:v>1.48710936</c:v>
                </c:pt>
                <c:pt idx="554">
                  <c:v>1.49296874</c:v>
                </c:pt>
                <c:pt idx="555">
                  <c:v>1.49882811</c:v>
                </c:pt>
                <c:pt idx="556">
                  <c:v>1.50468749</c:v>
                </c:pt>
                <c:pt idx="557">
                  <c:v>1.50859374</c:v>
                </c:pt>
                <c:pt idx="558">
                  <c:v>1.51249999</c:v>
                </c:pt>
                <c:pt idx="559">
                  <c:v>1.51640624</c:v>
                </c:pt>
                <c:pt idx="560">
                  <c:v>1.52031249</c:v>
                </c:pt>
                <c:pt idx="561">
                  <c:v>1.52421874</c:v>
                </c:pt>
                <c:pt idx="562">
                  <c:v>1.52617186</c:v>
                </c:pt>
                <c:pt idx="563">
                  <c:v>1.52812499</c:v>
                </c:pt>
                <c:pt idx="564">
                  <c:v>1.53007811</c:v>
                </c:pt>
                <c:pt idx="565">
                  <c:v>1.53203124</c:v>
                </c:pt>
                <c:pt idx="566">
                  <c:v>1.53398436</c:v>
                </c:pt>
                <c:pt idx="567">
                  <c:v>1.53398436</c:v>
                </c:pt>
                <c:pt idx="568">
                  <c:v>1.53398436</c:v>
                </c:pt>
                <c:pt idx="569">
                  <c:v>1.53203124</c:v>
                </c:pt>
                <c:pt idx="570">
                  <c:v>1.53203124</c:v>
                </c:pt>
                <c:pt idx="571">
                  <c:v>1.53007811</c:v>
                </c:pt>
                <c:pt idx="572">
                  <c:v>1.52812499</c:v>
                </c:pt>
                <c:pt idx="573">
                  <c:v>1.52421874</c:v>
                </c:pt>
                <c:pt idx="574">
                  <c:v>1.52226561</c:v>
                </c:pt>
                <c:pt idx="575">
                  <c:v>1.51835936</c:v>
                </c:pt>
                <c:pt idx="576">
                  <c:v>1.51445311</c:v>
                </c:pt>
                <c:pt idx="577">
                  <c:v>1.50859374</c:v>
                </c:pt>
                <c:pt idx="578">
                  <c:v>1.50664061</c:v>
                </c:pt>
                <c:pt idx="579">
                  <c:v>1.50078124</c:v>
                </c:pt>
                <c:pt idx="580">
                  <c:v>1.49492186</c:v>
                </c:pt>
                <c:pt idx="581">
                  <c:v>1.48906249</c:v>
                </c:pt>
                <c:pt idx="582">
                  <c:v>1.48124999</c:v>
                </c:pt>
                <c:pt idx="583">
                  <c:v>1.47539061</c:v>
                </c:pt>
                <c:pt idx="584">
                  <c:v>1.46757811</c:v>
                </c:pt>
                <c:pt idx="585">
                  <c:v>1.45390624</c:v>
                </c:pt>
                <c:pt idx="586">
                  <c:v>1.44414061</c:v>
                </c:pt>
                <c:pt idx="587">
                  <c:v>1.43632811</c:v>
                </c:pt>
                <c:pt idx="588">
                  <c:v>1.43046874</c:v>
                </c:pt>
                <c:pt idx="589">
                  <c:v>1.42070311</c:v>
                </c:pt>
                <c:pt idx="590">
                  <c:v>1.40898436</c:v>
                </c:pt>
                <c:pt idx="591">
                  <c:v>1.39921874</c:v>
                </c:pt>
                <c:pt idx="592">
                  <c:v>1.38554686</c:v>
                </c:pt>
                <c:pt idx="593">
                  <c:v>1.37382811</c:v>
                </c:pt>
                <c:pt idx="594">
                  <c:v>1.36210936</c:v>
                </c:pt>
                <c:pt idx="595">
                  <c:v>1.35039061</c:v>
                </c:pt>
                <c:pt idx="596">
                  <c:v>1.33476561</c:v>
                </c:pt>
                <c:pt idx="597">
                  <c:v>1.32109374</c:v>
                </c:pt>
                <c:pt idx="598">
                  <c:v>1.30156249</c:v>
                </c:pt>
                <c:pt idx="599">
                  <c:v>1.28789061</c:v>
                </c:pt>
                <c:pt idx="600">
                  <c:v>1.27617186</c:v>
                </c:pt>
                <c:pt idx="601">
                  <c:v>1.26054686</c:v>
                </c:pt>
                <c:pt idx="602">
                  <c:v>1.24492186</c:v>
                </c:pt>
                <c:pt idx="603">
                  <c:v>1.22539061</c:v>
                </c:pt>
                <c:pt idx="604">
                  <c:v>1.21171874</c:v>
                </c:pt>
                <c:pt idx="605">
                  <c:v>1.19414061</c:v>
                </c:pt>
                <c:pt idx="606">
                  <c:v>1.17656249</c:v>
                </c:pt>
                <c:pt idx="607">
                  <c:v>1.15507811</c:v>
                </c:pt>
                <c:pt idx="608">
                  <c:v>1.13945311</c:v>
                </c:pt>
                <c:pt idx="609">
                  <c:v>1.12187499</c:v>
                </c:pt>
                <c:pt idx="610">
                  <c:v>1.10429686</c:v>
                </c:pt>
                <c:pt idx="611">
                  <c:v>1.08476561</c:v>
                </c:pt>
                <c:pt idx="612">
                  <c:v>1.06718749</c:v>
                </c:pt>
                <c:pt idx="613">
                  <c:v>1.04570311</c:v>
                </c:pt>
                <c:pt idx="614">
                  <c:v>1.02421874</c:v>
                </c:pt>
                <c:pt idx="615">
                  <c:v>1.00078124</c:v>
                </c:pt>
                <c:pt idx="616">
                  <c:v>0.98124999000000002</c:v>
                </c:pt>
                <c:pt idx="617">
                  <c:v>0.96171874000000002</c:v>
                </c:pt>
                <c:pt idx="618">
                  <c:v>0.93828124000000002</c:v>
                </c:pt>
                <c:pt idx="619">
                  <c:v>0.91484374000000002</c:v>
                </c:pt>
                <c:pt idx="620">
                  <c:v>0.89140624000000002</c:v>
                </c:pt>
                <c:pt idx="621">
                  <c:v>0.86601561000000005</c:v>
                </c:pt>
                <c:pt idx="622">
                  <c:v>0.84453124000000002</c:v>
                </c:pt>
                <c:pt idx="623">
                  <c:v>0.82109374000000002</c:v>
                </c:pt>
                <c:pt idx="624">
                  <c:v>0.79765624000000002</c:v>
                </c:pt>
                <c:pt idx="625">
                  <c:v>0.77421874000000002</c:v>
                </c:pt>
                <c:pt idx="626">
                  <c:v>0.74882811000000005</c:v>
                </c:pt>
                <c:pt idx="627">
                  <c:v>0.72148436000000005</c:v>
                </c:pt>
                <c:pt idx="628">
                  <c:v>0.69804686000000005</c:v>
                </c:pt>
                <c:pt idx="629">
                  <c:v>0.67265624000000002</c:v>
                </c:pt>
                <c:pt idx="630">
                  <c:v>0.64726561000000005</c:v>
                </c:pt>
                <c:pt idx="631">
                  <c:v>0.61992186000000005</c:v>
                </c:pt>
                <c:pt idx="632">
                  <c:v>0.59257811000000005</c:v>
                </c:pt>
                <c:pt idx="633">
                  <c:v>0.56523436000000005</c:v>
                </c:pt>
                <c:pt idx="634">
                  <c:v>0.53984374000000002</c:v>
                </c:pt>
                <c:pt idx="635">
                  <c:v>0.51054686000000005</c:v>
                </c:pt>
                <c:pt idx="636">
                  <c:v>0.48320310999999999</c:v>
                </c:pt>
                <c:pt idx="637">
                  <c:v>0.45195310999999999</c:v>
                </c:pt>
                <c:pt idx="638">
                  <c:v>0.42265624000000002</c:v>
                </c:pt>
                <c:pt idx="639">
                  <c:v>0.39531249000000002</c:v>
                </c:pt>
                <c:pt idx="640">
                  <c:v>0.36796874000000002</c:v>
                </c:pt>
                <c:pt idx="641">
                  <c:v>0.33867185999999999</c:v>
                </c:pt>
                <c:pt idx="642">
                  <c:v>0.31132810999999999</c:v>
                </c:pt>
                <c:pt idx="643">
                  <c:v>0.28007810999999999</c:v>
                </c:pt>
                <c:pt idx="644">
                  <c:v>0.25078124000000002</c:v>
                </c:pt>
                <c:pt idx="645">
                  <c:v>0.22148435999999999</c:v>
                </c:pt>
                <c:pt idx="646">
                  <c:v>0.19218748999999999</c:v>
                </c:pt>
                <c:pt idx="647">
                  <c:v>0.16289060999999999</c:v>
                </c:pt>
                <c:pt idx="648">
                  <c:v>0.13359373999999999</c:v>
                </c:pt>
                <c:pt idx="649">
                  <c:v>0.10624999</c:v>
                </c:pt>
                <c:pt idx="650">
                  <c:v>7.6953110000000005E-2</c:v>
                </c:pt>
                <c:pt idx="651">
                  <c:v>4.3749990000000002E-2</c:v>
                </c:pt>
                <c:pt idx="652">
                  <c:v>1.2499990000000001E-2</c:v>
                </c:pt>
                <c:pt idx="653">
                  <c:v>-1.8750010000000001E-2</c:v>
                </c:pt>
                <c:pt idx="654">
                  <c:v>-5.0000009999999998E-2</c:v>
                </c:pt>
                <c:pt idx="655">
                  <c:v>-7.9296889999999995E-2</c:v>
                </c:pt>
                <c:pt idx="656">
                  <c:v>-0.10859376</c:v>
                </c:pt>
                <c:pt idx="657">
                  <c:v>-0.13984376000000001</c:v>
                </c:pt>
                <c:pt idx="658">
                  <c:v>-0.17304689000000001</c:v>
                </c:pt>
                <c:pt idx="659">
                  <c:v>-0.20429689000000001</c:v>
                </c:pt>
                <c:pt idx="660">
                  <c:v>-0.23554689000000001</c:v>
                </c:pt>
                <c:pt idx="661">
                  <c:v>-0.26679689000000001</c:v>
                </c:pt>
                <c:pt idx="662">
                  <c:v>-0.29804689000000001</c:v>
                </c:pt>
                <c:pt idx="663">
                  <c:v>-0.32734375999999998</c:v>
                </c:pt>
                <c:pt idx="664">
                  <c:v>-0.35859375999999998</c:v>
                </c:pt>
                <c:pt idx="665">
                  <c:v>-0.38984375999999998</c:v>
                </c:pt>
                <c:pt idx="666">
                  <c:v>-0.41914064000000001</c:v>
                </c:pt>
                <c:pt idx="667">
                  <c:v>-0.44648439000000001</c:v>
                </c:pt>
                <c:pt idx="668">
                  <c:v>-0.47773439000000001</c:v>
                </c:pt>
                <c:pt idx="669">
                  <c:v>-0.50703125999999998</c:v>
                </c:pt>
                <c:pt idx="670">
                  <c:v>-0.53632813999999995</c:v>
                </c:pt>
                <c:pt idx="671">
                  <c:v>-0.56757813999999995</c:v>
                </c:pt>
                <c:pt idx="672">
                  <c:v>-0.59882813999999995</c:v>
                </c:pt>
                <c:pt idx="673">
                  <c:v>-0.63007813999999995</c:v>
                </c:pt>
                <c:pt idx="674">
                  <c:v>-0.66328125999999998</c:v>
                </c:pt>
                <c:pt idx="675">
                  <c:v>-0.69648438999999995</c:v>
                </c:pt>
                <c:pt idx="676">
                  <c:v>-0.72968750999999998</c:v>
                </c:pt>
                <c:pt idx="677">
                  <c:v>-0.76093750999999998</c:v>
                </c:pt>
                <c:pt idx="678">
                  <c:v>-0.79023438999999995</c:v>
                </c:pt>
                <c:pt idx="679">
                  <c:v>-0.81953125999999998</c:v>
                </c:pt>
                <c:pt idx="680">
                  <c:v>-0.85078125999999998</c:v>
                </c:pt>
                <c:pt idx="681">
                  <c:v>-0.88007813999999995</c:v>
                </c:pt>
                <c:pt idx="682">
                  <c:v>-0.91132813999999995</c:v>
                </c:pt>
                <c:pt idx="683">
                  <c:v>-0.94257813999999995</c:v>
                </c:pt>
                <c:pt idx="684">
                  <c:v>-0.97382813999999995</c:v>
                </c:pt>
                <c:pt idx="685">
                  <c:v>-1.00507814</c:v>
                </c:pt>
                <c:pt idx="686">
                  <c:v>-1.03242189</c:v>
                </c:pt>
                <c:pt idx="687">
                  <c:v>-1.06367189</c:v>
                </c:pt>
                <c:pt idx="688">
                  <c:v>-1.09101564</c:v>
                </c:pt>
                <c:pt idx="689">
                  <c:v>-1.12031251</c:v>
                </c:pt>
                <c:pt idx="690">
                  <c:v>-1.14960939</c:v>
                </c:pt>
                <c:pt idx="691">
                  <c:v>-1.18085939</c:v>
                </c:pt>
                <c:pt idx="692">
                  <c:v>-1.21015626</c:v>
                </c:pt>
                <c:pt idx="693">
                  <c:v>-1.23750001</c:v>
                </c:pt>
                <c:pt idx="694">
                  <c:v>-1.26484376</c:v>
                </c:pt>
                <c:pt idx="695">
                  <c:v>-1.29414064</c:v>
                </c:pt>
                <c:pt idx="696">
                  <c:v>-1.32148439</c:v>
                </c:pt>
                <c:pt idx="697">
                  <c:v>-1.35273439</c:v>
                </c:pt>
                <c:pt idx="698">
                  <c:v>-1.38398439</c:v>
                </c:pt>
                <c:pt idx="699">
                  <c:v>-1.41132814</c:v>
                </c:pt>
                <c:pt idx="700">
                  <c:v>-1.44062501</c:v>
                </c:pt>
                <c:pt idx="701">
                  <c:v>-1.46796876</c:v>
                </c:pt>
                <c:pt idx="702">
                  <c:v>-1.49531251</c:v>
                </c:pt>
                <c:pt idx="703">
                  <c:v>-1.52265626</c:v>
                </c:pt>
                <c:pt idx="704">
                  <c:v>-1.54804689</c:v>
                </c:pt>
                <c:pt idx="705">
                  <c:v>-1.57539064</c:v>
                </c:pt>
                <c:pt idx="706">
                  <c:v>-1.60078126</c:v>
                </c:pt>
                <c:pt idx="707">
                  <c:v>-1.62421876</c:v>
                </c:pt>
                <c:pt idx="708">
                  <c:v>-1.65156251</c:v>
                </c:pt>
                <c:pt idx="709">
                  <c:v>-1.67695314</c:v>
                </c:pt>
                <c:pt idx="710">
                  <c:v>-1.70039064</c:v>
                </c:pt>
                <c:pt idx="711">
                  <c:v>-1.72578126</c:v>
                </c:pt>
                <c:pt idx="712">
                  <c:v>-1.74921876</c:v>
                </c:pt>
                <c:pt idx="713">
                  <c:v>-1.77070314</c:v>
                </c:pt>
                <c:pt idx="714">
                  <c:v>-1.79804689</c:v>
                </c:pt>
                <c:pt idx="715">
                  <c:v>-1.81953126</c:v>
                </c:pt>
                <c:pt idx="716">
                  <c:v>-1.84101564</c:v>
                </c:pt>
                <c:pt idx="717">
                  <c:v>-1.86445314</c:v>
                </c:pt>
                <c:pt idx="718">
                  <c:v>-1.88593751</c:v>
                </c:pt>
                <c:pt idx="719">
                  <c:v>-1.90742189</c:v>
                </c:pt>
                <c:pt idx="720">
                  <c:v>-1.92500001</c:v>
                </c:pt>
                <c:pt idx="721">
                  <c:v>-1.94843751</c:v>
                </c:pt>
                <c:pt idx="722">
                  <c:v>-1.96992189</c:v>
                </c:pt>
                <c:pt idx="723">
                  <c:v>-1.98750001</c:v>
                </c:pt>
                <c:pt idx="724">
                  <c:v>-2.0070312600000002</c:v>
                </c:pt>
                <c:pt idx="725">
                  <c:v>-2.0246093900000002</c:v>
                </c:pt>
                <c:pt idx="726">
                  <c:v>-2.0441406400000002</c:v>
                </c:pt>
                <c:pt idx="727">
                  <c:v>-2.0597656400000002</c:v>
                </c:pt>
                <c:pt idx="728">
                  <c:v>-2.0812500100000002</c:v>
                </c:pt>
                <c:pt idx="729">
                  <c:v>-2.1007812600000002</c:v>
                </c:pt>
                <c:pt idx="730">
                  <c:v>-2.1183593900000002</c:v>
                </c:pt>
                <c:pt idx="731">
                  <c:v>-2.1339843900000002</c:v>
                </c:pt>
                <c:pt idx="732">
                  <c:v>-2.1515625100000002</c:v>
                </c:pt>
                <c:pt idx="733">
                  <c:v>-2.1691406400000002</c:v>
                </c:pt>
                <c:pt idx="734">
                  <c:v>-2.1847656400000002</c:v>
                </c:pt>
                <c:pt idx="735">
                  <c:v>-2.2003906400000002</c:v>
                </c:pt>
                <c:pt idx="736">
                  <c:v>-2.2101562600000002</c:v>
                </c:pt>
                <c:pt idx="737">
                  <c:v>-2.2277343900000002</c:v>
                </c:pt>
                <c:pt idx="738">
                  <c:v>-2.2433593900000002</c:v>
                </c:pt>
                <c:pt idx="739">
                  <c:v>-2.2570312600000002</c:v>
                </c:pt>
                <c:pt idx="740">
                  <c:v>-2.2707031400000002</c:v>
                </c:pt>
                <c:pt idx="741">
                  <c:v>-2.2824218900000002</c:v>
                </c:pt>
                <c:pt idx="742">
                  <c:v>-2.2941406400000002</c:v>
                </c:pt>
                <c:pt idx="743">
                  <c:v>-2.3078125100000002</c:v>
                </c:pt>
                <c:pt idx="744">
                  <c:v>-2.3175781400000002</c:v>
                </c:pt>
                <c:pt idx="745">
                  <c:v>-2.3292968900000002</c:v>
                </c:pt>
                <c:pt idx="746">
                  <c:v>-2.3390625100000002</c:v>
                </c:pt>
                <c:pt idx="747">
                  <c:v>-2.3449218900000002</c:v>
                </c:pt>
                <c:pt idx="748">
                  <c:v>-2.3527343900000002</c:v>
                </c:pt>
                <c:pt idx="749">
                  <c:v>-2.3625000100000002</c:v>
                </c:pt>
                <c:pt idx="750">
                  <c:v>-2.3742187600000002</c:v>
                </c:pt>
                <c:pt idx="751">
                  <c:v>-2.3839843900000002</c:v>
                </c:pt>
                <c:pt idx="752">
                  <c:v>-2.3898437600000002</c:v>
                </c:pt>
                <c:pt idx="753">
                  <c:v>-2.3976562600000002</c:v>
                </c:pt>
                <c:pt idx="754">
                  <c:v>-2.4035156400000002</c:v>
                </c:pt>
                <c:pt idx="755">
                  <c:v>-2.4113281400000002</c:v>
                </c:pt>
                <c:pt idx="756">
                  <c:v>-2.4152343900000002</c:v>
                </c:pt>
                <c:pt idx="757">
                  <c:v>-2.4191406400000002</c:v>
                </c:pt>
                <c:pt idx="758">
                  <c:v>-2.4230468900000002</c:v>
                </c:pt>
                <c:pt idx="759">
                  <c:v>-2.4289062600000002</c:v>
                </c:pt>
                <c:pt idx="760">
                  <c:v>-2.4328125100000002</c:v>
                </c:pt>
                <c:pt idx="761">
                  <c:v>-2.4347656400000002</c:v>
                </c:pt>
                <c:pt idx="762">
                  <c:v>-2.4386718900000002</c:v>
                </c:pt>
                <c:pt idx="763">
                  <c:v>-2.4406250100000002</c:v>
                </c:pt>
                <c:pt idx="764">
                  <c:v>-2.4425781400000002</c:v>
                </c:pt>
                <c:pt idx="765">
                  <c:v>-2.4445312600000002</c:v>
                </c:pt>
                <c:pt idx="766">
                  <c:v>-2.4464843900000002</c:v>
                </c:pt>
                <c:pt idx="767">
                  <c:v>-2.4464843900000002</c:v>
                </c:pt>
                <c:pt idx="768">
                  <c:v>-2.4464843900000002</c:v>
                </c:pt>
                <c:pt idx="769">
                  <c:v>-2.4445312600000002</c:v>
                </c:pt>
                <c:pt idx="770">
                  <c:v>-2.4445312600000002</c:v>
                </c:pt>
                <c:pt idx="771">
                  <c:v>-2.4425781400000002</c:v>
                </c:pt>
                <c:pt idx="772">
                  <c:v>-2.4386718900000002</c:v>
                </c:pt>
                <c:pt idx="773">
                  <c:v>-2.4367187600000002</c:v>
                </c:pt>
                <c:pt idx="774">
                  <c:v>-2.4328125100000002</c:v>
                </c:pt>
                <c:pt idx="775">
                  <c:v>-2.4289062600000002</c:v>
                </c:pt>
                <c:pt idx="776">
                  <c:v>-2.4250000100000002</c:v>
                </c:pt>
                <c:pt idx="777">
                  <c:v>-2.4210937600000002</c:v>
                </c:pt>
                <c:pt idx="778">
                  <c:v>-2.4171875100000002</c:v>
                </c:pt>
                <c:pt idx="779">
                  <c:v>-2.4132812600000002</c:v>
                </c:pt>
                <c:pt idx="780">
                  <c:v>-2.4054687600000002</c:v>
                </c:pt>
                <c:pt idx="781">
                  <c:v>-2.3996093900000002</c:v>
                </c:pt>
                <c:pt idx="782">
                  <c:v>-2.3917968900000002</c:v>
                </c:pt>
                <c:pt idx="783">
                  <c:v>-2.3859375100000002</c:v>
                </c:pt>
                <c:pt idx="784">
                  <c:v>-2.3781250100000002</c:v>
                </c:pt>
                <c:pt idx="785">
                  <c:v>-2.3664062600000002</c:v>
                </c:pt>
                <c:pt idx="786">
                  <c:v>-2.3566406400000002</c:v>
                </c:pt>
                <c:pt idx="787">
                  <c:v>-2.3468750100000002</c:v>
                </c:pt>
                <c:pt idx="788">
                  <c:v>-2.3429687600000002</c:v>
                </c:pt>
                <c:pt idx="789">
                  <c:v>-2.3332031400000002</c:v>
                </c:pt>
                <c:pt idx="790">
                  <c:v>-2.3214843900000002</c:v>
                </c:pt>
                <c:pt idx="791">
                  <c:v>-2.3117187600000002</c:v>
                </c:pt>
                <c:pt idx="792">
                  <c:v>-2.3000000100000002</c:v>
                </c:pt>
                <c:pt idx="793">
                  <c:v>-2.2863281400000002</c:v>
                </c:pt>
                <c:pt idx="794">
                  <c:v>-2.2746093900000002</c:v>
                </c:pt>
                <c:pt idx="795">
                  <c:v>-2.2628906400000002</c:v>
                </c:pt>
                <c:pt idx="796">
                  <c:v>-2.2492187600000002</c:v>
                </c:pt>
                <c:pt idx="797">
                  <c:v>-2.2355468900000002</c:v>
                </c:pt>
                <c:pt idx="798">
                  <c:v>-2.2160156400000002</c:v>
                </c:pt>
                <c:pt idx="799">
                  <c:v>-2.2023437600000002</c:v>
                </c:pt>
                <c:pt idx="800">
                  <c:v>-2.1906250100000002</c:v>
                </c:pt>
                <c:pt idx="801">
                  <c:v>-2.1750000100000002</c:v>
                </c:pt>
                <c:pt idx="802">
                  <c:v>-2.1574218900000002</c:v>
                </c:pt>
                <c:pt idx="803">
                  <c:v>-2.1398437600000002</c:v>
                </c:pt>
                <c:pt idx="804">
                  <c:v>-2.1242187600000002</c:v>
                </c:pt>
                <c:pt idx="805">
                  <c:v>-2.1066406400000002</c:v>
                </c:pt>
                <c:pt idx="806">
                  <c:v>-2.0890625100000002</c:v>
                </c:pt>
                <c:pt idx="807">
                  <c:v>-2.0656250100000002</c:v>
                </c:pt>
                <c:pt idx="808">
                  <c:v>-2.0500000100000002</c:v>
                </c:pt>
                <c:pt idx="809">
                  <c:v>-2.0324218900000002</c:v>
                </c:pt>
                <c:pt idx="810">
                  <c:v>-2.0128906400000002</c:v>
                </c:pt>
                <c:pt idx="811">
                  <c:v>-1.99335939</c:v>
                </c:pt>
                <c:pt idx="812">
                  <c:v>-1.97578126</c:v>
                </c:pt>
                <c:pt idx="813">
                  <c:v>-1.95625001</c:v>
                </c:pt>
                <c:pt idx="814">
                  <c:v>-1.93476564</c:v>
                </c:pt>
                <c:pt idx="815">
                  <c:v>-1.91328126</c:v>
                </c:pt>
                <c:pt idx="816">
                  <c:v>-1.89375001</c:v>
                </c:pt>
                <c:pt idx="817">
                  <c:v>-1.87226564</c:v>
                </c:pt>
                <c:pt idx="818">
                  <c:v>-1.84882814</c:v>
                </c:pt>
                <c:pt idx="819">
                  <c:v>-1.82734376</c:v>
                </c:pt>
                <c:pt idx="820">
                  <c:v>-1.80585939</c:v>
                </c:pt>
                <c:pt idx="821">
                  <c:v>-1.78046876</c:v>
                </c:pt>
                <c:pt idx="822">
                  <c:v>-1.75703126</c:v>
                </c:pt>
                <c:pt idx="823">
                  <c:v>-1.73359376</c:v>
                </c:pt>
                <c:pt idx="824">
                  <c:v>-1.70820314</c:v>
                </c:pt>
                <c:pt idx="825">
                  <c:v>-1.68476564</c:v>
                </c:pt>
                <c:pt idx="826">
                  <c:v>-1.65937501</c:v>
                </c:pt>
                <c:pt idx="827">
                  <c:v>-1.63398439</c:v>
                </c:pt>
                <c:pt idx="828">
                  <c:v>-1.61054689</c:v>
                </c:pt>
                <c:pt idx="829">
                  <c:v>-1.58515626</c:v>
                </c:pt>
                <c:pt idx="830">
                  <c:v>-1.55781251</c:v>
                </c:pt>
                <c:pt idx="831">
                  <c:v>-1.53046876</c:v>
                </c:pt>
                <c:pt idx="832">
                  <c:v>-1.50507814</c:v>
                </c:pt>
                <c:pt idx="833">
                  <c:v>-1.47578126</c:v>
                </c:pt>
                <c:pt idx="834">
                  <c:v>-1.44843751</c:v>
                </c:pt>
                <c:pt idx="835">
                  <c:v>-1.42109376</c:v>
                </c:pt>
                <c:pt idx="836">
                  <c:v>-1.39375001</c:v>
                </c:pt>
                <c:pt idx="837">
                  <c:v>-1.36445314</c:v>
                </c:pt>
                <c:pt idx="838">
                  <c:v>-1.33125001</c:v>
                </c:pt>
                <c:pt idx="839">
                  <c:v>-1.30390626</c:v>
                </c:pt>
                <c:pt idx="840">
                  <c:v>-1.27460939</c:v>
                </c:pt>
                <c:pt idx="841">
                  <c:v>-1.24726564</c:v>
                </c:pt>
                <c:pt idx="842">
                  <c:v>-1.21992189</c:v>
                </c:pt>
                <c:pt idx="843">
                  <c:v>-1.19062501</c:v>
                </c:pt>
                <c:pt idx="844">
                  <c:v>-1.16132814</c:v>
                </c:pt>
                <c:pt idx="845">
                  <c:v>-1.13007814</c:v>
                </c:pt>
                <c:pt idx="846">
                  <c:v>-1.10078126</c:v>
                </c:pt>
                <c:pt idx="847">
                  <c:v>-1.07148439</c:v>
                </c:pt>
                <c:pt idx="848">
                  <c:v>-1.04414064</c:v>
                </c:pt>
                <c:pt idx="849">
                  <c:v>-1.01484376</c:v>
                </c:pt>
                <c:pt idx="850">
                  <c:v>-0.98359375999999998</c:v>
                </c:pt>
                <c:pt idx="851">
                  <c:v>-0.95429688999999995</c:v>
                </c:pt>
                <c:pt idx="852">
                  <c:v>-0.92304688999999995</c:v>
                </c:pt>
                <c:pt idx="853">
                  <c:v>-0.89179688999999995</c:v>
                </c:pt>
                <c:pt idx="854">
                  <c:v>-0.86054688999999995</c:v>
                </c:pt>
                <c:pt idx="855">
                  <c:v>-0.82929688999999995</c:v>
                </c:pt>
                <c:pt idx="856">
                  <c:v>-0.80000000999999998</c:v>
                </c:pt>
                <c:pt idx="857">
                  <c:v>-0.77070313999999995</c:v>
                </c:pt>
                <c:pt idx="858">
                  <c:v>-0.73945313999999995</c:v>
                </c:pt>
                <c:pt idx="859">
                  <c:v>-0.70820313999999995</c:v>
                </c:pt>
                <c:pt idx="860">
                  <c:v>-0.67500000999999998</c:v>
                </c:pt>
                <c:pt idx="861">
                  <c:v>-0.64179688999999995</c:v>
                </c:pt>
                <c:pt idx="862">
                  <c:v>-0.60859375999999998</c:v>
                </c:pt>
                <c:pt idx="863">
                  <c:v>-0.57734375999999998</c:v>
                </c:pt>
                <c:pt idx="864">
                  <c:v>-0.54609375999999998</c:v>
                </c:pt>
                <c:pt idx="865">
                  <c:v>-0.51679688999999995</c:v>
                </c:pt>
                <c:pt idx="866">
                  <c:v>-0.48750000999999998</c:v>
                </c:pt>
                <c:pt idx="867">
                  <c:v>-0.45625000999999998</c:v>
                </c:pt>
                <c:pt idx="868">
                  <c:v>-0.42695314000000001</c:v>
                </c:pt>
                <c:pt idx="869">
                  <c:v>-0.39960939000000001</c:v>
                </c:pt>
                <c:pt idx="870">
                  <c:v>-0.37031250999999998</c:v>
                </c:pt>
                <c:pt idx="871">
                  <c:v>-0.33906250999999998</c:v>
                </c:pt>
                <c:pt idx="872">
                  <c:v>-0.30976564000000001</c:v>
                </c:pt>
                <c:pt idx="873">
                  <c:v>-0.27851564000000001</c:v>
                </c:pt>
                <c:pt idx="874">
                  <c:v>-0.24726564000000001</c:v>
                </c:pt>
                <c:pt idx="875">
                  <c:v>-0.21406251000000001</c:v>
                </c:pt>
                <c:pt idx="876">
                  <c:v>-0.18281251000000001</c:v>
                </c:pt>
                <c:pt idx="877">
                  <c:v>-0.14960939000000001</c:v>
                </c:pt>
                <c:pt idx="878">
                  <c:v>-0.12031251</c:v>
                </c:pt>
                <c:pt idx="879">
                  <c:v>-8.9062509999999998E-2</c:v>
                </c:pt>
                <c:pt idx="880">
                  <c:v>-5.9765640000000002E-2</c:v>
                </c:pt>
                <c:pt idx="881">
                  <c:v>-2.8515639999999998E-2</c:v>
                </c:pt>
                <c:pt idx="882">
                  <c:v>2.7343599999999999E-3</c:v>
                </c:pt>
                <c:pt idx="883">
                  <c:v>3.3984359999999998E-2</c:v>
                </c:pt>
                <c:pt idx="884">
                  <c:v>6.5234360000000005E-2</c:v>
                </c:pt>
                <c:pt idx="885">
                  <c:v>9.6484360000000005E-2</c:v>
                </c:pt>
                <c:pt idx="886">
                  <c:v>0.12578123999999999</c:v>
                </c:pt>
                <c:pt idx="887">
                  <c:v>0.15312498999999999</c:v>
                </c:pt>
                <c:pt idx="888">
                  <c:v>0.18242185999999999</c:v>
                </c:pt>
                <c:pt idx="889">
                  <c:v>0.21171873999999999</c:v>
                </c:pt>
                <c:pt idx="890">
                  <c:v>0.24101560999999999</c:v>
                </c:pt>
                <c:pt idx="891">
                  <c:v>0.27031249000000002</c:v>
                </c:pt>
                <c:pt idx="892">
                  <c:v>0.30156249000000002</c:v>
                </c:pt>
                <c:pt idx="893">
                  <c:v>0.32890624000000002</c:v>
                </c:pt>
                <c:pt idx="894">
                  <c:v>0.35820310999999999</c:v>
                </c:pt>
                <c:pt idx="895">
                  <c:v>0.38554685999999999</c:v>
                </c:pt>
                <c:pt idx="896">
                  <c:v>0.41289060999999999</c:v>
                </c:pt>
                <c:pt idx="897">
                  <c:v>0.44218749000000002</c:v>
                </c:pt>
                <c:pt idx="898">
                  <c:v>0.47343749000000002</c:v>
                </c:pt>
                <c:pt idx="899">
                  <c:v>0.50273436000000005</c:v>
                </c:pt>
                <c:pt idx="900">
                  <c:v>0.53007811000000005</c:v>
                </c:pt>
                <c:pt idx="901">
                  <c:v>0.55742186000000005</c:v>
                </c:pt>
                <c:pt idx="902">
                  <c:v>0.58281249000000002</c:v>
                </c:pt>
                <c:pt idx="903">
                  <c:v>0.61210936000000005</c:v>
                </c:pt>
                <c:pt idx="904">
                  <c:v>0.63945311000000005</c:v>
                </c:pt>
                <c:pt idx="905">
                  <c:v>0.66484374000000002</c:v>
                </c:pt>
                <c:pt idx="906">
                  <c:v>0.68828124000000002</c:v>
                </c:pt>
                <c:pt idx="907">
                  <c:v>0.71367186000000005</c:v>
                </c:pt>
                <c:pt idx="908">
                  <c:v>0.74101561000000005</c:v>
                </c:pt>
                <c:pt idx="909">
                  <c:v>0.76640624000000002</c:v>
                </c:pt>
                <c:pt idx="910">
                  <c:v>0.78984374000000002</c:v>
                </c:pt>
                <c:pt idx="911">
                  <c:v>0.81328124000000002</c:v>
                </c:pt>
                <c:pt idx="912">
                  <c:v>0.83671874000000002</c:v>
                </c:pt>
                <c:pt idx="913">
                  <c:v>0.85820311000000005</c:v>
                </c:pt>
                <c:pt idx="914">
                  <c:v>0.88359374000000002</c:v>
                </c:pt>
                <c:pt idx="915">
                  <c:v>0.90703124000000002</c:v>
                </c:pt>
                <c:pt idx="916">
                  <c:v>0.93046874000000002</c:v>
                </c:pt>
                <c:pt idx="917">
                  <c:v>0.95390624000000002</c:v>
                </c:pt>
                <c:pt idx="918">
                  <c:v>0.97343749000000002</c:v>
                </c:pt>
                <c:pt idx="919">
                  <c:v>0.99492186000000005</c:v>
                </c:pt>
                <c:pt idx="920">
                  <c:v>1.01445311</c:v>
                </c:pt>
                <c:pt idx="921">
                  <c:v>1.03984374</c:v>
                </c:pt>
                <c:pt idx="922">
                  <c:v>1.05937499</c:v>
                </c:pt>
                <c:pt idx="923">
                  <c:v>1.07695311</c:v>
                </c:pt>
                <c:pt idx="924">
                  <c:v>1.09648436</c:v>
                </c:pt>
                <c:pt idx="925">
                  <c:v>1.11601561</c:v>
                </c:pt>
                <c:pt idx="926">
                  <c:v>1.13359374</c:v>
                </c:pt>
                <c:pt idx="927">
                  <c:v>1.14921874</c:v>
                </c:pt>
                <c:pt idx="928">
                  <c:v>1.16874999</c:v>
                </c:pt>
                <c:pt idx="929">
                  <c:v>1.18632811</c:v>
                </c:pt>
                <c:pt idx="930">
                  <c:v>1.20585936</c:v>
                </c:pt>
                <c:pt idx="931">
                  <c:v>1.22148436</c:v>
                </c:pt>
                <c:pt idx="932">
                  <c:v>1.23710936</c:v>
                </c:pt>
                <c:pt idx="933">
                  <c:v>1.25468749</c:v>
                </c:pt>
                <c:pt idx="934">
                  <c:v>1.27031249</c:v>
                </c:pt>
                <c:pt idx="935">
                  <c:v>1.28593749</c:v>
                </c:pt>
                <c:pt idx="936">
                  <c:v>1.29765624</c:v>
                </c:pt>
                <c:pt idx="937">
                  <c:v>1.31523436</c:v>
                </c:pt>
                <c:pt idx="938">
                  <c:v>1.33085936</c:v>
                </c:pt>
                <c:pt idx="939">
                  <c:v>1.34453124</c:v>
                </c:pt>
                <c:pt idx="940">
                  <c:v>1.35820311</c:v>
                </c:pt>
                <c:pt idx="941">
                  <c:v>1.36992186</c:v>
                </c:pt>
                <c:pt idx="942">
                  <c:v>1.38164061</c:v>
                </c:pt>
                <c:pt idx="943">
                  <c:v>1.39531249</c:v>
                </c:pt>
                <c:pt idx="944">
                  <c:v>1.40507811</c:v>
                </c:pt>
                <c:pt idx="945">
                  <c:v>1.41679686</c:v>
                </c:pt>
                <c:pt idx="946">
                  <c:v>1.42656249</c:v>
                </c:pt>
                <c:pt idx="947">
                  <c:v>1.43437499</c:v>
                </c:pt>
                <c:pt idx="948">
                  <c:v>1.44218749</c:v>
                </c:pt>
                <c:pt idx="949">
                  <c:v>1.44999999</c:v>
                </c:pt>
                <c:pt idx="950">
                  <c:v>1.46367186</c:v>
                </c:pt>
                <c:pt idx="951">
                  <c:v>1.47148436</c:v>
                </c:pt>
                <c:pt idx="952">
                  <c:v>1.47929686</c:v>
                </c:pt>
                <c:pt idx="953">
                  <c:v>1.48710936</c:v>
                </c:pt>
                <c:pt idx="954">
                  <c:v>1.49296874</c:v>
                </c:pt>
                <c:pt idx="955">
                  <c:v>1.49882811</c:v>
                </c:pt>
                <c:pt idx="956">
                  <c:v>1.50468749</c:v>
                </c:pt>
                <c:pt idx="957">
                  <c:v>1.50859374</c:v>
                </c:pt>
                <c:pt idx="958">
                  <c:v>1.51249999</c:v>
                </c:pt>
                <c:pt idx="959">
                  <c:v>1.51640624</c:v>
                </c:pt>
                <c:pt idx="960">
                  <c:v>1.52031249</c:v>
                </c:pt>
                <c:pt idx="961">
                  <c:v>1.52421874</c:v>
                </c:pt>
                <c:pt idx="962">
                  <c:v>1.52617186</c:v>
                </c:pt>
                <c:pt idx="963">
                  <c:v>1.52812499</c:v>
                </c:pt>
                <c:pt idx="964">
                  <c:v>1.53007811</c:v>
                </c:pt>
                <c:pt idx="965">
                  <c:v>1.53203124</c:v>
                </c:pt>
                <c:pt idx="966">
                  <c:v>1.53398436</c:v>
                </c:pt>
                <c:pt idx="967">
                  <c:v>1.53398436</c:v>
                </c:pt>
                <c:pt idx="968">
                  <c:v>1.53398436</c:v>
                </c:pt>
                <c:pt idx="969">
                  <c:v>1.53203124</c:v>
                </c:pt>
                <c:pt idx="970">
                  <c:v>1.53203124</c:v>
                </c:pt>
                <c:pt idx="971">
                  <c:v>1.53007811</c:v>
                </c:pt>
                <c:pt idx="972">
                  <c:v>1.52812499</c:v>
                </c:pt>
                <c:pt idx="973">
                  <c:v>1.52421874</c:v>
                </c:pt>
                <c:pt idx="974">
                  <c:v>1.52226561</c:v>
                </c:pt>
                <c:pt idx="975">
                  <c:v>1.51835936</c:v>
                </c:pt>
                <c:pt idx="976">
                  <c:v>1.51445311</c:v>
                </c:pt>
                <c:pt idx="977">
                  <c:v>1.50859374</c:v>
                </c:pt>
                <c:pt idx="978">
                  <c:v>1.50664061</c:v>
                </c:pt>
                <c:pt idx="979">
                  <c:v>1.50078124</c:v>
                </c:pt>
                <c:pt idx="980">
                  <c:v>1.49492186</c:v>
                </c:pt>
                <c:pt idx="981">
                  <c:v>1.48906249</c:v>
                </c:pt>
                <c:pt idx="982">
                  <c:v>1.48124999</c:v>
                </c:pt>
                <c:pt idx="983">
                  <c:v>1.47539061</c:v>
                </c:pt>
                <c:pt idx="984">
                  <c:v>1.46757811</c:v>
                </c:pt>
                <c:pt idx="985">
                  <c:v>1.45390624</c:v>
                </c:pt>
                <c:pt idx="986">
                  <c:v>1.44414061</c:v>
                </c:pt>
                <c:pt idx="987">
                  <c:v>1.43632811</c:v>
                </c:pt>
                <c:pt idx="988">
                  <c:v>1.43046874</c:v>
                </c:pt>
                <c:pt idx="989">
                  <c:v>1.42070311</c:v>
                </c:pt>
                <c:pt idx="990">
                  <c:v>1.40898436</c:v>
                </c:pt>
                <c:pt idx="991">
                  <c:v>1.39921874</c:v>
                </c:pt>
                <c:pt idx="992">
                  <c:v>1.38554686</c:v>
                </c:pt>
                <c:pt idx="993">
                  <c:v>1.37382811</c:v>
                </c:pt>
                <c:pt idx="994">
                  <c:v>1.36210936</c:v>
                </c:pt>
                <c:pt idx="995">
                  <c:v>1.35039061</c:v>
                </c:pt>
                <c:pt idx="996">
                  <c:v>1.33476561</c:v>
                </c:pt>
                <c:pt idx="997">
                  <c:v>1.32109374</c:v>
                </c:pt>
                <c:pt idx="998">
                  <c:v>1.30156249</c:v>
                </c:pt>
                <c:pt idx="999">
                  <c:v>1.28789061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'4v'!$O$3:$O$1002</c:f>
              <c:numCache>
                <c:formatCode>0.00E+00</c:formatCode>
                <c:ptCount val="1000"/>
                <c:pt idx="0">
                  <c:v>0.96562499000000002</c:v>
                </c:pt>
                <c:pt idx="1">
                  <c:v>0.96757811000000005</c:v>
                </c:pt>
                <c:pt idx="2">
                  <c:v>0.96953124000000002</c:v>
                </c:pt>
                <c:pt idx="3">
                  <c:v>0.96953124000000002</c:v>
                </c:pt>
                <c:pt idx="4">
                  <c:v>0.97148436000000005</c:v>
                </c:pt>
                <c:pt idx="5">
                  <c:v>0.97343749000000002</c:v>
                </c:pt>
                <c:pt idx="6">
                  <c:v>0.97539061000000005</c:v>
                </c:pt>
                <c:pt idx="7">
                  <c:v>0.97734374000000002</c:v>
                </c:pt>
                <c:pt idx="8">
                  <c:v>0.97929686000000005</c:v>
                </c:pt>
                <c:pt idx="9">
                  <c:v>0.98124999000000002</c:v>
                </c:pt>
                <c:pt idx="10">
                  <c:v>0.98320311000000005</c:v>
                </c:pt>
                <c:pt idx="11">
                  <c:v>0.98515624000000002</c:v>
                </c:pt>
                <c:pt idx="12">
                  <c:v>0.98710936000000005</c:v>
                </c:pt>
                <c:pt idx="13">
                  <c:v>0.98906249000000002</c:v>
                </c:pt>
                <c:pt idx="14">
                  <c:v>0.99101561000000005</c:v>
                </c:pt>
                <c:pt idx="15">
                  <c:v>0.99492186000000005</c:v>
                </c:pt>
                <c:pt idx="16">
                  <c:v>0.99687499000000002</c:v>
                </c:pt>
                <c:pt idx="17">
                  <c:v>0.99882811000000005</c:v>
                </c:pt>
                <c:pt idx="18">
                  <c:v>1.00273436</c:v>
                </c:pt>
                <c:pt idx="19">
                  <c:v>1.00468749</c:v>
                </c:pt>
                <c:pt idx="20">
                  <c:v>1.00664061</c:v>
                </c:pt>
                <c:pt idx="21">
                  <c:v>1.00859374</c:v>
                </c:pt>
                <c:pt idx="22">
                  <c:v>1.01054686</c:v>
                </c:pt>
                <c:pt idx="23">
                  <c:v>1.01249999</c:v>
                </c:pt>
                <c:pt idx="24">
                  <c:v>1.01249999</c:v>
                </c:pt>
                <c:pt idx="25">
                  <c:v>1.01445311</c:v>
                </c:pt>
                <c:pt idx="26">
                  <c:v>1.01640624</c:v>
                </c:pt>
                <c:pt idx="27">
                  <c:v>1.01835936</c:v>
                </c:pt>
                <c:pt idx="28">
                  <c:v>1.02031249</c:v>
                </c:pt>
                <c:pt idx="29">
                  <c:v>1.02226561</c:v>
                </c:pt>
                <c:pt idx="30">
                  <c:v>1.02421874</c:v>
                </c:pt>
                <c:pt idx="31">
                  <c:v>1.02617186</c:v>
                </c:pt>
                <c:pt idx="32">
                  <c:v>1.02812499</c:v>
                </c:pt>
                <c:pt idx="33">
                  <c:v>1.03007811</c:v>
                </c:pt>
                <c:pt idx="34">
                  <c:v>1.03203124</c:v>
                </c:pt>
                <c:pt idx="35">
                  <c:v>1.03398436</c:v>
                </c:pt>
                <c:pt idx="36">
                  <c:v>1.03593749</c:v>
                </c:pt>
                <c:pt idx="37">
                  <c:v>1.03789061</c:v>
                </c:pt>
                <c:pt idx="38">
                  <c:v>1.03984374</c:v>
                </c:pt>
                <c:pt idx="39">
                  <c:v>1.04179686</c:v>
                </c:pt>
                <c:pt idx="40">
                  <c:v>1.04374999</c:v>
                </c:pt>
                <c:pt idx="41">
                  <c:v>1.04570311</c:v>
                </c:pt>
                <c:pt idx="42">
                  <c:v>1.04765624</c:v>
                </c:pt>
                <c:pt idx="43">
                  <c:v>1.04960936</c:v>
                </c:pt>
                <c:pt idx="44">
                  <c:v>1.05156249</c:v>
                </c:pt>
                <c:pt idx="45">
                  <c:v>1.05351561</c:v>
                </c:pt>
                <c:pt idx="46">
                  <c:v>1.05351561</c:v>
                </c:pt>
                <c:pt idx="47">
                  <c:v>1.05546874</c:v>
                </c:pt>
                <c:pt idx="48">
                  <c:v>1.05742186</c:v>
                </c:pt>
                <c:pt idx="49">
                  <c:v>1.05742186</c:v>
                </c:pt>
                <c:pt idx="50">
                  <c:v>1.05937499</c:v>
                </c:pt>
                <c:pt idx="51">
                  <c:v>1.05937499</c:v>
                </c:pt>
                <c:pt idx="52">
                  <c:v>1.05937499</c:v>
                </c:pt>
                <c:pt idx="53">
                  <c:v>1.05937499</c:v>
                </c:pt>
                <c:pt idx="54">
                  <c:v>1.05937499</c:v>
                </c:pt>
                <c:pt idx="55">
                  <c:v>1.06132811</c:v>
                </c:pt>
                <c:pt idx="56">
                  <c:v>1.06132811</c:v>
                </c:pt>
                <c:pt idx="57">
                  <c:v>1.06132811</c:v>
                </c:pt>
                <c:pt idx="58">
                  <c:v>1.06328124</c:v>
                </c:pt>
                <c:pt idx="59">
                  <c:v>1.06328124</c:v>
                </c:pt>
                <c:pt idx="60">
                  <c:v>1.06328124</c:v>
                </c:pt>
                <c:pt idx="61">
                  <c:v>1.06328124</c:v>
                </c:pt>
                <c:pt idx="62">
                  <c:v>1.06132811</c:v>
                </c:pt>
                <c:pt idx="63">
                  <c:v>1.06132811</c:v>
                </c:pt>
                <c:pt idx="64">
                  <c:v>1.06132811</c:v>
                </c:pt>
                <c:pt idx="65">
                  <c:v>1.05937499</c:v>
                </c:pt>
                <c:pt idx="66">
                  <c:v>1.05937499</c:v>
                </c:pt>
                <c:pt idx="67">
                  <c:v>1.06132811</c:v>
                </c:pt>
                <c:pt idx="68">
                  <c:v>1.06132811</c:v>
                </c:pt>
                <c:pt idx="69">
                  <c:v>1.05937499</c:v>
                </c:pt>
                <c:pt idx="70">
                  <c:v>1.05937499</c:v>
                </c:pt>
                <c:pt idx="71">
                  <c:v>1.05742186</c:v>
                </c:pt>
                <c:pt idx="72">
                  <c:v>1.05742186</c:v>
                </c:pt>
                <c:pt idx="73">
                  <c:v>1.05546874</c:v>
                </c:pt>
                <c:pt idx="74">
                  <c:v>1.05351561</c:v>
                </c:pt>
                <c:pt idx="75">
                  <c:v>1.05351561</c:v>
                </c:pt>
                <c:pt idx="76">
                  <c:v>1.05351561</c:v>
                </c:pt>
                <c:pt idx="77">
                  <c:v>1.05351561</c:v>
                </c:pt>
                <c:pt idx="78">
                  <c:v>1.05351561</c:v>
                </c:pt>
                <c:pt idx="79">
                  <c:v>1.05546874</c:v>
                </c:pt>
                <c:pt idx="80">
                  <c:v>1.05546874</c:v>
                </c:pt>
                <c:pt idx="81">
                  <c:v>1.05351561</c:v>
                </c:pt>
                <c:pt idx="82">
                  <c:v>1.05351561</c:v>
                </c:pt>
                <c:pt idx="83">
                  <c:v>1.05351561</c:v>
                </c:pt>
                <c:pt idx="84">
                  <c:v>1.05156249</c:v>
                </c:pt>
                <c:pt idx="85">
                  <c:v>1.05156249</c:v>
                </c:pt>
                <c:pt idx="86">
                  <c:v>1.05156249</c:v>
                </c:pt>
                <c:pt idx="87">
                  <c:v>1.05351561</c:v>
                </c:pt>
                <c:pt idx="88">
                  <c:v>1.05351561</c:v>
                </c:pt>
                <c:pt idx="89">
                  <c:v>1.05156249</c:v>
                </c:pt>
                <c:pt idx="90">
                  <c:v>1.05156249</c:v>
                </c:pt>
                <c:pt idx="91">
                  <c:v>1.04960936</c:v>
                </c:pt>
                <c:pt idx="92">
                  <c:v>1.04765624</c:v>
                </c:pt>
                <c:pt idx="93">
                  <c:v>1.04570311</c:v>
                </c:pt>
                <c:pt idx="94">
                  <c:v>1.04570311</c:v>
                </c:pt>
                <c:pt idx="95">
                  <c:v>1.04374999</c:v>
                </c:pt>
                <c:pt idx="96">
                  <c:v>1.04374999</c:v>
                </c:pt>
                <c:pt idx="97">
                  <c:v>1.04374999</c:v>
                </c:pt>
                <c:pt idx="98">
                  <c:v>1.04374999</c:v>
                </c:pt>
                <c:pt idx="99">
                  <c:v>1.04179686</c:v>
                </c:pt>
                <c:pt idx="100">
                  <c:v>1.03984374</c:v>
                </c:pt>
                <c:pt idx="101">
                  <c:v>1.03789061</c:v>
                </c:pt>
                <c:pt idx="102">
                  <c:v>1.03789061</c:v>
                </c:pt>
                <c:pt idx="103">
                  <c:v>1.03593749</c:v>
                </c:pt>
                <c:pt idx="104">
                  <c:v>1.03593749</c:v>
                </c:pt>
                <c:pt idx="105">
                  <c:v>1.03593749</c:v>
                </c:pt>
                <c:pt idx="106">
                  <c:v>1.03593749</c:v>
                </c:pt>
                <c:pt idx="107">
                  <c:v>1.03593749</c:v>
                </c:pt>
                <c:pt idx="108">
                  <c:v>1.03398436</c:v>
                </c:pt>
                <c:pt idx="109">
                  <c:v>1.03203124</c:v>
                </c:pt>
                <c:pt idx="110">
                  <c:v>1.03007811</c:v>
                </c:pt>
                <c:pt idx="111">
                  <c:v>1.02812499</c:v>
                </c:pt>
                <c:pt idx="112">
                  <c:v>1.02421874</c:v>
                </c:pt>
                <c:pt idx="113">
                  <c:v>1.02421874</c:v>
                </c:pt>
                <c:pt idx="114">
                  <c:v>1.02226561</c:v>
                </c:pt>
                <c:pt idx="115">
                  <c:v>1.02226561</c:v>
                </c:pt>
                <c:pt idx="116">
                  <c:v>1.02031249</c:v>
                </c:pt>
                <c:pt idx="117">
                  <c:v>1.02031249</c:v>
                </c:pt>
                <c:pt idx="118">
                  <c:v>1.01835936</c:v>
                </c:pt>
                <c:pt idx="119">
                  <c:v>1.01640624</c:v>
                </c:pt>
                <c:pt idx="120">
                  <c:v>1.01445311</c:v>
                </c:pt>
                <c:pt idx="121">
                  <c:v>1.01249999</c:v>
                </c:pt>
                <c:pt idx="122">
                  <c:v>1.01054686</c:v>
                </c:pt>
                <c:pt idx="123">
                  <c:v>1.00859374</c:v>
                </c:pt>
                <c:pt idx="124">
                  <c:v>1.00664061</c:v>
                </c:pt>
                <c:pt idx="125">
                  <c:v>1.00664061</c:v>
                </c:pt>
                <c:pt idx="126">
                  <c:v>1.00468749</c:v>
                </c:pt>
                <c:pt idx="127">
                  <c:v>1.00273436</c:v>
                </c:pt>
                <c:pt idx="128">
                  <c:v>1.00078124</c:v>
                </c:pt>
                <c:pt idx="129">
                  <c:v>0.99687499000000002</c:v>
                </c:pt>
                <c:pt idx="130">
                  <c:v>0.99492186000000005</c:v>
                </c:pt>
                <c:pt idx="131">
                  <c:v>0.99101561000000005</c:v>
                </c:pt>
                <c:pt idx="132">
                  <c:v>0.98906249000000002</c:v>
                </c:pt>
                <c:pt idx="133">
                  <c:v>0.98710936000000005</c:v>
                </c:pt>
                <c:pt idx="134">
                  <c:v>0.98515624000000002</c:v>
                </c:pt>
                <c:pt idx="135">
                  <c:v>0.98320311000000005</c:v>
                </c:pt>
                <c:pt idx="136">
                  <c:v>0.98124999000000002</c:v>
                </c:pt>
                <c:pt idx="137">
                  <c:v>0.97734374000000002</c:v>
                </c:pt>
                <c:pt idx="138">
                  <c:v>0.97539061000000005</c:v>
                </c:pt>
                <c:pt idx="139">
                  <c:v>0.97343749000000002</c:v>
                </c:pt>
                <c:pt idx="140">
                  <c:v>0.96953124000000002</c:v>
                </c:pt>
                <c:pt idx="141">
                  <c:v>0.96757811000000005</c:v>
                </c:pt>
                <c:pt idx="142">
                  <c:v>0.96562499000000002</c:v>
                </c:pt>
                <c:pt idx="143">
                  <c:v>0.96562499000000002</c:v>
                </c:pt>
                <c:pt idx="144">
                  <c:v>0.96367186000000005</c:v>
                </c:pt>
                <c:pt idx="145">
                  <c:v>0.96171874000000002</c:v>
                </c:pt>
                <c:pt idx="146">
                  <c:v>0.95976561000000005</c:v>
                </c:pt>
                <c:pt idx="147">
                  <c:v>0.95781249000000002</c:v>
                </c:pt>
                <c:pt idx="148">
                  <c:v>0.95390624000000002</c:v>
                </c:pt>
                <c:pt idx="149">
                  <c:v>0.95195311000000005</c:v>
                </c:pt>
                <c:pt idx="150">
                  <c:v>0.94804686000000005</c:v>
                </c:pt>
                <c:pt idx="151">
                  <c:v>0.94609374000000002</c:v>
                </c:pt>
                <c:pt idx="152">
                  <c:v>0.94218749000000002</c:v>
                </c:pt>
                <c:pt idx="153">
                  <c:v>0.94023436000000005</c:v>
                </c:pt>
                <c:pt idx="154">
                  <c:v>0.93632811000000005</c:v>
                </c:pt>
                <c:pt idx="155">
                  <c:v>0.93437499000000002</c:v>
                </c:pt>
                <c:pt idx="156">
                  <c:v>0.93046874000000002</c:v>
                </c:pt>
                <c:pt idx="157">
                  <c:v>0.92851561000000005</c:v>
                </c:pt>
                <c:pt idx="158">
                  <c:v>0.92656249000000002</c:v>
                </c:pt>
                <c:pt idx="159">
                  <c:v>0.92460936000000005</c:v>
                </c:pt>
                <c:pt idx="160">
                  <c:v>0.92070311000000005</c:v>
                </c:pt>
                <c:pt idx="161">
                  <c:v>0.92070311000000005</c:v>
                </c:pt>
                <c:pt idx="162">
                  <c:v>0.91874999000000002</c:v>
                </c:pt>
                <c:pt idx="163">
                  <c:v>0.91679686000000005</c:v>
                </c:pt>
                <c:pt idx="164">
                  <c:v>0.91484374000000002</c:v>
                </c:pt>
                <c:pt idx="165">
                  <c:v>0.91289061000000005</c:v>
                </c:pt>
                <c:pt idx="166">
                  <c:v>0.91093749000000002</c:v>
                </c:pt>
                <c:pt idx="167">
                  <c:v>0.90898436000000005</c:v>
                </c:pt>
                <c:pt idx="168">
                  <c:v>0.90507811000000005</c:v>
                </c:pt>
                <c:pt idx="169">
                  <c:v>0.90117186000000005</c:v>
                </c:pt>
                <c:pt idx="170">
                  <c:v>0.89921874000000002</c:v>
                </c:pt>
                <c:pt idx="171">
                  <c:v>0.89531249000000002</c:v>
                </c:pt>
                <c:pt idx="172">
                  <c:v>0.89140624000000002</c:v>
                </c:pt>
                <c:pt idx="173">
                  <c:v>0.88749999000000002</c:v>
                </c:pt>
                <c:pt idx="174">
                  <c:v>0.88554686000000005</c:v>
                </c:pt>
                <c:pt idx="175">
                  <c:v>0.88164061000000005</c:v>
                </c:pt>
                <c:pt idx="176">
                  <c:v>0.87773436000000005</c:v>
                </c:pt>
                <c:pt idx="177">
                  <c:v>0.87382811000000005</c:v>
                </c:pt>
                <c:pt idx="178">
                  <c:v>0.87187499000000002</c:v>
                </c:pt>
                <c:pt idx="179">
                  <c:v>0.86796874000000002</c:v>
                </c:pt>
                <c:pt idx="180">
                  <c:v>0.86601561000000005</c:v>
                </c:pt>
                <c:pt idx="181">
                  <c:v>0.86406249000000002</c:v>
                </c:pt>
                <c:pt idx="182">
                  <c:v>0.86210936000000005</c:v>
                </c:pt>
                <c:pt idx="183">
                  <c:v>0.86015624000000002</c:v>
                </c:pt>
                <c:pt idx="184">
                  <c:v>0.85820311000000005</c:v>
                </c:pt>
                <c:pt idx="185">
                  <c:v>0.85624999000000002</c:v>
                </c:pt>
                <c:pt idx="186">
                  <c:v>0.85429686000000005</c:v>
                </c:pt>
                <c:pt idx="187">
                  <c:v>0.85234374000000002</c:v>
                </c:pt>
                <c:pt idx="188">
                  <c:v>0.84843749000000002</c:v>
                </c:pt>
                <c:pt idx="189">
                  <c:v>0.84648436000000005</c:v>
                </c:pt>
                <c:pt idx="190">
                  <c:v>0.84453124000000002</c:v>
                </c:pt>
                <c:pt idx="191">
                  <c:v>0.84257811000000005</c:v>
                </c:pt>
                <c:pt idx="192">
                  <c:v>0.83867186000000005</c:v>
                </c:pt>
                <c:pt idx="193">
                  <c:v>0.83671874000000002</c:v>
                </c:pt>
                <c:pt idx="194">
                  <c:v>0.83281249000000002</c:v>
                </c:pt>
                <c:pt idx="195">
                  <c:v>0.83085936000000005</c:v>
                </c:pt>
                <c:pt idx="196">
                  <c:v>0.82695311000000005</c:v>
                </c:pt>
                <c:pt idx="197">
                  <c:v>0.82499999000000002</c:v>
                </c:pt>
                <c:pt idx="198">
                  <c:v>0.82304686000000005</c:v>
                </c:pt>
                <c:pt idx="199">
                  <c:v>0.82109374000000002</c:v>
                </c:pt>
                <c:pt idx="200">
                  <c:v>0.81914061000000005</c:v>
                </c:pt>
                <c:pt idx="201">
                  <c:v>0.81718749000000002</c:v>
                </c:pt>
                <c:pt idx="202">
                  <c:v>0.81328124000000002</c:v>
                </c:pt>
                <c:pt idx="203">
                  <c:v>0.81132811000000005</c:v>
                </c:pt>
                <c:pt idx="204">
                  <c:v>0.80937499000000002</c:v>
                </c:pt>
                <c:pt idx="205">
                  <c:v>0.80546874000000002</c:v>
                </c:pt>
                <c:pt idx="206">
                  <c:v>0.80156249000000002</c:v>
                </c:pt>
                <c:pt idx="207">
                  <c:v>0.79765624000000002</c:v>
                </c:pt>
                <c:pt idx="208">
                  <c:v>0.79570311000000005</c:v>
                </c:pt>
                <c:pt idx="209">
                  <c:v>0.79179686000000005</c:v>
                </c:pt>
                <c:pt idx="210">
                  <c:v>0.78789061000000005</c:v>
                </c:pt>
                <c:pt idx="211">
                  <c:v>0.78398436000000005</c:v>
                </c:pt>
                <c:pt idx="212">
                  <c:v>0.78007811000000005</c:v>
                </c:pt>
                <c:pt idx="213">
                  <c:v>0.77617186000000005</c:v>
                </c:pt>
                <c:pt idx="214">
                  <c:v>0.77421874000000002</c:v>
                </c:pt>
                <c:pt idx="215">
                  <c:v>0.77031249000000002</c:v>
                </c:pt>
                <c:pt idx="216">
                  <c:v>0.76835936000000005</c:v>
                </c:pt>
                <c:pt idx="217">
                  <c:v>0.76445311000000005</c:v>
                </c:pt>
                <c:pt idx="218">
                  <c:v>0.76249999000000002</c:v>
                </c:pt>
                <c:pt idx="219">
                  <c:v>0.76054686000000005</c:v>
                </c:pt>
                <c:pt idx="220">
                  <c:v>0.75859374000000002</c:v>
                </c:pt>
                <c:pt idx="221">
                  <c:v>0.75664061000000005</c:v>
                </c:pt>
                <c:pt idx="222">
                  <c:v>0.75468749000000002</c:v>
                </c:pt>
                <c:pt idx="223">
                  <c:v>0.75273436000000005</c:v>
                </c:pt>
                <c:pt idx="224">
                  <c:v>0.75078124000000002</c:v>
                </c:pt>
                <c:pt idx="225">
                  <c:v>0.74882811000000005</c:v>
                </c:pt>
                <c:pt idx="226">
                  <c:v>0.74687499000000002</c:v>
                </c:pt>
                <c:pt idx="227">
                  <c:v>0.74492186000000005</c:v>
                </c:pt>
                <c:pt idx="228">
                  <c:v>0.74296874000000002</c:v>
                </c:pt>
                <c:pt idx="229">
                  <c:v>0.74101561000000005</c:v>
                </c:pt>
                <c:pt idx="230">
                  <c:v>0.73906249000000002</c:v>
                </c:pt>
                <c:pt idx="231">
                  <c:v>0.73710936000000005</c:v>
                </c:pt>
                <c:pt idx="232">
                  <c:v>0.73515624000000002</c:v>
                </c:pt>
                <c:pt idx="233">
                  <c:v>0.73320311000000005</c:v>
                </c:pt>
                <c:pt idx="234">
                  <c:v>0.73124999000000002</c:v>
                </c:pt>
                <c:pt idx="235">
                  <c:v>0.72929686000000005</c:v>
                </c:pt>
                <c:pt idx="236">
                  <c:v>0.72734374000000002</c:v>
                </c:pt>
                <c:pt idx="237">
                  <c:v>0.72539061000000005</c:v>
                </c:pt>
                <c:pt idx="238">
                  <c:v>0.72343749000000002</c:v>
                </c:pt>
                <c:pt idx="239">
                  <c:v>0.72343749000000002</c:v>
                </c:pt>
                <c:pt idx="240">
                  <c:v>0.72148436000000005</c:v>
                </c:pt>
                <c:pt idx="241">
                  <c:v>0.71953124000000002</c:v>
                </c:pt>
                <c:pt idx="242">
                  <c:v>0.71953124000000002</c:v>
                </c:pt>
                <c:pt idx="243">
                  <c:v>0.71757811000000005</c:v>
                </c:pt>
                <c:pt idx="244">
                  <c:v>0.71757811000000005</c:v>
                </c:pt>
                <c:pt idx="245">
                  <c:v>0.71562499000000002</c:v>
                </c:pt>
                <c:pt idx="246">
                  <c:v>0.71562499000000002</c:v>
                </c:pt>
                <c:pt idx="247">
                  <c:v>0.71367186000000005</c:v>
                </c:pt>
                <c:pt idx="248">
                  <c:v>0.71367186000000005</c:v>
                </c:pt>
                <c:pt idx="249">
                  <c:v>0.71367186000000005</c:v>
                </c:pt>
                <c:pt idx="250">
                  <c:v>0.71367186000000005</c:v>
                </c:pt>
                <c:pt idx="251">
                  <c:v>0.71367186000000005</c:v>
                </c:pt>
                <c:pt idx="252">
                  <c:v>0.71367186000000005</c:v>
                </c:pt>
                <c:pt idx="253">
                  <c:v>0.71171874000000002</c:v>
                </c:pt>
                <c:pt idx="254">
                  <c:v>0.71171874000000002</c:v>
                </c:pt>
                <c:pt idx="255">
                  <c:v>0.71171874000000002</c:v>
                </c:pt>
                <c:pt idx="256">
                  <c:v>0.70976561000000005</c:v>
                </c:pt>
                <c:pt idx="257">
                  <c:v>0.70976561000000005</c:v>
                </c:pt>
                <c:pt idx="258">
                  <c:v>0.70781249000000002</c:v>
                </c:pt>
                <c:pt idx="259">
                  <c:v>0.70781249000000002</c:v>
                </c:pt>
                <c:pt idx="260">
                  <c:v>0.70976561000000005</c:v>
                </c:pt>
                <c:pt idx="261">
                  <c:v>0.70976561000000005</c:v>
                </c:pt>
                <c:pt idx="262">
                  <c:v>0.70976561000000005</c:v>
                </c:pt>
                <c:pt idx="263">
                  <c:v>0.71171874000000002</c:v>
                </c:pt>
                <c:pt idx="264">
                  <c:v>0.71171874000000002</c:v>
                </c:pt>
                <c:pt idx="265">
                  <c:v>0.71171874000000002</c:v>
                </c:pt>
                <c:pt idx="266">
                  <c:v>0.71367186000000005</c:v>
                </c:pt>
                <c:pt idx="267">
                  <c:v>0.71367186000000005</c:v>
                </c:pt>
                <c:pt idx="268">
                  <c:v>0.71367186000000005</c:v>
                </c:pt>
                <c:pt idx="269">
                  <c:v>0.71367186000000005</c:v>
                </c:pt>
                <c:pt idx="270">
                  <c:v>0.71367186000000005</c:v>
                </c:pt>
                <c:pt idx="271">
                  <c:v>0.71562499000000002</c:v>
                </c:pt>
                <c:pt idx="272">
                  <c:v>0.71562499000000002</c:v>
                </c:pt>
                <c:pt idx="273">
                  <c:v>0.71562499000000002</c:v>
                </c:pt>
                <c:pt idx="274">
                  <c:v>0.71562499000000002</c:v>
                </c:pt>
                <c:pt idx="275">
                  <c:v>0.71757811000000005</c:v>
                </c:pt>
                <c:pt idx="276">
                  <c:v>0.71757811000000005</c:v>
                </c:pt>
                <c:pt idx="277">
                  <c:v>0.71757811000000005</c:v>
                </c:pt>
                <c:pt idx="278">
                  <c:v>0.71953124000000002</c:v>
                </c:pt>
                <c:pt idx="279">
                  <c:v>0.71953124000000002</c:v>
                </c:pt>
                <c:pt idx="280">
                  <c:v>0.71953124000000002</c:v>
                </c:pt>
                <c:pt idx="281">
                  <c:v>0.72148436000000005</c:v>
                </c:pt>
                <c:pt idx="282">
                  <c:v>0.72148436000000005</c:v>
                </c:pt>
                <c:pt idx="283">
                  <c:v>0.72148436000000005</c:v>
                </c:pt>
                <c:pt idx="284">
                  <c:v>0.72148436000000005</c:v>
                </c:pt>
                <c:pt idx="285">
                  <c:v>0.72148436000000005</c:v>
                </c:pt>
                <c:pt idx="286">
                  <c:v>0.72148436000000005</c:v>
                </c:pt>
                <c:pt idx="287">
                  <c:v>0.72343749000000002</c:v>
                </c:pt>
                <c:pt idx="288">
                  <c:v>0.72343749000000002</c:v>
                </c:pt>
                <c:pt idx="289">
                  <c:v>0.72343749000000002</c:v>
                </c:pt>
                <c:pt idx="290">
                  <c:v>0.72343749000000002</c:v>
                </c:pt>
                <c:pt idx="291">
                  <c:v>0.72539061000000005</c:v>
                </c:pt>
                <c:pt idx="292">
                  <c:v>0.72539061000000005</c:v>
                </c:pt>
                <c:pt idx="293">
                  <c:v>0.72539061000000005</c:v>
                </c:pt>
                <c:pt idx="294">
                  <c:v>0.72734374000000002</c:v>
                </c:pt>
                <c:pt idx="295">
                  <c:v>0.72734374000000002</c:v>
                </c:pt>
                <c:pt idx="296">
                  <c:v>0.72929686000000005</c:v>
                </c:pt>
                <c:pt idx="297">
                  <c:v>0.72929686000000005</c:v>
                </c:pt>
                <c:pt idx="298">
                  <c:v>0.72929686000000005</c:v>
                </c:pt>
                <c:pt idx="299">
                  <c:v>0.73124999000000002</c:v>
                </c:pt>
                <c:pt idx="300">
                  <c:v>0.73124999000000002</c:v>
                </c:pt>
                <c:pt idx="301">
                  <c:v>0.73124999000000002</c:v>
                </c:pt>
                <c:pt idx="302">
                  <c:v>0.73320311000000005</c:v>
                </c:pt>
                <c:pt idx="303">
                  <c:v>0.73320311000000005</c:v>
                </c:pt>
                <c:pt idx="304">
                  <c:v>0.73320311000000005</c:v>
                </c:pt>
                <c:pt idx="305">
                  <c:v>0.73515624000000002</c:v>
                </c:pt>
                <c:pt idx="306">
                  <c:v>0.73515624000000002</c:v>
                </c:pt>
                <c:pt idx="307">
                  <c:v>0.73710936000000005</c:v>
                </c:pt>
                <c:pt idx="308">
                  <c:v>0.73906249000000002</c:v>
                </c:pt>
                <c:pt idx="309">
                  <c:v>0.73906249000000002</c:v>
                </c:pt>
                <c:pt idx="310">
                  <c:v>0.74101561000000005</c:v>
                </c:pt>
                <c:pt idx="311">
                  <c:v>0.74296874000000002</c:v>
                </c:pt>
                <c:pt idx="312">
                  <c:v>0.74492186000000005</c:v>
                </c:pt>
                <c:pt idx="313">
                  <c:v>0.74687499000000002</c:v>
                </c:pt>
                <c:pt idx="314">
                  <c:v>0.74882811000000005</c:v>
                </c:pt>
                <c:pt idx="315">
                  <c:v>0.74882811000000005</c:v>
                </c:pt>
                <c:pt idx="316">
                  <c:v>0.75078124000000002</c:v>
                </c:pt>
                <c:pt idx="317">
                  <c:v>0.75273436000000005</c:v>
                </c:pt>
                <c:pt idx="318">
                  <c:v>0.75468749000000002</c:v>
                </c:pt>
                <c:pt idx="319">
                  <c:v>0.75664061000000005</c:v>
                </c:pt>
                <c:pt idx="320">
                  <c:v>0.75664061000000005</c:v>
                </c:pt>
                <c:pt idx="321">
                  <c:v>0.75859374000000002</c:v>
                </c:pt>
                <c:pt idx="322">
                  <c:v>0.76054686000000005</c:v>
                </c:pt>
                <c:pt idx="323">
                  <c:v>0.76054686000000005</c:v>
                </c:pt>
                <c:pt idx="324">
                  <c:v>0.76249999000000002</c:v>
                </c:pt>
                <c:pt idx="325">
                  <c:v>0.76445311000000005</c:v>
                </c:pt>
                <c:pt idx="326">
                  <c:v>0.76640624000000002</c:v>
                </c:pt>
                <c:pt idx="327">
                  <c:v>0.76835936000000005</c:v>
                </c:pt>
                <c:pt idx="328">
                  <c:v>0.77031249000000002</c:v>
                </c:pt>
                <c:pt idx="329">
                  <c:v>0.77226561000000005</c:v>
                </c:pt>
                <c:pt idx="330">
                  <c:v>0.77421874000000002</c:v>
                </c:pt>
                <c:pt idx="331">
                  <c:v>0.77617186000000005</c:v>
                </c:pt>
                <c:pt idx="332">
                  <c:v>0.77812499000000002</c:v>
                </c:pt>
                <c:pt idx="333">
                  <c:v>0.78007811000000005</c:v>
                </c:pt>
                <c:pt idx="334">
                  <c:v>0.78203124000000002</c:v>
                </c:pt>
                <c:pt idx="335">
                  <c:v>0.78398436000000005</c:v>
                </c:pt>
                <c:pt idx="336">
                  <c:v>0.78593749000000002</c:v>
                </c:pt>
                <c:pt idx="337">
                  <c:v>0.78789061000000005</c:v>
                </c:pt>
                <c:pt idx="338">
                  <c:v>0.78984374000000002</c:v>
                </c:pt>
                <c:pt idx="339">
                  <c:v>0.79374999000000002</c:v>
                </c:pt>
                <c:pt idx="340">
                  <c:v>0.79570311000000005</c:v>
                </c:pt>
                <c:pt idx="341">
                  <c:v>0.79765624000000002</c:v>
                </c:pt>
                <c:pt idx="342">
                  <c:v>0.79960936000000005</c:v>
                </c:pt>
                <c:pt idx="343">
                  <c:v>0.80156249000000002</c:v>
                </c:pt>
                <c:pt idx="344">
                  <c:v>0.80351561000000005</c:v>
                </c:pt>
                <c:pt idx="345">
                  <c:v>0.80742186000000005</c:v>
                </c:pt>
                <c:pt idx="346">
                  <c:v>0.80937499000000002</c:v>
                </c:pt>
                <c:pt idx="347">
                  <c:v>0.81132811000000005</c:v>
                </c:pt>
                <c:pt idx="348">
                  <c:v>0.81523436000000005</c:v>
                </c:pt>
                <c:pt idx="349">
                  <c:v>0.81914061000000005</c:v>
                </c:pt>
                <c:pt idx="350">
                  <c:v>0.82109374000000002</c:v>
                </c:pt>
                <c:pt idx="351">
                  <c:v>0.82499999000000002</c:v>
                </c:pt>
                <c:pt idx="352">
                  <c:v>0.82890624000000002</c:v>
                </c:pt>
                <c:pt idx="353">
                  <c:v>0.83085936000000005</c:v>
                </c:pt>
                <c:pt idx="354">
                  <c:v>0.83476561000000005</c:v>
                </c:pt>
                <c:pt idx="355">
                  <c:v>0.84062499000000002</c:v>
                </c:pt>
                <c:pt idx="356">
                  <c:v>0.84453124000000002</c:v>
                </c:pt>
                <c:pt idx="357">
                  <c:v>0.84648436000000005</c:v>
                </c:pt>
                <c:pt idx="358">
                  <c:v>0.85039061000000005</c:v>
                </c:pt>
                <c:pt idx="359">
                  <c:v>0.85429686000000005</c:v>
                </c:pt>
                <c:pt idx="360">
                  <c:v>0.85820311000000005</c:v>
                </c:pt>
                <c:pt idx="361">
                  <c:v>0.86015624000000002</c:v>
                </c:pt>
                <c:pt idx="362">
                  <c:v>0.86406249000000002</c:v>
                </c:pt>
                <c:pt idx="363">
                  <c:v>0.86601561000000005</c:v>
                </c:pt>
                <c:pt idx="364">
                  <c:v>0.86992186000000005</c:v>
                </c:pt>
                <c:pt idx="365">
                  <c:v>0.87187499000000002</c:v>
                </c:pt>
                <c:pt idx="366">
                  <c:v>0.87578124000000002</c:v>
                </c:pt>
                <c:pt idx="367">
                  <c:v>0.87773436000000005</c:v>
                </c:pt>
                <c:pt idx="368">
                  <c:v>0.88164061000000005</c:v>
                </c:pt>
                <c:pt idx="369">
                  <c:v>0.88359374000000002</c:v>
                </c:pt>
                <c:pt idx="370">
                  <c:v>0.88749999000000002</c:v>
                </c:pt>
                <c:pt idx="371">
                  <c:v>0.89140624000000002</c:v>
                </c:pt>
                <c:pt idx="372">
                  <c:v>0.89335936000000005</c:v>
                </c:pt>
                <c:pt idx="373">
                  <c:v>0.89726561000000005</c:v>
                </c:pt>
                <c:pt idx="374">
                  <c:v>0.90117186000000005</c:v>
                </c:pt>
                <c:pt idx="375">
                  <c:v>0.90507811000000005</c:v>
                </c:pt>
                <c:pt idx="376">
                  <c:v>0.90898436000000005</c:v>
                </c:pt>
                <c:pt idx="377">
                  <c:v>0.91093749000000002</c:v>
                </c:pt>
                <c:pt idx="378">
                  <c:v>0.91484374000000002</c:v>
                </c:pt>
                <c:pt idx="379">
                  <c:v>0.91679686000000005</c:v>
                </c:pt>
                <c:pt idx="380">
                  <c:v>0.92070311000000005</c:v>
                </c:pt>
                <c:pt idx="381">
                  <c:v>0.92265624000000002</c:v>
                </c:pt>
                <c:pt idx="382">
                  <c:v>0.92460936000000005</c:v>
                </c:pt>
                <c:pt idx="383">
                  <c:v>0.92656249000000002</c:v>
                </c:pt>
                <c:pt idx="384">
                  <c:v>0.92851561000000005</c:v>
                </c:pt>
                <c:pt idx="385">
                  <c:v>0.93046874000000002</c:v>
                </c:pt>
                <c:pt idx="386">
                  <c:v>0.93242186000000005</c:v>
                </c:pt>
                <c:pt idx="387">
                  <c:v>0.93242186000000005</c:v>
                </c:pt>
                <c:pt idx="388">
                  <c:v>0.93437499000000002</c:v>
                </c:pt>
                <c:pt idx="389">
                  <c:v>0.93632811000000005</c:v>
                </c:pt>
                <c:pt idx="390">
                  <c:v>0.93828124000000002</c:v>
                </c:pt>
                <c:pt idx="391">
                  <c:v>0.94023436000000005</c:v>
                </c:pt>
                <c:pt idx="392">
                  <c:v>0.94414061000000005</c:v>
                </c:pt>
                <c:pt idx="393">
                  <c:v>0.94609374000000002</c:v>
                </c:pt>
                <c:pt idx="394">
                  <c:v>0.94999999000000002</c:v>
                </c:pt>
                <c:pt idx="395">
                  <c:v>0.95195311000000005</c:v>
                </c:pt>
                <c:pt idx="396">
                  <c:v>0.95585936000000005</c:v>
                </c:pt>
                <c:pt idx="397">
                  <c:v>0.95781249000000002</c:v>
                </c:pt>
                <c:pt idx="398">
                  <c:v>0.95976561000000005</c:v>
                </c:pt>
                <c:pt idx="399">
                  <c:v>0.96367186000000005</c:v>
                </c:pt>
                <c:pt idx="400">
                  <c:v>0.96562499000000002</c:v>
                </c:pt>
                <c:pt idx="401">
                  <c:v>0.96757811000000005</c:v>
                </c:pt>
                <c:pt idx="402">
                  <c:v>0.96953124000000002</c:v>
                </c:pt>
                <c:pt idx="403">
                  <c:v>0.97148436000000005</c:v>
                </c:pt>
                <c:pt idx="404">
                  <c:v>0.97343749000000002</c:v>
                </c:pt>
                <c:pt idx="405">
                  <c:v>0.97343749000000002</c:v>
                </c:pt>
                <c:pt idx="406">
                  <c:v>0.97539061000000005</c:v>
                </c:pt>
                <c:pt idx="407">
                  <c:v>0.97734374000000002</c:v>
                </c:pt>
                <c:pt idx="408">
                  <c:v>0.97929686000000005</c:v>
                </c:pt>
                <c:pt idx="409">
                  <c:v>0.97929686000000005</c:v>
                </c:pt>
                <c:pt idx="410">
                  <c:v>0.98124999000000002</c:v>
                </c:pt>
                <c:pt idx="411">
                  <c:v>0.98320311000000005</c:v>
                </c:pt>
                <c:pt idx="412">
                  <c:v>0.98710936000000005</c:v>
                </c:pt>
                <c:pt idx="413">
                  <c:v>0.98906249000000002</c:v>
                </c:pt>
                <c:pt idx="414">
                  <c:v>0.99101561000000005</c:v>
                </c:pt>
                <c:pt idx="415">
                  <c:v>0.99492186000000005</c:v>
                </c:pt>
                <c:pt idx="416">
                  <c:v>0.99687499000000002</c:v>
                </c:pt>
                <c:pt idx="417">
                  <c:v>0.99882811000000005</c:v>
                </c:pt>
                <c:pt idx="418">
                  <c:v>1.00273436</c:v>
                </c:pt>
                <c:pt idx="419">
                  <c:v>1.00468749</c:v>
                </c:pt>
                <c:pt idx="420">
                  <c:v>1.00664061</c:v>
                </c:pt>
                <c:pt idx="421">
                  <c:v>1.00859374</c:v>
                </c:pt>
                <c:pt idx="422">
                  <c:v>1.00859374</c:v>
                </c:pt>
                <c:pt idx="423">
                  <c:v>1.01054686</c:v>
                </c:pt>
                <c:pt idx="424">
                  <c:v>1.01249999</c:v>
                </c:pt>
                <c:pt idx="425">
                  <c:v>1.01445311</c:v>
                </c:pt>
                <c:pt idx="426">
                  <c:v>1.01640624</c:v>
                </c:pt>
                <c:pt idx="427">
                  <c:v>1.01835936</c:v>
                </c:pt>
                <c:pt idx="428">
                  <c:v>1.02031249</c:v>
                </c:pt>
                <c:pt idx="429">
                  <c:v>1.02226561</c:v>
                </c:pt>
                <c:pt idx="430">
                  <c:v>1.02421874</c:v>
                </c:pt>
                <c:pt idx="431">
                  <c:v>1.02617186</c:v>
                </c:pt>
                <c:pt idx="432">
                  <c:v>1.02812499</c:v>
                </c:pt>
                <c:pt idx="433">
                  <c:v>1.03007811</c:v>
                </c:pt>
                <c:pt idx="434">
                  <c:v>1.03203124</c:v>
                </c:pt>
                <c:pt idx="435">
                  <c:v>1.03593749</c:v>
                </c:pt>
                <c:pt idx="436">
                  <c:v>1.03789061</c:v>
                </c:pt>
                <c:pt idx="437">
                  <c:v>1.03984374</c:v>
                </c:pt>
                <c:pt idx="438">
                  <c:v>1.03984374</c:v>
                </c:pt>
                <c:pt idx="439">
                  <c:v>1.04179686</c:v>
                </c:pt>
                <c:pt idx="440">
                  <c:v>1.04374999</c:v>
                </c:pt>
                <c:pt idx="441">
                  <c:v>1.04570311</c:v>
                </c:pt>
                <c:pt idx="442">
                  <c:v>1.04765624</c:v>
                </c:pt>
                <c:pt idx="443">
                  <c:v>1.04960936</c:v>
                </c:pt>
                <c:pt idx="444">
                  <c:v>1.05156249</c:v>
                </c:pt>
                <c:pt idx="445">
                  <c:v>1.05156249</c:v>
                </c:pt>
                <c:pt idx="446">
                  <c:v>1.05351561</c:v>
                </c:pt>
                <c:pt idx="447">
                  <c:v>1.05546874</c:v>
                </c:pt>
                <c:pt idx="448">
                  <c:v>1.05546874</c:v>
                </c:pt>
                <c:pt idx="449">
                  <c:v>1.05546874</c:v>
                </c:pt>
                <c:pt idx="450">
                  <c:v>1.05742186</c:v>
                </c:pt>
                <c:pt idx="451">
                  <c:v>1.05937499</c:v>
                </c:pt>
                <c:pt idx="452">
                  <c:v>1.05937499</c:v>
                </c:pt>
                <c:pt idx="453">
                  <c:v>1.06132811</c:v>
                </c:pt>
                <c:pt idx="454">
                  <c:v>1.06132811</c:v>
                </c:pt>
                <c:pt idx="455">
                  <c:v>1.06132811</c:v>
                </c:pt>
                <c:pt idx="456">
                  <c:v>1.06132811</c:v>
                </c:pt>
                <c:pt idx="457">
                  <c:v>1.06132811</c:v>
                </c:pt>
                <c:pt idx="458">
                  <c:v>1.06132811</c:v>
                </c:pt>
                <c:pt idx="459">
                  <c:v>1.06328124</c:v>
                </c:pt>
                <c:pt idx="460">
                  <c:v>1.06328124</c:v>
                </c:pt>
                <c:pt idx="461">
                  <c:v>1.06328124</c:v>
                </c:pt>
                <c:pt idx="462">
                  <c:v>1.06523436</c:v>
                </c:pt>
                <c:pt idx="463">
                  <c:v>1.06328124</c:v>
                </c:pt>
                <c:pt idx="464">
                  <c:v>1.06328124</c:v>
                </c:pt>
                <c:pt idx="465">
                  <c:v>1.06132811</c:v>
                </c:pt>
                <c:pt idx="466">
                  <c:v>1.06132811</c:v>
                </c:pt>
                <c:pt idx="467">
                  <c:v>1.05937499</c:v>
                </c:pt>
                <c:pt idx="468">
                  <c:v>1.05742186</c:v>
                </c:pt>
                <c:pt idx="469">
                  <c:v>1.05742186</c:v>
                </c:pt>
                <c:pt idx="470">
                  <c:v>1.05742186</c:v>
                </c:pt>
                <c:pt idx="471">
                  <c:v>1.05742186</c:v>
                </c:pt>
                <c:pt idx="472">
                  <c:v>1.05742186</c:v>
                </c:pt>
                <c:pt idx="473">
                  <c:v>1.05742186</c:v>
                </c:pt>
                <c:pt idx="474">
                  <c:v>1.05546874</c:v>
                </c:pt>
                <c:pt idx="475">
                  <c:v>1.05351561</c:v>
                </c:pt>
                <c:pt idx="476">
                  <c:v>1.05351561</c:v>
                </c:pt>
                <c:pt idx="477">
                  <c:v>1.05156249</c:v>
                </c:pt>
                <c:pt idx="478">
                  <c:v>1.05156249</c:v>
                </c:pt>
                <c:pt idx="479">
                  <c:v>1.05156249</c:v>
                </c:pt>
                <c:pt idx="480">
                  <c:v>1.05351561</c:v>
                </c:pt>
                <c:pt idx="481">
                  <c:v>1.05351561</c:v>
                </c:pt>
                <c:pt idx="482">
                  <c:v>1.05546874</c:v>
                </c:pt>
                <c:pt idx="483">
                  <c:v>1.05546874</c:v>
                </c:pt>
                <c:pt idx="484">
                  <c:v>1.05546874</c:v>
                </c:pt>
                <c:pt idx="485">
                  <c:v>1.05546874</c:v>
                </c:pt>
                <c:pt idx="486">
                  <c:v>1.05351561</c:v>
                </c:pt>
                <c:pt idx="487">
                  <c:v>1.05156249</c:v>
                </c:pt>
                <c:pt idx="488">
                  <c:v>1.05156249</c:v>
                </c:pt>
                <c:pt idx="489">
                  <c:v>1.04960936</c:v>
                </c:pt>
                <c:pt idx="490">
                  <c:v>1.04960936</c:v>
                </c:pt>
                <c:pt idx="491">
                  <c:v>1.04765624</c:v>
                </c:pt>
                <c:pt idx="492">
                  <c:v>1.04765624</c:v>
                </c:pt>
                <c:pt idx="493">
                  <c:v>1.04765624</c:v>
                </c:pt>
                <c:pt idx="494">
                  <c:v>1.04765624</c:v>
                </c:pt>
                <c:pt idx="495">
                  <c:v>1.04570311</c:v>
                </c:pt>
                <c:pt idx="496">
                  <c:v>1.04570311</c:v>
                </c:pt>
                <c:pt idx="497">
                  <c:v>1.04374999</c:v>
                </c:pt>
                <c:pt idx="498">
                  <c:v>1.04179686</c:v>
                </c:pt>
                <c:pt idx="499">
                  <c:v>1.04179686</c:v>
                </c:pt>
                <c:pt idx="500">
                  <c:v>1.03984374</c:v>
                </c:pt>
                <c:pt idx="501">
                  <c:v>1.03984374</c:v>
                </c:pt>
                <c:pt idx="502">
                  <c:v>1.03984374</c:v>
                </c:pt>
                <c:pt idx="503">
                  <c:v>1.03789061</c:v>
                </c:pt>
                <c:pt idx="504">
                  <c:v>1.03789061</c:v>
                </c:pt>
                <c:pt idx="505">
                  <c:v>1.03593749</c:v>
                </c:pt>
                <c:pt idx="506">
                  <c:v>1.03593749</c:v>
                </c:pt>
                <c:pt idx="507">
                  <c:v>1.03398436</c:v>
                </c:pt>
                <c:pt idx="508">
                  <c:v>1.03203124</c:v>
                </c:pt>
                <c:pt idx="509">
                  <c:v>1.03203124</c:v>
                </c:pt>
                <c:pt idx="510">
                  <c:v>1.03007811</c:v>
                </c:pt>
                <c:pt idx="511">
                  <c:v>1.02812499</c:v>
                </c:pt>
                <c:pt idx="512">
                  <c:v>1.02617186</c:v>
                </c:pt>
                <c:pt idx="513">
                  <c:v>1.02421874</c:v>
                </c:pt>
                <c:pt idx="514">
                  <c:v>1.02421874</c:v>
                </c:pt>
                <c:pt idx="515">
                  <c:v>1.02226561</c:v>
                </c:pt>
                <c:pt idx="516">
                  <c:v>1.02031249</c:v>
                </c:pt>
                <c:pt idx="517">
                  <c:v>1.01835936</c:v>
                </c:pt>
                <c:pt idx="518">
                  <c:v>1.01835936</c:v>
                </c:pt>
                <c:pt idx="519">
                  <c:v>1.01640624</c:v>
                </c:pt>
                <c:pt idx="520">
                  <c:v>1.01445311</c:v>
                </c:pt>
                <c:pt idx="521">
                  <c:v>1.01249999</c:v>
                </c:pt>
                <c:pt idx="522">
                  <c:v>1.01054686</c:v>
                </c:pt>
                <c:pt idx="523">
                  <c:v>1.00859374</c:v>
                </c:pt>
                <c:pt idx="524">
                  <c:v>1.00664061</c:v>
                </c:pt>
                <c:pt idx="525">
                  <c:v>1.00468749</c:v>
                </c:pt>
                <c:pt idx="526">
                  <c:v>1.00273436</c:v>
                </c:pt>
                <c:pt idx="527">
                  <c:v>1.00078124</c:v>
                </c:pt>
                <c:pt idx="528">
                  <c:v>0.99882811000000005</c:v>
                </c:pt>
                <c:pt idx="529">
                  <c:v>0.99687499000000002</c:v>
                </c:pt>
                <c:pt idx="530">
                  <c:v>0.99492186000000005</c:v>
                </c:pt>
                <c:pt idx="531">
                  <c:v>0.99296874000000002</c:v>
                </c:pt>
                <c:pt idx="532">
                  <c:v>0.98906249000000002</c:v>
                </c:pt>
                <c:pt idx="533">
                  <c:v>0.98710936000000005</c:v>
                </c:pt>
                <c:pt idx="534">
                  <c:v>0.98515624000000002</c:v>
                </c:pt>
                <c:pt idx="535">
                  <c:v>0.98124999000000002</c:v>
                </c:pt>
                <c:pt idx="536">
                  <c:v>0.97929686000000005</c:v>
                </c:pt>
                <c:pt idx="537">
                  <c:v>0.97734374000000002</c:v>
                </c:pt>
                <c:pt idx="538">
                  <c:v>0.97539061000000005</c:v>
                </c:pt>
                <c:pt idx="539">
                  <c:v>0.97343749000000002</c:v>
                </c:pt>
                <c:pt idx="540">
                  <c:v>0.96953124000000002</c:v>
                </c:pt>
                <c:pt idx="541">
                  <c:v>0.96757811000000005</c:v>
                </c:pt>
                <c:pt idx="542">
                  <c:v>0.96562499000000002</c:v>
                </c:pt>
                <c:pt idx="543">
                  <c:v>0.96367186000000005</c:v>
                </c:pt>
                <c:pt idx="544">
                  <c:v>0.96171874000000002</c:v>
                </c:pt>
                <c:pt idx="545">
                  <c:v>0.96171874000000002</c:v>
                </c:pt>
                <c:pt idx="546">
                  <c:v>0.95976561000000005</c:v>
                </c:pt>
                <c:pt idx="547">
                  <c:v>0.95781249000000002</c:v>
                </c:pt>
                <c:pt idx="548">
                  <c:v>0.95390624000000002</c:v>
                </c:pt>
                <c:pt idx="549">
                  <c:v>0.95195311000000005</c:v>
                </c:pt>
                <c:pt idx="550">
                  <c:v>0.94999999000000002</c:v>
                </c:pt>
                <c:pt idx="551">
                  <c:v>0.94609374000000002</c:v>
                </c:pt>
                <c:pt idx="552">
                  <c:v>0.94414061000000005</c:v>
                </c:pt>
                <c:pt idx="553">
                  <c:v>0.94023436000000005</c:v>
                </c:pt>
                <c:pt idx="554">
                  <c:v>0.93828124000000002</c:v>
                </c:pt>
                <c:pt idx="555">
                  <c:v>0.93437499000000002</c:v>
                </c:pt>
                <c:pt idx="556">
                  <c:v>0.93242186000000005</c:v>
                </c:pt>
                <c:pt idx="557">
                  <c:v>0.92851561000000005</c:v>
                </c:pt>
                <c:pt idx="558">
                  <c:v>0.92656249000000002</c:v>
                </c:pt>
                <c:pt idx="559">
                  <c:v>0.92460936000000005</c:v>
                </c:pt>
                <c:pt idx="560">
                  <c:v>0.92265624000000002</c:v>
                </c:pt>
                <c:pt idx="561">
                  <c:v>0.92070311000000005</c:v>
                </c:pt>
                <c:pt idx="562">
                  <c:v>0.91874999000000002</c:v>
                </c:pt>
                <c:pt idx="563">
                  <c:v>0.91679686000000005</c:v>
                </c:pt>
                <c:pt idx="564">
                  <c:v>0.91484374000000002</c:v>
                </c:pt>
                <c:pt idx="565">
                  <c:v>0.91289061000000005</c:v>
                </c:pt>
                <c:pt idx="566">
                  <c:v>0.91093749000000002</c:v>
                </c:pt>
                <c:pt idx="567">
                  <c:v>0.90703124000000002</c:v>
                </c:pt>
                <c:pt idx="568">
                  <c:v>0.90507811000000005</c:v>
                </c:pt>
                <c:pt idx="569">
                  <c:v>0.90117186000000005</c:v>
                </c:pt>
                <c:pt idx="570">
                  <c:v>0.89921874000000002</c:v>
                </c:pt>
                <c:pt idx="571">
                  <c:v>0.89531249000000002</c:v>
                </c:pt>
                <c:pt idx="572">
                  <c:v>0.89140624000000002</c:v>
                </c:pt>
                <c:pt idx="573">
                  <c:v>0.88749999000000002</c:v>
                </c:pt>
                <c:pt idx="574">
                  <c:v>0.88359374000000002</c:v>
                </c:pt>
                <c:pt idx="575">
                  <c:v>0.87968749000000002</c:v>
                </c:pt>
                <c:pt idx="576">
                  <c:v>0.87578124000000002</c:v>
                </c:pt>
                <c:pt idx="577">
                  <c:v>0.87382811000000005</c:v>
                </c:pt>
                <c:pt idx="578">
                  <c:v>0.86992186000000005</c:v>
                </c:pt>
                <c:pt idx="579">
                  <c:v>0.86796874000000002</c:v>
                </c:pt>
                <c:pt idx="580">
                  <c:v>0.86601561000000005</c:v>
                </c:pt>
                <c:pt idx="581">
                  <c:v>0.86406249000000002</c:v>
                </c:pt>
                <c:pt idx="582">
                  <c:v>0.86210936000000005</c:v>
                </c:pt>
                <c:pt idx="583">
                  <c:v>0.86015624000000002</c:v>
                </c:pt>
                <c:pt idx="584">
                  <c:v>0.85820311000000005</c:v>
                </c:pt>
                <c:pt idx="585">
                  <c:v>0.85624999000000002</c:v>
                </c:pt>
                <c:pt idx="586">
                  <c:v>0.85429686000000005</c:v>
                </c:pt>
                <c:pt idx="587">
                  <c:v>0.85234374000000002</c:v>
                </c:pt>
                <c:pt idx="588">
                  <c:v>0.85039061000000005</c:v>
                </c:pt>
                <c:pt idx="589">
                  <c:v>0.84648436000000005</c:v>
                </c:pt>
                <c:pt idx="590">
                  <c:v>0.84453124000000002</c:v>
                </c:pt>
                <c:pt idx="591">
                  <c:v>0.84257811000000005</c:v>
                </c:pt>
                <c:pt idx="592">
                  <c:v>0.83867186000000005</c:v>
                </c:pt>
                <c:pt idx="593">
                  <c:v>0.83671874000000002</c:v>
                </c:pt>
                <c:pt idx="594">
                  <c:v>0.83281249000000002</c:v>
                </c:pt>
                <c:pt idx="595">
                  <c:v>0.83085936000000005</c:v>
                </c:pt>
                <c:pt idx="596">
                  <c:v>0.82695311000000005</c:v>
                </c:pt>
                <c:pt idx="597">
                  <c:v>0.82499999000000002</c:v>
                </c:pt>
                <c:pt idx="598">
                  <c:v>0.82304686000000005</c:v>
                </c:pt>
                <c:pt idx="599">
                  <c:v>0.81914061000000005</c:v>
                </c:pt>
                <c:pt idx="600">
                  <c:v>0.81718749000000002</c:v>
                </c:pt>
                <c:pt idx="601">
                  <c:v>0.81523436000000005</c:v>
                </c:pt>
                <c:pt idx="602">
                  <c:v>0.81328124000000002</c:v>
                </c:pt>
                <c:pt idx="603">
                  <c:v>0.81132811000000005</c:v>
                </c:pt>
                <c:pt idx="604">
                  <c:v>0.80742186000000005</c:v>
                </c:pt>
                <c:pt idx="605">
                  <c:v>0.80546874000000002</c:v>
                </c:pt>
                <c:pt idx="606">
                  <c:v>0.80156249000000002</c:v>
                </c:pt>
                <c:pt idx="607">
                  <c:v>0.79765624000000002</c:v>
                </c:pt>
                <c:pt idx="608">
                  <c:v>0.79374999000000002</c:v>
                </c:pt>
                <c:pt idx="609">
                  <c:v>0.78984374000000002</c:v>
                </c:pt>
                <c:pt idx="610">
                  <c:v>0.78789061000000005</c:v>
                </c:pt>
                <c:pt idx="611">
                  <c:v>0.78398436000000005</c:v>
                </c:pt>
                <c:pt idx="612">
                  <c:v>0.78203124000000002</c:v>
                </c:pt>
                <c:pt idx="613">
                  <c:v>0.77812499000000002</c:v>
                </c:pt>
                <c:pt idx="614">
                  <c:v>0.77421874000000002</c:v>
                </c:pt>
                <c:pt idx="615">
                  <c:v>0.77031249000000002</c:v>
                </c:pt>
                <c:pt idx="616">
                  <c:v>0.76640624000000002</c:v>
                </c:pt>
                <c:pt idx="617">
                  <c:v>0.76445311000000005</c:v>
                </c:pt>
                <c:pt idx="618">
                  <c:v>0.76249999000000002</c:v>
                </c:pt>
                <c:pt idx="619">
                  <c:v>0.76054686000000005</c:v>
                </c:pt>
                <c:pt idx="620">
                  <c:v>0.75859374000000002</c:v>
                </c:pt>
                <c:pt idx="621">
                  <c:v>0.75664061000000005</c:v>
                </c:pt>
                <c:pt idx="622">
                  <c:v>0.75468749000000002</c:v>
                </c:pt>
                <c:pt idx="623">
                  <c:v>0.75468749000000002</c:v>
                </c:pt>
                <c:pt idx="624">
                  <c:v>0.75273436000000005</c:v>
                </c:pt>
                <c:pt idx="625">
                  <c:v>0.75078124000000002</c:v>
                </c:pt>
                <c:pt idx="626">
                  <c:v>0.74882811000000005</c:v>
                </c:pt>
                <c:pt idx="627">
                  <c:v>0.74492186000000005</c:v>
                </c:pt>
                <c:pt idx="628">
                  <c:v>0.74296874000000002</c:v>
                </c:pt>
                <c:pt idx="629">
                  <c:v>0.74101561000000005</c:v>
                </c:pt>
                <c:pt idx="630">
                  <c:v>0.73906249000000002</c:v>
                </c:pt>
                <c:pt idx="631">
                  <c:v>0.73710936000000005</c:v>
                </c:pt>
                <c:pt idx="632">
                  <c:v>0.73515624000000002</c:v>
                </c:pt>
                <c:pt idx="633">
                  <c:v>0.73320311000000005</c:v>
                </c:pt>
                <c:pt idx="634">
                  <c:v>0.73124999000000002</c:v>
                </c:pt>
                <c:pt idx="635">
                  <c:v>0.72929686000000005</c:v>
                </c:pt>
                <c:pt idx="636">
                  <c:v>0.72734374000000002</c:v>
                </c:pt>
                <c:pt idx="637">
                  <c:v>0.72539061000000005</c:v>
                </c:pt>
                <c:pt idx="638">
                  <c:v>0.72343749000000002</c:v>
                </c:pt>
                <c:pt idx="639">
                  <c:v>0.72148436000000005</c:v>
                </c:pt>
                <c:pt idx="640">
                  <c:v>0.72148436000000005</c:v>
                </c:pt>
                <c:pt idx="641">
                  <c:v>0.71953124000000002</c:v>
                </c:pt>
                <c:pt idx="642">
                  <c:v>0.71953124000000002</c:v>
                </c:pt>
                <c:pt idx="643">
                  <c:v>0.71953124000000002</c:v>
                </c:pt>
                <c:pt idx="644">
                  <c:v>0.71757811000000005</c:v>
                </c:pt>
                <c:pt idx="645">
                  <c:v>0.71757811000000005</c:v>
                </c:pt>
                <c:pt idx="646">
                  <c:v>0.71757811000000005</c:v>
                </c:pt>
                <c:pt idx="647">
                  <c:v>0.71562499000000002</c:v>
                </c:pt>
                <c:pt idx="648">
                  <c:v>0.71562499000000002</c:v>
                </c:pt>
                <c:pt idx="649">
                  <c:v>0.71367186000000005</c:v>
                </c:pt>
                <c:pt idx="650">
                  <c:v>0.71367186000000005</c:v>
                </c:pt>
                <c:pt idx="651">
                  <c:v>0.71171874000000002</c:v>
                </c:pt>
                <c:pt idx="652">
                  <c:v>0.71171874000000002</c:v>
                </c:pt>
                <c:pt idx="653">
                  <c:v>0.70976561000000005</c:v>
                </c:pt>
                <c:pt idx="654">
                  <c:v>0.70976561000000005</c:v>
                </c:pt>
                <c:pt idx="655">
                  <c:v>0.70976561000000005</c:v>
                </c:pt>
                <c:pt idx="656">
                  <c:v>0.70976561000000005</c:v>
                </c:pt>
                <c:pt idx="657">
                  <c:v>0.70976561000000005</c:v>
                </c:pt>
                <c:pt idx="658">
                  <c:v>0.70976561000000005</c:v>
                </c:pt>
                <c:pt idx="659">
                  <c:v>0.70976561000000005</c:v>
                </c:pt>
                <c:pt idx="660">
                  <c:v>0.70976561000000005</c:v>
                </c:pt>
                <c:pt idx="661">
                  <c:v>0.70976561000000005</c:v>
                </c:pt>
                <c:pt idx="662">
                  <c:v>0.71171874000000002</c:v>
                </c:pt>
                <c:pt idx="663">
                  <c:v>0.71171874000000002</c:v>
                </c:pt>
                <c:pt idx="664">
                  <c:v>0.71171874000000002</c:v>
                </c:pt>
                <c:pt idx="665">
                  <c:v>0.71171874000000002</c:v>
                </c:pt>
                <c:pt idx="666">
                  <c:v>0.71171874000000002</c:v>
                </c:pt>
                <c:pt idx="667">
                  <c:v>0.71171874000000002</c:v>
                </c:pt>
                <c:pt idx="668">
                  <c:v>0.71171874000000002</c:v>
                </c:pt>
                <c:pt idx="669">
                  <c:v>0.71367186000000005</c:v>
                </c:pt>
                <c:pt idx="670">
                  <c:v>0.71367186000000005</c:v>
                </c:pt>
                <c:pt idx="671">
                  <c:v>0.71562499000000002</c:v>
                </c:pt>
                <c:pt idx="672">
                  <c:v>0.71562499000000002</c:v>
                </c:pt>
                <c:pt idx="673">
                  <c:v>0.71562499000000002</c:v>
                </c:pt>
                <c:pt idx="674">
                  <c:v>0.71757811000000005</c:v>
                </c:pt>
                <c:pt idx="675">
                  <c:v>0.71757811000000005</c:v>
                </c:pt>
                <c:pt idx="676">
                  <c:v>0.71757811000000005</c:v>
                </c:pt>
                <c:pt idx="677">
                  <c:v>0.71757811000000005</c:v>
                </c:pt>
                <c:pt idx="678">
                  <c:v>0.71757811000000005</c:v>
                </c:pt>
                <c:pt idx="679">
                  <c:v>0.71953124000000002</c:v>
                </c:pt>
                <c:pt idx="680">
                  <c:v>0.71953124000000002</c:v>
                </c:pt>
                <c:pt idx="681">
                  <c:v>0.72148436000000005</c:v>
                </c:pt>
                <c:pt idx="682">
                  <c:v>0.72148436000000005</c:v>
                </c:pt>
                <c:pt idx="683">
                  <c:v>0.72148436000000005</c:v>
                </c:pt>
                <c:pt idx="684">
                  <c:v>0.72148436000000005</c:v>
                </c:pt>
                <c:pt idx="685">
                  <c:v>0.72148436000000005</c:v>
                </c:pt>
                <c:pt idx="686">
                  <c:v>0.72148436000000005</c:v>
                </c:pt>
                <c:pt idx="687">
                  <c:v>0.72148436000000005</c:v>
                </c:pt>
                <c:pt idx="688">
                  <c:v>0.72343749000000002</c:v>
                </c:pt>
                <c:pt idx="689">
                  <c:v>0.72343749000000002</c:v>
                </c:pt>
                <c:pt idx="690">
                  <c:v>0.72343749000000002</c:v>
                </c:pt>
                <c:pt idx="691">
                  <c:v>0.72343749000000002</c:v>
                </c:pt>
                <c:pt idx="692">
                  <c:v>0.72539061000000005</c:v>
                </c:pt>
                <c:pt idx="693">
                  <c:v>0.72539061000000005</c:v>
                </c:pt>
                <c:pt idx="694">
                  <c:v>0.72539061000000005</c:v>
                </c:pt>
                <c:pt idx="695">
                  <c:v>0.72734374000000002</c:v>
                </c:pt>
                <c:pt idx="696">
                  <c:v>0.72734374000000002</c:v>
                </c:pt>
                <c:pt idx="697">
                  <c:v>0.72929686000000005</c:v>
                </c:pt>
                <c:pt idx="698">
                  <c:v>0.73124999000000002</c:v>
                </c:pt>
                <c:pt idx="699">
                  <c:v>0.73124999000000002</c:v>
                </c:pt>
                <c:pt idx="700">
                  <c:v>0.73124999000000002</c:v>
                </c:pt>
                <c:pt idx="701">
                  <c:v>0.73320311000000005</c:v>
                </c:pt>
                <c:pt idx="702">
                  <c:v>0.73320311000000005</c:v>
                </c:pt>
                <c:pt idx="703">
                  <c:v>0.73320311000000005</c:v>
                </c:pt>
                <c:pt idx="704">
                  <c:v>0.73320311000000005</c:v>
                </c:pt>
                <c:pt idx="705">
                  <c:v>0.73515624000000002</c:v>
                </c:pt>
                <c:pt idx="706">
                  <c:v>0.73515624000000002</c:v>
                </c:pt>
                <c:pt idx="707">
                  <c:v>0.73710936000000005</c:v>
                </c:pt>
                <c:pt idx="708">
                  <c:v>0.73710936000000005</c:v>
                </c:pt>
                <c:pt idx="709">
                  <c:v>0.73906249000000002</c:v>
                </c:pt>
                <c:pt idx="710">
                  <c:v>0.74101561000000005</c:v>
                </c:pt>
                <c:pt idx="711">
                  <c:v>0.74296874000000002</c:v>
                </c:pt>
                <c:pt idx="712">
                  <c:v>0.74492186000000005</c:v>
                </c:pt>
                <c:pt idx="713">
                  <c:v>0.74687499000000002</c:v>
                </c:pt>
                <c:pt idx="714">
                  <c:v>0.74882811000000005</c:v>
                </c:pt>
                <c:pt idx="715">
                  <c:v>0.74882811000000005</c:v>
                </c:pt>
                <c:pt idx="716">
                  <c:v>0.75078124000000002</c:v>
                </c:pt>
                <c:pt idx="717">
                  <c:v>0.75273436000000005</c:v>
                </c:pt>
                <c:pt idx="718">
                  <c:v>0.75468749000000002</c:v>
                </c:pt>
                <c:pt idx="719">
                  <c:v>0.75664061000000005</c:v>
                </c:pt>
                <c:pt idx="720">
                  <c:v>0.75664061000000005</c:v>
                </c:pt>
                <c:pt idx="721">
                  <c:v>0.75859374000000002</c:v>
                </c:pt>
                <c:pt idx="722">
                  <c:v>0.75859374000000002</c:v>
                </c:pt>
                <c:pt idx="723">
                  <c:v>0.76054686000000005</c:v>
                </c:pt>
                <c:pt idx="724">
                  <c:v>0.76249999000000002</c:v>
                </c:pt>
                <c:pt idx="725">
                  <c:v>0.76249999000000002</c:v>
                </c:pt>
                <c:pt idx="726">
                  <c:v>0.76445311000000005</c:v>
                </c:pt>
                <c:pt idx="727">
                  <c:v>0.76640624000000002</c:v>
                </c:pt>
                <c:pt idx="728">
                  <c:v>0.76835936000000005</c:v>
                </c:pt>
                <c:pt idx="729">
                  <c:v>0.77031249000000002</c:v>
                </c:pt>
                <c:pt idx="730">
                  <c:v>0.77226561000000005</c:v>
                </c:pt>
                <c:pt idx="731">
                  <c:v>0.77617186000000005</c:v>
                </c:pt>
                <c:pt idx="732">
                  <c:v>0.77812499000000002</c:v>
                </c:pt>
                <c:pt idx="733">
                  <c:v>0.78007811000000005</c:v>
                </c:pt>
                <c:pt idx="734">
                  <c:v>0.78203124000000002</c:v>
                </c:pt>
                <c:pt idx="735">
                  <c:v>0.78593749000000002</c:v>
                </c:pt>
                <c:pt idx="736">
                  <c:v>0.78789061000000005</c:v>
                </c:pt>
                <c:pt idx="737">
                  <c:v>0.78984374000000002</c:v>
                </c:pt>
                <c:pt idx="738">
                  <c:v>0.79179686000000005</c:v>
                </c:pt>
                <c:pt idx="739">
                  <c:v>0.79374999000000002</c:v>
                </c:pt>
                <c:pt idx="740">
                  <c:v>0.79570311000000005</c:v>
                </c:pt>
                <c:pt idx="741">
                  <c:v>0.79765624000000002</c:v>
                </c:pt>
                <c:pt idx="742">
                  <c:v>0.79960936000000005</c:v>
                </c:pt>
                <c:pt idx="743">
                  <c:v>0.80156249000000002</c:v>
                </c:pt>
                <c:pt idx="744">
                  <c:v>0.80351561000000005</c:v>
                </c:pt>
                <c:pt idx="745">
                  <c:v>0.80546874000000002</c:v>
                </c:pt>
                <c:pt idx="746">
                  <c:v>0.80937499000000002</c:v>
                </c:pt>
                <c:pt idx="747">
                  <c:v>0.81132811000000005</c:v>
                </c:pt>
                <c:pt idx="748">
                  <c:v>0.81523436000000005</c:v>
                </c:pt>
                <c:pt idx="749">
                  <c:v>0.81718749000000002</c:v>
                </c:pt>
                <c:pt idx="750">
                  <c:v>0.82109374000000002</c:v>
                </c:pt>
                <c:pt idx="751">
                  <c:v>0.82499999000000002</c:v>
                </c:pt>
                <c:pt idx="752">
                  <c:v>0.82890624000000002</c:v>
                </c:pt>
                <c:pt idx="753">
                  <c:v>0.83281249000000002</c:v>
                </c:pt>
                <c:pt idx="754">
                  <c:v>0.83671874000000002</c:v>
                </c:pt>
                <c:pt idx="755">
                  <c:v>0.84062499000000002</c:v>
                </c:pt>
                <c:pt idx="756">
                  <c:v>0.84453124000000002</c:v>
                </c:pt>
                <c:pt idx="757">
                  <c:v>0.84843749000000002</c:v>
                </c:pt>
                <c:pt idx="758">
                  <c:v>0.85234374000000002</c:v>
                </c:pt>
                <c:pt idx="759">
                  <c:v>0.85429686000000005</c:v>
                </c:pt>
                <c:pt idx="760">
                  <c:v>0.85820311000000005</c:v>
                </c:pt>
                <c:pt idx="761">
                  <c:v>0.86210936000000005</c:v>
                </c:pt>
                <c:pt idx="762">
                  <c:v>0.86406249000000002</c:v>
                </c:pt>
                <c:pt idx="763">
                  <c:v>0.86601561000000005</c:v>
                </c:pt>
                <c:pt idx="764">
                  <c:v>0.86992186000000005</c:v>
                </c:pt>
                <c:pt idx="765">
                  <c:v>0.87187499000000002</c:v>
                </c:pt>
                <c:pt idx="766">
                  <c:v>0.87578124000000002</c:v>
                </c:pt>
                <c:pt idx="767">
                  <c:v>0.87773436000000005</c:v>
                </c:pt>
                <c:pt idx="768">
                  <c:v>0.88164061000000005</c:v>
                </c:pt>
                <c:pt idx="769">
                  <c:v>0.88359374000000002</c:v>
                </c:pt>
                <c:pt idx="770">
                  <c:v>0.88749999000000002</c:v>
                </c:pt>
                <c:pt idx="771">
                  <c:v>0.88945311000000005</c:v>
                </c:pt>
                <c:pt idx="772">
                  <c:v>0.89335936000000005</c:v>
                </c:pt>
                <c:pt idx="773">
                  <c:v>0.89726561000000005</c:v>
                </c:pt>
                <c:pt idx="774">
                  <c:v>0.90117186000000005</c:v>
                </c:pt>
                <c:pt idx="775">
                  <c:v>0.90507811000000005</c:v>
                </c:pt>
                <c:pt idx="776">
                  <c:v>0.90703124000000002</c:v>
                </c:pt>
                <c:pt idx="777">
                  <c:v>0.91093749000000002</c:v>
                </c:pt>
                <c:pt idx="778">
                  <c:v>0.91484374000000002</c:v>
                </c:pt>
                <c:pt idx="779">
                  <c:v>0.91679686000000005</c:v>
                </c:pt>
                <c:pt idx="780">
                  <c:v>0.92070311000000005</c:v>
                </c:pt>
                <c:pt idx="781">
                  <c:v>0.92265624000000002</c:v>
                </c:pt>
                <c:pt idx="782">
                  <c:v>0.92460936000000005</c:v>
                </c:pt>
                <c:pt idx="783">
                  <c:v>0.92656249000000002</c:v>
                </c:pt>
                <c:pt idx="784">
                  <c:v>0.92851561000000005</c:v>
                </c:pt>
                <c:pt idx="785">
                  <c:v>0.93046874000000002</c:v>
                </c:pt>
                <c:pt idx="786">
                  <c:v>0.93242186000000005</c:v>
                </c:pt>
                <c:pt idx="787">
                  <c:v>0.93242186000000005</c:v>
                </c:pt>
                <c:pt idx="788">
                  <c:v>0.93437499000000002</c:v>
                </c:pt>
                <c:pt idx="789">
                  <c:v>0.93632811000000005</c:v>
                </c:pt>
                <c:pt idx="790">
                  <c:v>0.93828124000000002</c:v>
                </c:pt>
                <c:pt idx="791">
                  <c:v>0.94218749000000002</c:v>
                </c:pt>
                <c:pt idx="792">
                  <c:v>0.94414061000000005</c:v>
                </c:pt>
                <c:pt idx="793">
                  <c:v>0.94609374000000002</c:v>
                </c:pt>
                <c:pt idx="794">
                  <c:v>0.94999999000000002</c:v>
                </c:pt>
                <c:pt idx="795">
                  <c:v>0.95195311000000005</c:v>
                </c:pt>
                <c:pt idx="796">
                  <c:v>0.95585936000000005</c:v>
                </c:pt>
                <c:pt idx="797">
                  <c:v>0.95781249000000002</c:v>
                </c:pt>
                <c:pt idx="798">
                  <c:v>0.95976561000000005</c:v>
                </c:pt>
                <c:pt idx="799">
                  <c:v>0.96171874000000002</c:v>
                </c:pt>
                <c:pt idx="800">
                  <c:v>0.96562499000000002</c:v>
                </c:pt>
                <c:pt idx="801">
                  <c:v>0.96757811000000005</c:v>
                </c:pt>
                <c:pt idx="802">
                  <c:v>0.96953124000000002</c:v>
                </c:pt>
                <c:pt idx="803">
                  <c:v>0.96953124000000002</c:v>
                </c:pt>
                <c:pt idx="804">
                  <c:v>0.97148436000000005</c:v>
                </c:pt>
                <c:pt idx="805">
                  <c:v>0.97343749000000002</c:v>
                </c:pt>
                <c:pt idx="806">
                  <c:v>0.97539061000000005</c:v>
                </c:pt>
                <c:pt idx="807">
                  <c:v>0.97539061000000005</c:v>
                </c:pt>
                <c:pt idx="808">
                  <c:v>0.97734374000000002</c:v>
                </c:pt>
                <c:pt idx="809">
                  <c:v>0.97929686000000005</c:v>
                </c:pt>
                <c:pt idx="810">
                  <c:v>0.98124999000000002</c:v>
                </c:pt>
                <c:pt idx="811">
                  <c:v>0.98515624000000002</c:v>
                </c:pt>
                <c:pt idx="812">
                  <c:v>0.98710936000000005</c:v>
                </c:pt>
                <c:pt idx="813">
                  <c:v>0.98906249000000002</c:v>
                </c:pt>
                <c:pt idx="814">
                  <c:v>0.99101561000000005</c:v>
                </c:pt>
                <c:pt idx="815">
                  <c:v>0.99296874000000002</c:v>
                </c:pt>
                <c:pt idx="816">
                  <c:v>0.99687499000000002</c:v>
                </c:pt>
                <c:pt idx="817">
                  <c:v>0.99882811000000005</c:v>
                </c:pt>
                <c:pt idx="818">
                  <c:v>1.00078124</c:v>
                </c:pt>
                <c:pt idx="819">
                  <c:v>1.00468749</c:v>
                </c:pt>
                <c:pt idx="820">
                  <c:v>1.00664061</c:v>
                </c:pt>
                <c:pt idx="821">
                  <c:v>1.00859374</c:v>
                </c:pt>
                <c:pt idx="822">
                  <c:v>1.01054686</c:v>
                </c:pt>
                <c:pt idx="823">
                  <c:v>1.01249999</c:v>
                </c:pt>
                <c:pt idx="824">
                  <c:v>1.01445311</c:v>
                </c:pt>
                <c:pt idx="825">
                  <c:v>1.01640624</c:v>
                </c:pt>
                <c:pt idx="826">
                  <c:v>1.01835936</c:v>
                </c:pt>
                <c:pt idx="827">
                  <c:v>1.02031249</c:v>
                </c:pt>
                <c:pt idx="828">
                  <c:v>1.02031249</c:v>
                </c:pt>
                <c:pt idx="829">
                  <c:v>1.02226561</c:v>
                </c:pt>
                <c:pt idx="830">
                  <c:v>1.02421874</c:v>
                </c:pt>
                <c:pt idx="831">
                  <c:v>1.02617186</c:v>
                </c:pt>
                <c:pt idx="832">
                  <c:v>1.02812499</c:v>
                </c:pt>
                <c:pt idx="833">
                  <c:v>1.03007811</c:v>
                </c:pt>
                <c:pt idx="834">
                  <c:v>1.03203124</c:v>
                </c:pt>
                <c:pt idx="835">
                  <c:v>1.03398436</c:v>
                </c:pt>
                <c:pt idx="836">
                  <c:v>1.03593749</c:v>
                </c:pt>
                <c:pt idx="837">
                  <c:v>1.03789061</c:v>
                </c:pt>
                <c:pt idx="838">
                  <c:v>1.03984374</c:v>
                </c:pt>
                <c:pt idx="839">
                  <c:v>1.04179686</c:v>
                </c:pt>
                <c:pt idx="840">
                  <c:v>1.04179686</c:v>
                </c:pt>
                <c:pt idx="841">
                  <c:v>1.04374999</c:v>
                </c:pt>
                <c:pt idx="842">
                  <c:v>1.04570311</c:v>
                </c:pt>
                <c:pt idx="843">
                  <c:v>1.04765624</c:v>
                </c:pt>
                <c:pt idx="844">
                  <c:v>1.04960936</c:v>
                </c:pt>
                <c:pt idx="845">
                  <c:v>1.05156249</c:v>
                </c:pt>
                <c:pt idx="846">
                  <c:v>1.05351561</c:v>
                </c:pt>
                <c:pt idx="847">
                  <c:v>1.05351561</c:v>
                </c:pt>
                <c:pt idx="848">
                  <c:v>1.05546874</c:v>
                </c:pt>
                <c:pt idx="849">
                  <c:v>1.05546874</c:v>
                </c:pt>
                <c:pt idx="850">
                  <c:v>1.05742186</c:v>
                </c:pt>
                <c:pt idx="851">
                  <c:v>1.05742186</c:v>
                </c:pt>
                <c:pt idx="852">
                  <c:v>1.05937499</c:v>
                </c:pt>
                <c:pt idx="853">
                  <c:v>1.05937499</c:v>
                </c:pt>
                <c:pt idx="854">
                  <c:v>1.06132811</c:v>
                </c:pt>
                <c:pt idx="855">
                  <c:v>1.06132811</c:v>
                </c:pt>
                <c:pt idx="856">
                  <c:v>1.06328124</c:v>
                </c:pt>
                <c:pt idx="857">
                  <c:v>1.06328124</c:v>
                </c:pt>
                <c:pt idx="858">
                  <c:v>1.06328124</c:v>
                </c:pt>
                <c:pt idx="859">
                  <c:v>1.06328124</c:v>
                </c:pt>
                <c:pt idx="860">
                  <c:v>1.06328124</c:v>
                </c:pt>
                <c:pt idx="861">
                  <c:v>1.06523436</c:v>
                </c:pt>
                <c:pt idx="862">
                  <c:v>1.06523436</c:v>
                </c:pt>
                <c:pt idx="863">
                  <c:v>1.06523436</c:v>
                </c:pt>
                <c:pt idx="864">
                  <c:v>1.06328124</c:v>
                </c:pt>
                <c:pt idx="865">
                  <c:v>1.06328124</c:v>
                </c:pt>
                <c:pt idx="866">
                  <c:v>1.06132811</c:v>
                </c:pt>
                <c:pt idx="867">
                  <c:v>1.05937499</c:v>
                </c:pt>
                <c:pt idx="868">
                  <c:v>1.05742186</c:v>
                </c:pt>
                <c:pt idx="869">
                  <c:v>1.05742186</c:v>
                </c:pt>
                <c:pt idx="870">
                  <c:v>1.05742186</c:v>
                </c:pt>
                <c:pt idx="871">
                  <c:v>1.05742186</c:v>
                </c:pt>
                <c:pt idx="872">
                  <c:v>1.05546874</c:v>
                </c:pt>
                <c:pt idx="873">
                  <c:v>1.05546874</c:v>
                </c:pt>
                <c:pt idx="874">
                  <c:v>1.05546874</c:v>
                </c:pt>
                <c:pt idx="875">
                  <c:v>1.05546874</c:v>
                </c:pt>
                <c:pt idx="876">
                  <c:v>1.05351561</c:v>
                </c:pt>
                <c:pt idx="877">
                  <c:v>1.05351561</c:v>
                </c:pt>
                <c:pt idx="878">
                  <c:v>1.05156249</c:v>
                </c:pt>
                <c:pt idx="879">
                  <c:v>1.05156249</c:v>
                </c:pt>
                <c:pt idx="880">
                  <c:v>1.05156249</c:v>
                </c:pt>
                <c:pt idx="881">
                  <c:v>1.05156249</c:v>
                </c:pt>
                <c:pt idx="882">
                  <c:v>1.05351561</c:v>
                </c:pt>
                <c:pt idx="883">
                  <c:v>1.05546874</c:v>
                </c:pt>
                <c:pt idx="884">
                  <c:v>1.05546874</c:v>
                </c:pt>
                <c:pt idx="885">
                  <c:v>1.05546874</c:v>
                </c:pt>
                <c:pt idx="886">
                  <c:v>1.05546874</c:v>
                </c:pt>
                <c:pt idx="887">
                  <c:v>1.05351561</c:v>
                </c:pt>
                <c:pt idx="888">
                  <c:v>1.05351561</c:v>
                </c:pt>
                <c:pt idx="889">
                  <c:v>1.05156249</c:v>
                </c:pt>
                <c:pt idx="890">
                  <c:v>1.04960936</c:v>
                </c:pt>
                <c:pt idx="891">
                  <c:v>1.04960936</c:v>
                </c:pt>
                <c:pt idx="892">
                  <c:v>1.04765624</c:v>
                </c:pt>
                <c:pt idx="893">
                  <c:v>1.04765624</c:v>
                </c:pt>
                <c:pt idx="894">
                  <c:v>1.04570311</c:v>
                </c:pt>
                <c:pt idx="895">
                  <c:v>1.04374999</c:v>
                </c:pt>
                <c:pt idx="896">
                  <c:v>1.04374999</c:v>
                </c:pt>
                <c:pt idx="897">
                  <c:v>1.04179686</c:v>
                </c:pt>
                <c:pt idx="898">
                  <c:v>1.04179686</c:v>
                </c:pt>
                <c:pt idx="899">
                  <c:v>1.04179686</c:v>
                </c:pt>
                <c:pt idx="900">
                  <c:v>1.04179686</c:v>
                </c:pt>
                <c:pt idx="901">
                  <c:v>1.04179686</c:v>
                </c:pt>
                <c:pt idx="902">
                  <c:v>1.03984374</c:v>
                </c:pt>
                <c:pt idx="903">
                  <c:v>1.03984374</c:v>
                </c:pt>
                <c:pt idx="904">
                  <c:v>1.03789061</c:v>
                </c:pt>
                <c:pt idx="905">
                  <c:v>1.03593749</c:v>
                </c:pt>
                <c:pt idx="906">
                  <c:v>1.03398436</c:v>
                </c:pt>
                <c:pt idx="907">
                  <c:v>1.03398436</c:v>
                </c:pt>
                <c:pt idx="908">
                  <c:v>1.03203124</c:v>
                </c:pt>
                <c:pt idx="909">
                  <c:v>1.03007811</c:v>
                </c:pt>
                <c:pt idx="910">
                  <c:v>1.03007811</c:v>
                </c:pt>
                <c:pt idx="911">
                  <c:v>1.02812499</c:v>
                </c:pt>
                <c:pt idx="912">
                  <c:v>1.02812499</c:v>
                </c:pt>
                <c:pt idx="913">
                  <c:v>1.02617186</c:v>
                </c:pt>
                <c:pt idx="914">
                  <c:v>1.02421874</c:v>
                </c:pt>
                <c:pt idx="915">
                  <c:v>1.02226561</c:v>
                </c:pt>
                <c:pt idx="916">
                  <c:v>1.02031249</c:v>
                </c:pt>
                <c:pt idx="917">
                  <c:v>1.01835936</c:v>
                </c:pt>
                <c:pt idx="918">
                  <c:v>1.01640624</c:v>
                </c:pt>
                <c:pt idx="919">
                  <c:v>1.01640624</c:v>
                </c:pt>
                <c:pt idx="920">
                  <c:v>1.01445311</c:v>
                </c:pt>
                <c:pt idx="921">
                  <c:v>1.01249999</c:v>
                </c:pt>
                <c:pt idx="922">
                  <c:v>1.01054686</c:v>
                </c:pt>
                <c:pt idx="923">
                  <c:v>1.00859374</c:v>
                </c:pt>
                <c:pt idx="924">
                  <c:v>1.00664061</c:v>
                </c:pt>
                <c:pt idx="925">
                  <c:v>1.00468749</c:v>
                </c:pt>
                <c:pt idx="926">
                  <c:v>1.00273436</c:v>
                </c:pt>
                <c:pt idx="927">
                  <c:v>0.99882811000000005</c:v>
                </c:pt>
                <c:pt idx="928">
                  <c:v>0.99882811000000005</c:v>
                </c:pt>
                <c:pt idx="929">
                  <c:v>0.99687499000000002</c:v>
                </c:pt>
                <c:pt idx="930">
                  <c:v>0.99492186000000005</c:v>
                </c:pt>
                <c:pt idx="931">
                  <c:v>0.99296874000000002</c:v>
                </c:pt>
                <c:pt idx="932">
                  <c:v>0.99101561000000005</c:v>
                </c:pt>
                <c:pt idx="933">
                  <c:v>0.98710936000000005</c:v>
                </c:pt>
                <c:pt idx="934">
                  <c:v>0.98515624000000002</c:v>
                </c:pt>
                <c:pt idx="935">
                  <c:v>0.98124999000000002</c:v>
                </c:pt>
                <c:pt idx="936">
                  <c:v>0.97929686000000005</c:v>
                </c:pt>
                <c:pt idx="937">
                  <c:v>0.97734374000000002</c:v>
                </c:pt>
                <c:pt idx="938">
                  <c:v>0.97539061000000005</c:v>
                </c:pt>
                <c:pt idx="939">
                  <c:v>0.97343749000000002</c:v>
                </c:pt>
                <c:pt idx="940">
                  <c:v>0.97148436000000005</c:v>
                </c:pt>
                <c:pt idx="941">
                  <c:v>0.96953124000000002</c:v>
                </c:pt>
                <c:pt idx="942">
                  <c:v>0.96757811000000005</c:v>
                </c:pt>
                <c:pt idx="943">
                  <c:v>0.96367186000000005</c:v>
                </c:pt>
                <c:pt idx="944">
                  <c:v>0.96171874000000002</c:v>
                </c:pt>
                <c:pt idx="945">
                  <c:v>0.95976561000000005</c:v>
                </c:pt>
                <c:pt idx="946">
                  <c:v>0.95781249000000002</c:v>
                </c:pt>
                <c:pt idx="947">
                  <c:v>0.95585936000000005</c:v>
                </c:pt>
                <c:pt idx="948">
                  <c:v>0.95390624000000002</c:v>
                </c:pt>
                <c:pt idx="949">
                  <c:v>0.95195311000000005</c:v>
                </c:pt>
                <c:pt idx="950">
                  <c:v>0.94999999000000002</c:v>
                </c:pt>
                <c:pt idx="951">
                  <c:v>0.94609374000000002</c:v>
                </c:pt>
                <c:pt idx="952">
                  <c:v>0.94414061000000005</c:v>
                </c:pt>
                <c:pt idx="953">
                  <c:v>0.94023436000000005</c:v>
                </c:pt>
                <c:pt idx="954">
                  <c:v>0.93632811000000005</c:v>
                </c:pt>
                <c:pt idx="955">
                  <c:v>0.93437499000000002</c:v>
                </c:pt>
                <c:pt idx="956">
                  <c:v>0.93046874000000002</c:v>
                </c:pt>
                <c:pt idx="957">
                  <c:v>0.92851561000000005</c:v>
                </c:pt>
                <c:pt idx="958">
                  <c:v>0.92656249000000002</c:v>
                </c:pt>
                <c:pt idx="959">
                  <c:v>0.92460936000000005</c:v>
                </c:pt>
                <c:pt idx="960">
                  <c:v>0.92265624000000002</c:v>
                </c:pt>
                <c:pt idx="961">
                  <c:v>0.91874999000000002</c:v>
                </c:pt>
                <c:pt idx="962">
                  <c:v>0.91679686000000005</c:v>
                </c:pt>
                <c:pt idx="963">
                  <c:v>0.91484374000000002</c:v>
                </c:pt>
                <c:pt idx="964">
                  <c:v>0.91289061000000005</c:v>
                </c:pt>
                <c:pt idx="965">
                  <c:v>0.91093749000000002</c:v>
                </c:pt>
                <c:pt idx="966">
                  <c:v>0.90898436000000005</c:v>
                </c:pt>
                <c:pt idx="967">
                  <c:v>0.90703124000000002</c:v>
                </c:pt>
                <c:pt idx="968">
                  <c:v>0.90507811000000005</c:v>
                </c:pt>
                <c:pt idx="969">
                  <c:v>0.90117186000000005</c:v>
                </c:pt>
                <c:pt idx="970">
                  <c:v>0.89921874000000002</c:v>
                </c:pt>
                <c:pt idx="971">
                  <c:v>0.89531249000000002</c:v>
                </c:pt>
                <c:pt idx="972">
                  <c:v>0.89140624000000002</c:v>
                </c:pt>
                <c:pt idx="973">
                  <c:v>0.88749999000000002</c:v>
                </c:pt>
                <c:pt idx="974">
                  <c:v>0.88359374000000002</c:v>
                </c:pt>
                <c:pt idx="975">
                  <c:v>0.87968749000000002</c:v>
                </c:pt>
                <c:pt idx="976">
                  <c:v>0.87773436000000005</c:v>
                </c:pt>
                <c:pt idx="977">
                  <c:v>0.87382811000000005</c:v>
                </c:pt>
                <c:pt idx="978">
                  <c:v>0.87187499000000002</c:v>
                </c:pt>
                <c:pt idx="979">
                  <c:v>0.86796874000000002</c:v>
                </c:pt>
                <c:pt idx="980">
                  <c:v>0.86601561000000005</c:v>
                </c:pt>
                <c:pt idx="981">
                  <c:v>0.86406249000000002</c:v>
                </c:pt>
                <c:pt idx="982">
                  <c:v>0.86015624000000002</c:v>
                </c:pt>
                <c:pt idx="983">
                  <c:v>0.85820311000000005</c:v>
                </c:pt>
                <c:pt idx="984">
                  <c:v>0.85624999000000002</c:v>
                </c:pt>
                <c:pt idx="985">
                  <c:v>0.85429686000000005</c:v>
                </c:pt>
                <c:pt idx="986">
                  <c:v>0.85234374000000002</c:v>
                </c:pt>
                <c:pt idx="987">
                  <c:v>0.85039061000000005</c:v>
                </c:pt>
                <c:pt idx="988">
                  <c:v>0.84843749000000002</c:v>
                </c:pt>
                <c:pt idx="989">
                  <c:v>0.84648436000000005</c:v>
                </c:pt>
                <c:pt idx="990">
                  <c:v>0.84453124000000002</c:v>
                </c:pt>
                <c:pt idx="991">
                  <c:v>0.84062499000000002</c:v>
                </c:pt>
                <c:pt idx="992">
                  <c:v>0.83867186000000005</c:v>
                </c:pt>
                <c:pt idx="993">
                  <c:v>0.83671874000000002</c:v>
                </c:pt>
                <c:pt idx="994">
                  <c:v>0.83281249000000002</c:v>
                </c:pt>
                <c:pt idx="995">
                  <c:v>0.83085936000000005</c:v>
                </c:pt>
                <c:pt idx="996">
                  <c:v>0.82890624000000002</c:v>
                </c:pt>
                <c:pt idx="997">
                  <c:v>0.82499999000000002</c:v>
                </c:pt>
                <c:pt idx="998">
                  <c:v>0.82304686000000005</c:v>
                </c:pt>
                <c:pt idx="999">
                  <c:v>0.82109374000000002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7280"/>
        <c:axId val="44659072"/>
      </c:scatterChart>
      <c:valAx>
        <c:axId val="44657280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4659072"/>
        <c:crosses val="autoZero"/>
        <c:crossBetween val="midCat"/>
      </c:valAx>
      <c:valAx>
        <c:axId val="446590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4657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'4v'!$Q$4:$Q$1003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'4v'!$R$4:$R$1003</c:f>
              <c:numCache>
                <c:formatCode>0.00E+00</c:formatCode>
                <c:ptCount val="1000"/>
                <c:pt idx="0">
                  <c:v>-1.7453129999999999</c:v>
                </c:pt>
                <c:pt idx="1">
                  <c:v>-1.8117190000000001</c:v>
                </c:pt>
                <c:pt idx="2">
                  <c:v>-1.8742190000000001</c:v>
                </c:pt>
                <c:pt idx="3">
                  <c:v>-1.9328129999999999</c:v>
                </c:pt>
                <c:pt idx="4">
                  <c:v>-1.9875</c:v>
                </c:pt>
                <c:pt idx="5">
                  <c:v>-2.0402339999999999</c:v>
                </c:pt>
                <c:pt idx="6">
                  <c:v>-2.0929690000000001</c:v>
                </c:pt>
                <c:pt idx="7">
                  <c:v>-2.141797</c:v>
                </c:pt>
                <c:pt idx="8">
                  <c:v>-2.1867190000000001</c:v>
                </c:pt>
                <c:pt idx="9">
                  <c:v>-2.2277339999999999</c:v>
                </c:pt>
                <c:pt idx="10">
                  <c:v>-2.266797</c:v>
                </c:pt>
                <c:pt idx="11">
                  <c:v>-2.3019530000000001</c:v>
                </c:pt>
                <c:pt idx="12">
                  <c:v>-2.3332030000000001</c:v>
                </c:pt>
                <c:pt idx="13">
                  <c:v>-2.3546879999999999</c:v>
                </c:pt>
                <c:pt idx="14">
                  <c:v>-2.382031</c:v>
                </c:pt>
                <c:pt idx="15">
                  <c:v>-2.4015629999999999</c:v>
                </c:pt>
                <c:pt idx="16">
                  <c:v>-2.4171879999999999</c:v>
                </c:pt>
                <c:pt idx="17">
                  <c:v>-2.428906</c:v>
                </c:pt>
                <c:pt idx="18">
                  <c:v>-2.438672</c:v>
                </c:pt>
                <c:pt idx="19">
                  <c:v>-2.444531</c:v>
                </c:pt>
                <c:pt idx="20">
                  <c:v>-2.444531</c:v>
                </c:pt>
                <c:pt idx="21">
                  <c:v>-2.4406249999999998</c:v>
                </c:pt>
                <c:pt idx="22">
                  <c:v>-2.4347660000000002</c:v>
                </c:pt>
                <c:pt idx="23">
                  <c:v>-2.423047</c:v>
                </c:pt>
                <c:pt idx="24">
                  <c:v>-2.4113280000000001</c:v>
                </c:pt>
                <c:pt idx="25">
                  <c:v>-2.391797</c:v>
                </c:pt>
                <c:pt idx="26">
                  <c:v>-2.3683589999999999</c:v>
                </c:pt>
                <c:pt idx="27">
                  <c:v>-2.3429690000000001</c:v>
                </c:pt>
                <c:pt idx="28">
                  <c:v>-2.3175780000000001</c:v>
                </c:pt>
                <c:pt idx="29">
                  <c:v>-2.2843749999999998</c:v>
                </c:pt>
                <c:pt idx="30">
                  <c:v>-2.2492190000000001</c:v>
                </c:pt>
                <c:pt idx="31">
                  <c:v>-2.2062499999999998</c:v>
                </c:pt>
                <c:pt idx="32">
                  <c:v>-2.1652339999999999</c:v>
                </c:pt>
                <c:pt idx="33">
                  <c:v>-2.1183589999999999</c:v>
                </c:pt>
                <c:pt idx="34">
                  <c:v>-2.0656249999999998</c:v>
                </c:pt>
                <c:pt idx="35">
                  <c:v>-2.0128910000000002</c:v>
                </c:pt>
                <c:pt idx="36">
                  <c:v>-1.960156</c:v>
                </c:pt>
                <c:pt idx="37">
                  <c:v>-1.9015629999999999</c:v>
                </c:pt>
                <c:pt idx="38">
                  <c:v>-1.8429690000000001</c:v>
                </c:pt>
                <c:pt idx="39">
                  <c:v>-1.7765629999999999</c:v>
                </c:pt>
                <c:pt idx="40">
                  <c:v>-1.710156</c:v>
                </c:pt>
                <c:pt idx="41">
                  <c:v>-1.641797</c:v>
                </c:pt>
                <c:pt idx="42">
                  <c:v>-1.569531</c:v>
                </c:pt>
                <c:pt idx="43">
                  <c:v>-1.4953129999999999</c:v>
                </c:pt>
                <c:pt idx="44">
                  <c:v>-1.4171879999999999</c:v>
                </c:pt>
                <c:pt idx="45">
                  <c:v>-1.335156</c:v>
                </c:pt>
                <c:pt idx="46">
                  <c:v>-1.2550779999999999</c:v>
                </c:pt>
                <c:pt idx="47">
                  <c:v>-1.175</c:v>
                </c:pt>
                <c:pt idx="48">
                  <c:v>-1.091016</c:v>
                </c:pt>
                <c:pt idx="49">
                  <c:v>-1.0109379999999999</c:v>
                </c:pt>
                <c:pt idx="50">
                  <c:v>-0.92500000000000004</c:v>
                </c:pt>
                <c:pt idx="51">
                  <c:v>-0.839063</c:v>
                </c:pt>
                <c:pt idx="52">
                  <c:v>-0.75312500000000004</c:v>
                </c:pt>
                <c:pt idx="53">
                  <c:v>-0.66328100000000001</c:v>
                </c:pt>
                <c:pt idx="54">
                  <c:v>-0.573438</c:v>
                </c:pt>
                <c:pt idx="55">
                  <c:v>-0.48945300000000003</c:v>
                </c:pt>
                <c:pt idx="56">
                  <c:v>-0.40742200000000001</c:v>
                </c:pt>
                <c:pt idx="57">
                  <c:v>-0.323438</c:v>
                </c:pt>
                <c:pt idx="58">
                  <c:v>-0.23554700000000001</c:v>
                </c:pt>
                <c:pt idx="59">
                  <c:v>-0.14765600000000001</c:v>
                </c:pt>
                <c:pt idx="60">
                  <c:v>-6.1719000000000003E-2</c:v>
                </c:pt>
                <c:pt idx="61">
                  <c:v>2.4219000000000001E-2</c:v>
                </c:pt>
                <c:pt idx="62">
                  <c:v>0.112109</c:v>
                </c:pt>
                <c:pt idx="63">
                  <c:v>0.192187</c:v>
                </c:pt>
                <c:pt idx="64">
                  <c:v>0.27421899999999999</c:v>
                </c:pt>
                <c:pt idx="65">
                  <c:v>0.35625000000000001</c:v>
                </c:pt>
                <c:pt idx="66">
                  <c:v>0.43437500000000001</c:v>
                </c:pt>
                <c:pt idx="67">
                  <c:v>0.51640600000000003</c:v>
                </c:pt>
                <c:pt idx="68">
                  <c:v>0.59257800000000005</c:v>
                </c:pt>
                <c:pt idx="69">
                  <c:v>0.66679699999999997</c:v>
                </c:pt>
                <c:pt idx="70">
                  <c:v>0.73710900000000001</c:v>
                </c:pt>
                <c:pt idx="71">
                  <c:v>0.80742199999999997</c:v>
                </c:pt>
                <c:pt idx="72">
                  <c:v>0.87187499999999996</c:v>
                </c:pt>
                <c:pt idx="73">
                  <c:v>0.93828100000000003</c:v>
                </c:pt>
                <c:pt idx="74">
                  <c:v>0.99882800000000005</c:v>
                </c:pt>
                <c:pt idx="75">
                  <c:v>1.0574220000000001</c:v>
                </c:pt>
                <c:pt idx="76">
                  <c:v>1.1101559999999999</c:v>
                </c:pt>
                <c:pt idx="77">
                  <c:v>1.1609370000000001</c:v>
                </c:pt>
                <c:pt idx="78">
                  <c:v>1.2097659999999999</c:v>
                </c:pt>
                <c:pt idx="79">
                  <c:v>1.2566409999999999</c:v>
                </c:pt>
                <c:pt idx="80">
                  <c:v>1.2976559999999999</c:v>
                </c:pt>
                <c:pt idx="81">
                  <c:v>1.340625</c:v>
                </c:pt>
                <c:pt idx="82">
                  <c:v>1.3757809999999999</c:v>
                </c:pt>
                <c:pt idx="83">
                  <c:v>1.408984</c:v>
                </c:pt>
                <c:pt idx="84">
                  <c:v>1.436328</c:v>
                </c:pt>
                <c:pt idx="85">
                  <c:v>1.461719</c:v>
                </c:pt>
                <c:pt idx="86">
                  <c:v>1.4851559999999999</c:v>
                </c:pt>
                <c:pt idx="87">
                  <c:v>1.502734</c:v>
                </c:pt>
                <c:pt idx="88">
                  <c:v>1.514453</c:v>
                </c:pt>
                <c:pt idx="89">
                  <c:v>1.524219</c:v>
                </c:pt>
                <c:pt idx="90">
                  <c:v>1.5320309999999999</c:v>
                </c:pt>
                <c:pt idx="91">
                  <c:v>1.533984</c:v>
                </c:pt>
                <c:pt idx="92">
                  <c:v>1.533984</c:v>
                </c:pt>
                <c:pt idx="93">
                  <c:v>1.528125</c:v>
                </c:pt>
                <c:pt idx="94">
                  <c:v>1.518359</c:v>
                </c:pt>
                <c:pt idx="95">
                  <c:v>1.5066409999999999</c:v>
                </c:pt>
                <c:pt idx="96">
                  <c:v>1.4910159999999999</c:v>
                </c:pt>
                <c:pt idx="97">
                  <c:v>1.471484</c:v>
                </c:pt>
                <c:pt idx="98">
                  <c:v>1.4441409999999999</c:v>
                </c:pt>
                <c:pt idx="99">
                  <c:v>1.420703</c:v>
                </c:pt>
                <c:pt idx="100">
                  <c:v>1.3875</c:v>
                </c:pt>
                <c:pt idx="101">
                  <c:v>1.3542970000000001</c:v>
                </c:pt>
                <c:pt idx="102">
                  <c:v>1.3132809999999999</c:v>
                </c:pt>
                <c:pt idx="103">
                  <c:v>1.2722659999999999</c:v>
                </c:pt>
                <c:pt idx="104">
                  <c:v>1.227344</c:v>
                </c:pt>
                <c:pt idx="105">
                  <c:v>1.1785159999999999</c:v>
                </c:pt>
                <c:pt idx="106">
                  <c:v>1.127734</c:v>
                </c:pt>
                <c:pt idx="107">
                  <c:v>1.076953</c:v>
                </c:pt>
                <c:pt idx="108">
                  <c:v>1.018359</c:v>
                </c:pt>
                <c:pt idx="109">
                  <c:v>0.95976600000000001</c:v>
                </c:pt>
                <c:pt idx="110">
                  <c:v>0.89335900000000001</c:v>
                </c:pt>
                <c:pt idx="111">
                  <c:v>0.82890600000000003</c:v>
                </c:pt>
                <c:pt idx="112">
                  <c:v>0.76249999999999996</c:v>
                </c:pt>
                <c:pt idx="113">
                  <c:v>0.69023400000000001</c:v>
                </c:pt>
                <c:pt idx="114">
                  <c:v>0.61796899999999999</c:v>
                </c:pt>
                <c:pt idx="115">
                  <c:v>0.54179699999999997</c:v>
                </c:pt>
                <c:pt idx="116">
                  <c:v>0.46171899999999999</c:v>
                </c:pt>
                <c:pt idx="117">
                  <c:v>0.38164100000000001</c:v>
                </c:pt>
                <c:pt idx="118">
                  <c:v>0.30351600000000001</c:v>
                </c:pt>
                <c:pt idx="119">
                  <c:v>0.219531</c:v>
                </c:pt>
                <c:pt idx="120">
                  <c:v>0.13945299999999999</c:v>
                </c:pt>
                <c:pt idx="121">
                  <c:v>5.5468999999999997E-2</c:v>
                </c:pt>
                <c:pt idx="122">
                  <c:v>-3.2421999999999999E-2</c:v>
                </c:pt>
                <c:pt idx="123">
                  <c:v>-0.116406</c:v>
                </c:pt>
                <c:pt idx="124">
                  <c:v>-0.20624999999999999</c:v>
                </c:pt>
                <c:pt idx="125">
                  <c:v>-0.29414099999999999</c:v>
                </c:pt>
                <c:pt idx="126">
                  <c:v>-0.37812499999999999</c:v>
                </c:pt>
                <c:pt idx="127">
                  <c:v>-0.46015600000000001</c:v>
                </c:pt>
                <c:pt idx="128">
                  <c:v>-0.54414099999999999</c:v>
                </c:pt>
                <c:pt idx="129">
                  <c:v>-0.63203100000000001</c:v>
                </c:pt>
                <c:pt idx="130">
                  <c:v>-0.72382800000000003</c:v>
                </c:pt>
                <c:pt idx="131">
                  <c:v>-0.80976599999999999</c:v>
                </c:pt>
                <c:pt idx="132">
                  <c:v>-0.89570300000000003</c:v>
                </c:pt>
                <c:pt idx="133">
                  <c:v>-0.98164099999999999</c:v>
                </c:pt>
                <c:pt idx="134">
                  <c:v>-1.063672</c:v>
                </c:pt>
                <c:pt idx="135">
                  <c:v>-1.1457029999999999</c:v>
                </c:pt>
                <c:pt idx="136">
                  <c:v>-1.2277340000000001</c:v>
                </c:pt>
                <c:pt idx="137">
                  <c:v>-1.3078129999999999</c:v>
                </c:pt>
                <c:pt idx="138">
                  <c:v>-1.3898440000000001</c:v>
                </c:pt>
                <c:pt idx="139">
                  <c:v>-1.4679690000000001</c:v>
                </c:pt>
                <c:pt idx="140">
                  <c:v>-1.544141</c:v>
                </c:pt>
                <c:pt idx="141">
                  <c:v>-1.616406</c:v>
                </c:pt>
                <c:pt idx="142">
                  <c:v>-1.6867190000000001</c:v>
                </c:pt>
                <c:pt idx="143">
                  <c:v>-1.7550779999999999</c:v>
                </c:pt>
                <c:pt idx="144">
                  <c:v>-1.8214840000000001</c:v>
                </c:pt>
                <c:pt idx="145">
                  <c:v>-1.882031</c:v>
                </c:pt>
                <c:pt idx="146">
                  <c:v>-1.940625</c:v>
                </c:pt>
                <c:pt idx="147">
                  <c:v>-1.9953129999999999</c:v>
                </c:pt>
                <c:pt idx="148">
                  <c:v>-2.048047</c:v>
                </c:pt>
                <c:pt idx="149">
                  <c:v>-2.100781</c:v>
                </c:pt>
                <c:pt idx="150">
                  <c:v>-2.147656</c:v>
                </c:pt>
                <c:pt idx="151">
                  <c:v>-2.1925780000000001</c:v>
                </c:pt>
                <c:pt idx="152">
                  <c:v>-2.2335940000000001</c:v>
                </c:pt>
                <c:pt idx="153">
                  <c:v>-2.272656</c:v>
                </c:pt>
                <c:pt idx="154">
                  <c:v>-2.3078129999999999</c:v>
                </c:pt>
                <c:pt idx="155">
                  <c:v>-2.3371089999999999</c:v>
                </c:pt>
                <c:pt idx="156">
                  <c:v>-2.3585940000000001</c:v>
                </c:pt>
                <c:pt idx="157">
                  <c:v>-2.3859379999999999</c:v>
                </c:pt>
                <c:pt idx="158">
                  <c:v>-2.4054690000000001</c:v>
                </c:pt>
                <c:pt idx="159">
                  <c:v>-2.4191410000000002</c:v>
                </c:pt>
                <c:pt idx="160">
                  <c:v>-2.4308589999999999</c:v>
                </c:pt>
                <c:pt idx="161">
                  <c:v>-2.438672</c:v>
                </c:pt>
                <c:pt idx="162">
                  <c:v>-2.444531</c:v>
                </c:pt>
                <c:pt idx="163">
                  <c:v>-2.444531</c:v>
                </c:pt>
                <c:pt idx="164">
                  <c:v>-2.4406249999999998</c:v>
                </c:pt>
                <c:pt idx="165">
                  <c:v>-2.4328129999999999</c:v>
                </c:pt>
                <c:pt idx="166">
                  <c:v>-2.4210940000000001</c:v>
                </c:pt>
                <c:pt idx="167">
                  <c:v>-2.407422</c:v>
                </c:pt>
                <c:pt idx="168">
                  <c:v>-2.3898440000000001</c:v>
                </c:pt>
                <c:pt idx="169">
                  <c:v>-2.3644530000000001</c:v>
                </c:pt>
                <c:pt idx="170">
                  <c:v>-2.3410160000000002</c:v>
                </c:pt>
                <c:pt idx="171">
                  <c:v>-2.313672</c:v>
                </c:pt>
                <c:pt idx="172">
                  <c:v>-2.2785160000000002</c:v>
                </c:pt>
                <c:pt idx="173">
                  <c:v>-2.2433589999999999</c:v>
                </c:pt>
                <c:pt idx="174">
                  <c:v>-2.2003910000000002</c:v>
                </c:pt>
                <c:pt idx="175">
                  <c:v>-2.157422</c:v>
                </c:pt>
                <c:pt idx="176">
                  <c:v>-2.110547</c:v>
                </c:pt>
                <c:pt idx="177">
                  <c:v>-2.0578129999999999</c:v>
                </c:pt>
                <c:pt idx="178">
                  <c:v>-2.0050780000000001</c:v>
                </c:pt>
                <c:pt idx="179">
                  <c:v>-1.9523440000000001</c:v>
                </c:pt>
                <c:pt idx="180">
                  <c:v>-1.89375</c:v>
                </c:pt>
                <c:pt idx="181">
                  <c:v>-1.8332029999999999</c:v>
                </c:pt>
                <c:pt idx="182">
                  <c:v>-1.766797</c:v>
                </c:pt>
                <c:pt idx="183">
                  <c:v>-1.700391</c:v>
                </c:pt>
                <c:pt idx="184">
                  <c:v>-1.6300779999999999</c:v>
                </c:pt>
                <c:pt idx="185">
                  <c:v>-1.559766</c:v>
                </c:pt>
                <c:pt idx="186">
                  <c:v>-1.4835940000000001</c:v>
                </c:pt>
                <c:pt idx="187">
                  <c:v>-1.4054690000000001</c:v>
                </c:pt>
                <c:pt idx="188">
                  <c:v>-1.3234379999999999</c:v>
                </c:pt>
                <c:pt idx="189">
                  <c:v>-1.2433590000000001</c:v>
                </c:pt>
                <c:pt idx="190">
                  <c:v>-1.163281</c:v>
                </c:pt>
                <c:pt idx="191">
                  <c:v>-1.079297</c:v>
                </c:pt>
                <c:pt idx="192">
                  <c:v>-0.99726599999999999</c:v>
                </c:pt>
                <c:pt idx="193">
                  <c:v>-0.91132800000000003</c:v>
                </c:pt>
                <c:pt idx="194">
                  <c:v>-0.82539099999999999</c:v>
                </c:pt>
                <c:pt idx="195">
                  <c:v>-0.74140600000000001</c:v>
                </c:pt>
                <c:pt idx="196">
                  <c:v>-0.651563</c:v>
                </c:pt>
                <c:pt idx="197">
                  <c:v>-0.56171899999999997</c:v>
                </c:pt>
                <c:pt idx="198">
                  <c:v>-0.47773399999999999</c:v>
                </c:pt>
                <c:pt idx="199">
                  <c:v>-0.39570300000000003</c:v>
                </c:pt>
                <c:pt idx="200">
                  <c:v>-0.31171900000000002</c:v>
                </c:pt>
                <c:pt idx="201">
                  <c:v>-0.223828</c:v>
                </c:pt>
                <c:pt idx="202">
                  <c:v>-0.13398399999999999</c:v>
                </c:pt>
                <c:pt idx="203">
                  <c:v>-0.05</c:v>
                </c:pt>
                <c:pt idx="204">
                  <c:v>3.7891000000000001E-2</c:v>
                </c:pt>
                <c:pt idx="205">
                  <c:v>0.12382799999999999</c:v>
                </c:pt>
                <c:pt idx="206">
                  <c:v>0.203906</c:v>
                </c:pt>
                <c:pt idx="207">
                  <c:v>0.285937</c:v>
                </c:pt>
                <c:pt idx="208">
                  <c:v>0.36796899999999999</c:v>
                </c:pt>
                <c:pt idx="209">
                  <c:v>0.44609399999999999</c:v>
                </c:pt>
                <c:pt idx="210">
                  <c:v>0.52812499999999996</c:v>
                </c:pt>
                <c:pt idx="211">
                  <c:v>0.60429699999999997</c:v>
                </c:pt>
                <c:pt idx="212">
                  <c:v>0.676562</c:v>
                </c:pt>
                <c:pt idx="213">
                  <c:v>0.74882800000000005</c:v>
                </c:pt>
                <c:pt idx="214">
                  <c:v>0.817187</c:v>
                </c:pt>
                <c:pt idx="215">
                  <c:v>0.88164100000000001</c:v>
                </c:pt>
                <c:pt idx="216">
                  <c:v>0.94609399999999999</c:v>
                </c:pt>
                <c:pt idx="217">
                  <c:v>1.0066409999999999</c:v>
                </c:pt>
                <c:pt idx="218">
                  <c:v>1.065234</c:v>
                </c:pt>
                <c:pt idx="219">
                  <c:v>1.117969</c:v>
                </c:pt>
                <c:pt idx="220">
                  <c:v>1.1667970000000001</c:v>
                </c:pt>
                <c:pt idx="221">
                  <c:v>1.217578</c:v>
                </c:pt>
                <c:pt idx="222">
                  <c:v>1.264453</c:v>
                </c:pt>
                <c:pt idx="223">
                  <c:v>1.3035159999999999</c:v>
                </c:pt>
                <c:pt idx="224">
                  <c:v>1.346484</c:v>
                </c:pt>
                <c:pt idx="225">
                  <c:v>1.3816409999999999</c:v>
                </c:pt>
                <c:pt idx="226">
                  <c:v>1.414844</c:v>
                </c:pt>
                <c:pt idx="227">
                  <c:v>1.440234</c:v>
                </c:pt>
                <c:pt idx="228">
                  <c:v>1.465625</c:v>
                </c:pt>
                <c:pt idx="229">
                  <c:v>1.487109</c:v>
                </c:pt>
                <c:pt idx="230">
                  <c:v>1.5046870000000001</c:v>
                </c:pt>
                <c:pt idx="231">
                  <c:v>1.5164059999999999</c:v>
                </c:pt>
                <c:pt idx="232">
                  <c:v>1.5261720000000001</c:v>
                </c:pt>
                <c:pt idx="233">
                  <c:v>1.5320309999999999</c:v>
                </c:pt>
                <c:pt idx="234">
                  <c:v>1.533984</c:v>
                </c:pt>
                <c:pt idx="235">
                  <c:v>1.5320309999999999</c:v>
                </c:pt>
                <c:pt idx="236">
                  <c:v>1.5261720000000001</c:v>
                </c:pt>
                <c:pt idx="237">
                  <c:v>1.5164059999999999</c:v>
                </c:pt>
                <c:pt idx="238">
                  <c:v>1.5046870000000001</c:v>
                </c:pt>
                <c:pt idx="239">
                  <c:v>1.4890620000000001</c:v>
                </c:pt>
                <c:pt idx="240">
                  <c:v>1.467578</c:v>
                </c:pt>
                <c:pt idx="241">
                  <c:v>1.440234</c:v>
                </c:pt>
                <c:pt idx="242">
                  <c:v>1.414844</c:v>
                </c:pt>
                <c:pt idx="243">
                  <c:v>1.383594</c:v>
                </c:pt>
                <c:pt idx="244">
                  <c:v>1.3484370000000001</c:v>
                </c:pt>
                <c:pt idx="245">
                  <c:v>1.305469</c:v>
                </c:pt>
                <c:pt idx="246">
                  <c:v>1.2664059999999999</c:v>
                </c:pt>
                <c:pt idx="247">
                  <c:v>1.2195309999999999</c:v>
                </c:pt>
                <c:pt idx="248">
                  <c:v>1.170703</c:v>
                </c:pt>
                <c:pt idx="249">
                  <c:v>1.121875</c:v>
                </c:pt>
                <c:pt idx="250">
                  <c:v>1.0691409999999999</c:v>
                </c:pt>
                <c:pt idx="251">
                  <c:v>1.0105470000000001</c:v>
                </c:pt>
                <c:pt idx="252">
                  <c:v>0.95</c:v>
                </c:pt>
                <c:pt idx="253">
                  <c:v>0.88359399999999999</c:v>
                </c:pt>
                <c:pt idx="254">
                  <c:v>0.81914100000000001</c:v>
                </c:pt>
                <c:pt idx="255">
                  <c:v>0.75273400000000001</c:v>
                </c:pt>
                <c:pt idx="256">
                  <c:v>0.68046899999999999</c:v>
                </c:pt>
                <c:pt idx="257">
                  <c:v>0.60820300000000005</c:v>
                </c:pt>
                <c:pt idx="258">
                  <c:v>0.53203100000000003</c:v>
                </c:pt>
                <c:pt idx="259">
                  <c:v>0.45</c:v>
                </c:pt>
                <c:pt idx="260">
                  <c:v>0.37187500000000001</c:v>
                </c:pt>
                <c:pt idx="261">
                  <c:v>0.29179699999999997</c:v>
                </c:pt>
                <c:pt idx="262">
                  <c:v>0.207812</c:v>
                </c:pt>
                <c:pt idx="263">
                  <c:v>0.12773399999999999</c:v>
                </c:pt>
                <c:pt idx="264">
                  <c:v>4.1797000000000001E-2</c:v>
                </c:pt>
                <c:pt idx="265">
                  <c:v>-4.4141E-2</c:v>
                </c:pt>
                <c:pt idx="266">
                  <c:v>-0.130078</c:v>
                </c:pt>
                <c:pt idx="267">
                  <c:v>-0.217969</c:v>
                </c:pt>
                <c:pt idx="268">
                  <c:v>-0.30585899999999999</c:v>
                </c:pt>
                <c:pt idx="269">
                  <c:v>-0.39179700000000001</c:v>
                </c:pt>
                <c:pt idx="270">
                  <c:v>-0.47187499999999999</c:v>
                </c:pt>
                <c:pt idx="271">
                  <c:v>-0.55585899999999999</c:v>
                </c:pt>
                <c:pt idx="272">
                  <c:v>-0.64570300000000003</c:v>
                </c:pt>
                <c:pt idx="273">
                  <c:v>-0.73750000000000004</c:v>
                </c:pt>
                <c:pt idx="274">
                  <c:v>-0.82148399999999999</c:v>
                </c:pt>
                <c:pt idx="275">
                  <c:v>-0.90742199999999995</c:v>
                </c:pt>
                <c:pt idx="276">
                  <c:v>-0.99335899999999999</c:v>
                </c:pt>
                <c:pt idx="277">
                  <c:v>-1.075391</c:v>
                </c:pt>
                <c:pt idx="278">
                  <c:v>-1.157422</c:v>
                </c:pt>
                <c:pt idx="279">
                  <c:v>-1.2394529999999999</c:v>
                </c:pt>
                <c:pt idx="280">
                  <c:v>-1.319531</c:v>
                </c:pt>
                <c:pt idx="281">
                  <c:v>-1.4015629999999999</c:v>
                </c:pt>
                <c:pt idx="282">
                  <c:v>-1.4796879999999999</c:v>
                </c:pt>
                <c:pt idx="283">
                  <c:v>-1.5558590000000001</c:v>
                </c:pt>
                <c:pt idx="284">
                  <c:v>-1.628125</c:v>
                </c:pt>
                <c:pt idx="285">
                  <c:v>-1.6964840000000001</c:v>
                </c:pt>
                <c:pt idx="286">
                  <c:v>-1.7648440000000001</c:v>
                </c:pt>
                <c:pt idx="287">
                  <c:v>-1.829297</c:v>
                </c:pt>
                <c:pt idx="288">
                  <c:v>-1.8898440000000001</c:v>
                </c:pt>
                <c:pt idx="289">
                  <c:v>-1.9484379999999999</c:v>
                </c:pt>
                <c:pt idx="290">
                  <c:v>-2.0031249999999998</c:v>
                </c:pt>
                <c:pt idx="291">
                  <c:v>-2.053906</c:v>
                </c:pt>
                <c:pt idx="292">
                  <c:v>-2.1085940000000001</c:v>
                </c:pt>
                <c:pt idx="293">
                  <c:v>-2.1554690000000001</c:v>
                </c:pt>
                <c:pt idx="294">
                  <c:v>-2.1984379999999999</c:v>
                </c:pt>
                <c:pt idx="295">
                  <c:v>-2.241406</c:v>
                </c:pt>
                <c:pt idx="296">
                  <c:v>-2.2765629999999999</c:v>
                </c:pt>
                <c:pt idx="297">
                  <c:v>-2.3117190000000001</c:v>
                </c:pt>
                <c:pt idx="298">
                  <c:v>-2.3390629999999999</c:v>
                </c:pt>
                <c:pt idx="299">
                  <c:v>-2.3624999999999998</c:v>
                </c:pt>
                <c:pt idx="300">
                  <c:v>-2.3878910000000002</c:v>
                </c:pt>
                <c:pt idx="301">
                  <c:v>-2.407422</c:v>
                </c:pt>
                <c:pt idx="302">
                  <c:v>-2.4210940000000001</c:v>
                </c:pt>
                <c:pt idx="303">
                  <c:v>-2.4328129999999999</c:v>
                </c:pt>
                <c:pt idx="304">
                  <c:v>-2.4406249999999998</c:v>
                </c:pt>
                <c:pt idx="305">
                  <c:v>-2.444531</c:v>
                </c:pt>
                <c:pt idx="306">
                  <c:v>-2.444531</c:v>
                </c:pt>
                <c:pt idx="307">
                  <c:v>-2.4406249999999998</c:v>
                </c:pt>
                <c:pt idx="308">
                  <c:v>-2.4308589999999999</c:v>
                </c:pt>
                <c:pt idx="309">
                  <c:v>-2.4191410000000002</c:v>
                </c:pt>
                <c:pt idx="310">
                  <c:v>-2.4054690000000001</c:v>
                </c:pt>
                <c:pt idx="311">
                  <c:v>-2.3859379999999999</c:v>
                </c:pt>
                <c:pt idx="312">
                  <c:v>-2.360547</c:v>
                </c:pt>
                <c:pt idx="313">
                  <c:v>-2.3371089999999999</c:v>
                </c:pt>
                <c:pt idx="314">
                  <c:v>-2.3097660000000002</c:v>
                </c:pt>
                <c:pt idx="315">
                  <c:v>-2.2746089999999999</c:v>
                </c:pt>
                <c:pt idx="316">
                  <c:v>-2.2374999999999998</c:v>
                </c:pt>
                <c:pt idx="317">
                  <c:v>-2.194531</c:v>
                </c:pt>
                <c:pt idx="318">
                  <c:v>-2.1515629999999999</c:v>
                </c:pt>
                <c:pt idx="319">
                  <c:v>-2.1046879999999999</c:v>
                </c:pt>
                <c:pt idx="320">
                  <c:v>-2.0499999999999998</c:v>
                </c:pt>
                <c:pt idx="321">
                  <c:v>-1.9992190000000001</c:v>
                </c:pt>
                <c:pt idx="322">
                  <c:v>-1.944531</c:v>
                </c:pt>
                <c:pt idx="323">
                  <c:v>-1.8859379999999999</c:v>
                </c:pt>
                <c:pt idx="324">
                  <c:v>-1.8234379999999999</c:v>
                </c:pt>
                <c:pt idx="325">
                  <c:v>-1.757031</c:v>
                </c:pt>
                <c:pt idx="326">
                  <c:v>-1.690625</c:v>
                </c:pt>
                <c:pt idx="327">
                  <c:v>-1.6203129999999999</c:v>
                </c:pt>
                <c:pt idx="328">
                  <c:v>-1.548047</c:v>
                </c:pt>
                <c:pt idx="329">
                  <c:v>-1.471875</c:v>
                </c:pt>
                <c:pt idx="330">
                  <c:v>-1.39375</c:v>
                </c:pt>
                <c:pt idx="331">
                  <c:v>-1.3117190000000001</c:v>
                </c:pt>
                <c:pt idx="332">
                  <c:v>-1.231641</c:v>
                </c:pt>
                <c:pt idx="333">
                  <c:v>-1.1496090000000001</c:v>
                </c:pt>
                <c:pt idx="334">
                  <c:v>-1.0675779999999999</c:v>
                </c:pt>
                <c:pt idx="335">
                  <c:v>-0.98554699999999995</c:v>
                </c:pt>
                <c:pt idx="336">
                  <c:v>-0.89960899999999999</c:v>
                </c:pt>
                <c:pt idx="337">
                  <c:v>-0.81367199999999995</c:v>
                </c:pt>
                <c:pt idx="338">
                  <c:v>-0.729688</c:v>
                </c:pt>
                <c:pt idx="339">
                  <c:v>-0.63789099999999999</c:v>
                </c:pt>
                <c:pt idx="340">
                  <c:v>-0.55000000000000004</c:v>
                </c:pt>
                <c:pt idx="341">
                  <c:v>-0.46601599999999999</c:v>
                </c:pt>
                <c:pt idx="342">
                  <c:v>-0.38398399999999999</c:v>
                </c:pt>
                <c:pt idx="343">
                  <c:v>-0.29804700000000001</c:v>
                </c:pt>
                <c:pt idx="344">
                  <c:v>-0.21015600000000001</c:v>
                </c:pt>
                <c:pt idx="345">
                  <c:v>-0.122266</c:v>
                </c:pt>
                <c:pt idx="346">
                  <c:v>-3.8281000000000003E-2</c:v>
                </c:pt>
                <c:pt idx="347">
                  <c:v>5.1561999999999997E-2</c:v>
                </c:pt>
                <c:pt idx="348">
                  <c:v>0.13359399999999999</c:v>
                </c:pt>
                <c:pt idx="349">
                  <c:v>0.21562500000000001</c:v>
                </c:pt>
                <c:pt idx="350">
                  <c:v>0.29765599999999998</c:v>
                </c:pt>
                <c:pt idx="351">
                  <c:v>0.37773400000000001</c:v>
                </c:pt>
                <c:pt idx="352">
                  <c:v>0.457812</c:v>
                </c:pt>
                <c:pt idx="353">
                  <c:v>0.53789100000000001</c:v>
                </c:pt>
                <c:pt idx="354">
                  <c:v>0.614062</c:v>
                </c:pt>
                <c:pt idx="355">
                  <c:v>0.68632800000000005</c:v>
                </c:pt>
                <c:pt idx="356">
                  <c:v>0.75859399999999999</c:v>
                </c:pt>
                <c:pt idx="357">
                  <c:v>0.82499999999999996</c:v>
                </c:pt>
                <c:pt idx="358">
                  <c:v>0.89140600000000003</c:v>
                </c:pt>
                <c:pt idx="359">
                  <c:v>0.95585900000000001</c:v>
                </c:pt>
                <c:pt idx="360">
                  <c:v>1.014453</c:v>
                </c:pt>
                <c:pt idx="361">
                  <c:v>1.0730470000000001</c:v>
                </c:pt>
                <c:pt idx="362">
                  <c:v>1.1257809999999999</c:v>
                </c:pt>
                <c:pt idx="363">
                  <c:v>1.174609</c:v>
                </c:pt>
                <c:pt idx="364">
                  <c:v>1.2234370000000001</c:v>
                </c:pt>
                <c:pt idx="365">
                  <c:v>1.2703120000000001</c:v>
                </c:pt>
                <c:pt idx="366">
                  <c:v>1.309375</c:v>
                </c:pt>
                <c:pt idx="367">
                  <c:v>1.352344</c:v>
                </c:pt>
                <c:pt idx="368">
                  <c:v>1.3855470000000001</c:v>
                </c:pt>
                <c:pt idx="369">
                  <c:v>1.41875</c:v>
                </c:pt>
                <c:pt idx="370">
                  <c:v>1.4421870000000001</c:v>
                </c:pt>
                <c:pt idx="371">
                  <c:v>1.4695309999999999</c:v>
                </c:pt>
                <c:pt idx="372">
                  <c:v>1.4910159999999999</c:v>
                </c:pt>
                <c:pt idx="373">
                  <c:v>1.5066409999999999</c:v>
                </c:pt>
                <c:pt idx="374">
                  <c:v>1.518359</c:v>
                </c:pt>
                <c:pt idx="375">
                  <c:v>1.528125</c:v>
                </c:pt>
                <c:pt idx="376">
                  <c:v>1.5320309999999999</c:v>
                </c:pt>
                <c:pt idx="377">
                  <c:v>1.533984</c:v>
                </c:pt>
                <c:pt idx="378">
                  <c:v>1.5320309999999999</c:v>
                </c:pt>
                <c:pt idx="379">
                  <c:v>1.5261720000000001</c:v>
                </c:pt>
                <c:pt idx="380">
                  <c:v>1.514453</c:v>
                </c:pt>
                <c:pt idx="381">
                  <c:v>1.502734</c:v>
                </c:pt>
                <c:pt idx="382">
                  <c:v>1.487109</c:v>
                </c:pt>
                <c:pt idx="383">
                  <c:v>1.4636720000000001</c:v>
                </c:pt>
                <c:pt idx="384">
                  <c:v>1.436328</c:v>
                </c:pt>
                <c:pt idx="385">
                  <c:v>1.4109370000000001</c:v>
                </c:pt>
                <c:pt idx="386">
                  <c:v>1.377734</c:v>
                </c:pt>
                <c:pt idx="387">
                  <c:v>1.342578</c:v>
                </c:pt>
                <c:pt idx="388">
                  <c:v>1.299609</c:v>
                </c:pt>
                <c:pt idx="389">
                  <c:v>1.258594</c:v>
                </c:pt>
                <c:pt idx="390">
                  <c:v>1.2136720000000001</c:v>
                </c:pt>
                <c:pt idx="391">
                  <c:v>1.1628909999999999</c:v>
                </c:pt>
                <c:pt idx="392">
                  <c:v>1.1140620000000001</c:v>
                </c:pt>
                <c:pt idx="393">
                  <c:v>1.061328</c:v>
                </c:pt>
                <c:pt idx="394">
                  <c:v>1.0007809999999999</c:v>
                </c:pt>
                <c:pt idx="395">
                  <c:v>0.942187</c:v>
                </c:pt>
                <c:pt idx="396">
                  <c:v>0.87578100000000003</c:v>
                </c:pt>
                <c:pt idx="397">
                  <c:v>0.81132800000000005</c:v>
                </c:pt>
                <c:pt idx="398">
                  <c:v>0.74101600000000001</c:v>
                </c:pt>
                <c:pt idx="399">
                  <c:v>0.67070300000000005</c:v>
                </c:pt>
                <c:pt idx="400">
                  <c:v>0.59648400000000001</c:v>
                </c:pt>
                <c:pt idx="401">
                  <c:v>0.520312</c:v>
                </c:pt>
                <c:pt idx="402">
                  <c:v>0.43828099999999998</c:v>
                </c:pt>
                <c:pt idx="403">
                  <c:v>0.36015599999999998</c:v>
                </c:pt>
                <c:pt idx="404">
                  <c:v>0.27812500000000001</c:v>
                </c:pt>
                <c:pt idx="405">
                  <c:v>0.19609399999999999</c:v>
                </c:pt>
                <c:pt idx="406">
                  <c:v>0.11601599999999999</c:v>
                </c:pt>
                <c:pt idx="407">
                  <c:v>3.0078000000000001E-2</c:v>
                </c:pt>
                <c:pt idx="408">
                  <c:v>-5.7813000000000003E-2</c:v>
                </c:pt>
                <c:pt idx="409">
                  <c:v>-0.14179700000000001</c:v>
                </c:pt>
                <c:pt idx="410">
                  <c:v>-0.23164100000000001</c:v>
                </c:pt>
                <c:pt idx="411">
                  <c:v>-0.31757800000000003</c:v>
                </c:pt>
                <c:pt idx="412">
                  <c:v>-0.40351599999999999</c:v>
                </c:pt>
                <c:pt idx="413">
                  <c:v>-0.48359400000000002</c:v>
                </c:pt>
                <c:pt idx="414">
                  <c:v>-0.56953100000000001</c:v>
                </c:pt>
                <c:pt idx="415">
                  <c:v>-0.65937500000000004</c:v>
                </c:pt>
                <c:pt idx="416">
                  <c:v>-0.74921899999999997</c:v>
                </c:pt>
                <c:pt idx="417">
                  <c:v>-0.83320300000000003</c:v>
                </c:pt>
                <c:pt idx="418">
                  <c:v>-0.91914099999999999</c:v>
                </c:pt>
                <c:pt idx="419">
                  <c:v>-1.0050779999999999</c:v>
                </c:pt>
                <c:pt idx="420">
                  <c:v>-1.0871090000000001</c:v>
                </c:pt>
                <c:pt idx="421">
                  <c:v>-1.169141</c:v>
                </c:pt>
                <c:pt idx="422">
                  <c:v>-1.251172</c:v>
                </c:pt>
                <c:pt idx="423">
                  <c:v>-1.33125</c:v>
                </c:pt>
                <c:pt idx="424">
                  <c:v>-1.413281</c:v>
                </c:pt>
                <c:pt idx="425">
                  <c:v>-1.491406</c:v>
                </c:pt>
                <c:pt idx="426">
                  <c:v>-1.565625</c:v>
                </c:pt>
                <c:pt idx="427">
                  <c:v>-1.637891</c:v>
                </c:pt>
                <c:pt idx="428">
                  <c:v>-1.70625</c:v>
                </c:pt>
                <c:pt idx="429">
                  <c:v>-1.7746090000000001</c:v>
                </c:pt>
                <c:pt idx="430">
                  <c:v>-1.8390629999999999</c:v>
                </c:pt>
                <c:pt idx="431">
                  <c:v>-1.8996090000000001</c:v>
                </c:pt>
                <c:pt idx="432">
                  <c:v>-1.9582029999999999</c:v>
                </c:pt>
                <c:pt idx="433">
                  <c:v>-2.0109379999999999</c:v>
                </c:pt>
                <c:pt idx="434">
                  <c:v>-2.0617190000000001</c:v>
                </c:pt>
                <c:pt idx="435">
                  <c:v>-2.1144530000000001</c:v>
                </c:pt>
                <c:pt idx="436">
                  <c:v>-2.1613280000000001</c:v>
                </c:pt>
                <c:pt idx="437">
                  <c:v>-2.204297</c:v>
                </c:pt>
                <c:pt idx="438">
                  <c:v>-2.2472660000000002</c:v>
                </c:pt>
                <c:pt idx="439">
                  <c:v>-2.282422</c:v>
                </c:pt>
                <c:pt idx="440">
                  <c:v>-2.3156249999999998</c:v>
                </c:pt>
                <c:pt idx="441">
                  <c:v>-2.3429690000000001</c:v>
                </c:pt>
                <c:pt idx="442">
                  <c:v>-2.366406</c:v>
                </c:pt>
                <c:pt idx="443">
                  <c:v>-2.391797</c:v>
                </c:pt>
                <c:pt idx="444">
                  <c:v>-2.4093749999999998</c:v>
                </c:pt>
                <c:pt idx="445">
                  <c:v>-2.423047</c:v>
                </c:pt>
                <c:pt idx="446">
                  <c:v>-2.4328129999999999</c:v>
                </c:pt>
                <c:pt idx="447">
                  <c:v>-2.4406249999999998</c:v>
                </c:pt>
                <c:pt idx="448">
                  <c:v>-2.444531</c:v>
                </c:pt>
                <c:pt idx="449">
                  <c:v>-2.444531</c:v>
                </c:pt>
                <c:pt idx="450">
                  <c:v>-2.438672</c:v>
                </c:pt>
                <c:pt idx="451">
                  <c:v>-2.428906</c:v>
                </c:pt>
                <c:pt idx="452">
                  <c:v>-2.4171879999999999</c:v>
                </c:pt>
                <c:pt idx="453">
                  <c:v>-2.4035160000000002</c:v>
                </c:pt>
                <c:pt idx="454">
                  <c:v>-2.3839839999999999</c:v>
                </c:pt>
                <c:pt idx="455">
                  <c:v>-2.3566410000000002</c:v>
                </c:pt>
                <c:pt idx="456">
                  <c:v>-2.335156</c:v>
                </c:pt>
                <c:pt idx="457">
                  <c:v>-2.303906</c:v>
                </c:pt>
                <c:pt idx="458">
                  <c:v>-2.2687499999999998</c:v>
                </c:pt>
                <c:pt idx="459">
                  <c:v>-2.2296879999999999</c:v>
                </c:pt>
                <c:pt idx="460">
                  <c:v>-2.1906249999999998</c:v>
                </c:pt>
                <c:pt idx="461">
                  <c:v>-2.1437499999999998</c:v>
                </c:pt>
                <c:pt idx="462">
                  <c:v>-2.0968749999999998</c:v>
                </c:pt>
                <c:pt idx="463">
                  <c:v>-2.0421879999999999</c:v>
                </c:pt>
                <c:pt idx="464">
                  <c:v>-1.991406</c:v>
                </c:pt>
                <c:pt idx="465">
                  <c:v>-1.934766</c:v>
                </c:pt>
                <c:pt idx="466">
                  <c:v>-1.876172</c:v>
                </c:pt>
                <c:pt idx="467">
                  <c:v>-1.815625</c:v>
                </c:pt>
                <c:pt idx="468">
                  <c:v>-1.7492190000000001</c:v>
                </c:pt>
                <c:pt idx="469">
                  <c:v>-1.6808590000000001</c:v>
                </c:pt>
                <c:pt idx="470">
                  <c:v>-1.610547</c:v>
                </c:pt>
                <c:pt idx="471">
                  <c:v>-1.538281</c:v>
                </c:pt>
                <c:pt idx="472">
                  <c:v>-1.4621090000000001</c:v>
                </c:pt>
                <c:pt idx="473">
                  <c:v>-1.3839840000000001</c:v>
                </c:pt>
                <c:pt idx="474">
                  <c:v>-1.3</c:v>
                </c:pt>
                <c:pt idx="475">
                  <c:v>-1.221875</c:v>
                </c:pt>
                <c:pt idx="476">
                  <c:v>-1.137891</c:v>
                </c:pt>
                <c:pt idx="477">
                  <c:v>-1.0578129999999999</c:v>
                </c:pt>
                <c:pt idx="478">
                  <c:v>-0.97382800000000003</c:v>
                </c:pt>
                <c:pt idx="479">
                  <c:v>-0.88789099999999999</c:v>
                </c:pt>
                <c:pt idx="480">
                  <c:v>-0.80195300000000003</c:v>
                </c:pt>
                <c:pt idx="481">
                  <c:v>-0.71601599999999999</c:v>
                </c:pt>
                <c:pt idx="482">
                  <c:v>-0.62421899999999997</c:v>
                </c:pt>
                <c:pt idx="483">
                  <c:v>-0.53632800000000003</c:v>
                </c:pt>
                <c:pt idx="484">
                  <c:v>-0.45429700000000001</c:v>
                </c:pt>
                <c:pt idx="485">
                  <c:v>-0.37226599999999999</c:v>
                </c:pt>
                <c:pt idx="486">
                  <c:v>-0.28632800000000003</c:v>
                </c:pt>
                <c:pt idx="487">
                  <c:v>-0.198438</c:v>
                </c:pt>
                <c:pt idx="488">
                  <c:v>-0.11054700000000001</c:v>
                </c:pt>
                <c:pt idx="489">
                  <c:v>-2.4608999999999999E-2</c:v>
                </c:pt>
                <c:pt idx="490">
                  <c:v>6.3281000000000004E-2</c:v>
                </c:pt>
                <c:pt idx="491">
                  <c:v>0.145312</c:v>
                </c:pt>
                <c:pt idx="492">
                  <c:v>0.22734399999999999</c:v>
                </c:pt>
                <c:pt idx="493">
                  <c:v>0.30937500000000001</c:v>
                </c:pt>
                <c:pt idx="494">
                  <c:v>0.38945299999999999</c:v>
                </c:pt>
                <c:pt idx="495">
                  <c:v>0.46953099999999998</c:v>
                </c:pt>
                <c:pt idx="496">
                  <c:v>0.54960900000000001</c:v>
                </c:pt>
                <c:pt idx="497">
                  <c:v>0.62578100000000003</c:v>
                </c:pt>
                <c:pt idx="498">
                  <c:v>0.69804699999999997</c:v>
                </c:pt>
                <c:pt idx="499">
                  <c:v>0.76835900000000001</c:v>
                </c:pt>
                <c:pt idx="500">
                  <c:v>0.83476600000000001</c:v>
                </c:pt>
                <c:pt idx="501">
                  <c:v>0.90117199999999997</c:v>
                </c:pt>
                <c:pt idx="502">
                  <c:v>0.96367199999999997</c:v>
                </c:pt>
                <c:pt idx="503">
                  <c:v>1.024219</c:v>
                </c:pt>
                <c:pt idx="504">
                  <c:v>1.080859</c:v>
                </c:pt>
                <c:pt idx="505">
                  <c:v>1.1316409999999999</c:v>
                </c:pt>
                <c:pt idx="506">
                  <c:v>1.1824220000000001</c:v>
                </c:pt>
                <c:pt idx="507">
                  <c:v>1.23125</c:v>
                </c:pt>
                <c:pt idx="508">
                  <c:v>1.2761720000000001</c:v>
                </c:pt>
                <c:pt idx="509">
                  <c:v>1.3171870000000001</c:v>
                </c:pt>
                <c:pt idx="510">
                  <c:v>1.35625</c:v>
                </c:pt>
                <c:pt idx="511">
                  <c:v>1.3914059999999999</c:v>
                </c:pt>
                <c:pt idx="512">
                  <c:v>1.4226559999999999</c:v>
                </c:pt>
                <c:pt idx="513">
                  <c:v>1.446094</c:v>
                </c:pt>
                <c:pt idx="514">
                  <c:v>1.4734370000000001</c:v>
                </c:pt>
                <c:pt idx="515">
                  <c:v>1.492969</c:v>
                </c:pt>
                <c:pt idx="516">
                  <c:v>1.508594</c:v>
                </c:pt>
                <c:pt idx="517">
                  <c:v>1.5203120000000001</c:v>
                </c:pt>
                <c:pt idx="518">
                  <c:v>1.528125</c:v>
                </c:pt>
                <c:pt idx="519">
                  <c:v>1.533984</c:v>
                </c:pt>
                <c:pt idx="520">
                  <c:v>1.533984</c:v>
                </c:pt>
                <c:pt idx="521">
                  <c:v>1.5320309999999999</c:v>
                </c:pt>
                <c:pt idx="522">
                  <c:v>1.524219</c:v>
                </c:pt>
                <c:pt idx="523">
                  <c:v>1.514453</c:v>
                </c:pt>
                <c:pt idx="524">
                  <c:v>1.5007809999999999</c:v>
                </c:pt>
                <c:pt idx="525">
                  <c:v>1.483203</c:v>
                </c:pt>
                <c:pt idx="526">
                  <c:v>1.4597659999999999</c:v>
                </c:pt>
                <c:pt idx="527">
                  <c:v>1.434375</c:v>
                </c:pt>
                <c:pt idx="528">
                  <c:v>1.4070309999999999</c:v>
                </c:pt>
                <c:pt idx="529">
                  <c:v>1.373828</c:v>
                </c:pt>
                <c:pt idx="530">
                  <c:v>1.3386720000000001</c:v>
                </c:pt>
                <c:pt idx="531">
                  <c:v>1.29375</c:v>
                </c:pt>
                <c:pt idx="532">
                  <c:v>1.252734</c:v>
                </c:pt>
                <c:pt idx="533">
                  <c:v>1.205859</c:v>
                </c:pt>
                <c:pt idx="534">
                  <c:v>1.155078</c:v>
                </c:pt>
                <c:pt idx="535">
                  <c:v>1.10625</c:v>
                </c:pt>
                <c:pt idx="536">
                  <c:v>1.0535159999999999</c:v>
                </c:pt>
                <c:pt idx="537">
                  <c:v>0.99296899999999999</c:v>
                </c:pt>
                <c:pt idx="538">
                  <c:v>0.93242199999999997</c:v>
                </c:pt>
                <c:pt idx="539">
                  <c:v>0.86601600000000001</c:v>
                </c:pt>
                <c:pt idx="540">
                  <c:v>0.801562</c:v>
                </c:pt>
                <c:pt idx="541">
                  <c:v>0.73124999999999996</c:v>
                </c:pt>
                <c:pt idx="542">
                  <c:v>0.660937</c:v>
                </c:pt>
                <c:pt idx="543">
                  <c:v>0.58671899999999999</c:v>
                </c:pt>
                <c:pt idx="544">
                  <c:v>0.50859399999999999</c:v>
                </c:pt>
                <c:pt idx="545">
                  <c:v>0.426562</c:v>
                </c:pt>
                <c:pt idx="546">
                  <c:v>0.348437</c:v>
                </c:pt>
                <c:pt idx="547">
                  <c:v>0.26640599999999998</c:v>
                </c:pt>
                <c:pt idx="548">
                  <c:v>0.18437500000000001</c:v>
                </c:pt>
                <c:pt idx="549">
                  <c:v>0.104297</c:v>
                </c:pt>
                <c:pt idx="550">
                  <c:v>1.6406E-2</c:v>
                </c:pt>
                <c:pt idx="551">
                  <c:v>-6.9530999999999996E-2</c:v>
                </c:pt>
                <c:pt idx="552">
                  <c:v>-0.155469</c:v>
                </c:pt>
                <c:pt idx="553">
                  <c:v>-0.24335899999999999</c:v>
                </c:pt>
                <c:pt idx="554">
                  <c:v>-0.32929700000000001</c:v>
                </c:pt>
                <c:pt idx="555">
                  <c:v>-0.41523399999999999</c:v>
                </c:pt>
                <c:pt idx="556">
                  <c:v>-0.495313</c:v>
                </c:pt>
                <c:pt idx="557">
                  <c:v>-0.58125000000000004</c:v>
                </c:pt>
                <c:pt idx="558">
                  <c:v>-0.67304699999999995</c:v>
                </c:pt>
                <c:pt idx="559">
                  <c:v>-0.760938</c:v>
                </c:pt>
                <c:pt idx="560">
                  <c:v>-0.84687500000000004</c:v>
                </c:pt>
                <c:pt idx="561">
                  <c:v>-0.932813</c:v>
                </c:pt>
                <c:pt idx="562">
                  <c:v>-1.016797</c:v>
                </c:pt>
                <c:pt idx="563">
                  <c:v>-1.0988279999999999</c:v>
                </c:pt>
                <c:pt idx="564">
                  <c:v>-1.1828129999999999</c:v>
                </c:pt>
                <c:pt idx="565">
                  <c:v>-1.2609379999999999</c:v>
                </c:pt>
                <c:pt idx="566">
                  <c:v>-1.3429690000000001</c:v>
                </c:pt>
                <c:pt idx="567">
                  <c:v>-1.425</c:v>
                </c:pt>
                <c:pt idx="568">
                  <c:v>-1.501172</c:v>
                </c:pt>
                <c:pt idx="569">
                  <c:v>-1.5773440000000001</c:v>
                </c:pt>
                <c:pt idx="570">
                  <c:v>-1.647656</c:v>
                </c:pt>
                <c:pt idx="571">
                  <c:v>-1.716016</c:v>
                </c:pt>
                <c:pt idx="572">
                  <c:v>-1.782422</c:v>
                </c:pt>
                <c:pt idx="573">
                  <c:v>-1.846875</c:v>
                </c:pt>
                <c:pt idx="574">
                  <c:v>-1.907422</c:v>
                </c:pt>
                <c:pt idx="575">
                  <c:v>-1.966016</c:v>
                </c:pt>
                <c:pt idx="576">
                  <c:v>-2.0187499999999998</c:v>
                </c:pt>
                <c:pt idx="577">
                  <c:v>-2.069531</c:v>
                </c:pt>
                <c:pt idx="578">
                  <c:v>-2.1222660000000002</c:v>
                </c:pt>
                <c:pt idx="579">
                  <c:v>-2.1691410000000002</c:v>
                </c:pt>
                <c:pt idx="580">
                  <c:v>-2.210156</c:v>
                </c:pt>
                <c:pt idx="581">
                  <c:v>-2.2531249999999998</c:v>
                </c:pt>
                <c:pt idx="582">
                  <c:v>-2.2863280000000001</c:v>
                </c:pt>
                <c:pt idx="583">
                  <c:v>-2.3214839999999999</c:v>
                </c:pt>
                <c:pt idx="584">
                  <c:v>-2.344922</c:v>
                </c:pt>
                <c:pt idx="585">
                  <c:v>-2.3703129999999999</c:v>
                </c:pt>
                <c:pt idx="586">
                  <c:v>-2.3937499999999998</c:v>
                </c:pt>
                <c:pt idx="587">
                  <c:v>-2.4113280000000001</c:v>
                </c:pt>
                <c:pt idx="588">
                  <c:v>-2.423047</c:v>
                </c:pt>
                <c:pt idx="589">
                  <c:v>-2.4347660000000002</c:v>
                </c:pt>
                <c:pt idx="590">
                  <c:v>-2.4425780000000001</c:v>
                </c:pt>
                <c:pt idx="591">
                  <c:v>-2.444531</c:v>
                </c:pt>
                <c:pt idx="592">
                  <c:v>-2.4425780000000001</c:v>
                </c:pt>
                <c:pt idx="593">
                  <c:v>-2.4367190000000001</c:v>
                </c:pt>
                <c:pt idx="594">
                  <c:v>-2.428906</c:v>
                </c:pt>
                <c:pt idx="595">
                  <c:v>-2.4171879999999999</c:v>
                </c:pt>
                <c:pt idx="596">
                  <c:v>-2.3996089999999999</c:v>
                </c:pt>
                <c:pt idx="597">
                  <c:v>-2.3800780000000001</c:v>
                </c:pt>
                <c:pt idx="598">
                  <c:v>-2.3527339999999999</c:v>
                </c:pt>
                <c:pt idx="599">
                  <c:v>-2.3312499999999998</c:v>
                </c:pt>
                <c:pt idx="600">
                  <c:v>-2.2999999999999998</c:v>
                </c:pt>
                <c:pt idx="601">
                  <c:v>-2.2648440000000001</c:v>
                </c:pt>
                <c:pt idx="602">
                  <c:v>-2.2238280000000001</c:v>
                </c:pt>
                <c:pt idx="603">
                  <c:v>-2.1847660000000002</c:v>
                </c:pt>
                <c:pt idx="604">
                  <c:v>-2.1378910000000002</c:v>
                </c:pt>
                <c:pt idx="605">
                  <c:v>-2.0890629999999999</c:v>
                </c:pt>
                <c:pt idx="606">
                  <c:v>-2.0363280000000001</c:v>
                </c:pt>
                <c:pt idx="607">
                  <c:v>-1.9835940000000001</c:v>
                </c:pt>
                <c:pt idx="608">
                  <c:v>-1.9269529999999999</c:v>
                </c:pt>
                <c:pt idx="609">
                  <c:v>-1.8683590000000001</c:v>
                </c:pt>
                <c:pt idx="610">
                  <c:v>-1.8058590000000001</c:v>
                </c:pt>
                <c:pt idx="611">
                  <c:v>-1.7394529999999999</c:v>
                </c:pt>
                <c:pt idx="612">
                  <c:v>-1.6710940000000001</c:v>
                </c:pt>
                <c:pt idx="613">
                  <c:v>-1.600781</c:v>
                </c:pt>
                <c:pt idx="614">
                  <c:v>-1.5265629999999999</c:v>
                </c:pt>
                <c:pt idx="615">
                  <c:v>-1.450391</c:v>
                </c:pt>
                <c:pt idx="616">
                  <c:v>-1.3703129999999999</c:v>
                </c:pt>
                <c:pt idx="617">
                  <c:v>-1.288281</c:v>
                </c:pt>
                <c:pt idx="618">
                  <c:v>-1.210156</c:v>
                </c:pt>
                <c:pt idx="619">
                  <c:v>-1.126172</c:v>
                </c:pt>
                <c:pt idx="620">
                  <c:v>-1.0460940000000001</c:v>
                </c:pt>
                <c:pt idx="621">
                  <c:v>-0.96210899999999999</c:v>
                </c:pt>
                <c:pt idx="622">
                  <c:v>-0.87421899999999997</c:v>
                </c:pt>
                <c:pt idx="623">
                  <c:v>-0.79023399999999999</c:v>
                </c:pt>
                <c:pt idx="624">
                  <c:v>-0.70234399999999997</c:v>
                </c:pt>
                <c:pt idx="625">
                  <c:v>-0.61250000000000004</c:v>
                </c:pt>
                <c:pt idx="626">
                  <c:v>-0.52460899999999999</c:v>
                </c:pt>
                <c:pt idx="627">
                  <c:v>-0.44257800000000003</c:v>
                </c:pt>
                <c:pt idx="628">
                  <c:v>-0.36054700000000001</c:v>
                </c:pt>
                <c:pt idx="629">
                  <c:v>-0.27460899999999999</c:v>
                </c:pt>
                <c:pt idx="630">
                  <c:v>-0.18476600000000001</c:v>
                </c:pt>
                <c:pt idx="631">
                  <c:v>-9.6875000000000003E-2</c:v>
                </c:pt>
                <c:pt idx="632">
                  <c:v>-1.2891E-2</c:v>
                </c:pt>
                <c:pt idx="633">
                  <c:v>7.4999999999999997E-2</c:v>
                </c:pt>
                <c:pt idx="634">
                  <c:v>0.157031</c:v>
                </c:pt>
                <c:pt idx="635">
                  <c:v>0.239062</c:v>
                </c:pt>
                <c:pt idx="636">
                  <c:v>0.32109399999999999</c:v>
                </c:pt>
                <c:pt idx="637">
                  <c:v>0.40117199999999997</c:v>
                </c:pt>
                <c:pt idx="638">
                  <c:v>0.48125000000000001</c:v>
                </c:pt>
                <c:pt idx="639">
                  <c:v>0.55937499999999996</c:v>
                </c:pt>
                <c:pt idx="640">
                  <c:v>0.63554699999999997</c:v>
                </c:pt>
                <c:pt idx="641">
                  <c:v>0.707812</c:v>
                </c:pt>
                <c:pt idx="642">
                  <c:v>0.77812499999999996</c:v>
                </c:pt>
                <c:pt idx="643">
                  <c:v>0.84453100000000003</c:v>
                </c:pt>
                <c:pt idx="644">
                  <c:v>0.910937</c:v>
                </c:pt>
                <c:pt idx="645">
                  <c:v>0.973437</c:v>
                </c:pt>
                <c:pt idx="646">
                  <c:v>1.0320309999999999</c:v>
                </c:pt>
                <c:pt idx="647">
                  <c:v>1.0886720000000001</c:v>
                </c:pt>
                <c:pt idx="648">
                  <c:v>1.139453</c:v>
                </c:pt>
                <c:pt idx="649">
                  <c:v>1.190234</c:v>
                </c:pt>
                <c:pt idx="650">
                  <c:v>1.237109</c:v>
                </c:pt>
                <c:pt idx="651">
                  <c:v>1.2820309999999999</c:v>
                </c:pt>
                <c:pt idx="652">
                  <c:v>1.3230470000000001</c:v>
                </c:pt>
                <c:pt idx="653">
                  <c:v>1.362109</c:v>
                </c:pt>
                <c:pt idx="654">
                  <c:v>1.3953120000000001</c:v>
                </c:pt>
                <c:pt idx="655">
                  <c:v>1.4265620000000001</c:v>
                </c:pt>
                <c:pt idx="656">
                  <c:v>1.45</c:v>
                </c:pt>
                <c:pt idx="657">
                  <c:v>1.477344</c:v>
                </c:pt>
                <c:pt idx="658">
                  <c:v>1.4949220000000001</c:v>
                </c:pt>
                <c:pt idx="659">
                  <c:v>1.5105470000000001</c:v>
                </c:pt>
                <c:pt idx="660">
                  <c:v>1.5203120000000001</c:v>
                </c:pt>
                <c:pt idx="661">
                  <c:v>1.530078</c:v>
                </c:pt>
                <c:pt idx="662">
                  <c:v>1.533984</c:v>
                </c:pt>
                <c:pt idx="663">
                  <c:v>1.533984</c:v>
                </c:pt>
                <c:pt idx="664">
                  <c:v>1.530078</c:v>
                </c:pt>
                <c:pt idx="665">
                  <c:v>1.5222659999999999</c:v>
                </c:pt>
                <c:pt idx="666">
                  <c:v>1.5125</c:v>
                </c:pt>
                <c:pt idx="667">
                  <c:v>1.498828</c:v>
                </c:pt>
                <c:pt idx="668">
                  <c:v>1.48125</c:v>
                </c:pt>
                <c:pt idx="669">
                  <c:v>1.455859</c:v>
                </c:pt>
                <c:pt idx="670">
                  <c:v>1.430469</c:v>
                </c:pt>
                <c:pt idx="671">
                  <c:v>1.403125</c:v>
                </c:pt>
                <c:pt idx="672">
                  <c:v>1.367969</c:v>
                </c:pt>
                <c:pt idx="673">
                  <c:v>1.330859</c:v>
                </c:pt>
                <c:pt idx="674">
                  <c:v>1.2878909999999999</c:v>
                </c:pt>
                <c:pt idx="675">
                  <c:v>1.246875</c:v>
                </c:pt>
                <c:pt idx="676">
                  <c:v>1.2</c:v>
                </c:pt>
                <c:pt idx="677">
                  <c:v>1.149219</c:v>
                </c:pt>
                <c:pt idx="678">
                  <c:v>1.0984370000000001</c:v>
                </c:pt>
                <c:pt idx="679">
                  <c:v>1.04375</c:v>
                </c:pt>
                <c:pt idx="680">
                  <c:v>0.98515600000000003</c:v>
                </c:pt>
                <c:pt idx="681">
                  <c:v>0.92265600000000003</c:v>
                </c:pt>
                <c:pt idx="682">
                  <c:v>0.85624999999999996</c:v>
                </c:pt>
                <c:pt idx="683">
                  <c:v>0.79179699999999997</c:v>
                </c:pt>
                <c:pt idx="684">
                  <c:v>0.72148400000000001</c:v>
                </c:pt>
                <c:pt idx="685">
                  <c:v>0.65117199999999997</c:v>
                </c:pt>
                <c:pt idx="686">
                  <c:v>0.57499999999999996</c:v>
                </c:pt>
                <c:pt idx="687">
                  <c:v>0.49882799999999999</c:v>
                </c:pt>
                <c:pt idx="688">
                  <c:v>0.41679699999999997</c:v>
                </c:pt>
                <c:pt idx="689">
                  <c:v>0.33671899999999999</c:v>
                </c:pt>
                <c:pt idx="690">
                  <c:v>0.254687</c:v>
                </c:pt>
                <c:pt idx="691">
                  <c:v>0.172656</c:v>
                </c:pt>
                <c:pt idx="692">
                  <c:v>9.2577999999999994E-2</c:v>
                </c:pt>
                <c:pt idx="693">
                  <c:v>4.6870000000000002E-3</c:v>
                </c:pt>
                <c:pt idx="694">
                  <c:v>-8.1250000000000003E-2</c:v>
                </c:pt>
                <c:pt idx="695">
                  <c:v>-0.167188</c:v>
                </c:pt>
                <c:pt idx="696">
                  <c:v>-0.25703100000000001</c:v>
                </c:pt>
                <c:pt idx="697">
                  <c:v>-0.34296900000000002</c:v>
                </c:pt>
                <c:pt idx="698">
                  <c:v>-0.42499999999999999</c:v>
                </c:pt>
                <c:pt idx="699">
                  <c:v>-0.50898399999999999</c:v>
                </c:pt>
                <c:pt idx="700">
                  <c:v>-0.59492199999999995</c:v>
                </c:pt>
                <c:pt idx="701">
                  <c:v>-0.68476599999999999</c:v>
                </c:pt>
                <c:pt idx="702">
                  <c:v>-0.77265600000000001</c:v>
                </c:pt>
                <c:pt idx="703">
                  <c:v>-0.85859399999999997</c:v>
                </c:pt>
                <c:pt idx="704">
                  <c:v>-0.94453100000000001</c:v>
                </c:pt>
                <c:pt idx="705">
                  <c:v>-1.028516</c:v>
                </c:pt>
                <c:pt idx="706">
                  <c:v>-1.110547</c:v>
                </c:pt>
                <c:pt idx="707">
                  <c:v>-1.194531</c:v>
                </c:pt>
                <c:pt idx="708">
                  <c:v>-1.272656</c:v>
                </c:pt>
                <c:pt idx="709">
                  <c:v>-1.3546879999999999</c:v>
                </c:pt>
                <c:pt idx="710">
                  <c:v>-1.434766</c:v>
                </c:pt>
                <c:pt idx="711">
                  <c:v>-1.512891</c:v>
                </c:pt>
                <c:pt idx="712">
                  <c:v>-1.5871090000000001</c:v>
                </c:pt>
                <c:pt idx="713">
                  <c:v>-1.657422</c:v>
                </c:pt>
                <c:pt idx="714">
                  <c:v>-1.725781</c:v>
                </c:pt>
                <c:pt idx="715">
                  <c:v>-1.7921879999999999</c:v>
                </c:pt>
                <c:pt idx="716">
                  <c:v>-1.856641</c:v>
                </c:pt>
                <c:pt idx="717">
                  <c:v>-1.9152340000000001</c:v>
                </c:pt>
                <c:pt idx="718">
                  <c:v>-1.971875</c:v>
                </c:pt>
                <c:pt idx="719">
                  <c:v>-2.0265629999999999</c:v>
                </c:pt>
                <c:pt idx="720">
                  <c:v>-2.0773440000000001</c:v>
                </c:pt>
                <c:pt idx="721">
                  <c:v>-2.1281249999999998</c:v>
                </c:pt>
                <c:pt idx="722">
                  <c:v>-2.1749999999999998</c:v>
                </c:pt>
                <c:pt idx="723">
                  <c:v>-2.2160160000000002</c:v>
                </c:pt>
                <c:pt idx="724">
                  <c:v>-2.257031</c:v>
                </c:pt>
                <c:pt idx="725">
                  <c:v>-2.2921879999999999</c:v>
                </c:pt>
                <c:pt idx="726">
                  <c:v>-2.3253910000000002</c:v>
                </c:pt>
                <c:pt idx="727">
                  <c:v>-2.3488280000000001</c:v>
                </c:pt>
                <c:pt idx="728">
                  <c:v>-2.3742190000000001</c:v>
                </c:pt>
                <c:pt idx="729">
                  <c:v>-2.3957030000000001</c:v>
                </c:pt>
                <c:pt idx="730">
                  <c:v>-2.413281</c:v>
                </c:pt>
                <c:pt idx="731">
                  <c:v>-2.4249999999999998</c:v>
                </c:pt>
                <c:pt idx="732">
                  <c:v>-2.4367190000000001</c:v>
                </c:pt>
                <c:pt idx="733">
                  <c:v>-2.4425780000000001</c:v>
                </c:pt>
                <c:pt idx="734">
                  <c:v>-2.444531</c:v>
                </c:pt>
                <c:pt idx="735">
                  <c:v>-2.4425780000000001</c:v>
                </c:pt>
                <c:pt idx="736">
                  <c:v>-2.4367190000000001</c:v>
                </c:pt>
                <c:pt idx="737">
                  <c:v>-2.4269530000000001</c:v>
                </c:pt>
                <c:pt idx="738">
                  <c:v>-2.4152339999999999</c:v>
                </c:pt>
                <c:pt idx="739">
                  <c:v>-2.397656</c:v>
                </c:pt>
                <c:pt idx="740">
                  <c:v>-2.376172</c:v>
                </c:pt>
                <c:pt idx="741">
                  <c:v>-2.350781</c:v>
                </c:pt>
                <c:pt idx="742">
                  <c:v>-2.3273440000000001</c:v>
                </c:pt>
                <c:pt idx="743">
                  <c:v>-2.2941410000000002</c:v>
                </c:pt>
                <c:pt idx="744">
                  <c:v>-2.2589839999999999</c:v>
                </c:pt>
                <c:pt idx="745">
                  <c:v>-2.2179690000000001</c:v>
                </c:pt>
                <c:pt idx="746">
                  <c:v>-2.178906</c:v>
                </c:pt>
                <c:pt idx="747">
                  <c:v>-2.132031</c:v>
                </c:pt>
                <c:pt idx="748">
                  <c:v>-2.0812499999999998</c:v>
                </c:pt>
                <c:pt idx="749">
                  <c:v>-2.0285160000000002</c:v>
                </c:pt>
                <c:pt idx="750">
                  <c:v>-1.975781</c:v>
                </c:pt>
                <c:pt idx="751">
                  <c:v>-1.919141</c:v>
                </c:pt>
                <c:pt idx="752">
                  <c:v>-1.8585940000000001</c:v>
                </c:pt>
                <c:pt idx="753">
                  <c:v>-1.7960940000000001</c:v>
                </c:pt>
                <c:pt idx="754">
                  <c:v>-1.7296879999999999</c:v>
                </c:pt>
                <c:pt idx="755">
                  <c:v>-1.6613279999999999</c:v>
                </c:pt>
                <c:pt idx="756">
                  <c:v>-1.591016</c:v>
                </c:pt>
                <c:pt idx="757">
                  <c:v>-1.516797</c:v>
                </c:pt>
                <c:pt idx="758">
                  <c:v>-1.438672</c:v>
                </c:pt>
                <c:pt idx="759">
                  <c:v>-1.3585940000000001</c:v>
                </c:pt>
                <c:pt idx="760">
                  <c:v>-1.2765629999999999</c:v>
                </c:pt>
                <c:pt idx="761">
                  <c:v>-1.1984379999999999</c:v>
                </c:pt>
                <c:pt idx="762">
                  <c:v>-1.1144529999999999</c:v>
                </c:pt>
                <c:pt idx="763">
                  <c:v>-1.034375</c:v>
                </c:pt>
                <c:pt idx="764">
                  <c:v>-0.95039099999999999</c:v>
                </c:pt>
                <c:pt idx="765">
                  <c:v>-0.86250000000000004</c:v>
                </c:pt>
                <c:pt idx="766">
                  <c:v>-0.77851599999999999</c:v>
                </c:pt>
                <c:pt idx="767">
                  <c:v>-0.69062500000000004</c:v>
                </c:pt>
                <c:pt idx="768">
                  <c:v>-0.59882800000000003</c:v>
                </c:pt>
                <c:pt idx="769">
                  <c:v>-0.51289099999999999</c:v>
                </c:pt>
                <c:pt idx="770">
                  <c:v>-0.42890600000000001</c:v>
                </c:pt>
                <c:pt idx="771">
                  <c:v>-0.34687499999999999</c:v>
                </c:pt>
                <c:pt idx="772">
                  <c:v>-0.260938</c:v>
                </c:pt>
                <c:pt idx="773">
                  <c:v>-0.17304700000000001</c:v>
                </c:pt>
                <c:pt idx="774">
                  <c:v>-8.5155999999999996E-2</c:v>
                </c:pt>
                <c:pt idx="775">
                  <c:v>-1.1720000000000001E-3</c:v>
                </c:pt>
                <c:pt idx="776">
                  <c:v>8.8672000000000001E-2</c:v>
                </c:pt>
                <c:pt idx="777">
                  <c:v>0.16875000000000001</c:v>
                </c:pt>
                <c:pt idx="778">
                  <c:v>0.25078099999999998</c:v>
                </c:pt>
                <c:pt idx="779">
                  <c:v>0.332812</c:v>
                </c:pt>
                <c:pt idx="780">
                  <c:v>0.41289100000000001</c:v>
                </c:pt>
                <c:pt idx="781">
                  <c:v>0.49296899999999999</c:v>
                </c:pt>
                <c:pt idx="782">
                  <c:v>0.57109399999999999</c:v>
                </c:pt>
                <c:pt idx="783">
                  <c:v>0.64726600000000001</c:v>
                </c:pt>
                <c:pt idx="784">
                  <c:v>0.71757800000000005</c:v>
                </c:pt>
                <c:pt idx="785">
                  <c:v>0.78789100000000001</c:v>
                </c:pt>
                <c:pt idx="786">
                  <c:v>0.85234399999999999</c:v>
                </c:pt>
                <c:pt idx="787">
                  <c:v>0.91874999999999996</c:v>
                </c:pt>
                <c:pt idx="788">
                  <c:v>0.98124999999999996</c:v>
                </c:pt>
                <c:pt idx="789">
                  <c:v>1.0417970000000001</c:v>
                </c:pt>
                <c:pt idx="790">
                  <c:v>1.096484</c:v>
                </c:pt>
                <c:pt idx="791">
                  <c:v>1.1453120000000001</c:v>
                </c:pt>
                <c:pt idx="792">
                  <c:v>1.1980470000000001</c:v>
                </c:pt>
                <c:pt idx="793">
                  <c:v>1.242969</c:v>
                </c:pt>
                <c:pt idx="794">
                  <c:v>1.2859370000000001</c:v>
                </c:pt>
                <c:pt idx="795">
                  <c:v>1.3289059999999999</c:v>
                </c:pt>
                <c:pt idx="796">
                  <c:v>1.3660159999999999</c:v>
                </c:pt>
                <c:pt idx="797">
                  <c:v>1.4011720000000001</c:v>
                </c:pt>
                <c:pt idx="798">
                  <c:v>1.430469</c:v>
                </c:pt>
                <c:pt idx="799">
                  <c:v>1.4539059999999999</c:v>
                </c:pt>
                <c:pt idx="800">
                  <c:v>1.4792970000000001</c:v>
                </c:pt>
                <c:pt idx="801">
                  <c:v>1.498828</c:v>
                </c:pt>
                <c:pt idx="802">
                  <c:v>1.5105470000000001</c:v>
                </c:pt>
                <c:pt idx="803">
                  <c:v>1.5222659999999999</c:v>
                </c:pt>
                <c:pt idx="804">
                  <c:v>1.530078</c:v>
                </c:pt>
                <c:pt idx="805">
                  <c:v>1.533984</c:v>
                </c:pt>
                <c:pt idx="806">
                  <c:v>1.533984</c:v>
                </c:pt>
                <c:pt idx="807">
                  <c:v>1.530078</c:v>
                </c:pt>
                <c:pt idx="808">
                  <c:v>1.5222659999999999</c:v>
                </c:pt>
                <c:pt idx="809">
                  <c:v>1.5105470000000001</c:v>
                </c:pt>
                <c:pt idx="810">
                  <c:v>1.496875</c:v>
                </c:pt>
                <c:pt idx="811">
                  <c:v>1.477344</c:v>
                </c:pt>
                <c:pt idx="812">
                  <c:v>1.451953</c:v>
                </c:pt>
                <c:pt idx="813">
                  <c:v>1.4265620000000001</c:v>
                </c:pt>
                <c:pt idx="814">
                  <c:v>1.3972659999999999</c:v>
                </c:pt>
                <c:pt idx="815">
                  <c:v>1.3640620000000001</c:v>
                </c:pt>
                <c:pt idx="816">
                  <c:v>1.325</c:v>
                </c:pt>
                <c:pt idx="817">
                  <c:v>1.283984</c:v>
                </c:pt>
                <c:pt idx="818">
                  <c:v>1.2390620000000001</c:v>
                </c:pt>
                <c:pt idx="819">
                  <c:v>1.1921870000000001</c:v>
                </c:pt>
                <c:pt idx="820">
                  <c:v>1.1414059999999999</c:v>
                </c:pt>
                <c:pt idx="821">
                  <c:v>1.090625</c:v>
                </c:pt>
                <c:pt idx="822">
                  <c:v>1.0359370000000001</c:v>
                </c:pt>
                <c:pt idx="823">
                  <c:v>0.97539100000000001</c:v>
                </c:pt>
                <c:pt idx="824">
                  <c:v>0.91289100000000001</c:v>
                </c:pt>
                <c:pt idx="825">
                  <c:v>0.84648400000000001</c:v>
                </c:pt>
                <c:pt idx="826">
                  <c:v>0.78203100000000003</c:v>
                </c:pt>
                <c:pt idx="827">
                  <c:v>0.71171899999999999</c:v>
                </c:pt>
                <c:pt idx="828">
                  <c:v>0.63945300000000005</c:v>
                </c:pt>
                <c:pt idx="829">
                  <c:v>0.56328100000000003</c:v>
                </c:pt>
                <c:pt idx="830">
                  <c:v>0.48710900000000001</c:v>
                </c:pt>
                <c:pt idx="831">
                  <c:v>0.40507799999999999</c:v>
                </c:pt>
                <c:pt idx="832">
                  <c:v>0.32695299999999999</c:v>
                </c:pt>
                <c:pt idx="833">
                  <c:v>0.24296899999999999</c:v>
                </c:pt>
                <c:pt idx="834">
                  <c:v>0.160937</c:v>
                </c:pt>
                <c:pt idx="835">
                  <c:v>8.0859E-2</c:v>
                </c:pt>
                <c:pt idx="836">
                  <c:v>-8.9840000000000007E-3</c:v>
                </c:pt>
                <c:pt idx="837">
                  <c:v>-9.2968999999999996E-2</c:v>
                </c:pt>
                <c:pt idx="838">
                  <c:v>-0.18085899999999999</c:v>
                </c:pt>
                <c:pt idx="839">
                  <c:v>-0.26874999999999999</c:v>
                </c:pt>
                <c:pt idx="840">
                  <c:v>-0.354688</c:v>
                </c:pt>
                <c:pt idx="841">
                  <c:v>-0.43671900000000002</c:v>
                </c:pt>
                <c:pt idx="842">
                  <c:v>-0.52070300000000003</c:v>
                </c:pt>
                <c:pt idx="843">
                  <c:v>-0.60664099999999999</c:v>
                </c:pt>
                <c:pt idx="844">
                  <c:v>-0.698438</c:v>
                </c:pt>
                <c:pt idx="845">
                  <c:v>-0.78632800000000003</c:v>
                </c:pt>
                <c:pt idx="846">
                  <c:v>-0.870313</c:v>
                </c:pt>
                <c:pt idx="847">
                  <c:v>-0.95625000000000004</c:v>
                </c:pt>
                <c:pt idx="848">
                  <c:v>-1.0402340000000001</c:v>
                </c:pt>
                <c:pt idx="849">
                  <c:v>-1.122266</c:v>
                </c:pt>
                <c:pt idx="850">
                  <c:v>-1.20625</c:v>
                </c:pt>
                <c:pt idx="851">
                  <c:v>-1.284375</c:v>
                </c:pt>
                <c:pt idx="852">
                  <c:v>-1.366406</c:v>
                </c:pt>
                <c:pt idx="853">
                  <c:v>-1.4464840000000001</c:v>
                </c:pt>
                <c:pt idx="854">
                  <c:v>-1.522656</c:v>
                </c:pt>
                <c:pt idx="855">
                  <c:v>-1.596875</c:v>
                </c:pt>
                <c:pt idx="856">
                  <c:v>-1.6671879999999999</c:v>
                </c:pt>
                <c:pt idx="857">
                  <c:v>-1.735547</c:v>
                </c:pt>
                <c:pt idx="858">
                  <c:v>-1.8019529999999999</c:v>
                </c:pt>
                <c:pt idx="859">
                  <c:v>-1.8644529999999999</c:v>
                </c:pt>
                <c:pt idx="860">
                  <c:v>-1.923047</c:v>
                </c:pt>
                <c:pt idx="861">
                  <c:v>-1.9796879999999999</c:v>
                </c:pt>
                <c:pt idx="862">
                  <c:v>-2.032422</c:v>
                </c:pt>
                <c:pt idx="863">
                  <c:v>-2.085156</c:v>
                </c:pt>
                <c:pt idx="864">
                  <c:v>-2.1359379999999999</c:v>
                </c:pt>
                <c:pt idx="865">
                  <c:v>-2.1828129999999999</c:v>
                </c:pt>
                <c:pt idx="866">
                  <c:v>-2.2218749999999998</c:v>
                </c:pt>
                <c:pt idx="867">
                  <c:v>-2.2628910000000002</c:v>
                </c:pt>
                <c:pt idx="868">
                  <c:v>-2.298047</c:v>
                </c:pt>
                <c:pt idx="869">
                  <c:v>-2.329297</c:v>
                </c:pt>
                <c:pt idx="870">
                  <c:v>-2.350781</c:v>
                </c:pt>
                <c:pt idx="871">
                  <c:v>-2.3781249999999998</c:v>
                </c:pt>
                <c:pt idx="872">
                  <c:v>-2.3996089999999999</c:v>
                </c:pt>
                <c:pt idx="873">
                  <c:v>-2.4152339999999999</c:v>
                </c:pt>
                <c:pt idx="874">
                  <c:v>-2.4269530000000001</c:v>
                </c:pt>
                <c:pt idx="875">
                  <c:v>-2.4367190000000001</c:v>
                </c:pt>
                <c:pt idx="876">
                  <c:v>-2.4425780000000001</c:v>
                </c:pt>
                <c:pt idx="877">
                  <c:v>-2.444531</c:v>
                </c:pt>
                <c:pt idx="878">
                  <c:v>-2.4425780000000001</c:v>
                </c:pt>
                <c:pt idx="879">
                  <c:v>-2.4347660000000002</c:v>
                </c:pt>
                <c:pt idx="880">
                  <c:v>-2.4249999999999998</c:v>
                </c:pt>
                <c:pt idx="881">
                  <c:v>-2.413281</c:v>
                </c:pt>
                <c:pt idx="882">
                  <c:v>-2.3957030000000001</c:v>
                </c:pt>
                <c:pt idx="883">
                  <c:v>-2.3722660000000002</c:v>
                </c:pt>
                <c:pt idx="884">
                  <c:v>-2.3468749999999998</c:v>
                </c:pt>
                <c:pt idx="885">
                  <c:v>-2.3214839999999999</c:v>
                </c:pt>
                <c:pt idx="886">
                  <c:v>-2.288281</c:v>
                </c:pt>
                <c:pt idx="887">
                  <c:v>-2.2550780000000001</c:v>
                </c:pt>
                <c:pt idx="888">
                  <c:v>-2.2121089999999999</c:v>
                </c:pt>
                <c:pt idx="889">
                  <c:v>-2.1710940000000001</c:v>
                </c:pt>
                <c:pt idx="890">
                  <c:v>-2.1242190000000001</c:v>
                </c:pt>
                <c:pt idx="891">
                  <c:v>-2.0734379999999999</c:v>
                </c:pt>
                <c:pt idx="892">
                  <c:v>-2.0207030000000001</c:v>
                </c:pt>
                <c:pt idx="893">
                  <c:v>-1.9679690000000001</c:v>
                </c:pt>
                <c:pt idx="894">
                  <c:v>-1.909375</c:v>
                </c:pt>
                <c:pt idx="895">
                  <c:v>-1.850781</c:v>
                </c:pt>
                <c:pt idx="896">
                  <c:v>-1.7863279999999999</c:v>
                </c:pt>
                <c:pt idx="897">
                  <c:v>-1.719922</c:v>
                </c:pt>
                <c:pt idx="898">
                  <c:v>-1.6515629999999999</c:v>
                </c:pt>
                <c:pt idx="899">
                  <c:v>-1.58125</c:v>
                </c:pt>
                <c:pt idx="900">
                  <c:v>-1.5050779999999999</c:v>
                </c:pt>
                <c:pt idx="901">
                  <c:v>-1.428906</c:v>
                </c:pt>
                <c:pt idx="902">
                  <c:v>-1.346875</c:v>
                </c:pt>
                <c:pt idx="903">
                  <c:v>-1.266797</c:v>
                </c:pt>
                <c:pt idx="904">
                  <c:v>-1.1867190000000001</c:v>
                </c:pt>
                <c:pt idx="905">
                  <c:v>-1.1027340000000001</c:v>
                </c:pt>
                <c:pt idx="906">
                  <c:v>-1.022656</c:v>
                </c:pt>
                <c:pt idx="907">
                  <c:v>-0.93671899999999997</c:v>
                </c:pt>
                <c:pt idx="908">
                  <c:v>-0.85078100000000001</c:v>
                </c:pt>
                <c:pt idx="909">
                  <c:v>-0.76484399999999997</c:v>
                </c:pt>
                <c:pt idx="910">
                  <c:v>-0.67695300000000003</c:v>
                </c:pt>
                <c:pt idx="911">
                  <c:v>-0.58710899999999999</c:v>
                </c:pt>
                <c:pt idx="912">
                  <c:v>-0.50117199999999995</c:v>
                </c:pt>
                <c:pt idx="913">
                  <c:v>-0.41914099999999999</c:v>
                </c:pt>
                <c:pt idx="914">
                  <c:v>-0.33515600000000001</c:v>
                </c:pt>
                <c:pt idx="915">
                  <c:v>-0.249219</c:v>
                </c:pt>
                <c:pt idx="916">
                  <c:v>-0.15937499999999999</c:v>
                </c:pt>
                <c:pt idx="917">
                  <c:v>-7.3438000000000003E-2</c:v>
                </c:pt>
                <c:pt idx="918">
                  <c:v>1.2500000000000001E-2</c:v>
                </c:pt>
                <c:pt idx="919">
                  <c:v>0.10039099999999999</c:v>
                </c:pt>
                <c:pt idx="920">
                  <c:v>0.18046899999999999</c:v>
                </c:pt>
                <c:pt idx="921">
                  <c:v>0.26250000000000001</c:v>
                </c:pt>
                <c:pt idx="922">
                  <c:v>0.34453099999999998</c:v>
                </c:pt>
                <c:pt idx="923">
                  <c:v>0.42265599999999998</c:v>
                </c:pt>
                <c:pt idx="924">
                  <c:v>0.504687</c:v>
                </c:pt>
                <c:pt idx="925">
                  <c:v>0.582812</c:v>
                </c:pt>
                <c:pt idx="926">
                  <c:v>0.65703100000000003</c:v>
                </c:pt>
                <c:pt idx="927">
                  <c:v>0.72734399999999999</c:v>
                </c:pt>
                <c:pt idx="928">
                  <c:v>0.79765600000000003</c:v>
                </c:pt>
                <c:pt idx="929">
                  <c:v>0.86210900000000001</c:v>
                </c:pt>
                <c:pt idx="930">
                  <c:v>0.92851600000000001</c:v>
                </c:pt>
                <c:pt idx="931">
                  <c:v>0.989062</c:v>
                </c:pt>
                <c:pt idx="932">
                  <c:v>1.049609</c:v>
                </c:pt>
                <c:pt idx="933">
                  <c:v>1.1042970000000001</c:v>
                </c:pt>
                <c:pt idx="934">
                  <c:v>1.153125</c:v>
                </c:pt>
                <c:pt idx="935">
                  <c:v>1.2039059999999999</c:v>
                </c:pt>
                <c:pt idx="936">
                  <c:v>1.2507809999999999</c:v>
                </c:pt>
                <c:pt idx="937">
                  <c:v>1.2917970000000001</c:v>
                </c:pt>
                <c:pt idx="938">
                  <c:v>1.3347659999999999</c:v>
                </c:pt>
                <c:pt idx="939">
                  <c:v>1.371875</c:v>
                </c:pt>
                <c:pt idx="940">
                  <c:v>1.405078</c:v>
                </c:pt>
                <c:pt idx="941">
                  <c:v>1.4324220000000001</c:v>
                </c:pt>
                <c:pt idx="942">
                  <c:v>1.4578120000000001</c:v>
                </c:pt>
                <c:pt idx="943">
                  <c:v>1.483203</c:v>
                </c:pt>
                <c:pt idx="944">
                  <c:v>1.5007809999999999</c:v>
                </c:pt>
                <c:pt idx="945">
                  <c:v>1.5125</c:v>
                </c:pt>
                <c:pt idx="946">
                  <c:v>1.524219</c:v>
                </c:pt>
                <c:pt idx="947">
                  <c:v>1.530078</c:v>
                </c:pt>
                <c:pt idx="948">
                  <c:v>1.533984</c:v>
                </c:pt>
                <c:pt idx="949">
                  <c:v>1.533984</c:v>
                </c:pt>
                <c:pt idx="950">
                  <c:v>1.528125</c:v>
                </c:pt>
                <c:pt idx="951">
                  <c:v>1.5203120000000001</c:v>
                </c:pt>
                <c:pt idx="952">
                  <c:v>1.508594</c:v>
                </c:pt>
                <c:pt idx="953">
                  <c:v>1.4949220000000001</c:v>
                </c:pt>
                <c:pt idx="954">
                  <c:v>1.4753909999999999</c:v>
                </c:pt>
                <c:pt idx="955">
                  <c:v>1.446094</c:v>
                </c:pt>
                <c:pt idx="956">
                  <c:v>1.424609</c:v>
                </c:pt>
                <c:pt idx="957">
                  <c:v>1.393359</c:v>
                </c:pt>
                <c:pt idx="958">
                  <c:v>1.358203</c:v>
                </c:pt>
                <c:pt idx="959">
                  <c:v>1.3191409999999999</c:v>
                </c:pt>
                <c:pt idx="960">
                  <c:v>1.278125</c:v>
                </c:pt>
                <c:pt idx="961">
                  <c:v>1.233203</c:v>
                </c:pt>
                <c:pt idx="962">
                  <c:v>1.184375</c:v>
                </c:pt>
                <c:pt idx="963">
                  <c:v>1.1355470000000001</c:v>
                </c:pt>
                <c:pt idx="964">
                  <c:v>1.0847659999999999</c:v>
                </c:pt>
                <c:pt idx="965">
                  <c:v>1.0261720000000001</c:v>
                </c:pt>
                <c:pt idx="966">
                  <c:v>0.96757800000000005</c:v>
                </c:pt>
                <c:pt idx="967">
                  <c:v>0.90312499999999996</c:v>
                </c:pt>
                <c:pt idx="968">
                  <c:v>0.83867199999999997</c:v>
                </c:pt>
                <c:pt idx="969">
                  <c:v>0.77226600000000001</c:v>
                </c:pt>
                <c:pt idx="970">
                  <c:v>0.7</c:v>
                </c:pt>
                <c:pt idx="971">
                  <c:v>0.629687</c:v>
                </c:pt>
                <c:pt idx="972">
                  <c:v>0.55351600000000001</c:v>
                </c:pt>
                <c:pt idx="973">
                  <c:v>0.47539100000000001</c:v>
                </c:pt>
                <c:pt idx="974">
                  <c:v>0.39335900000000001</c:v>
                </c:pt>
                <c:pt idx="975">
                  <c:v>0.31328099999999998</c:v>
                </c:pt>
                <c:pt idx="976">
                  <c:v>0.23125000000000001</c:v>
                </c:pt>
                <c:pt idx="977">
                  <c:v>0.14921899999999999</c:v>
                </c:pt>
                <c:pt idx="978">
                  <c:v>6.7186999999999997E-2</c:v>
                </c:pt>
                <c:pt idx="979">
                  <c:v>-2.0702999999999999E-2</c:v>
                </c:pt>
                <c:pt idx="980">
                  <c:v>-0.104688</c:v>
                </c:pt>
                <c:pt idx="981">
                  <c:v>-0.192578</c:v>
                </c:pt>
                <c:pt idx="982">
                  <c:v>-0.28242200000000001</c:v>
                </c:pt>
                <c:pt idx="983">
                  <c:v>-0.36640600000000001</c:v>
                </c:pt>
                <c:pt idx="984">
                  <c:v>-0.448438</c:v>
                </c:pt>
                <c:pt idx="985">
                  <c:v>-0.53242199999999995</c:v>
                </c:pt>
                <c:pt idx="986">
                  <c:v>-0.620313</c:v>
                </c:pt>
                <c:pt idx="987">
                  <c:v>-0.71210899999999999</c:v>
                </c:pt>
                <c:pt idx="988">
                  <c:v>-0.79804699999999995</c:v>
                </c:pt>
                <c:pt idx="989">
                  <c:v>-0.88203100000000001</c:v>
                </c:pt>
                <c:pt idx="990">
                  <c:v>-0.96992199999999995</c:v>
                </c:pt>
                <c:pt idx="991">
                  <c:v>-1.0519529999999999</c:v>
                </c:pt>
                <c:pt idx="992">
                  <c:v>-1.1339840000000001</c:v>
                </c:pt>
                <c:pt idx="993">
                  <c:v>-1.216016</c:v>
                </c:pt>
                <c:pt idx="994">
                  <c:v>-1.2960940000000001</c:v>
                </c:pt>
                <c:pt idx="995">
                  <c:v>-1.378125</c:v>
                </c:pt>
                <c:pt idx="996">
                  <c:v>-1.4582029999999999</c:v>
                </c:pt>
                <c:pt idx="997">
                  <c:v>-1.534375</c:v>
                </c:pt>
                <c:pt idx="998">
                  <c:v>-1.606641</c:v>
                </c:pt>
                <c:pt idx="999">
                  <c:v>-1.6769529999999999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'4v'!$Q$4:$Q$1003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'4v'!$S$4:$S$1003</c:f>
              <c:numCache>
                <c:formatCode>0.00E+00</c:formatCode>
                <c:ptCount val="1000"/>
                <c:pt idx="0">
                  <c:v>0.77812499999999996</c:v>
                </c:pt>
                <c:pt idx="1">
                  <c:v>0.78203100000000003</c:v>
                </c:pt>
                <c:pt idx="2">
                  <c:v>0.78398400000000001</c:v>
                </c:pt>
                <c:pt idx="3">
                  <c:v>0.78789100000000001</c:v>
                </c:pt>
                <c:pt idx="4">
                  <c:v>0.78984399999999999</c:v>
                </c:pt>
                <c:pt idx="5">
                  <c:v>0.79179699999999997</c:v>
                </c:pt>
                <c:pt idx="6">
                  <c:v>0.78984399999999999</c:v>
                </c:pt>
                <c:pt idx="7">
                  <c:v>0.78984399999999999</c:v>
                </c:pt>
                <c:pt idx="8">
                  <c:v>0.78984399999999999</c:v>
                </c:pt>
                <c:pt idx="9">
                  <c:v>0.78789100000000001</c:v>
                </c:pt>
                <c:pt idx="10">
                  <c:v>0.78789100000000001</c:v>
                </c:pt>
                <c:pt idx="11">
                  <c:v>0.78984399999999999</c:v>
                </c:pt>
                <c:pt idx="12">
                  <c:v>0.79570300000000005</c:v>
                </c:pt>
                <c:pt idx="13">
                  <c:v>0.801562</c:v>
                </c:pt>
                <c:pt idx="14">
                  <c:v>0.80546899999999999</c:v>
                </c:pt>
                <c:pt idx="15">
                  <c:v>0.80937499999999996</c:v>
                </c:pt>
                <c:pt idx="16">
                  <c:v>0.81914100000000001</c:v>
                </c:pt>
                <c:pt idx="17">
                  <c:v>0.82890600000000003</c:v>
                </c:pt>
                <c:pt idx="18">
                  <c:v>0.83671899999999999</c:v>
                </c:pt>
                <c:pt idx="19">
                  <c:v>0.84062499999999996</c:v>
                </c:pt>
                <c:pt idx="20">
                  <c:v>0.84648400000000001</c:v>
                </c:pt>
                <c:pt idx="21">
                  <c:v>0.85039100000000001</c:v>
                </c:pt>
                <c:pt idx="22">
                  <c:v>0.85624999999999996</c:v>
                </c:pt>
                <c:pt idx="23">
                  <c:v>0.85820300000000005</c:v>
                </c:pt>
                <c:pt idx="24">
                  <c:v>0.86210900000000001</c:v>
                </c:pt>
                <c:pt idx="25">
                  <c:v>0.86601600000000001</c:v>
                </c:pt>
                <c:pt idx="26">
                  <c:v>0.87382800000000005</c:v>
                </c:pt>
                <c:pt idx="27">
                  <c:v>0.879687</c:v>
                </c:pt>
                <c:pt idx="28">
                  <c:v>0.88749999999999996</c:v>
                </c:pt>
                <c:pt idx="29">
                  <c:v>0.895312</c:v>
                </c:pt>
                <c:pt idx="30">
                  <c:v>0.90507800000000005</c:v>
                </c:pt>
                <c:pt idx="31">
                  <c:v>0.91289100000000001</c:v>
                </c:pt>
                <c:pt idx="32">
                  <c:v>0.91874999999999996</c:v>
                </c:pt>
                <c:pt idx="33">
                  <c:v>0.92265600000000003</c:v>
                </c:pt>
                <c:pt idx="34">
                  <c:v>0.926562</c:v>
                </c:pt>
                <c:pt idx="35">
                  <c:v>0.93242199999999997</c:v>
                </c:pt>
                <c:pt idx="36">
                  <c:v>0.93632800000000005</c:v>
                </c:pt>
                <c:pt idx="37">
                  <c:v>0.93828100000000003</c:v>
                </c:pt>
                <c:pt idx="38">
                  <c:v>0.94023400000000001</c:v>
                </c:pt>
                <c:pt idx="39">
                  <c:v>0.94414100000000001</c:v>
                </c:pt>
                <c:pt idx="40">
                  <c:v>0.95</c:v>
                </c:pt>
                <c:pt idx="41">
                  <c:v>0.95390600000000003</c:v>
                </c:pt>
                <c:pt idx="42">
                  <c:v>0.95976600000000001</c:v>
                </c:pt>
                <c:pt idx="43">
                  <c:v>0.96171899999999999</c:v>
                </c:pt>
                <c:pt idx="44">
                  <c:v>0.96757800000000005</c:v>
                </c:pt>
                <c:pt idx="45">
                  <c:v>0.973437</c:v>
                </c:pt>
                <c:pt idx="46">
                  <c:v>0.97734399999999999</c:v>
                </c:pt>
                <c:pt idx="47">
                  <c:v>0.98124999999999996</c:v>
                </c:pt>
                <c:pt idx="48">
                  <c:v>0.98515600000000003</c:v>
                </c:pt>
                <c:pt idx="49">
                  <c:v>0.989062</c:v>
                </c:pt>
                <c:pt idx="50">
                  <c:v>0.99296899999999999</c:v>
                </c:pt>
                <c:pt idx="51">
                  <c:v>0.99492199999999997</c:v>
                </c:pt>
                <c:pt idx="52">
                  <c:v>0.99492199999999997</c:v>
                </c:pt>
                <c:pt idx="53">
                  <c:v>0.99687499999999996</c:v>
                </c:pt>
                <c:pt idx="54">
                  <c:v>0.99687499999999996</c:v>
                </c:pt>
                <c:pt idx="55">
                  <c:v>0.99882800000000005</c:v>
                </c:pt>
                <c:pt idx="56">
                  <c:v>1.0007809999999999</c:v>
                </c:pt>
                <c:pt idx="57">
                  <c:v>1.002734</c:v>
                </c:pt>
                <c:pt idx="58">
                  <c:v>1.0046870000000001</c:v>
                </c:pt>
                <c:pt idx="59">
                  <c:v>1.0066409999999999</c:v>
                </c:pt>
                <c:pt idx="60">
                  <c:v>1.0105470000000001</c:v>
                </c:pt>
                <c:pt idx="61">
                  <c:v>1.0105470000000001</c:v>
                </c:pt>
                <c:pt idx="62">
                  <c:v>1.0105470000000001</c:v>
                </c:pt>
                <c:pt idx="63">
                  <c:v>1.0105470000000001</c:v>
                </c:pt>
                <c:pt idx="64">
                  <c:v>1.008594</c:v>
                </c:pt>
                <c:pt idx="65">
                  <c:v>1.0066409999999999</c:v>
                </c:pt>
                <c:pt idx="66">
                  <c:v>1.0066409999999999</c:v>
                </c:pt>
                <c:pt idx="67">
                  <c:v>1.0046870000000001</c:v>
                </c:pt>
                <c:pt idx="68">
                  <c:v>1.0046870000000001</c:v>
                </c:pt>
                <c:pt idx="69">
                  <c:v>1.0046870000000001</c:v>
                </c:pt>
                <c:pt idx="70">
                  <c:v>1.0046870000000001</c:v>
                </c:pt>
                <c:pt idx="71">
                  <c:v>1.002734</c:v>
                </c:pt>
                <c:pt idx="72">
                  <c:v>0.99882800000000005</c:v>
                </c:pt>
                <c:pt idx="73">
                  <c:v>0.99492199999999997</c:v>
                </c:pt>
                <c:pt idx="74">
                  <c:v>0.99296899999999999</c:v>
                </c:pt>
                <c:pt idx="75">
                  <c:v>0.99101600000000001</c:v>
                </c:pt>
                <c:pt idx="76">
                  <c:v>0.98710900000000001</c:v>
                </c:pt>
                <c:pt idx="77">
                  <c:v>0.98320300000000005</c:v>
                </c:pt>
                <c:pt idx="78">
                  <c:v>0.98124999999999996</c:v>
                </c:pt>
                <c:pt idx="79">
                  <c:v>0.98124999999999996</c:v>
                </c:pt>
                <c:pt idx="80">
                  <c:v>0.97929699999999997</c:v>
                </c:pt>
                <c:pt idx="81">
                  <c:v>0.97734399999999999</c:v>
                </c:pt>
                <c:pt idx="82">
                  <c:v>0.973437</c:v>
                </c:pt>
                <c:pt idx="83">
                  <c:v>0.96757800000000005</c:v>
                </c:pt>
                <c:pt idx="84">
                  <c:v>0.96367199999999997</c:v>
                </c:pt>
                <c:pt idx="85">
                  <c:v>0.957812</c:v>
                </c:pt>
                <c:pt idx="86">
                  <c:v>0.95390600000000003</c:v>
                </c:pt>
                <c:pt idx="87">
                  <c:v>0.95</c:v>
                </c:pt>
                <c:pt idx="88">
                  <c:v>0.94609399999999999</c:v>
                </c:pt>
                <c:pt idx="89">
                  <c:v>0.942187</c:v>
                </c:pt>
                <c:pt idx="90">
                  <c:v>0.93828100000000003</c:v>
                </c:pt>
                <c:pt idx="91">
                  <c:v>0.93437499999999996</c:v>
                </c:pt>
                <c:pt idx="92">
                  <c:v>0.93046899999999999</c:v>
                </c:pt>
                <c:pt idx="93">
                  <c:v>0.926562</c:v>
                </c:pt>
                <c:pt idx="94">
                  <c:v>0.92265600000000003</c:v>
                </c:pt>
                <c:pt idx="95">
                  <c:v>0.91679699999999997</c:v>
                </c:pt>
                <c:pt idx="96">
                  <c:v>0.910937</c:v>
                </c:pt>
                <c:pt idx="97">
                  <c:v>0.90312499999999996</c:v>
                </c:pt>
                <c:pt idx="98">
                  <c:v>0.895312</c:v>
                </c:pt>
                <c:pt idx="99">
                  <c:v>0.88945300000000005</c:v>
                </c:pt>
                <c:pt idx="100">
                  <c:v>0.88359399999999999</c:v>
                </c:pt>
                <c:pt idx="101">
                  <c:v>0.87773400000000001</c:v>
                </c:pt>
                <c:pt idx="102">
                  <c:v>0.87382800000000005</c:v>
                </c:pt>
                <c:pt idx="103">
                  <c:v>0.86992199999999997</c:v>
                </c:pt>
                <c:pt idx="104">
                  <c:v>0.864062</c:v>
                </c:pt>
                <c:pt idx="105">
                  <c:v>0.85820300000000005</c:v>
                </c:pt>
                <c:pt idx="106">
                  <c:v>0.85429699999999997</c:v>
                </c:pt>
                <c:pt idx="107">
                  <c:v>0.848437</c:v>
                </c:pt>
                <c:pt idx="108">
                  <c:v>0.84453100000000003</c:v>
                </c:pt>
                <c:pt idx="109">
                  <c:v>0.84257800000000005</c:v>
                </c:pt>
                <c:pt idx="110">
                  <c:v>0.84257800000000005</c:v>
                </c:pt>
                <c:pt idx="111">
                  <c:v>0.83867199999999997</c:v>
                </c:pt>
                <c:pt idx="112">
                  <c:v>0.83085900000000001</c:v>
                </c:pt>
                <c:pt idx="113">
                  <c:v>0.82304699999999997</c:v>
                </c:pt>
                <c:pt idx="114">
                  <c:v>0.817187</c:v>
                </c:pt>
                <c:pt idx="115">
                  <c:v>0.81328100000000003</c:v>
                </c:pt>
                <c:pt idx="116">
                  <c:v>0.80742199999999997</c:v>
                </c:pt>
                <c:pt idx="117">
                  <c:v>0.801562</c:v>
                </c:pt>
                <c:pt idx="118">
                  <c:v>0.79179699999999997</c:v>
                </c:pt>
                <c:pt idx="119">
                  <c:v>0.78398400000000001</c:v>
                </c:pt>
                <c:pt idx="120">
                  <c:v>0.77812499999999996</c:v>
                </c:pt>
                <c:pt idx="121">
                  <c:v>0.77421899999999999</c:v>
                </c:pt>
                <c:pt idx="122">
                  <c:v>0.770312</c:v>
                </c:pt>
                <c:pt idx="123">
                  <c:v>0.76835900000000001</c:v>
                </c:pt>
                <c:pt idx="124">
                  <c:v>0.76640600000000003</c:v>
                </c:pt>
                <c:pt idx="125">
                  <c:v>0.76445300000000005</c:v>
                </c:pt>
                <c:pt idx="126">
                  <c:v>0.76249999999999996</c:v>
                </c:pt>
                <c:pt idx="127">
                  <c:v>0.76054699999999997</c:v>
                </c:pt>
                <c:pt idx="128">
                  <c:v>0.75859399999999999</c:v>
                </c:pt>
                <c:pt idx="129">
                  <c:v>0.75859399999999999</c:v>
                </c:pt>
                <c:pt idx="130">
                  <c:v>0.75664100000000001</c:v>
                </c:pt>
                <c:pt idx="131">
                  <c:v>0.75664100000000001</c:v>
                </c:pt>
                <c:pt idx="132">
                  <c:v>0.75664100000000001</c:v>
                </c:pt>
                <c:pt idx="133">
                  <c:v>0.75664100000000001</c:v>
                </c:pt>
                <c:pt idx="134">
                  <c:v>0.75859399999999999</c:v>
                </c:pt>
                <c:pt idx="135">
                  <c:v>0.76249999999999996</c:v>
                </c:pt>
                <c:pt idx="136">
                  <c:v>0.76445300000000005</c:v>
                </c:pt>
                <c:pt idx="137">
                  <c:v>0.76445300000000005</c:v>
                </c:pt>
                <c:pt idx="138">
                  <c:v>0.76640600000000003</c:v>
                </c:pt>
                <c:pt idx="139">
                  <c:v>0.76835900000000001</c:v>
                </c:pt>
                <c:pt idx="140">
                  <c:v>0.770312</c:v>
                </c:pt>
                <c:pt idx="141">
                  <c:v>0.77226600000000001</c:v>
                </c:pt>
                <c:pt idx="142">
                  <c:v>0.77617199999999997</c:v>
                </c:pt>
                <c:pt idx="143">
                  <c:v>0.78007800000000005</c:v>
                </c:pt>
                <c:pt idx="144">
                  <c:v>0.78398400000000001</c:v>
                </c:pt>
                <c:pt idx="145">
                  <c:v>0.785937</c:v>
                </c:pt>
                <c:pt idx="146">
                  <c:v>0.78789100000000001</c:v>
                </c:pt>
                <c:pt idx="147">
                  <c:v>0.79179699999999997</c:v>
                </c:pt>
                <c:pt idx="148">
                  <c:v>0.79179699999999997</c:v>
                </c:pt>
                <c:pt idx="149">
                  <c:v>0.78984399999999999</c:v>
                </c:pt>
                <c:pt idx="150">
                  <c:v>0.78984399999999999</c:v>
                </c:pt>
                <c:pt idx="151">
                  <c:v>0.78984399999999999</c:v>
                </c:pt>
                <c:pt idx="152">
                  <c:v>0.78789100000000001</c:v>
                </c:pt>
                <c:pt idx="153">
                  <c:v>0.78789100000000001</c:v>
                </c:pt>
                <c:pt idx="154">
                  <c:v>0.78984399999999999</c:v>
                </c:pt>
                <c:pt idx="155">
                  <c:v>0.79374999999999996</c:v>
                </c:pt>
                <c:pt idx="156">
                  <c:v>0.80351600000000001</c:v>
                </c:pt>
                <c:pt idx="157">
                  <c:v>0.80937499999999996</c:v>
                </c:pt>
                <c:pt idx="158">
                  <c:v>0.81523400000000001</c:v>
                </c:pt>
                <c:pt idx="159">
                  <c:v>0.81914100000000001</c:v>
                </c:pt>
                <c:pt idx="160">
                  <c:v>0.82695300000000005</c:v>
                </c:pt>
                <c:pt idx="161">
                  <c:v>0.83671899999999999</c:v>
                </c:pt>
                <c:pt idx="162">
                  <c:v>0.84453100000000003</c:v>
                </c:pt>
                <c:pt idx="163">
                  <c:v>0.848437</c:v>
                </c:pt>
                <c:pt idx="164">
                  <c:v>0.85039100000000001</c:v>
                </c:pt>
                <c:pt idx="165">
                  <c:v>0.85234399999999999</c:v>
                </c:pt>
                <c:pt idx="166">
                  <c:v>0.85820300000000005</c:v>
                </c:pt>
                <c:pt idx="167">
                  <c:v>0.864062</c:v>
                </c:pt>
                <c:pt idx="168">
                  <c:v>0.86992199999999997</c:v>
                </c:pt>
                <c:pt idx="169">
                  <c:v>0.87578100000000003</c:v>
                </c:pt>
                <c:pt idx="170">
                  <c:v>0.88164100000000001</c:v>
                </c:pt>
                <c:pt idx="171">
                  <c:v>0.88945300000000005</c:v>
                </c:pt>
                <c:pt idx="172">
                  <c:v>0.89726600000000001</c:v>
                </c:pt>
                <c:pt idx="173">
                  <c:v>0.90507800000000005</c:v>
                </c:pt>
                <c:pt idx="174">
                  <c:v>0.91289100000000001</c:v>
                </c:pt>
                <c:pt idx="175">
                  <c:v>0.91874999999999996</c:v>
                </c:pt>
                <c:pt idx="176">
                  <c:v>0.92460900000000001</c:v>
                </c:pt>
                <c:pt idx="177">
                  <c:v>0.92851600000000001</c:v>
                </c:pt>
                <c:pt idx="178">
                  <c:v>0.93046899999999999</c:v>
                </c:pt>
                <c:pt idx="179">
                  <c:v>0.93437499999999996</c:v>
                </c:pt>
                <c:pt idx="180">
                  <c:v>0.93828100000000003</c:v>
                </c:pt>
                <c:pt idx="181">
                  <c:v>0.94023400000000001</c:v>
                </c:pt>
                <c:pt idx="182">
                  <c:v>0.94414100000000001</c:v>
                </c:pt>
                <c:pt idx="183">
                  <c:v>0.94804699999999997</c:v>
                </c:pt>
                <c:pt idx="184">
                  <c:v>0.95195300000000005</c:v>
                </c:pt>
                <c:pt idx="185">
                  <c:v>0.95976600000000001</c:v>
                </c:pt>
                <c:pt idx="186">
                  <c:v>0.96562499999999996</c:v>
                </c:pt>
                <c:pt idx="187">
                  <c:v>0.96953100000000003</c:v>
                </c:pt>
                <c:pt idx="188">
                  <c:v>0.973437</c:v>
                </c:pt>
                <c:pt idx="189">
                  <c:v>0.97929699999999997</c:v>
                </c:pt>
                <c:pt idx="190">
                  <c:v>0.98320300000000005</c:v>
                </c:pt>
                <c:pt idx="191">
                  <c:v>0.98710900000000001</c:v>
                </c:pt>
                <c:pt idx="192">
                  <c:v>0.989062</c:v>
                </c:pt>
                <c:pt idx="193">
                  <c:v>0.99101600000000001</c:v>
                </c:pt>
                <c:pt idx="194">
                  <c:v>0.99492199999999997</c:v>
                </c:pt>
                <c:pt idx="195">
                  <c:v>0.99492199999999997</c:v>
                </c:pt>
                <c:pt idx="196">
                  <c:v>0.99687499999999996</c:v>
                </c:pt>
                <c:pt idx="197">
                  <c:v>0.99687499999999996</c:v>
                </c:pt>
                <c:pt idx="198">
                  <c:v>0.99882800000000005</c:v>
                </c:pt>
                <c:pt idx="199">
                  <c:v>1.0007809999999999</c:v>
                </c:pt>
                <c:pt idx="200">
                  <c:v>1.002734</c:v>
                </c:pt>
                <c:pt idx="201">
                  <c:v>1.0046870000000001</c:v>
                </c:pt>
                <c:pt idx="202">
                  <c:v>1.0046870000000001</c:v>
                </c:pt>
                <c:pt idx="203">
                  <c:v>1.0066409999999999</c:v>
                </c:pt>
                <c:pt idx="204">
                  <c:v>1.0105470000000001</c:v>
                </c:pt>
                <c:pt idx="205">
                  <c:v>1.0105470000000001</c:v>
                </c:pt>
                <c:pt idx="206">
                  <c:v>1.0105470000000001</c:v>
                </c:pt>
                <c:pt idx="207">
                  <c:v>1.0105470000000001</c:v>
                </c:pt>
                <c:pt idx="208">
                  <c:v>1.008594</c:v>
                </c:pt>
                <c:pt idx="209">
                  <c:v>1.0066409999999999</c:v>
                </c:pt>
                <c:pt idx="210">
                  <c:v>1.0046870000000001</c:v>
                </c:pt>
                <c:pt idx="211">
                  <c:v>1.0046870000000001</c:v>
                </c:pt>
                <c:pt idx="212">
                  <c:v>1.0046870000000001</c:v>
                </c:pt>
                <c:pt idx="213">
                  <c:v>1.0046870000000001</c:v>
                </c:pt>
                <c:pt idx="214">
                  <c:v>1.002734</c:v>
                </c:pt>
                <c:pt idx="215">
                  <c:v>0.99882800000000005</c:v>
                </c:pt>
                <c:pt idx="216">
                  <c:v>0.99492199999999997</c:v>
                </c:pt>
                <c:pt idx="217">
                  <c:v>0.99296899999999999</c:v>
                </c:pt>
                <c:pt idx="218">
                  <c:v>0.989062</c:v>
                </c:pt>
                <c:pt idx="219">
                  <c:v>0.98515600000000003</c:v>
                </c:pt>
                <c:pt idx="220">
                  <c:v>0.98320300000000005</c:v>
                </c:pt>
                <c:pt idx="221">
                  <c:v>0.97929699999999997</c:v>
                </c:pt>
                <c:pt idx="222">
                  <c:v>0.97929699999999997</c:v>
                </c:pt>
                <c:pt idx="223">
                  <c:v>0.97929699999999997</c:v>
                </c:pt>
                <c:pt idx="224">
                  <c:v>0.97734399999999999</c:v>
                </c:pt>
                <c:pt idx="225">
                  <c:v>0.973437</c:v>
                </c:pt>
                <c:pt idx="226">
                  <c:v>0.96757800000000005</c:v>
                </c:pt>
                <c:pt idx="227">
                  <c:v>0.96367199999999997</c:v>
                </c:pt>
                <c:pt idx="228">
                  <c:v>0.95976600000000001</c:v>
                </c:pt>
                <c:pt idx="229">
                  <c:v>0.95390600000000003</c:v>
                </c:pt>
                <c:pt idx="230">
                  <c:v>0.95</c:v>
                </c:pt>
                <c:pt idx="231">
                  <c:v>0.94414100000000001</c:v>
                </c:pt>
                <c:pt idx="232">
                  <c:v>0.94023400000000001</c:v>
                </c:pt>
                <c:pt idx="233">
                  <c:v>0.93632800000000005</c:v>
                </c:pt>
                <c:pt idx="234">
                  <c:v>0.93437499999999996</c:v>
                </c:pt>
                <c:pt idx="235">
                  <c:v>0.93046899999999999</c:v>
                </c:pt>
                <c:pt idx="236">
                  <c:v>0.92460900000000001</c:v>
                </c:pt>
                <c:pt idx="237">
                  <c:v>0.92070300000000005</c:v>
                </c:pt>
                <c:pt idx="238">
                  <c:v>0.91484399999999999</c:v>
                </c:pt>
                <c:pt idx="239">
                  <c:v>0.90898400000000001</c:v>
                </c:pt>
                <c:pt idx="240">
                  <c:v>0.90312499999999996</c:v>
                </c:pt>
                <c:pt idx="241">
                  <c:v>0.895312</c:v>
                </c:pt>
                <c:pt idx="242">
                  <c:v>0.88945300000000005</c:v>
                </c:pt>
                <c:pt idx="243">
                  <c:v>0.88359399999999999</c:v>
                </c:pt>
                <c:pt idx="244">
                  <c:v>0.87773400000000001</c:v>
                </c:pt>
                <c:pt idx="245">
                  <c:v>0.87187499999999996</c:v>
                </c:pt>
                <c:pt idx="246">
                  <c:v>0.86796899999999999</c:v>
                </c:pt>
                <c:pt idx="247">
                  <c:v>0.86210900000000001</c:v>
                </c:pt>
                <c:pt idx="248">
                  <c:v>0.85624999999999996</c:v>
                </c:pt>
                <c:pt idx="249">
                  <c:v>0.85234399999999999</c:v>
                </c:pt>
                <c:pt idx="250">
                  <c:v>0.85039100000000001</c:v>
                </c:pt>
                <c:pt idx="251">
                  <c:v>0.84648400000000001</c:v>
                </c:pt>
                <c:pt idx="252">
                  <c:v>0.84257800000000005</c:v>
                </c:pt>
                <c:pt idx="253">
                  <c:v>0.83867199999999997</c:v>
                </c:pt>
                <c:pt idx="254">
                  <c:v>0.83671899999999999</c:v>
                </c:pt>
                <c:pt idx="255">
                  <c:v>0.83085900000000001</c:v>
                </c:pt>
                <c:pt idx="256">
                  <c:v>0.82304699999999997</c:v>
                </c:pt>
                <c:pt idx="257">
                  <c:v>0.817187</c:v>
                </c:pt>
                <c:pt idx="258">
                  <c:v>0.81132800000000005</c:v>
                </c:pt>
                <c:pt idx="259">
                  <c:v>0.80351600000000001</c:v>
                </c:pt>
                <c:pt idx="260">
                  <c:v>0.79765600000000003</c:v>
                </c:pt>
                <c:pt idx="261">
                  <c:v>0.78984399999999999</c:v>
                </c:pt>
                <c:pt idx="262">
                  <c:v>0.78398400000000001</c:v>
                </c:pt>
                <c:pt idx="263">
                  <c:v>0.77812499999999996</c:v>
                </c:pt>
                <c:pt idx="264">
                  <c:v>0.77617199999999997</c:v>
                </c:pt>
                <c:pt idx="265">
                  <c:v>0.77226600000000001</c:v>
                </c:pt>
                <c:pt idx="266">
                  <c:v>0.76835900000000001</c:v>
                </c:pt>
                <c:pt idx="267">
                  <c:v>0.76445300000000005</c:v>
                </c:pt>
                <c:pt idx="268">
                  <c:v>0.76445300000000005</c:v>
                </c:pt>
                <c:pt idx="269">
                  <c:v>0.76249999999999996</c:v>
                </c:pt>
                <c:pt idx="270">
                  <c:v>0.76054699999999997</c:v>
                </c:pt>
                <c:pt idx="271">
                  <c:v>0.75859399999999999</c:v>
                </c:pt>
                <c:pt idx="272">
                  <c:v>0.75859399999999999</c:v>
                </c:pt>
                <c:pt idx="273">
                  <c:v>0.75859399999999999</c:v>
                </c:pt>
                <c:pt idx="274">
                  <c:v>0.75664100000000001</c:v>
                </c:pt>
                <c:pt idx="275">
                  <c:v>0.75664100000000001</c:v>
                </c:pt>
                <c:pt idx="276">
                  <c:v>0.754687</c:v>
                </c:pt>
                <c:pt idx="277">
                  <c:v>0.75664100000000001</c:v>
                </c:pt>
                <c:pt idx="278">
                  <c:v>0.76054699999999997</c:v>
                </c:pt>
                <c:pt idx="279">
                  <c:v>0.76249999999999996</c:v>
                </c:pt>
                <c:pt idx="280">
                  <c:v>0.76249999999999996</c:v>
                </c:pt>
                <c:pt idx="281">
                  <c:v>0.76249999999999996</c:v>
                </c:pt>
                <c:pt idx="282">
                  <c:v>0.76640600000000003</c:v>
                </c:pt>
                <c:pt idx="283">
                  <c:v>0.770312</c:v>
                </c:pt>
                <c:pt idx="284">
                  <c:v>0.77421899999999999</c:v>
                </c:pt>
                <c:pt idx="285">
                  <c:v>0.77421899999999999</c:v>
                </c:pt>
                <c:pt idx="286">
                  <c:v>0.77812499999999996</c:v>
                </c:pt>
                <c:pt idx="287">
                  <c:v>0.78203100000000003</c:v>
                </c:pt>
                <c:pt idx="288">
                  <c:v>0.78789100000000001</c:v>
                </c:pt>
                <c:pt idx="289">
                  <c:v>0.78984399999999999</c:v>
                </c:pt>
                <c:pt idx="290">
                  <c:v>0.78984399999999999</c:v>
                </c:pt>
                <c:pt idx="291">
                  <c:v>0.78984399999999999</c:v>
                </c:pt>
                <c:pt idx="292">
                  <c:v>0.79179699999999997</c:v>
                </c:pt>
                <c:pt idx="293">
                  <c:v>0.79179699999999997</c:v>
                </c:pt>
                <c:pt idx="294">
                  <c:v>0.78789100000000001</c:v>
                </c:pt>
                <c:pt idx="295">
                  <c:v>0.78398400000000001</c:v>
                </c:pt>
                <c:pt idx="296">
                  <c:v>0.78398400000000001</c:v>
                </c:pt>
                <c:pt idx="297">
                  <c:v>0.79179699999999997</c:v>
                </c:pt>
                <c:pt idx="298">
                  <c:v>0.79960900000000001</c:v>
                </c:pt>
                <c:pt idx="299">
                  <c:v>0.80351600000000001</c:v>
                </c:pt>
                <c:pt idx="300">
                  <c:v>0.80742199999999997</c:v>
                </c:pt>
                <c:pt idx="301">
                  <c:v>0.81328100000000003</c:v>
                </c:pt>
                <c:pt idx="302">
                  <c:v>0.82304699999999997</c:v>
                </c:pt>
                <c:pt idx="303">
                  <c:v>0.83085900000000001</c:v>
                </c:pt>
                <c:pt idx="304">
                  <c:v>0.83671899999999999</c:v>
                </c:pt>
                <c:pt idx="305">
                  <c:v>0.84257800000000005</c:v>
                </c:pt>
                <c:pt idx="306">
                  <c:v>0.848437</c:v>
                </c:pt>
                <c:pt idx="307">
                  <c:v>0.85234399999999999</c:v>
                </c:pt>
                <c:pt idx="308">
                  <c:v>0.85624999999999996</c:v>
                </c:pt>
                <c:pt idx="309">
                  <c:v>0.85820300000000005</c:v>
                </c:pt>
                <c:pt idx="310">
                  <c:v>0.864062</c:v>
                </c:pt>
                <c:pt idx="311">
                  <c:v>0.86992199999999997</c:v>
                </c:pt>
                <c:pt idx="312">
                  <c:v>0.87578100000000003</c:v>
                </c:pt>
                <c:pt idx="313">
                  <c:v>0.879687</c:v>
                </c:pt>
                <c:pt idx="314">
                  <c:v>0.88749999999999996</c:v>
                </c:pt>
                <c:pt idx="315">
                  <c:v>0.89726600000000001</c:v>
                </c:pt>
                <c:pt idx="316">
                  <c:v>0.90898400000000001</c:v>
                </c:pt>
                <c:pt idx="317">
                  <c:v>0.91679699999999997</c:v>
                </c:pt>
                <c:pt idx="318">
                  <c:v>0.92070300000000005</c:v>
                </c:pt>
                <c:pt idx="319">
                  <c:v>0.92460900000000001</c:v>
                </c:pt>
                <c:pt idx="320">
                  <c:v>0.92851600000000001</c:v>
                </c:pt>
                <c:pt idx="321">
                  <c:v>0.93242199999999997</c:v>
                </c:pt>
                <c:pt idx="322">
                  <c:v>0.93437499999999996</c:v>
                </c:pt>
                <c:pt idx="323">
                  <c:v>0.93632800000000005</c:v>
                </c:pt>
                <c:pt idx="324">
                  <c:v>0.94023400000000001</c:v>
                </c:pt>
                <c:pt idx="325">
                  <c:v>0.94609399999999999</c:v>
                </c:pt>
                <c:pt idx="326">
                  <c:v>0.95195300000000005</c:v>
                </c:pt>
                <c:pt idx="327">
                  <c:v>0.95585900000000001</c:v>
                </c:pt>
                <c:pt idx="328">
                  <c:v>0.95976600000000001</c:v>
                </c:pt>
                <c:pt idx="329">
                  <c:v>0.96562499999999996</c:v>
                </c:pt>
                <c:pt idx="330">
                  <c:v>0.97148400000000001</c:v>
                </c:pt>
                <c:pt idx="331">
                  <c:v>0.97539100000000001</c:v>
                </c:pt>
                <c:pt idx="332">
                  <c:v>0.97929699999999997</c:v>
                </c:pt>
                <c:pt idx="333">
                  <c:v>0.98124999999999996</c:v>
                </c:pt>
                <c:pt idx="334">
                  <c:v>0.98710900000000001</c:v>
                </c:pt>
                <c:pt idx="335">
                  <c:v>0.99101600000000001</c:v>
                </c:pt>
                <c:pt idx="336">
                  <c:v>0.99296899999999999</c:v>
                </c:pt>
                <c:pt idx="337">
                  <c:v>0.99492199999999997</c:v>
                </c:pt>
                <c:pt idx="338">
                  <c:v>0.99492199999999997</c:v>
                </c:pt>
                <c:pt idx="339">
                  <c:v>0.99687499999999996</c:v>
                </c:pt>
                <c:pt idx="340">
                  <c:v>0.99882800000000005</c:v>
                </c:pt>
                <c:pt idx="341">
                  <c:v>1.0007809999999999</c:v>
                </c:pt>
                <c:pt idx="342">
                  <c:v>1.0007809999999999</c:v>
                </c:pt>
                <c:pt idx="343">
                  <c:v>1.0007809999999999</c:v>
                </c:pt>
                <c:pt idx="344">
                  <c:v>1.002734</c:v>
                </c:pt>
                <c:pt idx="345">
                  <c:v>1.0066409999999999</c:v>
                </c:pt>
                <c:pt idx="346">
                  <c:v>1.008594</c:v>
                </c:pt>
                <c:pt idx="347">
                  <c:v>1.008594</c:v>
                </c:pt>
                <c:pt idx="348">
                  <c:v>1.0105470000000001</c:v>
                </c:pt>
                <c:pt idx="349">
                  <c:v>1.0105470000000001</c:v>
                </c:pt>
                <c:pt idx="350">
                  <c:v>1.0105470000000001</c:v>
                </c:pt>
                <c:pt idx="351">
                  <c:v>1.008594</c:v>
                </c:pt>
                <c:pt idx="352">
                  <c:v>1.0046870000000001</c:v>
                </c:pt>
                <c:pt idx="353">
                  <c:v>1.002734</c:v>
                </c:pt>
                <c:pt idx="354">
                  <c:v>1.002734</c:v>
                </c:pt>
                <c:pt idx="355">
                  <c:v>1.0046870000000001</c:v>
                </c:pt>
                <c:pt idx="356">
                  <c:v>1.0046870000000001</c:v>
                </c:pt>
                <c:pt idx="357">
                  <c:v>1.002734</c:v>
                </c:pt>
                <c:pt idx="358">
                  <c:v>0.99882800000000005</c:v>
                </c:pt>
                <c:pt idx="359">
                  <c:v>0.99687499999999996</c:v>
                </c:pt>
                <c:pt idx="360">
                  <c:v>0.99296899999999999</c:v>
                </c:pt>
                <c:pt idx="361">
                  <c:v>0.989062</c:v>
                </c:pt>
                <c:pt idx="362">
                  <c:v>0.98515600000000003</c:v>
                </c:pt>
                <c:pt idx="363">
                  <c:v>0.98124999999999996</c:v>
                </c:pt>
                <c:pt idx="364">
                  <c:v>0.97929699999999997</c:v>
                </c:pt>
                <c:pt idx="365">
                  <c:v>0.97734399999999999</c:v>
                </c:pt>
                <c:pt idx="366">
                  <c:v>0.97734399999999999</c:v>
                </c:pt>
                <c:pt idx="367">
                  <c:v>0.97539100000000001</c:v>
                </c:pt>
                <c:pt idx="368">
                  <c:v>0.97148400000000001</c:v>
                </c:pt>
                <c:pt idx="369">
                  <c:v>0.96757800000000005</c:v>
                </c:pt>
                <c:pt idx="370">
                  <c:v>0.96367199999999997</c:v>
                </c:pt>
                <c:pt idx="371">
                  <c:v>0.95976600000000001</c:v>
                </c:pt>
                <c:pt idx="372">
                  <c:v>0.95390600000000003</c:v>
                </c:pt>
                <c:pt idx="373">
                  <c:v>0.94804699999999997</c:v>
                </c:pt>
                <c:pt idx="374">
                  <c:v>0.94414100000000001</c:v>
                </c:pt>
                <c:pt idx="375">
                  <c:v>0.94023400000000001</c:v>
                </c:pt>
                <c:pt idx="376">
                  <c:v>0.93632800000000005</c:v>
                </c:pt>
                <c:pt idx="377">
                  <c:v>0.93242199999999997</c:v>
                </c:pt>
                <c:pt idx="378">
                  <c:v>0.92851600000000001</c:v>
                </c:pt>
                <c:pt idx="379">
                  <c:v>0.92460900000000001</c:v>
                </c:pt>
                <c:pt idx="380">
                  <c:v>0.92070300000000005</c:v>
                </c:pt>
                <c:pt idx="381">
                  <c:v>0.91679699999999997</c:v>
                </c:pt>
                <c:pt idx="382">
                  <c:v>0.910937</c:v>
                </c:pt>
                <c:pt idx="383">
                  <c:v>0.90312499999999996</c:v>
                </c:pt>
                <c:pt idx="384">
                  <c:v>0.895312</c:v>
                </c:pt>
                <c:pt idx="385">
                  <c:v>0.88945300000000005</c:v>
                </c:pt>
                <c:pt idx="386">
                  <c:v>0.88164100000000001</c:v>
                </c:pt>
                <c:pt idx="387">
                  <c:v>0.87578100000000003</c:v>
                </c:pt>
                <c:pt idx="388">
                  <c:v>0.86992199999999997</c:v>
                </c:pt>
                <c:pt idx="389">
                  <c:v>0.86601600000000001</c:v>
                </c:pt>
                <c:pt idx="390">
                  <c:v>0.86210900000000001</c:v>
                </c:pt>
                <c:pt idx="391">
                  <c:v>0.85820300000000005</c:v>
                </c:pt>
                <c:pt idx="392">
                  <c:v>0.85429699999999997</c:v>
                </c:pt>
                <c:pt idx="393">
                  <c:v>0.85039100000000001</c:v>
                </c:pt>
                <c:pt idx="394">
                  <c:v>0.84648400000000001</c:v>
                </c:pt>
                <c:pt idx="395">
                  <c:v>0.84062499999999996</c:v>
                </c:pt>
                <c:pt idx="396">
                  <c:v>0.83671899999999999</c:v>
                </c:pt>
                <c:pt idx="397">
                  <c:v>0.832812</c:v>
                </c:pt>
                <c:pt idx="398">
                  <c:v>0.83085900000000001</c:v>
                </c:pt>
                <c:pt idx="399">
                  <c:v>0.82695300000000005</c:v>
                </c:pt>
                <c:pt idx="400">
                  <c:v>0.82109399999999999</c:v>
                </c:pt>
                <c:pt idx="401">
                  <c:v>0.81328100000000003</c:v>
                </c:pt>
                <c:pt idx="402">
                  <c:v>0.801562</c:v>
                </c:pt>
                <c:pt idx="403">
                  <c:v>0.79374999999999996</c:v>
                </c:pt>
                <c:pt idx="404">
                  <c:v>0.78789100000000001</c:v>
                </c:pt>
                <c:pt idx="405">
                  <c:v>0.78203100000000003</c:v>
                </c:pt>
                <c:pt idx="406">
                  <c:v>0.77812499999999996</c:v>
                </c:pt>
                <c:pt idx="407">
                  <c:v>0.77421899999999999</c:v>
                </c:pt>
                <c:pt idx="408">
                  <c:v>0.770312</c:v>
                </c:pt>
                <c:pt idx="409">
                  <c:v>0.76640600000000003</c:v>
                </c:pt>
                <c:pt idx="410">
                  <c:v>0.76445300000000005</c:v>
                </c:pt>
                <c:pt idx="411">
                  <c:v>0.76249999999999996</c:v>
                </c:pt>
                <c:pt idx="412">
                  <c:v>0.76054699999999997</c:v>
                </c:pt>
                <c:pt idx="413">
                  <c:v>0.75859399999999999</c:v>
                </c:pt>
                <c:pt idx="414">
                  <c:v>0.75859399999999999</c:v>
                </c:pt>
                <c:pt idx="415">
                  <c:v>0.75664100000000001</c:v>
                </c:pt>
                <c:pt idx="416">
                  <c:v>0.75664100000000001</c:v>
                </c:pt>
                <c:pt idx="417">
                  <c:v>0.75664100000000001</c:v>
                </c:pt>
                <c:pt idx="418">
                  <c:v>0.75664100000000001</c:v>
                </c:pt>
                <c:pt idx="419">
                  <c:v>0.75859399999999999</c:v>
                </c:pt>
                <c:pt idx="420">
                  <c:v>0.76054699999999997</c:v>
                </c:pt>
                <c:pt idx="421">
                  <c:v>0.76054699999999997</c:v>
                </c:pt>
                <c:pt idx="422">
                  <c:v>0.76249999999999996</c:v>
                </c:pt>
                <c:pt idx="423">
                  <c:v>0.76249999999999996</c:v>
                </c:pt>
                <c:pt idx="424">
                  <c:v>0.76640600000000003</c:v>
                </c:pt>
                <c:pt idx="425">
                  <c:v>0.76835900000000001</c:v>
                </c:pt>
                <c:pt idx="426">
                  <c:v>0.770312</c:v>
                </c:pt>
                <c:pt idx="427">
                  <c:v>0.77421899999999999</c:v>
                </c:pt>
                <c:pt idx="428">
                  <c:v>0.77617199999999997</c:v>
                </c:pt>
                <c:pt idx="429">
                  <c:v>0.78203100000000003</c:v>
                </c:pt>
                <c:pt idx="430">
                  <c:v>0.78398400000000001</c:v>
                </c:pt>
                <c:pt idx="431">
                  <c:v>0.785937</c:v>
                </c:pt>
                <c:pt idx="432">
                  <c:v>0.78789100000000001</c:v>
                </c:pt>
                <c:pt idx="433">
                  <c:v>0.79179699999999997</c:v>
                </c:pt>
                <c:pt idx="434">
                  <c:v>0.79374999999999996</c:v>
                </c:pt>
                <c:pt idx="435">
                  <c:v>0.79179699999999997</c:v>
                </c:pt>
                <c:pt idx="436">
                  <c:v>0.78789100000000001</c:v>
                </c:pt>
                <c:pt idx="437">
                  <c:v>0.78789100000000001</c:v>
                </c:pt>
                <c:pt idx="438">
                  <c:v>0.78789100000000001</c:v>
                </c:pt>
                <c:pt idx="439">
                  <c:v>0.78984399999999999</c:v>
                </c:pt>
                <c:pt idx="440">
                  <c:v>0.78984399999999999</c:v>
                </c:pt>
                <c:pt idx="441">
                  <c:v>0.79374999999999996</c:v>
                </c:pt>
                <c:pt idx="442">
                  <c:v>0.801562</c:v>
                </c:pt>
                <c:pt idx="443">
                  <c:v>0.81132800000000005</c:v>
                </c:pt>
                <c:pt idx="444">
                  <c:v>0.817187</c:v>
                </c:pt>
                <c:pt idx="445">
                  <c:v>0.82304699999999997</c:v>
                </c:pt>
                <c:pt idx="446">
                  <c:v>0.82890600000000003</c:v>
                </c:pt>
                <c:pt idx="447">
                  <c:v>0.83671899999999999</c:v>
                </c:pt>
                <c:pt idx="448">
                  <c:v>0.84648400000000001</c:v>
                </c:pt>
                <c:pt idx="449">
                  <c:v>0.848437</c:v>
                </c:pt>
                <c:pt idx="450">
                  <c:v>0.85234399999999999</c:v>
                </c:pt>
                <c:pt idx="451">
                  <c:v>0.85624999999999996</c:v>
                </c:pt>
                <c:pt idx="452">
                  <c:v>0.86015600000000003</c:v>
                </c:pt>
                <c:pt idx="453">
                  <c:v>0.864062</c:v>
                </c:pt>
                <c:pt idx="454">
                  <c:v>0.86992199999999997</c:v>
                </c:pt>
                <c:pt idx="455">
                  <c:v>0.87578100000000003</c:v>
                </c:pt>
                <c:pt idx="456">
                  <c:v>0.88359399999999999</c:v>
                </c:pt>
                <c:pt idx="457">
                  <c:v>0.89335900000000001</c:v>
                </c:pt>
                <c:pt idx="458">
                  <c:v>0.89921899999999999</c:v>
                </c:pt>
                <c:pt idx="459">
                  <c:v>0.90898400000000001</c:v>
                </c:pt>
                <c:pt idx="460">
                  <c:v>0.91679699999999997</c:v>
                </c:pt>
                <c:pt idx="461">
                  <c:v>0.92265600000000003</c:v>
                </c:pt>
                <c:pt idx="462">
                  <c:v>0.926562</c:v>
                </c:pt>
                <c:pt idx="463">
                  <c:v>0.92851600000000001</c:v>
                </c:pt>
                <c:pt idx="464">
                  <c:v>0.93046899999999999</c:v>
                </c:pt>
                <c:pt idx="465">
                  <c:v>0.93242199999999997</c:v>
                </c:pt>
                <c:pt idx="466">
                  <c:v>0.93828100000000003</c:v>
                </c:pt>
                <c:pt idx="467">
                  <c:v>0.94023400000000001</c:v>
                </c:pt>
                <c:pt idx="468">
                  <c:v>0.94609399999999999</c:v>
                </c:pt>
                <c:pt idx="469">
                  <c:v>0.95</c:v>
                </c:pt>
                <c:pt idx="470">
                  <c:v>0.95585900000000001</c:v>
                </c:pt>
                <c:pt idx="471">
                  <c:v>0.96171899999999999</c:v>
                </c:pt>
                <c:pt idx="472">
                  <c:v>0.96757800000000005</c:v>
                </c:pt>
                <c:pt idx="473">
                  <c:v>0.96953100000000003</c:v>
                </c:pt>
                <c:pt idx="474">
                  <c:v>0.97539100000000001</c:v>
                </c:pt>
                <c:pt idx="475">
                  <c:v>0.97929699999999997</c:v>
                </c:pt>
                <c:pt idx="476">
                  <c:v>0.98320300000000005</c:v>
                </c:pt>
                <c:pt idx="477">
                  <c:v>0.98710900000000001</c:v>
                </c:pt>
                <c:pt idx="478">
                  <c:v>0.989062</c:v>
                </c:pt>
                <c:pt idx="479">
                  <c:v>0.99101600000000001</c:v>
                </c:pt>
                <c:pt idx="480">
                  <c:v>0.99296899999999999</c:v>
                </c:pt>
                <c:pt idx="481">
                  <c:v>0.99492199999999997</c:v>
                </c:pt>
                <c:pt idx="482">
                  <c:v>0.99687499999999996</c:v>
                </c:pt>
                <c:pt idx="483">
                  <c:v>0.99882800000000005</c:v>
                </c:pt>
                <c:pt idx="484">
                  <c:v>0.99882800000000005</c:v>
                </c:pt>
                <c:pt idx="485">
                  <c:v>1.0007809999999999</c:v>
                </c:pt>
                <c:pt idx="486">
                  <c:v>1.002734</c:v>
                </c:pt>
                <c:pt idx="487">
                  <c:v>1.0046870000000001</c:v>
                </c:pt>
                <c:pt idx="488">
                  <c:v>1.0066409999999999</c:v>
                </c:pt>
                <c:pt idx="489">
                  <c:v>1.008594</c:v>
                </c:pt>
                <c:pt idx="490">
                  <c:v>1.0105470000000001</c:v>
                </c:pt>
                <c:pt idx="491">
                  <c:v>1.0125</c:v>
                </c:pt>
                <c:pt idx="492">
                  <c:v>1.0105470000000001</c:v>
                </c:pt>
                <c:pt idx="493">
                  <c:v>1.0066409999999999</c:v>
                </c:pt>
                <c:pt idx="494">
                  <c:v>1.0046870000000001</c:v>
                </c:pt>
                <c:pt idx="495">
                  <c:v>1.002734</c:v>
                </c:pt>
                <c:pt idx="496">
                  <c:v>1.002734</c:v>
                </c:pt>
                <c:pt idx="497">
                  <c:v>1.0046870000000001</c:v>
                </c:pt>
                <c:pt idx="498">
                  <c:v>1.0046870000000001</c:v>
                </c:pt>
                <c:pt idx="499">
                  <c:v>1.002734</c:v>
                </c:pt>
                <c:pt idx="500">
                  <c:v>1.0007809999999999</c:v>
                </c:pt>
                <c:pt idx="501">
                  <c:v>1.0007809999999999</c:v>
                </c:pt>
                <c:pt idx="502">
                  <c:v>0.99687499999999996</c:v>
                </c:pt>
                <c:pt idx="503">
                  <c:v>0.99101600000000001</c:v>
                </c:pt>
                <c:pt idx="504">
                  <c:v>0.98710900000000001</c:v>
                </c:pt>
                <c:pt idx="505">
                  <c:v>0.98320300000000005</c:v>
                </c:pt>
                <c:pt idx="506">
                  <c:v>0.98124999999999996</c:v>
                </c:pt>
                <c:pt idx="507">
                  <c:v>0.97929699999999997</c:v>
                </c:pt>
                <c:pt idx="508">
                  <c:v>0.97734399999999999</c:v>
                </c:pt>
                <c:pt idx="509">
                  <c:v>0.97734399999999999</c:v>
                </c:pt>
                <c:pt idx="510">
                  <c:v>0.97539100000000001</c:v>
                </c:pt>
                <c:pt idx="511">
                  <c:v>0.97148400000000001</c:v>
                </c:pt>
                <c:pt idx="512">
                  <c:v>0.96757800000000005</c:v>
                </c:pt>
                <c:pt idx="513">
                  <c:v>0.96171899999999999</c:v>
                </c:pt>
                <c:pt idx="514">
                  <c:v>0.95585900000000001</c:v>
                </c:pt>
                <c:pt idx="515">
                  <c:v>0.95195300000000005</c:v>
                </c:pt>
                <c:pt idx="516">
                  <c:v>0.94804699999999997</c:v>
                </c:pt>
                <c:pt idx="517">
                  <c:v>0.942187</c:v>
                </c:pt>
                <c:pt idx="518">
                  <c:v>0.94023400000000001</c:v>
                </c:pt>
                <c:pt idx="519">
                  <c:v>0.93632800000000005</c:v>
                </c:pt>
                <c:pt idx="520">
                  <c:v>0.93242199999999997</c:v>
                </c:pt>
                <c:pt idx="521">
                  <c:v>0.93046899999999999</c:v>
                </c:pt>
                <c:pt idx="522">
                  <c:v>0.92460900000000001</c:v>
                </c:pt>
                <c:pt idx="523">
                  <c:v>0.92070300000000005</c:v>
                </c:pt>
                <c:pt idx="524">
                  <c:v>0.91484399999999999</c:v>
                </c:pt>
                <c:pt idx="525">
                  <c:v>0.90898400000000001</c:v>
                </c:pt>
                <c:pt idx="526">
                  <c:v>0.90117199999999997</c:v>
                </c:pt>
                <c:pt idx="527">
                  <c:v>0.895312</c:v>
                </c:pt>
                <c:pt idx="528">
                  <c:v>0.88749999999999996</c:v>
                </c:pt>
                <c:pt idx="529">
                  <c:v>0.88164100000000001</c:v>
                </c:pt>
                <c:pt idx="530">
                  <c:v>0.87578100000000003</c:v>
                </c:pt>
                <c:pt idx="531">
                  <c:v>0.86992199999999997</c:v>
                </c:pt>
                <c:pt idx="532">
                  <c:v>0.86601600000000001</c:v>
                </c:pt>
                <c:pt idx="533">
                  <c:v>0.86210900000000001</c:v>
                </c:pt>
                <c:pt idx="534">
                  <c:v>0.85624999999999996</c:v>
                </c:pt>
                <c:pt idx="535">
                  <c:v>0.85234399999999999</c:v>
                </c:pt>
                <c:pt idx="536">
                  <c:v>0.848437</c:v>
                </c:pt>
                <c:pt idx="537">
                  <c:v>0.84648400000000001</c:v>
                </c:pt>
                <c:pt idx="538">
                  <c:v>0.84257800000000005</c:v>
                </c:pt>
                <c:pt idx="539">
                  <c:v>0.83867199999999997</c:v>
                </c:pt>
                <c:pt idx="540">
                  <c:v>0.83476600000000001</c:v>
                </c:pt>
                <c:pt idx="541">
                  <c:v>0.82890600000000003</c:v>
                </c:pt>
                <c:pt idx="542">
                  <c:v>0.82304699999999997</c:v>
                </c:pt>
                <c:pt idx="543">
                  <c:v>0.81523400000000001</c:v>
                </c:pt>
                <c:pt idx="544">
                  <c:v>0.80742199999999997</c:v>
                </c:pt>
                <c:pt idx="545">
                  <c:v>0.79960900000000001</c:v>
                </c:pt>
                <c:pt idx="546">
                  <c:v>0.79570300000000005</c:v>
                </c:pt>
                <c:pt idx="547">
                  <c:v>0.79179699999999997</c:v>
                </c:pt>
                <c:pt idx="548">
                  <c:v>0.78398400000000001</c:v>
                </c:pt>
                <c:pt idx="549">
                  <c:v>0.77617199999999997</c:v>
                </c:pt>
                <c:pt idx="550">
                  <c:v>0.770312</c:v>
                </c:pt>
                <c:pt idx="551">
                  <c:v>0.76835900000000001</c:v>
                </c:pt>
                <c:pt idx="552">
                  <c:v>0.76835900000000001</c:v>
                </c:pt>
                <c:pt idx="553">
                  <c:v>0.76640600000000003</c:v>
                </c:pt>
                <c:pt idx="554">
                  <c:v>0.76445300000000005</c:v>
                </c:pt>
                <c:pt idx="555">
                  <c:v>0.76249999999999996</c:v>
                </c:pt>
                <c:pt idx="556">
                  <c:v>0.76054699999999997</c:v>
                </c:pt>
                <c:pt idx="557">
                  <c:v>0.75859399999999999</c:v>
                </c:pt>
                <c:pt idx="558">
                  <c:v>0.75859399999999999</c:v>
                </c:pt>
                <c:pt idx="559">
                  <c:v>0.75859399999999999</c:v>
                </c:pt>
                <c:pt idx="560">
                  <c:v>0.75664100000000001</c:v>
                </c:pt>
                <c:pt idx="561">
                  <c:v>0.75664100000000001</c:v>
                </c:pt>
                <c:pt idx="562">
                  <c:v>0.75664100000000001</c:v>
                </c:pt>
                <c:pt idx="563">
                  <c:v>0.75859399999999999</c:v>
                </c:pt>
                <c:pt idx="564">
                  <c:v>0.76054699999999997</c:v>
                </c:pt>
                <c:pt idx="565">
                  <c:v>0.76249999999999996</c:v>
                </c:pt>
                <c:pt idx="566">
                  <c:v>0.76445300000000005</c:v>
                </c:pt>
                <c:pt idx="567">
                  <c:v>0.76640600000000003</c:v>
                </c:pt>
                <c:pt idx="568">
                  <c:v>0.76640600000000003</c:v>
                </c:pt>
                <c:pt idx="569">
                  <c:v>0.76835900000000001</c:v>
                </c:pt>
                <c:pt idx="570">
                  <c:v>0.77226600000000001</c:v>
                </c:pt>
                <c:pt idx="571">
                  <c:v>0.77617199999999997</c:v>
                </c:pt>
                <c:pt idx="572">
                  <c:v>0.78203100000000003</c:v>
                </c:pt>
                <c:pt idx="573">
                  <c:v>0.78398400000000001</c:v>
                </c:pt>
                <c:pt idx="574">
                  <c:v>0.785937</c:v>
                </c:pt>
                <c:pt idx="575">
                  <c:v>0.78789100000000001</c:v>
                </c:pt>
                <c:pt idx="576">
                  <c:v>0.78984399999999999</c:v>
                </c:pt>
                <c:pt idx="577">
                  <c:v>0.79179699999999997</c:v>
                </c:pt>
                <c:pt idx="578">
                  <c:v>0.79179699999999997</c:v>
                </c:pt>
                <c:pt idx="579">
                  <c:v>0.78984399999999999</c:v>
                </c:pt>
                <c:pt idx="580">
                  <c:v>0.78789100000000001</c:v>
                </c:pt>
                <c:pt idx="581">
                  <c:v>0.785937</c:v>
                </c:pt>
                <c:pt idx="582">
                  <c:v>0.78789100000000001</c:v>
                </c:pt>
                <c:pt idx="583">
                  <c:v>0.79179699999999997</c:v>
                </c:pt>
                <c:pt idx="584">
                  <c:v>0.79765600000000003</c:v>
                </c:pt>
                <c:pt idx="585">
                  <c:v>0.80546899999999999</c:v>
                </c:pt>
                <c:pt idx="586">
                  <c:v>0.81132800000000005</c:v>
                </c:pt>
                <c:pt idx="587">
                  <c:v>0.81523400000000001</c:v>
                </c:pt>
                <c:pt idx="588">
                  <c:v>0.82304699999999997</c:v>
                </c:pt>
                <c:pt idx="589">
                  <c:v>0.83085900000000001</c:v>
                </c:pt>
                <c:pt idx="590">
                  <c:v>0.84062499999999996</c:v>
                </c:pt>
                <c:pt idx="591">
                  <c:v>0.84648400000000001</c:v>
                </c:pt>
                <c:pt idx="592">
                  <c:v>0.85039100000000001</c:v>
                </c:pt>
                <c:pt idx="593">
                  <c:v>0.85234399999999999</c:v>
                </c:pt>
                <c:pt idx="594">
                  <c:v>0.85624999999999996</c:v>
                </c:pt>
                <c:pt idx="595">
                  <c:v>0.86015600000000003</c:v>
                </c:pt>
                <c:pt idx="596">
                  <c:v>0.86601600000000001</c:v>
                </c:pt>
                <c:pt idx="597">
                  <c:v>0.87187499999999996</c:v>
                </c:pt>
                <c:pt idx="598">
                  <c:v>0.87773400000000001</c:v>
                </c:pt>
                <c:pt idx="599">
                  <c:v>0.88554699999999997</c:v>
                </c:pt>
                <c:pt idx="600">
                  <c:v>0.89335900000000001</c:v>
                </c:pt>
                <c:pt idx="601">
                  <c:v>0.90117199999999997</c:v>
                </c:pt>
                <c:pt idx="602">
                  <c:v>0.90898400000000001</c:v>
                </c:pt>
                <c:pt idx="603">
                  <c:v>0.91679699999999997</c:v>
                </c:pt>
                <c:pt idx="604">
                  <c:v>0.92265600000000003</c:v>
                </c:pt>
                <c:pt idx="605">
                  <c:v>0.926562</c:v>
                </c:pt>
                <c:pt idx="606">
                  <c:v>0.92851600000000001</c:v>
                </c:pt>
                <c:pt idx="607">
                  <c:v>0.93242199999999997</c:v>
                </c:pt>
                <c:pt idx="608">
                  <c:v>0.93632800000000005</c:v>
                </c:pt>
                <c:pt idx="609">
                  <c:v>0.93828100000000003</c:v>
                </c:pt>
                <c:pt idx="610">
                  <c:v>0.942187</c:v>
                </c:pt>
                <c:pt idx="611">
                  <c:v>0.94609399999999999</c:v>
                </c:pt>
                <c:pt idx="612">
                  <c:v>0.95</c:v>
                </c:pt>
                <c:pt idx="613">
                  <c:v>0.95585900000000001</c:v>
                </c:pt>
                <c:pt idx="614">
                  <c:v>0.96171899999999999</c:v>
                </c:pt>
                <c:pt idx="615">
                  <c:v>0.96757800000000005</c:v>
                </c:pt>
                <c:pt idx="616">
                  <c:v>0.97148400000000001</c:v>
                </c:pt>
                <c:pt idx="617">
                  <c:v>0.97539100000000001</c:v>
                </c:pt>
                <c:pt idx="618">
                  <c:v>0.98124999999999996</c:v>
                </c:pt>
                <c:pt idx="619">
                  <c:v>0.98515600000000003</c:v>
                </c:pt>
                <c:pt idx="620">
                  <c:v>0.989062</c:v>
                </c:pt>
                <c:pt idx="621">
                  <c:v>0.99101600000000001</c:v>
                </c:pt>
                <c:pt idx="622">
                  <c:v>0.99101600000000001</c:v>
                </c:pt>
                <c:pt idx="623">
                  <c:v>0.99296899999999999</c:v>
                </c:pt>
                <c:pt idx="624">
                  <c:v>0.99492199999999997</c:v>
                </c:pt>
                <c:pt idx="625">
                  <c:v>0.99492199999999997</c:v>
                </c:pt>
                <c:pt idx="626">
                  <c:v>0.99687499999999996</c:v>
                </c:pt>
                <c:pt idx="627">
                  <c:v>0.99882800000000005</c:v>
                </c:pt>
                <c:pt idx="628">
                  <c:v>1.002734</c:v>
                </c:pt>
                <c:pt idx="629">
                  <c:v>1.0046870000000001</c:v>
                </c:pt>
                <c:pt idx="630">
                  <c:v>1.0066409999999999</c:v>
                </c:pt>
                <c:pt idx="631">
                  <c:v>1.008594</c:v>
                </c:pt>
                <c:pt idx="632">
                  <c:v>1.008594</c:v>
                </c:pt>
                <c:pt idx="633">
                  <c:v>1.0105470000000001</c:v>
                </c:pt>
                <c:pt idx="634">
                  <c:v>1.0105470000000001</c:v>
                </c:pt>
                <c:pt idx="635">
                  <c:v>1.0105470000000001</c:v>
                </c:pt>
                <c:pt idx="636">
                  <c:v>1.008594</c:v>
                </c:pt>
                <c:pt idx="637">
                  <c:v>1.0066409999999999</c:v>
                </c:pt>
                <c:pt idx="638">
                  <c:v>1.0046870000000001</c:v>
                </c:pt>
                <c:pt idx="639">
                  <c:v>1.0046870000000001</c:v>
                </c:pt>
                <c:pt idx="640">
                  <c:v>1.0066409999999999</c:v>
                </c:pt>
                <c:pt idx="641">
                  <c:v>1.0046870000000001</c:v>
                </c:pt>
                <c:pt idx="642">
                  <c:v>1.002734</c:v>
                </c:pt>
                <c:pt idx="643">
                  <c:v>0.99882800000000005</c:v>
                </c:pt>
                <c:pt idx="644">
                  <c:v>0.99687499999999996</c:v>
                </c:pt>
                <c:pt idx="645">
                  <c:v>0.99296899999999999</c:v>
                </c:pt>
                <c:pt idx="646">
                  <c:v>0.99101600000000001</c:v>
                </c:pt>
                <c:pt idx="647">
                  <c:v>0.98710900000000001</c:v>
                </c:pt>
                <c:pt idx="648">
                  <c:v>0.98515600000000003</c:v>
                </c:pt>
                <c:pt idx="649">
                  <c:v>0.98320300000000005</c:v>
                </c:pt>
                <c:pt idx="650">
                  <c:v>0.98124999999999996</c:v>
                </c:pt>
                <c:pt idx="651">
                  <c:v>0.97929699999999997</c:v>
                </c:pt>
                <c:pt idx="652">
                  <c:v>0.97734399999999999</c:v>
                </c:pt>
                <c:pt idx="653">
                  <c:v>0.973437</c:v>
                </c:pt>
                <c:pt idx="654">
                  <c:v>0.96953100000000003</c:v>
                </c:pt>
                <c:pt idx="655">
                  <c:v>0.96562499999999996</c:v>
                </c:pt>
                <c:pt idx="656">
                  <c:v>0.95976600000000001</c:v>
                </c:pt>
                <c:pt idx="657">
                  <c:v>0.95585900000000001</c:v>
                </c:pt>
                <c:pt idx="658">
                  <c:v>0.95195300000000005</c:v>
                </c:pt>
                <c:pt idx="659">
                  <c:v>0.94804699999999997</c:v>
                </c:pt>
                <c:pt idx="660">
                  <c:v>0.94414100000000001</c:v>
                </c:pt>
                <c:pt idx="661">
                  <c:v>0.94023400000000001</c:v>
                </c:pt>
                <c:pt idx="662">
                  <c:v>0.93632800000000005</c:v>
                </c:pt>
                <c:pt idx="663">
                  <c:v>0.93242199999999997</c:v>
                </c:pt>
                <c:pt idx="664">
                  <c:v>0.92851600000000001</c:v>
                </c:pt>
                <c:pt idx="665">
                  <c:v>0.92460900000000001</c:v>
                </c:pt>
                <c:pt idx="666">
                  <c:v>0.91874999999999996</c:v>
                </c:pt>
                <c:pt idx="667">
                  <c:v>0.91289100000000001</c:v>
                </c:pt>
                <c:pt idx="668">
                  <c:v>0.90703100000000003</c:v>
                </c:pt>
                <c:pt idx="669">
                  <c:v>0.90117199999999997</c:v>
                </c:pt>
                <c:pt idx="670">
                  <c:v>0.89335900000000001</c:v>
                </c:pt>
                <c:pt idx="671">
                  <c:v>0.88554699999999997</c:v>
                </c:pt>
                <c:pt idx="672">
                  <c:v>0.879687</c:v>
                </c:pt>
                <c:pt idx="673">
                  <c:v>0.87578100000000003</c:v>
                </c:pt>
                <c:pt idx="674">
                  <c:v>0.86992199999999997</c:v>
                </c:pt>
                <c:pt idx="675">
                  <c:v>0.86601600000000001</c:v>
                </c:pt>
                <c:pt idx="676">
                  <c:v>0.86210900000000001</c:v>
                </c:pt>
                <c:pt idx="677">
                  <c:v>0.85624999999999996</c:v>
                </c:pt>
                <c:pt idx="678">
                  <c:v>0.85234399999999999</c:v>
                </c:pt>
                <c:pt idx="679">
                  <c:v>0.848437</c:v>
                </c:pt>
                <c:pt idx="680">
                  <c:v>0.84453100000000003</c:v>
                </c:pt>
                <c:pt idx="681">
                  <c:v>0.84062499999999996</c:v>
                </c:pt>
                <c:pt idx="682">
                  <c:v>0.83867199999999997</c:v>
                </c:pt>
                <c:pt idx="683">
                  <c:v>0.83671899999999999</c:v>
                </c:pt>
                <c:pt idx="684">
                  <c:v>0.83085900000000001</c:v>
                </c:pt>
                <c:pt idx="685">
                  <c:v>0.82499999999999996</c:v>
                </c:pt>
                <c:pt idx="686">
                  <c:v>0.81523400000000001</c:v>
                </c:pt>
                <c:pt idx="687">
                  <c:v>0.80546899999999999</c:v>
                </c:pt>
                <c:pt idx="688">
                  <c:v>0.79765600000000003</c:v>
                </c:pt>
                <c:pt idx="689">
                  <c:v>0.79179699999999997</c:v>
                </c:pt>
                <c:pt idx="690">
                  <c:v>0.78789100000000001</c:v>
                </c:pt>
                <c:pt idx="691">
                  <c:v>0.78398400000000001</c:v>
                </c:pt>
                <c:pt idx="692">
                  <c:v>0.77812499999999996</c:v>
                </c:pt>
                <c:pt idx="693">
                  <c:v>0.77226600000000001</c:v>
                </c:pt>
                <c:pt idx="694">
                  <c:v>0.76835900000000001</c:v>
                </c:pt>
                <c:pt idx="695">
                  <c:v>0.76640600000000003</c:v>
                </c:pt>
                <c:pt idx="696">
                  <c:v>0.76445300000000005</c:v>
                </c:pt>
                <c:pt idx="697">
                  <c:v>0.76249999999999996</c:v>
                </c:pt>
                <c:pt idx="698">
                  <c:v>0.76054699999999997</c:v>
                </c:pt>
                <c:pt idx="699">
                  <c:v>0.76054699999999997</c:v>
                </c:pt>
                <c:pt idx="700">
                  <c:v>0.75859399999999999</c:v>
                </c:pt>
                <c:pt idx="701">
                  <c:v>0.75859399999999999</c:v>
                </c:pt>
                <c:pt idx="702">
                  <c:v>0.75859399999999999</c:v>
                </c:pt>
                <c:pt idx="703">
                  <c:v>0.75664100000000001</c:v>
                </c:pt>
                <c:pt idx="704">
                  <c:v>0.75664100000000001</c:v>
                </c:pt>
                <c:pt idx="705">
                  <c:v>0.75859399999999999</c:v>
                </c:pt>
                <c:pt idx="706">
                  <c:v>0.75859399999999999</c:v>
                </c:pt>
                <c:pt idx="707">
                  <c:v>0.75859399999999999</c:v>
                </c:pt>
                <c:pt idx="708">
                  <c:v>0.76249999999999996</c:v>
                </c:pt>
                <c:pt idx="709">
                  <c:v>0.76640600000000003</c:v>
                </c:pt>
                <c:pt idx="710">
                  <c:v>0.76835900000000001</c:v>
                </c:pt>
                <c:pt idx="711">
                  <c:v>0.76835900000000001</c:v>
                </c:pt>
                <c:pt idx="712">
                  <c:v>0.770312</c:v>
                </c:pt>
                <c:pt idx="713">
                  <c:v>0.77226600000000001</c:v>
                </c:pt>
                <c:pt idx="714">
                  <c:v>0.77812499999999996</c:v>
                </c:pt>
                <c:pt idx="715">
                  <c:v>0.78398400000000001</c:v>
                </c:pt>
                <c:pt idx="716">
                  <c:v>0.78398400000000001</c:v>
                </c:pt>
                <c:pt idx="717">
                  <c:v>0.785937</c:v>
                </c:pt>
                <c:pt idx="718">
                  <c:v>0.78789100000000001</c:v>
                </c:pt>
                <c:pt idx="719">
                  <c:v>0.79374999999999996</c:v>
                </c:pt>
                <c:pt idx="720">
                  <c:v>0.79570300000000005</c:v>
                </c:pt>
                <c:pt idx="721">
                  <c:v>0.79374999999999996</c:v>
                </c:pt>
                <c:pt idx="722">
                  <c:v>0.78984399999999999</c:v>
                </c:pt>
                <c:pt idx="723">
                  <c:v>0.785937</c:v>
                </c:pt>
                <c:pt idx="724">
                  <c:v>0.785937</c:v>
                </c:pt>
                <c:pt idx="725">
                  <c:v>0.78789100000000001</c:v>
                </c:pt>
                <c:pt idx="726">
                  <c:v>0.79374999999999996</c:v>
                </c:pt>
                <c:pt idx="727">
                  <c:v>0.79960900000000001</c:v>
                </c:pt>
                <c:pt idx="728">
                  <c:v>0.80351600000000001</c:v>
                </c:pt>
                <c:pt idx="729">
                  <c:v>0.80937499999999996</c:v>
                </c:pt>
                <c:pt idx="730">
                  <c:v>0.81914100000000001</c:v>
                </c:pt>
                <c:pt idx="731">
                  <c:v>0.82695300000000005</c:v>
                </c:pt>
                <c:pt idx="732">
                  <c:v>0.83476600000000001</c:v>
                </c:pt>
                <c:pt idx="733">
                  <c:v>0.84062499999999996</c:v>
                </c:pt>
                <c:pt idx="734">
                  <c:v>0.84453100000000003</c:v>
                </c:pt>
                <c:pt idx="735">
                  <c:v>0.85039100000000001</c:v>
                </c:pt>
                <c:pt idx="736">
                  <c:v>0.85429699999999997</c:v>
                </c:pt>
                <c:pt idx="737">
                  <c:v>0.85820300000000005</c:v>
                </c:pt>
                <c:pt idx="738">
                  <c:v>0.86015600000000003</c:v>
                </c:pt>
                <c:pt idx="739">
                  <c:v>0.86601600000000001</c:v>
                </c:pt>
                <c:pt idx="740">
                  <c:v>0.87187499999999996</c:v>
                </c:pt>
                <c:pt idx="741">
                  <c:v>0.87773400000000001</c:v>
                </c:pt>
                <c:pt idx="742">
                  <c:v>0.88554699999999997</c:v>
                </c:pt>
                <c:pt idx="743">
                  <c:v>0.89335900000000001</c:v>
                </c:pt>
                <c:pt idx="744">
                  <c:v>0.90312499999999996</c:v>
                </c:pt>
                <c:pt idx="745">
                  <c:v>0.910937</c:v>
                </c:pt>
                <c:pt idx="746">
                  <c:v>0.91679699999999997</c:v>
                </c:pt>
                <c:pt idx="747">
                  <c:v>0.92265600000000003</c:v>
                </c:pt>
                <c:pt idx="748">
                  <c:v>0.926562</c:v>
                </c:pt>
                <c:pt idx="749">
                  <c:v>0.93046899999999999</c:v>
                </c:pt>
                <c:pt idx="750">
                  <c:v>0.93437499999999996</c:v>
                </c:pt>
                <c:pt idx="751">
                  <c:v>0.93632800000000005</c:v>
                </c:pt>
                <c:pt idx="752">
                  <c:v>0.93828100000000003</c:v>
                </c:pt>
                <c:pt idx="753">
                  <c:v>0.94023400000000001</c:v>
                </c:pt>
                <c:pt idx="754">
                  <c:v>0.94609399999999999</c:v>
                </c:pt>
                <c:pt idx="755">
                  <c:v>0.95195300000000005</c:v>
                </c:pt>
                <c:pt idx="756">
                  <c:v>0.95585900000000001</c:v>
                </c:pt>
                <c:pt idx="757">
                  <c:v>0.96171899999999999</c:v>
                </c:pt>
                <c:pt idx="758">
                  <c:v>0.96757800000000005</c:v>
                </c:pt>
                <c:pt idx="759">
                  <c:v>0.973437</c:v>
                </c:pt>
                <c:pt idx="760">
                  <c:v>0.97734399999999999</c:v>
                </c:pt>
                <c:pt idx="761">
                  <c:v>0.98124999999999996</c:v>
                </c:pt>
                <c:pt idx="762">
                  <c:v>0.98515600000000003</c:v>
                </c:pt>
                <c:pt idx="763">
                  <c:v>0.98710900000000001</c:v>
                </c:pt>
                <c:pt idx="764">
                  <c:v>0.99101600000000001</c:v>
                </c:pt>
                <c:pt idx="765">
                  <c:v>0.99101600000000001</c:v>
                </c:pt>
                <c:pt idx="766">
                  <c:v>0.99296899999999999</c:v>
                </c:pt>
                <c:pt idx="767">
                  <c:v>0.99492199999999997</c:v>
                </c:pt>
                <c:pt idx="768">
                  <c:v>0.99687499999999996</c:v>
                </c:pt>
                <c:pt idx="769">
                  <c:v>0.99882800000000005</c:v>
                </c:pt>
                <c:pt idx="770">
                  <c:v>1.0007809999999999</c:v>
                </c:pt>
                <c:pt idx="771">
                  <c:v>1.002734</c:v>
                </c:pt>
                <c:pt idx="772">
                  <c:v>1.002734</c:v>
                </c:pt>
                <c:pt idx="773">
                  <c:v>1.0066409999999999</c:v>
                </c:pt>
                <c:pt idx="774">
                  <c:v>1.008594</c:v>
                </c:pt>
                <c:pt idx="775">
                  <c:v>1.0105470000000001</c:v>
                </c:pt>
                <c:pt idx="776">
                  <c:v>1.0105470000000001</c:v>
                </c:pt>
                <c:pt idx="777">
                  <c:v>1.0105470000000001</c:v>
                </c:pt>
                <c:pt idx="778">
                  <c:v>1.0105470000000001</c:v>
                </c:pt>
                <c:pt idx="779">
                  <c:v>1.0066409999999999</c:v>
                </c:pt>
                <c:pt idx="780">
                  <c:v>1.0046870000000001</c:v>
                </c:pt>
                <c:pt idx="781">
                  <c:v>1.002734</c:v>
                </c:pt>
                <c:pt idx="782">
                  <c:v>1.0046870000000001</c:v>
                </c:pt>
                <c:pt idx="783">
                  <c:v>1.0066409999999999</c:v>
                </c:pt>
                <c:pt idx="784">
                  <c:v>1.0066409999999999</c:v>
                </c:pt>
                <c:pt idx="785">
                  <c:v>1.0046870000000001</c:v>
                </c:pt>
                <c:pt idx="786">
                  <c:v>1.0007809999999999</c:v>
                </c:pt>
                <c:pt idx="787">
                  <c:v>0.99687499999999996</c:v>
                </c:pt>
                <c:pt idx="788">
                  <c:v>0.99296899999999999</c:v>
                </c:pt>
                <c:pt idx="789">
                  <c:v>0.99101600000000001</c:v>
                </c:pt>
                <c:pt idx="790">
                  <c:v>0.98710900000000001</c:v>
                </c:pt>
                <c:pt idx="791">
                  <c:v>0.98320300000000005</c:v>
                </c:pt>
                <c:pt idx="792">
                  <c:v>0.98124999999999996</c:v>
                </c:pt>
                <c:pt idx="793">
                  <c:v>0.98124999999999996</c:v>
                </c:pt>
                <c:pt idx="794">
                  <c:v>0.97929699999999997</c:v>
                </c:pt>
                <c:pt idx="795">
                  <c:v>0.97734399999999999</c:v>
                </c:pt>
                <c:pt idx="796">
                  <c:v>0.973437</c:v>
                </c:pt>
                <c:pt idx="797">
                  <c:v>0.96953100000000003</c:v>
                </c:pt>
                <c:pt idx="798">
                  <c:v>0.96562499999999996</c:v>
                </c:pt>
                <c:pt idx="799">
                  <c:v>0.96171899999999999</c:v>
                </c:pt>
                <c:pt idx="800">
                  <c:v>0.95585900000000001</c:v>
                </c:pt>
                <c:pt idx="801">
                  <c:v>0.95</c:v>
                </c:pt>
                <c:pt idx="802">
                  <c:v>0.94609399999999999</c:v>
                </c:pt>
                <c:pt idx="803">
                  <c:v>0.942187</c:v>
                </c:pt>
                <c:pt idx="804">
                  <c:v>0.94023400000000001</c:v>
                </c:pt>
                <c:pt idx="805">
                  <c:v>0.93632800000000005</c:v>
                </c:pt>
                <c:pt idx="806">
                  <c:v>0.93242199999999997</c:v>
                </c:pt>
                <c:pt idx="807">
                  <c:v>0.92851600000000001</c:v>
                </c:pt>
                <c:pt idx="808">
                  <c:v>0.92265600000000003</c:v>
                </c:pt>
                <c:pt idx="809">
                  <c:v>0.91874999999999996</c:v>
                </c:pt>
                <c:pt idx="810">
                  <c:v>0.91289100000000001</c:v>
                </c:pt>
                <c:pt idx="811">
                  <c:v>0.90703100000000003</c:v>
                </c:pt>
                <c:pt idx="812">
                  <c:v>0.89921899999999999</c:v>
                </c:pt>
                <c:pt idx="813">
                  <c:v>0.89335900000000001</c:v>
                </c:pt>
                <c:pt idx="814">
                  <c:v>0.88554699999999997</c:v>
                </c:pt>
                <c:pt idx="815">
                  <c:v>0.879687</c:v>
                </c:pt>
                <c:pt idx="816">
                  <c:v>0.87187499999999996</c:v>
                </c:pt>
                <c:pt idx="817">
                  <c:v>0.86796899999999999</c:v>
                </c:pt>
                <c:pt idx="818">
                  <c:v>0.86210900000000001</c:v>
                </c:pt>
                <c:pt idx="819">
                  <c:v>0.86015600000000003</c:v>
                </c:pt>
                <c:pt idx="820">
                  <c:v>0.85624999999999996</c:v>
                </c:pt>
                <c:pt idx="821">
                  <c:v>0.85234399999999999</c:v>
                </c:pt>
                <c:pt idx="822">
                  <c:v>0.85039100000000001</c:v>
                </c:pt>
                <c:pt idx="823">
                  <c:v>0.84453100000000003</c:v>
                </c:pt>
                <c:pt idx="824">
                  <c:v>0.84062499999999996</c:v>
                </c:pt>
                <c:pt idx="825">
                  <c:v>0.83671899999999999</c:v>
                </c:pt>
                <c:pt idx="826">
                  <c:v>0.832812</c:v>
                </c:pt>
                <c:pt idx="827">
                  <c:v>0.82695300000000005</c:v>
                </c:pt>
                <c:pt idx="828">
                  <c:v>0.82109399999999999</c:v>
                </c:pt>
                <c:pt idx="829">
                  <c:v>0.81328100000000003</c:v>
                </c:pt>
                <c:pt idx="830">
                  <c:v>0.80742199999999997</c:v>
                </c:pt>
                <c:pt idx="831">
                  <c:v>0.801562</c:v>
                </c:pt>
                <c:pt idx="832">
                  <c:v>0.79570300000000005</c:v>
                </c:pt>
                <c:pt idx="833">
                  <c:v>0.78789100000000001</c:v>
                </c:pt>
                <c:pt idx="834">
                  <c:v>0.77617199999999997</c:v>
                </c:pt>
                <c:pt idx="835">
                  <c:v>0.770312</c:v>
                </c:pt>
                <c:pt idx="836">
                  <c:v>0.770312</c:v>
                </c:pt>
                <c:pt idx="837">
                  <c:v>0.770312</c:v>
                </c:pt>
                <c:pt idx="838">
                  <c:v>0.770312</c:v>
                </c:pt>
                <c:pt idx="839">
                  <c:v>0.76640600000000003</c:v>
                </c:pt>
                <c:pt idx="840">
                  <c:v>0.76445300000000005</c:v>
                </c:pt>
                <c:pt idx="841">
                  <c:v>0.76249999999999996</c:v>
                </c:pt>
                <c:pt idx="842">
                  <c:v>0.76249999999999996</c:v>
                </c:pt>
                <c:pt idx="843">
                  <c:v>0.75859399999999999</c:v>
                </c:pt>
                <c:pt idx="844">
                  <c:v>0.75664100000000001</c:v>
                </c:pt>
                <c:pt idx="845">
                  <c:v>0.754687</c:v>
                </c:pt>
                <c:pt idx="846">
                  <c:v>0.75664100000000001</c:v>
                </c:pt>
                <c:pt idx="847">
                  <c:v>0.75664100000000001</c:v>
                </c:pt>
                <c:pt idx="848">
                  <c:v>0.754687</c:v>
                </c:pt>
                <c:pt idx="849">
                  <c:v>0.75664100000000001</c:v>
                </c:pt>
                <c:pt idx="850">
                  <c:v>0.76054699999999997</c:v>
                </c:pt>
                <c:pt idx="851">
                  <c:v>0.76445300000000005</c:v>
                </c:pt>
                <c:pt idx="852">
                  <c:v>0.76640600000000003</c:v>
                </c:pt>
                <c:pt idx="853">
                  <c:v>0.76445300000000005</c:v>
                </c:pt>
                <c:pt idx="854">
                  <c:v>0.76640600000000003</c:v>
                </c:pt>
                <c:pt idx="855">
                  <c:v>0.770312</c:v>
                </c:pt>
                <c:pt idx="856">
                  <c:v>0.77617199999999997</c:v>
                </c:pt>
                <c:pt idx="857">
                  <c:v>0.77812499999999996</c:v>
                </c:pt>
                <c:pt idx="858">
                  <c:v>0.78007800000000005</c:v>
                </c:pt>
                <c:pt idx="859">
                  <c:v>0.78398400000000001</c:v>
                </c:pt>
                <c:pt idx="860">
                  <c:v>0.785937</c:v>
                </c:pt>
                <c:pt idx="861">
                  <c:v>0.78789100000000001</c:v>
                </c:pt>
                <c:pt idx="862">
                  <c:v>0.78789100000000001</c:v>
                </c:pt>
                <c:pt idx="863">
                  <c:v>0.78789100000000001</c:v>
                </c:pt>
                <c:pt idx="864">
                  <c:v>0.79179699999999997</c:v>
                </c:pt>
                <c:pt idx="865">
                  <c:v>0.79374999999999996</c:v>
                </c:pt>
                <c:pt idx="866">
                  <c:v>0.79179699999999997</c:v>
                </c:pt>
                <c:pt idx="867">
                  <c:v>0.78789100000000001</c:v>
                </c:pt>
                <c:pt idx="868">
                  <c:v>0.78789100000000001</c:v>
                </c:pt>
                <c:pt idx="869">
                  <c:v>0.79374999999999996</c:v>
                </c:pt>
                <c:pt idx="870">
                  <c:v>0.79960900000000001</c:v>
                </c:pt>
                <c:pt idx="871">
                  <c:v>0.80351600000000001</c:v>
                </c:pt>
                <c:pt idx="872">
                  <c:v>0.80742199999999997</c:v>
                </c:pt>
                <c:pt idx="873">
                  <c:v>0.81523400000000001</c:v>
                </c:pt>
                <c:pt idx="874">
                  <c:v>0.82695300000000005</c:v>
                </c:pt>
                <c:pt idx="875">
                  <c:v>0.83476600000000001</c:v>
                </c:pt>
                <c:pt idx="876">
                  <c:v>0.84062499999999996</c:v>
                </c:pt>
                <c:pt idx="877">
                  <c:v>0.84648400000000001</c:v>
                </c:pt>
                <c:pt idx="878">
                  <c:v>0.85039100000000001</c:v>
                </c:pt>
                <c:pt idx="879">
                  <c:v>0.85429699999999997</c:v>
                </c:pt>
                <c:pt idx="880">
                  <c:v>0.85820300000000005</c:v>
                </c:pt>
                <c:pt idx="881">
                  <c:v>0.86015600000000003</c:v>
                </c:pt>
                <c:pt idx="882">
                  <c:v>0.86601600000000001</c:v>
                </c:pt>
                <c:pt idx="883">
                  <c:v>0.87382800000000005</c:v>
                </c:pt>
                <c:pt idx="884">
                  <c:v>0.88164100000000001</c:v>
                </c:pt>
                <c:pt idx="885">
                  <c:v>0.88749999999999996</c:v>
                </c:pt>
                <c:pt idx="886">
                  <c:v>0.895312</c:v>
                </c:pt>
                <c:pt idx="887">
                  <c:v>0.90312499999999996</c:v>
                </c:pt>
                <c:pt idx="888">
                  <c:v>0.91289100000000001</c:v>
                </c:pt>
                <c:pt idx="889">
                  <c:v>0.92070300000000005</c:v>
                </c:pt>
                <c:pt idx="890">
                  <c:v>0.92265600000000003</c:v>
                </c:pt>
                <c:pt idx="891">
                  <c:v>0.92460900000000001</c:v>
                </c:pt>
                <c:pt idx="892">
                  <c:v>0.92851600000000001</c:v>
                </c:pt>
                <c:pt idx="893">
                  <c:v>0.93242199999999997</c:v>
                </c:pt>
                <c:pt idx="894">
                  <c:v>0.93632800000000005</c:v>
                </c:pt>
                <c:pt idx="895">
                  <c:v>0.94023400000000001</c:v>
                </c:pt>
                <c:pt idx="896">
                  <c:v>0.942187</c:v>
                </c:pt>
                <c:pt idx="897">
                  <c:v>0.94804699999999997</c:v>
                </c:pt>
                <c:pt idx="898">
                  <c:v>0.95390600000000003</c:v>
                </c:pt>
                <c:pt idx="899">
                  <c:v>0.95976600000000001</c:v>
                </c:pt>
                <c:pt idx="900">
                  <c:v>0.96367199999999997</c:v>
                </c:pt>
                <c:pt idx="901">
                  <c:v>0.96757800000000005</c:v>
                </c:pt>
                <c:pt idx="902">
                  <c:v>0.973437</c:v>
                </c:pt>
                <c:pt idx="903">
                  <c:v>0.97734399999999999</c:v>
                </c:pt>
                <c:pt idx="904">
                  <c:v>0.98124999999999996</c:v>
                </c:pt>
                <c:pt idx="905">
                  <c:v>0.98320300000000005</c:v>
                </c:pt>
                <c:pt idx="906">
                  <c:v>0.98710900000000001</c:v>
                </c:pt>
                <c:pt idx="907">
                  <c:v>0.99101600000000001</c:v>
                </c:pt>
                <c:pt idx="908">
                  <c:v>0.99492199999999997</c:v>
                </c:pt>
                <c:pt idx="909">
                  <c:v>0.99687499999999996</c:v>
                </c:pt>
                <c:pt idx="910">
                  <c:v>0.99687499999999996</c:v>
                </c:pt>
                <c:pt idx="911">
                  <c:v>0.99687499999999996</c:v>
                </c:pt>
                <c:pt idx="912">
                  <c:v>0.99882800000000005</c:v>
                </c:pt>
                <c:pt idx="913">
                  <c:v>1.0007809999999999</c:v>
                </c:pt>
                <c:pt idx="914">
                  <c:v>1.002734</c:v>
                </c:pt>
                <c:pt idx="915">
                  <c:v>1.002734</c:v>
                </c:pt>
                <c:pt idx="916">
                  <c:v>1.0046870000000001</c:v>
                </c:pt>
                <c:pt idx="917">
                  <c:v>1.0066409999999999</c:v>
                </c:pt>
                <c:pt idx="918">
                  <c:v>1.0105470000000001</c:v>
                </c:pt>
                <c:pt idx="919">
                  <c:v>1.0105470000000001</c:v>
                </c:pt>
                <c:pt idx="920">
                  <c:v>1.0105470000000001</c:v>
                </c:pt>
                <c:pt idx="921">
                  <c:v>1.0105470000000001</c:v>
                </c:pt>
                <c:pt idx="922">
                  <c:v>1.008594</c:v>
                </c:pt>
                <c:pt idx="923">
                  <c:v>1.0046870000000001</c:v>
                </c:pt>
                <c:pt idx="924">
                  <c:v>1.002734</c:v>
                </c:pt>
                <c:pt idx="925">
                  <c:v>1.0046870000000001</c:v>
                </c:pt>
                <c:pt idx="926">
                  <c:v>1.0066409999999999</c:v>
                </c:pt>
                <c:pt idx="927">
                  <c:v>1.0046870000000001</c:v>
                </c:pt>
                <c:pt idx="928">
                  <c:v>1.0007809999999999</c:v>
                </c:pt>
                <c:pt idx="929">
                  <c:v>0.99687499999999996</c:v>
                </c:pt>
                <c:pt idx="930">
                  <c:v>0.99492199999999997</c:v>
                </c:pt>
                <c:pt idx="931">
                  <c:v>0.99492199999999997</c:v>
                </c:pt>
                <c:pt idx="932">
                  <c:v>0.99101600000000001</c:v>
                </c:pt>
                <c:pt idx="933">
                  <c:v>0.98710900000000001</c:v>
                </c:pt>
                <c:pt idx="934">
                  <c:v>0.98320300000000005</c:v>
                </c:pt>
                <c:pt idx="935">
                  <c:v>0.98124999999999996</c:v>
                </c:pt>
                <c:pt idx="936">
                  <c:v>0.98124999999999996</c:v>
                </c:pt>
                <c:pt idx="937">
                  <c:v>0.97929699999999997</c:v>
                </c:pt>
                <c:pt idx="938">
                  <c:v>0.97539100000000001</c:v>
                </c:pt>
                <c:pt idx="939">
                  <c:v>0.973437</c:v>
                </c:pt>
                <c:pt idx="940">
                  <c:v>0.96953100000000003</c:v>
                </c:pt>
                <c:pt idx="941">
                  <c:v>0.96562499999999996</c:v>
                </c:pt>
                <c:pt idx="942">
                  <c:v>0.95976600000000001</c:v>
                </c:pt>
                <c:pt idx="943">
                  <c:v>0.95585900000000001</c:v>
                </c:pt>
                <c:pt idx="944">
                  <c:v>0.95195300000000005</c:v>
                </c:pt>
                <c:pt idx="945">
                  <c:v>0.94804699999999997</c:v>
                </c:pt>
                <c:pt idx="946">
                  <c:v>0.94414100000000001</c:v>
                </c:pt>
                <c:pt idx="947">
                  <c:v>0.94023400000000001</c:v>
                </c:pt>
                <c:pt idx="948">
                  <c:v>0.93437499999999996</c:v>
                </c:pt>
                <c:pt idx="949">
                  <c:v>0.93242199999999997</c:v>
                </c:pt>
                <c:pt idx="950">
                  <c:v>0.92851600000000001</c:v>
                </c:pt>
                <c:pt idx="951">
                  <c:v>0.92265600000000003</c:v>
                </c:pt>
                <c:pt idx="952">
                  <c:v>0.91679699999999997</c:v>
                </c:pt>
                <c:pt idx="953">
                  <c:v>0.910937</c:v>
                </c:pt>
                <c:pt idx="954">
                  <c:v>0.90507800000000005</c:v>
                </c:pt>
                <c:pt idx="955">
                  <c:v>0.89921899999999999</c:v>
                </c:pt>
                <c:pt idx="956">
                  <c:v>0.89140600000000003</c:v>
                </c:pt>
                <c:pt idx="957">
                  <c:v>0.88554699999999997</c:v>
                </c:pt>
                <c:pt idx="958">
                  <c:v>0.879687</c:v>
                </c:pt>
                <c:pt idx="959">
                  <c:v>0.87382800000000005</c:v>
                </c:pt>
                <c:pt idx="960">
                  <c:v>0.86992199999999997</c:v>
                </c:pt>
                <c:pt idx="961">
                  <c:v>0.864062</c:v>
                </c:pt>
                <c:pt idx="962">
                  <c:v>0.86015600000000003</c:v>
                </c:pt>
                <c:pt idx="963">
                  <c:v>0.85429699999999997</c:v>
                </c:pt>
                <c:pt idx="964">
                  <c:v>0.85039100000000001</c:v>
                </c:pt>
                <c:pt idx="965">
                  <c:v>0.84648400000000001</c:v>
                </c:pt>
                <c:pt idx="966">
                  <c:v>0.84257800000000005</c:v>
                </c:pt>
                <c:pt idx="967">
                  <c:v>0.84257800000000005</c:v>
                </c:pt>
                <c:pt idx="968">
                  <c:v>0.83867199999999997</c:v>
                </c:pt>
                <c:pt idx="969">
                  <c:v>0.832812</c:v>
                </c:pt>
                <c:pt idx="970">
                  <c:v>0.82304699999999997</c:v>
                </c:pt>
                <c:pt idx="971">
                  <c:v>0.817187</c:v>
                </c:pt>
                <c:pt idx="972">
                  <c:v>0.81328100000000003</c:v>
                </c:pt>
                <c:pt idx="973">
                  <c:v>0.81132800000000005</c:v>
                </c:pt>
                <c:pt idx="974">
                  <c:v>0.80351600000000001</c:v>
                </c:pt>
                <c:pt idx="975">
                  <c:v>0.79374999999999996</c:v>
                </c:pt>
                <c:pt idx="976">
                  <c:v>0.78398400000000001</c:v>
                </c:pt>
                <c:pt idx="977">
                  <c:v>0.77812499999999996</c:v>
                </c:pt>
                <c:pt idx="978">
                  <c:v>0.77617199999999997</c:v>
                </c:pt>
                <c:pt idx="979">
                  <c:v>0.77226600000000001</c:v>
                </c:pt>
                <c:pt idx="980">
                  <c:v>0.76835900000000001</c:v>
                </c:pt>
                <c:pt idx="981">
                  <c:v>0.76445300000000005</c:v>
                </c:pt>
                <c:pt idx="982">
                  <c:v>0.76249999999999996</c:v>
                </c:pt>
                <c:pt idx="983">
                  <c:v>0.76054699999999997</c:v>
                </c:pt>
                <c:pt idx="984">
                  <c:v>0.75859399999999999</c:v>
                </c:pt>
                <c:pt idx="985">
                  <c:v>0.75859399999999999</c:v>
                </c:pt>
                <c:pt idx="986">
                  <c:v>0.75859399999999999</c:v>
                </c:pt>
                <c:pt idx="987">
                  <c:v>0.75859399999999999</c:v>
                </c:pt>
                <c:pt idx="988">
                  <c:v>0.75859399999999999</c:v>
                </c:pt>
                <c:pt idx="989">
                  <c:v>0.75664100000000001</c:v>
                </c:pt>
                <c:pt idx="990">
                  <c:v>0.75664100000000001</c:v>
                </c:pt>
                <c:pt idx="991">
                  <c:v>0.75859399999999999</c:v>
                </c:pt>
                <c:pt idx="992">
                  <c:v>0.76249999999999996</c:v>
                </c:pt>
                <c:pt idx="993">
                  <c:v>0.76445300000000005</c:v>
                </c:pt>
                <c:pt idx="994">
                  <c:v>0.76249999999999996</c:v>
                </c:pt>
                <c:pt idx="995">
                  <c:v>0.76249999999999996</c:v>
                </c:pt>
                <c:pt idx="996">
                  <c:v>0.76445300000000005</c:v>
                </c:pt>
                <c:pt idx="997">
                  <c:v>0.76835900000000001</c:v>
                </c:pt>
                <c:pt idx="998">
                  <c:v>0.77226600000000001</c:v>
                </c:pt>
                <c:pt idx="999">
                  <c:v>0.77617199999999997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59872"/>
        <c:axId val="45361408"/>
      </c:scatterChart>
      <c:valAx>
        <c:axId val="4535987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361408"/>
        <c:crosses val="autoZero"/>
        <c:crossBetween val="midCat"/>
      </c:valAx>
      <c:valAx>
        <c:axId val="453614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359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'4v'!$B$3:$B$1002</c:f>
              <c:numCache>
                <c:formatCode>0.00E+00</c:formatCode>
                <c:ptCount val="1000"/>
                <c:pt idx="0">
                  <c:v>-0.19101560000000001</c:v>
                </c:pt>
                <c:pt idx="1">
                  <c:v>-0.14218749999999999</c:v>
                </c:pt>
                <c:pt idx="2">
                  <c:v>-9.3359399999999995E-2</c:v>
                </c:pt>
                <c:pt idx="3">
                  <c:v>-4.6484400000000002E-2</c:v>
                </c:pt>
                <c:pt idx="4">
                  <c:v>6.2500000000000003E-3</c:v>
                </c:pt>
                <c:pt idx="5">
                  <c:v>5.7031199999999997E-2</c:v>
                </c:pt>
                <c:pt idx="6">
                  <c:v>0.1019531</c:v>
                </c:pt>
                <c:pt idx="7">
                  <c:v>0.14882809999999999</c:v>
                </c:pt>
                <c:pt idx="8">
                  <c:v>0.19570309999999999</c:v>
                </c:pt>
                <c:pt idx="9">
                  <c:v>0.24257809999999999</c:v>
                </c:pt>
                <c:pt idx="10">
                  <c:v>0.28945310000000002</c:v>
                </c:pt>
                <c:pt idx="11">
                  <c:v>0.33632810000000002</c:v>
                </c:pt>
                <c:pt idx="12">
                  <c:v>0.37929689999999999</c:v>
                </c:pt>
                <c:pt idx="13">
                  <c:v>0.42617189999999999</c:v>
                </c:pt>
                <c:pt idx="14">
                  <c:v>0.47499999999999998</c:v>
                </c:pt>
                <c:pt idx="15">
                  <c:v>0.51992190000000005</c:v>
                </c:pt>
                <c:pt idx="16">
                  <c:v>0.56289060000000002</c:v>
                </c:pt>
                <c:pt idx="17">
                  <c:v>0.60781249999999998</c:v>
                </c:pt>
                <c:pt idx="18">
                  <c:v>0.64687499999999998</c:v>
                </c:pt>
                <c:pt idx="19">
                  <c:v>0.68789060000000002</c:v>
                </c:pt>
                <c:pt idx="20">
                  <c:v>0.72890619999999995</c:v>
                </c:pt>
                <c:pt idx="21">
                  <c:v>0.76796869999999995</c:v>
                </c:pt>
                <c:pt idx="22">
                  <c:v>0.80507810000000002</c:v>
                </c:pt>
                <c:pt idx="23">
                  <c:v>0.84218749999999998</c:v>
                </c:pt>
                <c:pt idx="24">
                  <c:v>0.88124999999999998</c:v>
                </c:pt>
                <c:pt idx="25">
                  <c:v>0.91835940000000005</c:v>
                </c:pt>
                <c:pt idx="26">
                  <c:v>0.95351560000000002</c:v>
                </c:pt>
                <c:pt idx="27">
                  <c:v>0.98671869999999995</c:v>
                </c:pt>
                <c:pt idx="28">
                  <c:v>1.0218750000000001</c:v>
                </c:pt>
                <c:pt idx="29">
                  <c:v>1.0531250000000001</c:v>
                </c:pt>
                <c:pt idx="30">
                  <c:v>1.0824218999999999</c:v>
                </c:pt>
                <c:pt idx="31">
                  <c:v>1.1136718999999999</c:v>
                </c:pt>
                <c:pt idx="32">
                  <c:v>1.1390625000000001</c:v>
                </c:pt>
                <c:pt idx="33">
                  <c:v>1.1722656</c:v>
                </c:pt>
                <c:pt idx="34">
                  <c:v>1.1976561999999999</c:v>
                </c:pt>
                <c:pt idx="35">
                  <c:v>1.2250000000000001</c:v>
                </c:pt>
                <c:pt idx="36">
                  <c:v>1.2523436999999999</c:v>
                </c:pt>
                <c:pt idx="37">
                  <c:v>1.2738281</c:v>
                </c:pt>
                <c:pt idx="38">
                  <c:v>1.2992186999999999</c:v>
                </c:pt>
                <c:pt idx="39">
                  <c:v>1.3226561999999999</c:v>
                </c:pt>
                <c:pt idx="40">
                  <c:v>1.3441406</c:v>
                </c:pt>
                <c:pt idx="41">
                  <c:v>1.3617186999999999</c:v>
                </c:pt>
                <c:pt idx="42">
                  <c:v>1.3832031</c:v>
                </c:pt>
                <c:pt idx="43">
                  <c:v>1.4007811999999999</c:v>
                </c:pt>
                <c:pt idx="44">
                  <c:v>1.4164061999999999</c:v>
                </c:pt>
                <c:pt idx="45">
                  <c:v>1.4281250000000001</c:v>
                </c:pt>
                <c:pt idx="46">
                  <c:v>1.4437500000000001</c:v>
                </c:pt>
                <c:pt idx="47">
                  <c:v>1.4593750000000001</c:v>
                </c:pt>
                <c:pt idx="48">
                  <c:v>1.4710936999999999</c:v>
                </c:pt>
                <c:pt idx="49">
                  <c:v>1.4808593999999999</c:v>
                </c:pt>
                <c:pt idx="50">
                  <c:v>1.4906250000000001</c:v>
                </c:pt>
                <c:pt idx="51">
                  <c:v>1.4964843999999999</c:v>
                </c:pt>
                <c:pt idx="52">
                  <c:v>1.5042968999999999</c:v>
                </c:pt>
                <c:pt idx="53">
                  <c:v>1.5101561999999999</c:v>
                </c:pt>
                <c:pt idx="54">
                  <c:v>1.5140625000000001</c:v>
                </c:pt>
                <c:pt idx="55">
                  <c:v>1.5179686999999999</c:v>
                </c:pt>
                <c:pt idx="56">
                  <c:v>1.5199218999999999</c:v>
                </c:pt>
                <c:pt idx="57">
                  <c:v>1.5199218999999999</c:v>
                </c:pt>
                <c:pt idx="58">
                  <c:v>1.5199218999999999</c:v>
                </c:pt>
                <c:pt idx="59">
                  <c:v>1.5179686999999999</c:v>
                </c:pt>
                <c:pt idx="60">
                  <c:v>1.5140625000000001</c:v>
                </c:pt>
                <c:pt idx="61">
                  <c:v>1.5082031</c:v>
                </c:pt>
                <c:pt idx="62">
                  <c:v>1.5023436999999999</c:v>
                </c:pt>
                <c:pt idx="63">
                  <c:v>1.4964843999999999</c:v>
                </c:pt>
                <c:pt idx="64">
                  <c:v>1.4886718999999999</c:v>
                </c:pt>
                <c:pt idx="65">
                  <c:v>1.4789061999999999</c:v>
                </c:pt>
                <c:pt idx="66">
                  <c:v>1.4691406</c:v>
                </c:pt>
                <c:pt idx="67">
                  <c:v>1.4574218999999999</c:v>
                </c:pt>
                <c:pt idx="68">
                  <c:v>1.4417968999999999</c:v>
                </c:pt>
                <c:pt idx="69">
                  <c:v>1.4261718999999999</c:v>
                </c:pt>
                <c:pt idx="70">
                  <c:v>1.4144531</c:v>
                </c:pt>
                <c:pt idx="71">
                  <c:v>1.3988281</c:v>
                </c:pt>
                <c:pt idx="72">
                  <c:v>1.3812500000000001</c:v>
                </c:pt>
                <c:pt idx="73">
                  <c:v>1.3597656</c:v>
                </c:pt>
                <c:pt idx="74">
                  <c:v>1.3421875000000001</c:v>
                </c:pt>
                <c:pt idx="75">
                  <c:v>1.3207031</c:v>
                </c:pt>
                <c:pt idx="76">
                  <c:v>1.2953125000000001</c:v>
                </c:pt>
                <c:pt idx="77">
                  <c:v>1.2718750000000001</c:v>
                </c:pt>
                <c:pt idx="78">
                  <c:v>1.2484375000000001</c:v>
                </c:pt>
                <c:pt idx="79">
                  <c:v>1.2210936999999999</c:v>
                </c:pt>
                <c:pt idx="80">
                  <c:v>1.1957031</c:v>
                </c:pt>
                <c:pt idx="81">
                  <c:v>1.1683593999999999</c:v>
                </c:pt>
                <c:pt idx="82">
                  <c:v>1.1351561999999999</c:v>
                </c:pt>
                <c:pt idx="83">
                  <c:v>1.1097656</c:v>
                </c:pt>
                <c:pt idx="84">
                  <c:v>1.0804686999999999</c:v>
                </c:pt>
                <c:pt idx="85">
                  <c:v>1.0492186999999999</c:v>
                </c:pt>
                <c:pt idx="86">
                  <c:v>1.0179686999999999</c:v>
                </c:pt>
                <c:pt idx="87">
                  <c:v>0.98281249999999998</c:v>
                </c:pt>
                <c:pt idx="88">
                  <c:v>0.94960940000000005</c:v>
                </c:pt>
                <c:pt idx="89">
                  <c:v>0.91445310000000002</c:v>
                </c:pt>
                <c:pt idx="90">
                  <c:v>0.87734369999999995</c:v>
                </c:pt>
                <c:pt idx="91">
                  <c:v>0.83828119999999995</c:v>
                </c:pt>
                <c:pt idx="92">
                  <c:v>0.80117190000000005</c:v>
                </c:pt>
                <c:pt idx="93">
                  <c:v>0.76406249999999998</c:v>
                </c:pt>
                <c:pt idx="94">
                  <c:v>0.72304690000000005</c:v>
                </c:pt>
                <c:pt idx="95">
                  <c:v>0.68203119999999995</c:v>
                </c:pt>
                <c:pt idx="96">
                  <c:v>0.64296869999999995</c:v>
                </c:pt>
                <c:pt idx="97">
                  <c:v>0.60195310000000002</c:v>
                </c:pt>
                <c:pt idx="98">
                  <c:v>0.55703119999999995</c:v>
                </c:pt>
                <c:pt idx="99">
                  <c:v>0.51406249999999998</c:v>
                </c:pt>
                <c:pt idx="100">
                  <c:v>0.46914060000000002</c:v>
                </c:pt>
                <c:pt idx="101">
                  <c:v>0.42226560000000002</c:v>
                </c:pt>
                <c:pt idx="102">
                  <c:v>0.37539060000000002</c:v>
                </c:pt>
                <c:pt idx="103">
                  <c:v>0.3304687</c:v>
                </c:pt>
                <c:pt idx="104">
                  <c:v>0.28554689999999999</c:v>
                </c:pt>
                <c:pt idx="105">
                  <c:v>0.2367187</c:v>
                </c:pt>
                <c:pt idx="106">
                  <c:v>0.1898437</c:v>
                </c:pt>
                <c:pt idx="107">
                  <c:v>0.1429687</c:v>
                </c:pt>
                <c:pt idx="108">
                  <c:v>9.6093700000000004E-2</c:v>
                </c:pt>
                <c:pt idx="109">
                  <c:v>5.1171899999999999E-2</c:v>
                </c:pt>
                <c:pt idx="110">
                  <c:v>3.9060000000000001E-4</c:v>
                </c:pt>
                <c:pt idx="111">
                  <c:v>-5.0390600000000001E-2</c:v>
                </c:pt>
                <c:pt idx="112">
                  <c:v>-9.9218799999999996E-2</c:v>
                </c:pt>
                <c:pt idx="113">
                  <c:v>-0.14804690000000001</c:v>
                </c:pt>
                <c:pt idx="114">
                  <c:v>-0.19687499999999999</c:v>
                </c:pt>
                <c:pt idx="115">
                  <c:v>-0.24960940000000001</c:v>
                </c:pt>
                <c:pt idx="116">
                  <c:v>-0.30039060000000001</c:v>
                </c:pt>
                <c:pt idx="117">
                  <c:v>-0.3492188</c:v>
                </c:pt>
                <c:pt idx="118">
                  <c:v>-0.39804689999999998</c:v>
                </c:pt>
                <c:pt idx="119">
                  <c:v>-0.44492189999999998</c:v>
                </c:pt>
                <c:pt idx="120">
                  <c:v>-0.4898438</c:v>
                </c:pt>
                <c:pt idx="121">
                  <c:v>-0.53867189999999998</c:v>
                </c:pt>
                <c:pt idx="122">
                  <c:v>-0.58554689999999998</c:v>
                </c:pt>
                <c:pt idx="123">
                  <c:v>-0.63632809999999995</c:v>
                </c:pt>
                <c:pt idx="124">
                  <c:v>-0.68710939999999998</c:v>
                </c:pt>
                <c:pt idx="125">
                  <c:v>-0.74179689999999998</c:v>
                </c:pt>
                <c:pt idx="126">
                  <c:v>-0.79062500000000002</c:v>
                </c:pt>
                <c:pt idx="127">
                  <c:v>-0.83945309999999995</c:v>
                </c:pt>
                <c:pt idx="128">
                  <c:v>-0.88632809999999995</c:v>
                </c:pt>
                <c:pt idx="129">
                  <c:v>-0.93515630000000005</c:v>
                </c:pt>
                <c:pt idx="130">
                  <c:v>-0.98593750000000002</c:v>
                </c:pt>
                <c:pt idx="131">
                  <c:v>-1.0347656000000001</c:v>
                </c:pt>
                <c:pt idx="132">
                  <c:v>-1.0816406000000001</c:v>
                </c:pt>
                <c:pt idx="133">
                  <c:v>-1.1265624999999999</c:v>
                </c:pt>
                <c:pt idx="134">
                  <c:v>-1.1734374999999999</c:v>
                </c:pt>
                <c:pt idx="135">
                  <c:v>-1.2222656000000001</c:v>
                </c:pt>
                <c:pt idx="136">
                  <c:v>-1.2671874999999999</c:v>
                </c:pt>
                <c:pt idx="137">
                  <c:v>-1.3101563000000001</c:v>
                </c:pt>
                <c:pt idx="138">
                  <c:v>-1.3550781000000001</c:v>
                </c:pt>
                <c:pt idx="139">
                  <c:v>-1.4039063000000001</c:v>
                </c:pt>
                <c:pt idx="140">
                  <c:v>-1.4507813000000001</c:v>
                </c:pt>
                <c:pt idx="141">
                  <c:v>-1.4937499999999999</c:v>
                </c:pt>
                <c:pt idx="142">
                  <c:v>-1.5386719</c:v>
                </c:pt>
                <c:pt idx="143">
                  <c:v>-1.5796874999999999</c:v>
                </c:pt>
                <c:pt idx="144">
                  <c:v>-1.6226563000000001</c:v>
                </c:pt>
                <c:pt idx="145">
                  <c:v>-1.6617188000000001</c:v>
                </c:pt>
                <c:pt idx="146">
                  <c:v>-1.7007813000000001</c:v>
                </c:pt>
                <c:pt idx="147">
                  <c:v>-1.7398438000000001</c:v>
                </c:pt>
                <c:pt idx="148">
                  <c:v>-1.7769531000000001</c:v>
                </c:pt>
                <c:pt idx="149">
                  <c:v>-1.8160156000000001</c:v>
                </c:pt>
                <c:pt idx="150">
                  <c:v>-1.8531249999999999</c:v>
                </c:pt>
                <c:pt idx="151">
                  <c:v>-1.8882813000000001</c:v>
                </c:pt>
                <c:pt idx="152">
                  <c:v>-1.9214844</c:v>
                </c:pt>
                <c:pt idx="153">
                  <c:v>-1.9546874999999999</c:v>
                </c:pt>
                <c:pt idx="154">
                  <c:v>-1.9859374999999999</c:v>
                </c:pt>
                <c:pt idx="155">
                  <c:v>-2.0171874999999999</c:v>
                </c:pt>
                <c:pt idx="156">
                  <c:v>-2.0464844000000002</c:v>
                </c:pt>
                <c:pt idx="157">
                  <c:v>-2.0718749999999999</c:v>
                </c:pt>
                <c:pt idx="158">
                  <c:v>-2.1070313000000001</c:v>
                </c:pt>
                <c:pt idx="159">
                  <c:v>-2.1343749999999999</c:v>
                </c:pt>
                <c:pt idx="160">
                  <c:v>-2.1617188000000001</c:v>
                </c:pt>
                <c:pt idx="161">
                  <c:v>-2.1871094000000002</c:v>
                </c:pt>
                <c:pt idx="162">
                  <c:v>-2.2105469000000002</c:v>
                </c:pt>
                <c:pt idx="163">
                  <c:v>-2.2339844000000002</c:v>
                </c:pt>
                <c:pt idx="164">
                  <c:v>-2.2574219000000002</c:v>
                </c:pt>
                <c:pt idx="165">
                  <c:v>-2.2789063000000001</c:v>
                </c:pt>
                <c:pt idx="166">
                  <c:v>-2.2984374999999999</c:v>
                </c:pt>
                <c:pt idx="167">
                  <c:v>-2.3179688000000001</c:v>
                </c:pt>
                <c:pt idx="168">
                  <c:v>-2.3355469000000002</c:v>
                </c:pt>
                <c:pt idx="169">
                  <c:v>-2.3511719000000002</c:v>
                </c:pt>
                <c:pt idx="170">
                  <c:v>-2.3628906000000001</c:v>
                </c:pt>
                <c:pt idx="171">
                  <c:v>-2.3785156000000001</c:v>
                </c:pt>
                <c:pt idx="172">
                  <c:v>-2.3941406000000001</c:v>
                </c:pt>
                <c:pt idx="173">
                  <c:v>-2.4039063000000001</c:v>
                </c:pt>
                <c:pt idx="174">
                  <c:v>-2.4156249999999999</c:v>
                </c:pt>
                <c:pt idx="175">
                  <c:v>-2.4234374999999999</c:v>
                </c:pt>
                <c:pt idx="176">
                  <c:v>-2.4292969000000002</c:v>
                </c:pt>
                <c:pt idx="177">
                  <c:v>-2.4371094000000002</c:v>
                </c:pt>
                <c:pt idx="178">
                  <c:v>-2.4429688000000001</c:v>
                </c:pt>
                <c:pt idx="179">
                  <c:v>-2.4468749999999999</c:v>
                </c:pt>
                <c:pt idx="180">
                  <c:v>-2.4507813000000001</c:v>
                </c:pt>
                <c:pt idx="181">
                  <c:v>-2.4527344000000002</c:v>
                </c:pt>
                <c:pt idx="182">
                  <c:v>-2.4527344000000002</c:v>
                </c:pt>
                <c:pt idx="183">
                  <c:v>-2.4507813000000001</c:v>
                </c:pt>
                <c:pt idx="184">
                  <c:v>-2.4488281000000001</c:v>
                </c:pt>
                <c:pt idx="185">
                  <c:v>-2.4468749999999999</c:v>
                </c:pt>
                <c:pt idx="186">
                  <c:v>-2.4410156000000001</c:v>
                </c:pt>
                <c:pt idx="187">
                  <c:v>-2.4351563000000001</c:v>
                </c:pt>
                <c:pt idx="188">
                  <c:v>-2.4292969000000002</c:v>
                </c:pt>
                <c:pt idx="189">
                  <c:v>-2.4234374999999999</c:v>
                </c:pt>
                <c:pt idx="190">
                  <c:v>-2.4136719000000002</c:v>
                </c:pt>
                <c:pt idx="191">
                  <c:v>-2.4039063000000001</c:v>
                </c:pt>
                <c:pt idx="192">
                  <c:v>-2.3921874999999999</c:v>
                </c:pt>
                <c:pt idx="193">
                  <c:v>-2.3765624999999999</c:v>
                </c:pt>
                <c:pt idx="194">
                  <c:v>-2.3609374999999999</c:v>
                </c:pt>
                <c:pt idx="195">
                  <c:v>-2.3511719000000002</c:v>
                </c:pt>
                <c:pt idx="196">
                  <c:v>-2.3335938000000001</c:v>
                </c:pt>
                <c:pt idx="197">
                  <c:v>-2.3160156000000001</c:v>
                </c:pt>
                <c:pt idx="198">
                  <c:v>-2.2964844000000002</c:v>
                </c:pt>
                <c:pt idx="199">
                  <c:v>-2.2769531000000001</c:v>
                </c:pt>
                <c:pt idx="200">
                  <c:v>-2.2554688000000001</c:v>
                </c:pt>
                <c:pt idx="201">
                  <c:v>-2.2320313000000001</c:v>
                </c:pt>
                <c:pt idx="202">
                  <c:v>-2.2066406000000001</c:v>
                </c:pt>
                <c:pt idx="203">
                  <c:v>-2.1832031000000001</c:v>
                </c:pt>
                <c:pt idx="204">
                  <c:v>-2.1578124999999999</c:v>
                </c:pt>
                <c:pt idx="205">
                  <c:v>-2.1324219000000002</c:v>
                </c:pt>
                <c:pt idx="206">
                  <c:v>-2.1031249999999999</c:v>
                </c:pt>
                <c:pt idx="207">
                  <c:v>-2.0699219000000002</c:v>
                </c:pt>
                <c:pt idx="208">
                  <c:v>-2.0445313000000001</c:v>
                </c:pt>
                <c:pt idx="209">
                  <c:v>-2.0152344000000002</c:v>
                </c:pt>
                <c:pt idx="210">
                  <c:v>-1.9839844</c:v>
                </c:pt>
                <c:pt idx="211">
                  <c:v>-1.9507813000000001</c:v>
                </c:pt>
                <c:pt idx="212">
                  <c:v>-1.9175781000000001</c:v>
                </c:pt>
                <c:pt idx="213">
                  <c:v>-1.8843749999999999</c:v>
                </c:pt>
                <c:pt idx="214">
                  <c:v>-1.8492188000000001</c:v>
                </c:pt>
                <c:pt idx="215">
                  <c:v>-1.8121094</c:v>
                </c:pt>
                <c:pt idx="216">
                  <c:v>-1.7730469</c:v>
                </c:pt>
                <c:pt idx="217">
                  <c:v>-1.7359374999999999</c:v>
                </c:pt>
                <c:pt idx="218">
                  <c:v>-1.6968749999999999</c:v>
                </c:pt>
                <c:pt idx="219">
                  <c:v>-1.6578124999999999</c:v>
                </c:pt>
                <c:pt idx="220">
                  <c:v>-1.6187499999999999</c:v>
                </c:pt>
                <c:pt idx="221">
                  <c:v>-1.5757813000000001</c:v>
                </c:pt>
                <c:pt idx="222">
                  <c:v>-1.5347656000000001</c:v>
                </c:pt>
                <c:pt idx="223">
                  <c:v>-1.4878906000000001</c:v>
                </c:pt>
                <c:pt idx="224">
                  <c:v>-1.4449219</c:v>
                </c:pt>
                <c:pt idx="225">
                  <c:v>-1.4</c:v>
                </c:pt>
                <c:pt idx="226">
                  <c:v>-1.3511719</c:v>
                </c:pt>
                <c:pt idx="227">
                  <c:v>-1.3062499999999999</c:v>
                </c:pt>
                <c:pt idx="228">
                  <c:v>-1.2613281000000001</c:v>
                </c:pt>
                <c:pt idx="229">
                  <c:v>-1.2164063000000001</c:v>
                </c:pt>
                <c:pt idx="230">
                  <c:v>-1.1675781000000001</c:v>
                </c:pt>
                <c:pt idx="231">
                  <c:v>-1.1207031000000001</c:v>
                </c:pt>
                <c:pt idx="232">
                  <c:v>-1.0757813000000001</c:v>
                </c:pt>
                <c:pt idx="233">
                  <c:v>-1.0289063000000001</c:v>
                </c:pt>
                <c:pt idx="234">
                  <c:v>-0.98007809999999995</c:v>
                </c:pt>
                <c:pt idx="235">
                  <c:v>-0.93125000000000002</c:v>
                </c:pt>
                <c:pt idx="236">
                  <c:v>-0.88242189999999998</c:v>
                </c:pt>
                <c:pt idx="237">
                  <c:v>-0.83359380000000005</c:v>
                </c:pt>
                <c:pt idx="238">
                  <c:v>-0.78671880000000005</c:v>
                </c:pt>
                <c:pt idx="239">
                  <c:v>-0.73593750000000002</c:v>
                </c:pt>
                <c:pt idx="240">
                  <c:v>-0.68125000000000002</c:v>
                </c:pt>
                <c:pt idx="241">
                  <c:v>-0.63046880000000005</c:v>
                </c:pt>
                <c:pt idx="242">
                  <c:v>-0.58164059999999995</c:v>
                </c:pt>
                <c:pt idx="243">
                  <c:v>-0.53476559999999995</c:v>
                </c:pt>
                <c:pt idx="244">
                  <c:v>-0.48593750000000002</c:v>
                </c:pt>
                <c:pt idx="245">
                  <c:v>-0.44101560000000001</c:v>
                </c:pt>
                <c:pt idx="246">
                  <c:v>-0.39218750000000002</c:v>
                </c:pt>
                <c:pt idx="247">
                  <c:v>-0.34335939999999998</c:v>
                </c:pt>
                <c:pt idx="248">
                  <c:v>-0.2945313</c:v>
                </c:pt>
                <c:pt idx="249">
                  <c:v>-0.24374999999999999</c:v>
                </c:pt>
                <c:pt idx="250">
                  <c:v>-0.19101560000000001</c:v>
                </c:pt>
                <c:pt idx="251">
                  <c:v>-0.14218749999999999</c:v>
                </c:pt>
                <c:pt idx="252">
                  <c:v>-9.3359399999999995E-2</c:v>
                </c:pt>
                <c:pt idx="253">
                  <c:v>-4.6484400000000002E-2</c:v>
                </c:pt>
                <c:pt idx="254">
                  <c:v>6.2500000000000003E-3</c:v>
                </c:pt>
                <c:pt idx="255">
                  <c:v>5.7031199999999997E-2</c:v>
                </c:pt>
                <c:pt idx="256">
                  <c:v>0.1019531</c:v>
                </c:pt>
                <c:pt idx="257">
                  <c:v>0.14882809999999999</c:v>
                </c:pt>
                <c:pt idx="258">
                  <c:v>0.19570309999999999</c:v>
                </c:pt>
                <c:pt idx="259">
                  <c:v>0.24257809999999999</c:v>
                </c:pt>
                <c:pt idx="260">
                  <c:v>0.28945310000000002</c:v>
                </c:pt>
                <c:pt idx="261">
                  <c:v>0.33632810000000002</c:v>
                </c:pt>
                <c:pt idx="262">
                  <c:v>0.37929689999999999</c:v>
                </c:pt>
                <c:pt idx="263">
                  <c:v>0.42617189999999999</c:v>
                </c:pt>
                <c:pt idx="264">
                  <c:v>0.47499999999999998</c:v>
                </c:pt>
                <c:pt idx="265">
                  <c:v>0.51796869999999995</c:v>
                </c:pt>
                <c:pt idx="266">
                  <c:v>0.56093749999999998</c:v>
                </c:pt>
                <c:pt idx="267">
                  <c:v>0.60585940000000005</c:v>
                </c:pt>
                <c:pt idx="268">
                  <c:v>0.64687499999999998</c:v>
                </c:pt>
                <c:pt idx="269">
                  <c:v>0.68789060000000002</c:v>
                </c:pt>
                <c:pt idx="270">
                  <c:v>0.72890619999999995</c:v>
                </c:pt>
                <c:pt idx="271">
                  <c:v>0.76796869999999995</c:v>
                </c:pt>
                <c:pt idx="272">
                  <c:v>0.80507810000000002</c:v>
                </c:pt>
                <c:pt idx="273">
                  <c:v>0.84218749999999998</c:v>
                </c:pt>
                <c:pt idx="274">
                  <c:v>0.88124999999999998</c:v>
                </c:pt>
                <c:pt idx="275">
                  <c:v>0.91835940000000005</c:v>
                </c:pt>
                <c:pt idx="276">
                  <c:v>0.95351560000000002</c:v>
                </c:pt>
                <c:pt idx="277">
                  <c:v>0.98671869999999995</c:v>
                </c:pt>
                <c:pt idx="278">
                  <c:v>1.0218750000000001</c:v>
                </c:pt>
                <c:pt idx="279">
                  <c:v>1.0531250000000001</c:v>
                </c:pt>
                <c:pt idx="280">
                  <c:v>1.0824218999999999</c:v>
                </c:pt>
                <c:pt idx="281">
                  <c:v>1.1136718999999999</c:v>
                </c:pt>
                <c:pt idx="282">
                  <c:v>1.1390625000000001</c:v>
                </c:pt>
                <c:pt idx="283">
                  <c:v>1.1703125000000001</c:v>
                </c:pt>
                <c:pt idx="284">
                  <c:v>1.1976561999999999</c:v>
                </c:pt>
                <c:pt idx="285">
                  <c:v>1.2250000000000001</c:v>
                </c:pt>
                <c:pt idx="286">
                  <c:v>1.2523436999999999</c:v>
                </c:pt>
                <c:pt idx="287">
                  <c:v>1.2738281</c:v>
                </c:pt>
                <c:pt idx="288">
                  <c:v>1.2992186999999999</c:v>
                </c:pt>
                <c:pt idx="289">
                  <c:v>1.3226561999999999</c:v>
                </c:pt>
                <c:pt idx="290">
                  <c:v>1.3441406</c:v>
                </c:pt>
                <c:pt idx="291">
                  <c:v>1.3617186999999999</c:v>
                </c:pt>
                <c:pt idx="292">
                  <c:v>1.3832031</c:v>
                </c:pt>
                <c:pt idx="293">
                  <c:v>1.4007811999999999</c:v>
                </c:pt>
                <c:pt idx="294">
                  <c:v>1.4164061999999999</c:v>
                </c:pt>
                <c:pt idx="295">
                  <c:v>1.4281250000000001</c:v>
                </c:pt>
                <c:pt idx="296">
                  <c:v>1.4437500000000001</c:v>
                </c:pt>
                <c:pt idx="297">
                  <c:v>1.4593750000000001</c:v>
                </c:pt>
                <c:pt idx="298">
                  <c:v>1.4710936999999999</c:v>
                </c:pt>
                <c:pt idx="299">
                  <c:v>1.4808593999999999</c:v>
                </c:pt>
                <c:pt idx="300">
                  <c:v>1.4906250000000001</c:v>
                </c:pt>
                <c:pt idx="301">
                  <c:v>1.4964843999999999</c:v>
                </c:pt>
                <c:pt idx="302">
                  <c:v>1.5042968999999999</c:v>
                </c:pt>
                <c:pt idx="303">
                  <c:v>1.5101561999999999</c:v>
                </c:pt>
                <c:pt idx="304">
                  <c:v>1.5140625000000001</c:v>
                </c:pt>
                <c:pt idx="305">
                  <c:v>1.5179686999999999</c:v>
                </c:pt>
                <c:pt idx="306">
                  <c:v>1.5199218999999999</c:v>
                </c:pt>
                <c:pt idx="307">
                  <c:v>1.5199218999999999</c:v>
                </c:pt>
                <c:pt idx="308">
                  <c:v>1.5199218999999999</c:v>
                </c:pt>
                <c:pt idx="309">
                  <c:v>1.5179686999999999</c:v>
                </c:pt>
                <c:pt idx="310">
                  <c:v>1.5140625000000001</c:v>
                </c:pt>
                <c:pt idx="311">
                  <c:v>1.5082031</c:v>
                </c:pt>
                <c:pt idx="312">
                  <c:v>1.5023436999999999</c:v>
                </c:pt>
                <c:pt idx="313">
                  <c:v>1.4964843999999999</c:v>
                </c:pt>
                <c:pt idx="314">
                  <c:v>1.4886718999999999</c:v>
                </c:pt>
                <c:pt idx="315">
                  <c:v>1.4789061999999999</c:v>
                </c:pt>
                <c:pt idx="316">
                  <c:v>1.4691406</c:v>
                </c:pt>
                <c:pt idx="317">
                  <c:v>1.4574218999999999</c:v>
                </c:pt>
                <c:pt idx="318">
                  <c:v>1.4417968999999999</c:v>
                </c:pt>
                <c:pt idx="319">
                  <c:v>1.4261718999999999</c:v>
                </c:pt>
                <c:pt idx="320">
                  <c:v>1.4144531</c:v>
                </c:pt>
                <c:pt idx="321">
                  <c:v>1.3988281</c:v>
                </c:pt>
                <c:pt idx="322">
                  <c:v>1.3812500000000001</c:v>
                </c:pt>
                <c:pt idx="323">
                  <c:v>1.3597656</c:v>
                </c:pt>
                <c:pt idx="324">
                  <c:v>1.3421875000000001</c:v>
                </c:pt>
                <c:pt idx="325">
                  <c:v>1.3207031</c:v>
                </c:pt>
                <c:pt idx="326">
                  <c:v>1.2953125000000001</c:v>
                </c:pt>
                <c:pt idx="327">
                  <c:v>1.2718750000000001</c:v>
                </c:pt>
                <c:pt idx="328">
                  <c:v>1.2484375000000001</c:v>
                </c:pt>
                <c:pt idx="329">
                  <c:v>1.2210936999999999</c:v>
                </c:pt>
                <c:pt idx="330">
                  <c:v>1.1957031</c:v>
                </c:pt>
                <c:pt idx="331">
                  <c:v>1.1683593999999999</c:v>
                </c:pt>
                <c:pt idx="332">
                  <c:v>1.1351561999999999</c:v>
                </c:pt>
                <c:pt idx="333">
                  <c:v>1.1097656</c:v>
                </c:pt>
                <c:pt idx="334">
                  <c:v>1.0804686999999999</c:v>
                </c:pt>
                <c:pt idx="335">
                  <c:v>1.0492186999999999</c:v>
                </c:pt>
                <c:pt idx="336">
                  <c:v>1.0179686999999999</c:v>
                </c:pt>
                <c:pt idx="337">
                  <c:v>0.98281249999999998</c:v>
                </c:pt>
                <c:pt idx="338">
                  <c:v>0.94960940000000005</c:v>
                </c:pt>
                <c:pt idx="339">
                  <c:v>0.91445310000000002</c:v>
                </c:pt>
                <c:pt idx="340">
                  <c:v>0.87734369999999995</c:v>
                </c:pt>
                <c:pt idx="341">
                  <c:v>0.83632810000000002</c:v>
                </c:pt>
                <c:pt idx="342">
                  <c:v>0.80117190000000005</c:v>
                </c:pt>
                <c:pt idx="343">
                  <c:v>0.76406249999999998</c:v>
                </c:pt>
                <c:pt idx="344">
                  <c:v>0.72304690000000005</c:v>
                </c:pt>
                <c:pt idx="345">
                  <c:v>0.68203119999999995</c:v>
                </c:pt>
                <c:pt idx="346">
                  <c:v>0.64296869999999995</c:v>
                </c:pt>
                <c:pt idx="347">
                  <c:v>0.60195310000000002</c:v>
                </c:pt>
                <c:pt idx="348">
                  <c:v>0.55703119999999995</c:v>
                </c:pt>
                <c:pt idx="349">
                  <c:v>0.51406249999999998</c:v>
                </c:pt>
                <c:pt idx="350">
                  <c:v>0.46914060000000002</c:v>
                </c:pt>
                <c:pt idx="351">
                  <c:v>0.42226560000000002</c:v>
                </c:pt>
                <c:pt idx="352">
                  <c:v>0.37539060000000002</c:v>
                </c:pt>
                <c:pt idx="353">
                  <c:v>0.3304687</c:v>
                </c:pt>
                <c:pt idx="354">
                  <c:v>0.28554689999999999</c:v>
                </c:pt>
                <c:pt idx="355">
                  <c:v>0.2367187</c:v>
                </c:pt>
                <c:pt idx="356">
                  <c:v>0.1898437</c:v>
                </c:pt>
                <c:pt idx="357">
                  <c:v>0.1429687</c:v>
                </c:pt>
                <c:pt idx="358">
                  <c:v>9.6093700000000004E-2</c:v>
                </c:pt>
                <c:pt idx="359">
                  <c:v>5.1171899999999999E-2</c:v>
                </c:pt>
                <c:pt idx="360">
                  <c:v>3.9060000000000001E-4</c:v>
                </c:pt>
                <c:pt idx="361">
                  <c:v>-5.0390600000000001E-2</c:v>
                </c:pt>
                <c:pt idx="362">
                  <c:v>-9.9218799999999996E-2</c:v>
                </c:pt>
                <c:pt idx="363">
                  <c:v>-0.14804690000000001</c:v>
                </c:pt>
                <c:pt idx="364">
                  <c:v>-0.19687499999999999</c:v>
                </c:pt>
                <c:pt idx="365">
                  <c:v>-0.24960940000000001</c:v>
                </c:pt>
                <c:pt idx="366">
                  <c:v>-0.30039060000000001</c:v>
                </c:pt>
                <c:pt idx="367">
                  <c:v>-0.3492188</c:v>
                </c:pt>
                <c:pt idx="368">
                  <c:v>-0.39804689999999998</c:v>
                </c:pt>
                <c:pt idx="369">
                  <c:v>-0.44687500000000002</c:v>
                </c:pt>
                <c:pt idx="370">
                  <c:v>-0.4898438</c:v>
                </c:pt>
                <c:pt idx="371">
                  <c:v>-0.53867189999999998</c:v>
                </c:pt>
                <c:pt idx="372">
                  <c:v>-0.58554689999999998</c:v>
                </c:pt>
                <c:pt idx="373">
                  <c:v>-0.63632809999999995</c:v>
                </c:pt>
                <c:pt idx="374">
                  <c:v>-0.68710939999999998</c:v>
                </c:pt>
                <c:pt idx="375">
                  <c:v>-0.74179689999999998</c:v>
                </c:pt>
                <c:pt idx="376">
                  <c:v>-0.79062500000000002</c:v>
                </c:pt>
                <c:pt idx="377">
                  <c:v>-0.83945309999999995</c:v>
                </c:pt>
                <c:pt idx="378">
                  <c:v>-0.88632809999999995</c:v>
                </c:pt>
                <c:pt idx="379">
                  <c:v>-0.93515630000000005</c:v>
                </c:pt>
                <c:pt idx="380">
                  <c:v>-0.98593750000000002</c:v>
                </c:pt>
                <c:pt idx="381">
                  <c:v>-1.0347656000000001</c:v>
                </c:pt>
                <c:pt idx="382">
                  <c:v>-1.0816406000000001</c:v>
                </c:pt>
                <c:pt idx="383">
                  <c:v>-1.1265624999999999</c:v>
                </c:pt>
                <c:pt idx="384">
                  <c:v>-1.1734374999999999</c:v>
                </c:pt>
                <c:pt idx="385">
                  <c:v>-1.2222656000000001</c:v>
                </c:pt>
                <c:pt idx="386">
                  <c:v>-1.2671874999999999</c:v>
                </c:pt>
                <c:pt idx="387">
                  <c:v>-1.3121094</c:v>
                </c:pt>
                <c:pt idx="388">
                  <c:v>-1.3550781000000001</c:v>
                </c:pt>
                <c:pt idx="389">
                  <c:v>-1.4039063000000001</c:v>
                </c:pt>
                <c:pt idx="390">
                  <c:v>-1.4507813000000001</c:v>
                </c:pt>
                <c:pt idx="391">
                  <c:v>-1.4937499999999999</c:v>
                </c:pt>
                <c:pt idx="392">
                  <c:v>-1.5386719</c:v>
                </c:pt>
                <c:pt idx="393">
                  <c:v>-1.5796874999999999</c:v>
                </c:pt>
                <c:pt idx="394">
                  <c:v>-1.6226563000000001</c:v>
                </c:pt>
                <c:pt idx="395">
                  <c:v>-1.6617188000000001</c:v>
                </c:pt>
                <c:pt idx="396">
                  <c:v>-1.7007813000000001</c:v>
                </c:pt>
                <c:pt idx="397">
                  <c:v>-1.7398438000000001</c:v>
                </c:pt>
                <c:pt idx="398">
                  <c:v>-1.7769531000000001</c:v>
                </c:pt>
                <c:pt idx="399">
                  <c:v>-1.8160156000000001</c:v>
                </c:pt>
                <c:pt idx="400">
                  <c:v>-1.8531249999999999</c:v>
                </c:pt>
                <c:pt idx="401">
                  <c:v>-1.8882813000000001</c:v>
                </c:pt>
                <c:pt idx="402">
                  <c:v>-1.9214844</c:v>
                </c:pt>
                <c:pt idx="403">
                  <c:v>-1.9546874999999999</c:v>
                </c:pt>
                <c:pt idx="404">
                  <c:v>-1.9859374999999999</c:v>
                </c:pt>
                <c:pt idx="405">
                  <c:v>-2.0171874999999999</c:v>
                </c:pt>
                <c:pt idx="406">
                  <c:v>-2.0464844000000002</c:v>
                </c:pt>
                <c:pt idx="407">
                  <c:v>-2.0718749999999999</c:v>
                </c:pt>
                <c:pt idx="408">
                  <c:v>-2.1070313000000001</c:v>
                </c:pt>
                <c:pt idx="409">
                  <c:v>-2.1343749999999999</c:v>
                </c:pt>
                <c:pt idx="410">
                  <c:v>-2.1617188000000001</c:v>
                </c:pt>
                <c:pt idx="411">
                  <c:v>-2.1871094000000002</c:v>
                </c:pt>
                <c:pt idx="412">
                  <c:v>-2.2105469000000002</c:v>
                </c:pt>
                <c:pt idx="413">
                  <c:v>-2.2339844000000002</c:v>
                </c:pt>
                <c:pt idx="414">
                  <c:v>-2.2593749999999999</c:v>
                </c:pt>
                <c:pt idx="415">
                  <c:v>-2.2789063000000001</c:v>
                </c:pt>
                <c:pt idx="416">
                  <c:v>-2.2984374999999999</c:v>
                </c:pt>
                <c:pt idx="417">
                  <c:v>-2.3179688000000001</c:v>
                </c:pt>
                <c:pt idx="418">
                  <c:v>-2.3355469000000002</c:v>
                </c:pt>
                <c:pt idx="419">
                  <c:v>-2.3511719000000002</c:v>
                </c:pt>
                <c:pt idx="420">
                  <c:v>-2.3628906000000001</c:v>
                </c:pt>
                <c:pt idx="421">
                  <c:v>-2.3785156000000001</c:v>
                </c:pt>
                <c:pt idx="422">
                  <c:v>-2.3941406000000001</c:v>
                </c:pt>
                <c:pt idx="423">
                  <c:v>-2.4058594000000002</c:v>
                </c:pt>
                <c:pt idx="424">
                  <c:v>-2.4156249999999999</c:v>
                </c:pt>
                <c:pt idx="425">
                  <c:v>-2.4234374999999999</c:v>
                </c:pt>
                <c:pt idx="426">
                  <c:v>-2.4292969000000002</c:v>
                </c:pt>
                <c:pt idx="427">
                  <c:v>-2.4371094000000002</c:v>
                </c:pt>
                <c:pt idx="428">
                  <c:v>-2.4410156000000001</c:v>
                </c:pt>
                <c:pt idx="429">
                  <c:v>-2.4468749999999999</c:v>
                </c:pt>
                <c:pt idx="430">
                  <c:v>-2.4488281000000001</c:v>
                </c:pt>
                <c:pt idx="431">
                  <c:v>-2.4507813000000001</c:v>
                </c:pt>
                <c:pt idx="432">
                  <c:v>-2.4527344000000002</c:v>
                </c:pt>
                <c:pt idx="433">
                  <c:v>-2.4507813000000001</c:v>
                </c:pt>
                <c:pt idx="434">
                  <c:v>-2.4488281000000001</c:v>
                </c:pt>
                <c:pt idx="435">
                  <c:v>-2.4468749999999999</c:v>
                </c:pt>
                <c:pt idx="436">
                  <c:v>-2.4410156000000001</c:v>
                </c:pt>
                <c:pt idx="437">
                  <c:v>-2.4351563000000001</c:v>
                </c:pt>
                <c:pt idx="438">
                  <c:v>-2.4292969000000002</c:v>
                </c:pt>
                <c:pt idx="439">
                  <c:v>-2.4234374999999999</c:v>
                </c:pt>
                <c:pt idx="440">
                  <c:v>-2.4136719000000002</c:v>
                </c:pt>
                <c:pt idx="441">
                  <c:v>-2.4039063000000001</c:v>
                </c:pt>
                <c:pt idx="442">
                  <c:v>-2.3921874999999999</c:v>
                </c:pt>
                <c:pt idx="443">
                  <c:v>-2.3765624999999999</c:v>
                </c:pt>
                <c:pt idx="444">
                  <c:v>-2.3609374999999999</c:v>
                </c:pt>
                <c:pt idx="445">
                  <c:v>-2.3511719000000002</c:v>
                </c:pt>
                <c:pt idx="446">
                  <c:v>-2.3335938000000001</c:v>
                </c:pt>
                <c:pt idx="447">
                  <c:v>-2.3160156000000001</c:v>
                </c:pt>
                <c:pt idx="448">
                  <c:v>-2.2964844000000002</c:v>
                </c:pt>
                <c:pt idx="449">
                  <c:v>-2.2769531000000001</c:v>
                </c:pt>
                <c:pt idx="450">
                  <c:v>-2.2554688000000001</c:v>
                </c:pt>
                <c:pt idx="451">
                  <c:v>-2.2320313000000001</c:v>
                </c:pt>
                <c:pt idx="452">
                  <c:v>-2.2066406000000001</c:v>
                </c:pt>
                <c:pt idx="453">
                  <c:v>-2.1832031000000001</c:v>
                </c:pt>
                <c:pt idx="454">
                  <c:v>-2.1578124999999999</c:v>
                </c:pt>
                <c:pt idx="455">
                  <c:v>-2.1324219000000002</c:v>
                </c:pt>
                <c:pt idx="456">
                  <c:v>-2.1031249999999999</c:v>
                </c:pt>
                <c:pt idx="457">
                  <c:v>-2.0699219000000002</c:v>
                </c:pt>
                <c:pt idx="458">
                  <c:v>-2.0445313000000001</c:v>
                </c:pt>
                <c:pt idx="459">
                  <c:v>-2.0152344000000002</c:v>
                </c:pt>
                <c:pt idx="460">
                  <c:v>-1.9839844</c:v>
                </c:pt>
                <c:pt idx="461">
                  <c:v>-1.9507813000000001</c:v>
                </c:pt>
                <c:pt idx="462">
                  <c:v>-1.9175781000000001</c:v>
                </c:pt>
                <c:pt idx="463">
                  <c:v>-1.8843749999999999</c:v>
                </c:pt>
                <c:pt idx="464">
                  <c:v>-1.8492188000000001</c:v>
                </c:pt>
                <c:pt idx="465">
                  <c:v>-1.8121094</c:v>
                </c:pt>
                <c:pt idx="466">
                  <c:v>-1.7730469</c:v>
                </c:pt>
                <c:pt idx="467">
                  <c:v>-1.7359374999999999</c:v>
                </c:pt>
                <c:pt idx="468">
                  <c:v>-1.6968749999999999</c:v>
                </c:pt>
                <c:pt idx="469">
                  <c:v>-1.6578124999999999</c:v>
                </c:pt>
                <c:pt idx="470">
                  <c:v>-1.6187499999999999</c:v>
                </c:pt>
                <c:pt idx="471">
                  <c:v>-1.5757813000000001</c:v>
                </c:pt>
                <c:pt idx="472">
                  <c:v>-1.5347656000000001</c:v>
                </c:pt>
                <c:pt idx="473">
                  <c:v>-1.4878906000000001</c:v>
                </c:pt>
                <c:pt idx="474">
                  <c:v>-1.4449219</c:v>
                </c:pt>
                <c:pt idx="475">
                  <c:v>-1.4</c:v>
                </c:pt>
                <c:pt idx="476">
                  <c:v>-1.3511719</c:v>
                </c:pt>
                <c:pt idx="477">
                  <c:v>-1.3062499999999999</c:v>
                </c:pt>
                <c:pt idx="478">
                  <c:v>-1.2613281000000001</c:v>
                </c:pt>
                <c:pt idx="479">
                  <c:v>-1.2164063000000001</c:v>
                </c:pt>
                <c:pt idx="480">
                  <c:v>-1.1675781000000001</c:v>
                </c:pt>
                <c:pt idx="481">
                  <c:v>-1.1207031000000001</c:v>
                </c:pt>
                <c:pt idx="482">
                  <c:v>-1.0757813000000001</c:v>
                </c:pt>
                <c:pt idx="483">
                  <c:v>-1.0289063000000001</c:v>
                </c:pt>
                <c:pt idx="484">
                  <c:v>-0.98007809999999995</c:v>
                </c:pt>
                <c:pt idx="485">
                  <c:v>-0.93125000000000002</c:v>
                </c:pt>
                <c:pt idx="486">
                  <c:v>-0.88242189999999998</c:v>
                </c:pt>
                <c:pt idx="487">
                  <c:v>-0.83359380000000005</c:v>
                </c:pt>
                <c:pt idx="488">
                  <c:v>-0.78476559999999995</c:v>
                </c:pt>
                <c:pt idx="489">
                  <c:v>-0.73593750000000002</c:v>
                </c:pt>
                <c:pt idx="490">
                  <c:v>-0.68125000000000002</c:v>
                </c:pt>
                <c:pt idx="491">
                  <c:v>-0.63046880000000005</c:v>
                </c:pt>
                <c:pt idx="492">
                  <c:v>-0.58164059999999995</c:v>
                </c:pt>
                <c:pt idx="493">
                  <c:v>-0.53281250000000002</c:v>
                </c:pt>
                <c:pt idx="494">
                  <c:v>-0.48593750000000002</c:v>
                </c:pt>
                <c:pt idx="495">
                  <c:v>-0.44101560000000001</c:v>
                </c:pt>
                <c:pt idx="496">
                  <c:v>-0.39218750000000002</c:v>
                </c:pt>
                <c:pt idx="497">
                  <c:v>-0.34335939999999998</c:v>
                </c:pt>
                <c:pt idx="498">
                  <c:v>-0.2945313</c:v>
                </c:pt>
                <c:pt idx="499">
                  <c:v>-0.24374999999999999</c:v>
                </c:pt>
                <c:pt idx="500">
                  <c:v>-0.19101560000000001</c:v>
                </c:pt>
                <c:pt idx="501">
                  <c:v>-0.14218749999999999</c:v>
                </c:pt>
                <c:pt idx="502">
                  <c:v>-9.3359399999999995E-2</c:v>
                </c:pt>
                <c:pt idx="503">
                  <c:v>-4.6484400000000002E-2</c:v>
                </c:pt>
                <c:pt idx="504">
                  <c:v>6.2500000000000003E-3</c:v>
                </c:pt>
                <c:pt idx="505">
                  <c:v>5.7031199999999997E-2</c:v>
                </c:pt>
                <c:pt idx="506">
                  <c:v>0.1019531</c:v>
                </c:pt>
                <c:pt idx="507">
                  <c:v>0.14882809999999999</c:v>
                </c:pt>
                <c:pt idx="508">
                  <c:v>0.19570309999999999</c:v>
                </c:pt>
                <c:pt idx="509">
                  <c:v>0.24257809999999999</c:v>
                </c:pt>
                <c:pt idx="510">
                  <c:v>0.28945310000000002</c:v>
                </c:pt>
                <c:pt idx="511">
                  <c:v>0.33632810000000002</c:v>
                </c:pt>
                <c:pt idx="512">
                  <c:v>0.37929689999999999</c:v>
                </c:pt>
                <c:pt idx="513">
                  <c:v>0.42617189999999999</c:v>
                </c:pt>
                <c:pt idx="514">
                  <c:v>0.47499999999999998</c:v>
                </c:pt>
                <c:pt idx="515">
                  <c:v>0.51992190000000005</c:v>
                </c:pt>
                <c:pt idx="516">
                  <c:v>0.56289060000000002</c:v>
                </c:pt>
                <c:pt idx="517">
                  <c:v>0.60781249999999998</c:v>
                </c:pt>
                <c:pt idx="518">
                  <c:v>0.64687499999999998</c:v>
                </c:pt>
                <c:pt idx="519">
                  <c:v>0.68789060000000002</c:v>
                </c:pt>
                <c:pt idx="520">
                  <c:v>0.72890619999999995</c:v>
                </c:pt>
                <c:pt idx="521">
                  <c:v>0.76796869999999995</c:v>
                </c:pt>
                <c:pt idx="522">
                  <c:v>0.80507810000000002</c:v>
                </c:pt>
                <c:pt idx="523">
                  <c:v>0.84218749999999998</c:v>
                </c:pt>
                <c:pt idx="524">
                  <c:v>0.88124999999999998</c:v>
                </c:pt>
                <c:pt idx="525">
                  <c:v>0.91835940000000005</c:v>
                </c:pt>
                <c:pt idx="526">
                  <c:v>0.95351560000000002</c:v>
                </c:pt>
                <c:pt idx="527">
                  <c:v>0.98671869999999995</c:v>
                </c:pt>
                <c:pt idx="528">
                  <c:v>1.0218750000000001</c:v>
                </c:pt>
                <c:pt idx="529">
                  <c:v>1.0531250000000001</c:v>
                </c:pt>
                <c:pt idx="530">
                  <c:v>1.0824218999999999</c:v>
                </c:pt>
                <c:pt idx="531">
                  <c:v>1.1136718999999999</c:v>
                </c:pt>
                <c:pt idx="532">
                  <c:v>1.1390625000000001</c:v>
                </c:pt>
                <c:pt idx="533">
                  <c:v>1.1722656</c:v>
                </c:pt>
                <c:pt idx="534">
                  <c:v>1.1976561999999999</c:v>
                </c:pt>
                <c:pt idx="535">
                  <c:v>1.2250000000000001</c:v>
                </c:pt>
                <c:pt idx="536">
                  <c:v>1.2523436999999999</c:v>
                </c:pt>
                <c:pt idx="537">
                  <c:v>1.2738281</c:v>
                </c:pt>
                <c:pt idx="538">
                  <c:v>1.2992186999999999</c:v>
                </c:pt>
                <c:pt idx="539">
                  <c:v>1.3226561999999999</c:v>
                </c:pt>
                <c:pt idx="540">
                  <c:v>1.3441406</c:v>
                </c:pt>
                <c:pt idx="541">
                  <c:v>1.3617186999999999</c:v>
                </c:pt>
                <c:pt idx="542">
                  <c:v>1.3832031</c:v>
                </c:pt>
                <c:pt idx="543">
                  <c:v>1.4007811999999999</c:v>
                </c:pt>
                <c:pt idx="544">
                  <c:v>1.4164061999999999</c:v>
                </c:pt>
                <c:pt idx="545">
                  <c:v>1.4281250000000001</c:v>
                </c:pt>
                <c:pt idx="546">
                  <c:v>1.4437500000000001</c:v>
                </c:pt>
                <c:pt idx="547">
                  <c:v>1.4593750000000001</c:v>
                </c:pt>
                <c:pt idx="548">
                  <c:v>1.4710936999999999</c:v>
                </c:pt>
                <c:pt idx="549">
                  <c:v>1.4808593999999999</c:v>
                </c:pt>
                <c:pt idx="550">
                  <c:v>1.4906250000000001</c:v>
                </c:pt>
                <c:pt idx="551">
                  <c:v>1.4964843999999999</c:v>
                </c:pt>
                <c:pt idx="552">
                  <c:v>1.5042968999999999</c:v>
                </c:pt>
                <c:pt idx="553">
                  <c:v>1.5101561999999999</c:v>
                </c:pt>
                <c:pt idx="554">
                  <c:v>1.5140625000000001</c:v>
                </c:pt>
                <c:pt idx="555">
                  <c:v>1.5179686999999999</c:v>
                </c:pt>
                <c:pt idx="556">
                  <c:v>1.5199218999999999</c:v>
                </c:pt>
                <c:pt idx="557">
                  <c:v>1.5199218999999999</c:v>
                </c:pt>
                <c:pt idx="558">
                  <c:v>1.5199218999999999</c:v>
                </c:pt>
                <c:pt idx="559">
                  <c:v>1.5179686999999999</c:v>
                </c:pt>
                <c:pt idx="560">
                  <c:v>1.5140625000000001</c:v>
                </c:pt>
                <c:pt idx="561">
                  <c:v>1.5082031</c:v>
                </c:pt>
                <c:pt idx="562">
                  <c:v>1.5023436999999999</c:v>
                </c:pt>
                <c:pt idx="563">
                  <c:v>1.4964843999999999</c:v>
                </c:pt>
                <c:pt idx="564">
                  <c:v>1.4886718999999999</c:v>
                </c:pt>
                <c:pt idx="565">
                  <c:v>1.4789061999999999</c:v>
                </c:pt>
                <c:pt idx="566">
                  <c:v>1.4691406</c:v>
                </c:pt>
                <c:pt idx="567">
                  <c:v>1.4574218999999999</c:v>
                </c:pt>
                <c:pt idx="568">
                  <c:v>1.4417968999999999</c:v>
                </c:pt>
                <c:pt idx="569">
                  <c:v>1.4261718999999999</c:v>
                </c:pt>
                <c:pt idx="570">
                  <c:v>1.4144531</c:v>
                </c:pt>
                <c:pt idx="571">
                  <c:v>1.3988281</c:v>
                </c:pt>
                <c:pt idx="572">
                  <c:v>1.3812500000000001</c:v>
                </c:pt>
                <c:pt idx="573">
                  <c:v>1.3597656</c:v>
                </c:pt>
                <c:pt idx="574">
                  <c:v>1.3421875000000001</c:v>
                </c:pt>
                <c:pt idx="575">
                  <c:v>1.3207031</c:v>
                </c:pt>
                <c:pt idx="576">
                  <c:v>1.2953125000000001</c:v>
                </c:pt>
                <c:pt idx="577">
                  <c:v>1.2718750000000001</c:v>
                </c:pt>
                <c:pt idx="578">
                  <c:v>1.2484375000000001</c:v>
                </c:pt>
                <c:pt idx="579">
                  <c:v>1.2210936999999999</c:v>
                </c:pt>
                <c:pt idx="580">
                  <c:v>1.1957031</c:v>
                </c:pt>
                <c:pt idx="581">
                  <c:v>1.1683593999999999</c:v>
                </c:pt>
                <c:pt idx="582">
                  <c:v>1.1351561999999999</c:v>
                </c:pt>
                <c:pt idx="583">
                  <c:v>1.1097656</c:v>
                </c:pt>
                <c:pt idx="584">
                  <c:v>1.0804686999999999</c:v>
                </c:pt>
                <c:pt idx="585">
                  <c:v>1.0492186999999999</c:v>
                </c:pt>
                <c:pt idx="586">
                  <c:v>1.0179686999999999</c:v>
                </c:pt>
                <c:pt idx="587">
                  <c:v>0.98281249999999998</c:v>
                </c:pt>
                <c:pt idx="588">
                  <c:v>0.94960940000000005</c:v>
                </c:pt>
                <c:pt idx="589">
                  <c:v>0.91445310000000002</c:v>
                </c:pt>
                <c:pt idx="590">
                  <c:v>0.87734369999999995</c:v>
                </c:pt>
                <c:pt idx="591">
                  <c:v>0.83828119999999995</c:v>
                </c:pt>
                <c:pt idx="592">
                  <c:v>0.80117190000000005</c:v>
                </c:pt>
                <c:pt idx="593">
                  <c:v>0.76406249999999998</c:v>
                </c:pt>
                <c:pt idx="594">
                  <c:v>0.72304690000000005</c:v>
                </c:pt>
                <c:pt idx="595">
                  <c:v>0.68203119999999995</c:v>
                </c:pt>
                <c:pt idx="596">
                  <c:v>0.64296869999999995</c:v>
                </c:pt>
                <c:pt idx="597">
                  <c:v>0.60195310000000002</c:v>
                </c:pt>
                <c:pt idx="598">
                  <c:v>0.55703119999999995</c:v>
                </c:pt>
                <c:pt idx="599">
                  <c:v>0.51406249999999998</c:v>
                </c:pt>
                <c:pt idx="600">
                  <c:v>0.46914060000000002</c:v>
                </c:pt>
                <c:pt idx="601">
                  <c:v>0.42226560000000002</c:v>
                </c:pt>
                <c:pt idx="602">
                  <c:v>0.37539060000000002</c:v>
                </c:pt>
                <c:pt idx="603">
                  <c:v>0.3304687</c:v>
                </c:pt>
                <c:pt idx="604">
                  <c:v>0.28554689999999999</c:v>
                </c:pt>
                <c:pt idx="605">
                  <c:v>0.2367187</c:v>
                </c:pt>
                <c:pt idx="606">
                  <c:v>0.1898437</c:v>
                </c:pt>
                <c:pt idx="607">
                  <c:v>0.1429687</c:v>
                </c:pt>
                <c:pt idx="608">
                  <c:v>9.6093700000000004E-2</c:v>
                </c:pt>
                <c:pt idx="609">
                  <c:v>5.1171899999999999E-2</c:v>
                </c:pt>
                <c:pt idx="610">
                  <c:v>3.9060000000000001E-4</c:v>
                </c:pt>
                <c:pt idx="611">
                  <c:v>-5.0390600000000001E-2</c:v>
                </c:pt>
                <c:pt idx="612">
                  <c:v>-9.9218799999999996E-2</c:v>
                </c:pt>
                <c:pt idx="613">
                  <c:v>-0.14804690000000001</c:v>
                </c:pt>
                <c:pt idx="614">
                  <c:v>-0.19687499999999999</c:v>
                </c:pt>
                <c:pt idx="615">
                  <c:v>-0.24960940000000001</c:v>
                </c:pt>
                <c:pt idx="616">
                  <c:v>-0.30039060000000001</c:v>
                </c:pt>
                <c:pt idx="617">
                  <c:v>-0.3492188</c:v>
                </c:pt>
                <c:pt idx="618">
                  <c:v>-0.39804689999999998</c:v>
                </c:pt>
                <c:pt idx="619">
                  <c:v>-0.44687500000000002</c:v>
                </c:pt>
                <c:pt idx="620">
                  <c:v>-0.4898438</c:v>
                </c:pt>
                <c:pt idx="621">
                  <c:v>-0.53867189999999998</c:v>
                </c:pt>
                <c:pt idx="622">
                  <c:v>-0.58554689999999998</c:v>
                </c:pt>
                <c:pt idx="623">
                  <c:v>-0.63632809999999995</c:v>
                </c:pt>
                <c:pt idx="624">
                  <c:v>-0.68710939999999998</c:v>
                </c:pt>
                <c:pt idx="625">
                  <c:v>-0.74179689999999998</c:v>
                </c:pt>
                <c:pt idx="626">
                  <c:v>-0.79062500000000002</c:v>
                </c:pt>
                <c:pt idx="627">
                  <c:v>-0.83945309999999995</c:v>
                </c:pt>
                <c:pt idx="628">
                  <c:v>-0.88632809999999995</c:v>
                </c:pt>
                <c:pt idx="629">
                  <c:v>-0.93515630000000005</c:v>
                </c:pt>
                <c:pt idx="630">
                  <c:v>-0.98593750000000002</c:v>
                </c:pt>
                <c:pt idx="631">
                  <c:v>-1.0347656000000001</c:v>
                </c:pt>
                <c:pt idx="632">
                  <c:v>-1.0816406000000001</c:v>
                </c:pt>
                <c:pt idx="633">
                  <c:v>-1.1265624999999999</c:v>
                </c:pt>
                <c:pt idx="634">
                  <c:v>-1.1734374999999999</c:v>
                </c:pt>
                <c:pt idx="635">
                  <c:v>-1.2222656000000001</c:v>
                </c:pt>
                <c:pt idx="636">
                  <c:v>-1.2671874999999999</c:v>
                </c:pt>
                <c:pt idx="637">
                  <c:v>-1.3121094</c:v>
                </c:pt>
                <c:pt idx="638">
                  <c:v>-1.3550781000000001</c:v>
                </c:pt>
                <c:pt idx="639">
                  <c:v>-1.4039063000000001</c:v>
                </c:pt>
                <c:pt idx="640">
                  <c:v>-1.4507813000000001</c:v>
                </c:pt>
                <c:pt idx="641">
                  <c:v>-1.4937499999999999</c:v>
                </c:pt>
                <c:pt idx="642">
                  <c:v>-1.5386719</c:v>
                </c:pt>
                <c:pt idx="643">
                  <c:v>-1.5796874999999999</c:v>
                </c:pt>
                <c:pt idx="644">
                  <c:v>-1.6226563000000001</c:v>
                </c:pt>
                <c:pt idx="645">
                  <c:v>-1.6617188000000001</c:v>
                </c:pt>
                <c:pt idx="646">
                  <c:v>-1.7007813000000001</c:v>
                </c:pt>
                <c:pt idx="647">
                  <c:v>-1.7398438000000001</c:v>
                </c:pt>
                <c:pt idx="648">
                  <c:v>-1.7769531000000001</c:v>
                </c:pt>
                <c:pt idx="649">
                  <c:v>-1.8160156000000001</c:v>
                </c:pt>
                <c:pt idx="650">
                  <c:v>-1.8531249999999999</c:v>
                </c:pt>
                <c:pt idx="651">
                  <c:v>-1.8882813000000001</c:v>
                </c:pt>
                <c:pt idx="652">
                  <c:v>-1.9214844</c:v>
                </c:pt>
                <c:pt idx="653">
                  <c:v>-1.9546874999999999</c:v>
                </c:pt>
                <c:pt idx="654">
                  <c:v>-1.9859374999999999</c:v>
                </c:pt>
                <c:pt idx="655">
                  <c:v>-2.0171874999999999</c:v>
                </c:pt>
                <c:pt idx="656">
                  <c:v>-2.0464844000000002</c:v>
                </c:pt>
                <c:pt idx="657">
                  <c:v>-2.0718749999999999</c:v>
                </c:pt>
                <c:pt idx="658">
                  <c:v>-2.1070313000000001</c:v>
                </c:pt>
                <c:pt idx="659">
                  <c:v>-2.1343749999999999</c:v>
                </c:pt>
                <c:pt idx="660">
                  <c:v>-2.1617188000000001</c:v>
                </c:pt>
                <c:pt idx="661">
                  <c:v>-2.1871094000000002</c:v>
                </c:pt>
                <c:pt idx="662">
                  <c:v>-2.2105469000000002</c:v>
                </c:pt>
                <c:pt idx="663">
                  <c:v>-2.2339844000000002</c:v>
                </c:pt>
                <c:pt idx="664">
                  <c:v>-2.2593749999999999</c:v>
                </c:pt>
                <c:pt idx="665">
                  <c:v>-2.2789063000000001</c:v>
                </c:pt>
                <c:pt idx="666">
                  <c:v>-2.2984374999999999</c:v>
                </c:pt>
                <c:pt idx="667">
                  <c:v>-2.3179688000000001</c:v>
                </c:pt>
                <c:pt idx="668">
                  <c:v>-2.3355469000000002</c:v>
                </c:pt>
                <c:pt idx="669">
                  <c:v>-2.3511719000000002</c:v>
                </c:pt>
                <c:pt idx="670">
                  <c:v>-2.3628906000000001</c:v>
                </c:pt>
                <c:pt idx="671">
                  <c:v>-2.3785156000000001</c:v>
                </c:pt>
                <c:pt idx="672">
                  <c:v>-2.3941406000000001</c:v>
                </c:pt>
                <c:pt idx="673">
                  <c:v>-2.4058594000000002</c:v>
                </c:pt>
                <c:pt idx="674">
                  <c:v>-2.4156249999999999</c:v>
                </c:pt>
                <c:pt idx="675">
                  <c:v>-2.4234374999999999</c:v>
                </c:pt>
                <c:pt idx="676">
                  <c:v>-2.4292969000000002</c:v>
                </c:pt>
                <c:pt idx="677">
                  <c:v>-2.4371094000000002</c:v>
                </c:pt>
                <c:pt idx="678">
                  <c:v>-2.4429688000000001</c:v>
                </c:pt>
                <c:pt idx="679">
                  <c:v>-2.4468749999999999</c:v>
                </c:pt>
                <c:pt idx="680">
                  <c:v>-2.4488281000000001</c:v>
                </c:pt>
                <c:pt idx="681">
                  <c:v>-2.4527344000000002</c:v>
                </c:pt>
                <c:pt idx="682">
                  <c:v>-2.4527344000000002</c:v>
                </c:pt>
                <c:pt idx="683">
                  <c:v>-2.4507813000000001</c:v>
                </c:pt>
                <c:pt idx="684">
                  <c:v>-2.4488281000000001</c:v>
                </c:pt>
                <c:pt idx="685">
                  <c:v>-2.4468749999999999</c:v>
                </c:pt>
                <c:pt idx="686">
                  <c:v>-2.4410156000000001</c:v>
                </c:pt>
                <c:pt idx="687">
                  <c:v>-2.4351563000000001</c:v>
                </c:pt>
                <c:pt idx="688">
                  <c:v>-2.4292969000000002</c:v>
                </c:pt>
                <c:pt idx="689">
                  <c:v>-2.4234374999999999</c:v>
                </c:pt>
                <c:pt idx="690">
                  <c:v>-2.4136719000000002</c:v>
                </c:pt>
                <c:pt idx="691">
                  <c:v>-2.4039063000000001</c:v>
                </c:pt>
                <c:pt idx="692">
                  <c:v>-2.3921874999999999</c:v>
                </c:pt>
                <c:pt idx="693">
                  <c:v>-2.3765624999999999</c:v>
                </c:pt>
                <c:pt idx="694">
                  <c:v>-2.3609374999999999</c:v>
                </c:pt>
                <c:pt idx="695">
                  <c:v>-2.3511719000000002</c:v>
                </c:pt>
                <c:pt idx="696">
                  <c:v>-2.3335938000000001</c:v>
                </c:pt>
                <c:pt idx="697">
                  <c:v>-2.3160156000000001</c:v>
                </c:pt>
                <c:pt idx="698">
                  <c:v>-2.2964844000000002</c:v>
                </c:pt>
                <c:pt idx="699">
                  <c:v>-2.2769531000000001</c:v>
                </c:pt>
                <c:pt idx="700">
                  <c:v>-2.2554688000000001</c:v>
                </c:pt>
                <c:pt idx="701">
                  <c:v>-2.2320313000000001</c:v>
                </c:pt>
                <c:pt idx="702">
                  <c:v>-2.2085938000000001</c:v>
                </c:pt>
                <c:pt idx="703">
                  <c:v>-2.1832031000000001</c:v>
                </c:pt>
                <c:pt idx="704">
                  <c:v>-2.1578124999999999</c:v>
                </c:pt>
                <c:pt idx="705">
                  <c:v>-2.1324219000000002</c:v>
                </c:pt>
                <c:pt idx="706">
                  <c:v>-2.1031249999999999</c:v>
                </c:pt>
                <c:pt idx="707">
                  <c:v>-2.0699219000000002</c:v>
                </c:pt>
                <c:pt idx="708">
                  <c:v>-2.0445313000000001</c:v>
                </c:pt>
                <c:pt idx="709">
                  <c:v>-2.0152344000000002</c:v>
                </c:pt>
                <c:pt idx="710">
                  <c:v>-1.9839844</c:v>
                </c:pt>
                <c:pt idx="711">
                  <c:v>-1.9507813000000001</c:v>
                </c:pt>
                <c:pt idx="712">
                  <c:v>-1.9175781000000001</c:v>
                </c:pt>
                <c:pt idx="713">
                  <c:v>-1.8843749999999999</c:v>
                </c:pt>
                <c:pt idx="714">
                  <c:v>-1.8492188000000001</c:v>
                </c:pt>
                <c:pt idx="715">
                  <c:v>-1.8121094</c:v>
                </c:pt>
                <c:pt idx="716">
                  <c:v>-1.7730469</c:v>
                </c:pt>
                <c:pt idx="717">
                  <c:v>-1.7359374999999999</c:v>
                </c:pt>
                <c:pt idx="718">
                  <c:v>-1.6968749999999999</c:v>
                </c:pt>
                <c:pt idx="719">
                  <c:v>-1.6578124999999999</c:v>
                </c:pt>
                <c:pt idx="720">
                  <c:v>-1.6187499999999999</c:v>
                </c:pt>
                <c:pt idx="721">
                  <c:v>-1.5757813000000001</c:v>
                </c:pt>
                <c:pt idx="722">
                  <c:v>-1.5347656000000001</c:v>
                </c:pt>
                <c:pt idx="723">
                  <c:v>-1.4878906000000001</c:v>
                </c:pt>
                <c:pt idx="724">
                  <c:v>-1.4449219</c:v>
                </c:pt>
                <c:pt idx="725">
                  <c:v>-1.4</c:v>
                </c:pt>
                <c:pt idx="726">
                  <c:v>-1.3511719</c:v>
                </c:pt>
                <c:pt idx="727">
                  <c:v>-1.3062499999999999</c:v>
                </c:pt>
                <c:pt idx="728">
                  <c:v>-1.2613281000000001</c:v>
                </c:pt>
                <c:pt idx="729">
                  <c:v>-1.2164063000000001</c:v>
                </c:pt>
                <c:pt idx="730">
                  <c:v>-1.1675781000000001</c:v>
                </c:pt>
                <c:pt idx="731">
                  <c:v>-1.1207031000000001</c:v>
                </c:pt>
                <c:pt idx="732">
                  <c:v>-1.0757813000000001</c:v>
                </c:pt>
                <c:pt idx="733">
                  <c:v>-1.0289063000000001</c:v>
                </c:pt>
                <c:pt idx="734">
                  <c:v>-0.98007809999999995</c:v>
                </c:pt>
                <c:pt idx="735">
                  <c:v>-0.93125000000000002</c:v>
                </c:pt>
                <c:pt idx="736">
                  <c:v>-0.88242189999999998</c:v>
                </c:pt>
                <c:pt idx="737">
                  <c:v>-0.83359380000000005</c:v>
                </c:pt>
                <c:pt idx="738">
                  <c:v>-0.78476559999999995</c:v>
                </c:pt>
                <c:pt idx="739">
                  <c:v>-0.73593750000000002</c:v>
                </c:pt>
                <c:pt idx="740">
                  <c:v>-0.68125000000000002</c:v>
                </c:pt>
                <c:pt idx="741">
                  <c:v>-0.63046880000000005</c:v>
                </c:pt>
                <c:pt idx="742">
                  <c:v>-0.58164059999999995</c:v>
                </c:pt>
                <c:pt idx="743">
                  <c:v>-0.53476559999999995</c:v>
                </c:pt>
                <c:pt idx="744">
                  <c:v>-0.48593750000000002</c:v>
                </c:pt>
                <c:pt idx="745">
                  <c:v>-0.44101560000000001</c:v>
                </c:pt>
                <c:pt idx="746">
                  <c:v>-0.39218750000000002</c:v>
                </c:pt>
                <c:pt idx="747">
                  <c:v>-0.34335939999999998</c:v>
                </c:pt>
                <c:pt idx="748">
                  <c:v>-0.2945313</c:v>
                </c:pt>
                <c:pt idx="749">
                  <c:v>-0.24374999999999999</c:v>
                </c:pt>
                <c:pt idx="750">
                  <c:v>-0.19101560000000001</c:v>
                </c:pt>
                <c:pt idx="751">
                  <c:v>-0.14218749999999999</c:v>
                </c:pt>
                <c:pt idx="752">
                  <c:v>-9.3359399999999995E-2</c:v>
                </c:pt>
                <c:pt idx="753">
                  <c:v>-4.6484400000000002E-2</c:v>
                </c:pt>
                <c:pt idx="754">
                  <c:v>6.2500000000000003E-3</c:v>
                </c:pt>
                <c:pt idx="755">
                  <c:v>5.7031199999999997E-2</c:v>
                </c:pt>
                <c:pt idx="756">
                  <c:v>0.1019531</c:v>
                </c:pt>
                <c:pt idx="757">
                  <c:v>0.14882809999999999</c:v>
                </c:pt>
                <c:pt idx="758">
                  <c:v>0.19570309999999999</c:v>
                </c:pt>
                <c:pt idx="759">
                  <c:v>0.24257809999999999</c:v>
                </c:pt>
                <c:pt idx="760">
                  <c:v>0.28945310000000002</c:v>
                </c:pt>
                <c:pt idx="761">
                  <c:v>0.33632810000000002</c:v>
                </c:pt>
                <c:pt idx="762">
                  <c:v>0.37929689999999999</c:v>
                </c:pt>
                <c:pt idx="763">
                  <c:v>0.42617189999999999</c:v>
                </c:pt>
                <c:pt idx="764">
                  <c:v>0.47499999999999998</c:v>
                </c:pt>
                <c:pt idx="765">
                  <c:v>0.51992190000000005</c:v>
                </c:pt>
                <c:pt idx="766">
                  <c:v>0.56289060000000002</c:v>
                </c:pt>
                <c:pt idx="767">
                  <c:v>0.60585940000000005</c:v>
                </c:pt>
                <c:pt idx="768">
                  <c:v>0.64687499999999998</c:v>
                </c:pt>
                <c:pt idx="769">
                  <c:v>0.68789060000000002</c:v>
                </c:pt>
                <c:pt idx="770">
                  <c:v>0.72890619999999995</c:v>
                </c:pt>
                <c:pt idx="771">
                  <c:v>0.76796869999999995</c:v>
                </c:pt>
                <c:pt idx="772">
                  <c:v>0.80507810000000002</c:v>
                </c:pt>
                <c:pt idx="773">
                  <c:v>0.84218749999999998</c:v>
                </c:pt>
                <c:pt idx="774">
                  <c:v>0.88124999999999998</c:v>
                </c:pt>
                <c:pt idx="775">
                  <c:v>0.91835940000000005</c:v>
                </c:pt>
                <c:pt idx="776">
                  <c:v>0.95351560000000002</c:v>
                </c:pt>
                <c:pt idx="777">
                  <c:v>0.98671869999999995</c:v>
                </c:pt>
                <c:pt idx="778">
                  <c:v>1.0218750000000001</c:v>
                </c:pt>
                <c:pt idx="779">
                  <c:v>1.0531250000000001</c:v>
                </c:pt>
                <c:pt idx="780">
                  <c:v>1.0824218999999999</c:v>
                </c:pt>
                <c:pt idx="781">
                  <c:v>1.1136718999999999</c:v>
                </c:pt>
                <c:pt idx="782">
                  <c:v>1.1390625000000001</c:v>
                </c:pt>
                <c:pt idx="783">
                  <c:v>1.1722656</c:v>
                </c:pt>
                <c:pt idx="784">
                  <c:v>1.1976561999999999</c:v>
                </c:pt>
                <c:pt idx="785">
                  <c:v>1.2250000000000001</c:v>
                </c:pt>
                <c:pt idx="786">
                  <c:v>1.2523436999999999</c:v>
                </c:pt>
                <c:pt idx="787">
                  <c:v>1.2738281</c:v>
                </c:pt>
                <c:pt idx="788">
                  <c:v>1.2992186999999999</c:v>
                </c:pt>
                <c:pt idx="789">
                  <c:v>1.3226561999999999</c:v>
                </c:pt>
                <c:pt idx="790">
                  <c:v>1.3441406</c:v>
                </c:pt>
                <c:pt idx="791">
                  <c:v>1.3617186999999999</c:v>
                </c:pt>
                <c:pt idx="792">
                  <c:v>1.3832031</c:v>
                </c:pt>
                <c:pt idx="793">
                  <c:v>1.4007811999999999</c:v>
                </c:pt>
                <c:pt idx="794">
                  <c:v>1.4164061999999999</c:v>
                </c:pt>
                <c:pt idx="795">
                  <c:v>1.4281250000000001</c:v>
                </c:pt>
                <c:pt idx="796">
                  <c:v>1.4437500000000001</c:v>
                </c:pt>
                <c:pt idx="797">
                  <c:v>1.4593750000000001</c:v>
                </c:pt>
                <c:pt idx="798">
                  <c:v>1.4710936999999999</c:v>
                </c:pt>
                <c:pt idx="799">
                  <c:v>1.4808593999999999</c:v>
                </c:pt>
                <c:pt idx="800">
                  <c:v>1.4906250000000001</c:v>
                </c:pt>
                <c:pt idx="801">
                  <c:v>1.4964843999999999</c:v>
                </c:pt>
                <c:pt idx="802">
                  <c:v>1.5042968999999999</c:v>
                </c:pt>
                <c:pt idx="803">
                  <c:v>1.5101561999999999</c:v>
                </c:pt>
                <c:pt idx="804">
                  <c:v>1.5140625000000001</c:v>
                </c:pt>
                <c:pt idx="805">
                  <c:v>1.5179686999999999</c:v>
                </c:pt>
                <c:pt idx="806">
                  <c:v>1.5199218999999999</c:v>
                </c:pt>
                <c:pt idx="807">
                  <c:v>1.5199218999999999</c:v>
                </c:pt>
                <c:pt idx="808">
                  <c:v>1.5199218999999999</c:v>
                </c:pt>
                <c:pt idx="809">
                  <c:v>1.5179686999999999</c:v>
                </c:pt>
                <c:pt idx="810">
                  <c:v>1.5140625000000001</c:v>
                </c:pt>
                <c:pt idx="811">
                  <c:v>1.5082031</c:v>
                </c:pt>
                <c:pt idx="812">
                  <c:v>1.5023436999999999</c:v>
                </c:pt>
                <c:pt idx="813">
                  <c:v>1.4964843999999999</c:v>
                </c:pt>
                <c:pt idx="814">
                  <c:v>1.4886718999999999</c:v>
                </c:pt>
                <c:pt idx="815">
                  <c:v>1.4789061999999999</c:v>
                </c:pt>
                <c:pt idx="816">
                  <c:v>1.4691406</c:v>
                </c:pt>
                <c:pt idx="817">
                  <c:v>1.4574218999999999</c:v>
                </c:pt>
                <c:pt idx="818">
                  <c:v>1.4417968999999999</c:v>
                </c:pt>
                <c:pt idx="819">
                  <c:v>1.4261718999999999</c:v>
                </c:pt>
                <c:pt idx="820">
                  <c:v>1.4144531</c:v>
                </c:pt>
                <c:pt idx="821">
                  <c:v>1.3988281</c:v>
                </c:pt>
                <c:pt idx="822">
                  <c:v>1.3812500000000001</c:v>
                </c:pt>
                <c:pt idx="823">
                  <c:v>1.3597656</c:v>
                </c:pt>
                <c:pt idx="824">
                  <c:v>1.3421875000000001</c:v>
                </c:pt>
                <c:pt idx="825">
                  <c:v>1.3207031</c:v>
                </c:pt>
                <c:pt idx="826">
                  <c:v>1.2953125000000001</c:v>
                </c:pt>
                <c:pt idx="827">
                  <c:v>1.2718750000000001</c:v>
                </c:pt>
                <c:pt idx="828">
                  <c:v>1.2484375000000001</c:v>
                </c:pt>
                <c:pt idx="829">
                  <c:v>1.2210936999999999</c:v>
                </c:pt>
                <c:pt idx="830">
                  <c:v>1.1957031</c:v>
                </c:pt>
                <c:pt idx="831">
                  <c:v>1.1683593999999999</c:v>
                </c:pt>
                <c:pt idx="832">
                  <c:v>1.1351561999999999</c:v>
                </c:pt>
                <c:pt idx="833">
                  <c:v>1.1097656</c:v>
                </c:pt>
                <c:pt idx="834">
                  <c:v>1.0804686999999999</c:v>
                </c:pt>
                <c:pt idx="835">
                  <c:v>1.0492186999999999</c:v>
                </c:pt>
                <c:pt idx="836">
                  <c:v>1.0179686999999999</c:v>
                </c:pt>
                <c:pt idx="837">
                  <c:v>0.98281249999999998</c:v>
                </c:pt>
                <c:pt idx="838">
                  <c:v>0.94960940000000005</c:v>
                </c:pt>
                <c:pt idx="839">
                  <c:v>0.91445310000000002</c:v>
                </c:pt>
                <c:pt idx="840">
                  <c:v>0.87734369999999995</c:v>
                </c:pt>
                <c:pt idx="841">
                  <c:v>0.83632810000000002</c:v>
                </c:pt>
                <c:pt idx="842">
                  <c:v>0.80117190000000005</c:v>
                </c:pt>
                <c:pt idx="843">
                  <c:v>0.76406249999999998</c:v>
                </c:pt>
                <c:pt idx="844">
                  <c:v>0.72304690000000005</c:v>
                </c:pt>
                <c:pt idx="845">
                  <c:v>0.68203119999999995</c:v>
                </c:pt>
                <c:pt idx="846">
                  <c:v>0.64296869999999995</c:v>
                </c:pt>
                <c:pt idx="847">
                  <c:v>0.60195310000000002</c:v>
                </c:pt>
                <c:pt idx="848">
                  <c:v>0.55703119999999995</c:v>
                </c:pt>
                <c:pt idx="849">
                  <c:v>0.51406249999999998</c:v>
                </c:pt>
                <c:pt idx="850">
                  <c:v>0.46914060000000002</c:v>
                </c:pt>
                <c:pt idx="851">
                  <c:v>0.42226560000000002</c:v>
                </c:pt>
                <c:pt idx="852">
                  <c:v>0.37539060000000002</c:v>
                </c:pt>
                <c:pt idx="853">
                  <c:v>0.3304687</c:v>
                </c:pt>
                <c:pt idx="854">
                  <c:v>0.28554689999999999</c:v>
                </c:pt>
                <c:pt idx="855">
                  <c:v>0.2367187</c:v>
                </c:pt>
                <c:pt idx="856">
                  <c:v>0.1898437</c:v>
                </c:pt>
                <c:pt idx="857">
                  <c:v>0.1429687</c:v>
                </c:pt>
                <c:pt idx="858">
                  <c:v>9.6093700000000004E-2</c:v>
                </c:pt>
                <c:pt idx="859">
                  <c:v>5.1171899999999999E-2</c:v>
                </c:pt>
                <c:pt idx="860">
                  <c:v>3.9060000000000001E-4</c:v>
                </c:pt>
                <c:pt idx="861">
                  <c:v>-5.0390600000000001E-2</c:v>
                </c:pt>
                <c:pt idx="862">
                  <c:v>-9.9218799999999996E-2</c:v>
                </c:pt>
                <c:pt idx="863">
                  <c:v>-0.14804690000000001</c:v>
                </c:pt>
                <c:pt idx="864">
                  <c:v>-0.19687499999999999</c:v>
                </c:pt>
                <c:pt idx="865">
                  <c:v>-0.24960940000000001</c:v>
                </c:pt>
                <c:pt idx="866">
                  <c:v>-0.29843750000000002</c:v>
                </c:pt>
                <c:pt idx="867">
                  <c:v>-0.3492188</c:v>
                </c:pt>
                <c:pt idx="868">
                  <c:v>-0.39804689999999998</c:v>
                </c:pt>
                <c:pt idx="869">
                  <c:v>-0.44687500000000002</c:v>
                </c:pt>
                <c:pt idx="870">
                  <c:v>-0.4898438</c:v>
                </c:pt>
                <c:pt idx="871">
                  <c:v>-0.53867189999999998</c:v>
                </c:pt>
                <c:pt idx="872">
                  <c:v>-0.58554689999999998</c:v>
                </c:pt>
                <c:pt idx="873">
                  <c:v>-0.63632809999999995</c:v>
                </c:pt>
                <c:pt idx="874">
                  <c:v>-0.68710939999999998</c:v>
                </c:pt>
                <c:pt idx="875">
                  <c:v>-0.74179689999999998</c:v>
                </c:pt>
                <c:pt idx="876">
                  <c:v>-0.79062500000000002</c:v>
                </c:pt>
                <c:pt idx="877">
                  <c:v>-0.83945309999999995</c:v>
                </c:pt>
                <c:pt idx="878">
                  <c:v>-0.88632809999999995</c:v>
                </c:pt>
                <c:pt idx="879">
                  <c:v>-0.93515630000000005</c:v>
                </c:pt>
                <c:pt idx="880">
                  <c:v>-0.98593750000000002</c:v>
                </c:pt>
                <c:pt idx="881">
                  <c:v>-1.0347656000000001</c:v>
                </c:pt>
                <c:pt idx="882">
                  <c:v>-1.0816406000000001</c:v>
                </c:pt>
                <c:pt idx="883">
                  <c:v>-1.1265624999999999</c:v>
                </c:pt>
                <c:pt idx="884">
                  <c:v>-1.1734374999999999</c:v>
                </c:pt>
                <c:pt idx="885">
                  <c:v>-1.2222656000000001</c:v>
                </c:pt>
                <c:pt idx="886">
                  <c:v>-1.2671874999999999</c:v>
                </c:pt>
                <c:pt idx="887">
                  <c:v>-1.3101563000000001</c:v>
                </c:pt>
                <c:pt idx="888">
                  <c:v>-1.3550781000000001</c:v>
                </c:pt>
                <c:pt idx="889">
                  <c:v>-1.4039063000000001</c:v>
                </c:pt>
                <c:pt idx="890">
                  <c:v>-1.4507813000000001</c:v>
                </c:pt>
                <c:pt idx="891">
                  <c:v>-1.4937499999999999</c:v>
                </c:pt>
                <c:pt idx="892">
                  <c:v>-1.5386719</c:v>
                </c:pt>
                <c:pt idx="893">
                  <c:v>-1.5796874999999999</c:v>
                </c:pt>
                <c:pt idx="894">
                  <c:v>-1.6226563000000001</c:v>
                </c:pt>
                <c:pt idx="895">
                  <c:v>-1.6617188000000001</c:v>
                </c:pt>
                <c:pt idx="896">
                  <c:v>-1.7007813000000001</c:v>
                </c:pt>
                <c:pt idx="897">
                  <c:v>-1.7398438000000001</c:v>
                </c:pt>
                <c:pt idx="898">
                  <c:v>-1.7769531000000001</c:v>
                </c:pt>
                <c:pt idx="899">
                  <c:v>-1.8160156000000001</c:v>
                </c:pt>
                <c:pt idx="900">
                  <c:v>-1.8531249999999999</c:v>
                </c:pt>
                <c:pt idx="901">
                  <c:v>-1.8882813000000001</c:v>
                </c:pt>
                <c:pt idx="902">
                  <c:v>-1.9214844</c:v>
                </c:pt>
                <c:pt idx="903">
                  <c:v>-1.9546874999999999</c:v>
                </c:pt>
                <c:pt idx="904">
                  <c:v>-1.9859374999999999</c:v>
                </c:pt>
                <c:pt idx="905">
                  <c:v>-2.0171874999999999</c:v>
                </c:pt>
                <c:pt idx="906">
                  <c:v>-2.0464844000000002</c:v>
                </c:pt>
                <c:pt idx="907">
                  <c:v>-2.0718749999999999</c:v>
                </c:pt>
                <c:pt idx="908">
                  <c:v>-2.1070313000000001</c:v>
                </c:pt>
                <c:pt idx="909">
                  <c:v>-2.1343749999999999</c:v>
                </c:pt>
                <c:pt idx="910">
                  <c:v>-2.1617188000000001</c:v>
                </c:pt>
                <c:pt idx="911">
                  <c:v>-2.1871094000000002</c:v>
                </c:pt>
                <c:pt idx="912">
                  <c:v>-2.2105469000000002</c:v>
                </c:pt>
                <c:pt idx="913">
                  <c:v>-2.2339844000000002</c:v>
                </c:pt>
                <c:pt idx="914">
                  <c:v>-2.2574219000000002</c:v>
                </c:pt>
                <c:pt idx="915">
                  <c:v>-2.2789063000000001</c:v>
                </c:pt>
                <c:pt idx="916">
                  <c:v>-2.2984374999999999</c:v>
                </c:pt>
                <c:pt idx="917">
                  <c:v>-2.3179688000000001</c:v>
                </c:pt>
                <c:pt idx="918">
                  <c:v>-2.3355469000000002</c:v>
                </c:pt>
                <c:pt idx="919">
                  <c:v>-2.3511719000000002</c:v>
                </c:pt>
                <c:pt idx="920">
                  <c:v>-2.3628906000000001</c:v>
                </c:pt>
                <c:pt idx="921">
                  <c:v>-2.3785156000000001</c:v>
                </c:pt>
                <c:pt idx="922">
                  <c:v>-2.3941406000000001</c:v>
                </c:pt>
                <c:pt idx="923">
                  <c:v>-2.4058594000000002</c:v>
                </c:pt>
                <c:pt idx="924">
                  <c:v>-2.4156249999999999</c:v>
                </c:pt>
                <c:pt idx="925">
                  <c:v>-2.4234374999999999</c:v>
                </c:pt>
                <c:pt idx="926">
                  <c:v>-2.4292969000000002</c:v>
                </c:pt>
                <c:pt idx="927">
                  <c:v>-2.4371094000000002</c:v>
                </c:pt>
                <c:pt idx="928">
                  <c:v>-2.4429688000000001</c:v>
                </c:pt>
                <c:pt idx="929">
                  <c:v>-2.4468749999999999</c:v>
                </c:pt>
                <c:pt idx="930">
                  <c:v>-2.4488281000000001</c:v>
                </c:pt>
                <c:pt idx="931">
                  <c:v>-2.4507813000000001</c:v>
                </c:pt>
                <c:pt idx="932">
                  <c:v>-2.4527344000000002</c:v>
                </c:pt>
                <c:pt idx="933">
                  <c:v>-2.4507813000000001</c:v>
                </c:pt>
                <c:pt idx="934">
                  <c:v>-2.4488281000000001</c:v>
                </c:pt>
                <c:pt idx="935">
                  <c:v>-2.4468749999999999</c:v>
                </c:pt>
                <c:pt idx="936">
                  <c:v>-2.4410156000000001</c:v>
                </c:pt>
                <c:pt idx="937">
                  <c:v>-2.4351563000000001</c:v>
                </c:pt>
                <c:pt idx="938">
                  <c:v>-2.4292969000000002</c:v>
                </c:pt>
                <c:pt idx="939">
                  <c:v>-2.4234374999999999</c:v>
                </c:pt>
                <c:pt idx="940">
                  <c:v>-2.4136719000000002</c:v>
                </c:pt>
                <c:pt idx="941">
                  <c:v>-2.4039063000000001</c:v>
                </c:pt>
                <c:pt idx="942">
                  <c:v>-2.3921874999999999</c:v>
                </c:pt>
                <c:pt idx="943">
                  <c:v>-2.3765624999999999</c:v>
                </c:pt>
                <c:pt idx="944">
                  <c:v>-2.3609374999999999</c:v>
                </c:pt>
                <c:pt idx="945">
                  <c:v>-2.3511719000000002</c:v>
                </c:pt>
                <c:pt idx="946">
                  <c:v>-2.3335938000000001</c:v>
                </c:pt>
                <c:pt idx="947">
                  <c:v>-2.3160156000000001</c:v>
                </c:pt>
                <c:pt idx="948">
                  <c:v>-2.2964844000000002</c:v>
                </c:pt>
                <c:pt idx="949">
                  <c:v>-2.2769531000000001</c:v>
                </c:pt>
                <c:pt idx="950">
                  <c:v>-2.2554688000000001</c:v>
                </c:pt>
                <c:pt idx="951">
                  <c:v>-2.2320313000000001</c:v>
                </c:pt>
                <c:pt idx="952">
                  <c:v>-2.2066406000000001</c:v>
                </c:pt>
                <c:pt idx="953">
                  <c:v>-2.1832031000000001</c:v>
                </c:pt>
                <c:pt idx="954">
                  <c:v>-2.1578124999999999</c:v>
                </c:pt>
                <c:pt idx="955">
                  <c:v>-2.1324219000000002</c:v>
                </c:pt>
                <c:pt idx="956">
                  <c:v>-2.1031249999999999</c:v>
                </c:pt>
                <c:pt idx="957">
                  <c:v>-2.0699219000000002</c:v>
                </c:pt>
                <c:pt idx="958">
                  <c:v>-2.0445313000000001</c:v>
                </c:pt>
                <c:pt idx="959">
                  <c:v>-2.0152344000000002</c:v>
                </c:pt>
                <c:pt idx="960">
                  <c:v>-1.9839844</c:v>
                </c:pt>
                <c:pt idx="961">
                  <c:v>-1.9507813000000001</c:v>
                </c:pt>
                <c:pt idx="962">
                  <c:v>-1.9175781000000001</c:v>
                </c:pt>
                <c:pt idx="963">
                  <c:v>-1.8843749999999999</c:v>
                </c:pt>
                <c:pt idx="964">
                  <c:v>-1.8492188000000001</c:v>
                </c:pt>
                <c:pt idx="965">
                  <c:v>-1.8121094</c:v>
                </c:pt>
                <c:pt idx="966">
                  <c:v>-1.7730469</c:v>
                </c:pt>
                <c:pt idx="967">
                  <c:v>-1.7359374999999999</c:v>
                </c:pt>
                <c:pt idx="968">
                  <c:v>-1.6968749999999999</c:v>
                </c:pt>
                <c:pt idx="969">
                  <c:v>-1.6578124999999999</c:v>
                </c:pt>
                <c:pt idx="970">
                  <c:v>-1.6187499999999999</c:v>
                </c:pt>
                <c:pt idx="971">
                  <c:v>-1.5757813000000001</c:v>
                </c:pt>
                <c:pt idx="972">
                  <c:v>-1.5328124999999999</c:v>
                </c:pt>
                <c:pt idx="973">
                  <c:v>-1.4878906000000001</c:v>
                </c:pt>
                <c:pt idx="974">
                  <c:v>-1.4449219</c:v>
                </c:pt>
                <c:pt idx="975">
                  <c:v>-1.4</c:v>
                </c:pt>
                <c:pt idx="976">
                  <c:v>-1.3511719</c:v>
                </c:pt>
                <c:pt idx="977">
                  <c:v>-1.3062499999999999</c:v>
                </c:pt>
                <c:pt idx="978">
                  <c:v>-1.2613281000000001</c:v>
                </c:pt>
                <c:pt idx="979">
                  <c:v>-1.2164063000000001</c:v>
                </c:pt>
                <c:pt idx="980">
                  <c:v>-1.1675781000000001</c:v>
                </c:pt>
                <c:pt idx="981">
                  <c:v>-1.1207031000000001</c:v>
                </c:pt>
                <c:pt idx="982">
                  <c:v>-1.0757813000000001</c:v>
                </c:pt>
                <c:pt idx="983">
                  <c:v>-1.0289063000000001</c:v>
                </c:pt>
                <c:pt idx="984">
                  <c:v>-0.98007809999999995</c:v>
                </c:pt>
                <c:pt idx="985">
                  <c:v>-0.93125000000000002</c:v>
                </c:pt>
                <c:pt idx="986">
                  <c:v>-0.88242189999999998</c:v>
                </c:pt>
                <c:pt idx="987">
                  <c:v>-0.83359380000000005</c:v>
                </c:pt>
                <c:pt idx="988">
                  <c:v>-0.78476559999999995</c:v>
                </c:pt>
                <c:pt idx="989">
                  <c:v>-0.73593750000000002</c:v>
                </c:pt>
                <c:pt idx="990">
                  <c:v>-0.68125000000000002</c:v>
                </c:pt>
                <c:pt idx="991">
                  <c:v>-0.63046880000000005</c:v>
                </c:pt>
                <c:pt idx="992">
                  <c:v>-0.58164059999999995</c:v>
                </c:pt>
                <c:pt idx="993">
                  <c:v>-0.53281250000000002</c:v>
                </c:pt>
                <c:pt idx="994">
                  <c:v>-0.48593750000000002</c:v>
                </c:pt>
                <c:pt idx="995">
                  <c:v>-0.44101560000000001</c:v>
                </c:pt>
                <c:pt idx="996">
                  <c:v>-0.39218750000000002</c:v>
                </c:pt>
                <c:pt idx="997">
                  <c:v>-0.34335939999999998</c:v>
                </c:pt>
                <c:pt idx="998">
                  <c:v>-0.2945313</c:v>
                </c:pt>
                <c:pt idx="999">
                  <c:v>-0.24374999999999999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'4v'!$C$3:$C$1002</c:f>
              <c:numCache>
                <c:formatCode>0.00E+00</c:formatCode>
                <c:ptCount val="1000"/>
                <c:pt idx="0">
                  <c:v>1.1929687</c:v>
                </c:pt>
                <c:pt idx="1">
                  <c:v>1.1675781000000001</c:v>
                </c:pt>
                <c:pt idx="2">
                  <c:v>1.1382812</c:v>
                </c:pt>
                <c:pt idx="3">
                  <c:v>1.1246094</c:v>
                </c:pt>
                <c:pt idx="4">
                  <c:v>1.1285156000000001</c:v>
                </c:pt>
                <c:pt idx="5">
                  <c:v>1.1324219</c:v>
                </c:pt>
                <c:pt idx="6">
                  <c:v>1.1109374999999999</c:v>
                </c:pt>
                <c:pt idx="7">
                  <c:v>1.0816406000000001</c:v>
                </c:pt>
                <c:pt idx="8">
                  <c:v>1.0718749999999999</c:v>
                </c:pt>
                <c:pt idx="9">
                  <c:v>1.0874999999999999</c:v>
                </c:pt>
                <c:pt idx="10">
                  <c:v>1.0914062</c:v>
                </c:pt>
                <c:pt idx="11">
                  <c:v>1.0582031000000001</c:v>
                </c:pt>
                <c:pt idx="12">
                  <c:v>1.0191406000000001</c:v>
                </c:pt>
                <c:pt idx="13">
                  <c:v>1.0093749999999999</c:v>
                </c:pt>
                <c:pt idx="14">
                  <c:v>1.0328124999999999</c:v>
                </c:pt>
                <c:pt idx="15">
                  <c:v>1.0406249999999999</c:v>
                </c:pt>
                <c:pt idx="16">
                  <c:v>1.0015624999999999</c:v>
                </c:pt>
                <c:pt idx="17">
                  <c:v>0.96250000000000002</c:v>
                </c:pt>
                <c:pt idx="18">
                  <c:v>0.96250000000000002</c:v>
                </c:pt>
                <c:pt idx="19">
                  <c:v>0.98203119999999999</c:v>
                </c:pt>
                <c:pt idx="20">
                  <c:v>0.98007809999999995</c:v>
                </c:pt>
                <c:pt idx="21">
                  <c:v>0.94492189999999998</c:v>
                </c:pt>
                <c:pt idx="22">
                  <c:v>0.91367189999999998</c:v>
                </c:pt>
                <c:pt idx="23">
                  <c:v>0.91562500000000002</c:v>
                </c:pt>
                <c:pt idx="24">
                  <c:v>0.93125000000000002</c:v>
                </c:pt>
                <c:pt idx="25">
                  <c:v>0.92539059999999995</c:v>
                </c:pt>
                <c:pt idx="26">
                  <c:v>0.89804689999999998</c:v>
                </c:pt>
                <c:pt idx="27">
                  <c:v>0.87656250000000002</c:v>
                </c:pt>
                <c:pt idx="28">
                  <c:v>0.87460939999999998</c:v>
                </c:pt>
                <c:pt idx="29">
                  <c:v>0.88046869999999999</c:v>
                </c:pt>
                <c:pt idx="30">
                  <c:v>0.87656250000000002</c:v>
                </c:pt>
                <c:pt idx="31">
                  <c:v>0.85507809999999995</c:v>
                </c:pt>
                <c:pt idx="32">
                  <c:v>0.83750000000000002</c:v>
                </c:pt>
                <c:pt idx="33">
                  <c:v>0.83164059999999995</c:v>
                </c:pt>
                <c:pt idx="34">
                  <c:v>0.83554689999999998</c:v>
                </c:pt>
                <c:pt idx="35">
                  <c:v>0.83554689999999998</c:v>
                </c:pt>
                <c:pt idx="36">
                  <c:v>0.81992189999999998</c:v>
                </c:pt>
                <c:pt idx="37">
                  <c:v>0.79843750000000002</c:v>
                </c:pt>
                <c:pt idx="38">
                  <c:v>0.78476559999999995</c:v>
                </c:pt>
                <c:pt idx="39">
                  <c:v>0.78867189999999998</c:v>
                </c:pt>
                <c:pt idx="40">
                  <c:v>0.79257809999999995</c:v>
                </c:pt>
                <c:pt idx="41">
                  <c:v>0.77695309999999995</c:v>
                </c:pt>
                <c:pt idx="42">
                  <c:v>0.75156250000000002</c:v>
                </c:pt>
                <c:pt idx="43">
                  <c:v>0.73398439999999998</c:v>
                </c:pt>
                <c:pt idx="44">
                  <c:v>0.73398439999999998</c:v>
                </c:pt>
                <c:pt idx="45">
                  <c:v>0.73984369999999999</c:v>
                </c:pt>
                <c:pt idx="46">
                  <c:v>0.72812500000000002</c:v>
                </c:pt>
                <c:pt idx="47">
                  <c:v>0.70664059999999995</c:v>
                </c:pt>
                <c:pt idx="48">
                  <c:v>0.69101559999999995</c:v>
                </c:pt>
                <c:pt idx="49">
                  <c:v>0.68710939999999998</c:v>
                </c:pt>
                <c:pt idx="50">
                  <c:v>0.68515619999999999</c:v>
                </c:pt>
                <c:pt idx="51">
                  <c:v>0.67343750000000002</c:v>
                </c:pt>
                <c:pt idx="52">
                  <c:v>0.65390619999999999</c:v>
                </c:pt>
                <c:pt idx="53">
                  <c:v>0.63828119999999999</c:v>
                </c:pt>
                <c:pt idx="54">
                  <c:v>0.63242189999999998</c:v>
                </c:pt>
                <c:pt idx="55">
                  <c:v>0.63437500000000002</c:v>
                </c:pt>
                <c:pt idx="56">
                  <c:v>0.63046869999999999</c:v>
                </c:pt>
                <c:pt idx="57">
                  <c:v>0.61679689999999998</c:v>
                </c:pt>
                <c:pt idx="58">
                  <c:v>0.60507809999999995</c:v>
                </c:pt>
                <c:pt idx="59">
                  <c:v>0.60117189999999998</c:v>
                </c:pt>
                <c:pt idx="60">
                  <c:v>0.60703119999999999</c:v>
                </c:pt>
                <c:pt idx="61">
                  <c:v>0.60312500000000002</c:v>
                </c:pt>
                <c:pt idx="62">
                  <c:v>0.58359369999999999</c:v>
                </c:pt>
                <c:pt idx="63">
                  <c:v>0.56210939999999998</c:v>
                </c:pt>
                <c:pt idx="64">
                  <c:v>0.56015619999999999</c:v>
                </c:pt>
                <c:pt idx="65">
                  <c:v>0.56992189999999998</c:v>
                </c:pt>
                <c:pt idx="66">
                  <c:v>0.56992189999999998</c:v>
                </c:pt>
                <c:pt idx="67">
                  <c:v>0.55234369999999999</c:v>
                </c:pt>
                <c:pt idx="68">
                  <c:v>0.53476559999999995</c:v>
                </c:pt>
                <c:pt idx="69">
                  <c:v>0.53085939999999998</c:v>
                </c:pt>
                <c:pt idx="70">
                  <c:v>0.53476559999999995</c:v>
                </c:pt>
                <c:pt idx="71">
                  <c:v>0.53281250000000002</c:v>
                </c:pt>
                <c:pt idx="72">
                  <c:v>0.51914059999999995</c:v>
                </c:pt>
                <c:pt idx="73">
                  <c:v>0.51132809999999995</c:v>
                </c:pt>
                <c:pt idx="74">
                  <c:v>0.50937500000000002</c:v>
                </c:pt>
                <c:pt idx="75">
                  <c:v>0.50546869999999999</c:v>
                </c:pt>
                <c:pt idx="76">
                  <c:v>0.50351559999999995</c:v>
                </c:pt>
                <c:pt idx="77">
                  <c:v>0.49960939999999998</c:v>
                </c:pt>
                <c:pt idx="78">
                  <c:v>0.49179689999999998</c:v>
                </c:pt>
                <c:pt idx="79">
                  <c:v>0.48203119999999999</c:v>
                </c:pt>
                <c:pt idx="80">
                  <c:v>0.48593750000000002</c:v>
                </c:pt>
                <c:pt idx="81">
                  <c:v>0.49375000000000002</c:v>
                </c:pt>
                <c:pt idx="82">
                  <c:v>0.48789060000000001</c:v>
                </c:pt>
                <c:pt idx="83">
                  <c:v>0.47226560000000001</c:v>
                </c:pt>
                <c:pt idx="84">
                  <c:v>0.46054689999999998</c:v>
                </c:pt>
                <c:pt idx="85">
                  <c:v>0.46445310000000001</c:v>
                </c:pt>
                <c:pt idx="86">
                  <c:v>0.46835939999999998</c:v>
                </c:pt>
                <c:pt idx="87">
                  <c:v>0.46445310000000001</c:v>
                </c:pt>
                <c:pt idx="88">
                  <c:v>0.45664060000000001</c:v>
                </c:pt>
                <c:pt idx="89">
                  <c:v>0.44882810000000001</c:v>
                </c:pt>
                <c:pt idx="90">
                  <c:v>0.45664060000000001</c:v>
                </c:pt>
                <c:pt idx="91">
                  <c:v>0.46054689999999998</c:v>
                </c:pt>
                <c:pt idx="92">
                  <c:v>0.45664060000000001</c:v>
                </c:pt>
                <c:pt idx="93">
                  <c:v>0.45664060000000001</c:v>
                </c:pt>
                <c:pt idx="94">
                  <c:v>0.45664060000000001</c:v>
                </c:pt>
                <c:pt idx="95">
                  <c:v>0.45664060000000001</c:v>
                </c:pt>
                <c:pt idx="96">
                  <c:v>0.46640619999999999</c:v>
                </c:pt>
                <c:pt idx="97">
                  <c:v>0.48203119999999999</c:v>
                </c:pt>
                <c:pt idx="98">
                  <c:v>0.47812500000000002</c:v>
                </c:pt>
                <c:pt idx="99">
                  <c:v>0.45468750000000002</c:v>
                </c:pt>
                <c:pt idx="100">
                  <c:v>0.44882810000000001</c:v>
                </c:pt>
                <c:pt idx="101">
                  <c:v>0.47812500000000002</c:v>
                </c:pt>
                <c:pt idx="102">
                  <c:v>0.49570310000000001</c:v>
                </c:pt>
                <c:pt idx="103">
                  <c:v>0.48398439999999998</c:v>
                </c:pt>
                <c:pt idx="104">
                  <c:v>0.47031250000000002</c:v>
                </c:pt>
                <c:pt idx="105">
                  <c:v>0.48203119999999999</c:v>
                </c:pt>
                <c:pt idx="106">
                  <c:v>0.49765619999999999</c:v>
                </c:pt>
                <c:pt idx="107">
                  <c:v>0.49960939999999998</c:v>
                </c:pt>
                <c:pt idx="108">
                  <c:v>0.49570310000000001</c:v>
                </c:pt>
                <c:pt idx="109">
                  <c:v>0.49179689999999998</c:v>
                </c:pt>
                <c:pt idx="110">
                  <c:v>0.50156250000000002</c:v>
                </c:pt>
                <c:pt idx="111">
                  <c:v>0.51523439999999998</c:v>
                </c:pt>
                <c:pt idx="112">
                  <c:v>0.52109369999999999</c:v>
                </c:pt>
                <c:pt idx="113">
                  <c:v>0.51523439999999998</c:v>
                </c:pt>
                <c:pt idx="114">
                  <c:v>0.51132809999999995</c:v>
                </c:pt>
                <c:pt idx="115">
                  <c:v>0.52500000000000002</c:v>
                </c:pt>
                <c:pt idx="116">
                  <c:v>0.54257809999999995</c:v>
                </c:pt>
                <c:pt idx="117">
                  <c:v>0.54648439999999998</c:v>
                </c:pt>
                <c:pt idx="118">
                  <c:v>0.54453119999999999</c:v>
                </c:pt>
                <c:pt idx="119">
                  <c:v>0.54648439999999998</c:v>
                </c:pt>
                <c:pt idx="120">
                  <c:v>0.55429689999999998</c:v>
                </c:pt>
                <c:pt idx="121">
                  <c:v>0.55820309999999995</c:v>
                </c:pt>
                <c:pt idx="122">
                  <c:v>0.56406250000000002</c:v>
                </c:pt>
                <c:pt idx="123">
                  <c:v>0.57382809999999995</c:v>
                </c:pt>
                <c:pt idx="124">
                  <c:v>0.58164059999999995</c:v>
                </c:pt>
                <c:pt idx="125">
                  <c:v>0.58359369999999999</c:v>
                </c:pt>
                <c:pt idx="126">
                  <c:v>0.58554689999999998</c:v>
                </c:pt>
                <c:pt idx="127">
                  <c:v>0.59726559999999995</c:v>
                </c:pt>
                <c:pt idx="128">
                  <c:v>0.60703119999999999</c:v>
                </c:pt>
                <c:pt idx="129">
                  <c:v>0.60898439999999998</c:v>
                </c:pt>
                <c:pt idx="130">
                  <c:v>0.60898439999999998</c:v>
                </c:pt>
                <c:pt idx="131">
                  <c:v>0.62265619999999999</c:v>
                </c:pt>
                <c:pt idx="132">
                  <c:v>0.64218750000000002</c:v>
                </c:pt>
                <c:pt idx="133">
                  <c:v>0.64804689999999998</c:v>
                </c:pt>
                <c:pt idx="134">
                  <c:v>0.64804689999999998</c:v>
                </c:pt>
                <c:pt idx="135">
                  <c:v>0.65195309999999995</c:v>
                </c:pt>
                <c:pt idx="136">
                  <c:v>0.66953119999999999</c:v>
                </c:pt>
                <c:pt idx="137">
                  <c:v>0.68710939999999998</c:v>
                </c:pt>
                <c:pt idx="138">
                  <c:v>0.69687500000000002</c:v>
                </c:pt>
                <c:pt idx="139">
                  <c:v>0.70273439999999998</c:v>
                </c:pt>
                <c:pt idx="140">
                  <c:v>0.70664059999999995</c:v>
                </c:pt>
                <c:pt idx="141">
                  <c:v>0.71640619999999999</c:v>
                </c:pt>
                <c:pt idx="142">
                  <c:v>0.73007809999999995</c:v>
                </c:pt>
                <c:pt idx="143">
                  <c:v>0.74570309999999995</c:v>
                </c:pt>
                <c:pt idx="144">
                  <c:v>0.75546869999999999</c:v>
                </c:pt>
                <c:pt idx="145">
                  <c:v>0.75546869999999999</c:v>
                </c:pt>
                <c:pt idx="146">
                  <c:v>0.76523439999999998</c:v>
                </c:pt>
                <c:pt idx="147">
                  <c:v>0.77890619999999999</c:v>
                </c:pt>
                <c:pt idx="148">
                  <c:v>0.79843750000000002</c:v>
                </c:pt>
                <c:pt idx="149">
                  <c:v>0.80429689999999998</c:v>
                </c:pt>
                <c:pt idx="150">
                  <c:v>0.80429689999999998</c:v>
                </c:pt>
                <c:pt idx="151">
                  <c:v>0.81406250000000002</c:v>
                </c:pt>
                <c:pt idx="152">
                  <c:v>0.82968750000000002</c:v>
                </c:pt>
                <c:pt idx="153">
                  <c:v>0.84726559999999995</c:v>
                </c:pt>
                <c:pt idx="154">
                  <c:v>0.85312500000000002</c:v>
                </c:pt>
                <c:pt idx="155">
                  <c:v>0.85507809999999995</c:v>
                </c:pt>
                <c:pt idx="156">
                  <c:v>0.86484369999999999</c:v>
                </c:pt>
                <c:pt idx="157">
                  <c:v>0.88437500000000002</c:v>
                </c:pt>
                <c:pt idx="158">
                  <c:v>0.90390619999999999</c:v>
                </c:pt>
                <c:pt idx="159">
                  <c:v>0.90976559999999995</c:v>
                </c:pt>
                <c:pt idx="160">
                  <c:v>0.90976559999999995</c:v>
                </c:pt>
                <c:pt idx="161">
                  <c:v>0.91757809999999995</c:v>
                </c:pt>
                <c:pt idx="162">
                  <c:v>0.93515619999999999</c:v>
                </c:pt>
                <c:pt idx="163">
                  <c:v>0.95664059999999995</c:v>
                </c:pt>
                <c:pt idx="164">
                  <c:v>0.96640619999999999</c:v>
                </c:pt>
                <c:pt idx="165">
                  <c:v>0.96835939999999998</c:v>
                </c:pt>
                <c:pt idx="166">
                  <c:v>0.97031250000000002</c:v>
                </c:pt>
                <c:pt idx="167">
                  <c:v>0.98007809999999995</c:v>
                </c:pt>
                <c:pt idx="168">
                  <c:v>0.99375000000000002</c:v>
                </c:pt>
                <c:pt idx="169">
                  <c:v>1.0035156000000001</c:v>
                </c:pt>
                <c:pt idx="170">
                  <c:v>1.0074219</c:v>
                </c:pt>
                <c:pt idx="171">
                  <c:v>1.0152344</c:v>
                </c:pt>
                <c:pt idx="172">
                  <c:v>1.0308594</c:v>
                </c:pt>
                <c:pt idx="173">
                  <c:v>1.0484374999999999</c:v>
                </c:pt>
                <c:pt idx="174">
                  <c:v>1.0601562</c:v>
                </c:pt>
                <c:pt idx="175">
                  <c:v>1.0640624999999999</c:v>
                </c:pt>
                <c:pt idx="176">
                  <c:v>1.0718749999999999</c:v>
                </c:pt>
                <c:pt idx="177">
                  <c:v>1.0914062</c:v>
                </c:pt>
                <c:pt idx="178">
                  <c:v>1.1109374999999999</c:v>
                </c:pt>
                <c:pt idx="179">
                  <c:v>1.1207031000000001</c:v>
                </c:pt>
                <c:pt idx="180">
                  <c:v>1.1148437</c:v>
                </c:pt>
                <c:pt idx="181">
                  <c:v>1.1148437</c:v>
                </c:pt>
                <c:pt idx="182">
                  <c:v>1.1304687</c:v>
                </c:pt>
                <c:pt idx="183">
                  <c:v>1.1539062</c:v>
                </c:pt>
                <c:pt idx="184">
                  <c:v>1.1656249999999999</c:v>
                </c:pt>
                <c:pt idx="185">
                  <c:v>1.1597656000000001</c:v>
                </c:pt>
                <c:pt idx="186">
                  <c:v>1.1558594</c:v>
                </c:pt>
                <c:pt idx="187">
                  <c:v>1.1714844</c:v>
                </c:pt>
                <c:pt idx="188">
                  <c:v>1.1988281000000001</c:v>
                </c:pt>
                <c:pt idx="189">
                  <c:v>1.2124999999999999</c:v>
                </c:pt>
                <c:pt idx="190">
                  <c:v>1.2105469</c:v>
                </c:pt>
                <c:pt idx="191">
                  <c:v>1.2085937</c:v>
                </c:pt>
                <c:pt idx="192">
                  <c:v>1.2242187</c:v>
                </c:pt>
                <c:pt idx="193">
                  <c:v>1.2417969</c:v>
                </c:pt>
                <c:pt idx="194">
                  <c:v>1.2476562</c:v>
                </c:pt>
                <c:pt idx="195">
                  <c:v>1.2417969</c:v>
                </c:pt>
                <c:pt idx="196">
                  <c:v>1.2417969</c:v>
                </c:pt>
                <c:pt idx="197">
                  <c:v>1.2574219</c:v>
                </c:pt>
                <c:pt idx="198">
                  <c:v>1.2691406000000001</c:v>
                </c:pt>
                <c:pt idx="199">
                  <c:v>1.2789062</c:v>
                </c:pt>
                <c:pt idx="200">
                  <c:v>1.2749999999999999</c:v>
                </c:pt>
                <c:pt idx="201">
                  <c:v>1.2710937</c:v>
                </c:pt>
                <c:pt idx="202">
                  <c:v>1.2847656000000001</c:v>
                </c:pt>
                <c:pt idx="203">
                  <c:v>1.3023437</c:v>
                </c:pt>
                <c:pt idx="204">
                  <c:v>1.3003906000000001</c:v>
                </c:pt>
                <c:pt idx="205">
                  <c:v>1.2886719</c:v>
                </c:pt>
                <c:pt idx="206">
                  <c:v>1.3023437</c:v>
                </c:pt>
                <c:pt idx="207">
                  <c:v>1.3238281000000001</c:v>
                </c:pt>
                <c:pt idx="208">
                  <c:v>1.3199219</c:v>
                </c:pt>
                <c:pt idx="209">
                  <c:v>1.3042969</c:v>
                </c:pt>
                <c:pt idx="210">
                  <c:v>1.3082031000000001</c:v>
                </c:pt>
                <c:pt idx="211">
                  <c:v>1.3277344</c:v>
                </c:pt>
                <c:pt idx="212">
                  <c:v>1.3335937</c:v>
                </c:pt>
                <c:pt idx="213">
                  <c:v>1.3218749999999999</c:v>
                </c:pt>
                <c:pt idx="214">
                  <c:v>1.3218749999999999</c:v>
                </c:pt>
                <c:pt idx="215">
                  <c:v>1.3374999999999999</c:v>
                </c:pt>
                <c:pt idx="216">
                  <c:v>1.3394531000000001</c:v>
                </c:pt>
                <c:pt idx="217">
                  <c:v>1.3238281000000001</c:v>
                </c:pt>
                <c:pt idx="218">
                  <c:v>1.3179687</c:v>
                </c:pt>
                <c:pt idx="219">
                  <c:v>1.3335937</c:v>
                </c:pt>
                <c:pt idx="220">
                  <c:v>1.3335937</c:v>
                </c:pt>
                <c:pt idx="221">
                  <c:v>1.3121094</c:v>
                </c:pt>
                <c:pt idx="222">
                  <c:v>1.3042969</c:v>
                </c:pt>
                <c:pt idx="223">
                  <c:v>1.3179687</c:v>
                </c:pt>
                <c:pt idx="224">
                  <c:v>1.3335937</c:v>
                </c:pt>
                <c:pt idx="225">
                  <c:v>1.3277344</c:v>
                </c:pt>
                <c:pt idx="226">
                  <c:v>1.3101562</c:v>
                </c:pt>
                <c:pt idx="227">
                  <c:v>1.3003906000000001</c:v>
                </c:pt>
                <c:pt idx="228">
                  <c:v>1.3062499999999999</c:v>
                </c:pt>
                <c:pt idx="229">
                  <c:v>1.3121094</c:v>
                </c:pt>
                <c:pt idx="230">
                  <c:v>1.3062499999999999</c:v>
                </c:pt>
                <c:pt idx="231">
                  <c:v>1.2964844</c:v>
                </c:pt>
                <c:pt idx="232">
                  <c:v>1.2867187</c:v>
                </c:pt>
                <c:pt idx="233">
                  <c:v>1.2828124999999999</c:v>
                </c:pt>
                <c:pt idx="234">
                  <c:v>1.2906249999999999</c:v>
                </c:pt>
                <c:pt idx="235">
                  <c:v>1.2867187</c:v>
                </c:pt>
                <c:pt idx="236">
                  <c:v>1.2730469</c:v>
                </c:pt>
                <c:pt idx="237">
                  <c:v>1.2574219</c:v>
                </c:pt>
                <c:pt idx="238">
                  <c:v>1.2515624999999999</c:v>
                </c:pt>
                <c:pt idx="239">
                  <c:v>1.2593749999999999</c:v>
                </c:pt>
                <c:pt idx="240">
                  <c:v>1.2613281000000001</c:v>
                </c:pt>
                <c:pt idx="241">
                  <c:v>1.2515624999999999</c:v>
                </c:pt>
                <c:pt idx="242">
                  <c:v>1.2320312</c:v>
                </c:pt>
                <c:pt idx="243">
                  <c:v>1.2222656000000001</c:v>
                </c:pt>
                <c:pt idx="244">
                  <c:v>1.2281249999999999</c:v>
                </c:pt>
                <c:pt idx="245">
                  <c:v>1.2320312</c:v>
                </c:pt>
                <c:pt idx="246">
                  <c:v>1.2144531000000001</c:v>
                </c:pt>
                <c:pt idx="247">
                  <c:v>1.1890624999999999</c:v>
                </c:pt>
                <c:pt idx="248">
                  <c:v>1.1792969</c:v>
                </c:pt>
                <c:pt idx="249">
                  <c:v>1.1890624999999999</c:v>
                </c:pt>
                <c:pt idx="250">
                  <c:v>1.1910156000000001</c:v>
                </c:pt>
                <c:pt idx="251">
                  <c:v>1.1675781000000001</c:v>
                </c:pt>
                <c:pt idx="252">
                  <c:v>1.1402344</c:v>
                </c:pt>
                <c:pt idx="253">
                  <c:v>1.1265624999999999</c:v>
                </c:pt>
                <c:pt idx="254">
                  <c:v>1.1363281000000001</c:v>
                </c:pt>
                <c:pt idx="255">
                  <c:v>1.1382812</c:v>
                </c:pt>
                <c:pt idx="256">
                  <c:v>1.1148437</c:v>
                </c:pt>
                <c:pt idx="257">
                  <c:v>1.0855469</c:v>
                </c:pt>
                <c:pt idx="258">
                  <c:v>1.0757812</c:v>
                </c:pt>
                <c:pt idx="259">
                  <c:v>1.0894531000000001</c:v>
                </c:pt>
                <c:pt idx="260">
                  <c:v>1.0894531000000001</c:v>
                </c:pt>
                <c:pt idx="261">
                  <c:v>1.0562499999999999</c:v>
                </c:pt>
                <c:pt idx="262">
                  <c:v>1.0249999999999999</c:v>
                </c:pt>
                <c:pt idx="263">
                  <c:v>1.0230469</c:v>
                </c:pt>
                <c:pt idx="264">
                  <c:v>1.0367187</c:v>
                </c:pt>
                <c:pt idx="265">
                  <c:v>1.0328124999999999</c:v>
                </c:pt>
                <c:pt idx="266">
                  <c:v>1.0015624999999999</c:v>
                </c:pt>
                <c:pt idx="267">
                  <c:v>0.96640619999999999</c:v>
                </c:pt>
                <c:pt idx="268">
                  <c:v>0.96054689999999998</c:v>
                </c:pt>
                <c:pt idx="269">
                  <c:v>0.97812500000000002</c:v>
                </c:pt>
                <c:pt idx="270">
                  <c:v>0.97812500000000002</c:v>
                </c:pt>
                <c:pt idx="271">
                  <c:v>0.94687500000000002</c:v>
                </c:pt>
                <c:pt idx="272">
                  <c:v>0.91562500000000002</c:v>
                </c:pt>
                <c:pt idx="273">
                  <c:v>0.90976559999999995</c:v>
                </c:pt>
                <c:pt idx="274">
                  <c:v>0.92734369999999999</c:v>
                </c:pt>
                <c:pt idx="275">
                  <c:v>0.93320309999999995</c:v>
                </c:pt>
                <c:pt idx="276">
                  <c:v>0.90390619999999999</c:v>
                </c:pt>
                <c:pt idx="277">
                  <c:v>0.87265619999999999</c:v>
                </c:pt>
                <c:pt idx="278">
                  <c:v>0.86875000000000002</c:v>
                </c:pt>
                <c:pt idx="279">
                  <c:v>0.88242189999999998</c:v>
                </c:pt>
                <c:pt idx="280">
                  <c:v>0.88242189999999998</c:v>
                </c:pt>
                <c:pt idx="281">
                  <c:v>0.85703119999999999</c:v>
                </c:pt>
                <c:pt idx="282">
                  <c:v>0.83554689999999998</c:v>
                </c:pt>
                <c:pt idx="283">
                  <c:v>0.83164059999999995</c:v>
                </c:pt>
                <c:pt idx="284">
                  <c:v>0.83945309999999995</c:v>
                </c:pt>
                <c:pt idx="285">
                  <c:v>0.83945309999999995</c:v>
                </c:pt>
                <c:pt idx="286">
                  <c:v>0.81992189999999998</c:v>
                </c:pt>
                <c:pt idx="287">
                  <c:v>0.79843750000000002</c:v>
                </c:pt>
                <c:pt idx="288">
                  <c:v>0.78867189999999998</c:v>
                </c:pt>
                <c:pt idx="289">
                  <c:v>0.79062500000000002</c:v>
                </c:pt>
                <c:pt idx="290">
                  <c:v>0.79062500000000002</c:v>
                </c:pt>
                <c:pt idx="291">
                  <c:v>0.77500000000000002</c:v>
                </c:pt>
                <c:pt idx="292">
                  <c:v>0.75351559999999995</c:v>
                </c:pt>
                <c:pt idx="293">
                  <c:v>0.73789059999999995</c:v>
                </c:pt>
                <c:pt idx="294">
                  <c:v>0.73789059999999995</c:v>
                </c:pt>
                <c:pt idx="295">
                  <c:v>0.73984369999999999</c:v>
                </c:pt>
                <c:pt idx="296">
                  <c:v>0.72812500000000002</c:v>
                </c:pt>
                <c:pt idx="297">
                  <c:v>0.70859369999999999</c:v>
                </c:pt>
                <c:pt idx="298">
                  <c:v>0.69101559999999995</c:v>
                </c:pt>
                <c:pt idx="299">
                  <c:v>0.68710939999999998</c:v>
                </c:pt>
                <c:pt idx="300">
                  <c:v>0.68710939999999998</c:v>
                </c:pt>
                <c:pt idx="301">
                  <c:v>0.67734369999999999</c:v>
                </c:pt>
                <c:pt idx="302">
                  <c:v>0.65585939999999998</c:v>
                </c:pt>
                <c:pt idx="303">
                  <c:v>0.63632809999999995</c:v>
                </c:pt>
                <c:pt idx="304">
                  <c:v>0.63437500000000002</c:v>
                </c:pt>
                <c:pt idx="305">
                  <c:v>0.63828119999999999</c:v>
                </c:pt>
                <c:pt idx="306">
                  <c:v>0.63242189999999998</c:v>
                </c:pt>
                <c:pt idx="307">
                  <c:v>0.61484369999999999</c:v>
                </c:pt>
                <c:pt idx="308">
                  <c:v>0.60312500000000002</c:v>
                </c:pt>
                <c:pt idx="309">
                  <c:v>0.59921869999999999</c:v>
                </c:pt>
                <c:pt idx="310">
                  <c:v>0.60507809999999995</c:v>
                </c:pt>
                <c:pt idx="311">
                  <c:v>0.60312500000000002</c:v>
                </c:pt>
                <c:pt idx="312">
                  <c:v>0.58945309999999995</c:v>
                </c:pt>
                <c:pt idx="313">
                  <c:v>0.57187500000000002</c:v>
                </c:pt>
                <c:pt idx="314">
                  <c:v>0.56406250000000002</c:v>
                </c:pt>
                <c:pt idx="315">
                  <c:v>0.56406250000000002</c:v>
                </c:pt>
                <c:pt idx="316">
                  <c:v>0.56406250000000002</c:v>
                </c:pt>
                <c:pt idx="317">
                  <c:v>0.55234369999999999</c:v>
                </c:pt>
                <c:pt idx="318">
                  <c:v>0.53671869999999999</c:v>
                </c:pt>
                <c:pt idx="319">
                  <c:v>0.53085939999999998</c:v>
                </c:pt>
                <c:pt idx="320">
                  <c:v>0.53281250000000002</c:v>
                </c:pt>
                <c:pt idx="321">
                  <c:v>0.53281250000000002</c:v>
                </c:pt>
                <c:pt idx="322">
                  <c:v>0.51914059999999995</c:v>
                </c:pt>
                <c:pt idx="323">
                  <c:v>0.50742189999999998</c:v>
                </c:pt>
                <c:pt idx="324">
                  <c:v>0.50937500000000002</c:v>
                </c:pt>
                <c:pt idx="325">
                  <c:v>0.51328119999999999</c:v>
                </c:pt>
                <c:pt idx="326">
                  <c:v>0.50937500000000002</c:v>
                </c:pt>
                <c:pt idx="327">
                  <c:v>0.49960939999999998</c:v>
                </c:pt>
                <c:pt idx="328">
                  <c:v>0.48984369999999999</c:v>
                </c:pt>
                <c:pt idx="329">
                  <c:v>0.48398439999999998</c:v>
                </c:pt>
                <c:pt idx="330">
                  <c:v>0.48789060000000001</c:v>
                </c:pt>
                <c:pt idx="331">
                  <c:v>0.48984369999999999</c:v>
                </c:pt>
                <c:pt idx="332">
                  <c:v>0.48203119999999999</c:v>
                </c:pt>
                <c:pt idx="333">
                  <c:v>0.47226560000000001</c:v>
                </c:pt>
                <c:pt idx="334">
                  <c:v>0.46835939999999998</c:v>
                </c:pt>
                <c:pt idx="335">
                  <c:v>0.47226560000000001</c:v>
                </c:pt>
                <c:pt idx="336">
                  <c:v>0.47226560000000001</c:v>
                </c:pt>
                <c:pt idx="337">
                  <c:v>0.46445310000000001</c:v>
                </c:pt>
                <c:pt idx="338">
                  <c:v>0.45468750000000002</c:v>
                </c:pt>
                <c:pt idx="339">
                  <c:v>0.45078119999999999</c:v>
                </c:pt>
                <c:pt idx="340">
                  <c:v>0.45664060000000001</c:v>
                </c:pt>
                <c:pt idx="341">
                  <c:v>0.46640619999999999</c:v>
                </c:pt>
                <c:pt idx="342">
                  <c:v>0.46054689999999998</c:v>
                </c:pt>
                <c:pt idx="343">
                  <c:v>0.45273439999999998</c:v>
                </c:pt>
                <c:pt idx="344">
                  <c:v>0.45273439999999998</c:v>
                </c:pt>
                <c:pt idx="345">
                  <c:v>0.46250000000000002</c:v>
                </c:pt>
                <c:pt idx="346">
                  <c:v>0.47031250000000002</c:v>
                </c:pt>
                <c:pt idx="347">
                  <c:v>0.46445310000000001</c:v>
                </c:pt>
                <c:pt idx="348">
                  <c:v>0.46445310000000001</c:v>
                </c:pt>
                <c:pt idx="349">
                  <c:v>0.46250000000000002</c:v>
                </c:pt>
                <c:pt idx="350">
                  <c:v>0.46640619999999999</c:v>
                </c:pt>
                <c:pt idx="351">
                  <c:v>0.47617189999999998</c:v>
                </c:pt>
                <c:pt idx="352">
                  <c:v>0.48398439999999998</c:v>
                </c:pt>
                <c:pt idx="353">
                  <c:v>0.48203119999999999</c:v>
                </c:pt>
                <c:pt idx="354">
                  <c:v>0.47421869999999999</c:v>
                </c:pt>
                <c:pt idx="355">
                  <c:v>0.47812500000000002</c:v>
                </c:pt>
                <c:pt idx="356">
                  <c:v>0.49375000000000002</c:v>
                </c:pt>
                <c:pt idx="357">
                  <c:v>0.50156250000000002</c:v>
                </c:pt>
                <c:pt idx="358">
                  <c:v>0.50351559999999995</c:v>
                </c:pt>
                <c:pt idx="359">
                  <c:v>0.49960939999999998</c:v>
                </c:pt>
                <c:pt idx="360">
                  <c:v>0.50351559999999995</c:v>
                </c:pt>
                <c:pt idx="361">
                  <c:v>0.51523439999999998</c:v>
                </c:pt>
                <c:pt idx="362">
                  <c:v>0.52304689999999998</c:v>
                </c:pt>
                <c:pt idx="363">
                  <c:v>0.52109369999999999</c:v>
                </c:pt>
                <c:pt idx="364">
                  <c:v>0.51523439999999998</c:v>
                </c:pt>
                <c:pt idx="365">
                  <c:v>0.51914059999999995</c:v>
                </c:pt>
                <c:pt idx="366">
                  <c:v>0.53476559999999995</c:v>
                </c:pt>
                <c:pt idx="367">
                  <c:v>0.54843750000000002</c:v>
                </c:pt>
                <c:pt idx="368">
                  <c:v>0.55429689999999998</c:v>
                </c:pt>
                <c:pt idx="369">
                  <c:v>0.55039059999999995</c:v>
                </c:pt>
                <c:pt idx="370">
                  <c:v>0.54843750000000002</c:v>
                </c:pt>
                <c:pt idx="371">
                  <c:v>0.56015619999999999</c:v>
                </c:pt>
                <c:pt idx="372">
                  <c:v>0.57382809999999995</c:v>
                </c:pt>
                <c:pt idx="373">
                  <c:v>0.57578119999999999</c:v>
                </c:pt>
                <c:pt idx="374">
                  <c:v>0.56992189999999998</c:v>
                </c:pt>
                <c:pt idx="375">
                  <c:v>0.57187500000000002</c:v>
                </c:pt>
                <c:pt idx="376">
                  <c:v>0.59140619999999999</c:v>
                </c:pt>
                <c:pt idx="377">
                  <c:v>0.60703119999999999</c:v>
                </c:pt>
                <c:pt idx="378">
                  <c:v>0.61093750000000002</c:v>
                </c:pt>
                <c:pt idx="379">
                  <c:v>0.60703119999999999</c:v>
                </c:pt>
                <c:pt idx="380">
                  <c:v>0.60898439999999998</c:v>
                </c:pt>
                <c:pt idx="381">
                  <c:v>0.62460939999999998</c:v>
                </c:pt>
                <c:pt idx="382">
                  <c:v>0.63828119999999999</c:v>
                </c:pt>
                <c:pt idx="383">
                  <c:v>0.64609369999999999</c:v>
                </c:pt>
                <c:pt idx="384">
                  <c:v>0.65</c:v>
                </c:pt>
                <c:pt idx="385">
                  <c:v>0.65781250000000002</c:v>
                </c:pt>
                <c:pt idx="386">
                  <c:v>0.66953119999999999</c:v>
                </c:pt>
                <c:pt idx="387">
                  <c:v>0.68125000000000002</c:v>
                </c:pt>
                <c:pt idx="388">
                  <c:v>0.69492189999999998</c:v>
                </c:pt>
                <c:pt idx="389">
                  <c:v>0.70468750000000002</c:v>
                </c:pt>
                <c:pt idx="390">
                  <c:v>0.70859369999999999</c:v>
                </c:pt>
                <c:pt idx="391">
                  <c:v>0.71835939999999998</c:v>
                </c:pt>
                <c:pt idx="392">
                  <c:v>0.73203119999999999</c:v>
                </c:pt>
                <c:pt idx="393">
                  <c:v>0.74765619999999999</c:v>
                </c:pt>
                <c:pt idx="394">
                  <c:v>0.75156250000000002</c:v>
                </c:pt>
                <c:pt idx="395">
                  <c:v>0.75351559999999995</c:v>
                </c:pt>
                <c:pt idx="396">
                  <c:v>0.76718750000000002</c:v>
                </c:pt>
                <c:pt idx="397">
                  <c:v>0.78281250000000002</c:v>
                </c:pt>
                <c:pt idx="398">
                  <c:v>0.79453119999999999</c:v>
                </c:pt>
                <c:pt idx="399">
                  <c:v>0.80039059999999995</c:v>
                </c:pt>
                <c:pt idx="400">
                  <c:v>0.80625000000000002</c:v>
                </c:pt>
                <c:pt idx="401">
                  <c:v>0.81992189999999998</c:v>
                </c:pt>
                <c:pt idx="402">
                  <c:v>0.83164059999999995</c:v>
                </c:pt>
                <c:pt idx="403">
                  <c:v>0.84140619999999999</c:v>
                </c:pt>
                <c:pt idx="404">
                  <c:v>0.85117189999999998</c:v>
                </c:pt>
                <c:pt idx="405">
                  <c:v>0.85703119999999999</c:v>
                </c:pt>
                <c:pt idx="406">
                  <c:v>0.86875000000000002</c:v>
                </c:pt>
                <c:pt idx="407">
                  <c:v>0.88242189999999998</c:v>
                </c:pt>
                <c:pt idx="408">
                  <c:v>0.9</c:v>
                </c:pt>
                <c:pt idx="409">
                  <c:v>0.90585939999999998</c:v>
                </c:pt>
                <c:pt idx="410">
                  <c:v>0.90976559999999995</c:v>
                </c:pt>
                <c:pt idx="411">
                  <c:v>0.92343750000000002</c:v>
                </c:pt>
                <c:pt idx="412">
                  <c:v>0.94101559999999995</c:v>
                </c:pt>
                <c:pt idx="413">
                  <c:v>0.95468750000000002</c:v>
                </c:pt>
                <c:pt idx="414">
                  <c:v>0.96054689999999998</c:v>
                </c:pt>
                <c:pt idx="415">
                  <c:v>0.96445309999999995</c:v>
                </c:pt>
                <c:pt idx="416">
                  <c:v>0.97421869999999999</c:v>
                </c:pt>
                <c:pt idx="417">
                  <c:v>0.98007809999999995</c:v>
                </c:pt>
                <c:pt idx="418">
                  <c:v>0.98984369999999999</c:v>
                </c:pt>
                <c:pt idx="419">
                  <c:v>0.99960939999999998</c:v>
                </c:pt>
                <c:pt idx="420">
                  <c:v>1.0113281000000001</c:v>
                </c:pt>
                <c:pt idx="421">
                  <c:v>1.0210937</c:v>
                </c:pt>
                <c:pt idx="422">
                  <c:v>1.0289062</c:v>
                </c:pt>
                <c:pt idx="423">
                  <c:v>1.0464844</c:v>
                </c:pt>
                <c:pt idx="424">
                  <c:v>1.0621094</c:v>
                </c:pt>
                <c:pt idx="425">
                  <c:v>1.0679687</c:v>
                </c:pt>
                <c:pt idx="426">
                  <c:v>1.0738281000000001</c:v>
                </c:pt>
                <c:pt idx="427">
                  <c:v>1.0874999999999999</c:v>
                </c:pt>
                <c:pt idx="428">
                  <c:v>1.1109374999999999</c:v>
                </c:pt>
                <c:pt idx="429">
                  <c:v>1.1226562</c:v>
                </c:pt>
                <c:pt idx="430">
                  <c:v>1.1167969</c:v>
                </c:pt>
                <c:pt idx="431">
                  <c:v>1.1148437</c:v>
                </c:pt>
                <c:pt idx="432">
                  <c:v>1.1304687</c:v>
                </c:pt>
                <c:pt idx="433">
                  <c:v>1.1519531000000001</c:v>
                </c:pt>
                <c:pt idx="434">
                  <c:v>1.1675781000000001</c:v>
                </c:pt>
                <c:pt idx="435">
                  <c:v>1.1636719</c:v>
                </c:pt>
                <c:pt idx="436">
                  <c:v>1.1597656000000001</c:v>
                </c:pt>
                <c:pt idx="437">
                  <c:v>1.1753906000000001</c:v>
                </c:pt>
                <c:pt idx="438">
                  <c:v>1.2007812</c:v>
                </c:pt>
                <c:pt idx="439">
                  <c:v>1.2105469</c:v>
                </c:pt>
                <c:pt idx="440">
                  <c:v>1.2046874999999999</c:v>
                </c:pt>
                <c:pt idx="441">
                  <c:v>1.2027344</c:v>
                </c:pt>
                <c:pt idx="442">
                  <c:v>1.2203124999999999</c:v>
                </c:pt>
                <c:pt idx="443">
                  <c:v>1.2437499999999999</c:v>
                </c:pt>
                <c:pt idx="444">
                  <c:v>1.2496094</c:v>
                </c:pt>
                <c:pt idx="445">
                  <c:v>1.2378906000000001</c:v>
                </c:pt>
                <c:pt idx="446">
                  <c:v>1.2359374999999999</c:v>
                </c:pt>
                <c:pt idx="447">
                  <c:v>1.2535156000000001</c:v>
                </c:pt>
                <c:pt idx="448">
                  <c:v>1.2730469</c:v>
                </c:pt>
                <c:pt idx="449">
                  <c:v>1.2847656000000001</c:v>
                </c:pt>
                <c:pt idx="450">
                  <c:v>1.2730469</c:v>
                </c:pt>
                <c:pt idx="451">
                  <c:v>1.2691406000000001</c:v>
                </c:pt>
                <c:pt idx="452">
                  <c:v>1.2847656000000001</c:v>
                </c:pt>
                <c:pt idx="453">
                  <c:v>1.3023437</c:v>
                </c:pt>
                <c:pt idx="454">
                  <c:v>1.3003906000000001</c:v>
                </c:pt>
                <c:pt idx="455">
                  <c:v>1.2964844</c:v>
                </c:pt>
                <c:pt idx="456">
                  <c:v>1.3023437</c:v>
                </c:pt>
                <c:pt idx="457">
                  <c:v>1.3101562</c:v>
                </c:pt>
                <c:pt idx="458">
                  <c:v>1.3160156000000001</c:v>
                </c:pt>
                <c:pt idx="459">
                  <c:v>1.3179687</c:v>
                </c:pt>
                <c:pt idx="460">
                  <c:v>1.3199219</c:v>
                </c:pt>
                <c:pt idx="461">
                  <c:v>1.3218749999999999</c:v>
                </c:pt>
                <c:pt idx="462">
                  <c:v>1.3199219</c:v>
                </c:pt>
                <c:pt idx="463">
                  <c:v>1.3296874999999999</c:v>
                </c:pt>
                <c:pt idx="464">
                  <c:v>1.3355469</c:v>
                </c:pt>
                <c:pt idx="465">
                  <c:v>1.3374999999999999</c:v>
                </c:pt>
                <c:pt idx="466">
                  <c:v>1.3296874999999999</c:v>
                </c:pt>
                <c:pt idx="467">
                  <c:v>1.3257812</c:v>
                </c:pt>
                <c:pt idx="468">
                  <c:v>1.3316406000000001</c:v>
                </c:pt>
                <c:pt idx="469">
                  <c:v>1.3355469</c:v>
                </c:pt>
                <c:pt idx="470">
                  <c:v>1.3296874999999999</c:v>
                </c:pt>
                <c:pt idx="471">
                  <c:v>1.3140624999999999</c:v>
                </c:pt>
                <c:pt idx="472">
                  <c:v>1.3121094</c:v>
                </c:pt>
                <c:pt idx="473">
                  <c:v>1.3199219</c:v>
                </c:pt>
                <c:pt idx="474">
                  <c:v>1.3257812</c:v>
                </c:pt>
                <c:pt idx="475">
                  <c:v>1.3238281000000001</c:v>
                </c:pt>
                <c:pt idx="476">
                  <c:v>1.3101562</c:v>
                </c:pt>
                <c:pt idx="477">
                  <c:v>1.3042969</c:v>
                </c:pt>
                <c:pt idx="478">
                  <c:v>1.3023437</c:v>
                </c:pt>
                <c:pt idx="479">
                  <c:v>1.3062499999999999</c:v>
                </c:pt>
                <c:pt idx="480">
                  <c:v>1.3082031000000001</c:v>
                </c:pt>
                <c:pt idx="481">
                  <c:v>1.3003906000000001</c:v>
                </c:pt>
                <c:pt idx="482">
                  <c:v>1.2886719</c:v>
                </c:pt>
                <c:pt idx="483">
                  <c:v>1.2828124999999999</c:v>
                </c:pt>
                <c:pt idx="484">
                  <c:v>1.2886719</c:v>
                </c:pt>
                <c:pt idx="485">
                  <c:v>1.2906249999999999</c:v>
                </c:pt>
                <c:pt idx="486">
                  <c:v>1.2769531000000001</c:v>
                </c:pt>
                <c:pt idx="487">
                  <c:v>1.2593749999999999</c:v>
                </c:pt>
                <c:pt idx="488">
                  <c:v>1.2535156000000001</c:v>
                </c:pt>
                <c:pt idx="489">
                  <c:v>1.2613281000000001</c:v>
                </c:pt>
                <c:pt idx="490">
                  <c:v>1.2652344</c:v>
                </c:pt>
                <c:pt idx="491">
                  <c:v>1.2515624999999999</c:v>
                </c:pt>
                <c:pt idx="492">
                  <c:v>1.2320312</c:v>
                </c:pt>
                <c:pt idx="493">
                  <c:v>1.2203124999999999</c:v>
                </c:pt>
                <c:pt idx="494">
                  <c:v>1.2281249999999999</c:v>
                </c:pt>
                <c:pt idx="495">
                  <c:v>1.2300781000000001</c:v>
                </c:pt>
                <c:pt idx="496">
                  <c:v>1.2124999999999999</c:v>
                </c:pt>
                <c:pt idx="497">
                  <c:v>1.1890624999999999</c:v>
                </c:pt>
                <c:pt idx="498">
                  <c:v>1.1812499999999999</c:v>
                </c:pt>
                <c:pt idx="499">
                  <c:v>1.1890624999999999</c:v>
                </c:pt>
                <c:pt idx="500">
                  <c:v>1.1871094</c:v>
                </c:pt>
                <c:pt idx="501">
                  <c:v>1.1656249999999999</c:v>
                </c:pt>
                <c:pt idx="502">
                  <c:v>1.1382812</c:v>
                </c:pt>
                <c:pt idx="503">
                  <c:v>1.1285156000000001</c:v>
                </c:pt>
                <c:pt idx="504">
                  <c:v>1.1363281000000001</c:v>
                </c:pt>
                <c:pt idx="505">
                  <c:v>1.1343749999999999</c:v>
                </c:pt>
                <c:pt idx="506">
                  <c:v>1.1089844</c:v>
                </c:pt>
                <c:pt idx="507">
                  <c:v>1.0816406000000001</c:v>
                </c:pt>
                <c:pt idx="508">
                  <c:v>1.0738281000000001</c:v>
                </c:pt>
                <c:pt idx="509">
                  <c:v>1.0835937</c:v>
                </c:pt>
                <c:pt idx="510">
                  <c:v>1.0835937</c:v>
                </c:pt>
                <c:pt idx="511">
                  <c:v>1.0562499999999999</c:v>
                </c:pt>
                <c:pt idx="512">
                  <c:v>1.0249999999999999</c:v>
                </c:pt>
                <c:pt idx="513">
                  <c:v>1.0230469</c:v>
                </c:pt>
                <c:pt idx="514">
                  <c:v>1.0328124999999999</c:v>
                </c:pt>
                <c:pt idx="515">
                  <c:v>1.0289062</c:v>
                </c:pt>
                <c:pt idx="516">
                  <c:v>0.99765619999999999</c:v>
                </c:pt>
                <c:pt idx="517">
                  <c:v>0.96445309999999995</c:v>
                </c:pt>
                <c:pt idx="518">
                  <c:v>0.96054689999999998</c:v>
                </c:pt>
                <c:pt idx="519">
                  <c:v>0.97812500000000002</c:v>
                </c:pt>
                <c:pt idx="520">
                  <c:v>0.97812500000000002</c:v>
                </c:pt>
                <c:pt idx="521">
                  <c:v>0.94882809999999995</c:v>
                </c:pt>
                <c:pt idx="522">
                  <c:v>0.91953119999999999</c:v>
                </c:pt>
                <c:pt idx="523">
                  <c:v>0.91367189999999998</c:v>
                </c:pt>
                <c:pt idx="524">
                  <c:v>0.92734369999999999</c:v>
                </c:pt>
                <c:pt idx="525">
                  <c:v>0.92929689999999998</c:v>
                </c:pt>
                <c:pt idx="526">
                  <c:v>0.90390619999999999</c:v>
                </c:pt>
                <c:pt idx="527">
                  <c:v>0.87460939999999998</c:v>
                </c:pt>
                <c:pt idx="528">
                  <c:v>0.86875000000000002</c:v>
                </c:pt>
                <c:pt idx="529">
                  <c:v>0.88242189999999998</c:v>
                </c:pt>
                <c:pt idx="530">
                  <c:v>0.88242189999999998</c:v>
                </c:pt>
                <c:pt idx="531">
                  <c:v>0.86093750000000002</c:v>
                </c:pt>
                <c:pt idx="532">
                  <c:v>0.83554689999999998</c:v>
                </c:pt>
                <c:pt idx="533">
                  <c:v>0.82773439999999998</c:v>
                </c:pt>
                <c:pt idx="534">
                  <c:v>0.83750000000000002</c:v>
                </c:pt>
                <c:pt idx="535">
                  <c:v>0.83750000000000002</c:v>
                </c:pt>
                <c:pt idx="536">
                  <c:v>0.82187500000000002</c:v>
                </c:pt>
                <c:pt idx="537">
                  <c:v>0.79843750000000002</c:v>
                </c:pt>
                <c:pt idx="538">
                  <c:v>0.78671869999999999</c:v>
                </c:pt>
                <c:pt idx="539">
                  <c:v>0.79062500000000002</c:v>
                </c:pt>
                <c:pt idx="540">
                  <c:v>0.79257809999999995</c:v>
                </c:pt>
                <c:pt idx="541">
                  <c:v>0.77500000000000002</c:v>
                </c:pt>
                <c:pt idx="542">
                  <c:v>0.74960939999999998</c:v>
                </c:pt>
                <c:pt idx="543">
                  <c:v>0.73593750000000002</c:v>
                </c:pt>
                <c:pt idx="544">
                  <c:v>0.73789059999999995</c:v>
                </c:pt>
                <c:pt idx="545">
                  <c:v>0.73984369999999999</c:v>
                </c:pt>
                <c:pt idx="546">
                  <c:v>0.72617189999999998</c:v>
                </c:pt>
                <c:pt idx="547">
                  <c:v>0.70468750000000002</c:v>
                </c:pt>
                <c:pt idx="548">
                  <c:v>0.68906250000000002</c:v>
                </c:pt>
                <c:pt idx="549">
                  <c:v>0.68710939999999998</c:v>
                </c:pt>
                <c:pt idx="550">
                  <c:v>0.68515619999999999</c:v>
                </c:pt>
                <c:pt idx="551">
                  <c:v>0.67343750000000002</c:v>
                </c:pt>
                <c:pt idx="552">
                  <c:v>0.65195309999999995</c:v>
                </c:pt>
                <c:pt idx="553">
                  <c:v>0.63632809999999995</c:v>
                </c:pt>
                <c:pt idx="554">
                  <c:v>0.63242189999999998</c:v>
                </c:pt>
                <c:pt idx="555">
                  <c:v>0.63242189999999998</c:v>
                </c:pt>
                <c:pt idx="556">
                  <c:v>0.62656250000000002</c:v>
                </c:pt>
                <c:pt idx="557">
                  <c:v>0.61289059999999995</c:v>
                </c:pt>
                <c:pt idx="558">
                  <c:v>0.60312500000000002</c:v>
                </c:pt>
                <c:pt idx="559">
                  <c:v>0.60117189999999998</c:v>
                </c:pt>
                <c:pt idx="560">
                  <c:v>0.60312500000000002</c:v>
                </c:pt>
                <c:pt idx="561">
                  <c:v>0.59921869999999999</c:v>
                </c:pt>
                <c:pt idx="562">
                  <c:v>0.58750000000000002</c:v>
                </c:pt>
                <c:pt idx="563">
                  <c:v>0.57382809999999995</c:v>
                </c:pt>
                <c:pt idx="564">
                  <c:v>0.56406250000000002</c:v>
                </c:pt>
                <c:pt idx="565">
                  <c:v>0.56406250000000002</c:v>
                </c:pt>
                <c:pt idx="566">
                  <c:v>0.56210939999999998</c:v>
                </c:pt>
                <c:pt idx="567">
                  <c:v>0.54843750000000002</c:v>
                </c:pt>
                <c:pt idx="568">
                  <c:v>0.53281250000000002</c:v>
                </c:pt>
                <c:pt idx="569">
                  <c:v>0.53085939999999998</c:v>
                </c:pt>
                <c:pt idx="570">
                  <c:v>0.53867189999999998</c:v>
                </c:pt>
                <c:pt idx="571">
                  <c:v>0.53671869999999999</c:v>
                </c:pt>
                <c:pt idx="572">
                  <c:v>0.52109369999999999</c:v>
                </c:pt>
                <c:pt idx="573">
                  <c:v>0.50937500000000002</c:v>
                </c:pt>
                <c:pt idx="574">
                  <c:v>0.50742189999999998</c:v>
                </c:pt>
                <c:pt idx="575">
                  <c:v>0.50937500000000002</c:v>
                </c:pt>
                <c:pt idx="576">
                  <c:v>0.50546869999999999</c:v>
                </c:pt>
                <c:pt idx="577">
                  <c:v>0.49570310000000001</c:v>
                </c:pt>
                <c:pt idx="578">
                  <c:v>0.48789060000000001</c:v>
                </c:pt>
                <c:pt idx="579">
                  <c:v>0.48007810000000001</c:v>
                </c:pt>
                <c:pt idx="580">
                  <c:v>0.48203119999999999</c:v>
                </c:pt>
                <c:pt idx="581">
                  <c:v>0.48398439999999998</c:v>
                </c:pt>
                <c:pt idx="582">
                  <c:v>0.48203119999999999</c:v>
                </c:pt>
                <c:pt idx="583">
                  <c:v>0.47617189999999998</c:v>
                </c:pt>
                <c:pt idx="584">
                  <c:v>0.46640619999999999</c:v>
                </c:pt>
                <c:pt idx="585">
                  <c:v>0.46445310000000001</c:v>
                </c:pt>
                <c:pt idx="586">
                  <c:v>0.46835939999999998</c:v>
                </c:pt>
                <c:pt idx="587">
                  <c:v>0.46835939999999998</c:v>
                </c:pt>
                <c:pt idx="588">
                  <c:v>0.46054689999999998</c:v>
                </c:pt>
                <c:pt idx="589">
                  <c:v>0.44882810000000001</c:v>
                </c:pt>
                <c:pt idx="590">
                  <c:v>0.45078119999999999</c:v>
                </c:pt>
                <c:pt idx="591">
                  <c:v>0.46250000000000002</c:v>
                </c:pt>
                <c:pt idx="592">
                  <c:v>0.46445310000000001</c:v>
                </c:pt>
                <c:pt idx="593">
                  <c:v>0.45468750000000002</c:v>
                </c:pt>
                <c:pt idx="594">
                  <c:v>0.44687500000000002</c:v>
                </c:pt>
                <c:pt idx="595">
                  <c:v>0.45859369999999999</c:v>
                </c:pt>
                <c:pt idx="596">
                  <c:v>0.47421869999999999</c:v>
                </c:pt>
                <c:pt idx="597">
                  <c:v>0.47421869999999999</c:v>
                </c:pt>
                <c:pt idx="598">
                  <c:v>0.47031250000000002</c:v>
                </c:pt>
                <c:pt idx="599">
                  <c:v>0.46250000000000002</c:v>
                </c:pt>
                <c:pt idx="600">
                  <c:v>0.46445310000000001</c:v>
                </c:pt>
                <c:pt idx="601">
                  <c:v>0.47812500000000002</c:v>
                </c:pt>
                <c:pt idx="602">
                  <c:v>0.48398439999999998</c:v>
                </c:pt>
                <c:pt idx="603">
                  <c:v>0.47812500000000002</c:v>
                </c:pt>
                <c:pt idx="604">
                  <c:v>0.47421869999999999</c:v>
                </c:pt>
                <c:pt idx="605">
                  <c:v>0.48789060000000001</c:v>
                </c:pt>
                <c:pt idx="606">
                  <c:v>0.50156250000000002</c:v>
                </c:pt>
                <c:pt idx="607">
                  <c:v>0.50351559999999995</c:v>
                </c:pt>
                <c:pt idx="608">
                  <c:v>0.49179689999999998</c:v>
                </c:pt>
                <c:pt idx="609">
                  <c:v>0.48789060000000001</c:v>
                </c:pt>
                <c:pt idx="610">
                  <c:v>0.50351559999999995</c:v>
                </c:pt>
                <c:pt idx="611">
                  <c:v>0.51718750000000002</c:v>
                </c:pt>
                <c:pt idx="612">
                  <c:v>0.52304689999999998</c:v>
                </c:pt>
                <c:pt idx="613">
                  <c:v>0.51914059999999995</c:v>
                </c:pt>
                <c:pt idx="614">
                  <c:v>0.51718750000000002</c:v>
                </c:pt>
                <c:pt idx="615">
                  <c:v>0.52304689999999998</c:v>
                </c:pt>
                <c:pt idx="616">
                  <c:v>0.53671869999999999</c:v>
                </c:pt>
                <c:pt idx="617">
                  <c:v>0.54843750000000002</c:v>
                </c:pt>
                <c:pt idx="618">
                  <c:v>0.55039059999999995</c:v>
                </c:pt>
                <c:pt idx="619">
                  <c:v>0.54453119999999999</c:v>
                </c:pt>
                <c:pt idx="620">
                  <c:v>0.54453119999999999</c:v>
                </c:pt>
                <c:pt idx="621">
                  <c:v>0.55625000000000002</c:v>
                </c:pt>
                <c:pt idx="622">
                  <c:v>0.56796869999999999</c:v>
                </c:pt>
                <c:pt idx="623">
                  <c:v>0.57773439999999998</c:v>
                </c:pt>
                <c:pt idx="624">
                  <c:v>0.57773439999999998</c:v>
                </c:pt>
                <c:pt idx="625">
                  <c:v>0.57968750000000002</c:v>
                </c:pt>
                <c:pt idx="626">
                  <c:v>0.58750000000000002</c:v>
                </c:pt>
                <c:pt idx="627">
                  <c:v>0.59726559999999995</c:v>
                </c:pt>
                <c:pt idx="628">
                  <c:v>0.60507809999999995</c:v>
                </c:pt>
                <c:pt idx="629">
                  <c:v>0.60898439999999998</c:v>
                </c:pt>
                <c:pt idx="630">
                  <c:v>0.61289059999999995</c:v>
                </c:pt>
                <c:pt idx="631">
                  <c:v>0.62265619999999999</c:v>
                </c:pt>
                <c:pt idx="632">
                  <c:v>0.63437500000000002</c:v>
                </c:pt>
                <c:pt idx="633">
                  <c:v>0.64414059999999995</c:v>
                </c:pt>
                <c:pt idx="634">
                  <c:v>0.64804689999999998</c:v>
                </c:pt>
                <c:pt idx="635">
                  <c:v>0.65390619999999999</c:v>
                </c:pt>
                <c:pt idx="636">
                  <c:v>0.66562500000000002</c:v>
                </c:pt>
                <c:pt idx="637">
                  <c:v>0.68320309999999995</c:v>
                </c:pt>
                <c:pt idx="638">
                  <c:v>0.69687500000000002</c:v>
                </c:pt>
                <c:pt idx="639">
                  <c:v>0.70078119999999999</c:v>
                </c:pt>
                <c:pt idx="640">
                  <c:v>0.70273439999999998</c:v>
                </c:pt>
                <c:pt idx="641">
                  <c:v>0.71445309999999995</c:v>
                </c:pt>
                <c:pt idx="642">
                  <c:v>0.73203119999999999</c:v>
                </c:pt>
                <c:pt idx="643">
                  <c:v>0.74570309999999995</c:v>
                </c:pt>
                <c:pt idx="644">
                  <c:v>0.75156250000000002</c:v>
                </c:pt>
                <c:pt idx="645">
                  <c:v>0.75742189999999998</c:v>
                </c:pt>
                <c:pt idx="646">
                  <c:v>0.76718750000000002</c:v>
                </c:pt>
                <c:pt idx="647">
                  <c:v>0.77890619999999999</c:v>
                </c:pt>
                <c:pt idx="648">
                  <c:v>0.79257809999999995</c:v>
                </c:pt>
                <c:pt idx="649">
                  <c:v>0.80234369999999999</c:v>
                </c:pt>
                <c:pt idx="650">
                  <c:v>0.80429689999999998</c:v>
                </c:pt>
                <c:pt idx="651">
                  <c:v>0.81015619999999999</c:v>
                </c:pt>
                <c:pt idx="652">
                  <c:v>0.82968750000000002</c:v>
                </c:pt>
                <c:pt idx="653">
                  <c:v>0.85117189999999998</c:v>
                </c:pt>
                <c:pt idx="654">
                  <c:v>0.85898439999999998</c:v>
                </c:pt>
                <c:pt idx="655">
                  <c:v>0.85117189999999998</c:v>
                </c:pt>
                <c:pt idx="656">
                  <c:v>0.85898439999999998</c:v>
                </c:pt>
                <c:pt idx="657">
                  <c:v>0.88242189999999998</c:v>
                </c:pt>
                <c:pt idx="658">
                  <c:v>0.90585939999999998</c:v>
                </c:pt>
                <c:pt idx="659">
                  <c:v>0.90976559999999995</c:v>
                </c:pt>
                <c:pt idx="660">
                  <c:v>0.90976559999999995</c:v>
                </c:pt>
                <c:pt idx="661">
                  <c:v>0.91757809999999995</c:v>
                </c:pt>
                <c:pt idx="662">
                  <c:v>0.93320309999999995</c:v>
                </c:pt>
                <c:pt idx="663">
                  <c:v>0.95468750000000002</c:v>
                </c:pt>
                <c:pt idx="664">
                  <c:v>0.96640619999999999</c:v>
                </c:pt>
                <c:pt idx="665">
                  <c:v>0.97031250000000002</c:v>
                </c:pt>
                <c:pt idx="666">
                  <c:v>0.97031250000000002</c:v>
                </c:pt>
                <c:pt idx="667">
                  <c:v>0.97812500000000002</c:v>
                </c:pt>
                <c:pt idx="668">
                  <c:v>0.99375000000000002</c:v>
                </c:pt>
                <c:pt idx="669">
                  <c:v>1.0054687</c:v>
                </c:pt>
                <c:pt idx="670">
                  <c:v>1.0074219</c:v>
                </c:pt>
                <c:pt idx="671">
                  <c:v>1.0113281000000001</c:v>
                </c:pt>
                <c:pt idx="672">
                  <c:v>1.0289062</c:v>
                </c:pt>
                <c:pt idx="673">
                  <c:v>1.0503906000000001</c:v>
                </c:pt>
                <c:pt idx="674">
                  <c:v>1.0621094</c:v>
                </c:pt>
                <c:pt idx="675">
                  <c:v>1.0640624999999999</c:v>
                </c:pt>
                <c:pt idx="676">
                  <c:v>1.0679687</c:v>
                </c:pt>
                <c:pt idx="677">
                  <c:v>1.0835937</c:v>
                </c:pt>
                <c:pt idx="678">
                  <c:v>1.1050781000000001</c:v>
                </c:pt>
                <c:pt idx="679">
                  <c:v>1.1187499999999999</c:v>
                </c:pt>
                <c:pt idx="680">
                  <c:v>1.1167969</c:v>
                </c:pt>
                <c:pt idx="681">
                  <c:v>1.1167969</c:v>
                </c:pt>
                <c:pt idx="682">
                  <c:v>1.1285156000000001</c:v>
                </c:pt>
                <c:pt idx="683">
                  <c:v>1.1499999999999999</c:v>
                </c:pt>
                <c:pt idx="684">
                  <c:v>1.1636719</c:v>
                </c:pt>
                <c:pt idx="685">
                  <c:v>1.1617187</c:v>
                </c:pt>
                <c:pt idx="686">
                  <c:v>1.1617187</c:v>
                </c:pt>
                <c:pt idx="687">
                  <c:v>1.1773437</c:v>
                </c:pt>
                <c:pt idx="688">
                  <c:v>1.1988281000000001</c:v>
                </c:pt>
                <c:pt idx="689">
                  <c:v>1.2105469</c:v>
                </c:pt>
                <c:pt idx="690">
                  <c:v>1.2085937</c:v>
                </c:pt>
                <c:pt idx="691">
                  <c:v>1.2066406000000001</c:v>
                </c:pt>
                <c:pt idx="692">
                  <c:v>1.2203124999999999</c:v>
                </c:pt>
                <c:pt idx="693">
                  <c:v>1.2378906000000001</c:v>
                </c:pt>
                <c:pt idx="694">
                  <c:v>1.2476562</c:v>
                </c:pt>
                <c:pt idx="695">
                  <c:v>1.2417969</c:v>
                </c:pt>
                <c:pt idx="696">
                  <c:v>1.2378906000000001</c:v>
                </c:pt>
                <c:pt idx="697">
                  <c:v>1.2515624999999999</c:v>
                </c:pt>
                <c:pt idx="698">
                  <c:v>1.2749999999999999</c:v>
                </c:pt>
                <c:pt idx="699">
                  <c:v>1.2808594</c:v>
                </c:pt>
                <c:pt idx="700">
                  <c:v>1.2691406000000001</c:v>
                </c:pt>
                <c:pt idx="701">
                  <c:v>1.2691406000000001</c:v>
                </c:pt>
                <c:pt idx="702">
                  <c:v>1.2828124999999999</c:v>
                </c:pt>
                <c:pt idx="703">
                  <c:v>1.2984374999999999</c:v>
                </c:pt>
                <c:pt idx="704">
                  <c:v>1.3023437</c:v>
                </c:pt>
                <c:pt idx="705">
                  <c:v>1.2964844</c:v>
                </c:pt>
                <c:pt idx="706">
                  <c:v>1.2925781000000001</c:v>
                </c:pt>
                <c:pt idx="707">
                  <c:v>1.3042969</c:v>
                </c:pt>
                <c:pt idx="708">
                  <c:v>1.3199219</c:v>
                </c:pt>
                <c:pt idx="709">
                  <c:v>1.3316406000000001</c:v>
                </c:pt>
                <c:pt idx="710">
                  <c:v>1.3218749999999999</c:v>
                </c:pt>
                <c:pt idx="711">
                  <c:v>1.3082031000000001</c:v>
                </c:pt>
                <c:pt idx="712">
                  <c:v>1.3121094</c:v>
                </c:pt>
                <c:pt idx="713">
                  <c:v>1.3296874999999999</c:v>
                </c:pt>
                <c:pt idx="714">
                  <c:v>1.3433594</c:v>
                </c:pt>
                <c:pt idx="715">
                  <c:v>1.3394531000000001</c:v>
                </c:pt>
                <c:pt idx="716">
                  <c:v>1.3257812</c:v>
                </c:pt>
                <c:pt idx="717">
                  <c:v>1.3199219</c:v>
                </c:pt>
                <c:pt idx="718">
                  <c:v>1.3218749999999999</c:v>
                </c:pt>
                <c:pt idx="719">
                  <c:v>1.3374999999999999</c:v>
                </c:pt>
                <c:pt idx="720">
                  <c:v>1.3335937</c:v>
                </c:pt>
                <c:pt idx="721">
                  <c:v>1.3179687</c:v>
                </c:pt>
                <c:pt idx="722">
                  <c:v>1.3101562</c:v>
                </c:pt>
                <c:pt idx="723">
                  <c:v>1.3160156000000001</c:v>
                </c:pt>
                <c:pt idx="724">
                  <c:v>1.3316406000000001</c:v>
                </c:pt>
                <c:pt idx="725">
                  <c:v>1.3277344</c:v>
                </c:pt>
                <c:pt idx="726">
                  <c:v>1.3101562</c:v>
                </c:pt>
                <c:pt idx="727">
                  <c:v>1.3003906000000001</c:v>
                </c:pt>
                <c:pt idx="728">
                  <c:v>1.3003906000000001</c:v>
                </c:pt>
                <c:pt idx="729">
                  <c:v>1.3140624999999999</c:v>
                </c:pt>
                <c:pt idx="730">
                  <c:v>1.3121094</c:v>
                </c:pt>
                <c:pt idx="731">
                  <c:v>1.2925781000000001</c:v>
                </c:pt>
                <c:pt idx="732">
                  <c:v>1.2769531000000001</c:v>
                </c:pt>
                <c:pt idx="733">
                  <c:v>1.2828124999999999</c:v>
                </c:pt>
                <c:pt idx="734">
                  <c:v>1.2984374999999999</c:v>
                </c:pt>
                <c:pt idx="735">
                  <c:v>1.2925781000000001</c:v>
                </c:pt>
                <c:pt idx="736">
                  <c:v>1.2710937</c:v>
                </c:pt>
                <c:pt idx="737">
                  <c:v>1.2535156000000001</c:v>
                </c:pt>
                <c:pt idx="738">
                  <c:v>1.2535156000000001</c:v>
                </c:pt>
                <c:pt idx="739">
                  <c:v>1.2632812</c:v>
                </c:pt>
                <c:pt idx="740">
                  <c:v>1.2613281000000001</c:v>
                </c:pt>
                <c:pt idx="741">
                  <c:v>1.2457031000000001</c:v>
                </c:pt>
                <c:pt idx="742">
                  <c:v>1.2281249999999999</c:v>
                </c:pt>
                <c:pt idx="743">
                  <c:v>1.2242187</c:v>
                </c:pt>
                <c:pt idx="744">
                  <c:v>1.2300781000000001</c:v>
                </c:pt>
                <c:pt idx="745">
                  <c:v>1.2242187</c:v>
                </c:pt>
                <c:pt idx="746">
                  <c:v>1.2046874999999999</c:v>
                </c:pt>
                <c:pt idx="747">
                  <c:v>1.1851562</c:v>
                </c:pt>
                <c:pt idx="748">
                  <c:v>1.1871094</c:v>
                </c:pt>
                <c:pt idx="749">
                  <c:v>1.1949219</c:v>
                </c:pt>
                <c:pt idx="750">
                  <c:v>1.1890624999999999</c:v>
                </c:pt>
                <c:pt idx="751">
                  <c:v>1.1656249999999999</c:v>
                </c:pt>
                <c:pt idx="752">
                  <c:v>1.1421874999999999</c:v>
                </c:pt>
                <c:pt idx="753">
                  <c:v>1.1324219</c:v>
                </c:pt>
                <c:pt idx="754">
                  <c:v>1.1343749999999999</c:v>
                </c:pt>
                <c:pt idx="755">
                  <c:v>1.1304687</c:v>
                </c:pt>
                <c:pt idx="756">
                  <c:v>1.1109374999999999</c:v>
                </c:pt>
                <c:pt idx="757">
                  <c:v>1.0894531000000001</c:v>
                </c:pt>
                <c:pt idx="758">
                  <c:v>1.0757812</c:v>
                </c:pt>
                <c:pt idx="759">
                  <c:v>1.0777344</c:v>
                </c:pt>
                <c:pt idx="760">
                  <c:v>1.0816406000000001</c:v>
                </c:pt>
                <c:pt idx="761">
                  <c:v>1.0582031000000001</c:v>
                </c:pt>
                <c:pt idx="762">
                  <c:v>1.0289062</c:v>
                </c:pt>
                <c:pt idx="763">
                  <c:v>1.0191406000000001</c:v>
                </c:pt>
                <c:pt idx="764">
                  <c:v>1.0328124999999999</c:v>
                </c:pt>
                <c:pt idx="765">
                  <c:v>1.0367187</c:v>
                </c:pt>
                <c:pt idx="766">
                  <c:v>1.0035156000000001</c:v>
                </c:pt>
                <c:pt idx="767">
                  <c:v>0.96445309999999995</c:v>
                </c:pt>
                <c:pt idx="768">
                  <c:v>0.95664059999999995</c:v>
                </c:pt>
                <c:pt idx="769">
                  <c:v>0.97617189999999998</c:v>
                </c:pt>
                <c:pt idx="770">
                  <c:v>0.97812500000000002</c:v>
                </c:pt>
                <c:pt idx="771">
                  <c:v>0.94882809999999995</c:v>
                </c:pt>
                <c:pt idx="772">
                  <c:v>0.91757809999999995</c:v>
                </c:pt>
                <c:pt idx="773">
                  <c:v>0.91367189999999998</c:v>
                </c:pt>
                <c:pt idx="774">
                  <c:v>0.93125000000000002</c:v>
                </c:pt>
                <c:pt idx="775">
                  <c:v>0.92929689999999998</c:v>
                </c:pt>
                <c:pt idx="776">
                  <c:v>0.89804689999999998</c:v>
                </c:pt>
                <c:pt idx="777">
                  <c:v>0.87265619999999999</c:v>
                </c:pt>
                <c:pt idx="778">
                  <c:v>0.87070309999999995</c:v>
                </c:pt>
                <c:pt idx="779">
                  <c:v>0.88046869999999999</c:v>
                </c:pt>
                <c:pt idx="780">
                  <c:v>0.87851559999999995</c:v>
                </c:pt>
                <c:pt idx="781">
                  <c:v>0.85898439999999998</c:v>
                </c:pt>
                <c:pt idx="782">
                  <c:v>0.83750000000000002</c:v>
                </c:pt>
                <c:pt idx="783">
                  <c:v>0.83164059999999995</c:v>
                </c:pt>
                <c:pt idx="784">
                  <c:v>0.83554689999999998</c:v>
                </c:pt>
                <c:pt idx="785">
                  <c:v>0.83554689999999998</c:v>
                </c:pt>
                <c:pt idx="786">
                  <c:v>0.82187500000000002</c:v>
                </c:pt>
                <c:pt idx="787">
                  <c:v>0.80039059999999995</c:v>
                </c:pt>
                <c:pt idx="788">
                  <c:v>0.78671869999999999</c:v>
                </c:pt>
                <c:pt idx="789">
                  <c:v>0.78867189999999998</c:v>
                </c:pt>
                <c:pt idx="790">
                  <c:v>0.79062500000000002</c:v>
                </c:pt>
                <c:pt idx="791">
                  <c:v>0.77500000000000002</c:v>
                </c:pt>
                <c:pt idx="792">
                  <c:v>0.74960939999999998</c:v>
                </c:pt>
                <c:pt idx="793">
                  <c:v>0.73593750000000002</c:v>
                </c:pt>
                <c:pt idx="794">
                  <c:v>0.73984369999999999</c:v>
                </c:pt>
                <c:pt idx="795">
                  <c:v>0.74179689999999998</c:v>
                </c:pt>
                <c:pt idx="796">
                  <c:v>0.72617189999999998</c:v>
                </c:pt>
                <c:pt idx="797">
                  <c:v>0.70468750000000002</c:v>
                </c:pt>
                <c:pt idx="798">
                  <c:v>0.69296869999999999</c:v>
                </c:pt>
                <c:pt idx="799">
                  <c:v>0.69296869999999999</c:v>
                </c:pt>
                <c:pt idx="800">
                  <c:v>0.68710939999999998</c:v>
                </c:pt>
                <c:pt idx="801">
                  <c:v>0.67148439999999998</c:v>
                </c:pt>
                <c:pt idx="802">
                  <c:v>0.65195309999999995</c:v>
                </c:pt>
                <c:pt idx="803">
                  <c:v>0.63828119999999999</c:v>
                </c:pt>
                <c:pt idx="804">
                  <c:v>0.63242189999999998</c:v>
                </c:pt>
                <c:pt idx="805">
                  <c:v>0.63046869999999999</c:v>
                </c:pt>
                <c:pt idx="806">
                  <c:v>0.62851559999999995</c:v>
                </c:pt>
                <c:pt idx="807">
                  <c:v>0.62070309999999995</c:v>
                </c:pt>
                <c:pt idx="808">
                  <c:v>0.60898439999999998</c:v>
                </c:pt>
                <c:pt idx="809">
                  <c:v>0.59921869999999999</c:v>
                </c:pt>
                <c:pt idx="810">
                  <c:v>0.59726559999999995</c:v>
                </c:pt>
                <c:pt idx="811">
                  <c:v>0.59726559999999995</c:v>
                </c:pt>
                <c:pt idx="812">
                  <c:v>0.58750000000000002</c:v>
                </c:pt>
                <c:pt idx="813">
                  <c:v>0.57187500000000002</c:v>
                </c:pt>
                <c:pt idx="814">
                  <c:v>0.56406250000000002</c:v>
                </c:pt>
                <c:pt idx="815">
                  <c:v>0.56406250000000002</c:v>
                </c:pt>
                <c:pt idx="816">
                  <c:v>0.56406250000000002</c:v>
                </c:pt>
                <c:pt idx="817">
                  <c:v>0.55234369999999999</c:v>
                </c:pt>
                <c:pt idx="818">
                  <c:v>0.53671869999999999</c:v>
                </c:pt>
                <c:pt idx="819">
                  <c:v>0.52890619999999999</c:v>
                </c:pt>
                <c:pt idx="820">
                  <c:v>0.53476559999999995</c:v>
                </c:pt>
                <c:pt idx="821">
                  <c:v>0.53867189999999998</c:v>
                </c:pt>
                <c:pt idx="822">
                  <c:v>0.52500000000000002</c:v>
                </c:pt>
                <c:pt idx="823">
                  <c:v>0.50742189999999998</c:v>
                </c:pt>
                <c:pt idx="824">
                  <c:v>0.50351559999999995</c:v>
                </c:pt>
                <c:pt idx="825">
                  <c:v>0.50742189999999998</c:v>
                </c:pt>
                <c:pt idx="826">
                  <c:v>0.50937500000000002</c:v>
                </c:pt>
                <c:pt idx="827">
                  <c:v>0.50156250000000002</c:v>
                </c:pt>
                <c:pt idx="828">
                  <c:v>0.48789060000000001</c:v>
                </c:pt>
                <c:pt idx="829">
                  <c:v>0.48007810000000001</c:v>
                </c:pt>
                <c:pt idx="830">
                  <c:v>0.48398439999999998</c:v>
                </c:pt>
                <c:pt idx="831">
                  <c:v>0.48984369999999999</c:v>
                </c:pt>
                <c:pt idx="832">
                  <c:v>0.48203119999999999</c:v>
                </c:pt>
                <c:pt idx="833">
                  <c:v>0.47031250000000002</c:v>
                </c:pt>
                <c:pt idx="834">
                  <c:v>0.46445310000000001</c:v>
                </c:pt>
                <c:pt idx="835">
                  <c:v>0.47226560000000001</c:v>
                </c:pt>
                <c:pt idx="836">
                  <c:v>0.47812500000000002</c:v>
                </c:pt>
                <c:pt idx="837">
                  <c:v>0.46835939999999998</c:v>
                </c:pt>
                <c:pt idx="838">
                  <c:v>0.45468750000000002</c:v>
                </c:pt>
                <c:pt idx="839">
                  <c:v>0.44687500000000002</c:v>
                </c:pt>
                <c:pt idx="840">
                  <c:v>0.45468750000000002</c:v>
                </c:pt>
                <c:pt idx="841">
                  <c:v>0.46640619999999999</c:v>
                </c:pt>
                <c:pt idx="842">
                  <c:v>0.46835939999999998</c:v>
                </c:pt>
                <c:pt idx="843">
                  <c:v>0.46054689999999998</c:v>
                </c:pt>
                <c:pt idx="844">
                  <c:v>0.45078119999999999</c:v>
                </c:pt>
                <c:pt idx="845">
                  <c:v>0.45468750000000002</c:v>
                </c:pt>
                <c:pt idx="846">
                  <c:v>0.46835939999999998</c:v>
                </c:pt>
                <c:pt idx="847">
                  <c:v>0.47812500000000002</c:v>
                </c:pt>
                <c:pt idx="848">
                  <c:v>0.47421869999999999</c:v>
                </c:pt>
                <c:pt idx="849">
                  <c:v>0.45859369999999999</c:v>
                </c:pt>
                <c:pt idx="850">
                  <c:v>0.45859369999999999</c:v>
                </c:pt>
                <c:pt idx="851">
                  <c:v>0.47226560000000001</c:v>
                </c:pt>
                <c:pt idx="852">
                  <c:v>0.48593750000000002</c:v>
                </c:pt>
                <c:pt idx="853">
                  <c:v>0.48593750000000002</c:v>
                </c:pt>
                <c:pt idx="854">
                  <c:v>0.47812500000000002</c:v>
                </c:pt>
                <c:pt idx="855">
                  <c:v>0.48593750000000002</c:v>
                </c:pt>
                <c:pt idx="856">
                  <c:v>0.49375000000000002</c:v>
                </c:pt>
                <c:pt idx="857">
                  <c:v>0.49765619999999999</c:v>
                </c:pt>
                <c:pt idx="858">
                  <c:v>0.49765619999999999</c:v>
                </c:pt>
                <c:pt idx="859">
                  <c:v>0.49960939999999998</c:v>
                </c:pt>
                <c:pt idx="860">
                  <c:v>0.50937500000000002</c:v>
                </c:pt>
                <c:pt idx="861">
                  <c:v>0.51523439999999998</c:v>
                </c:pt>
                <c:pt idx="862">
                  <c:v>0.51523439999999998</c:v>
                </c:pt>
                <c:pt idx="863">
                  <c:v>0.52109369999999999</c:v>
                </c:pt>
                <c:pt idx="864">
                  <c:v>0.52500000000000002</c:v>
                </c:pt>
                <c:pt idx="865">
                  <c:v>0.52500000000000002</c:v>
                </c:pt>
                <c:pt idx="866">
                  <c:v>0.52890619999999999</c:v>
                </c:pt>
                <c:pt idx="867">
                  <c:v>0.54648439999999998</c:v>
                </c:pt>
                <c:pt idx="868">
                  <c:v>0.55625000000000002</c:v>
                </c:pt>
                <c:pt idx="869">
                  <c:v>0.55429689999999998</c:v>
                </c:pt>
                <c:pt idx="870">
                  <c:v>0.54843750000000002</c:v>
                </c:pt>
                <c:pt idx="871">
                  <c:v>0.55625000000000002</c:v>
                </c:pt>
                <c:pt idx="872">
                  <c:v>0.56992189999999998</c:v>
                </c:pt>
                <c:pt idx="873">
                  <c:v>0.57773439999999998</c:v>
                </c:pt>
                <c:pt idx="874">
                  <c:v>0.57382809999999995</c:v>
                </c:pt>
                <c:pt idx="875">
                  <c:v>0.57773439999999998</c:v>
                </c:pt>
                <c:pt idx="876">
                  <c:v>0.59531250000000002</c:v>
                </c:pt>
                <c:pt idx="877">
                  <c:v>0.60507809999999995</c:v>
                </c:pt>
                <c:pt idx="878">
                  <c:v>0.60507809999999995</c:v>
                </c:pt>
                <c:pt idx="879">
                  <c:v>0.60507809999999995</c:v>
                </c:pt>
                <c:pt idx="880">
                  <c:v>0.61289059999999995</c:v>
                </c:pt>
                <c:pt idx="881">
                  <c:v>0.62851559999999995</c:v>
                </c:pt>
                <c:pt idx="882">
                  <c:v>0.63828119999999999</c:v>
                </c:pt>
                <c:pt idx="883">
                  <c:v>0.64804689999999998</c:v>
                </c:pt>
                <c:pt idx="884">
                  <c:v>0.65195309999999995</c:v>
                </c:pt>
                <c:pt idx="885">
                  <c:v>0.65781250000000002</c:v>
                </c:pt>
                <c:pt idx="886">
                  <c:v>0.66953119999999999</c:v>
                </c:pt>
                <c:pt idx="887">
                  <c:v>0.68320309999999995</c:v>
                </c:pt>
                <c:pt idx="888">
                  <c:v>0.69882809999999995</c:v>
                </c:pt>
                <c:pt idx="889">
                  <c:v>0.70468750000000002</c:v>
                </c:pt>
                <c:pt idx="890">
                  <c:v>0.70664059999999995</c:v>
                </c:pt>
                <c:pt idx="891">
                  <c:v>0.71640619999999999</c:v>
                </c:pt>
                <c:pt idx="892">
                  <c:v>0.73203119999999999</c:v>
                </c:pt>
                <c:pt idx="893">
                  <c:v>0.74765619999999999</c:v>
                </c:pt>
                <c:pt idx="894">
                  <c:v>0.75351559999999995</c:v>
                </c:pt>
                <c:pt idx="895">
                  <c:v>0.75351559999999995</c:v>
                </c:pt>
                <c:pt idx="896">
                  <c:v>0.76523439999999998</c:v>
                </c:pt>
                <c:pt idx="897">
                  <c:v>0.78281250000000002</c:v>
                </c:pt>
                <c:pt idx="898">
                  <c:v>0.79843750000000002</c:v>
                </c:pt>
                <c:pt idx="899">
                  <c:v>0.80429689999999998</c:v>
                </c:pt>
                <c:pt idx="900">
                  <c:v>0.80625000000000002</c:v>
                </c:pt>
                <c:pt idx="901">
                  <c:v>0.81601559999999995</c:v>
                </c:pt>
                <c:pt idx="902">
                  <c:v>0.82968750000000002</c:v>
                </c:pt>
                <c:pt idx="903">
                  <c:v>0.84335939999999998</c:v>
                </c:pt>
                <c:pt idx="904">
                  <c:v>0.85117189999999998</c:v>
                </c:pt>
                <c:pt idx="905">
                  <c:v>0.85507809999999995</c:v>
                </c:pt>
                <c:pt idx="906">
                  <c:v>0.86484369999999999</c:v>
                </c:pt>
                <c:pt idx="907">
                  <c:v>0.88242189999999998</c:v>
                </c:pt>
                <c:pt idx="908">
                  <c:v>0.90195309999999995</c:v>
                </c:pt>
                <c:pt idx="909">
                  <c:v>0.90976559999999995</c:v>
                </c:pt>
                <c:pt idx="910">
                  <c:v>0.90976559999999995</c:v>
                </c:pt>
                <c:pt idx="911">
                  <c:v>0.91757809999999995</c:v>
                </c:pt>
                <c:pt idx="912">
                  <c:v>0.93515619999999999</c:v>
                </c:pt>
                <c:pt idx="913">
                  <c:v>0.95468750000000002</c:v>
                </c:pt>
                <c:pt idx="914">
                  <c:v>0.96640619999999999</c:v>
                </c:pt>
                <c:pt idx="915">
                  <c:v>0.96835939999999998</c:v>
                </c:pt>
                <c:pt idx="916">
                  <c:v>0.97226559999999995</c:v>
                </c:pt>
                <c:pt idx="917">
                  <c:v>0.98007809999999995</c:v>
                </c:pt>
                <c:pt idx="918">
                  <c:v>0.99179689999999998</c:v>
                </c:pt>
                <c:pt idx="919">
                  <c:v>1.0015624999999999</c:v>
                </c:pt>
                <c:pt idx="920">
                  <c:v>1.0093749999999999</c:v>
                </c:pt>
                <c:pt idx="921">
                  <c:v>1.0152344</c:v>
                </c:pt>
                <c:pt idx="922">
                  <c:v>1.0289062</c:v>
                </c:pt>
                <c:pt idx="923">
                  <c:v>1.0503906000000001</c:v>
                </c:pt>
                <c:pt idx="924">
                  <c:v>1.0640624999999999</c:v>
                </c:pt>
                <c:pt idx="925">
                  <c:v>1.0660156000000001</c:v>
                </c:pt>
                <c:pt idx="926">
                  <c:v>1.0718749999999999</c:v>
                </c:pt>
                <c:pt idx="927">
                  <c:v>1.0874999999999999</c:v>
                </c:pt>
                <c:pt idx="928">
                  <c:v>1.1070312</c:v>
                </c:pt>
                <c:pt idx="929">
                  <c:v>1.1148437</c:v>
                </c:pt>
                <c:pt idx="930">
                  <c:v>1.1148437</c:v>
                </c:pt>
                <c:pt idx="931">
                  <c:v>1.1187499999999999</c:v>
                </c:pt>
                <c:pt idx="932">
                  <c:v>1.1304687</c:v>
                </c:pt>
                <c:pt idx="933">
                  <c:v>1.1519531000000001</c:v>
                </c:pt>
                <c:pt idx="934">
                  <c:v>1.1656249999999999</c:v>
                </c:pt>
                <c:pt idx="935">
                  <c:v>1.1617187</c:v>
                </c:pt>
                <c:pt idx="936">
                  <c:v>1.1597656000000001</c:v>
                </c:pt>
                <c:pt idx="937">
                  <c:v>1.1753906000000001</c:v>
                </c:pt>
                <c:pt idx="938">
                  <c:v>1.2007812</c:v>
                </c:pt>
                <c:pt idx="939">
                  <c:v>1.2124999999999999</c:v>
                </c:pt>
                <c:pt idx="940">
                  <c:v>1.2066406000000001</c:v>
                </c:pt>
                <c:pt idx="941">
                  <c:v>1.2066406000000001</c:v>
                </c:pt>
                <c:pt idx="942">
                  <c:v>1.2222656000000001</c:v>
                </c:pt>
                <c:pt idx="943">
                  <c:v>1.2417969</c:v>
                </c:pt>
                <c:pt idx="944">
                  <c:v>1.2476562</c:v>
                </c:pt>
                <c:pt idx="945">
                  <c:v>1.2417969</c:v>
                </c:pt>
                <c:pt idx="946">
                  <c:v>1.2378906000000001</c:v>
                </c:pt>
                <c:pt idx="947">
                  <c:v>1.2554687</c:v>
                </c:pt>
                <c:pt idx="948">
                  <c:v>1.2710937</c:v>
                </c:pt>
                <c:pt idx="949">
                  <c:v>1.2749999999999999</c:v>
                </c:pt>
                <c:pt idx="950">
                  <c:v>1.2749999999999999</c:v>
                </c:pt>
                <c:pt idx="951">
                  <c:v>1.2749999999999999</c:v>
                </c:pt>
                <c:pt idx="952">
                  <c:v>1.2828124999999999</c:v>
                </c:pt>
                <c:pt idx="953">
                  <c:v>1.2964844</c:v>
                </c:pt>
                <c:pt idx="954">
                  <c:v>1.3062499999999999</c:v>
                </c:pt>
                <c:pt idx="955">
                  <c:v>1.3023437</c:v>
                </c:pt>
                <c:pt idx="956">
                  <c:v>1.2906249999999999</c:v>
                </c:pt>
                <c:pt idx="957">
                  <c:v>1.3003906000000001</c:v>
                </c:pt>
                <c:pt idx="958">
                  <c:v>1.3160156000000001</c:v>
                </c:pt>
                <c:pt idx="959">
                  <c:v>1.3296874999999999</c:v>
                </c:pt>
                <c:pt idx="960">
                  <c:v>1.3238281000000001</c:v>
                </c:pt>
                <c:pt idx="961">
                  <c:v>1.3160156000000001</c:v>
                </c:pt>
                <c:pt idx="962">
                  <c:v>1.3218749999999999</c:v>
                </c:pt>
                <c:pt idx="963">
                  <c:v>1.3296874999999999</c:v>
                </c:pt>
                <c:pt idx="964">
                  <c:v>1.3355469</c:v>
                </c:pt>
                <c:pt idx="965">
                  <c:v>1.3296874999999999</c:v>
                </c:pt>
                <c:pt idx="966">
                  <c:v>1.3257812</c:v>
                </c:pt>
                <c:pt idx="967">
                  <c:v>1.3277344</c:v>
                </c:pt>
                <c:pt idx="968">
                  <c:v>1.3277344</c:v>
                </c:pt>
                <c:pt idx="969">
                  <c:v>1.3296874999999999</c:v>
                </c:pt>
                <c:pt idx="970">
                  <c:v>1.3277344</c:v>
                </c:pt>
                <c:pt idx="971">
                  <c:v>1.3218749999999999</c:v>
                </c:pt>
                <c:pt idx="972">
                  <c:v>1.3140624999999999</c:v>
                </c:pt>
                <c:pt idx="973">
                  <c:v>1.3140624999999999</c:v>
                </c:pt>
                <c:pt idx="974">
                  <c:v>1.3238281000000001</c:v>
                </c:pt>
                <c:pt idx="975">
                  <c:v>1.3257812</c:v>
                </c:pt>
                <c:pt idx="976">
                  <c:v>1.3121094</c:v>
                </c:pt>
                <c:pt idx="977">
                  <c:v>1.2964844</c:v>
                </c:pt>
                <c:pt idx="978">
                  <c:v>1.2984374999999999</c:v>
                </c:pt>
                <c:pt idx="979">
                  <c:v>1.3179687</c:v>
                </c:pt>
                <c:pt idx="980">
                  <c:v>1.3199219</c:v>
                </c:pt>
                <c:pt idx="981">
                  <c:v>1.2984374999999999</c:v>
                </c:pt>
                <c:pt idx="982">
                  <c:v>1.2789062</c:v>
                </c:pt>
                <c:pt idx="983">
                  <c:v>1.2789062</c:v>
                </c:pt>
                <c:pt idx="984">
                  <c:v>1.2945312</c:v>
                </c:pt>
                <c:pt idx="985">
                  <c:v>1.2945312</c:v>
                </c:pt>
                <c:pt idx="986">
                  <c:v>1.2769531000000001</c:v>
                </c:pt>
                <c:pt idx="987">
                  <c:v>1.2593749999999999</c:v>
                </c:pt>
                <c:pt idx="988">
                  <c:v>1.2496094</c:v>
                </c:pt>
                <c:pt idx="989">
                  <c:v>1.2593749999999999</c:v>
                </c:pt>
                <c:pt idx="990">
                  <c:v>1.2613281000000001</c:v>
                </c:pt>
                <c:pt idx="991">
                  <c:v>1.2535156000000001</c:v>
                </c:pt>
                <c:pt idx="992">
                  <c:v>1.2339844</c:v>
                </c:pt>
                <c:pt idx="993">
                  <c:v>1.2183594</c:v>
                </c:pt>
                <c:pt idx="994">
                  <c:v>1.2222656000000001</c:v>
                </c:pt>
                <c:pt idx="995">
                  <c:v>1.2261719</c:v>
                </c:pt>
                <c:pt idx="996">
                  <c:v>1.2164062</c:v>
                </c:pt>
                <c:pt idx="997">
                  <c:v>1.1890624999999999</c:v>
                </c:pt>
                <c:pt idx="998">
                  <c:v>1.1753906000000001</c:v>
                </c:pt>
                <c:pt idx="999">
                  <c:v>1.1851562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06848"/>
        <c:axId val="45412736"/>
      </c:scatterChart>
      <c:valAx>
        <c:axId val="4540684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412736"/>
        <c:crosses val="autoZero"/>
        <c:crossBetween val="midCat"/>
      </c:valAx>
      <c:valAx>
        <c:axId val="454127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406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'4v'!$V$3:$V$1002</c:f>
              <c:numCache>
                <c:formatCode>0.00E+00</c:formatCode>
                <c:ptCount val="1000"/>
                <c:pt idx="0">
                  <c:v>1.143359</c:v>
                </c:pt>
                <c:pt idx="1">
                  <c:v>1.215625</c:v>
                </c:pt>
                <c:pt idx="2">
                  <c:v>1.278125</c:v>
                </c:pt>
                <c:pt idx="3">
                  <c:v>1.3386720000000001</c:v>
                </c:pt>
                <c:pt idx="4">
                  <c:v>1.389453</c:v>
                </c:pt>
                <c:pt idx="5">
                  <c:v>1.430469</c:v>
                </c:pt>
                <c:pt idx="6">
                  <c:v>1.467578</c:v>
                </c:pt>
                <c:pt idx="7">
                  <c:v>1.496875</c:v>
                </c:pt>
                <c:pt idx="8">
                  <c:v>1.514453</c:v>
                </c:pt>
                <c:pt idx="9">
                  <c:v>1.528125</c:v>
                </c:pt>
                <c:pt idx="10">
                  <c:v>1.533984</c:v>
                </c:pt>
                <c:pt idx="11">
                  <c:v>1.530078</c:v>
                </c:pt>
                <c:pt idx="12">
                  <c:v>1.518359</c:v>
                </c:pt>
                <c:pt idx="13">
                  <c:v>1.502734</c:v>
                </c:pt>
                <c:pt idx="14">
                  <c:v>1.477344</c:v>
                </c:pt>
                <c:pt idx="15">
                  <c:v>1.440234</c:v>
                </c:pt>
                <c:pt idx="16">
                  <c:v>1.4011720000000001</c:v>
                </c:pt>
                <c:pt idx="17">
                  <c:v>1.352344</c:v>
                </c:pt>
                <c:pt idx="18">
                  <c:v>1.295703</c:v>
                </c:pt>
                <c:pt idx="19">
                  <c:v>1.233203</c:v>
                </c:pt>
                <c:pt idx="20">
                  <c:v>1.1628909999999999</c:v>
                </c:pt>
                <c:pt idx="21">
                  <c:v>1.090625</c:v>
                </c:pt>
                <c:pt idx="22">
                  <c:v>1.0105470000000001</c:v>
                </c:pt>
                <c:pt idx="23">
                  <c:v>0.92265600000000003</c:v>
                </c:pt>
                <c:pt idx="24">
                  <c:v>0.82890600000000003</c:v>
                </c:pt>
                <c:pt idx="25">
                  <c:v>0.73124999999999996</c:v>
                </c:pt>
                <c:pt idx="26">
                  <c:v>0.629687</c:v>
                </c:pt>
                <c:pt idx="27">
                  <c:v>0.520312</c:v>
                </c:pt>
                <c:pt idx="28">
                  <c:v>0.40507799999999999</c:v>
                </c:pt>
                <c:pt idx="29">
                  <c:v>0.29179699999999997</c:v>
                </c:pt>
                <c:pt idx="30">
                  <c:v>0.17460899999999999</c:v>
                </c:pt>
                <c:pt idx="31">
                  <c:v>5.5468999999999997E-2</c:v>
                </c:pt>
                <c:pt idx="32">
                  <c:v>-6.7577999999999999E-2</c:v>
                </c:pt>
                <c:pt idx="33">
                  <c:v>-0.192578</c:v>
                </c:pt>
                <c:pt idx="34">
                  <c:v>-0.31757800000000003</c:v>
                </c:pt>
                <c:pt idx="35">
                  <c:v>-0.43671900000000002</c:v>
                </c:pt>
                <c:pt idx="36">
                  <c:v>-0.55585899999999999</c:v>
                </c:pt>
                <c:pt idx="37">
                  <c:v>-0.68476599999999999</c:v>
                </c:pt>
                <c:pt idx="38">
                  <c:v>-0.80976599999999999</c:v>
                </c:pt>
                <c:pt idx="39">
                  <c:v>-0.93085899999999999</c:v>
                </c:pt>
                <c:pt idx="40">
                  <c:v>-1.0519529999999999</c:v>
                </c:pt>
                <c:pt idx="41">
                  <c:v>-1.169141</c:v>
                </c:pt>
                <c:pt idx="42">
                  <c:v>-1.284375</c:v>
                </c:pt>
                <c:pt idx="43">
                  <c:v>-1.4015629999999999</c:v>
                </c:pt>
                <c:pt idx="44">
                  <c:v>-1.5109379999999999</c:v>
                </c:pt>
                <c:pt idx="45">
                  <c:v>-1.616406</c:v>
                </c:pt>
                <c:pt idx="46">
                  <c:v>-1.716016</c:v>
                </c:pt>
                <c:pt idx="47">
                  <c:v>-1.809766</c:v>
                </c:pt>
                <c:pt idx="48">
                  <c:v>-1.897656</c:v>
                </c:pt>
                <c:pt idx="49">
                  <c:v>-1.9796879999999999</c:v>
                </c:pt>
                <c:pt idx="50">
                  <c:v>-2.0558589999999999</c:v>
                </c:pt>
                <c:pt idx="51">
                  <c:v>-2.1281249999999998</c:v>
                </c:pt>
                <c:pt idx="52">
                  <c:v>-2.1925780000000001</c:v>
                </c:pt>
                <c:pt idx="53">
                  <c:v>-2.251172</c:v>
                </c:pt>
                <c:pt idx="54">
                  <c:v>-2.3019530000000001</c:v>
                </c:pt>
                <c:pt idx="55">
                  <c:v>-2.3429690000000001</c:v>
                </c:pt>
                <c:pt idx="56">
                  <c:v>-2.3781249999999998</c:v>
                </c:pt>
                <c:pt idx="57">
                  <c:v>-2.407422</c:v>
                </c:pt>
                <c:pt idx="58">
                  <c:v>-2.4269530000000001</c:v>
                </c:pt>
                <c:pt idx="59">
                  <c:v>-2.4406249999999998</c:v>
                </c:pt>
                <c:pt idx="60">
                  <c:v>-2.4464839999999999</c:v>
                </c:pt>
                <c:pt idx="61">
                  <c:v>-2.4425780000000001</c:v>
                </c:pt>
                <c:pt idx="62">
                  <c:v>-2.4308589999999999</c:v>
                </c:pt>
                <c:pt idx="63">
                  <c:v>-2.413281</c:v>
                </c:pt>
                <c:pt idx="64">
                  <c:v>-2.3878910000000002</c:v>
                </c:pt>
                <c:pt idx="65">
                  <c:v>-2.3527339999999999</c:v>
                </c:pt>
                <c:pt idx="66">
                  <c:v>-2.3156249999999998</c:v>
                </c:pt>
                <c:pt idx="67">
                  <c:v>-2.266797</c:v>
                </c:pt>
                <c:pt idx="68">
                  <c:v>-2.210156</c:v>
                </c:pt>
                <c:pt idx="69">
                  <c:v>-2.147656</c:v>
                </c:pt>
                <c:pt idx="70">
                  <c:v>-2.0753910000000002</c:v>
                </c:pt>
                <c:pt idx="71">
                  <c:v>-2.001172</c:v>
                </c:pt>
                <c:pt idx="72">
                  <c:v>-1.9210940000000001</c:v>
                </c:pt>
                <c:pt idx="73">
                  <c:v>-1.835156</c:v>
                </c:pt>
                <c:pt idx="74">
                  <c:v>-1.741406</c:v>
                </c:pt>
                <c:pt idx="75">
                  <c:v>-1.64375</c:v>
                </c:pt>
                <c:pt idx="76">
                  <c:v>-1.5402340000000001</c:v>
                </c:pt>
                <c:pt idx="77">
                  <c:v>-1.4308590000000001</c:v>
                </c:pt>
                <c:pt idx="78">
                  <c:v>-1.315625</c:v>
                </c:pt>
                <c:pt idx="79">
                  <c:v>-1.200391</c:v>
                </c:pt>
                <c:pt idx="80">
                  <c:v>-1.0832029999999999</c:v>
                </c:pt>
                <c:pt idx="81">
                  <c:v>-0.964063</c:v>
                </c:pt>
                <c:pt idx="82">
                  <c:v>-0.84101599999999999</c:v>
                </c:pt>
                <c:pt idx="83">
                  <c:v>-0.71796899999999997</c:v>
                </c:pt>
                <c:pt idx="84">
                  <c:v>-0.589063</c:v>
                </c:pt>
                <c:pt idx="85">
                  <c:v>-0.46796900000000002</c:v>
                </c:pt>
                <c:pt idx="86">
                  <c:v>-0.35078100000000001</c:v>
                </c:pt>
                <c:pt idx="87">
                  <c:v>-0.22578100000000001</c:v>
                </c:pt>
                <c:pt idx="88">
                  <c:v>-0.100781</c:v>
                </c:pt>
                <c:pt idx="89">
                  <c:v>2.2266000000000001E-2</c:v>
                </c:pt>
                <c:pt idx="90">
                  <c:v>0.14335899999999999</c:v>
                </c:pt>
                <c:pt idx="91">
                  <c:v>0.26054699999999997</c:v>
                </c:pt>
                <c:pt idx="92">
                  <c:v>0.37578099999999998</c:v>
                </c:pt>
                <c:pt idx="93">
                  <c:v>0.49101600000000001</c:v>
                </c:pt>
                <c:pt idx="94">
                  <c:v>0.60039100000000001</c:v>
                </c:pt>
                <c:pt idx="95">
                  <c:v>0.70390600000000003</c:v>
                </c:pt>
                <c:pt idx="96">
                  <c:v>0.80351600000000001</c:v>
                </c:pt>
                <c:pt idx="97">
                  <c:v>0.89726600000000001</c:v>
                </c:pt>
                <c:pt idx="98">
                  <c:v>0.98710900000000001</c:v>
                </c:pt>
                <c:pt idx="99">
                  <c:v>1.071094</c:v>
                </c:pt>
                <c:pt idx="100">
                  <c:v>1.143359</c:v>
                </c:pt>
                <c:pt idx="101">
                  <c:v>1.215625</c:v>
                </c:pt>
                <c:pt idx="102">
                  <c:v>1.278125</c:v>
                </c:pt>
                <c:pt idx="103">
                  <c:v>1.3386720000000001</c:v>
                </c:pt>
                <c:pt idx="104">
                  <c:v>1.389453</c:v>
                </c:pt>
                <c:pt idx="105">
                  <c:v>1.430469</c:v>
                </c:pt>
                <c:pt idx="106">
                  <c:v>1.467578</c:v>
                </c:pt>
                <c:pt idx="107">
                  <c:v>1.496875</c:v>
                </c:pt>
                <c:pt idx="108">
                  <c:v>1.514453</c:v>
                </c:pt>
                <c:pt idx="109">
                  <c:v>1.528125</c:v>
                </c:pt>
                <c:pt idx="110">
                  <c:v>1.533984</c:v>
                </c:pt>
                <c:pt idx="111">
                  <c:v>1.530078</c:v>
                </c:pt>
                <c:pt idx="112">
                  <c:v>1.518359</c:v>
                </c:pt>
                <c:pt idx="113">
                  <c:v>1.502734</c:v>
                </c:pt>
                <c:pt idx="114">
                  <c:v>1.477344</c:v>
                </c:pt>
                <c:pt idx="115">
                  <c:v>1.440234</c:v>
                </c:pt>
                <c:pt idx="116">
                  <c:v>1.4011720000000001</c:v>
                </c:pt>
                <c:pt idx="117">
                  <c:v>1.352344</c:v>
                </c:pt>
                <c:pt idx="118">
                  <c:v>1.295703</c:v>
                </c:pt>
                <c:pt idx="119">
                  <c:v>1.233203</c:v>
                </c:pt>
                <c:pt idx="120">
                  <c:v>1.1628909999999999</c:v>
                </c:pt>
                <c:pt idx="121">
                  <c:v>1.090625</c:v>
                </c:pt>
                <c:pt idx="122">
                  <c:v>1.0105470000000001</c:v>
                </c:pt>
                <c:pt idx="123">
                  <c:v>0.92265600000000003</c:v>
                </c:pt>
                <c:pt idx="124">
                  <c:v>0.82890600000000003</c:v>
                </c:pt>
                <c:pt idx="125">
                  <c:v>0.73124999999999996</c:v>
                </c:pt>
                <c:pt idx="126">
                  <c:v>0.629687</c:v>
                </c:pt>
                <c:pt idx="127">
                  <c:v>0.520312</c:v>
                </c:pt>
                <c:pt idx="128">
                  <c:v>0.40507799999999999</c:v>
                </c:pt>
                <c:pt idx="129">
                  <c:v>0.29179699999999997</c:v>
                </c:pt>
                <c:pt idx="130">
                  <c:v>0.17460899999999999</c:v>
                </c:pt>
                <c:pt idx="131">
                  <c:v>5.5468999999999997E-2</c:v>
                </c:pt>
                <c:pt idx="132">
                  <c:v>-6.7577999999999999E-2</c:v>
                </c:pt>
                <c:pt idx="133">
                  <c:v>-0.192578</c:v>
                </c:pt>
                <c:pt idx="134">
                  <c:v>-0.31757800000000003</c:v>
                </c:pt>
                <c:pt idx="135">
                  <c:v>-0.43671900000000002</c:v>
                </c:pt>
                <c:pt idx="136">
                  <c:v>-0.55585899999999999</c:v>
                </c:pt>
                <c:pt idx="137">
                  <c:v>-0.68476599999999999</c:v>
                </c:pt>
                <c:pt idx="138">
                  <c:v>-0.80976599999999999</c:v>
                </c:pt>
                <c:pt idx="139">
                  <c:v>-0.93085899999999999</c:v>
                </c:pt>
                <c:pt idx="140">
                  <c:v>-1.0519529999999999</c:v>
                </c:pt>
                <c:pt idx="141">
                  <c:v>-1.169141</c:v>
                </c:pt>
                <c:pt idx="142">
                  <c:v>-1.284375</c:v>
                </c:pt>
                <c:pt idx="143">
                  <c:v>-1.4015629999999999</c:v>
                </c:pt>
                <c:pt idx="144">
                  <c:v>-1.5109379999999999</c:v>
                </c:pt>
                <c:pt idx="145">
                  <c:v>-1.616406</c:v>
                </c:pt>
                <c:pt idx="146">
                  <c:v>-1.716016</c:v>
                </c:pt>
                <c:pt idx="147">
                  <c:v>-1.809766</c:v>
                </c:pt>
                <c:pt idx="148">
                  <c:v>-1.897656</c:v>
                </c:pt>
                <c:pt idx="149">
                  <c:v>-1.9796879999999999</c:v>
                </c:pt>
                <c:pt idx="150">
                  <c:v>-2.0558589999999999</c:v>
                </c:pt>
                <c:pt idx="151">
                  <c:v>-2.1281249999999998</c:v>
                </c:pt>
                <c:pt idx="152">
                  <c:v>-2.1925780000000001</c:v>
                </c:pt>
                <c:pt idx="153">
                  <c:v>-2.251172</c:v>
                </c:pt>
                <c:pt idx="154">
                  <c:v>-2.3019530000000001</c:v>
                </c:pt>
                <c:pt idx="155">
                  <c:v>-2.3429690000000001</c:v>
                </c:pt>
                <c:pt idx="156">
                  <c:v>-2.3781249999999998</c:v>
                </c:pt>
                <c:pt idx="157">
                  <c:v>-2.407422</c:v>
                </c:pt>
                <c:pt idx="158">
                  <c:v>-2.4269530000000001</c:v>
                </c:pt>
                <c:pt idx="159">
                  <c:v>-2.4406249999999998</c:v>
                </c:pt>
                <c:pt idx="160">
                  <c:v>-2.4464839999999999</c:v>
                </c:pt>
                <c:pt idx="161">
                  <c:v>-2.4425780000000001</c:v>
                </c:pt>
                <c:pt idx="162">
                  <c:v>-2.4308589999999999</c:v>
                </c:pt>
                <c:pt idx="163">
                  <c:v>-2.413281</c:v>
                </c:pt>
                <c:pt idx="164">
                  <c:v>-2.3878910000000002</c:v>
                </c:pt>
                <c:pt idx="165">
                  <c:v>-2.3527339999999999</c:v>
                </c:pt>
                <c:pt idx="166">
                  <c:v>-2.3156249999999998</c:v>
                </c:pt>
                <c:pt idx="167">
                  <c:v>-2.266797</c:v>
                </c:pt>
                <c:pt idx="168">
                  <c:v>-2.210156</c:v>
                </c:pt>
                <c:pt idx="169">
                  <c:v>-2.147656</c:v>
                </c:pt>
                <c:pt idx="170">
                  <c:v>-2.0753910000000002</c:v>
                </c:pt>
                <c:pt idx="171">
                  <c:v>-2.001172</c:v>
                </c:pt>
                <c:pt idx="172">
                  <c:v>-1.9210940000000001</c:v>
                </c:pt>
                <c:pt idx="173">
                  <c:v>-1.835156</c:v>
                </c:pt>
                <c:pt idx="174">
                  <c:v>-1.741406</c:v>
                </c:pt>
                <c:pt idx="175">
                  <c:v>-1.64375</c:v>
                </c:pt>
                <c:pt idx="176">
                  <c:v>-1.5402340000000001</c:v>
                </c:pt>
                <c:pt idx="177">
                  <c:v>-1.4308590000000001</c:v>
                </c:pt>
                <c:pt idx="178">
                  <c:v>-1.315625</c:v>
                </c:pt>
                <c:pt idx="179">
                  <c:v>-1.200391</c:v>
                </c:pt>
                <c:pt idx="180">
                  <c:v>-1.0832029999999999</c:v>
                </c:pt>
                <c:pt idx="181">
                  <c:v>-0.964063</c:v>
                </c:pt>
                <c:pt idx="182">
                  <c:v>-0.84101599999999999</c:v>
                </c:pt>
                <c:pt idx="183">
                  <c:v>-0.71796899999999997</c:v>
                </c:pt>
                <c:pt idx="184">
                  <c:v>-0.589063</c:v>
                </c:pt>
                <c:pt idx="185">
                  <c:v>-0.46796900000000002</c:v>
                </c:pt>
                <c:pt idx="186">
                  <c:v>-0.35078100000000001</c:v>
                </c:pt>
                <c:pt idx="187">
                  <c:v>-0.22578100000000001</c:v>
                </c:pt>
                <c:pt idx="188">
                  <c:v>-0.100781</c:v>
                </c:pt>
                <c:pt idx="189">
                  <c:v>2.2266000000000001E-2</c:v>
                </c:pt>
                <c:pt idx="190">
                  <c:v>0.14335899999999999</c:v>
                </c:pt>
                <c:pt idx="191">
                  <c:v>0.26054699999999997</c:v>
                </c:pt>
                <c:pt idx="192">
                  <c:v>0.37578099999999998</c:v>
                </c:pt>
                <c:pt idx="193">
                  <c:v>0.49101600000000001</c:v>
                </c:pt>
                <c:pt idx="194">
                  <c:v>0.60039100000000001</c:v>
                </c:pt>
                <c:pt idx="195">
                  <c:v>0.70585900000000001</c:v>
                </c:pt>
                <c:pt idx="196">
                  <c:v>0.80351600000000001</c:v>
                </c:pt>
                <c:pt idx="197">
                  <c:v>0.89726600000000001</c:v>
                </c:pt>
                <c:pt idx="198">
                  <c:v>0.98710900000000001</c:v>
                </c:pt>
                <c:pt idx="199">
                  <c:v>1.071094</c:v>
                </c:pt>
                <c:pt idx="200">
                  <c:v>1.143359</c:v>
                </c:pt>
                <c:pt idx="201">
                  <c:v>1.215625</c:v>
                </c:pt>
                <c:pt idx="202">
                  <c:v>1.278125</c:v>
                </c:pt>
                <c:pt idx="203">
                  <c:v>1.3386720000000001</c:v>
                </c:pt>
                <c:pt idx="204">
                  <c:v>1.389453</c:v>
                </c:pt>
                <c:pt idx="205">
                  <c:v>1.430469</c:v>
                </c:pt>
                <c:pt idx="206">
                  <c:v>1.467578</c:v>
                </c:pt>
                <c:pt idx="207">
                  <c:v>1.496875</c:v>
                </c:pt>
                <c:pt idx="208">
                  <c:v>1.514453</c:v>
                </c:pt>
                <c:pt idx="209">
                  <c:v>1.528125</c:v>
                </c:pt>
                <c:pt idx="210">
                  <c:v>1.533984</c:v>
                </c:pt>
                <c:pt idx="211">
                  <c:v>1.530078</c:v>
                </c:pt>
                <c:pt idx="212">
                  <c:v>1.518359</c:v>
                </c:pt>
                <c:pt idx="213">
                  <c:v>1.502734</c:v>
                </c:pt>
                <c:pt idx="214">
                  <c:v>1.477344</c:v>
                </c:pt>
                <c:pt idx="215">
                  <c:v>1.440234</c:v>
                </c:pt>
                <c:pt idx="216">
                  <c:v>1.4011720000000001</c:v>
                </c:pt>
                <c:pt idx="217">
                  <c:v>1.352344</c:v>
                </c:pt>
                <c:pt idx="218">
                  <c:v>1.295703</c:v>
                </c:pt>
                <c:pt idx="219">
                  <c:v>1.233203</c:v>
                </c:pt>
                <c:pt idx="220">
                  <c:v>1.1628909999999999</c:v>
                </c:pt>
                <c:pt idx="221">
                  <c:v>1.090625</c:v>
                </c:pt>
                <c:pt idx="222">
                  <c:v>1.0105470000000001</c:v>
                </c:pt>
                <c:pt idx="223">
                  <c:v>0.92265600000000003</c:v>
                </c:pt>
                <c:pt idx="224">
                  <c:v>0.82890600000000003</c:v>
                </c:pt>
                <c:pt idx="225">
                  <c:v>0.73124999999999996</c:v>
                </c:pt>
                <c:pt idx="226">
                  <c:v>0.629687</c:v>
                </c:pt>
                <c:pt idx="227">
                  <c:v>0.520312</c:v>
                </c:pt>
                <c:pt idx="228">
                  <c:v>0.40507799999999999</c:v>
                </c:pt>
                <c:pt idx="229">
                  <c:v>0.29179699999999997</c:v>
                </c:pt>
                <c:pt idx="230">
                  <c:v>0.17460899999999999</c:v>
                </c:pt>
                <c:pt idx="231">
                  <c:v>5.5468999999999997E-2</c:v>
                </c:pt>
                <c:pt idx="232">
                  <c:v>-6.7577999999999999E-2</c:v>
                </c:pt>
                <c:pt idx="233">
                  <c:v>-0.192578</c:v>
                </c:pt>
                <c:pt idx="234">
                  <c:v>-0.31757800000000003</c:v>
                </c:pt>
                <c:pt idx="235">
                  <c:v>-0.43671900000000002</c:v>
                </c:pt>
                <c:pt idx="236">
                  <c:v>-0.55585899999999999</c:v>
                </c:pt>
                <c:pt idx="237">
                  <c:v>-0.68476599999999999</c:v>
                </c:pt>
                <c:pt idx="238">
                  <c:v>-0.80976599999999999</c:v>
                </c:pt>
                <c:pt idx="239">
                  <c:v>-0.93085899999999999</c:v>
                </c:pt>
                <c:pt idx="240">
                  <c:v>-1.0519529999999999</c:v>
                </c:pt>
                <c:pt idx="241">
                  <c:v>-1.169141</c:v>
                </c:pt>
                <c:pt idx="242">
                  <c:v>-1.284375</c:v>
                </c:pt>
                <c:pt idx="243">
                  <c:v>-1.4015629999999999</c:v>
                </c:pt>
                <c:pt idx="244">
                  <c:v>-1.5109379999999999</c:v>
                </c:pt>
                <c:pt idx="245">
                  <c:v>-1.616406</c:v>
                </c:pt>
                <c:pt idx="246">
                  <c:v>-1.716016</c:v>
                </c:pt>
                <c:pt idx="247">
                  <c:v>-1.809766</c:v>
                </c:pt>
                <c:pt idx="248">
                  <c:v>-1.897656</c:v>
                </c:pt>
                <c:pt idx="249">
                  <c:v>-1.9796879999999999</c:v>
                </c:pt>
                <c:pt idx="250">
                  <c:v>-2.0558589999999999</c:v>
                </c:pt>
                <c:pt idx="251">
                  <c:v>-2.1281249999999998</c:v>
                </c:pt>
                <c:pt idx="252">
                  <c:v>-2.1925780000000001</c:v>
                </c:pt>
                <c:pt idx="253">
                  <c:v>-2.251172</c:v>
                </c:pt>
                <c:pt idx="254">
                  <c:v>-2.3019530000000001</c:v>
                </c:pt>
                <c:pt idx="255">
                  <c:v>-2.3429690000000001</c:v>
                </c:pt>
                <c:pt idx="256">
                  <c:v>-2.3781249999999998</c:v>
                </c:pt>
                <c:pt idx="257">
                  <c:v>-2.407422</c:v>
                </c:pt>
                <c:pt idx="258">
                  <c:v>-2.4269530000000001</c:v>
                </c:pt>
                <c:pt idx="259">
                  <c:v>-2.4406249999999998</c:v>
                </c:pt>
                <c:pt idx="260">
                  <c:v>-2.4464839999999999</c:v>
                </c:pt>
                <c:pt idx="261">
                  <c:v>-2.4425780000000001</c:v>
                </c:pt>
                <c:pt idx="262">
                  <c:v>-2.4308589999999999</c:v>
                </c:pt>
                <c:pt idx="263">
                  <c:v>-2.413281</c:v>
                </c:pt>
                <c:pt idx="264">
                  <c:v>-2.3878910000000002</c:v>
                </c:pt>
                <c:pt idx="265">
                  <c:v>-2.3527339999999999</c:v>
                </c:pt>
                <c:pt idx="266">
                  <c:v>-2.3156249999999998</c:v>
                </c:pt>
                <c:pt idx="267">
                  <c:v>-2.266797</c:v>
                </c:pt>
                <c:pt idx="268">
                  <c:v>-2.210156</c:v>
                </c:pt>
                <c:pt idx="269">
                  <c:v>-2.147656</c:v>
                </c:pt>
                <c:pt idx="270">
                  <c:v>-2.0753910000000002</c:v>
                </c:pt>
                <c:pt idx="271">
                  <c:v>-2.001172</c:v>
                </c:pt>
                <c:pt idx="272">
                  <c:v>-1.9210940000000001</c:v>
                </c:pt>
                <c:pt idx="273">
                  <c:v>-1.835156</c:v>
                </c:pt>
                <c:pt idx="274">
                  <c:v>-1.741406</c:v>
                </c:pt>
                <c:pt idx="275">
                  <c:v>-1.64375</c:v>
                </c:pt>
                <c:pt idx="276">
                  <c:v>-1.5402340000000001</c:v>
                </c:pt>
                <c:pt idx="277">
                  <c:v>-1.4308590000000001</c:v>
                </c:pt>
                <c:pt idx="278">
                  <c:v>-1.315625</c:v>
                </c:pt>
                <c:pt idx="279">
                  <c:v>-1.200391</c:v>
                </c:pt>
                <c:pt idx="280">
                  <c:v>-1.0832029999999999</c:v>
                </c:pt>
                <c:pt idx="281">
                  <c:v>-0.964063</c:v>
                </c:pt>
                <c:pt idx="282">
                  <c:v>-0.84101599999999999</c:v>
                </c:pt>
                <c:pt idx="283">
                  <c:v>-0.71796899999999997</c:v>
                </c:pt>
                <c:pt idx="284">
                  <c:v>-0.589063</c:v>
                </c:pt>
                <c:pt idx="285">
                  <c:v>-0.46796900000000002</c:v>
                </c:pt>
                <c:pt idx="286">
                  <c:v>-0.35078100000000001</c:v>
                </c:pt>
                <c:pt idx="287">
                  <c:v>-0.22578100000000001</c:v>
                </c:pt>
                <c:pt idx="288">
                  <c:v>-0.100781</c:v>
                </c:pt>
                <c:pt idx="289">
                  <c:v>2.2266000000000001E-2</c:v>
                </c:pt>
                <c:pt idx="290">
                  <c:v>0.14335899999999999</c:v>
                </c:pt>
                <c:pt idx="291">
                  <c:v>0.26054699999999997</c:v>
                </c:pt>
                <c:pt idx="292">
                  <c:v>0.37578099999999998</c:v>
                </c:pt>
                <c:pt idx="293">
                  <c:v>0.49101600000000001</c:v>
                </c:pt>
                <c:pt idx="294">
                  <c:v>0.60039100000000001</c:v>
                </c:pt>
                <c:pt idx="295">
                  <c:v>0.70585900000000001</c:v>
                </c:pt>
                <c:pt idx="296">
                  <c:v>0.80351600000000001</c:v>
                </c:pt>
                <c:pt idx="297">
                  <c:v>0.89726600000000001</c:v>
                </c:pt>
                <c:pt idx="298">
                  <c:v>0.98710900000000001</c:v>
                </c:pt>
                <c:pt idx="299">
                  <c:v>1.071094</c:v>
                </c:pt>
                <c:pt idx="300">
                  <c:v>1.143359</c:v>
                </c:pt>
                <c:pt idx="301">
                  <c:v>1.215625</c:v>
                </c:pt>
                <c:pt idx="302">
                  <c:v>1.278125</c:v>
                </c:pt>
                <c:pt idx="303">
                  <c:v>1.3386720000000001</c:v>
                </c:pt>
                <c:pt idx="304">
                  <c:v>1.389453</c:v>
                </c:pt>
                <c:pt idx="305">
                  <c:v>1.430469</c:v>
                </c:pt>
                <c:pt idx="306">
                  <c:v>1.467578</c:v>
                </c:pt>
                <c:pt idx="307">
                  <c:v>1.496875</c:v>
                </c:pt>
                <c:pt idx="308">
                  <c:v>1.514453</c:v>
                </c:pt>
                <c:pt idx="309">
                  <c:v>1.528125</c:v>
                </c:pt>
                <c:pt idx="310">
                  <c:v>1.533984</c:v>
                </c:pt>
                <c:pt idx="311">
                  <c:v>1.530078</c:v>
                </c:pt>
                <c:pt idx="312">
                  <c:v>1.518359</c:v>
                </c:pt>
                <c:pt idx="313">
                  <c:v>1.502734</c:v>
                </c:pt>
                <c:pt idx="314">
                  <c:v>1.477344</c:v>
                </c:pt>
                <c:pt idx="315">
                  <c:v>1.440234</c:v>
                </c:pt>
                <c:pt idx="316">
                  <c:v>1.4011720000000001</c:v>
                </c:pt>
                <c:pt idx="317">
                  <c:v>1.352344</c:v>
                </c:pt>
                <c:pt idx="318">
                  <c:v>1.295703</c:v>
                </c:pt>
                <c:pt idx="319">
                  <c:v>1.233203</c:v>
                </c:pt>
                <c:pt idx="320">
                  <c:v>1.1628909999999999</c:v>
                </c:pt>
                <c:pt idx="321">
                  <c:v>1.090625</c:v>
                </c:pt>
                <c:pt idx="322">
                  <c:v>1.0105470000000001</c:v>
                </c:pt>
                <c:pt idx="323">
                  <c:v>0.92265600000000003</c:v>
                </c:pt>
                <c:pt idx="324">
                  <c:v>0.82890600000000003</c:v>
                </c:pt>
                <c:pt idx="325">
                  <c:v>0.73124999999999996</c:v>
                </c:pt>
                <c:pt idx="326">
                  <c:v>0.629687</c:v>
                </c:pt>
                <c:pt idx="327">
                  <c:v>0.520312</c:v>
                </c:pt>
                <c:pt idx="328">
                  <c:v>0.40507799999999999</c:v>
                </c:pt>
                <c:pt idx="329">
                  <c:v>0.29179699999999997</c:v>
                </c:pt>
                <c:pt idx="330">
                  <c:v>0.17460899999999999</c:v>
                </c:pt>
                <c:pt idx="331">
                  <c:v>5.5468999999999997E-2</c:v>
                </c:pt>
                <c:pt idx="332">
                  <c:v>-6.7577999999999999E-2</c:v>
                </c:pt>
                <c:pt idx="333">
                  <c:v>-0.192578</c:v>
                </c:pt>
                <c:pt idx="334">
                  <c:v>-0.31757800000000003</c:v>
                </c:pt>
                <c:pt idx="335">
                  <c:v>-0.43671900000000002</c:v>
                </c:pt>
                <c:pt idx="336">
                  <c:v>-0.55585899999999999</c:v>
                </c:pt>
                <c:pt idx="337">
                  <c:v>-0.68476599999999999</c:v>
                </c:pt>
                <c:pt idx="338">
                  <c:v>-0.80976599999999999</c:v>
                </c:pt>
                <c:pt idx="339">
                  <c:v>-0.93085899999999999</c:v>
                </c:pt>
                <c:pt idx="340">
                  <c:v>-1.0519529999999999</c:v>
                </c:pt>
                <c:pt idx="341">
                  <c:v>-1.169141</c:v>
                </c:pt>
                <c:pt idx="342">
                  <c:v>-1.284375</c:v>
                </c:pt>
                <c:pt idx="343">
                  <c:v>-1.4015629999999999</c:v>
                </c:pt>
                <c:pt idx="344">
                  <c:v>-1.5109379999999999</c:v>
                </c:pt>
                <c:pt idx="345">
                  <c:v>-1.616406</c:v>
                </c:pt>
                <c:pt idx="346">
                  <c:v>-1.716016</c:v>
                </c:pt>
                <c:pt idx="347">
                  <c:v>-1.809766</c:v>
                </c:pt>
                <c:pt idx="348">
                  <c:v>-1.897656</c:v>
                </c:pt>
                <c:pt idx="349">
                  <c:v>-1.9796879999999999</c:v>
                </c:pt>
                <c:pt idx="350">
                  <c:v>-2.0558589999999999</c:v>
                </c:pt>
                <c:pt idx="351">
                  <c:v>-2.1281249999999998</c:v>
                </c:pt>
                <c:pt idx="352">
                  <c:v>-2.1925780000000001</c:v>
                </c:pt>
                <c:pt idx="353">
                  <c:v>-2.251172</c:v>
                </c:pt>
                <c:pt idx="354">
                  <c:v>-2.3019530000000001</c:v>
                </c:pt>
                <c:pt idx="355">
                  <c:v>-2.3429690000000001</c:v>
                </c:pt>
                <c:pt idx="356">
                  <c:v>-2.3781249999999998</c:v>
                </c:pt>
                <c:pt idx="357">
                  <c:v>-2.407422</c:v>
                </c:pt>
                <c:pt idx="358">
                  <c:v>-2.4269530000000001</c:v>
                </c:pt>
                <c:pt idx="359">
                  <c:v>-2.4406249999999998</c:v>
                </c:pt>
                <c:pt idx="360">
                  <c:v>-2.4464839999999999</c:v>
                </c:pt>
                <c:pt idx="361">
                  <c:v>-2.4425780000000001</c:v>
                </c:pt>
                <c:pt idx="362">
                  <c:v>-2.4308589999999999</c:v>
                </c:pt>
                <c:pt idx="363">
                  <c:v>-2.413281</c:v>
                </c:pt>
                <c:pt idx="364">
                  <c:v>-2.3878910000000002</c:v>
                </c:pt>
                <c:pt idx="365">
                  <c:v>-2.3527339999999999</c:v>
                </c:pt>
                <c:pt idx="366">
                  <c:v>-2.3156249999999998</c:v>
                </c:pt>
                <c:pt idx="367">
                  <c:v>-2.266797</c:v>
                </c:pt>
                <c:pt idx="368">
                  <c:v>-2.210156</c:v>
                </c:pt>
                <c:pt idx="369">
                  <c:v>-2.147656</c:v>
                </c:pt>
                <c:pt idx="370">
                  <c:v>-2.0753910000000002</c:v>
                </c:pt>
                <c:pt idx="371">
                  <c:v>-2.001172</c:v>
                </c:pt>
                <c:pt idx="372">
                  <c:v>-1.9210940000000001</c:v>
                </c:pt>
                <c:pt idx="373">
                  <c:v>-1.835156</c:v>
                </c:pt>
                <c:pt idx="374">
                  <c:v>-1.741406</c:v>
                </c:pt>
                <c:pt idx="375">
                  <c:v>-1.64375</c:v>
                </c:pt>
                <c:pt idx="376">
                  <c:v>-1.5402340000000001</c:v>
                </c:pt>
                <c:pt idx="377">
                  <c:v>-1.4308590000000001</c:v>
                </c:pt>
                <c:pt idx="378">
                  <c:v>-1.315625</c:v>
                </c:pt>
                <c:pt idx="379">
                  <c:v>-1.200391</c:v>
                </c:pt>
                <c:pt idx="380">
                  <c:v>-1.0832029999999999</c:v>
                </c:pt>
                <c:pt idx="381">
                  <c:v>-0.964063</c:v>
                </c:pt>
                <c:pt idx="382">
                  <c:v>-0.84101599999999999</c:v>
                </c:pt>
                <c:pt idx="383">
                  <c:v>-0.71796899999999997</c:v>
                </c:pt>
                <c:pt idx="384">
                  <c:v>-0.589063</c:v>
                </c:pt>
                <c:pt idx="385">
                  <c:v>-0.46796900000000002</c:v>
                </c:pt>
                <c:pt idx="386">
                  <c:v>-0.35078100000000001</c:v>
                </c:pt>
                <c:pt idx="387">
                  <c:v>-0.22578100000000001</c:v>
                </c:pt>
                <c:pt idx="388">
                  <c:v>-0.100781</c:v>
                </c:pt>
                <c:pt idx="389">
                  <c:v>2.2266000000000001E-2</c:v>
                </c:pt>
                <c:pt idx="390">
                  <c:v>0.14335899999999999</c:v>
                </c:pt>
                <c:pt idx="391">
                  <c:v>0.26054699999999997</c:v>
                </c:pt>
                <c:pt idx="392">
                  <c:v>0.37578099999999998</c:v>
                </c:pt>
                <c:pt idx="393">
                  <c:v>0.49101600000000001</c:v>
                </c:pt>
                <c:pt idx="394">
                  <c:v>0.60039100000000001</c:v>
                </c:pt>
                <c:pt idx="395">
                  <c:v>0.70390600000000003</c:v>
                </c:pt>
                <c:pt idx="396">
                  <c:v>0.80351600000000001</c:v>
                </c:pt>
                <c:pt idx="397">
                  <c:v>0.89726600000000001</c:v>
                </c:pt>
                <c:pt idx="398">
                  <c:v>0.98710900000000001</c:v>
                </c:pt>
                <c:pt idx="399">
                  <c:v>1.071094</c:v>
                </c:pt>
                <c:pt idx="400">
                  <c:v>1.143359</c:v>
                </c:pt>
                <c:pt idx="401">
                  <c:v>1.215625</c:v>
                </c:pt>
                <c:pt idx="402">
                  <c:v>1.278125</c:v>
                </c:pt>
                <c:pt idx="403">
                  <c:v>1.3386720000000001</c:v>
                </c:pt>
                <c:pt idx="404">
                  <c:v>1.389453</c:v>
                </c:pt>
                <c:pt idx="405">
                  <c:v>1.430469</c:v>
                </c:pt>
                <c:pt idx="406">
                  <c:v>1.467578</c:v>
                </c:pt>
                <c:pt idx="407">
                  <c:v>1.496875</c:v>
                </c:pt>
                <c:pt idx="408">
                  <c:v>1.514453</c:v>
                </c:pt>
                <c:pt idx="409">
                  <c:v>1.528125</c:v>
                </c:pt>
                <c:pt idx="410">
                  <c:v>1.533984</c:v>
                </c:pt>
                <c:pt idx="411">
                  <c:v>1.530078</c:v>
                </c:pt>
                <c:pt idx="412">
                  <c:v>1.518359</c:v>
                </c:pt>
                <c:pt idx="413">
                  <c:v>1.502734</c:v>
                </c:pt>
                <c:pt idx="414">
                  <c:v>1.477344</c:v>
                </c:pt>
                <c:pt idx="415">
                  <c:v>1.440234</c:v>
                </c:pt>
                <c:pt idx="416">
                  <c:v>1.4011720000000001</c:v>
                </c:pt>
                <c:pt idx="417">
                  <c:v>1.352344</c:v>
                </c:pt>
                <c:pt idx="418">
                  <c:v>1.295703</c:v>
                </c:pt>
                <c:pt idx="419">
                  <c:v>1.233203</c:v>
                </c:pt>
                <c:pt idx="420">
                  <c:v>1.1628909999999999</c:v>
                </c:pt>
                <c:pt idx="421">
                  <c:v>1.090625</c:v>
                </c:pt>
                <c:pt idx="422">
                  <c:v>1.0105470000000001</c:v>
                </c:pt>
                <c:pt idx="423">
                  <c:v>0.92265600000000003</c:v>
                </c:pt>
                <c:pt idx="424">
                  <c:v>0.82890600000000003</c:v>
                </c:pt>
                <c:pt idx="425">
                  <c:v>0.73124999999999996</c:v>
                </c:pt>
                <c:pt idx="426">
                  <c:v>0.629687</c:v>
                </c:pt>
                <c:pt idx="427">
                  <c:v>0.520312</c:v>
                </c:pt>
                <c:pt idx="428">
                  <c:v>0.40507799999999999</c:v>
                </c:pt>
                <c:pt idx="429">
                  <c:v>0.29179699999999997</c:v>
                </c:pt>
                <c:pt idx="430">
                  <c:v>0.17460899999999999</c:v>
                </c:pt>
                <c:pt idx="431">
                  <c:v>5.5468999999999997E-2</c:v>
                </c:pt>
                <c:pt idx="432">
                  <c:v>-6.7577999999999999E-2</c:v>
                </c:pt>
                <c:pt idx="433">
                  <c:v>-0.192578</c:v>
                </c:pt>
                <c:pt idx="434">
                  <c:v>-0.31757800000000003</c:v>
                </c:pt>
                <c:pt idx="435">
                  <c:v>-0.43671900000000002</c:v>
                </c:pt>
                <c:pt idx="436">
                  <c:v>-0.55585899999999999</c:v>
                </c:pt>
                <c:pt idx="437">
                  <c:v>-0.68476599999999999</c:v>
                </c:pt>
                <c:pt idx="438">
                  <c:v>-0.80976599999999999</c:v>
                </c:pt>
                <c:pt idx="439">
                  <c:v>-0.93085899999999999</c:v>
                </c:pt>
                <c:pt idx="440">
                  <c:v>-1.0519529999999999</c:v>
                </c:pt>
                <c:pt idx="441">
                  <c:v>-1.169141</c:v>
                </c:pt>
                <c:pt idx="442">
                  <c:v>-1.284375</c:v>
                </c:pt>
                <c:pt idx="443">
                  <c:v>-1.4015629999999999</c:v>
                </c:pt>
                <c:pt idx="444">
                  <c:v>-1.5109379999999999</c:v>
                </c:pt>
                <c:pt idx="445">
                  <c:v>-1.616406</c:v>
                </c:pt>
                <c:pt idx="446">
                  <c:v>-1.716016</c:v>
                </c:pt>
                <c:pt idx="447">
                  <c:v>-1.809766</c:v>
                </c:pt>
                <c:pt idx="448">
                  <c:v>-1.897656</c:v>
                </c:pt>
                <c:pt idx="449">
                  <c:v>-1.9796879999999999</c:v>
                </c:pt>
                <c:pt idx="450">
                  <c:v>-2.0558589999999999</c:v>
                </c:pt>
                <c:pt idx="451">
                  <c:v>-2.1281249999999998</c:v>
                </c:pt>
                <c:pt idx="452">
                  <c:v>-2.1925780000000001</c:v>
                </c:pt>
                <c:pt idx="453">
                  <c:v>-2.251172</c:v>
                </c:pt>
                <c:pt idx="454">
                  <c:v>-2.3019530000000001</c:v>
                </c:pt>
                <c:pt idx="455">
                  <c:v>-2.3429690000000001</c:v>
                </c:pt>
                <c:pt idx="456">
                  <c:v>-2.3781249999999998</c:v>
                </c:pt>
                <c:pt idx="457">
                  <c:v>-2.407422</c:v>
                </c:pt>
                <c:pt idx="458">
                  <c:v>-2.4269530000000001</c:v>
                </c:pt>
                <c:pt idx="459">
                  <c:v>-2.4406249999999998</c:v>
                </c:pt>
                <c:pt idx="460">
                  <c:v>-2.4464839999999999</c:v>
                </c:pt>
                <c:pt idx="461">
                  <c:v>-2.4425780000000001</c:v>
                </c:pt>
                <c:pt idx="462">
                  <c:v>-2.4308589999999999</c:v>
                </c:pt>
                <c:pt idx="463">
                  <c:v>-2.413281</c:v>
                </c:pt>
                <c:pt idx="464">
                  <c:v>-2.3878910000000002</c:v>
                </c:pt>
                <c:pt idx="465">
                  <c:v>-2.3527339999999999</c:v>
                </c:pt>
                <c:pt idx="466">
                  <c:v>-2.3156249999999998</c:v>
                </c:pt>
                <c:pt idx="467">
                  <c:v>-2.266797</c:v>
                </c:pt>
                <c:pt idx="468">
                  <c:v>-2.210156</c:v>
                </c:pt>
                <c:pt idx="469">
                  <c:v>-2.147656</c:v>
                </c:pt>
                <c:pt idx="470">
                  <c:v>-2.0753910000000002</c:v>
                </c:pt>
                <c:pt idx="471">
                  <c:v>-2.001172</c:v>
                </c:pt>
                <c:pt idx="472">
                  <c:v>-1.9210940000000001</c:v>
                </c:pt>
                <c:pt idx="473">
                  <c:v>-1.835156</c:v>
                </c:pt>
                <c:pt idx="474">
                  <c:v>-1.741406</c:v>
                </c:pt>
                <c:pt idx="475">
                  <c:v>-1.64375</c:v>
                </c:pt>
                <c:pt idx="476">
                  <c:v>-1.5402340000000001</c:v>
                </c:pt>
                <c:pt idx="477">
                  <c:v>-1.4308590000000001</c:v>
                </c:pt>
                <c:pt idx="478">
                  <c:v>-1.315625</c:v>
                </c:pt>
                <c:pt idx="479">
                  <c:v>-1.200391</c:v>
                </c:pt>
                <c:pt idx="480">
                  <c:v>-1.0832029999999999</c:v>
                </c:pt>
                <c:pt idx="481">
                  <c:v>-0.964063</c:v>
                </c:pt>
                <c:pt idx="482">
                  <c:v>-0.84101599999999999</c:v>
                </c:pt>
                <c:pt idx="483">
                  <c:v>-0.71796899999999997</c:v>
                </c:pt>
                <c:pt idx="484">
                  <c:v>-0.589063</c:v>
                </c:pt>
                <c:pt idx="485">
                  <c:v>-0.46796900000000002</c:v>
                </c:pt>
                <c:pt idx="486">
                  <c:v>-0.35078100000000001</c:v>
                </c:pt>
                <c:pt idx="487">
                  <c:v>-0.22578100000000001</c:v>
                </c:pt>
                <c:pt idx="488">
                  <c:v>-0.100781</c:v>
                </c:pt>
                <c:pt idx="489">
                  <c:v>2.2266000000000001E-2</c:v>
                </c:pt>
                <c:pt idx="490">
                  <c:v>0.14335899999999999</c:v>
                </c:pt>
                <c:pt idx="491">
                  <c:v>0.26054699999999997</c:v>
                </c:pt>
                <c:pt idx="492">
                  <c:v>0.37578099999999998</c:v>
                </c:pt>
                <c:pt idx="493">
                  <c:v>0.49101600000000001</c:v>
                </c:pt>
                <c:pt idx="494">
                  <c:v>0.60039100000000001</c:v>
                </c:pt>
                <c:pt idx="495">
                  <c:v>0.70585900000000001</c:v>
                </c:pt>
                <c:pt idx="496">
                  <c:v>0.80351600000000001</c:v>
                </c:pt>
                <c:pt idx="497">
                  <c:v>0.89726600000000001</c:v>
                </c:pt>
                <c:pt idx="498">
                  <c:v>0.98710900000000001</c:v>
                </c:pt>
                <c:pt idx="499">
                  <c:v>1.071094</c:v>
                </c:pt>
                <c:pt idx="500">
                  <c:v>1.143359</c:v>
                </c:pt>
                <c:pt idx="501">
                  <c:v>1.215625</c:v>
                </c:pt>
                <c:pt idx="502">
                  <c:v>1.278125</c:v>
                </c:pt>
                <c:pt idx="503">
                  <c:v>1.3386720000000001</c:v>
                </c:pt>
                <c:pt idx="504">
                  <c:v>1.389453</c:v>
                </c:pt>
                <c:pt idx="505">
                  <c:v>1.430469</c:v>
                </c:pt>
                <c:pt idx="506">
                  <c:v>1.467578</c:v>
                </c:pt>
                <c:pt idx="507">
                  <c:v>1.496875</c:v>
                </c:pt>
                <c:pt idx="508">
                  <c:v>1.514453</c:v>
                </c:pt>
                <c:pt idx="509">
                  <c:v>1.528125</c:v>
                </c:pt>
                <c:pt idx="510">
                  <c:v>1.533984</c:v>
                </c:pt>
                <c:pt idx="511">
                  <c:v>1.530078</c:v>
                </c:pt>
                <c:pt idx="512">
                  <c:v>1.518359</c:v>
                </c:pt>
                <c:pt idx="513">
                  <c:v>1.502734</c:v>
                </c:pt>
                <c:pt idx="514">
                  <c:v>1.477344</c:v>
                </c:pt>
                <c:pt idx="515">
                  <c:v>1.440234</c:v>
                </c:pt>
                <c:pt idx="516">
                  <c:v>1.4011720000000001</c:v>
                </c:pt>
                <c:pt idx="517">
                  <c:v>1.352344</c:v>
                </c:pt>
                <c:pt idx="518">
                  <c:v>1.295703</c:v>
                </c:pt>
                <c:pt idx="519">
                  <c:v>1.233203</c:v>
                </c:pt>
                <c:pt idx="520">
                  <c:v>1.1628909999999999</c:v>
                </c:pt>
                <c:pt idx="521">
                  <c:v>1.090625</c:v>
                </c:pt>
                <c:pt idx="522">
                  <c:v>1.0105470000000001</c:v>
                </c:pt>
                <c:pt idx="523">
                  <c:v>0.92265600000000003</c:v>
                </c:pt>
                <c:pt idx="524">
                  <c:v>0.82890600000000003</c:v>
                </c:pt>
                <c:pt idx="525">
                  <c:v>0.73124999999999996</c:v>
                </c:pt>
                <c:pt idx="526">
                  <c:v>0.629687</c:v>
                </c:pt>
                <c:pt idx="527">
                  <c:v>0.520312</c:v>
                </c:pt>
                <c:pt idx="528">
                  <c:v>0.40507799999999999</c:v>
                </c:pt>
                <c:pt idx="529">
                  <c:v>0.29179699999999997</c:v>
                </c:pt>
                <c:pt idx="530">
                  <c:v>0.17460899999999999</c:v>
                </c:pt>
                <c:pt idx="531">
                  <c:v>5.5468999999999997E-2</c:v>
                </c:pt>
                <c:pt idx="532">
                  <c:v>-6.7577999999999999E-2</c:v>
                </c:pt>
                <c:pt idx="533">
                  <c:v>-0.192578</c:v>
                </c:pt>
                <c:pt idx="534">
                  <c:v>-0.31757800000000003</c:v>
                </c:pt>
                <c:pt idx="535">
                  <c:v>-0.43671900000000002</c:v>
                </c:pt>
                <c:pt idx="536">
                  <c:v>-0.55585899999999999</c:v>
                </c:pt>
                <c:pt idx="537">
                  <c:v>-0.68476599999999999</c:v>
                </c:pt>
                <c:pt idx="538">
                  <c:v>-0.80976599999999999</c:v>
                </c:pt>
                <c:pt idx="539">
                  <c:v>-0.93085899999999999</c:v>
                </c:pt>
                <c:pt idx="540">
                  <c:v>-1.0519529999999999</c:v>
                </c:pt>
                <c:pt idx="541">
                  <c:v>-1.169141</c:v>
                </c:pt>
                <c:pt idx="542">
                  <c:v>-1.284375</c:v>
                </c:pt>
                <c:pt idx="543">
                  <c:v>-1.4015629999999999</c:v>
                </c:pt>
                <c:pt idx="544">
                  <c:v>-1.5109379999999999</c:v>
                </c:pt>
                <c:pt idx="545">
                  <c:v>-1.616406</c:v>
                </c:pt>
                <c:pt idx="546">
                  <c:v>-1.716016</c:v>
                </c:pt>
                <c:pt idx="547">
                  <c:v>-1.809766</c:v>
                </c:pt>
                <c:pt idx="548">
                  <c:v>-1.897656</c:v>
                </c:pt>
                <c:pt idx="549">
                  <c:v>-1.9796879999999999</c:v>
                </c:pt>
                <c:pt idx="550">
                  <c:v>-2.0558589999999999</c:v>
                </c:pt>
                <c:pt idx="551">
                  <c:v>-2.1281249999999998</c:v>
                </c:pt>
                <c:pt idx="552">
                  <c:v>-2.1925780000000001</c:v>
                </c:pt>
                <c:pt idx="553">
                  <c:v>-2.251172</c:v>
                </c:pt>
                <c:pt idx="554">
                  <c:v>-2.3019530000000001</c:v>
                </c:pt>
                <c:pt idx="555">
                  <c:v>-2.3429690000000001</c:v>
                </c:pt>
                <c:pt idx="556">
                  <c:v>-2.3781249999999998</c:v>
                </c:pt>
                <c:pt idx="557">
                  <c:v>-2.407422</c:v>
                </c:pt>
                <c:pt idx="558">
                  <c:v>-2.4269530000000001</c:v>
                </c:pt>
                <c:pt idx="559">
                  <c:v>-2.4406249999999998</c:v>
                </c:pt>
                <c:pt idx="560">
                  <c:v>-2.4464839999999999</c:v>
                </c:pt>
                <c:pt idx="561">
                  <c:v>-2.4425780000000001</c:v>
                </c:pt>
                <c:pt idx="562">
                  <c:v>-2.4308589999999999</c:v>
                </c:pt>
                <c:pt idx="563">
                  <c:v>-2.413281</c:v>
                </c:pt>
                <c:pt idx="564">
                  <c:v>-2.3878910000000002</c:v>
                </c:pt>
                <c:pt idx="565">
                  <c:v>-2.3527339999999999</c:v>
                </c:pt>
                <c:pt idx="566">
                  <c:v>-2.3156249999999998</c:v>
                </c:pt>
                <c:pt idx="567">
                  <c:v>-2.266797</c:v>
                </c:pt>
                <c:pt idx="568">
                  <c:v>-2.210156</c:v>
                </c:pt>
                <c:pt idx="569">
                  <c:v>-2.147656</c:v>
                </c:pt>
                <c:pt idx="570">
                  <c:v>-2.0753910000000002</c:v>
                </c:pt>
                <c:pt idx="571">
                  <c:v>-2.001172</c:v>
                </c:pt>
                <c:pt idx="572">
                  <c:v>-1.9210940000000001</c:v>
                </c:pt>
                <c:pt idx="573">
                  <c:v>-1.835156</c:v>
                </c:pt>
                <c:pt idx="574">
                  <c:v>-1.741406</c:v>
                </c:pt>
                <c:pt idx="575">
                  <c:v>-1.64375</c:v>
                </c:pt>
                <c:pt idx="576">
                  <c:v>-1.5402340000000001</c:v>
                </c:pt>
                <c:pt idx="577">
                  <c:v>-1.4308590000000001</c:v>
                </c:pt>
                <c:pt idx="578">
                  <c:v>-1.315625</c:v>
                </c:pt>
                <c:pt idx="579">
                  <c:v>-1.200391</c:v>
                </c:pt>
                <c:pt idx="580">
                  <c:v>-1.0832029999999999</c:v>
                </c:pt>
                <c:pt idx="581">
                  <c:v>-0.964063</c:v>
                </c:pt>
                <c:pt idx="582">
                  <c:v>-0.84101599999999999</c:v>
                </c:pt>
                <c:pt idx="583">
                  <c:v>-0.71796899999999997</c:v>
                </c:pt>
                <c:pt idx="584">
                  <c:v>-0.589063</c:v>
                </c:pt>
                <c:pt idx="585">
                  <c:v>-0.46796900000000002</c:v>
                </c:pt>
                <c:pt idx="586">
                  <c:v>-0.35078100000000001</c:v>
                </c:pt>
                <c:pt idx="587">
                  <c:v>-0.22578100000000001</c:v>
                </c:pt>
                <c:pt idx="588">
                  <c:v>-0.100781</c:v>
                </c:pt>
                <c:pt idx="589">
                  <c:v>2.2266000000000001E-2</c:v>
                </c:pt>
                <c:pt idx="590">
                  <c:v>0.14335899999999999</c:v>
                </c:pt>
                <c:pt idx="591">
                  <c:v>0.26054699999999997</c:v>
                </c:pt>
                <c:pt idx="592">
                  <c:v>0.37578099999999998</c:v>
                </c:pt>
                <c:pt idx="593">
                  <c:v>0.49101600000000001</c:v>
                </c:pt>
                <c:pt idx="594">
                  <c:v>0.60039100000000001</c:v>
                </c:pt>
                <c:pt idx="595">
                  <c:v>0.70585900000000001</c:v>
                </c:pt>
                <c:pt idx="596">
                  <c:v>0.80351600000000001</c:v>
                </c:pt>
                <c:pt idx="597">
                  <c:v>0.89726600000000001</c:v>
                </c:pt>
                <c:pt idx="598">
                  <c:v>0.98710900000000001</c:v>
                </c:pt>
                <c:pt idx="599">
                  <c:v>1.071094</c:v>
                </c:pt>
                <c:pt idx="600">
                  <c:v>1.143359</c:v>
                </c:pt>
                <c:pt idx="601">
                  <c:v>1.215625</c:v>
                </c:pt>
                <c:pt idx="602">
                  <c:v>1.278125</c:v>
                </c:pt>
                <c:pt idx="603">
                  <c:v>1.3386720000000001</c:v>
                </c:pt>
                <c:pt idx="604">
                  <c:v>1.389453</c:v>
                </c:pt>
                <c:pt idx="605">
                  <c:v>1.430469</c:v>
                </c:pt>
                <c:pt idx="606">
                  <c:v>1.467578</c:v>
                </c:pt>
                <c:pt idx="607">
                  <c:v>1.496875</c:v>
                </c:pt>
                <c:pt idx="608">
                  <c:v>1.514453</c:v>
                </c:pt>
                <c:pt idx="609">
                  <c:v>1.528125</c:v>
                </c:pt>
                <c:pt idx="610">
                  <c:v>1.533984</c:v>
                </c:pt>
                <c:pt idx="611">
                  <c:v>1.530078</c:v>
                </c:pt>
                <c:pt idx="612">
                  <c:v>1.518359</c:v>
                </c:pt>
                <c:pt idx="613">
                  <c:v>1.502734</c:v>
                </c:pt>
                <c:pt idx="614">
                  <c:v>1.477344</c:v>
                </c:pt>
                <c:pt idx="615">
                  <c:v>1.440234</c:v>
                </c:pt>
                <c:pt idx="616">
                  <c:v>1.4011720000000001</c:v>
                </c:pt>
                <c:pt idx="617">
                  <c:v>1.352344</c:v>
                </c:pt>
                <c:pt idx="618">
                  <c:v>1.295703</c:v>
                </c:pt>
                <c:pt idx="619">
                  <c:v>1.233203</c:v>
                </c:pt>
                <c:pt idx="620">
                  <c:v>1.1628909999999999</c:v>
                </c:pt>
                <c:pt idx="621">
                  <c:v>1.090625</c:v>
                </c:pt>
                <c:pt idx="622">
                  <c:v>1.0105470000000001</c:v>
                </c:pt>
                <c:pt idx="623">
                  <c:v>0.92265600000000003</c:v>
                </c:pt>
                <c:pt idx="624">
                  <c:v>0.82890600000000003</c:v>
                </c:pt>
                <c:pt idx="625">
                  <c:v>0.73124999999999996</c:v>
                </c:pt>
                <c:pt idx="626">
                  <c:v>0.629687</c:v>
                </c:pt>
                <c:pt idx="627">
                  <c:v>0.520312</c:v>
                </c:pt>
                <c:pt idx="628">
                  <c:v>0.40507799999999999</c:v>
                </c:pt>
                <c:pt idx="629">
                  <c:v>0.29179699999999997</c:v>
                </c:pt>
                <c:pt idx="630">
                  <c:v>0.17460899999999999</c:v>
                </c:pt>
                <c:pt idx="631">
                  <c:v>5.5468999999999997E-2</c:v>
                </c:pt>
                <c:pt idx="632">
                  <c:v>-6.7577999999999999E-2</c:v>
                </c:pt>
                <c:pt idx="633">
                  <c:v>-0.192578</c:v>
                </c:pt>
                <c:pt idx="634">
                  <c:v>-0.31757800000000003</c:v>
                </c:pt>
                <c:pt idx="635">
                  <c:v>-0.43671900000000002</c:v>
                </c:pt>
                <c:pt idx="636">
                  <c:v>-0.55585899999999999</c:v>
                </c:pt>
                <c:pt idx="637">
                  <c:v>-0.68476599999999999</c:v>
                </c:pt>
                <c:pt idx="638">
                  <c:v>-0.80976599999999999</c:v>
                </c:pt>
                <c:pt idx="639">
                  <c:v>-0.93085899999999999</c:v>
                </c:pt>
                <c:pt idx="640">
                  <c:v>-1.0519529999999999</c:v>
                </c:pt>
                <c:pt idx="641">
                  <c:v>-1.169141</c:v>
                </c:pt>
                <c:pt idx="642">
                  <c:v>-1.284375</c:v>
                </c:pt>
                <c:pt idx="643">
                  <c:v>-1.4015629999999999</c:v>
                </c:pt>
                <c:pt idx="644">
                  <c:v>-1.5109379999999999</c:v>
                </c:pt>
                <c:pt idx="645">
                  <c:v>-1.616406</c:v>
                </c:pt>
                <c:pt idx="646">
                  <c:v>-1.716016</c:v>
                </c:pt>
                <c:pt idx="647">
                  <c:v>-1.809766</c:v>
                </c:pt>
                <c:pt idx="648">
                  <c:v>-1.897656</c:v>
                </c:pt>
                <c:pt idx="649">
                  <c:v>-1.9796879999999999</c:v>
                </c:pt>
                <c:pt idx="650">
                  <c:v>-2.0558589999999999</c:v>
                </c:pt>
                <c:pt idx="651">
                  <c:v>-2.1281249999999998</c:v>
                </c:pt>
                <c:pt idx="652">
                  <c:v>-2.1925780000000001</c:v>
                </c:pt>
                <c:pt idx="653">
                  <c:v>-2.251172</c:v>
                </c:pt>
                <c:pt idx="654">
                  <c:v>-2.3019530000000001</c:v>
                </c:pt>
                <c:pt idx="655">
                  <c:v>-2.3429690000000001</c:v>
                </c:pt>
                <c:pt idx="656">
                  <c:v>-2.3781249999999998</c:v>
                </c:pt>
                <c:pt idx="657">
                  <c:v>-2.407422</c:v>
                </c:pt>
                <c:pt idx="658">
                  <c:v>-2.4269530000000001</c:v>
                </c:pt>
                <c:pt idx="659">
                  <c:v>-2.4406249999999998</c:v>
                </c:pt>
                <c:pt idx="660">
                  <c:v>-2.4464839999999999</c:v>
                </c:pt>
                <c:pt idx="661">
                  <c:v>-2.4425780000000001</c:v>
                </c:pt>
                <c:pt idx="662">
                  <c:v>-2.4308589999999999</c:v>
                </c:pt>
                <c:pt idx="663">
                  <c:v>-2.413281</c:v>
                </c:pt>
                <c:pt idx="664">
                  <c:v>-2.3878910000000002</c:v>
                </c:pt>
                <c:pt idx="665">
                  <c:v>-2.3527339999999999</c:v>
                </c:pt>
                <c:pt idx="666">
                  <c:v>-2.3156249999999998</c:v>
                </c:pt>
                <c:pt idx="667">
                  <c:v>-2.266797</c:v>
                </c:pt>
                <c:pt idx="668">
                  <c:v>-2.210156</c:v>
                </c:pt>
                <c:pt idx="669">
                  <c:v>-2.147656</c:v>
                </c:pt>
                <c:pt idx="670">
                  <c:v>-2.0753910000000002</c:v>
                </c:pt>
                <c:pt idx="671">
                  <c:v>-2.001172</c:v>
                </c:pt>
                <c:pt idx="672">
                  <c:v>-1.9210940000000001</c:v>
                </c:pt>
                <c:pt idx="673">
                  <c:v>-1.835156</c:v>
                </c:pt>
                <c:pt idx="674">
                  <c:v>-1.741406</c:v>
                </c:pt>
                <c:pt idx="675">
                  <c:v>-1.64375</c:v>
                </c:pt>
                <c:pt idx="676">
                  <c:v>-1.5402340000000001</c:v>
                </c:pt>
                <c:pt idx="677">
                  <c:v>-1.4308590000000001</c:v>
                </c:pt>
                <c:pt idx="678">
                  <c:v>-1.315625</c:v>
                </c:pt>
                <c:pt idx="679">
                  <c:v>-1.200391</c:v>
                </c:pt>
                <c:pt idx="680">
                  <c:v>-1.0832029999999999</c:v>
                </c:pt>
                <c:pt idx="681">
                  <c:v>-0.964063</c:v>
                </c:pt>
                <c:pt idx="682">
                  <c:v>-0.84101599999999999</c:v>
                </c:pt>
                <c:pt idx="683">
                  <c:v>-0.71796899999999997</c:v>
                </c:pt>
                <c:pt idx="684">
                  <c:v>-0.589063</c:v>
                </c:pt>
                <c:pt idx="685">
                  <c:v>-0.46796900000000002</c:v>
                </c:pt>
                <c:pt idx="686">
                  <c:v>-0.35078100000000001</c:v>
                </c:pt>
                <c:pt idx="687">
                  <c:v>-0.22578100000000001</c:v>
                </c:pt>
                <c:pt idx="688">
                  <c:v>-0.100781</c:v>
                </c:pt>
                <c:pt idx="689">
                  <c:v>2.2266000000000001E-2</c:v>
                </c:pt>
                <c:pt idx="690">
                  <c:v>0.14335899999999999</c:v>
                </c:pt>
                <c:pt idx="691">
                  <c:v>0.26054699999999997</c:v>
                </c:pt>
                <c:pt idx="692">
                  <c:v>0.37578099999999998</c:v>
                </c:pt>
                <c:pt idx="693">
                  <c:v>0.49101600000000001</c:v>
                </c:pt>
                <c:pt idx="694">
                  <c:v>0.60039100000000001</c:v>
                </c:pt>
                <c:pt idx="695">
                  <c:v>0.70585900000000001</c:v>
                </c:pt>
                <c:pt idx="696">
                  <c:v>0.80351600000000001</c:v>
                </c:pt>
                <c:pt idx="697">
                  <c:v>0.89726600000000001</c:v>
                </c:pt>
                <c:pt idx="698">
                  <c:v>0.98710900000000001</c:v>
                </c:pt>
                <c:pt idx="699">
                  <c:v>1.071094</c:v>
                </c:pt>
                <c:pt idx="700">
                  <c:v>1.143359</c:v>
                </c:pt>
                <c:pt idx="701">
                  <c:v>1.215625</c:v>
                </c:pt>
                <c:pt idx="702">
                  <c:v>1.278125</c:v>
                </c:pt>
                <c:pt idx="703">
                  <c:v>1.3386720000000001</c:v>
                </c:pt>
                <c:pt idx="704">
                  <c:v>1.389453</c:v>
                </c:pt>
                <c:pt idx="705">
                  <c:v>1.430469</c:v>
                </c:pt>
                <c:pt idx="706">
                  <c:v>1.467578</c:v>
                </c:pt>
                <c:pt idx="707">
                  <c:v>1.496875</c:v>
                </c:pt>
                <c:pt idx="708">
                  <c:v>1.514453</c:v>
                </c:pt>
                <c:pt idx="709">
                  <c:v>1.528125</c:v>
                </c:pt>
                <c:pt idx="710">
                  <c:v>1.533984</c:v>
                </c:pt>
                <c:pt idx="711">
                  <c:v>1.530078</c:v>
                </c:pt>
                <c:pt idx="712">
                  <c:v>1.518359</c:v>
                </c:pt>
                <c:pt idx="713">
                  <c:v>1.502734</c:v>
                </c:pt>
                <c:pt idx="714">
                  <c:v>1.477344</c:v>
                </c:pt>
                <c:pt idx="715">
                  <c:v>1.440234</c:v>
                </c:pt>
                <c:pt idx="716">
                  <c:v>1.4011720000000001</c:v>
                </c:pt>
                <c:pt idx="717">
                  <c:v>1.352344</c:v>
                </c:pt>
                <c:pt idx="718">
                  <c:v>1.295703</c:v>
                </c:pt>
                <c:pt idx="719">
                  <c:v>1.233203</c:v>
                </c:pt>
                <c:pt idx="720">
                  <c:v>1.1628909999999999</c:v>
                </c:pt>
                <c:pt idx="721">
                  <c:v>1.090625</c:v>
                </c:pt>
                <c:pt idx="722">
                  <c:v>1.0105470000000001</c:v>
                </c:pt>
                <c:pt idx="723">
                  <c:v>0.92265600000000003</c:v>
                </c:pt>
                <c:pt idx="724">
                  <c:v>0.82890600000000003</c:v>
                </c:pt>
                <c:pt idx="725">
                  <c:v>0.73124999999999996</c:v>
                </c:pt>
                <c:pt idx="726">
                  <c:v>0.629687</c:v>
                </c:pt>
                <c:pt idx="727">
                  <c:v>0.520312</c:v>
                </c:pt>
                <c:pt idx="728">
                  <c:v>0.40507799999999999</c:v>
                </c:pt>
                <c:pt idx="729">
                  <c:v>0.29179699999999997</c:v>
                </c:pt>
                <c:pt idx="730">
                  <c:v>0.17460899999999999</c:v>
                </c:pt>
                <c:pt idx="731">
                  <c:v>5.5468999999999997E-2</c:v>
                </c:pt>
                <c:pt idx="732">
                  <c:v>-6.7577999999999999E-2</c:v>
                </c:pt>
                <c:pt idx="733">
                  <c:v>-0.192578</c:v>
                </c:pt>
                <c:pt idx="734">
                  <c:v>-0.31757800000000003</c:v>
                </c:pt>
                <c:pt idx="735">
                  <c:v>-0.43671900000000002</c:v>
                </c:pt>
                <c:pt idx="736">
                  <c:v>-0.55585899999999999</c:v>
                </c:pt>
                <c:pt idx="737">
                  <c:v>-0.68476599999999999</c:v>
                </c:pt>
                <c:pt idx="738">
                  <c:v>-0.80976599999999999</c:v>
                </c:pt>
                <c:pt idx="739">
                  <c:v>-0.93085899999999999</c:v>
                </c:pt>
                <c:pt idx="740">
                  <c:v>-1.0519529999999999</c:v>
                </c:pt>
                <c:pt idx="741">
                  <c:v>-1.169141</c:v>
                </c:pt>
                <c:pt idx="742">
                  <c:v>-1.284375</c:v>
                </c:pt>
                <c:pt idx="743">
                  <c:v>-1.4015629999999999</c:v>
                </c:pt>
                <c:pt idx="744">
                  <c:v>-1.5109379999999999</c:v>
                </c:pt>
                <c:pt idx="745">
                  <c:v>-1.616406</c:v>
                </c:pt>
                <c:pt idx="746">
                  <c:v>-1.716016</c:v>
                </c:pt>
                <c:pt idx="747">
                  <c:v>-1.809766</c:v>
                </c:pt>
                <c:pt idx="748">
                  <c:v>-1.897656</c:v>
                </c:pt>
                <c:pt idx="749">
                  <c:v>-1.9796879999999999</c:v>
                </c:pt>
                <c:pt idx="750">
                  <c:v>-2.0558589999999999</c:v>
                </c:pt>
                <c:pt idx="751">
                  <c:v>-2.1281249999999998</c:v>
                </c:pt>
                <c:pt idx="752">
                  <c:v>-2.1925780000000001</c:v>
                </c:pt>
                <c:pt idx="753">
                  <c:v>-2.251172</c:v>
                </c:pt>
                <c:pt idx="754">
                  <c:v>-2.3019530000000001</c:v>
                </c:pt>
                <c:pt idx="755">
                  <c:v>-2.3429690000000001</c:v>
                </c:pt>
                <c:pt idx="756">
                  <c:v>-2.3781249999999998</c:v>
                </c:pt>
                <c:pt idx="757">
                  <c:v>-2.407422</c:v>
                </c:pt>
                <c:pt idx="758">
                  <c:v>-2.4269530000000001</c:v>
                </c:pt>
                <c:pt idx="759">
                  <c:v>-2.4406249999999998</c:v>
                </c:pt>
                <c:pt idx="760">
                  <c:v>-2.4464839999999999</c:v>
                </c:pt>
                <c:pt idx="761">
                  <c:v>-2.4425780000000001</c:v>
                </c:pt>
                <c:pt idx="762">
                  <c:v>-2.4308589999999999</c:v>
                </c:pt>
                <c:pt idx="763">
                  <c:v>-2.413281</c:v>
                </c:pt>
                <c:pt idx="764">
                  <c:v>-2.3878910000000002</c:v>
                </c:pt>
                <c:pt idx="765">
                  <c:v>-2.3527339999999999</c:v>
                </c:pt>
                <c:pt idx="766">
                  <c:v>-2.3156249999999998</c:v>
                </c:pt>
                <c:pt idx="767">
                  <c:v>-2.266797</c:v>
                </c:pt>
                <c:pt idx="768">
                  <c:v>-2.210156</c:v>
                </c:pt>
                <c:pt idx="769">
                  <c:v>-2.147656</c:v>
                </c:pt>
                <c:pt idx="770">
                  <c:v>-2.0753910000000002</c:v>
                </c:pt>
                <c:pt idx="771">
                  <c:v>-2.001172</c:v>
                </c:pt>
                <c:pt idx="772">
                  <c:v>-1.9210940000000001</c:v>
                </c:pt>
                <c:pt idx="773">
                  <c:v>-1.835156</c:v>
                </c:pt>
                <c:pt idx="774">
                  <c:v>-1.741406</c:v>
                </c:pt>
                <c:pt idx="775">
                  <c:v>-1.64375</c:v>
                </c:pt>
                <c:pt idx="776">
                  <c:v>-1.5402340000000001</c:v>
                </c:pt>
                <c:pt idx="777">
                  <c:v>-1.4308590000000001</c:v>
                </c:pt>
                <c:pt idx="778">
                  <c:v>-1.315625</c:v>
                </c:pt>
                <c:pt idx="779">
                  <c:v>-1.200391</c:v>
                </c:pt>
                <c:pt idx="780">
                  <c:v>-1.0832029999999999</c:v>
                </c:pt>
                <c:pt idx="781">
                  <c:v>-0.964063</c:v>
                </c:pt>
                <c:pt idx="782">
                  <c:v>-0.84101599999999999</c:v>
                </c:pt>
                <c:pt idx="783">
                  <c:v>-0.71796899999999997</c:v>
                </c:pt>
                <c:pt idx="784">
                  <c:v>-0.589063</c:v>
                </c:pt>
                <c:pt idx="785">
                  <c:v>-0.46796900000000002</c:v>
                </c:pt>
                <c:pt idx="786">
                  <c:v>-0.35078100000000001</c:v>
                </c:pt>
                <c:pt idx="787">
                  <c:v>-0.22578100000000001</c:v>
                </c:pt>
                <c:pt idx="788">
                  <c:v>-0.100781</c:v>
                </c:pt>
                <c:pt idx="789">
                  <c:v>2.2266000000000001E-2</c:v>
                </c:pt>
                <c:pt idx="790">
                  <c:v>0.14335899999999999</c:v>
                </c:pt>
                <c:pt idx="791">
                  <c:v>0.26054699999999997</c:v>
                </c:pt>
                <c:pt idx="792">
                  <c:v>0.37578099999999998</c:v>
                </c:pt>
                <c:pt idx="793">
                  <c:v>0.49101600000000001</c:v>
                </c:pt>
                <c:pt idx="794">
                  <c:v>0.60039100000000001</c:v>
                </c:pt>
                <c:pt idx="795">
                  <c:v>0.70585900000000001</c:v>
                </c:pt>
                <c:pt idx="796">
                  <c:v>0.80351600000000001</c:v>
                </c:pt>
                <c:pt idx="797">
                  <c:v>0.89726600000000001</c:v>
                </c:pt>
                <c:pt idx="798">
                  <c:v>0.98710900000000001</c:v>
                </c:pt>
                <c:pt idx="799">
                  <c:v>1.071094</c:v>
                </c:pt>
                <c:pt idx="800">
                  <c:v>1.143359</c:v>
                </c:pt>
                <c:pt idx="801">
                  <c:v>1.215625</c:v>
                </c:pt>
                <c:pt idx="802">
                  <c:v>1.278125</c:v>
                </c:pt>
                <c:pt idx="803">
                  <c:v>1.3386720000000001</c:v>
                </c:pt>
                <c:pt idx="804">
                  <c:v>1.389453</c:v>
                </c:pt>
                <c:pt idx="805">
                  <c:v>1.430469</c:v>
                </c:pt>
                <c:pt idx="806">
                  <c:v>1.467578</c:v>
                </c:pt>
                <c:pt idx="807">
                  <c:v>1.496875</c:v>
                </c:pt>
                <c:pt idx="808">
                  <c:v>1.514453</c:v>
                </c:pt>
                <c:pt idx="809">
                  <c:v>1.528125</c:v>
                </c:pt>
                <c:pt idx="810">
                  <c:v>1.533984</c:v>
                </c:pt>
                <c:pt idx="811">
                  <c:v>1.530078</c:v>
                </c:pt>
                <c:pt idx="812">
                  <c:v>1.518359</c:v>
                </c:pt>
                <c:pt idx="813">
                  <c:v>1.502734</c:v>
                </c:pt>
                <c:pt idx="814">
                  <c:v>1.477344</c:v>
                </c:pt>
                <c:pt idx="815">
                  <c:v>1.440234</c:v>
                </c:pt>
                <c:pt idx="816">
                  <c:v>1.4011720000000001</c:v>
                </c:pt>
                <c:pt idx="817">
                  <c:v>1.352344</c:v>
                </c:pt>
                <c:pt idx="818">
                  <c:v>1.295703</c:v>
                </c:pt>
                <c:pt idx="819">
                  <c:v>1.233203</c:v>
                </c:pt>
                <c:pt idx="820">
                  <c:v>1.1628909999999999</c:v>
                </c:pt>
                <c:pt idx="821">
                  <c:v>1.090625</c:v>
                </c:pt>
                <c:pt idx="822">
                  <c:v>1.0105470000000001</c:v>
                </c:pt>
                <c:pt idx="823">
                  <c:v>0.92265600000000003</c:v>
                </c:pt>
                <c:pt idx="824">
                  <c:v>0.82890600000000003</c:v>
                </c:pt>
                <c:pt idx="825">
                  <c:v>0.73124999999999996</c:v>
                </c:pt>
                <c:pt idx="826">
                  <c:v>0.629687</c:v>
                </c:pt>
                <c:pt idx="827">
                  <c:v>0.520312</c:v>
                </c:pt>
                <c:pt idx="828">
                  <c:v>0.40507799999999999</c:v>
                </c:pt>
                <c:pt idx="829">
                  <c:v>0.29179699999999997</c:v>
                </c:pt>
                <c:pt idx="830">
                  <c:v>0.17460899999999999</c:v>
                </c:pt>
                <c:pt idx="831">
                  <c:v>5.5468999999999997E-2</c:v>
                </c:pt>
                <c:pt idx="832">
                  <c:v>-6.7577999999999999E-2</c:v>
                </c:pt>
                <c:pt idx="833">
                  <c:v>-0.192578</c:v>
                </c:pt>
                <c:pt idx="834">
                  <c:v>-0.31757800000000003</c:v>
                </c:pt>
                <c:pt idx="835">
                  <c:v>-0.43671900000000002</c:v>
                </c:pt>
                <c:pt idx="836">
                  <c:v>-0.55585899999999999</c:v>
                </c:pt>
                <c:pt idx="837">
                  <c:v>-0.68476599999999999</c:v>
                </c:pt>
                <c:pt idx="838">
                  <c:v>-0.80976599999999999</c:v>
                </c:pt>
                <c:pt idx="839">
                  <c:v>-0.93085899999999999</c:v>
                </c:pt>
                <c:pt idx="840">
                  <c:v>-1.0519529999999999</c:v>
                </c:pt>
                <c:pt idx="841">
                  <c:v>-1.169141</c:v>
                </c:pt>
                <c:pt idx="842">
                  <c:v>-1.284375</c:v>
                </c:pt>
                <c:pt idx="843">
                  <c:v>-1.4015629999999999</c:v>
                </c:pt>
                <c:pt idx="844">
                  <c:v>-1.5109379999999999</c:v>
                </c:pt>
                <c:pt idx="845">
                  <c:v>-1.616406</c:v>
                </c:pt>
                <c:pt idx="846">
                  <c:v>-1.716016</c:v>
                </c:pt>
                <c:pt idx="847">
                  <c:v>-1.809766</c:v>
                </c:pt>
                <c:pt idx="848">
                  <c:v>-1.897656</c:v>
                </c:pt>
                <c:pt idx="849">
                  <c:v>-1.9796879999999999</c:v>
                </c:pt>
                <c:pt idx="850">
                  <c:v>-2.0558589999999999</c:v>
                </c:pt>
                <c:pt idx="851">
                  <c:v>-2.1281249999999998</c:v>
                </c:pt>
                <c:pt idx="852">
                  <c:v>-2.1925780000000001</c:v>
                </c:pt>
                <c:pt idx="853">
                  <c:v>-2.251172</c:v>
                </c:pt>
                <c:pt idx="854">
                  <c:v>-2.3019530000000001</c:v>
                </c:pt>
                <c:pt idx="855">
                  <c:v>-2.3429690000000001</c:v>
                </c:pt>
                <c:pt idx="856">
                  <c:v>-2.3781249999999998</c:v>
                </c:pt>
                <c:pt idx="857">
                  <c:v>-2.407422</c:v>
                </c:pt>
                <c:pt idx="858">
                  <c:v>-2.4269530000000001</c:v>
                </c:pt>
                <c:pt idx="859">
                  <c:v>-2.4406249999999998</c:v>
                </c:pt>
                <c:pt idx="860">
                  <c:v>-2.4464839999999999</c:v>
                </c:pt>
                <c:pt idx="861">
                  <c:v>-2.4425780000000001</c:v>
                </c:pt>
                <c:pt idx="862">
                  <c:v>-2.4308589999999999</c:v>
                </c:pt>
                <c:pt idx="863">
                  <c:v>-2.413281</c:v>
                </c:pt>
                <c:pt idx="864">
                  <c:v>-2.3878910000000002</c:v>
                </c:pt>
                <c:pt idx="865">
                  <c:v>-2.3527339999999999</c:v>
                </c:pt>
                <c:pt idx="866">
                  <c:v>-2.3156249999999998</c:v>
                </c:pt>
                <c:pt idx="867">
                  <c:v>-2.266797</c:v>
                </c:pt>
                <c:pt idx="868">
                  <c:v>-2.210156</c:v>
                </c:pt>
                <c:pt idx="869">
                  <c:v>-2.147656</c:v>
                </c:pt>
                <c:pt idx="870">
                  <c:v>-2.0753910000000002</c:v>
                </c:pt>
                <c:pt idx="871">
                  <c:v>-2.001172</c:v>
                </c:pt>
                <c:pt idx="872">
                  <c:v>-1.9210940000000001</c:v>
                </c:pt>
                <c:pt idx="873">
                  <c:v>-1.835156</c:v>
                </c:pt>
                <c:pt idx="874">
                  <c:v>-1.741406</c:v>
                </c:pt>
                <c:pt idx="875">
                  <c:v>-1.64375</c:v>
                </c:pt>
                <c:pt idx="876">
                  <c:v>-1.5402340000000001</c:v>
                </c:pt>
                <c:pt idx="877">
                  <c:v>-1.4308590000000001</c:v>
                </c:pt>
                <c:pt idx="878">
                  <c:v>-1.315625</c:v>
                </c:pt>
                <c:pt idx="879">
                  <c:v>-1.200391</c:v>
                </c:pt>
                <c:pt idx="880">
                  <c:v>-1.0832029999999999</c:v>
                </c:pt>
                <c:pt idx="881">
                  <c:v>-0.964063</c:v>
                </c:pt>
                <c:pt idx="882">
                  <c:v>-0.84101599999999999</c:v>
                </c:pt>
                <c:pt idx="883">
                  <c:v>-0.71796899999999997</c:v>
                </c:pt>
                <c:pt idx="884">
                  <c:v>-0.589063</c:v>
                </c:pt>
                <c:pt idx="885">
                  <c:v>-0.46796900000000002</c:v>
                </c:pt>
                <c:pt idx="886">
                  <c:v>-0.35078100000000001</c:v>
                </c:pt>
                <c:pt idx="887">
                  <c:v>-0.22578100000000001</c:v>
                </c:pt>
                <c:pt idx="888">
                  <c:v>-0.100781</c:v>
                </c:pt>
                <c:pt idx="889">
                  <c:v>2.2266000000000001E-2</c:v>
                </c:pt>
                <c:pt idx="890">
                  <c:v>0.14335899999999999</c:v>
                </c:pt>
                <c:pt idx="891">
                  <c:v>0.26054699999999997</c:v>
                </c:pt>
                <c:pt idx="892">
                  <c:v>0.37578099999999998</c:v>
                </c:pt>
                <c:pt idx="893">
                  <c:v>0.49101600000000001</c:v>
                </c:pt>
                <c:pt idx="894">
                  <c:v>0.60039100000000001</c:v>
                </c:pt>
                <c:pt idx="895">
                  <c:v>0.70585900000000001</c:v>
                </c:pt>
                <c:pt idx="896">
                  <c:v>0.80351600000000001</c:v>
                </c:pt>
                <c:pt idx="897">
                  <c:v>0.89726600000000001</c:v>
                </c:pt>
                <c:pt idx="898">
                  <c:v>0.98710900000000001</c:v>
                </c:pt>
                <c:pt idx="899">
                  <c:v>1.071094</c:v>
                </c:pt>
                <c:pt idx="900">
                  <c:v>1.143359</c:v>
                </c:pt>
                <c:pt idx="901">
                  <c:v>1.215625</c:v>
                </c:pt>
                <c:pt idx="902">
                  <c:v>1.278125</c:v>
                </c:pt>
                <c:pt idx="903">
                  <c:v>1.3386720000000001</c:v>
                </c:pt>
                <c:pt idx="904">
                  <c:v>1.389453</c:v>
                </c:pt>
                <c:pt idx="905">
                  <c:v>1.430469</c:v>
                </c:pt>
                <c:pt idx="906">
                  <c:v>1.467578</c:v>
                </c:pt>
                <c:pt idx="907">
                  <c:v>1.496875</c:v>
                </c:pt>
                <c:pt idx="908">
                  <c:v>1.514453</c:v>
                </c:pt>
                <c:pt idx="909">
                  <c:v>1.528125</c:v>
                </c:pt>
                <c:pt idx="910">
                  <c:v>1.533984</c:v>
                </c:pt>
                <c:pt idx="911">
                  <c:v>1.530078</c:v>
                </c:pt>
                <c:pt idx="912">
                  <c:v>1.518359</c:v>
                </c:pt>
                <c:pt idx="913">
                  <c:v>1.502734</c:v>
                </c:pt>
                <c:pt idx="914">
                  <c:v>1.477344</c:v>
                </c:pt>
                <c:pt idx="915">
                  <c:v>1.440234</c:v>
                </c:pt>
                <c:pt idx="916">
                  <c:v>1.4011720000000001</c:v>
                </c:pt>
                <c:pt idx="917">
                  <c:v>1.352344</c:v>
                </c:pt>
                <c:pt idx="918">
                  <c:v>1.295703</c:v>
                </c:pt>
                <c:pt idx="919">
                  <c:v>1.233203</c:v>
                </c:pt>
                <c:pt idx="920">
                  <c:v>1.1628909999999999</c:v>
                </c:pt>
                <c:pt idx="921">
                  <c:v>1.090625</c:v>
                </c:pt>
                <c:pt idx="922">
                  <c:v>1.0105470000000001</c:v>
                </c:pt>
                <c:pt idx="923">
                  <c:v>0.92265600000000003</c:v>
                </c:pt>
                <c:pt idx="924">
                  <c:v>0.82890600000000003</c:v>
                </c:pt>
                <c:pt idx="925">
                  <c:v>0.73124999999999996</c:v>
                </c:pt>
                <c:pt idx="926">
                  <c:v>0.629687</c:v>
                </c:pt>
                <c:pt idx="927">
                  <c:v>0.520312</c:v>
                </c:pt>
                <c:pt idx="928">
                  <c:v>0.40507799999999999</c:v>
                </c:pt>
                <c:pt idx="929">
                  <c:v>0.29179699999999997</c:v>
                </c:pt>
                <c:pt idx="930">
                  <c:v>0.17460899999999999</c:v>
                </c:pt>
                <c:pt idx="931">
                  <c:v>5.5468999999999997E-2</c:v>
                </c:pt>
                <c:pt idx="932">
                  <c:v>-6.7577999999999999E-2</c:v>
                </c:pt>
                <c:pt idx="933">
                  <c:v>-0.192578</c:v>
                </c:pt>
                <c:pt idx="934">
                  <c:v>-0.31757800000000003</c:v>
                </c:pt>
                <c:pt idx="935">
                  <c:v>-0.43671900000000002</c:v>
                </c:pt>
                <c:pt idx="936">
                  <c:v>-0.55585899999999999</c:v>
                </c:pt>
                <c:pt idx="937">
                  <c:v>-0.68476599999999999</c:v>
                </c:pt>
                <c:pt idx="938">
                  <c:v>-0.80976599999999999</c:v>
                </c:pt>
                <c:pt idx="939">
                  <c:v>-0.93085899999999999</c:v>
                </c:pt>
                <c:pt idx="940">
                  <c:v>-1.0519529999999999</c:v>
                </c:pt>
                <c:pt idx="941">
                  <c:v>-1.169141</c:v>
                </c:pt>
                <c:pt idx="942">
                  <c:v>-1.284375</c:v>
                </c:pt>
                <c:pt idx="943">
                  <c:v>-1.4015629999999999</c:v>
                </c:pt>
                <c:pt idx="944">
                  <c:v>-1.5109379999999999</c:v>
                </c:pt>
                <c:pt idx="945">
                  <c:v>-1.616406</c:v>
                </c:pt>
                <c:pt idx="946">
                  <c:v>-1.716016</c:v>
                </c:pt>
                <c:pt idx="947">
                  <c:v>-1.809766</c:v>
                </c:pt>
                <c:pt idx="948">
                  <c:v>-1.897656</c:v>
                </c:pt>
                <c:pt idx="949">
                  <c:v>-1.9796879999999999</c:v>
                </c:pt>
                <c:pt idx="950">
                  <c:v>-2.0558589999999999</c:v>
                </c:pt>
                <c:pt idx="951">
                  <c:v>-2.1281249999999998</c:v>
                </c:pt>
                <c:pt idx="952">
                  <c:v>-2.1925780000000001</c:v>
                </c:pt>
                <c:pt idx="953">
                  <c:v>-2.251172</c:v>
                </c:pt>
                <c:pt idx="954">
                  <c:v>-2.3019530000000001</c:v>
                </c:pt>
                <c:pt idx="955">
                  <c:v>-2.3429690000000001</c:v>
                </c:pt>
                <c:pt idx="956">
                  <c:v>-2.3781249999999998</c:v>
                </c:pt>
                <c:pt idx="957">
                  <c:v>-2.407422</c:v>
                </c:pt>
                <c:pt idx="958">
                  <c:v>-2.4269530000000001</c:v>
                </c:pt>
                <c:pt idx="959">
                  <c:v>-2.4406249999999998</c:v>
                </c:pt>
                <c:pt idx="960">
                  <c:v>-2.4464839999999999</c:v>
                </c:pt>
                <c:pt idx="961">
                  <c:v>-2.4425780000000001</c:v>
                </c:pt>
                <c:pt idx="962">
                  <c:v>-2.4308589999999999</c:v>
                </c:pt>
                <c:pt idx="963">
                  <c:v>-2.413281</c:v>
                </c:pt>
                <c:pt idx="964">
                  <c:v>-2.3878910000000002</c:v>
                </c:pt>
                <c:pt idx="965">
                  <c:v>-2.3527339999999999</c:v>
                </c:pt>
                <c:pt idx="966">
                  <c:v>-2.3156249999999998</c:v>
                </c:pt>
                <c:pt idx="967">
                  <c:v>-2.266797</c:v>
                </c:pt>
                <c:pt idx="968">
                  <c:v>-2.210156</c:v>
                </c:pt>
                <c:pt idx="969">
                  <c:v>-2.147656</c:v>
                </c:pt>
                <c:pt idx="970">
                  <c:v>-2.0753910000000002</c:v>
                </c:pt>
                <c:pt idx="971">
                  <c:v>-2.001172</c:v>
                </c:pt>
                <c:pt idx="972">
                  <c:v>-1.9210940000000001</c:v>
                </c:pt>
                <c:pt idx="973">
                  <c:v>-1.835156</c:v>
                </c:pt>
                <c:pt idx="974">
                  <c:v>-1.741406</c:v>
                </c:pt>
                <c:pt idx="975">
                  <c:v>-1.64375</c:v>
                </c:pt>
                <c:pt idx="976">
                  <c:v>-1.5402340000000001</c:v>
                </c:pt>
                <c:pt idx="977">
                  <c:v>-1.4308590000000001</c:v>
                </c:pt>
                <c:pt idx="978">
                  <c:v>-1.315625</c:v>
                </c:pt>
                <c:pt idx="979">
                  <c:v>-1.200391</c:v>
                </c:pt>
                <c:pt idx="980">
                  <c:v>-1.0832029999999999</c:v>
                </c:pt>
                <c:pt idx="981">
                  <c:v>-0.964063</c:v>
                </c:pt>
                <c:pt idx="982">
                  <c:v>-0.84101599999999999</c:v>
                </c:pt>
                <c:pt idx="983">
                  <c:v>-0.71796899999999997</c:v>
                </c:pt>
                <c:pt idx="984">
                  <c:v>-0.589063</c:v>
                </c:pt>
                <c:pt idx="985">
                  <c:v>-0.46796900000000002</c:v>
                </c:pt>
                <c:pt idx="986">
                  <c:v>-0.35078100000000001</c:v>
                </c:pt>
                <c:pt idx="987">
                  <c:v>-0.22578100000000001</c:v>
                </c:pt>
                <c:pt idx="988">
                  <c:v>-0.100781</c:v>
                </c:pt>
                <c:pt idx="989">
                  <c:v>2.2266000000000001E-2</c:v>
                </c:pt>
                <c:pt idx="990">
                  <c:v>0.14335899999999999</c:v>
                </c:pt>
                <c:pt idx="991">
                  <c:v>0.26054699999999997</c:v>
                </c:pt>
                <c:pt idx="992">
                  <c:v>0.37578099999999998</c:v>
                </c:pt>
                <c:pt idx="993">
                  <c:v>0.49101600000000001</c:v>
                </c:pt>
                <c:pt idx="994">
                  <c:v>0.60039100000000001</c:v>
                </c:pt>
                <c:pt idx="995">
                  <c:v>0.70585900000000001</c:v>
                </c:pt>
                <c:pt idx="996">
                  <c:v>0.80351600000000001</c:v>
                </c:pt>
                <c:pt idx="997">
                  <c:v>0.89726600000000001</c:v>
                </c:pt>
                <c:pt idx="998">
                  <c:v>0.98710900000000001</c:v>
                </c:pt>
                <c:pt idx="999">
                  <c:v>1.071094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'4v'!$W$3:$W$1002</c:f>
              <c:numCache>
                <c:formatCode>0.00E+00</c:formatCode>
                <c:ptCount val="1000"/>
                <c:pt idx="0">
                  <c:v>0.96953100000000003</c:v>
                </c:pt>
                <c:pt idx="1">
                  <c:v>0.96757800000000005</c:v>
                </c:pt>
                <c:pt idx="2">
                  <c:v>0.96757800000000005</c:v>
                </c:pt>
                <c:pt idx="3">
                  <c:v>0.96562499999999996</c:v>
                </c:pt>
                <c:pt idx="4">
                  <c:v>0.96367199999999997</c:v>
                </c:pt>
                <c:pt idx="5">
                  <c:v>0.96171899999999999</c:v>
                </c:pt>
                <c:pt idx="6">
                  <c:v>0.95976600000000001</c:v>
                </c:pt>
                <c:pt idx="7">
                  <c:v>0.957812</c:v>
                </c:pt>
                <c:pt idx="8">
                  <c:v>0.95390600000000003</c:v>
                </c:pt>
                <c:pt idx="9">
                  <c:v>0.95195300000000005</c:v>
                </c:pt>
                <c:pt idx="10">
                  <c:v>0.94804699999999997</c:v>
                </c:pt>
                <c:pt idx="11">
                  <c:v>0.94414100000000001</c:v>
                </c:pt>
                <c:pt idx="12">
                  <c:v>0.942187</c:v>
                </c:pt>
                <c:pt idx="13">
                  <c:v>0.93632800000000005</c:v>
                </c:pt>
                <c:pt idx="14">
                  <c:v>0.93242199999999997</c:v>
                </c:pt>
                <c:pt idx="15">
                  <c:v>0.926562</c:v>
                </c:pt>
                <c:pt idx="16">
                  <c:v>0.92265600000000003</c:v>
                </c:pt>
                <c:pt idx="17">
                  <c:v>0.91679699999999997</c:v>
                </c:pt>
                <c:pt idx="18">
                  <c:v>0.910937</c:v>
                </c:pt>
                <c:pt idx="19">
                  <c:v>0.90507800000000005</c:v>
                </c:pt>
                <c:pt idx="20">
                  <c:v>0.89921899999999999</c:v>
                </c:pt>
                <c:pt idx="21">
                  <c:v>0.895312</c:v>
                </c:pt>
                <c:pt idx="22">
                  <c:v>0.88945300000000005</c:v>
                </c:pt>
                <c:pt idx="23">
                  <c:v>0.88359399999999999</c:v>
                </c:pt>
                <c:pt idx="24">
                  <c:v>0.87773400000000001</c:v>
                </c:pt>
                <c:pt idx="25">
                  <c:v>0.87382800000000005</c:v>
                </c:pt>
                <c:pt idx="26">
                  <c:v>0.86796899999999999</c:v>
                </c:pt>
                <c:pt idx="27">
                  <c:v>0.864062</c:v>
                </c:pt>
                <c:pt idx="28">
                  <c:v>0.86015600000000003</c:v>
                </c:pt>
                <c:pt idx="29">
                  <c:v>0.85429699999999997</c:v>
                </c:pt>
                <c:pt idx="30">
                  <c:v>0.85039100000000001</c:v>
                </c:pt>
                <c:pt idx="31">
                  <c:v>0.84648400000000001</c:v>
                </c:pt>
                <c:pt idx="32">
                  <c:v>0.84062499999999996</c:v>
                </c:pt>
                <c:pt idx="33">
                  <c:v>0.83671899999999999</c:v>
                </c:pt>
                <c:pt idx="34">
                  <c:v>0.83085900000000001</c:v>
                </c:pt>
                <c:pt idx="35">
                  <c:v>0.82499999999999996</c:v>
                </c:pt>
                <c:pt idx="36">
                  <c:v>0.81914100000000001</c:v>
                </c:pt>
                <c:pt idx="37">
                  <c:v>0.81523400000000001</c:v>
                </c:pt>
                <c:pt idx="38">
                  <c:v>0.80937499999999996</c:v>
                </c:pt>
                <c:pt idx="39">
                  <c:v>0.80546899999999999</c:v>
                </c:pt>
                <c:pt idx="40">
                  <c:v>0.801562</c:v>
                </c:pt>
                <c:pt idx="41">
                  <c:v>0.79765600000000003</c:v>
                </c:pt>
                <c:pt idx="42">
                  <c:v>0.79374999999999996</c:v>
                </c:pt>
                <c:pt idx="43">
                  <c:v>0.79179699999999997</c:v>
                </c:pt>
                <c:pt idx="44">
                  <c:v>0.78984399999999999</c:v>
                </c:pt>
                <c:pt idx="45">
                  <c:v>0.78984399999999999</c:v>
                </c:pt>
                <c:pt idx="46">
                  <c:v>0.78984399999999999</c:v>
                </c:pt>
                <c:pt idx="47">
                  <c:v>0.78984399999999999</c:v>
                </c:pt>
                <c:pt idx="48">
                  <c:v>0.79179699999999997</c:v>
                </c:pt>
                <c:pt idx="49">
                  <c:v>0.79374999999999996</c:v>
                </c:pt>
                <c:pt idx="50">
                  <c:v>0.79374999999999996</c:v>
                </c:pt>
                <c:pt idx="51">
                  <c:v>0.79570300000000005</c:v>
                </c:pt>
                <c:pt idx="52">
                  <c:v>0.79765600000000003</c:v>
                </c:pt>
                <c:pt idx="53">
                  <c:v>0.79960900000000001</c:v>
                </c:pt>
                <c:pt idx="54">
                  <c:v>0.80351600000000001</c:v>
                </c:pt>
                <c:pt idx="55">
                  <c:v>0.80546899999999999</c:v>
                </c:pt>
                <c:pt idx="56">
                  <c:v>0.80937499999999996</c:v>
                </c:pt>
                <c:pt idx="57">
                  <c:v>0.81132800000000005</c:v>
                </c:pt>
                <c:pt idx="58">
                  <c:v>0.81328100000000003</c:v>
                </c:pt>
                <c:pt idx="59">
                  <c:v>0.817187</c:v>
                </c:pt>
                <c:pt idx="60">
                  <c:v>0.82109399999999999</c:v>
                </c:pt>
                <c:pt idx="61">
                  <c:v>0.82695300000000005</c:v>
                </c:pt>
                <c:pt idx="62">
                  <c:v>0.83085900000000001</c:v>
                </c:pt>
                <c:pt idx="63">
                  <c:v>0.83671899999999999</c:v>
                </c:pt>
                <c:pt idx="64">
                  <c:v>0.84257800000000005</c:v>
                </c:pt>
                <c:pt idx="65">
                  <c:v>0.85039100000000001</c:v>
                </c:pt>
                <c:pt idx="66">
                  <c:v>0.85624999999999996</c:v>
                </c:pt>
                <c:pt idx="67">
                  <c:v>0.86210900000000001</c:v>
                </c:pt>
                <c:pt idx="68">
                  <c:v>0.86992199999999997</c:v>
                </c:pt>
                <c:pt idx="69">
                  <c:v>0.87578100000000003</c:v>
                </c:pt>
                <c:pt idx="70">
                  <c:v>0.88164100000000001</c:v>
                </c:pt>
                <c:pt idx="71">
                  <c:v>0.88945300000000005</c:v>
                </c:pt>
                <c:pt idx="72">
                  <c:v>0.895312</c:v>
                </c:pt>
                <c:pt idx="73">
                  <c:v>0.90117199999999997</c:v>
                </c:pt>
                <c:pt idx="74">
                  <c:v>0.90507800000000005</c:v>
                </c:pt>
                <c:pt idx="75">
                  <c:v>0.90898400000000001</c:v>
                </c:pt>
                <c:pt idx="76">
                  <c:v>0.91289100000000001</c:v>
                </c:pt>
                <c:pt idx="77">
                  <c:v>0.91679699999999997</c:v>
                </c:pt>
                <c:pt idx="78">
                  <c:v>0.92070300000000005</c:v>
                </c:pt>
                <c:pt idx="79">
                  <c:v>0.92460900000000001</c:v>
                </c:pt>
                <c:pt idx="80">
                  <c:v>0.92851600000000001</c:v>
                </c:pt>
                <c:pt idx="81">
                  <c:v>0.93437499999999996</c:v>
                </c:pt>
                <c:pt idx="82">
                  <c:v>0.93828100000000003</c:v>
                </c:pt>
                <c:pt idx="83">
                  <c:v>0.942187</c:v>
                </c:pt>
                <c:pt idx="84">
                  <c:v>0.94804699999999997</c:v>
                </c:pt>
                <c:pt idx="85">
                  <c:v>0.95195300000000005</c:v>
                </c:pt>
                <c:pt idx="86">
                  <c:v>0.95585900000000001</c:v>
                </c:pt>
                <c:pt idx="87">
                  <c:v>0.957812</c:v>
                </c:pt>
                <c:pt idx="88">
                  <c:v>0.96171899999999999</c:v>
                </c:pt>
                <c:pt idx="89">
                  <c:v>0.96367199999999997</c:v>
                </c:pt>
                <c:pt idx="90">
                  <c:v>0.96562499999999996</c:v>
                </c:pt>
                <c:pt idx="91">
                  <c:v>0.96757800000000005</c:v>
                </c:pt>
                <c:pt idx="92">
                  <c:v>0.96953100000000003</c:v>
                </c:pt>
                <c:pt idx="93">
                  <c:v>0.96953100000000003</c:v>
                </c:pt>
                <c:pt idx="94">
                  <c:v>0.97148400000000001</c:v>
                </c:pt>
                <c:pt idx="95">
                  <c:v>0.97148400000000001</c:v>
                </c:pt>
                <c:pt idx="96">
                  <c:v>0.97148400000000001</c:v>
                </c:pt>
                <c:pt idx="97">
                  <c:v>0.97148400000000001</c:v>
                </c:pt>
                <c:pt idx="98">
                  <c:v>0.97148400000000001</c:v>
                </c:pt>
                <c:pt idx="99">
                  <c:v>0.97148400000000001</c:v>
                </c:pt>
                <c:pt idx="100">
                  <c:v>0.96953100000000003</c:v>
                </c:pt>
                <c:pt idx="101">
                  <c:v>0.96757800000000005</c:v>
                </c:pt>
                <c:pt idx="102">
                  <c:v>0.96757800000000005</c:v>
                </c:pt>
                <c:pt idx="103">
                  <c:v>0.96562499999999996</c:v>
                </c:pt>
                <c:pt idx="104">
                  <c:v>0.96367199999999997</c:v>
                </c:pt>
                <c:pt idx="105">
                  <c:v>0.96171899999999999</c:v>
                </c:pt>
                <c:pt idx="106">
                  <c:v>0.95976600000000001</c:v>
                </c:pt>
                <c:pt idx="107">
                  <c:v>0.957812</c:v>
                </c:pt>
                <c:pt idx="108">
                  <c:v>0.95390600000000003</c:v>
                </c:pt>
                <c:pt idx="109">
                  <c:v>0.95</c:v>
                </c:pt>
                <c:pt idx="110">
                  <c:v>0.94804699999999997</c:v>
                </c:pt>
                <c:pt idx="111">
                  <c:v>0.94414100000000001</c:v>
                </c:pt>
                <c:pt idx="112">
                  <c:v>0.94023400000000001</c:v>
                </c:pt>
                <c:pt idx="113">
                  <c:v>0.93632800000000005</c:v>
                </c:pt>
                <c:pt idx="114">
                  <c:v>0.93242199999999997</c:v>
                </c:pt>
                <c:pt idx="115">
                  <c:v>0.926562</c:v>
                </c:pt>
                <c:pt idx="116">
                  <c:v>0.92265600000000003</c:v>
                </c:pt>
                <c:pt idx="117">
                  <c:v>0.91679699999999997</c:v>
                </c:pt>
                <c:pt idx="118">
                  <c:v>0.910937</c:v>
                </c:pt>
                <c:pt idx="119">
                  <c:v>0.90507800000000005</c:v>
                </c:pt>
                <c:pt idx="120">
                  <c:v>0.89921899999999999</c:v>
                </c:pt>
                <c:pt idx="121">
                  <c:v>0.895312</c:v>
                </c:pt>
                <c:pt idx="122">
                  <c:v>0.88945300000000005</c:v>
                </c:pt>
                <c:pt idx="123">
                  <c:v>0.88554699999999997</c:v>
                </c:pt>
                <c:pt idx="124">
                  <c:v>0.879687</c:v>
                </c:pt>
                <c:pt idx="125">
                  <c:v>0.87382800000000005</c:v>
                </c:pt>
                <c:pt idx="126">
                  <c:v>0.86796899999999999</c:v>
                </c:pt>
                <c:pt idx="127">
                  <c:v>0.864062</c:v>
                </c:pt>
                <c:pt idx="128">
                  <c:v>0.85820300000000005</c:v>
                </c:pt>
                <c:pt idx="129">
                  <c:v>0.85429699999999997</c:v>
                </c:pt>
                <c:pt idx="130">
                  <c:v>0.85039100000000001</c:v>
                </c:pt>
                <c:pt idx="131">
                  <c:v>0.84648400000000001</c:v>
                </c:pt>
                <c:pt idx="132">
                  <c:v>0.84257800000000005</c:v>
                </c:pt>
                <c:pt idx="133">
                  <c:v>0.83671899999999999</c:v>
                </c:pt>
                <c:pt idx="134">
                  <c:v>0.83085900000000001</c:v>
                </c:pt>
                <c:pt idx="135">
                  <c:v>0.82499999999999996</c:v>
                </c:pt>
                <c:pt idx="136">
                  <c:v>0.81914100000000001</c:v>
                </c:pt>
                <c:pt idx="137">
                  <c:v>0.81523400000000001</c:v>
                </c:pt>
                <c:pt idx="138">
                  <c:v>0.80937499999999996</c:v>
                </c:pt>
                <c:pt idx="139">
                  <c:v>0.80546899999999999</c:v>
                </c:pt>
                <c:pt idx="140">
                  <c:v>0.801562</c:v>
                </c:pt>
                <c:pt idx="141">
                  <c:v>0.79765600000000003</c:v>
                </c:pt>
                <c:pt idx="142">
                  <c:v>0.79374999999999996</c:v>
                </c:pt>
                <c:pt idx="143">
                  <c:v>0.79179699999999997</c:v>
                </c:pt>
                <c:pt idx="144">
                  <c:v>0.78984399999999999</c:v>
                </c:pt>
                <c:pt idx="145">
                  <c:v>0.78984399999999999</c:v>
                </c:pt>
                <c:pt idx="146">
                  <c:v>0.78984399999999999</c:v>
                </c:pt>
                <c:pt idx="147">
                  <c:v>0.78984399999999999</c:v>
                </c:pt>
                <c:pt idx="148">
                  <c:v>0.79179699999999997</c:v>
                </c:pt>
                <c:pt idx="149">
                  <c:v>0.79374999999999996</c:v>
                </c:pt>
                <c:pt idx="150">
                  <c:v>0.79374999999999996</c:v>
                </c:pt>
                <c:pt idx="151">
                  <c:v>0.79570300000000005</c:v>
                </c:pt>
                <c:pt idx="152">
                  <c:v>0.79765600000000003</c:v>
                </c:pt>
                <c:pt idx="153">
                  <c:v>0.79960900000000001</c:v>
                </c:pt>
                <c:pt idx="154">
                  <c:v>0.801562</c:v>
                </c:pt>
                <c:pt idx="155">
                  <c:v>0.80546899999999999</c:v>
                </c:pt>
                <c:pt idx="156">
                  <c:v>0.80937499999999996</c:v>
                </c:pt>
                <c:pt idx="157">
                  <c:v>0.81132800000000005</c:v>
                </c:pt>
                <c:pt idx="158">
                  <c:v>0.81328100000000003</c:v>
                </c:pt>
                <c:pt idx="159">
                  <c:v>0.817187</c:v>
                </c:pt>
                <c:pt idx="160">
                  <c:v>0.82109399999999999</c:v>
                </c:pt>
                <c:pt idx="161">
                  <c:v>0.82499999999999996</c:v>
                </c:pt>
                <c:pt idx="162">
                  <c:v>0.83085900000000001</c:v>
                </c:pt>
                <c:pt idx="163">
                  <c:v>0.83671899999999999</c:v>
                </c:pt>
                <c:pt idx="164">
                  <c:v>0.84257800000000005</c:v>
                </c:pt>
                <c:pt idx="165">
                  <c:v>0.85039100000000001</c:v>
                </c:pt>
                <c:pt idx="166">
                  <c:v>0.85624999999999996</c:v>
                </c:pt>
                <c:pt idx="167">
                  <c:v>0.86210900000000001</c:v>
                </c:pt>
                <c:pt idx="168">
                  <c:v>0.86992199999999997</c:v>
                </c:pt>
                <c:pt idx="169">
                  <c:v>0.87578100000000003</c:v>
                </c:pt>
                <c:pt idx="170">
                  <c:v>0.88164100000000001</c:v>
                </c:pt>
                <c:pt idx="171">
                  <c:v>0.88945300000000005</c:v>
                </c:pt>
                <c:pt idx="172">
                  <c:v>0.895312</c:v>
                </c:pt>
                <c:pt idx="173">
                  <c:v>0.90117199999999997</c:v>
                </c:pt>
                <c:pt idx="174">
                  <c:v>0.90507800000000005</c:v>
                </c:pt>
                <c:pt idx="175">
                  <c:v>0.90898400000000001</c:v>
                </c:pt>
                <c:pt idx="176">
                  <c:v>0.91289100000000001</c:v>
                </c:pt>
                <c:pt idx="177">
                  <c:v>0.91679699999999997</c:v>
                </c:pt>
                <c:pt idx="178">
                  <c:v>0.92070300000000005</c:v>
                </c:pt>
                <c:pt idx="179">
                  <c:v>0.92460900000000001</c:v>
                </c:pt>
                <c:pt idx="180">
                  <c:v>0.92851600000000001</c:v>
                </c:pt>
                <c:pt idx="181">
                  <c:v>0.93437499999999996</c:v>
                </c:pt>
                <c:pt idx="182">
                  <c:v>0.93828100000000003</c:v>
                </c:pt>
                <c:pt idx="183">
                  <c:v>0.942187</c:v>
                </c:pt>
                <c:pt idx="184">
                  <c:v>0.94804699999999997</c:v>
                </c:pt>
                <c:pt idx="185">
                  <c:v>0.95195300000000005</c:v>
                </c:pt>
                <c:pt idx="186">
                  <c:v>0.95585900000000001</c:v>
                </c:pt>
                <c:pt idx="187">
                  <c:v>0.957812</c:v>
                </c:pt>
                <c:pt idx="188">
                  <c:v>0.96171899999999999</c:v>
                </c:pt>
                <c:pt idx="189">
                  <c:v>0.96367199999999997</c:v>
                </c:pt>
                <c:pt idx="190">
                  <c:v>0.96562499999999996</c:v>
                </c:pt>
                <c:pt idx="191">
                  <c:v>0.96757800000000005</c:v>
                </c:pt>
                <c:pt idx="192">
                  <c:v>0.96953100000000003</c:v>
                </c:pt>
                <c:pt idx="193">
                  <c:v>0.97148400000000001</c:v>
                </c:pt>
                <c:pt idx="194">
                  <c:v>0.97148400000000001</c:v>
                </c:pt>
                <c:pt idx="195">
                  <c:v>0.97148400000000001</c:v>
                </c:pt>
                <c:pt idx="196">
                  <c:v>0.97148400000000001</c:v>
                </c:pt>
                <c:pt idx="197">
                  <c:v>0.97148400000000001</c:v>
                </c:pt>
                <c:pt idx="198">
                  <c:v>0.97148400000000001</c:v>
                </c:pt>
                <c:pt idx="199">
                  <c:v>0.97148400000000001</c:v>
                </c:pt>
                <c:pt idx="200">
                  <c:v>0.96953100000000003</c:v>
                </c:pt>
                <c:pt idx="201">
                  <c:v>0.96953100000000003</c:v>
                </c:pt>
                <c:pt idx="202">
                  <c:v>0.96757800000000005</c:v>
                </c:pt>
                <c:pt idx="203">
                  <c:v>0.96562499999999996</c:v>
                </c:pt>
                <c:pt idx="204">
                  <c:v>0.96367199999999997</c:v>
                </c:pt>
                <c:pt idx="205">
                  <c:v>0.96171899999999999</c:v>
                </c:pt>
                <c:pt idx="206">
                  <c:v>0.95976600000000001</c:v>
                </c:pt>
                <c:pt idx="207">
                  <c:v>0.957812</c:v>
                </c:pt>
                <c:pt idx="208">
                  <c:v>0.95390600000000003</c:v>
                </c:pt>
                <c:pt idx="209">
                  <c:v>0.95195300000000005</c:v>
                </c:pt>
                <c:pt idx="210">
                  <c:v>0.94804699999999997</c:v>
                </c:pt>
                <c:pt idx="211">
                  <c:v>0.94414100000000001</c:v>
                </c:pt>
                <c:pt idx="212">
                  <c:v>0.94023400000000001</c:v>
                </c:pt>
                <c:pt idx="213">
                  <c:v>0.93632800000000005</c:v>
                </c:pt>
                <c:pt idx="214">
                  <c:v>0.93242199999999997</c:v>
                </c:pt>
                <c:pt idx="215">
                  <c:v>0.926562</c:v>
                </c:pt>
                <c:pt idx="216">
                  <c:v>0.92070300000000005</c:v>
                </c:pt>
                <c:pt idx="217">
                  <c:v>0.91679699999999997</c:v>
                </c:pt>
                <c:pt idx="218">
                  <c:v>0.910937</c:v>
                </c:pt>
                <c:pt idx="219">
                  <c:v>0.90507800000000005</c:v>
                </c:pt>
                <c:pt idx="220">
                  <c:v>0.89921899999999999</c:v>
                </c:pt>
                <c:pt idx="221">
                  <c:v>0.895312</c:v>
                </c:pt>
                <c:pt idx="222">
                  <c:v>0.88945300000000005</c:v>
                </c:pt>
                <c:pt idx="223">
                  <c:v>0.88359399999999999</c:v>
                </c:pt>
                <c:pt idx="224">
                  <c:v>0.879687</c:v>
                </c:pt>
                <c:pt idx="225">
                  <c:v>0.87382800000000005</c:v>
                </c:pt>
                <c:pt idx="226">
                  <c:v>0.86796899999999999</c:v>
                </c:pt>
                <c:pt idx="227">
                  <c:v>0.86210900000000001</c:v>
                </c:pt>
                <c:pt idx="228">
                  <c:v>0.85820300000000005</c:v>
                </c:pt>
                <c:pt idx="229">
                  <c:v>0.85429699999999997</c:v>
                </c:pt>
                <c:pt idx="230">
                  <c:v>0.85039100000000001</c:v>
                </c:pt>
                <c:pt idx="231">
                  <c:v>0.84648400000000001</c:v>
                </c:pt>
                <c:pt idx="232">
                  <c:v>0.84257800000000005</c:v>
                </c:pt>
                <c:pt idx="233">
                  <c:v>0.83671899999999999</c:v>
                </c:pt>
                <c:pt idx="234">
                  <c:v>0.83085900000000001</c:v>
                </c:pt>
                <c:pt idx="235">
                  <c:v>0.82499999999999996</c:v>
                </c:pt>
                <c:pt idx="236">
                  <c:v>0.81914100000000001</c:v>
                </c:pt>
                <c:pt idx="237">
                  <c:v>0.81328100000000003</c:v>
                </c:pt>
                <c:pt idx="238">
                  <c:v>0.80937499999999996</c:v>
                </c:pt>
                <c:pt idx="239">
                  <c:v>0.80546899999999999</c:v>
                </c:pt>
                <c:pt idx="240">
                  <c:v>0.801562</c:v>
                </c:pt>
                <c:pt idx="241">
                  <c:v>0.79765600000000003</c:v>
                </c:pt>
                <c:pt idx="242">
                  <c:v>0.79570300000000005</c:v>
                </c:pt>
                <c:pt idx="243">
                  <c:v>0.79179699999999997</c:v>
                </c:pt>
                <c:pt idx="244">
                  <c:v>0.78984399999999999</c:v>
                </c:pt>
                <c:pt idx="245">
                  <c:v>0.78984399999999999</c:v>
                </c:pt>
                <c:pt idx="246">
                  <c:v>0.78984399999999999</c:v>
                </c:pt>
                <c:pt idx="247">
                  <c:v>0.78984399999999999</c:v>
                </c:pt>
                <c:pt idx="248">
                  <c:v>0.79179699999999997</c:v>
                </c:pt>
                <c:pt idx="249">
                  <c:v>0.79374999999999996</c:v>
                </c:pt>
                <c:pt idx="250">
                  <c:v>0.79570300000000005</c:v>
                </c:pt>
                <c:pt idx="251">
                  <c:v>0.79570300000000005</c:v>
                </c:pt>
                <c:pt idx="252">
                  <c:v>0.79765600000000003</c:v>
                </c:pt>
                <c:pt idx="253">
                  <c:v>0.79960900000000001</c:v>
                </c:pt>
                <c:pt idx="254">
                  <c:v>0.801562</c:v>
                </c:pt>
                <c:pt idx="255">
                  <c:v>0.80546899999999999</c:v>
                </c:pt>
                <c:pt idx="256">
                  <c:v>0.80742199999999997</c:v>
                </c:pt>
                <c:pt idx="257">
                  <c:v>0.81132800000000005</c:v>
                </c:pt>
                <c:pt idx="258">
                  <c:v>0.81328100000000003</c:v>
                </c:pt>
                <c:pt idx="259">
                  <c:v>0.817187</c:v>
                </c:pt>
                <c:pt idx="260">
                  <c:v>0.82109399999999999</c:v>
                </c:pt>
                <c:pt idx="261">
                  <c:v>0.82499999999999996</c:v>
                </c:pt>
                <c:pt idx="262">
                  <c:v>0.83085900000000001</c:v>
                </c:pt>
                <c:pt idx="263">
                  <c:v>0.83671899999999999</c:v>
                </c:pt>
                <c:pt idx="264">
                  <c:v>0.84257800000000005</c:v>
                </c:pt>
                <c:pt idx="265">
                  <c:v>0.85039100000000001</c:v>
                </c:pt>
                <c:pt idx="266">
                  <c:v>0.85624999999999996</c:v>
                </c:pt>
                <c:pt idx="267">
                  <c:v>0.864062</c:v>
                </c:pt>
                <c:pt idx="268">
                  <c:v>0.86992199999999997</c:v>
                </c:pt>
                <c:pt idx="269">
                  <c:v>0.87578100000000003</c:v>
                </c:pt>
                <c:pt idx="270">
                  <c:v>0.88164100000000001</c:v>
                </c:pt>
                <c:pt idx="271">
                  <c:v>0.88749999999999996</c:v>
                </c:pt>
                <c:pt idx="272">
                  <c:v>0.895312</c:v>
                </c:pt>
                <c:pt idx="273">
                  <c:v>0.90117199999999997</c:v>
                </c:pt>
                <c:pt idx="274">
                  <c:v>0.90703100000000003</c:v>
                </c:pt>
                <c:pt idx="275">
                  <c:v>0.910937</c:v>
                </c:pt>
                <c:pt idx="276">
                  <c:v>0.91484399999999999</c:v>
                </c:pt>
                <c:pt idx="277">
                  <c:v>0.91679699999999997</c:v>
                </c:pt>
                <c:pt idx="278">
                  <c:v>0.92070300000000005</c:v>
                </c:pt>
                <c:pt idx="279">
                  <c:v>0.92460900000000001</c:v>
                </c:pt>
                <c:pt idx="280">
                  <c:v>0.92851600000000001</c:v>
                </c:pt>
                <c:pt idx="281">
                  <c:v>0.93242199999999997</c:v>
                </c:pt>
                <c:pt idx="282">
                  <c:v>0.93828100000000003</c:v>
                </c:pt>
                <c:pt idx="283">
                  <c:v>0.94414100000000001</c:v>
                </c:pt>
                <c:pt idx="284">
                  <c:v>0.94804699999999997</c:v>
                </c:pt>
                <c:pt idx="285">
                  <c:v>0.95195300000000005</c:v>
                </c:pt>
                <c:pt idx="286">
                  <c:v>0.95585900000000001</c:v>
                </c:pt>
                <c:pt idx="287">
                  <c:v>0.957812</c:v>
                </c:pt>
                <c:pt idx="288">
                  <c:v>0.96171899999999999</c:v>
                </c:pt>
                <c:pt idx="289">
                  <c:v>0.96367199999999997</c:v>
                </c:pt>
                <c:pt idx="290">
                  <c:v>0.96562499999999996</c:v>
                </c:pt>
                <c:pt idx="291">
                  <c:v>0.96757800000000005</c:v>
                </c:pt>
                <c:pt idx="292">
                  <c:v>0.96953100000000003</c:v>
                </c:pt>
                <c:pt idx="293">
                  <c:v>0.97148400000000001</c:v>
                </c:pt>
                <c:pt idx="294">
                  <c:v>0.97148400000000001</c:v>
                </c:pt>
                <c:pt idx="295">
                  <c:v>0.97148400000000001</c:v>
                </c:pt>
                <c:pt idx="296">
                  <c:v>0.97148400000000001</c:v>
                </c:pt>
                <c:pt idx="297">
                  <c:v>0.97148400000000001</c:v>
                </c:pt>
                <c:pt idx="298">
                  <c:v>0.97148400000000001</c:v>
                </c:pt>
                <c:pt idx="299">
                  <c:v>0.96953100000000003</c:v>
                </c:pt>
                <c:pt idx="300">
                  <c:v>0.96953100000000003</c:v>
                </c:pt>
                <c:pt idx="301">
                  <c:v>0.96953100000000003</c:v>
                </c:pt>
                <c:pt idx="302">
                  <c:v>0.96757800000000005</c:v>
                </c:pt>
                <c:pt idx="303">
                  <c:v>0.96562499999999996</c:v>
                </c:pt>
                <c:pt idx="304">
                  <c:v>0.96367199999999997</c:v>
                </c:pt>
                <c:pt idx="305">
                  <c:v>0.96171899999999999</c:v>
                </c:pt>
                <c:pt idx="306">
                  <c:v>0.95976600000000001</c:v>
                </c:pt>
                <c:pt idx="307">
                  <c:v>0.957812</c:v>
                </c:pt>
                <c:pt idx="308">
                  <c:v>0.95390600000000003</c:v>
                </c:pt>
                <c:pt idx="309">
                  <c:v>0.95195300000000005</c:v>
                </c:pt>
                <c:pt idx="310">
                  <c:v>0.94804699999999997</c:v>
                </c:pt>
                <c:pt idx="311">
                  <c:v>0.94414100000000001</c:v>
                </c:pt>
                <c:pt idx="312">
                  <c:v>0.94023400000000001</c:v>
                </c:pt>
                <c:pt idx="313">
                  <c:v>0.93632800000000005</c:v>
                </c:pt>
                <c:pt idx="314">
                  <c:v>0.93242199999999997</c:v>
                </c:pt>
                <c:pt idx="315">
                  <c:v>0.926562</c:v>
                </c:pt>
                <c:pt idx="316">
                  <c:v>0.92070300000000005</c:v>
                </c:pt>
                <c:pt idx="317">
                  <c:v>0.91679699999999997</c:v>
                </c:pt>
                <c:pt idx="318">
                  <c:v>0.910937</c:v>
                </c:pt>
                <c:pt idx="319">
                  <c:v>0.90507800000000005</c:v>
                </c:pt>
                <c:pt idx="320">
                  <c:v>0.89921899999999999</c:v>
                </c:pt>
                <c:pt idx="321">
                  <c:v>0.895312</c:v>
                </c:pt>
                <c:pt idx="322">
                  <c:v>0.88945300000000005</c:v>
                </c:pt>
                <c:pt idx="323">
                  <c:v>0.88359399999999999</c:v>
                </c:pt>
                <c:pt idx="324">
                  <c:v>0.87773400000000001</c:v>
                </c:pt>
                <c:pt idx="325">
                  <c:v>0.87382800000000005</c:v>
                </c:pt>
                <c:pt idx="326">
                  <c:v>0.86796899999999999</c:v>
                </c:pt>
                <c:pt idx="327">
                  <c:v>0.864062</c:v>
                </c:pt>
                <c:pt idx="328">
                  <c:v>0.86015600000000003</c:v>
                </c:pt>
                <c:pt idx="329">
                  <c:v>0.85429699999999997</c:v>
                </c:pt>
                <c:pt idx="330">
                  <c:v>0.85039100000000001</c:v>
                </c:pt>
                <c:pt idx="331">
                  <c:v>0.84648400000000001</c:v>
                </c:pt>
                <c:pt idx="332">
                  <c:v>0.84062499999999996</c:v>
                </c:pt>
                <c:pt idx="333">
                  <c:v>0.83671899999999999</c:v>
                </c:pt>
                <c:pt idx="334">
                  <c:v>0.83085900000000001</c:v>
                </c:pt>
                <c:pt idx="335">
                  <c:v>0.82499999999999996</c:v>
                </c:pt>
                <c:pt idx="336">
                  <c:v>0.81914100000000001</c:v>
                </c:pt>
                <c:pt idx="337">
                  <c:v>0.81328100000000003</c:v>
                </c:pt>
                <c:pt idx="338">
                  <c:v>0.80937499999999996</c:v>
                </c:pt>
                <c:pt idx="339">
                  <c:v>0.80546899999999999</c:v>
                </c:pt>
                <c:pt idx="340">
                  <c:v>0.801562</c:v>
                </c:pt>
                <c:pt idx="341">
                  <c:v>0.79765600000000003</c:v>
                </c:pt>
                <c:pt idx="342">
                  <c:v>0.79374999999999996</c:v>
                </c:pt>
                <c:pt idx="343">
                  <c:v>0.79179699999999997</c:v>
                </c:pt>
                <c:pt idx="344">
                  <c:v>0.78984399999999999</c:v>
                </c:pt>
                <c:pt idx="345">
                  <c:v>0.78984399999999999</c:v>
                </c:pt>
                <c:pt idx="346">
                  <c:v>0.78984399999999999</c:v>
                </c:pt>
                <c:pt idx="347">
                  <c:v>0.78984399999999999</c:v>
                </c:pt>
                <c:pt idx="348">
                  <c:v>0.79179699999999997</c:v>
                </c:pt>
                <c:pt idx="349">
                  <c:v>0.79374999999999996</c:v>
                </c:pt>
                <c:pt idx="350">
                  <c:v>0.79374999999999996</c:v>
                </c:pt>
                <c:pt idx="351">
                  <c:v>0.79570300000000005</c:v>
                </c:pt>
                <c:pt idx="352">
                  <c:v>0.79765600000000003</c:v>
                </c:pt>
                <c:pt idx="353">
                  <c:v>0.79960900000000001</c:v>
                </c:pt>
                <c:pt idx="354">
                  <c:v>0.80351600000000001</c:v>
                </c:pt>
                <c:pt idx="355">
                  <c:v>0.80546899999999999</c:v>
                </c:pt>
                <c:pt idx="356">
                  <c:v>0.80742199999999997</c:v>
                </c:pt>
                <c:pt idx="357">
                  <c:v>0.81132800000000005</c:v>
                </c:pt>
                <c:pt idx="358">
                  <c:v>0.81523400000000001</c:v>
                </c:pt>
                <c:pt idx="359">
                  <c:v>0.817187</c:v>
                </c:pt>
                <c:pt idx="360">
                  <c:v>0.82109399999999999</c:v>
                </c:pt>
                <c:pt idx="361">
                  <c:v>0.82499999999999996</c:v>
                </c:pt>
                <c:pt idx="362">
                  <c:v>0.83085900000000001</c:v>
                </c:pt>
                <c:pt idx="363">
                  <c:v>0.83671899999999999</c:v>
                </c:pt>
                <c:pt idx="364">
                  <c:v>0.84453100000000003</c:v>
                </c:pt>
                <c:pt idx="365">
                  <c:v>0.85039100000000001</c:v>
                </c:pt>
                <c:pt idx="366">
                  <c:v>0.85624999999999996</c:v>
                </c:pt>
                <c:pt idx="367">
                  <c:v>0.86210900000000001</c:v>
                </c:pt>
                <c:pt idx="368">
                  <c:v>0.86992199999999997</c:v>
                </c:pt>
                <c:pt idx="369">
                  <c:v>0.87578100000000003</c:v>
                </c:pt>
                <c:pt idx="370">
                  <c:v>0.88164100000000001</c:v>
                </c:pt>
                <c:pt idx="371">
                  <c:v>0.88749999999999996</c:v>
                </c:pt>
                <c:pt idx="372">
                  <c:v>0.895312</c:v>
                </c:pt>
                <c:pt idx="373">
                  <c:v>0.90117199999999997</c:v>
                </c:pt>
                <c:pt idx="374">
                  <c:v>0.90507800000000005</c:v>
                </c:pt>
                <c:pt idx="375">
                  <c:v>0.90898400000000001</c:v>
                </c:pt>
                <c:pt idx="376">
                  <c:v>0.91289100000000001</c:v>
                </c:pt>
                <c:pt idx="377">
                  <c:v>0.91679699999999997</c:v>
                </c:pt>
                <c:pt idx="378">
                  <c:v>0.92070300000000005</c:v>
                </c:pt>
                <c:pt idx="379">
                  <c:v>0.92460900000000001</c:v>
                </c:pt>
                <c:pt idx="380">
                  <c:v>0.92851600000000001</c:v>
                </c:pt>
                <c:pt idx="381">
                  <c:v>0.93437499999999996</c:v>
                </c:pt>
                <c:pt idx="382">
                  <c:v>0.93828100000000003</c:v>
                </c:pt>
                <c:pt idx="383">
                  <c:v>0.942187</c:v>
                </c:pt>
                <c:pt idx="384">
                  <c:v>0.94804699999999997</c:v>
                </c:pt>
                <c:pt idx="385">
                  <c:v>0.95</c:v>
                </c:pt>
                <c:pt idx="386">
                  <c:v>0.95390600000000003</c:v>
                </c:pt>
                <c:pt idx="387">
                  <c:v>0.957812</c:v>
                </c:pt>
                <c:pt idx="388">
                  <c:v>0.96171899999999999</c:v>
                </c:pt>
                <c:pt idx="389">
                  <c:v>0.96367199999999997</c:v>
                </c:pt>
                <c:pt idx="390">
                  <c:v>0.96562499999999996</c:v>
                </c:pt>
                <c:pt idx="391">
                  <c:v>0.96757800000000005</c:v>
                </c:pt>
                <c:pt idx="392">
                  <c:v>0.96953100000000003</c:v>
                </c:pt>
                <c:pt idx="393">
                  <c:v>0.96953100000000003</c:v>
                </c:pt>
                <c:pt idx="394">
                  <c:v>0.97148400000000001</c:v>
                </c:pt>
                <c:pt idx="395">
                  <c:v>0.97148400000000001</c:v>
                </c:pt>
                <c:pt idx="396">
                  <c:v>0.97148400000000001</c:v>
                </c:pt>
                <c:pt idx="397">
                  <c:v>0.97148400000000001</c:v>
                </c:pt>
                <c:pt idx="398">
                  <c:v>0.97148400000000001</c:v>
                </c:pt>
                <c:pt idx="399">
                  <c:v>0.97148400000000001</c:v>
                </c:pt>
                <c:pt idx="400">
                  <c:v>0.96953100000000003</c:v>
                </c:pt>
                <c:pt idx="401">
                  <c:v>0.96953100000000003</c:v>
                </c:pt>
                <c:pt idx="402">
                  <c:v>0.96757800000000005</c:v>
                </c:pt>
                <c:pt idx="403">
                  <c:v>0.96562499999999996</c:v>
                </c:pt>
                <c:pt idx="404">
                  <c:v>0.96367199999999997</c:v>
                </c:pt>
                <c:pt idx="405">
                  <c:v>0.96171899999999999</c:v>
                </c:pt>
                <c:pt idx="406">
                  <c:v>0.95976600000000001</c:v>
                </c:pt>
                <c:pt idx="407">
                  <c:v>0.957812</c:v>
                </c:pt>
                <c:pt idx="408">
                  <c:v>0.95390600000000003</c:v>
                </c:pt>
                <c:pt idx="409">
                  <c:v>0.95195300000000005</c:v>
                </c:pt>
                <c:pt idx="410">
                  <c:v>0.94804699999999997</c:v>
                </c:pt>
                <c:pt idx="411">
                  <c:v>0.94414100000000001</c:v>
                </c:pt>
                <c:pt idx="412">
                  <c:v>0.94023400000000001</c:v>
                </c:pt>
                <c:pt idx="413">
                  <c:v>0.93632800000000005</c:v>
                </c:pt>
                <c:pt idx="414">
                  <c:v>0.93242199999999997</c:v>
                </c:pt>
                <c:pt idx="415">
                  <c:v>0.926562</c:v>
                </c:pt>
                <c:pt idx="416">
                  <c:v>0.92265600000000003</c:v>
                </c:pt>
                <c:pt idx="417">
                  <c:v>0.91679699999999997</c:v>
                </c:pt>
                <c:pt idx="418">
                  <c:v>0.910937</c:v>
                </c:pt>
                <c:pt idx="419">
                  <c:v>0.90507800000000005</c:v>
                </c:pt>
                <c:pt idx="420">
                  <c:v>0.89921899999999999</c:v>
                </c:pt>
                <c:pt idx="421">
                  <c:v>0.895312</c:v>
                </c:pt>
                <c:pt idx="422">
                  <c:v>0.88945300000000005</c:v>
                </c:pt>
                <c:pt idx="423">
                  <c:v>0.88359399999999999</c:v>
                </c:pt>
                <c:pt idx="424">
                  <c:v>0.879687</c:v>
                </c:pt>
                <c:pt idx="425">
                  <c:v>0.87382800000000005</c:v>
                </c:pt>
                <c:pt idx="426">
                  <c:v>0.86796899999999999</c:v>
                </c:pt>
                <c:pt idx="427">
                  <c:v>0.864062</c:v>
                </c:pt>
                <c:pt idx="428">
                  <c:v>0.85820300000000005</c:v>
                </c:pt>
                <c:pt idx="429">
                  <c:v>0.85429699999999997</c:v>
                </c:pt>
                <c:pt idx="430">
                  <c:v>0.85039100000000001</c:v>
                </c:pt>
                <c:pt idx="431">
                  <c:v>0.84648400000000001</c:v>
                </c:pt>
                <c:pt idx="432">
                  <c:v>0.84062499999999996</c:v>
                </c:pt>
                <c:pt idx="433">
                  <c:v>0.83671899999999999</c:v>
                </c:pt>
                <c:pt idx="434">
                  <c:v>0.83085900000000001</c:v>
                </c:pt>
                <c:pt idx="435">
                  <c:v>0.82499999999999996</c:v>
                </c:pt>
                <c:pt idx="436">
                  <c:v>0.81914100000000001</c:v>
                </c:pt>
                <c:pt idx="437">
                  <c:v>0.81523400000000001</c:v>
                </c:pt>
                <c:pt idx="438">
                  <c:v>0.80937499999999996</c:v>
                </c:pt>
                <c:pt idx="439">
                  <c:v>0.80546899999999999</c:v>
                </c:pt>
                <c:pt idx="440">
                  <c:v>0.801562</c:v>
                </c:pt>
                <c:pt idx="441">
                  <c:v>0.79765600000000003</c:v>
                </c:pt>
                <c:pt idx="442">
                  <c:v>0.79374999999999996</c:v>
                </c:pt>
                <c:pt idx="443">
                  <c:v>0.79179699999999997</c:v>
                </c:pt>
                <c:pt idx="444">
                  <c:v>0.79179699999999997</c:v>
                </c:pt>
                <c:pt idx="445">
                  <c:v>0.78984399999999999</c:v>
                </c:pt>
                <c:pt idx="446">
                  <c:v>0.78984399999999999</c:v>
                </c:pt>
                <c:pt idx="447">
                  <c:v>0.78984399999999999</c:v>
                </c:pt>
                <c:pt idx="448">
                  <c:v>0.79179699999999997</c:v>
                </c:pt>
                <c:pt idx="449">
                  <c:v>0.79179699999999997</c:v>
                </c:pt>
                <c:pt idx="450">
                  <c:v>0.79374999999999996</c:v>
                </c:pt>
                <c:pt idx="451">
                  <c:v>0.79570300000000005</c:v>
                </c:pt>
                <c:pt idx="452">
                  <c:v>0.79765600000000003</c:v>
                </c:pt>
                <c:pt idx="453">
                  <c:v>0.79960900000000001</c:v>
                </c:pt>
                <c:pt idx="454">
                  <c:v>0.80351600000000001</c:v>
                </c:pt>
                <c:pt idx="455">
                  <c:v>0.80546899999999999</c:v>
                </c:pt>
                <c:pt idx="456">
                  <c:v>0.80742199999999997</c:v>
                </c:pt>
                <c:pt idx="457">
                  <c:v>0.81132800000000005</c:v>
                </c:pt>
                <c:pt idx="458">
                  <c:v>0.81328100000000003</c:v>
                </c:pt>
                <c:pt idx="459">
                  <c:v>0.817187</c:v>
                </c:pt>
                <c:pt idx="460">
                  <c:v>0.82109399999999999</c:v>
                </c:pt>
                <c:pt idx="461">
                  <c:v>0.82695300000000005</c:v>
                </c:pt>
                <c:pt idx="462">
                  <c:v>0.83085900000000001</c:v>
                </c:pt>
                <c:pt idx="463">
                  <c:v>0.83671899999999999</c:v>
                </c:pt>
                <c:pt idx="464">
                  <c:v>0.84257800000000005</c:v>
                </c:pt>
                <c:pt idx="465">
                  <c:v>0.85039100000000001</c:v>
                </c:pt>
                <c:pt idx="466">
                  <c:v>0.85624999999999996</c:v>
                </c:pt>
                <c:pt idx="467">
                  <c:v>0.86210900000000001</c:v>
                </c:pt>
                <c:pt idx="468">
                  <c:v>0.86992199999999997</c:v>
                </c:pt>
                <c:pt idx="469">
                  <c:v>0.87578100000000003</c:v>
                </c:pt>
                <c:pt idx="470">
                  <c:v>0.88164100000000001</c:v>
                </c:pt>
                <c:pt idx="471">
                  <c:v>0.88945300000000005</c:v>
                </c:pt>
                <c:pt idx="472">
                  <c:v>0.895312</c:v>
                </c:pt>
                <c:pt idx="473">
                  <c:v>0.90117199999999997</c:v>
                </c:pt>
                <c:pt idx="474">
                  <c:v>0.90507800000000005</c:v>
                </c:pt>
                <c:pt idx="475">
                  <c:v>0.90898400000000001</c:v>
                </c:pt>
                <c:pt idx="476">
                  <c:v>0.91289100000000001</c:v>
                </c:pt>
                <c:pt idx="477">
                  <c:v>0.91679699999999997</c:v>
                </c:pt>
                <c:pt idx="478">
                  <c:v>0.92070300000000005</c:v>
                </c:pt>
                <c:pt idx="479">
                  <c:v>0.92460900000000001</c:v>
                </c:pt>
                <c:pt idx="480">
                  <c:v>0.92851600000000001</c:v>
                </c:pt>
                <c:pt idx="481">
                  <c:v>0.93242199999999997</c:v>
                </c:pt>
                <c:pt idx="482">
                  <c:v>0.93828100000000003</c:v>
                </c:pt>
                <c:pt idx="483">
                  <c:v>0.942187</c:v>
                </c:pt>
                <c:pt idx="484">
                  <c:v>0.94804699999999997</c:v>
                </c:pt>
                <c:pt idx="485">
                  <c:v>0.95195300000000005</c:v>
                </c:pt>
                <c:pt idx="486">
                  <c:v>0.95585900000000001</c:v>
                </c:pt>
                <c:pt idx="487">
                  <c:v>0.95976600000000001</c:v>
                </c:pt>
                <c:pt idx="488">
                  <c:v>0.96171899999999999</c:v>
                </c:pt>
                <c:pt idx="489">
                  <c:v>0.96367199999999997</c:v>
                </c:pt>
                <c:pt idx="490">
                  <c:v>0.96562499999999996</c:v>
                </c:pt>
                <c:pt idx="491">
                  <c:v>0.96757800000000005</c:v>
                </c:pt>
                <c:pt idx="492">
                  <c:v>0.96953100000000003</c:v>
                </c:pt>
                <c:pt idx="493">
                  <c:v>0.96953100000000003</c:v>
                </c:pt>
                <c:pt idx="494">
                  <c:v>0.97148400000000001</c:v>
                </c:pt>
                <c:pt idx="495">
                  <c:v>0.97148400000000001</c:v>
                </c:pt>
                <c:pt idx="496">
                  <c:v>0.97148400000000001</c:v>
                </c:pt>
                <c:pt idx="497">
                  <c:v>0.97148400000000001</c:v>
                </c:pt>
                <c:pt idx="498">
                  <c:v>0.97148400000000001</c:v>
                </c:pt>
                <c:pt idx="499">
                  <c:v>0.97148400000000001</c:v>
                </c:pt>
                <c:pt idx="500">
                  <c:v>0.96953100000000003</c:v>
                </c:pt>
                <c:pt idx="501">
                  <c:v>0.96953100000000003</c:v>
                </c:pt>
                <c:pt idx="502">
                  <c:v>0.96757800000000005</c:v>
                </c:pt>
                <c:pt idx="503">
                  <c:v>0.96562499999999996</c:v>
                </c:pt>
                <c:pt idx="504">
                  <c:v>0.96367199999999997</c:v>
                </c:pt>
                <c:pt idx="505">
                  <c:v>0.96171899999999999</c:v>
                </c:pt>
                <c:pt idx="506">
                  <c:v>0.95976600000000001</c:v>
                </c:pt>
                <c:pt idx="507">
                  <c:v>0.957812</c:v>
                </c:pt>
                <c:pt idx="508">
                  <c:v>0.95390600000000003</c:v>
                </c:pt>
                <c:pt idx="509">
                  <c:v>0.95195300000000005</c:v>
                </c:pt>
                <c:pt idx="510">
                  <c:v>0.94804699999999997</c:v>
                </c:pt>
                <c:pt idx="511">
                  <c:v>0.94414100000000001</c:v>
                </c:pt>
                <c:pt idx="512">
                  <c:v>0.94023400000000001</c:v>
                </c:pt>
                <c:pt idx="513">
                  <c:v>0.93632800000000005</c:v>
                </c:pt>
                <c:pt idx="514">
                  <c:v>0.93242199999999997</c:v>
                </c:pt>
                <c:pt idx="515">
                  <c:v>0.926562</c:v>
                </c:pt>
                <c:pt idx="516">
                  <c:v>0.92070300000000005</c:v>
                </c:pt>
                <c:pt idx="517">
                  <c:v>0.91679699999999997</c:v>
                </c:pt>
                <c:pt idx="518">
                  <c:v>0.910937</c:v>
                </c:pt>
                <c:pt idx="519">
                  <c:v>0.90507800000000005</c:v>
                </c:pt>
                <c:pt idx="520">
                  <c:v>0.89921899999999999</c:v>
                </c:pt>
                <c:pt idx="521">
                  <c:v>0.895312</c:v>
                </c:pt>
                <c:pt idx="522">
                  <c:v>0.88945300000000005</c:v>
                </c:pt>
                <c:pt idx="523">
                  <c:v>0.88359399999999999</c:v>
                </c:pt>
                <c:pt idx="524">
                  <c:v>0.87773400000000001</c:v>
                </c:pt>
                <c:pt idx="525">
                  <c:v>0.87382800000000005</c:v>
                </c:pt>
                <c:pt idx="526">
                  <c:v>0.86796899999999999</c:v>
                </c:pt>
                <c:pt idx="527">
                  <c:v>0.864062</c:v>
                </c:pt>
                <c:pt idx="528">
                  <c:v>0.86015600000000003</c:v>
                </c:pt>
                <c:pt idx="529">
                  <c:v>0.85429699999999997</c:v>
                </c:pt>
                <c:pt idx="530">
                  <c:v>0.85039100000000001</c:v>
                </c:pt>
                <c:pt idx="531">
                  <c:v>0.84648400000000001</c:v>
                </c:pt>
                <c:pt idx="532">
                  <c:v>0.84062499999999996</c:v>
                </c:pt>
                <c:pt idx="533">
                  <c:v>0.83476600000000001</c:v>
                </c:pt>
                <c:pt idx="534">
                  <c:v>0.83085900000000001</c:v>
                </c:pt>
                <c:pt idx="535">
                  <c:v>0.82499999999999996</c:v>
                </c:pt>
                <c:pt idx="536">
                  <c:v>0.81914100000000001</c:v>
                </c:pt>
                <c:pt idx="537">
                  <c:v>0.81328100000000003</c:v>
                </c:pt>
                <c:pt idx="538">
                  <c:v>0.80937499999999996</c:v>
                </c:pt>
                <c:pt idx="539">
                  <c:v>0.80546899999999999</c:v>
                </c:pt>
                <c:pt idx="540">
                  <c:v>0.801562</c:v>
                </c:pt>
                <c:pt idx="541">
                  <c:v>0.79765600000000003</c:v>
                </c:pt>
                <c:pt idx="542">
                  <c:v>0.79570300000000005</c:v>
                </c:pt>
                <c:pt idx="543">
                  <c:v>0.79374999999999996</c:v>
                </c:pt>
                <c:pt idx="544">
                  <c:v>0.79179699999999997</c:v>
                </c:pt>
                <c:pt idx="545">
                  <c:v>0.78984399999999999</c:v>
                </c:pt>
                <c:pt idx="546">
                  <c:v>0.78984399999999999</c:v>
                </c:pt>
                <c:pt idx="547">
                  <c:v>0.78984399999999999</c:v>
                </c:pt>
                <c:pt idx="548">
                  <c:v>0.79179699999999997</c:v>
                </c:pt>
                <c:pt idx="549">
                  <c:v>0.79179699999999997</c:v>
                </c:pt>
                <c:pt idx="550">
                  <c:v>0.79374999999999996</c:v>
                </c:pt>
                <c:pt idx="551">
                  <c:v>0.79570300000000005</c:v>
                </c:pt>
                <c:pt idx="552">
                  <c:v>0.79765600000000003</c:v>
                </c:pt>
                <c:pt idx="553">
                  <c:v>0.801562</c:v>
                </c:pt>
                <c:pt idx="554">
                  <c:v>0.80351600000000001</c:v>
                </c:pt>
                <c:pt idx="555">
                  <c:v>0.80546899999999999</c:v>
                </c:pt>
                <c:pt idx="556">
                  <c:v>0.80742199999999997</c:v>
                </c:pt>
                <c:pt idx="557">
                  <c:v>0.81132800000000005</c:v>
                </c:pt>
                <c:pt idx="558">
                  <c:v>0.81523400000000001</c:v>
                </c:pt>
                <c:pt idx="559">
                  <c:v>0.817187</c:v>
                </c:pt>
                <c:pt idx="560">
                  <c:v>0.82109399999999999</c:v>
                </c:pt>
                <c:pt idx="561">
                  <c:v>0.82695300000000005</c:v>
                </c:pt>
                <c:pt idx="562">
                  <c:v>0.83085900000000001</c:v>
                </c:pt>
                <c:pt idx="563">
                  <c:v>0.83671899999999999</c:v>
                </c:pt>
                <c:pt idx="564">
                  <c:v>0.84257800000000005</c:v>
                </c:pt>
                <c:pt idx="565">
                  <c:v>0.85039100000000001</c:v>
                </c:pt>
                <c:pt idx="566">
                  <c:v>0.85624999999999996</c:v>
                </c:pt>
                <c:pt idx="567">
                  <c:v>0.86210900000000001</c:v>
                </c:pt>
                <c:pt idx="568">
                  <c:v>0.86992199999999997</c:v>
                </c:pt>
                <c:pt idx="569">
                  <c:v>0.87578100000000003</c:v>
                </c:pt>
                <c:pt idx="570">
                  <c:v>0.88164100000000001</c:v>
                </c:pt>
                <c:pt idx="571">
                  <c:v>0.88945300000000005</c:v>
                </c:pt>
                <c:pt idx="572">
                  <c:v>0.895312</c:v>
                </c:pt>
                <c:pt idx="573">
                  <c:v>0.90117199999999997</c:v>
                </c:pt>
                <c:pt idx="574">
                  <c:v>0.90507800000000005</c:v>
                </c:pt>
                <c:pt idx="575">
                  <c:v>0.90898400000000001</c:v>
                </c:pt>
                <c:pt idx="576">
                  <c:v>0.91289100000000001</c:v>
                </c:pt>
                <c:pt idx="577">
                  <c:v>0.91679699999999997</c:v>
                </c:pt>
                <c:pt idx="578">
                  <c:v>0.92070300000000005</c:v>
                </c:pt>
                <c:pt idx="579">
                  <c:v>0.92460900000000001</c:v>
                </c:pt>
                <c:pt idx="580">
                  <c:v>0.92851600000000001</c:v>
                </c:pt>
                <c:pt idx="581">
                  <c:v>0.93437499999999996</c:v>
                </c:pt>
                <c:pt idx="582">
                  <c:v>0.93828100000000003</c:v>
                </c:pt>
                <c:pt idx="583">
                  <c:v>0.942187</c:v>
                </c:pt>
                <c:pt idx="584">
                  <c:v>0.94804699999999997</c:v>
                </c:pt>
                <c:pt idx="585">
                  <c:v>0.95195300000000005</c:v>
                </c:pt>
                <c:pt idx="586">
                  <c:v>0.95585900000000001</c:v>
                </c:pt>
                <c:pt idx="587">
                  <c:v>0.957812</c:v>
                </c:pt>
                <c:pt idx="588">
                  <c:v>0.96171899999999999</c:v>
                </c:pt>
                <c:pt idx="589">
                  <c:v>0.96367199999999997</c:v>
                </c:pt>
                <c:pt idx="590">
                  <c:v>0.96562499999999996</c:v>
                </c:pt>
                <c:pt idx="591">
                  <c:v>0.96757800000000005</c:v>
                </c:pt>
                <c:pt idx="592">
                  <c:v>0.96953100000000003</c:v>
                </c:pt>
                <c:pt idx="593">
                  <c:v>0.96953100000000003</c:v>
                </c:pt>
                <c:pt idx="594">
                  <c:v>0.97148400000000001</c:v>
                </c:pt>
                <c:pt idx="595">
                  <c:v>0.97148400000000001</c:v>
                </c:pt>
                <c:pt idx="596">
                  <c:v>0.97148400000000001</c:v>
                </c:pt>
                <c:pt idx="597">
                  <c:v>0.97148400000000001</c:v>
                </c:pt>
                <c:pt idx="598">
                  <c:v>0.97148400000000001</c:v>
                </c:pt>
                <c:pt idx="599">
                  <c:v>0.97148400000000001</c:v>
                </c:pt>
                <c:pt idx="600">
                  <c:v>0.96953100000000003</c:v>
                </c:pt>
                <c:pt idx="601">
                  <c:v>0.96953100000000003</c:v>
                </c:pt>
                <c:pt idx="602">
                  <c:v>0.96757800000000005</c:v>
                </c:pt>
                <c:pt idx="603">
                  <c:v>0.96562499999999996</c:v>
                </c:pt>
                <c:pt idx="604">
                  <c:v>0.96367199999999997</c:v>
                </c:pt>
                <c:pt idx="605">
                  <c:v>0.96171899999999999</c:v>
                </c:pt>
                <c:pt idx="606">
                  <c:v>0.95976600000000001</c:v>
                </c:pt>
                <c:pt idx="607">
                  <c:v>0.957812</c:v>
                </c:pt>
                <c:pt idx="608">
                  <c:v>0.95390600000000003</c:v>
                </c:pt>
                <c:pt idx="609">
                  <c:v>0.95195300000000005</c:v>
                </c:pt>
                <c:pt idx="610">
                  <c:v>0.94804699999999997</c:v>
                </c:pt>
                <c:pt idx="611">
                  <c:v>0.94414100000000001</c:v>
                </c:pt>
                <c:pt idx="612">
                  <c:v>0.94023400000000001</c:v>
                </c:pt>
                <c:pt idx="613">
                  <c:v>0.93632800000000005</c:v>
                </c:pt>
                <c:pt idx="614">
                  <c:v>0.93242199999999997</c:v>
                </c:pt>
                <c:pt idx="615">
                  <c:v>0.926562</c:v>
                </c:pt>
                <c:pt idx="616">
                  <c:v>0.92265600000000003</c:v>
                </c:pt>
                <c:pt idx="617">
                  <c:v>0.91679699999999997</c:v>
                </c:pt>
                <c:pt idx="618">
                  <c:v>0.910937</c:v>
                </c:pt>
                <c:pt idx="619">
                  <c:v>0.90507800000000005</c:v>
                </c:pt>
                <c:pt idx="620">
                  <c:v>0.89921899999999999</c:v>
                </c:pt>
                <c:pt idx="621">
                  <c:v>0.895312</c:v>
                </c:pt>
                <c:pt idx="622">
                  <c:v>0.88945300000000005</c:v>
                </c:pt>
                <c:pt idx="623">
                  <c:v>0.88359399999999999</c:v>
                </c:pt>
                <c:pt idx="624">
                  <c:v>0.87773400000000001</c:v>
                </c:pt>
                <c:pt idx="625">
                  <c:v>0.87382800000000005</c:v>
                </c:pt>
                <c:pt idx="626">
                  <c:v>0.86796899999999999</c:v>
                </c:pt>
                <c:pt idx="627">
                  <c:v>0.864062</c:v>
                </c:pt>
                <c:pt idx="628">
                  <c:v>0.86015600000000003</c:v>
                </c:pt>
                <c:pt idx="629">
                  <c:v>0.85429699999999997</c:v>
                </c:pt>
                <c:pt idx="630">
                  <c:v>0.85039100000000001</c:v>
                </c:pt>
                <c:pt idx="631">
                  <c:v>0.84648400000000001</c:v>
                </c:pt>
                <c:pt idx="632">
                  <c:v>0.84062499999999996</c:v>
                </c:pt>
                <c:pt idx="633">
                  <c:v>0.83476600000000001</c:v>
                </c:pt>
                <c:pt idx="634">
                  <c:v>0.83085900000000001</c:v>
                </c:pt>
                <c:pt idx="635">
                  <c:v>0.82499999999999996</c:v>
                </c:pt>
                <c:pt idx="636">
                  <c:v>0.81914100000000001</c:v>
                </c:pt>
                <c:pt idx="637">
                  <c:v>0.81523400000000001</c:v>
                </c:pt>
                <c:pt idx="638">
                  <c:v>0.80937499999999996</c:v>
                </c:pt>
                <c:pt idx="639">
                  <c:v>0.80546899999999999</c:v>
                </c:pt>
                <c:pt idx="640">
                  <c:v>0.801562</c:v>
                </c:pt>
                <c:pt idx="641">
                  <c:v>0.79765600000000003</c:v>
                </c:pt>
                <c:pt idx="642">
                  <c:v>0.79570300000000005</c:v>
                </c:pt>
                <c:pt idx="643">
                  <c:v>0.79179699999999997</c:v>
                </c:pt>
                <c:pt idx="644">
                  <c:v>0.78984399999999999</c:v>
                </c:pt>
                <c:pt idx="645">
                  <c:v>0.78984399999999999</c:v>
                </c:pt>
                <c:pt idx="646">
                  <c:v>0.78984399999999999</c:v>
                </c:pt>
                <c:pt idx="647">
                  <c:v>0.78984399999999999</c:v>
                </c:pt>
                <c:pt idx="648">
                  <c:v>0.79179699999999997</c:v>
                </c:pt>
                <c:pt idx="649">
                  <c:v>0.79179699999999997</c:v>
                </c:pt>
                <c:pt idx="650">
                  <c:v>0.79374999999999996</c:v>
                </c:pt>
                <c:pt idx="651">
                  <c:v>0.79570300000000005</c:v>
                </c:pt>
                <c:pt idx="652">
                  <c:v>0.79765600000000003</c:v>
                </c:pt>
                <c:pt idx="653">
                  <c:v>0.79960900000000001</c:v>
                </c:pt>
                <c:pt idx="654">
                  <c:v>0.80351600000000001</c:v>
                </c:pt>
                <c:pt idx="655">
                  <c:v>0.80546899999999999</c:v>
                </c:pt>
                <c:pt idx="656">
                  <c:v>0.80742199999999997</c:v>
                </c:pt>
                <c:pt idx="657">
                  <c:v>0.80937499999999996</c:v>
                </c:pt>
                <c:pt idx="658">
                  <c:v>0.81328100000000003</c:v>
                </c:pt>
                <c:pt idx="659">
                  <c:v>0.817187</c:v>
                </c:pt>
                <c:pt idx="660">
                  <c:v>0.82109399999999999</c:v>
                </c:pt>
                <c:pt idx="661">
                  <c:v>0.82695300000000005</c:v>
                </c:pt>
                <c:pt idx="662">
                  <c:v>0.83085900000000001</c:v>
                </c:pt>
                <c:pt idx="663">
                  <c:v>0.83671899999999999</c:v>
                </c:pt>
                <c:pt idx="664">
                  <c:v>0.84257800000000005</c:v>
                </c:pt>
                <c:pt idx="665">
                  <c:v>0.85039100000000001</c:v>
                </c:pt>
                <c:pt idx="666">
                  <c:v>0.85624999999999996</c:v>
                </c:pt>
                <c:pt idx="667">
                  <c:v>0.86210900000000001</c:v>
                </c:pt>
                <c:pt idx="668">
                  <c:v>0.86992199999999997</c:v>
                </c:pt>
                <c:pt idx="669">
                  <c:v>0.87578100000000003</c:v>
                </c:pt>
                <c:pt idx="670">
                  <c:v>0.88359399999999999</c:v>
                </c:pt>
                <c:pt idx="671">
                  <c:v>0.88945300000000005</c:v>
                </c:pt>
                <c:pt idx="672">
                  <c:v>0.895312</c:v>
                </c:pt>
                <c:pt idx="673">
                  <c:v>0.90117199999999997</c:v>
                </c:pt>
                <c:pt idx="674">
                  <c:v>0.90507800000000005</c:v>
                </c:pt>
                <c:pt idx="675">
                  <c:v>0.90898400000000001</c:v>
                </c:pt>
                <c:pt idx="676">
                  <c:v>0.91484399999999999</c:v>
                </c:pt>
                <c:pt idx="677">
                  <c:v>0.91874999999999996</c:v>
                </c:pt>
                <c:pt idx="678">
                  <c:v>0.92265600000000003</c:v>
                </c:pt>
                <c:pt idx="679">
                  <c:v>0.926562</c:v>
                </c:pt>
                <c:pt idx="680">
                  <c:v>0.92851600000000001</c:v>
                </c:pt>
                <c:pt idx="681">
                  <c:v>0.93437499999999996</c:v>
                </c:pt>
                <c:pt idx="682">
                  <c:v>0.93828100000000003</c:v>
                </c:pt>
                <c:pt idx="683">
                  <c:v>0.94414100000000001</c:v>
                </c:pt>
                <c:pt idx="684">
                  <c:v>0.94804699999999997</c:v>
                </c:pt>
                <c:pt idx="685">
                  <c:v>0.95195300000000005</c:v>
                </c:pt>
                <c:pt idx="686">
                  <c:v>0.95585900000000001</c:v>
                </c:pt>
                <c:pt idx="687">
                  <c:v>0.957812</c:v>
                </c:pt>
                <c:pt idx="688">
                  <c:v>0.96171899999999999</c:v>
                </c:pt>
                <c:pt idx="689">
                  <c:v>0.96367199999999997</c:v>
                </c:pt>
                <c:pt idx="690">
                  <c:v>0.96562499999999996</c:v>
                </c:pt>
                <c:pt idx="691">
                  <c:v>0.96757800000000005</c:v>
                </c:pt>
                <c:pt idx="692">
                  <c:v>0.96953100000000003</c:v>
                </c:pt>
                <c:pt idx="693">
                  <c:v>0.97148400000000001</c:v>
                </c:pt>
                <c:pt idx="694">
                  <c:v>0.97148400000000001</c:v>
                </c:pt>
                <c:pt idx="695">
                  <c:v>0.97148400000000001</c:v>
                </c:pt>
                <c:pt idx="696">
                  <c:v>0.97148400000000001</c:v>
                </c:pt>
                <c:pt idx="697">
                  <c:v>0.97148400000000001</c:v>
                </c:pt>
                <c:pt idx="698">
                  <c:v>0.97148400000000001</c:v>
                </c:pt>
                <c:pt idx="699">
                  <c:v>0.96953100000000003</c:v>
                </c:pt>
                <c:pt idx="700">
                  <c:v>0.96953100000000003</c:v>
                </c:pt>
                <c:pt idx="701">
                  <c:v>0.96953100000000003</c:v>
                </c:pt>
                <c:pt idx="702">
                  <c:v>0.96757800000000005</c:v>
                </c:pt>
                <c:pt idx="703">
                  <c:v>0.96562499999999996</c:v>
                </c:pt>
                <c:pt idx="704">
                  <c:v>0.96367199999999997</c:v>
                </c:pt>
                <c:pt idx="705">
                  <c:v>0.96171899999999999</c:v>
                </c:pt>
                <c:pt idx="706">
                  <c:v>0.95976600000000001</c:v>
                </c:pt>
                <c:pt idx="707">
                  <c:v>0.95585900000000001</c:v>
                </c:pt>
                <c:pt idx="708">
                  <c:v>0.95390600000000003</c:v>
                </c:pt>
                <c:pt idx="709">
                  <c:v>0.95195300000000005</c:v>
                </c:pt>
                <c:pt idx="710">
                  <c:v>0.94804699999999997</c:v>
                </c:pt>
                <c:pt idx="711">
                  <c:v>0.94414100000000001</c:v>
                </c:pt>
                <c:pt idx="712">
                  <c:v>0.942187</c:v>
                </c:pt>
                <c:pt idx="713">
                  <c:v>0.93632800000000005</c:v>
                </c:pt>
                <c:pt idx="714">
                  <c:v>0.93242199999999997</c:v>
                </c:pt>
                <c:pt idx="715">
                  <c:v>0.926562</c:v>
                </c:pt>
                <c:pt idx="716">
                  <c:v>0.92070300000000005</c:v>
                </c:pt>
                <c:pt idx="717">
                  <c:v>0.91484399999999999</c:v>
                </c:pt>
                <c:pt idx="718">
                  <c:v>0.910937</c:v>
                </c:pt>
                <c:pt idx="719">
                  <c:v>0.90507800000000005</c:v>
                </c:pt>
                <c:pt idx="720">
                  <c:v>0.90117199999999997</c:v>
                </c:pt>
                <c:pt idx="721">
                  <c:v>0.895312</c:v>
                </c:pt>
                <c:pt idx="722">
                  <c:v>0.88945300000000005</c:v>
                </c:pt>
                <c:pt idx="723">
                  <c:v>0.88359399999999999</c:v>
                </c:pt>
                <c:pt idx="724">
                  <c:v>0.879687</c:v>
                </c:pt>
                <c:pt idx="725">
                  <c:v>0.87382800000000005</c:v>
                </c:pt>
                <c:pt idx="726">
                  <c:v>0.86796899999999999</c:v>
                </c:pt>
                <c:pt idx="727">
                  <c:v>0.86210900000000001</c:v>
                </c:pt>
                <c:pt idx="728">
                  <c:v>0.85820300000000005</c:v>
                </c:pt>
                <c:pt idx="729">
                  <c:v>0.85429699999999997</c:v>
                </c:pt>
                <c:pt idx="730">
                  <c:v>0.85039100000000001</c:v>
                </c:pt>
                <c:pt idx="731">
                  <c:v>0.84648400000000001</c:v>
                </c:pt>
                <c:pt idx="732">
                  <c:v>0.84257800000000005</c:v>
                </c:pt>
                <c:pt idx="733">
                  <c:v>0.83671899999999999</c:v>
                </c:pt>
                <c:pt idx="734">
                  <c:v>0.83085900000000001</c:v>
                </c:pt>
                <c:pt idx="735">
                  <c:v>0.82499999999999996</c:v>
                </c:pt>
                <c:pt idx="736">
                  <c:v>0.81914100000000001</c:v>
                </c:pt>
                <c:pt idx="737">
                  <c:v>0.81523400000000001</c:v>
                </c:pt>
                <c:pt idx="738">
                  <c:v>0.80937499999999996</c:v>
                </c:pt>
                <c:pt idx="739">
                  <c:v>0.80546899999999999</c:v>
                </c:pt>
                <c:pt idx="740">
                  <c:v>0.801562</c:v>
                </c:pt>
                <c:pt idx="741">
                  <c:v>0.79765600000000003</c:v>
                </c:pt>
                <c:pt idx="742">
                  <c:v>0.79374999999999996</c:v>
                </c:pt>
                <c:pt idx="743">
                  <c:v>0.79179699999999997</c:v>
                </c:pt>
                <c:pt idx="744">
                  <c:v>0.78984399999999999</c:v>
                </c:pt>
                <c:pt idx="745">
                  <c:v>0.78984399999999999</c:v>
                </c:pt>
                <c:pt idx="746">
                  <c:v>0.78984399999999999</c:v>
                </c:pt>
                <c:pt idx="747">
                  <c:v>0.78984399999999999</c:v>
                </c:pt>
                <c:pt idx="748">
                  <c:v>0.79179699999999997</c:v>
                </c:pt>
                <c:pt idx="749">
                  <c:v>0.79374999999999996</c:v>
                </c:pt>
                <c:pt idx="750">
                  <c:v>0.79374999999999996</c:v>
                </c:pt>
                <c:pt idx="751">
                  <c:v>0.79570300000000005</c:v>
                </c:pt>
                <c:pt idx="752">
                  <c:v>0.79765600000000003</c:v>
                </c:pt>
                <c:pt idx="753">
                  <c:v>0.79960900000000001</c:v>
                </c:pt>
                <c:pt idx="754">
                  <c:v>0.80351600000000001</c:v>
                </c:pt>
                <c:pt idx="755">
                  <c:v>0.80546899999999999</c:v>
                </c:pt>
                <c:pt idx="756">
                  <c:v>0.80937499999999996</c:v>
                </c:pt>
                <c:pt idx="757">
                  <c:v>0.81132800000000005</c:v>
                </c:pt>
                <c:pt idx="758">
                  <c:v>0.81523400000000001</c:v>
                </c:pt>
                <c:pt idx="759">
                  <c:v>0.817187</c:v>
                </c:pt>
                <c:pt idx="760">
                  <c:v>0.82109399999999999</c:v>
                </c:pt>
                <c:pt idx="761">
                  <c:v>0.82695300000000005</c:v>
                </c:pt>
                <c:pt idx="762">
                  <c:v>0.83085900000000001</c:v>
                </c:pt>
                <c:pt idx="763">
                  <c:v>0.83671899999999999</c:v>
                </c:pt>
                <c:pt idx="764">
                  <c:v>0.84257800000000005</c:v>
                </c:pt>
                <c:pt idx="765">
                  <c:v>0.85039100000000001</c:v>
                </c:pt>
                <c:pt idx="766">
                  <c:v>0.85624999999999996</c:v>
                </c:pt>
                <c:pt idx="767">
                  <c:v>0.86210900000000001</c:v>
                </c:pt>
                <c:pt idx="768">
                  <c:v>0.86992199999999997</c:v>
                </c:pt>
                <c:pt idx="769">
                  <c:v>0.87578100000000003</c:v>
                </c:pt>
                <c:pt idx="770">
                  <c:v>0.88164100000000001</c:v>
                </c:pt>
                <c:pt idx="771">
                  <c:v>0.88945300000000005</c:v>
                </c:pt>
                <c:pt idx="772">
                  <c:v>0.895312</c:v>
                </c:pt>
                <c:pt idx="773">
                  <c:v>0.90117199999999997</c:v>
                </c:pt>
                <c:pt idx="774">
                  <c:v>0.90703100000000003</c:v>
                </c:pt>
                <c:pt idx="775">
                  <c:v>0.910937</c:v>
                </c:pt>
                <c:pt idx="776">
                  <c:v>0.91289100000000001</c:v>
                </c:pt>
                <c:pt idx="777">
                  <c:v>0.91679699999999997</c:v>
                </c:pt>
                <c:pt idx="778">
                  <c:v>0.92070300000000005</c:v>
                </c:pt>
                <c:pt idx="779">
                  <c:v>0.92460900000000001</c:v>
                </c:pt>
                <c:pt idx="780">
                  <c:v>0.92851600000000001</c:v>
                </c:pt>
                <c:pt idx="781">
                  <c:v>0.93437499999999996</c:v>
                </c:pt>
                <c:pt idx="782">
                  <c:v>0.93828100000000003</c:v>
                </c:pt>
                <c:pt idx="783">
                  <c:v>0.94414100000000001</c:v>
                </c:pt>
                <c:pt idx="784">
                  <c:v>0.94804699999999997</c:v>
                </c:pt>
                <c:pt idx="785">
                  <c:v>0.95195300000000005</c:v>
                </c:pt>
                <c:pt idx="786">
                  <c:v>0.95585900000000001</c:v>
                </c:pt>
                <c:pt idx="787">
                  <c:v>0.957812</c:v>
                </c:pt>
                <c:pt idx="788">
                  <c:v>0.96171899999999999</c:v>
                </c:pt>
                <c:pt idx="789">
                  <c:v>0.96367199999999997</c:v>
                </c:pt>
                <c:pt idx="790">
                  <c:v>0.96562499999999996</c:v>
                </c:pt>
                <c:pt idx="791">
                  <c:v>0.96757800000000005</c:v>
                </c:pt>
                <c:pt idx="792">
                  <c:v>0.96953100000000003</c:v>
                </c:pt>
                <c:pt idx="793">
                  <c:v>0.96953100000000003</c:v>
                </c:pt>
                <c:pt idx="794">
                  <c:v>0.97148400000000001</c:v>
                </c:pt>
                <c:pt idx="795">
                  <c:v>0.97148400000000001</c:v>
                </c:pt>
                <c:pt idx="796">
                  <c:v>0.97148400000000001</c:v>
                </c:pt>
                <c:pt idx="797">
                  <c:v>0.97148400000000001</c:v>
                </c:pt>
                <c:pt idx="798">
                  <c:v>0.97148400000000001</c:v>
                </c:pt>
                <c:pt idx="799">
                  <c:v>0.97148400000000001</c:v>
                </c:pt>
                <c:pt idx="800">
                  <c:v>0.96953100000000003</c:v>
                </c:pt>
                <c:pt idx="801">
                  <c:v>0.96953100000000003</c:v>
                </c:pt>
                <c:pt idx="802">
                  <c:v>0.96757800000000005</c:v>
                </c:pt>
                <c:pt idx="803">
                  <c:v>0.96562499999999996</c:v>
                </c:pt>
                <c:pt idx="804">
                  <c:v>0.96367199999999997</c:v>
                </c:pt>
                <c:pt idx="805">
                  <c:v>0.96171899999999999</c:v>
                </c:pt>
                <c:pt idx="806">
                  <c:v>0.95976600000000001</c:v>
                </c:pt>
                <c:pt idx="807">
                  <c:v>0.957812</c:v>
                </c:pt>
                <c:pt idx="808">
                  <c:v>0.95585900000000001</c:v>
                </c:pt>
                <c:pt idx="809">
                  <c:v>0.95195300000000005</c:v>
                </c:pt>
                <c:pt idx="810">
                  <c:v>0.94804699999999997</c:v>
                </c:pt>
                <c:pt idx="811">
                  <c:v>0.94609399999999999</c:v>
                </c:pt>
                <c:pt idx="812">
                  <c:v>0.942187</c:v>
                </c:pt>
                <c:pt idx="813">
                  <c:v>0.93632800000000005</c:v>
                </c:pt>
                <c:pt idx="814">
                  <c:v>0.93242199999999997</c:v>
                </c:pt>
                <c:pt idx="815">
                  <c:v>0.926562</c:v>
                </c:pt>
                <c:pt idx="816">
                  <c:v>0.92265600000000003</c:v>
                </c:pt>
                <c:pt idx="817">
                  <c:v>0.91679699999999997</c:v>
                </c:pt>
                <c:pt idx="818">
                  <c:v>0.910937</c:v>
                </c:pt>
                <c:pt idx="819">
                  <c:v>0.90703100000000003</c:v>
                </c:pt>
                <c:pt idx="820">
                  <c:v>0.90117199999999997</c:v>
                </c:pt>
                <c:pt idx="821">
                  <c:v>0.895312</c:v>
                </c:pt>
                <c:pt idx="822">
                  <c:v>0.88945300000000005</c:v>
                </c:pt>
                <c:pt idx="823">
                  <c:v>0.88359399999999999</c:v>
                </c:pt>
                <c:pt idx="824">
                  <c:v>0.87773400000000001</c:v>
                </c:pt>
                <c:pt idx="825">
                  <c:v>0.87187499999999996</c:v>
                </c:pt>
                <c:pt idx="826">
                  <c:v>0.86796899999999999</c:v>
                </c:pt>
                <c:pt idx="827">
                  <c:v>0.864062</c:v>
                </c:pt>
                <c:pt idx="828">
                  <c:v>0.85820300000000005</c:v>
                </c:pt>
                <c:pt idx="829">
                  <c:v>0.85429699999999997</c:v>
                </c:pt>
                <c:pt idx="830">
                  <c:v>0.85039100000000001</c:v>
                </c:pt>
                <c:pt idx="831">
                  <c:v>0.84648400000000001</c:v>
                </c:pt>
                <c:pt idx="832">
                  <c:v>0.84062499999999996</c:v>
                </c:pt>
                <c:pt idx="833">
                  <c:v>0.83671899999999999</c:v>
                </c:pt>
                <c:pt idx="834">
                  <c:v>0.83085900000000001</c:v>
                </c:pt>
                <c:pt idx="835">
                  <c:v>0.82499999999999996</c:v>
                </c:pt>
                <c:pt idx="836">
                  <c:v>0.81914100000000001</c:v>
                </c:pt>
                <c:pt idx="837">
                  <c:v>0.81328100000000003</c:v>
                </c:pt>
                <c:pt idx="838">
                  <c:v>0.80937499999999996</c:v>
                </c:pt>
                <c:pt idx="839">
                  <c:v>0.80546899999999999</c:v>
                </c:pt>
                <c:pt idx="840">
                  <c:v>0.801562</c:v>
                </c:pt>
                <c:pt idx="841">
                  <c:v>0.79765600000000003</c:v>
                </c:pt>
                <c:pt idx="842">
                  <c:v>0.79570300000000005</c:v>
                </c:pt>
                <c:pt idx="843">
                  <c:v>0.79179699999999997</c:v>
                </c:pt>
                <c:pt idx="844">
                  <c:v>0.78984399999999999</c:v>
                </c:pt>
                <c:pt idx="845">
                  <c:v>0.78984399999999999</c:v>
                </c:pt>
                <c:pt idx="846">
                  <c:v>0.78984399999999999</c:v>
                </c:pt>
                <c:pt idx="847">
                  <c:v>0.78984399999999999</c:v>
                </c:pt>
                <c:pt idx="848">
                  <c:v>0.79179699999999997</c:v>
                </c:pt>
                <c:pt idx="849">
                  <c:v>0.79179699999999997</c:v>
                </c:pt>
                <c:pt idx="850">
                  <c:v>0.79374999999999996</c:v>
                </c:pt>
                <c:pt idx="851">
                  <c:v>0.79570300000000005</c:v>
                </c:pt>
                <c:pt idx="852">
                  <c:v>0.79765600000000003</c:v>
                </c:pt>
                <c:pt idx="853">
                  <c:v>0.79960900000000001</c:v>
                </c:pt>
                <c:pt idx="854">
                  <c:v>0.80351600000000001</c:v>
                </c:pt>
                <c:pt idx="855">
                  <c:v>0.80546899999999999</c:v>
                </c:pt>
                <c:pt idx="856">
                  <c:v>0.80742199999999997</c:v>
                </c:pt>
                <c:pt idx="857">
                  <c:v>0.81132800000000005</c:v>
                </c:pt>
                <c:pt idx="858">
                  <c:v>0.81328100000000003</c:v>
                </c:pt>
                <c:pt idx="859">
                  <c:v>0.817187</c:v>
                </c:pt>
                <c:pt idx="860">
                  <c:v>0.82109399999999999</c:v>
                </c:pt>
                <c:pt idx="861">
                  <c:v>0.82499999999999996</c:v>
                </c:pt>
                <c:pt idx="862">
                  <c:v>0.83085900000000001</c:v>
                </c:pt>
                <c:pt idx="863">
                  <c:v>0.83671899999999999</c:v>
                </c:pt>
                <c:pt idx="864">
                  <c:v>0.84257800000000005</c:v>
                </c:pt>
                <c:pt idx="865">
                  <c:v>0.85039100000000001</c:v>
                </c:pt>
                <c:pt idx="866">
                  <c:v>0.85624999999999996</c:v>
                </c:pt>
                <c:pt idx="867">
                  <c:v>0.86210900000000001</c:v>
                </c:pt>
                <c:pt idx="868">
                  <c:v>0.86992199999999997</c:v>
                </c:pt>
                <c:pt idx="869">
                  <c:v>0.87578100000000003</c:v>
                </c:pt>
                <c:pt idx="870">
                  <c:v>0.88164100000000001</c:v>
                </c:pt>
                <c:pt idx="871">
                  <c:v>0.88945300000000005</c:v>
                </c:pt>
                <c:pt idx="872">
                  <c:v>0.895312</c:v>
                </c:pt>
                <c:pt idx="873">
                  <c:v>0.90117199999999997</c:v>
                </c:pt>
                <c:pt idx="874">
                  <c:v>0.90507800000000005</c:v>
                </c:pt>
                <c:pt idx="875">
                  <c:v>0.90898400000000001</c:v>
                </c:pt>
                <c:pt idx="876">
                  <c:v>0.91289100000000001</c:v>
                </c:pt>
                <c:pt idx="877">
                  <c:v>0.91679699999999997</c:v>
                </c:pt>
                <c:pt idx="878">
                  <c:v>0.92070300000000005</c:v>
                </c:pt>
                <c:pt idx="879">
                  <c:v>0.92460900000000001</c:v>
                </c:pt>
                <c:pt idx="880">
                  <c:v>0.92851600000000001</c:v>
                </c:pt>
                <c:pt idx="881">
                  <c:v>0.93437499999999996</c:v>
                </c:pt>
                <c:pt idx="882">
                  <c:v>0.93828100000000003</c:v>
                </c:pt>
                <c:pt idx="883">
                  <c:v>0.942187</c:v>
                </c:pt>
                <c:pt idx="884">
                  <c:v>0.94804699999999997</c:v>
                </c:pt>
                <c:pt idx="885">
                  <c:v>0.95195300000000005</c:v>
                </c:pt>
                <c:pt idx="886">
                  <c:v>0.95585900000000001</c:v>
                </c:pt>
                <c:pt idx="887">
                  <c:v>0.957812</c:v>
                </c:pt>
                <c:pt idx="888">
                  <c:v>0.96171899999999999</c:v>
                </c:pt>
                <c:pt idx="889">
                  <c:v>0.96367199999999997</c:v>
                </c:pt>
                <c:pt idx="890">
                  <c:v>0.96562499999999996</c:v>
                </c:pt>
                <c:pt idx="891">
                  <c:v>0.96757800000000005</c:v>
                </c:pt>
                <c:pt idx="892">
                  <c:v>0.96953100000000003</c:v>
                </c:pt>
                <c:pt idx="893">
                  <c:v>0.97148400000000001</c:v>
                </c:pt>
                <c:pt idx="894">
                  <c:v>0.97148400000000001</c:v>
                </c:pt>
                <c:pt idx="895">
                  <c:v>0.97148400000000001</c:v>
                </c:pt>
                <c:pt idx="896">
                  <c:v>0.97148400000000001</c:v>
                </c:pt>
                <c:pt idx="897">
                  <c:v>0.97148400000000001</c:v>
                </c:pt>
                <c:pt idx="898">
                  <c:v>0.97148400000000001</c:v>
                </c:pt>
                <c:pt idx="899">
                  <c:v>0.96953100000000003</c:v>
                </c:pt>
                <c:pt idx="900">
                  <c:v>0.96953100000000003</c:v>
                </c:pt>
                <c:pt idx="901">
                  <c:v>0.96953100000000003</c:v>
                </c:pt>
                <c:pt idx="902">
                  <c:v>0.96757800000000005</c:v>
                </c:pt>
                <c:pt idx="903">
                  <c:v>0.96562499999999996</c:v>
                </c:pt>
                <c:pt idx="904">
                  <c:v>0.96367199999999997</c:v>
                </c:pt>
                <c:pt idx="905">
                  <c:v>0.96171899999999999</c:v>
                </c:pt>
                <c:pt idx="906">
                  <c:v>0.95976600000000001</c:v>
                </c:pt>
                <c:pt idx="907">
                  <c:v>0.957812</c:v>
                </c:pt>
                <c:pt idx="908">
                  <c:v>0.95390600000000003</c:v>
                </c:pt>
                <c:pt idx="909">
                  <c:v>0.95195300000000005</c:v>
                </c:pt>
                <c:pt idx="910">
                  <c:v>0.94804699999999997</c:v>
                </c:pt>
                <c:pt idx="911">
                  <c:v>0.94414100000000001</c:v>
                </c:pt>
                <c:pt idx="912">
                  <c:v>0.94023400000000001</c:v>
                </c:pt>
                <c:pt idx="913">
                  <c:v>0.93632800000000005</c:v>
                </c:pt>
                <c:pt idx="914">
                  <c:v>0.93242199999999997</c:v>
                </c:pt>
                <c:pt idx="915">
                  <c:v>0.926562</c:v>
                </c:pt>
                <c:pt idx="916">
                  <c:v>0.92265600000000003</c:v>
                </c:pt>
                <c:pt idx="917">
                  <c:v>0.91679699999999997</c:v>
                </c:pt>
                <c:pt idx="918">
                  <c:v>0.910937</c:v>
                </c:pt>
                <c:pt idx="919">
                  <c:v>0.90507800000000005</c:v>
                </c:pt>
                <c:pt idx="920">
                  <c:v>0.89921899999999999</c:v>
                </c:pt>
                <c:pt idx="921">
                  <c:v>0.895312</c:v>
                </c:pt>
                <c:pt idx="922">
                  <c:v>0.88945300000000005</c:v>
                </c:pt>
                <c:pt idx="923">
                  <c:v>0.88359399999999999</c:v>
                </c:pt>
                <c:pt idx="924">
                  <c:v>0.87773400000000001</c:v>
                </c:pt>
                <c:pt idx="925">
                  <c:v>0.87382800000000005</c:v>
                </c:pt>
                <c:pt idx="926">
                  <c:v>0.86992199999999997</c:v>
                </c:pt>
                <c:pt idx="927">
                  <c:v>0.864062</c:v>
                </c:pt>
                <c:pt idx="928">
                  <c:v>0.86015600000000003</c:v>
                </c:pt>
                <c:pt idx="929">
                  <c:v>0.85429699999999997</c:v>
                </c:pt>
                <c:pt idx="930">
                  <c:v>0.85039100000000001</c:v>
                </c:pt>
                <c:pt idx="931">
                  <c:v>0.84648400000000001</c:v>
                </c:pt>
                <c:pt idx="932">
                  <c:v>0.84062499999999996</c:v>
                </c:pt>
                <c:pt idx="933">
                  <c:v>0.83671899999999999</c:v>
                </c:pt>
                <c:pt idx="934">
                  <c:v>0.83085900000000001</c:v>
                </c:pt>
                <c:pt idx="935">
                  <c:v>0.82499999999999996</c:v>
                </c:pt>
                <c:pt idx="936">
                  <c:v>0.81914100000000001</c:v>
                </c:pt>
                <c:pt idx="937">
                  <c:v>0.81328100000000003</c:v>
                </c:pt>
                <c:pt idx="938">
                  <c:v>0.80937499999999996</c:v>
                </c:pt>
                <c:pt idx="939">
                  <c:v>0.80546899999999999</c:v>
                </c:pt>
                <c:pt idx="940">
                  <c:v>0.801562</c:v>
                </c:pt>
                <c:pt idx="941">
                  <c:v>0.79765600000000003</c:v>
                </c:pt>
                <c:pt idx="942">
                  <c:v>0.79570300000000005</c:v>
                </c:pt>
                <c:pt idx="943">
                  <c:v>0.79179699999999997</c:v>
                </c:pt>
                <c:pt idx="944">
                  <c:v>0.79179699999999997</c:v>
                </c:pt>
                <c:pt idx="945">
                  <c:v>0.78984399999999999</c:v>
                </c:pt>
                <c:pt idx="946">
                  <c:v>0.78984399999999999</c:v>
                </c:pt>
                <c:pt idx="947">
                  <c:v>0.78984399999999999</c:v>
                </c:pt>
                <c:pt idx="948">
                  <c:v>0.79179699999999997</c:v>
                </c:pt>
                <c:pt idx="949">
                  <c:v>0.79179699999999997</c:v>
                </c:pt>
                <c:pt idx="950">
                  <c:v>0.79374999999999996</c:v>
                </c:pt>
                <c:pt idx="951">
                  <c:v>0.79570300000000005</c:v>
                </c:pt>
                <c:pt idx="952">
                  <c:v>0.79765600000000003</c:v>
                </c:pt>
                <c:pt idx="953">
                  <c:v>0.79960900000000001</c:v>
                </c:pt>
                <c:pt idx="954">
                  <c:v>0.80351600000000001</c:v>
                </c:pt>
                <c:pt idx="955">
                  <c:v>0.80546899999999999</c:v>
                </c:pt>
                <c:pt idx="956">
                  <c:v>0.80742199999999997</c:v>
                </c:pt>
                <c:pt idx="957">
                  <c:v>0.81132800000000005</c:v>
                </c:pt>
                <c:pt idx="958">
                  <c:v>0.81328100000000003</c:v>
                </c:pt>
                <c:pt idx="959">
                  <c:v>0.817187</c:v>
                </c:pt>
                <c:pt idx="960">
                  <c:v>0.82109399999999999</c:v>
                </c:pt>
                <c:pt idx="961">
                  <c:v>0.82695300000000005</c:v>
                </c:pt>
                <c:pt idx="962">
                  <c:v>0.83085900000000001</c:v>
                </c:pt>
                <c:pt idx="963">
                  <c:v>0.83671899999999999</c:v>
                </c:pt>
                <c:pt idx="964">
                  <c:v>0.84257800000000005</c:v>
                </c:pt>
                <c:pt idx="965">
                  <c:v>0.848437</c:v>
                </c:pt>
                <c:pt idx="966">
                  <c:v>0.85624999999999996</c:v>
                </c:pt>
                <c:pt idx="967">
                  <c:v>0.86210900000000001</c:v>
                </c:pt>
                <c:pt idx="968">
                  <c:v>0.86992199999999997</c:v>
                </c:pt>
                <c:pt idx="969">
                  <c:v>0.87578100000000003</c:v>
                </c:pt>
                <c:pt idx="970">
                  <c:v>0.88359399999999999</c:v>
                </c:pt>
                <c:pt idx="971">
                  <c:v>0.88945300000000005</c:v>
                </c:pt>
                <c:pt idx="972">
                  <c:v>0.895312</c:v>
                </c:pt>
                <c:pt idx="973">
                  <c:v>0.90117199999999997</c:v>
                </c:pt>
                <c:pt idx="974">
                  <c:v>0.90507800000000005</c:v>
                </c:pt>
                <c:pt idx="975">
                  <c:v>0.90898400000000001</c:v>
                </c:pt>
                <c:pt idx="976">
                  <c:v>0.91289100000000001</c:v>
                </c:pt>
                <c:pt idx="977">
                  <c:v>0.91679699999999997</c:v>
                </c:pt>
                <c:pt idx="978">
                  <c:v>0.92070300000000005</c:v>
                </c:pt>
                <c:pt idx="979">
                  <c:v>0.92460900000000001</c:v>
                </c:pt>
                <c:pt idx="980">
                  <c:v>0.92851600000000001</c:v>
                </c:pt>
                <c:pt idx="981">
                  <c:v>0.93437499999999996</c:v>
                </c:pt>
                <c:pt idx="982">
                  <c:v>0.93828100000000003</c:v>
                </c:pt>
                <c:pt idx="983">
                  <c:v>0.942187</c:v>
                </c:pt>
                <c:pt idx="984">
                  <c:v>0.94804699999999997</c:v>
                </c:pt>
                <c:pt idx="985">
                  <c:v>0.95195300000000005</c:v>
                </c:pt>
                <c:pt idx="986">
                  <c:v>0.95585900000000001</c:v>
                </c:pt>
                <c:pt idx="987">
                  <c:v>0.957812</c:v>
                </c:pt>
                <c:pt idx="988">
                  <c:v>0.96171899999999999</c:v>
                </c:pt>
                <c:pt idx="989">
                  <c:v>0.96367199999999997</c:v>
                </c:pt>
                <c:pt idx="990">
                  <c:v>0.96562499999999996</c:v>
                </c:pt>
                <c:pt idx="991">
                  <c:v>0.96757800000000005</c:v>
                </c:pt>
                <c:pt idx="992">
                  <c:v>0.96953100000000003</c:v>
                </c:pt>
                <c:pt idx="993">
                  <c:v>0.96953100000000003</c:v>
                </c:pt>
                <c:pt idx="994">
                  <c:v>0.97148400000000001</c:v>
                </c:pt>
                <c:pt idx="995">
                  <c:v>0.97148400000000001</c:v>
                </c:pt>
                <c:pt idx="996">
                  <c:v>0.97148400000000001</c:v>
                </c:pt>
                <c:pt idx="997">
                  <c:v>0.97148400000000001</c:v>
                </c:pt>
                <c:pt idx="998">
                  <c:v>0.97148400000000001</c:v>
                </c:pt>
                <c:pt idx="999">
                  <c:v>0.96953100000000003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9760"/>
        <c:axId val="45271296"/>
      </c:scatterChart>
      <c:valAx>
        <c:axId val="45269760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271296"/>
        <c:crosses val="autoZero"/>
        <c:crossBetween val="midCat"/>
      </c:valAx>
      <c:valAx>
        <c:axId val="452712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269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'5v'!$B$3:$B$1002</c:f>
              <c:numCache>
                <c:formatCode>0.00E+00</c:formatCode>
                <c:ptCount val="1000"/>
                <c:pt idx="0">
                  <c:v>0.203906</c:v>
                </c:pt>
                <c:pt idx="1">
                  <c:v>0.23320299999999999</c:v>
                </c:pt>
                <c:pt idx="2">
                  <c:v>0.26445299999999999</c:v>
                </c:pt>
                <c:pt idx="3">
                  <c:v>0.29570299999999999</c:v>
                </c:pt>
                <c:pt idx="4">
                  <c:v>0.32500000000000001</c:v>
                </c:pt>
                <c:pt idx="5">
                  <c:v>0.35429699999999997</c:v>
                </c:pt>
                <c:pt idx="6">
                  <c:v>0.38359399999999999</c:v>
                </c:pt>
                <c:pt idx="7">
                  <c:v>0.41289100000000001</c:v>
                </c:pt>
                <c:pt idx="8">
                  <c:v>0.442187</c:v>
                </c:pt>
                <c:pt idx="9">
                  <c:v>0.473437</c:v>
                </c:pt>
                <c:pt idx="10">
                  <c:v>0.504687</c:v>
                </c:pt>
                <c:pt idx="11">
                  <c:v>0.53398400000000001</c:v>
                </c:pt>
                <c:pt idx="12">
                  <c:v>0.56328100000000003</c:v>
                </c:pt>
                <c:pt idx="13">
                  <c:v>0.59062499999999996</c:v>
                </c:pt>
                <c:pt idx="14">
                  <c:v>0.61992199999999997</c:v>
                </c:pt>
                <c:pt idx="15">
                  <c:v>0.64726600000000001</c:v>
                </c:pt>
                <c:pt idx="16">
                  <c:v>0.676562</c:v>
                </c:pt>
                <c:pt idx="17">
                  <c:v>0.70390600000000003</c:v>
                </c:pt>
                <c:pt idx="18">
                  <c:v>0.73124999999999996</c:v>
                </c:pt>
                <c:pt idx="19">
                  <c:v>0.76054699999999997</c:v>
                </c:pt>
                <c:pt idx="20">
                  <c:v>0.785937</c:v>
                </c:pt>
                <c:pt idx="21">
                  <c:v>0.81328100000000003</c:v>
                </c:pt>
                <c:pt idx="22">
                  <c:v>0.83671899999999999</c:v>
                </c:pt>
                <c:pt idx="23">
                  <c:v>0.864062</c:v>
                </c:pt>
                <c:pt idx="24">
                  <c:v>0.89140600000000003</c:v>
                </c:pt>
                <c:pt idx="25">
                  <c:v>0.91874999999999996</c:v>
                </c:pt>
                <c:pt idx="26">
                  <c:v>0.94609399999999999</c:v>
                </c:pt>
                <c:pt idx="27">
                  <c:v>0.97148400000000001</c:v>
                </c:pt>
                <c:pt idx="28">
                  <c:v>0.99492199999999997</c:v>
                </c:pt>
                <c:pt idx="29">
                  <c:v>1.0203120000000001</c:v>
                </c:pt>
                <c:pt idx="30">
                  <c:v>1.0476559999999999</c:v>
                </c:pt>
                <c:pt idx="31">
                  <c:v>1.071094</c:v>
                </c:pt>
                <c:pt idx="32">
                  <c:v>1.0945309999999999</c:v>
                </c:pt>
                <c:pt idx="33">
                  <c:v>1.117969</c:v>
                </c:pt>
                <c:pt idx="34">
                  <c:v>1.1414059999999999</c:v>
                </c:pt>
                <c:pt idx="35">
                  <c:v>1.164844</c:v>
                </c:pt>
                <c:pt idx="36">
                  <c:v>1.184375</c:v>
                </c:pt>
                <c:pt idx="37">
                  <c:v>1.2097659999999999</c:v>
                </c:pt>
                <c:pt idx="38">
                  <c:v>1.233203</c:v>
                </c:pt>
                <c:pt idx="39">
                  <c:v>1.2566409999999999</c:v>
                </c:pt>
                <c:pt idx="40">
                  <c:v>1.278125</c:v>
                </c:pt>
                <c:pt idx="41">
                  <c:v>1.3015620000000001</c:v>
                </c:pt>
                <c:pt idx="42">
                  <c:v>1.325</c:v>
                </c:pt>
                <c:pt idx="43">
                  <c:v>1.346484</c:v>
                </c:pt>
                <c:pt idx="44">
                  <c:v>1.3640620000000001</c:v>
                </c:pt>
                <c:pt idx="45">
                  <c:v>1.3875</c:v>
                </c:pt>
                <c:pt idx="46">
                  <c:v>1.408984</c:v>
                </c:pt>
                <c:pt idx="47">
                  <c:v>1.430469</c:v>
                </c:pt>
                <c:pt idx="48">
                  <c:v>1.45</c:v>
                </c:pt>
                <c:pt idx="49">
                  <c:v>1.467578</c:v>
                </c:pt>
                <c:pt idx="50">
                  <c:v>1.4890620000000001</c:v>
                </c:pt>
                <c:pt idx="51">
                  <c:v>1.508594</c:v>
                </c:pt>
                <c:pt idx="52">
                  <c:v>1.528125</c:v>
                </c:pt>
                <c:pt idx="53">
                  <c:v>1.54375</c:v>
                </c:pt>
                <c:pt idx="54">
                  <c:v>1.561328</c:v>
                </c:pt>
                <c:pt idx="55">
                  <c:v>1.5847659999999999</c:v>
                </c:pt>
                <c:pt idx="56">
                  <c:v>1.602344</c:v>
                </c:pt>
                <c:pt idx="57">
                  <c:v>1.6199220000000001</c:v>
                </c:pt>
                <c:pt idx="58">
                  <c:v>1.6375</c:v>
                </c:pt>
                <c:pt idx="59">
                  <c:v>1.653125</c:v>
                </c:pt>
                <c:pt idx="60">
                  <c:v>1.6726559999999999</c:v>
                </c:pt>
                <c:pt idx="61">
                  <c:v>1.6882809999999999</c:v>
                </c:pt>
                <c:pt idx="62">
                  <c:v>1.7039059999999999</c:v>
                </c:pt>
                <c:pt idx="63">
                  <c:v>1.721484</c:v>
                </c:pt>
                <c:pt idx="64">
                  <c:v>1.733203</c:v>
                </c:pt>
                <c:pt idx="65">
                  <c:v>1.746875</c:v>
                </c:pt>
                <c:pt idx="66">
                  <c:v>1.7664059999999999</c:v>
                </c:pt>
                <c:pt idx="67">
                  <c:v>1.7820309999999999</c:v>
                </c:pt>
                <c:pt idx="68">
                  <c:v>1.79375</c:v>
                </c:pt>
                <c:pt idx="69">
                  <c:v>1.8074220000000001</c:v>
                </c:pt>
                <c:pt idx="70">
                  <c:v>1.821094</c:v>
                </c:pt>
                <c:pt idx="71">
                  <c:v>1.830859</c:v>
                </c:pt>
                <c:pt idx="72">
                  <c:v>1.842578</c:v>
                </c:pt>
                <c:pt idx="73">
                  <c:v>1.85625</c:v>
                </c:pt>
                <c:pt idx="74">
                  <c:v>1.867969</c:v>
                </c:pt>
                <c:pt idx="75">
                  <c:v>1.877734</c:v>
                </c:pt>
                <c:pt idx="76">
                  <c:v>1.889453</c:v>
                </c:pt>
                <c:pt idx="77">
                  <c:v>1.9011720000000001</c:v>
                </c:pt>
                <c:pt idx="78">
                  <c:v>1.908984</c:v>
                </c:pt>
                <c:pt idx="79">
                  <c:v>1.9128909999999999</c:v>
                </c:pt>
                <c:pt idx="80">
                  <c:v>1.9226559999999999</c:v>
                </c:pt>
                <c:pt idx="81">
                  <c:v>1.9324220000000001</c:v>
                </c:pt>
                <c:pt idx="82">
                  <c:v>1.946094</c:v>
                </c:pt>
                <c:pt idx="83">
                  <c:v>1.9578120000000001</c:v>
                </c:pt>
                <c:pt idx="84">
                  <c:v>1.9636720000000001</c:v>
                </c:pt>
                <c:pt idx="85">
                  <c:v>1.971484</c:v>
                </c:pt>
                <c:pt idx="86">
                  <c:v>1.9792970000000001</c:v>
                </c:pt>
                <c:pt idx="87">
                  <c:v>1.9851559999999999</c:v>
                </c:pt>
                <c:pt idx="88">
                  <c:v>1.9910159999999999</c:v>
                </c:pt>
                <c:pt idx="89">
                  <c:v>1.996875</c:v>
                </c:pt>
                <c:pt idx="90">
                  <c:v>2.0007809999999999</c:v>
                </c:pt>
                <c:pt idx="91">
                  <c:v>2.0046870000000001</c:v>
                </c:pt>
                <c:pt idx="92">
                  <c:v>2.008594</c:v>
                </c:pt>
                <c:pt idx="93">
                  <c:v>2.0125000000000002</c:v>
                </c:pt>
                <c:pt idx="94">
                  <c:v>2.0164059999999999</c:v>
                </c:pt>
                <c:pt idx="95">
                  <c:v>2.0203120000000001</c:v>
                </c:pt>
                <c:pt idx="96">
                  <c:v>2.0222660000000001</c:v>
                </c:pt>
                <c:pt idx="97">
                  <c:v>2.0261719999999999</c:v>
                </c:pt>
                <c:pt idx="98">
                  <c:v>2.0281250000000002</c:v>
                </c:pt>
                <c:pt idx="99">
                  <c:v>2.030078</c:v>
                </c:pt>
                <c:pt idx="100">
                  <c:v>2.0320309999999999</c:v>
                </c:pt>
                <c:pt idx="101">
                  <c:v>2.0320309999999999</c:v>
                </c:pt>
                <c:pt idx="102">
                  <c:v>2.0339839999999998</c:v>
                </c:pt>
                <c:pt idx="103">
                  <c:v>2.0339839999999998</c:v>
                </c:pt>
                <c:pt idx="104">
                  <c:v>2.0339839999999998</c:v>
                </c:pt>
                <c:pt idx="105">
                  <c:v>2.0339839999999998</c:v>
                </c:pt>
                <c:pt idx="106">
                  <c:v>2.0339839999999998</c:v>
                </c:pt>
                <c:pt idx="107">
                  <c:v>2.0320309999999999</c:v>
                </c:pt>
                <c:pt idx="108">
                  <c:v>2.030078</c:v>
                </c:pt>
                <c:pt idx="109">
                  <c:v>2.0281250000000002</c:v>
                </c:pt>
                <c:pt idx="110">
                  <c:v>2.0261719999999999</c:v>
                </c:pt>
                <c:pt idx="111">
                  <c:v>2.024219</c:v>
                </c:pt>
                <c:pt idx="112">
                  <c:v>2.0203120000000001</c:v>
                </c:pt>
                <c:pt idx="113">
                  <c:v>2.0164059999999999</c:v>
                </c:pt>
                <c:pt idx="114">
                  <c:v>2.0125000000000002</c:v>
                </c:pt>
                <c:pt idx="115">
                  <c:v>2.008594</c:v>
                </c:pt>
                <c:pt idx="116">
                  <c:v>2.0046870000000001</c:v>
                </c:pt>
                <c:pt idx="117">
                  <c:v>2.0007809999999999</c:v>
                </c:pt>
                <c:pt idx="118">
                  <c:v>1.998828</c:v>
                </c:pt>
                <c:pt idx="119">
                  <c:v>1.9910159999999999</c:v>
                </c:pt>
                <c:pt idx="120">
                  <c:v>1.9851559999999999</c:v>
                </c:pt>
                <c:pt idx="121">
                  <c:v>1.9792970000000001</c:v>
                </c:pt>
                <c:pt idx="122">
                  <c:v>1.9734370000000001</c:v>
                </c:pt>
                <c:pt idx="123">
                  <c:v>1.965625</c:v>
                </c:pt>
                <c:pt idx="124">
                  <c:v>1.9578120000000001</c:v>
                </c:pt>
                <c:pt idx="125">
                  <c:v>1.9480470000000001</c:v>
                </c:pt>
                <c:pt idx="126">
                  <c:v>1.934375</c:v>
                </c:pt>
                <c:pt idx="127">
                  <c:v>1.924609</c:v>
                </c:pt>
                <c:pt idx="128">
                  <c:v>1.914844</c:v>
                </c:pt>
                <c:pt idx="129">
                  <c:v>1.908984</c:v>
                </c:pt>
                <c:pt idx="130">
                  <c:v>1.9011720000000001</c:v>
                </c:pt>
                <c:pt idx="131">
                  <c:v>1.8914059999999999</c:v>
                </c:pt>
                <c:pt idx="132">
                  <c:v>1.8796870000000001</c:v>
                </c:pt>
                <c:pt idx="133">
                  <c:v>1.8699220000000001</c:v>
                </c:pt>
                <c:pt idx="134">
                  <c:v>1.858203</c:v>
                </c:pt>
                <c:pt idx="135">
                  <c:v>1.8445309999999999</c:v>
                </c:pt>
                <c:pt idx="136">
                  <c:v>1.8328120000000001</c:v>
                </c:pt>
                <c:pt idx="137">
                  <c:v>1.821094</c:v>
                </c:pt>
                <c:pt idx="138">
                  <c:v>1.809375</c:v>
                </c:pt>
                <c:pt idx="139">
                  <c:v>1.795703</c:v>
                </c:pt>
                <c:pt idx="140">
                  <c:v>1.783984</c:v>
                </c:pt>
                <c:pt idx="141">
                  <c:v>1.7703120000000001</c:v>
                </c:pt>
                <c:pt idx="142">
                  <c:v>1.748828</c:v>
                </c:pt>
                <c:pt idx="143">
                  <c:v>1.733203</c:v>
                </c:pt>
                <c:pt idx="144">
                  <c:v>1.7234370000000001</c:v>
                </c:pt>
                <c:pt idx="145">
                  <c:v>1.7078120000000001</c:v>
                </c:pt>
                <c:pt idx="146">
                  <c:v>1.690234</c:v>
                </c:pt>
                <c:pt idx="147">
                  <c:v>1.674609</c:v>
                </c:pt>
                <c:pt idx="148">
                  <c:v>1.655078</c:v>
                </c:pt>
                <c:pt idx="149">
                  <c:v>1.639453</c:v>
                </c:pt>
                <c:pt idx="150">
                  <c:v>1.623828</c:v>
                </c:pt>
                <c:pt idx="151">
                  <c:v>1.6042970000000001</c:v>
                </c:pt>
                <c:pt idx="152">
                  <c:v>1.586719</c:v>
                </c:pt>
                <c:pt idx="153">
                  <c:v>1.565234</c:v>
                </c:pt>
                <c:pt idx="154">
                  <c:v>1.545703</c:v>
                </c:pt>
                <c:pt idx="155">
                  <c:v>1.530078</c:v>
                </c:pt>
                <c:pt idx="156">
                  <c:v>1.5105470000000001</c:v>
                </c:pt>
                <c:pt idx="157">
                  <c:v>1.492969</c:v>
                </c:pt>
                <c:pt idx="158">
                  <c:v>1.471484</c:v>
                </c:pt>
                <c:pt idx="159">
                  <c:v>1.4539059999999999</c:v>
                </c:pt>
                <c:pt idx="160">
                  <c:v>1.434375</c:v>
                </c:pt>
                <c:pt idx="161">
                  <c:v>1.4128909999999999</c:v>
                </c:pt>
                <c:pt idx="162">
                  <c:v>1.3914059999999999</c:v>
                </c:pt>
                <c:pt idx="163">
                  <c:v>1.367969</c:v>
                </c:pt>
                <c:pt idx="164">
                  <c:v>1.3503909999999999</c:v>
                </c:pt>
                <c:pt idx="165">
                  <c:v>1.326953</c:v>
                </c:pt>
                <c:pt idx="166">
                  <c:v>1.305469</c:v>
                </c:pt>
                <c:pt idx="167">
                  <c:v>1.2820309999999999</c:v>
                </c:pt>
                <c:pt idx="168">
                  <c:v>1.2605470000000001</c:v>
                </c:pt>
                <c:pt idx="169">
                  <c:v>1.237109</c:v>
                </c:pt>
                <c:pt idx="170">
                  <c:v>1.2136720000000001</c:v>
                </c:pt>
                <c:pt idx="171">
                  <c:v>1.1882809999999999</c:v>
                </c:pt>
                <c:pt idx="172">
                  <c:v>1.16875</c:v>
                </c:pt>
                <c:pt idx="173">
                  <c:v>1.1453120000000001</c:v>
                </c:pt>
                <c:pt idx="174">
                  <c:v>1.121875</c:v>
                </c:pt>
                <c:pt idx="175">
                  <c:v>1.096484</c:v>
                </c:pt>
                <c:pt idx="176">
                  <c:v>1.075</c:v>
                </c:pt>
                <c:pt idx="177">
                  <c:v>1.0515620000000001</c:v>
                </c:pt>
                <c:pt idx="178">
                  <c:v>1.024219</c:v>
                </c:pt>
                <c:pt idx="179">
                  <c:v>0.99882800000000005</c:v>
                </c:pt>
                <c:pt idx="180">
                  <c:v>0.97539100000000001</c:v>
                </c:pt>
                <c:pt idx="181">
                  <c:v>0.95</c:v>
                </c:pt>
                <c:pt idx="182">
                  <c:v>0.92265600000000003</c:v>
                </c:pt>
                <c:pt idx="183">
                  <c:v>0.89726600000000001</c:v>
                </c:pt>
                <c:pt idx="184">
                  <c:v>0.86992199999999997</c:v>
                </c:pt>
                <c:pt idx="185">
                  <c:v>0.84257800000000005</c:v>
                </c:pt>
                <c:pt idx="186">
                  <c:v>0.817187</c:v>
                </c:pt>
                <c:pt idx="187">
                  <c:v>0.79179699999999997</c:v>
                </c:pt>
                <c:pt idx="188">
                  <c:v>0.76445300000000005</c:v>
                </c:pt>
                <c:pt idx="189">
                  <c:v>0.73515600000000003</c:v>
                </c:pt>
                <c:pt idx="190">
                  <c:v>0.707812</c:v>
                </c:pt>
                <c:pt idx="191">
                  <c:v>0.68046899999999999</c:v>
                </c:pt>
                <c:pt idx="192">
                  <c:v>0.65312499999999996</c:v>
                </c:pt>
                <c:pt idx="193">
                  <c:v>0.62578100000000003</c:v>
                </c:pt>
                <c:pt idx="194">
                  <c:v>0.59648400000000001</c:v>
                </c:pt>
                <c:pt idx="195">
                  <c:v>0.567187</c:v>
                </c:pt>
                <c:pt idx="196">
                  <c:v>0.53789100000000001</c:v>
                </c:pt>
                <c:pt idx="197">
                  <c:v>0.51054699999999997</c:v>
                </c:pt>
                <c:pt idx="198">
                  <c:v>0.47929699999999997</c:v>
                </c:pt>
                <c:pt idx="199">
                  <c:v>0.44609399999999999</c:v>
                </c:pt>
                <c:pt idx="200">
                  <c:v>0.41679699999999997</c:v>
                </c:pt>
                <c:pt idx="201">
                  <c:v>0.38945299999999999</c:v>
                </c:pt>
                <c:pt idx="202">
                  <c:v>0.36015599999999998</c:v>
                </c:pt>
                <c:pt idx="203">
                  <c:v>0.33085900000000001</c:v>
                </c:pt>
                <c:pt idx="204">
                  <c:v>0.29960900000000001</c:v>
                </c:pt>
                <c:pt idx="205">
                  <c:v>0.26835900000000001</c:v>
                </c:pt>
                <c:pt idx="206">
                  <c:v>0.239062</c:v>
                </c:pt>
                <c:pt idx="207">
                  <c:v>0.20976600000000001</c:v>
                </c:pt>
                <c:pt idx="208">
                  <c:v>0.18046899999999999</c:v>
                </c:pt>
                <c:pt idx="209">
                  <c:v>0.14921899999999999</c:v>
                </c:pt>
                <c:pt idx="210">
                  <c:v>0.121875</c:v>
                </c:pt>
                <c:pt idx="211">
                  <c:v>9.0624999999999997E-2</c:v>
                </c:pt>
                <c:pt idx="212">
                  <c:v>6.1328000000000001E-2</c:v>
                </c:pt>
                <c:pt idx="213">
                  <c:v>2.8125000000000001E-2</c:v>
                </c:pt>
                <c:pt idx="214">
                  <c:v>-5.078E-3</c:v>
                </c:pt>
                <c:pt idx="215">
                  <c:v>-3.4375000000000003E-2</c:v>
                </c:pt>
                <c:pt idx="216">
                  <c:v>-6.5625000000000003E-2</c:v>
                </c:pt>
                <c:pt idx="217">
                  <c:v>-9.4922000000000006E-2</c:v>
                </c:pt>
                <c:pt idx="218">
                  <c:v>-0.12617200000000001</c:v>
                </c:pt>
                <c:pt idx="219">
                  <c:v>-0.15742200000000001</c:v>
                </c:pt>
                <c:pt idx="220">
                  <c:v>-0.19062499999999999</c:v>
                </c:pt>
                <c:pt idx="221">
                  <c:v>-0.22187499999999999</c:v>
                </c:pt>
                <c:pt idx="222">
                  <c:v>-0.25312499999999999</c:v>
                </c:pt>
                <c:pt idx="223">
                  <c:v>-0.28437499999999999</c:v>
                </c:pt>
                <c:pt idx="224">
                  <c:v>-0.31562499999999999</c:v>
                </c:pt>
                <c:pt idx="225">
                  <c:v>-0.34492200000000001</c:v>
                </c:pt>
                <c:pt idx="226">
                  <c:v>-0.37617200000000001</c:v>
                </c:pt>
                <c:pt idx="227">
                  <c:v>-0.40546900000000002</c:v>
                </c:pt>
                <c:pt idx="228">
                  <c:v>-0.432813</c:v>
                </c:pt>
                <c:pt idx="229">
                  <c:v>-0.464063</c:v>
                </c:pt>
                <c:pt idx="230">
                  <c:v>-0.49335899999999999</c:v>
                </c:pt>
                <c:pt idx="231">
                  <c:v>-0.52265600000000001</c:v>
                </c:pt>
                <c:pt idx="232">
                  <c:v>-0.55390600000000001</c:v>
                </c:pt>
                <c:pt idx="233">
                  <c:v>-0.58515600000000001</c:v>
                </c:pt>
                <c:pt idx="234">
                  <c:v>-0.61640600000000001</c:v>
                </c:pt>
                <c:pt idx="235">
                  <c:v>-0.64960899999999999</c:v>
                </c:pt>
                <c:pt idx="236">
                  <c:v>-0.682813</c:v>
                </c:pt>
                <c:pt idx="237">
                  <c:v>-0.71601599999999999</c:v>
                </c:pt>
                <c:pt idx="238">
                  <c:v>-0.74726599999999999</c:v>
                </c:pt>
                <c:pt idx="239">
                  <c:v>-0.776563</c:v>
                </c:pt>
                <c:pt idx="240">
                  <c:v>-0.80585899999999999</c:v>
                </c:pt>
                <c:pt idx="241">
                  <c:v>-0.83710899999999999</c:v>
                </c:pt>
                <c:pt idx="242">
                  <c:v>-0.86835899999999999</c:v>
                </c:pt>
                <c:pt idx="243">
                  <c:v>-0.89960899999999999</c:v>
                </c:pt>
                <c:pt idx="244">
                  <c:v>-0.93085899999999999</c:v>
                </c:pt>
                <c:pt idx="245">
                  <c:v>-0.96210899999999999</c:v>
                </c:pt>
                <c:pt idx="246">
                  <c:v>-0.99335899999999999</c:v>
                </c:pt>
                <c:pt idx="247">
                  <c:v>-1.022656</c:v>
                </c:pt>
                <c:pt idx="248">
                  <c:v>-1.053906</c:v>
                </c:pt>
                <c:pt idx="249">
                  <c:v>-1.08125</c:v>
                </c:pt>
                <c:pt idx="250">
                  <c:v>-1.110547</c:v>
                </c:pt>
                <c:pt idx="251">
                  <c:v>-1.141797</c:v>
                </c:pt>
                <c:pt idx="252">
                  <c:v>-1.173047</c:v>
                </c:pt>
                <c:pt idx="253">
                  <c:v>-1.204297</c:v>
                </c:pt>
                <c:pt idx="254">
                  <c:v>-1.231641</c:v>
                </c:pt>
                <c:pt idx="255">
                  <c:v>-1.2609379999999999</c:v>
                </c:pt>
                <c:pt idx="256">
                  <c:v>-1.2902340000000001</c:v>
                </c:pt>
                <c:pt idx="257">
                  <c:v>-1.319531</c:v>
                </c:pt>
                <c:pt idx="258">
                  <c:v>-1.350781</c:v>
                </c:pt>
                <c:pt idx="259">
                  <c:v>-1.382031</c:v>
                </c:pt>
                <c:pt idx="260">
                  <c:v>-1.413281</c:v>
                </c:pt>
                <c:pt idx="261">
                  <c:v>-1.4425779999999999</c:v>
                </c:pt>
                <c:pt idx="262">
                  <c:v>-1.471875</c:v>
                </c:pt>
                <c:pt idx="263">
                  <c:v>-1.501172</c:v>
                </c:pt>
                <c:pt idx="264">
                  <c:v>-1.5304690000000001</c:v>
                </c:pt>
                <c:pt idx="265">
                  <c:v>-1.5558590000000001</c:v>
                </c:pt>
                <c:pt idx="266">
                  <c:v>-1.5871090000000001</c:v>
                </c:pt>
                <c:pt idx="267">
                  <c:v>-1.6144529999999999</c:v>
                </c:pt>
                <c:pt idx="268">
                  <c:v>-1.641797</c:v>
                </c:pt>
                <c:pt idx="269">
                  <c:v>-1.669141</c:v>
                </c:pt>
                <c:pt idx="270">
                  <c:v>-1.6964840000000001</c:v>
                </c:pt>
                <c:pt idx="271">
                  <c:v>-1.721875</c:v>
                </c:pt>
                <c:pt idx="272">
                  <c:v>-1.7492190000000001</c:v>
                </c:pt>
                <c:pt idx="273">
                  <c:v>-1.778516</c:v>
                </c:pt>
                <c:pt idx="274">
                  <c:v>-1.8058590000000001</c:v>
                </c:pt>
                <c:pt idx="275">
                  <c:v>-1.829297</c:v>
                </c:pt>
                <c:pt idx="276">
                  <c:v>-1.8546879999999999</c:v>
                </c:pt>
                <c:pt idx="277">
                  <c:v>-1.8800779999999999</c:v>
                </c:pt>
                <c:pt idx="278">
                  <c:v>-1.9054690000000001</c:v>
                </c:pt>
                <c:pt idx="279">
                  <c:v>-1.928906</c:v>
                </c:pt>
                <c:pt idx="280">
                  <c:v>-1.95625</c:v>
                </c:pt>
                <c:pt idx="281">
                  <c:v>-1.9796879999999999</c:v>
                </c:pt>
                <c:pt idx="282">
                  <c:v>-2.001172</c:v>
                </c:pt>
                <c:pt idx="283">
                  <c:v>-2.0246089999999999</c:v>
                </c:pt>
                <c:pt idx="284">
                  <c:v>-2.0499999999999998</c:v>
                </c:pt>
                <c:pt idx="285">
                  <c:v>-2.0753910000000002</c:v>
                </c:pt>
                <c:pt idx="286">
                  <c:v>-2.0968749999999998</c:v>
                </c:pt>
                <c:pt idx="287">
                  <c:v>-2.1222660000000002</c:v>
                </c:pt>
                <c:pt idx="288">
                  <c:v>-2.1457030000000001</c:v>
                </c:pt>
                <c:pt idx="289">
                  <c:v>-2.1691410000000002</c:v>
                </c:pt>
                <c:pt idx="290">
                  <c:v>-2.1906249999999998</c:v>
                </c:pt>
                <c:pt idx="291">
                  <c:v>-2.2140629999999999</c:v>
                </c:pt>
                <c:pt idx="292">
                  <c:v>-2.235547</c:v>
                </c:pt>
                <c:pt idx="293">
                  <c:v>-2.2589839999999999</c:v>
                </c:pt>
                <c:pt idx="294">
                  <c:v>-2.2765629999999999</c:v>
                </c:pt>
                <c:pt idx="295">
                  <c:v>-2.298047</c:v>
                </c:pt>
                <c:pt idx="296">
                  <c:v>-2.3214839999999999</c:v>
                </c:pt>
                <c:pt idx="297">
                  <c:v>-2.3410160000000002</c:v>
                </c:pt>
                <c:pt idx="298">
                  <c:v>-2.360547</c:v>
                </c:pt>
                <c:pt idx="299">
                  <c:v>-2.3781249999999998</c:v>
                </c:pt>
                <c:pt idx="300">
                  <c:v>-2.3996089999999999</c:v>
                </c:pt>
                <c:pt idx="301">
                  <c:v>-2.4171879999999999</c:v>
                </c:pt>
                <c:pt idx="302">
                  <c:v>-2.438672</c:v>
                </c:pt>
                <c:pt idx="303">
                  <c:v>-2.454297</c:v>
                </c:pt>
                <c:pt idx="304">
                  <c:v>-2.4718749999999998</c:v>
                </c:pt>
                <c:pt idx="305">
                  <c:v>-2.4953129999999999</c:v>
                </c:pt>
                <c:pt idx="306">
                  <c:v>-2.5128910000000002</c:v>
                </c:pt>
                <c:pt idx="307">
                  <c:v>-2.5304690000000001</c:v>
                </c:pt>
                <c:pt idx="308">
                  <c:v>-2.548047</c:v>
                </c:pt>
                <c:pt idx="309">
                  <c:v>-2.563672</c:v>
                </c:pt>
                <c:pt idx="310">
                  <c:v>-2.5832030000000001</c:v>
                </c:pt>
                <c:pt idx="311">
                  <c:v>-2.600781</c:v>
                </c:pt>
                <c:pt idx="312">
                  <c:v>-2.616406</c:v>
                </c:pt>
                <c:pt idx="313">
                  <c:v>-2.632031</c:v>
                </c:pt>
                <c:pt idx="314">
                  <c:v>-2.641797</c:v>
                </c:pt>
                <c:pt idx="315">
                  <c:v>-2.6554690000000001</c:v>
                </c:pt>
                <c:pt idx="316">
                  <c:v>-2.673047</c:v>
                </c:pt>
                <c:pt idx="317">
                  <c:v>-2.688672</c:v>
                </c:pt>
                <c:pt idx="318">
                  <c:v>-2.7023440000000001</c:v>
                </c:pt>
                <c:pt idx="319">
                  <c:v>-2.7160160000000002</c:v>
                </c:pt>
                <c:pt idx="320">
                  <c:v>-2.7277339999999999</c:v>
                </c:pt>
                <c:pt idx="321">
                  <c:v>-2.7374999999999998</c:v>
                </c:pt>
                <c:pt idx="322">
                  <c:v>-2.751172</c:v>
                </c:pt>
                <c:pt idx="323">
                  <c:v>-2.7648440000000001</c:v>
                </c:pt>
                <c:pt idx="324">
                  <c:v>-2.7765629999999999</c:v>
                </c:pt>
                <c:pt idx="325">
                  <c:v>-2.788281</c:v>
                </c:pt>
                <c:pt idx="326">
                  <c:v>-2.8</c:v>
                </c:pt>
                <c:pt idx="327">
                  <c:v>-2.8117190000000001</c:v>
                </c:pt>
                <c:pt idx="328">
                  <c:v>-2.819531</c:v>
                </c:pt>
                <c:pt idx="329">
                  <c:v>-2.8234379999999999</c:v>
                </c:pt>
                <c:pt idx="330">
                  <c:v>-2.8332030000000001</c:v>
                </c:pt>
                <c:pt idx="331">
                  <c:v>-2.8429690000000001</c:v>
                </c:pt>
                <c:pt idx="332">
                  <c:v>-2.8527339999999999</c:v>
                </c:pt>
                <c:pt idx="333">
                  <c:v>-2.8644530000000001</c:v>
                </c:pt>
                <c:pt idx="334">
                  <c:v>-2.8703129999999999</c:v>
                </c:pt>
                <c:pt idx="335">
                  <c:v>-2.8781249999999998</c:v>
                </c:pt>
                <c:pt idx="336">
                  <c:v>-2.8839839999999999</c:v>
                </c:pt>
                <c:pt idx="337">
                  <c:v>-2.891797</c:v>
                </c:pt>
                <c:pt idx="338">
                  <c:v>-2.897656</c:v>
                </c:pt>
                <c:pt idx="339">
                  <c:v>-2.9035160000000002</c:v>
                </c:pt>
                <c:pt idx="340">
                  <c:v>-2.907422</c:v>
                </c:pt>
                <c:pt idx="341">
                  <c:v>-2.9113280000000001</c:v>
                </c:pt>
                <c:pt idx="342">
                  <c:v>-2.9152339999999999</c:v>
                </c:pt>
                <c:pt idx="343">
                  <c:v>-2.9191410000000002</c:v>
                </c:pt>
                <c:pt idx="344">
                  <c:v>-2.923047</c:v>
                </c:pt>
                <c:pt idx="345">
                  <c:v>-2.9269530000000001</c:v>
                </c:pt>
                <c:pt idx="346">
                  <c:v>-2.9308589999999999</c:v>
                </c:pt>
                <c:pt idx="347">
                  <c:v>-2.9328129999999999</c:v>
                </c:pt>
                <c:pt idx="348">
                  <c:v>-2.9347660000000002</c:v>
                </c:pt>
                <c:pt idx="349">
                  <c:v>-2.9367190000000001</c:v>
                </c:pt>
                <c:pt idx="350">
                  <c:v>-2.938672</c:v>
                </c:pt>
                <c:pt idx="351">
                  <c:v>-2.9406249999999998</c:v>
                </c:pt>
                <c:pt idx="352">
                  <c:v>-2.9406249999999998</c:v>
                </c:pt>
                <c:pt idx="353">
                  <c:v>-2.9425780000000001</c:v>
                </c:pt>
                <c:pt idx="354">
                  <c:v>-2.9425780000000001</c:v>
                </c:pt>
                <c:pt idx="355">
                  <c:v>-2.9406249999999998</c:v>
                </c:pt>
                <c:pt idx="356">
                  <c:v>-2.9406249999999998</c:v>
                </c:pt>
                <c:pt idx="357">
                  <c:v>-2.938672</c:v>
                </c:pt>
                <c:pt idx="358">
                  <c:v>-2.938672</c:v>
                </c:pt>
                <c:pt idx="359">
                  <c:v>-2.9367190000000001</c:v>
                </c:pt>
                <c:pt idx="360">
                  <c:v>-2.9328129999999999</c:v>
                </c:pt>
                <c:pt idx="361">
                  <c:v>-2.9308589999999999</c:v>
                </c:pt>
                <c:pt idx="362">
                  <c:v>-2.9269530000000001</c:v>
                </c:pt>
                <c:pt idx="363">
                  <c:v>-2.9249999999999998</c:v>
                </c:pt>
                <c:pt idx="364">
                  <c:v>-2.9210940000000001</c:v>
                </c:pt>
                <c:pt idx="365">
                  <c:v>-2.9171879999999999</c:v>
                </c:pt>
                <c:pt idx="366">
                  <c:v>-2.913281</c:v>
                </c:pt>
                <c:pt idx="367">
                  <c:v>-2.9093749999999998</c:v>
                </c:pt>
                <c:pt idx="368">
                  <c:v>-2.9054690000000001</c:v>
                </c:pt>
                <c:pt idx="369">
                  <c:v>-2.8996089999999999</c:v>
                </c:pt>
                <c:pt idx="370">
                  <c:v>-2.891797</c:v>
                </c:pt>
                <c:pt idx="371">
                  <c:v>-2.8859379999999999</c:v>
                </c:pt>
                <c:pt idx="372">
                  <c:v>-2.8781249999999998</c:v>
                </c:pt>
                <c:pt idx="373">
                  <c:v>-2.8722660000000002</c:v>
                </c:pt>
                <c:pt idx="374">
                  <c:v>-2.8644530000000001</c:v>
                </c:pt>
                <c:pt idx="375">
                  <c:v>-2.8566410000000002</c:v>
                </c:pt>
                <c:pt idx="376">
                  <c:v>-2.8429690000000001</c:v>
                </c:pt>
                <c:pt idx="377">
                  <c:v>-2.835156</c:v>
                </c:pt>
                <c:pt idx="378">
                  <c:v>-2.8253910000000002</c:v>
                </c:pt>
                <c:pt idx="379">
                  <c:v>-2.819531</c:v>
                </c:pt>
                <c:pt idx="380">
                  <c:v>-2.813672</c:v>
                </c:pt>
                <c:pt idx="381">
                  <c:v>-2.8019530000000001</c:v>
                </c:pt>
                <c:pt idx="382">
                  <c:v>-2.7902339999999999</c:v>
                </c:pt>
                <c:pt idx="383">
                  <c:v>-2.7785160000000002</c:v>
                </c:pt>
                <c:pt idx="384">
                  <c:v>-2.766797</c:v>
                </c:pt>
                <c:pt idx="385">
                  <c:v>-2.7531249999999998</c:v>
                </c:pt>
                <c:pt idx="386">
                  <c:v>-2.7394530000000001</c:v>
                </c:pt>
                <c:pt idx="387">
                  <c:v>-2.7296879999999999</c:v>
                </c:pt>
                <c:pt idx="388">
                  <c:v>-2.7179690000000001</c:v>
                </c:pt>
                <c:pt idx="389">
                  <c:v>-2.704297</c:v>
                </c:pt>
                <c:pt idx="390">
                  <c:v>-2.6906249999999998</c:v>
                </c:pt>
                <c:pt idx="391">
                  <c:v>-2.6769530000000001</c:v>
                </c:pt>
                <c:pt idx="392">
                  <c:v>-2.657422</c:v>
                </c:pt>
                <c:pt idx="393">
                  <c:v>-2.6437499999999998</c:v>
                </c:pt>
                <c:pt idx="394">
                  <c:v>-2.6339839999999999</c:v>
                </c:pt>
                <c:pt idx="395">
                  <c:v>-2.6183589999999999</c:v>
                </c:pt>
                <c:pt idx="396">
                  <c:v>-2.6027339999999999</c:v>
                </c:pt>
                <c:pt idx="397">
                  <c:v>-2.5871089999999999</c:v>
                </c:pt>
                <c:pt idx="398">
                  <c:v>-2.5656249999999998</c:v>
                </c:pt>
                <c:pt idx="399">
                  <c:v>-2.5499999999999998</c:v>
                </c:pt>
                <c:pt idx="400">
                  <c:v>-2.5343749999999998</c:v>
                </c:pt>
                <c:pt idx="401">
                  <c:v>-2.5148440000000001</c:v>
                </c:pt>
                <c:pt idx="402">
                  <c:v>-2.4992190000000001</c:v>
                </c:pt>
                <c:pt idx="403">
                  <c:v>-2.475781</c:v>
                </c:pt>
                <c:pt idx="404">
                  <c:v>-2.4562499999999998</c:v>
                </c:pt>
                <c:pt idx="405">
                  <c:v>-2.4425780000000001</c:v>
                </c:pt>
                <c:pt idx="406">
                  <c:v>-2.4210940000000001</c:v>
                </c:pt>
                <c:pt idx="407">
                  <c:v>-2.4035160000000002</c:v>
                </c:pt>
                <c:pt idx="408">
                  <c:v>-2.382031</c:v>
                </c:pt>
                <c:pt idx="409">
                  <c:v>-2.3624999999999998</c:v>
                </c:pt>
                <c:pt idx="410">
                  <c:v>-2.344922</c:v>
                </c:pt>
                <c:pt idx="411">
                  <c:v>-2.3253910000000002</c:v>
                </c:pt>
                <c:pt idx="412">
                  <c:v>-2.303906</c:v>
                </c:pt>
                <c:pt idx="413">
                  <c:v>-2.2785160000000002</c:v>
                </c:pt>
                <c:pt idx="414">
                  <c:v>-2.2628910000000002</c:v>
                </c:pt>
                <c:pt idx="415">
                  <c:v>-2.2394530000000001</c:v>
                </c:pt>
                <c:pt idx="416">
                  <c:v>-2.2179690000000001</c:v>
                </c:pt>
                <c:pt idx="417">
                  <c:v>-2.194531</c:v>
                </c:pt>
                <c:pt idx="418">
                  <c:v>-2.173047</c:v>
                </c:pt>
                <c:pt idx="419">
                  <c:v>-2.1496089999999999</c:v>
                </c:pt>
                <c:pt idx="420">
                  <c:v>-2.126172</c:v>
                </c:pt>
                <c:pt idx="421">
                  <c:v>-2.0988280000000001</c:v>
                </c:pt>
                <c:pt idx="422">
                  <c:v>-2.079297</c:v>
                </c:pt>
                <c:pt idx="423">
                  <c:v>-2.053906</c:v>
                </c:pt>
                <c:pt idx="424">
                  <c:v>-2.0304690000000001</c:v>
                </c:pt>
                <c:pt idx="425">
                  <c:v>-2.0050780000000001</c:v>
                </c:pt>
                <c:pt idx="426">
                  <c:v>-1.9835940000000001</c:v>
                </c:pt>
                <c:pt idx="427">
                  <c:v>-1.960156</c:v>
                </c:pt>
                <c:pt idx="428">
                  <c:v>-1.934766</c:v>
                </c:pt>
                <c:pt idx="429">
                  <c:v>-1.909375</c:v>
                </c:pt>
                <c:pt idx="430">
                  <c:v>-1.8859379999999999</c:v>
                </c:pt>
                <c:pt idx="431">
                  <c:v>-1.860547</c:v>
                </c:pt>
                <c:pt idx="432">
                  <c:v>-1.8332029999999999</c:v>
                </c:pt>
                <c:pt idx="433">
                  <c:v>-1.809766</c:v>
                </c:pt>
                <c:pt idx="434">
                  <c:v>-1.782422</c:v>
                </c:pt>
                <c:pt idx="435">
                  <c:v>-1.753125</c:v>
                </c:pt>
                <c:pt idx="436">
                  <c:v>-1.725781</c:v>
                </c:pt>
                <c:pt idx="437">
                  <c:v>-1.700391</c:v>
                </c:pt>
                <c:pt idx="438">
                  <c:v>-1.675</c:v>
                </c:pt>
                <c:pt idx="439">
                  <c:v>-1.6457029999999999</c:v>
                </c:pt>
                <c:pt idx="440">
                  <c:v>-1.6203129999999999</c:v>
                </c:pt>
                <c:pt idx="441">
                  <c:v>-1.591016</c:v>
                </c:pt>
                <c:pt idx="442">
                  <c:v>-1.5617190000000001</c:v>
                </c:pt>
                <c:pt idx="443">
                  <c:v>-1.534375</c:v>
                </c:pt>
                <c:pt idx="444">
                  <c:v>-1.507031</c:v>
                </c:pt>
                <c:pt idx="445">
                  <c:v>-1.4777340000000001</c:v>
                </c:pt>
                <c:pt idx="446">
                  <c:v>-1.4464840000000001</c:v>
                </c:pt>
                <c:pt idx="447">
                  <c:v>-1.419141</c:v>
                </c:pt>
                <c:pt idx="448">
                  <c:v>-1.387891</c:v>
                </c:pt>
                <c:pt idx="449">
                  <c:v>-1.356641</c:v>
                </c:pt>
                <c:pt idx="450">
                  <c:v>-1.325391</c:v>
                </c:pt>
                <c:pt idx="451">
                  <c:v>-1.2960940000000001</c:v>
                </c:pt>
                <c:pt idx="452">
                  <c:v>-1.266797</c:v>
                </c:pt>
                <c:pt idx="453">
                  <c:v>-1.2375</c:v>
                </c:pt>
                <c:pt idx="454">
                  <c:v>-1.2082029999999999</c:v>
                </c:pt>
                <c:pt idx="455">
                  <c:v>-1.1769529999999999</c:v>
                </c:pt>
                <c:pt idx="456">
                  <c:v>-1.147656</c:v>
                </c:pt>
                <c:pt idx="457">
                  <c:v>-1.116406</c:v>
                </c:pt>
                <c:pt idx="458">
                  <c:v>-1.0871090000000001</c:v>
                </c:pt>
                <c:pt idx="459">
                  <c:v>-1.0578129999999999</c:v>
                </c:pt>
                <c:pt idx="460">
                  <c:v>-1.028516</c:v>
                </c:pt>
                <c:pt idx="461">
                  <c:v>-0.99726599999999999</c:v>
                </c:pt>
                <c:pt idx="462">
                  <c:v>-0.96796899999999997</c:v>
                </c:pt>
                <c:pt idx="463">
                  <c:v>-0.93671899999999997</c:v>
                </c:pt>
                <c:pt idx="464">
                  <c:v>-0.90546899999999997</c:v>
                </c:pt>
                <c:pt idx="465">
                  <c:v>-0.87421899999999997</c:v>
                </c:pt>
                <c:pt idx="466">
                  <c:v>-0.84296899999999997</c:v>
                </c:pt>
                <c:pt idx="467">
                  <c:v>-0.81171899999999997</c:v>
                </c:pt>
                <c:pt idx="468">
                  <c:v>-0.78242199999999995</c:v>
                </c:pt>
                <c:pt idx="469">
                  <c:v>-0.75117199999999995</c:v>
                </c:pt>
                <c:pt idx="470">
                  <c:v>-0.71992199999999995</c:v>
                </c:pt>
                <c:pt idx="471">
                  <c:v>-0.68867199999999995</c:v>
                </c:pt>
                <c:pt idx="472">
                  <c:v>-0.65351599999999999</c:v>
                </c:pt>
                <c:pt idx="473">
                  <c:v>-0.62226599999999999</c:v>
                </c:pt>
                <c:pt idx="474">
                  <c:v>-0.59101599999999999</c:v>
                </c:pt>
                <c:pt idx="475">
                  <c:v>-0.557813</c:v>
                </c:pt>
                <c:pt idx="476">
                  <c:v>-0.52851599999999999</c:v>
                </c:pt>
                <c:pt idx="477">
                  <c:v>-0.49921900000000002</c:v>
                </c:pt>
                <c:pt idx="478">
                  <c:v>-0.46992200000000001</c:v>
                </c:pt>
                <c:pt idx="479">
                  <c:v>-0.43867200000000001</c:v>
                </c:pt>
                <c:pt idx="480">
                  <c:v>-0.41132800000000003</c:v>
                </c:pt>
                <c:pt idx="481">
                  <c:v>-0.38203100000000001</c:v>
                </c:pt>
                <c:pt idx="482">
                  <c:v>-0.35078100000000001</c:v>
                </c:pt>
                <c:pt idx="483">
                  <c:v>-0.32148399999999999</c:v>
                </c:pt>
                <c:pt idx="484">
                  <c:v>-0.29023399999999999</c:v>
                </c:pt>
                <c:pt idx="485">
                  <c:v>-0.25898399999999999</c:v>
                </c:pt>
                <c:pt idx="486">
                  <c:v>-0.22773399999999999</c:v>
                </c:pt>
                <c:pt idx="487">
                  <c:v>-0.19453100000000001</c:v>
                </c:pt>
                <c:pt idx="488">
                  <c:v>-0.16328100000000001</c:v>
                </c:pt>
                <c:pt idx="489">
                  <c:v>-0.13203100000000001</c:v>
                </c:pt>
                <c:pt idx="490">
                  <c:v>-0.100781</c:v>
                </c:pt>
                <c:pt idx="491">
                  <c:v>-6.9530999999999996E-2</c:v>
                </c:pt>
                <c:pt idx="492">
                  <c:v>-4.0233999999999999E-2</c:v>
                </c:pt>
                <c:pt idx="493">
                  <c:v>-8.9840000000000007E-3</c:v>
                </c:pt>
                <c:pt idx="494">
                  <c:v>2.2266000000000001E-2</c:v>
                </c:pt>
                <c:pt idx="495">
                  <c:v>5.5468999999999997E-2</c:v>
                </c:pt>
                <c:pt idx="496">
                  <c:v>8.6719000000000004E-2</c:v>
                </c:pt>
                <c:pt idx="497">
                  <c:v>0.11601599999999999</c:v>
                </c:pt>
                <c:pt idx="498">
                  <c:v>0.145312</c:v>
                </c:pt>
                <c:pt idx="499">
                  <c:v>0.17460899999999999</c:v>
                </c:pt>
                <c:pt idx="500">
                  <c:v>0.203906</c:v>
                </c:pt>
                <c:pt idx="501">
                  <c:v>0.23320299999999999</c:v>
                </c:pt>
                <c:pt idx="502">
                  <c:v>0.26445299999999999</c:v>
                </c:pt>
                <c:pt idx="503">
                  <c:v>0.29570299999999999</c:v>
                </c:pt>
                <c:pt idx="504">
                  <c:v>0.32500000000000001</c:v>
                </c:pt>
                <c:pt idx="505">
                  <c:v>0.35429699999999997</c:v>
                </c:pt>
                <c:pt idx="506">
                  <c:v>0.38359399999999999</c:v>
                </c:pt>
                <c:pt idx="507">
                  <c:v>0.41289100000000001</c:v>
                </c:pt>
                <c:pt idx="508">
                  <c:v>0.442187</c:v>
                </c:pt>
                <c:pt idx="509">
                  <c:v>0.473437</c:v>
                </c:pt>
                <c:pt idx="510">
                  <c:v>0.504687</c:v>
                </c:pt>
                <c:pt idx="511">
                  <c:v>0.53398400000000001</c:v>
                </c:pt>
                <c:pt idx="512">
                  <c:v>0.56328100000000003</c:v>
                </c:pt>
                <c:pt idx="513">
                  <c:v>0.59062499999999996</c:v>
                </c:pt>
                <c:pt idx="514">
                  <c:v>0.62187499999999996</c:v>
                </c:pt>
                <c:pt idx="515">
                  <c:v>0.64726600000000001</c:v>
                </c:pt>
                <c:pt idx="516">
                  <c:v>0.676562</c:v>
                </c:pt>
                <c:pt idx="517">
                  <c:v>0.70390600000000003</c:v>
                </c:pt>
                <c:pt idx="518">
                  <c:v>0.73124999999999996</c:v>
                </c:pt>
                <c:pt idx="519">
                  <c:v>0.76054699999999997</c:v>
                </c:pt>
                <c:pt idx="520">
                  <c:v>0.785937</c:v>
                </c:pt>
                <c:pt idx="521">
                  <c:v>0.81328100000000003</c:v>
                </c:pt>
                <c:pt idx="522">
                  <c:v>0.83671899999999999</c:v>
                </c:pt>
                <c:pt idx="523">
                  <c:v>0.864062</c:v>
                </c:pt>
                <c:pt idx="524">
                  <c:v>0.89140600000000003</c:v>
                </c:pt>
                <c:pt idx="525">
                  <c:v>0.91874999999999996</c:v>
                </c:pt>
                <c:pt idx="526">
                  <c:v>0.94609399999999999</c:v>
                </c:pt>
                <c:pt idx="527">
                  <c:v>0.97148400000000001</c:v>
                </c:pt>
                <c:pt idx="528">
                  <c:v>0.99492199999999997</c:v>
                </c:pt>
                <c:pt idx="529">
                  <c:v>1.0203120000000001</c:v>
                </c:pt>
                <c:pt idx="530">
                  <c:v>1.0476559999999999</c:v>
                </c:pt>
                <c:pt idx="531">
                  <c:v>1.071094</c:v>
                </c:pt>
                <c:pt idx="532">
                  <c:v>1.0945309999999999</c:v>
                </c:pt>
                <c:pt idx="533">
                  <c:v>1.117969</c:v>
                </c:pt>
                <c:pt idx="534">
                  <c:v>1.1414059999999999</c:v>
                </c:pt>
                <c:pt idx="535">
                  <c:v>1.164844</c:v>
                </c:pt>
                <c:pt idx="536">
                  <c:v>1.184375</c:v>
                </c:pt>
                <c:pt idx="537">
                  <c:v>1.2097659999999999</c:v>
                </c:pt>
                <c:pt idx="538">
                  <c:v>1.233203</c:v>
                </c:pt>
                <c:pt idx="539">
                  <c:v>1.2566409999999999</c:v>
                </c:pt>
                <c:pt idx="540">
                  <c:v>1.278125</c:v>
                </c:pt>
                <c:pt idx="541">
                  <c:v>1.3015620000000001</c:v>
                </c:pt>
                <c:pt idx="542">
                  <c:v>1.325</c:v>
                </c:pt>
                <c:pt idx="543">
                  <c:v>1.346484</c:v>
                </c:pt>
                <c:pt idx="544">
                  <c:v>1.3640620000000001</c:v>
                </c:pt>
                <c:pt idx="545">
                  <c:v>1.3875</c:v>
                </c:pt>
                <c:pt idx="546">
                  <c:v>1.408984</c:v>
                </c:pt>
                <c:pt idx="547">
                  <c:v>1.430469</c:v>
                </c:pt>
                <c:pt idx="548">
                  <c:v>1.45</c:v>
                </c:pt>
                <c:pt idx="549">
                  <c:v>1.467578</c:v>
                </c:pt>
                <c:pt idx="550">
                  <c:v>1.4890620000000001</c:v>
                </c:pt>
                <c:pt idx="551">
                  <c:v>1.508594</c:v>
                </c:pt>
                <c:pt idx="552">
                  <c:v>1.528125</c:v>
                </c:pt>
                <c:pt idx="553">
                  <c:v>1.54375</c:v>
                </c:pt>
                <c:pt idx="554">
                  <c:v>1.561328</c:v>
                </c:pt>
                <c:pt idx="555">
                  <c:v>1.5847659999999999</c:v>
                </c:pt>
                <c:pt idx="556">
                  <c:v>1.602344</c:v>
                </c:pt>
                <c:pt idx="557">
                  <c:v>1.6199220000000001</c:v>
                </c:pt>
                <c:pt idx="558">
                  <c:v>1.6375</c:v>
                </c:pt>
                <c:pt idx="559">
                  <c:v>1.653125</c:v>
                </c:pt>
                <c:pt idx="560">
                  <c:v>1.6726559999999999</c:v>
                </c:pt>
                <c:pt idx="561">
                  <c:v>1.6882809999999999</c:v>
                </c:pt>
                <c:pt idx="562">
                  <c:v>1.7039059999999999</c:v>
                </c:pt>
                <c:pt idx="563">
                  <c:v>1.721484</c:v>
                </c:pt>
                <c:pt idx="564">
                  <c:v>1.733203</c:v>
                </c:pt>
                <c:pt idx="565">
                  <c:v>1.746875</c:v>
                </c:pt>
                <c:pt idx="566">
                  <c:v>1.7664059999999999</c:v>
                </c:pt>
                <c:pt idx="567">
                  <c:v>1.7820309999999999</c:v>
                </c:pt>
                <c:pt idx="568">
                  <c:v>1.79375</c:v>
                </c:pt>
                <c:pt idx="569">
                  <c:v>1.8074220000000001</c:v>
                </c:pt>
                <c:pt idx="570">
                  <c:v>1.821094</c:v>
                </c:pt>
                <c:pt idx="571">
                  <c:v>1.830859</c:v>
                </c:pt>
                <c:pt idx="572">
                  <c:v>1.842578</c:v>
                </c:pt>
                <c:pt idx="573">
                  <c:v>1.85625</c:v>
                </c:pt>
                <c:pt idx="574">
                  <c:v>1.867969</c:v>
                </c:pt>
                <c:pt idx="575">
                  <c:v>1.877734</c:v>
                </c:pt>
                <c:pt idx="576">
                  <c:v>1.889453</c:v>
                </c:pt>
                <c:pt idx="577">
                  <c:v>1.9011720000000001</c:v>
                </c:pt>
                <c:pt idx="578">
                  <c:v>1.908984</c:v>
                </c:pt>
                <c:pt idx="579">
                  <c:v>1.914844</c:v>
                </c:pt>
                <c:pt idx="580">
                  <c:v>1.9226559999999999</c:v>
                </c:pt>
                <c:pt idx="581">
                  <c:v>1.9324220000000001</c:v>
                </c:pt>
                <c:pt idx="582">
                  <c:v>1.946094</c:v>
                </c:pt>
                <c:pt idx="583">
                  <c:v>1.9578120000000001</c:v>
                </c:pt>
                <c:pt idx="584">
                  <c:v>1.9636720000000001</c:v>
                </c:pt>
                <c:pt idx="585">
                  <c:v>1.971484</c:v>
                </c:pt>
                <c:pt idx="586">
                  <c:v>1.9792970000000001</c:v>
                </c:pt>
                <c:pt idx="587">
                  <c:v>1.9851559999999999</c:v>
                </c:pt>
                <c:pt idx="588">
                  <c:v>1.9910159999999999</c:v>
                </c:pt>
                <c:pt idx="589">
                  <c:v>1.996875</c:v>
                </c:pt>
                <c:pt idx="590">
                  <c:v>2.0007809999999999</c:v>
                </c:pt>
                <c:pt idx="591">
                  <c:v>2.0046870000000001</c:v>
                </c:pt>
                <c:pt idx="592">
                  <c:v>2.008594</c:v>
                </c:pt>
                <c:pt idx="593">
                  <c:v>2.0125000000000002</c:v>
                </c:pt>
                <c:pt idx="594">
                  <c:v>2.0164059999999999</c:v>
                </c:pt>
                <c:pt idx="595">
                  <c:v>2.0203120000000001</c:v>
                </c:pt>
                <c:pt idx="596">
                  <c:v>2.0222660000000001</c:v>
                </c:pt>
                <c:pt idx="597">
                  <c:v>2.0261719999999999</c:v>
                </c:pt>
                <c:pt idx="598">
                  <c:v>2.0281250000000002</c:v>
                </c:pt>
                <c:pt idx="599">
                  <c:v>2.030078</c:v>
                </c:pt>
                <c:pt idx="600">
                  <c:v>2.0320309999999999</c:v>
                </c:pt>
                <c:pt idx="601">
                  <c:v>2.0320309999999999</c:v>
                </c:pt>
                <c:pt idx="602">
                  <c:v>2.0339839999999998</c:v>
                </c:pt>
                <c:pt idx="603">
                  <c:v>2.0339839999999998</c:v>
                </c:pt>
                <c:pt idx="604">
                  <c:v>2.0339839999999998</c:v>
                </c:pt>
                <c:pt idx="605">
                  <c:v>2.0339839999999998</c:v>
                </c:pt>
                <c:pt idx="606">
                  <c:v>2.0339839999999998</c:v>
                </c:pt>
                <c:pt idx="607">
                  <c:v>2.0320309999999999</c:v>
                </c:pt>
                <c:pt idx="608">
                  <c:v>2.030078</c:v>
                </c:pt>
                <c:pt idx="609">
                  <c:v>2.0281250000000002</c:v>
                </c:pt>
                <c:pt idx="610">
                  <c:v>2.0261719999999999</c:v>
                </c:pt>
                <c:pt idx="611">
                  <c:v>2.024219</c:v>
                </c:pt>
                <c:pt idx="612">
                  <c:v>2.0203120000000001</c:v>
                </c:pt>
                <c:pt idx="613">
                  <c:v>2.0164059999999999</c:v>
                </c:pt>
                <c:pt idx="614">
                  <c:v>2.0125000000000002</c:v>
                </c:pt>
                <c:pt idx="615">
                  <c:v>2.008594</c:v>
                </c:pt>
                <c:pt idx="616">
                  <c:v>2.0046870000000001</c:v>
                </c:pt>
                <c:pt idx="617">
                  <c:v>2.0007809999999999</c:v>
                </c:pt>
                <c:pt idx="618">
                  <c:v>1.998828</c:v>
                </c:pt>
                <c:pt idx="619">
                  <c:v>1.9910159999999999</c:v>
                </c:pt>
                <c:pt idx="620">
                  <c:v>1.9851559999999999</c:v>
                </c:pt>
                <c:pt idx="621">
                  <c:v>1.9792970000000001</c:v>
                </c:pt>
                <c:pt idx="622">
                  <c:v>1.9734370000000001</c:v>
                </c:pt>
                <c:pt idx="623">
                  <c:v>1.965625</c:v>
                </c:pt>
                <c:pt idx="624">
                  <c:v>1.9578120000000001</c:v>
                </c:pt>
                <c:pt idx="625">
                  <c:v>1.9480470000000001</c:v>
                </c:pt>
                <c:pt idx="626">
                  <c:v>1.934375</c:v>
                </c:pt>
                <c:pt idx="627">
                  <c:v>1.924609</c:v>
                </c:pt>
                <c:pt idx="628">
                  <c:v>1.914844</c:v>
                </c:pt>
                <c:pt idx="629">
                  <c:v>1.908984</c:v>
                </c:pt>
                <c:pt idx="630">
                  <c:v>1.9011720000000001</c:v>
                </c:pt>
                <c:pt idx="631">
                  <c:v>1.8914059999999999</c:v>
                </c:pt>
                <c:pt idx="632">
                  <c:v>1.8796870000000001</c:v>
                </c:pt>
                <c:pt idx="633">
                  <c:v>1.8699220000000001</c:v>
                </c:pt>
                <c:pt idx="634">
                  <c:v>1.858203</c:v>
                </c:pt>
                <c:pt idx="635">
                  <c:v>1.8445309999999999</c:v>
                </c:pt>
                <c:pt idx="636">
                  <c:v>1.8328120000000001</c:v>
                </c:pt>
                <c:pt idx="637">
                  <c:v>1.821094</c:v>
                </c:pt>
                <c:pt idx="638">
                  <c:v>1.809375</c:v>
                </c:pt>
                <c:pt idx="639">
                  <c:v>1.795703</c:v>
                </c:pt>
                <c:pt idx="640">
                  <c:v>1.7820309999999999</c:v>
                </c:pt>
                <c:pt idx="641">
                  <c:v>1.7703120000000001</c:v>
                </c:pt>
                <c:pt idx="642">
                  <c:v>1.748828</c:v>
                </c:pt>
                <c:pt idx="643">
                  <c:v>1.733203</c:v>
                </c:pt>
                <c:pt idx="644">
                  <c:v>1.7234370000000001</c:v>
                </c:pt>
                <c:pt idx="645">
                  <c:v>1.7078120000000001</c:v>
                </c:pt>
                <c:pt idx="646">
                  <c:v>1.690234</c:v>
                </c:pt>
                <c:pt idx="647">
                  <c:v>1.674609</c:v>
                </c:pt>
                <c:pt idx="648">
                  <c:v>1.655078</c:v>
                </c:pt>
                <c:pt idx="649">
                  <c:v>1.639453</c:v>
                </c:pt>
                <c:pt idx="650">
                  <c:v>1.623828</c:v>
                </c:pt>
                <c:pt idx="651">
                  <c:v>1.6042970000000001</c:v>
                </c:pt>
                <c:pt idx="652">
                  <c:v>1.586719</c:v>
                </c:pt>
                <c:pt idx="653">
                  <c:v>1.565234</c:v>
                </c:pt>
                <c:pt idx="654">
                  <c:v>1.545703</c:v>
                </c:pt>
                <c:pt idx="655">
                  <c:v>1.530078</c:v>
                </c:pt>
                <c:pt idx="656">
                  <c:v>1.5105470000000001</c:v>
                </c:pt>
                <c:pt idx="657">
                  <c:v>1.492969</c:v>
                </c:pt>
                <c:pt idx="658">
                  <c:v>1.471484</c:v>
                </c:pt>
                <c:pt idx="659">
                  <c:v>1.4539059999999999</c:v>
                </c:pt>
                <c:pt idx="660">
                  <c:v>1.434375</c:v>
                </c:pt>
                <c:pt idx="661">
                  <c:v>1.4128909999999999</c:v>
                </c:pt>
                <c:pt idx="662">
                  <c:v>1.3914059999999999</c:v>
                </c:pt>
                <c:pt idx="663">
                  <c:v>1.367969</c:v>
                </c:pt>
                <c:pt idx="664">
                  <c:v>1.3503909999999999</c:v>
                </c:pt>
                <c:pt idx="665">
                  <c:v>1.326953</c:v>
                </c:pt>
                <c:pt idx="666">
                  <c:v>1.305469</c:v>
                </c:pt>
                <c:pt idx="667">
                  <c:v>1.2820309999999999</c:v>
                </c:pt>
                <c:pt idx="668">
                  <c:v>1.2605470000000001</c:v>
                </c:pt>
                <c:pt idx="669">
                  <c:v>1.237109</c:v>
                </c:pt>
                <c:pt idx="670">
                  <c:v>1.2136720000000001</c:v>
                </c:pt>
                <c:pt idx="671">
                  <c:v>1.1882809999999999</c:v>
                </c:pt>
                <c:pt idx="672">
                  <c:v>1.16875</c:v>
                </c:pt>
                <c:pt idx="673">
                  <c:v>1.1453120000000001</c:v>
                </c:pt>
                <c:pt idx="674">
                  <c:v>1.121875</c:v>
                </c:pt>
                <c:pt idx="675">
                  <c:v>1.096484</c:v>
                </c:pt>
                <c:pt idx="676">
                  <c:v>1.075</c:v>
                </c:pt>
                <c:pt idx="677">
                  <c:v>1.0515620000000001</c:v>
                </c:pt>
                <c:pt idx="678">
                  <c:v>1.024219</c:v>
                </c:pt>
                <c:pt idx="679">
                  <c:v>0.99882800000000005</c:v>
                </c:pt>
                <c:pt idx="680">
                  <c:v>0.97539100000000001</c:v>
                </c:pt>
                <c:pt idx="681">
                  <c:v>0.95</c:v>
                </c:pt>
                <c:pt idx="682">
                  <c:v>0.92265600000000003</c:v>
                </c:pt>
                <c:pt idx="683">
                  <c:v>0.89726600000000001</c:v>
                </c:pt>
                <c:pt idx="684">
                  <c:v>0.86992199999999997</c:v>
                </c:pt>
                <c:pt idx="685">
                  <c:v>0.84257800000000005</c:v>
                </c:pt>
                <c:pt idx="686">
                  <c:v>0.817187</c:v>
                </c:pt>
                <c:pt idx="687">
                  <c:v>0.79179699999999997</c:v>
                </c:pt>
                <c:pt idx="688">
                  <c:v>0.76445300000000005</c:v>
                </c:pt>
                <c:pt idx="689">
                  <c:v>0.73515600000000003</c:v>
                </c:pt>
                <c:pt idx="690">
                  <c:v>0.707812</c:v>
                </c:pt>
                <c:pt idx="691">
                  <c:v>0.68046899999999999</c:v>
                </c:pt>
                <c:pt idx="692">
                  <c:v>0.65312499999999996</c:v>
                </c:pt>
                <c:pt idx="693">
                  <c:v>0.62578100000000003</c:v>
                </c:pt>
                <c:pt idx="694">
                  <c:v>0.59648400000000001</c:v>
                </c:pt>
                <c:pt idx="695">
                  <c:v>0.567187</c:v>
                </c:pt>
                <c:pt idx="696">
                  <c:v>0.53789100000000001</c:v>
                </c:pt>
                <c:pt idx="697">
                  <c:v>0.51054699999999997</c:v>
                </c:pt>
                <c:pt idx="698">
                  <c:v>0.47929699999999997</c:v>
                </c:pt>
                <c:pt idx="699">
                  <c:v>0.44609399999999999</c:v>
                </c:pt>
                <c:pt idx="700">
                  <c:v>0.41679699999999997</c:v>
                </c:pt>
                <c:pt idx="701">
                  <c:v>0.38945299999999999</c:v>
                </c:pt>
                <c:pt idx="702">
                  <c:v>0.36015599999999998</c:v>
                </c:pt>
                <c:pt idx="703">
                  <c:v>0.33085900000000001</c:v>
                </c:pt>
                <c:pt idx="704">
                  <c:v>0.29960900000000001</c:v>
                </c:pt>
                <c:pt idx="705">
                  <c:v>0.26835900000000001</c:v>
                </c:pt>
                <c:pt idx="706">
                  <c:v>0.239062</c:v>
                </c:pt>
                <c:pt idx="707">
                  <c:v>0.20976600000000001</c:v>
                </c:pt>
                <c:pt idx="708">
                  <c:v>0.18046899999999999</c:v>
                </c:pt>
                <c:pt idx="709">
                  <c:v>0.14921899999999999</c:v>
                </c:pt>
                <c:pt idx="710">
                  <c:v>0.121875</c:v>
                </c:pt>
                <c:pt idx="711">
                  <c:v>9.0624999999999997E-2</c:v>
                </c:pt>
                <c:pt idx="712">
                  <c:v>6.1328000000000001E-2</c:v>
                </c:pt>
                <c:pt idx="713">
                  <c:v>2.8125000000000001E-2</c:v>
                </c:pt>
                <c:pt idx="714">
                  <c:v>-5.078E-3</c:v>
                </c:pt>
                <c:pt idx="715">
                  <c:v>-3.4375000000000003E-2</c:v>
                </c:pt>
                <c:pt idx="716">
                  <c:v>-6.5625000000000003E-2</c:v>
                </c:pt>
                <c:pt idx="717">
                  <c:v>-9.4922000000000006E-2</c:v>
                </c:pt>
                <c:pt idx="718">
                  <c:v>-0.12617200000000001</c:v>
                </c:pt>
                <c:pt idx="719">
                  <c:v>-0.15742200000000001</c:v>
                </c:pt>
                <c:pt idx="720">
                  <c:v>-0.19062499999999999</c:v>
                </c:pt>
                <c:pt idx="721">
                  <c:v>-0.22187499999999999</c:v>
                </c:pt>
                <c:pt idx="722">
                  <c:v>-0.25312499999999999</c:v>
                </c:pt>
                <c:pt idx="723">
                  <c:v>-0.28632800000000003</c:v>
                </c:pt>
                <c:pt idx="724">
                  <c:v>-0.31562499999999999</c:v>
                </c:pt>
                <c:pt idx="725">
                  <c:v>-0.34492200000000001</c:v>
                </c:pt>
                <c:pt idx="726">
                  <c:v>-0.37617200000000001</c:v>
                </c:pt>
                <c:pt idx="727">
                  <c:v>-0.40546900000000002</c:v>
                </c:pt>
                <c:pt idx="728">
                  <c:v>-0.432813</c:v>
                </c:pt>
                <c:pt idx="729">
                  <c:v>-0.464063</c:v>
                </c:pt>
                <c:pt idx="730">
                  <c:v>-0.49335899999999999</c:v>
                </c:pt>
                <c:pt idx="731">
                  <c:v>-0.52265600000000001</c:v>
                </c:pt>
                <c:pt idx="732">
                  <c:v>-0.55390600000000001</c:v>
                </c:pt>
                <c:pt idx="733">
                  <c:v>-0.58515600000000001</c:v>
                </c:pt>
                <c:pt idx="734">
                  <c:v>-0.61640600000000001</c:v>
                </c:pt>
                <c:pt idx="735">
                  <c:v>-0.64960899999999999</c:v>
                </c:pt>
                <c:pt idx="736">
                  <c:v>-0.682813</c:v>
                </c:pt>
                <c:pt idx="737">
                  <c:v>-0.71601599999999999</c:v>
                </c:pt>
                <c:pt idx="738">
                  <c:v>-0.74726599999999999</c:v>
                </c:pt>
                <c:pt idx="739">
                  <c:v>-0.776563</c:v>
                </c:pt>
                <c:pt idx="740">
                  <c:v>-0.80585899999999999</c:v>
                </c:pt>
                <c:pt idx="741">
                  <c:v>-0.83710899999999999</c:v>
                </c:pt>
                <c:pt idx="742">
                  <c:v>-0.86835899999999999</c:v>
                </c:pt>
                <c:pt idx="743">
                  <c:v>-0.89960899999999999</c:v>
                </c:pt>
                <c:pt idx="744">
                  <c:v>-0.93085899999999999</c:v>
                </c:pt>
                <c:pt idx="745">
                  <c:v>-0.96210899999999999</c:v>
                </c:pt>
                <c:pt idx="746">
                  <c:v>-0.99335899999999999</c:v>
                </c:pt>
                <c:pt idx="747">
                  <c:v>-1.022656</c:v>
                </c:pt>
                <c:pt idx="748">
                  <c:v>-1.053906</c:v>
                </c:pt>
                <c:pt idx="749">
                  <c:v>-1.08125</c:v>
                </c:pt>
                <c:pt idx="750">
                  <c:v>-1.110547</c:v>
                </c:pt>
                <c:pt idx="751">
                  <c:v>-1.141797</c:v>
                </c:pt>
                <c:pt idx="752">
                  <c:v>-1.173047</c:v>
                </c:pt>
                <c:pt idx="753">
                  <c:v>-1.204297</c:v>
                </c:pt>
                <c:pt idx="754">
                  <c:v>-1.231641</c:v>
                </c:pt>
                <c:pt idx="755">
                  <c:v>-1.2609379999999999</c:v>
                </c:pt>
                <c:pt idx="756">
                  <c:v>-1.2902340000000001</c:v>
                </c:pt>
                <c:pt idx="757">
                  <c:v>-1.319531</c:v>
                </c:pt>
                <c:pt idx="758">
                  <c:v>-1.350781</c:v>
                </c:pt>
                <c:pt idx="759">
                  <c:v>-1.382031</c:v>
                </c:pt>
                <c:pt idx="760">
                  <c:v>-1.413281</c:v>
                </c:pt>
                <c:pt idx="761">
                  <c:v>-1.4425779999999999</c:v>
                </c:pt>
                <c:pt idx="762">
                  <c:v>-1.471875</c:v>
                </c:pt>
                <c:pt idx="763">
                  <c:v>-1.501172</c:v>
                </c:pt>
                <c:pt idx="764">
                  <c:v>-1.5304690000000001</c:v>
                </c:pt>
                <c:pt idx="765">
                  <c:v>-1.5558590000000001</c:v>
                </c:pt>
                <c:pt idx="766">
                  <c:v>-1.5871090000000001</c:v>
                </c:pt>
                <c:pt idx="767">
                  <c:v>-1.6144529999999999</c:v>
                </c:pt>
                <c:pt idx="768">
                  <c:v>-1.641797</c:v>
                </c:pt>
                <c:pt idx="769">
                  <c:v>-1.669141</c:v>
                </c:pt>
                <c:pt idx="770">
                  <c:v>-1.6964840000000001</c:v>
                </c:pt>
                <c:pt idx="771">
                  <c:v>-1.721875</c:v>
                </c:pt>
                <c:pt idx="772">
                  <c:v>-1.7492190000000001</c:v>
                </c:pt>
                <c:pt idx="773">
                  <c:v>-1.778516</c:v>
                </c:pt>
                <c:pt idx="774">
                  <c:v>-1.8058590000000001</c:v>
                </c:pt>
                <c:pt idx="775">
                  <c:v>-1.829297</c:v>
                </c:pt>
                <c:pt idx="776">
                  <c:v>-1.8546879999999999</c:v>
                </c:pt>
                <c:pt idx="777">
                  <c:v>-1.8800779999999999</c:v>
                </c:pt>
                <c:pt idx="778">
                  <c:v>-1.9054690000000001</c:v>
                </c:pt>
                <c:pt idx="779">
                  <c:v>-1.928906</c:v>
                </c:pt>
                <c:pt idx="780">
                  <c:v>-1.95625</c:v>
                </c:pt>
                <c:pt idx="781">
                  <c:v>-1.9796879999999999</c:v>
                </c:pt>
                <c:pt idx="782">
                  <c:v>-2.001172</c:v>
                </c:pt>
                <c:pt idx="783">
                  <c:v>-2.0246089999999999</c:v>
                </c:pt>
                <c:pt idx="784">
                  <c:v>-2.0499999999999998</c:v>
                </c:pt>
                <c:pt idx="785">
                  <c:v>-2.0753910000000002</c:v>
                </c:pt>
                <c:pt idx="786">
                  <c:v>-2.0968749999999998</c:v>
                </c:pt>
                <c:pt idx="787">
                  <c:v>-2.1222660000000002</c:v>
                </c:pt>
                <c:pt idx="788">
                  <c:v>-2.1457030000000001</c:v>
                </c:pt>
                <c:pt idx="789">
                  <c:v>-2.1691410000000002</c:v>
                </c:pt>
                <c:pt idx="790">
                  <c:v>-2.1906249999999998</c:v>
                </c:pt>
                <c:pt idx="791">
                  <c:v>-2.2140629999999999</c:v>
                </c:pt>
                <c:pt idx="792">
                  <c:v>-2.235547</c:v>
                </c:pt>
                <c:pt idx="793">
                  <c:v>-2.2589839999999999</c:v>
                </c:pt>
                <c:pt idx="794">
                  <c:v>-2.2765629999999999</c:v>
                </c:pt>
                <c:pt idx="795">
                  <c:v>-2.298047</c:v>
                </c:pt>
                <c:pt idx="796">
                  <c:v>-2.3214839999999999</c:v>
                </c:pt>
                <c:pt idx="797">
                  <c:v>-2.3410160000000002</c:v>
                </c:pt>
                <c:pt idx="798">
                  <c:v>-2.360547</c:v>
                </c:pt>
                <c:pt idx="799">
                  <c:v>-2.3781249999999998</c:v>
                </c:pt>
                <c:pt idx="800">
                  <c:v>-2.3996089999999999</c:v>
                </c:pt>
                <c:pt idx="801">
                  <c:v>-2.4171879999999999</c:v>
                </c:pt>
                <c:pt idx="802">
                  <c:v>-2.438672</c:v>
                </c:pt>
                <c:pt idx="803">
                  <c:v>-2.454297</c:v>
                </c:pt>
                <c:pt idx="804">
                  <c:v>-2.4718749999999998</c:v>
                </c:pt>
                <c:pt idx="805">
                  <c:v>-2.4953129999999999</c:v>
                </c:pt>
                <c:pt idx="806">
                  <c:v>-2.5128910000000002</c:v>
                </c:pt>
                <c:pt idx="807">
                  <c:v>-2.5304690000000001</c:v>
                </c:pt>
                <c:pt idx="808">
                  <c:v>-2.548047</c:v>
                </c:pt>
                <c:pt idx="809">
                  <c:v>-2.563672</c:v>
                </c:pt>
                <c:pt idx="810">
                  <c:v>-2.5832030000000001</c:v>
                </c:pt>
                <c:pt idx="811">
                  <c:v>-2.600781</c:v>
                </c:pt>
                <c:pt idx="812">
                  <c:v>-2.616406</c:v>
                </c:pt>
                <c:pt idx="813">
                  <c:v>-2.632031</c:v>
                </c:pt>
                <c:pt idx="814">
                  <c:v>-2.641797</c:v>
                </c:pt>
                <c:pt idx="815">
                  <c:v>-2.6554690000000001</c:v>
                </c:pt>
                <c:pt idx="816">
                  <c:v>-2.673047</c:v>
                </c:pt>
                <c:pt idx="817">
                  <c:v>-2.688672</c:v>
                </c:pt>
                <c:pt idx="818">
                  <c:v>-2.7023440000000001</c:v>
                </c:pt>
                <c:pt idx="819">
                  <c:v>-2.7160160000000002</c:v>
                </c:pt>
                <c:pt idx="820">
                  <c:v>-2.7277339999999999</c:v>
                </c:pt>
                <c:pt idx="821">
                  <c:v>-2.7374999999999998</c:v>
                </c:pt>
                <c:pt idx="822">
                  <c:v>-2.751172</c:v>
                </c:pt>
                <c:pt idx="823">
                  <c:v>-2.7648440000000001</c:v>
                </c:pt>
                <c:pt idx="824">
                  <c:v>-2.7765629999999999</c:v>
                </c:pt>
                <c:pt idx="825">
                  <c:v>-2.788281</c:v>
                </c:pt>
                <c:pt idx="826">
                  <c:v>-2.8</c:v>
                </c:pt>
                <c:pt idx="827">
                  <c:v>-2.8117190000000001</c:v>
                </c:pt>
                <c:pt idx="828">
                  <c:v>-2.819531</c:v>
                </c:pt>
                <c:pt idx="829">
                  <c:v>-2.8234379999999999</c:v>
                </c:pt>
                <c:pt idx="830">
                  <c:v>-2.8332030000000001</c:v>
                </c:pt>
                <c:pt idx="831">
                  <c:v>-2.8429690000000001</c:v>
                </c:pt>
                <c:pt idx="832">
                  <c:v>-2.8546879999999999</c:v>
                </c:pt>
                <c:pt idx="833">
                  <c:v>-2.8644530000000001</c:v>
                </c:pt>
                <c:pt idx="834">
                  <c:v>-2.8703129999999999</c:v>
                </c:pt>
                <c:pt idx="835">
                  <c:v>-2.8781249999999998</c:v>
                </c:pt>
                <c:pt idx="836">
                  <c:v>-2.8839839999999999</c:v>
                </c:pt>
                <c:pt idx="837">
                  <c:v>-2.891797</c:v>
                </c:pt>
                <c:pt idx="838">
                  <c:v>-2.897656</c:v>
                </c:pt>
                <c:pt idx="839">
                  <c:v>-2.9035160000000002</c:v>
                </c:pt>
                <c:pt idx="840">
                  <c:v>-2.9093749999999998</c:v>
                </c:pt>
                <c:pt idx="841">
                  <c:v>-2.9113280000000001</c:v>
                </c:pt>
                <c:pt idx="842">
                  <c:v>-2.9152339999999999</c:v>
                </c:pt>
                <c:pt idx="843">
                  <c:v>-2.9191410000000002</c:v>
                </c:pt>
                <c:pt idx="844">
                  <c:v>-2.923047</c:v>
                </c:pt>
                <c:pt idx="845">
                  <c:v>-2.9269530000000001</c:v>
                </c:pt>
                <c:pt idx="846">
                  <c:v>-2.9308589999999999</c:v>
                </c:pt>
                <c:pt idx="847">
                  <c:v>-2.9328129999999999</c:v>
                </c:pt>
                <c:pt idx="848">
                  <c:v>-2.9347660000000002</c:v>
                </c:pt>
                <c:pt idx="849">
                  <c:v>-2.9367190000000001</c:v>
                </c:pt>
                <c:pt idx="850">
                  <c:v>-2.938672</c:v>
                </c:pt>
                <c:pt idx="851">
                  <c:v>-2.9406249999999998</c:v>
                </c:pt>
                <c:pt idx="852">
                  <c:v>-2.9406249999999998</c:v>
                </c:pt>
                <c:pt idx="853">
                  <c:v>-2.9425780000000001</c:v>
                </c:pt>
                <c:pt idx="854">
                  <c:v>-2.9425780000000001</c:v>
                </c:pt>
                <c:pt idx="855">
                  <c:v>-2.9406249999999998</c:v>
                </c:pt>
                <c:pt idx="856">
                  <c:v>-2.9406249999999998</c:v>
                </c:pt>
                <c:pt idx="857">
                  <c:v>-2.938672</c:v>
                </c:pt>
                <c:pt idx="858">
                  <c:v>-2.938672</c:v>
                </c:pt>
                <c:pt idx="859">
                  <c:v>-2.9367190000000001</c:v>
                </c:pt>
                <c:pt idx="860">
                  <c:v>-2.9328129999999999</c:v>
                </c:pt>
                <c:pt idx="861">
                  <c:v>-2.9308589999999999</c:v>
                </c:pt>
                <c:pt idx="862">
                  <c:v>-2.9269530000000001</c:v>
                </c:pt>
                <c:pt idx="863">
                  <c:v>-2.9249999999999998</c:v>
                </c:pt>
                <c:pt idx="864">
                  <c:v>-2.9210940000000001</c:v>
                </c:pt>
                <c:pt idx="865">
                  <c:v>-2.9171879999999999</c:v>
                </c:pt>
                <c:pt idx="866">
                  <c:v>-2.913281</c:v>
                </c:pt>
                <c:pt idx="867">
                  <c:v>-2.9093749999999998</c:v>
                </c:pt>
                <c:pt idx="868">
                  <c:v>-2.9054690000000001</c:v>
                </c:pt>
                <c:pt idx="869">
                  <c:v>-2.8996089999999999</c:v>
                </c:pt>
                <c:pt idx="870">
                  <c:v>-2.891797</c:v>
                </c:pt>
                <c:pt idx="871">
                  <c:v>-2.8859379999999999</c:v>
                </c:pt>
                <c:pt idx="872">
                  <c:v>-2.8781249999999998</c:v>
                </c:pt>
                <c:pt idx="873">
                  <c:v>-2.8722660000000002</c:v>
                </c:pt>
                <c:pt idx="874">
                  <c:v>-2.8644530000000001</c:v>
                </c:pt>
                <c:pt idx="875">
                  <c:v>-2.8566410000000002</c:v>
                </c:pt>
                <c:pt idx="876">
                  <c:v>-2.8429690000000001</c:v>
                </c:pt>
                <c:pt idx="877">
                  <c:v>-2.835156</c:v>
                </c:pt>
                <c:pt idx="878">
                  <c:v>-2.8253910000000002</c:v>
                </c:pt>
                <c:pt idx="879">
                  <c:v>-2.819531</c:v>
                </c:pt>
                <c:pt idx="880">
                  <c:v>-2.813672</c:v>
                </c:pt>
                <c:pt idx="881">
                  <c:v>-2.8019530000000001</c:v>
                </c:pt>
                <c:pt idx="882">
                  <c:v>-2.7902339999999999</c:v>
                </c:pt>
                <c:pt idx="883">
                  <c:v>-2.7785160000000002</c:v>
                </c:pt>
                <c:pt idx="884">
                  <c:v>-2.766797</c:v>
                </c:pt>
                <c:pt idx="885">
                  <c:v>-2.7531249999999998</c:v>
                </c:pt>
                <c:pt idx="886">
                  <c:v>-2.7394530000000001</c:v>
                </c:pt>
                <c:pt idx="887">
                  <c:v>-2.7296879999999999</c:v>
                </c:pt>
                <c:pt idx="888">
                  <c:v>-2.7179690000000001</c:v>
                </c:pt>
                <c:pt idx="889">
                  <c:v>-2.704297</c:v>
                </c:pt>
                <c:pt idx="890">
                  <c:v>-2.6906249999999998</c:v>
                </c:pt>
                <c:pt idx="891">
                  <c:v>-2.6769530000000001</c:v>
                </c:pt>
                <c:pt idx="892">
                  <c:v>-2.657422</c:v>
                </c:pt>
                <c:pt idx="893">
                  <c:v>-2.6437499999999998</c:v>
                </c:pt>
                <c:pt idx="894">
                  <c:v>-2.6339839999999999</c:v>
                </c:pt>
                <c:pt idx="895">
                  <c:v>-2.6183589999999999</c:v>
                </c:pt>
                <c:pt idx="896">
                  <c:v>-2.6027339999999999</c:v>
                </c:pt>
                <c:pt idx="897">
                  <c:v>-2.5871089999999999</c:v>
                </c:pt>
                <c:pt idx="898">
                  <c:v>-2.5656249999999998</c:v>
                </c:pt>
                <c:pt idx="899">
                  <c:v>-2.5499999999999998</c:v>
                </c:pt>
                <c:pt idx="900">
                  <c:v>-2.5343749999999998</c:v>
                </c:pt>
                <c:pt idx="901">
                  <c:v>-2.5148440000000001</c:v>
                </c:pt>
                <c:pt idx="902">
                  <c:v>-2.4992190000000001</c:v>
                </c:pt>
                <c:pt idx="903">
                  <c:v>-2.475781</c:v>
                </c:pt>
                <c:pt idx="904">
                  <c:v>-2.4562499999999998</c:v>
                </c:pt>
                <c:pt idx="905">
                  <c:v>-2.4425780000000001</c:v>
                </c:pt>
                <c:pt idx="906">
                  <c:v>-2.4210940000000001</c:v>
                </c:pt>
                <c:pt idx="907">
                  <c:v>-2.4015629999999999</c:v>
                </c:pt>
                <c:pt idx="908">
                  <c:v>-2.382031</c:v>
                </c:pt>
                <c:pt idx="909">
                  <c:v>-2.3624999999999998</c:v>
                </c:pt>
                <c:pt idx="910">
                  <c:v>-2.344922</c:v>
                </c:pt>
                <c:pt idx="911">
                  <c:v>-2.3253910000000002</c:v>
                </c:pt>
                <c:pt idx="912">
                  <c:v>-2.303906</c:v>
                </c:pt>
                <c:pt idx="913">
                  <c:v>-2.2785160000000002</c:v>
                </c:pt>
                <c:pt idx="914">
                  <c:v>-2.2628910000000002</c:v>
                </c:pt>
                <c:pt idx="915">
                  <c:v>-2.2394530000000001</c:v>
                </c:pt>
                <c:pt idx="916">
                  <c:v>-2.2179690000000001</c:v>
                </c:pt>
                <c:pt idx="917">
                  <c:v>-2.194531</c:v>
                </c:pt>
                <c:pt idx="918">
                  <c:v>-2.173047</c:v>
                </c:pt>
                <c:pt idx="919">
                  <c:v>-2.1496089999999999</c:v>
                </c:pt>
                <c:pt idx="920">
                  <c:v>-2.126172</c:v>
                </c:pt>
                <c:pt idx="921">
                  <c:v>-2.0988280000000001</c:v>
                </c:pt>
                <c:pt idx="922">
                  <c:v>-2.079297</c:v>
                </c:pt>
                <c:pt idx="923">
                  <c:v>-2.053906</c:v>
                </c:pt>
                <c:pt idx="924">
                  <c:v>-2.0304690000000001</c:v>
                </c:pt>
                <c:pt idx="925">
                  <c:v>-2.0050780000000001</c:v>
                </c:pt>
                <c:pt idx="926">
                  <c:v>-1.9835940000000001</c:v>
                </c:pt>
                <c:pt idx="927">
                  <c:v>-1.960156</c:v>
                </c:pt>
                <c:pt idx="928">
                  <c:v>-1.934766</c:v>
                </c:pt>
                <c:pt idx="929">
                  <c:v>-1.909375</c:v>
                </c:pt>
                <c:pt idx="930">
                  <c:v>-1.8859379999999999</c:v>
                </c:pt>
                <c:pt idx="931">
                  <c:v>-1.860547</c:v>
                </c:pt>
                <c:pt idx="932">
                  <c:v>-1.8332029999999999</c:v>
                </c:pt>
                <c:pt idx="933">
                  <c:v>-1.809766</c:v>
                </c:pt>
                <c:pt idx="934">
                  <c:v>-1.782422</c:v>
                </c:pt>
                <c:pt idx="935">
                  <c:v>-1.753125</c:v>
                </c:pt>
                <c:pt idx="936">
                  <c:v>-1.725781</c:v>
                </c:pt>
                <c:pt idx="937">
                  <c:v>-1.700391</c:v>
                </c:pt>
                <c:pt idx="938">
                  <c:v>-1.675</c:v>
                </c:pt>
                <c:pt idx="939">
                  <c:v>-1.6457029999999999</c:v>
                </c:pt>
                <c:pt idx="940">
                  <c:v>-1.6203129999999999</c:v>
                </c:pt>
                <c:pt idx="941">
                  <c:v>-1.591016</c:v>
                </c:pt>
                <c:pt idx="942">
                  <c:v>-1.5617190000000001</c:v>
                </c:pt>
                <c:pt idx="943">
                  <c:v>-1.534375</c:v>
                </c:pt>
                <c:pt idx="944">
                  <c:v>-1.507031</c:v>
                </c:pt>
                <c:pt idx="945">
                  <c:v>-1.4777340000000001</c:v>
                </c:pt>
                <c:pt idx="946">
                  <c:v>-1.4464840000000001</c:v>
                </c:pt>
                <c:pt idx="947">
                  <c:v>-1.419141</c:v>
                </c:pt>
                <c:pt idx="948">
                  <c:v>-1.387891</c:v>
                </c:pt>
                <c:pt idx="949">
                  <c:v>-1.356641</c:v>
                </c:pt>
                <c:pt idx="950">
                  <c:v>-1.325391</c:v>
                </c:pt>
                <c:pt idx="951">
                  <c:v>-1.2960940000000001</c:v>
                </c:pt>
                <c:pt idx="952">
                  <c:v>-1.266797</c:v>
                </c:pt>
                <c:pt idx="953">
                  <c:v>-1.2375</c:v>
                </c:pt>
                <c:pt idx="954">
                  <c:v>-1.2082029999999999</c:v>
                </c:pt>
                <c:pt idx="955">
                  <c:v>-1.1769529999999999</c:v>
                </c:pt>
                <c:pt idx="956">
                  <c:v>-1.147656</c:v>
                </c:pt>
                <c:pt idx="957">
                  <c:v>-1.116406</c:v>
                </c:pt>
                <c:pt idx="958">
                  <c:v>-1.0871090000000001</c:v>
                </c:pt>
                <c:pt idx="959">
                  <c:v>-1.0578129999999999</c:v>
                </c:pt>
                <c:pt idx="960">
                  <c:v>-1.028516</c:v>
                </c:pt>
                <c:pt idx="961">
                  <c:v>-0.99726599999999999</c:v>
                </c:pt>
                <c:pt idx="962">
                  <c:v>-0.96796899999999997</c:v>
                </c:pt>
                <c:pt idx="963">
                  <c:v>-0.93671899999999997</c:v>
                </c:pt>
                <c:pt idx="964">
                  <c:v>-0.90546899999999997</c:v>
                </c:pt>
                <c:pt idx="965">
                  <c:v>-0.87421899999999997</c:v>
                </c:pt>
                <c:pt idx="966">
                  <c:v>-0.84296899999999997</c:v>
                </c:pt>
                <c:pt idx="967">
                  <c:v>-0.81171899999999997</c:v>
                </c:pt>
                <c:pt idx="968">
                  <c:v>-0.78242199999999995</c:v>
                </c:pt>
                <c:pt idx="969">
                  <c:v>-0.75117199999999995</c:v>
                </c:pt>
                <c:pt idx="970">
                  <c:v>-0.71992199999999995</c:v>
                </c:pt>
                <c:pt idx="971">
                  <c:v>-0.68867199999999995</c:v>
                </c:pt>
                <c:pt idx="972">
                  <c:v>-0.65351599999999999</c:v>
                </c:pt>
                <c:pt idx="973">
                  <c:v>-0.62226599999999999</c:v>
                </c:pt>
                <c:pt idx="974">
                  <c:v>-0.59101599999999999</c:v>
                </c:pt>
                <c:pt idx="975">
                  <c:v>-0.557813</c:v>
                </c:pt>
                <c:pt idx="976">
                  <c:v>-0.52851599999999999</c:v>
                </c:pt>
                <c:pt idx="977">
                  <c:v>-0.49921900000000002</c:v>
                </c:pt>
                <c:pt idx="978">
                  <c:v>-0.46992200000000001</c:v>
                </c:pt>
                <c:pt idx="979">
                  <c:v>-0.43867200000000001</c:v>
                </c:pt>
                <c:pt idx="980">
                  <c:v>-0.41132800000000003</c:v>
                </c:pt>
                <c:pt idx="981">
                  <c:v>-0.38203100000000001</c:v>
                </c:pt>
                <c:pt idx="982">
                  <c:v>-0.35078100000000001</c:v>
                </c:pt>
                <c:pt idx="983">
                  <c:v>-0.32148399999999999</c:v>
                </c:pt>
                <c:pt idx="984">
                  <c:v>-0.29023399999999999</c:v>
                </c:pt>
                <c:pt idx="985">
                  <c:v>-0.25898399999999999</c:v>
                </c:pt>
                <c:pt idx="986">
                  <c:v>-0.22773399999999999</c:v>
                </c:pt>
                <c:pt idx="987">
                  <c:v>-0.19648399999999999</c:v>
                </c:pt>
                <c:pt idx="988">
                  <c:v>-0.16328100000000001</c:v>
                </c:pt>
                <c:pt idx="989">
                  <c:v>-0.13203100000000001</c:v>
                </c:pt>
                <c:pt idx="990">
                  <c:v>-0.100781</c:v>
                </c:pt>
                <c:pt idx="991">
                  <c:v>-6.9530999999999996E-2</c:v>
                </c:pt>
                <c:pt idx="992">
                  <c:v>-4.0233999999999999E-2</c:v>
                </c:pt>
                <c:pt idx="993">
                  <c:v>-8.9840000000000007E-3</c:v>
                </c:pt>
                <c:pt idx="994">
                  <c:v>2.2266000000000001E-2</c:v>
                </c:pt>
                <c:pt idx="995">
                  <c:v>5.5468999999999997E-2</c:v>
                </c:pt>
                <c:pt idx="996">
                  <c:v>8.6719000000000004E-2</c:v>
                </c:pt>
                <c:pt idx="997">
                  <c:v>0.11601599999999999</c:v>
                </c:pt>
                <c:pt idx="998">
                  <c:v>0.145312</c:v>
                </c:pt>
                <c:pt idx="999">
                  <c:v>0.17460899999999999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'5v'!$C$3:$C$1002</c:f>
              <c:numCache>
                <c:formatCode>0.00E+00</c:formatCode>
                <c:ptCount val="1000"/>
                <c:pt idx="0">
                  <c:v>1.133594</c:v>
                </c:pt>
                <c:pt idx="1">
                  <c:v>1.127734</c:v>
                </c:pt>
                <c:pt idx="2">
                  <c:v>1.121875</c:v>
                </c:pt>
                <c:pt idx="3">
                  <c:v>1.117969</c:v>
                </c:pt>
                <c:pt idx="4">
                  <c:v>1.1140620000000001</c:v>
                </c:pt>
                <c:pt idx="5">
                  <c:v>1.108203</c:v>
                </c:pt>
                <c:pt idx="6">
                  <c:v>1.102344</c:v>
                </c:pt>
                <c:pt idx="7">
                  <c:v>1.0945309999999999</c:v>
                </c:pt>
                <c:pt idx="8">
                  <c:v>1.086719</c:v>
                </c:pt>
                <c:pt idx="9">
                  <c:v>1.076953</c:v>
                </c:pt>
                <c:pt idx="10">
                  <c:v>1.0671870000000001</c:v>
                </c:pt>
                <c:pt idx="11">
                  <c:v>1.0574220000000001</c:v>
                </c:pt>
                <c:pt idx="12">
                  <c:v>1.049609</c:v>
                </c:pt>
                <c:pt idx="13">
                  <c:v>1.04375</c:v>
                </c:pt>
                <c:pt idx="14">
                  <c:v>1.0378909999999999</c:v>
                </c:pt>
                <c:pt idx="15">
                  <c:v>1.0320309999999999</c:v>
                </c:pt>
                <c:pt idx="16">
                  <c:v>1.028125</c:v>
                </c:pt>
                <c:pt idx="17">
                  <c:v>1.024219</c:v>
                </c:pt>
                <c:pt idx="18">
                  <c:v>1.018359</c:v>
                </c:pt>
                <c:pt idx="19">
                  <c:v>1.0125</c:v>
                </c:pt>
                <c:pt idx="20">
                  <c:v>1.0046870000000001</c:v>
                </c:pt>
                <c:pt idx="21">
                  <c:v>0.99687499999999996</c:v>
                </c:pt>
                <c:pt idx="22">
                  <c:v>0.989062</c:v>
                </c:pt>
                <c:pt idx="23">
                  <c:v>0.98320300000000005</c:v>
                </c:pt>
                <c:pt idx="24">
                  <c:v>0.97734399999999999</c:v>
                </c:pt>
                <c:pt idx="25">
                  <c:v>0.97148400000000001</c:v>
                </c:pt>
                <c:pt idx="26">
                  <c:v>0.96757800000000005</c:v>
                </c:pt>
                <c:pt idx="27">
                  <c:v>0.96171899999999999</c:v>
                </c:pt>
                <c:pt idx="28">
                  <c:v>0.95585900000000001</c:v>
                </c:pt>
                <c:pt idx="29">
                  <c:v>0.94804699999999997</c:v>
                </c:pt>
                <c:pt idx="30">
                  <c:v>0.94023400000000001</c:v>
                </c:pt>
                <c:pt idx="31">
                  <c:v>0.93242199999999997</c:v>
                </c:pt>
                <c:pt idx="32">
                  <c:v>0.926562</c:v>
                </c:pt>
                <c:pt idx="33">
                  <c:v>0.91874999999999996</c:v>
                </c:pt>
                <c:pt idx="34">
                  <c:v>0.91289100000000001</c:v>
                </c:pt>
                <c:pt idx="35">
                  <c:v>0.90507800000000005</c:v>
                </c:pt>
                <c:pt idx="36">
                  <c:v>0.89726600000000001</c:v>
                </c:pt>
                <c:pt idx="37">
                  <c:v>0.89140600000000003</c:v>
                </c:pt>
                <c:pt idx="38">
                  <c:v>0.88554699999999997</c:v>
                </c:pt>
                <c:pt idx="39">
                  <c:v>0.879687</c:v>
                </c:pt>
                <c:pt idx="40">
                  <c:v>0.87382800000000005</c:v>
                </c:pt>
                <c:pt idx="41">
                  <c:v>0.86796899999999999</c:v>
                </c:pt>
                <c:pt idx="42">
                  <c:v>0.86210900000000001</c:v>
                </c:pt>
                <c:pt idx="43">
                  <c:v>0.85624999999999996</c:v>
                </c:pt>
                <c:pt idx="44">
                  <c:v>0.848437</c:v>
                </c:pt>
                <c:pt idx="45">
                  <c:v>0.84257800000000005</c:v>
                </c:pt>
                <c:pt idx="46">
                  <c:v>0.83671899999999999</c:v>
                </c:pt>
                <c:pt idx="47">
                  <c:v>0.83085900000000001</c:v>
                </c:pt>
                <c:pt idx="48">
                  <c:v>0.82499999999999996</c:v>
                </c:pt>
                <c:pt idx="49">
                  <c:v>0.82109399999999999</c:v>
                </c:pt>
                <c:pt idx="50">
                  <c:v>0.81523400000000001</c:v>
                </c:pt>
                <c:pt idx="51">
                  <c:v>0.80742199999999997</c:v>
                </c:pt>
                <c:pt idx="52">
                  <c:v>0.79960900000000001</c:v>
                </c:pt>
                <c:pt idx="53">
                  <c:v>0.79179699999999997</c:v>
                </c:pt>
                <c:pt idx="54">
                  <c:v>0.785937</c:v>
                </c:pt>
                <c:pt idx="55">
                  <c:v>0.78203100000000003</c:v>
                </c:pt>
                <c:pt idx="56">
                  <c:v>0.77812499999999996</c:v>
                </c:pt>
                <c:pt idx="57">
                  <c:v>0.77226600000000001</c:v>
                </c:pt>
                <c:pt idx="58">
                  <c:v>0.76835900000000001</c:v>
                </c:pt>
                <c:pt idx="59">
                  <c:v>0.76249999999999996</c:v>
                </c:pt>
                <c:pt idx="60">
                  <c:v>0.75664100000000001</c:v>
                </c:pt>
                <c:pt idx="61">
                  <c:v>0.75078100000000003</c:v>
                </c:pt>
                <c:pt idx="62">
                  <c:v>0.74492199999999997</c:v>
                </c:pt>
                <c:pt idx="63">
                  <c:v>0.739062</c:v>
                </c:pt>
                <c:pt idx="64">
                  <c:v>0.73320300000000005</c:v>
                </c:pt>
                <c:pt idx="65">
                  <c:v>0.72734399999999999</c:v>
                </c:pt>
                <c:pt idx="66">
                  <c:v>0.723437</c:v>
                </c:pt>
                <c:pt idx="67">
                  <c:v>0.71757800000000005</c:v>
                </c:pt>
                <c:pt idx="68">
                  <c:v>0.71367199999999997</c:v>
                </c:pt>
                <c:pt idx="69">
                  <c:v>0.70976600000000001</c:v>
                </c:pt>
                <c:pt idx="70">
                  <c:v>0.70585900000000001</c:v>
                </c:pt>
                <c:pt idx="71">
                  <c:v>0.70195300000000005</c:v>
                </c:pt>
                <c:pt idx="72">
                  <c:v>0.69609399999999999</c:v>
                </c:pt>
                <c:pt idx="73">
                  <c:v>0.692187</c:v>
                </c:pt>
                <c:pt idx="74">
                  <c:v>0.68632800000000005</c:v>
                </c:pt>
                <c:pt idx="75">
                  <c:v>0.68242199999999997</c:v>
                </c:pt>
                <c:pt idx="76">
                  <c:v>0.676562</c:v>
                </c:pt>
                <c:pt idx="77">
                  <c:v>0.67070300000000005</c:v>
                </c:pt>
                <c:pt idx="78">
                  <c:v>0.66484399999999999</c:v>
                </c:pt>
                <c:pt idx="79">
                  <c:v>0.660937</c:v>
                </c:pt>
                <c:pt idx="80">
                  <c:v>0.65507800000000005</c:v>
                </c:pt>
                <c:pt idx="81">
                  <c:v>0.64921899999999999</c:v>
                </c:pt>
                <c:pt idx="82">
                  <c:v>0.64140600000000003</c:v>
                </c:pt>
                <c:pt idx="83">
                  <c:v>0.63749999999999996</c:v>
                </c:pt>
                <c:pt idx="84">
                  <c:v>0.63164100000000001</c:v>
                </c:pt>
                <c:pt idx="85">
                  <c:v>0.62578100000000003</c:v>
                </c:pt>
                <c:pt idx="86">
                  <c:v>0.61992199999999997</c:v>
                </c:pt>
                <c:pt idx="87">
                  <c:v>0.614062</c:v>
                </c:pt>
                <c:pt idx="88">
                  <c:v>0.60624999999999996</c:v>
                </c:pt>
                <c:pt idx="89">
                  <c:v>0.598437</c:v>
                </c:pt>
                <c:pt idx="90">
                  <c:v>0.59062499999999996</c:v>
                </c:pt>
                <c:pt idx="91">
                  <c:v>0.58476600000000001</c:v>
                </c:pt>
                <c:pt idx="92">
                  <c:v>0.58085900000000001</c:v>
                </c:pt>
                <c:pt idx="93">
                  <c:v>0.57890600000000003</c:v>
                </c:pt>
                <c:pt idx="94">
                  <c:v>0.57695300000000005</c:v>
                </c:pt>
                <c:pt idx="95">
                  <c:v>0.57695300000000005</c:v>
                </c:pt>
                <c:pt idx="96">
                  <c:v>0.57695300000000005</c:v>
                </c:pt>
                <c:pt idx="97">
                  <c:v>0.57499999999999996</c:v>
                </c:pt>
                <c:pt idx="98">
                  <c:v>0.57304699999999997</c:v>
                </c:pt>
                <c:pt idx="99">
                  <c:v>0.56914100000000001</c:v>
                </c:pt>
                <c:pt idx="100">
                  <c:v>0.567187</c:v>
                </c:pt>
                <c:pt idx="101">
                  <c:v>0.56328100000000003</c:v>
                </c:pt>
                <c:pt idx="102">
                  <c:v>0.56132800000000005</c:v>
                </c:pt>
                <c:pt idx="103">
                  <c:v>0.55742199999999997</c:v>
                </c:pt>
                <c:pt idx="104">
                  <c:v>0.55351600000000001</c:v>
                </c:pt>
                <c:pt idx="105">
                  <c:v>0.54765600000000003</c:v>
                </c:pt>
                <c:pt idx="106">
                  <c:v>0.54179699999999997</c:v>
                </c:pt>
                <c:pt idx="107">
                  <c:v>0.535937</c:v>
                </c:pt>
                <c:pt idx="108">
                  <c:v>0.53007800000000005</c:v>
                </c:pt>
                <c:pt idx="109">
                  <c:v>0.52617199999999997</c:v>
                </c:pt>
                <c:pt idx="110">
                  <c:v>0.52421899999999999</c:v>
                </c:pt>
                <c:pt idx="111">
                  <c:v>0.52421899999999999</c:v>
                </c:pt>
                <c:pt idx="112">
                  <c:v>0.52226600000000001</c:v>
                </c:pt>
                <c:pt idx="113">
                  <c:v>0.520312</c:v>
                </c:pt>
                <c:pt idx="114">
                  <c:v>0.51835900000000001</c:v>
                </c:pt>
                <c:pt idx="115">
                  <c:v>0.51445300000000005</c:v>
                </c:pt>
                <c:pt idx="116">
                  <c:v>0.51249999999999996</c:v>
                </c:pt>
                <c:pt idx="117">
                  <c:v>0.51054699999999997</c:v>
                </c:pt>
                <c:pt idx="118">
                  <c:v>0.50859399999999999</c:v>
                </c:pt>
                <c:pt idx="119">
                  <c:v>0.50859399999999999</c:v>
                </c:pt>
                <c:pt idx="120">
                  <c:v>0.504687</c:v>
                </c:pt>
                <c:pt idx="121">
                  <c:v>0.50078100000000003</c:v>
                </c:pt>
                <c:pt idx="122">
                  <c:v>0.49687500000000001</c:v>
                </c:pt>
                <c:pt idx="123">
                  <c:v>0.49101600000000001</c:v>
                </c:pt>
                <c:pt idx="124">
                  <c:v>0.48710900000000001</c:v>
                </c:pt>
                <c:pt idx="125">
                  <c:v>0.48515599999999998</c:v>
                </c:pt>
                <c:pt idx="126">
                  <c:v>0.48320299999999999</c:v>
                </c:pt>
                <c:pt idx="127">
                  <c:v>0.48125000000000001</c:v>
                </c:pt>
                <c:pt idx="128">
                  <c:v>0.47929699999999997</c:v>
                </c:pt>
                <c:pt idx="129">
                  <c:v>0.47734399999999999</c:v>
                </c:pt>
                <c:pt idx="130">
                  <c:v>0.47539100000000001</c:v>
                </c:pt>
                <c:pt idx="131">
                  <c:v>0.47539100000000001</c:v>
                </c:pt>
                <c:pt idx="132">
                  <c:v>0.473437</c:v>
                </c:pt>
                <c:pt idx="133">
                  <c:v>0.46953099999999998</c:v>
                </c:pt>
                <c:pt idx="134">
                  <c:v>0.46757799999999999</c:v>
                </c:pt>
                <c:pt idx="135">
                  <c:v>0.46562500000000001</c:v>
                </c:pt>
                <c:pt idx="136">
                  <c:v>0.46367199999999997</c:v>
                </c:pt>
                <c:pt idx="137">
                  <c:v>0.45976600000000001</c:v>
                </c:pt>
                <c:pt idx="138">
                  <c:v>0.457812</c:v>
                </c:pt>
                <c:pt idx="139">
                  <c:v>0.45585900000000001</c:v>
                </c:pt>
                <c:pt idx="140">
                  <c:v>0.45390599999999998</c:v>
                </c:pt>
                <c:pt idx="141">
                  <c:v>0.45195299999999999</c:v>
                </c:pt>
                <c:pt idx="142">
                  <c:v>0.44804699999999997</c:v>
                </c:pt>
                <c:pt idx="143">
                  <c:v>0.44609399999999999</c:v>
                </c:pt>
                <c:pt idx="144">
                  <c:v>0.442187</c:v>
                </c:pt>
                <c:pt idx="145">
                  <c:v>0.44023400000000001</c:v>
                </c:pt>
                <c:pt idx="146">
                  <c:v>0.43828099999999998</c:v>
                </c:pt>
                <c:pt idx="147">
                  <c:v>0.43437500000000001</c:v>
                </c:pt>
                <c:pt idx="148">
                  <c:v>0.43242199999999997</c:v>
                </c:pt>
                <c:pt idx="149">
                  <c:v>0.43046899999999999</c:v>
                </c:pt>
                <c:pt idx="150">
                  <c:v>0.42851600000000001</c:v>
                </c:pt>
                <c:pt idx="151">
                  <c:v>0.426562</c:v>
                </c:pt>
                <c:pt idx="152">
                  <c:v>0.42460900000000001</c:v>
                </c:pt>
                <c:pt idx="153">
                  <c:v>0.42265599999999998</c:v>
                </c:pt>
                <c:pt idx="154">
                  <c:v>0.42070299999999999</c:v>
                </c:pt>
                <c:pt idx="155">
                  <c:v>0.41875000000000001</c:v>
                </c:pt>
                <c:pt idx="156">
                  <c:v>0.41679699999999997</c:v>
                </c:pt>
                <c:pt idx="157">
                  <c:v>0.41679699999999997</c:v>
                </c:pt>
                <c:pt idx="158">
                  <c:v>0.41484399999999999</c:v>
                </c:pt>
                <c:pt idx="159">
                  <c:v>0.41484399999999999</c:v>
                </c:pt>
                <c:pt idx="160">
                  <c:v>0.41484399999999999</c:v>
                </c:pt>
                <c:pt idx="161">
                  <c:v>0.41484399999999999</c:v>
                </c:pt>
                <c:pt idx="162">
                  <c:v>0.41289100000000001</c:v>
                </c:pt>
                <c:pt idx="163">
                  <c:v>0.41289100000000001</c:v>
                </c:pt>
                <c:pt idx="164">
                  <c:v>0.41289100000000001</c:v>
                </c:pt>
                <c:pt idx="165">
                  <c:v>0.41289100000000001</c:v>
                </c:pt>
                <c:pt idx="166">
                  <c:v>0.410937</c:v>
                </c:pt>
                <c:pt idx="167">
                  <c:v>0.410937</c:v>
                </c:pt>
                <c:pt idx="168">
                  <c:v>0.410937</c:v>
                </c:pt>
                <c:pt idx="169">
                  <c:v>0.41289100000000001</c:v>
                </c:pt>
                <c:pt idx="170">
                  <c:v>0.41289100000000001</c:v>
                </c:pt>
                <c:pt idx="171">
                  <c:v>0.41289100000000001</c:v>
                </c:pt>
                <c:pt idx="172">
                  <c:v>0.41484399999999999</c:v>
                </c:pt>
                <c:pt idx="173">
                  <c:v>0.41484399999999999</c:v>
                </c:pt>
                <c:pt idx="174">
                  <c:v>0.41679699999999997</c:v>
                </c:pt>
                <c:pt idx="175">
                  <c:v>0.41679699999999997</c:v>
                </c:pt>
                <c:pt idx="176">
                  <c:v>0.41679699999999997</c:v>
                </c:pt>
                <c:pt idx="177">
                  <c:v>0.41875000000000001</c:v>
                </c:pt>
                <c:pt idx="178">
                  <c:v>0.41875000000000001</c:v>
                </c:pt>
                <c:pt idx="179">
                  <c:v>0.42070299999999999</c:v>
                </c:pt>
                <c:pt idx="180">
                  <c:v>0.42070299999999999</c:v>
                </c:pt>
                <c:pt idx="181">
                  <c:v>0.42265599999999998</c:v>
                </c:pt>
                <c:pt idx="182">
                  <c:v>0.42265599999999998</c:v>
                </c:pt>
                <c:pt idx="183">
                  <c:v>0.42265599999999998</c:v>
                </c:pt>
                <c:pt idx="184">
                  <c:v>0.42265599999999998</c:v>
                </c:pt>
                <c:pt idx="185">
                  <c:v>0.42265599999999998</c:v>
                </c:pt>
                <c:pt idx="186">
                  <c:v>0.42265599999999998</c:v>
                </c:pt>
                <c:pt idx="187">
                  <c:v>0.42265599999999998</c:v>
                </c:pt>
                <c:pt idx="188">
                  <c:v>0.42265599999999998</c:v>
                </c:pt>
                <c:pt idx="189">
                  <c:v>0.42460900000000001</c:v>
                </c:pt>
                <c:pt idx="190">
                  <c:v>0.42851600000000001</c:v>
                </c:pt>
                <c:pt idx="191">
                  <c:v>0.43046899999999999</c:v>
                </c:pt>
                <c:pt idx="192">
                  <c:v>0.43046899999999999</c:v>
                </c:pt>
                <c:pt idx="193">
                  <c:v>0.43046899999999999</c:v>
                </c:pt>
                <c:pt idx="194">
                  <c:v>0.42851600000000001</c:v>
                </c:pt>
                <c:pt idx="195">
                  <c:v>0.43046899999999999</c:v>
                </c:pt>
                <c:pt idx="196">
                  <c:v>0.43242199999999997</c:v>
                </c:pt>
                <c:pt idx="197">
                  <c:v>0.43437500000000001</c:v>
                </c:pt>
                <c:pt idx="198">
                  <c:v>0.43632799999999999</c:v>
                </c:pt>
                <c:pt idx="199">
                  <c:v>0.43632799999999999</c:v>
                </c:pt>
                <c:pt idx="200">
                  <c:v>0.43828099999999998</c:v>
                </c:pt>
                <c:pt idx="201">
                  <c:v>0.44414100000000001</c:v>
                </c:pt>
                <c:pt idx="202">
                  <c:v>0.45</c:v>
                </c:pt>
                <c:pt idx="203">
                  <c:v>0.45195299999999999</c:v>
                </c:pt>
                <c:pt idx="204">
                  <c:v>0.45</c:v>
                </c:pt>
                <c:pt idx="205">
                  <c:v>0.45</c:v>
                </c:pt>
                <c:pt idx="206">
                  <c:v>0.45390599999999998</c:v>
                </c:pt>
                <c:pt idx="207">
                  <c:v>0.46171899999999999</c:v>
                </c:pt>
                <c:pt idx="208">
                  <c:v>0.46757799999999999</c:v>
                </c:pt>
                <c:pt idx="209">
                  <c:v>0.47148400000000001</c:v>
                </c:pt>
                <c:pt idx="210">
                  <c:v>0.47734399999999999</c:v>
                </c:pt>
                <c:pt idx="211">
                  <c:v>0.48125000000000001</c:v>
                </c:pt>
                <c:pt idx="212">
                  <c:v>0.48710900000000001</c:v>
                </c:pt>
                <c:pt idx="213">
                  <c:v>0.49492199999999997</c:v>
                </c:pt>
                <c:pt idx="214">
                  <c:v>0.50078100000000003</c:v>
                </c:pt>
                <c:pt idx="215">
                  <c:v>0.49882799999999999</c:v>
                </c:pt>
                <c:pt idx="216">
                  <c:v>0.49882799999999999</c:v>
                </c:pt>
                <c:pt idx="217">
                  <c:v>0.504687</c:v>
                </c:pt>
                <c:pt idx="218">
                  <c:v>0.51640600000000003</c:v>
                </c:pt>
                <c:pt idx="219">
                  <c:v>0.52226600000000001</c:v>
                </c:pt>
                <c:pt idx="220">
                  <c:v>0.52226600000000001</c:v>
                </c:pt>
                <c:pt idx="221">
                  <c:v>0.51835900000000001</c:v>
                </c:pt>
                <c:pt idx="222">
                  <c:v>0.51835900000000001</c:v>
                </c:pt>
                <c:pt idx="223">
                  <c:v>0.52226600000000001</c:v>
                </c:pt>
                <c:pt idx="224">
                  <c:v>0.52812499999999996</c:v>
                </c:pt>
                <c:pt idx="225">
                  <c:v>0.53203100000000003</c:v>
                </c:pt>
                <c:pt idx="226">
                  <c:v>0.53203100000000003</c:v>
                </c:pt>
                <c:pt idx="227">
                  <c:v>0.53203100000000003</c:v>
                </c:pt>
                <c:pt idx="228">
                  <c:v>0.53203100000000003</c:v>
                </c:pt>
                <c:pt idx="229">
                  <c:v>0.535937</c:v>
                </c:pt>
                <c:pt idx="230">
                  <c:v>0.53984399999999999</c:v>
                </c:pt>
                <c:pt idx="231">
                  <c:v>0.54374999999999996</c:v>
                </c:pt>
                <c:pt idx="232">
                  <c:v>0.54960900000000001</c:v>
                </c:pt>
                <c:pt idx="233">
                  <c:v>0.55351600000000001</c:v>
                </c:pt>
                <c:pt idx="234">
                  <c:v>0.55546899999999999</c:v>
                </c:pt>
                <c:pt idx="235">
                  <c:v>0.56132800000000005</c:v>
                </c:pt>
                <c:pt idx="236">
                  <c:v>0.56523400000000001</c:v>
                </c:pt>
                <c:pt idx="237">
                  <c:v>0.57304699999999997</c:v>
                </c:pt>
                <c:pt idx="238">
                  <c:v>0.57890600000000003</c:v>
                </c:pt>
                <c:pt idx="239">
                  <c:v>0.58671899999999999</c:v>
                </c:pt>
                <c:pt idx="240">
                  <c:v>0.59062499999999996</c:v>
                </c:pt>
                <c:pt idx="241">
                  <c:v>0.59453100000000003</c:v>
                </c:pt>
                <c:pt idx="242">
                  <c:v>0.59648400000000001</c:v>
                </c:pt>
                <c:pt idx="243">
                  <c:v>0.598437</c:v>
                </c:pt>
                <c:pt idx="244">
                  <c:v>0.60429699999999997</c:v>
                </c:pt>
                <c:pt idx="245">
                  <c:v>0.60820300000000005</c:v>
                </c:pt>
                <c:pt idx="246">
                  <c:v>0.614062</c:v>
                </c:pt>
                <c:pt idx="247">
                  <c:v>0.61601600000000001</c:v>
                </c:pt>
                <c:pt idx="248">
                  <c:v>0.61601600000000001</c:v>
                </c:pt>
                <c:pt idx="249">
                  <c:v>0.61796899999999999</c:v>
                </c:pt>
                <c:pt idx="250">
                  <c:v>0.61992199999999997</c:v>
                </c:pt>
                <c:pt idx="251">
                  <c:v>0.62382800000000005</c:v>
                </c:pt>
                <c:pt idx="252">
                  <c:v>0.62382800000000005</c:v>
                </c:pt>
                <c:pt idx="253">
                  <c:v>0.62382800000000005</c:v>
                </c:pt>
                <c:pt idx="254">
                  <c:v>0.62578100000000003</c:v>
                </c:pt>
                <c:pt idx="255">
                  <c:v>0.63164100000000001</c:v>
                </c:pt>
                <c:pt idx="256">
                  <c:v>0.63749999999999996</c:v>
                </c:pt>
                <c:pt idx="257">
                  <c:v>0.64140600000000003</c:v>
                </c:pt>
                <c:pt idx="258">
                  <c:v>0.645312</c:v>
                </c:pt>
                <c:pt idx="259">
                  <c:v>0.64726600000000001</c:v>
                </c:pt>
                <c:pt idx="260">
                  <c:v>0.65117199999999997</c:v>
                </c:pt>
                <c:pt idx="261">
                  <c:v>0.65703100000000003</c:v>
                </c:pt>
                <c:pt idx="262">
                  <c:v>0.66289100000000001</c:v>
                </c:pt>
                <c:pt idx="263">
                  <c:v>0.66679699999999997</c:v>
                </c:pt>
                <c:pt idx="264">
                  <c:v>0.67070300000000005</c:v>
                </c:pt>
                <c:pt idx="265">
                  <c:v>0.67460900000000001</c:v>
                </c:pt>
                <c:pt idx="266">
                  <c:v>0.67851600000000001</c:v>
                </c:pt>
                <c:pt idx="267">
                  <c:v>0.68242199999999997</c:v>
                </c:pt>
                <c:pt idx="268">
                  <c:v>0.68632800000000005</c:v>
                </c:pt>
                <c:pt idx="269">
                  <c:v>0.69023400000000001</c:v>
                </c:pt>
                <c:pt idx="270">
                  <c:v>0.69609399999999999</c:v>
                </c:pt>
                <c:pt idx="271">
                  <c:v>0.70390600000000003</c:v>
                </c:pt>
                <c:pt idx="272">
                  <c:v>0.70976600000000001</c:v>
                </c:pt>
                <c:pt idx="273">
                  <c:v>0.71562499999999996</c:v>
                </c:pt>
                <c:pt idx="274">
                  <c:v>0.72148400000000001</c:v>
                </c:pt>
                <c:pt idx="275">
                  <c:v>0.72734399999999999</c:v>
                </c:pt>
                <c:pt idx="276">
                  <c:v>0.73515600000000003</c:v>
                </c:pt>
                <c:pt idx="277">
                  <c:v>0.739062</c:v>
                </c:pt>
                <c:pt idx="278">
                  <c:v>0.74492199999999997</c:v>
                </c:pt>
                <c:pt idx="279">
                  <c:v>0.75078100000000003</c:v>
                </c:pt>
                <c:pt idx="280">
                  <c:v>0.75664100000000001</c:v>
                </c:pt>
                <c:pt idx="281">
                  <c:v>0.76445300000000005</c:v>
                </c:pt>
                <c:pt idx="282">
                  <c:v>0.770312</c:v>
                </c:pt>
                <c:pt idx="283">
                  <c:v>0.77812499999999996</c:v>
                </c:pt>
                <c:pt idx="284">
                  <c:v>0.78398400000000001</c:v>
                </c:pt>
                <c:pt idx="285">
                  <c:v>0.78984399999999999</c:v>
                </c:pt>
                <c:pt idx="286">
                  <c:v>0.79570300000000005</c:v>
                </c:pt>
                <c:pt idx="287">
                  <c:v>0.801562</c:v>
                </c:pt>
                <c:pt idx="288">
                  <c:v>0.80546899999999999</c:v>
                </c:pt>
                <c:pt idx="289">
                  <c:v>0.81328100000000003</c:v>
                </c:pt>
                <c:pt idx="290">
                  <c:v>0.82109399999999999</c:v>
                </c:pt>
                <c:pt idx="291">
                  <c:v>0.82695300000000005</c:v>
                </c:pt>
                <c:pt idx="292">
                  <c:v>0.83476600000000001</c:v>
                </c:pt>
                <c:pt idx="293">
                  <c:v>0.84062499999999996</c:v>
                </c:pt>
                <c:pt idx="294">
                  <c:v>0.84648400000000001</c:v>
                </c:pt>
                <c:pt idx="295">
                  <c:v>0.85039100000000001</c:v>
                </c:pt>
                <c:pt idx="296">
                  <c:v>0.85624999999999996</c:v>
                </c:pt>
                <c:pt idx="297">
                  <c:v>0.86210900000000001</c:v>
                </c:pt>
                <c:pt idx="298">
                  <c:v>0.86796899999999999</c:v>
                </c:pt>
                <c:pt idx="299">
                  <c:v>0.87382800000000005</c:v>
                </c:pt>
                <c:pt idx="300">
                  <c:v>0.88164100000000001</c:v>
                </c:pt>
                <c:pt idx="301">
                  <c:v>0.88945300000000005</c:v>
                </c:pt>
                <c:pt idx="302">
                  <c:v>0.89726600000000001</c:v>
                </c:pt>
                <c:pt idx="303">
                  <c:v>0.90507800000000005</c:v>
                </c:pt>
                <c:pt idx="304">
                  <c:v>0.91289100000000001</c:v>
                </c:pt>
                <c:pt idx="305">
                  <c:v>0.92070300000000005</c:v>
                </c:pt>
                <c:pt idx="306">
                  <c:v>0.926562</c:v>
                </c:pt>
                <c:pt idx="307">
                  <c:v>0.93242199999999997</c:v>
                </c:pt>
                <c:pt idx="308">
                  <c:v>0.94023400000000001</c:v>
                </c:pt>
                <c:pt idx="309">
                  <c:v>0.94609399999999999</c:v>
                </c:pt>
                <c:pt idx="310">
                  <c:v>0.95390600000000003</c:v>
                </c:pt>
                <c:pt idx="311">
                  <c:v>0.96171899999999999</c:v>
                </c:pt>
                <c:pt idx="312">
                  <c:v>0.97148400000000001</c:v>
                </c:pt>
                <c:pt idx="313">
                  <c:v>0.97929699999999997</c:v>
                </c:pt>
                <c:pt idx="314">
                  <c:v>0.98515600000000003</c:v>
                </c:pt>
                <c:pt idx="315">
                  <c:v>0.99101600000000001</c:v>
                </c:pt>
                <c:pt idx="316">
                  <c:v>0.99687499999999996</c:v>
                </c:pt>
                <c:pt idx="317">
                  <c:v>1.002734</c:v>
                </c:pt>
                <c:pt idx="318">
                  <c:v>1.0105470000000001</c:v>
                </c:pt>
                <c:pt idx="319">
                  <c:v>1.018359</c:v>
                </c:pt>
                <c:pt idx="320">
                  <c:v>1.024219</c:v>
                </c:pt>
                <c:pt idx="321">
                  <c:v>1.030078</c:v>
                </c:pt>
                <c:pt idx="322">
                  <c:v>1.033984</c:v>
                </c:pt>
                <c:pt idx="323">
                  <c:v>1.0378909999999999</c:v>
                </c:pt>
                <c:pt idx="324">
                  <c:v>1.039844</c:v>
                </c:pt>
                <c:pt idx="325">
                  <c:v>1.04375</c:v>
                </c:pt>
                <c:pt idx="326">
                  <c:v>1.049609</c:v>
                </c:pt>
                <c:pt idx="327">
                  <c:v>1.0574220000000001</c:v>
                </c:pt>
                <c:pt idx="328">
                  <c:v>1.065234</c:v>
                </c:pt>
                <c:pt idx="329">
                  <c:v>1.071094</c:v>
                </c:pt>
                <c:pt idx="330">
                  <c:v>1.076953</c:v>
                </c:pt>
                <c:pt idx="331">
                  <c:v>1.0828120000000001</c:v>
                </c:pt>
                <c:pt idx="332">
                  <c:v>1.086719</c:v>
                </c:pt>
                <c:pt idx="333">
                  <c:v>1.0886720000000001</c:v>
                </c:pt>
                <c:pt idx="334">
                  <c:v>1.0945309999999999</c:v>
                </c:pt>
                <c:pt idx="335">
                  <c:v>1.1042970000000001</c:v>
                </c:pt>
                <c:pt idx="336">
                  <c:v>1.117969</c:v>
                </c:pt>
                <c:pt idx="337">
                  <c:v>1.133594</c:v>
                </c:pt>
                <c:pt idx="338">
                  <c:v>1.1472659999999999</c:v>
                </c:pt>
                <c:pt idx="339">
                  <c:v>1.1570309999999999</c:v>
                </c:pt>
                <c:pt idx="340">
                  <c:v>1.1628909999999999</c:v>
                </c:pt>
                <c:pt idx="341">
                  <c:v>1.1628909999999999</c:v>
                </c:pt>
                <c:pt idx="342">
                  <c:v>1.164844</c:v>
                </c:pt>
                <c:pt idx="343">
                  <c:v>1.170703</c:v>
                </c:pt>
                <c:pt idx="344">
                  <c:v>1.1785159999999999</c:v>
                </c:pt>
                <c:pt idx="345">
                  <c:v>1.184375</c:v>
                </c:pt>
                <c:pt idx="346">
                  <c:v>1.190234</c:v>
                </c:pt>
                <c:pt idx="347">
                  <c:v>1.2</c:v>
                </c:pt>
                <c:pt idx="348">
                  <c:v>1.2078120000000001</c:v>
                </c:pt>
                <c:pt idx="349">
                  <c:v>1.211719</c:v>
                </c:pt>
                <c:pt idx="350">
                  <c:v>1.2136720000000001</c:v>
                </c:pt>
                <c:pt idx="351">
                  <c:v>1.215625</c:v>
                </c:pt>
                <c:pt idx="352">
                  <c:v>1.217578</c:v>
                </c:pt>
                <c:pt idx="353">
                  <c:v>1.221484</c:v>
                </c:pt>
                <c:pt idx="354">
                  <c:v>1.2253909999999999</c:v>
                </c:pt>
                <c:pt idx="355">
                  <c:v>1.2351559999999999</c:v>
                </c:pt>
                <c:pt idx="356">
                  <c:v>1.246875</c:v>
                </c:pt>
                <c:pt idx="357">
                  <c:v>1.2605470000000001</c:v>
                </c:pt>
                <c:pt idx="358">
                  <c:v>1.2703120000000001</c:v>
                </c:pt>
                <c:pt idx="359">
                  <c:v>1.2761720000000001</c:v>
                </c:pt>
                <c:pt idx="360">
                  <c:v>1.278125</c:v>
                </c:pt>
                <c:pt idx="361">
                  <c:v>1.280078</c:v>
                </c:pt>
                <c:pt idx="362">
                  <c:v>1.280078</c:v>
                </c:pt>
                <c:pt idx="363">
                  <c:v>1.2820309999999999</c:v>
                </c:pt>
                <c:pt idx="364">
                  <c:v>1.2878909999999999</c:v>
                </c:pt>
                <c:pt idx="365">
                  <c:v>1.295703</c:v>
                </c:pt>
                <c:pt idx="366">
                  <c:v>1.3035159999999999</c:v>
                </c:pt>
                <c:pt idx="367">
                  <c:v>1.311328</c:v>
                </c:pt>
                <c:pt idx="368">
                  <c:v>1.3171870000000001</c:v>
                </c:pt>
                <c:pt idx="369">
                  <c:v>1.3230470000000001</c:v>
                </c:pt>
                <c:pt idx="370">
                  <c:v>1.326953</c:v>
                </c:pt>
                <c:pt idx="371">
                  <c:v>1.3328120000000001</c:v>
                </c:pt>
                <c:pt idx="372">
                  <c:v>1.336719</c:v>
                </c:pt>
                <c:pt idx="373">
                  <c:v>1.342578</c:v>
                </c:pt>
                <c:pt idx="374">
                  <c:v>1.346484</c:v>
                </c:pt>
                <c:pt idx="375">
                  <c:v>1.3503909999999999</c:v>
                </c:pt>
                <c:pt idx="376">
                  <c:v>1.3542970000000001</c:v>
                </c:pt>
                <c:pt idx="377">
                  <c:v>1.3601559999999999</c:v>
                </c:pt>
                <c:pt idx="378">
                  <c:v>1.3640620000000001</c:v>
                </c:pt>
                <c:pt idx="379">
                  <c:v>1.367969</c:v>
                </c:pt>
                <c:pt idx="380">
                  <c:v>1.373828</c:v>
                </c:pt>
                <c:pt idx="381">
                  <c:v>1.3796870000000001</c:v>
                </c:pt>
                <c:pt idx="382">
                  <c:v>1.383594</c:v>
                </c:pt>
                <c:pt idx="383">
                  <c:v>1.389453</c:v>
                </c:pt>
                <c:pt idx="384">
                  <c:v>1.393359</c:v>
                </c:pt>
                <c:pt idx="385">
                  <c:v>1.3953120000000001</c:v>
                </c:pt>
                <c:pt idx="386">
                  <c:v>1.3953120000000001</c:v>
                </c:pt>
                <c:pt idx="387">
                  <c:v>1.3972659999999999</c:v>
                </c:pt>
                <c:pt idx="388">
                  <c:v>1.4011720000000001</c:v>
                </c:pt>
                <c:pt idx="389">
                  <c:v>1.405078</c:v>
                </c:pt>
                <c:pt idx="390">
                  <c:v>1.408984</c:v>
                </c:pt>
                <c:pt idx="391">
                  <c:v>1.4128909999999999</c:v>
                </c:pt>
                <c:pt idx="392">
                  <c:v>1.41875</c:v>
                </c:pt>
                <c:pt idx="393">
                  <c:v>1.4226559999999999</c:v>
                </c:pt>
                <c:pt idx="394">
                  <c:v>1.424609</c:v>
                </c:pt>
                <c:pt idx="395">
                  <c:v>1.4265620000000001</c:v>
                </c:pt>
                <c:pt idx="396">
                  <c:v>1.430469</c:v>
                </c:pt>
                <c:pt idx="397">
                  <c:v>1.434375</c:v>
                </c:pt>
                <c:pt idx="398">
                  <c:v>1.440234</c:v>
                </c:pt>
                <c:pt idx="399">
                  <c:v>1.4441409999999999</c:v>
                </c:pt>
                <c:pt idx="400">
                  <c:v>1.4480470000000001</c:v>
                </c:pt>
                <c:pt idx="401">
                  <c:v>1.45</c:v>
                </c:pt>
                <c:pt idx="402">
                  <c:v>1.45</c:v>
                </c:pt>
                <c:pt idx="403">
                  <c:v>1.451953</c:v>
                </c:pt>
                <c:pt idx="404">
                  <c:v>1.4539059999999999</c:v>
                </c:pt>
                <c:pt idx="405">
                  <c:v>1.455859</c:v>
                </c:pt>
                <c:pt idx="406">
                  <c:v>1.455859</c:v>
                </c:pt>
                <c:pt idx="407">
                  <c:v>1.455859</c:v>
                </c:pt>
                <c:pt idx="408">
                  <c:v>1.455859</c:v>
                </c:pt>
                <c:pt idx="409">
                  <c:v>1.455859</c:v>
                </c:pt>
                <c:pt idx="410">
                  <c:v>1.4539059999999999</c:v>
                </c:pt>
                <c:pt idx="411">
                  <c:v>1.451953</c:v>
                </c:pt>
                <c:pt idx="412">
                  <c:v>1.45</c:v>
                </c:pt>
                <c:pt idx="413">
                  <c:v>1.4480470000000001</c:v>
                </c:pt>
                <c:pt idx="414">
                  <c:v>1.446094</c:v>
                </c:pt>
                <c:pt idx="415">
                  <c:v>1.4421870000000001</c:v>
                </c:pt>
                <c:pt idx="416">
                  <c:v>1.436328</c:v>
                </c:pt>
                <c:pt idx="417">
                  <c:v>1.4285159999999999</c:v>
                </c:pt>
                <c:pt idx="418">
                  <c:v>1.420703</c:v>
                </c:pt>
                <c:pt idx="419">
                  <c:v>1.414844</c:v>
                </c:pt>
                <c:pt idx="420">
                  <c:v>1.408984</c:v>
                </c:pt>
                <c:pt idx="421">
                  <c:v>1.405078</c:v>
                </c:pt>
                <c:pt idx="422">
                  <c:v>1.403125</c:v>
                </c:pt>
                <c:pt idx="423">
                  <c:v>1.403125</c:v>
                </c:pt>
                <c:pt idx="424">
                  <c:v>1.4011720000000001</c:v>
                </c:pt>
                <c:pt idx="425">
                  <c:v>1.4011720000000001</c:v>
                </c:pt>
                <c:pt idx="426">
                  <c:v>1.4011720000000001</c:v>
                </c:pt>
                <c:pt idx="427">
                  <c:v>1.4011720000000001</c:v>
                </c:pt>
                <c:pt idx="428">
                  <c:v>1.4011720000000001</c:v>
                </c:pt>
                <c:pt idx="429">
                  <c:v>1.4011720000000001</c:v>
                </c:pt>
                <c:pt idx="430">
                  <c:v>1.403125</c:v>
                </c:pt>
                <c:pt idx="431">
                  <c:v>1.403125</c:v>
                </c:pt>
                <c:pt idx="432">
                  <c:v>1.405078</c:v>
                </c:pt>
                <c:pt idx="433">
                  <c:v>1.4070309999999999</c:v>
                </c:pt>
                <c:pt idx="434">
                  <c:v>1.4070309999999999</c:v>
                </c:pt>
                <c:pt idx="435">
                  <c:v>1.4070309999999999</c:v>
                </c:pt>
                <c:pt idx="436">
                  <c:v>1.4070309999999999</c:v>
                </c:pt>
                <c:pt idx="437">
                  <c:v>1.4070309999999999</c:v>
                </c:pt>
                <c:pt idx="438">
                  <c:v>1.405078</c:v>
                </c:pt>
                <c:pt idx="439">
                  <c:v>1.403125</c:v>
                </c:pt>
                <c:pt idx="440">
                  <c:v>1.399219</c:v>
                </c:pt>
                <c:pt idx="441">
                  <c:v>1.3953120000000001</c:v>
                </c:pt>
                <c:pt idx="442">
                  <c:v>1.393359</c:v>
                </c:pt>
                <c:pt idx="443">
                  <c:v>1.389453</c:v>
                </c:pt>
                <c:pt idx="444">
                  <c:v>1.3875</c:v>
                </c:pt>
                <c:pt idx="445">
                  <c:v>1.3875</c:v>
                </c:pt>
                <c:pt idx="446">
                  <c:v>1.3855470000000001</c:v>
                </c:pt>
                <c:pt idx="447">
                  <c:v>1.3875</c:v>
                </c:pt>
                <c:pt idx="448">
                  <c:v>1.3855470000000001</c:v>
                </c:pt>
                <c:pt idx="449">
                  <c:v>1.3855470000000001</c:v>
                </c:pt>
                <c:pt idx="450">
                  <c:v>1.383594</c:v>
                </c:pt>
                <c:pt idx="451">
                  <c:v>1.3796870000000001</c:v>
                </c:pt>
                <c:pt idx="452">
                  <c:v>1.3757809999999999</c:v>
                </c:pt>
                <c:pt idx="453">
                  <c:v>1.3699220000000001</c:v>
                </c:pt>
                <c:pt idx="454">
                  <c:v>1.3660159999999999</c:v>
                </c:pt>
                <c:pt idx="455">
                  <c:v>1.362109</c:v>
                </c:pt>
                <c:pt idx="456">
                  <c:v>1.358203</c:v>
                </c:pt>
                <c:pt idx="457">
                  <c:v>1.35625</c:v>
                </c:pt>
                <c:pt idx="458">
                  <c:v>1.3503909999999999</c:v>
                </c:pt>
                <c:pt idx="459">
                  <c:v>1.346484</c:v>
                </c:pt>
                <c:pt idx="460">
                  <c:v>1.342578</c:v>
                </c:pt>
                <c:pt idx="461">
                  <c:v>1.3386720000000001</c:v>
                </c:pt>
                <c:pt idx="462">
                  <c:v>1.3328120000000001</c:v>
                </c:pt>
                <c:pt idx="463">
                  <c:v>1.3289059999999999</c:v>
                </c:pt>
                <c:pt idx="464">
                  <c:v>1.325</c:v>
                </c:pt>
                <c:pt idx="465">
                  <c:v>1.3191409999999999</c:v>
                </c:pt>
                <c:pt idx="466">
                  <c:v>1.315234</c:v>
                </c:pt>
                <c:pt idx="467">
                  <c:v>1.309375</c:v>
                </c:pt>
                <c:pt idx="468">
                  <c:v>1.3035159999999999</c:v>
                </c:pt>
                <c:pt idx="469">
                  <c:v>1.2976559999999999</c:v>
                </c:pt>
                <c:pt idx="470">
                  <c:v>1.2917970000000001</c:v>
                </c:pt>
                <c:pt idx="471">
                  <c:v>1.2859370000000001</c:v>
                </c:pt>
                <c:pt idx="472">
                  <c:v>1.280078</c:v>
                </c:pt>
                <c:pt idx="473">
                  <c:v>1.2761720000000001</c:v>
                </c:pt>
                <c:pt idx="474">
                  <c:v>1.2703120000000001</c:v>
                </c:pt>
                <c:pt idx="475">
                  <c:v>1.2664059999999999</c:v>
                </c:pt>
                <c:pt idx="476">
                  <c:v>1.2625</c:v>
                </c:pt>
                <c:pt idx="477">
                  <c:v>1.258594</c:v>
                </c:pt>
                <c:pt idx="478">
                  <c:v>1.2546870000000001</c:v>
                </c:pt>
                <c:pt idx="479">
                  <c:v>1.248828</c:v>
                </c:pt>
                <c:pt idx="480">
                  <c:v>1.242969</c:v>
                </c:pt>
                <c:pt idx="481">
                  <c:v>1.237109</c:v>
                </c:pt>
                <c:pt idx="482">
                  <c:v>1.23125</c:v>
                </c:pt>
                <c:pt idx="483">
                  <c:v>1.2253909999999999</c:v>
                </c:pt>
                <c:pt idx="484">
                  <c:v>1.221484</c:v>
                </c:pt>
                <c:pt idx="485">
                  <c:v>1.215625</c:v>
                </c:pt>
                <c:pt idx="486">
                  <c:v>1.211719</c:v>
                </c:pt>
                <c:pt idx="487">
                  <c:v>1.205859</c:v>
                </c:pt>
                <c:pt idx="488">
                  <c:v>1.201953</c:v>
                </c:pt>
                <c:pt idx="489">
                  <c:v>1.196094</c:v>
                </c:pt>
                <c:pt idx="490">
                  <c:v>1.190234</c:v>
                </c:pt>
                <c:pt idx="491">
                  <c:v>1.184375</c:v>
                </c:pt>
                <c:pt idx="492">
                  <c:v>1.1785159999999999</c:v>
                </c:pt>
                <c:pt idx="493">
                  <c:v>1.1726559999999999</c:v>
                </c:pt>
                <c:pt idx="494">
                  <c:v>1.1667970000000001</c:v>
                </c:pt>
                <c:pt idx="495">
                  <c:v>1.1609370000000001</c:v>
                </c:pt>
                <c:pt idx="496">
                  <c:v>1.155078</c:v>
                </c:pt>
                <c:pt idx="497">
                  <c:v>1.149219</c:v>
                </c:pt>
                <c:pt idx="498">
                  <c:v>1.1453120000000001</c:v>
                </c:pt>
                <c:pt idx="499">
                  <c:v>1.1414059999999999</c:v>
                </c:pt>
                <c:pt idx="500">
                  <c:v>1.1375</c:v>
                </c:pt>
                <c:pt idx="501">
                  <c:v>1.133594</c:v>
                </c:pt>
                <c:pt idx="502">
                  <c:v>1.127734</c:v>
                </c:pt>
                <c:pt idx="503">
                  <c:v>1.1199220000000001</c:v>
                </c:pt>
                <c:pt idx="504">
                  <c:v>1.112109</c:v>
                </c:pt>
                <c:pt idx="505">
                  <c:v>1.1042970000000001</c:v>
                </c:pt>
                <c:pt idx="506">
                  <c:v>1.0984370000000001</c:v>
                </c:pt>
                <c:pt idx="507">
                  <c:v>1.092578</c:v>
                </c:pt>
                <c:pt idx="508">
                  <c:v>1.0886720000000001</c:v>
                </c:pt>
                <c:pt idx="509">
                  <c:v>1.0828120000000001</c:v>
                </c:pt>
                <c:pt idx="510">
                  <c:v>1.075</c:v>
                </c:pt>
                <c:pt idx="511">
                  <c:v>1.065234</c:v>
                </c:pt>
                <c:pt idx="512">
                  <c:v>1.055469</c:v>
                </c:pt>
                <c:pt idx="513">
                  <c:v>1.045703</c:v>
                </c:pt>
                <c:pt idx="514">
                  <c:v>1.0359370000000001</c:v>
                </c:pt>
                <c:pt idx="515">
                  <c:v>1.030078</c:v>
                </c:pt>
                <c:pt idx="516">
                  <c:v>1.0261720000000001</c:v>
                </c:pt>
                <c:pt idx="517">
                  <c:v>1.0222659999999999</c:v>
                </c:pt>
                <c:pt idx="518">
                  <c:v>1.0203120000000001</c:v>
                </c:pt>
                <c:pt idx="519">
                  <c:v>1.014453</c:v>
                </c:pt>
                <c:pt idx="520">
                  <c:v>1.0066409999999999</c:v>
                </c:pt>
                <c:pt idx="521">
                  <c:v>0.99882800000000005</c:v>
                </c:pt>
                <c:pt idx="522">
                  <c:v>0.989062</c:v>
                </c:pt>
                <c:pt idx="523">
                  <c:v>0.98124999999999996</c:v>
                </c:pt>
                <c:pt idx="524">
                  <c:v>0.973437</c:v>
                </c:pt>
                <c:pt idx="525">
                  <c:v>0.96953100000000003</c:v>
                </c:pt>
                <c:pt idx="526">
                  <c:v>0.96562499999999996</c:v>
                </c:pt>
                <c:pt idx="527">
                  <c:v>0.96171899999999999</c:v>
                </c:pt>
                <c:pt idx="528">
                  <c:v>0.957812</c:v>
                </c:pt>
                <c:pt idx="529">
                  <c:v>0.95195300000000005</c:v>
                </c:pt>
                <c:pt idx="530">
                  <c:v>0.94414100000000001</c:v>
                </c:pt>
                <c:pt idx="531">
                  <c:v>0.93437499999999996</c:v>
                </c:pt>
                <c:pt idx="532">
                  <c:v>0.926562</c:v>
                </c:pt>
                <c:pt idx="533">
                  <c:v>0.91679699999999997</c:v>
                </c:pt>
                <c:pt idx="534">
                  <c:v>0.910937</c:v>
                </c:pt>
                <c:pt idx="535">
                  <c:v>0.90312499999999996</c:v>
                </c:pt>
                <c:pt idx="536">
                  <c:v>0.89726600000000001</c:v>
                </c:pt>
                <c:pt idx="537">
                  <c:v>0.89140600000000003</c:v>
                </c:pt>
                <c:pt idx="538">
                  <c:v>0.88554699999999997</c:v>
                </c:pt>
                <c:pt idx="539">
                  <c:v>0.879687</c:v>
                </c:pt>
                <c:pt idx="540">
                  <c:v>0.87382800000000005</c:v>
                </c:pt>
                <c:pt idx="541">
                  <c:v>0.86796899999999999</c:v>
                </c:pt>
                <c:pt idx="542">
                  <c:v>0.86210900000000001</c:v>
                </c:pt>
                <c:pt idx="543">
                  <c:v>0.85624999999999996</c:v>
                </c:pt>
                <c:pt idx="544">
                  <c:v>0.85039100000000001</c:v>
                </c:pt>
                <c:pt idx="545">
                  <c:v>0.84453100000000003</c:v>
                </c:pt>
                <c:pt idx="546">
                  <c:v>0.83671899999999999</c:v>
                </c:pt>
                <c:pt idx="547">
                  <c:v>0.83085900000000001</c:v>
                </c:pt>
                <c:pt idx="548">
                  <c:v>0.82499999999999996</c:v>
                </c:pt>
                <c:pt idx="549">
                  <c:v>0.81914100000000001</c:v>
                </c:pt>
                <c:pt idx="550">
                  <c:v>0.81328100000000003</c:v>
                </c:pt>
                <c:pt idx="551">
                  <c:v>0.80742199999999997</c:v>
                </c:pt>
                <c:pt idx="552">
                  <c:v>0.801562</c:v>
                </c:pt>
                <c:pt idx="553">
                  <c:v>0.79570300000000005</c:v>
                </c:pt>
                <c:pt idx="554">
                  <c:v>0.78984399999999999</c:v>
                </c:pt>
                <c:pt idx="555">
                  <c:v>0.78203100000000003</c:v>
                </c:pt>
                <c:pt idx="556">
                  <c:v>0.77617199999999997</c:v>
                </c:pt>
                <c:pt idx="557">
                  <c:v>0.770312</c:v>
                </c:pt>
                <c:pt idx="558">
                  <c:v>0.76640600000000003</c:v>
                </c:pt>
                <c:pt idx="559">
                  <c:v>0.76249999999999996</c:v>
                </c:pt>
                <c:pt idx="560">
                  <c:v>0.75664100000000001</c:v>
                </c:pt>
                <c:pt idx="561">
                  <c:v>0.75273400000000001</c:v>
                </c:pt>
                <c:pt idx="562">
                  <c:v>0.74492199999999997</c:v>
                </c:pt>
                <c:pt idx="563">
                  <c:v>0.739062</c:v>
                </c:pt>
                <c:pt idx="564">
                  <c:v>0.73320300000000005</c:v>
                </c:pt>
                <c:pt idx="565">
                  <c:v>0.72734399999999999</c:v>
                </c:pt>
                <c:pt idx="566">
                  <c:v>0.723437</c:v>
                </c:pt>
                <c:pt idx="567">
                  <c:v>0.71953100000000003</c:v>
                </c:pt>
                <c:pt idx="568">
                  <c:v>0.71562499999999996</c:v>
                </c:pt>
                <c:pt idx="569">
                  <c:v>0.70976600000000001</c:v>
                </c:pt>
                <c:pt idx="570">
                  <c:v>0.70585900000000001</c:v>
                </c:pt>
                <c:pt idx="571">
                  <c:v>0.70195300000000005</c:v>
                </c:pt>
                <c:pt idx="572">
                  <c:v>0.69609399999999999</c:v>
                </c:pt>
                <c:pt idx="573">
                  <c:v>0.692187</c:v>
                </c:pt>
                <c:pt idx="574">
                  <c:v>0.68632800000000005</c:v>
                </c:pt>
                <c:pt idx="575">
                  <c:v>0.68242199999999997</c:v>
                </c:pt>
                <c:pt idx="576">
                  <c:v>0.67851600000000001</c:v>
                </c:pt>
                <c:pt idx="577">
                  <c:v>0.67265600000000003</c:v>
                </c:pt>
                <c:pt idx="578">
                  <c:v>0.66679699999999997</c:v>
                </c:pt>
                <c:pt idx="579">
                  <c:v>0.660937</c:v>
                </c:pt>
                <c:pt idx="580">
                  <c:v>0.65507800000000005</c:v>
                </c:pt>
                <c:pt idx="581">
                  <c:v>0.64921899999999999</c:v>
                </c:pt>
                <c:pt idx="582">
                  <c:v>0.64335900000000001</c:v>
                </c:pt>
                <c:pt idx="583">
                  <c:v>0.63945300000000005</c:v>
                </c:pt>
                <c:pt idx="584">
                  <c:v>0.63359399999999999</c:v>
                </c:pt>
                <c:pt idx="585">
                  <c:v>0.62578100000000003</c:v>
                </c:pt>
                <c:pt idx="586">
                  <c:v>0.61992199999999997</c:v>
                </c:pt>
                <c:pt idx="587">
                  <c:v>0.61210900000000001</c:v>
                </c:pt>
                <c:pt idx="588">
                  <c:v>0.60624999999999996</c:v>
                </c:pt>
                <c:pt idx="589">
                  <c:v>0.598437</c:v>
                </c:pt>
                <c:pt idx="590">
                  <c:v>0.59257800000000005</c:v>
                </c:pt>
                <c:pt idx="591">
                  <c:v>0.58867199999999997</c:v>
                </c:pt>
                <c:pt idx="592">
                  <c:v>0.582812</c:v>
                </c:pt>
                <c:pt idx="593">
                  <c:v>0.57890600000000003</c:v>
                </c:pt>
                <c:pt idx="594">
                  <c:v>0.57695300000000005</c:v>
                </c:pt>
                <c:pt idx="595">
                  <c:v>0.57499999999999996</c:v>
                </c:pt>
                <c:pt idx="596">
                  <c:v>0.57304699999999997</c:v>
                </c:pt>
                <c:pt idx="597">
                  <c:v>0.57304699999999997</c:v>
                </c:pt>
                <c:pt idx="598">
                  <c:v>0.57304699999999997</c:v>
                </c:pt>
                <c:pt idx="599">
                  <c:v>0.57109399999999999</c:v>
                </c:pt>
                <c:pt idx="600">
                  <c:v>0.56914100000000001</c:v>
                </c:pt>
                <c:pt idx="601">
                  <c:v>0.567187</c:v>
                </c:pt>
                <c:pt idx="602">
                  <c:v>0.56523400000000001</c:v>
                </c:pt>
                <c:pt idx="603">
                  <c:v>0.56132800000000005</c:v>
                </c:pt>
                <c:pt idx="604">
                  <c:v>0.55546899999999999</c:v>
                </c:pt>
                <c:pt idx="605">
                  <c:v>0.54960900000000001</c:v>
                </c:pt>
                <c:pt idx="606">
                  <c:v>0.54179699999999997</c:v>
                </c:pt>
                <c:pt idx="607">
                  <c:v>0.535937</c:v>
                </c:pt>
                <c:pt idx="608">
                  <c:v>0.53203100000000003</c:v>
                </c:pt>
                <c:pt idx="609">
                  <c:v>0.52812499999999996</c:v>
                </c:pt>
                <c:pt idx="610">
                  <c:v>0.52421899999999999</c:v>
                </c:pt>
                <c:pt idx="611">
                  <c:v>0.52226600000000001</c:v>
                </c:pt>
                <c:pt idx="612">
                  <c:v>0.52226600000000001</c:v>
                </c:pt>
                <c:pt idx="613">
                  <c:v>0.520312</c:v>
                </c:pt>
                <c:pt idx="614">
                  <c:v>0.51835900000000001</c:v>
                </c:pt>
                <c:pt idx="615">
                  <c:v>0.51640600000000003</c:v>
                </c:pt>
                <c:pt idx="616">
                  <c:v>0.51445300000000005</c:v>
                </c:pt>
                <c:pt idx="617">
                  <c:v>0.51249999999999996</c:v>
                </c:pt>
                <c:pt idx="618">
                  <c:v>0.51054699999999997</c:v>
                </c:pt>
                <c:pt idx="619">
                  <c:v>0.50859399999999999</c:v>
                </c:pt>
                <c:pt idx="620">
                  <c:v>0.50664100000000001</c:v>
                </c:pt>
                <c:pt idx="621">
                  <c:v>0.504687</c:v>
                </c:pt>
                <c:pt idx="622">
                  <c:v>0.49882799999999999</c:v>
                </c:pt>
                <c:pt idx="623">
                  <c:v>0.49492199999999997</c:v>
                </c:pt>
                <c:pt idx="624">
                  <c:v>0.489062</c:v>
                </c:pt>
                <c:pt idx="625">
                  <c:v>0.48710900000000001</c:v>
                </c:pt>
                <c:pt idx="626">
                  <c:v>0.48320299999999999</c:v>
                </c:pt>
                <c:pt idx="627">
                  <c:v>0.48125000000000001</c:v>
                </c:pt>
                <c:pt idx="628">
                  <c:v>0.47929699999999997</c:v>
                </c:pt>
                <c:pt idx="629">
                  <c:v>0.47734399999999999</c:v>
                </c:pt>
                <c:pt idx="630">
                  <c:v>0.47734399999999999</c:v>
                </c:pt>
                <c:pt idx="631">
                  <c:v>0.47539100000000001</c:v>
                </c:pt>
                <c:pt idx="632">
                  <c:v>0.473437</c:v>
                </c:pt>
                <c:pt idx="633">
                  <c:v>0.47148400000000001</c:v>
                </c:pt>
                <c:pt idx="634">
                  <c:v>0.47148400000000001</c:v>
                </c:pt>
                <c:pt idx="635">
                  <c:v>0.46757799999999999</c:v>
                </c:pt>
                <c:pt idx="636">
                  <c:v>0.46562500000000001</c:v>
                </c:pt>
                <c:pt idx="637">
                  <c:v>0.46171899999999999</c:v>
                </c:pt>
                <c:pt idx="638">
                  <c:v>0.45976600000000001</c:v>
                </c:pt>
                <c:pt idx="639">
                  <c:v>0.45585900000000001</c:v>
                </c:pt>
                <c:pt idx="640">
                  <c:v>0.45195299999999999</c:v>
                </c:pt>
                <c:pt idx="641">
                  <c:v>0.45</c:v>
                </c:pt>
                <c:pt idx="642">
                  <c:v>0.44804699999999997</c:v>
                </c:pt>
                <c:pt idx="643">
                  <c:v>0.44414100000000001</c:v>
                </c:pt>
                <c:pt idx="644">
                  <c:v>0.442187</c:v>
                </c:pt>
                <c:pt idx="645">
                  <c:v>0.44023400000000001</c:v>
                </c:pt>
                <c:pt idx="646">
                  <c:v>0.43632799999999999</c:v>
                </c:pt>
                <c:pt idx="647">
                  <c:v>0.43437500000000001</c:v>
                </c:pt>
                <c:pt idx="648">
                  <c:v>0.43437500000000001</c:v>
                </c:pt>
                <c:pt idx="649">
                  <c:v>0.43242199999999997</c:v>
                </c:pt>
                <c:pt idx="650">
                  <c:v>0.42851600000000001</c:v>
                </c:pt>
                <c:pt idx="651">
                  <c:v>0.426562</c:v>
                </c:pt>
                <c:pt idx="652">
                  <c:v>0.42460900000000001</c:v>
                </c:pt>
                <c:pt idx="653">
                  <c:v>0.42265599999999998</c:v>
                </c:pt>
                <c:pt idx="654">
                  <c:v>0.42070299999999999</c:v>
                </c:pt>
                <c:pt idx="655">
                  <c:v>0.41875000000000001</c:v>
                </c:pt>
                <c:pt idx="656">
                  <c:v>0.41679699999999997</c:v>
                </c:pt>
                <c:pt idx="657">
                  <c:v>0.41484399999999999</c:v>
                </c:pt>
                <c:pt idx="658">
                  <c:v>0.41484399999999999</c:v>
                </c:pt>
                <c:pt idx="659">
                  <c:v>0.41484399999999999</c:v>
                </c:pt>
                <c:pt idx="660">
                  <c:v>0.41484399999999999</c:v>
                </c:pt>
                <c:pt idx="661">
                  <c:v>0.41484399999999999</c:v>
                </c:pt>
                <c:pt idx="662">
                  <c:v>0.41484399999999999</c:v>
                </c:pt>
                <c:pt idx="663">
                  <c:v>0.41484399999999999</c:v>
                </c:pt>
                <c:pt idx="664">
                  <c:v>0.41484399999999999</c:v>
                </c:pt>
                <c:pt idx="665">
                  <c:v>0.41289100000000001</c:v>
                </c:pt>
                <c:pt idx="666">
                  <c:v>0.41289100000000001</c:v>
                </c:pt>
                <c:pt idx="667">
                  <c:v>0.41289100000000001</c:v>
                </c:pt>
                <c:pt idx="668">
                  <c:v>0.41289100000000001</c:v>
                </c:pt>
                <c:pt idx="669">
                  <c:v>0.41289100000000001</c:v>
                </c:pt>
                <c:pt idx="670">
                  <c:v>0.41289100000000001</c:v>
                </c:pt>
                <c:pt idx="671">
                  <c:v>0.41484399999999999</c:v>
                </c:pt>
                <c:pt idx="672">
                  <c:v>0.41484399999999999</c:v>
                </c:pt>
                <c:pt idx="673">
                  <c:v>0.41484399999999999</c:v>
                </c:pt>
                <c:pt idx="674">
                  <c:v>0.41679699999999997</c:v>
                </c:pt>
                <c:pt idx="675">
                  <c:v>0.41679699999999997</c:v>
                </c:pt>
                <c:pt idx="676">
                  <c:v>0.41679699999999997</c:v>
                </c:pt>
                <c:pt idx="677">
                  <c:v>0.41875000000000001</c:v>
                </c:pt>
                <c:pt idx="678">
                  <c:v>0.41875000000000001</c:v>
                </c:pt>
                <c:pt idx="679">
                  <c:v>0.42070299999999999</c:v>
                </c:pt>
                <c:pt idx="680">
                  <c:v>0.42070299999999999</c:v>
                </c:pt>
                <c:pt idx="681">
                  <c:v>0.42070299999999999</c:v>
                </c:pt>
                <c:pt idx="682">
                  <c:v>0.42070299999999999</c:v>
                </c:pt>
                <c:pt idx="683">
                  <c:v>0.42070299999999999</c:v>
                </c:pt>
                <c:pt idx="684">
                  <c:v>0.42265599999999998</c:v>
                </c:pt>
                <c:pt idx="685">
                  <c:v>0.42265599999999998</c:v>
                </c:pt>
                <c:pt idx="686">
                  <c:v>0.42265599999999998</c:v>
                </c:pt>
                <c:pt idx="687">
                  <c:v>0.42265599999999998</c:v>
                </c:pt>
                <c:pt idx="688">
                  <c:v>0.42460900000000001</c:v>
                </c:pt>
                <c:pt idx="689">
                  <c:v>0.42460900000000001</c:v>
                </c:pt>
                <c:pt idx="690">
                  <c:v>0.42851600000000001</c:v>
                </c:pt>
                <c:pt idx="691">
                  <c:v>0.43046899999999999</c:v>
                </c:pt>
                <c:pt idx="692">
                  <c:v>0.43242199999999997</c:v>
                </c:pt>
                <c:pt idx="693">
                  <c:v>0.43437500000000001</c:v>
                </c:pt>
                <c:pt idx="694">
                  <c:v>0.43437500000000001</c:v>
                </c:pt>
                <c:pt idx="695">
                  <c:v>0.43437500000000001</c:v>
                </c:pt>
                <c:pt idx="696">
                  <c:v>0.43437500000000001</c:v>
                </c:pt>
                <c:pt idx="697">
                  <c:v>0.43632799999999999</c:v>
                </c:pt>
                <c:pt idx="698">
                  <c:v>0.43828099999999998</c:v>
                </c:pt>
                <c:pt idx="699">
                  <c:v>0.43828099999999998</c:v>
                </c:pt>
                <c:pt idx="700">
                  <c:v>0.44023400000000001</c:v>
                </c:pt>
                <c:pt idx="701">
                  <c:v>0.442187</c:v>
                </c:pt>
                <c:pt idx="702">
                  <c:v>0.44804699999999997</c:v>
                </c:pt>
                <c:pt idx="703">
                  <c:v>0.45585900000000001</c:v>
                </c:pt>
                <c:pt idx="704">
                  <c:v>0.46171899999999999</c:v>
                </c:pt>
                <c:pt idx="705">
                  <c:v>0.46171899999999999</c:v>
                </c:pt>
                <c:pt idx="706">
                  <c:v>0.45976600000000001</c:v>
                </c:pt>
                <c:pt idx="707">
                  <c:v>0.46171899999999999</c:v>
                </c:pt>
                <c:pt idx="708">
                  <c:v>0.46953099999999998</c:v>
                </c:pt>
                <c:pt idx="709">
                  <c:v>0.48125000000000001</c:v>
                </c:pt>
                <c:pt idx="710">
                  <c:v>0.489062</c:v>
                </c:pt>
                <c:pt idx="711">
                  <c:v>0.489062</c:v>
                </c:pt>
                <c:pt idx="712">
                  <c:v>0.48710900000000001</c:v>
                </c:pt>
                <c:pt idx="713">
                  <c:v>0.48515599999999998</c:v>
                </c:pt>
                <c:pt idx="714">
                  <c:v>0.49296899999999999</c:v>
                </c:pt>
                <c:pt idx="715">
                  <c:v>0.50273400000000001</c:v>
                </c:pt>
                <c:pt idx="716">
                  <c:v>0.50664100000000001</c:v>
                </c:pt>
                <c:pt idx="717">
                  <c:v>0.50859399999999999</c:v>
                </c:pt>
                <c:pt idx="718">
                  <c:v>0.51249999999999996</c:v>
                </c:pt>
                <c:pt idx="719">
                  <c:v>0.51835900000000001</c:v>
                </c:pt>
                <c:pt idx="720">
                  <c:v>0.520312</c:v>
                </c:pt>
                <c:pt idx="721">
                  <c:v>0.51640600000000003</c:v>
                </c:pt>
                <c:pt idx="722">
                  <c:v>0.51640600000000003</c:v>
                </c:pt>
                <c:pt idx="723">
                  <c:v>0.52226600000000001</c:v>
                </c:pt>
                <c:pt idx="724">
                  <c:v>0.53007800000000005</c:v>
                </c:pt>
                <c:pt idx="725">
                  <c:v>0.53203100000000003</c:v>
                </c:pt>
                <c:pt idx="726">
                  <c:v>0.52812499999999996</c:v>
                </c:pt>
                <c:pt idx="727">
                  <c:v>0.52812499999999996</c:v>
                </c:pt>
                <c:pt idx="728">
                  <c:v>0.53203100000000003</c:v>
                </c:pt>
                <c:pt idx="729">
                  <c:v>0.53984399999999999</c:v>
                </c:pt>
                <c:pt idx="730">
                  <c:v>0.54570300000000005</c:v>
                </c:pt>
                <c:pt idx="731">
                  <c:v>0.54765600000000003</c:v>
                </c:pt>
                <c:pt idx="732">
                  <c:v>0.54960900000000001</c:v>
                </c:pt>
                <c:pt idx="733">
                  <c:v>0.54960900000000001</c:v>
                </c:pt>
                <c:pt idx="734">
                  <c:v>0.55351600000000001</c:v>
                </c:pt>
                <c:pt idx="735">
                  <c:v>0.55937499999999996</c:v>
                </c:pt>
                <c:pt idx="736">
                  <c:v>0.567187</c:v>
                </c:pt>
                <c:pt idx="737">
                  <c:v>0.57499999999999996</c:v>
                </c:pt>
                <c:pt idx="738">
                  <c:v>0.57890600000000003</c:v>
                </c:pt>
                <c:pt idx="739">
                  <c:v>0.58085900000000001</c:v>
                </c:pt>
                <c:pt idx="740">
                  <c:v>0.582812</c:v>
                </c:pt>
                <c:pt idx="741">
                  <c:v>0.59062499999999996</c:v>
                </c:pt>
                <c:pt idx="742">
                  <c:v>0.598437</c:v>
                </c:pt>
                <c:pt idx="743">
                  <c:v>0.60429699999999997</c:v>
                </c:pt>
                <c:pt idx="744">
                  <c:v>0.60624999999999996</c:v>
                </c:pt>
                <c:pt idx="745">
                  <c:v>0.60820300000000005</c:v>
                </c:pt>
                <c:pt idx="746">
                  <c:v>0.61210900000000001</c:v>
                </c:pt>
                <c:pt idx="747">
                  <c:v>0.614062</c:v>
                </c:pt>
                <c:pt idx="748">
                  <c:v>0.61796899999999999</c:v>
                </c:pt>
                <c:pt idx="749">
                  <c:v>0.61992199999999997</c:v>
                </c:pt>
                <c:pt idx="750">
                  <c:v>0.61992199999999997</c:v>
                </c:pt>
                <c:pt idx="751">
                  <c:v>0.62187499999999996</c:v>
                </c:pt>
                <c:pt idx="752">
                  <c:v>0.62382800000000005</c:v>
                </c:pt>
                <c:pt idx="753">
                  <c:v>0.62578100000000003</c:v>
                </c:pt>
                <c:pt idx="754">
                  <c:v>0.62773400000000001</c:v>
                </c:pt>
                <c:pt idx="755">
                  <c:v>0.63359399999999999</c:v>
                </c:pt>
                <c:pt idx="756">
                  <c:v>0.63749999999999996</c:v>
                </c:pt>
                <c:pt idx="757">
                  <c:v>0.63945300000000005</c:v>
                </c:pt>
                <c:pt idx="758">
                  <c:v>0.64335900000000001</c:v>
                </c:pt>
                <c:pt idx="759">
                  <c:v>0.64726600000000001</c:v>
                </c:pt>
                <c:pt idx="760">
                  <c:v>0.65312499999999996</c:v>
                </c:pt>
                <c:pt idx="761">
                  <c:v>0.65898400000000001</c:v>
                </c:pt>
                <c:pt idx="762">
                  <c:v>0.66289100000000001</c:v>
                </c:pt>
                <c:pt idx="763">
                  <c:v>0.66679699999999997</c:v>
                </c:pt>
                <c:pt idx="764">
                  <c:v>0.67070300000000005</c:v>
                </c:pt>
                <c:pt idx="765">
                  <c:v>0.67460900000000001</c:v>
                </c:pt>
                <c:pt idx="766">
                  <c:v>0.68046899999999999</c:v>
                </c:pt>
                <c:pt idx="767">
                  <c:v>0.68437499999999996</c:v>
                </c:pt>
                <c:pt idx="768">
                  <c:v>0.68828100000000003</c:v>
                </c:pt>
                <c:pt idx="769">
                  <c:v>0.692187</c:v>
                </c:pt>
                <c:pt idx="770">
                  <c:v>0.69609399999999999</c:v>
                </c:pt>
                <c:pt idx="771">
                  <c:v>0.70195300000000005</c:v>
                </c:pt>
                <c:pt idx="772">
                  <c:v>0.707812</c:v>
                </c:pt>
                <c:pt idx="773">
                  <c:v>0.71367199999999997</c:v>
                </c:pt>
                <c:pt idx="774">
                  <c:v>0.72148400000000001</c:v>
                </c:pt>
                <c:pt idx="775">
                  <c:v>0.72734399999999999</c:v>
                </c:pt>
                <c:pt idx="776">
                  <c:v>0.73515600000000003</c:v>
                </c:pt>
                <c:pt idx="777">
                  <c:v>0.74296899999999999</c:v>
                </c:pt>
                <c:pt idx="778">
                  <c:v>0.74882800000000005</c:v>
                </c:pt>
                <c:pt idx="779">
                  <c:v>0.75273400000000001</c:v>
                </c:pt>
                <c:pt idx="780">
                  <c:v>0.75859399999999999</c:v>
                </c:pt>
                <c:pt idx="781">
                  <c:v>0.76640600000000003</c:v>
                </c:pt>
                <c:pt idx="782">
                  <c:v>0.77226600000000001</c:v>
                </c:pt>
                <c:pt idx="783">
                  <c:v>0.77617199999999997</c:v>
                </c:pt>
                <c:pt idx="784">
                  <c:v>0.78203100000000003</c:v>
                </c:pt>
                <c:pt idx="785">
                  <c:v>0.78789100000000001</c:v>
                </c:pt>
                <c:pt idx="786">
                  <c:v>0.79374999999999996</c:v>
                </c:pt>
                <c:pt idx="787">
                  <c:v>0.79960900000000001</c:v>
                </c:pt>
                <c:pt idx="788">
                  <c:v>0.80546899999999999</c:v>
                </c:pt>
                <c:pt idx="789">
                  <c:v>0.81328100000000003</c:v>
                </c:pt>
                <c:pt idx="790">
                  <c:v>0.82109399999999999</c:v>
                </c:pt>
                <c:pt idx="791">
                  <c:v>0.82890600000000003</c:v>
                </c:pt>
                <c:pt idx="792">
                  <c:v>0.83671899999999999</c:v>
                </c:pt>
                <c:pt idx="793">
                  <c:v>0.84257800000000005</c:v>
                </c:pt>
                <c:pt idx="794">
                  <c:v>0.848437</c:v>
                </c:pt>
                <c:pt idx="795">
                  <c:v>0.85429699999999997</c:v>
                </c:pt>
                <c:pt idx="796">
                  <c:v>0.85820300000000005</c:v>
                </c:pt>
                <c:pt idx="797">
                  <c:v>0.86210900000000001</c:v>
                </c:pt>
                <c:pt idx="798">
                  <c:v>0.86796899999999999</c:v>
                </c:pt>
                <c:pt idx="799">
                  <c:v>0.87382800000000005</c:v>
                </c:pt>
                <c:pt idx="800">
                  <c:v>0.879687</c:v>
                </c:pt>
                <c:pt idx="801">
                  <c:v>0.88749999999999996</c:v>
                </c:pt>
                <c:pt idx="802">
                  <c:v>0.895312</c:v>
                </c:pt>
                <c:pt idx="803">
                  <c:v>0.90312499999999996</c:v>
                </c:pt>
                <c:pt idx="804">
                  <c:v>0.91289100000000001</c:v>
                </c:pt>
                <c:pt idx="805">
                  <c:v>0.91874999999999996</c:v>
                </c:pt>
                <c:pt idx="806">
                  <c:v>0.926562</c:v>
                </c:pt>
                <c:pt idx="807">
                  <c:v>0.93437499999999996</c:v>
                </c:pt>
                <c:pt idx="808">
                  <c:v>0.94023400000000001</c:v>
                </c:pt>
                <c:pt idx="809">
                  <c:v>0.94609399999999999</c:v>
                </c:pt>
                <c:pt idx="810">
                  <c:v>0.95390600000000003</c:v>
                </c:pt>
                <c:pt idx="811">
                  <c:v>0.96171899999999999</c:v>
                </c:pt>
                <c:pt idx="812">
                  <c:v>0.96953100000000003</c:v>
                </c:pt>
                <c:pt idx="813">
                  <c:v>0.97734399999999999</c:v>
                </c:pt>
                <c:pt idx="814">
                  <c:v>0.98515600000000003</c:v>
                </c:pt>
                <c:pt idx="815">
                  <c:v>0.99296899999999999</c:v>
                </c:pt>
                <c:pt idx="816">
                  <c:v>0.99882800000000005</c:v>
                </c:pt>
                <c:pt idx="817">
                  <c:v>1.0046870000000001</c:v>
                </c:pt>
                <c:pt idx="818">
                  <c:v>1.0105470000000001</c:v>
                </c:pt>
                <c:pt idx="819">
                  <c:v>1.0164059999999999</c:v>
                </c:pt>
                <c:pt idx="820">
                  <c:v>1.0222659999999999</c:v>
                </c:pt>
                <c:pt idx="821">
                  <c:v>1.030078</c:v>
                </c:pt>
                <c:pt idx="822">
                  <c:v>1.0359370000000001</c:v>
                </c:pt>
                <c:pt idx="823">
                  <c:v>1.0378909999999999</c:v>
                </c:pt>
                <c:pt idx="824">
                  <c:v>1.0378909999999999</c:v>
                </c:pt>
                <c:pt idx="825">
                  <c:v>1.0417970000000001</c:v>
                </c:pt>
                <c:pt idx="826">
                  <c:v>1.0515620000000001</c:v>
                </c:pt>
                <c:pt idx="827">
                  <c:v>1.061328</c:v>
                </c:pt>
                <c:pt idx="828">
                  <c:v>1.065234</c:v>
                </c:pt>
                <c:pt idx="829">
                  <c:v>1.0671870000000001</c:v>
                </c:pt>
                <c:pt idx="830">
                  <c:v>1.071094</c:v>
                </c:pt>
                <c:pt idx="831">
                  <c:v>1.075</c:v>
                </c:pt>
                <c:pt idx="832">
                  <c:v>1.0789059999999999</c:v>
                </c:pt>
                <c:pt idx="833">
                  <c:v>1.0886720000000001</c:v>
                </c:pt>
                <c:pt idx="834">
                  <c:v>1.102344</c:v>
                </c:pt>
                <c:pt idx="835">
                  <c:v>1.1199220000000001</c:v>
                </c:pt>
                <c:pt idx="836">
                  <c:v>1.1316409999999999</c:v>
                </c:pt>
                <c:pt idx="837">
                  <c:v>1.1375</c:v>
                </c:pt>
                <c:pt idx="838">
                  <c:v>1.1453120000000001</c:v>
                </c:pt>
                <c:pt idx="839">
                  <c:v>1.153125</c:v>
                </c:pt>
                <c:pt idx="840">
                  <c:v>1.1570309999999999</c:v>
                </c:pt>
                <c:pt idx="841">
                  <c:v>1.158984</c:v>
                </c:pt>
                <c:pt idx="842">
                  <c:v>1.1609370000000001</c:v>
                </c:pt>
                <c:pt idx="843">
                  <c:v>1.16875</c:v>
                </c:pt>
                <c:pt idx="844">
                  <c:v>1.180469</c:v>
                </c:pt>
                <c:pt idx="845">
                  <c:v>1.190234</c:v>
                </c:pt>
                <c:pt idx="846">
                  <c:v>1.1941409999999999</c:v>
                </c:pt>
                <c:pt idx="847">
                  <c:v>1.196094</c:v>
                </c:pt>
                <c:pt idx="848">
                  <c:v>1.201953</c:v>
                </c:pt>
                <c:pt idx="849">
                  <c:v>1.2097659999999999</c:v>
                </c:pt>
                <c:pt idx="850">
                  <c:v>1.2136720000000001</c:v>
                </c:pt>
                <c:pt idx="851">
                  <c:v>1.217578</c:v>
                </c:pt>
                <c:pt idx="852">
                  <c:v>1.2234370000000001</c:v>
                </c:pt>
                <c:pt idx="853">
                  <c:v>1.2292970000000001</c:v>
                </c:pt>
                <c:pt idx="854">
                  <c:v>1.2351559999999999</c:v>
                </c:pt>
                <c:pt idx="855">
                  <c:v>1.2410159999999999</c:v>
                </c:pt>
                <c:pt idx="856">
                  <c:v>1.248828</c:v>
                </c:pt>
                <c:pt idx="857">
                  <c:v>1.258594</c:v>
                </c:pt>
                <c:pt idx="858">
                  <c:v>1.264453</c:v>
                </c:pt>
                <c:pt idx="859">
                  <c:v>1.268359</c:v>
                </c:pt>
                <c:pt idx="860">
                  <c:v>1.274219</c:v>
                </c:pt>
                <c:pt idx="861">
                  <c:v>1.280078</c:v>
                </c:pt>
                <c:pt idx="862">
                  <c:v>1.283984</c:v>
                </c:pt>
                <c:pt idx="863">
                  <c:v>1.2859370000000001</c:v>
                </c:pt>
                <c:pt idx="864">
                  <c:v>1.2917970000000001</c:v>
                </c:pt>
                <c:pt idx="865">
                  <c:v>1.2976559999999999</c:v>
                </c:pt>
                <c:pt idx="866">
                  <c:v>1.305469</c:v>
                </c:pt>
                <c:pt idx="867">
                  <c:v>1.3132809999999999</c:v>
                </c:pt>
                <c:pt idx="868">
                  <c:v>1.321094</c:v>
                </c:pt>
                <c:pt idx="869">
                  <c:v>1.325</c:v>
                </c:pt>
                <c:pt idx="870">
                  <c:v>1.326953</c:v>
                </c:pt>
                <c:pt idx="871">
                  <c:v>1.330859</c:v>
                </c:pt>
                <c:pt idx="872">
                  <c:v>1.3347659999999999</c:v>
                </c:pt>
                <c:pt idx="873">
                  <c:v>1.3386720000000001</c:v>
                </c:pt>
                <c:pt idx="874">
                  <c:v>1.342578</c:v>
                </c:pt>
                <c:pt idx="875">
                  <c:v>1.346484</c:v>
                </c:pt>
                <c:pt idx="876">
                  <c:v>1.352344</c:v>
                </c:pt>
                <c:pt idx="877">
                  <c:v>1.358203</c:v>
                </c:pt>
                <c:pt idx="878">
                  <c:v>1.3640620000000001</c:v>
                </c:pt>
                <c:pt idx="879">
                  <c:v>1.3699220000000001</c:v>
                </c:pt>
                <c:pt idx="880">
                  <c:v>1.3757809999999999</c:v>
                </c:pt>
                <c:pt idx="881">
                  <c:v>1.3816409999999999</c:v>
                </c:pt>
                <c:pt idx="882">
                  <c:v>1.3875</c:v>
                </c:pt>
                <c:pt idx="883">
                  <c:v>1.389453</c:v>
                </c:pt>
                <c:pt idx="884">
                  <c:v>1.3914059999999999</c:v>
                </c:pt>
                <c:pt idx="885">
                  <c:v>1.393359</c:v>
                </c:pt>
                <c:pt idx="886">
                  <c:v>1.393359</c:v>
                </c:pt>
                <c:pt idx="887">
                  <c:v>1.3972659999999999</c:v>
                </c:pt>
                <c:pt idx="888">
                  <c:v>1.4011720000000001</c:v>
                </c:pt>
                <c:pt idx="889">
                  <c:v>1.4070309999999999</c:v>
                </c:pt>
                <c:pt idx="890">
                  <c:v>1.4109370000000001</c:v>
                </c:pt>
                <c:pt idx="891">
                  <c:v>1.4167970000000001</c:v>
                </c:pt>
                <c:pt idx="892">
                  <c:v>1.420703</c:v>
                </c:pt>
                <c:pt idx="893">
                  <c:v>1.424609</c:v>
                </c:pt>
                <c:pt idx="894">
                  <c:v>1.4265620000000001</c:v>
                </c:pt>
                <c:pt idx="895">
                  <c:v>1.4285159999999999</c:v>
                </c:pt>
                <c:pt idx="896">
                  <c:v>1.430469</c:v>
                </c:pt>
                <c:pt idx="897">
                  <c:v>1.434375</c:v>
                </c:pt>
                <c:pt idx="898">
                  <c:v>1.440234</c:v>
                </c:pt>
                <c:pt idx="899">
                  <c:v>1.4441409999999999</c:v>
                </c:pt>
                <c:pt idx="900">
                  <c:v>1.4480470000000001</c:v>
                </c:pt>
                <c:pt idx="901">
                  <c:v>1.45</c:v>
                </c:pt>
                <c:pt idx="902">
                  <c:v>1.45</c:v>
                </c:pt>
                <c:pt idx="903">
                  <c:v>1.451953</c:v>
                </c:pt>
                <c:pt idx="904">
                  <c:v>1.451953</c:v>
                </c:pt>
                <c:pt idx="905">
                  <c:v>1.451953</c:v>
                </c:pt>
                <c:pt idx="906">
                  <c:v>1.451953</c:v>
                </c:pt>
                <c:pt idx="907">
                  <c:v>1.4539059999999999</c:v>
                </c:pt>
                <c:pt idx="908">
                  <c:v>1.4539059999999999</c:v>
                </c:pt>
                <c:pt idx="909">
                  <c:v>1.455859</c:v>
                </c:pt>
                <c:pt idx="910">
                  <c:v>1.455859</c:v>
                </c:pt>
                <c:pt idx="911">
                  <c:v>1.455859</c:v>
                </c:pt>
                <c:pt idx="912">
                  <c:v>1.4539059999999999</c:v>
                </c:pt>
                <c:pt idx="913">
                  <c:v>1.451953</c:v>
                </c:pt>
                <c:pt idx="914">
                  <c:v>1.446094</c:v>
                </c:pt>
                <c:pt idx="915">
                  <c:v>1.4382809999999999</c:v>
                </c:pt>
                <c:pt idx="916">
                  <c:v>1.4324220000000001</c:v>
                </c:pt>
                <c:pt idx="917">
                  <c:v>1.424609</c:v>
                </c:pt>
                <c:pt idx="918">
                  <c:v>1.41875</c:v>
                </c:pt>
                <c:pt idx="919">
                  <c:v>1.4128909999999999</c:v>
                </c:pt>
                <c:pt idx="920">
                  <c:v>1.4070309999999999</c:v>
                </c:pt>
                <c:pt idx="921">
                  <c:v>1.405078</c:v>
                </c:pt>
                <c:pt idx="922">
                  <c:v>1.403125</c:v>
                </c:pt>
                <c:pt idx="923">
                  <c:v>1.403125</c:v>
                </c:pt>
                <c:pt idx="924">
                  <c:v>1.403125</c:v>
                </c:pt>
                <c:pt idx="925">
                  <c:v>1.403125</c:v>
                </c:pt>
                <c:pt idx="926">
                  <c:v>1.403125</c:v>
                </c:pt>
                <c:pt idx="927">
                  <c:v>1.405078</c:v>
                </c:pt>
                <c:pt idx="928">
                  <c:v>1.405078</c:v>
                </c:pt>
                <c:pt idx="929">
                  <c:v>1.403125</c:v>
                </c:pt>
                <c:pt idx="930">
                  <c:v>1.403125</c:v>
                </c:pt>
                <c:pt idx="931">
                  <c:v>1.403125</c:v>
                </c:pt>
                <c:pt idx="932">
                  <c:v>1.403125</c:v>
                </c:pt>
                <c:pt idx="933">
                  <c:v>1.405078</c:v>
                </c:pt>
                <c:pt idx="934">
                  <c:v>1.405078</c:v>
                </c:pt>
                <c:pt idx="935">
                  <c:v>1.405078</c:v>
                </c:pt>
                <c:pt idx="936">
                  <c:v>1.405078</c:v>
                </c:pt>
                <c:pt idx="937">
                  <c:v>1.405078</c:v>
                </c:pt>
                <c:pt idx="938">
                  <c:v>1.405078</c:v>
                </c:pt>
                <c:pt idx="939">
                  <c:v>1.403125</c:v>
                </c:pt>
                <c:pt idx="940">
                  <c:v>1.399219</c:v>
                </c:pt>
                <c:pt idx="941">
                  <c:v>1.3972659999999999</c:v>
                </c:pt>
                <c:pt idx="942">
                  <c:v>1.393359</c:v>
                </c:pt>
                <c:pt idx="943">
                  <c:v>1.389453</c:v>
                </c:pt>
                <c:pt idx="944">
                  <c:v>1.3875</c:v>
                </c:pt>
                <c:pt idx="945">
                  <c:v>1.3875</c:v>
                </c:pt>
                <c:pt idx="946">
                  <c:v>1.3875</c:v>
                </c:pt>
                <c:pt idx="947">
                  <c:v>1.3875</c:v>
                </c:pt>
                <c:pt idx="948">
                  <c:v>1.3855470000000001</c:v>
                </c:pt>
                <c:pt idx="949">
                  <c:v>1.383594</c:v>
                </c:pt>
                <c:pt idx="950">
                  <c:v>1.3796870000000001</c:v>
                </c:pt>
                <c:pt idx="951">
                  <c:v>1.3757809999999999</c:v>
                </c:pt>
                <c:pt idx="952">
                  <c:v>1.373828</c:v>
                </c:pt>
                <c:pt idx="953">
                  <c:v>1.3699220000000001</c:v>
                </c:pt>
                <c:pt idx="954">
                  <c:v>1.367969</c:v>
                </c:pt>
                <c:pt idx="955">
                  <c:v>1.3640620000000001</c:v>
                </c:pt>
                <c:pt idx="956">
                  <c:v>1.3601559999999999</c:v>
                </c:pt>
                <c:pt idx="957">
                  <c:v>1.35625</c:v>
                </c:pt>
                <c:pt idx="958">
                  <c:v>1.3503909999999999</c:v>
                </c:pt>
                <c:pt idx="959">
                  <c:v>1.346484</c:v>
                </c:pt>
                <c:pt idx="960">
                  <c:v>1.340625</c:v>
                </c:pt>
                <c:pt idx="961">
                  <c:v>1.3347659999999999</c:v>
                </c:pt>
                <c:pt idx="962">
                  <c:v>1.330859</c:v>
                </c:pt>
                <c:pt idx="963">
                  <c:v>1.3289059999999999</c:v>
                </c:pt>
                <c:pt idx="964">
                  <c:v>1.325</c:v>
                </c:pt>
                <c:pt idx="965">
                  <c:v>1.321094</c:v>
                </c:pt>
                <c:pt idx="966">
                  <c:v>1.3171870000000001</c:v>
                </c:pt>
                <c:pt idx="967">
                  <c:v>1.311328</c:v>
                </c:pt>
                <c:pt idx="968">
                  <c:v>1.3035159999999999</c:v>
                </c:pt>
                <c:pt idx="969">
                  <c:v>1.2976559999999999</c:v>
                </c:pt>
                <c:pt idx="970">
                  <c:v>1.289844</c:v>
                </c:pt>
                <c:pt idx="971">
                  <c:v>1.283984</c:v>
                </c:pt>
                <c:pt idx="972">
                  <c:v>1.280078</c:v>
                </c:pt>
                <c:pt idx="973">
                  <c:v>1.274219</c:v>
                </c:pt>
                <c:pt idx="974">
                  <c:v>1.2703120000000001</c:v>
                </c:pt>
                <c:pt idx="975">
                  <c:v>1.2664059999999999</c:v>
                </c:pt>
                <c:pt idx="976">
                  <c:v>1.2625</c:v>
                </c:pt>
                <c:pt idx="977">
                  <c:v>1.2566409999999999</c:v>
                </c:pt>
                <c:pt idx="978">
                  <c:v>1.252734</c:v>
                </c:pt>
                <c:pt idx="979">
                  <c:v>1.246875</c:v>
                </c:pt>
                <c:pt idx="980">
                  <c:v>1.242969</c:v>
                </c:pt>
                <c:pt idx="981">
                  <c:v>1.2390620000000001</c:v>
                </c:pt>
                <c:pt idx="982">
                  <c:v>1.233203</c:v>
                </c:pt>
                <c:pt idx="983">
                  <c:v>1.2253909999999999</c:v>
                </c:pt>
                <c:pt idx="984">
                  <c:v>1.221484</c:v>
                </c:pt>
                <c:pt idx="985">
                  <c:v>1.215625</c:v>
                </c:pt>
                <c:pt idx="986">
                  <c:v>1.211719</c:v>
                </c:pt>
                <c:pt idx="987">
                  <c:v>1.205859</c:v>
                </c:pt>
                <c:pt idx="988">
                  <c:v>1.201953</c:v>
                </c:pt>
                <c:pt idx="989">
                  <c:v>1.196094</c:v>
                </c:pt>
                <c:pt idx="990">
                  <c:v>1.190234</c:v>
                </c:pt>
                <c:pt idx="991">
                  <c:v>1.184375</c:v>
                </c:pt>
                <c:pt idx="992">
                  <c:v>1.1785159999999999</c:v>
                </c:pt>
                <c:pt idx="993">
                  <c:v>1.1726559999999999</c:v>
                </c:pt>
                <c:pt idx="994">
                  <c:v>1.1667970000000001</c:v>
                </c:pt>
                <c:pt idx="995">
                  <c:v>1.1609370000000001</c:v>
                </c:pt>
                <c:pt idx="996">
                  <c:v>1.155078</c:v>
                </c:pt>
                <c:pt idx="997">
                  <c:v>1.1511720000000001</c:v>
                </c:pt>
                <c:pt idx="998">
                  <c:v>1.1453120000000001</c:v>
                </c:pt>
                <c:pt idx="999">
                  <c:v>1.139453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6688"/>
        <c:axId val="45040768"/>
      </c:scatterChart>
      <c:valAx>
        <c:axId val="4502668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040768"/>
        <c:crosses val="autoZero"/>
        <c:crossBetween val="midCat"/>
      </c:valAx>
      <c:valAx>
        <c:axId val="450407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026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-4.9799999999999997E-2</c:v>
                </c:pt>
                <c:pt idx="3">
                  <c:v>-4.9700000000000001E-2</c:v>
                </c:pt>
                <c:pt idx="4">
                  <c:v>-4.9599999999999998E-2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-4.9299999999999997E-2</c:v>
                </c:pt>
                <c:pt idx="8">
                  <c:v>-4.9200000000000001E-2</c:v>
                </c:pt>
                <c:pt idx="9">
                  <c:v>-4.9099999999999998E-2</c:v>
                </c:pt>
                <c:pt idx="10">
                  <c:v>-4.9000000000000002E-2</c:v>
                </c:pt>
                <c:pt idx="11">
                  <c:v>-4.8899999999999999E-2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-4.8599999999999997E-2</c:v>
                </c:pt>
                <c:pt idx="15">
                  <c:v>-4.8500000000000001E-2</c:v>
                </c:pt>
                <c:pt idx="16">
                  <c:v>-4.8399999999999999E-2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-4.8099999999999997E-2</c:v>
                </c:pt>
                <c:pt idx="20">
                  <c:v>-4.8000000000000001E-2</c:v>
                </c:pt>
                <c:pt idx="21">
                  <c:v>-4.7899999999999998E-2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-4.7399999999999998E-2</c:v>
                </c:pt>
                <c:pt idx="27">
                  <c:v>-4.7300000000000002E-2</c:v>
                </c:pt>
                <c:pt idx="28">
                  <c:v>-4.7199999999999999E-2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-4.6899999999999997E-2</c:v>
                </c:pt>
                <c:pt idx="32">
                  <c:v>-4.6800000000000001E-2</c:v>
                </c:pt>
                <c:pt idx="33">
                  <c:v>-4.6699999999999998E-2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-4.6399999999999997E-2</c:v>
                </c:pt>
                <c:pt idx="37">
                  <c:v>-4.6300000000000001E-2</c:v>
                </c:pt>
                <c:pt idx="38">
                  <c:v>-4.6199999999999998E-2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-4.5699999999999998E-2</c:v>
                </c:pt>
                <c:pt idx="44">
                  <c:v>-4.5600000000000002E-2</c:v>
                </c:pt>
                <c:pt idx="45">
                  <c:v>-4.5499999999999999E-2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-4.5199999999999997E-2</c:v>
                </c:pt>
                <c:pt idx="49">
                  <c:v>-4.5100000000000001E-2</c:v>
                </c:pt>
                <c:pt idx="50">
                  <c:v>-4.4999999999999998E-2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-4.4699999999999997E-2</c:v>
                </c:pt>
                <c:pt idx="54">
                  <c:v>-4.4600000000000001E-2</c:v>
                </c:pt>
                <c:pt idx="55">
                  <c:v>-4.4499999999999998E-2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-4.3999999999999997E-2</c:v>
                </c:pt>
                <c:pt idx="61">
                  <c:v>-4.3900000000000002E-2</c:v>
                </c:pt>
                <c:pt idx="62">
                  <c:v>-4.3799999999999999E-2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-4.3499999999999997E-2</c:v>
                </c:pt>
                <c:pt idx="66">
                  <c:v>-4.3400000000000001E-2</c:v>
                </c:pt>
                <c:pt idx="67">
                  <c:v>-4.3299999999999998E-2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-4.2999999999999997E-2</c:v>
                </c:pt>
                <c:pt idx="71">
                  <c:v>-4.2900000000000001E-2</c:v>
                </c:pt>
                <c:pt idx="72">
                  <c:v>-4.2799999999999998E-2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-4.2299999999999997E-2</c:v>
                </c:pt>
                <c:pt idx="78">
                  <c:v>-4.2200000000000001E-2</c:v>
                </c:pt>
                <c:pt idx="79">
                  <c:v>-4.2099999999999999E-2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-4.1799999999999997E-2</c:v>
                </c:pt>
                <c:pt idx="83">
                  <c:v>-4.1700000000000001E-2</c:v>
                </c:pt>
                <c:pt idx="84">
                  <c:v>-4.1599999999999998E-2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-4.1099999999999998E-2</c:v>
                </c:pt>
                <c:pt idx="90">
                  <c:v>-4.1000000000000002E-2</c:v>
                </c:pt>
                <c:pt idx="91">
                  <c:v>-4.0899999999999999E-2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-4.0599999999999997E-2</c:v>
                </c:pt>
                <c:pt idx="95">
                  <c:v>-4.0500000000000001E-2</c:v>
                </c:pt>
                <c:pt idx="96">
                  <c:v>-4.0399999999999998E-2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-4.0099999999999997E-2</c:v>
                </c:pt>
                <c:pt idx="100">
                  <c:v>-0.04</c:v>
                </c:pt>
                <c:pt idx="101">
                  <c:v>-3.9899999999999998E-2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-3.9399999999999998E-2</c:v>
                </c:pt>
                <c:pt idx="107">
                  <c:v>-3.9300000000000002E-2</c:v>
                </c:pt>
                <c:pt idx="108">
                  <c:v>-3.9199999999999999E-2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-3.8899999999999997E-2</c:v>
                </c:pt>
                <c:pt idx="112">
                  <c:v>-3.8800000000000001E-2</c:v>
                </c:pt>
                <c:pt idx="113">
                  <c:v>-3.8699999999999998E-2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-3.8399999999999997E-2</c:v>
                </c:pt>
                <c:pt idx="117">
                  <c:v>-3.8300000000000001E-2</c:v>
                </c:pt>
                <c:pt idx="118">
                  <c:v>-3.8199999999999998E-2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-3.7699999999999997E-2</c:v>
                </c:pt>
                <c:pt idx="124">
                  <c:v>-3.7600000000000001E-2</c:v>
                </c:pt>
                <c:pt idx="125">
                  <c:v>-3.7499999999999999E-2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-3.7199999999999997E-2</c:v>
                </c:pt>
                <c:pt idx="129">
                  <c:v>-3.7100000000000001E-2</c:v>
                </c:pt>
                <c:pt idx="130">
                  <c:v>-3.6999999999999998E-2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-3.6499999999999998E-2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-3.5999999999999997E-2</c:v>
                </c:pt>
                <c:pt idx="141">
                  <c:v>-3.5900000000000001E-2</c:v>
                </c:pt>
                <c:pt idx="142">
                  <c:v>-3.5799999999999998E-2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-3.5499999999999997E-2</c:v>
                </c:pt>
                <c:pt idx="146">
                  <c:v>-3.5400000000000001E-2</c:v>
                </c:pt>
                <c:pt idx="147">
                  <c:v>-3.5299999999999998E-2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-3.4799999999999998E-2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-3.4299999999999997E-2</c:v>
                </c:pt>
                <c:pt idx="158">
                  <c:v>-3.4200000000000001E-2</c:v>
                </c:pt>
                <c:pt idx="159">
                  <c:v>-3.4099999999999998E-2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-3.3799999999999997E-2</c:v>
                </c:pt>
                <c:pt idx="163">
                  <c:v>-3.3700000000000001E-2</c:v>
                </c:pt>
                <c:pt idx="164">
                  <c:v>-3.3599999999999998E-2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-3.3099999999999997E-2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-3.2599999999999997E-2</c:v>
                </c:pt>
                <c:pt idx="175">
                  <c:v>-3.2500000000000001E-2</c:v>
                </c:pt>
                <c:pt idx="176">
                  <c:v>-3.2399999999999998E-2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-3.2099999999999997E-2</c:v>
                </c:pt>
                <c:pt idx="180">
                  <c:v>-3.2000000000000001E-2</c:v>
                </c:pt>
                <c:pt idx="181">
                  <c:v>-3.1899999999999998E-2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-3.1399999999999997E-2</c:v>
                </c:pt>
                <c:pt idx="187">
                  <c:v>-3.1300000000000001E-2</c:v>
                </c:pt>
                <c:pt idx="188">
                  <c:v>-3.1199999999999999E-2</c:v>
                </c:pt>
                <c:pt idx="189">
                  <c:v>-3.1099999999999999E-2</c:v>
                </c:pt>
                <c:pt idx="190">
                  <c:v>-3.1E-2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-3.0599999999999999E-2</c:v>
                </c:pt>
                <c:pt idx="195">
                  <c:v>-3.0499999999999999E-2</c:v>
                </c:pt>
                <c:pt idx="196">
                  <c:v>-3.04E-2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-3.0099999999999998E-2</c:v>
                </c:pt>
                <c:pt idx="200">
                  <c:v>-0.03</c:v>
                </c:pt>
                <c:pt idx="201">
                  <c:v>-2.9899999999999999E-2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-2.9499999999999998E-2</c:v>
                </c:pt>
                <c:pt idx="206">
                  <c:v>-2.9399999999999999E-2</c:v>
                </c:pt>
                <c:pt idx="207">
                  <c:v>-2.93E-2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-2.8899999999999999E-2</c:v>
                </c:pt>
                <c:pt idx="212">
                  <c:v>-2.8799999999999999E-2</c:v>
                </c:pt>
                <c:pt idx="213">
                  <c:v>-2.87E-2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-2.8299999999999999E-2</c:v>
                </c:pt>
                <c:pt idx="218">
                  <c:v>-2.8199999999999999E-2</c:v>
                </c:pt>
                <c:pt idx="219">
                  <c:v>-2.81E-2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-2.7799999999999998E-2</c:v>
                </c:pt>
                <c:pt idx="223">
                  <c:v>-2.7699999999999999E-2</c:v>
                </c:pt>
                <c:pt idx="224">
                  <c:v>-2.76E-2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-2.7199999999999998E-2</c:v>
                </c:pt>
                <c:pt idx="229">
                  <c:v>-2.7099999999999999E-2</c:v>
                </c:pt>
                <c:pt idx="230">
                  <c:v>-2.7E-2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-2.6599999999999999E-2</c:v>
                </c:pt>
                <c:pt idx="235">
                  <c:v>-2.6499999999999999E-2</c:v>
                </c:pt>
                <c:pt idx="236">
                  <c:v>-2.64E-2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-2.5999999999999999E-2</c:v>
                </c:pt>
                <c:pt idx="241">
                  <c:v>-2.5899999999999999E-2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-2.5499999999999998E-2</c:v>
                </c:pt>
                <c:pt idx="246">
                  <c:v>-2.5399999999999999E-2</c:v>
                </c:pt>
                <c:pt idx="247">
                  <c:v>-2.53E-2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-2.4899999999999999E-2</c:v>
                </c:pt>
                <c:pt idx="252">
                  <c:v>-2.4799999999999999E-2</c:v>
                </c:pt>
                <c:pt idx="253">
                  <c:v>-2.47E-2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-2.4299999999999999E-2</c:v>
                </c:pt>
                <c:pt idx="258">
                  <c:v>-2.4199999999999999E-2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-2.3699999999999999E-2</c:v>
                </c:pt>
                <c:pt idx="264">
                  <c:v>-2.3599999999999999E-2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-2.3199999999999998E-2</c:v>
                </c:pt>
                <c:pt idx="269">
                  <c:v>-2.3099999999999999E-2</c:v>
                </c:pt>
                <c:pt idx="270">
                  <c:v>-2.3E-2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-2.2599999999999999E-2</c:v>
                </c:pt>
                <c:pt idx="275">
                  <c:v>-2.2499999999999999E-2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-2.1999999999999999E-2</c:v>
                </c:pt>
                <c:pt idx="281">
                  <c:v>-2.1899999999999999E-2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-2.1499999999999998E-2</c:v>
                </c:pt>
                <c:pt idx="286">
                  <c:v>-2.1399999999999999E-2</c:v>
                </c:pt>
                <c:pt idx="287">
                  <c:v>-2.1299999999999999E-2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-2.0899999999999998E-2</c:v>
                </c:pt>
                <c:pt idx="292">
                  <c:v>-2.0799999999999999E-2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-2.0299999999999999E-2</c:v>
                </c:pt>
                <c:pt idx="298">
                  <c:v>-2.0199999999999999E-2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-1.9699999999999999E-2</c:v>
                </c:pt>
                <c:pt idx="304">
                  <c:v>-1.9599999999999999E-2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-1.9199999999999998E-2</c:v>
                </c:pt>
                <c:pt idx="309">
                  <c:v>-1.9099999999999999E-2</c:v>
                </c:pt>
                <c:pt idx="310">
                  <c:v>-1.9E-2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-1.8599999999999998E-2</c:v>
                </c:pt>
                <c:pt idx="315">
                  <c:v>-1.8499999999999999E-2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-1.7999999999999999E-2</c:v>
                </c:pt>
                <c:pt idx="321">
                  <c:v>-1.7899999999999999E-2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-1.7399999999999999E-2</c:v>
                </c:pt>
                <c:pt idx="327">
                  <c:v>-1.7299999999999999E-2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-1.6899999999999998E-2</c:v>
                </c:pt>
                <c:pt idx="332">
                  <c:v>-1.6799999999999999E-2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-1.6299999999999999E-2</c:v>
                </c:pt>
                <c:pt idx="338">
                  <c:v>-1.6199999999999999E-2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-1.5699999999999999E-2</c:v>
                </c:pt>
                <c:pt idx="344">
                  <c:v>-1.5599999999999999E-2</c:v>
                </c:pt>
                <c:pt idx="345">
                  <c:v>-1.55E-2</c:v>
                </c:pt>
                <c:pt idx="346">
                  <c:v>-1.54E-2</c:v>
                </c:pt>
                <c:pt idx="347">
                  <c:v>-1.5299999999999999E-2</c:v>
                </c:pt>
                <c:pt idx="348">
                  <c:v>-1.52E-2</c:v>
                </c:pt>
                <c:pt idx="349">
                  <c:v>-1.5100000000000001E-2</c:v>
                </c:pt>
                <c:pt idx="350">
                  <c:v>-1.4999999999999999E-2</c:v>
                </c:pt>
                <c:pt idx="351">
                  <c:v>-1.49E-2</c:v>
                </c:pt>
                <c:pt idx="352">
                  <c:v>-1.4800000000000001E-2</c:v>
                </c:pt>
                <c:pt idx="353">
                  <c:v>-1.47E-2</c:v>
                </c:pt>
                <c:pt idx="354">
                  <c:v>-1.46E-2</c:v>
                </c:pt>
                <c:pt idx="355">
                  <c:v>-1.4500000000000001E-2</c:v>
                </c:pt>
                <c:pt idx="356">
                  <c:v>-1.44E-2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-1.41E-2</c:v>
                </c:pt>
                <c:pt idx="360">
                  <c:v>-1.4E-2</c:v>
                </c:pt>
                <c:pt idx="361">
                  <c:v>-1.3899999999999999E-2</c:v>
                </c:pt>
                <c:pt idx="362">
                  <c:v>-1.38E-2</c:v>
                </c:pt>
                <c:pt idx="363">
                  <c:v>-1.37E-2</c:v>
                </c:pt>
                <c:pt idx="364">
                  <c:v>-1.3599999999999999E-2</c:v>
                </c:pt>
                <c:pt idx="365">
                  <c:v>-1.35E-2</c:v>
                </c:pt>
                <c:pt idx="366">
                  <c:v>-1.34E-2</c:v>
                </c:pt>
                <c:pt idx="367">
                  <c:v>-1.3299999999999999E-2</c:v>
                </c:pt>
                <c:pt idx="368">
                  <c:v>-1.32E-2</c:v>
                </c:pt>
                <c:pt idx="369">
                  <c:v>-1.3100000000000001E-2</c:v>
                </c:pt>
                <c:pt idx="370">
                  <c:v>-1.2999999999999999E-2</c:v>
                </c:pt>
                <c:pt idx="371">
                  <c:v>-1.29E-2</c:v>
                </c:pt>
                <c:pt idx="372">
                  <c:v>-1.2800000000000001E-2</c:v>
                </c:pt>
                <c:pt idx="373">
                  <c:v>-1.2699999999999999E-2</c:v>
                </c:pt>
                <c:pt idx="374">
                  <c:v>-1.26E-2</c:v>
                </c:pt>
                <c:pt idx="375">
                  <c:v>-1.2500000000000001E-2</c:v>
                </c:pt>
                <c:pt idx="376">
                  <c:v>-1.24E-2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-1.18E-2</c:v>
                </c:pt>
                <c:pt idx="383">
                  <c:v>-1.17E-2</c:v>
                </c:pt>
                <c:pt idx="384">
                  <c:v>-1.1599999999999999E-2</c:v>
                </c:pt>
                <c:pt idx="385">
                  <c:v>-1.15E-2</c:v>
                </c:pt>
                <c:pt idx="386">
                  <c:v>-1.14E-2</c:v>
                </c:pt>
                <c:pt idx="387">
                  <c:v>-1.1299999999999999E-2</c:v>
                </c:pt>
                <c:pt idx="388">
                  <c:v>-1.12E-2</c:v>
                </c:pt>
                <c:pt idx="389">
                  <c:v>-1.11E-2</c:v>
                </c:pt>
                <c:pt idx="390">
                  <c:v>-1.0999999999999999E-2</c:v>
                </c:pt>
                <c:pt idx="391">
                  <c:v>-1.09E-2</c:v>
                </c:pt>
                <c:pt idx="392">
                  <c:v>-1.0800000000000001E-2</c:v>
                </c:pt>
                <c:pt idx="393">
                  <c:v>-1.0699999999999999E-2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-9.7999999999999997E-3</c:v>
                </c:pt>
                <c:pt idx="403">
                  <c:v>-9.7000000000000003E-3</c:v>
                </c:pt>
                <c:pt idx="404">
                  <c:v>-9.5999999999999992E-3</c:v>
                </c:pt>
                <c:pt idx="405">
                  <c:v>-9.4999999999999998E-3</c:v>
                </c:pt>
                <c:pt idx="406">
                  <c:v>-9.4000000000000004E-3</c:v>
                </c:pt>
                <c:pt idx="407">
                  <c:v>-9.2999999999999992E-3</c:v>
                </c:pt>
                <c:pt idx="408">
                  <c:v>-9.1999999999999998E-3</c:v>
                </c:pt>
                <c:pt idx="409">
                  <c:v>-9.1000000000000004E-3</c:v>
                </c:pt>
                <c:pt idx="410">
                  <c:v>-8.9999999999999993E-3</c:v>
                </c:pt>
                <c:pt idx="411">
                  <c:v>-8.8999999999999999E-3</c:v>
                </c:pt>
                <c:pt idx="412">
                  <c:v>-8.8000000000000005E-3</c:v>
                </c:pt>
                <c:pt idx="413">
                  <c:v>-8.6999999999999994E-3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-8.3999999999999995E-3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-8.0999999999999996E-3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-7.7999999999999996E-3</c:v>
                </c:pt>
                <c:pt idx="423">
                  <c:v>-7.7000000000000002E-3</c:v>
                </c:pt>
                <c:pt idx="424">
                  <c:v>-7.6E-3</c:v>
                </c:pt>
                <c:pt idx="425">
                  <c:v>-7.4999999999999997E-3</c:v>
                </c:pt>
                <c:pt idx="426">
                  <c:v>-7.4000000000000003E-3</c:v>
                </c:pt>
                <c:pt idx="427">
                  <c:v>-7.3000000000000001E-3</c:v>
                </c:pt>
                <c:pt idx="428">
                  <c:v>-7.1999999999999998E-3</c:v>
                </c:pt>
                <c:pt idx="429">
                  <c:v>-7.1000000000000004E-3</c:v>
                </c:pt>
                <c:pt idx="430">
                  <c:v>-7.0000000000000001E-3</c:v>
                </c:pt>
                <c:pt idx="431">
                  <c:v>-6.8999999999999999E-3</c:v>
                </c:pt>
                <c:pt idx="432">
                  <c:v>-6.7999999999999996E-3</c:v>
                </c:pt>
                <c:pt idx="433">
                  <c:v>-6.7000000000000002E-3</c:v>
                </c:pt>
                <c:pt idx="434">
                  <c:v>-6.6E-3</c:v>
                </c:pt>
                <c:pt idx="435">
                  <c:v>-6.4999999999999997E-3</c:v>
                </c:pt>
                <c:pt idx="436">
                  <c:v>-6.4000000000000003E-3</c:v>
                </c:pt>
                <c:pt idx="437">
                  <c:v>-6.3E-3</c:v>
                </c:pt>
                <c:pt idx="438">
                  <c:v>-6.1999999999999998E-3</c:v>
                </c:pt>
                <c:pt idx="439">
                  <c:v>-6.1000000000000004E-3</c:v>
                </c:pt>
                <c:pt idx="440">
                  <c:v>-6.0000000000000001E-3</c:v>
                </c:pt>
                <c:pt idx="441">
                  <c:v>-5.8999999999999999E-3</c:v>
                </c:pt>
                <c:pt idx="442">
                  <c:v>-5.7999999999999996E-3</c:v>
                </c:pt>
                <c:pt idx="443">
                  <c:v>-5.7000000000000002E-3</c:v>
                </c:pt>
                <c:pt idx="444">
                  <c:v>-5.5999999999999999E-3</c:v>
                </c:pt>
                <c:pt idx="445">
                  <c:v>-5.4999999999999997E-3</c:v>
                </c:pt>
                <c:pt idx="446">
                  <c:v>-5.4000000000000003E-3</c:v>
                </c:pt>
                <c:pt idx="447">
                  <c:v>-5.3E-3</c:v>
                </c:pt>
                <c:pt idx="448">
                  <c:v>-5.1999999999999998E-3</c:v>
                </c:pt>
                <c:pt idx="449">
                  <c:v>-5.1000000000000004E-3</c:v>
                </c:pt>
                <c:pt idx="450">
                  <c:v>-5.0000000000000001E-3</c:v>
                </c:pt>
                <c:pt idx="451">
                  <c:v>-4.8999999999999998E-3</c:v>
                </c:pt>
                <c:pt idx="452">
                  <c:v>-4.7999999999999996E-3</c:v>
                </c:pt>
                <c:pt idx="453">
                  <c:v>-4.7000000000000002E-3</c:v>
                </c:pt>
                <c:pt idx="454">
                  <c:v>-4.5999999999999999E-3</c:v>
                </c:pt>
                <c:pt idx="455">
                  <c:v>-4.4999999999999997E-3</c:v>
                </c:pt>
                <c:pt idx="456">
                  <c:v>-4.4000000000000003E-3</c:v>
                </c:pt>
                <c:pt idx="457">
                  <c:v>-4.3E-3</c:v>
                </c:pt>
                <c:pt idx="458">
                  <c:v>-4.1999999999999997E-3</c:v>
                </c:pt>
                <c:pt idx="459">
                  <c:v>-4.1000000000000003E-3</c:v>
                </c:pt>
                <c:pt idx="460">
                  <c:v>-4.0000000000000001E-3</c:v>
                </c:pt>
                <c:pt idx="461">
                  <c:v>-3.8999999999999998E-3</c:v>
                </c:pt>
                <c:pt idx="462">
                  <c:v>-3.8E-3</c:v>
                </c:pt>
                <c:pt idx="463">
                  <c:v>-3.7000000000000002E-3</c:v>
                </c:pt>
                <c:pt idx="464">
                  <c:v>-3.5999999999999999E-3</c:v>
                </c:pt>
                <c:pt idx="465">
                  <c:v>-3.5000000000000001E-3</c:v>
                </c:pt>
                <c:pt idx="466">
                  <c:v>-3.3999999999999998E-3</c:v>
                </c:pt>
                <c:pt idx="467">
                  <c:v>-3.3E-3</c:v>
                </c:pt>
                <c:pt idx="468">
                  <c:v>-3.2000000000000002E-3</c:v>
                </c:pt>
                <c:pt idx="469">
                  <c:v>-3.0999999999999999E-3</c:v>
                </c:pt>
                <c:pt idx="470">
                  <c:v>-3.0000000000000001E-3</c:v>
                </c:pt>
                <c:pt idx="471">
                  <c:v>-2.8999999999999998E-3</c:v>
                </c:pt>
                <c:pt idx="472">
                  <c:v>-2.8E-3</c:v>
                </c:pt>
                <c:pt idx="473">
                  <c:v>-2.7000000000000001E-3</c:v>
                </c:pt>
                <c:pt idx="474">
                  <c:v>-2.5999999999999999E-3</c:v>
                </c:pt>
                <c:pt idx="475">
                  <c:v>-2.5000000000000001E-3</c:v>
                </c:pt>
                <c:pt idx="476">
                  <c:v>-2.3999999999999998E-3</c:v>
                </c:pt>
                <c:pt idx="477">
                  <c:v>-2.3E-3</c:v>
                </c:pt>
                <c:pt idx="478">
                  <c:v>-2.2000000000000001E-3</c:v>
                </c:pt>
                <c:pt idx="479">
                  <c:v>-2.0999999999999999E-3</c:v>
                </c:pt>
                <c:pt idx="480">
                  <c:v>-2E-3</c:v>
                </c:pt>
                <c:pt idx="481">
                  <c:v>-1.9E-3</c:v>
                </c:pt>
                <c:pt idx="482">
                  <c:v>-1.8E-3</c:v>
                </c:pt>
                <c:pt idx="483">
                  <c:v>-1.6999999999999999E-3</c:v>
                </c:pt>
                <c:pt idx="484">
                  <c:v>-1.6000000000000001E-3</c:v>
                </c:pt>
                <c:pt idx="485">
                  <c:v>-1.5E-3</c:v>
                </c:pt>
                <c:pt idx="486">
                  <c:v>-1.4E-3</c:v>
                </c:pt>
                <c:pt idx="487">
                  <c:v>-1.2999999999999999E-3</c:v>
                </c:pt>
                <c:pt idx="488">
                  <c:v>-1.1999999999999999E-3</c:v>
                </c:pt>
                <c:pt idx="489">
                  <c:v>-1.1000000000000001E-3</c:v>
                </c:pt>
                <c:pt idx="490">
                  <c:v>-1E-3</c:v>
                </c:pt>
                <c:pt idx="491">
                  <c:v>-8.9999999999999998E-4</c:v>
                </c:pt>
                <c:pt idx="492">
                  <c:v>-8.0000000000000004E-4</c:v>
                </c:pt>
                <c:pt idx="493">
                  <c:v>-6.9999999999999999E-4</c:v>
                </c:pt>
                <c:pt idx="494">
                  <c:v>-5.9999999999999995E-4</c:v>
                </c:pt>
                <c:pt idx="495">
                  <c:v>-5.0000000000000001E-4</c:v>
                </c:pt>
                <c:pt idx="496">
                  <c:v>-4.0000000000000002E-4</c:v>
                </c:pt>
                <c:pt idx="497">
                  <c:v>-2.9999999999999997E-4</c:v>
                </c:pt>
                <c:pt idx="498">
                  <c:v>-2.0000000000000001E-4</c:v>
                </c:pt>
                <c:pt idx="499">
                  <c:v>-1E-4</c:v>
                </c:pt>
                <c:pt idx="500">
                  <c:v>0</c:v>
                </c:pt>
                <c:pt idx="501">
                  <c:v>1E-4</c:v>
                </c:pt>
                <c:pt idx="502">
                  <c:v>2.0000000000000001E-4</c:v>
                </c:pt>
                <c:pt idx="503">
                  <c:v>2.9999999999999997E-4</c:v>
                </c:pt>
                <c:pt idx="504">
                  <c:v>4.0000000000000002E-4</c:v>
                </c:pt>
                <c:pt idx="505">
                  <c:v>5.0000000000000001E-4</c:v>
                </c:pt>
                <c:pt idx="506">
                  <c:v>5.9999999999999995E-4</c:v>
                </c:pt>
                <c:pt idx="507">
                  <c:v>6.9999999999999999E-4</c:v>
                </c:pt>
                <c:pt idx="508">
                  <c:v>8.0000000000000004E-4</c:v>
                </c:pt>
                <c:pt idx="509">
                  <c:v>8.9999999999999998E-4</c:v>
                </c:pt>
                <c:pt idx="510">
                  <c:v>1E-3</c:v>
                </c:pt>
                <c:pt idx="511">
                  <c:v>1.1000000000000001E-3</c:v>
                </c:pt>
                <c:pt idx="512">
                  <c:v>1.1999999999999999E-3</c:v>
                </c:pt>
                <c:pt idx="513">
                  <c:v>1.2999999999999999E-3</c:v>
                </c:pt>
                <c:pt idx="514">
                  <c:v>1.4E-3</c:v>
                </c:pt>
                <c:pt idx="515">
                  <c:v>1.5E-3</c:v>
                </c:pt>
                <c:pt idx="516">
                  <c:v>1.6000000000000001E-3</c:v>
                </c:pt>
                <c:pt idx="517">
                  <c:v>1.6999999999999999E-3</c:v>
                </c:pt>
                <c:pt idx="518">
                  <c:v>1.8E-3</c:v>
                </c:pt>
                <c:pt idx="519">
                  <c:v>1.9E-3</c:v>
                </c:pt>
                <c:pt idx="520">
                  <c:v>2E-3</c:v>
                </c:pt>
                <c:pt idx="521">
                  <c:v>2.0999999999999999E-3</c:v>
                </c:pt>
                <c:pt idx="522">
                  <c:v>2.2000000000000001E-3</c:v>
                </c:pt>
                <c:pt idx="523">
                  <c:v>2.3E-3</c:v>
                </c:pt>
                <c:pt idx="524">
                  <c:v>2.3999999999999998E-3</c:v>
                </c:pt>
                <c:pt idx="525">
                  <c:v>2.5000000000000001E-3</c:v>
                </c:pt>
                <c:pt idx="526">
                  <c:v>2.5999999999999999E-3</c:v>
                </c:pt>
                <c:pt idx="527">
                  <c:v>2.7000000000000001E-3</c:v>
                </c:pt>
                <c:pt idx="528">
                  <c:v>2.8E-3</c:v>
                </c:pt>
                <c:pt idx="529">
                  <c:v>2.8999999999999998E-3</c:v>
                </c:pt>
                <c:pt idx="530">
                  <c:v>3.0000000000000001E-3</c:v>
                </c:pt>
                <c:pt idx="531">
                  <c:v>3.0999999999999999E-3</c:v>
                </c:pt>
                <c:pt idx="532">
                  <c:v>3.2000000000000002E-3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3.5000000000000001E-3</c:v>
                </c:pt>
                <c:pt idx="536">
                  <c:v>3.5999999999999999E-3</c:v>
                </c:pt>
                <c:pt idx="537">
                  <c:v>3.7000000000000002E-3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4.1000000000000003E-3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4.4000000000000003E-3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5.1000000000000004E-3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6.1000000000000004E-3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7.1000000000000004E-3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9.5999999999999992E-3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1.1299999999999999E-2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1.1599999999999999E-2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1.3299999999999999E-2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1.3599999999999999E-2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1.3899999999999999E-2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1.4999999999999999E-2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1.5299999999999999E-2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1.5599999999999999E-2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1.6299999999999999E-2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1.6899999999999998E-2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1.7999999999999999E-2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1.8599999999999998E-2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1.9199999999999998E-2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1.9699999999999999E-2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2.0299999999999999E-2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2.0899999999999998E-2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2.1399999999999999E-2</c:v>
                </c:pt>
                <c:pt idx="715">
                  <c:v>2.1499999999999998E-2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2.1999999999999999E-2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2.2599999999999999E-2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2.3199999999999998E-2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2.3699999999999999E-2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2.4299999999999999E-2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2.4899999999999999E-2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2.5399999999999999E-2</c:v>
                </c:pt>
                <c:pt idx="755">
                  <c:v>2.5499999999999998E-2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2.5999999999999999E-2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2.6599999999999999E-2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2.7099999999999999E-2</c:v>
                </c:pt>
                <c:pt idx="772">
                  <c:v>2.7199999999999998E-2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2.7699999999999999E-2</c:v>
                </c:pt>
                <c:pt idx="778">
                  <c:v>2.7799999999999998E-2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2.8299999999999999E-2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2.8799999999999999E-2</c:v>
                </c:pt>
                <c:pt idx="789">
                  <c:v>2.8899999999999999E-2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2.9399999999999999E-2</c:v>
                </c:pt>
                <c:pt idx="795">
                  <c:v>2.9499999999999998E-2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0.03</c:v>
                </c:pt>
                <c:pt idx="801">
                  <c:v>3.0099999999999998E-2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3.0499999999999999E-2</c:v>
                </c:pt>
                <c:pt idx="806">
                  <c:v>3.0599999999999999E-2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3.1099999999999999E-2</c:v>
                </c:pt>
                <c:pt idx="812">
                  <c:v>3.1199999999999999E-2</c:v>
                </c:pt>
                <c:pt idx="813">
                  <c:v>3.1300000000000001E-2</c:v>
                </c:pt>
                <c:pt idx="814">
                  <c:v>3.1399999999999997E-2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3.2099999999999997E-2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3.2599999999999997E-2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3.3099999999999997E-2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3.3799999999999997E-2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3.4299999999999997E-2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3.4799999999999998E-2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3.5499999999999997E-2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3.5999999999999997E-2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3.6499999999999998E-2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3.7199999999999997E-2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3.7699999999999997E-2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3.8199999999999998E-2</c:v>
                </c:pt>
                <c:pt idx="883">
                  <c:v>3.8300000000000001E-2</c:v>
                </c:pt>
                <c:pt idx="884">
                  <c:v>3.8399999999999997E-2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3.8899999999999997E-2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3.9399999999999998E-2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3.9899999999999998E-2</c:v>
                </c:pt>
                <c:pt idx="900">
                  <c:v>0.04</c:v>
                </c:pt>
                <c:pt idx="901">
                  <c:v>4.0099999999999997E-2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4.0599999999999997E-2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4.1099999999999998E-2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4.1599999999999998E-2</c:v>
                </c:pt>
                <c:pt idx="917">
                  <c:v>4.1700000000000001E-2</c:v>
                </c:pt>
                <c:pt idx="918">
                  <c:v>4.1799999999999997E-2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4.2299999999999997E-2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4.2799999999999998E-2</c:v>
                </c:pt>
                <c:pt idx="929">
                  <c:v>4.2900000000000001E-2</c:v>
                </c:pt>
                <c:pt idx="930">
                  <c:v>4.2999999999999997E-2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4.3299999999999998E-2</c:v>
                </c:pt>
                <c:pt idx="934">
                  <c:v>4.3400000000000001E-2</c:v>
                </c:pt>
                <c:pt idx="935">
                  <c:v>4.3499999999999997E-2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4.3999999999999997E-2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4.4499999999999998E-2</c:v>
                </c:pt>
                <c:pt idx="946">
                  <c:v>4.4600000000000001E-2</c:v>
                </c:pt>
                <c:pt idx="947">
                  <c:v>4.4699999999999997E-2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4.5199999999999997E-2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4.5699999999999998E-2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4.6199999999999998E-2</c:v>
                </c:pt>
                <c:pt idx="963">
                  <c:v>4.6300000000000001E-2</c:v>
                </c:pt>
                <c:pt idx="964">
                  <c:v>4.6399999999999997E-2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4.6899999999999997E-2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4.7399999999999998E-2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4.7899999999999998E-2</c:v>
                </c:pt>
                <c:pt idx="980">
                  <c:v>4.8000000000000001E-2</c:v>
                </c:pt>
                <c:pt idx="981">
                  <c:v>4.8099999999999997E-2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4.8599999999999997E-2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4.9099999999999998E-2</c:v>
                </c:pt>
                <c:pt idx="992">
                  <c:v>4.9200000000000001E-2</c:v>
                </c:pt>
                <c:pt idx="993">
                  <c:v>4.9299999999999997E-2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4.9599999999999998E-2</c:v>
                </c:pt>
                <c:pt idx="997">
                  <c:v>4.9700000000000001E-2</c:v>
                </c:pt>
                <c:pt idx="998">
                  <c:v>4.9799999999999997E-2</c:v>
                </c:pt>
                <c:pt idx="999">
                  <c:v>4.99E-2</c:v>
                </c:pt>
              </c:numCache>
            </c:numRef>
          </c:xVal>
          <c:yVal>
            <c:numRef>
              <c:f>'5v'!$F$3:$F$1002</c:f>
              <c:numCache>
                <c:formatCode>0.00E+00</c:formatCode>
                <c:ptCount val="1000"/>
                <c:pt idx="0">
                  <c:v>-0.683203</c:v>
                </c:pt>
                <c:pt idx="1">
                  <c:v>-0.73398399999999997</c:v>
                </c:pt>
                <c:pt idx="2">
                  <c:v>-0.78085899999999997</c:v>
                </c:pt>
                <c:pt idx="3">
                  <c:v>-0.82578099999999999</c:v>
                </c:pt>
                <c:pt idx="4">
                  <c:v>-0.87265599999999999</c:v>
                </c:pt>
                <c:pt idx="5">
                  <c:v>-0.917578</c:v>
                </c:pt>
                <c:pt idx="6">
                  <c:v>-0.964453</c:v>
                </c:pt>
                <c:pt idx="7">
                  <c:v>-1.011328</c:v>
                </c:pt>
                <c:pt idx="8">
                  <c:v>-1.0562499999999999</c:v>
                </c:pt>
                <c:pt idx="9">
                  <c:v>-1.101172</c:v>
                </c:pt>
                <c:pt idx="10">
                  <c:v>-1.1441410000000001</c:v>
                </c:pt>
                <c:pt idx="11">
                  <c:v>-1.189063</c:v>
                </c:pt>
                <c:pt idx="12">
                  <c:v>-1.2378910000000001</c:v>
                </c:pt>
                <c:pt idx="13">
                  <c:v>-1.2789060000000001</c:v>
                </c:pt>
                <c:pt idx="14">
                  <c:v>-1.323828</c:v>
                </c:pt>
                <c:pt idx="15">
                  <c:v>-1.366797</c:v>
                </c:pt>
                <c:pt idx="16">
                  <c:v>-1.4156249999999999</c:v>
                </c:pt>
                <c:pt idx="17">
                  <c:v>-1.460547</c:v>
                </c:pt>
                <c:pt idx="18">
                  <c:v>-1.5035160000000001</c:v>
                </c:pt>
                <c:pt idx="19">
                  <c:v>-1.546484</c:v>
                </c:pt>
                <c:pt idx="20">
                  <c:v>-1.589453</c:v>
                </c:pt>
                <c:pt idx="21">
                  <c:v>-1.632422</c:v>
                </c:pt>
                <c:pt idx="22">
                  <c:v>-1.673438</c:v>
                </c:pt>
                <c:pt idx="23">
                  <c:v>-1.714453</c:v>
                </c:pt>
                <c:pt idx="24">
                  <c:v>-1.7535160000000001</c:v>
                </c:pt>
                <c:pt idx="25">
                  <c:v>-1.7945310000000001</c:v>
                </c:pt>
                <c:pt idx="26">
                  <c:v>-1.8335939999999999</c:v>
                </c:pt>
                <c:pt idx="27">
                  <c:v>-1.8726560000000001</c:v>
                </c:pt>
                <c:pt idx="28">
                  <c:v>-1.9097660000000001</c:v>
                </c:pt>
                <c:pt idx="29">
                  <c:v>-1.9468749999999999</c:v>
                </c:pt>
                <c:pt idx="30">
                  <c:v>-1.983984</c:v>
                </c:pt>
                <c:pt idx="31">
                  <c:v>-2.0191409999999999</c:v>
                </c:pt>
                <c:pt idx="32">
                  <c:v>-2.054297</c:v>
                </c:pt>
                <c:pt idx="33">
                  <c:v>-2.0894529999999998</c:v>
                </c:pt>
                <c:pt idx="34">
                  <c:v>-2.124609</c:v>
                </c:pt>
                <c:pt idx="35">
                  <c:v>-2.1617190000000002</c:v>
                </c:pt>
                <c:pt idx="36">
                  <c:v>-2.194922</c:v>
                </c:pt>
                <c:pt idx="37">
                  <c:v>-2.2300779999999998</c:v>
                </c:pt>
                <c:pt idx="38">
                  <c:v>-2.2632810000000001</c:v>
                </c:pt>
                <c:pt idx="39">
                  <c:v>-2.2906249999999999</c:v>
                </c:pt>
                <c:pt idx="40">
                  <c:v>-2.3257810000000001</c:v>
                </c:pt>
                <c:pt idx="41">
                  <c:v>-2.3570310000000001</c:v>
                </c:pt>
                <c:pt idx="42">
                  <c:v>-2.3843749999999999</c:v>
                </c:pt>
                <c:pt idx="43">
                  <c:v>-2.413672</c:v>
                </c:pt>
                <c:pt idx="44">
                  <c:v>-2.4429690000000002</c:v>
                </c:pt>
                <c:pt idx="45">
                  <c:v>-2.4664060000000001</c:v>
                </c:pt>
                <c:pt idx="46">
                  <c:v>-2.499609</c:v>
                </c:pt>
                <c:pt idx="47">
                  <c:v>-2.5269529999999998</c:v>
                </c:pt>
                <c:pt idx="48">
                  <c:v>-2.5523440000000002</c:v>
                </c:pt>
                <c:pt idx="49">
                  <c:v>-2.5757810000000001</c:v>
                </c:pt>
                <c:pt idx="50">
                  <c:v>-2.6050779999999998</c:v>
                </c:pt>
                <c:pt idx="51">
                  <c:v>-2.6285159999999999</c:v>
                </c:pt>
                <c:pt idx="52">
                  <c:v>-2.65</c:v>
                </c:pt>
                <c:pt idx="53">
                  <c:v>-2.671484</c:v>
                </c:pt>
                <c:pt idx="54">
                  <c:v>-2.694922</c:v>
                </c:pt>
                <c:pt idx="55">
                  <c:v>-2.7144529999999998</c:v>
                </c:pt>
                <c:pt idx="56">
                  <c:v>-2.733984</c:v>
                </c:pt>
                <c:pt idx="57">
                  <c:v>-2.751563</c:v>
                </c:pt>
                <c:pt idx="58">
                  <c:v>-2.7710940000000002</c:v>
                </c:pt>
                <c:pt idx="59">
                  <c:v>-2.788672</c:v>
                </c:pt>
                <c:pt idx="60">
                  <c:v>-2.804297</c:v>
                </c:pt>
                <c:pt idx="61">
                  <c:v>-2.8218749999999999</c:v>
                </c:pt>
                <c:pt idx="62">
                  <c:v>-2.8316409999999999</c:v>
                </c:pt>
                <c:pt idx="63">
                  <c:v>-2.845313</c:v>
                </c:pt>
                <c:pt idx="64">
                  <c:v>-2.860938</c:v>
                </c:pt>
                <c:pt idx="65">
                  <c:v>-2.876563</c:v>
                </c:pt>
                <c:pt idx="66">
                  <c:v>-2.8863279999999998</c:v>
                </c:pt>
                <c:pt idx="67">
                  <c:v>-2.8960940000000002</c:v>
                </c:pt>
                <c:pt idx="68">
                  <c:v>-2.905859</c:v>
                </c:pt>
                <c:pt idx="69">
                  <c:v>-2.9156249999999999</c:v>
                </c:pt>
                <c:pt idx="70">
                  <c:v>-2.9195310000000001</c:v>
                </c:pt>
                <c:pt idx="71">
                  <c:v>-2.9273440000000002</c:v>
                </c:pt>
                <c:pt idx="72">
                  <c:v>-2.9332029999999998</c:v>
                </c:pt>
                <c:pt idx="73">
                  <c:v>-2.937109</c:v>
                </c:pt>
                <c:pt idx="74">
                  <c:v>-2.9429690000000002</c:v>
                </c:pt>
                <c:pt idx="75">
                  <c:v>-2.9468749999999999</c:v>
                </c:pt>
                <c:pt idx="76">
                  <c:v>-2.9488279999999998</c:v>
                </c:pt>
                <c:pt idx="77">
                  <c:v>-2.9507810000000001</c:v>
                </c:pt>
                <c:pt idx="78">
                  <c:v>-2.952734</c:v>
                </c:pt>
                <c:pt idx="79">
                  <c:v>-2.952734</c:v>
                </c:pt>
                <c:pt idx="80">
                  <c:v>-2.9507810000000001</c:v>
                </c:pt>
                <c:pt idx="81">
                  <c:v>-2.9488279999999998</c:v>
                </c:pt>
                <c:pt idx="82">
                  <c:v>-2.9468749999999999</c:v>
                </c:pt>
                <c:pt idx="83">
                  <c:v>-2.9429690000000002</c:v>
                </c:pt>
                <c:pt idx="84">
                  <c:v>-2.939063</c:v>
                </c:pt>
                <c:pt idx="85">
                  <c:v>-2.9332029999999998</c:v>
                </c:pt>
                <c:pt idx="86">
                  <c:v>-2.9273440000000002</c:v>
                </c:pt>
                <c:pt idx="87">
                  <c:v>-2.921484</c:v>
                </c:pt>
                <c:pt idx="88">
                  <c:v>-2.9156249999999999</c:v>
                </c:pt>
                <c:pt idx="89">
                  <c:v>-2.907813</c:v>
                </c:pt>
                <c:pt idx="90">
                  <c:v>-2.898047</c:v>
                </c:pt>
                <c:pt idx="91">
                  <c:v>-2.8882810000000001</c:v>
                </c:pt>
                <c:pt idx="92">
                  <c:v>-2.8785159999999999</c:v>
                </c:pt>
                <c:pt idx="93">
                  <c:v>-2.8648440000000002</c:v>
                </c:pt>
                <c:pt idx="94">
                  <c:v>-2.8472659999999999</c:v>
                </c:pt>
                <c:pt idx="95">
                  <c:v>-2.8316409999999999</c:v>
                </c:pt>
                <c:pt idx="96">
                  <c:v>-2.8238279999999998</c:v>
                </c:pt>
                <c:pt idx="97">
                  <c:v>-2.8062499999999999</c:v>
                </c:pt>
                <c:pt idx="98">
                  <c:v>-2.7906249999999999</c:v>
                </c:pt>
                <c:pt idx="99">
                  <c:v>-2.773047</c:v>
                </c:pt>
                <c:pt idx="100">
                  <c:v>-2.7535159999999999</c:v>
                </c:pt>
                <c:pt idx="101">
                  <c:v>-2.735938</c:v>
                </c:pt>
                <c:pt idx="102">
                  <c:v>-2.718359</c:v>
                </c:pt>
                <c:pt idx="103">
                  <c:v>-2.6988279999999998</c:v>
                </c:pt>
                <c:pt idx="104">
                  <c:v>-2.673438</c:v>
                </c:pt>
                <c:pt idx="105">
                  <c:v>-2.6519529999999998</c:v>
                </c:pt>
                <c:pt idx="106">
                  <c:v>-2.632422</c:v>
                </c:pt>
                <c:pt idx="107">
                  <c:v>-2.6070310000000001</c:v>
                </c:pt>
                <c:pt idx="108">
                  <c:v>-2.579688</c:v>
                </c:pt>
                <c:pt idx="109">
                  <c:v>-2.554297</c:v>
                </c:pt>
                <c:pt idx="110">
                  <c:v>-2.530859</c:v>
                </c:pt>
                <c:pt idx="111">
                  <c:v>-2.5035159999999999</c:v>
                </c:pt>
                <c:pt idx="112">
                  <c:v>-2.468359</c:v>
                </c:pt>
                <c:pt idx="113">
                  <c:v>-2.444922</c:v>
                </c:pt>
                <c:pt idx="114">
                  <c:v>-2.4175779999999998</c:v>
                </c:pt>
                <c:pt idx="115">
                  <c:v>-2.3882810000000001</c:v>
                </c:pt>
                <c:pt idx="116">
                  <c:v>-2.360938</c:v>
                </c:pt>
                <c:pt idx="117">
                  <c:v>-2.329688</c:v>
                </c:pt>
                <c:pt idx="118">
                  <c:v>-2.2945310000000001</c:v>
                </c:pt>
                <c:pt idx="119">
                  <c:v>-2.267188</c:v>
                </c:pt>
                <c:pt idx="120">
                  <c:v>-2.233984</c:v>
                </c:pt>
                <c:pt idx="121">
                  <c:v>-2.1988279999999998</c:v>
                </c:pt>
                <c:pt idx="122">
                  <c:v>-2.1656249999999999</c:v>
                </c:pt>
                <c:pt idx="123">
                  <c:v>-2.1304690000000002</c:v>
                </c:pt>
                <c:pt idx="124">
                  <c:v>-2.093359</c:v>
                </c:pt>
                <c:pt idx="125">
                  <c:v>-2.0582029999999998</c:v>
                </c:pt>
                <c:pt idx="126">
                  <c:v>-2.023047</c:v>
                </c:pt>
                <c:pt idx="127">
                  <c:v>-1.9878910000000001</c:v>
                </c:pt>
                <c:pt idx="128">
                  <c:v>-1.9507810000000001</c:v>
                </c:pt>
                <c:pt idx="129">
                  <c:v>-1.913672</c:v>
                </c:pt>
                <c:pt idx="130">
                  <c:v>-1.876563</c:v>
                </c:pt>
                <c:pt idx="131">
                  <c:v>-1.839453</c:v>
                </c:pt>
                <c:pt idx="132">
                  <c:v>-1.798438</c:v>
                </c:pt>
                <c:pt idx="133">
                  <c:v>-1.757422</c:v>
                </c:pt>
                <c:pt idx="134">
                  <c:v>-1.718359</c:v>
                </c:pt>
                <c:pt idx="135">
                  <c:v>-1.6773439999999999</c:v>
                </c:pt>
                <c:pt idx="136">
                  <c:v>-1.636328</c:v>
                </c:pt>
                <c:pt idx="137">
                  <c:v>-1.595313</c:v>
                </c:pt>
                <c:pt idx="138">
                  <c:v>-1.5523439999999999</c:v>
                </c:pt>
                <c:pt idx="139">
                  <c:v>-1.5093749999999999</c:v>
                </c:pt>
                <c:pt idx="140">
                  <c:v>-1.464453</c:v>
                </c:pt>
                <c:pt idx="141">
                  <c:v>-1.421484</c:v>
                </c:pt>
                <c:pt idx="142">
                  <c:v>-1.3726560000000001</c:v>
                </c:pt>
                <c:pt idx="143">
                  <c:v>-1.327734</c:v>
                </c:pt>
                <c:pt idx="144">
                  <c:v>-1.2847660000000001</c:v>
                </c:pt>
                <c:pt idx="145">
                  <c:v>-1.241797</c:v>
                </c:pt>
                <c:pt idx="146">
                  <c:v>-1.194922</c:v>
                </c:pt>
                <c:pt idx="147">
                  <c:v>-1.1499999999999999</c:v>
                </c:pt>
                <c:pt idx="148">
                  <c:v>-1.1070310000000001</c:v>
                </c:pt>
                <c:pt idx="149">
                  <c:v>-1.062109</c:v>
                </c:pt>
                <c:pt idx="150">
                  <c:v>-1.017188</c:v>
                </c:pt>
                <c:pt idx="151">
                  <c:v>-0.97031299999999998</c:v>
                </c:pt>
                <c:pt idx="152">
                  <c:v>-0.92343799999999998</c:v>
                </c:pt>
                <c:pt idx="153">
                  <c:v>-0.87851599999999996</c:v>
                </c:pt>
                <c:pt idx="154">
                  <c:v>-0.83164099999999996</c:v>
                </c:pt>
                <c:pt idx="155">
                  <c:v>-0.78671899999999995</c:v>
                </c:pt>
                <c:pt idx="156">
                  <c:v>-0.73984399999999995</c:v>
                </c:pt>
                <c:pt idx="157">
                  <c:v>-0.68906299999999998</c:v>
                </c:pt>
                <c:pt idx="158">
                  <c:v>-0.64023399999999997</c:v>
                </c:pt>
                <c:pt idx="159">
                  <c:v>-0.59335899999999997</c:v>
                </c:pt>
                <c:pt idx="160">
                  <c:v>-0.54843799999999998</c:v>
                </c:pt>
                <c:pt idx="161">
                  <c:v>-0.50546899999999995</c:v>
                </c:pt>
                <c:pt idx="162">
                  <c:v>-0.46250000000000002</c:v>
                </c:pt>
                <c:pt idx="163">
                  <c:v>-0.417578</c:v>
                </c:pt>
                <c:pt idx="164">
                  <c:v>-0.370703</c:v>
                </c:pt>
                <c:pt idx="165">
                  <c:v>-0.32578099999999999</c:v>
                </c:pt>
                <c:pt idx="166">
                  <c:v>-0.27890599999999999</c:v>
                </c:pt>
                <c:pt idx="167">
                  <c:v>-0.230078</c:v>
                </c:pt>
                <c:pt idx="168">
                  <c:v>-0.18124999999999999</c:v>
                </c:pt>
                <c:pt idx="169">
                  <c:v>-0.136328</c:v>
                </c:pt>
                <c:pt idx="170">
                  <c:v>-9.1406000000000001E-2</c:v>
                </c:pt>
                <c:pt idx="171">
                  <c:v>-4.4531000000000001E-2</c:v>
                </c:pt>
                <c:pt idx="172">
                  <c:v>4.2969999999999996E-3</c:v>
                </c:pt>
                <c:pt idx="173">
                  <c:v>5.1172000000000002E-2</c:v>
                </c:pt>
                <c:pt idx="174">
                  <c:v>9.6093999999999999E-2</c:v>
                </c:pt>
                <c:pt idx="175">
                  <c:v>0.13906199999999999</c:v>
                </c:pt>
                <c:pt idx="176">
                  <c:v>0.18398400000000001</c:v>
                </c:pt>
                <c:pt idx="177">
                  <c:v>0.23085900000000001</c:v>
                </c:pt>
                <c:pt idx="178">
                  <c:v>0.275781</c:v>
                </c:pt>
                <c:pt idx="179">
                  <c:v>0.32070300000000002</c:v>
                </c:pt>
                <c:pt idx="180">
                  <c:v>0.363672</c:v>
                </c:pt>
                <c:pt idx="181">
                  <c:v>0.40859400000000001</c:v>
                </c:pt>
                <c:pt idx="182">
                  <c:v>0.45546900000000001</c:v>
                </c:pt>
                <c:pt idx="183">
                  <c:v>0.50039100000000003</c:v>
                </c:pt>
                <c:pt idx="184">
                  <c:v>0.54335900000000004</c:v>
                </c:pt>
                <c:pt idx="185">
                  <c:v>0.58828100000000005</c:v>
                </c:pt>
                <c:pt idx="186">
                  <c:v>0.629297</c:v>
                </c:pt>
                <c:pt idx="187">
                  <c:v>0.67031200000000002</c:v>
                </c:pt>
                <c:pt idx="188">
                  <c:v>0.71328100000000005</c:v>
                </c:pt>
                <c:pt idx="189">
                  <c:v>0.754297</c:v>
                </c:pt>
                <c:pt idx="190">
                  <c:v>0.79335900000000004</c:v>
                </c:pt>
                <c:pt idx="191">
                  <c:v>0.83046900000000001</c:v>
                </c:pt>
                <c:pt idx="192">
                  <c:v>0.87343700000000002</c:v>
                </c:pt>
                <c:pt idx="193">
                  <c:v>0.91249999999999998</c:v>
                </c:pt>
                <c:pt idx="194">
                  <c:v>0.95156200000000002</c:v>
                </c:pt>
                <c:pt idx="195">
                  <c:v>0.988672</c:v>
                </c:pt>
                <c:pt idx="196">
                  <c:v>1.0277339999999999</c:v>
                </c:pt>
                <c:pt idx="197">
                  <c:v>1.062891</c:v>
                </c:pt>
                <c:pt idx="198">
                  <c:v>1.098047</c:v>
                </c:pt>
                <c:pt idx="199">
                  <c:v>1.133203</c:v>
                </c:pt>
                <c:pt idx="200">
                  <c:v>1.1664060000000001</c:v>
                </c:pt>
                <c:pt idx="201">
                  <c:v>1.203516</c:v>
                </c:pt>
                <c:pt idx="202">
                  <c:v>1.238672</c:v>
                </c:pt>
                <c:pt idx="203">
                  <c:v>1.2718750000000001</c:v>
                </c:pt>
                <c:pt idx="204">
                  <c:v>1.3070310000000001</c:v>
                </c:pt>
                <c:pt idx="205">
                  <c:v>1.3382810000000001</c:v>
                </c:pt>
                <c:pt idx="206">
                  <c:v>1.367578</c:v>
                </c:pt>
                <c:pt idx="207">
                  <c:v>1.4027339999999999</c:v>
                </c:pt>
                <c:pt idx="208">
                  <c:v>1.4320310000000001</c:v>
                </c:pt>
                <c:pt idx="209">
                  <c:v>1.4593750000000001</c:v>
                </c:pt>
                <c:pt idx="210">
                  <c:v>1.4906250000000001</c:v>
                </c:pt>
                <c:pt idx="211">
                  <c:v>1.519922</c:v>
                </c:pt>
                <c:pt idx="212">
                  <c:v>1.545312</c:v>
                </c:pt>
                <c:pt idx="213">
                  <c:v>1.576562</c:v>
                </c:pt>
                <c:pt idx="214">
                  <c:v>1.6039060000000001</c:v>
                </c:pt>
                <c:pt idx="215">
                  <c:v>1.6273439999999999</c:v>
                </c:pt>
                <c:pt idx="216">
                  <c:v>1.654687</c:v>
                </c:pt>
                <c:pt idx="217">
                  <c:v>1.680078</c:v>
                </c:pt>
                <c:pt idx="218">
                  <c:v>1.7054689999999999</c:v>
                </c:pt>
                <c:pt idx="219">
                  <c:v>1.7250000000000001</c:v>
                </c:pt>
                <c:pt idx="220">
                  <c:v>1.748437</c:v>
                </c:pt>
                <c:pt idx="221">
                  <c:v>1.7718750000000001</c:v>
                </c:pt>
                <c:pt idx="222">
                  <c:v>1.7914060000000001</c:v>
                </c:pt>
                <c:pt idx="223">
                  <c:v>1.8089839999999999</c:v>
                </c:pt>
                <c:pt idx="224">
                  <c:v>1.826562</c:v>
                </c:pt>
                <c:pt idx="225">
                  <c:v>1.8460939999999999</c:v>
                </c:pt>
                <c:pt idx="226">
                  <c:v>1.8617189999999999</c:v>
                </c:pt>
                <c:pt idx="227">
                  <c:v>1.879297</c:v>
                </c:pt>
                <c:pt idx="228">
                  <c:v>1.894922</c:v>
                </c:pt>
                <c:pt idx="229">
                  <c:v>1.904687</c:v>
                </c:pt>
                <c:pt idx="230">
                  <c:v>1.9183589999999999</c:v>
                </c:pt>
                <c:pt idx="231">
                  <c:v>1.935937</c:v>
                </c:pt>
                <c:pt idx="232">
                  <c:v>1.9476560000000001</c:v>
                </c:pt>
                <c:pt idx="233">
                  <c:v>1.9593750000000001</c:v>
                </c:pt>
                <c:pt idx="234">
                  <c:v>1.969141</c:v>
                </c:pt>
                <c:pt idx="235">
                  <c:v>1.9789060000000001</c:v>
                </c:pt>
                <c:pt idx="236">
                  <c:v>1.9867189999999999</c:v>
                </c:pt>
                <c:pt idx="237">
                  <c:v>1.9906250000000001</c:v>
                </c:pt>
                <c:pt idx="238">
                  <c:v>1.9964839999999999</c:v>
                </c:pt>
                <c:pt idx="239">
                  <c:v>2.0023439999999999</c:v>
                </c:pt>
                <c:pt idx="240">
                  <c:v>2.008203</c:v>
                </c:pt>
                <c:pt idx="241">
                  <c:v>2.0121090000000001</c:v>
                </c:pt>
                <c:pt idx="242">
                  <c:v>2.016016</c:v>
                </c:pt>
                <c:pt idx="243">
                  <c:v>2.0179689999999999</c:v>
                </c:pt>
                <c:pt idx="244">
                  <c:v>2.0199220000000002</c:v>
                </c:pt>
                <c:pt idx="245">
                  <c:v>2.0199220000000002</c:v>
                </c:pt>
                <c:pt idx="246">
                  <c:v>2.0199220000000002</c:v>
                </c:pt>
                <c:pt idx="247">
                  <c:v>2.0179689999999999</c:v>
                </c:pt>
                <c:pt idx="248">
                  <c:v>2.016016</c:v>
                </c:pt>
                <c:pt idx="249">
                  <c:v>2.014062</c:v>
                </c:pt>
                <c:pt idx="250">
                  <c:v>2.0101559999999998</c:v>
                </c:pt>
                <c:pt idx="251">
                  <c:v>2.0042970000000002</c:v>
                </c:pt>
                <c:pt idx="252">
                  <c:v>2.000391</c:v>
                </c:pt>
                <c:pt idx="253">
                  <c:v>1.9945310000000001</c:v>
                </c:pt>
                <c:pt idx="254">
                  <c:v>1.988672</c:v>
                </c:pt>
                <c:pt idx="255">
                  <c:v>1.982812</c:v>
                </c:pt>
                <c:pt idx="256">
                  <c:v>1.973047</c:v>
                </c:pt>
                <c:pt idx="257">
                  <c:v>1.9632810000000001</c:v>
                </c:pt>
                <c:pt idx="258">
                  <c:v>1.953516</c:v>
                </c:pt>
                <c:pt idx="259">
                  <c:v>1.9437500000000001</c:v>
                </c:pt>
                <c:pt idx="260">
                  <c:v>1.926172</c:v>
                </c:pt>
                <c:pt idx="261">
                  <c:v>1.910547</c:v>
                </c:pt>
                <c:pt idx="262">
                  <c:v>1.8968750000000001</c:v>
                </c:pt>
                <c:pt idx="263">
                  <c:v>1.8871089999999999</c:v>
                </c:pt>
                <c:pt idx="264">
                  <c:v>1.8695310000000001</c:v>
                </c:pt>
                <c:pt idx="265">
                  <c:v>1.8539060000000001</c:v>
                </c:pt>
                <c:pt idx="266">
                  <c:v>1.8343750000000001</c:v>
                </c:pt>
                <c:pt idx="267">
                  <c:v>1.816797</c:v>
                </c:pt>
                <c:pt idx="268">
                  <c:v>1.7992189999999999</c:v>
                </c:pt>
                <c:pt idx="269">
                  <c:v>1.779687</c:v>
                </c:pt>
                <c:pt idx="270">
                  <c:v>1.7601560000000001</c:v>
                </c:pt>
                <c:pt idx="271">
                  <c:v>1.732812</c:v>
                </c:pt>
                <c:pt idx="272">
                  <c:v>1.7152339999999999</c:v>
                </c:pt>
                <c:pt idx="273">
                  <c:v>1.691797</c:v>
                </c:pt>
                <c:pt idx="274">
                  <c:v>1.6664060000000001</c:v>
                </c:pt>
                <c:pt idx="275">
                  <c:v>1.639062</c:v>
                </c:pt>
                <c:pt idx="276">
                  <c:v>1.6156250000000001</c:v>
                </c:pt>
                <c:pt idx="277">
                  <c:v>1.5882810000000001</c:v>
                </c:pt>
                <c:pt idx="278">
                  <c:v>1.5589839999999999</c:v>
                </c:pt>
                <c:pt idx="279">
                  <c:v>1.529687</c:v>
                </c:pt>
                <c:pt idx="280">
                  <c:v>1.504297</c:v>
                </c:pt>
                <c:pt idx="281">
                  <c:v>1.473047</c:v>
                </c:pt>
                <c:pt idx="282">
                  <c:v>1.4437500000000001</c:v>
                </c:pt>
                <c:pt idx="283">
                  <c:v>1.4164060000000001</c:v>
                </c:pt>
                <c:pt idx="284">
                  <c:v>1.3851560000000001</c:v>
                </c:pt>
                <c:pt idx="285">
                  <c:v>1.35</c:v>
                </c:pt>
                <c:pt idx="286">
                  <c:v>1.320703</c:v>
                </c:pt>
                <c:pt idx="287">
                  <c:v>1.2875000000000001</c:v>
                </c:pt>
                <c:pt idx="288">
                  <c:v>1.2523439999999999</c:v>
                </c:pt>
                <c:pt idx="289">
                  <c:v>1.219141</c:v>
                </c:pt>
                <c:pt idx="290">
                  <c:v>1.1820310000000001</c:v>
                </c:pt>
                <c:pt idx="291">
                  <c:v>1.148828</c:v>
                </c:pt>
                <c:pt idx="292">
                  <c:v>1.113672</c:v>
                </c:pt>
                <c:pt idx="293">
                  <c:v>1.078516</c:v>
                </c:pt>
                <c:pt idx="294">
                  <c:v>1.0433589999999999</c:v>
                </c:pt>
                <c:pt idx="295">
                  <c:v>1.0062500000000001</c:v>
                </c:pt>
                <c:pt idx="296">
                  <c:v>0.96914100000000003</c:v>
                </c:pt>
                <c:pt idx="297">
                  <c:v>0.93007799999999996</c:v>
                </c:pt>
                <c:pt idx="298">
                  <c:v>0.89101600000000003</c:v>
                </c:pt>
                <c:pt idx="299">
                  <c:v>0.85</c:v>
                </c:pt>
                <c:pt idx="300">
                  <c:v>0.80898400000000004</c:v>
                </c:pt>
                <c:pt idx="301">
                  <c:v>0.77187499999999998</c:v>
                </c:pt>
                <c:pt idx="302">
                  <c:v>0.73085900000000004</c:v>
                </c:pt>
                <c:pt idx="303">
                  <c:v>0.68984400000000001</c:v>
                </c:pt>
                <c:pt idx="304">
                  <c:v>0.64687499999999998</c:v>
                </c:pt>
                <c:pt idx="305">
                  <c:v>0.60585900000000004</c:v>
                </c:pt>
                <c:pt idx="306">
                  <c:v>0.56289100000000003</c:v>
                </c:pt>
                <c:pt idx="307">
                  <c:v>0.519922</c:v>
                </c:pt>
                <c:pt idx="308">
                  <c:v>0.47695300000000002</c:v>
                </c:pt>
                <c:pt idx="309">
                  <c:v>0.43007800000000002</c:v>
                </c:pt>
                <c:pt idx="310">
                  <c:v>0.38320300000000002</c:v>
                </c:pt>
                <c:pt idx="311">
                  <c:v>0.34023399999999998</c:v>
                </c:pt>
                <c:pt idx="312">
                  <c:v>0.29531200000000002</c:v>
                </c:pt>
                <c:pt idx="313">
                  <c:v>0.25039099999999997</c:v>
                </c:pt>
                <c:pt idx="314">
                  <c:v>0.20546900000000001</c:v>
                </c:pt>
                <c:pt idx="315">
                  <c:v>0.160547</c:v>
                </c:pt>
                <c:pt idx="316">
                  <c:v>0.11562500000000001</c:v>
                </c:pt>
                <c:pt idx="317">
                  <c:v>7.2655999999999998E-2</c:v>
                </c:pt>
                <c:pt idx="318">
                  <c:v>2.5780999999999998E-2</c:v>
                </c:pt>
                <c:pt idx="319">
                  <c:v>-2.3047000000000002E-2</c:v>
                </c:pt>
                <c:pt idx="320">
                  <c:v>-6.9921999999999998E-2</c:v>
                </c:pt>
                <c:pt idx="321">
                  <c:v>-0.114844</c:v>
                </c:pt>
                <c:pt idx="322">
                  <c:v>-0.161719</c:v>
                </c:pt>
                <c:pt idx="323">
                  <c:v>-0.208594</c:v>
                </c:pt>
                <c:pt idx="324">
                  <c:v>-0.25742199999999998</c:v>
                </c:pt>
                <c:pt idx="325">
                  <c:v>-0.30429699999999998</c:v>
                </c:pt>
                <c:pt idx="326">
                  <c:v>-0.35117199999999998</c:v>
                </c:pt>
                <c:pt idx="327">
                  <c:v>-0.396094</c:v>
                </c:pt>
                <c:pt idx="328">
                  <c:v>-0.44101600000000002</c:v>
                </c:pt>
                <c:pt idx="329">
                  <c:v>-0.48398400000000003</c:v>
                </c:pt>
                <c:pt idx="330">
                  <c:v>-0.52890599999999999</c:v>
                </c:pt>
                <c:pt idx="331">
                  <c:v>-0.573828</c:v>
                </c:pt>
                <c:pt idx="332">
                  <c:v>-0.61875000000000002</c:v>
                </c:pt>
                <c:pt idx="333">
                  <c:v>-0.667578</c:v>
                </c:pt>
                <c:pt idx="334">
                  <c:v>-0.71640599999999999</c:v>
                </c:pt>
                <c:pt idx="335">
                  <c:v>-0.76523399999999997</c:v>
                </c:pt>
                <c:pt idx="336">
                  <c:v>-0.81210899999999997</c:v>
                </c:pt>
                <c:pt idx="337">
                  <c:v>-0.85703099999999999</c:v>
                </c:pt>
                <c:pt idx="338">
                  <c:v>-0.901953</c:v>
                </c:pt>
                <c:pt idx="339">
                  <c:v>-0.948828</c:v>
                </c:pt>
                <c:pt idx="340">
                  <c:v>-0.995703</c:v>
                </c:pt>
                <c:pt idx="341">
                  <c:v>-1.042578</c:v>
                </c:pt>
                <c:pt idx="342">
                  <c:v>-1.0874999999999999</c:v>
                </c:pt>
                <c:pt idx="343">
                  <c:v>-1.1304689999999999</c:v>
                </c:pt>
                <c:pt idx="344">
                  <c:v>-1.1753910000000001</c:v>
                </c:pt>
                <c:pt idx="345">
                  <c:v>-1.2222660000000001</c:v>
                </c:pt>
                <c:pt idx="346">
                  <c:v>-1.265234</c:v>
                </c:pt>
                <c:pt idx="347">
                  <c:v>-1.308203</c:v>
                </c:pt>
                <c:pt idx="348">
                  <c:v>-1.3531249999999999</c:v>
                </c:pt>
                <c:pt idx="349">
                  <c:v>-1.4</c:v>
                </c:pt>
                <c:pt idx="350">
                  <c:v>-1.444922</c:v>
                </c:pt>
                <c:pt idx="351">
                  <c:v>-1.4898439999999999</c:v>
                </c:pt>
                <c:pt idx="352">
                  <c:v>-1.532813</c:v>
                </c:pt>
                <c:pt idx="353">
                  <c:v>-1.573828</c:v>
                </c:pt>
                <c:pt idx="354">
                  <c:v>-1.6187499999999999</c:v>
                </c:pt>
                <c:pt idx="355">
                  <c:v>-1.6597660000000001</c:v>
                </c:pt>
                <c:pt idx="356">
                  <c:v>-1.7007810000000001</c:v>
                </c:pt>
                <c:pt idx="357">
                  <c:v>-1.7398439999999999</c:v>
                </c:pt>
                <c:pt idx="358">
                  <c:v>-1.780859</c:v>
                </c:pt>
                <c:pt idx="359">
                  <c:v>-1.8218749999999999</c:v>
                </c:pt>
                <c:pt idx="360">
                  <c:v>-1.860938</c:v>
                </c:pt>
                <c:pt idx="361">
                  <c:v>-1.898047</c:v>
                </c:pt>
                <c:pt idx="362">
                  <c:v>-1.933203</c:v>
                </c:pt>
                <c:pt idx="363">
                  <c:v>-1.9722660000000001</c:v>
                </c:pt>
                <c:pt idx="364">
                  <c:v>-2.007422</c:v>
                </c:pt>
                <c:pt idx="365">
                  <c:v>-2.0425779999999998</c:v>
                </c:pt>
                <c:pt idx="366">
                  <c:v>-2.077734</c:v>
                </c:pt>
                <c:pt idx="367">
                  <c:v>-2.1128909999999999</c:v>
                </c:pt>
                <c:pt idx="368">
                  <c:v>-2.15</c:v>
                </c:pt>
                <c:pt idx="369">
                  <c:v>-2.1851560000000001</c:v>
                </c:pt>
                <c:pt idx="370">
                  <c:v>-2.218359</c:v>
                </c:pt>
                <c:pt idx="371">
                  <c:v>-2.251563</c:v>
                </c:pt>
                <c:pt idx="372">
                  <c:v>-2.282813</c:v>
                </c:pt>
                <c:pt idx="373">
                  <c:v>-2.314063</c:v>
                </c:pt>
                <c:pt idx="374">
                  <c:v>-2.3472659999999999</c:v>
                </c:pt>
                <c:pt idx="375">
                  <c:v>-2.374609</c:v>
                </c:pt>
                <c:pt idx="376">
                  <c:v>-2.4039060000000001</c:v>
                </c:pt>
                <c:pt idx="377">
                  <c:v>-2.4332029999999998</c:v>
                </c:pt>
                <c:pt idx="378">
                  <c:v>-2.4585940000000002</c:v>
                </c:pt>
                <c:pt idx="379">
                  <c:v>-2.485938</c:v>
                </c:pt>
                <c:pt idx="380">
                  <c:v>-2.5191409999999999</c:v>
                </c:pt>
                <c:pt idx="381">
                  <c:v>-2.5445310000000001</c:v>
                </c:pt>
                <c:pt idx="382">
                  <c:v>-2.5679690000000002</c:v>
                </c:pt>
                <c:pt idx="383">
                  <c:v>-2.595313</c:v>
                </c:pt>
                <c:pt idx="384">
                  <c:v>-2.6207029999999998</c:v>
                </c:pt>
                <c:pt idx="385">
                  <c:v>-2.6441409999999999</c:v>
                </c:pt>
                <c:pt idx="386">
                  <c:v>-2.6617190000000002</c:v>
                </c:pt>
                <c:pt idx="387">
                  <c:v>-2.689063</c:v>
                </c:pt>
                <c:pt idx="388">
                  <c:v>-2.7085940000000002</c:v>
                </c:pt>
                <c:pt idx="389">
                  <c:v>-2.7281249999999999</c:v>
                </c:pt>
                <c:pt idx="390">
                  <c:v>-2.7457029999999998</c:v>
                </c:pt>
                <c:pt idx="391">
                  <c:v>-2.7632810000000001</c:v>
                </c:pt>
                <c:pt idx="392">
                  <c:v>-2.782813</c:v>
                </c:pt>
                <c:pt idx="393">
                  <c:v>-2.798438</c:v>
                </c:pt>
                <c:pt idx="394">
                  <c:v>-2.8160159999999999</c:v>
                </c:pt>
                <c:pt idx="395">
                  <c:v>-2.827734</c:v>
                </c:pt>
                <c:pt idx="396">
                  <c:v>-2.8394529999999998</c:v>
                </c:pt>
                <c:pt idx="397">
                  <c:v>-2.8550779999999998</c:v>
                </c:pt>
                <c:pt idx="398">
                  <c:v>-2.8726560000000001</c:v>
                </c:pt>
                <c:pt idx="399">
                  <c:v>-2.8843749999999999</c:v>
                </c:pt>
                <c:pt idx="400">
                  <c:v>-2.8941409999999999</c:v>
                </c:pt>
                <c:pt idx="401">
                  <c:v>-2.9019529999999998</c:v>
                </c:pt>
                <c:pt idx="402">
                  <c:v>-2.9117190000000002</c:v>
                </c:pt>
                <c:pt idx="403">
                  <c:v>-2.9175779999999998</c:v>
                </c:pt>
                <c:pt idx="404">
                  <c:v>-2.9253909999999999</c:v>
                </c:pt>
                <c:pt idx="405">
                  <c:v>-2.9312499999999999</c:v>
                </c:pt>
                <c:pt idx="406">
                  <c:v>-2.937109</c:v>
                </c:pt>
                <c:pt idx="407">
                  <c:v>-2.9410159999999999</c:v>
                </c:pt>
                <c:pt idx="408">
                  <c:v>-2.944922</c:v>
                </c:pt>
                <c:pt idx="409">
                  <c:v>-2.9488279999999998</c:v>
                </c:pt>
                <c:pt idx="410">
                  <c:v>-2.9507810000000001</c:v>
                </c:pt>
                <c:pt idx="411">
                  <c:v>-2.952734</c:v>
                </c:pt>
                <c:pt idx="412">
                  <c:v>-2.952734</c:v>
                </c:pt>
                <c:pt idx="413">
                  <c:v>-2.952734</c:v>
                </c:pt>
                <c:pt idx="414">
                  <c:v>-2.9507810000000001</c:v>
                </c:pt>
                <c:pt idx="415">
                  <c:v>-2.9488279999999998</c:v>
                </c:pt>
                <c:pt idx="416">
                  <c:v>-2.944922</c:v>
                </c:pt>
                <c:pt idx="417">
                  <c:v>-2.9410159999999999</c:v>
                </c:pt>
                <c:pt idx="418">
                  <c:v>-2.9351560000000001</c:v>
                </c:pt>
                <c:pt idx="419">
                  <c:v>-2.929297</c:v>
                </c:pt>
                <c:pt idx="420">
                  <c:v>-2.923438</c:v>
                </c:pt>
                <c:pt idx="421">
                  <c:v>-2.9175779999999998</c:v>
                </c:pt>
                <c:pt idx="422">
                  <c:v>-2.9097659999999999</c:v>
                </c:pt>
                <c:pt idx="423">
                  <c:v>-2.9</c:v>
                </c:pt>
                <c:pt idx="424">
                  <c:v>-2.892188</c:v>
                </c:pt>
                <c:pt idx="425">
                  <c:v>-2.882422</c:v>
                </c:pt>
                <c:pt idx="426">
                  <c:v>-2.8707029999999998</c:v>
                </c:pt>
                <c:pt idx="427">
                  <c:v>-2.8531249999999999</c:v>
                </c:pt>
                <c:pt idx="428">
                  <c:v>-2.8374999999999999</c:v>
                </c:pt>
                <c:pt idx="429">
                  <c:v>-2.8257810000000001</c:v>
                </c:pt>
                <c:pt idx="430">
                  <c:v>-2.812109</c:v>
                </c:pt>
                <c:pt idx="431">
                  <c:v>-2.796484</c:v>
                </c:pt>
                <c:pt idx="432">
                  <c:v>-2.7789060000000001</c:v>
                </c:pt>
                <c:pt idx="433">
                  <c:v>-2.7593749999999999</c:v>
                </c:pt>
                <c:pt idx="434">
                  <c:v>-2.741797</c:v>
                </c:pt>
                <c:pt idx="435">
                  <c:v>-2.7242190000000002</c:v>
                </c:pt>
                <c:pt idx="436">
                  <c:v>-2.704688</c:v>
                </c:pt>
                <c:pt idx="437">
                  <c:v>-2.6832029999999998</c:v>
                </c:pt>
                <c:pt idx="438">
                  <c:v>-2.657813</c:v>
                </c:pt>
                <c:pt idx="439">
                  <c:v>-2.640234</c:v>
                </c:pt>
                <c:pt idx="440">
                  <c:v>-2.6148440000000002</c:v>
                </c:pt>
                <c:pt idx="441">
                  <c:v>-2.5894529999999998</c:v>
                </c:pt>
                <c:pt idx="442">
                  <c:v>-2.562109</c:v>
                </c:pt>
                <c:pt idx="443">
                  <c:v>-2.538672</c:v>
                </c:pt>
                <c:pt idx="444">
                  <c:v>-2.5132810000000001</c:v>
                </c:pt>
                <c:pt idx="445">
                  <c:v>-2.4800779999999998</c:v>
                </c:pt>
                <c:pt idx="446">
                  <c:v>-2.452734</c:v>
                </c:pt>
                <c:pt idx="447">
                  <c:v>-2.4273440000000002</c:v>
                </c:pt>
                <c:pt idx="448">
                  <c:v>-2.398047</c:v>
                </c:pt>
                <c:pt idx="449">
                  <c:v>-2.3707029999999998</c:v>
                </c:pt>
                <c:pt idx="450">
                  <c:v>-2.3414060000000001</c:v>
                </c:pt>
                <c:pt idx="451">
                  <c:v>-2.3082029999999998</c:v>
                </c:pt>
                <c:pt idx="452">
                  <c:v>-2.2769529999999998</c:v>
                </c:pt>
                <c:pt idx="453">
                  <c:v>-2.2457029999999998</c:v>
                </c:pt>
                <c:pt idx="454">
                  <c:v>-2.210547</c:v>
                </c:pt>
                <c:pt idx="455">
                  <c:v>-2.1773440000000002</c:v>
                </c:pt>
                <c:pt idx="456">
                  <c:v>-2.142188</c:v>
                </c:pt>
                <c:pt idx="457">
                  <c:v>-2.1050779999999998</c:v>
                </c:pt>
                <c:pt idx="458">
                  <c:v>-2.069922</c:v>
                </c:pt>
                <c:pt idx="459">
                  <c:v>-2.0347659999999999</c:v>
                </c:pt>
                <c:pt idx="460">
                  <c:v>-2.001563</c:v>
                </c:pt>
                <c:pt idx="461">
                  <c:v>-1.964453</c:v>
                </c:pt>
                <c:pt idx="462">
                  <c:v>-1.9253910000000001</c:v>
                </c:pt>
                <c:pt idx="463">
                  <c:v>-1.890234</c:v>
                </c:pt>
                <c:pt idx="464">
                  <c:v>-1.851172</c:v>
                </c:pt>
                <c:pt idx="465">
                  <c:v>-1.812109</c:v>
                </c:pt>
                <c:pt idx="466">
                  <c:v>-1.7710939999999999</c:v>
                </c:pt>
                <c:pt idx="467">
                  <c:v>-1.7320310000000001</c:v>
                </c:pt>
                <c:pt idx="468">
                  <c:v>-1.6910160000000001</c:v>
                </c:pt>
                <c:pt idx="469">
                  <c:v>-1.65</c:v>
                </c:pt>
                <c:pt idx="470">
                  <c:v>-1.608984</c:v>
                </c:pt>
                <c:pt idx="471">
                  <c:v>-1.5660160000000001</c:v>
                </c:pt>
                <c:pt idx="472">
                  <c:v>-1.523047</c:v>
                </c:pt>
                <c:pt idx="473">
                  <c:v>-1.480078</c:v>
                </c:pt>
                <c:pt idx="474">
                  <c:v>-1.437109</c:v>
                </c:pt>
                <c:pt idx="475">
                  <c:v>-1.3882810000000001</c:v>
                </c:pt>
                <c:pt idx="476">
                  <c:v>-1.343359</c:v>
                </c:pt>
                <c:pt idx="477">
                  <c:v>-1.298438</c:v>
                </c:pt>
                <c:pt idx="478">
                  <c:v>-1.257422</c:v>
                </c:pt>
                <c:pt idx="479">
                  <c:v>-1.2124999999999999</c:v>
                </c:pt>
                <c:pt idx="480">
                  <c:v>-1.1656249999999999</c:v>
                </c:pt>
                <c:pt idx="481">
                  <c:v>-1.120703</c:v>
                </c:pt>
                <c:pt idx="482">
                  <c:v>-1.077734</c:v>
                </c:pt>
                <c:pt idx="483">
                  <c:v>-1.032813</c:v>
                </c:pt>
                <c:pt idx="484">
                  <c:v>-0.98593799999999998</c:v>
                </c:pt>
                <c:pt idx="485">
                  <c:v>-0.93906299999999998</c:v>
                </c:pt>
                <c:pt idx="486">
                  <c:v>-0.89218799999999998</c:v>
                </c:pt>
                <c:pt idx="487">
                  <c:v>-0.84726599999999996</c:v>
                </c:pt>
                <c:pt idx="488">
                  <c:v>-0.80234399999999995</c:v>
                </c:pt>
                <c:pt idx="489">
                  <c:v>-0.75546899999999995</c:v>
                </c:pt>
                <c:pt idx="490">
                  <c:v>-0.70664099999999996</c:v>
                </c:pt>
                <c:pt idx="491">
                  <c:v>-0.65781299999999998</c:v>
                </c:pt>
                <c:pt idx="492">
                  <c:v>-0.60898399999999997</c:v>
                </c:pt>
                <c:pt idx="493">
                  <c:v>-0.56406299999999998</c:v>
                </c:pt>
                <c:pt idx="494">
                  <c:v>-0.51914099999999996</c:v>
                </c:pt>
                <c:pt idx="495">
                  <c:v>-0.474219</c:v>
                </c:pt>
                <c:pt idx="496">
                  <c:v>-0.433203</c:v>
                </c:pt>
                <c:pt idx="497">
                  <c:v>-0.386328</c:v>
                </c:pt>
                <c:pt idx="498">
                  <c:v>-0.34140599999999999</c:v>
                </c:pt>
                <c:pt idx="499">
                  <c:v>-0.29453099999999999</c:v>
                </c:pt>
                <c:pt idx="500">
                  <c:v>-0.24765599999999999</c:v>
                </c:pt>
                <c:pt idx="501">
                  <c:v>-0.198828</c:v>
                </c:pt>
                <c:pt idx="502">
                  <c:v>-0.151953</c:v>
                </c:pt>
                <c:pt idx="503">
                  <c:v>-0.105078</c:v>
                </c:pt>
                <c:pt idx="504">
                  <c:v>-6.0156000000000001E-2</c:v>
                </c:pt>
                <c:pt idx="505">
                  <c:v>-1.3280999999999999E-2</c:v>
                </c:pt>
                <c:pt idx="506">
                  <c:v>3.5547000000000002E-2</c:v>
                </c:pt>
                <c:pt idx="507">
                  <c:v>8.0468999999999999E-2</c:v>
                </c:pt>
                <c:pt idx="508">
                  <c:v>0.125391</c:v>
                </c:pt>
                <c:pt idx="509">
                  <c:v>0.17031199999999999</c:v>
                </c:pt>
                <c:pt idx="510">
                  <c:v>0.21523400000000001</c:v>
                </c:pt>
                <c:pt idx="511">
                  <c:v>0.260156</c:v>
                </c:pt>
                <c:pt idx="512">
                  <c:v>0.30507800000000002</c:v>
                </c:pt>
                <c:pt idx="513">
                  <c:v>0.35</c:v>
                </c:pt>
                <c:pt idx="514">
                  <c:v>0.39296900000000001</c:v>
                </c:pt>
                <c:pt idx="515">
                  <c:v>0.43984400000000001</c:v>
                </c:pt>
                <c:pt idx="516">
                  <c:v>0.48671900000000001</c:v>
                </c:pt>
                <c:pt idx="517">
                  <c:v>0.52968700000000002</c:v>
                </c:pt>
                <c:pt idx="518">
                  <c:v>0.57265600000000005</c:v>
                </c:pt>
                <c:pt idx="519">
                  <c:v>0.61562499999999998</c:v>
                </c:pt>
                <c:pt idx="520">
                  <c:v>0.65664100000000003</c:v>
                </c:pt>
                <c:pt idx="521">
                  <c:v>0.69765600000000005</c:v>
                </c:pt>
                <c:pt idx="522">
                  <c:v>0.74062499999999998</c:v>
                </c:pt>
                <c:pt idx="523">
                  <c:v>0.77968700000000002</c:v>
                </c:pt>
                <c:pt idx="524">
                  <c:v>0.816797</c:v>
                </c:pt>
                <c:pt idx="525">
                  <c:v>0.85976600000000003</c:v>
                </c:pt>
                <c:pt idx="526">
                  <c:v>0.90078100000000005</c:v>
                </c:pt>
                <c:pt idx="527">
                  <c:v>0.93789100000000003</c:v>
                </c:pt>
                <c:pt idx="528">
                  <c:v>0.97695299999999996</c:v>
                </c:pt>
                <c:pt idx="529">
                  <c:v>1.014062</c:v>
                </c:pt>
                <c:pt idx="530">
                  <c:v>1.051172</c:v>
                </c:pt>
                <c:pt idx="531">
                  <c:v>1.086328</c:v>
                </c:pt>
                <c:pt idx="532">
                  <c:v>1.1214839999999999</c:v>
                </c:pt>
                <c:pt idx="533">
                  <c:v>1.156641</c:v>
                </c:pt>
                <c:pt idx="534">
                  <c:v>1.1898439999999999</c:v>
                </c:pt>
                <c:pt idx="535">
                  <c:v>1.226953</c:v>
                </c:pt>
                <c:pt idx="536">
                  <c:v>1.2601560000000001</c:v>
                </c:pt>
                <c:pt idx="537">
                  <c:v>1.295312</c:v>
                </c:pt>
                <c:pt idx="538">
                  <c:v>1.328516</c:v>
                </c:pt>
                <c:pt idx="539">
                  <c:v>1.3558589999999999</c:v>
                </c:pt>
                <c:pt idx="540">
                  <c:v>1.391016</c:v>
                </c:pt>
                <c:pt idx="541">
                  <c:v>1.422266</c:v>
                </c:pt>
                <c:pt idx="542">
                  <c:v>1.4496089999999999</c:v>
                </c:pt>
                <c:pt idx="543">
                  <c:v>1.4808589999999999</c:v>
                </c:pt>
                <c:pt idx="544">
                  <c:v>1.5101560000000001</c:v>
                </c:pt>
                <c:pt idx="545">
                  <c:v>1.535547</c:v>
                </c:pt>
                <c:pt idx="546">
                  <c:v>1.566797</c:v>
                </c:pt>
                <c:pt idx="547">
                  <c:v>1.594141</c:v>
                </c:pt>
                <c:pt idx="548">
                  <c:v>1.6195310000000001</c:v>
                </c:pt>
                <c:pt idx="549">
                  <c:v>1.644922</c:v>
                </c:pt>
                <c:pt idx="550">
                  <c:v>1.672266</c:v>
                </c:pt>
                <c:pt idx="551">
                  <c:v>1.6976560000000001</c:v>
                </c:pt>
                <c:pt idx="552">
                  <c:v>1.719141</c:v>
                </c:pt>
                <c:pt idx="553">
                  <c:v>1.738672</c:v>
                </c:pt>
                <c:pt idx="554">
                  <c:v>1.764062</c:v>
                </c:pt>
                <c:pt idx="555">
                  <c:v>1.7835939999999999</c:v>
                </c:pt>
                <c:pt idx="556">
                  <c:v>1.8031250000000001</c:v>
                </c:pt>
                <c:pt idx="557">
                  <c:v>1.820703</c:v>
                </c:pt>
                <c:pt idx="558">
                  <c:v>1.8382810000000001</c:v>
                </c:pt>
                <c:pt idx="559">
                  <c:v>1.857812</c:v>
                </c:pt>
                <c:pt idx="560">
                  <c:v>1.873437</c:v>
                </c:pt>
                <c:pt idx="561">
                  <c:v>1.891016</c:v>
                </c:pt>
                <c:pt idx="562">
                  <c:v>1.9007810000000001</c:v>
                </c:pt>
                <c:pt idx="563">
                  <c:v>1.914453</c:v>
                </c:pt>
                <c:pt idx="564">
                  <c:v>1.930078</c:v>
                </c:pt>
                <c:pt idx="565">
                  <c:v>1.945703</c:v>
                </c:pt>
                <c:pt idx="566">
                  <c:v>1.9554689999999999</c:v>
                </c:pt>
                <c:pt idx="567">
                  <c:v>1.9652339999999999</c:v>
                </c:pt>
                <c:pt idx="568">
                  <c:v>1.9750000000000001</c:v>
                </c:pt>
                <c:pt idx="569">
                  <c:v>1.984766</c:v>
                </c:pt>
                <c:pt idx="570">
                  <c:v>1.988672</c:v>
                </c:pt>
                <c:pt idx="571">
                  <c:v>1.9945310000000001</c:v>
                </c:pt>
                <c:pt idx="572">
                  <c:v>2.000391</c:v>
                </c:pt>
                <c:pt idx="573">
                  <c:v>2.0062500000000001</c:v>
                </c:pt>
                <c:pt idx="574">
                  <c:v>2.0101559999999998</c:v>
                </c:pt>
                <c:pt idx="575">
                  <c:v>2.014062</c:v>
                </c:pt>
                <c:pt idx="576">
                  <c:v>2.016016</c:v>
                </c:pt>
                <c:pt idx="577">
                  <c:v>2.0179689999999999</c:v>
                </c:pt>
                <c:pt idx="578">
                  <c:v>2.0199220000000002</c:v>
                </c:pt>
                <c:pt idx="579">
                  <c:v>2.0199220000000002</c:v>
                </c:pt>
                <c:pt idx="580">
                  <c:v>2.0199220000000002</c:v>
                </c:pt>
                <c:pt idx="581">
                  <c:v>2.0179689999999999</c:v>
                </c:pt>
                <c:pt idx="582">
                  <c:v>2.014062</c:v>
                </c:pt>
                <c:pt idx="583">
                  <c:v>2.0101559999999998</c:v>
                </c:pt>
                <c:pt idx="584">
                  <c:v>2.0062500000000001</c:v>
                </c:pt>
                <c:pt idx="585">
                  <c:v>2.0023439999999999</c:v>
                </c:pt>
                <c:pt idx="586">
                  <c:v>1.9964839999999999</c:v>
                </c:pt>
                <c:pt idx="587">
                  <c:v>1.9906250000000001</c:v>
                </c:pt>
                <c:pt idx="588">
                  <c:v>1.984766</c:v>
                </c:pt>
                <c:pt idx="589">
                  <c:v>1.976953</c:v>
                </c:pt>
                <c:pt idx="590">
                  <c:v>1.967187</c:v>
                </c:pt>
                <c:pt idx="591">
                  <c:v>1.957422</c:v>
                </c:pt>
                <c:pt idx="592">
                  <c:v>1.945703</c:v>
                </c:pt>
                <c:pt idx="593">
                  <c:v>1.9320310000000001</c:v>
                </c:pt>
                <c:pt idx="594">
                  <c:v>1.9164060000000001</c:v>
                </c:pt>
                <c:pt idx="595">
                  <c:v>1.9007810000000001</c:v>
                </c:pt>
                <c:pt idx="596">
                  <c:v>1.891016</c:v>
                </c:pt>
                <c:pt idx="597">
                  <c:v>1.875391</c:v>
                </c:pt>
                <c:pt idx="598">
                  <c:v>1.859766</c:v>
                </c:pt>
                <c:pt idx="599">
                  <c:v>1.842187</c:v>
                </c:pt>
                <c:pt idx="600">
                  <c:v>1.8226560000000001</c:v>
                </c:pt>
                <c:pt idx="601">
                  <c:v>1.805078</c:v>
                </c:pt>
                <c:pt idx="602">
                  <c:v>1.7875000000000001</c:v>
                </c:pt>
                <c:pt idx="603">
                  <c:v>1.766016</c:v>
                </c:pt>
                <c:pt idx="604">
                  <c:v>1.742578</c:v>
                </c:pt>
                <c:pt idx="605">
                  <c:v>1.719141</c:v>
                </c:pt>
                <c:pt idx="606">
                  <c:v>1.701562</c:v>
                </c:pt>
                <c:pt idx="607">
                  <c:v>1.6742189999999999</c:v>
                </c:pt>
                <c:pt idx="608">
                  <c:v>1.648828</c:v>
                </c:pt>
                <c:pt idx="609">
                  <c:v>1.623437</c:v>
                </c:pt>
                <c:pt idx="610">
                  <c:v>1.598047</c:v>
                </c:pt>
                <c:pt idx="611">
                  <c:v>1.570703</c:v>
                </c:pt>
                <c:pt idx="612">
                  <c:v>1.5375000000000001</c:v>
                </c:pt>
                <c:pt idx="613">
                  <c:v>1.514062</c:v>
                </c:pt>
                <c:pt idx="614">
                  <c:v>1.482812</c:v>
                </c:pt>
                <c:pt idx="615">
                  <c:v>1.453516</c:v>
                </c:pt>
                <c:pt idx="616">
                  <c:v>1.426172</c:v>
                </c:pt>
                <c:pt idx="617">
                  <c:v>1.394922</c:v>
                </c:pt>
                <c:pt idx="618">
                  <c:v>1.359766</c:v>
                </c:pt>
                <c:pt idx="619">
                  <c:v>1.332422</c:v>
                </c:pt>
                <c:pt idx="620">
                  <c:v>1.2992189999999999</c:v>
                </c:pt>
                <c:pt idx="621">
                  <c:v>1.264062</c:v>
                </c:pt>
                <c:pt idx="622">
                  <c:v>1.2308589999999999</c:v>
                </c:pt>
                <c:pt idx="623">
                  <c:v>1.195703</c:v>
                </c:pt>
                <c:pt idx="624">
                  <c:v>1.160547</c:v>
                </c:pt>
                <c:pt idx="625">
                  <c:v>1.125391</c:v>
                </c:pt>
                <c:pt idx="626">
                  <c:v>1.0902339999999999</c:v>
                </c:pt>
                <c:pt idx="627">
                  <c:v>1.055078</c:v>
                </c:pt>
                <c:pt idx="628">
                  <c:v>1.019922</c:v>
                </c:pt>
                <c:pt idx="629">
                  <c:v>0.98085900000000004</c:v>
                </c:pt>
                <c:pt idx="630">
                  <c:v>0.94374999999999998</c:v>
                </c:pt>
                <c:pt idx="631">
                  <c:v>0.90468700000000002</c:v>
                </c:pt>
                <c:pt idx="632">
                  <c:v>0.863672</c:v>
                </c:pt>
                <c:pt idx="633">
                  <c:v>0.82265600000000005</c:v>
                </c:pt>
                <c:pt idx="634">
                  <c:v>0.785547</c:v>
                </c:pt>
                <c:pt idx="635">
                  <c:v>0.74453100000000005</c:v>
                </c:pt>
                <c:pt idx="636">
                  <c:v>0.70351600000000003</c:v>
                </c:pt>
                <c:pt idx="637">
                  <c:v>0.660547</c:v>
                </c:pt>
                <c:pt idx="638">
                  <c:v>0.61953100000000005</c:v>
                </c:pt>
                <c:pt idx="639">
                  <c:v>0.57851600000000003</c:v>
                </c:pt>
                <c:pt idx="640">
                  <c:v>0.53359400000000001</c:v>
                </c:pt>
                <c:pt idx="641">
                  <c:v>0.49062499999999998</c:v>
                </c:pt>
                <c:pt idx="642">
                  <c:v>0.44570300000000002</c:v>
                </c:pt>
                <c:pt idx="643">
                  <c:v>0.39882800000000002</c:v>
                </c:pt>
                <c:pt idx="644">
                  <c:v>0.353906</c:v>
                </c:pt>
                <c:pt idx="645">
                  <c:v>0.31093700000000002</c:v>
                </c:pt>
                <c:pt idx="646">
                  <c:v>0.26601599999999997</c:v>
                </c:pt>
                <c:pt idx="647">
                  <c:v>0.219141</c:v>
                </c:pt>
                <c:pt idx="648">
                  <c:v>0.17421900000000001</c:v>
                </c:pt>
                <c:pt idx="649">
                  <c:v>0.129297</c:v>
                </c:pt>
                <c:pt idx="650">
                  <c:v>8.6328000000000002E-2</c:v>
                </c:pt>
                <c:pt idx="651">
                  <c:v>4.1405999999999998E-2</c:v>
                </c:pt>
                <c:pt idx="652">
                  <c:v>-7.4219999999999998E-3</c:v>
                </c:pt>
                <c:pt idx="653">
                  <c:v>-5.4296999999999998E-2</c:v>
                </c:pt>
                <c:pt idx="654">
                  <c:v>-9.9219000000000002E-2</c:v>
                </c:pt>
                <c:pt idx="655">
                  <c:v>-0.146094</c:v>
                </c:pt>
                <c:pt idx="656">
                  <c:v>-0.192969</c:v>
                </c:pt>
                <c:pt idx="657">
                  <c:v>-0.24179700000000001</c:v>
                </c:pt>
                <c:pt idx="658">
                  <c:v>-0.28867199999999998</c:v>
                </c:pt>
                <c:pt idx="659">
                  <c:v>-0.33554699999999998</c:v>
                </c:pt>
                <c:pt idx="660">
                  <c:v>-0.380469</c:v>
                </c:pt>
                <c:pt idx="661">
                  <c:v>-0.427344</c:v>
                </c:pt>
                <c:pt idx="662">
                  <c:v>-0.46835900000000003</c:v>
                </c:pt>
                <c:pt idx="663">
                  <c:v>-0.51328099999999999</c:v>
                </c:pt>
                <c:pt idx="664">
                  <c:v>-0.558203</c:v>
                </c:pt>
                <c:pt idx="665">
                  <c:v>-0.60312500000000002</c:v>
                </c:pt>
                <c:pt idx="666">
                  <c:v>-0.651953</c:v>
                </c:pt>
                <c:pt idx="667">
                  <c:v>-0.70078099999999999</c:v>
                </c:pt>
                <c:pt idx="668">
                  <c:v>-0.74960899999999997</c:v>
                </c:pt>
                <c:pt idx="669">
                  <c:v>-0.79648399999999997</c:v>
                </c:pt>
                <c:pt idx="670">
                  <c:v>-0.84140599999999999</c:v>
                </c:pt>
                <c:pt idx="671">
                  <c:v>-0.88828099999999999</c:v>
                </c:pt>
                <c:pt idx="672">
                  <c:v>-0.933203</c:v>
                </c:pt>
                <c:pt idx="673">
                  <c:v>-0.980078</c:v>
                </c:pt>
                <c:pt idx="674">
                  <c:v>-1.026953</c:v>
                </c:pt>
                <c:pt idx="675">
                  <c:v>-1.0718749999999999</c:v>
                </c:pt>
                <c:pt idx="676">
                  <c:v>-1.1148439999999999</c:v>
                </c:pt>
                <c:pt idx="677">
                  <c:v>-1.1597660000000001</c:v>
                </c:pt>
                <c:pt idx="678">
                  <c:v>-1.2066410000000001</c:v>
                </c:pt>
                <c:pt idx="679">
                  <c:v>-1.251563</c:v>
                </c:pt>
                <c:pt idx="680">
                  <c:v>-1.2945310000000001</c:v>
                </c:pt>
                <c:pt idx="681">
                  <c:v>-1.3374999999999999</c:v>
                </c:pt>
                <c:pt idx="682">
                  <c:v>-1.382422</c:v>
                </c:pt>
                <c:pt idx="683">
                  <c:v>-1.4312499999999999</c:v>
                </c:pt>
                <c:pt idx="684">
                  <c:v>-1.4742189999999999</c:v>
                </c:pt>
                <c:pt idx="685">
                  <c:v>-1.5191410000000001</c:v>
                </c:pt>
                <c:pt idx="686">
                  <c:v>-1.5601560000000001</c:v>
                </c:pt>
                <c:pt idx="687">
                  <c:v>-1.605078</c:v>
                </c:pt>
                <c:pt idx="688">
                  <c:v>-1.6460939999999999</c:v>
                </c:pt>
                <c:pt idx="689">
                  <c:v>-1.687109</c:v>
                </c:pt>
                <c:pt idx="690">
                  <c:v>-1.726172</c:v>
                </c:pt>
                <c:pt idx="691">
                  <c:v>-1.765234</c:v>
                </c:pt>
                <c:pt idx="692">
                  <c:v>-1.808203</c:v>
                </c:pt>
                <c:pt idx="693">
                  <c:v>-1.8472660000000001</c:v>
                </c:pt>
                <c:pt idx="694">
                  <c:v>-1.8843749999999999</c:v>
                </c:pt>
                <c:pt idx="695">
                  <c:v>-1.921484</c:v>
                </c:pt>
                <c:pt idx="696">
                  <c:v>-1.960547</c:v>
                </c:pt>
                <c:pt idx="697">
                  <c:v>-1.995703</c:v>
                </c:pt>
                <c:pt idx="698">
                  <c:v>-2.030859</c:v>
                </c:pt>
                <c:pt idx="699">
                  <c:v>-2.0660159999999999</c:v>
                </c:pt>
                <c:pt idx="700">
                  <c:v>-2.101172</c:v>
                </c:pt>
                <c:pt idx="701">
                  <c:v>-2.1382810000000001</c:v>
                </c:pt>
                <c:pt idx="702">
                  <c:v>-2.173438</c:v>
                </c:pt>
                <c:pt idx="703">
                  <c:v>-2.2066409999999999</c:v>
                </c:pt>
                <c:pt idx="704">
                  <c:v>-2.241797</c:v>
                </c:pt>
                <c:pt idx="705">
                  <c:v>-2.273047</c:v>
                </c:pt>
                <c:pt idx="706">
                  <c:v>-2.3023440000000002</c:v>
                </c:pt>
                <c:pt idx="707">
                  <c:v>-2.3374999999999999</c:v>
                </c:pt>
                <c:pt idx="708">
                  <c:v>-2.366797</c:v>
                </c:pt>
                <c:pt idx="709">
                  <c:v>-2.3941409999999999</c:v>
                </c:pt>
                <c:pt idx="710">
                  <c:v>-2.423438</c:v>
                </c:pt>
                <c:pt idx="711">
                  <c:v>-2.4507810000000001</c:v>
                </c:pt>
                <c:pt idx="712">
                  <c:v>-2.476172</c:v>
                </c:pt>
                <c:pt idx="713">
                  <c:v>-2.5093749999999999</c:v>
                </c:pt>
                <c:pt idx="714">
                  <c:v>-2.5367190000000002</c:v>
                </c:pt>
                <c:pt idx="715">
                  <c:v>-2.5601560000000001</c:v>
                </c:pt>
                <c:pt idx="716">
                  <c:v>-2.585547</c:v>
                </c:pt>
                <c:pt idx="717">
                  <c:v>-2.6128909999999999</c:v>
                </c:pt>
                <c:pt idx="718">
                  <c:v>-2.6382810000000001</c:v>
                </c:pt>
                <c:pt idx="719">
                  <c:v>-2.655859</c:v>
                </c:pt>
                <c:pt idx="720">
                  <c:v>-2.679297</c:v>
                </c:pt>
                <c:pt idx="721">
                  <c:v>-2.702734</c:v>
                </c:pt>
                <c:pt idx="722">
                  <c:v>-2.7222659999999999</c:v>
                </c:pt>
                <c:pt idx="723">
                  <c:v>-2.7398440000000002</c:v>
                </c:pt>
                <c:pt idx="724">
                  <c:v>-2.757422</c:v>
                </c:pt>
                <c:pt idx="725">
                  <c:v>-2.7769529999999998</c:v>
                </c:pt>
                <c:pt idx="726">
                  <c:v>-2.7945310000000001</c:v>
                </c:pt>
                <c:pt idx="727">
                  <c:v>-2.8101560000000001</c:v>
                </c:pt>
                <c:pt idx="728">
                  <c:v>-2.8257810000000001</c:v>
                </c:pt>
                <c:pt idx="729">
                  <c:v>-2.835547</c:v>
                </c:pt>
                <c:pt idx="730">
                  <c:v>-2.8492190000000002</c:v>
                </c:pt>
                <c:pt idx="731">
                  <c:v>-2.8687499999999999</c:v>
                </c:pt>
                <c:pt idx="732">
                  <c:v>-2.8804690000000002</c:v>
                </c:pt>
                <c:pt idx="733">
                  <c:v>-2.890234</c:v>
                </c:pt>
                <c:pt idx="734">
                  <c:v>-2.9</c:v>
                </c:pt>
                <c:pt idx="735">
                  <c:v>-2.9097659999999999</c:v>
                </c:pt>
                <c:pt idx="736">
                  <c:v>-2.9175779999999998</c:v>
                </c:pt>
                <c:pt idx="737">
                  <c:v>-2.921484</c:v>
                </c:pt>
                <c:pt idx="738">
                  <c:v>-2.929297</c:v>
                </c:pt>
                <c:pt idx="739">
                  <c:v>-2.9351560000000001</c:v>
                </c:pt>
                <c:pt idx="740">
                  <c:v>-2.939063</c:v>
                </c:pt>
                <c:pt idx="741">
                  <c:v>-2.944922</c:v>
                </c:pt>
                <c:pt idx="742">
                  <c:v>-2.9468749999999999</c:v>
                </c:pt>
                <c:pt idx="743">
                  <c:v>-2.9507810000000001</c:v>
                </c:pt>
                <c:pt idx="744">
                  <c:v>-2.9507810000000001</c:v>
                </c:pt>
                <c:pt idx="745">
                  <c:v>-2.952734</c:v>
                </c:pt>
                <c:pt idx="746">
                  <c:v>-2.952734</c:v>
                </c:pt>
                <c:pt idx="747">
                  <c:v>-2.9507810000000001</c:v>
                </c:pt>
                <c:pt idx="748">
                  <c:v>-2.9488279999999998</c:v>
                </c:pt>
                <c:pt idx="749">
                  <c:v>-2.944922</c:v>
                </c:pt>
                <c:pt idx="750">
                  <c:v>-2.9410159999999999</c:v>
                </c:pt>
                <c:pt idx="751">
                  <c:v>-2.937109</c:v>
                </c:pt>
                <c:pt idx="752">
                  <c:v>-2.9312499999999999</c:v>
                </c:pt>
                <c:pt idx="753">
                  <c:v>-2.9253909999999999</c:v>
                </c:pt>
                <c:pt idx="754">
                  <c:v>-2.9195310000000001</c:v>
                </c:pt>
                <c:pt idx="755">
                  <c:v>-2.913672</c:v>
                </c:pt>
                <c:pt idx="756">
                  <c:v>-2.9039060000000001</c:v>
                </c:pt>
                <c:pt idx="757">
                  <c:v>-2.8941409999999999</c:v>
                </c:pt>
                <c:pt idx="758">
                  <c:v>-2.8843749999999999</c:v>
                </c:pt>
                <c:pt idx="759">
                  <c:v>-2.874609</c:v>
                </c:pt>
                <c:pt idx="760">
                  <c:v>-2.858984</c:v>
                </c:pt>
                <c:pt idx="761">
                  <c:v>-2.8414060000000001</c:v>
                </c:pt>
                <c:pt idx="762">
                  <c:v>-2.829688</c:v>
                </c:pt>
                <c:pt idx="763">
                  <c:v>-2.8179690000000002</c:v>
                </c:pt>
                <c:pt idx="764">
                  <c:v>-2.8023440000000002</c:v>
                </c:pt>
                <c:pt idx="765">
                  <c:v>-2.7847659999999999</c:v>
                </c:pt>
                <c:pt idx="766">
                  <c:v>-2.767188</c:v>
                </c:pt>
                <c:pt idx="767">
                  <c:v>-2.7476560000000001</c:v>
                </c:pt>
                <c:pt idx="768">
                  <c:v>-2.7300779999999998</c:v>
                </c:pt>
                <c:pt idx="769">
                  <c:v>-2.710547</c:v>
                </c:pt>
                <c:pt idx="770">
                  <c:v>-2.6910159999999999</c:v>
                </c:pt>
                <c:pt idx="771">
                  <c:v>-2.6656249999999999</c:v>
                </c:pt>
                <c:pt idx="772">
                  <c:v>-2.6460940000000002</c:v>
                </c:pt>
                <c:pt idx="773">
                  <c:v>-2.624609</c:v>
                </c:pt>
                <c:pt idx="774">
                  <c:v>-2.5992190000000002</c:v>
                </c:pt>
                <c:pt idx="775">
                  <c:v>-2.569922</c:v>
                </c:pt>
                <c:pt idx="776">
                  <c:v>-2.548438</c:v>
                </c:pt>
                <c:pt idx="777">
                  <c:v>-2.5210940000000002</c:v>
                </c:pt>
                <c:pt idx="778">
                  <c:v>-2.491797</c:v>
                </c:pt>
                <c:pt idx="779">
                  <c:v>-2.460547</c:v>
                </c:pt>
                <c:pt idx="780">
                  <c:v>-2.4351560000000001</c:v>
                </c:pt>
                <c:pt idx="781">
                  <c:v>-2.407813</c:v>
                </c:pt>
                <c:pt idx="782">
                  <c:v>-2.3785159999999999</c:v>
                </c:pt>
                <c:pt idx="783">
                  <c:v>-2.351172</c:v>
                </c:pt>
                <c:pt idx="784">
                  <c:v>-2.319922</c:v>
                </c:pt>
                <c:pt idx="785">
                  <c:v>-2.2847659999999999</c:v>
                </c:pt>
                <c:pt idx="786">
                  <c:v>-2.2554690000000002</c:v>
                </c:pt>
                <c:pt idx="787">
                  <c:v>-2.2222659999999999</c:v>
                </c:pt>
                <c:pt idx="788">
                  <c:v>-2.187109</c:v>
                </c:pt>
                <c:pt idx="789">
                  <c:v>-2.1539060000000001</c:v>
                </c:pt>
                <c:pt idx="790">
                  <c:v>-2.116797</c:v>
                </c:pt>
                <c:pt idx="791">
                  <c:v>-2.0816409999999999</c:v>
                </c:pt>
                <c:pt idx="792">
                  <c:v>-2.046484</c:v>
                </c:pt>
                <c:pt idx="793">
                  <c:v>-2.0113279999999998</c:v>
                </c:pt>
                <c:pt idx="794">
                  <c:v>-1.976172</c:v>
                </c:pt>
                <c:pt idx="795">
                  <c:v>-1.939063</c:v>
                </c:pt>
                <c:pt idx="796">
                  <c:v>-1.901953</c:v>
                </c:pt>
                <c:pt idx="797">
                  <c:v>-1.8648439999999999</c:v>
                </c:pt>
                <c:pt idx="798">
                  <c:v>-1.8257810000000001</c:v>
                </c:pt>
                <c:pt idx="799">
                  <c:v>-1.7847660000000001</c:v>
                </c:pt>
                <c:pt idx="800">
                  <c:v>-1.7437499999999999</c:v>
                </c:pt>
                <c:pt idx="801">
                  <c:v>-1.704688</c:v>
                </c:pt>
                <c:pt idx="802">
                  <c:v>-1.663672</c:v>
                </c:pt>
                <c:pt idx="803">
                  <c:v>-1.6226560000000001</c:v>
                </c:pt>
                <c:pt idx="804">
                  <c:v>-1.579688</c:v>
                </c:pt>
                <c:pt idx="805">
                  <c:v>-1.538672</c:v>
                </c:pt>
                <c:pt idx="806">
                  <c:v>-1.4937499999999999</c:v>
                </c:pt>
                <c:pt idx="807">
                  <c:v>-1.4507810000000001</c:v>
                </c:pt>
                <c:pt idx="808">
                  <c:v>-1.405859</c:v>
                </c:pt>
                <c:pt idx="809">
                  <c:v>-1.3570310000000001</c:v>
                </c:pt>
                <c:pt idx="810">
                  <c:v>-1.314063</c:v>
                </c:pt>
                <c:pt idx="811">
                  <c:v>-1.2710939999999999</c:v>
                </c:pt>
                <c:pt idx="812">
                  <c:v>-1.226172</c:v>
                </c:pt>
                <c:pt idx="813">
                  <c:v>-1.179297</c:v>
                </c:pt>
                <c:pt idx="814">
                  <c:v>-1.136328</c:v>
                </c:pt>
                <c:pt idx="815">
                  <c:v>-1.0914060000000001</c:v>
                </c:pt>
                <c:pt idx="816">
                  <c:v>-1.046484</c:v>
                </c:pt>
                <c:pt idx="817">
                  <c:v>-1.001563</c:v>
                </c:pt>
                <c:pt idx="818">
                  <c:v>-0.95468799999999998</c:v>
                </c:pt>
                <c:pt idx="819">
                  <c:v>-0.90781299999999998</c:v>
                </c:pt>
                <c:pt idx="820">
                  <c:v>-0.86289099999999996</c:v>
                </c:pt>
                <c:pt idx="821">
                  <c:v>-0.81601599999999996</c:v>
                </c:pt>
                <c:pt idx="822">
                  <c:v>-0.77109399999999995</c:v>
                </c:pt>
                <c:pt idx="823">
                  <c:v>-0.72226599999999996</c:v>
                </c:pt>
                <c:pt idx="824">
                  <c:v>-0.67343799999999998</c:v>
                </c:pt>
                <c:pt idx="825">
                  <c:v>-0.62460899999999997</c:v>
                </c:pt>
                <c:pt idx="826">
                  <c:v>-0.57773399999999997</c:v>
                </c:pt>
                <c:pt idx="827">
                  <c:v>-0.53476599999999996</c:v>
                </c:pt>
                <c:pt idx="828">
                  <c:v>-0.489844</c:v>
                </c:pt>
                <c:pt idx="829">
                  <c:v>-0.44687500000000002</c:v>
                </c:pt>
                <c:pt idx="830">
                  <c:v>-0.401953</c:v>
                </c:pt>
                <c:pt idx="831">
                  <c:v>-0.35703099999999999</c:v>
                </c:pt>
                <c:pt idx="832">
                  <c:v>-0.31015599999999999</c:v>
                </c:pt>
                <c:pt idx="833">
                  <c:v>-0.26328099999999999</c:v>
                </c:pt>
                <c:pt idx="834">
                  <c:v>-0.214453</c:v>
                </c:pt>
                <c:pt idx="835">
                  <c:v>-0.167578</c:v>
                </c:pt>
                <c:pt idx="836">
                  <c:v>-0.120703</c:v>
                </c:pt>
                <c:pt idx="837">
                  <c:v>-7.5781000000000001E-2</c:v>
                </c:pt>
                <c:pt idx="838">
                  <c:v>-2.8906000000000001E-2</c:v>
                </c:pt>
                <c:pt idx="839">
                  <c:v>1.9921999999999999E-2</c:v>
                </c:pt>
                <c:pt idx="840">
                  <c:v>6.6796999999999995E-2</c:v>
                </c:pt>
                <c:pt idx="841">
                  <c:v>0.109766</c:v>
                </c:pt>
                <c:pt idx="842">
                  <c:v>0.15468699999999999</c:v>
                </c:pt>
                <c:pt idx="843">
                  <c:v>0.19960900000000001</c:v>
                </c:pt>
                <c:pt idx="844">
                  <c:v>0.244531</c:v>
                </c:pt>
                <c:pt idx="845">
                  <c:v>0.291406</c:v>
                </c:pt>
                <c:pt idx="846">
                  <c:v>0.33437499999999998</c:v>
                </c:pt>
                <c:pt idx="847">
                  <c:v>0.37734400000000001</c:v>
                </c:pt>
                <c:pt idx="848">
                  <c:v>0.42421900000000001</c:v>
                </c:pt>
                <c:pt idx="849">
                  <c:v>0.47109400000000001</c:v>
                </c:pt>
                <c:pt idx="850">
                  <c:v>0.51406200000000002</c:v>
                </c:pt>
                <c:pt idx="851">
                  <c:v>0.55703100000000005</c:v>
                </c:pt>
                <c:pt idx="852">
                  <c:v>0.60195299999999996</c:v>
                </c:pt>
                <c:pt idx="853">
                  <c:v>0.64296900000000001</c:v>
                </c:pt>
                <c:pt idx="854">
                  <c:v>0.68398400000000004</c:v>
                </c:pt>
                <c:pt idx="855">
                  <c:v>0.72695299999999996</c:v>
                </c:pt>
                <c:pt idx="856">
                  <c:v>0.76796900000000001</c:v>
                </c:pt>
                <c:pt idx="857">
                  <c:v>0.80507799999999996</c:v>
                </c:pt>
                <c:pt idx="858">
                  <c:v>0.84609400000000001</c:v>
                </c:pt>
                <c:pt idx="859">
                  <c:v>0.88710900000000004</c:v>
                </c:pt>
                <c:pt idx="860">
                  <c:v>0.926172</c:v>
                </c:pt>
                <c:pt idx="861">
                  <c:v>0.96328100000000005</c:v>
                </c:pt>
                <c:pt idx="862">
                  <c:v>1.000391</c:v>
                </c:pt>
                <c:pt idx="863">
                  <c:v>1.039453</c:v>
                </c:pt>
                <c:pt idx="864">
                  <c:v>1.0746089999999999</c:v>
                </c:pt>
                <c:pt idx="865">
                  <c:v>1.109766</c:v>
                </c:pt>
                <c:pt idx="866">
                  <c:v>1.144922</c:v>
                </c:pt>
                <c:pt idx="867">
                  <c:v>1.1781250000000001</c:v>
                </c:pt>
                <c:pt idx="868">
                  <c:v>1.2152339999999999</c:v>
                </c:pt>
                <c:pt idx="869">
                  <c:v>1.250391</c:v>
                </c:pt>
                <c:pt idx="870">
                  <c:v>1.2835939999999999</c:v>
                </c:pt>
                <c:pt idx="871">
                  <c:v>1.3187500000000001</c:v>
                </c:pt>
                <c:pt idx="872">
                  <c:v>1.348047</c:v>
                </c:pt>
                <c:pt idx="873">
                  <c:v>1.379297</c:v>
                </c:pt>
                <c:pt idx="874">
                  <c:v>1.4125000000000001</c:v>
                </c:pt>
                <c:pt idx="875">
                  <c:v>1.441797</c:v>
                </c:pt>
                <c:pt idx="876">
                  <c:v>1.4710939999999999</c:v>
                </c:pt>
                <c:pt idx="877">
                  <c:v>1.500391</c:v>
                </c:pt>
                <c:pt idx="878">
                  <c:v>1.5277339999999999</c:v>
                </c:pt>
                <c:pt idx="879">
                  <c:v>1.555078</c:v>
                </c:pt>
                <c:pt idx="880">
                  <c:v>1.586328</c:v>
                </c:pt>
                <c:pt idx="881">
                  <c:v>1.6117189999999999</c:v>
                </c:pt>
                <c:pt idx="882">
                  <c:v>1.6351560000000001</c:v>
                </c:pt>
                <c:pt idx="883">
                  <c:v>1.664453</c:v>
                </c:pt>
                <c:pt idx="884">
                  <c:v>1.6898439999999999</c:v>
                </c:pt>
                <c:pt idx="885">
                  <c:v>1.7132810000000001</c:v>
                </c:pt>
                <c:pt idx="886">
                  <c:v>1.7308589999999999</c:v>
                </c:pt>
                <c:pt idx="887">
                  <c:v>1.7562500000000001</c:v>
                </c:pt>
                <c:pt idx="888">
                  <c:v>1.7777339999999999</c:v>
                </c:pt>
                <c:pt idx="889">
                  <c:v>1.797266</c:v>
                </c:pt>
                <c:pt idx="890">
                  <c:v>1.8148439999999999</c:v>
                </c:pt>
                <c:pt idx="891">
                  <c:v>1.832422</c:v>
                </c:pt>
                <c:pt idx="892">
                  <c:v>1.851953</c:v>
                </c:pt>
                <c:pt idx="893">
                  <c:v>1.867578</c:v>
                </c:pt>
                <c:pt idx="894">
                  <c:v>1.8851560000000001</c:v>
                </c:pt>
                <c:pt idx="895">
                  <c:v>1.8968750000000001</c:v>
                </c:pt>
                <c:pt idx="896">
                  <c:v>1.9085939999999999</c:v>
                </c:pt>
                <c:pt idx="897">
                  <c:v>1.9242189999999999</c:v>
                </c:pt>
                <c:pt idx="898">
                  <c:v>1.941797</c:v>
                </c:pt>
                <c:pt idx="899">
                  <c:v>1.951562</c:v>
                </c:pt>
                <c:pt idx="900">
                  <c:v>1.9632810000000001</c:v>
                </c:pt>
                <c:pt idx="901">
                  <c:v>1.9710939999999999</c:v>
                </c:pt>
                <c:pt idx="902">
                  <c:v>1.9808589999999999</c:v>
                </c:pt>
                <c:pt idx="903">
                  <c:v>1.9867189999999999</c:v>
                </c:pt>
                <c:pt idx="904">
                  <c:v>1.992578</c:v>
                </c:pt>
                <c:pt idx="905">
                  <c:v>1.998437</c:v>
                </c:pt>
                <c:pt idx="906">
                  <c:v>2.0042970000000002</c:v>
                </c:pt>
                <c:pt idx="907">
                  <c:v>2.0101559999999998</c:v>
                </c:pt>
                <c:pt idx="908">
                  <c:v>2.014062</c:v>
                </c:pt>
                <c:pt idx="909">
                  <c:v>2.016016</c:v>
                </c:pt>
                <c:pt idx="910">
                  <c:v>2.0179689999999999</c:v>
                </c:pt>
                <c:pt idx="911">
                  <c:v>2.0199220000000002</c:v>
                </c:pt>
                <c:pt idx="912">
                  <c:v>2.0199220000000002</c:v>
                </c:pt>
                <c:pt idx="913">
                  <c:v>2.0199220000000002</c:v>
                </c:pt>
                <c:pt idx="914">
                  <c:v>2.0179689999999999</c:v>
                </c:pt>
                <c:pt idx="915">
                  <c:v>2.016016</c:v>
                </c:pt>
                <c:pt idx="916">
                  <c:v>2.0121090000000001</c:v>
                </c:pt>
                <c:pt idx="917">
                  <c:v>2.008203</c:v>
                </c:pt>
                <c:pt idx="918">
                  <c:v>2.0042970000000002</c:v>
                </c:pt>
                <c:pt idx="919">
                  <c:v>1.998437</c:v>
                </c:pt>
                <c:pt idx="920">
                  <c:v>1.992578</c:v>
                </c:pt>
                <c:pt idx="921">
                  <c:v>1.9867189999999999</c:v>
                </c:pt>
                <c:pt idx="922">
                  <c:v>1.9789060000000001</c:v>
                </c:pt>
                <c:pt idx="923">
                  <c:v>1.969141</c:v>
                </c:pt>
                <c:pt idx="924">
                  <c:v>1.9593750000000001</c:v>
                </c:pt>
                <c:pt idx="925">
                  <c:v>1.9496089999999999</c:v>
                </c:pt>
                <c:pt idx="926">
                  <c:v>1.937891</c:v>
                </c:pt>
                <c:pt idx="927">
                  <c:v>1.920312</c:v>
                </c:pt>
                <c:pt idx="928">
                  <c:v>1.906641</c:v>
                </c:pt>
                <c:pt idx="929">
                  <c:v>1.894922</c:v>
                </c:pt>
                <c:pt idx="930">
                  <c:v>1.8812500000000001</c:v>
                </c:pt>
                <c:pt idx="931">
                  <c:v>1.863672</c:v>
                </c:pt>
                <c:pt idx="932">
                  <c:v>1.848047</c:v>
                </c:pt>
                <c:pt idx="933">
                  <c:v>1.828516</c:v>
                </c:pt>
                <c:pt idx="934">
                  <c:v>1.810937</c:v>
                </c:pt>
                <c:pt idx="935">
                  <c:v>1.7933589999999999</c:v>
                </c:pt>
                <c:pt idx="936">
                  <c:v>1.773828</c:v>
                </c:pt>
                <c:pt idx="937">
                  <c:v>1.7523439999999999</c:v>
                </c:pt>
                <c:pt idx="938">
                  <c:v>1.7250000000000001</c:v>
                </c:pt>
                <c:pt idx="939">
                  <c:v>1.7093750000000001</c:v>
                </c:pt>
                <c:pt idx="940">
                  <c:v>1.6839839999999999</c:v>
                </c:pt>
                <c:pt idx="941">
                  <c:v>1.6585939999999999</c:v>
                </c:pt>
                <c:pt idx="942">
                  <c:v>1.6312500000000001</c:v>
                </c:pt>
                <c:pt idx="943">
                  <c:v>1.607812</c:v>
                </c:pt>
                <c:pt idx="944">
                  <c:v>1.5804689999999999</c:v>
                </c:pt>
                <c:pt idx="945">
                  <c:v>1.547266</c:v>
                </c:pt>
                <c:pt idx="946">
                  <c:v>1.5218750000000001</c:v>
                </c:pt>
                <c:pt idx="947">
                  <c:v>1.492578</c:v>
                </c:pt>
                <c:pt idx="948">
                  <c:v>1.4632810000000001</c:v>
                </c:pt>
                <c:pt idx="949">
                  <c:v>1.435937</c:v>
                </c:pt>
                <c:pt idx="950">
                  <c:v>1.406641</c:v>
                </c:pt>
                <c:pt idx="951">
                  <c:v>1.3714839999999999</c:v>
                </c:pt>
                <c:pt idx="952">
                  <c:v>1.342187</c:v>
                </c:pt>
                <c:pt idx="953">
                  <c:v>1.310937</c:v>
                </c:pt>
                <c:pt idx="954">
                  <c:v>1.2757810000000001</c:v>
                </c:pt>
                <c:pt idx="955">
                  <c:v>1.242578</c:v>
                </c:pt>
                <c:pt idx="956">
                  <c:v>1.207422</c:v>
                </c:pt>
                <c:pt idx="957">
                  <c:v>1.170312</c:v>
                </c:pt>
                <c:pt idx="958">
                  <c:v>1.1371089999999999</c:v>
                </c:pt>
                <c:pt idx="959">
                  <c:v>1.101953</c:v>
                </c:pt>
                <c:pt idx="960">
                  <c:v>1.066797</c:v>
                </c:pt>
                <c:pt idx="961">
                  <c:v>1.031641</c:v>
                </c:pt>
                <c:pt idx="962">
                  <c:v>0.99257799999999996</c:v>
                </c:pt>
                <c:pt idx="963">
                  <c:v>0.95546900000000001</c:v>
                </c:pt>
                <c:pt idx="964">
                  <c:v>0.91835900000000004</c:v>
                </c:pt>
                <c:pt idx="965">
                  <c:v>0.879297</c:v>
                </c:pt>
                <c:pt idx="966">
                  <c:v>0.83632799999999996</c:v>
                </c:pt>
                <c:pt idx="967">
                  <c:v>0.79726600000000003</c:v>
                </c:pt>
                <c:pt idx="968">
                  <c:v>0.75820299999999996</c:v>
                </c:pt>
                <c:pt idx="969">
                  <c:v>0.71718700000000002</c:v>
                </c:pt>
                <c:pt idx="970">
                  <c:v>0.67421900000000001</c:v>
                </c:pt>
                <c:pt idx="971">
                  <c:v>0.63320299999999996</c:v>
                </c:pt>
                <c:pt idx="972">
                  <c:v>0.59218700000000002</c:v>
                </c:pt>
                <c:pt idx="973">
                  <c:v>0.54726600000000003</c:v>
                </c:pt>
                <c:pt idx="974">
                  <c:v>0.504297</c:v>
                </c:pt>
                <c:pt idx="975">
                  <c:v>0.46132800000000002</c:v>
                </c:pt>
                <c:pt idx="976">
                  <c:v>0.41445300000000002</c:v>
                </c:pt>
                <c:pt idx="977">
                  <c:v>0.36757800000000002</c:v>
                </c:pt>
                <c:pt idx="978">
                  <c:v>0.32460899999999998</c:v>
                </c:pt>
                <c:pt idx="979">
                  <c:v>0.28164099999999997</c:v>
                </c:pt>
                <c:pt idx="980">
                  <c:v>0.234766</c:v>
                </c:pt>
                <c:pt idx="981">
                  <c:v>0.18984400000000001</c:v>
                </c:pt>
                <c:pt idx="982">
                  <c:v>0.144922</c:v>
                </c:pt>
                <c:pt idx="983">
                  <c:v>0.1</c:v>
                </c:pt>
                <c:pt idx="984">
                  <c:v>5.7030999999999998E-2</c:v>
                </c:pt>
                <c:pt idx="985">
                  <c:v>1.0156E-2</c:v>
                </c:pt>
                <c:pt idx="986">
                  <c:v>-3.8671999999999998E-2</c:v>
                </c:pt>
                <c:pt idx="987">
                  <c:v>-8.5546999999999998E-2</c:v>
                </c:pt>
                <c:pt idx="988">
                  <c:v>-0.130469</c:v>
                </c:pt>
                <c:pt idx="989">
                  <c:v>-0.177344</c:v>
                </c:pt>
                <c:pt idx="990">
                  <c:v>-0.224219</c:v>
                </c:pt>
                <c:pt idx="991">
                  <c:v>-0.27304699999999998</c:v>
                </c:pt>
                <c:pt idx="992">
                  <c:v>-0.31992199999999998</c:v>
                </c:pt>
                <c:pt idx="993">
                  <c:v>-0.364844</c:v>
                </c:pt>
                <c:pt idx="994">
                  <c:v>-0.411719</c:v>
                </c:pt>
                <c:pt idx="995">
                  <c:v>-0.45664100000000002</c:v>
                </c:pt>
                <c:pt idx="996">
                  <c:v>-0.49765599999999999</c:v>
                </c:pt>
                <c:pt idx="997">
                  <c:v>-0.542578</c:v>
                </c:pt>
                <c:pt idx="998">
                  <c:v>-0.58750000000000002</c:v>
                </c:pt>
                <c:pt idx="999">
                  <c:v>-0.63437500000000002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-4.9799999999999997E-2</c:v>
                </c:pt>
                <c:pt idx="3">
                  <c:v>-4.9700000000000001E-2</c:v>
                </c:pt>
                <c:pt idx="4">
                  <c:v>-4.9599999999999998E-2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-4.9299999999999997E-2</c:v>
                </c:pt>
                <c:pt idx="8">
                  <c:v>-4.9200000000000001E-2</c:v>
                </c:pt>
                <c:pt idx="9">
                  <c:v>-4.9099999999999998E-2</c:v>
                </c:pt>
                <c:pt idx="10">
                  <c:v>-4.9000000000000002E-2</c:v>
                </c:pt>
                <c:pt idx="11">
                  <c:v>-4.8899999999999999E-2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-4.8599999999999997E-2</c:v>
                </c:pt>
                <c:pt idx="15">
                  <c:v>-4.8500000000000001E-2</c:v>
                </c:pt>
                <c:pt idx="16">
                  <c:v>-4.8399999999999999E-2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-4.8099999999999997E-2</c:v>
                </c:pt>
                <c:pt idx="20">
                  <c:v>-4.8000000000000001E-2</c:v>
                </c:pt>
                <c:pt idx="21">
                  <c:v>-4.7899999999999998E-2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-4.7399999999999998E-2</c:v>
                </c:pt>
                <c:pt idx="27">
                  <c:v>-4.7300000000000002E-2</c:v>
                </c:pt>
                <c:pt idx="28">
                  <c:v>-4.7199999999999999E-2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-4.6899999999999997E-2</c:v>
                </c:pt>
                <c:pt idx="32">
                  <c:v>-4.6800000000000001E-2</c:v>
                </c:pt>
                <c:pt idx="33">
                  <c:v>-4.6699999999999998E-2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-4.6399999999999997E-2</c:v>
                </c:pt>
                <c:pt idx="37">
                  <c:v>-4.6300000000000001E-2</c:v>
                </c:pt>
                <c:pt idx="38">
                  <c:v>-4.6199999999999998E-2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-4.5699999999999998E-2</c:v>
                </c:pt>
                <c:pt idx="44">
                  <c:v>-4.5600000000000002E-2</c:v>
                </c:pt>
                <c:pt idx="45">
                  <c:v>-4.5499999999999999E-2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-4.5199999999999997E-2</c:v>
                </c:pt>
                <c:pt idx="49">
                  <c:v>-4.5100000000000001E-2</c:v>
                </c:pt>
                <c:pt idx="50">
                  <c:v>-4.4999999999999998E-2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-4.4699999999999997E-2</c:v>
                </c:pt>
                <c:pt idx="54">
                  <c:v>-4.4600000000000001E-2</c:v>
                </c:pt>
                <c:pt idx="55">
                  <c:v>-4.4499999999999998E-2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-4.3999999999999997E-2</c:v>
                </c:pt>
                <c:pt idx="61">
                  <c:v>-4.3900000000000002E-2</c:v>
                </c:pt>
                <c:pt idx="62">
                  <c:v>-4.3799999999999999E-2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-4.3499999999999997E-2</c:v>
                </c:pt>
                <c:pt idx="66">
                  <c:v>-4.3400000000000001E-2</c:v>
                </c:pt>
                <c:pt idx="67">
                  <c:v>-4.3299999999999998E-2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-4.2999999999999997E-2</c:v>
                </c:pt>
                <c:pt idx="71">
                  <c:v>-4.2900000000000001E-2</c:v>
                </c:pt>
                <c:pt idx="72">
                  <c:v>-4.2799999999999998E-2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-4.2299999999999997E-2</c:v>
                </c:pt>
                <c:pt idx="78">
                  <c:v>-4.2200000000000001E-2</c:v>
                </c:pt>
                <c:pt idx="79">
                  <c:v>-4.2099999999999999E-2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-4.1799999999999997E-2</c:v>
                </c:pt>
                <c:pt idx="83">
                  <c:v>-4.1700000000000001E-2</c:v>
                </c:pt>
                <c:pt idx="84">
                  <c:v>-4.1599999999999998E-2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-4.1099999999999998E-2</c:v>
                </c:pt>
                <c:pt idx="90">
                  <c:v>-4.1000000000000002E-2</c:v>
                </c:pt>
                <c:pt idx="91">
                  <c:v>-4.0899999999999999E-2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-4.0599999999999997E-2</c:v>
                </c:pt>
                <c:pt idx="95">
                  <c:v>-4.0500000000000001E-2</c:v>
                </c:pt>
                <c:pt idx="96">
                  <c:v>-4.0399999999999998E-2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-4.0099999999999997E-2</c:v>
                </c:pt>
                <c:pt idx="100">
                  <c:v>-0.04</c:v>
                </c:pt>
                <c:pt idx="101">
                  <c:v>-3.9899999999999998E-2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-3.9399999999999998E-2</c:v>
                </c:pt>
                <c:pt idx="107">
                  <c:v>-3.9300000000000002E-2</c:v>
                </c:pt>
                <c:pt idx="108">
                  <c:v>-3.9199999999999999E-2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-3.8899999999999997E-2</c:v>
                </c:pt>
                <c:pt idx="112">
                  <c:v>-3.8800000000000001E-2</c:v>
                </c:pt>
                <c:pt idx="113">
                  <c:v>-3.8699999999999998E-2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-3.8399999999999997E-2</c:v>
                </c:pt>
                <c:pt idx="117">
                  <c:v>-3.8300000000000001E-2</c:v>
                </c:pt>
                <c:pt idx="118">
                  <c:v>-3.8199999999999998E-2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-3.7699999999999997E-2</c:v>
                </c:pt>
                <c:pt idx="124">
                  <c:v>-3.7600000000000001E-2</c:v>
                </c:pt>
                <c:pt idx="125">
                  <c:v>-3.7499999999999999E-2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-3.7199999999999997E-2</c:v>
                </c:pt>
                <c:pt idx="129">
                  <c:v>-3.7100000000000001E-2</c:v>
                </c:pt>
                <c:pt idx="130">
                  <c:v>-3.6999999999999998E-2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-3.6499999999999998E-2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-3.5999999999999997E-2</c:v>
                </c:pt>
                <c:pt idx="141">
                  <c:v>-3.5900000000000001E-2</c:v>
                </c:pt>
                <c:pt idx="142">
                  <c:v>-3.5799999999999998E-2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-3.5499999999999997E-2</c:v>
                </c:pt>
                <c:pt idx="146">
                  <c:v>-3.5400000000000001E-2</c:v>
                </c:pt>
                <c:pt idx="147">
                  <c:v>-3.5299999999999998E-2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-3.4799999999999998E-2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-3.4299999999999997E-2</c:v>
                </c:pt>
                <c:pt idx="158">
                  <c:v>-3.4200000000000001E-2</c:v>
                </c:pt>
                <c:pt idx="159">
                  <c:v>-3.4099999999999998E-2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-3.3799999999999997E-2</c:v>
                </c:pt>
                <c:pt idx="163">
                  <c:v>-3.3700000000000001E-2</c:v>
                </c:pt>
                <c:pt idx="164">
                  <c:v>-3.3599999999999998E-2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-3.3099999999999997E-2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-3.2599999999999997E-2</c:v>
                </c:pt>
                <c:pt idx="175">
                  <c:v>-3.2500000000000001E-2</c:v>
                </c:pt>
                <c:pt idx="176">
                  <c:v>-3.2399999999999998E-2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-3.2099999999999997E-2</c:v>
                </c:pt>
                <c:pt idx="180">
                  <c:v>-3.2000000000000001E-2</c:v>
                </c:pt>
                <c:pt idx="181">
                  <c:v>-3.1899999999999998E-2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-3.1399999999999997E-2</c:v>
                </c:pt>
                <c:pt idx="187">
                  <c:v>-3.1300000000000001E-2</c:v>
                </c:pt>
                <c:pt idx="188">
                  <c:v>-3.1199999999999999E-2</c:v>
                </c:pt>
                <c:pt idx="189">
                  <c:v>-3.1099999999999999E-2</c:v>
                </c:pt>
                <c:pt idx="190">
                  <c:v>-3.1E-2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-3.0599999999999999E-2</c:v>
                </c:pt>
                <c:pt idx="195">
                  <c:v>-3.0499999999999999E-2</c:v>
                </c:pt>
                <c:pt idx="196">
                  <c:v>-3.04E-2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-3.0099999999999998E-2</c:v>
                </c:pt>
                <c:pt idx="200">
                  <c:v>-0.03</c:v>
                </c:pt>
                <c:pt idx="201">
                  <c:v>-2.9899999999999999E-2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-2.9499999999999998E-2</c:v>
                </c:pt>
                <c:pt idx="206">
                  <c:v>-2.9399999999999999E-2</c:v>
                </c:pt>
                <c:pt idx="207">
                  <c:v>-2.93E-2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-2.8899999999999999E-2</c:v>
                </c:pt>
                <c:pt idx="212">
                  <c:v>-2.8799999999999999E-2</c:v>
                </c:pt>
                <c:pt idx="213">
                  <c:v>-2.87E-2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-2.8299999999999999E-2</c:v>
                </c:pt>
                <c:pt idx="218">
                  <c:v>-2.8199999999999999E-2</c:v>
                </c:pt>
                <c:pt idx="219">
                  <c:v>-2.81E-2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-2.7799999999999998E-2</c:v>
                </c:pt>
                <c:pt idx="223">
                  <c:v>-2.7699999999999999E-2</c:v>
                </c:pt>
                <c:pt idx="224">
                  <c:v>-2.76E-2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-2.7199999999999998E-2</c:v>
                </c:pt>
                <c:pt idx="229">
                  <c:v>-2.7099999999999999E-2</c:v>
                </c:pt>
                <c:pt idx="230">
                  <c:v>-2.7E-2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-2.6599999999999999E-2</c:v>
                </c:pt>
                <c:pt idx="235">
                  <c:v>-2.6499999999999999E-2</c:v>
                </c:pt>
                <c:pt idx="236">
                  <c:v>-2.64E-2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-2.5999999999999999E-2</c:v>
                </c:pt>
                <c:pt idx="241">
                  <c:v>-2.5899999999999999E-2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-2.5499999999999998E-2</c:v>
                </c:pt>
                <c:pt idx="246">
                  <c:v>-2.5399999999999999E-2</c:v>
                </c:pt>
                <c:pt idx="247">
                  <c:v>-2.53E-2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-2.4899999999999999E-2</c:v>
                </c:pt>
                <c:pt idx="252">
                  <c:v>-2.4799999999999999E-2</c:v>
                </c:pt>
                <c:pt idx="253">
                  <c:v>-2.47E-2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-2.4299999999999999E-2</c:v>
                </c:pt>
                <c:pt idx="258">
                  <c:v>-2.4199999999999999E-2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-2.3699999999999999E-2</c:v>
                </c:pt>
                <c:pt idx="264">
                  <c:v>-2.3599999999999999E-2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-2.3199999999999998E-2</c:v>
                </c:pt>
                <c:pt idx="269">
                  <c:v>-2.3099999999999999E-2</c:v>
                </c:pt>
                <c:pt idx="270">
                  <c:v>-2.3E-2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-2.2599999999999999E-2</c:v>
                </c:pt>
                <c:pt idx="275">
                  <c:v>-2.2499999999999999E-2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-2.1999999999999999E-2</c:v>
                </c:pt>
                <c:pt idx="281">
                  <c:v>-2.1899999999999999E-2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-2.1499999999999998E-2</c:v>
                </c:pt>
                <c:pt idx="286">
                  <c:v>-2.1399999999999999E-2</c:v>
                </c:pt>
                <c:pt idx="287">
                  <c:v>-2.1299999999999999E-2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-2.0899999999999998E-2</c:v>
                </c:pt>
                <c:pt idx="292">
                  <c:v>-2.0799999999999999E-2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-2.0299999999999999E-2</c:v>
                </c:pt>
                <c:pt idx="298">
                  <c:v>-2.0199999999999999E-2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-1.9699999999999999E-2</c:v>
                </c:pt>
                <c:pt idx="304">
                  <c:v>-1.9599999999999999E-2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-1.9199999999999998E-2</c:v>
                </c:pt>
                <c:pt idx="309">
                  <c:v>-1.9099999999999999E-2</c:v>
                </c:pt>
                <c:pt idx="310">
                  <c:v>-1.9E-2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-1.8599999999999998E-2</c:v>
                </c:pt>
                <c:pt idx="315">
                  <c:v>-1.8499999999999999E-2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-1.7999999999999999E-2</c:v>
                </c:pt>
                <c:pt idx="321">
                  <c:v>-1.7899999999999999E-2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-1.7399999999999999E-2</c:v>
                </c:pt>
                <c:pt idx="327">
                  <c:v>-1.7299999999999999E-2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-1.6899999999999998E-2</c:v>
                </c:pt>
                <c:pt idx="332">
                  <c:v>-1.6799999999999999E-2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-1.6299999999999999E-2</c:v>
                </c:pt>
                <c:pt idx="338">
                  <c:v>-1.6199999999999999E-2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-1.5699999999999999E-2</c:v>
                </c:pt>
                <c:pt idx="344">
                  <c:v>-1.5599999999999999E-2</c:v>
                </c:pt>
                <c:pt idx="345">
                  <c:v>-1.55E-2</c:v>
                </c:pt>
                <c:pt idx="346">
                  <c:v>-1.54E-2</c:v>
                </c:pt>
                <c:pt idx="347">
                  <c:v>-1.5299999999999999E-2</c:v>
                </c:pt>
                <c:pt idx="348">
                  <c:v>-1.52E-2</c:v>
                </c:pt>
                <c:pt idx="349">
                  <c:v>-1.5100000000000001E-2</c:v>
                </c:pt>
                <c:pt idx="350">
                  <c:v>-1.4999999999999999E-2</c:v>
                </c:pt>
                <c:pt idx="351">
                  <c:v>-1.49E-2</c:v>
                </c:pt>
                <c:pt idx="352">
                  <c:v>-1.4800000000000001E-2</c:v>
                </c:pt>
                <c:pt idx="353">
                  <c:v>-1.47E-2</c:v>
                </c:pt>
                <c:pt idx="354">
                  <c:v>-1.46E-2</c:v>
                </c:pt>
                <c:pt idx="355">
                  <c:v>-1.4500000000000001E-2</c:v>
                </c:pt>
                <c:pt idx="356">
                  <c:v>-1.44E-2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-1.41E-2</c:v>
                </c:pt>
                <c:pt idx="360">
                  <c:v>-1.4E-2</c:v>
                </c:pt>
                <c:pt idx="361">
                  <c:v>-1.3899999999999999E-2</c:v>
                </c:pt>
                <c:pt idx="362">
                  <c:v>-1.38E-2</c:v>
                </c:pt>
                <c:pt idx="363">
                  <c:v>-1.37E-2</c:v>
                </c:pt>
                <c:pt idx="364">
                  <c:v>-1.3599999999999999E-2</c:v>
                </c:pt>
                <c:pt idx="365">
                  <c:v>-1.35E-2</c:v>
                </c:pt>
                <c:pt idx="366">
                  <c:v>-1.34E-2</c:v>
                </c:pt>
                <c:pt idx="367">
                  <c:v>-1.3299999999999999E-2</c:v>
                </c:pt>
                <c:pt idx="368">
                  <c:v>-1.32E-2</c:v>
                </c:pt>
                <c:pt idx="369">
                  <c:v>-1.3100000000000001E-2</c:v>
                </c:pt>
                <c:pt idx="370">
                  <c:v>-1.2999999999999999E-2</c:v>
                </c:pt>
                <c:pt idx="371">
                  <c:v>-1.29E-2</c:v>
                </c:pt>
                <c:pt idx="372">
                  <c:v>-1.2800000000000001E-2</c:v>
                </c:pt>
                <c:pt idx="373">
                  <c:v>-1.2699999999999999E-2</c:v>
                </c:pt>
                <c:pt idx="374">
                  <c:v>-1.26E-2</c:v>
                </c:pt>
                <c:pt idx="375">
                  <c:v>-1.2500000000000001E-2</c:v>
                </c:pt>
                <c:pt idx="376">
                  <c:v>-1.24E-2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-1.18E-2</c:v>
                </c:pt>
                <c:pt idx="383">
                  <c:v>-1.17E-2</c:v>
                </c:pt>
                <c:pt idx="384">
                  <c:v>-1.1599999999999999E-2</c:v>
                </c:pt>
                <c:pt idx="385">
                  <c:v>-1.15E-2</c:v>
                </c:pt>
                <c:pt idx="386">
                  <c:v>-1.14E-2</c:v>
                </c:pt>
                <c:pt idx="387">
                  <c:v>-1.1299999999999999E-2</c:v>
                </c:pt>
                <c:pt idx="388">
                  <c:v>-1.12E-2</c:v>
                </c:pt>
                <c:pt idx="389">
                  <c:v>-1.11E-2</c:v>
                </c:pt>
                <c:pt idx="390">
                  <c:v>-1.0999999999999999E-2</c:v>
                </c:pt>
                <c:pt idx="391">
                  <c:v>-1.09E-2</c:v>
                </c:pt>
                <c:pt idx="392">
                  <c:v>-1.0800000000000001E-2</c:v>
                </c:pt>
                <c:pt idx="393">
                  <c:v>-1.0699999999999999E-2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-9.7999999999999997E-3</c:v>
                </c:pt>
                <c:pt idx="403">
                  <c:v>-9.7000000000000003E-3</c:v>
                </c:pt>
                <c:pt idx="404">
                  <c:v>-9.5999999999999992E-3</c:v>
                </c:pt>
                <c:pt idx="405">
                  <c:v>-9.4999999999999998E-3</c:v>
                </c:pt>
                <c:pt idx="406">
                  <c:v>-9.4000000000000004E-3</c:v>
                </c:pt>
                <c:pt idx="407">
                  <c:v>-9.2999999999999992E-3</c:v>
                </c:pt>
                <c:pt idx="408">
                  <c:v>-9.1999999999999998E-3</c:v>
                </c:pt>
                <c:pt idx="409">
                  <c:v>-9.1000000000000004E-3</c:v>
                </c:pt>
                <c:pt idx="410">
                  <c:v>-8.9999999999999993E-3</c:v>
                </c:pt>
                <c:pt idx="411">
                  <c:v>-8.8999999999999999E-3</c:v>
                </c:pt>
                <c:pt idx="412">
                  <c:v>-8.8000000000000005E-3</c:v>
                </c:pt>
                <c:pt idx="413">
                  <c:v>-8.6999999999999994E-3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-8.3999999999999995E-3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-8.0999999999999996E-3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-7.7999999999999996E-3</c:v>
                </c:pt>
                <c:pt idx="423">
                  <c:v>-7.7000000000000002E-3</c:v>
                </c:pt>
                <c:pt idx="424">
                  <c:v>-7.6E-3</c:v>
                </c:pt>
                <c:pt idx="425">
                  <c:v>-7.4999999999999997E-3</c:v>
                </c:pt>
                <c:pt idx="426">
                  <c:v>-7.4000000000000003E-3</c:v>
                </c:pt>
                <c:pt idx="427">
                  <c:v>-7.3000000000000001E-3</c:v>
                </c:pt>
                <c:pt idx="428">
                  <c:v>-7.1999999999999998E-3</c:v>
                </c:pt>
                <c:pt idx="429">
                  <c:v>-7.1000000000000004E-3</c:v>
                </c:pt>
                <c:pt idx="430">
                  <c:v>-7.0000000000000001E-3</c:v>
                </c:pt>
                <c:pt idx="431">
                  <c:v>-6.8999999999999999E-3</c:v>
                </c:pt>
                <c:pt idx="432">
                  <c:v>-6.7999999999999996E-3</c:v>
                </c:pt>
                <c:pt idx="433">
                  <c:v>-6.7000000000000002E-3</c:v>
                </c:pt>
                <c:pt idx="434">
                  <c:v>-6.6E-3</c:v>
                </c:pt>
                <c:pt idx="435">
                  <c:v>-6.4999999999999997E-3</c:v>
                </c:pt>
                <c:pt idx="436">
                  <c:v>-6.4000000000000003E-3</c:v>
                </c:pt>
                <c:pt idx="437">
                  <c:v>-6.3E-3</c:v>
                </c:pt>
                <c:pt idx="438">
                  <c:v>-6.1999999999999998E-3</c:v>
                </c:pt>
                <c:pt idx="439">
                  <c:v>-6.1000000000000004E-3</c:v>
                </c:pt>
                <c:pt idx="440">
                  <c:v>-6.0000000000000001E-3</c:v>
                </c:pt>
                <c:pt idx="441">
                  <c:v>-5.8999999999999999E-3</c:v>
                </c:pt>
                <c:pt idx="442">
                  <c:v>-5.7999999999999996E-3</c:v>
                </c:pt>
                <c:pt idx="443">
                  <c:v>-5.7000000000000002E-3</c:v>
                </c:pt>
                <c:pt idx="444">
                  <c:v>-5.5999999999999999E-3</c:v>
                </c:pt>
                <c:pt idx="445">
                  <c:v>-5.4999999999999997E-3</c:v>
                </c:pt>
                <c:pt idx="446">
                  <c:v>-5.4000000000000003E-3</c:v>
                </c:pt>
                <c:pt idx="447">
                  <c:v>-5.3E-3</c:v>
                </c:pt>
                <c:pt idx="448">
                  <c:v>-5.1999999999999998E-3</c:v>
                </c:pt>
                <c:pt idx="449">
                  <c:v>-5.1000000000000004E-3</c:v>
                </c:pt>
                <c:pt idx="450">
                  <c:v>-5.0000000000000001E-3</c:v>
                </c:pt>
                <c:pt idx="451">
                  <c:v>-4.8999999999999998E-3</c:v>
                </c:pt>
                <c:pt idx="452">
                  <c:v>-4.7999999999999996E-3</c:v>
                </c:pt>
                <c:pt idx="453">
                  <c:v>-4.7000000000000002E-3</c:v>
                </c:pt>
                <c:pt idx="454">
                  <c:v>-4.5999999999999999E-3</c:v>
                </c:pt>
                <c:pt idx="455">
                  <c:v>-4.4999999999999997E-3</c:v>
                </c:pt>
                <c:pt idx="456">
                  <c:v>-4.4000000000000003E-3</c:v>
                </c:pt>
                <c:pt idx="457">
                  <c:v>-4.3E-3</c:v>
                </c:pt>
                <c:pt idx="458">
                  <c:v>-4.1999999999999997E-3</c:v>
                </c:pt>
                <c:pt idx="459">
                  <c:v>-4.1000000000000003E-3</c:v>
                </c:pt>
                <c:pt idx="460">
                  <c:v>-4.0000000000000001E-3</c:v>
                </c:pt>
                <c:pt idx="461">
                  <c:v>-3.8999999999999998E-3</c:v>
                </c:pt>
                <c:pt idx="462">
                  <c:v>-3.8E-3</c:v>
                </c:pt>
                <c:pt idx="463">
                  <c:v>-3.7000000000000002E-3</c:v>
                </c:pt>
                <c:pt idx="464">
                  <c:v>-3.5999999999999999E-3</c:v>
                </c:pt>
                <c:pt idx="465">
                  <c:v>-3.5000000000000001E-3</c:v>
                </c:pt>
                <c:pt idx="466">
                  <c:v>-3.3999999999999998E-3</c:v>
                </c:pt>
                <c:pt idx="467">
                  <c:v>-3.3E-3</c:v>
                </c:pt>
                <c:pt idx="468">
                  <c:v>-3.2000000000000002E-3</c:v>
                </c:pt>
                <c:pt idx="469">
                  <c:v>-3.0999999999999999E-3</c:v>
                </c:pt>
                <c:pt idx="470">
                  <c:v>-3.0000000000000001E-3</c:v>
                </c:pt>
                <c:pt idx="471">
                  <c:v>-2.8999999999999998E-3</c:v>
                </c:pt>
                <c:pt idx="472">
                  <c:v>-2.8E-3</c:v>
                </c:pt>
                <c:pt idx="473">
                  <c:v>-2.7000000000000001E-3</c:v>
                </c:pt>
                <c:pt idx="474">
                  <c:v>-2.5999999999999999E-3</c:v>
                </c:pt>
                <c:pt idx="475">
                  <c:v>-2.5000000000000001E-3</c:v>
                </c:pt>
                <c:pt idx="476">
                  <c:v>-2.3999999999999998E-3</c:v>
                </c:pt>
                <c:pt idx="477">
                  <c:v>-2.3E-3</c:v>
                </c:pt>
                <c:pt idx="478">
                  <c:v>-2.2000000000000001E-3</c:v>
                </c:pt>
                <c:pt idx="479">
                  <c:v>-2.0999999999999999E-3</c:v>
                </c:pt>
                <c:pt idx="480">
                  <c:v>-2E-3</c:v>
                </c:pt>
                <c:pt idx="481">
                  <c:v>-1.9E-3</c:v>
                </c:pt>
                <c:pt idx="482">
                  <c:v>-1.8E-3</c:v>
                </c:pt>
                <c:pt idx="483">
                  <c:v>-1.6999999999999999E-3</c:v>
                </c:pt>
                <c:pt idx="484">
                  <c:v>-1.6000000000000001E-3</c:v>
                </c:pt>
                <c:pt idx="485">
                  <c:v>-1.5E-3</c:v>
                </c:pt>
                <c:pt idx="486">
                  <c:v>-1.4E-3</c:v>
                </c:pt>
                <c:pt idx="487">
                  <c:v>-1.2999999999999999E-3</c:v>
                </c:pt>
                <c:pt idx="488">
                  <c:v>-1.1999999999999999E-3</c:v>
                </c:pt>
                <c:pt idx="489">
                  <c:v>-1.1000000000000001E-3</c:v>
                </c:pt>
                <c:pt idx="490">
                  <c:v>-1E-3</c:v>
                </c:pt>
                <c:pt idx="491">
                  <c:v>-8.9999999999999998E-4</c:v>
                </c:pt>
                <c:pt idx="492">
                  <c:v>-8.0000000000000004E-4</c:v>
                </c:pt>
                <c:pt idx="493">
                  <c:v>-6.9999999999999999E-4</c:v>
                </c:pt>
                <c:pt idx="494">
                  <c:v>-5.9999999999999995E-4</c:v>
                </c:pt>
                <c:pt idx="495">
                  <c:v>-5.0000000000000001E-4</c:v>
                </c:pt>
                <c:pt idx="496">
                  <c:v>-4.0000000000000002E-4</c:v>
                </c:pt>
                <c:pt idx="497">
                  <c:v>-2.9999999999999997E-4</c:v>
                </c:pt>
                <c:pt idx="498">
                  <c:v>-2.0000000000000001E-4</c:v>
                </c:pt>
                <c:pt idx="499">
                  <c:v>-1E-4</c:v>
                </c:pt>
                <c:pt idx="500">
                  <c:v>0</c:v>
                </c:pt>
                <c:pt idx="501">
                  <c:v>1E-4</c:v>
                </c:pt>
                <c:pt idx="502">
                  <c:v>2.0000000000000001E-4</c:v>
                </c:pt>
                <c:pt idx="503">
                  <c:v>2.9999999999999997E-4</c:v>
                </c:pt>
                <c:pt idx="504">
                  <c:v>4.0000000000000002E-4</c:v>
                </c:pt>
                <c:pt idx="505">
                  <c:v>5.0000000000000001E-4</c:v>
                </c:pt>
                <c:pt idx="506">
                  <c:v>5.9999999999999995E-4</c:v>
                </c:pt>
                <c:pt idx="507">
                  <c:v>6.9999999999999999E-4</c:v>
                </c:pt>
                <c:pt idx="508">
                  <c:v>8.0000000000000004E-4</c:v>
                </c:pt>
                <c:pt idx="509">
                  <c:v>8.9999999999999998E-4</c:v>
                </c:pt>
                <c:pt idx="510">
                  <c:v>1E-3</c:v>
                </c:pt>
                <c:pt idx="511">
                  <c:v>1.1000000000000001E-3</c:v>
                </c:pt>
                <c:pt idx="512">
                  <c:v>1.1999999999999999E-3</c:v>
                </c:pt>
                <c:pt idx="513">
                  <c:v>1.2999999999999999E-3</c:v>
                </c:pt>
                <c:pt idx="514">
                  <c:v>1.4E-3</c:v>
                </c:pt>
                <c:pt idx="515">
                  <c:v>1.5E-3</c:v>
                </c:pt>
                <c:pt idx="516">
                  <c:v>1.6000000000000001E-3</c:v>
                </c:pt>
                <c:pt idx="517">
                  <c:v>1.6999999999999999E-3</c:v>
                </c:pt>
                <c:pt idx="518">
                  <c:v>1.8E-3</c:v>
                </c:pt>
                <c:pt idx="519">
                  <c:v>1.9E-3</c:v>
                </c:pt>
                <c:pt idx="520">
                  <c:v>2E-3</c:v>
                </c:pt>
                <c:pt idx="521">
                  <c:v>2.0999999999999999E-3</c:v>
                </c:pt>
                <c:pt idx="522">
                  <c:v>2.2000000000000001E-3</c:v>
                </c:pt>
                <c:pt idx="523">
                  <c:v>2.3E-3</c:v>
                </c:pt>
                <c:pt idx="524">
                  <c:v>2.3999999999999998E-3</c:v>
                </c:pt>
                <c:pt idx="525">
                  <c:v>2.5000000000000001E-3</c:v>
                </c:pt>
                <c:pt idx="526">
                  <c:v>2.5999999999999999E-3</c:v>
                </c:pt>
                <c:pt idx="527">
                  <c:v>2.7000000000000001E-3</c:v>
                </c:pt>
                <c:pt idx="528">
                  <c:v>2.8E-3</c:v>
                </c:pt>
                <c:pt idx="529">
                  <c:v>2.8999999999999998E-3</c:v>
                </c:pt>
                <c:pt idx="530">
                  <c:v>3.0000000000000001E-3</c:v>
                </c:pt>
                <c:pt idx="531">
                  <c:v>3.0999999999999999E-3</c:v>
                </c:pt>
                <c:pt idx="532">
                  <c:v>3.2000000000000002E-3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3.5000000000000001E-3</c:v>
                </c:pt>
                <c:pt idx="536">
                  <c:v>3.5999999999999999E-3</c:v>
                </c:pt>
                <c:pt idx="537">
                  <c:v>3.7000000000000002E-3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4.1000000000000003E-3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4.4000000000000003E-3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5.1000000000000004E-3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6.1000000000000004E-3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7.1000000000000004E-3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9.5999999999999992E-3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1.1299999999999999E-2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1.1599999999999999E-2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1.3299999999999999E-2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1.3599999999999999E-2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1.3899999999999999E-2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1.4999999999999999E-2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1.5299999999999999E-2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1.5599999999999999E-2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1.6299999999999999E-2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1.6899999999999998E-2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1.7999999999999999E-2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1.8599999999999998E-2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1.9199999999999998E-2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1.9699999999999999E-2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2.0299999999999999E-2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2.0899999999999998E-2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2.1399999999999999E-2</c:v>
                </c:pt>
                <c:pt idx="715">
                  <c:v>2.1499999999999998E-2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2.1999999999999999E-2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2.2599999999999999E-2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2.3199999999999998E-2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2.3699999999999999E-2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2.4299999999999999E-2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2.4899999999999999E-2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2.5399999999999999E-2</c:v>
                </c:pt>
                <c:pt idx="755">
                  <c:v>2.5499999999999998E-2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2.5999999999999999E-2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2.6599999999999999E-2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2.7099999999999999E-2</c:v>
                </c:pt>
                <c:pt idx="772">
                  <c:v>2.7199999999999998E-2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2.7699999999999999E-2</c:v>
                </c:pt>
                <c:pt idx="778">
                  <c:v>2.7799999999999998E-2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2.8299999999999999E-2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2.8799999999999999E-2</c:v>
                </c:pt>
                <c:pt idx="789">
                  <c:v>2.8899999999999999E-2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2.9399999999999999E-2</c:v>
                </c:pt>
                <c:pt idx="795">
                  <c:v>2.9499999999999998E-2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0.03</c:v>
                </c:pt>
                <c:pt idx="801">
                  <c:v>3.0099999999999998E-2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3.0499999999999999E-2</c:v>
                </c:pt>
                <c:pt idx="806">
                  <c:v>3.0599999999999999E-2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3.1099999999999999E-2</c:v>
                </c:pt>
                <c:pt idx="812">
                  <c:v>3.1199999999999999E-2</c:v>
                </c:pt>
                <c:pt idx="813">
                  <c:v>3.1300000000000001E-2</c:v>
                </c:pt>
                <c:pt idx="814">
                  <c:v>3.1399999999999997E-2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3.2099999999999997E-2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3.2599999999999997E-2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3.3099999999999997E-2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3.3799999999999997E-2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3.4299999999999997E-2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3.4799999999999998E-2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3.5499999999999997E-2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3.5999999999999997E-2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3.6499999999999998E-2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3.7199999999999997E-2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3.7699999999999997E-2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3.8199999999999998E-2</c:v>
                </c:pt>
                <c:pt idx="883">
                  <c:v>3.8300000000000001E-2</c:v>
                </c:pt>
                <c:pt idx="884">
                  <c:v>3.8399999999999997E-2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3.8899999999999997E-2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3.9399999999999998E-2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3.9899999999999998E-2</c:v>
                </c:pt>
                <c:pt idx="900">
                  <c:v>0.04</c:v>
                </c:pt>
                <c:pt idx="901">
                  <c:v>4.0099999999999997E-2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4.0599999999999997E-2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4.1099999999999998E-2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4.1599999999999998E-2</c:v>
                </c:pt>
                <c:pt idx="917">
                  <c:v>4.1700000000000001E-2</c:v>
                </c:pt>
                <c:pt idx="918">
                  <c:v>4.1799999999999997E-2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4.2299999999999997E-2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4.2799999999999998E-2</c:v>
                </c:pt>
                <c:pt idx="929">
                  <c:v>4.2900000000000001E-2</c:v>
                </c:pt>
                <c:pt idx="930">
                  <c:v>4.2999999999999997E-2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4.3299999999999998E-2</c:v>
                </c:pt>
                <c:pt idx="934">
                  <c:v>4.3400000000000001E-2</c:v>
                </c:pt>
                <c:pt idx="935">
                  <c:v>4.3499999999999997E-2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4.3999999999999997E-2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4.4499999999999998E-2</c:v>
                </c:pt>
                <c:pt idx="946">
                  <c:v>4.4600000000000001E-2</c:v>
                </c:pt>
                <c:pt idx="947">
                  <c:v>4.4699999999999997E-2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4.5199999999999997E-2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4.5699999999999998E-2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4.6199999999999998E-2</c:v>
                </c:pt>
                <c:pt idx="963">
                  <c:v>4.6300000000000001E-2</c:v>
                </c:pt>
                <c:pt idx="964">
                  <c:v>4.6399999999999997E-2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4.6899999999999997E-2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4.7399999999999998E-2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4.7899999999999998E-2</c:v>
                </c:pt>
                <c:pt idx="980">
                  <c:v>4.8000000000000001E-2</c:v>
                </c:pt>
                <c:pt idx="981">
                  <c:v>4.8099999999999997E-2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4.8599999999999997E-2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4.9099999999999998E-2</c:v>
                </c:pt>
                <c:pt idx="992">
                  <c:v>4.9200000000000001E-2</c:v>
                </c:pt>
                <c:pt idx="993">
                  <c:v>4.9299999999999997E-2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4.9599999999999998E-2</c:v>
                </c:pt>
                <c:pt idx="997">
                  <c:v>4.9700000000000001E-2</c:v>
                </c:pt>
                <c:pt idx="998">
                  <c:v>4.9799999999999997E-2</c:v>
                </c:pt>
                <c:pt idx="999">
                  <c:v>4.99E-2</c:v>
                </c:pt>
              </c:numCache>
            </c:numRef>
          </c:xVal>
          <c:yVal>
            <c:numRef>
              <c:f>'5v'!$G$3:$G$1002</c:f>
              <c:numCache>
                <c:formatCode>0.00E+00</c:formatCode>
                <c:ptCount val="1000"/>
                <c:pt idx="0">
                  <c:v>0.52109399999999995</c:v>
                </c:pt>
                <c:pt idx="1">
                  <c:v>0.54648399999999997</c:v>
                </c:pt>
                <c:pt idx="2">
                  <c:v>0.58164099999999996</c:v>
                </c:pt>
                <c:pt idx="3">
                  <c:v>0.620703</c:v>
                </c:pt>
                <c:pt idx="4">
                  <c:v>0.65976599999999996</c:v>
                </c:pt>
                <c:pt idx="5">
                  <c:v>0.68710899999999997</c:v>
                </c:pt>
                <c:pt idx="6">
                  <c:v>0.69101599999999996</c:v>
                </c:pt>
                <c:pt idx="7">
                  <c:v>0.67539099999999996</c:v>
                </c:pt>
                <c:pt idx="8">
                  <c:v>0.64609399999999995</c:v>
                </c:pt>
                <c:pt idx="9">
                  <c:v>0.61093699999999995</c:v>
                </c:pt>
                <c:pt idx="10">
                  <c:v>0.589453</c:v>
                </c:pt>
                <c:pt idx="11">
                  <c:v>0.59140599999999999</c:v>
                </c:pt>
                <c:pt idx="12">
                  <c:v>0.61289099999999996</c:v>
                </c:pt>
                <c:pt idx="13">
                  <c:v>0.636328</c:v>
                </c:pt>
                <c:pt idx="14">
                  <c:v>0.64414099999999996</c:v>
                </c:pt>
                <c:pt idx="15">
                  <c:v>0.64609399999999995</c:v>
                </c:pt>
                <c:pt idx="16">
                  <c:v>0.66171899999999995</c:v>
                </c:pt>
                <c:pt idx="17">
                  <c:v>0.68906199999999995</c:v>
                </c:pt>
                <c:pt idx="18">
                  <c:v>0.71250000000000002</c:v>
                </c:pt>
                <c:pt idx="19">
                  <c:v>0.72226599999999996</c:v>
                </c:pt>
                <c:pt idx="20">
                  <c:v>0.730078</c:v>
                </c:pt>
                <c:pt idx="21">
                  <c:v>0.73789099999999996</c:v>
                </c:pt>
                <c:pt idx="22">
                  <c:v>0.73984399999999995</c:v>
                </c:pt>
                <c:pt idx="23">
                  <c:v>0.72031199999999995</c:v>
                </c:pt>
                <c:pt idx="24">
                  <c:v>0.68906199999999995</c:v>
                </c:pt>
                <c:pt idx="25">
                  <c:v>0.66367200000000004</c:v>
                </c:pt>
                <c:pt idx="26">
                  <c:v>0.65781199999999995</c:v>
                </c:pt>
                <c:pt idx="27">
                  <c:v>0.67148399999999997</c:v>
                </c:pt>
                <c:pt idx="28">
                  <c:v>0.698828</c:v>
                </c:pt>
                <c:pt idx="29">
                  <c:v>0.72812500000000002</c:v>
                </c:pt>
                <c:pt idx="30">
                  <c:v>0.75546899999999995</c:v>
                </c:pt>
                <c:pt idx="31">
                  <c:v>0.77500000000000002</c:v>
                </c:pt>
                <c:pt idx="32">
                  <c:v>0.77890599999999999</c:v>
                </c:pt>
                <c:pt idx="33">
                  <c:v>0.77500000000000002</c:v>
                </c:pt>
                <c:pt idx="34">
                  <c:v>0.76718699999999995</c:v>
                </c:pt>
                <c:pt idx="35">
                  <c:v>0.761328</c:v>
                </c:pt>
                <c:pt idx="36">
                  <c:v>0.75742200000000004</c:v>
                </c:pt>
                <c:pt idx="37">
                  <c:v>0.75351599999999996</c:v>
                </c:pt>
                <c:pt idx="38">
                  <c:v>0.74960899999999997</c:v>
                </c:pt>
                <c:pt idx="39">
                  <c:v>0.74375000000000002</c:v>
                </c:pt>
                <c:pt idx="40">
                  <c:v>0.745703</c:v>
                </c:pt>
                <c:pt idx="41">
                  <c:v>0.75351599999999996</c:v>
                </c:pt>
                <c:pt idx="42">
                  <c:v>0.761328</c:v>
                </c:pt>
                <c:pt idx="43">
                  <c:v>0.76718699999999995</c:v>
                </c:pt>
                <c:pt idx="44">
                  <c:v>0.77500000000000002</c:v>
                </c:pt>
                <c:pt idx="45">
                  <c:v>0.792578</c:v>
                </c:pt>
                <c:pt idx="46">
                  <c:v>0.808203</c:v>
                </c:pt>
                <c:pt idx="47">
                  <c:v>0.81210899999999997</c:v>
                </c:pt>
                <c:pt idx="48">
                  <c:v>0.80039099999999996</c:v>
                </c:pt>
                <c:pt idx="49">
                  <c:v>0.78281199999999995</c:v>
                </c:pt>
                <c:pt idx="50">
                  <c:v>0.77109399999999995</c:v>
                </c:pt>
                <c:pt idx="51">
                  <c:v>0.77304700000000004</c:v>
                </c:pt>
                <c:pt idx="52">
                  <c:v>0.78476599999999996</c:v>
                </c:pt>
                <c:pt idx="53">
                  <c:v>0.80039099999999996</c:v>
                </c:pt>
                <c:pt idx="54">
                  <c:v>0.81796899999999995</c:v>
                </c:pt>
                <c:pt idx="55">
                  <c:v>0.83359399999999995</c:v>
                </c:pt>
                <c:pt idx="56">
                  <c:v>0.84140599999999999</c:v>
                </c:pt>
                <c:pt idx="57">
                  <c:v>0.84531199999999995</c:v>
                </c:pt>
                <c:pt idx="58">
                  <c:v>0.84140599999999999</c:v>
                </c:pt>
                <c:pt idx="59">
                  <c:v>0.83750000000000002</c:v>
                </c:pt>
                <c:pt idx="60">
                  <c:v>0.839453</c:v>
                </c:pt>
                <c:pt idx="61">
                  <c:v>0.84921899999999995</c:v>
                </c:pt>
                <c:pt idx="62">
                  <c:v>0.86289099999999996</c:v>
                </c:pt>
                <c:pt idx="63">
                  <c:v>0.87460899999999997</c:v>
                </c:pt>
                <c:pt idx="64">
                  <c:v>0.88437500000000002</c:v>
                </c:pt>
                <c:pt idx="65">
                  <c:v>0.89023399999999997</c:v>
                </c:pt>
                <c:pt idx="66">
                  <c:v>0.89414099999999996</c:v>
                </c:pt>
                <c:pt idx="67">
                  <c:v>0.89609399999999995</c:v>
                </c:pt>
                <c:pt idx="68">
                  <c:v>0.9</c:v>
                </c:pt>
                <c:pt idx="69">
                  <c:v>0.90976599999999996</c:v>
                </c:pt>
                <c:pt idx="70">
                  <c:v>0.92539099999999996</c:v>
                </c:pt>
                <c:pt idx="71">
                  <c:v>0.94296899999999995</c:v>
                </c:pt>
                <c:pt idx="72">
                  <c:v>0.95664099999999996</c:v>
                </c:pt>
                <c:pt idx="73">
                  <c:v>0.96054700000000004</c:v>
                </c:pt>
                <c:pt idx="74">
                  <c:v>0.96054700000000004</c:v>
                </c:pt>
                <c:pt idx="75">
                  <c:v>0.95859399999999995</c:v>
                </c:pt>
                <c:pt idx="76">
                  <c:v>0.95859399999999995</c:v>
                </c:pt>
                <c:pt idx="77">
                  <c:v>0.96054700000000004</c:v>
                </c:pt>
                <c:pt idx="78">
                  <c:v>0.96640599999999999</c:v>
                </c:pt>
                <c:pt idx="79">
                  <c:v>0.97617200000000004</c:v>
                </c:pt>
                <c:pt idx="80">
                  <c:v>0.98789099999999996</c:v>
                </c:pt>
                <c:pt idx="81">
                  <c:v>1.0015620000000001</c:v>
                </c:pt>
                <c:pt idx="82">
                  <c:v>1.0132810000000001</c:v>
                </c:pt>
                <c:pt idx="83">
                  <c:v>1.0210939999999999</c:v>
                </c:pt>
                <c:pt idx="84">
                  <c:v>1.026953</c:v>
                </c:pt>
                <c:pt idx="85">
                  <c:v>1.0328120000000001</c:v>
                </c:pt>
                <c:pt idx="86">
                  <c:v>1.042578</c:v>
                </c:pt>
                <c:pt idx="87">
                  <c:v>1.0601560000000001</c:v>
                </c:pt>
                <c:pt idx="88">
                  <c:v>1.0835939999999999</c:v>
                </c:pt>
                <c:pt idx="89">
                  <c:v>1.116797</c:v>
                </c:pt>
                <c:pt idx="90">
                  <c:v>1.1460939999999999</c:v>
                </c:pt>
                <c:pt idx="91">
                  <c:v>1.1460939999999999</c:v>
                </c:pt>
                <c:pt idx="92">
                  <c:v>1.105078</c:v>
                </c:pt>
                <c:pt idx="93">
                  <c:v>1.042578</c:v>
                </c:pt>
                <c:pt idx="94">
                  <c:v>1.007422</c:v>
                </c:pt>
                <c:pt idx="95">
                  <c:v>1.0289060000000001</c:v>
                </c:pt>
                <c:pt idx="96">
                  <c:v>1.093359</c:v>
                </c:pt>
                <c:pt idx="97">
                  <c:v>1.1597660000000001</c:v>
                </c:pt>
                <c:pt idx="98">
                  <c:v>1.198828</c:v>
                </c:pt>
                <c:pt idx="99">
                  <c:v>1.2007810000000001</c:v>
                </c:pt>
                <c:pt idx="100">
                  <c:v>1.1734370000000001</c:v>
                </c:pt>
                <c:pt idx="101">
                  <c:v>1.136328</c:v>
                </c:pt>
                <c:pt idx="102">
                  <c:v>1.1070310000000001</c:v>
                </c:pt>
                <c:pt idx="103">
                  <c:v>1.1070310000000001</c:v>
                </c:pt>
                <c:pt idx="104">
                  <c:v>1.1382810000000001</c:v>
                </c:pt>
                <c:pt idx="105">
                  <c:v>1.1812499999999999</c:v>
                </c:pt>
                <c:pt idx="106">
                  <c:v>1.2124999999999999</c:v>
                </c:pt>
                <c:pt idx="107">
                  <c:v>1.210547</c:v>
                </c:pt>
                <c:pt idx="108">
                  <c:v>1.1812499999999999</c:v>
                </c:pt>
                <c:pt idx="109">
                  <c:v>1.1421870000000001</c:v>
                </c:pt>
                <c:pt idx="110">
                  <c:v>1.1187499999999999</c:v>
                </c:pt>
                <c:pt idx="111">
                  <c:v>1.124609</c:v>
                </c:pt>
                <c:pt idx="112">
                  <c:v>1.1597660000000001</c:v>
                </c:pt>
                <c:pt idx="113">
                  <c:v>1.2066410000000001</c:v>
                </c:pt>
                <c:pt idx="114">
                  <c:v>1.2437499999999999</c:v>
                </c:pt>
                <c:pt idx="115">
                  <c:v>1.2554689999999999</c:v>
                </c:pt>
                <c:pt idx="116">
                  <c:v>1.2398439999999999</c:v>
                </c:pt>
                <c:pt idx="117">
                  <c:v>1.2085939999999999</c:v>
                </c:pt>
                <c:pt idx="118">
                  <c:v>1.183203</c:v>
                </c:pt>
                <c:pt idx="119">
                  <c:v>1.1734370000000001</c:v>
                </c:pt>
                <c:pt idx="120">
                  <c:v>1.183203</c:v>
                </c:pt>
                <c:pt idx="121">
                  <c:v>1.2046870000000001</c:v>
                </c:pt>
                <c:pt idx="122">
                  <c:v>1.2281249999999999</c:v>
                </c:pt>
                <c:pt idx="123">
                  <c:v>1.2437499999999999</c:v>
                </c:pt>
                <c:pt idx="124">
                  <c:v>1.245703</c:v>
                </c:pt>
                <c:pt idx="125">
                  <c:v>1.2281249999999999</c:v>
                </c:pt>
                <c:pt idx="126">
                  <c:v>1.2046870000000001</c:v>
                </c:pt>
                <c:pt idx="127">
                  <c:v>1.1890620000000001</c:v>
                </c:pt>
                <c:pt idx="128">
                  <c:v>1.1890620000000001</c:v>
                </c:pt>
                <c:pt idx="129">
                  <c:v>1.2066410000000001</c:v>
                </c:pt>
                <c:pt idx="130">
                  <c:v>1.241797</c:v>
                </c:pt>
                <c:pt idx="131">
                  <c:v>1.276953</c:v>
                </c:pt>
                <c:pt idx="132">
                  <c:v>1.257422</c:v>
                </c:pt>
                <c:pt idx="133">
                  <c:v>1.1695310000000001</c:v>
                </c:pt>
                <c:pt idx="134">
                  <c:v>1.0992189999999999</c:v>
                </c:pt>
                <c:pt idx="135">
                  <c:v>1.077734</c:v>
                </c:pt>
                <c:pt idx="136">
                  <c:v>1.140234</c:v>
                </c:pt>
                <c:pt idx="137">
                  <c:v>1.261328</c:v>
                </c:pt>
                <c:pt idx="138">
                  <c:v>1.327734</c:v>
                </c:pt>
                <c:pt idx="139">
                  <c:v>1.2749999999999999</c:v>
                </c:pt>
                <c:pt idx="140">
                  <c:v>1.202734</c:v>
                </c:pt>
                <c:pt idx="141">
                  <c:v>1.1421870000000001</c:v>
                </c:pt>
                <c:pt idx="142">
                  <c:v>1.0972660000000001</c:v>
                </c:pt>
                <c:pt idx="143">
                  <c:v>1.1226560000000001</c:v>
                </c:pt>
                <c:pt idx="144">
                  <c:v>1.151953</c:v>
                </c:pt>
                <c:pt idx="145">
                  <c:v>1.132422</c:v>
                </c:pt>
                <c:pt idx="146">
                  <c:v>1.1031249999999999</c:v>
                </c:pt>
                <c:pt idx="147">
                  <c:v>1.0914060000000001</c:v>
                </c:pt>
                <c:pt idx="148">
                  <c:v>1.105078</c:v>
                </c:pt>
                <c:pt idx="149">
                  <c:v>1.1499999999999999</c:v>
                </c:pt>
                <c:pt idx="150">
                  <c:v>1.2124999999999999</c:v>
                </c:pt>
                <c:pt idx="151">
                  <c:v>1.261328</c:v>
                </c:pt>
                <c:pt idx="152">
                  <c:v>1.3003910000000001</c:v>
                </c:pt>
                <c:pt idx="153">
                  <c:v>1.2945310000000001</c:v>
                </c:pt>
                <c:pt idx="154">
                  <c:v>1.2437499999999999</c:v>
                </c:pt>
                <c:pt idx="155">
                  <c:v>1.1910160000000001</c:v>
                </c:pt>
                <c:pt idx="156">
                  <c:v>1.155859</c:v>
                </c:pt>
                <c:pt idx="157">
                  <c:v>1.1285160000000001</c:v>
                </c:pt>
                <c:pt idx="158">
                  <c:v>1.0835939999999999</c:v>
                </c:pt>
                <c:pt idx="159">
                  <c:v>1.0679689999999999</c:v>
                </c:pt>
                <c:pt idx="160">
                  <c:v>1.0992189999999999</c:v>
                </c:pt>
                <c:pt idx="161">
                  <c:v>1.163672</c:v>
                </c:pt>
                <c:pt idx="162">
                  <c:v>1.214453</c:v>
                </c:pt>
                <c:pt idx="163">
                  <c:v>1.241797</c:v>
                </c:pt>
                <c:pt idx="164">
                  <c:v>1.2691410000000001</c:v>
                </c:pt>
                <c:pt idx="165">
                  <c:v>1.2828120000000001</c:v>
                </c:pt>
                <c:pt idx="166">
                  <c:v>1.249609</c:v>
                </c:pt>
                <c:pt idx="167">
                  <c:v>1.1890620000000001</c:v>
                </c:pt>
                <c:pt idx="168">
                  <c:v>1.148047</c:v>
                </c:pt>
                <c:pt idx="169">
                  <c:v>1.1441410000000001</c:v>
                </c:pt>
                <c:pt idx="170">
                  <c:v>1.1656249999999999</c:v>
                </c:pt>
                <c:pt idx="171">
                  <c:v>1.179297</c:v>
                </c:pt>
                <c:pt idx="172">
                  <c:v>1.163672</c:v>
                </c:pt>
                <c:pt idx="173">
                  <c:v>1.1265620000000001</c:v>
                </c:pt>
                <c:pt idx="174">
                  <c:v>1.1070310000000001</c:v>
                </c:pt>
                <c:pt idx="175">
                  <c:v>1.124609</c:v>
                </c:pt>
                <c:pt idx="176">
                  <c:v>1.155859</c:v>
                </c:pt>
                <c:pt idx="177">
                  <c:v>1.1499999999999999</c:v>
                </c:pt>
                <c:pt idx="178">
                  <c:v>1.116797</c:v>
                </c:pt>
                <c:pt idx="179">
                  <c:v>1.116797</c:v>
                </c:pt>
                <c:pt idx="180">
                  <c:v>1.1441410000000001</c:v>
                </c:pt>
                <c:pt idx="181">
                  <c:v>1.1656249999999999</c:v>
                </c:pt>
                <c:pt idx="182">
                  <c:v>1.1539060000000001</c:v>
                </c:pt>
                <c:pt idx="183">
                  <c:v>1.1226560000000001</c:v>
                </c:pt>
                <c:pt idx="184">
                  <c:v>1.105078</c:v>
                </c:pt>
                <c:pt idx="185">
                  <c:v>1.1187499999999999</c:v>
                </c:pt>
                <c:pt idx="186">
                  <c:v>1.1148439999999999</c:v>
                </c:pt>
                <c:pt idx="187">
                  <c:v>1.0718749999999999</c:v>
                </c:pt>
                <c:pt idx="188">
                  <c:v>1.030859</c:v>
                </c:pt>
                <c:pt idx="189">
                  <c:v>1.0289060000000001</c:v>
                </c:pt>
                <c:pt idx="190">
                  <c:v>1.073828</c:v>
                </c:pt>
                <c:pt idx="191">
                  <c:v>1.1265620000000001</c:v>
                </c:pt>
                <c:pt idx="192">
                  <c:v>1.1460939999999999</c:v>
                </c:pt>
                <c:pt idx="193">
                  <c:v>1.1343749999999999</c:v>
                </c:pt>
                <c:pt idx="194">
                  <c:v>1.1187499999999999</c:v>
                </c:pt>
                <c:pt idx="195">
                  <c:v>1.1031249999999999</c:v>
                </c:pt>
                <c:pt idx="196">
                  <c:v>1.0757810000000001</c:v>
                </c:pt>
                <c:pt idx="197">
                  <c:v>1.023047</c:v>
                </c:pt>
                <c:pt idx="198">
                  <c:v>0.95664099999999996</c:v>
                </c:pt>
                <c:pt idx="199">
                  <c:v>0.90585899999999997</c:v>
                </c:pt>
                <c:pt idx="200">
                  <c:v>0.89414099999999996</c:v>
                </c:pt>
                <c:pt idx="201">
                  <c:v>0.933203</c:v>
                </c:pt>
                <c:pt idx="202">
                  <c:v>1.007422</c:v>
                </c:pt>
                <c:pt idx="203">
                  <c:v>1.0816410000000001</c:v>
                </c:pt>
                <c:pt idx="204">
                  <c:v>1.1128910000000001</c:v>
                </c:pt>
                <c:pt idx="205">
                  <c:v>1.101172</c:v>
                </c:pt>
                <c:pt idx="206">
                  <c:v>1.0679689999999999</c:v>
                </c:pt>
                <c:pt idx="207">
                  <c:v>1.0347660000000001</c:v>
                </c:pt>
                <c:pt idx="208">
                  <c:v>0.99765599999999999</c:v>
                </c:pt>
                <c:pt idx="209">
                  <c:v>0.95273399999999997</c:v>
                </c:pt>
                <c:pt idx="210">
                  <c:v>0.91171899999999995</c:v>
                </c:pt>
                <c:pt idx="211">
                  <c:v>0.89804700000000004</c:v>
                </c:pt>
                <c:pt idx="212">
                  <c:v>0.917578</c:v>
                </c:pt>
                <c:pt idx="213">
                  <c:v>0.93710899999999997</c:v>
                </c:pt>
                <c:pt idx="214">
                  <c:v>0.94101599999999996</c:v>
                </c:pt>
                <c:pt idx="215">
                  <c:v>0.91953099999999999</c:v>
                </c:pt>
                <c:pt idx="216">
                  <c:v>0.88828099999999999</c:v>
                </c:pt>
                <c:pt idx="217">
                  <c:v>0.870703</c:v>
                </c:pt>
                <c:pt idx="218">
                  <c:v>0.88242200000000004</c:v>
                </c:pt>
                <c:pt idx="219">
                  <c:v>0.92148399999999997</c:v>
                </c:pt>
                <c:pt idx="220">
                  <c:v>0.964453</c:v>
                </c:pt>
                <c:pt idx="221">
                  <c:v>0.98398399999999997</c:v>
                </c:pt>
                <c:pt idx="222">
                  <c:v>0.96250000000000002</c:v>
                </c:pt>
                <c:pt idx="223">
                  <c:v>0.92148399999999997</c:v>
                </c:pt>
                <c:pt idx="224">
                  <c:v>0.87851599999999996</c:v>
                </c:pt>
                <c:pt idx="225">
                  <c:v>0.85312500000000002</c:v>
                </c:pt>
                <c:pt idx="226">
                  <c:v>0.84335899999999997</c:v>
                </c:pt>
                <c:pt idx="227">
                  <c:v>0.84335899999999997</c:v>
                </c:pt>
                <c:pt idx="228">
                  <c:v>0.84921899999999995</c:v>
                </c:pt>
                <c:pt idx="229">
                  <c:v>0.86289099999999996</c:v>
                </c:pt>
                <c:pt idx="230">
                  <c:v>0.88046899999999995</c:v>
                </c:pt>
                <c:pt idx="231">
                  <c:v>0.87851599999999996</c:v>
                </c:pt>
                <c:pt idx="232">
                  <c:v>0.85312500000000002</c:v>
                </c:pt>
                <c:pt idx="233">
                  <c:v>0.80234399999999995</c:v>
                </c:pt>
                <c:pt idx="234">
                  <c:v>0.75937500000000002</c:v>
                </c:pt>
                <c:pt idx="235">
                  <c:v>0.75351599999999996</c:v>
                </c:pt>
                <c:pt idx="236">
                  <c:v>0.78867200000000004</c:v>
                </c:pt>
                <c:pt idx="237">
                  <c:v>0.83359399999999995</c:v>
                </c:pt>
                <c:pt idx="238">
                  <c:v>0.85703099999999999</c:v>
                </c:pt>
                <c:pt idx="239">
                  <c:v>0.85312500000000002</c:v>
                </c:pt>
                <c:pt idx="240">
                  <c:v>0.83164099999999996</c:v>
                </c:pt>
                <c:pt idx="241">
                  <c:v>0.81015599999999999</c:v>
                </c:pt>
                <c:pt idx="242">
                  <c:v>0.792578</c:v>
                </c:pt>
                <c:pt idx="243">
                  <c:v>0.77890599999999999</c:v>
                </c:pt>
                <c:pt idx="244">
                  <c:v>0.76328099999999999</c:v>
                </c:pt>
                <c:pt idx="245">
                  <c:v>0.75546899999999995</c:v>
                </c:pt>
                <c:pt idx="246">
                  <c:v>0.75546899999999995</c:v>
                </c:pt>
                <c:pt idx="247">
                  <c:v>0.76328099999999999</c:v>
                </c:pt>
                <c:pt idx="248">
                  <c:v>0.75742200000000004</c:v>
                </c:pt>
                <c:pt idx="249">
                  <c:v>0.73203099999999999</c:v>
                </c:pt>
                <c:pt idx="250">
                  <c:v>0.698828</c:v>
                </c:pt>
                <c:pt idx="251">
                  <c:v>0.67343699999999995</c:v>
                </c:pt>
                <c:pt idx="252">
                  <c:v>0.67148399999999997</c:v>
                </c:pt>
                <c:pt idx="253">
                  <c:v>0.69101599999999996</c:v>
                </c:pt>
                <c:pt idx="254">
                  <c:v>0.71835899999999997</c:v>
                </c:pt>
                <c:pt idx="255">
                  <c:v>0.73789099999999996</c:v>
                </c:pt>
                <c:pt idx="256">
                  <c:v>0.73984399999999995</c:v>
                </c:pt>
                <c:pt idx="257">
                  <c:v>0.72226599999999996</c:v>
                </c:pt>
                <c:pt idx="258">
                  <c:v>0.69687500000000002</c:v>
                </c:pt>
                <c:pt idx="259">
                  <c:v>0.67539099999999996</c:v>
                </c:pt>
                <c:pt idx="260">
                  <c:v>0.66171899999999995</c:v>
                </c:pt>
                <c:pt idx="261">
                  <c:v>0.65390599999999999</c:v>
                </c:pt>
                <c:pt idx="262">
                  <c:v>0.64414099999999996</c:v>
                </c:pt>
                <c:pt idx="263">
                  <c:v>0.63437500000000002</c:v>
                </c:pt>
                <c:pt idx="264">
                  <c:v>0.62656199999999995</c:v>
                </c:pt>
                <c:pt idx="265">
                  <c:v>0.62851599999999996</c:v>
                </c:pt>
                <c:pt idx="266">
                  <c:v>0.62851599999999996</c:v>
                </c:pt>
                <c:pt idx="267">
                  <c:v>0.62265599999999999</c:v>
                </c:pt>
                <c:pt idx="268">
                  <c:v>0.61093699999999995</c:v>
                </c:pt>
                <c:pt idx="269">
                  <c:v>0.605078</c:v>
                </c:pt>
                <c:pt idx="270">
                  <c:v>0.60898399999999997</c:v>
                </c:pt>
                <c:pt idx="271">
                  <c:v>0.620703</c:v>
                </c:pt>
                <c:pt idx="272">
                  <c:v>0.62656199999999995</c:v>
                </c:pt>
                <c:pt idx="273">
                  <c:v>0.61679700000000004</c:v>
                </c:pt>
                <c:pt idx="274">
                  <c:v>0.59921899999999995</c:v>
                </c:pt>
                <c:pt idx="275">
                  <c:v>0.58164099999999996</c:v>
                </c:pt>
                <c:pt idx="276">
                  <c:v>0.573828</c:v>
                </c:pt>
                <c:pt idx="277">
                  <c:v>0.56992200000000004</c:v>
                </c:pt>
                <c:pt idx="278">
                  <c:v>0.56601599999999996</c:v>
                </c:pt>
                <c:pt idx="279">
                  <c:v>0.558203</c:v>
                </c:pt>
                <c:pt idx="280">
                  <c:v>0.55234399999999995</c:v>
                </c:pt>
                <c:pt idx="281">
                  <c:v>0.54843699999999995</c:v>
                </c:pt>
                <c:pt idx="282">
                  <c:v>0.54062500000000002</c:v>
                </c:pt>
                <c:pt idx="283">
                  <c:v>0.54062500000000002</c:v>
                </c:pt>
                <c:pt idx="284">
                  <c:v>0.56406199999999995</c:v>
                </c:pt>
                <c:pt idx="285">
                  <c:v>0.60117200000000004</c:v>
                </c:pt>
                <c:pt idx="286">
                  <c:v>0.61093699999999995</c:v>
                </c:pt>
                <c:pt idx="287">
                  <c:v>0.56406199999999995</c:v>
                </c:pt>
                <c:pt idx="288">
                  <c:v>0.48593700000000001</c:v>
                </c:pt>
                <c:pt idx="289">
                  <c:v>0.433203</c:v>
                </c:pt>
                <c:pt idx="290">
                  <c:v>0.433203</c:v>
                </c:pt>
                <c:pt idx="291">
                  <c:v>0.47226600000000002</c:v>
                </c:pt>
                <c:pt idx="292">
                  <c:v>0.54062500000000002</c:v>
                </c:pt>
                <c:pt idx="293">
                  <c:v>0.62460899999999997</c:v>
                </c:pt>
                <c:pt idx="294">
                  <c:v>0.67734399999999995</c:v>
                </c:pt>
                <c:pt idx="295">
                  <c:v>0.66171899999999995</c:v>
                </c:pt>
                <c:pt idx="296">
                  <c:v>0.58750000000000002</c:v>
                </c:pt>
                <c:pt idx="297">
                  <c:v>0.50351599999999996</c:v>
                </c:pt>
                <c:pt idx="298">
                  <c:v>0.45468700000000001</c:v>
                </c:pt>
                <c:pt idx="299">
                  <c:v>0.442969</c:v>
                </c:pt>
                <c:pt idx="300">
                  <c:v>0.45664100000000002</c:v>
                </c:pt>
                <c:pt idx="301">
                  <c:v>0.49765599999999999</c:v>
                </c:pt>
                <c:pt idx="302">
                  <c:v>0.55039099999999996</c:v>
                </c:pt>
                <c:pt idx="303">
                  <c:v>0.58359399999999995</c:v>
                </c:pt>
                <c:pt idx="304">
                  <c:v>0.58554700000000004</c:v>
                </c:pt>
                <c:pt idx="305">
                  <c:v>0.56601599999999996</c:v>
                </c:pt>
                <c:pt idx="306">
                  <c:v>0.53671899999999995</c:v>
                </c:pt>
                <c:pt idx="307">
                  <c:v>0.49960900000000003</c:v>
                </c:pt>
                <c:pt idx="308">
                  <c:v>0.47812500000000002</c:v>
                </c:pt>
                <c:pt idx="309">
                  <c:v>0.50156199999999995</c:v>
                </c:pt>
                <c:pt idx="310">
                  <c:v>0.56210899999999997</c:v>
                </c:pt>
                <c:pt idx="311">
                  <c:v>0.62460899999999997</c:v>
                </c:pt>
                <c:pt idx="312">
                  <c:v>0.65585899999999997</c:v>
                </c:pt>
                <c:pt idx="313">
                  <c:v>0.651953</c:v>
                </c:pt>
                <c:pt idx="314">
                  <c:v>0.61289099999999996</c:v>
                </c:pt>
                <c:pt idx="315">
                  <c:v>0.55234399999999995</c:v>
                </c:pt>
                <c:pt idx="316">
                  <c:v>0.49375000000000002</c:v>
                </c:pt>
                <c:pt idx="317">
                  <c:v>0.458594</c:v>
                </c:pt>
                <c:pt idx="318">
                  <c:v>0.45664100000000002</c:v>
                </c:pt>
                <c:pt idx="319">
                  <c:v>0.48398400000000003</c:v>
                </c:pt>
                <c:pt idx="320">
                  <c:v>0.53476599999999996</c:v>
                </c:pt>
                <c:pt idx="321">
                  <c:v>0.58750000000000002</c:v>
                </c:pt>
                <c:pt idx="322">
                  <c:v>0.61289099999999996</c:v>
                </c:pt>
                <c:pt idx="323">
                  <c:v>0.605078</c:v>
                </c:pt>
                <c:pt idx="324">
                  <c:v>0.58359399999999995</c:v>
                </c:pt>
                <c:pt idx="325">
                  <c:v>0.57968699999999995</c:v>
                </c:pt>
                <c:pt idx="326">
                  <c:v>0.58554700000000004</c:v>
                </c:pt>
                <c:pt idx="327">
                  <c:v>0.58554700000000004</c:v>
                </c:pt>
                <c:pt idx="328">
                  <c:v>0.573828</c:v>
                </c:pt>
                <c:pt idx="329">
                  <c:v>0.56992200000000004</c:v>
                </c:pt>
                <c:pt idx="330">
                  <c:v>0.56796899999999995</c:v>
                </c:pt>
                <c:pt idx="331">
                  <c:v>0.558203</c:v>
                </c:pt>
                <c:pt idx="332">
                  <c:v>0.53867200000000004</c:v>
                </c:pt>
                <c:pt idx="333">
                  <c:v>0.52890599999999999</c:v>
                </c:pt>
                <c:pt idx="334">
                  <c:v>0.54648399999999997</c:v>
                </c:pt>
                <c:pt idx="335">
                  <c:v>0.57773399999999997</c:v>
                </c:pt>
                <c:pt idx="336">
                  <c:v>0.61093699999999995</c:v>
                </c:pt>
                <c:pt idx="337">
                  <c:v>0.64609399999999995</c:v>
                </c:pt>
                <c:pt idx="338">
                  <c:v>0.67539099999999996</c:v>
                </c:pt>
                <c:pt idx="339">
                  <c:v>0.68710899999999997</c:v>
                </c:pt>
                <c:pt idx="340">
                  <c:v>0.67929700000000004</c:v>
                </c:pt>
                <c:pt idx="341">
                  <c:v>0.65390599999999999</c:v>
                </c:pt>
                <c:pt idx="342">
                  <c:v>0.62265599999999999</c:v>
                </c:pt>
                <c:pt idx="343">
                  <c:v>0.59335899999999997</c:v>
                </c:pt>
                <c:pt idx="344">
                  <c:v>0.58750000000000002</c:v>
                </c:pt>
                <c:pt idx="345">
                  <c:v>0.605078</c:v>
                </c:pt>
                <c:pt idx="346">
                  <c:v>0.63046899999999995</c:v>
                </c:pt>
                <c:pt idx="347">
                  <c:v>0.64609399999999995</c:v>
                </c:pt>
                <c:pt idx="348">
                  <c:v>0.65</c:v>
                </c:pt>
                <c:pt idx="349">
                  <c:v>0.66367200000000004</c:v>
                </c:pt>
                <c:pt idx="350">
                  <c:v>0.68906199999999995</c:v>
                </c:pt>
                <c:pt idx="351">
                  <c:v>0.714453</c:v>
                </c:pt>
                <c:pt idx="352">
                  <c:v>0.72421899999999995</c:v>
                </c:pt>
                <c:pt idx="353">
                  <c:v>0.72617200000000004</c:v>
                </c:pt>
                <c:pt idx="354">
                  <c:v>0.730078</c:v>
                </c:pt>
                <c:pt idx="355">
                  <c:v>0.73398399999999997</c:v>
                </c:pt>
                <c:pt idx="356">
                  <c:v>0.72031199999999995</c:v>
                </c:pt>
                <c:pt idx="357">
                  <c:v>0.69296899999999995</c:v>
                </c:pt>
                <c:pt idx="358">
                  <c:v>0.667578</c:v>
                </c:pt>
                <c:pt idx="359">
                  <c:v>0.65781199999999995</c:v>
                </c:pt>
                <c:pt idx="360">
                  <c:v>0.67148399999999997</c:v>
                </c:pt>
                <c:pt idx="361">
                  <c:v>0.69492200000000004</c:v>
                </c:pt>
                <c:pt idx="362">
                  <c:v>0.72421899999999995</c:v>
                </c:pt>
                <c:pt idx="363">
                  <c:v>0.75546899999999995</c:v>
                </c:pt>
                <c:pt idx="364">
                  <c:v>0.776953</c:v>
                </c:pt>
                <c:pt idx="365">
                  <c:v>0.78476599999999996</c:v>
                </c:pt>
                <c:pt idx="366">
                  <c:v>0.78085899999999997</c:v>
                </c:pt>
                <c:pt idx="367">
                  <c:v>0.77109399999999995</c:v>
                </c:pt>
                <c:pt idx="368">
                  <c:v>0.75937500000000002</c:v>
                </c:pt>
                <c:pt idx="369">
                  <c:v>0.75351599999999996</c:v>
                </c:pt>
                <c:pt idx="370">
                  <c:v>0.74765599999999999</c:v>
                </c:pt>
                <c:pt idx="371">
                  <c:v>0.745703</c:v>
                </c:pt>
                <c:pt idx="372">
                  <c:v>0.74179700000000004</c:v>
                </c:pt>
                <c:pt idx="373">
                  <c:v>0.745703</c:v>
                </c:pt>
                <c:pt idx="374">
                  <c:v>0.75546899999999995</c:v>
                </c:pt>
                <c:pt idx="375">
                  <c:v>0.76523399999999997</c:v>
                </c:pt>
                <c:pt idx="376">
                  <c:v>0.77109399999999995</c:v>
                </c:pt>
                <c:pt idx="377">
                  <c:v>0.776953</c:v>
                </c:pt>
                <c:pt idx="378">
                  <c:v>0.78867200000000004</c:v>
                </c:pt>
                <c:pt idx="379">
                  <c:v>0.80429700000000004</c:v>
                </c:pt>
                <c:pt idx="380">
                  <c:v>0.81406199999999995</c:v>
                </c:pt>
                <c:pt idx="381">
                  <c:v>0.80625000000000002</c:v>
                </c:pt>
                <c:pt idx="382">
                  <c:v>0.79062500000000002</c:v>
                </c:pt>
                <c:pt idx="383">
                  <c:v>0.776953</c:v>
                </c:pt>
                <c:pt idx="384">
                  <c:v>0.77500000000000002</c:v>
                </c:pt>
                <c:pt idx="385">
                  <c:v>0.78476599999999996</c:v>
                </c:pt>
                <c:pt idx="386">
                  <c:v>0.79648399999999997</c:v>
                </c:pt>
                <c:pt idx="387">
                  <c:v>0.81210899999999997</c:v>
                </c:pt>
                <c:pt idx="388">
                  <c:v>0.82578099999999999</c:v>
                </c:pt>
                <c:pt idx="389">
                  <c:v>0.83750000000000002</c:v>
                </c:pt>
                <c:pt idx="390">
                  <c:v>0.84531199999999995</c:v>
                </c:pt>
                <c:pt idx="391">
                  <c:v>0.84531199999999995</c:v>
                </c:pt>
                <c:pt idx="392">
                  <c:v>0.84140599999999999</c:v>
                </c:pt>
                <c:pt idx="393">
                  <c:v>0.84140599999999999</c:v>
                </c:pt>
                <c:pt idx="394">
                  <c:v>0.84726599999999996</c:v>
                </c:pt>
                <c:pt idx="395">
                  <c:v>0.85898399999999997</c:v>
                </c:pt>
                <c:pt idx="396">
                  <c:v>0.870703</c:v>
                </c:pt>
                <c:pt idx="397">
                  <c:v>0.88242200000000004</c:v>
                </c:pt>
                <c:pt idx="398">
                  <c:v>0.89023399999999997</c:v>
                </c:pt>
                <c:pt idx="399">
                  <c:v>0.89609399999999995</c:v>
                </c:pt>
                <c:pt idx="400">
                  <c:v>0.9</c:v>
                </c:pt>
                <c:pt idx="401">
                  <c:v>0.901953</c:v>
                </c:pt>
                <c:pt idx="402">
                  <c:v>0.90781199999999995</c:v>
                </c:pt>
                <c:pt idx="403">
                  <c:v>0.91953099999999999</c:v>
                </c:pt>
                <c:pt idx="404">
                  <c:v>0.93710899999999997</c:v>
                </c:pt>
                <c:pt idx="405">
                  <c:v>0.95078099999999999</c:v>
                </c:pt>
                <c:pt idx="406">
                  <c:v>0.95664099999999996</c:v>
                </c:pt>
                <c:pt idx="407">
                  <c:v>0.96054700000000004</c:v>
                </c:pt>
                <c:pt idx="408">
                  <c:v>0.96054700000000004</c:v>
                </c:pt>
                <c:pt idx="409">
                  <c:v>0.96054700000000004</c:v>
                </c:pt>
                <c:pt idx="410">
                  <c:v>0.96250000000000002</c:v>
                </c:pt>
                <c:pt idx="411">
                  <c:v>0.96640599999999999</c:v>
                </c:pt>
                <c:pt idx="412">
                  <c:v>0.97421899999999995</c:v>
                </c:pt>
                <c:pt idx="413">
                  <c:v>0.98398399999999997</c:v>
                </c:pt>
                <c:pt idx="414">
                  <c:v>0.995703</c:v>
                </c:pt>
                <c:pt idx="415">
                  <c:v>1.007422</c:v>
                </c:pt>
                <c:pt idx="416">
                  <c:v>1.0171870000000001</c:v>
                </c:pt>
                <c:pt idx="417">
                  <c:v>1.0249999999999999</c:v>
                </c:pt>
                <c:pt idx="418">
                  <c:v>1.0347660000000001</c:v>
                </c:pt>
                <c:pt idx="419">
                  <c:v>1.0445310000000001</c:v>
                </c:pt>
                <c:pt idx="420">
                  <c:v>1.058203</c:v>
                </c:pt>
                <c:pt idx="421">
                  <c:v>1.073828</c:v>
                </c:pt>
                <c:pt idx="422">
                  <c:v>1.0972660000000001</c:v>
                </c:pt>
                <c:pt idx="423">
                  <c:v>1.124609</c:v>
                </c:pt>
                <c:pt idx="424">
                  <c:v>1.140234</c:v>
                </c:pt>
                <c:pt idx="425">
                  <c:v>1.1226560000000001</c:v>
                </c:pt>
                <c:pt idx="426">
                  <c:v>1.0718749999999999</c:v>
                </c:pt>
                <c:pt idx="427">
                  <c:v>1.0289060000000001</c:v>
                </c:pt>
                <c:pt idx="428">
                  <c:v>1.030859</c:v>
                </c:pt>
                <c:pt idx="429">
                  <c:v>1.077734</c:v>
                </c:pt>
                <c:pt idx="430">
                  <c:v>1.1382810000000001</c:v>
                </c:pt>
                <c:pt idx="431">
                  <c:v>1.1812499999999999</c:v>
                </c:pt>
                <c:pt idx="432">
                  <c:v>1.1910160000000001</c:v>
                </c:pt>
                <c:pt idx="433">
                  <c:v>1.1753910000000001</c:v>
                </c:pt>
                <c:pt idx="434">
                  <c:v>1.1441410000000001</c:v>
                </c:pt>
                <c:pt idx="435">
                  <c:v>1.1187499999999999</c:v>
                </c:pt>
                <c:pt idx="436">
                  <c:v>1.1128910000000001</c:v>
                </c:pt>
                <c:pt idx="437">
                  <c:v>1.136328</c:v>
                </c:pt>
                <c:pt idx="438">
                  <c:v>1.1734370000000001</c:v>
                </c:pt>
                <c:pt idx="439">
                  <c:v>1.202734</c:v>
                </c:pt>
                <c:pt idx="440">
                  <c:v>1.2085939999999999</c:v>
                </c:pt>
                <c:pt idx="441">
                  <c:v>1.183203</c:v>
                </c:pt>
                <c:pt idx="442">
                  <c:v>1.148047</c:v>
                </c:pt>
                <c:pt idx="443">
                  <c:v>1.120703</c:v>
                </c:pt>
                <c:pt idx="444">
                  <c:v>1.1226560000000001</c:v>
                </c:pt>
                <c:pt idx="445">
                  <c:v>1.151953</c:v>
                </c:pt>
                <c:pt idx="446">
                  <c:v>1.198828</c:v>
                </c:pt>
                <c:pt idx="447">
                  <c:v>1.2398439999999999</c:v>
                </c:pt>
                <c:pt idx="448">
                  <c:v>1.2593749999999999</c:v>
                </c:pt>
                <c:pt idx="449">
                  <c:v>1.245703</c:v>
                </c:pt>
                <c:pt idx="450">
                  <c:v>1.214453</c:v>
                </c:pt>
                <c:pt idx="451">
                  <c:v>1.183203</c:v>
                </c:pt>
                <c:pt idx="452">
                  <c:v>1.1695310000000001</c:v>
                </c:pt>
                <c:pt idx="453">
                  <c:v>1.1773439999999999</c:v>
                </c:pt>
                <c:pt idx="454">
                  <c:v>1.198828</c:v>
                </c:pt>
                <c:pt idx="455">
                  <c:v>1.226172</c:v>
                </c:pt>
                <c:pt idx="456">
                  <c:v>1.2437499999999999</c:v>
                </c:pt>
                <c:pt idx="457">
                  <c:v>1.2476560000000001</c:v>
                </c:pt>
                <c:pt idx="458">
                  <c:v>1.2359370000000001</c:v>
                </c:pt>
                <c:pt idx="459">
                  <c:v>1.2124999999999999</c:v>
                </c:pt>
                <c:pt idx="460">
                  <c:v>1.1910160000000001</c:v>
                </c:pt>
                <c:pt idx="461">
                  <c:v>1.1851560000000001</c:v>
                </c:pt>
                <c:pt idx="462">
                  <c:v>1.198828</c:v>
                </c:pt>
                <c:pt idx="463">
                  <c:v>1.2320310000000001</c:v>
                </c:pt>
                <c:pt idx="464">
                  <c:v>1.273047</c:v>
                </c:pt>
                <c:pt idx="465">
                  <c:v>1.2789060000000001</c:v>
                </c:pt>
                <c:pt idx="466">
                  <c:v>1.210547</c:v>
                </c:pt>
                <c:pt idx="467">
                  <c:v>1.1226560000000001</c:v>
                </c:pt>
                <c:pt idx="468">
                  <c:v>1.073828</c:v>
                </c:pt>
                <c:pt idx="469">
                  <c:v>1.101172</c:v>
                </c:pt>
                <c:pt idx="470">
                  <c:v>1.214453</c:v>
                </c:pt>
                <c:pt idx="471">
                  <c:v>1.3160160000000001</c:v>
                </c:pt>
                <c:pt idx="472">
                  <c:v>1.3062499999999999</c:v>
                </c:pt>
                <c:pt idx="473">
                  <c:v>1.233984</c:v>
                </c:pt>
                <c:pt idx="474">
                  <c:v>1.1656249999999999</c:v>
                </c:pt>
                <c:pt idx="475">
                  <c:v>1.1031249999999999</c:v>
                </c:pt>
                <c:pt idx="476">
                  <c:v>1.0992189999999999</c:v>
                </c:pt>
                <c:pt idx="477">
                  <c:v>1.132422</c:v>
                </c:pt>
                <c:pt idx="478">
                  <c:v>1.1265620000000001</c:v>
                </c:pt>
                <c:pt idx="479">
                  <c:v>1.0992189999999999</c:v>
                </c:pt>
                <c:pt idx="480">
                  <c:v>1.077734</c:v>
                </c:pt>
                <c:pt idx="481">
                  <c:v>1.077734</c:v>
                </c:pt>
                <c:pt idx="482">
                  <c:v>1.1148439999999999</c:v>
                </c:pt>
                <c:pt idx="483">
                  <c:v>1.1773439999999999</c:v>
                </c:pt>
                <c:pt idx="484">
                  <c:v>1.2378910000000001</c:v>
                </c:pt>
                <c:pt idx="485">
                  <c:v>1.2847660000000001</c:v>
                </c:pt>
                <c:pt idx="486">
                  <c:v>1.3023439999999999</c:v>
                </c:pt>
                <c:pt idx="487">
                  <c:v>1.2671870000000001</c:v>
                </c:pt>
                <c:pt idx="488">
                  <c:v>1.214453</c:v>
                </c:pt>
                <c:pt idx="489">
                  <c:v>1.1734370000000001</c:v>
                </c:pt>
                <c:pt idx="490">
                  <c:v>1.1441410000000001</c:v>
                </c:pt>
                <c:pt idx="491">
                  <c:v>1.101172</c:v>
                </c:pt>
                <c:pt idx="492">
                  <c:v>1.0679689999999999</c:v>
                </c:pt>
                <c:pt idx="493">
                  <c:v>1.077734</c:v>
                </c:pt>
                <c:pt idx="494">
                  <c:v>1.132422</c:v>
                </c:pt>
                <c:pt idx="495">
                  <c:v>1.1929689999999999</c:v>
                </c:pt>
                <c:pt idx="496">
                  <c:v>1.2320310000000001</c:v>
                </c:pt>
                <c:pt idx="497">
                  <c:v>1.2632810000000001</c:v>
                </c:pt>
                <c:pt idx="498">
                  <c:v>1.2867189999999999</c:v>
                </c:pt>
                <c:pt idx="499">
                  <c:v>1.2691410000000001</c:v>
                </c:pt>
                <c:pt idx="500">
                  <c:v>1.214453</c:v>
                </c:pt>
                <c:pt idx="501">
                  <c:v>1.1597660000000001</c:v>
                </c:pt>
                <c:pt idx="502">
                  <c:v>1.1382810000000001</c:v>
                </c:pt>
                <c:pt idx="503">
                  <c:v>1.151953</c:v>
                </c:pt>
                <c:pt idx="504">
                  <c:v>1.1734370000000001</c:v>
                </c:pt>
                <c:pt idx="505">
                  <c:v>1.171484</c:v>
                </c:pt>
                <c:pt idx="506">
                  <c:v>1.1421870000000001</c:v>
                </c:pt>
                <c:pt idx="507">
                  <c:v>1.1128910000000001</c:v>
                </c:pt>
                <c:pt idx="508">
                  <c:v>1.1109370000000001</c:v>
                </c:pt>
                <c:pt idx="509">
                  <c:v>1.140234</c:v>
                </c:pt>
                <c:pt idx="510">
                  <c:v>1.1539060000000001</c:v>
                </c:pt>
                <c:pt idx="511">
                  <c:v>1.1285160000000001</c:v>
                </c:pt>
                <c:pt idx="512">
                  <c:v>1.1148439999999999</c:v>
                </c:pt>
                <c:pt idx="513">
                  <c:v>1.1343749999999999</c:v>
                </c:pt>
                <c:pt idx="514">
                  <c:v>1.1597660000000001</c:v>
                </c:pt>
                <c:pt idx="515">
                  <c:v>1.163672</c:v>
                </c:pt>
                <c:pt idx="516">
                  <c:v>1.136328</c:v>
                </c:pt>
                <c:pt idx="517">
                  <c:v>1.1070310000000001</c:v>
                </c:pt>
                <c:pt idx="518">
                  <c:v>1.1070310000000001</c:v>
                </c:pt>
                <c:pt idx="519">
                  <c:v>1.1128910000000001</c:v>
                </c:pt>
                <c:pt idx="520">
                  <c:v>1.0874999999999999</c:v>
                </c:pt>
                <c:pt idx="521">
                  <c:v>1.0484370000000001</c:v>
                </c:pt>
                <c:pt idx="522">
                  <c:v>1.026953</c:v>
                </c:pt>
                <c:pt idx="523">
                  <c:v>1.054297</c:v>
                </c:pt>
                <c:pt idx="524">
                  <c:v>1.1070310000000001</c:v>
                </c:pt>
                <c:pt idx="525">
                  <c:v>1.1441410000000001</c:v>
                </c:pt>
                <c:pt idx="526">
                  <c:v>1.1421870000000001</c:v>
                </c:pt>
                <c:pt idx="527">
                  <c:v>1.1265620000000001</c:v>
                </c:pt>
                <c:pt idx="528">
                  <c:v>1.108984</c:v>
                </c:pt>
                <c:pt idx="529">
                  <c:v>1.085547</c:v>
                </c:pt>
                <c:pt idx="530">
                  <c:v>1.046484</c:v>
                </c:pt>
                <c:pt idx="531">
                  <c:v>0.98593699999999995</c:v>
                </c:pt>
                <c:pt idx="532">
                  <c:v>0.93125000000000002</c:v>
                </c:pt>
                <c:pt idx="533">
                  <c:v>0.9</c:v>
                </c:pt>
                <c:pt idx="534">
                  <c:v>0.91367200000000004</c:v>
                </c:pt>
                <c:pt idx="535">
                  <c:v>0.97031199999999995</c:v>
                </c:pt>
                <c:pt idx="536">
                  <c:v>1.046484</c:v>
                </c:pt>
                <c:pt idx="537">
                  <c:v>1.0992189999999999</c:v>
                </c:pt>
                <c:pt idx="538">
                  <c:v>1.1109370000000001</c:v>
                </c:pt>
                <c:pt idx="539">
                  <c:v>1.0874999999999999</c:v>
                </c:pt>
                <c:pt idx="540">
                  <c:v>1.054297</c:v>
                </c:pt>
                <c:pt idx="541">
                  <c:v>1.0191410000000001</c:v>
                </c:pt>
                <c:pt idx="542">
                  <c:v>0.97617200000000004</c:v>
                </c:pt>
                <c:pt idx="543">
                  <c:v>0.92734399999999995</c:v>
                </c:pt>
                <c:pt idx="544">
                  <c:v>0.89609399999999995</c:v>
                </c:pt>
                <c:pt idx="545">
                  <c:v>0.9</c:v>
                </c:pt>
                <c:pt idx="546">
                  <c:v>0.92343699999999995</c:v>
                </c:pt>
                <c:pt idx="547">
                  <c:v>0.93906199999999995</c:v>
                </c:pt>
                <c:pt idx="548">
                  <c:v>0.93125000000000002</c:v>
                </c:pt>
                <c:pt idx="549">
                  <c:v>0.90585899999999997</c:v>
                </c:pt>
                <c:pt idx="550">
                  <c:v>0.88046899999999995</c:v>
                </c:pt>
                <c:pt idx="551">
                  <c:v>0.87656199999999995</c:v>
                </c:pt>
                <c:pt idx="552">
                  <c:v>0.90390599999999999</c:v>
                </c:pt>
                <c:pt idx="553">
                  <c:v>0.94492200000000004</c:v>
                </c:pt>
                <c:pt idx="554">
                  <c:v>0.97812500000000002</c:v>
                </c:pt>
                <c:pt idx="555">
                  <c:v>0.97617200000000004</c:v>
                </c:pt>
                <c:pt idx="556">
                  <c:v>0.94296899999999995</c:v>
                </c:pt>
                <c:pt idx="557">
                  <c:v>0.89609399999999995</c:v>
                </c:pt>
                <c:pt idx="558">
                  <c:v>0.86289099999999996</c:v>
                </c:pt>
                <c:pt idx="559">
                  <c:v>0.84531199999999995</c:v>
                </c:pt>
                <c:pt idx="560">
                  <c:v>0.84140599999999999</c:v>
                </c:pt>
                <c:pt idx="561">
                  <c:v>0.84531199999999995</c:v>
                </c:pt>
                <c:pt idx="562">
                  <c:v>0.855078</c:v>
                </c:pt>
                <c:pt idx="563">
                  <c:v>0.870703</c:v>
                </c:pt>
                <c:pt idx="564">
                  <c:v>0.88046899999999995</c:v>
                </c:pt>
                <c:pt idx="565">
                  <c:v>0.86875000000000002</c:v>
                </c:pt>
                <c:pt idx="566">
                  <c:v>0.82968699999999995</c:v>
                </c:pt>
                <c:pt idx="567">
                  <c:v>0.78085899999999997</c:v>
                </c:pt>
                <c:pt idx="568">
                  <c:v>0.75546899999999995</c:v>
                </c:pt>
                <c:pt idx="569">
                  <c:v>0.76914099999999996</c:v>
                </c:pt>
                <c:pt idx="570">
                  <c:v>0.81210899999999997</c:v>
                </c:pt>
                <c:pt idx="571">
                  <c:v>0.84726599999999996</c:v>
                </c:pt>
                <c:pt idx="572">
                  <c:v>0.85703099999999999</c:v>
                </c:pt>
                <c:pt idx="573">
                  <c:v>0.84140599999999999</c:v>
                </c:pt>
                <c:pt idx="574">
                  <c:v>0.81992200000000004</c:v>
                </c:pt>
                <c:pt idx="575">
                  <c:v>0.79843699999999995</c:v>
                </c:pt>
                <c:pt idx="576">
                  <c:v>0.78476599999999996</c:v>
                </c:pt>
                <c:pt idx="577">
                  <c:v>0.77109399999999995</c:v>
                </c:pt>
                <c:pt idx="578">
                  <c:v>0.75937500000000002</c:v>
                </c:pt>
                <c:pt idx="579">
                  <c:v>0.75546899999999995</c:v>
                </c:pt>
                <c:pt idx="580">
                  <c:v>0.761328</c:v>
                </c:pt>
                <c:pt idx="581">
                  <c:v>0.761328</c:v>
                </c:pt>
                <c:pt idx="582">
                  <c:v>0.74765599999999999</c:v>
                </c:pt>
                <c:pt idx="583">
                  <c:v>0.71640599999999999</c:v>
                </c:pt>
                <c:pt idx="584">
                  <c:v>0.68515599999999999</c:v>
                </c:pt>
                <c:pt idx="585">
                  <c:v>0.67148399999999997</c:v>
                </c:pt>
                <c:pt idx="586">
                  <c:v>0.67929700000000004</c:v>
                </c:pt>
                <c:pt idx="587">
                  <c:v>0.70273399999999997</c:v>
                </c:pt>
                <c:pt idx="588">
                  <c:v>0.72617200000000004</c:v>
                </c:pt>
                <c:pt idx="589">
                  <c:v>0.73984399999999995</c:v>
                </c:pt>
                <c:pt idx="590">
                  <c:v>0.73203099999999999</c:v>
                </c:pt>
                <c:pt idx="591">
                  <c:v>0.71054700000000004</c:v>
                </c:pt>
                <c:pt idx="592">
                  <c:v>0.68710899999999997</c:v>
                </c:pt>
                <c:pt idx="593">
                  <c:v>0.66953099999999999</c:v>
                </c:pt>
                <c:pt idx="594">
                  <c:v>0.65781199999999995</c:v>
                </c:pt>
                <c:pt idx="595">
                  <c:v>0.64804700000000004</c:v>
                </c:pt>
                <c:pt idx="596">
                  <c:v>0.636328</c:v>
                </c:pt>
                <c:pt idx="597">
                  <c:v>0.62851599999999996</c:v>
                </c:pt>
                <c:pt idx="598">
                  <c:v>0.62656199999999995</c:v>
                </c:pt>
                <c:pt idx="599">
                  <c:v>0.63046899999999995</c:v>
                </c:pt>
                <c:pt idx="600">
                  <c:v>0.62851599999999996</c:v>
                </c:pt>
                <c:pt idx="601">
                  <c:v>0.61875000000000002</c:v>
                </c:pt>
                <c:pt idx="602">
                  <c:v>0.60898399999999997</c:v>
                </c:pt>
                <c:pt idx="603">
                  <c:v>0.605078</c:v>
                </c:pt>
                <c:pt idx="604">
                  <c:v>0.61289099999999996</c:v>
                </c:pt>
                <c:pt idx="605">
                  <c:v>0.62460899999999997</c:v>
                </c:pt>
                <c:pt idx="606">
                  <c:v>0.62460899999999997</c:v>
                </c:pt>
                <c:pt idx="607">
                  <c:v>0.61289099999999996</c:v>
                </c:pt>
                <c:pt idx="608">
                  <c:v>0.59335899999999997</c:v>
                </c:pt>
                <c:pt idx="609">
                  <c:v>0.57968699999999995</c:v>
                </c:pt>
                <c:pt idx="610">
                  <c:v>0.57187500000000002</c:v>
                </c:pt>
                <c:pt idx="611">
                  <c:v>0.56406199999999995</c:v>
                </c:pt>
                <c:pt idx="612">
                  <c:v>0.55429700000000004</c:v>
                </c:pt>
                <c:pt idx="613">
                  <c:v>0.54648399999999997</c:v>
                </c:pt>
                <c:pt idx="614">
                  <c:v>0.542578</c:v>
                </c:pt>
                <c:pt idx="615">
                  <c:v>0.53867200000000004</c:v>
                </c:pt>
                <c:pt idx="616">
                  <c:v>0.542578</c:v>
                </c:pt>
                <c:pt idx="617">
                  <c:v>0.56015599999999999</c:v>
                </c:pt>
                <c:pt idx="618">
                  <c:v>0.59531199999999995</c:v>
                </c:pt>
                <c:pt idx="619">
                  <c:v>0.61484399999999995</c:v>
                </c:pt>
                <c:pt idx="620">
                  <c:v>0.58359399999999995</c:v>
                </c:pt>
                <c:pt idx="621">
                  <c:v>0.50937500000000002</c:v>
                </c:pt>
                <c:pt idx="622">
                  <c:v>0.442969</c:v>
                </c:pt>
                <c:pt idx="623">
                  <c:v>0.42343700000000001</c:v>
                </c:pt>
                <c:pt idx="624">
                  <c:v>0.45078099999999999</c:v>
                </c:pt>
                <c:pt idx="625">
                  <c:v>0.511328</c:v>
                </c:pt>
                <c:pt idx="626">
                  <c:v>0.59531199999999995</c:v>
                </c:pt>
                <c:pt idx="627">
                  <c:v>0.66367200000000004</c:v>
                </c:pt>
                <c:pt idx="628">
                  <c:v>0.67148399999999997</c:v>
                </c:pt>
                <c:pt idx="629">
                  <c:v>0.61679700000000004</c:v>
                </c:pt>
                <c:pt idx="630">
                  <c:v>0.53671899999999995</c:v>
                </c:pt>
                <c:pt idx="631">
                  <c:v>0.47812500000000002</c:v>
                </c:pt>
                <c:pt idx="632">
                  <c:v>0.45078099999999999</c:v>
                </c:pt>
                <c:pt idx="633">
                  <c:v>0.45078099999999999</c:v>
                </c:pt>
                <c:pt idx="634">
                  <c:v>0.47812500000000002</c:v>
                </c:pt>
                <c:pt idx="635">
                  <c:v>0.526953</c:v>
                </c:pt>
                <c:pt idx="636">
                  <c:v>0.57187500000000002</c:v>
                </c:pt>
                <c:pt idx="637">
                  <c:v>0.58750000000000002</c:v>
                </c:pt>
                <c:pt idx="638">
                  <c:v>0.57578099999999999</c:v>
                </c:pt>
                <c:pt idx="639">
                  <c:v>0.55039099999999996</c:v>
                </c:pt>
                <c:pt idx="640">
                  <c:v>0.51523399999999997</c:v>
                </c:pt>
                <c:pt idx="641">
                  <c:v>0.48398400000000003</c:v>
                </c:pt>
                <c:pt idx="642">
                  <c:v>0.48789100000000002</c:v>
                </c:pt>
                <c:pt idx="643">
                  <c:v>0.53476599999999996</c:v>
                </c:pt>
                <c:pt idx="644">
                  <c:v>0.59921899999999995</c:v>
                </c:pt>
                <c:pt idx="645">
                  <c:v>0.64804700000000004</c:v>
                </c:pt>
                <c:pt idx="646">
                  <c:v>0.65781199999999995</c:v>
                </c:pt>
                <c:pt idx="647">
                  <c:v>0.63242200000000004</c:v>
                </c:pt>
                <c:pt idx="648">
                  <c:v>0.57578099999999999</c:v>
                </c:pt>
                <c:pt idx="649">
                  <c:v>0.51523399999999997</c:v>
                </c:pt>
                <c:pt idx="650">
                  <c:v>0.47031200000000001</c:v>
                </c:pt>
                <c:pt idx="651">
                  <c:v>0.45468700000000001</c:v>
                </c:pt>
                <c:pt idx="652">
                  <c:v>0.46835900000000003</c:v>
                </c:pt>
                <c:pt idx="653">
                  <c:v>0.51328099999999999</c:v>
                </c:pt>
                <c:pt idx="654">
                  <c:v>0.56992200000000004</c:v>
                </c:pt>
                <c:pt idx="655">
                  <c:v>0.60898399999999997</c:v>
                </c:pt>
                <c:pt idx="656">
                  <c:v>0.61093699999999995</c:v>
                </c:pt>
                <c:pt idx="657">
                  <c:v>0.59335899999999997</c:v>
                </c:pt>
                <c:pt idx="658">
                  <c:v>0.58554700000000004</c:v>
                </c:pt>
                <c:pt idx="659">
                  <c:v>0.59140599999999999</c:v>
                </c:pt>
                <c:pt idx="660">
                  <c:v>0.59531199999999995</c:v>
                </c:pt>
                <c:pt idx="661">
                  <c:v>0.58164099999999996</c:v>
                </c:pt>
                <c:pt idx="662">
                  <c:v>0.56992200000000004</c:v>
                </c:pt>
                <c:pt idx="663">
                  <c:v>0.56406199999999995</c:v>
                </c:pt>
                <c:pt idx="664">
                  <c:v>0.55625000000000002</c:v>
                </c:pt>
                <c:pt idx="665">
                  <c:v>0.54062500000000002</c:v>
                </c:pt>
                <c:pt idx="666">
                  <c:v>0.526953</c:v>
                </c:pt>
                <c:pt idx="667">
                  <c:v>0.53671899999999995</c:v>
                </c:pt>
                <c:pt idx="668">
                  <c:v>0.56601599999999996</c:v>
                </c:pt>
                <c:pt idx="669">
                  <c:v>0.60312500000000002</c:v>
                </c:pt>
                <c:pt idx="670">
                  <c:v>0.63828099999999999</c:v>
                </c:pt>
                <c:pt idx="671">
                  <c:v>0.667578</c:v>
                </c:pt>
                <c:pt idx="672">
                  <c:v>0.683203</c:v>
                </c:pt>
                <c:pt idx="673">
                  <c:v>0.68125000000000002</c:v>
                </c:pt>
                <c:pt idx="674">
                  <c:v>0.66562500000000002</c:v>
                </c:pt>
                <c:pt idx="675">
                  <c:v>0.636328</c:v>
                </c:pt>
                <c:pt idx="676">
                  <c:v>0.60703099999999999</c:v>
                </c:pt>
                <c:pt idx="677">
                  <c:v>0.59140599999999999</c:v>
                </c:pt>
                <c:pt idx="678">
                  <c:v>0.60312500000000002</c:v>
                </c:pt>
                <c:pt idx="679">
                  <c:v>0.62460899999999997</c:v>
                </c:pt>
                <c:pt idx="680">
                  <c:v>0.64218699999999995</c:v>
                </c:pt>
                <c:pt idx="681">
                  <c:v>0.64609399999999995</c:v>
                </c:pt>
                <c:pt idx="682">
                  <c:v>0.65390599999999999</c:v>
                </c:pt>
                <c:pt idx="683">
                  <c:v>0.67734399999999995</c:v>
                </c:pt>
                <c:pt idx="684">
                  <c:v>0.70664099999999996</c:v>
                </c:pt>
                <c:pt idx="685">
                  <c:v>0.72617200000000004</c:v>
                </c:pt>
                <c:pt idx="686">
                  <c:v>0.730078</c:v>
                </c:pt>
                <c:pt idx="687">
                  <c:v>0.73203099999999999</c:v>
                </c:pt>
                <c:pt idx="688">
                  <c:v>0.73593699999999995</c:v>
                </c:pt>
                <c:pt idx="689">
                  <c:v>0.730078</c:v>
                </c:pt>
                <c:pt idx="690">
                  <c:v>0.70273399999999997</c:v>
                </c:pt>
                <c:pt idx="691">
                  <c:v>0.67343699999999995</c:v>
                </c:pt>
                <c:pt idx="692">
                  <c:v>0.65976599999999996</c:v>
                </c:pt>
                <c:pt idx="693">
                  <c:v>0.66562500000000002</c:v>
                </c:pt>
                <c:pt idx="694">
                  <c:v>0.68710899999999997</c:v>
                </c:pt>
                <c:pt idx="695">
                  <c:v>0.714453</c:v>
                </c:pt>
                <c:pt idx="696">
                  <c:v>0.74375000000000002</c:v>
                </c:pt>
                <c:pt idx="697">
                  <c:v>0.76914099999999996</c:v>
                </c:pt>
                <c:pt idx="698">
                  <c:v>0.78281199999999995</c:v>
                </c:pt>
                <c:pt idx="699">
                  <c:v>0.78281199999999995</c:v>
                </c:pt>
                <c:pt idx="700">
                  <c:v>0.77304700000000004</c:v>
                </c:pt>
                <c:pt idx="701">
                  <c:v>0.76328099999999999</c:v>
                </c:pt>
                <c:pt idx="702">
                  <c:v>0.75742200000000004</c:v>
                </c:pt>
                <c:pt idx="703">
                  <c:v>0.75351599999999996</c:v>
                </c:pt>
                <c:pt idx="704">
                  <c:v>0.75156199999999995</c:v>
                </c:pt>
                <c:pt idx="705">
                  <c:v>0.745703</c:v>
                </c:pt>
                <c:pt idx="706">
                  <c:v>0.74375000000000002</c:v>
                </c:pt>
                <c:pt idx="707">
                  <c:v>0.75156199999999995</c:v>
                </c:pt>
                <c:pt idx="708">
                  <c:v>0.761328</c:v>
                </c:pt>
                <c:pt idx="709">
                  <c:v>0.76718699999999995</c:v>
                </c:pt>
                <c:pt idx="710">
                  <c:v>0.77304700000000004</c:v>
                </c:pt>
                <c:pt idx="711">
                  <c:v>0.78085899999999997</c:v>
                </c:pt>
                <c:pt idx="712">
                  <c:v>0.79648399999999997</c:v>
                </c:pt>
                <c:pt idx="713">
                  <c:v>0.81015599999999999</c:v>
                </c:pt>
                <c:pt idx="714">
                  <c:v>0.81015599999999999</c:v>
                </c:pt>
                <c:pt idx="715">
                  <c:v>0.79648399999999997</c:v>
                </c:pt>
                <c:pt idx="716">
                  <c:v>0.78085899999999997</c:v>
                </c:pt>
                <c:pt idx="717">
                  <c:v>0.776953</c:v>
                </c:pt>
                <c:pt idx="718">
                  <c:v>0.78281199999999995</c:v>
                </c:pt>
                <c:pt idx="719">
                  <c:v>0.79453099999999999</c:v>
                </c:pt>
                <c:pt idx="720">
                  <c:v>0.80625000000000002</c:v>
                </c:pt>
                <c:pt idx="721">
                  <c:v>0.81992200000000004</c:v>
                </c:pt>
                <c:pt idx="722">
                  <c:v>0.83359399999999995</c:v>
                </c:pt>
                <c:pt idx="723">
                  <c:v>0.84140599999999999</c:v>
                </c:pt>
                <c:pt idx="724">
                  <c:v>0.84335899999999997</c:v>
                </c:pt>
                <c:pt idx="725">
                  <c:v>0.84335899999999997</c:v>
                </c:pt>
                <c:pt idx="726">
                  <c:v>0.84335899999999997</c:v>
                </c:pt>
                <c:pt idx="727">
                  <c:v>0.84921899999999995</c:v>
                </c:pt>
                <c:pt idx="728">
                  <c:v>0.85898399999999997</c:v>
                </c:pt>
                <c:pt idx="729">
                  <c:v>0.870703</c:v>
                </c:pt>
                <c:pt idx="730">
                  <c:v>0.87851599999999996</c:v>
                </c:pt>
                <c:pt idx="731">
                  <c:v>0.886328</c:v>
                </c:pt>
                <c:pt idx="732">
                  <c:v>0.89023399999999997</c:v>
                </c:pt>
                <c:pt idx="733">
                  <c:v>0.89609399999999995</c:v>
                </c:pt>
                <c:pt idx="734">
                  <c:v>0.9</c:v>
                </c:pt>
                <c:pt idx="735">
                  <c:v>0.90781199999999995</c:v>
                </c:pt>
                <c:pt idx="736">
                  <c:v>0.91953099999999999</c:v>
                </c:pt>
                <c:pt idx="737">
                  <c:v>0.93515599999999999</c:v>
                </c:pt>
                <c:pt idx="738">
                  <c:v>0.948828</c:v>
                </c:pt>
                <c:pt idx="739">
                  <c:v>0.95664099999999996</c:v>
                </c:pt>
                <c:pt idx="740">
                  <c:v>0.95664099999999996</c:v>
                </c:pt>
                <c:pt idx="741">
                  <c:v>0.95664099999999996</c:v>
                </c:pt>
                <c:pt idx="742">
                  <c:v>0.95859399999999995</c:v>
                </c:pt>
                <c:pt idx="743">
                  <c:v>0.95859399999999995</c:v>
                </c:pt>
                <c:pt idx="744">
                  <c:v>0.964453</c:v>
                </c:pt>
                <c:pt idx="745">
                  <c:v>0.97031199999999995</c:v>
                </c:pt>
                <c:pt idx="746">
                  <c:v>0.98203099999999999</c:v>
                </c:pt>
                <c:pt idx="747">
                  <c:v>0.99375000000000002</c:v>
                </c:pt>
                <c:pt idx="748">
                  <c:v>1.007422</c:v>
                </c:pt>
                <c:pt idx="749">
                  <c:v>1.0171870000000001</c:v>
                </c:pt>
                <c:pt idx="750">
                  <c:v>1.023047</c:v>
                </c:pt>
                <c:pt idx="751">
                  <c:v>1.030859</c:v>
                </c:pt>
                <c:pt idx="752">
                  <c:v>1.038672</c:v>
                </c:pt>
                <c:pt idx="753">
                  <c:v>1.0503910000000001</c:v>
                </c:pt>
                <c:pt idx="754">
                  <c:v>1.0679689999999999</c:v>
                </c:pt>
                <c:pt idx="755">
                  <c:v>1.0914060000000001</c:v>
                </c:pt>
                <c:pt idx="756">
                  <c:v>1.116797</c:v>
                </c:pt>
                <c:pt idx="757">
                  <c:v>1.136328</c:v>
                </c:pt>
                <c:pt idx="758">
                  <c:v>1.1265620000000001</c:v>
                </c:pt>
                <c:pt idx="759">
                  <c:v>1.0874999999999999</c:v>
                </c:pt>
                <c:pt idx="760">
                  <c:v>1.042578</c:v>
                </c:pt>
                <c:pt idx="761">
                  <c:v>1.0289060000000001</c:v>
                </c:pt>
                <c:pt idx="762">
                  <c:v>1.062109</c:v>
                </c:pt>
                <c:pt idx="763">
                  <c:v>1.116797</c:v>
                </c:pt>
                <c:pt idx="764">
                  <c:v>1.1656249999999999</c:v>
                </c:pt>
                <c:pt idx="765">
                  <c:v>1.1851560000000001</c:v>
                </c:pt>
                <c:pt idx="766">
                  <c:v>1.1773439999999999</c:v>
                </c:pt>
                <c:pt idx="767">
                  <c:v>1.1539060000000001</c:v>
                </c:pt>
                <c:pt idx="768">
                  <c:v>1.1265620000000001</c:v>
                </c:pt>
                <c:pt idx="769">
                  <c:v>1.1148439999999999</c:v>
                </c:pt>
                <c:pt idx="770">
                  <c:v>1.1304689999999999</c:v>
                </c:pt>
                <c:pt idx="771">
                  <c:v>1.1617189999999999</c:v>
                </c:pt>
                <c:pt idx="772">
                  <c:v>1.1929689999999999</c:v>
                </c:pt>
                <c:pt idx="773">
                  <c:v>1.2066410000000001</c:v>
                </c:pt>
                <c:pt idx="774">
                  <c:v>1.1910160000000001</c:v>
                </c:pt>
                <c:pt idx="775">
                  <c:v>1.1597660000000001</c:v>
                </c:pt>
                <c:pt idx="776">
                  <c:v>1.1304689999999999</c:v>
                </c:pt>
                <c:pt idx="777">
                  <c:v>1.1226560000000001</c:v>
                </c:pt>
                <c:pt idx="778">
                  <c:v>1.1441410000000001</c:v>
                </c:pt>
                <c:pt idx="779">
                  <c:v>1.1851560000000001</c:v>
                </c:pt>
                <c:pt idx="780">
                  <c:v>1.2281249999999999</c:v>
                </c:pt>
                <c:pt idx="781">
                  <c:v>1.2515620000000001</c:v>
                </c:pt>
                <c:pt idx="782">
                  <c:v>1.249609</c:v>
                </c:pt>
                <c:pt idx="783">
                  <c:v>1.2242189999999999</c:v>
                </c:pt>
                <c:pt idx="784">
                  <c:v>1.194922</c:v>
                </c:pt>
                <c:pt idx="785">
                  <c:v>1.1734370000000001</c:v>
                </c:pt>
                <c:pt idx="786">
                  <c:v>1.1753910000000001</c:v>
                </c:pt>
                <c:pt idx="787">
                  <c:v>1.1929689999999999</c:v>
                </c:pt>
                <c:pt idx="788">
                  <c:v>1.218359</c:v>
                </c:pt>
                <c:pt idx="789">
                  <c:v>1.2398439999999999</c:v>
                </c:pt>
                <c:pt idx="790">
                  <c:v>1.249609</c:v>
                </c:pt>
                <c:pt idx="791">
                  <c:v>1.241797</c:v>
                </c:pt>
                <c:pt idx="792">
                  <c:v>1.2203120000000001</c:v>
                </c:pt>
                <c:pt idx="793">
                  <c:v>1.1968749999999999</c:v>
                </c:pt>
                <c:pt idx="794">
                  <c:v>1.1851560000000001</c:v>
                </c:pt>
                <c:pt idx="795">
                  <c:v>1.1929689999999999</c:v>
                </c:pt>
                <c:pt idx="796">
                  <c:v>1.218359</c:v>
                </c:pt>
                <c:pt idx="797">
                  <c:v>1.257422</c:v>
                </c:pt>
                <c:pt idx="798">
                  <c:v>1.276953</c:v>
                </c:pt>
                <c:pt idx="799">
                  <c:v>1.233984</c:v>
                </c:pt>
                <c:pt idx="800">
                  <c:v>1.1499999999999999</c:v>
                </c:pt>
                <c:pt idx="801">
                  <c:v>1.0914060000000001</c:v>
                </c:pt>
                <c:pt idx="802">
                  <c:v>1.093359</c:v>
                </c:pt>
                <c:pt idx="803">
                  <c:v>1.187109</c:v>
                </c:pt>
                <c:pt idx="804">
                  <c:v>1.308203</c:v>
                </c:pt>
                <c:pt idx="805">
                  <c:v>1.3257810000000001</c:v>
                </c:pt>
                <c:pt idx="806">
                  <c:v>1.2515620000000001</c:v>
                </c:pt>
                <c:pt idx="807">
                  <c:v>1.183203</c:v>
                </c:pt>
                <c:pt idx="808">
                  <c:v>1.1187499999999999</c:v>
                </c:pt>
                <c:pt idx="809">
                  <c:v>1.0914060000000001</c:v>
                </c:pt>
                <c:pt idx="810">
                  <c:v>1.132422</c:v>
                </c:pt>
                <c:pt idx="811">
                  <c:v>1.148047</c:v>
                </c:pt>
                <c:pt idx="812">
                  <c:v>1.1285160000000001</c:v>
                </c:pt>
                <c:pt idx="813">
                  <c:v>1.101172</c:v>
                </c:pt>
                <c:pt idx="814">
                  <c:v>1.093359</c:v>
                </c:pt>
                <c:pt idx="815">
                  <c:v>1.1148439999999999</c:v>
                </c:pt>
                <c:pt idx="816">
                  <c:v>1.1656249999999999</c:v>
                </c:pt>
                <c:pt idx="817">
                  <c:v>1.218359</c:v>
                </c:pt>
                <c:pt idx="818">
                  <c:v>1.2671870000000001</c:v>
                </c:pt>
                <c:pt idx="819">
                  <c:v>1.3003910000000001</c:v>
                </c:pt>
                <c:pt idx="820">
                  <c:v>1.280859</c:v>
                </c:pt>
                <c:pt idx="821">
                  <c:v>1.230078</c:v>
                </c:pt>
                <c:pt idx="822">
                  <c:v>1.1851560000000001</c:v>
                </c:pt>
                <c:pt idx="823">
                  <c:v>1.1539060000000001</c:v>
                </c:pt>
                <c:pt idx="824">
                  <c:v>1.1148439999999999</c:v>
                </c:pt>
                <c:pt idx="825">
                  <c:v>1.069922</c:v>
                </c:pt>
                <c:pt idx="826">
                  <c:v>1.0679689999999999</c:v>
                </c:pt>
                <c:pt idx="827">
                  <c:v>1.1128910000000001</c:v>
                </c:pt>
                <c:pt idx="828">
                  <c:v>1.179297</c:v>
                </c:pt>
                <c:pt idx="829">
                  <c:v>1.2242189999999999</c:v>
                </c:pt>
                <c:pt idx="830">
                  <c:v>1.2554689999999999</c:v>
                </c:pt>
                <c:pt idx="831">
                  <c:v>1.2828120000000001</c:v>
                </c:pt>
                <c:pt idx="832">
                  <c:v>1.280859</c:v>
                </c:pt>
                <c:pt idx="833">
                  <c:v>1.2320310000000001</c:v>
                </c:pt>
                <c:pt idx="834">
                  <c:v>1.1734370000000001</c:v>
                </c:pt>
                <c:pt idx="835">
                  <c:v>1.1421870000000001</c:v>
                </c:pt>
                <c:pt idx="836">
                  <c:v>1.1460939999999999</c:v>
                </c:pt>
                <c:pt idx="837">
                  <c:v>1.171484</c:v>
                </c:pt>
                <c:pt idx="838">
                  <c:v>1.1773439999999999</c:v>
                </c:pt>
                <c:pt idx="839">
                  <c:v>1.1539060000000001</c:v>
                </c:pt>
                <c:pt idx="840">
                  <c:v>1.1187499999999999</c:v>
                </c:pt>
                <c:pt idx="841">
                  <c:v>1.105078</c:v>
                </c:pt>
                <c:pt idx="842">
                  <c:v>1.1304689999999999</c:v>
                </c:pt>
                <c:pt idx="843">
                  <c:v>1.155859</c:v>
                </c:pt>
                <c:pt idx="844">
                  <c:v>1.140234</c:v>
                </c:pt>
                <c:pt idx="845">
                  <c:v>1.116797</c:v>
                </c:pt>
                <c:pt idx="846">
                  <c:v>1.1285160000000001</c:v>
                </c:pt>
                <c:pt idx="847">
                  <c:v>1.155859</c:v>
                </c:pt>
                <c:pt idx="848">
                  <c:v>1.167578</c:v>
                </c:pt>
                <c:pt idx="849">
                  <c:v>1.1460939999999999</c:v>
                </c:pt>
                <c:pt idx="850">
                  <c:v>1.1128910000000001</c:v>
                </c:pt>
                <c:pt idx="851">
                  <c:v>1.1031249999999999</c:v>
                </c:pt>
                <c:pt idx="852">
                  <c:v>1.1148439999999999</c:v>
                </c:pt>
                <c:pt idx="853">
                  <c:v>1.0972660000000001</c:v>
                </c:pt>
                <c:pt idx="854">
                  <c:v>1.058203</c:v>
                </c:pt>
                <c:pt idx="855">
                  <c:v>1.026953</c:v>
                </c:pt>
                <c:pt idx="856">
                  <c:v>1.038672</c:v>
                </c:pt>
                <c:pt idx="857">
                  <c:v>1.093359</c:v>
                </c:pt>
                <c:pt idx="858">
                  <c:v>1.140234</c:v>
                </c:pt>
                <c:pt idx="859">
                  <c:v>1.148047</c:v>
                </c:pt>
                <c:pt idx="860">
                  <c:v>1.1304689999999999</c:v>
                </c:pt>
                <c:pt idx="861">
                  <c:v>1.1128910000000001</c:v>
                </c:pt>
                <c:pt idx="862">
                  <c:v>1.093359</c:v>
                </c:pt>
                <c:pt idx="863">
                  <c:v>1.062109</c:v>
                </c:pt>
                <c:pt idx="864">
                  <c:v>1.007422</c:v>
                </c:pt>
                <c:pt idx="865">
                  <c:v>0.94296899999999995</c:v>
                </c:pt>
                <c:pt idx="866">
                  <c:v>0.9</c:v>
                </c:pt>
                <c:pt idx="867">
                  <c:v>0.89804700000000004</c:v>
                </c:pt>
                <c:pt idx="868">
                  <c:v>0.94687500000000002</c:v>
                </c:pt>
                <c:pt idx="869">
                  <c:v>1.023047</c:v>
                </c:pt>
                <c:pt idx="870">
                  <c:v>1.0914060000000001</c:v>
                </c:pt>
                <c:pt idx="871">
                  <c:v>1.1128910000000001</c:v>
                </c:pt>
                <c:pt idx="872">
                  <c:v>1.0953120000000001</c:v>
                </c:pt>
                <c:pt idx="873">
                  <c:v>1.0640620000000001</c:v>
                </c:pt>
                <c:pt idx="874">
                  <c:v>1.030859</c:v>
                </c:pt>
                <c:pt idx="875">
                  <c:v>0.99179700000000004</c:v>
                </c:pt>
                <c:pt idx="876">
                  <c:v>0.94296899999999995</c:v>
                </c:pt>
                <c:pt idx="877">
                  <c:v>0.901953</c:v>
                </c:pt>
                <c:pt idx="878">
                  <c:v>0.89804700000000004</c:v>
                </c:pt>
                <c:pt idx="879">
                  <c:v>0.91953099999999999</c:v>
                </c:pt>
                <c:pt idx="880">
                  <c:v>0.93906199999999995</c:v>
                </c:pt>
                <c:pt idx="881">
                  <c:v>0.93710899999999997</c:v>
                </c:pt>
                <c:pt idx="882">
                  <c:v>0.91171899999999995</c:v>
                </c:pt>
                <c:pt idx="883">
                  <c:v>0.88242200000000004</c:v>
                </c:pt>
                <c:pt idx="884">
                  <c:v>0.870703</c:v>
                </c:pt>
                <c:pt idx="885">
                  <c:v>0.89218699999999995</c:v>
                </c:pt>
                <c:pt idx="886">
                  <c:v>0.93515599999999999</c:v>
                </c:pt>
                <c:pt idx="887">
                  <c:v>0.97617200000000004</c:v>
                </c:pt>
                <c:pt idx="888">
                  <c:v>0.98398399999999997</c:v>
                </c:pt>
                <c:pt idx="889">
                  <c:v>0.95468699999999995</c:v>
                </c:pt>
                <c:pt idx="890">
                  <c:v>0.90976599999999996</c:v>
                </c:pt>
                <c:pt idx="891">
                  <c:v>0.86875000000000002</c:v>
                </c:pt>
                <c:pt idx="892">
                  <c:v>0.84726599999999996</c:v>
                </c:pt>
                <c:pt idx="893">
                  <c:v>0.84140599999999999</c:v>
                </c:pt>
                <c:pt idx="894">
                  <c:v>0.84335899999999997</c:v>
                </c:pt>
                <c:pt idx="895">
                  <c:v>0.85117200000000004</c:v>
                </c:pt>
                <c:pt idx="896">
                  <c:v>0.870703</c:v>
                </c:pt>
                <c:pt idx="897">
                  <c:v>0.88437500000000002</c:v>
                </c:pt>
                <c:pt idx="898">
                  <c:v>0.87851599999999996</c:v>
                </c:pt>
                <c:pt idx="899">
                  <c:v>0.84140599999999999</c:v>
                </c:pt>
                <c:pt idx="900">
                  <c:v>0.78671899999999995</c:v>
                </c:pt>
                <c:pt idx="901">
                  <c:v>0.74960899999999997</c:v>
                </c:pt>
                <c:pt idx="902">
                  <c:v>0.75546899999999995</c:v>
                </c:pt>
                <c:pt idx="903">
                  <c:v>0.79843699999999995</c:v>
                </c:pt>
                <c:pt idx="904">
                  <c:v>0.84140599999999999</c:v>
                </c:pt>
                <c:pt idx="905">
                  <c:v>0.86093699999999995</c:v>
                </c:pt>
                <c:pt idx="906">
                  <c:v>0.85117200000000004</c:v>
                </c:pt>
                <c:pt idx="907">
                  <c:v>0.82968699999999995</c:v>
                </c:pt>
                <c:pt idx="908">
                  <c:v>0.80625000000000002</c:v>
                </c:pt>
                <c:pt idx="909">
                  <c:v>0.79062500000000002</c:v>
                </c:pt>
                <c:pt idx="910">
                  <c:v>0.77500000000000002</c:v>
                </c:pt>
                <c:pt idx="911">
                  <c:v>0.75937500000000002</c:v>
                </c:pt>
                <c:pt idx="912">
                  <c:v>0.75351599999999996</c:v>
                </c:pt>
                <c:pt idx="913">
                  <c:v>0.75742200000000004</c:v>
                </c:pt>
                <c:pt idx="914">
                  <c:v>0.76523399999999997</c:v>
                </c:pt>
                <c:pt idx="915">
                  <c:v>0.75546899999999995</c:v>
                </c:pt>
                <c:pt idx="916">
                  <c:v>0.72812500000000002</c:v>
                </c:pt>
                <c:pt idx="917">
                  <c:v>0.69296899999999995</c:v>
                </c:pt>
                <c:pt idx="918">
                  <c:v>0.67148399999999997</c:v>
                </c:pt>
                <c:pt idx="919">
                  <c:v>0.67148399999999997</c:v>
                </c:pt>
                <c:pt idx="920">
                  <c:v>0.69296899999999995</c:v>
                </c:pt>
                <c:pt idx="921">
                  <c:v>0.72031199999999995</c:v>
                </c:pt>
                <c:pt idx="922">
                  <c:v>0.73984399999999995</c:v>
                </c:pt>
                <c:pt idx="923">
                  <c:v>0.73984399999999995</c:v>
                </c:pt>
                <c:pt idx="924">
                  <c:v>0.71835899999999997</c:v>
                </c:pt>
                <c:pt idx="925">
                  <c:v>0.69296899999999995</c:v>
                </c:pt>
                <c:pt idx="926">
                  <c:v>0.67148399999999997</c:v>
                </c:pt>
                <c:pt idx="927">
                  <c:v>0.65976599999999996</c:v>
                </c:pt>
                <c:pt idx="928">
                  <c:v>0.65</c:v>
                </c:pt>
                <c:pt idx="929">
                  <c:v>0.64023399999999997</c:v>
                </c:pt>
                <c:pt idx="930">
                  <c:v>0.63046899999999995</c:v>
                </c:pt>
                <c:pt idx="931">
                  <c:v>0.62656199999999995</c:v>
                </c:pt>
                <c:pt idx="932">
                  <c:v>0.62851599999999996</c:v>
                </c:pt>
                <c:pt idx="933">
                  <c:v>0.62656199999999995</c:v>
                </c:pt>
                <c:pt idx="934">
                  <c:v>0.620703</c:v>
                </c:pt>
                <c:pt idx="935">
                  <c:v>0.60898399999999997</c:v>
                </c:pt>
                <c:pt idx="936">
                  <c:v>0.605078</c:v>
                </c:pt>
                <c:pt idx="937">
                  <c:v>0.61289099999999996</c:v>
                </c:pt>
                <c:pt idx="938">
                  <c:v>0.62851599999999996</c:v>
                </c:pt>
                <c:pt idx="939">
                  <c:v>0.63242200000000004</c:v>
                </c:pt>
                <c:pt idx="940">
                  <c:v>0.62265599999999999</c:v>
                </c:pt>
                <c:pt idx="941">
                  <c:v>0.60117200000000004</c:v>
                </c:pt>
                <c:pt idx="942">
                  <c:v>0.58164099999999996</c:v>
                </c:pt>
                <c:pt idx="943">
                  <c:v>0.57187500000000002</c:v>
                </c:pt>
                <c:pt idx="944">
                  <c:v>0.56406199999999995</c:v>
                </c:pt>
                <c:pt idx="945">
                  <c:v>0.55625000000000002</c:v>
                </c:pt>
                <c:pt idx="946">
                  <c:v>0.54843699999999995</c:v>
                </c:pt>
                <c:pt idx="947">
                  <c:v>0.54648399999999997</c:v>
                </c:pt>
                <c:pt idx="948">
                  <c:v>0.54648399999999997</c:v>
                </c:pt>
                <c:pt idx="949">
                  <c:v>0.54453099999999999</c:v>
                </c:pt>
                <c:pt idx="950">
                  <c:v>0.55234399999999995</c:v>
                </c:pt>
                <c:pt idx="951">
                  <c:v>0.57968699999999995</c:v>
                </c:pt>
                <c:pt idx="952">
                  <c:v>0.60898399999999997</c:v>
                </c:pt>
                <c:pt idx="953">
                  <c:v>0.60117200000000004</c:v>
                </c:pt>
                <c:pt idx="954">
                  <c:v>0.54453099999999999</c:v>
                </c:pt>
                <c:pt idx="955">
                  <c:v>0.46640599999999999</c:v>
                </c:pt>
                <c:pt idx="956">
                  <c:v>0.427344</c:v>
                </c:pt>
                <c:pt idx="957">
                  <c:v>0.43906200000000001</c:v>
                </c:pt>
                <c:pt idx="958">
                  <c:v>0.48789100000000002</c:v>
                </c:pt>
                <c:pt idx="959">
                  <c:v>0.56210899999999997</c:v>
                </c:pt>
                <c:pt idx="960">
                  <c:v>0.64218699999999995</c:v>
                </c:pt>
                <c:pt idx="961">
                  <c:v>0.67734399999999995</c:v>
                </c:pt>
                <c:pt idx="962">
                  <c:v>0.64023399999999997</c:v>
                </c:pt>
                <c:pt idx="963">
                  <c:v>0.56015599999999999</c:v>
                </c:pt>
                <c:pt idx="964">
                  <c:v>0.48593700000000001</c:v>
                </c:pt>
                <c:pt idx="965">
                  <c:v>0.45468700000000001</c:v>
                </c:pt>
                <c:pt idx="966">
                  <c:v>0.45078099999999999</c:v>
                </c:pt>
                <c:pt idx="967">
                  <c:v>0.47226600000000002</c:v>
                </c:pt>
                <c:pt idx="968">
                  <c:v>0.51914099999999996</c:v>
                </c:pt>
                <c:pt idx="969">
                  <c:v>0.56992200000000004</c:v>
                </c:pt>
                <c:pt idx="970">
                  <c:v>0.59140599999999999</c:v>
                </c:pt>
                <c:pt idx="971">
                  <c:v>0.57968699999999995</c:v>
                </c:pt>
                <c:pt idx="972">
                  <c:v>0.55429700000000004</c:v>
                </c:pt>
                <c:pt idx="973">
                  <c:v>0.51914099999999996</c:v>
                </c:pt>
                <c:pt idx="974">
                  <c:v>0.48398400000000003</c:v>
                </c:pt>
                <c:pt idx="975">
                  <c:v>0.47226600000000002</c:v>
                </c:pt>
                <c:pt idx="976">
                  <c:v>0.511328</c:v>
                </c:pt>
                <c:pt idx="977">
                  <c:v>0.58164099999999996</c:v>
                </c:pt>
                <c:pt idx="978">
                  <c:v>0.64218699999999995</c:v>
                </c:pt>
                <c:pt idx="979">
                  <c:v>0.66367200000000004</c:v>
                </c:pt>
                <c:pt idx="980">
                  <c:v>0.65</c:v>
                </c:pt>
                <c:pt idx="981">
                  <c:v>0.60117200000000004</c:v>
                </c:pt>
                <c:pt idx="982">
                  <c:v>0.53867200000000004</c:v>
                </c:pt>
                <c:pt idx="983">
                  <c:v>0.48203099999999999</c:v>
                </c:pt>
                <c:pt idx="984">
                  <c:v>0.45273400000000003</c:v>
                </c:pt>
                <c:pt idx="985">
                  <c:v>0.45664100000000002</c:v>
                </c:pt>
                <c:pt idx="986">
                  <c:v>0.495703</c:v>
                </c:pt>
                <c:pt idx="987">
                  <c:v>0.55234399999999995</c:v>
                </c:pt>
                <c:pt idx="988">
                  <c:v>0.59921899999999995</c:v>
                </c:pt>
                <c:pt idx="989">
                  <c:v>0.61289099999999996</c:v>
                </c:pt>
                <c:pt idx="990">
                  <c:v>0.59726599999999996</c:v>
                </c:pt>
                <c:pt idx="991">
                  <c:v>0.58359399999999995</c:v>
                </c:pt>
                <c:pt idx="992">
                  <c:v>0.58554700000000004</c:v>
                </c:pt>
                <c:pt idx="993">
                  <c:v>0.59140599999999999</c:v>
                </c:pt>
                <c:pt idx="994">
                  <c:v>0.58359399999999995</c:v>
                </c:pt>
                <c:pt idx="995">
                  <c:v>0.573828</c:v>
                </c:pt>
                <c:pt idx="996">
                  <c:v>0.573828</c:v>
                </c:pt>
                <c:pt idx="997">
                  <c:v>0.57187500000000002</c:v>
                </c:pt>
                <c:pt idx="998">
                  <c:v>0.55625000000000002</c:v>
                </c:pt>
                <c:pt idx="999">
                  <c:v>0.53476599999999996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78016"/>
        <c:axId val="45079552"/>
      </c:scatterChart>
      <c:valAx>
        <c:axId val="4507801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079552"/>
        <c:crosses val="autoZero"/>
        <c:crossBetween val="midCat"/>
      </c:valAx>
      <c:valAx>
        <c:axId val="4507955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078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'5v'!$J$3:$J$1002</c:f>
              <c:numCache>
                <c:formatCode>0.00E+00</c:formatCode>
                <c:ptCount val="1000"/>
                <c:pt idx="0">
                  <c:v>-0.17109376000000001</c:v>
                </c:pt>
                <c:pt idx="1">
                  <c:v>-0.13984376000000001</c:v>
                </c:pt>
                <c:pt idx="2">
                  <c:v>-0.10859376</c:v>
                </c:pt>
                <c:pt idx="3">
                  <c:v>-7.9296889999999995E-2</c:v>
                </c:pt>
                <c:pt idx="4">
                  <c:v>-4.8046890000000002E-2</c:v>
                </c:pt>
                <c:pt idx="5">
                  <c:v>-1.8750010000000001E-2</c:v>
                </c:pt>
                <c:pt idx="6">
                  <c:v>1.445311E-2</c:v>
                </c:pt>
                <c:pt idx="7">
                  <c:v>4.5703109999999998E-2</c:v>
                </c:pt>
                <c:pt idx="8">
                  <c:v>7.8906240000000002E-2</c:v>
                </c:pt>
                <c:pt idx="9">
                  <c:v>0.10820311000000001</c:v>
                </c:pt>
                <c:pt idx="10">
                  <c:v>0.13749998999999999</c:v>
                </c:pt>
                <c:pt idx="11">
                  <c:v>0.16679685999999999</c:v>
                </c:pt>
                <c:pt idx="12">
                  <c:v>0.19609373999999999</c:v>
                </c:pt>
                <c:pt idx="13">
                  <c:v>0.22539060999999999</c:v>
                </c:pt>
                <c:pt idx="14">
                  <c:v>0.25664060999999999</c:v>
                </c:pt>
                <c:pt idx="15">
                  <c:v>0.28593749000000002</c:v>
                </c:pt>
                <c:pt idx="16">
                  <c:v>0.31718749000000002</c:v>
                </c:pt>
                <c:pt idx="17">
                  <c:v>0.34648435999999999</c:v>
                </c:pt>
                <c:pt idx="18">
                  <c:v>0.37578124000000002</c:v>
                </c:pt>
                <c:pt idx="19">
                  <c:v>0.40507810999999999</c:v>
                </c:pt>
                <c:pt idx="20">
                  <c:v>0.43437499000000002</c:v>
                </c:pt>
                <c:pt idx="21">
                  <c:v>0.46367185999999999</c:v>
                </c:pt>
                <c:pt idx="22">
                  <c:v>0.49687499000000002</c:v>
                </c:pt>
                <c:pt idx="23">
                  <c:v>0.52617186000000005</c:v>
                </c:pt>
                <c:pt idx="24">
                  <c:v>0.55546874000000002</c:v>
                </c:pt>
                <c:pt idx="25">
                  <c:v>0.58281249000000002</c:v>
                </c:pt>
                <c:pt idx="26">
                  <c:v>0.61210936000000005</c:v>
                </c:pt>
                <c:pt idx="27">
                  <c:v>0.64140624000000002</c:v>
                </c:pt>
                <c:pt idx="28">
                  <c:v>0.66874999000000002</c:v>
                </c:pt>
                <c:pt idx="29">
                  <c:v>0.69609374000000002</c:v>
                </c:pt>
                <c:pt idx="30">
                  <c:v>0.72343749000000002</c:v>
                </c:pt>
                <c:pt idx="31">
                  <c:v>0.75273436000000005</c:v>
                </c:pt>
                <c:pt idx="32">
                  <c:v>0.78007811000000005</c:v>
                </c:pt>
                <c:pt idx="33">
                  <c:v>0.80546874000000002</c:v>
                </c:pt>
                <c:pt idx="34">
                  <c:v>0.83085936000000005</c:v>
                </c:pt>
                <c:pt idx="35">
                  <c:v>0.85820311000000005</c:v>
                </c:pt>
                <c:pt idx="36">
                  <c:v>0.88359374000000002</c:v>
                </c:pt>
                <c:pt idx="37">
                  <c:v>0.91093749000000002</c:v>
                </c:pt>
                <c:pt idx="38">
                  <c:v>0.93828124000000002</c:v>
                </c:pt>
                <c:pt idx="39">
                  <c:v>0.96367186000000005</c:v>
                </c:pt>
                <c:pt idx="40">
                  <c:v>0.98906249000000002</c:v>
                </c:pt>
                <c:pt idx="41">
                  <c:v>1.01249999</c:v>
                </c:pt>
                <c:pt idx="42">
                  <c:v>1.03984374</c:v>
                </c:pt>
                <c:pt idx="43">
                  <c:v>1.06523436</c:v>
                </c:pt>
                <c:pt idx="44">
                  <c:v>1.08867186</c:v>
                </c:pt>
                <c:pt idx="45">
                  <c:v>1.11015624</c:v>
                </c:pt>
                <c:pt idx="46">
                  <c:v>1.13554686</c:v>
                </c:pt>
                <c:pt idx="47">
                  <c:v>1.15703124</c:v>
                </c:pt>
                <c:pt idx="48">
                  <c:v>1.17851561</c:v>
                </c:pt>
                <c:pt idx="49">
                  <c:v>1.20390624</c:v>
                </c:pt>
                <c:pt idx="50">
                  <c:v>1.22734374</c:v>
                </c:pt>
                <c:pt idx="51">
                  <c:v>1.25078124</c:v>
                </c:pt>
                <c:pt idx="52">
                  <c:v>1.27226561</c:v>
                </c:pt>
                <c:pt idx="53">
                  <c:v>1.29570311</c:v>
                </c:pt>
                <c:pt idx="54">
                  <c:v>1.31914061</c:v>
                </c:pt>
                <c:pt idx="55">
                  <c:v>1.34062499</c:v>
                </c:pt>
                <c:pt idx="56">
                  <c:v>1.36015624</c:v>
                </c:pt>
                <c:pt idx="57">
                  <c:v>1.37968749</c:v>
                </c:pt>
                <c:pt idx="58">
                  <c:v>1.40507811</c:v>
                </c:pt>
                <c:pt idx="59">
                  <c:v>1.42460936</c:v>
                </c:pt>
                <c:pt idx="60">
                  <c:v>1.44609374</c:v>
                </c:pt>
                <c:pt idx="61">
                  <c:v>1.46367186</c:v>
                </c:pt>
                <c:pt idx="62">
                  <c:v>1.48515624</c:v>
                </c:pt>
                <c:pt idx="63">
                  <c:v>1.50273436</c:v>
                </c:pt>
                <c:pt idx="64">
                  <c:v>1.52226561</c:v>
                </c:pt>
                <c:pt idx="65">
                  <c:v>1.53984374</c:v>
                </c:pt>
                <c:pt idx="66">
                  <c:v>1.55546874</c:v>
                </c:pt>
                <c:pt idx="67">
                  <c:v>1.57890624</c:v>
                </c:pt>
                <c:pt idx="68">
                  <c:v>1.59843749</c:v>
                </c:pt>
                <c:pt idx="69">
                  <c:v>1.61601561</c:v>
                </c:pt>
                <c:pt idx="70">
                  <c:v>1.63359374</c:v>
                </c:pt>
                <c:pt idx="71">
                  <c:v>1.64921874</c:v>
                </c:pt>
                <c:pt idx="72">
                  <c:v>1.66679686</c:v>
                </c:pt>
                <c:pt idx="73">
                  <c:v>1.68437499</c:v>
                </c:pt>
                <c:pt idx="74">
                  <c:v>1.69999999</c:v>
                </c:pt>
                <c:pt idx="75">
                  <c:v>1.71757811</c:v>
                </c:pt>
                <c:pt idx="76">
                  <c:v>1.72929686</c:v>
                </c:pt>
                <c:pt idx="77">
                  <c:v>1.74296874</c:v>
                </c:pt>
                <c:pt idx="78">
                  <c:v>1.76054686</c:v>
                </c:pt>
                <c:pt idx="79">
                  <c:v>1.77812499</c:v>
                </c:pt>
                <c:pt idx="80">
                  <c:v>1.79179686</c:v>
                </c:pt>
                <c:pt idx="81">
                  <c:v>1.80546874</c:v>
                </c:pt>
                <c:pt idx="82">
                  <c:v>1.81718749</c:v>
                </c:pt>
                <c:pt idx="83">
                  <c:v>1.82890624</c:v>
                </c:pt>
                <c:pt idx="84">
                  <c:v>1.84062499</c:v>
                </c:pt>
                <c:pt idx="85">
                  <c:v>1.85234374</c:v>
                </c:pt>
                <c:pt idx="86">
                  <c:v>1.86601561</c:v>
                </c:pt>
                <c:pt idx="87">
                  <c:v>1.87578124</c:v>
                </c:pt>
                <c:pt idx="88">
                  <c:v>1.88749999</c:v>
                </c:pt>
                <c:pt idx="89">
                  <c:v>1.89726561</c:v>
                </c:pt>
                <c:pt idx="90">
                  <c:v>1.90703124</c:v>
                </c:pt>
                <c:pt idx="91">
                  <c:v>1.91289061</c:v>
                </c:pt>
                <c:pt idx="92">
                  <c:v>1.92070311</c:v>
                </c:pt>
                <c:pt idx="93">
                  <c:v>1.93046874</c:v>
                </c:pt>
                <c:pt idx="94">
                  <c:v>1.94218749</c:v>
                </c:pt>
                <c:pt idx="95">
                  <c:v>1.95585936</c:v>
                </c:pt>
                <c:pt idx="96">
                  <c:v>1.96171874</c:v>
                </c:pt>
                <c:pt idx="97">
                  <c:v>1.96953124</c:v>
                </c:pt>
                <c:pt idx="98">
                  <c:v>1.97734374</c:v>
                </c:pt>
                <c:pt idx="99">
                  <c:v>1.98320311</c:v>
                </c:pt>
                <c:pt idx="100">
                  <c:v>1.98906249</c:v>
                </c:pt>
                <c:pt idx="101">
                  <c:v>1.99687499</c:v>
                </c:pt>
                <c:pt idx="102">
                  <c:v>2.0007812399999998</c:v>
                </c:pt>
                <c:pt idx="103">
                  <c:v>2.0027343599999998</c:v>
                </c:pt>
                <c:pt idx="104">
                  <c:v>2.0085937399999998</c:v>
                </c:pt>
                <c:pt idx="105">
                  <c:v>2.0124999899999998</c:v>
                </c:pt>
                <c:pt idx="106">
                  <c:v>2.0164062399999998</c:v>
                </c:pt>
                <c:pt idx="107">
                  <c:v>2.0203124899999998</c:v>
                </c:pt>
                <c:pt idx="108">
                  <c:v>2.0222656099999998</c:v>
                </c:pt>
                <c:pt idx="109">
                  <c:v>2.0261718599999998</c:v>
                </c:pt>
                <c:pt idx="110">
                  <c:v>2.0281249899999998</c:v>
                </c:pt>
                <c:pt idx="111">
                  <c:v>2.0300781099999998</c:v>
                </c:pt>
                <c:pt idx="112">
                  <c:v>2.0320312399999998</c:v>
                </c:pt>
                <c:pt idx="113">
                  <c:v>2.0320312399999998</c:v>
                </c:pt>
                <c:pt idx="114">
                  <c:v>2.0339843599999998</c:v>
                </c:pt>
                <c:pt idx="115">
                  <c:v>2.0339843599999998</c:v>
                </c:pt>
                <c:pt idx="116">
                  <c:v>2.0339843599999998</c:v>
                </c:pt>
                <c:pt idx="117">
                  <c:v>2.0339843599999998</c:v>
                </c:pt>
                <c:pt idx="118">
                  <c:v>2.0339843599999998</c:v>
                </c:pt>
                <c:pt idx="119">
                  <c:v>2.0320312399999998</c:v>
                </c:pt>
                <c:pt idx="120">
                  <c:v>2.0320312399999998</c:v>
                </c:pt>
                <c:pt idx="121">
                  <c:v>2.0300781099999998</c:v>
                </c:pt>
                <c:pt idx="122">
                  <c:v>2.0281249899999998</c:v>
                </c:pt>
                <c:pt idx="123">
                  <c:v>2.0242187399999998</c:v>
                </c:pt>
                <c:pt idx="124">
                  <c:v>2.0222656099999998</c:v>
                </c:pt>
                <c:pt idx="125">
                  <c:v>2.0183593599999998</c:v>
                </c:pt>
                <c:pt idx="126">
                  <c:v>2.0144531099999998</c:v>
                </c:pt>
                <c:pt idx="127">
                  <c:v>2.0105468599999998</c:v>
                </c:pt>
                <c:pt idx="128">
                  <c:v>2.0066406099999998</c:v>
                </c:pt>
                <c:pt idx="129">
                  <c:v>2.0027343599999998</c:v>
                </c:pt>
                <c:pt idx="130">
                  <c:v>2.0007812399999998</c:v>
                </c:pt>
                <c:pt idx="131">
                  <c:v>1.99492186</c:v>
                </c:pt>
                <c:pt idx="132">
                  <c:v>1.98710936</c:v>
                </c:pt>
                <c:pt idx="133">
                  <c:v>1.98124999</c:v>
                </c:pt>
                <c:pt idx="134">
                  <c:v>1.97539061</c:v>
                </c:pt>
                <c:pt idx="135">
                  <c:v>1.96757811</c:v>
                </c:pt>
                <c:pt idx="136">
                  <c:v>1.95976561</c:v>
                </c:pt>
                <c:pt idx="137">
                  <c:v>1.95390624</c:v>
                </c:pt>
                <c:pt idx="138">
                  <c:v>1.93828124</c:v>
                </c:pt>
                <c:pt idx="139">
                  <c:v>1.92851561</c:v>
                </c:pt>
                <c:pt idx="140">
                  <c:v>1.91874999</c:v>
                </c:pt>
                <c:pt idx="141">
                  <c:v>1.90898436</c:v>
                </c:pt>
                <c:pt idx="142">
                  <c:v>1.90507811</c:v>
                </c:pt>
                <c:pt idx="143">
                  <c:v>1.89335936</c:v>
                </c:pt>
                <c:pt idx="144">
                  <c:v>1.88359374</c:v>
                </c:pt>
                <c:pt idx="145">
                  <c:v>1.87187499</c:v>
                </c:pt>
                <c:pt idx="146">
                  <c:v>1.86210936</c:v>
                </c:pt>
                <c:pt idx="147">
                  <c:v>1.84843749</c:v>
                </c:pt>
                <c:pt idx="148">
                  <c:v>1.83671874</c:v>
                </c:pt>
                <c:pt idx="149">
                  <c:v>1.82499999</c:v>
                </c:pt>
                <c:pt idx="150">
                  <c:v>1.81523436</c:v>
                </c:pt>
                <c:pt idx="151">
                  <c:v>1.79960936</c:v>
                </c:pt>
                <c:pt idx="152">
                  <c:v>1.78789061</c:v>
                </c:pt>
                <c:pt idx="153">
                  <c:v>1.77421874</c:v>
                </c:pt>
                <c:pt idx="154">
                  <c:v>1.75468749</c:v>
                </c:pt>
                <c:pt idx="155">
                  <c:v>1.73906249</c:v>
                </c:pt>
                <c:pt idx="156">
                  <c:v>1.72734374</c:v>
                </c:pt>
                <c:pt idx="157">
                  <c:v>1.71171874</c:v>
                </c:pt>
                <c:pt idx="158">
                  <c:v>1.69609374</c:v>
                </c:pt>
                <c:pt idx="159">
                  <c:v>1.67851561</c:v>
                </c:pt>
                <c:pt idx="160">
                  <c:v>1.66093749</c:v>
                </c:pt>
                <c:pt idx="161">
                  <c:v>1.64335936</c:v>
                </c:pt>
                <c:pt idx="162">
                  <c:v>1.62968749</c:v>
                </c:pt>
                <c:pt idx="163">
                  <c:v>1.61015624</c:v>
                </c:pt>
                <c:pt idx="164">
                  <c:v>1.59257811</c:v>
                </c:pt>
                <c:pt idx="165">
                  <c:v>1.57304686</c:v>
                </c:pt>
                <c:pt idx="166">
                  <c:v>1.54960936</c:v>
                </c:pt>
                <c:pt idx="167">
                  <c:v>1.53593749</c:v>
                </c:pt>
                <c:pt idx="168">
                  <c:v>1.51640624</c:v>
                </c:pt>
                <c:pt idx="169">
                  <c:v>1.49687499</c:v>
                </c:pt>
                <c:pt idx="170">
                  <c:v>1.47734374</c:v>
                </c:pt>
                <c:pt idx="171">
                  <c:v>1.45781249</c:v>
                </c:pt>
                <c:pt idx="172">
                  <c:v>1.44023436</c:v>
                </c:pt>
                <c:pt idx="173">
                  <c:v>1.41874999</c:v>
                </c:pt>
                <c:pt idx="174">
                  <c:v>1.39726561</c:v>
                </c:pt>
                <c:pt idx="175">
                  <c:v>1.37382811</c:v>
                </c:pt>
                <c:pt idx="176">
                  <c:v>1.35624999</c:v>
                </c:pt>
                <c:pt idx="177">
                  <c:v>1.33476561</c:v>
                </c:pt>
                <c:pt idx="178">
                  <c:v>1.31132811</c:v>
                </c:pt>
                <c:pt idx="179">
                  <c:v>1.28789061</c:v>
                </c:pt>
                <c:pt idx="180">
                  <c:v>1.26640624</c:v>
                </c:pt>
                <c:pt idx="181">
                  <c:v>1.24296874</c:v>
                </c:pt>
                <c:pt idx="182">
                  <c:v>1.22148436</c:v>
                </c:pt>
                <c:pt idx="183">
                  <c:v>1.19414061</c:v>
                </c:pt>
                <c:pt idx="184">
                  <c:v>1.17265624</c:v>
                </c:pt>
                <c:pt idx="185">
                  <c:v>1.15117186</c:v>
                </c:pt>
                <c:pt idx="186">
                  <c:v>1.12773436</c:v>
                </c:pt>
                <c:pt idx="187">
                  <c:v>1.10429686</c:v>
                </c:pt>
                <c:pt idx="188">
                  <c:v>1.08085936</c:v>
                </c:pt>
                <c:pt idx="189">
                  <c:v>1.05742186</c:v>
                </c:pt>
                <c:pt idx="190">
                  <c:v>1.03203124</c:v>
                </c:pt>
                <c:pt idx="191">
                  <c:v>1.00468749</c:v>
                </c:pt>
                <c:pt idx="192">
                  <c:v>0.98124999000000002</c:v>
                </c:pt>
                <c:pt idx="193">
                  <c:v>0.95585936000000005</c:v>
                </c:pt>
                <c:pt idx="194">
                  <c:v>0.93046874000000002</c:v>
                </c:pt>
                <c:pt idx="195">
                  <c:v>0.90312499000000002</c:v>
                </c:pt>
                <c:pt idx="196">
                  <c:v>0.87578124000000002</c:v>
                </c:pt>
                <c:pt idx="197">
                  <c:v>0.85039061000000005</c:v>
                </c:pt>
                <c:pt idx="198">
                  <c:v>0.82304686000000005</c:v>
                </c:pt>
                <c:pt idx="199">
                  <c:v>0.79765624000000002</c:v>
                </c:pt>
                <c:pt idx="200">
                  <c:v>0.77226561000000005</c:v>
                </c:pt>
                <c:pt idx="201">
                  <c:v>0.74296874000000002</c:v>
                </c:pt>
                <c:pt idx="202">
                  <c:v>0.71562499000000002</c:v>
                </c:pt>
                <c:pt idx="203">
                  <c:v>0.68828124000000002</c:v>
                </c:pt>
                <c:pt idx="204">
                  <c:v>0.66093749000000002</c:v>
                </c:pt>
                <c:pt idx="205">
                  <c:v>0.63164061000000005</c:v>
                </c:pt>
                <c:pt idx="206">
                  <c:v>0.60429686000000005</c:v>
                </c:pt>
                <c:pt idx="207">
                  <c:v>0.57499999000000002</c:v>
                </c:pt>
                <c:pt idx="208">
                  <c:v>0.54570311000000005</c:v>
                </c:pt>
                <c:pt idx="209">
                  <c:v>0.51640624000000002</c:v>
                </c:pt>
                <c:pt idx="210">
                  <c:v>0.48710935999999999</c:v>
                </c:pt>
                <c:pt idx="211">
                  <c:v>0.45390624000000002</c:v>
                </c:pt>
                <c:pt idx="212">
                  <c:v>0.42460935999999999</c:v>
                </c:pt>
                <c:pt idx="213">
                  <c:v>0.39531249000000002</c:v>
                </c:pt>
                <c:pt idx="214">
                  <c:v>0.36601560999999999</c:v>
                </c:pt>
                <c:pt idx="215">
                  <c:v>0.33867185999999999</c:v>
                </c:pt>
                <c:pt idx="216">
                  <c:v>0.30742185999999999</c:v>
                </c:pt>
                <c:pt idx="217">
                  <c:v>0.27617185999999999</c:v>
                </c:pt>
                <c:pt idx="218">
                  <c:v>0.24687498999999999</c:v>
                </c:pt>
                <c:pt idx="219">
                  <c:v>0.21757810999999999</c:v>
                </c:pt>
                <c:pt idx="220">
                  <c:v>0.18828123999999999</c:v>
                </c:pt>
                <c:pt idx="221">
                  <c:v>0.15703123999999999</c:v>
                </c:pt>
                <c:pt idx="222">
                  <c:v>0.12773435999999999</c:v>
                </c:pt>
                <c:pt idx="223">
                  <c:v>9.8437490000000002E-2</c:v>
                </c:pt>
                <c:pt idx="224">
                  <c:v>6.9140610000000005E-2</c:v>
                </c:pt>
                <c:pt idx="225">
                  <c:v>3.5937490000000002E-2</c:v>
                </c:pt>
                <c:pt idx="226">
                  <c:v>2.7343599999999999E-3</c:v>
                </c:pt>
                <c:pt idx="227">
                  <c:v>-2.8515639999999998E-2</c:v>
                </c:pt>
                <c:pt idx="228">
                  <c:v>-5.7812509999999998E-2</c:v>
                </c:pt>
                <c:pt idx="229">
                  <c:v>-8.7109389999999995E-2</c:v>
                </c:pt>
                <c:pt idx="230">
                  <c:v>-0.11835938999999999</c:v>
                </c:pt>
                <c:pt idx="231">
                  <c:v>-0.14960939000000001</c:v>
                </c:pt>
                <c:pt idx="232">
                  <c:v>-0.18281251000000001</c:v>
                </c:pt>
                <c:pt idx="233">
                  <c:v>-0.21406251000000001</c:v>
                </c:pt>
                <c:pt idx="234">
                  <c:v>-0.24531251000000001</c:v>
                </c:pt>
                <c:pt idx="235">
                  <c:v>-0.27656250999999998</c:v>
                </c:pt>
                <c:pt idx="236">
                  <c:v>-0.30781250999999998</c:v>
                </c:pt>
                <c:pt idx="237">
                  <c:v>-0.33710939000000001</c:v>
                </c:pt>
                <c:pt idx="238">
                  <c:v>-0.36835939000000001</c:v>
                </c:pt>
                <c:pt idx="239">
                  <c:v>-0.39960939000000001</c:v>
                </c:pt>
                <c:pt idx="240">
                  <c:v>-0.42695314000000001</c:v>
                </c:pt>
                <c:pt idx="241">
                  <c:v>-0.45625000999999998</c:v>
                </c:pt>
                <c:pt idx="242">
                  <c:v>-0.48554689000000001</c:v>
                </c:pt>
                <c:pt idx="243">
                  <c:v>-0.51484375999999998</c:v>
                </c:pt>
                <c:pt idx="244">
                  <c:v>-0.54609375999999998</c:v>
                </c:pt>
                <c:pt idx="245">
                  <c:v>-0.57734375999999998</c:v>
                </c:pt>
                <c:pt idx="246">
                  <c:v>-0.60859375999999998</c:v>
                </c:pt>
                <c:pt idx="247">
                  <c:v>-0.63984375999999998</c:v>
                </c:pt>
                <c:pt idx="248">
                  <c:v>-0.67500000999999998</c:v>
                </c:pt>
                <c:pt idx="249">
                  <c:v>-0.70820313999999995</c:v>
                </c:pt>
                <c:pt idx="250">
                  <c:v>-0.73945313999999995</c:v>
                </c:pt>
                <c:pt idx="251">
                  <c:v>-0.76875000999999998</c:v>
                </c:pt>
                <c:pt idx="252">
                  <c:v>-0.80000000999999998</c:v>
                </c:pt>
                <c:pt idx="253">
                  <c:v>-0.82929688999999995</c:v>
                </c:pt>
                <c:pt idx="254">
                  <c:v>-0.86054688999999995</c:v>
                </c:pt>
                <c:pt idx="255">
                  <c:v>-0.89179688999999995</c:v>
                </c:pt>
                <c:pt idx="256">
                  <c:v>-0.92304688999999995</c:v>
                </c:pt>
                <c:pt idx="257">
                  <c:v>-0.95429688999999995</c:v>
                </c:pt>
                <c:pt idx="258">
                  <c:v>-0.98554688999999995</c:v>
                </c:pt>
                <c:pt idx="259">
                  <c:v>-1.01484376</c:v>
                </c:pt>
                <c:pt idx="260">
                  <c:v>-1.04609376</c:v>
                </c:pt>
                <c:pt idx="261">
                  <c:v>-1.07539064</c:v>
                </c:pt>
                <c:pt idx="262">
                  <c:v>-1.10468751</c:v>
                </c:pt>
                <c:pt idx="263">
                  <c:v>-1.13398439</c:v>
                </c:pt>
                <c:pt idx="264">
                  <c:v>-1.16523439</c:v>
                </c:pt>
                <c:pt idx="265">
                  <c:v>-1.19648439</c:v>
                </c:pt>
                <c:pt idx="266">
                  <c:v>-1.22578126</c:v>
                </c:pt>
                <c:pt idx="267">
                  <c:v>-1.25507814</c:v>
                </c:pt>
                <c:pt idx="268">
                  <c:v>-1.28242189</c:v>
                </c:pt>
                <c:pt idx="269">
                  <c:v>-1.31367189</c:v>
                </c:pt>
                <c:pt idx="270">
                  <c:v>-1.34492189</c:v>
                </c:pt>
                <c:pt idx="271">
                  <c:v>-1.37421876</c:v>
                </c:pt>
                <c:pt idx="272">
                  <c:v>-1.40742189</c:v>
                </c:pt>
                <c:pt idx="273">
                  <c:v>-1.43671876</c:v>
                </c:pt>
                <c:pt idx="274">
                  <c:v>-1.46406251</c:v>
                </c:pt>
                <c:pt idx="275">
                  <c:v>-1.49531251</c:v>
                </c:pt>
                <c:pt idx="276">
                  <c:v>-1.52265626</c:v>
                </c:pt>
                <c:pt idx="277">
                  <c:v>-1.55000001</c:v>
                </c:pt>
                <c:pt idx="278">
                  <c:v>-1.58125001</c:v>
                </c:pt>
                <c:pt idx="279">
                  <c:v>-1.60859376</c:v>
                </c:pt>
                <c:pt idx="280">
                  <c:v>-1.63593751</c:v>
                </c:pt>
                <c:pt idx="281">
                  <c:v>-1.66328126</c:v>
                </c:pt>
                <c:pt idx="282">
                  <c:v>-1.69062501</c:v>
                </c:pt>
                <c:pt idx="283">
                  <c:v>-1.71796876</c:v>
                </c:pt>
                <c:pt idx="284">
                  <c:v>-1.74140626</c:v>
                </c:pt>
                <c:pt idx="285">
                  <c:v>-1.77070314</c:v>
                </c:pt>
                <c:pt idx="286">
                  <c:v>-1.79804689</c:v>
                </c:pt>
                <c:pt idx="287">
                  <c:v>-1.82343751</c:v>
                </c:pt>
                <c:pt idx="288">
                  <c:v>-1.84882814</c:v>
                </c:pt>
                <c:pt idx="289">
                  <c:v>-1.87421876</c:v>
                </c:pt>
                <c:pt idx="290">
                  <c:v>-1.89960939</c:v>
                </c:pt>
                <c:pt idx="291">
                  <c:v>-1.92304689</c:v>
                </c:pt>
                <c:pt idx="292">
                  <c:v>-1.95039064</c:v>
                </c:pt>
                <c:pt idx="293">
                  <c:v>-1.97382814</c:v>
                </c:pt>
                <c:pt idx="294">
                  <c:v>-1.99726564</c:v>
                </c:pt>
                <c:pt idx="295">
                  <c:v>-2.0187500100000002</c:v>
                </c:pt>
                <c:pt idx="296">
                  <c:v>-2.0441406400000002</c:v>
                </c:pt>
                <c:pt idx="297">
                  <c:v>-2.0695312600000002</c:v>
                </c:pt>
                <c:pt idx="298">
                  <c:v>-2.0929687600000002</c:v>
                </c:pt>
                <c:pt idx="299">
                  <c:v>-2.1164062600000002</c:v>
                </c:pt>
                <c:pt idx="300">
                  <c:v>-2.1398437600000002</c:v>
                </c:pt>
                <c:pt idx="301">
                  <c:v>-2.1632812600000002</c:v>
                </c:pt>
                <c:pt idx="302">
                  <c:v>-2.1867187600000002</c:v>
                </c:pt>
                <c:pt idx="303">
                  <c:v>-2.2101562600000002</c:v>
                </c:pt>
                <c:pt idx="304">
                  <c:v>-2.2316406400000002</c:v>
                </c:pt>
                <c:pt idx="305">
                  <c:v>-2.2531250100000002</c:v>
                </c:pt>
                <c:pt idx="306">
                  <c:v>-2.2726562600000002</c:v>
                </c:pt>
                <c:pt idx="307">
                  <c:v>-2.2921875100000002</c:v>
                </c:pt>
                <c:pt idx="308">
                  <c:v>-2.3175781400000002</c:v>
                </c:pt>
                <c:pt idx="309">
                  <c:v>-2.3371093900000002</c:v>
                </c:pt>
                <c:pt idx="310">
                  <c:v>-2.3566406400000002</c:v>
                </c:pt>
                <c:pt idx="311">
                  <c:v>-2.3742187600000002</c:v>
                </c:pt>
                <c:pt idx="312">
                  <c:v>-2.3957031400000002</c:v>
                </c:pt>
                <c:pt idx="313">
                  <c:v>-2.4132812600000002</c:v>
                </c:pt>
                <c:pt idx="314">
                  <c:v>-2.4347656400000002</c:v>
                </c:pt>
                <c:pt idx="315">
                  <c:v>-2.4523437600000002</c:v>
                </c:pt>
                <c:pt idx="316">
                  <c:v>-2.4679687600000002</c:v>
                </c:pt>
                <c:pt idx="317">
                  <c:v>-2.4914062600000002</c:v>
                </c:pt>
                <c:pt idx="318">
                  <c:v>-2.5089843900000002</c:v>
                </c:pt>
                <c:pt idx="319">
                  <c:v>-2.5265625100000002</c:v>
                </c:pt>
                <c:pt idx="320">
                  <c:v>-2.5441406400000002</c:v>
                </c:pt>
                <c:pt idx="321">
                  <c:v>-2.5597656400000002</c:v>
                </c:pt>
                <c:pt idx="322">
                  <c:v>-2.5792968900000002</c:v>
                </c:pt>
                <c:pt idx="323">
                  <c:v>-2.5968750100000002</c:v>
                </c:pt>
                <c:pt idx="324">
                  <c:v>-2.6125000100000002</c:v>
                </c:pt>
                <c:pt idx="325">
                  <c:v>-2.6300781400000002</c:v>
                </c:pt>
                <c:pt idx="326">
                  <c:v>-2.6417968900000002</c:v>
                </c:pt>
                <c:pt idx="327">
                  <c:v>-2.6515625100000002</c:v>
                </c:pt>
                <c:pt idx="328">
                  <c:v>-2.6691406400000002</c:v>
                </c:pt>
                <c:pt idx="329">
                  <c:v>-2.6867187600000002</c:v>
                </c:pt>
                <c:pt idx="330">
                  <c:v>-2.6984375100000002</c:v>
                </c:pt>
                <c:pt idx="331">
                  <c:v>-2.7121093900000002</c:v>
                </c:pt>
                <c:pt idx="332">
                  <c:v>-2.7257812600000002</c:v>
                </c:pt>
                <c:pt idx="333">
                  <c:v>-2.7355468900000002</c:v>
                </c:pt>
                <c:pt idx="334">
                  <c:v>-2.7492187600000002</c:v>
                </c:pt>
                <c:pt idx="335">
                  <c:v>-2.7628906400000002</c:v>
                </c:pt>
                <c:pt idx="336">
                  <c:v>-2.7746093900000002</c:v>
                </c:pt>
                <c:pt idx="337">
                  <c:v>-2.7863281400000002</c:v>
                </c:pt>
                <c:pt idx="338">
                  <c:v>-2.7980468900000002</c:v>
                </c:pt>
                <c:pt idx="339">
                  <c:v>-2.8097656400000002</c:v>
                </c:pt>
                <c:pt idx="340">
                  <c:v>-2.8195312600000002</c:v>
                </c:pt>
                <c:pt idx="341">
                  <c:v>-2.8234375100000002</c:v>
                </c:pt>
                <c:pt idx="342">
                  <c:v>-2.8312500100000002</c:v>
                </c:pt>
                <c:pt idx="343">
                  <c:v>-2.8410156400000002</c:v>
                </c:pt>
                <c:pt idx="344">
                  <c:v>-2.8507812600000002</c:v>
                </c:pt>
                <c:pt idx="345">
                  <c:v>-2.8625000100000002</c:v>
                </c:pt>
                <c:pt idx="346">
                  <c:v>-2.8703125100000002</c:v>
                </c:pt>
                <c:pt idx="347">
                  <c:v>-2.8761718900000002</c:v>
                </c:pt>
                <c:pt idx="348">
                  <c:v>-2.8839843900000002</c:v>
                </c:pt>
                <c:pt idx="349">
                  <c:v>-2.8898437600000002</c:v>
                </c:pt>
                <c:pt idx="350">
                  <c:v>-2.8976562600000002</c:v>
                </c:pt>
                <c:pt idx="351">
                  <c:v>-2.9035156400000002</c:v>
                </c:pt>
                <c:pt idx="352">
                  <c:v>-2.9093750100000002</c:v>
                </c:pt>
                <c:pt idx="353">
                  <c:v>-2.9113281400000002</c:v>
                </c:pt>
                <c:pt idx="354">
                  <c:v>-2.9171875100000002</c:v>
                </c:pt>
                <c:pt idx="355">
                  <c:v>-2.9191406400000002</c:v>
                </c:pt>
                <c:pt idx="356">
                  <c:v>-2.9230468900000002</c:v>
                </c:pt>
                <c:pt idx="357">
                  <c:v>-2.9269531400000002</c:v>
                </c:pt>
                <c:pt idx="358">
                  <c:v>-2.9308593900000002</c:v>
                </c:pt>
                <c:pt idx="359">
                  <c:v>-2.9328125100000002</c:v>
                </c:pt>
                <c:pt idx="360">
                  <c:v>-2.9367187600000002</c:v>
                </c:pt>
                <c:pt idx="361">
                  <c:v>-2.9386718900000002</c:v>
                </c:pt>
                <c:pt idx="362">
                  <c:v>-2.9406250100000002</c:v>
                </c:pt>
                <c:pt idx="363">
                  <c:v>-2.9406250100000002</c:v>
                </c:pt>
                <c:pt idx="364">
                  <c:v>-2.9425781400000002</c:v>
                </c:pt>
                <c:pt idx="365">
                  <c:v>-2.9425781400000002</c:v>
                </c:pt>
                <c:pt idx="366">
                  <c:v>-2.9425781400000002</c:v>
                </c:pt>
                <c:pt idx="367">
                  <c:v>-2.9425781400000002</c:v>
                </c:pt>
                <c:pt idx="368">
                  <c:v>-2.9425781400000002</c:v>
                </c:pt>
                <c:pt idx="369">
                  <c:v>-2.9406250100000002</c:v>
                </c:pt>
                <c:pt idx="370">
                  <c:v>-2.9406250100000002</c:v>
                </c:pt>
                <c:pt idx="371">
                  <c:v>-2.9386718900000002</c:v>
                </c:pt>
                <c:pt idx="372">
                  <c:v>-2.9347656400000002</c:v>
                </c:pt>
                <c:pt idx="373">
                  <c:v>-2.9328125100000002</c:v>
                </c:pt>
                <c:pt idx="374">
                  <c:v>-2.9289062600000002</c:v>
                </c:pt>
                <c:pt idx="375">
                  <c:v>-2.9269531400000002</c:v>
                </c:pt>
                <c:pt idx="376">
                  <c:v>-2.9230468900000002</c:v>
                </c:pt>
                <c:pt idx="377">
                  <c:v>-2.9191406400000002</c:v>
                </c:pt>
                <c:pt idx="378">
                  <c:v>-2.9152343900000002</c:v>
                </c:pt>
                <c:pt idx="379">
                  <c:v>-2.9113281400000002</c:v>
                </c:pt>
                <c:pt idx="380">
                  <c:v>-2.9074218900000002</c:v>
                </c:pt>
                <c:pt idx="381">
                  <c:v>-2.9015625100000002</c:v>
                </c:pt>
                <c:pt idx="382">
                  <c:v>-2.8957031400000002</c:v>
                </c:pt>
                <c:pt idx="383">
                  <c:v>-2.8898437600000002</c:v>
                </c:pt>
                <c:pt idx="384">
                  <c:v>-2.8820312600000002</c:v>
                </c:pt>
                <c:pt idx="385">
                  <c:v>-2.8742187600000002</c:v>
                </c:pt>
                <c:pt idx="386">
                  <c:v>-2.8683593900000002</c:v>
                </c:pt>
                <c:pt idx="387">
                  <c:v>-2.8605468900000002</c:v>
                </c:pt>
                <c:pt idx="388">
                  <c:v>-2.8468750100000002</c:v>
                </c:pt>
                <c:pt idx="389">
                  <c:v>-2.8371093900000002</c:v>
                </c:pt>
                <c:pt idx="390">
                  <c:v>-2.8292968900000002</c:v>
                </c:pt>
                <c:pt idx="391">
                  <c:v>-2.8214843900000002</c:v>
                </c:pt>
                <c:pt idx="392">
                  <c:v>-2.8175781400000002</c:v>
                </c:pt>
                <c:pt idx="393">
                  <c:v>-2.8058593900000002</c:v>
                </c:pt>
                <c:pt idx="394">
                  <c:v>-2.7941406400000002</c:v>
                </c:pt>
                <c:pt idx="395">
                  <c:v>-2.7824218900000002</c:v>
                </c:pt>
                <c:pt idx="396">
                  <c:v>-2.7726562600000002</c:v>
                </c:pt>
                <c:pt idx="397">
                  <c:v>-2.7570312600000002</c:v>
                </c:pt>
                <c:pt idx="398">
                  <c:v>-2.7453125100000002</c:v>
                </c:pt>
                <c:pt idx="399">
                  <c:v>-2.7335937600000002</c:v>
                </c:pt>
                <c:pt idx="400">
                  <c:v>-2.7218750100000002</c:v>
                </c:pt>
                <c:pt idx="401">
                  <c:v>-2.7082031400000002</c:v>
                </c:pt>
                <c:pt idx="402">
                  <c:v>-2.6945312600000002</c:v>
                </c:pt>
                <c:pt idx="403">
                  <c:v>-2.6828125100000002</c:v>
                </c:pt>
                <c:pt idx="404">
                  <c:v>-2.6632812600000002</c:v>
                </c:pt>
                <c:pt idx="405">
                  <c:v>-2.6476562600000002</c:v>
                </c:pt>
                <c:pt idx="406">
                  <c:v>-2.6378906400000002</c:v>
                </c:pt>
                <c:pt idx="407">
                  <c:v>-2.6242187600000002</c:v>
                </c:pt>
                <c:pt idx="408">
                  <c:v>-2.6085937600000002</c:v>
                </c:pt>
                <c:pt idx="409">
                  <c:v>-2.5929687600000002</c:v>
                </c:pt>
                <c:pt idx="410">
                  <c:v>-2.5734375100000002</c:v>
                </c:pt>
                <c:pt idx="411">
                  <c:v>-2.5539062600000002</c:v>
                </c:pt>
                <c:pt idx="412">
                  <c:v>-2.5402343900000002</c:v>
                </c:pt>
                <c:pt idx="413">
                  <c:v>-2.5207031400000002</c:v>
                </c:pt>
                <c:pt idx="414">
                  <c:v>-2.5031250100000002</c:v>
                </c:pt>
                <c:pt idx="415">
                  <c:v>-2.4835937600000002</c:v>
                </c:pt>
                <c:pt idx="416">
                  <c:v>-2.4621093900000002</c:v>
                </c:pt>
                <c:pt idx="417">
                  <c:v>-2.4464843900000002</c:v>
                </c:pt>
                <c:pt idx="418">
                  <c:v>-2.4269531400000002</c:v>
                </c:pt>
                <c:pt idx="419">
                  <c:v>-2.4093750100000002</c:v>
                </c:pt>
                <c:pt idx="420">
                  <c:v>-2.3878906400000002</c:v>
                </c:pt>
                <c:pt idx="421">
                  <c:v>-2.3683593900000002</c:v>
                </c:pt>
                <c:pt idx="422">
                  <c:v>-2.3507812600000002</c:v>
                </c:pt>
                <c:pt idx="423">
                  <c:v>-2.3312500100000002</c:v>
                </c:pt>
                <c:pt idx="424">
                  <c:v>-2.3117187600000002</c:v>
                </c:pt>
                <c:pt idx="425">
                  <c:v>-2.2863281400000002</c:v>
                </c:pt>
                <c:pt idx="426">
                  <c:v>-2.2687500100000002</c:v>
                </c:pt>
                <c:pt idx="427">
                  <c:v>-2.2472656400000002</c:v>
                </c:pt>
                <c:pt idx="428">
                  <c:v>-2.2257812600000002</c:v>
                </c:pt>
                <c:pt idx="429">
                  <c:v>-2.2023437600000002</c:v>
                </c:pt>
                <c:pt idx="430">
                  <c:v>-2.1808593900000002</c:v>
                </c:pt>
                <c:pt idx="431">
                  <c:v>-2.1574218900000002</c:v>
                </c:pt>
                <c:pt idx="432">
                  <c:v>-2.1339843900000002</c:v>
                </c:pt>
                <c:pt idx="433">
                  <c:v>-2.1085937600000002</c:v>
                </c:pt>
                <c:pt idx="434">
                  <c:v>-2.0871093900000002</c:v>
                </c:pt>
                <c:pt idx="435">
                  <c:v>-2.0617187600000002</c:v>
                </c:pt>
                <c:pt idx="436">
                  <c:v>-2.0382812600000002</c:v>
                </c:pt>
                <c:pt idx="437">
                  <c:v>-2.0128906400000002</c:v>
                </c:pt>
                <c:pt idx="438">
                  <c:v>-1.99140626</c:v>
                </c:pt>
                <c:pt idx="439">
                  <c:v>-1.96601564</c:v>
                </c:pt>
                <c:pt idx="440">
                  <c:v>-1.94257814</c:v>
                </c:pt>
                <c:pt idx="441">
                  <c:v>-1.91523439</c:v>
                </c:pt>
                <c:pt idx="442">
                  <c:v>-1.89375001</c:v>
                </c:pt>
                <c:pt idx="443">
                  <c:v>-1.86835939</c:v>
                </c:pt>
                <c:pt idx="444">
                  <c:v>-1.84101564</c:v>
                </c:pt>
                <c:pt idx="445">
                  <c:v>-1.81757814</c:v>
                </c:pt>
                <c:pt idx="446">
                  <c:v>-1.79023439</c:v>
                </c:pt>
                <c:pt idx="447">
                  <c:v>-1.76289064</c:v>
                </c:pt>
                <c:pt idx="448">
                  <c:v>-1.73359376</c:v>
                </c:pt>
                <c:pt idx="449">
                  <c:v>-1.70820314</c:v>
                </c:pt>
                <c:pt idx="450">
                  <c:v>-1.68281251</c:v>
                </c:pt>
                <c:pt idx="451">
                  <c:v>-1.65351564</c:v>
                </c:pt>
                <c:pt idx="452">
                  <c:v>-1.62812501</c:v>
                </c:pt>
                <c:pt idx="453">
                  <c:v>-1.60078126</c:v>
                </c:pt>
                <c:pt idx="454">
                  <c:v>-1.57148439</c:v>
                </c:pt>
                <c:pt idx="455">
                  <c:v>-1.54218751</c:v>
                </c:pt>
                <c:pt idx="456">
                  <c:v>-1.51484376</c:v>
                </c:pt>
                <c:pt idx="457">
                  <c:v>-1.48554689</c:v>
                </c:pt>
                <c:pt idx="458">
                  <c:v>-1.45625001</c:v>
                </c:pt>
                <c:pt idx="459">
                  <c:v>-1.42695314</c:v>
                </c:pt>
                <c:pt idx="460">
                  <c:v>-1.39765626</c:v>
                </c:pt>
                <c:pt idx="461">
                  <c:v>-1.36640626</c:v>
                </c:pt>
                <c:pt idx="462">
                  <c:v>-1.33515626</c:v>
                </c:pt>
                <c:pt idx="463">
                  <c:v>-1.30390626</c:v>
                </c:pt>
                <c:pt idx="464">
                  <c:v>-1.27460939</c:v>
                </c:pt>
                <c:pt idx="465">
                  <c:v>-1.24531251</c:v>
                </c:pt>
                <c:pt idx="466">
                  <c:v>-1.21601564</c:v>
                </c:pt>
                <c:pt idx="467">
                  <c:v>-1.18671876</c:v>
                </c:pt>
                <c:pt idx="468">
                  <c:v>-1.15546876</c:v>
                </c:pt>
                <c:pt idx="469">
                  <c:v>-1.12617189</c:v>
                </c:pt>
                <c:pt idx="470">
                  <c:v>-1.09492189</c:v>
                </c:pt>
                <c:pt idx="471">
                  <c:v>-1.06562501</c:v>
                </c:pt>
                <c:pt idx="472">
                  <c:v>-1.03632814</c:v>
                </c:pt>
                <c:pt idx="473">
                  <c:v>-1.00703126</c:v>
                </c:pt>
                <c:pt idx="474">
                  <c:v>-0.97578125999999998</c:v>
                </c:pt>
                <c:pt idx="475">
                  <c:v>-0.94453125999999998</c:v>
                </c:pt>
                <c:pt idx="476">
                  <c:v>-0.91328125999999998</c:v>
                </c:pt>
                <c:pt idx="477">
                  <c:v>-0.88203125999999998</c:v>
                </c:pt>
                <c:pt idx="478">
                  <c:v>-0.85078125999999998</c:v>
                </c:pt>
                <c:pt idx="479">
                  <c:v>-0.82148438999999995</c:v>
                </c:pt>
                <c:pt idx="480">
                  <c:v>-0.79023438999999995</c:v>
                </c:pt>
                <c:pt idx="481">
                  <c:v>-0.76093750999999998</c:v>
                </c:pt>
                <c:pt idx="482">
                  <c:v>-0.72968750999999998</c:v>
                </c:pt>
                <c:pt idx="483">
                  <c:v>-0.69648438999999995</c:v>
                </c:pt>
                <c:pt idx="484">
                  <c:v>-0.66328125999999998</c:v>
                </c:pt>
                <c:pt idx="485">
                  <c:v>-0.63007813999999995</c:v>
                </c:pt>
                <c:pt idx="486">
                  <c:v>-0.59882813999999995</c:v>
                </c:pt>
                <c:pt idx="487">
                  <c:v>-0.56757813999999995</c:v>
                </c:pt>
                <c:pt idx="488">
                  <c:v>-0.53632813999999995</c:v>
                </c:pt>
                <c:pt idx="489">
                  <c:v>-0.50703125999999998</c:v>
                </c:pt>
                <c:pt idx="490">
                  <c:v>-0.47773439000000001</c:v>
                </c:pt>
                <c:pt idx="491">
                  <c:v>-0.44843750999999998</c:v>
                </c:pt>
                <c:pt idx="492">
                  <c:v>-0.42109375999999998</c:v>
                </c:pt>
                <c:pt idx="493">
                  <c:v>-0.38984375999999998</c:v>
                </c:pt>
                <c:pt idx="494">
                  <c:v>-0.36054689000000001</c:v>
                </c:pt>
                <c:pt idx="495">
                  <c:v>-0.32929689000000001</c:v>
                </c:pt>
                <c:pt idx="496">
                  <c:v>-0.30000000999999998</c:v>
                </c:pt>
                <c:pt idx="497">
                  <c:v>-0.26875000999999998</c:v>
                </c:pt>
                <c:pt idx="498">
                  <c:v>-0.23554689000000001</c:v>
                </c:pt>
                <c:pt idx="499">
                  <c:v>-0.20429689000000001</c:v>
                </c:pt>
                <c:pt idx="500">
                  <c:v>-0.17109376000000001</c:v>
                </c:pt>
                <c:pt idx="501">
                  <c:v>-0.13984376000000001</c:v>
                </c:pt>
                <c:pt idx="502">
                  <c:v>-0.10859376</c:v>
                </c:pt>
                <c:pt idx="503">
                  <c:v>-7.9296889999999995E-2</c:v>
                </c:pt>
                <c:pt idx="504">
                  <c:v>-4.8046890000000002E-2</c:v>
                </c:pt>
                <c:pt idx="505">
                  <c:v>-1.8750010000000001E-2</c:v>
                </c:pt>
                <c:pt idx="506">
                  <c:v>1.445311E-2</c:v>
                </c:pt>
                <c:pt idx="507">
                  <c:v>4.5703109999999998E-2</c:v>
                </c:pt>
                <c:pt idx="508">
                  <c:v>7.8906240000000002E-2</c:v>
                </c:pt>
                <c:pt idx="509">
                  <c:v>0.10820311000000001</c:v>
                </c:pt>
                <c:pt idx="510">
                  <c:v>0.13749998999999999</c:v>
                </c:pt>
                <c:pt idx="511">
                  <c:v>0.16679685999999999</c:v>
                </c:pt>
                <c:pt idx="512">
                  <c:v>0.19609373999999999</c:v>
                </c:pt>
                <c:pt idx="513">
                  <c:v>0.22539060999999999</c:v>
                </c:pt>
                <c:pt idx="514">
                  <c:v>0.25664060999999999</c:v>
                </c:pt>
                <c:pt idx="515">
                  <c:v>0.28593749000000002</c:v>
                </c:pt>
                <c:pt idx="516">
                  <c:v>0.31718749000000002</c:v>
                </c:pt>
                <c:pt idx="517">
                  <c:v>0.34648435999999999</c:v>
                </c:pt>
                <c:pt idx="518">
                  <c:v>0.37578124000000002</c:v>
                </c:pt>
                <c:pt idx="519">
                  <c:v>0.40507810999999999</c:v>
                </c:pt>
                <c:pt idx="520">
                  <c:v>0.43437499000000002</c:v>
                </c:pt>
                <c:pt idx="521">
                  <c:v>0.46367185999999999</c:v>
                </c:pt>
                <c:pt idx="522">
                  <c:v>0.49687499000000002</c:v>
                </c:pt>
                <c:pt idx="523">
                  <c:v>0.52617186000000005</c:v>
                </c:pt>
                <c:pt idx="524">
                  <c:v>0.55546874000000002</c:v>
                </c:pt>
                <c:pt idx="525">
                  <c:v>0.58281249000000002</c:v>
                </c:pt>
                <c:pt idx="526">
                  <c:v>0.61210936000000005</c:v>
                </c:pt>
                <c:pt idx="527">
                  <c:v>0.64140624000000002</c:v>
                </c:pt>
                <c:pt idx="528">
                  <c:v>0.66874999000000002</c:v>
                </c:pt>
                <c:pt idx="529">
                  <c:v>0.69609374000000002</c:v>
                </c:pt>
                <c:pt idx="530">
                  <c:v>0.72343749000000002</c:v>
                </c:pt>
                <c:pt idx="531">
                  <c:v>0.75273436000000005</c:v>
                </c:pt>
                <c:pt idx="532">
                  <c:v>0.78007811000000005</c:v>
                </c:pt>
                <c:pt idx="533">
                  <c:v>0.80546874000000002</c:v>
                </c:pt>
                <c:pt idx="534">
                  <c:v>0.83085936000000005</c:v>
                </c:pt>
                <c:pt idx="535">
                  <c:v>0.85820311000000005</c:v>
                </c:pt>
                <c:pt idx="536">
                  <c:v>0.88359374000000002</c:v>
                </c:pt>
                <c:pt idx="537">
                  <c:v>0.91093749000000002</c:v>
                </c:pt>
                <c:pt idx="538">
                  <c:v>0.93828124000000002</c:v>
                </c:pt>
                <c:pt idx="539">
                  <c:v>0.96367186000000005</c:v>
                </c:pt>
                <c:pt idx="540">
                  <c:v>0.98906249000000002</c:v>
                </c:pt>
                <c:pt idx="541">
                  <c:v>1.01249999</c:v>
                </c:pt>
                <c:pt idx="542">
                  <c:v>1.03984374</c:v>
                </c:pt>
                <c:pt idx="543">
                  <c:v>1.06523436</c:v>
                </c:pt>
                <c:pt idx="544">
                  <c:v>1.08867186</c:v>
                </c:pt>
                <c:pt idx="545">
                  <c:v>1.11015624</c:v>
                </c:pt>
                <c:pt idx="546">
                  <c:v>1.13554686</c:v>
                </c:pt>
                <c:pt idx="547">
                  <c:v>1.15703124</c:v>
                </c:pt>
                <c:pt idx="548">
                  <c:v>1.17851561</c:v>
                </c:pt>
                <c:pt idx="549">
                  <c:v>1.20390624</c:v>
                </c:pt>
                <c:pt idx="550">
                  <c:v>1.22734374</c:v>
                </c:pt>
                <c:pt idx="551">
                  <c:v>1.25078124</c:v>
                </c:pt>
                <c:pt idx="552">
                  <c:v>1.27226561</c:v>
                </c:pt>
                <c:pt idx="553">
                  <c:v>1.29570311</c:v>
                </c:pt>
                <c:pt idx="554">
                  <c:v>1.31914061</c:v>
                </c:pt>
                <c:pt idx="555">
                  <c:v>1.34062499</c:v>
                </c:pt>
                <c:pt idx="556">
                  <c:v>1.36015624</c:v>
                </c:pt>
                <c:pt idx="557">
                  <c:v>1.37968749</c:v>
                </c:pt>
                <c:pt idx="558">
                  <c:v>1.40507811</c:v>
                </c:pt>
                <c:pt idx="559">
                  <c:v>1.42460936</c:v>
                </c:pt>
                <c:pt idx="560">
                  <c:v>1.44609374</c:v>
                </c:pt>
                <c:pt idx="561">
                  <c:v>1.46367186</c:v>
                </c:pt>
                <c:pt idx="562">
                  <c:v>1.48515624</c:v>
                </c:pt>
                <c:pt idx="563">
                  <c:v>1.50273436</c:v>
                </c:pt>
                <c:pt idx="564">
                  <c:v>1.52226561</c:v>
                </c:pt>
                <c:pt idx="565">
                  <c:v>1.53984374</c:v>
                </c:pt>
                <c:pt idx="566">
                  <c:v>1.55546874</c:v>
                </c:pt>
                <c:pt idx="567">
                  <c:v>1.57890624</c:v>
                </c:pt>
                <c:pt idx="568">
                  <c:v>1.59843749</c:v>
                </c:pt>
                <c:pt idx="569">
                  <c:v>1.61601561</c:v>
                </c:pt>
                <c:pt idx="570">
                  <c:v>1.63359374</c:v>
                </c:pt>
                <c:pt idx="571">
                  <c:v>1.64921874</c:v>
                </c:pt>
                <c:pt idx="572">
                  <c:v>1.66679686</c:v>
                </c:pt>
                <c:pt idx="573">
                  <c:v>1.68437499</c:v>
                </c:pt>
                <c:pt idx="574">
                  <c:v>1.69999999</c:v>
                </c:pt>
                <c:pt idx="575">
                  <c:v>1.71757811</c:v>
                </c:pt>
                <c:pt idx="576">
                  <c:v>1.72929686</c:v>
                </c:pt>
                <c:pt idx="577">
                  <c:v>1.74296874</c:v>
                </c:pt>
                <c:pt idx="578">
                  <c:v>1.76054686</c:v>
                </c:pt>
                <c:pt idx="579">
                  <c:v>1.77812499</c:v>
                </c:pt>
                <c:pt idx="580">
                  <c:v>1.79179686</c:v>
                </c:pt>
                <c:pt idx="581">
                  <c:v>1.80546874</c:v>
                </c:pt>
                <c:pt idx="582">
                  <c:v>1.81718749</c:v>
                </c:pt>
                <c:pt idx="583">
                  <c:v>1.82890624</c:v>
                </c:pt>
                <c:pt idx="584">
                  <c:v>1.84062499</c:v>
                </c:pt>
                <c:pt idx="585">
                  <c:v>1.85234374</c:v>
                </c:pt>
                <c:pt idx="586">
                  <c:v>1.86601561</c:v>
                </c:pt>
                <c:pt idx="587">
                  <c:v>1.87578124</c:v>
                </c:pt>
                <c:pt idx="588">
                  <c:v>1.88749999</c:v>
                </c:pt>
                <c:pt idx="589">
                  <c:v>1.89726561</c:v>
                </c:pt>
                <c:pt idx="590">
                  <c:v>1.90703124</c:v>
                </c:pt>
                <c:pt idx="591">
                  <c:v>1.91289061</c:v>
                </c:pt>
                <c:pt idx="592">
                  <c:v>1.92070311</c:v>
                </c:pt>
                <c:pt idx="593">
                  <c:v>1.93046874</c:v>
                </c:pt>
                <c:pt idx="594">
                  <c:v>1.94218749</c:v>
                </c:pt>
                <c:pt idx="595">
                  <c:v>1.95585936</c:v>
                </c:pt>
                <c:pt idx="596">
                  <c:v>1.96367186</c:v>
                </c:pt>
                <c:pt idx="597">
                  <c:v>1.96953124</c:v>
                </c:pt>
                <c:pt idx="598">
                  <c:v>1.97734374</c:v>
                </c:pt>
                <c:pt idx="599">
                  <c:v>1.98320311</c:v>
                </c:pt>
                <c:pt idx="600">
                  <c:v>1.98906249</c:v>
                </c:pt>
                <c:pt idx="601">
                  <c:v>1.99687499</c:v>
                </c:pt>
                <c:pt idx="602">
                  <c:v>2.0007812399999998</c:v>
                </c:pt>
                <c:pt idx="603">
                  <c:v>2.0027343599999998</c:v>
                </c:pt>
                <c:pt idx="604">
                  <c:v>2.0085937399999998</c:v>
                </c:pt>
                <c:pt idx="605">
                  <c:v>2.0124999899999998</c:v>
                </c:pt>
                <c:pt idx="606">
                  <c:v>2.0164062399999998</c:v>
                </c:pt>
                <c:pt idx="607">
                  <c:v>2.0203124899999998</c:v>
                </c:pt>
                <c:pt idx="608">
                  <c:v>2.0222656099999998</c:v>
                </c:pt>
                <c:pt idx="609">
                  <c:v>2.0261718599999998</c:v>
                </c:pt>
                <c:pt idx="610">
                  <c:v>2.0281249899999998</c:v>
                </c:pt>
                <c:pt idx="611">
                  <c:v>2.0300781099999998</c:v>
                </c:pt>
                <c:pt idx="612">
                  <c:v>2.0320312399999998</c:v>
                </c:pt>
                <c:pt idx="613">
                  <c:v>2.0320312399999998</c:v>
                </c:pt>
                <c:pt idx="614">
                  <c:v>2.0339843599999998</c:v>
                </c:pt>
                <c:pt idx="615">
                  <c:v>2.0339843599999998</c:v>
                </c:pt>
                <c:pt idx="616">
                  <c:v>2.0339843599999998</c:v>
                </c:pt>
                <c:pt idx="617">
                  <c:v>2.0339843599999998</c:v>
                </c:pt>
                <c:pt idx="618">
                  <c:v>2.0339843599999998</c:v>
                </c:pt>
                <c:pt idx="619">
                  <c:v>2.0320312399999998</c:v>
                </c:pt>
                <c:pt idx="620">
                  <c:v>2.0320312399999998</c:v>
                </c:pt>
                <c:pt idx="621">
                  <c:v>2.0300781099999998</c:v>
                </c:pt>
                <c:pt idx="622">
                  <c:v>2.0281249899999998</c:v>
                </c:pt>
                <c:pt idx="623">
                  <c:v>2.0242187399999998</c:v>
                </c:pt>
                <c:pt idx="624">
                  <c:v>2.0222656099999998</c:v>
                </c:pt>
                <c:pt idx="625">
                  <c:v>2.0183593599999998</c:v>
                </c:pt>
                <c:pt idx="626">
                  <c:v>2.0144531099999998</c:v>
                </c:pt>
                <c:pt idx="627">
                  <c:v>2.0105468599999998</c:v>
                </c:pt>
                <c:pt idx="628">
                  <c:v>2.0066406099999998</c:v>
                </c:pt>
                <c:pt idx="629">
                  <c:v>2.0027343599999998</c:v>
                </c:pt>
                <c:pt idx="630">
                  <c:v>2.0007812399999998</c:v>
                </c:pt>
                <c:pt idx="631">
                  <c:v>1.99492186</c:v>
                </c:pt>
                <c:pt idx="632">
                  <c:v>1.98710936</c:v>
                </c:pt>
                <c:pt idx="633">
                  <c:v>1.98124999</c:v>
                </c:pt>
                <c:pt idx="634">
                  <c:v>1.97539061</c:v>
                </c:pt>
                <c:pt idx="635">
                  <c:v>1.96757811</c:v>
                </c:pt>
                <c:pt idx="636">
                  <c:v>1.95976561</c:v>
                </c:pt>
                <c:pt idx="637">
                  <c:v>1.95390624</c:v>
                </c:pt>
                <c:pt idx="638">
                  <c:v>1.93828124</c:v>
                </c:pt>
                <c:pt idx="639">
                  <c:v>1.92851561</c:v>
                </c:pt>
                <c:pt idx="640">
                  <c:v>1.91874999</c:v>
                </c:pt>
                <c:pt idx="641">
                  <c:v>1.90898436</c:v>
                </c:pt>
                <c:pt idx="642">
                  <c:v>1.90507811</c:v>
                </c:pt>
                <c:pt idx="643">
                  <c:v>1.89335936</c:v>
                </c:pt>
                <c:pt idx="644">
                  <c:v>1.88359374</c:v>
                </c:pt>
                <c:pt idx="645">
                  <c:v>1.87187499</c:v>
                </c:pt>
                <c:pt idx="646">
                  <c:v>1.86210936</c:v>
                </c:pt>
                <c:pt idx="647">
                  <c:v>1.84843749</c:v>
                </c:pt>
                <c:pt idx="648">
                  <c:v>1.83671874</c:v>
                </c:pt>
                <c:pt idx="649">
                  <c:v>1.82499999</c:v>
                </c:pt>
                <c:pt idx="650">
                  <c:v>1.81523436</c:v>
                </c:pt>
                <c:pt idx="651">
                  <c:v>1.79960936</c:v>
                </c:pt>
                <c:pt idx="652">
                  <c:v>1.78789061</c:v>
                </c:pt>
                <c:pt idx="653">
                  <c:v>1.77421874</c:v>
                </c:pt>
                <c:pt idx="654">
                  <c:v>1.75468749</c:v>
                </c:pt>
                <c:pt idx="655">
                  <c:v>1.73906249</c:v>
                </c:pt>
                <c:pt idx="656">
                  <c:v>1.72734374</c:v>
                </c:pt>
                <c:pt idx="657">
                  <c:v>1.71171874</c:v>
                </c:pt>
                <c:pt idx="658">
                  <c:v>1.69609374</c:v>
                </c:pt>
                <c:pt idx="659">
                  <c:v>1.67851561</c:v>
                </c:pt>
                <c:pt idx="660">
                  <c:v>1.66093749</c:v>
                </c:pt>
                <c:pt idx="661">
                  <c:v>1.64335936</c:v>
                </c:pt>
                <c:pt idx="662">
                  <c:v>1.62773436</c:v>
                </c:pt>
                <c:pt idx="663">
                  <c:v>1.61015624</c:v>
                </c:pt>
                <c:pt idx="664">
                  <c:v>1.59257811</c:v>
                </c:pt>
                <c:pt idx="665">
                  <c:v>1.57304686</c:v>
                </c:pt>
                <c:pt idx="666">
                  <c:v>1.54960936</c:v>
                </c:pt>
                <c:pt idx="667">
                  <c:v>1.53593749</c:v>
                </c:pt>
                <c:pt idx="668">
                  <c:v>1.51640624</c:v>
                </c:pt>
                <c:pt idx="669">
                  <c:v>1.49687499</c:v>
                </c:pt>
                <c:pt idx="670">
                  <c:v>1.47734374</c:v>
                </c:pt>
                <c:pt idx="671">
                  <c:v>1.45781249</c:v>
                </c:pt>
                <c:pt idx="672">
                  <c:v>1.44023436</c:v>
                </c:pt>
                <c:pt idx="673">
                  <c:v>1.41874999</c:v>
                </c:pt>
                <c:pt idx="674">
                  <c:v>1.39726561</c:v>
                </c:pt>
                <c:pt idx="675">
                  <c:v>1.37382811</c:v>
                </c:pt>
                <c:pt idx="676">
                  <c:v>1.35624999</c:v>
                </c:pt>
                <c:pt idx="677">
                  <c:v>1.33476561</c:v>
                </c:pt>
                <c:pt idx="678">
                  <c:v>1.31132811</c:v>
                </c:pt>
                <c:pt idx="679">
                  <c:v>1.28789061</c:v>
                </c:pt>
                <c:pt idx="680">
                  <c:v>1.26640624</c:v>
                </c:pt>
                <c:pt idx="681">
                  <c:v>1.24296874</c:v>
                </c:pt>
                <c:pt idx="682">
                  <c:v>1.22148436</c:v>
                </c:pt>
                <c:pt idx="683">
                  <c:v>1.19414061</c:v>
                </c:pt>
                <c:pt idx="684">
                  <c:v>1.17265624</c:v>
                </c:pt>
                <c:pt idx="685">
                  <c:v>1.15117186</c:v>
                </c:pt>
                <c:pt idx="686">
                  <c:v>1.12773436</c:v>
                </c:pt>
                <c:pt idx="687">
                  <c:v>1.10429686</c:v>
                </c:pt>
                <c:pt idx="688">
                  <c:v>1.08085936</c:v>
                </c:pt>
                <c:pt idx="689">
                  <c:v>1.05742186</c:v>
                </c:pt>
                <c:pt idx="690">
                  <c:v>1.03203124</c:v>
                </c:pt>
                <c:pt idx="691">
                  <c:v>1.00468749</c:v>
                </c:pt>
                <c:pt idx="692">
                  <c:v>0.98124999000000002</c:v>
                </c:pt>
                <c:pt idx="693">
                  <c:v>0.95585936000000005</c:v>
                </c:pt>
                <c:pt idx="694">
                  <c:v>0.93046874000000002</c:v>
                </c:pt>
                <c:pt idx="695">
                  <c:v>0.90312499000000002</c:v>
                </c:pt>
                <c:pt idx="696">
                  <c:v>0.87578124000000002</c:v>
                </c:pt>
                <c:pt idx="697">
                  <c:v>0.85039061000000005</c:v>
                </c:pt>
                <c:pt idx="698">
                  <c:v>0.82304686000000005</c:v>
                </c:pt>
                <c:pt idx="699">
                  <c:v>0.79765624000000002</c:v>
                </c:pt>
                <c:pt idx="700">
                  <c:v>0.77226561000000005</c:v>
                </c:pt>
                <c:pt idx="701">
                  <c:v>0.74296874000000002</c:v>
                </c:pt>
                <c:pt idx="702">
                  <c:v>0.71562499000000002</c:v>
                </c:pt>
                <c:pt idx="703">
                  <c:v>0.68828124000000002</c:v>
                </c:pt>
                <c:pt idx="704">
                  <c:v>0.66093749000000002</c:v>
                </c:pt>
                <c:pt idx="705">
                  <c:v>0.63164061000000005</c:v>
                </c:pt>
                <c:pt idx="706">
                  <c:v>0.60429686000000005</c:v>
                </c:pt>
                <c:pt idx="707">
                  <c:v>0.57499999000000002</c:v>
                </c:pt>
                <c:pt idx="708">
                  <c:v>0.54570311000000005</c:v>
                </c:pt>
                <c:pt idx="709">
                  <c:v>0.51640624000000002</c:v>
                </c:pt>
                <c:pt idx="710">
                  <c:v>0.48710935999999999</c:v>
                </c:pt>
                <c:pt idx="711">
                  <c:v>0.45390624000000002</c:v>
                </c:pt>
                <c:pt idx="712">
                  <c:v>0.42460935999999999</c:v>
                </c:pt>
                <c:pt idx="713">
                  <c:v>0.39531249000000002</c:v>
                </c:pt>
                <c:pt idx="714">
                  <c:v>0.36601560999999999</c:v>
                </c:pt>
                <c:pt idx="715">
                  <c:v>0.33867185999999999</c:v>
                </c:pt>
                <c:pt idx="716">
                  <c:v>0.30742185999999999</c:v>
                </c:pt>
                <c:pt idx="717">
                  <c:v>0.27617185999999999</c:v>
                </c:pt>
                <c:pt idx="718">
                  <c:v>0.24687498999999999</c:v>
                </c:pt>
                <c:pt idx="719">
                  <c:v>0.21757810999999999</c:v>
                </c:pt>
                <c:pt idx="720">
                  <c:v>0.18828123999999999</c:v>
                </c:pt>
                <c:pt idx="721">
                  <c:v>0.15703123999999999</c:v>
                </c:pt>
                <c:pt idx="722">
                  <c:v>0.12773435999999999</c:v>
                </c:pt>
                <c:pt idx="723">
                  <c:v>9.8437490000000002E-2</c:v>
                </c:pt>
                <c:pt idx="724">
                  <c:v>6.9140610000000005E-2</c:v>
                </c:pt>
                <c:pt idx="725">
                  <c:v>3.5937490000000002E-2</c:v>
                </c:pt>
                <c:pt idx="726">
                  <c:v>2.7343599999999999E-3</c:v>
                </c:pt>
                <c:pt idx="727">
                  <c:v>-2.8515639999999998E-2</c:v>
                </c:pt>
                <c:pt idx="728">
                  <c:v>-5.7812509999999998E-2</c:v>
                </c:pt>
                <c:pt idx="729">
                  <c:v>-8.7109389999999995E-2</c:v>
                </c:pt>
                <c:pt idx="730">
                  <c:v>-0.11835938999999999</c:v>
                </c:pt>
                <c:pt idx="731">
                  <c:v>-0.14960939000000001</c:v>
                </c:pt>
                <c:pt idx="732">
                  <c:v>-0.18281251000000001</c:v>
                </c:pt>
                <c:pt idx="733">
                  <c:v>-0.21406251000000001</c:v>
                </c:pt>
                <c:pt idx="734">
                  <c:v>-0.24531251000000001</c:v>
                </c:pt>
                <c:pt idx="735">
                  <c:v>-0.27656250999999998</c:v>
                </c:pt>
                <c:pt idx="736">
                  <c:v>-0.30781250999999998</c:v>
                </c:pt>
                <c:pt idx="737">
                  <c:v>-0.33710939000000001</c:v>
                </c:pt>
                <c:pt idx="738">
                  <c:v>-0.36835939000000001</c:v>
                </c:pt>
                <c:pt idx="739">
                  <c:v>-0.39960939000000001</c:v>
                </c:pt>
                <c:pt idx="740">
                  <c:v>-0.42695314000000001</c:v>
                </c:pt>
                <c:pt idx="741">
                  <c:v>-0.45625000999999998</c:v>
                </c:pt>
                <c:pt idx="742">
                  <c:v>-0.48554689000000001</c:v>
                </c:pt>
                <c:pt idx="743">
                  <c:v>-0.51484375999999998</c:v>
                </c:pt>
                <c:pt idx="744">
                  <c:v>-0.54609375999999998</c:v>
                </c:pt>
                <c:pt idx="745">
                  <c:v>-0.57734375999999998</c:v>
                </c:pt>
                <c:pt idx="746">
                  <c:v>-0.60859375999999998</c:v>
                </c:pt>
                <c:pt idx="747">
                  <c:v>-0.63984375999999998</c:v>
                </c:pt>
                <c:pt idx="748">
                  <c:v>-0.67500000999999998</c:v>
                </c:pt>
                <c:pt idx="749">
                  <c:v>-0.70820313999999995</c:v>
                </c:pt>
                <c:pt idx="750">
                  <c:v>-0.73945313999999995</c:v>
                </c:pt>
                <c:pt idx="751">
                  <c:v>-0.76875000999999998</c:v>
                </c:pt>
                <c:pt idx="752">
                  <c:v>-0.80000000999999998</c:v>
                </c:pt>
                <c:pt idx="753">
                  <c:v>-0.82929688999999995</c:v>
                </c:pt>
                <c:pt idx="754">
                  <c:v>-0.86054688999999995</c:v>
                </c:pt>
                <c:pt idx="755">
                  <c:v>-0.89179688999999995</c:v>
                </c:pt>
                <c:pt idx="756">
                  <c:v>-0.92304688999999995</c:v>
                </c:pt>
                <c:pt idx="757">
                  <c:v>-0.95429688999999995</c:v>
                </c:pt>
                <c:pt idx="758">
                  <c:v>-0.98554688999999995</c:v>
                </c:pt>
                <c:pt idx="759">
                  <c:v>-1.01484376</c:v>
                </c:pt>
                <c:pt idx="760">
                  <c:v>-1.04609376</c:v>
                </c:pt>
                <c:pt idx="761">
                  <c:v>-1.07539064</c:v>
                </c:pt>
                <c:pt idx="762">
                  <c:v>-1.10468751</c:v>
                </c:pt>
                <c:pt idx="763">
                  <c:v>-1.13398439</c:v>
                </c:pt>
                <c:pt idx="764">
                  <c:v>-1.16523439</c:v>
                </c:pt>
                <c:pt idx="765">
                  <c:v>-1.19648439</c:v>
                </c:pt>
                <c:pt idx="766">
                  <c:v>-1.22578126</c:v>
                </c:pt>
                <c:pt idx="767">
                  <c:v>-1.25507814</c:v>
                </c:pt>
                <c:pt idx="768">
                  <c:v>-1.28242189</c:v>
                </c:pt>
                <c:pt idx="769">
                  <c:v>-1.31367189</c:v>
                </c:pt>
                <c:pt idx="770">
                  <c:v>-1.34492189</c:v>
                </c:pt>
                <c:pt idx="771">
                  <c:v>-1.37421876</c:v>
                </c:pt>
                <c:pt idx="772">
                  <c:v>-1.40742189</c:v>
                </c:pt>
                <c:pt idx="773">
                  <c:v>-1.43476564</c:v>
                </c:pt>
                <c:pt idx="774">
                  <c:v>-1.46406251</c:v>
                </c:pt>
                <c:pt idx="775">
                  <c:v>-1.49531251</c:v>
                </c:pt>
                <c:pt idx="776">
                  <c:v>-1.52265626</c:v>
                </c:pt>
                <c:pt idx="777">
                  <c:v>-1.55000001</c:v>
                </c:pt>
                <c:pt idx="778">
                  <c:v>-1.58125001</c:v>
                </c:pt>
                <c:pt idx="779">
                  <c:v>-1.60859376</c:v>
                </c:pt>
                <c:pt idx="780">
                  <c:v>-1.63593751</c:v>
                </c:pt>
                <c:pt idx="781">
                  <c:v>-1.66328126</c:v>
                </c:pt>
                <c:pt idx="782">
                  <c:v>-1.69062501</c:v>
                </c:pt>
                <c:pt idx="783">
                  <c:v>-1.71796876</c:v>
                </c:pt>
                <c:pt idx="784">
                  <c:v>-1.74140626</c:v>
                </c:pt>
                <c:pt idx="785">
                  <c:v>-1.77070314</c:v>
                </c:pt>
                <c:pt idx="786">
                  <c:v>-1.79804689</c:v>
                </c:pt>
                <c:pt idx="787">
                  <c:v>-1.82343751</c:v>
                </c:pt>
                <c:pt idx="788">
                  <c:v>-1.84882814</c:v>
                </c:pt>
                <c:pt idx="789">
                  <c:v>-1.87421876</c:v>
                </c:pt>
                <c:pt idx="790">
                  <c:v>-1.89960939</c:v>
                </c:pt>
                <c:pt idx="791">
                  <c:v>-1.92304689</c:v>
                </c:pt>
                <c:pt idx="792">
                  <c:v>-1.95039064</c:v>
                </c:pt>
                <c:pt idx="793">
                  <c:v>-1.97382814</c:v>
                </c:pt>
                <c:pt idx="794">
                  <c:v>-1.99726564</c:v>
                </c:pt>
                <c:pt idx="795">
                  <c:v>-2.0187500100000002</c:v>
                </c:pt>
                <c:pt idx="796">
                  <c:v>-2.0441406400000002</c:v>
                </c:pt>
                <c:pt idx="797">
                  <c:v>-2.0695312600000002</c:v>
                </c:pt>
                <c:pt idx="798">
                  <c:v>-2.0929687600000002</c:v>
                </c:pt>
                <c:pt idx="799">
                  <c:v>-2.1164062600000002</c:v>
                </c:pt>
                <c:pt idx="800">
                  <c:v>-2.1398437600000002</c:v>
                </c:pt>
                <c:pt idx="801">
                  <c:v>-2.1632812600000002</c:v>
                </c:pt>
                <c:pt idx="802">
                  <c:v>-2.1867187600000002</c:v>
                </c:pt>
                <c:pt idx="803">
                  <c:v>-2.2101562600000002</c:v>
                </c:pt>
                <c:pt idx="804">
                  <c:v>-2.2316406400000002</c:v>
                </c:pt>
                <c:pt idx="805">
                  <c:v>-2.2531250100000002</c:v>
                </c:pt>
                <c:pt idx="806">
                  <c:v>-2.2726562600000002</c:v>
                </c:pt>
                <c:pt idx="807">
                  <c:v>-2.2921875100000002</c:v>
                </c:pt>
                <c:pt idx="808">
                  <c:v>-2.3175781400000002</c:v>
                </c:pt>
                <c:pt idx="809">
                  <c:v>-2.3371093900000002</c:v>
                </c:pt>
                <c:pt idx="810">
                  <c:v>-2.3566406400000002</c:v>
                </c:pt>
                <c:pt idx="811">
                  <c:v>-2.3742187600000002</c:v>
                </c:pt>
                <c:pt idx="812">
                  <c:v>-2.3957031400000002</c:v>
                </c:pt>
                <c:pt idx="813">
                  <c:v>-2.4132812600000002</c:v>
                </c:pt>
                <c:pt idx="814">
                  <c:v>-2.4347656400000002</c:v>
                </c:pt>
                <c:pt idx="815">
                  <c:v>-2.4523437600000002</c:v>
                </c:pt>
                <c:pt idx="816">
                  <c:v>-2.4679687600000002</c:v>
                </c:pt>
                <c:pt idx="817">
                  <c:v>-2.4914062600000002</c:v>
                </c:pt>
                <c:pt idx="818">
                  <c:v>-2.5089843900000002</c:v>
                </c:pt>
                <c:pt idx="819">
                  <c:v>-2.5265625100000002</c:v>
                </c:pt>
                <c:pt idx="820">
                  <c:v>-2.5441406400000002</c:v>
                </c:pt>
                <c:pt idx="821">
                  <c:v>-2.5597656400000002</c:v>
                </c:pt>
                <c:pt idx="822">
                  <c:v>-2.5792968900000002</c:v>
                </c:pt>
                <c:pt idx="823">
                  <c:v>-2.5968750100000002</c:v>
                </c:pt>
                <c:pt idx="824">
                  <c:v>-2.6125000100000002</c:v>
                </c:pt>
                <c:pt idx="825">
                  <c:v>-2.6300781400000002</c:v>
                </c:pt>
                <c:pt idx="826">
                  <c:v>-2.6417968900000002</c:v>
                </c:pt>
                <c:pt idx="827">
                  <c:v>-2.6515625100000002</c:v>
                </c:pt>
                <c:pt idx="828">
                  <c:v>-2.6691406400000002</c:v>
                </c:pt>
                <c:pt idx="829">
                  <c:v>-2.6867187600000002</c:v>
                </c:pt>
                <c:pt idx="830">
                  <c:v>-2.6984375100000002</c:v>
                </c:pt>
                <c:pt idx="831">
                  <c:v>-2.7121093900000002</c:v>
                </c:pt>
                <c:pt idx="832">
                  <c:v>-2.7257812600000002</c:v>
                </c:pt>
                <c:pt idx="833">
                  <c:v>-2.7355468900000002</c:v>
                </c:pt>
                <c:pt idx="834">
                  <c:v>-2.7492187600000002</c:v>
                </c:pt>
                <c:pt idx="835">
                  <c:v>-2.7628906400000002</c:v>
                </c:pt>
                <c:pt idx="836">
                  <c:v>-2.7746093900000002</c:v>
                </c:pt>
                <c:pt idx="837">
                  <c:v>-2.7863281400000002</c:v>
                </c:pt>
                <c:pt idx="838">
                  <c:v>-2.7980468900000002</c:v>
                </c:pt>
                <c:pt idx="839">
                  <c:v>-2.8097656400000002</c:v>
                </c:pt>
                <c:pt idx="840">
                  <c:v>-2.8195312600000002</c:v>
                </c:pt>
                <c:pt idx="841">
                  <c:v>-2.8234375100000002</c:v>
                </c:pt>
                <c:pt idx="842">
                  <c:v>-2.8312500100000002</c:v>
                </c:pt>
                <c:pt idx="843">
                  <c:v>-2.8410156400000002</c:v>
                </c:pt>
                <c:pt idx="844">
                  <c:v>-2.8507812600000002</c:v>
                </c:pt>
                <c:pt idx="845">
                  <c:v>-2.8625000100000002</c:v>
                </c:pt>
                <c:pt idx="846">
                  <c:v>-2.8703125100000002</c:v>
                </c:pt>
                <c:pt idx="847">
                  <c:v>-2.8761718900000002</c:v>
                </c:pt>
                <c:pt idx="848">
                  <c:v>-2.8839843900000002</c:v>
                </c:pt>
                <c:pt idx="849">
                  <c:v>-2.8898437600000002</c:v>
                </c:pt>
                <c:pt idx="850">
                  <c:v>-2.8976562600000002</c:v>
                </c:pt>
                <c:pt idx="851">
                  <c:v>-2.9035156400000002</c:v>
                </c:pt>
                <c:pt idx="852">
                  <c:v>-2.9093750100000002</c:v>
                </c:pt>
                <c:pt idx="853">
                  <c:v>-2.9113281400000002</c:v>
                </c:pt>
                <c:pt idx="854">
                  <c:v>-2.9171875100000002</c:v>
                </c:pt>
                <c:pt idx="855">
                  <c:v>-2.9191406400000002</c:v>
                </c:pt>
                <c:pt idx="856">
                  <c:v>-2.9230468900000002</c:v>
                </c:pt>
                <c:pt idx="857">
                  <c:v>-2.9269531400000002</c:v>
                </c:pt>
                <c:pt idx="858">
                  <c:v>-2.9308593900000002</c:v>
                </c:pt>
                <c:pt idx="859">
                  <c:v>-2.9328125100000002</c:v>
                </c:pt>
                <c:pt idx="860">
                  <c:v>-2.9367187600000002</c:v>
                </c:pt>
                <c:pt idx="861">
                  <c:v>-2.9386718900000002</c:v>
                </c:pt>
                <c:pt idx="862">
                  <c:v>-2.9406250100000002</c:v>
                </c:pt>
                <c:pt idx="863">
                  <c:v>-2.9406250100000002</c:v>
                </c:pt>
                <c:pt idx="864">
                  <c:v>-2.9425781400000002</c:v>
                </c:pt>
                <c:pt idx="865">
                  <c:v>-2.9425781400000002</c:v>
                </c:pt>
                <c:pt idx="866">
                  <c:v>-2.9425781400000002</c:v>
                </c:pt>
                <c:pt idx="867">
                  <c:v>-2.9425781400000002</c:v>
                </c:pt>
                <c:pt idx="868">
                  <c:v>-2.9425781400000002</c:v>
                </c:pt>
                <c:pt idx="869">
                  <c:v>-2.9406250100000002</c:v>
                </c:pt>
                <c:pt idx="870">
                  <c:v>-2.9406250100000002</c:v>
                </c:pt>
                <c:pt idx="871">
                  <c:v>-2.9386718900000002</c:v>
                </c:pt>
                <c:pt idx="872">
                  <c:v>-2.9347656400000002</c:v>
                </c:pt>
                <c:pt idx="873">
                  <c:v>-2.9328125100000002</c:v>
                </c:pt>
                <c:pt idx="874">
                  <c:v>-2.9289062600000002</c:v>
                </c:pt>
                <c:pt idx="875">
                  <c:v>-2.9269531400000002</c:v>
                </c:pt>
                <c:pt idx="876">
                  <c:v>-2.9230468900000002</c:v>
                </c:pt>
                <c:pt idx="877">
                  <c:v>-2.9191406400000002</c:v>
                </c:pt>
                <c:pt idx="878">
                  <c:v>-2.9152343900000002</c:v>
                </c:pt>
                <c:pt idx="879">
                  <c:v>-2.9113281400000002</c:v>
                </c:pt>
                <c:pt idx="880">
                  <c:v>-2.9074218900000002</c:v>
                </c:pt>
                <c:pt idx="881">
                  <c:v>-2.9015625100000002</c:v>
                </c:pt>
                <c:pt idx="882">
                  <c:v>-2.8957031400000002</c:v>
                </c:pt>
                <c:pt idx="883">
                  <c:v>-2.8898437600000002</c:v>
                </c:pt>
                <c:pt idx="884">
                  <c:v>-2.8820312600000002</c:v>
                </c:pt>
                <c:pt idx="885">
                  <c:v>-2.8742187600000002</c:v>
                </c:pt>
                <c:pt idx="886">
                  <c:v>-2.8683593900000002</c:v>
                </c:pt>
                <c:pt idx="887">
                  <c:v>-2.8605468900000002</c:v>
                </c:pt>
                <c:pt idx="888">
                  <c:v>-2.8468750100000002</c:v>
                </c:pt>
                <c:pt idx="889">
                  <c:v>-2.8371093900000002</c:v>
                </c:pt>
                <c:pt idx="890">
                  <c:v>-2.8292968900000002</c:v>
                </c:pt>
                <c:pt idx="891">
                  <c:v>-2.8214843900000002</c:v>
                </c:pt>
                <c:pt idx="892">
                  <c:v>-2.8175781400000002</c:v>
                </c:pt>
                <c:pt idx="893">
                  <c:v>-2.8058593900000002</c:v>
                </c:pt>
                <c:pt idx="894">
                  <c:v>-2.7941406400000002</c:v>
                </c:pt>
                <c:pt idx="895">
                  <c:v>-2.7824218900000002</c:v>
                </c:pt>
                <c:pt idx="896">
                  <c:v>-2.7726562600000002</c:v>
                </c:pt>
                <c:pt idx="897">
                  <c:v>-2.7570312600000002</c:v>
                </c:pt>
                <c:pt idx="898">
                  <c:v>-2.7453125100000002</c:v>
                </c:pt>
                <c:pt idx="899">
                  <c:v>-2.7335937600000002</c:v>
                </c:pt>
                <c:pt idx="900">
                  <c:v>-2.7218750100000002</c:v>
                </c:pt>
                <c:pt idx="901">
                  <c:v>-2.7082031400000002</c:v>
                </c:pt>
                <c:pt idx="902">
                  <c:v>-2.6945312600000002</c:v>
                </c:pt>
                <c:pt idx="903">
                  <c:v>-2.6828125100000002</c:v>
                </c:pt>
                <c:pt idx="904">
                  <c:v>-2.6632812600000002</c:v>
                </c:pt>
                <c:pt idx="905">
                  <c:v>-2.6476562600000002</c:v>
                </c:pt>
                <c:pt idx="906">
                  <c:v>-2.6378906400000002</c:v>
                </c:pt>
                <c:pt idx="907">
                  <c:v>-2.6242187600000002</c:v>
                </c:pt>
                <c:pt idx="908">
                  <c:v>-2.6085937600000002</c:v>
                </c:pt>
                <c:pt idx="909">
                  <c:v>-2.5929687600000002</c:v>
                </c:pt>
                <c:pt idx="910">
                  <c:v>-2.5734375100000002</c:v>
                </c:pt>
                <c:pt idx="911">
                  <c:v>-2.5539062600000002</c:v>
                </c:pt>
                <c:pt idx="912">
                  <c:v>-2.5402343900000002</c:v>
                </c:pt>
                <c:pt idx="913">
                  <c:v>-2.5207031400000002</c:v>
                </c:pt>
                <c:pt idx="914">
                  <c:v>-2.5031250100000002</c:v>
                </c:pt>
                <c:pt idx="915">
                  <c:v>-2.4835937600000002</c:v>
                </c:pt>
                <c:pt idx="916">
                  <c:v>-2.4621093900000002</c:v>
                </c:pt>
                <c:pt idx="917">
                  <c:v>-2.4464843900000002</c:v>
                </c:pt>
                <c:pt idx="918">
                  <c:v>-2.4269531400000002</c:v>
                </c:pt>
                <c:pt idx="919">
                  <c:v>-2.4093750100000002</c:v>
                </c:pt>
                <c:pt idx="920">
                  <c:v>-2.3878906400000002</c:v>
                </c:pt>
                <c:pt idx="921">
                  <c:v>-2.3683593900000002</c:v>
                </c:pt>
                <c:pt idx="922">
                  <c:v>-2.3507812600000002</c:v>
                </c:pt>
                <c:pt idx="923">
                  <c:v>-2.3312500100000002</c:v>
                </c:pt>
                <c:pt idx="924">
                  <c:v>-2.3117187600000002</c:v>
                </c:pt>
                <c:pt idx="925">
                  <c:v>-2.2863281400000002</c:v>
                </c:pt>
                <c:pt idx="926">
                  <c:v>-2.2687500100000002</c:v>
                </c:pt>
                <c:pt idx="927">
                  <c:v>-2.2472656400000002</c:v>
                </c:pt>
                <c:pt idx="928">
                  <c:v>-2.2257812600000002</c:v>
                </c:pt>
                <c:pt idx="929">
                  <c:v>-2.2023437600000002</c:v>
                </c:pt>
                <c:pt idx="930">
                  <c:v>-2.1808593900000002</c:v>
                </c:pt>
                <c:pt idx="931">
                  <c:v>-2.1574218900000002</c:v>
                </c:pt>
                <c:pt idx="932">
                  <c:v>-2.1339843900000002</c:v>
                </c:pt>
                <c:pt idx="933">
                  <c:v>-2.1085937600000002</c:v>
                </c:pt>
                <c:pt idx="934">
                  <c:v>-2.0871093900000002</c:v>
                </c:pt>
                <c:pt idx="935">
                  <c:v>-2.0617187600000002</c:v>
                </c:pt>
                <c:pt idx="936">
                  <c:v>-2.0382812600000002</c:v>
                </c:pt>
                <c:pt idx="937">
                  <c:v>-2.0128906400000002</c:v>
                </c:pt>
                <c:pt idx="938">
                  <c:v>-1.99140626</c:v>
                </c:pt>
                <c:pt idx="939">
                  <c:v>-1.96601564</c:v>
                </c:pt>
                <c:pt idx="940">
                  <c:v>-1.94257814</c:v>
                </c:pt>
                <c:pt idx="941">
                  <c:v>-1.91523439</c:v>
                </c:pt>
                <c:pt idx="942">
                  <c:v>-1.89375001</c:v>
                </c:pt>
                <c:pt idx="943">
                  <c:v>-1.86835939</c:v>
                </c:pt>
                <c:pt idx="944">
                  <c:v>-1.84101564</c:v>
                </c:pt>
                <c:pt idx="945">
                  <c:v>-1.81757814</c:v>
                </c:pt>
                <c:pt idx="946">
                  <c:v>-1.79023439</c:v>
                </c:pt>
                <c:pt idx="947">
                  <c:v>-1.76289064</c:v>
                </c:pt>
                <c:pt idx="948">
                  <c:v>-1.73359376</c:v>
                </c:pt>
                <c:pt idx="949">
                  <c:v>-1.70820314</c:v>
                </c:pt>
                <c:pt idx="950">
                  <c:v>-1.68281251</c:v>
                </c:pt>
                <c:pt idx="951">
                  <c:v>-1.65351564</c:v>
                </c:pt>
                <c:pt idx="952">
                  <c:v>-1.62812501</c:v>
                </c:pt>
                <c:pt idx="953">
                  <c:v>-1.60078126</c:v>
                </c:pt>
                <c:pt idx="954">
                  <c:v>-1.57148439</c:v>
                </c:pt>
                <c:pt idx="955">
                  <c:v>-1.54218751</c:v>
                </c:pt>
                <c:pt idx="956">
                  <c:v>-1.51484376</c:v>
                </c:pt>
                <c:pt idx="957">
                  <c:v>-1.48554689</c:v>
                </c:pt>
                <c:pt idx="958">
                  <c:v>-1.45625001</c:v>
                </c:pt>
                <c:pt idx="959">
                  <c:v>-1.42695314</c:v>
                </c:pt>
                <c:pt idx="960">
                  <c:v>-1.39765626</c:v>
                </c:pt>
                <c:pt idx="961">
                  <c:v>-1.36640626</c:v>
                </c:pt>
                <c:pt idx="962">
                  <c:v>-1.33515626</c:v>
                </c:pt>
                <c:pt idx="963">
                  <c:v>-1.30390626</c:v>
                </c:pt>
                <c:pt idx="964">
                  <c:v>-1.27460939</c:v>
                </c:pt>
                <c:pt idx="965">
                  <c:v>-1.24531251</c:v>
                </c:pt>
                <c:pt idx="966">
                  <c:v>-1.21601564</c:v>
                </c:pt>
                <c:pt idx="967">
                  <c:v>-1.18671876</c:v>
                </c:pt>
                <c:pt idx="968">
                  <c:v>-1.15546876</c:v>
                </c:pt>
                <c:pt idx="969">
                  <c:v>-1.12617189</c:v>
                </c:pt>
                <c:pt idx="970">
                  <c:v>-1.09492189</c:v>
                </c:pt>
                <c:pt idx="971">
                  <c:v>-1.06562501</c:v>
                </c:pt>
                <c:pt idx="972">
                  <c:v>-1.03632814</c:v>
                </c:pt>
                <c:pt idx="973">
                  <c:v>-1.00703126</c:v>
                </c:pt>
                <c:pt idx="974">
                  <c:v>-0.97578125999999998</c:v>
                </c:pt>
                <c:pt idx="975">
                  <c:v>-0.94453125999999998</c:v>
                </c:pt>
                <c:pt idx="976">
                  <c:v>-0.91328125999999998</c:v>
                </c:pt>
                <c:pt idx="977">
                  <c:v>-0.88203125999999998</c:v>
                </c:pt>
                <c:pt idx="978">
                  <c:v>-0.85078125999999998</c:v>
                </c:pt>
                <c:pt idx="979">
                  <c:v>-0.82148438999999995</c:v>
                </c:pt>
                <c:pt idx="980">
                  <c:v>-0.79023438999999995</c:v>
                </c:pt>
                <c:pt idx="981">
                  <c:v>-0.76093750999999998</c:v>
                </c:pt>
                <c:pt idx="982">
                  <c:v>-0.72968750999999998</c:v>
                </c:pt>
                <c:pt idx="983">
                  <c:v>-0.69648438999999995</c:v>
                </c:pt>
                <c:pt idx="984">
                  <c:v>-0.66328125999999998</c:v>
                </c:pt>
                <c:pt idx="985">
                  <c:v>-0.63007813999999995</c:v>
                </c:pt>
                <c:pt idx="986">
                  <c:v>-0.59882813999999995</c:v>
                </c:pt>
                <c:pt idx="987">
                  <c:v>-0.56757813999999995</c:v>
                </c:pt>
                <c:pt idx="988">
                  <c:v>-0.53632813999999995</c:v>
                </c:pt>
                <c:pt idx="989">
                  <c:v>-0.50703125999999998</c:v>
                </c:pt>
                <c:pt idx="990">
                  <c:v>-0.47773439000000001</c:v>
                </c:pt>
                <c:pt idx="991">
                  <c:v>-0.44843750999999998</c:v>
                </c:pt>
                <c:pt idx="992">
                  <c:v>-0.41914064000000001</c:v>
                </c:pt>
                <c:pt idx="993">
                  <c:v>-0.38984375999999998</c:v>
                </c:pt>
                <c:pt idx="994">
                  <c:v>-0.36054689000000001</c:v>
                </c:pt>
                <c:pt idx="995">
                  <c:v>-0.32929689000000001</c:v>
                </c:pt>
                <c:pt idx="996">
                  <c:v>-0.30000000999999998</c:v>
                </c:pt>
                <c:pt idx="997">
                  <c:v>-0.26875000999999998</c:v>
                </c:pt>
                <c:pt idx="998">
                  <c:v>-0.23554689000000001</c:v>
                </c:pt>
                <c:pt idx="999">
                  <c:v>-0.20429689000000001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'5v'!$K$3:$K$1002</c:f>
              <c:numCache>
                <c:formatCode>0.00E+00</c:formatCode>
                <c:ptCount val="1000"/>
                <c:pt idx="0">
                  <c:v>1.14531249</c:v>
                </c:pt>
                <c:pt idx="1">
                  <c:v>1.14335936</c:v>
                </c:pt>
                <c:pt idx="2">
                  <c:v>1.14140624</c:v>
                </c:pt>
                <c:pt idx="3">
                  <c:v>1.13945311</c:v>
                </c:pt>
                <c:pt idx="4">
                  <c:v>1.13554686</c:v>
                </c:pt>
                <c:pt idx="5">
                  <c:v>1.13359374</c:v>
                </c:pt>
                <c:pt idx="6">
                  <c:v>1.12968749</c:v>
                </c:pt>
                <c:pt idx="7">
                  <c:v>1.12578124</c:v>
                </c:pt>
                <c:pt idx="8">
                  <c:v>1.12187499</c:v>
                </c:pt>
                <c:pt idx="9">
                  <c:v>1.11796874</c:v>
                </c:pt>
                <c:pt idx="10">
                  <c:v>1.11406249</c:v>
                </c:pt>
                <c:pt idx="11">
                  <c:v>1.10820311</c:v>
                </c:pt>
                <c:pt idx="12">
                  <c:v>1.10624999</c:v>
                </c:pt>
                <c:pt idx="13">
                  <c:v>1.10234374</c:v>
                </c:pt>
                <c:pt idx="14">
                  <c:v>1.10039061</c:v>
                </c:pt>
                <c:pt idx="15">
                  <c:v>1.09843749</c:v>
                </c:pt>
                <c:pt idx="16">
                  <c:v>1.09843749</c:v>
                </c:pt>
                <c:pt idx="17">
                  <c:v>1.09843749</c:v>
                </c:pt>
                <c:pt idx="18">
                  <c:v>1.09843749</c:v>
                </c:pt>
                <c:pt idx="19">
                  <c:v>1.10039061</c:v>
                </c:pt>
                <c:pt idx="20">
                  <c:v>1.10234374</c:v>
                </c:pt>
                <c:pt idx="21">
                  <c:v>1.10429686</c:v>
                </c:pt>
                <c:pt idx="22">
                  <c:v>1.10624999</c:v>
                </c:pt>
                <c:pt idx="23">
                  <c:v>1.11015624</c:v>
                </c:pt>
                <c:pt idx="24">
                  <c:v>1.11210936</c:v>
                </c:pt>
                <c:pt idx="25">
                  <c:v>1.11406249</c:v>
                </c:pt>
                <c:pt idx="26">
                  <c:v>1.11406249</c:v>
                </c:pt>
                <c:pt idx="27">
                  <c:v>1.11210936</c:v>
                </c:pt>
                <c:pt idx="28">
                  <c:v>1.11015624</c:v>
                </c:pt>
                <c:pt idx="29">
                  <c:v>1.10624999</c:v>
                </c:pt>
                <c:pt idx="30">
                  <c:v>1.10234374</c:v>
                </c:pt>
                <c:pt idx="31">
                  <c:v>1.09843749</c:v>
                </c:pt>
                <c:pt idx="32">
                  <c:v>1.09453124</c:v>
                </c:pt>
                <c:pt idx="33">
                  <c:v>1.08867186</c:v>
                </c:pt>
                <c:pt idx="34">
                  <c:v>1.08476561</c:v>
                </c:pt>
                <c:pt idx="35">
                  <c:v>1.07890624</c:v>
                </c:pt>
                <c:pt idx="36">
                  <c:v>1.07499999</c:v>
                </c:pt>
                <c:pt idx="37">
                  <c:v>1.07109374</c:v>
                </c:pt>
                <c:pt idx="38">
                  <c:v>1.06914061</c:v>
                </c:pt>
                <c:pt idx="39">
                  <c:v>1.06523436</c:v>
                </c:pt>
                <c:pt idx="40">
                  <c:v>1.06328124</c:v>
                </c:pt>
                <c:pt idx="41">
                  <c:v>1.06328124</c:v>
                </c:pt>
                <c:pt idx="42">
                  <c:v>1.06132811</c:v>
                </c:pt>
                <c:pt idx="43">
                  <c:v>1.06132811</c:v>
                </c:pt>
                <c:pt idx="44">
                  <c:v>1.05937499</c:v>
                </c:pt>
                <c:pt idx="45">
                  <c:v>1.05937499</c:v>
                </c:pt>
                <c:pt idx="46">
                  <c:v>1.05937499</c:v>
                </c:pt>
                <c:pt idx="47">
                  <c:v>1.05937499</c:v>
                </c:pt>
                <c:pt idx="48">
                  <c:v>1.05937499</c:v>
                </c:pt>
                <c:pt idx="49">
                  <c:v>1.05937499</c:v>
                </c:pt>
                <c:pt idx="50">
                  <c:v>1.05937499</c:v>
                </c:pt>
                <c:pt idx="51">
                  <c:v>1.05937499</c:v>
                </c:pt>
                <c:pt idx="52">
                  <c:v>1.05937499</c:v>
                </c:pt>
                <c:pt idx="53">
                  <c:v>1.05742186</c:v>
                </c:pt>
                <c:pt idx="54">
                  <c:v>1.05742186</c:v>
                </c:pt>
                <c:pt idx="55">
                  <c:v>1.05546874</c:v>
                </c:pt>
                <c:pt idx="56">
                  <c:v>1.05351561</c:v>
                </c:pt>
                <c:pt idx="57">
                  <c:v>1.05156249</c:v>
                </c:pt>
                <c:pt idx="58">
                  <c:v>1.04960936</c:v>
                </c:pt>
                <c:pt idx="59">
                  <c:v>1.04570311</c:v>
                </c:pt>
                <c:pt idx="60">
                  <c:v>1.04374999</c:v>
                </c:pt>
                <c:pt idx="61">
                  <c:v>1.03984374</c:v>
                </c:pt>
                <c:pt idx="62">
                  <c:v>1.03593749</c:v>
                </c:pt>
                <c:pt idx="63">
                  <c:v>1.03203124</c:v>
                </c:pt>
                <c:pt idx="64">
                  <c:v>1.02812499</c:v>
                </c:pt>
                <c:pt idx="65">
                  <c:v>1.02421874</c:v>
                </c:pt>
                <c:pt idx="66">
                  <c:v>1.01835936</c:v>
                </c:pt>
                <c:pt idx="67">
                  <c:v>1.01445311</c:v>
                </c:pt>
                <c:pt idx="68">
                  <c:v>1.01054686</c:v>
                </c:pt>
                <c:pt idx="69">
                  <c:v>1.00664061</c:v>
                </c:pt>
                <c:pt idx="70">
                  <c:v>1.00273436</c:v>
                </c:pt>
                <c:pt idx="71">
                  <c:v>0.99882811000000005</c:v>
                </c:pt>
                <c:pt idx="72">
                  <c:v>0.99296874000000002</c:v>
                </c:pt>
                <c:pt idx="73">
                  <c:v>0.98906249000000002</c:v>
                </c:pt>
                <c:pt idx="74">
                  <c:v>0.98515624000000002</c:v>
                </c:pt>
                <c:pt idx="75">
                  <c:v>0.97929686000000005</c:v>
                </c:pt>
                <c:pt idx="76">
                  <c:v>0.97539061000000005</c:v>
                </c:pt>
                <c:pt idx="77">
                  <c:v>0.96953124000000002</c:v>
                </c:pt>
                <c:pt idx="78">
                  <c:v>0.96171874000000002</c:v>
                </c:pt>
                <c:pt idx="79">
                  <c:v>0.95585936000000005</c:v>
                </c:pt>
                <c:pt idx="80">
                  <c:v>0.94999999000000002</c:v>
                </c:pt>
                <c:pt idx="81">
                  <c:v>0.94414061000000005</c:v>
                </c:pt>
                <c:pt idx="82">
                  <c:v>0.94023436000000005</c:v>
                </c:pt>
                <c:pt idx="83">
                  <c:v>0.93632811000000005</c:v>
                </c:pt>
                <c:pt idx="84">
                  <c:v>0.93242186000000005</c:v>
                </c:pt>
                <c:pt idx="85">
                  <c:v>0.93046874000000002</c:v>
                </c:pt>
                <c:pt idx="86">
                  <c:v>0.92851561000000005</c:v>
                </c:pt>
                <c:pt idx="87">
                  <c:v>0.92851561000000005</c:v>
                </c:pt>
                <c:pt idx="88">
                  <c:v>0.92851561000000005</c:v>
                </c:pt>
                <c:pt idx="89">
                  <c:v>0.93046874000000002</c:v>
                </c:pt>
                <c:pt idx="90">
                  <c:v>0.93242186000000005</c:v>
                </c:pt>
                <c:pt idx="91">
                  <c:v>0.93437499000000002</c:v>
                </c:pt>
                <c:pt idx="92">
                  <c:v>0.93437499000000002</c:v>
                </c:pt>
                <c:pt idx="93">
                  <c:v>0.93632811000000005</c:v>
                </c:pt>
                <c:pt idx="94">
                  <c:v>0.93437499000000002</c:v>
                </c:pt>
                <c:pt idx="95">
                  <c:v>0.93242186000000005</c:v>
                </c:pt>
                <c:pt idx="96">
                  <c:v>0.92851561000000005</c:v>
                </c:pt>
                <c:pt idx="97">
                  <c:v>0.92265624000000002</c:v>
                </c:pt>
                <c:pt idx="98">
                  <c:v>0.91679686000000005</c:v>
                </c:pt>
                <c:pt idx="99">
                  <c:v>0.91093749000000002</c:v>
                </c:pt>
                <c:pt idx="100">
                  <c:v>0.90507811000000005</c:v>
                </c:pt>
                <c:pt idx="101">
                  <c:v>0.89921874000000002</c:v>
                </c:pt>
                <c:pt idx="102">
                  <c:v>0.89531249000000002</c:v>
                </c:pt>
                <c:pt idx="103">
                  <c:v>0.88945311000000005</c:v>
                </c:pt>
                <c:pt idx="104">
                  <c:v>0.88749999000000002</c:v>
                </c:pt>
                <c:pt idx="105">
                  <c:v>0.88359374000000002</c:v>
                </c:pt>
                <c:pt idx="106">
                  <c:v>0.88164061000000005</c:v>
                </c:pt>
                <c:pt idx="107">
                  <c:v>0.87773436000000005</c:v>
                </c:pt>
                <c:pt idx="108">
                  <c:v>0.87578124000000002</c:v>
                </c:pt>
                <c:pt idx="109">
                  <c:v>0.87382811000000005</c:v>
                </c:pt>
                <c:pt idx="110">
                  <c:v>0.87187499000000002</c:v>
                </c:pt>
                <c:pt idx="111">
                  <c:v>0.86992186000000005</c:v>
                </c:pt>
                <c:pt idx="112">
                  <c:v>0.86796874000000002</c:v>
                </c:pt>
                <c:pt idx="113">
                  <c:v>0.86406249000000002</c:v>
                </c:pt>
                <c:pt idx="114">
                  <c:v>0.86015624000000002</c:v>
                </c:pt>
                <c:pt idx="115">
                  <c:v>0.85624999000000002</c:v>
                </c:pt>
                <c:pt idx="116">
                  <c:v>0.85039061000000005</c:v>
                </c:pt>
                <c:pt idx="117">
                  <c:v>0.84648436000000005</c:v>
                </c:pt>
                <c:pt idx="118">
                  <c:v>0.84257811000000005</c:v>
                </c:pt>
                <c:pt idx="119">
                  <c:v>0.83671874000000002</c:v>
                </c:pt>
                <c:pt idx="120">
                  <c:v>0.83281249000000002</c:v>
                </c:pt>
                <c:pt idx="121">
                  <c:v>0.82890624000000002</c:v>
                </c:pt>
                <c:pt idx="122">
                  <c:v>0.82499999000000002</c:v>
                </c:pt>
                <c:pt idx="123">
                  <c:v>0.82304686000000005</c:v>
                </c:pt>
                <c:pt idx="124">
                  <c:v>0.81914061000000005</c:v>
                </c:pt>
                <c:pt idx="125">
                  <c:v>0.81718749000000002</c:v>
                </c:pt>
                <c:pt idx="126">
                  <c:v>0.81523436000000005</c:v>
                </c:pt>
                <c:pt idx="127">
                  <c:v>0.81328124000000002</c:v>
                </c:pt>
                <c:pt idx="128">
                  <c:v>0.81132811000000005</c:v>
                </c:pt>
                <c:pt idx="129">
                  <c:v>0.80937499000000002</c:v>
                </c:pt>
                <c:pt idx="130">
                  <c:v>0.80937499000000002</c:v>
                </c:pt>
                <c:pt idx="131">
                  <c:v>0.80742186000000005</c:v>
                </c:pt>
                <c:pt idx="132">
                  <c:v>0.80546874000000002</c:v>
                </c:pt>
                <c:pt idx="133">
                  <c:v>0.80351561000000005</c:v>
                </c:pt>
                <c:pt idx="134">
                  <c:v>0.79960936000000005</c:v>
                </c:pt>
                <c:pt idx="135">
                  <c:v>0.79570311000000005</c:v>
                </c:pt>
                <c:pt idx="136">
                  <c:v>0.78984374000000002</c:v>
                </c:pt>
                <c:pt idx="137">
                  <c:v>0.78593749000000002</c:v>
                </c:pt>
                <c:pt idx="138">
                  <c:v>0.78007811000000005</c:v>
                </c:pt>
                <c:pt idx="139">
                  <c:v>0.77617186000000005</c:v>
                </c:pt>
                <c:pt idx="140">
                  <c:v>0.77226561000000005</c:v>
                </c:pt>
                <c:pt idx="141">
                  <c:v>0.77031249000000002</c:v>
                </c:pt>
                <c:pt idx="142">
                  <c:v>0.76640624000000002</c:v>
                </c:pt>
                <c:pt idx="143">
                  <c:v>0.76445311000000005</c:v>
                </c:pt>
                <c:pt idx="144">
                  <c:v>0.76054686000000005</c:v>
                </c:pt>
                <c:pt idx="145">
                  <c:v>0.75859374000000002</c:v>
                </c:pt>
                <c:pt idx="146">
                  <c:v>0.75468749000000002</c:v>
                </c:pt>
                <c:pt idx="147">
                  <c:v>0.75273436000000005</c:v>
                </c:pt>
                <c:pt idx="148">
                  <c:v>0.75078124000000002</c:v>
                </c:pt>
                <c:pt idx="149">
                  <c:v>0.74882811000000005</c:v>
                </c:pt>
                <c:pt idx="150">
                  <c:v>0.74492186000000005</c:v>
                </c:pt>
                <c:pt idx="151">
                  <c:v>0.74492186000000005</c:v>
                </c:pt>
                <c:pt idx="152">
                  <c:v>0.74296874000000002</c:v>
                </c:pt>
                <c:pt idx="153">
                  <c:v>0.74101561000000005</c:v>
                </c:pt>
                <c:pt idx="154">
                  <c:v>0.73906249000000002</c:v>
                </c:pt>
                <c:pt idx="155">
                  <c:v>0.73710936000000005</c:v>
                </c:pt>
                <c:pt idx="156">
                  <c:v>0.73515624000000002</c:v>
                </c:pt>
                <c:pt idx="157">
                  <c:v>0.73320311000000005</c:v>
                </c:pt>
                <c:pt idx="158">
                  <c:v>0.73124999000000002</c:v>
                </c:pt>
                <c:pt idx="159">
                  <c:v>0.72929686000000005</c:v>
                </c:pt>
                <c:pt idx="160">
                  <c:v>0.72734374000000002</c:v>
                </c:pt>
                <c:pt idx="161">
                  <c:v>0.72539061000000005</c:v>
                </c:pt>
                <c:pt idx="162">
                  <c:v>0.72148436000000005</c:v>
                </c:pt>
                <c:pt idx="163">
                  <c:v>0.71953124000000002</c:v>
                </c:pt>
                <c:pt idx="164">
                  <c:v>0.71562499000000002</c:v>
                </c:pt>
                <c:pt idx="165">
                  <c:v>0.71171874000000002</c:v>
                </c:pt>
                <c:pt idx="166">
                  <c:v>0.70781249000000002</c:v>
                </c:pt>
                <c:pt idx="167">
                  <c:v>0.70585936000000005</c:v>
                </c:pt>
                <c:pt idx="168">
                  <c:v>0.70195311000000005</c:v>
                </c:pt>
                <c:pt idx="169">
                  <c:v>0.69804686000000005</c:v>
                </c:pt>
                <c:pt idx="170">
                  <c:v>0.69609374000000002</c:v>
                </c:pt>
                <c:pt idx="171">
                  <c:v>0.69414061000000005</c:v>
                </c:pt>
                <c:pt idx="172">
                  <c:v>0.69023436000000005</c:v>
                </c:pt>
                <c:pt idx="173">
                  <c:v>0.68828124000000002</c:v>
                </c:pt>
                <c:pt idx="174">
                  <c:v>0.68437499000000002</c:v>
                </c:pt>
                <c:pt idx="175">
                  <c:v>0.68242186000000005</c:v>
                </c:pt>
                <c:pt idx="176">
                  <c:v>0.67851561000000005</c:v>
                </c:pt>
                <c:pt idx="177">
                  <c:v>0.67656249000000002</c:v>
                </c:pt>
                <c:pt idx="178">
                  <c:v>0.67460936000000005</c:v>
                </c:pt>
                <c:pt idx="179">
                  <c:v>0.67265624000000002</c:v>
                </c:pt>
                <c:pt idx="180">
                  <c:v>0.66874999000000002</c:v>
                </c:pt>
                <c:pt idx="181">
                  <c:v>0.66679686000000005</c:v>
                </c:pt>
                <c:pt idx="182">
                  <c:v>0.66679686000000005</c:v>
                </c:pt>
                <c:pt idx="183">
                  <c:v>0.66484374000000002</c:v>
                </c:pt>
                <c:pt idx="184">
                  <c:v>0.66484374000000002</c:v>
                </c:pt>
                <c:pt idx="185">
                  <c:v>0.66484374000000002</c:v>
                </c:pt>
                <c:pt idx="186">
                  <c:v>0.66484374000000002</c:v>
                </c:pt>
                <c:pt idx="187">
                  <c:v>0.66679686000000005</c:v>
                </c:pt>
                <c:pt idx="188">
                  <c:v>0.66874999000000002</c:v>
                </c:pt>
                <c:pt idx="189">
                  <c:v>0.67070311000000005</c:v>
                </c:pt>
                <c:pt idx="190">
                  <c:v>0.67070311000000005</c:v>
                </c:pt>
                <c:pt idx="191">
                  <c:v>0.67070311000000005</c:v>
                </c:pt>
                <c:pt idx="192">
                  <c:v>0.66679686000000005</c:v>
                </c:pt>
                <c:pt idx="193">
                  <c:v>0.66484374000000002</c:v>
                </c:pt>
                <c:pt idx="194">
                  <c:v>0.65898436000000005</c:v>
                </c:pt>
                <c:pt idx="195">
                  <c:v>0.65507811000000005</c:v>
                </c:pt>
                <c:pt idx="196">
                  <c:v>0.64921874000000002</c:v>
                </c:pt>
                <c:pt idx="197">
                  <c:v>0.64531249000000002</c:v>
                </c:pt>
                <c:pt idx="198">
                  <c:v>0.64140624000000002</c:v>
                </c:pt>
                <c:pt idx="199">
                  <c:v>0.63945311000000005</c:v>
                </c:pt>
                <c:pt idx="200">
                  <c:v>0.63749999000000002</c:v>
                </c:pt>
                <c:pt idx="201">
                  <c:v>0.63749999000000002</c:v>
                </c:pt>
                <c:pt idx="202">
                  <c:v>0.63749999000000002</c:v>
                </c:pt>
                <c:pt idx="203">
                  <c:v>0.63554686000000005</c:v>
                </c:pt>
                <c:pt idx="204">
                  <c:v>0.63554686000000005</c:v>
                </c:pt>
                <c:pt idx="205">
                  <c:v>0.63164061000000005</c:v>
                </c:pt>
                <c:pt idx="206">
                  <c:v>0.62968749000000002</c:v>
                </c:pt>
                <c:pt idx="207">
                  <c:v>0.62773436000000005</c:v>
                </c:pt>
                <c:pt idx="208">
                  <c:v>0.62578124000000002</c:v>
                </c:pt>
                <c:pt idx="209">
                  <c:v>0.62578124000000002</c:v>
                </c:pt>
                <c:pt idx="210">
                  <c:v>0.62578124000000002</c:v>
                </c:pt>
                <c:pt idx="211">
                  <c:v>0.62578124000000002</c:v>
                </c:pt>
                <c:pt idx="212">
                  <c:v>0.62773436000000005</c:v>
                </c:pt>
                <c:pt idx="213">
                  <c:v>0.62773436000000005</c:v>
                </c:pt>
                <c:pt idx="214">
                  <c:v>0.62773436000000005</c:v>
                </c:pt>
                <c:pt idx="215">
                  <c:v>0.62773436000000005</c:v>
                </c:pt>
                <c:pt idx="216">
                  <c:v>0.62773436000000005</c:v>
                </c:pt>
                <c:pt idx="217">
                  <c:v>0.62968749000000002</c:v>
                </c:pt>
                <c:pt idx="218">
                  <c:v>0.63164061000000005</c:v>
                </c:pt>
                <c:pt idx="219">
                  <c:v>0.63164061000000005</c:v>
                </c:pt>
                <c:pt idx="220">
                  <c:v>0.63359374000000002</c:v>
                </c:pt>
                <c:pt idx="221">
                  <c:v>0.63359374000000002</c:v>
                </c:pt>
                <c:pt idx="222">
                  <c:v>0.63359374000000002</c:v>
                </c:pt>
                <c:pt idx="223">
                  <c:v>0.63164061000000005</c:v>
                </c:pt>
                <c:pt idx="224">
                  <c:v>0.62968749000000002</c:v>
                </c:pt>
                <c:pt idx="225">
                  <c:v>0.62773436000000005</c:v>
                </c:pt>
                <c:pt idx="226">
                  <c:v>0.62773436000000005</c:v>
                </c:pt>
                <c:pt idx="227">
                  <c:v>0.62773436000000005</c:v>
                </c:pt>
                <c:pt idx="228">
                  <c:v>0.62773436000000005</c:v>
                </c:pt>
                <c:pt idx="229">
                  <c:v>0.62773436000000005</c:v>
                </c:pt>
                <c:pt idx="230">
                  <c:v>0.62773436000000005</c:v>
                </c:pt>
                <c:pt idx="231">
                  <c:v>0.62773436000000005</c:v>
                </c:pt>
                <c:pt idx="232">
                  <c:v>0.62773436000000005</c:v>
                </c:pt>
                <c:pt idx="233">
                  <c:v>0.62578124000000002</c:v>
                </c:pt>
                <c:pt idx="234">
                  <c:v>0.62382811000000005</c:v>
                </c:pt>
                <c:pt idx="235">
                  <c:v>0.62187499000000002</c:v>
                </c:pt>
                <c:pt idx="236">
                  <c:v>0.61992186000000005</c:v>
                </c:pt>
                <c:pt idx="237">
                  <c:v>0.61992186000000005</c:v>
                </c:pt>
                <c:pt idx="238">
                  <c:v>0.62187499000000002</c:v>
                </c:pt>
                <c:pt idx="239">
                  <c:v>0.62187499000000002</c:v>
                </c:pt>
                <c:pt idx="240">
                  <c:v>0.62382811000000005</c:v>
                </c:pt>
                <c:pt idx="241">
                  <c:v>0.62578124000000002</c:v>
                </c:pt>
                <c:pt idx="242">
                  <c:v>0.62578124000000002</c:v>
                </c:pt>
                <c:pt idx="243">
                  <c:v>0.62773436000000005</c:v>
                </c:pt>
                <c:pt idx="244">
                  <c:v>0.62773436000000005</c:v>
                </c:pt>
                <c:pt idx="245">
                  <c:v>0.62968749000000002</c:v>
                </c:pt>
                <c:pt idx="246">
                  <c:v>0.63164061000000005</c:v>
                </c:pt>
                <c:pt idx="247">
                  <c:v>0.63554686000000005</c:v>
                </c:pt>
                <c:pt idx="248">
                  <c:v>0.63749999000000002</c:v>
                </c:pt>
                <c:pt idx="249">
                  <c:v>0.63945311000000005</c:v>
                </c:pt>
                <c:pt idx="250">
                  <c:v>0.64140624000000002</c:v>
                </c:pt>
                <c:pt idx="251">
                  <c:v>0.64335936000000005</c:v>
                </c:pt>
                <c:pt idx="252">
                  <c:v>0.64140624000000002</c:v>
                </c:pt>
                <c:pt idx="253">
                  <c:v>0.64140624000000002</c:v>
                </c:pt>
                <c:pt idx="254">
                  <c:v>0.63945311000000005</c:v>
                </c:pt>
                <c:pt idx="255">
                  <c:v>0.63945311000000005</c:v>
                </c:pt>
                <c:pt idx="256">
                  <c:v>0.63945311000000005</c:v>
                </c:pt>
                <c:pt idx="257">
                  <c:v>0.63945311000000005</c:v>
                </c:pt>
                <c:pt idx="258">
                  <c:v>0.64140624000000002</c:v>
                </c:pt>
                <c:pt idx="259">
                  <c:v>0.64140624000000002</c:v>
                </c:pt>
                <c:pt idx="260">
                  <c:v>0.64335936000000005</c:v>
                </c:pt>
                <c:pt idx="261">
                  <c:v>0.64335936000000005</c:v>
                </c:pt>
                <c:pt idx="262">
                  <c:v>0.64335936000000005</c:v>
                </c:pt>
                <c:pt idx="263">
                  <c:v>0.64335936000000005</c:v>
                </c:pt>
                <c:pt idx="264">
                  <c:v>0.64140624000000002</c:v>
                </c:pt>
                <c:pt idx="265">
                  <c:v>0.64335936000000005</c:v>
                </c:pt>
                <c:pt idx="266">
                  <c:v>0.64335936000000005</c:v>
                </c:pt>
                <c:pt idx="267">
                  <c:v>0.64531249000000002</c:v>
                </c:pt>
                <c:pt idx="268">
                  <c:v>0.64726561000000005</c:v>
                </c:pt>
                <c:pt idx="269">
                  <c:v>0.64921874000000002</c:v>
                </c:pt>
                <c:pt idx="270">
                  <c:v>0.65117186000000005</c:v>
                </c:pt>
                <c:pt idx="271">
                  <c:v>0.65312499000000002</c:v>
                </c:pt>
                <c:pt idx="272">
                  <c:v>0.65507811000000005</c:v>
                </c:pt>
                <c:pt idx="273">
                  <c:v>0.65703124000000002</c:v>
                </c:pt>
                <c:pt idx="274">
                  <c:v>0.65898436000000005</c:v>
                </c:pt>
                <c:pt idx="275">
                  <c:v>0.66093749000000002</c:v>
                </c:pt>
                <c:pt idx="276">
                  <c:v>0.66484374000000002</c:v>
                </c:pt>
                <c:pt idx="277">
                  <c:v>0.66874999000000002</c:v>
                </c:pt>
                <c:pt idx="278">
                  <c:v>0.67265624000000002</c:v>
                </c:pt>
                <c:pt idx="279">
                  <c:v>0.67656249000000002</c:v>
                </c:pt>
                <c:pt idx="280">
                  <c:v>0.67851561000000005</c:v>
                </c:pt>
                <c:pt idx="281">
                  <c:v>0.68046874000000002</c:v>
                </c:pt>
                <c:pt idx="282">
                  <c:v>0.68046874000000002</c:v>
                </c:pt>
                <c:pt idx="283">
                  <c:v>0.68046874000000002</c:v>
                </c:pt>
                <c:pt idx="284">
                  <c:v>0.68046874000000002</c:v>
                </c:pt>
                <c:pt idx="285">
                  <c:v>0.68046874000000002</c:v>
                </c:pt>
                <c:pt idx="286">
                  <c:v>0.68242186000000005</c:v>
                </c:pt>
                <c:pt idx="287">
                  <c:v>0.68437499000000002</c:v>
                </c:pt>
                <c:pt idx="288">
                  <c:v>0.68437499000000002</c:v>
                </c:pt>
                <c:pt idx="289">
                  <c:v>0.68632811000000005</c:v>
                </c:pt>
                <c:pt idx="290">
                  <c:v>0.68632811000000005</c:v>
                </c:pt>
                <c:pt idx="291">
                  <c:v>0.68828124000000002</c:v>
                </c:pt>
                <c:pt idx="292">
                  <c:v>0.68828124000000002</c:v>
                </c:pt>
                <c:pt idx="293">
                  <c:v>0.69023436000000005</c:v>
                </c:pt>
                <c:pt idx="294">
                  <c:v>0.69218749000000002</c:v>
                </c:pt>
                <c:pt idx="295">
                  <c:v>0.69609374000000002</c:v>
                </c:pt>
                <c:pt idx="296">
                  <c:v>0.70195311000000005</c:v>
                </c:pt>
                <c:pt idx="297">
                  <c:v>0.70781249000000002</c:v>
                </c:pt>
                <c:pt idx="298">
                  <c:v>0.71562499000000002</c:v>
                </c:pt>
                <c:pt idx="299">
                  <c:v>0.72148436000000005</c:v>
                </c:pt>
                <c:pt idx="300">
                  <c:v>0.72734374000000002</c:v>
                </c:pt>
                <c:pt idx="301">
                  <c:v>0.73124999000000002</c:v>
                </c:pt>
                <c:pt idx="302">
                  <c:v>0.73515624000000002</c:v>
                </c:pt>
                <c:pt idx="303">
                  <c:v>0.73515624000000002</c:v>
                </c:pt>
                <c:pt idx="304">
                  <c:v>0.73515624000000002</c:v>
                </c:pt>
                <c:pt idx="305">
                  <c:v>0.73515624000000002</c:v>
                </c:pt>
                <c:pt idx="306">
                  <c:v>0.73320311000000005</c:v>
                </c:pt>
                <c:pt idx="307">
                  <c:v>0.73515624000000002</c:v>
                </c:pt>
                <c:pt idx="308">
                  <c:v>0.73710936000000005</c:v>
                </c:pt>
                <c:pt idx="309">
                  <c:v>0.74296874000000002</c:v>
                </c:pt>
                <c:pt idx="310">
                  <c:v>0.75078124000000002</c:v>
                </c:pt>
                <c:pt idx="311">
                  <c:v>0.76054686000000005</c:v>
                </c:pt>
                <c:pt idx="312">
                  <c:v>0.77226561000000005</c:v>
                </c:pt>
                <c:pt idx="313">
                  <c:v>0.78203124000000002</c:v>
                </c:pt>
                <c:pt idx="314">
                  <c:v>0.79179686000000005</c:v>
                </c:pt>
                <c:pt idx="315">
                  <c:v>0.80156249000000002</c:v>
                </c:pt>
                <c:pt idx="316">
                  <c:v>0.80742186000000005</c:v>
                </c:pt>
                <c:pt idx="317">
                  <c:v>0.81132811000000005</c:v>
                </c:pt>
                <c:pt idx="318">
                  <c:v>0.81523436000000005</c:v>
                </c:pt>
                <c:pt idx="319">
                  <c:v>0.81718749000000002</c:v>
                </c:pt>
                <c:pt idx="320">
                  <c:v>0.81718749000000002</c:v>
                </c:pt>
                <c:pt idx="321">
                  <c:v>0.81523436000000005</c:v>
                </c:pt>
                <c:pt idx="322">
                  <c:v>0.81328124000000002</c:v>
                </c:pt>
                <c:pt idx="323">
                  <c:v>0.80937499000000002</c:v>
                </c:pt>
                <c:pt idx="324">
                  <c:v>0.80546874000000002</c:v>
                </c:pt>
                <c:pt idx="325">
                  <c:v>0.80351561000000005</c:v>
                </c:pt>
                <c:pt idx="326">
                  <c:v>0.80156249000000002</c:v>
                </c:pt>
                <c:pt idx="327">
                  <c:v>0.79960936000000005</c:v>
                </c:pt>
                <c:pt idx="328">
                  <c:v>0.80156249000000002</c:v>
                </c:pt>
                <c:pt idx="329">
                  <c:v>0.80156249000000002</c:v>
                </c:pt>
                <c:pt idx="330">
                  <c:v>0.80351561000000005</c:v>
                </c:pt>
                <c:pt idx="331">
                  <c:v>0.80351561000000005</c:v>
                </c:pt>
                <c:pt idx="332">
                  <c:v>0.80351561000000005</c:v>
                </c:pt>
                <c:pt idx="333">
                  <c:v>0.80351561000000005</c:v>
                </c:pt>
                <c:pt idx="334">
                  <c:v>0.80546874000000002</c:v>
                </c:pt>
                <c:pt idx="335">
                  <c:v>0.80937499000000002</c:v>
                </c:pt>
                <c:pt idx="336">
                  <c:v>0.81523436000000005</c:v>
                </c:pt>
                <c:pt idx="337">
                  <c:v>0.81914061000000005</c:v>
                </c:pt>
                <c:pt idx="338">
                  <c:v>0.82499999000000002</c:v>
                </c:pt>
                <c:pt idx="339">
                  <c:v>0.83085936000000005</c:v>
                </c:pt>
                <c:pt idx="340">
                  <c:v>0.83476561000000005</c:v>
                </c:pt>
                <c:pt idx="341">
                  <c:v>0.83671874000000002</c:v>
                </c:pt>
                <c:pt idx="342">
                  <c:v>0.83867186000000005</c:v>
                </c:pt>
                <c:pt idx="343">
                  <c:v>0.84257811000000005</c:v>
                </c:pt>
                <c:pt idx="344">
                  <c:v>0.84453124000000002</c:v>
                </c:pt>
                <c:pt idx="345">
                  <c:v>0.85039061000000005</c:v>
                </c:pt>
                <c:pt idx="346">
                  <c:v>0.85429686000000005</c:v>
                </c:pt>
                <c:pt idx="347">
                  <c:v>0.85820311000000005</c:v>
                </c:pt>
                <c:pt idx="348">
                  <c:v>0.86015624000000002</c:v>
                </c:pt>
                <c:pt idx="349">
                  <c:v>0.86406249000000002</c:v>
                </c:pt>
                <c:pt idx="350">
                  <c:v>0.86406249000000002</c:v>
                </c:pt>
                <c:pt idx="351">
                  <c:v>0.86601561000000005</c:v>
                </c:pt>
                <c:pt idx="352">
                  <c:v>0.86796874000000002</c:v>
                </c:pt>
                <c:pt idx="353">
                  <c:v>0.86992186000000005</c:v>
                </c:pt>
                <c:pt idx="354">
                  <c:v>0.87187499000000002</c:v>
                </c:pt>
                <c:pt idx="355">
                  <c:v>0.87578124000000002</c:v>
                </c:pt>
                <c:pt idx="356">
                  <c:v>0.87773436000000005</c:v>
                </c:pt>
                <c:pt idx="357">
                  <c:v>0.88164061000000005</c:v>
                </c:pt>
                <c:pt idx="358">
                  <c:v>0.88554686000000005</c:v>
                </c:pt>
                <c:pt idx="359">
                  <c:v>0.89140624000000002</c:v>
                </c:pt>
                <c:pt idx="360">
                  <c:v>0.89531249000000002</c:v>
                </c:pt>
                <c:pt idx="361">
                  <c:v>0.89921874000000002</c:v>
                </c:pt>
                <c:pt idx="362">
                  <c:v>0.90312499000000002</c:v>
                </c:pt>
                <c:pt idx="363">
                  <c:v>0.90898436000000005</c:v>
                </c:pt>
                <c:pt idx="364">
                  <c:v>0.91484374000000002</c:v>
                </c:pt>
                <c:pt idx="365">
                  <c:v>0.91874999000000002</c:v>
                </c:pt>
                <c:pt idx="366">
                  <c:v>0.92265624000000002</c:v>
                </c:pt>
                <c:pt idx="367">
                  <c:v>0.92851561000000005</c:v>
                </c:pt>
                <c:pt idx="368">
                  <c:v>0.93046874000000002</c:v>
                </c:pt>
                <c:pt idx="369">
                  <c:v>0.93437499000000002</c:v>
                </c:pt>
                <c:pt idx="370">
                  <c:v>0.93828124000000002</c:v>
                </c:pt>
                <c:pt idx="371">
                  <c:v>0.94023436000000005</c:v>
                </c:pt>
                <c:pt idx="372">
                  <c:v>0.94414061000000005</c:v>
                </c:pt>
                <c:pt idx="373">
                  <c:v>0.94609374000000002</c:v>
                </c:pt>
                <c:pt idx="374">
                  <c:v>0.94804686000000005</c:v>
                </c:pt>
                <c:pt idx="375">
                  <c:v>0.95195311000000005</c:v>
                </c:pt>
                <c:pt idx="376">
                  <c:v>0.95390624000000002</c:v>
                </c:pt>
                <c:pt idx="377">
                  <c:v>0.95781249000000002</c:v>
                </c:pt>
                <c:pt idx="378">
                  <c:v>0.95976561000000005</c:v>
                </c:pt>
                <c:pt idx="379">
                  <c:v>0.96171874000000002</c:v>
                </c:pt>
                <c:pt idx="380">
                  <c:v>0.96562499000000002</c:v>
                </c:pt>
                <c:pt idx="381">
                  <c:v>0.96953124000000002</c:v>
                </c:pt>
                <c:pt idx="382">
                  <c:v>0.97148436000000005</c:v>
                </c:pt>
                <c:pt idx="383">
                  <c:v>0.97343749000000002</c:v>
                </c:pt>
                <c:pt idx="384">
                  <c:v>0.97734374000000002</c:v>
                </c:pt>
                <c:pt idx="385">
                  <c:v>0.97929686000000005</c:v>
                </c:pt>
                <c:pt idx="386">
                  <c:v>0.98124999000000002</c:v>
                </c:pt>
                <c:pt idx="387">
                  <c:v>0.98124999000000002</c:v>
                </c:pt>
                <c:pt idx="388">
                  <c:v>0.98320311000000005</c:v>
                </c:pt>
                <c:pt idx="389">
                  <c:v>0.98320311000000005</c:v>
                </c:pt>
                <c:pt idx="390">
                  <c:v>0.98515624000000002</c:v>
                </c:pt>
                <c:pt idx="391">
                  <c:v>0.98515624000000002</c:v>
                </c:pt>
                <c:pt idx="392">
                  <c:v>0.98710936000000005</c:v>
                </c:pt>
                <c:pt idx="393">
                  <c:v>0.98906249000000002</c:v>
                </c:pt>
                <c:pt idx="394">
                  <c:v>0.99101561000000005</c:v>
                </c:pt>
                <c:pt idx="395">
                  <c:v>0.99492186000000005</c:v>
                </c:pt>
                <c:pt idx="396">
                  <c:v>0.99882811000000005</c:v>
                </c:pt>
                <c:pt idx="397">
                  <c:v>1.00273436</c:v>
                </c:pt>
                <c:pt idx="398">
                  <c:v>1.00859374</c:v>
                </c:pt>
                <c:pt idx="399">
                  <c:v>1.01249999</c:v>
                </c:pt>
                <c:pt idx="400">
                  <c:v>1.01835936</c:v>
                </c:pt>
                <c:pt idx="401">
                  <c:v>1.02421874</c:v>
                </c:pt>
                <c:pt idx="402">
                  <c:v>1.03007811</c:v>
                </c:pt>
                <c:pt idx="403">
                  <c:v>1.03593749</c:v>
                </c:pt>
                <c:pt idx="404">
                  <c:v>1.03984374</c:v>
                </c:pt>
                <c:pt idx="405">
                  <c:v>1.04570311</c:v>
                </c:pt>
                <c:pt idx="406">
                  <c:v>1.04960936</c:v>
                </c:pt>
                <c:pt idx="407">
                  <c:v>1.05546874</c:v>
                </c:pt>
                <c:pt idx="408">
                  <c:v>1.05742186</c:v>
                </c:pt>
                <c:pt idx="409">
                  <c:v>1.06132811</c:v>
                </c:pt>
                <c:pt idx="410">
                  <c:v>1.06328124</c:v>
                </c:pt>
                <c:pt idx="411">
                  <c:v>1.06718749</c:v>
                </c:pt>
                <c:pt idx="412">
                  <c:v>1.06718749</c:v>
                </c:pt>
                <c:pt idx="413">
                  <c:v>1.06914061</c:v>
                </c:pt>
                <c:pt idx="414">
                  <c:v>1.07109374</c:v>
                </c:pt>
                <c:pt idx="415">
                  <c:v>1.07304686</c:v>
                </c:pt>
                <c:pt idx="416">
                  <c:v>1.07499999</c:v>
                </c:pt>
                <c:pt idx="417">
                  <c:v>1.07695311</c:v>
                </c:pt>
                <c:pt idx="418">
                  <c:v>1.07890624</c:v>
                </c:pt>
                <c:pt idx="419">
                  <c:v>1.08085936</c:v>
                </c:pt>
                <c:pt idx="420">
                  <c:v>1.08476561</c:v>
                </c:pt>
                <c:pt idx="421">
                  <c:v>1.08671874</c:v>
                </c:pt>
                <c:pt idx="422">
                  <c:v>1.09062499</c:v>
                </c:pt>
                <c:pt idx="423">
                  <c:v>1.09453124</c:v>
                </c:pt>
                <c:pt idx="424">
                  <c:v>1.09648436</c:v>
                </c:pt>
                <c:pt idx="425">
                  <c:v>1.09843749</c:v>
                </c:pt>
                <c:pt idx="426">
                  <c:v>1.10039061</c:v>
                </c:pt>
                <c:pt idx="427">
                  <c:v>1.10234374</c:v>
                </c:pt>
                <c:pt idx="428">
                  <c:v>1.10429686</c:v>
                </c:pt>
                <c:pt idx="429">
                  <c:v>1.10624999</c:v>
                </c:pt>
                <c:pt idx="430">
                  <c:v>1.10624999</c:v>
                </c:pt>
                <c:pt idx="431">
                  <c:v>1.10820311</c:v>
                </c:pt>
                <c:pt idx="432">
                  <c:v>1.11015624</c:v>
                </c:pt>
                <c:pt idx="433">
                  <c:v>1.11210936</c:v>
                </c:pt>
                <c:pt idx="434">
                  <c:v>1.11406249</c:v>
                </c:pt>
                <c:pt idx="435">
                  <c:v>1.11601561</c:v>
                </c:pt>
                <c:pt idx="436">
                  <c:v>1.11796874</c:v>
                </c:pt>
                <c:pt idx="437">
                  <c:v>1.11992186</c:v>
                </c:pt>
                <c:pt idx="438">
                  <c:v>1.12187499</c:v>
                </c:pt>
                <c:pt idx="439">
                  <c:v>1.12382811</c:v>
                </c:pt>
                <c:pt idx="440">
                  <c:v>1.12382811</c:v>
                </c:pt>
                <c:pt idx="441">
                  <c:v>1.12578124</c:v>
                </c:pt>
                <c:pt idx="442">
                  <c:v>1.12773436</c:v>
                </c:pt>
                <c:pt idx="443">
                  <c:v>1.12773436</c:v>
                </c:pt>
                <c:pt idx="444">
                  <c:v>1.12968749</c:v>
                </c:pt>
                <c:pt idx="445">
                  <c:v>1.12968749</c:v>
                </c:pt>
                <c:pt idx="446">
                  <c:v>1.13164061</c:v>
                </c:pt>
                <c:pt idx="447">
                  <c:v>1.13164061</c:v>
                </c:pt>
                <c:pt idx="448">
                  <c:v>1.13164061</c:v>
                </c:pt>
                <c:pt idx="449">
                  <c:v>1.13164061</c:v>
                </c:pt>
                <c:pt idx="450">
                  <c:v>1.13164061</c:v>
                </c:pt>
                <c:pt idx="451">
                  <c:v>1.13164061</c:v>
                </c:pt>
                <c:pt idx="452">
                  <c:v>1.13164061</c:v>
                </c:pt>
                <c:pt idx="453">
                  <c:v>1.13164061</c:v>
                </c:pt>
                <c:pt idx="454">
                  <c:v>1.13164061</c:v>
                </c:pt>
                <c:pt idx="455">
                  <c:v>1.13359374</c:v>
                </c:pt>
                <c:pt idx="456">
                  <c:v>1.13554686</c:v>
                </c:pt>
                <c:pt idx="457">
                  <c:v>1.13749999</c:v>
                </c:pt>
                <c:pt idx="458">
                  <c:v>1.13945311</c:v>
                </c:pt>
                <c:pt idx="459">
                  <c:v>1.14140624</c:v>
                </c:pt>
                <c:pt idx="460">
                  <c:v>1.14335936</c:v>
                </c:pt>
                <c:pt idx="461">
                  <c:v>1.14531249</c:v>
                </c:pt>
                <c:pt idx="462">
                  <c:v>1.14726561</c:v>
                </c:pt>
                <c:pt idx="463">
                  <c:v>1.14921874</c:v>
                </c:pt>
                <c:pt idx="464">
                  <c:v>1.15117186</c:v>
                </c:pt>
                <c:pt idx="465">
                  <c:v>1.15312499</c:v>
                </c:pt>
                <c:pt idx="466">
                  <c:v>1.15312499</c:v>
                </c:pt>
                <c:pt idx="467">
                  <c:v>1.15507811</c:v>
                </c:pt>
                <c:pt idx="468">
                  <c:v>1.15507811</c:v>
                </c:pt>
                <c:pt idx="469">
                  <c:v>1.15507811</c:v>
                </c:pt>
                <c:pt idx="470">
                  <c:v>1.15507811</c:v>
                </c:pt>
                <c:pt idx="471">
                  <c:v>1.15312499</c:v>
                </c:pt>
                <c:pt idx="472">
                  <c:v>1.15312499</c:v>
                </c:pt>
                <c:pt idx="473">
                  <c:v>1.15312499</c:v>
                </c:pt>
                <c:pt idx="474">
                  <c:v>1.15117186</c:v>
                </c:pt>
                <c:pt idx="475">
                  <c:v>1.15117186</c:v>
                </c:pt>
                <c:pt idx="476">
                  <c:v>1.14921874</c:v>
                </c:pt>
                <c:pt idx="477">
                  <c:v>1.14726561</c:v>
                </c:pt>
                <c:pt idx="478">
                  <c:v>1.14726561</c:v>
                </c:pt>
                <c:pt idx="479">
                  <c:v>1.14531249</c:v>
                </c:pt>
                <c:pt idx="480">
                  <c:v>1.14531249</c:v>
                </c:pt>
                <c:pt idx="481">
                  <c:v>1.14531249</c:v>
                </c:pt>
                <c:pt idx="482">
                  <c:v>1.14531249</c:v>
                </c:pt>
                <c:pt idx="483">
                  <c:v>1.14531249</c:v>
                </c:pt>
                <c:pt idx="484">
                  <c:v>1.14726561</c:v>
                </c:pt>
                <c:pt idx="485">
                  <c:v>1.14726561</c:v>
                </c:pt>
                <c:pt idx="486">
                  <c:v>1.14921874</c:v>
                </c:pt>
                <c:pt idx="487">
                  <c:v>1.14921874</c:v>
                </c:pt>
                <c:pt idx="488">
                  <c:v>1.14921874</c:v>
                </c:pt>
                <c:pt idx="489">
                  <c:v>1.14921874</c:v>
                </c:pt>
                <c:pt idx="490">
                  <c:v>1.15117186</c:v>
                </c:pt>
                <c:pt idx="491">
                  <c:v>1.15117186</c:v>
                </c:pt>
                <c:pt idx="492">
                  <c:v>1.15117186</c:v>
                </c:pt>
                <c:pt idx="493">
                  <c:v>1.15117186</c:v>
                </c:pt>
                <c:pt idx="494">
                  <c:v>1.15117186</c:v>
                </c:pt>
                <c:pt idx="495">
                  <c:v>1.15117186</c:v>
                </c:pt>
                <c:pt idx="496">
                  <c:v>1.15117186</c:v>
                </c:pt>
                <c:pt idx="497">
                  <c:v>1.14921874</c:v>
                </c:pt>
                <c:pt idx="498">
                  <c:v>1.14921874</c:v>
                </c:pt>
                <c:pt idx="499">
                  <c:v>1.14726561</c:v>
                </c:pt>
                <c:pt idx="500">
                  <c:v>1.14531249</c:v>
                </c:pt>
                <c:pt idx="501">
                  <c:v>1.14531249</c:v>
                </c:pt>
                <c:pt idx="502">
                  <c:v>1.14335936</c:v>
                </c:pt>
                <c:pt idx="503">
                  <c:v>1.14140624</c:v>
                </c:pt>
                <c:pt idx="504">
                  <c:v>1.13749999</c:v>
                </c:pt>
                <c:pt idx="505">
                  <c:v>1.13359374</c:v>
                </c:pt>
                <c:pt idx="506">
                  <c:v>1.12968749</c:v>
                </c:pt>
                <c:pt idx="507">
                  <c:v>1.12578124</c:v>
                </c:pt>
                <c:pt idx="508">
                  <c:v>1.12187499</c:v>
                </c:pt>
                <c:pt idx="509">
                  <c:v>1.11796874</c:v>
                </c:pt>
                <c:pt idx="510">
                  <c:v>1.11406249</c:v>
                </c:pt>
                <c:pt idx="511">
                  <c:v>1.11015624</c:v>
                </c:pt>
                <c:pt idx="512">
                  <c:v>1.10624999</c:v>
                </c:pt>
                <c:pt idx="513">
                  <c:v>1.10429686</c:v>
                </c:pt>
                <c:pt idx="514">
                  <c:v>1.10039061</c:v>
                </c:pt>
                <c:pt idx="515">
                  <c:v>1.10039061</c:v>
                </c:pt>
                <c:pt idx="516">
                  <c:v>1.09843749</c:v>
                </c:pt>
                <c:pt idx="517">
                  <c:v>1.09843749</c:v>
                </c:pt>
                <c:pt idx="518">
                  <c:v>1.09843749</c:v>
                </c:pt>
                <c:pt idx="519">
                  <c:v>1.09843749</c:v>
                </c:pt>
                <c:pt idx="520">
                  <c:v>1.10039061</c:v>
                </c:pt>
                <c:pt idx="521">
                  <c:v>1.10429686</c:v>
                </c:pt>
                <c:pt idx="522">
                  <c:v>1.10820311</c:v>
                </c:pt>
                <c:pt idx="523">
                  <c:v>1.11015624</c:v>
                </c:pt>
                <c:pt idx="524">
                  <c:v>1.11210936</c:v>
                </c:pt>
                <c:pt idx="525">
                  <c:v>1.11210936</c:v>
                </c:pt>
                <c:pt idx="526">
                  <c:v>1.11210936</c:v>
                </c:pt>
                <c:pt idx="527">
                  <c:v>1.11015624</c:v>
                </c:pt>
                <c:pt idx="528">
                  <c:v>1.10820311</c:v>
                </c:pt>
                <c:pt idx="529">
                  <c:v>1.10624999</c:v>
                </c:pt>
                <c:pt idx="530">
                  <c:v>1.10234374</c:v>
                </c:pt>
                <c:pt idx="531">
                  <c:v>1.09843749</c:v>
                </c:pt>
                <c:pt idx="532">
                  <c:v>1.09453124</c:v>
                </c:pt>
                <c:pt idx="533">
                  <c:v>1.09062499</c:v>
                </c:pt>
                <c:pt idx="534">
                  <c:v>1.08476561</c:v>
                </c:pt>
                <c:pt idx="535">
                  <c:v>1.08085936</c:v>
                </c:pt>
                <c:pt idx="536">
                  <c:v>1.07499999</c:v>
                </c:pt>
                <c:pt idx="537">
                  <c:v>1.07109374</c:v>
                </c:pt>
                <c:pt idx="538">
                  <c:v>1.06718749</c:v>
                </c:pt>
                <c:pt idx="539">
                  <c:v>1.06523436</c:v>
                </c:pt>
                <c:pt idx="540">
                  <c:v>1.06328124</c:v>
                </c:pt>
                <c:pt idx="541">
                  <c:v>1.06328124</c:v>
                </c:pt>
                <c:pt idx="542">
                  <c:v>1.06132811</c:v>
                </c:pt>
                <c:pt idx="543">
                  <c:v>1.06132811</c:v>
                </c:pt>
                <c:pt idx="544">
                  <c:v>1.06132811</c:v>
                </c:pt>
                <c:pt idx="545">
                  <c:v>1.05937499</c:v>
                </c:pt>
                <c:pt idx="546">
                  <c:v>1.05937499</c:v>
                </c:pt>
                <c:pt idx="547">
                  <c:v>1.05937499</c:v>
                </c:pt>
                <c:pt idx="548">
                  <c:v>1.05937499</c:v>
                </c:pt>
                <c:pt idx="549">
                  <c:v>1.05937499</c:v>
                </c:pt>
                <c:pt idx="550">
                  <c:v>1.05937499</c:v>
                </c:pt>
                <c:pt idx="551">
                  <c:v>1.05937499</c:v>
                </c:pt>
                <c:pt idx="552">
                  <c:v>1.05742186</c:v>
                </c:pt>
                <c:pt idx="553">
                  <c:v>1.05742186</c:v>
                </c:pt>
                <c:pt idx="554">
                  <c:v>1.05546874</c:v>
                </c:pt>
                <c:pt idx="555">
                  <c:v>1.05546874</c:v>
                </c:pt>
                <c:pt idx="556">
                  <c:v>1.05351561</c:v>
                </c:pt>
                <c:pt idx="557">
                  <c:v>1.04960936</c:v>
                </c:pt>
                <c:pt idx="558">
                  <c:v>1.04765624</c:v>
                </c:pt>
                <c:pt idx="559">
                  <c:v>1.04570311</c:v>
                </c:pt>
                <c:pt idx="560">
                  <c:v>1.04179686</c:v>
                </c:pt>
                <c:pt idx="561">
                  <c:v>1.03984374</c:v>
                </c:pt>
                <c:pt idx="562">
                  <c:v>1.03593749</c:v>
                </c:pt>
                <c:pt idx="563">
                  <c:v>1.03398436</c:v>
                </c:pt>
                <c:pt idx="564">
                  <c:v>1.03007811</c:v>
                </c:pt>
                <c:pt idx="565">
                  <c:v>1.02421874</c:v>
                </c:pt>
                <c:pt idx="566">
                  <c:v>1.02031249</c:v>
                </c:pt>
                <c:pt idx="567">
                  <c:v>1.01640624</c:v>
                </c:pt>
                <c:pt idx="568">
                  <c:v>1.01054686</c:v>
                </c:pt>
                <c:pt idx="569">
                  <c:v>1.00664061</c:v>
                </c:pt>
                <c:pt idx="570">
                  <c:v>1.00273436</c:v>
                </c:pt>
                <c:pt idx="571">
                  <c:v>0.99882811000000005</c:v>
                </c:pt>
                <c:pt idx="572">
                  <c:v>0.99492186000000005</c:v>
                </c:pt>
                <c:pt idx="573">
                  <c:v>0.99101561000000005</c:v>
                </c:pt>
                <c:pt idx="574">
                  <c:v>0.98515624000000002</c:v>
                </c:pt>
                <c:pt idx="575">
                  <c:v>0.98124999000000002</c:v>
                </c:pt>
                <c:pt idx="576">
                  <c:v>0.97539061000000005</c:v>
                </c:pt>
                <c:pt idx="577">
                  <c:v>0.96953124000000002</c:v>
                </c:pt>
                <c:pt idx="578">
                  <c:v>0.96171874000000002</c:v>
                </c:pt>
                <c:pt idx="579">
                  <c:v>0.95585936000000005</c:v>
                </c:pt>
                <c:pt idx="580">
                  <c:v>0.94999999000000002</c:v>
                </c:pt>
                <c:pt idx="581">
                  <c:v>0.94414061000000005</c:v>
                </c:pt>
                <c:pt idx="582">
                  <c:v>0.94023436000000005</c:v>
                </c:pt>
                <c:pt idx="583">
                  <c:v>0.93437499000000002</c:v>
                </c:pt>
                <c:pt idx="584">
                  <c:v>0.93046874000000002</c:v>
                </c:pt>
                <c:pt idx="585">
                  <c:v>0.92851561000000005</c:v>
                </c:pt>
                <c:pt idx="586">
                  <c:v>0.92851561000000005</c:v>
                </c:pt>
                <c:pt idx="587">
                  <c:v>0.92656249000000002</c:v>
                </c:pt>
                <c:pt idx="588">
                  <c:v>0.92851561000000005</c:v>
                </c:pt>
                <c:pt idx="589">
                  <c:v>0.93046874000000002</c:v>
                </c:pt>
                <c:pt idx="590">
                  <c:v>0.93242186000000005</c:v>
                </c:pt>
                <c:pt idx="591">
                  <c:v>0.93437499000000002</c:v>
                </c:pt>
                <c:pt idx="592">
                  <c:v>0.93437499000000002</c:v>
                </c:pt>
                <c:pt idx="593">
                  <c:v>0.93437499000000002</c:v>
                </c:pt>
                <c:pt idx="594">
                  <c:v>0.93242186000000005</c:v>
                </c:pt>
                <c:pt idx="595">
                  <c:v>0.93046874000000002</c:v>
                </c:pt>
                <c:pt idx="596">
                  <c:v>0.92460936000000005</c:v>
                </c:pt>
                <c:pt idx="597">
                  <c:v>0.92070311000000005</c:v>
                </c:pt>
                <c:pt idx="598">
                  <c:v>0.91484374000000002</c:v>
                </c:pt>
                <c:pt idx="599">
                  <c:v>0.91093749000000002</c:v>
                </c:pt>
                <c:pt idx="600">
                  <c:v>0.90703124000000002</c:v>
                </c:pt>
                <c:pt idx="601">
                  <c:v>0.90312499000000002</c:v>
                </c:pt>
                <c:pt idx="602">
                  <c:v>0.89921874000000002</c:v>
                </c:pt>
                <c:pt idx="603">
                  <c:v>0.89531249000000002</c:v>
                </c:pt>
                <c:pt idx="604">
                  <c:v>0.89140624000000002</c:v>
                </c:pt>
                <c:pt idx="605">
                  <c:v>0.88554686000000005</c:v>
                </c:pt>
                <c:pt idx="606">
                  <c:v>0.88164061000000005</c:v>
                </c:pt>
                <c:pt idx="607">
                  <c:v>0.87773436000000005</c:v>
                </c:pt>
                <c:pt idx="608">
                  <c:v>0.87382811000000005</c:v>
                </c:pt>
                <c:pt idx="609">
                  <c:v>0.87187499000000002</c:v>
                </c:pt>
                <c:pt idx="610">
                  <c:v>0.86992186000000005</c:v>
                </c:pt>
                <c:pt idx="611">
                  <c:v>0.86796874000000002</c:v>
                </c:pt>
                <c:pt idx="612">
                  <c:v>0.86601561000000005</c:v>
                </c:pt>
                <c:pt idx="613">
                  <c:v>0.86210936000000005</c:v>
                </c:pt>
                <c:pt idx="614">
                  <c:v>0.86015624000000002</c:v>
                </c:pt>
                <c:pt idx="615">
                  <c:v>0.85624999000000002</c:v>
                </c:pt>
                <c:pt idx="616">
                  <c:v>0.85039061000000005</c:v>
                </c:pt>
                <c:pt idx="617">
                  <c:v>0.84648436000000005</c:v>
                </c:pt>
                <c:pt idx="618">
                  <c:v>0.84062499000000002</c:v>
                </c:pt>
                <c:pt idx="619">
                  <c:v>0.83476561000000005</c:v>
                </c:pt>
                <c:pt idx="620">
                  <c:v>0.83085936000000005</c:v>
                </c:pt>
                <c:pt idx="621">
                  <c:v>0.82695311000000005</c:v>
                </c:pt>
                <c:pt idx="622">
                  <c:v>0.82499999000000002</c:v>
                </c:pt>
                <c:pt idx="623">
                  <c:v>0.82304686000000005</c:v>
                </c:pt>
                <c:pt idx="624">
                  <c:v>0.82109374000000002</c:v>
                </c:pt>
                <c:pt idx="625">
                  <c:v>0.81914061000000005</c:v>
                </c:pt>
                <c:pt idx="626">
                  <c:v>0.81718749000000002</c:v>
                </c:pt>
                <c:pt idx="627">
                  <c:v>0.81523436000000005</c:v>
                </c:pt>
                <c:pt idx="628">
                  <c:v>0.81328124000000002</c:v>
                </c:pt>
                <c:pt idx="629">
                  <c:v>0.81132811000000005</c:v>
                </c:pt>
                <c:pt idx="630">
                  <c:v>0.80937499000000002</c:v>
                </c:pt>
                <c:pt idx="631">
                  <c:v>0.80742186000000005</c:v>
                </c:pt>
                <c:pt idx="632">
                  <c:v>0.80546874000000002</c:v>
                </c:pt>
                <c:pt idx="633">
                  <c:v>0.80156249000000002</c:v>
                </c:pt>
                <c:pt idx="634">
                  <c:v>0.79960936000000005</c:v>
                </c:pt>
                <c:pt idx="635">
                  <c:v>0.79570311000000005</c:v>
                </c:pt>
                <c:pt idx="636">
                  <c:v>0.78984374000000002</c:v>
                </c:pt>
                <c:pt idx="637">
                  <c:v>0.78593749000000002</c:v>
                </c:pt>
                <c:pt idx="638">
                  <c:v>0.78007811000000005</c:v>
                </c:pt>
                <c:pt idx="639">
                  <c:v>0.77617186000000005</c:v>
                </c:pt>
                <c:pt idx="640">
                  <c:v>0.77226561000000005</c:v>
                </c:pt>
                <c:pt idx="641">
                  <c:v>0.76835936000000005</c:v>
                </c:pt>
                <c:pt idx="642">
                  <c:v>0.76640624000000002</c:v>
                </c:pt>
                <c:pt idx="643">
                  <c:v>0.76249999000000002</c:v>
                </c:pt>
                <c:pt idx="644">
                  <c:v>0.76054686000000005</c:v>
                </c:pt>
                <c:pt idx="645">
                  <c:v>0.75859374000000002</c:v>
                </c:pt>
                <c:pt idx="646">
                  <c:v>0.75468749000000002</c:v>
                </c:pt>
                <c:pt idx="647">
                  <c:v>0.75273436000000005</c:v>
                </c:pt>
                <c:pt idx="648">
                  <c:v>0.74882811000000005</c:v>
                </c:pt>
                <c:pt idx="649">
                  <c:v>0.74687499000000002</c:v>
                </c:pt>
                <c:pt idx="650">
                  <c:v>0.74492186000000005</c:v>
                </c:pt>
                <c:pt idx="651">
                  <c:v>0.74296874000000002</c:v>
                </c:pt>
                <c:pt idx="652">
                  <c:v>0.74101561000000005</c:v>
                </c:pt>
                <c:pt idx="653">
                  <c:v>0.74101561000000005</c:v>
                </c:pt>
                <c:pt idx="654">
                  <c:v>0.73906249000000002</c:v>
                </c:pt>
                <c:pt idx="655">
                  <c:v>0.73906249000000002</c:v>
                </c:pt>
                <c:pt idx="656">
                  <c:v>0.73710936000000005</c:v>
                </c:pt>
                <c:pt idx="657">
                  <c:v>0.73515624000000002</c:v>
                </c:pt>
                <c:pt idx="658">
                  <c:v>0.73320311000000005</c:v>
                </c:pt>
                <c:pt idx="659">
                  <c:v>0.73124999000000002</c:v>
                </c:pt>
                <c:pt idx="660">
                  <c:v>0.72734374000000002</c:v>
                </c:pt>
                <c:pt idx="661">
                  <c:v>0.72539061000000005</c:v>
                </c:pt>
                <c:pt idx="662">
                  <c:v>0.72148436000000005</c:v>
                </c:pt>
                <c:pt idx="663">
                  <c:v>0.71953124000000002</c:v>
                </c:pt>
                <c:pt idx="664">
                  <c:v>0.71562499000000002</c:v>
                </c:pt>
                <c:pt idx="665">
                  <c:v>0.71171874000000002</c:v>
                </c:pt>
                <c:pt idx="666">
                  <c:v>0.70976561000000005</c:v>
                </c:pt>
                <c:pt idx="667">
                  <c:v>0.70585936000000005</c:v>
                </c:pt>
                <c:pt idx="668">
                  <c:v>0.70195311000000005</c:v>
                </c:pt>
                <c:pt idx="669">
                  <c:v>0.69804686000000005</c:v>
                </c:pt>
                <c:pt idx="670">
                  <c:v>0.69609374000000002</c:v>
                </c:pt>
                <c:pt idx="671">
                  <c:v>0.69218749000000002</c:v>
                </c:pt>
                <c:pt idx="672">
                  <c:v>0.69023436000000005</c:v>
                </c:pt>
                <c:pt idx="673">
                  <c:v>0.68828124000000002</c:v>
                </c:pt>
                <c:pt idx="674">
                  <c:v>0.68437499000000002</c:v>
                </c:pt>
                <c:pt idx="675">
                  <c:v>0.68242186000000005</c:v>
                </c:pt>
                <c:pt idx="676">
                  <c:v>0.68046874000000002</c:v>
                </c:pt>
                <c:pt idx="677">
                  <c:v>0.67656249000000002</c:v>
                </c:pt>
                <c:pt idx="678">
                  <c:v>0.67460936000000005</c:v>
                </c:pt>
                <c:pt idx="679">
                  <c:v>0.67070311000000005</c:v>
                </c:pt>
                <c:pt idx="680">
                  <c:v>0.66874999000000002</c:v>
                </c:pt>
                <c:pt idx="681">
                  <c:v>0.66679686000000005</c:v>
                </c:pt>
                <c:pt idx="682">
                  <c:v>0.66484374000000002</c:v>
                </c:pt>
                <c:pt idx="683">
                  <c:v>0.66484374000000002</c:v>
                </c:pt>
                <c:pt idx="684">
                  <c:v>0.66484374000000002</c:v>
                </c:pt>
                <c:pt idx="685">
                  <c:v>0.66484374000000002</c:v>
                </c:pt>
                <c:pt idx="686">
                  <c:v>0.66484374000000002</c:v>
                </c:pt>
                <c:pt idx="687">
                  <c:v>0.66679686000000005</c:v>
                </c:pt>
                <c:pt idx="688">
                  <c:v>0.66874999000000002</c:v>
                </c:pt>
                <c:pt idx="689">
                  <c:v>0.66874999000000002</c:v>
                </c:pt>
                <c:pt idx="690">
                  <c:v>0.67070311000000005</c:v>
                </c:pt>
                <c:pt idx="691">
                  <c:v>0.67070311000000005</c:v>
                </c:pt>
                <c:pt idx="692">
                  <c:v>0.66874999000000002</c:v>
                </c:pt>
                <c:pt idx="693">
                  <c:v>0.66484374000000002</c:v>
                </c:pt>
                <c:pt idx="694">
                  <c:v>0.66093749000000002</c:v>
                </c:pt>
                <c:pt idx="695">
                  <c:v>0.65703124000000002</c:v>
                </c:pt>
                <c:pt idx="696">
                  <c:v>0.65117186000000005</c:v>
                </c:pt>
                <c:pt idx="697">
                  <c:v>0.64726561000000005</c:v>
                </c:pt>
                <c:pt idx="698">
                  <c:v>0.64335936000000005</c:v>
                </c:pt>
                <c:pt idx="699">
                  <c:v>0.63945311000000005</c:v>
                </c:pt>
                <c:pt idx="700">
                  <c:v>0.63749999000000002</c:v>
                </c:pt>
                <c:pt idx="701">
                  <c:v>0.63749999000000002</c:v>
                </c:pt>
                <c:pt idx="702">
                  <c:v>0.63554686000000005</c:v>
                </c:pt>
                <c:pt idx="703">
                  <c:v>0.63554686000000005</c:v>
                </c:pt>
                <c:pt idx="704">
                  <c:v>0.63359374000000002</c:v>
                </c:pt>
                <c:pt idx="705">
                  <c:v>0.63164061000000005</c:v>
                </c:pt>
                <c:pt idx="706">
                  <c:v>0.62968749000000002</c:v>
                </c:pt>
                <c:pt idx="707">
                  <c:v>0.62773436000000005</c:v>
                </c:pt>
                <c:pt idx="708">
                  <c:v>0.62773436000000005</c:v>
                </c:pt>
                <c:pt idx="709">
                  <c:v>0.62773436000000005</c:v>
                </c:pt>
                <c:pt idx="710">
                  <c:v>0.62578124000000002</c:v>
                </c:pt>
                <c:pt idx="711">
                  <c:v>0.62578124000000002</c:v>
                </c:pt>
                <c:pt idx="712">
                  <c:v>0.62578124000000002</c:v>
                </c:pt>
                <c:pt idx="713">
                  <c:v>0.62578124000000002</c:v>
                </c:pt>
                <c:pt idx="714">
                  <c:v>0.62578124000000002</c:v>
                </c:pt>
                <c:pt idx="715">
                  <c:v>0.62773436000000005</c:v>
                </c:pt>
                <c:pt idx="716">
                  <c:v>0.62968749000000002</c:v>
                </c:pt>
                <c:pt idx="717">
                  <c:v>0.63164061000000005</c:v>
                </c:pt>
                <c:pt idx="718">
                  <c:v>0.63164061000000005</c:v>
                </c:pt>
                <c:pt idx="719">
                  <c:v>0.63359374000000002</c:v>
                </c:pt>
                <c:pt idx="720">
                  <c:v>0.63359374000000002</c:v>
                </c:pt>
                <c:pt idx="721">
                  <c:v>0.63359374000000002</c:v>
                </c:pt>
                <c:pt idx="722">
                  <c:v>0.63164061000000005</c:v>
                </c:pt>
                <c:pt idx="723">
                  <c:v>0.62968749000000002</c:v>
                </c:pt>
                <c:pt idx="724">
                  <c:v>0.62968749000000002</c:v>
                </c:pt>
                <c:pt idx="725">
                  <c:v>0.62968749000000002</c:v>
                </c:pt>
                <c:pt idx="726">
                  <c:v>0.62968749000000002</c:v>
                </c:pt>
                <c:pt idx="727">
                  <c:v>0.62968749000000002</c:v>
                </c:pt>
                <c:pt idx="728">
                  <c:v>0.62773436000000005</c:v>
                </c:pt>
                <c:pt idx="729">
                  <c:v>0.62773436000000005</c:v>
                </c:pt>
                <c:pt idx="730">
                  <c:v>0.62773436000000005</c:v>
                </c:pt>
                <c:pt idx="731">
                  <c:v>0.62773436000000005</c:v>
                </c:pt>
                <c:pt idx="732">
                  <c:v>0.62578124000000002</c:v>
                </c:pt>
                <c:pt idx="733">
                  <c:v>0.62382811000000005</c:v>
                </c:pt>
                <c:pt idx="734">
                  <c:v>0.62187499000000002</c:v>
                </c:pt>
                <c:pt idx="735">
                  <c:v>0.62187499000000002</c:v>
                </c:pt>
                <c:pt idx="736">
                  <c:v>0.61992186000000005</c:v>
                </c:pt>
                <c:pt idx="737">
                  <c:v>0.61992186000000005</c:v>
                </c:pt>
                <c:pt idx="738">
                  <c:v>0.61992186000000005</c:v>
                </c:pt>
                <c:pt idx="739">
                  <c:v>0.62187499000000002</c:v>
                </c:pt>
                <c:pt idx="740">
                  <c:v>0.62187499000000002</c:v>
                </c:pt>
                <c:pt idx="741">
                  <c:v>0.62382811000000005</c:v>
                </c:pt>
                <c:pt idx="742">
                  <c:v>0.62578124000000002</c:v>
                </c:pt>
                <c:pt idx="743">
                  <c:v>0.62578124000000002</c:v>
                </c:pt>
                <c:pt idx="744">
                  <c:v>0.62773436000000005</c:v>
                </c:pt>
                <c:pt idx="745">
                  <c:v>0.62968749000000002</c:v>
                </c:pt>
                <c:pt idx="746">
                  <c:v>0.63359374000000002</c:v>
                </c:pt>
                <c:pt idx="747">
                  <c:v>0.63554686000000005</c:v>
                </c:pt>
                <c:pt idx="748">
                  <c:v>0.63749999000000002</c:v>
                </c:pt>
                <c:pt idx="749">
                  <c:v>0.63945311000000005</c:v>
                </c:pt>
                <c:pt idx="750">
                  <c:v>0.64140624000000002</c:v>
                </c:pt>
                <c:pt idx="751">
                  <c:v>0.64140624000000002</c:v>
                </c:pt>
                <c:pt idx="752">
                  <c:v>0.64140624000000002</c:v>
                </c:pt>
                <c:pt idx="753">
                  <c:v>0.64140624000000002</c:v>
                </c:pt>
                <c:pt idx="754">
                  <c:v>0.64140624000000002</c:v>
                </c:pt>
                <c:pt idx="755">
                  <c:v>0.63945311000000005</c:v>
                </c:pt>
                <c:pt idx="756">
                  <c:v>0.63945311000000005</c:v>
                </c:pt>
                <c:pt idx="757">
                  <c:v>0.63945311000000005</c:v>
                </c:pt>
                <c:pt idx="758">
                  <c:v>0.64140624000000002</c:v>
                </c:pt>
                <c:pt idx="759">
                  <c:v>0.64140624000000002</c:v>
                </c:pt>
                <c:pt idx="760">
                  <c:v>0.64140624000000002</c:v>
                </c:pt>
                <c:pt idx="761">
                  <c:v>0.64140624000000002</c:v>
                </c:pt>
                <c:pt idx="762">
                  <c:v>0.64140624000000002</c:v>
                </c:pt>
                <c:pt idx="763">
                  <c:v>0.64140624000000002</c:v>
                </c:pt>
                <c:pt idx="764">
                  <c:v>0.64140624000000002</c:v>
                </c:pt>
                <c:pt idx="765">
                  <c:v>0.64335936000000005</c:v>
                </c:pt>
                <c:pt idx="766">
                  <c:v>0.64335936000000005</c:v>
                </c:pt>
                <c:pt idx="767">
                  <c:v>0.64531249000000002</c:v>
                </c:pt>
                <c:pt idx="768">
                  <c:v>0.64726561000000005</c:v>
                </c:pt>
                <c:pt idx="769">
                  <c:v>0.64921874000000002</c:v>
                </c:pt>
                <c:pt idx="770">
                  <c:v>0.65117186000000005</c:v>
                </c:pt>
                <c:pt idx="771">
                  <c:v>0.65312499000000002</c:v>
                </c:pt>
                <c:pt idx="772">
                  <c:v>0.65507811000000005</c:v>
                </c:pt>
                <c:pt idx="773">
                  <c:v>0.65703124000000002</c:v>
                </c:pt>
                <c:pt idx="774">
                  <c:v>0.65898436000000005</c:v>
                </c:pt>
                <c:pt idx="775">
                  <c:v>0.66093749000000002</c:v>
                </c:pt>
                <c:pt idx="776">
                  <c:v>0.66484374000000002</c:v>
                </c:pt>
                <c:pt idx="777">
                  <c:v>0.66874999000000002</c:v>
                </c:pt>
                <c:pt idx="778">
                  <c:v>0.67265624000000002</c:v>
                </c:pt>
                <c:pt idx="779">
                  <c:v>0.67460936000000005</c:v>
                </c:pt>
                <c:pt idx="780">
                  <c:v>0.67851561000000005</c:v>
                </c:pt>
                <c:pt idx="781">
                  <c:v>0.67851561000000005</c:v>
                </c:pt>
                <c:pt idx="782">
                  <c:v>0.68046874000000002</c:v>
                </c:pt>
                <c:pt idx="783">
                  <c:v>0.68242186000000005</c:v>
                </c:pt>
                <c:pt idx="784">
                  <c:v>0.68242186000000005</c:v>
                </c:pt>
                <c:pt idx="785">
                  <c:v>0.68242186000000005</c:v>
                </c:pt>
                <c:pt idx="786">
                  <c:v>0.68437499000000002</c:v>
                </c:pt>
                <c:pt idx="787">
                  <c:v>0.68437499000000002</c:v>
                </c:pt>
                <c:pt idx="788">
                  <c:v>0.68632811000000005</c:v>
                </c:pt>
                <c:pt idx="789">
                  <c:v>0.68632811000000005</c:v>
                </c:pt>
                <c:pt idx="790">
                  <c:v>0.68632811000000005</c:v>
                </c:pt>
                <c:pt idx="791">
                  <c:v>0.68632811000000005</c:v>
                </c:pt>
                <c:pt idx="792">
                  <c:v>0.68828124000000002</c:v>
                </c:pt>
                <c:pt idx="793">
                  <c:v>0.69023436000000005</c:v>
                </c:pt>
                <c:pt idx="794">
                  <c:v>0.69218749000000002</c:v>
                </c:pt>
                <c:pt idx="795">
                  <c:v>0.69804686000000005</c:v>
                </c:pt>
                <c:pt idx="796">
                  <c:v>0.70195311000000005</c:v>
                </c:pt>
                <c:pt idx="797">
                  <c:v>0.70976561000000005</c:v>
                </c:pt>
                <c:pt idx="798">
                  <c:v>0.71562499000000002</c:v>
                </c:pt>
                <c:pt idx="799">
                  <c:v>0.72148436000000005</c:v>
                </c:pt>
                <c:pt idx="800">
                  <c:v>0.72734374000000002</c:v>
                </c:pt>
                <c:pt idx="801">
                  <c:v>0.73124999000000002</c:v>
                </c:pt>
                <c:pt idx="802">
                  <c:v>0.73515624000000002</c:v>
                </c:pt>
                <c:pt idx="803">
                  <c:v>0.73515624000000002</c:v>
                </c:pt>
                <c:pt idx="804">
                  <c:v>0.73515624000000002</c:v>
                </c:pt>
                <c:pt idx="805">
                  <c:v>0.73515624000000002</c:v>
                </c:pt>
                <c:pt idx="806">
                  <c:v>0.73320311000000005</c:v>
                </c:pt>
                <c:pt idx="807">
                  <c:v>0.73320311000000005</c:v>
                </c:pt>
                <c:pt idx="808">
                  <c:v>0.73515624000000002</c:v>
                </c:pt>
                <c:pt idx="809">
                  <c:v>0.73906249000000002</c:v>
                </c:pt>
                <c:pt idx="810">
                  <c:v>0.74687499000000002</c:v>
                </c:pt>
                <c:pt idx="811">
                  <c:v>0.75859374000000002</c:v>
                </c:pt>
                <c:pt idx="812">
                  <c:v>0.77226561000000005</c:v>
                </c:pt>
                <c:pt idx="813">
                  <c:v>0.78593749000000002</c:v>
                </c:pt>
                <c:pt idx="814">
                  <c:v>0.79960936000000005</c:v>
                </c:pt>
                <c:pt idx="815">
                  <c:v>0.80742186000000005</c:v>
                </c:pt>
                <c:pt idx="816">
                  <c:v>0.81328124000000002</c:v>
                </c:pt>
                <c:pt idx="817">
                  <c:v>0.81718749000000002</c:v>
                </c:pt>
                <c:pt idx="818">
                  <c:v>0.81718749000000002</c:v>
                </c:pt>
                <c:pt idx="819">
                  <c:v>0.81718749000000002</c:v>
                </c:pt>
                <c:pt idx="820">
                  <c:v>0.81718749000000002</c:v>
                </c:pt>
                <c:pt idx="821">
                  <c:v>0.81523436000000005</c:v>
                </c:pt>
                <c:pt idx="822">
                  <c:v>0.81328124000000002</c:v>
                </c:pt>
                <c:pt idx="823">
                  <c:v>0.81132811000000005</c:v>
                </c:pt>
                <c:pt idx="824">
                  <c:v>0.80742186000000005</c:v>
                </c:pt>
                <c:pt idx="825">
                  <c:v>0.80351561000000005</c:v>
                </c:pt>
                <c:pt idx="826">
                  <c:v>0.79765624000000002</c:v>
                </c:pt>
                <c:pt idx="827">
                  <c:v>0.79570311000000005</c:v>
                </c:pt>
                <c:pt idx="828">
                  <c:v>0.79374999000000002</c:v>
                </c:pt>
                <c:pt idx="829">
                  <c:v>0.79570311000000005</c:v>
                </c:pt>
                <c:pt idx="830">
                  <c:v>0.79765624000000002</c:v>
                </c:pt>
                <c:pt idx="831">
                  <c:v>0.80156249000000002</c:v>
                </c:pt>
                <c:pt idx="832">
                  <c:v>0.80351561000000005</c:v>
                </c:pt>
                <c:pt idx="833">
                  <c:v>0.80546874000000002</c:v>
                </c:pt>
                <c:pt idx="834">
                  <c:v>0.80742186000000005</c:v>
                </c:pt>
                <c:pt idx="835">
                  <c:v>0.80742186000000005</c:v>
                </c:pt>
                <c:pt idx="836">
                  <c:v>0.81132811000000005</c:v>
                </c:pt>
                <c:pt idx="837">
                  <c:v>0.81718749000000002</c:v>
                </c:pt>
                <c:pt idx="838">
                  <c:v>0.82304686000000005</c:v>
                </c:pt>
                <c:pt idx="839">
                  <c:v>0.82890624000000002</c:v>
                </c:pt>
                <c:pt idx="840">
                  <c:v>0.83671874000000002</c:v>
                </c:pt>
                <c:pt idx="841">
                  <c:v>0.84062499000000002</c:v>
                </c:pt>
                <c:pt idx="842">
                  <c:v>0.84453124000000002</c:v>
                </c:pt>
                <c:pt idx="843">
                  <c:v>0.84453124000000002</c:v>
                </c:pt>
                <c:pt idx="844">
                  <c:v>0.84648436000000005</c:v>
                </c:pt>
                <c:pt idx="845">
                  <c:v>0.84843749000000002</c:v>
                </c:pt>
                <c:pt idx="846">
                  <c:v>0.85234374000000002</c:v>
                </c:pt>
                <c:pt idx="847">
                  <c:v>0.85624999000000002</c:v>
                </c:pt>
                <c:pt idx="848">
                  <c:v>0.86015624000000002</c:v>
                </c:pt>
                <c:pt idx="849">
                  <c:v>0.86406249000000002</c:v>
                </c:pt>
                <c:pt idx="850">
                  <c:v>0.86601561000000005</c:v>
                </c:pt>
                <c:pt idx="851">
                  <c:v>0.86796874000000002</c:v>
                </c:pt>
                <c:pt idx="852">
                  <c:v>0.86992186000000005</c:v>
                </c:pt>
                <c:pt idx="853">
                  <c:v>0.86992186000000005</c:v>
                </c:pt>
                <c:pt idx="854">
                  <c:v>0.86992186000000005</c:v>
                </c:pt>
                <c:pt idx="855">
                  <c:v>0.87187499000000002</c:v>
                </c:pt>
                <c:pt idx="856">
                  <c:v>0.87382811000000005</c:v>
                </c:pt>
                <c:pt idx="857">
                  <c:v>0.87773436000000005</c:v>
                </c:pt>
                <c:pt idx="858">
                  <c:v>0.88359374000000002</c:v>
                </c:pt>
                <c:pt idx="859">
                  <c:v>0.88945311000000005</c:v>
                </c:pt>
                <c:pt idx="860">
                  <c:v>0.89531249000000002</c:v>
                </c:pt>
                <c:pt idx="861">
                  <c:v>0.90117186000000005</c:v>
                </c:pt>
                <c:pt idx="862">
                  <c:v>0.90507811000000005</c:v>
                </c:pt>
                <c:pt idx="863">
                  <c:v>0.91093749000000002</c:v>
                </c:pt>
                <c:pt idx="864">
                  <c:v>0.91484374000000002</c:v>
                </c:pt>
                <c:pt idx="865">
                  <c:v>0.91874999000000002</c:v>
                </c:pt>
                <c:pt idx="866">
                  <c:v>0.92265624000000002</c:v>
                </c:pt>
                <c:pt idx="867">
                  <c:v>0.92851561000000005</c:v>
                </c:pt>
                <c:pt idx="868">
                  <c:v>0.93242186000000005</c:v>
                </c:pt>
                <c:pt idx="869">
                  <c:v>0.93828124000000002</c:v>
                </c:pt>
                <c:pt idx="870">
                  <c:v>0.94218749000000002</c:v>
                </c:pt>
                <c:pt idx="871">
                  <c:v>0.94609374000000002</c:v>
                </c:pt>
                <c:pt idx="872">
                  <c:v>0.94804686000000005</c:v>
                </c:pt>
                <c:pt idx="873">
                  <c:v>0.94804686000000005</c:v>
                </c:pt>
                <c:pt idx="874">
                  <c:v>0.94999999000000002</c:v>
                </c:pt>
                <c:pt idx="875">
                  <c:v>0.94999999000000002</c:v>
                </c:pt>
                <c:pt idx="876">
                  <c:v>0.95390624000000002</c:v>
                </c:pt>
                <c:pt idx="877">
                  <c:v>0.95585936000000005</c:v>
                </c:pt>
                <c:pt idx="878">
                  <c:v>0.95976561000000005</c:v>
                </c:pt>
                <c:pt idx="879">
                  <c:v>0.96367186000000005</c:v>
                </c:pt>
                <c:pt idx="880">
                  <c:v>0.96757811000000005</c:v>
                </c:pt>
                <c:pt idx="881">
                  <c:v>0.96953124000000002</c:v>
                </c:pt>
                <c:pt idx="882">
                  <c:v>0.97343749000000002</c:v>
                </c:pt>
                <c:pt idx="883">
                  <c:v>0.97343749000000002</c:v>
                </c:pt>
                <c:pt idx="884">
                  <c:v>0.97539061000000005</c:v>
                </c:pt>
                <c:pt idx="885">
                  <c:v>0.97734374000000002</c:v>
                </c:pt>
                <c:pt idx="886">
                  <c:v>0.97734374000000002</c:v>
                </c:pt>
                <c:pt idx="887">
                  <c:v>0.97929686000000005</c:v>
                </c:pt>
                <c:pt idx="888">
                  <c:v>0.98124999000000002</c:v>
                </c:pt>
                <c:pt idx="889">
                  <c:v>0.98320311000000005</c:v>
                </c:pt>
                <c:pt idx="890">
                  <c:v>0.98320311000000005</c:v>
                </c:pt>
                <c:pt idx="891">
                  <c:v>0.98515624000000002</c:v>
                </c:pt>
                <c:pt idx="892">
                  <c:v>0.98710936000000005</c:v>
                </c:pt>
                <c:pt idx="893">
                  <c:v>0.98710936000000005</c:v>
                </c:pt>
                <c:pt idx="894">
                  <c:v>0.98906249000000002</c:v>
                </c:pt>
                <c:pt idx="895">
                  <c:v>0.99296874000000002</c:v>
                </c:pt>
                <c:pt idx="896">
                  <c:v>0.99687499000000002</c:v>
                </c:pt>
                <c:pt idx="897">
                  <c:v>1.00273436</c:v>
                </c:pt>
                <c:pt idx="898">
                  <c:v>1.00859374</c:v>
                </c:pt>
                <c:pt idx="899">
                  <c:v>1.01445311</c:v>
                </c:pt>
                <c:pt idx="900">
                  <c:v>1.02031249</c:v>
                </c:pt>
                <c:pt idx="901">
                  <c:v>1.02617186</c:v>
                </c:pt>
                <c:pt idx="902">
                  <c:v>1.03203124</c:v>
                </c:pt>
                <c:pt idx="903">
                  <c:v>1.03593749</c:v>
                </c:pt>
                <c:pt idx="904">
                  <c:v>1.04179686</c:v>
                </c:pt>
                <c:pt idx="905">
                  <c:v>1.04570311</c:v>
                </c:pt>
                <c:pt idx="906">
                  <c:v>1.04960936</c:v>
                </c:pt>
                <c:pt idx="907">
                  <c:v>1.05351561</c:v>
                </c:pt>
                <c:pt idx="908">
                  <c:v>1.05742186</c:v>
                </c:pt>
                <c:pt idx="909">
                  <c:v>1.06132811</c:v>
                </c:pt>
                <c:pt idx="910">
                  <c:v>1.06523436</c:v>
                </c:pt>
                <c:pt idx="911">
                  <c:v>1.06718749</c:v>
                </c:pt>
                <c:pt idx="912">
                  <c:v>1.06914061</c:v>
                </c:pt>
                <c:pt idx="913">
                  <c:v>1.06914061</c:v>
                </c:pt>
                <c:pt idx="914">
                  <c:v>1.07109374</c:v>
                </c:pt>
                <c:pt idx="915">
                  <c:v>1.07109374</c:v>
                </c:pt>
                <c:pt idx="916">
                  <c:v>1.07304686</c:v>
                </c:pt>
                <c:pt idx="917">
                  <c:v>1.07499999</c:v>
                </c:pt>
                <c:pt idx="918">
                  <c:v>1.07890624</c:v>
                </c:pt>
                <c:pt idx="919">
                  <c:v>1.08085936</c:v>
                </c:pt>
                <c:pt idx="920">
                  <c:v>1.08476561</c:v>
                </c:pt>
                <c:pt idx="921">
                  <c:v>1.08671874</c:v>
                </c:pt>
                <c:pt idx="922">
                  <c:v>1.08867186</c:v>
                </c:pt>
                <c:pt idx="923">
                  <c:v>1.09257811</c:v>
                </c:pt>
                <c:pt idx="924">
                  <c:v>1.09453124</c:v>
                </c:pt>
                <c:pt idx="925">
                  <c:v>1.09648436</c:v>
                </c:pt>
                <c:pt idx="926">
                  <c:v>1.09843749</c:v>
                </c:pt>
                <c:pt idx="927">
                  <c:v>1.10039061</c:v>
                </c:pt>
                <c:pt idx="928">
                  <c:v>1.10234374</c:v>
                </c:pt>
                <c:pt idx="929">
                  <c:v>1.10429686</c:v>
                </c:pt>
                <c:pt idx="930">
                  <c:v>1.10624999</c:v>
                </c:pt>
                <c:pt idx="931">
                  <c:v>1.10820311</c:v>
                </c:pt>
                <c:pt idx="932">
                  <c:v>1.11015624</c:v>
                </c:pt>
                <c:pt idx="933">
                  <c:v>1.11210936</c:v>
                </c:pt>
                <c:pt idx="934">
                  <c:v>1.11406249</c:v>
                </c:pt>
                <c:pt idx="935">
                  <c:v>1.11601561</c:v>
                </c:pt>
                <c:pt idx="936">
                  <c:v>1.11992186</c:v>
                </c:pt>
                <c:pt idx="937">
                  <c:v>1.12187499</c:v>
                </c:pt>
                <c:pt idx="938">
                  <c:v>1.12382811</c:v>
                </c:pt>
                <c:pt idx="939">
                  <c:v>1.12578124</c:v>
                </c:pt>
                <c:pt idx="940">
                  <c:v>1.12773436</c:v>
                </c:pt>
                <c:pt idx="941">
                  <c:v>1.12773436</c:v>
                </c:pt>
                <c:pt idx="942">
                  <c:v>1.12968749</c:v>
                </c:pt>
                <c:pt idx="943">
                  <c:v>1.12968749</c:v>
                </c:pt>
                <c:pt idx="944">
                  <c:v>1.12968749</c:v>
                </c:pt>
                <c:pt idx="945">
                  <c:v>1.12968749</c:v>
                </c:pt>
                <c:pt idx="946">
                  <c:v>1.12968749</c:v>
                </c:pt>
                <c:pt idx="947">
                  <c:v>1.12968749</c:v>
                </c:pt>
                <c:pt idx="948">
                  <c:v>1.12968749</c:v>
                </c:pt>
                <c:pt idx="949">
                  <c:v>1.12968749</c:v>
                </c:pt>
                <c:pt idx="950">
                  <c:v>1.12968749</c:v>
                </c:pt>
                <c:pt idx="951">
                  <c:v>1.12968749</c:v>
                </c:pt>
                <c:pt idx="952">
                  <c:v>1.12968749</c:v>
                </c:pt>
                <c:pt idx="953">
                  <c:v>1.12968749</c:v>
                </c:pt>
                <c:pt idx="954">
                  <c:v>1.13164061</c:v>
                </c:pt>
                <c:pt idx="955">
                  <c:v>1.13164061</c:v>
                </c:pt>
                <c:pt idx="956">
                  <c:v>1.13359374</c:v>
                </c:pt>
                <c:pt idx="957">
                  <c:v>1.13554686</c:v>
                </c:pt>
                <c:pt idx="958">
                  <c:v>1.13945311</c:v>
                </c:pt>
                <c:pt idx="959">
                  <c:v>1.14140624</c:v>
                </c:pt>
                <c:pt idx="960">
                  <c:v>1.14335936</c:v>
                </c:pt>
                <c:pt idx="961">
                  <c:v>1.14726561</c:v>
                </c:pt>
                <c:pt idx="962">
                  <c:v>1.14921874</c:v>
                </c:pt>
                <c:pt idx="963">
                  <c:v>1.15117186</c:v>
                </c:pt>
                <c:pt idx="964">
                  <c:v>1.15312499</c:v>
                </c:pt>
                <c:pt idx="965">
                  <c:v>1.15507811</c:v>
                </c:pt>
                <c:pt idx="966">
                  <c:v>1.15507811</c:v>
                </c:pt>
                <c:pt idx="967">
                  <c:v>1.15507811</c:v>
                </c:pt>
                <c:pt idx="968">
                  <c:v>1.15703124</c:v>
                </c:pt>
                <c:pt idx="969">
                  <c:v>1.15703124</c:v>
                </c:pt>
                <c:pt idx="970">
                  <c:v>1.15507811</c:v>
                </c:pt>
                <c:pt idx="971">
                  <c:v>1.15507811</c:v>
                </c:pt>
                <c:pt idx="972">
                  <c:v>1.15312499</c:v>
                </c:pt>
                <c:pt idx="973">
                  <c:v>1.15117186</c:v>
                </c:pt>
                <c:pt idx="974">
                  <c:v>1.14921874</c:v>
                </c:pt>
                <c:pt idx="975">
                  <c:v>1.14726561</c:v>
                </c:pt>
                <c:pt idx="976">
                  <c:v>1.14726561</c:v>
                </c:pt>
                <c:pt idx="977">
                  <c:v>1.14531249</c:v>
                </c:pt>
                <c:pt idx="978">
                  <c:v>1.14531249</c:v>
                </c:pt>
                <c:pt idx="979">
                  <c:v>1.14531249</c:v>
                </c:pt>
                <c:pt idx="980">
                  <c:v>1.14531249</c:v>
                </c:pt>
                <c:pt idx="981">
                  <c:v>1.14531249</c:v>
                </c:pt>
                <c:pt idx="982">
                  <c:v>1.14531249</c:v>
                </c:pt>
                <c:pt idx="983">
                  <c:v>1.14726561</c:v>
                </c:pt>
                <c:pt idx="984">
                  <c:v>1.14726561</c:v>
                </c:pt>
                <c:pt idx="985">
                  <c:v>1.14726561</c:v>
                </c:pt>
                <c:pt idx="986">
                  <c:v>1.14921874</c:v>
                </c:pt>
                <c:pt idx="987">
                  <c:v>1.14921874</c:v>
                </c:pt>
                <c:pt idx="988">
                  <c:v>1.15117186</c:v>
                </c:pt>
                <c:pt idx="989">
                  <c:v>1.15117186</c:v>
                </c:pt>
                <c:pt idx="990">
                  <c:v>1.15117186</c:v>
                </c:pt>
                <c:pt idx="991">
                  <c:v>1.15312499</c:v>
                </c:pt>
                <c:pt idx="992">
                  <c:v>1.15312499</c:v>
                </c:pt>
                <c:pt idx="993">
                  <c:v>1.15312499</c:v>
                </c:pt>
                <c:pt idx="994">
                  <c:v>1.15312499</c:v>
                </c:pt>
                <c:pt idx="995">
                  <c:v>1.15312499</c:v>
                </c:pt>
                <c:pt idx="996">
                  <c:v>1.15117186</c:v>
                </c:pt>
                <c:pt idx="997">
                  <c:v>1.15117186</c:v>
                </c:pt>
                <c:pt idx="998">
                  <c:v>1.14921874</c:v>
                </c:pt>
                <c:pt idx="999">
                  <c:v>1.14726561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58080"/>
        <c:axId val="48559616"/>
      </c:scatterChart>
      <c:valAx>
        <c:axId val="48558080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8559616"/>
        <c:crosses val="autoZero"/>
        <c:crossBetween val="midCat"/>
      </c:valAx>
      <c:valAx>
        <c:axId val="4855961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8558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'5v'!$N$3:$N$1002</c:f>
              <c:numCache>
                <c:formatCode>0.00E+00</c:formatCode>
                <c:ptCount val="1000"/>
                <c:pt idx="0">
                  <c:v>-2.9289062600000002</c:v>
                </c:pt>
                <c:pt idx="1">
                  <c:v>-2.9230468900000002</c:v>
                </c:pt>
                <c:pt idx="2">
                  <c:v>-2.9191406400000002</c:v>
                </c:pt>
                <c:pt idx="3">
                  <c:v>-2.9132812600000002</c:v>
                </c:pt>
                <c:pt idx="4">
                  <c:v>-2.9093750100000002</c:v>
                </c:pt>
                <c:pt idx="5">
                  <c:v>-2.9015625100000002</c:v>
                </c:pt>
                <c:pt idx="6">
                  <c:v>-2.8937500100000002</c:v>
                </c:pt>
                <c:pt idx="7">
                  <c:v>-2.8859375100000002</c:v>
                </c:pt>
                <c:pt idx="8">
                  <c:v>-2.8761718900000002</c:v>
                </c:pt>
                <c:pt idx="9">
                  <c:v>-2.8683593900000002</c:v>
                </c:pt>
                <c:pt idx="10">
                  <c:v>-2.8566406400000002</c:v>
                </c:pt>
                <c:pt idx="11">
                  <c:v>-2.8429687600000002</c:v>
                </c:pt>
                <c:pt idx="12">
                  <c:v>-2.8312500100000002</c:v>
                </c:pt>
                <c:pt idx="13">
                  <c:v>-2.8234375100000002</c:v>
                </c:pt>
                <c:pt idx="14">
                  <c:v>-2.8136718900000002</c:v>
                </c:pt>
                <c:pt idx="15">
                  <c:v>-2.8000000100000002</c:v>
                </c:pt>
                <c:pt idx="16">
                  <c:v>-2.7863281400000002</c:v>
                </c:pt>
                <c:pt idx="17">
                  <c:v>-2.7726562600000002</c:v>
                </c:pt>
                <c:pt idx="18">
                  <c:v>-2.7550781400000002</c:v>
                </c:pt>
                <c:pt idx="19">
                  <c:v>-2.7375000100000002</c:v>
                </c:pt>
                <c:pt idx="20">
                  <c:v>-2.7257812600000002</c:v>
                </c:pt>
                <c:pt idx="21">
                  <c:v>-2.7082031400000002</c:v>
                </c:pt>
                <c:pt idx="22">
                  <c:v>-2.6925781400000002</c:v>
                </c:pt>
                <c:pt idx="23">
                  <c:v>-2.6730468900000002</c:v>
                </c:pt>
                <c:pt idx="24">
                  <c:v>-2.6515625100000002</c:v>
                </c:pt>
                <c:pt idx="25">
                  <c:v>-2.6378906400000002</c:v>
                </c:pt>
                <c:pt idx="26">
                  <c:v>-2.6203125100000002</c:v>
                </c:pt>
                <c:pt idx="27">
                  <c:v>-2.6007812600000002</c:v>
                </c:pt>
                <c:pt idx="28">
                  <c:v>-2.5773437600000002</c:v>
                </c:pt>
                <c:pt idx="29">
                  <c:v>-2.5539062600000002</c:v>
                </c:pt>
                <c:pt idx="30">
                  <c:v>-2.5343750100000002</c:v>
                </c:pt>
                <c:pt idx="31">
                  <c:v>-2.5128906400000002</c:v>
                </c:pt>
                <c:pt idx="32">
                  <c:v>-2.4894531400000002</c:v>
                </c:pt>
                <c:pt idx="33">
                  <c:v>-2.4621093900000002</c:v>
                </c:pt>
                <c:pt idx="34">
                  <c:v>-2.4425781400000002</c:v>
                </c:pt>
                <c:pt idx="35">
                  <c:v>-2.4171875100000002</c:v>
                </c:pt>
                <c:pt idx="36">
                  <c:v>-2.3937500100000002</c:v>
                </c:pt>
                <c:pt idx="37">
                  <c:v>-2.3683593900000002</c:v>
                </c:pt>
                <c:pt idx="38">
                  <c:v>-2.3449218900000002</c:v>
                </c:pt>
                <c:pt idx="39">
                  <c:v>-2.3195312600000002</c:v>
                </c:pt>
                <c:pt idx="40">
                  <c:v>-2.2902343900000002</c:v>
                </c:pt>
                <c:pt idx="41">
                  <c:v>-2.2667968900000002</c:v>
                </c:pt>
                <c:pt idx="42">
                  <c:v>-2.2394531400000002</c:v>
                </c:pt>
                <c:pt idx="43">
                  <c:v>-2.2140625100000002</c:v>
                </c:pt>
                <c:pt idx="44">
                  <c:v>-2.1847656400000002</c:v>
                </c:pt>
                <c:pt idx="45">
                  <c:v>-2.1554687600000002</c:v>
                </c:pt>
                <c:pt idx="46">
                  <c:v>-2.1261718900000002</c:v>
                </c:pt>
                <c:pt idx="47">
                  <c:v>-2.0949218900000002</c:v>
                </c:pt>
                <c:pt idx="48">
                  <c:v>-2.0675781400000002</c:v>
                </c:pt>
                <c:pt idx="49">
                  <c:v>-2.0363281400000002</c:v>
                </c:pt>
                <c:pt idx="50">
                  <c:v>-2.0050781400000002</c:v>
                </c:pt>
                <c:pt idx="51">
                  <c:v>-1.97773439</c:v>
                </c:pt>
                <c:pt idx="52">
                  <c:v>-1.94843751</c:v>
                </c:pt>
                <c:pt idx="53">
                  <c:v>-1.91523439</c:v>
                </c:pt>
                <c:pt idx="54">
                  <c:v>-1.88593751</c:v>
                </c:pt>
                <c:pt idx="55">
                  <c:v>-1.85273439</c:v>
                </c:pt>
                <c:pt idx="56">
                  <c:v>-1.82148439</c:v>
                </c:pt>
                <c:pt idx="57">
                  <c:v>-1.78828126</c:v>
                </c:pt>
                <c:pt idx="58">
                  <c:v>-1.75312501</c:v>
                </c:pt>
                <c:pt idx="59">
                  <c:v>-1.71992189</c:v>
                </c:pt>
                <c:pt idx="60">
                  <c:v>-1.68671876</c:v>
                </c:pt>
                <c:pt idx="61">
                  <c:v>-1.65351564</c:v>
                </c:pt>
                <c:pt idx="62">
                  <c:v>-1.61835939</c:v>
                </c:pt>
                <c:pt idx="63">
                  <c:v>-1.58515626</c:v>
                </c:pt>
                <c:pt idx="64">
                  <c:v>-1.54804689</c:v>
                </c:pt>
                <c:pt idx="65">
                  <c:v>-1.51289064</c:v>
                </c:pt>
                <c:pt idx="66">
                  <c:v>-1.47578126</c:v>
                </c:pt>
                <c:pt idx="67">
                  <c:v>-1.44062501</c:v>
                </c:pt>
                <c:pt idx="68">
                  <c:v>-1.40351564</c:v>
                </c:pt>
                <c:pt idx="69">
                  <c:v>-1.36445314</c:v>
                </c:pt>
                <c:pt idx="70">
                  <c:v>-1.32539064</c:v>
                </c:pt>
                <c:pt idx="71">
                  <c:v>-1.28828126</c:v>
                </c:pt>
                <c:pt idx="72">
                  <c:v>-1.25117189</c:v>
                </c:pt>
                <c:pt idx="73">
                  <c:v>-1.21601564</c:v>
                </c:pt>
                <c:pt idx="74">
                  <c:v>-1.17695314</c:v>
                </c:pt>
                <c:pt idx="75">
                  <c:v>-1.13789064</c:v>
                </c:pt>
                <c:pt idx="76">
                  <c:v>-1.10078126</c:v>
                </c:pt>
                <c:pt idx="77">
                  <c:v>-1.06562501</c:v>
                </c:pt>
                <c:pt idx="78">
                  <c:v>-1.02656251</c:v>
                </c:pt>
                <c:pt idx="79">
                  <c:v>-0.98945313999999995</c:v>
                </c:pt>
                <c:pt idx="80">
                  <c:v>-0.95039063999999995</c:v>
                </c:pt>
                <c:pt idx="81">
                  <c:v>-0.91132813999999995</c:v>
                </c:pt>
                <c:pt idx="82">
                  <c:v>-0.87226563999999995</c:v>
                </c:pt>
                <c:pt idx="83">
                  <c:v>-0.83515625999999998</c:v>
                </c:pt>
                <c:pt idx="84">
                  <c:v>-0.79609375999999998</c:v>
                </c:pt>
                <c:pt idx="85">
                  <c:v>-0.75898438999999995</c:v>
                </c:pt>
                <c:pt idx="86">
                  <c:v>-0.71992188999999995</c:v>
                </c:pt>
                <c:pt idx="87">
                  <c:v>-0.67890625999999998</c:v>
                </c:pt>
                <c:pt idx="88">
                  <c:v>-0.63789063999999995</c:v>
                </c:pt>
                <c:pt idx="89">
                  <c:v>-0.59687500999999998</c:v>
                </c:pt>
                <c:pt idx="90">
                  <c:v>-0.55781250999999998</c:v>
                </c:pt>
                <c:pt idx="91">
                  <c:v>-0.52070313999999995</c:v>
                </c:pt>
                <c:pt idx="92">
                  <c:v>-0.48359375999999998</c:v>
                </c:pt>
                <c:pt idx="93">
                  <c:v>-0.44648439000000001</c:v>
                </c:pt>
                <c:pt idx="94">
                  <c:v>-0.41132814000000001</c:v>
                </c:pt>
                <c:pt idx="95">
                  <c:v>-0.37421875999999998</c:v>
                </c:pt>
                <c:pt idx="96">
                  <c:v>-0.33515625999999998</c:v>
                </c:pt>
                <c:pt idx="97">
                  <c:v>-0.29804689000000001</c:v>
                </c:pt>
                <c:pt idx="98">
                  <c:v>-0.25898439000000001</c:v>
                </c:pt>
                <c:pt idx="99">
                  <c:v>-0.21796876000000001</c:v>
                </c:pt>
                <c:pt idx="100">
                  <c:v>-0.17890626000000001</c:v>
                </c:pt>
                <c:pt idx="101">
                  <c:v>-0.13789064000000001</c:v>
                </c:pt>
                <c:pt idx="102">
                  <c:v>-9.8828139999999995E-2</c:v>
                </c:pt>
                <c:pt idx="103">
                  <c:v>-6.1718759999999998E-2</c:v>
                </c:pt>
                <c:pt idx="104">
                  <c:v>-2.4609389999999998E-2</c:v>
                </c:pt>
                <c:pt idx="105">
                  <c:v>1.6406239999999999E-2</c:v>
                </c:pt>
                <c:pt idx="106">
                  <c:v>5.5468740000000002E-2</c:v>
                </c:pt>
                <c:pt idx="107">
                  <c:v>9.4531240000000002E-2</c:v>
                </c:pt>
                <c:pt idx="108">
                  <c:v>0.13164060999999999</c:v>
                </c:pt>
                <c:pt idx="109">
                  <c:v>0.16874998999999999</c:v>
                </c:pt>
                <c:pt idx="110">
                  <c:v>0.20585935999999999</c:v>
                </c:pt>
                <c:pt idx="111">
                  <c:v>0.24296873999999999</c:v>
                </c:pt>
                <c:pt idx="112">
                  <c:v>0.28007810999999999</c:v>
                </c:pt>
                <c:pt idx="113">
                  <c:v>0.31914060999999999</c:v>
                </c:pt>
                <c:pt idx="114">
                  <c:v>0.35624999000000002</c:v>
                </c:pt>
                <c:pt idx="115">
                  <c:v>0.39140624000000002</c:v>
                </c:pt>
                <c:pt idx="116">
                  <c:v>0.42851560999999999</c:v>
                </c:pt>
                <c:pt idx="117">
                  <c:v>0.46757810999999999</c:v>
                </c:pt>
                <c:pt idx="118">
                  <c:v>0.50664061000000005</c:v>
                </c:pt>
                <c:pt idx="119">
                  <c:v>0.54179686000000005</c:v>
                </c:pt>
                <c:pt idx="120">
                  <c:v>0.57890624000000002</c:v>
                </c:pt>
                <c:pt idx="121">
                  <c:v>0.61406249000000002</c:v>
                </c:pt>
                <c:pt idx="122">
                  <c:v>0.64921874000000002</c:v>
                </c:pt>
                <c:pt idx="123">
                  <c:v>0.68437499000000002</c:v>
                </c:pt>
                <c:pt idx="124">
                  <c:v>0.71953124000000002</c:v>
                </c:pt>
                <c:pt idx="125">
                  <c:v>0.75468749000000002</c:v>
                </c:pt>
                <c:pt idx="126">
                  <c:v>0.78789061000000005</c:v>
                </c:pt>
                <c:pt idx="127">
                  <c:v>0.81914061000000005</c:v>
                </c:pt>
                <c:pt idx="128">
                  <c:v>0.85234374000000002</c:v>
                </c:pt>
                <c:pt idx="129">
                  <c:v>0.88554686000000005</c:v>
                </c:pt>
                <c:pt idx="130">
                  <c:v>0.92070311000000005</c:v>
                </c:pt>
                <c:pt idx="131">
                  <c:v>0.95390624000000002</c:v>
                </c:pt>
                <c:pt idx="132">
                  <c:v>0.98515624000000002</c:v>
                </c:pt>
                <c:pt idx="133">
                  <c:v>1.01445311</c:v>
                </c:pt>
                <c:pt idx="134">
                  <c:v>1.04765624</c:v>
                </c:pt>
                <c:pt idx="135">
                  <c:v>1.07890624</c:v>
                </c:pt>
                <c:pt idx="136">
                  <c:v>1.10624999</c:v>
                </c:pt>
                <c:pt idx="137">
                  <c:v>1.13554686</c:v>
                </c:pt>
                <c:pt idx="138">
                  <c:v>1.16484374</c:v>
                </c:pt>
                <c:pt idx="139">
                  <c:v>1.19218749</c:v>
                </c:pt>
                <c:pt idx="140">
                  <c:v>1.22343749</c:v>
                </c:pt>
                <c:pt idx="141">
                  <c:v>1.25273436</c:v>
                </c:pt>
                <c:pt idx="142">
                  <c:v>1.28007811</c:v>
                </c:pt>
                <c:pt idx="143">
                  <c:v>1.30937499</c:v>
                </c:pt>
                <c:pt idx="144">
                  <c:v>1.33671874</c:v>
                </c:pt>
                <c:pt idx="145">
                  <c:v>1.36210936</c:v>
                </c:pt>
                <c:pt idx="146">
                  <c:v>1.38749999</c:v>
                </c:pt>
                <c:pt idx="147">
                  <c:v>1.41679686</c:v>
                </c:pt>
                <c:pt idx="148">
                  <c:v>1.44218749</c:v>
                </c:pt>
                <c:pt idx="149">
                  <c:v>1.46562499</c:v>
                </c:pt>
                <c:pt idx="150">
                  <c:v>1.49101561</c:v>
                </c:pt>
                <c:pt idx="151">
                  <c:v>1.51445311</c:v>
                </c:pt>
                <c:pt idx="152">
                  <c:v>1.53789061</c:v>
                </c:pt>
                <c:pt idx="153">
                  <c:v>1.55742186</c:v>
                </c:pt>
                <c:pt idx="154">
                  <c:v>1.58476561</c:v>
                </c:pt>
                <c:pt idx="155">
                  <c:v>1.60820311</c:v>
                </c:pt>
                <c:pt idx="156">
                  <c:v>1.62968749</c:v>
                </c:pt>
                <c:pt idx="157">
                  <c:v>1.64921874</c:v>
                </c:pt>
                <c:pt idx="158">
                  <c:v>1.67265624</c:v>
                </c:pt>
                <c:pt idx="159">
                  <c:v>1.69414061</c:v>
                </c:pt>
                <c:pt idx="160">
                  <c:v>1.71367186</c:v>
                </c:pt>
                <c:pt idx="161">
                  <c:v>1.73124999</c:v>
                </c:pt>
                <c:pt idx="162">
                  <c:v>1.74882811</c:v>
                </c:pt>
                <c:pt idx="163">
                  <c:v>1.77226561</c:v>
                </c:pt>
                <c:pt idx="164">
                  <c:v>1.78789061</c:v>
                </c:pt>
                <c:pt idx="165">
                  <c:v>1.80546874</c:v>
                </c:pt>
                <c:pt idx="166">
                  <c:v>1.82109374</c:v>
                </c:pt>
                <c:pt idx="167">
                  <c:v>1.83476561</c:v>
                </c:pt>
                <c:pt idx="168">
                  <c:v>1.85039061</c:v>
                </c:pt>
                <c:pt idx="169">
                  <c:v>1.86601561</c:v>
                </c:pt>
                <c:pt idx="170">
                  <c:v>1.87968749</c:v>
                </c:pt>
                <c:pt idx="171">
                  <c:v>1.89335936</c:v>
                </c:pt>
                <c:pt idx="172">
                  <c:v>1.90507811</c:v>
                </c:pt>
                <c:pt idx="173">
                  <c:v>1.91289061</c:v>
                </c:pt>
                <c:pt idx="174">
                  <c:v>1.92460936</c:v>
                </c:pt>
                <c:pt idx="175">
                  <c:v>1.93632811</c:v>
                </c:pt>
                <c:pt idx="176">
                  <c:v>1.95390624</c:v>
                </c:pt>
                <c:pt idx="177">
                  <c:v>1.96367186</c:v>
                </c:pt>
                <c:pt idx="178">
                  <c:v>1.97148436</c:v>
                </c:pt>
                <c:pt idx="179">
                  <c:v>1.98124999</c:v>
                </c:pt>
                <c:pt idx="180">
                  <c:v>1.98906249</c:v>
                </c:pt>
                <c:pt idx="181">
                  <c:v>1.99687499</c:v>
                </c:pt>
                <c:pt idx="182">
                  <c:v>2.0007812399999998</c:v>
                </c:pt>
                <c:pt idx="183">
                  <c:v>2.0066406099999998</c:v>
                </c:pt>
                <c:pt idx="184">
                  <c:v>2.0105468599999998</c:v>
                </c:pt>
                <c:pt idx="185">
                  <c:v>2.0164062399999998</c:v>
                </c:pt>
                <c:pt idx="186">
                  <c:v>2.0203124899999998</c:v>
                </c:pt>
                <c:pt idx="187">
                  <c:v>2.0242187399999998</c:v>
                </c:pt>
                <c:pt idx="188">
                  <c:v>2.0281249899999998</c:v>
                </c:pt>
                <c:pt idx="189">
                  <c:v>2.0300781099999998</c:v>
                </c:pt>
                <c:pt idx="190">
                  <c:v>2.0320312399999998</c:v>
                </c:pt>
                <c:pt idx="191">
                  <c:v>2.0339843599999998</c:v>
                </c:pt>
                <c:pt idx="192">
                  <c:v>2.0339843599999998</c:v>
                </c:pt>
                <c:pt idx="193">
                  <c:v>2.0339843599999998</c:v>
                </c:pt>
                <c:pt idx="194">
                  <c:v>2.0339843599999998</c:v>
                </c:pt>
                <c:pt idx="195">
                  <c:v>2.0320312399999998</c:v>
                </c:pt>
                <c:pt idx="196">
                  <c:v>2.0320312399999998</c:v>
                </c:pt>
                <c:pt idx="197">
                  <c:v>2.0281249899999998</c:v>
                </c:pt>
                <c:pt idx="198">
                  <c:v>2.0261718599999998</c:v>
                </c:pt>
                <c:pt idx="199">
                  <c:v>2.0222656099999998</c:v>
                </c:pt>
                <c:pt idx="200">
                  <c:v>2.0183593599999998</c:v>
                </c:pt>
                <c:pt idx="201">
                  <c:v>2.0144531099999998</c:v>
                </c:pt>
                <c:pt idx="202">
                  <c:v>2.0085937399999998</c:v>
                </c:pt>
                <c:pt idx="203">
                  <c:v>2.0046874899999998</c:v>
                </c:pt>
                <c:pt idx="204">
                  <c:v>2.0007812399999998</c:v>
                </c:pt>
                <c:pt idx="205">
                  <c:v>1.99296874</c:v>
                </c:pt>
                <c:pt idx="206">
                  <c:v>1.98515624</c:v>
                </c:pt>
                <c:pt idx="207">
                  <c:v>1.97734374</c:v>
                </c:pt>
                <c:pt idx="208">
                  <c:v>1.96953124</c:v>
                </c:pt>
                <c:pt idx="209">
                  <c:v>1.95976561</c:v>
                </c:pt>
                <c:pt idx="210">
                  <c:v>1.94804686</c:v>
                </c:pt>
                <c:pt idx="211">
                  <c:v>1.93242186</c:v>
                </c:pt>
                <c:pt idx="212">
                  <c:v>1.91874999</c:v>
                </c:pt>
                <c:pt idx="213">
                  <c:v>1.90898436</c:v>
                </c:pt>
                <c:pt idx="214">
                  <c:v>1.90117186</c:v>
                </c:pt>
                <c:pt idx="215">
                  <c:v>1.88749999</c:v>
                </c:pt>
                <c:pt idx="216">
                  <c:v>1.87382811</c:v>
                </c:pt>
                <c:pt idx="217">
                  <c:v>1.86015624</c:v>
                </c:pt>
                <c:pt idx="218">
                  <c:v>1.84453124</c:v>
                </c:pt>
                <c:pt idx="219">
                  <c:v>1.82890624</c:v>
                </c:pt>
                <c:pt idx="220">
                  <c:v>1.81523436</c:v>
                </c:pt>
                <c:pt idx="221">
                  <c:v>1.79960936</c:v>
                </c:pt>
                <c:pt idx="222">
                  <c:v>1.78203124</c:v>
                </c:pt>
                <c:pt idx="223">
                  <c:v>1.76445311</c:v>
                </c:pt>
                <c:pt idx="224">
                  <c:v>1.74101561</c:v>
                </c:pt>
                <c:pt idx="225">
                  <c:v>1.72539061</c:v>
                </c:pt>
                <c:pt idx="226">
                  <c:v>1.70585936</c:v>
                </c:pt>
                <c:pt idx="227">
                  <c:v>1.68632811</c:v>
                </c:pt>
                <c:pt idx="228">
                  <c:v>1.66484374</c:v>
                </c:pt>
                <c:pt idx="229">
                  <c:v>1.64140624</c:v>
                </c:pt>
                <c:pt idx="230">
                  <c:v>1.62187499</c:v>
                </c:pt>
                <c:pt idx="231">
                  <c:v>1.60039061</c:v>
                </c:pt>
                <c:pt idx="232">
                  <c:v>1.57499999</c:v>
                </c:pt>
                <c:pt idx="233">
                  <c:v>1.54765624</c:v>
                </c:pt>
                <c:pt idx="234">
                  <c:v>1.53007811</c:v>
                </c:pt>
                <c:pt idx="235">
                  <c:v>1.50468749</c:v>
                </c:pt>
                <c:pt idx="236">
                  <c:v>1.48124999</c:v>
                </c:pt>
                <c:pt idx="237">
                  <c:v>1.45585936</c:v>
                </c:pt>
                <c:pt idx="238">
                  <c:v>1.43242186</c:v>
                </c:pt>
                <c:pt idx="239">
                  <c:v>1.40703124</c:v>
                </c:pt>
                <c:pt idx="240">
                  <c:v>1.37773436</c:v>
                </c:pt>
                <c:pt idx="241">
                  <c:v>1.35429686</c:v>
                </c:pt>
                <c:pt idx="242">
                  <c:v>1.32695311</c:v>
                </c:pt>
                <c:pt idx="243">
                  <c:v>1.29765624</c:v>
                </c:pt>
                <c:pt idx="244">
                  <c:v>1.26835936</c:v>
                </c:pt>
                <c:pt idx="245">
                  <c:v>1.24101561</c:v>
                </c:pt>
                <c:pt idx="246">
                  <c:v>1.21171874</c:v>
                </c:pt>
                <c:pt idx="247">
                  <c:v>1.18046874</c:v>
                </c:pt>
                <c:pt idx="248">
                  <c:v>1.15507811</c:v>
                </c:pt>
                <c:pt idx="249">
                  <c:v>1.12578124</c:v>
                </c:pt>
                <c:pt idx="250">
                  <c:v>1.09648436</c:v>
                </c:pt>
                <c:pt idx="251">
                  <c:v>1.06718749</c:v>
                </c:pt>
                <c:pt idx="252">
                  <c:v>1.03593749</c:v>
                </c:pt>
                <c:pt idx="253">
                  <c:v>1.00273436</c:v>
                </c:pt>
                <c:pt idx="254">
                  <c:v>0.97343749000000002</c:v>
                </c:pt>
                <c:pt idx="255">
                  <c:v>0.94218749000000002</c:v>
                </c:pt>
                <c:pt idx="256">
                  <c:v>0.90703124000000002</c:v>
                </c:pt>
                <c:pt idx="257">
                  <c:v>0.87382811000000005</c:v>
                </c:pt>
                <c:pt idx="258">
                  <c:v>0.84062499000000002</c:v>
                </c:pt>
                <c:pt idx="259">
                  <c:v>0.80742186000000005</c:v>
                </c:pt>
                <c:pt idx="260">
                  <c:v>0.77617186000000005</c:v>
                </c:pt>
                <c:pt idx="261">
                  <c:v>0.74101561000000005</c:v>
                </c:pt>
                <c:pt idx="262">
                  <c:v>0.70585936000000005</c:v>
                </c:pt>
                <c:pt idx="263">
                  <c:v>0.67265624000000002</c:v>
                </c:pt>
                <c:pt idx="264">
                  <c:v>0.63749999000000002</c:v>
                </c:pt>
                <c:pt idx="265">
                  <c:v>0.60039061000000005</c:v>
                </c:pt>
                <c:pt idx="266">
                  <c:v>0.56523436000000005</c:v>
                </c:pt>
                <c:pt idx="267">
                  <c:v>0.53007811000000005</c:v>
                </c:pt>
                <c:pt idx="268">
                  <c:v>0.49296874000000002</c:v>
                </c:pt>
                <c:pt idx="269">
                  <c:v>0.45195310999999999</c:v>
                </c:pt>
                <c:pt idx="270">
                  <c:v>0.41484374000000002</c:v>
                </c:pt>
                <c:pt idx="271">
                  <c:v>0.37968749000000002</c:v>
                </c:pt>
                <c:pt idx="272">
                  <c:v>0.34257810999999999</c:v>
                </c:pt>
                <c:pt idx="273">
                  <c:v>0.30546874000000002</c:v>
                </c:pt>
                <c:pt idx="274">
                  <c:v>0.26640624000000002</c:v>
                </c:pt>
                <c:pt idx="275">
                  <c:v>0.22929685999999999</c:v>
                </c:pt>
                <c:pt idx="276">
                  <c:v>0.19218748999999999</c:v>
                </c:pt>
                <c:pt idx="277">
                  <c:v>0.15507810999999999</c:v>
                </c:pt>
                <c:pt idx="278">
                  <c:v>0.11796874</c:v>
                </c:pt>
                <c:pt idx="279">
                  <c:v>8.0859360000000005E-2</c:v>
                </c:pt>
                <c:pt idx="280">
                  <c:v>4.1796859999999998E-2</c:v>
                </c:pt>
                <c:pt idx="281">
                  <c:v>7.8123999999999999E-4</c:v>
                </c:pt>
                <c:pt idx="282">
                  <c:v>-3.8281259999999998E-2</c:v>
                </c:pt>
                <c:pt idx="283">
                  <c:v>-7.5390639999999995E-2</c:v>
                </c:pt>
                <c:pt idx="284">
                  <c:v>-0.11445313999999999</c:v>
                </c:pt>
                <c:pt idx="285">
                  <c:v>-0.15351564000000001</c:v>
                </c:pt>
                <c:pt idx="286">
                  <c:v>-0.19257814000000001</c:v>
                </c:pt>
                <c:pt idx="287">
                  <c:v>-0.23359376000000001</c:v>
                </c:pt>
                <c:pt idx="288">
                  <c:v>-0.27265625999999998</c:v>
                </c:pt>
                <c:pt idx="289">
                  <c:v>-0.30976564000000001</c:v>
                </c:pt>
                <c:pt idx="290">
                  <c:v>-0.34882814000000001</c:v>
                </c:pt>
                <c:pt idx="291">
                  <c:v>-0.38789064000000001</c:v>
                </c:pt>
                <c:pt idx="292">
                  <c:v>-0.42304689000000001</c:v>
                </c:pt>
                <c:pt idx="293">
                  <c:v>-0.45820314000000001</c:v>
                </c:pt>
                <c:pt idx="294">
                  <c:v>-0.49726564000000001</c:v>
                </c:pt>
                <c:pt idx="295">
                  <c:v>-0.53242188999999995</c:v>
                </c:pt>
                <c:pt idx="296">
                  <c:v>-0.57148438999999995</c:v>
                </c:pt>
                <c:pt idx="297">
                  <c:v>-0.61250000999999998</c:v>
                </c:pt>
                <c:pt idx="298">
                  <c:v>-0.65156250999999998</c:v>
                </c:pt>
                <c:pt idx="299">
                  <c:v>-0.69453125999999998</c:v>
                </c:pt>
                <c:pt idx="300">
                  <c:v>-0.73359375999999998</c:v>
                </c:pt>
                <c:pt idx="301">
                  <c:v>-0.77265625999999998</c:v>
                </c:pt>
                <c:pt idx="302">
                  <c:v>-0.80976563999999995</c:v>
                </c:pt>
                <c:pt idx="303">
                  <c:v>-0.84882813999999995</c:v>
                </c:pt>
                <c:pt idx="304">
                  <c:v>-0.88789063999999995</c:v>
                </c:pt>
                <c:pt idx="305">
                  <c:v>-0.92695313999999995</c:v>
                </c:pt>
                <c:pt idx="306">
                  <c:v>-0.96601563999999995</c:v>
                </c:pt>
                <c:pt idx="307">
                  <c:v>-1.00312501</c:v>
                </c:pt>
                <c:pt idx="308">
                  <c:v>-1.04218751</c:v>
                </c:pt>
                <c:pt idx="309">
                  <c:v>-1.07734376</c:v>
                </c:pt>
                <c:pt idx="310">
                  <c:v>-1.11445314</c:v>
                </c:pt>
                <c:pt idx="311">
                  <c:v>-1.15351564</c:v>
                </c:pt>
                <c:pt idx="312">
                  <c:v>-1.19062501</c:v>
                </c:pt>
                <c:pt idx="313">
                  <c:v>-1.22773439</c:v>
                </c:pt>
                <c:pt idx="314">
                  <c:v>-1.26484376</c:v>
                </c:pt>
                <c:pt idx="315">
                  <c:v>-1.30195314</c:v>
                </c:pt>
                <c:pt idx="316">
                  <c:v>-1.33906251</c:v>
                </c:pt>
                <c:pt idx="317">
                  <c:v>-1.37812501</c:v>
                </c:pt>
                <c:pt idx="318">
                  <c:v>-1.41718751</c:v>
                </c:pt>
                <c:pt idx="319">
                  <c:v>-1.45234376</c:v>
                </c:pt>
                <c:pt idx="320">
                  <c:v>-1.48945314</c:v>
                </c:pt>
                <c:pt idx="321">
                  <c:v>-1.52656251</c:v>
                </c:pt>
                <c:pt idx="322">
                  <c:v>-1.55976564</c:v>
                </c:pt>
                <c:pt idx="323">
                  <c:v>-1.59687501</c:v>
                </c:pt>
                <c:pt idx="324">
                  <c:v>-1.63203126</c:v>
                </c:pt>
                <c:pt idx="325">
                  <c:v>-1.66523439</c:v>
                </c:pt>
                <c:pt idx="326">
                  <c:v>-1.70039064</c:v>
                </c:pt>
                <c:pt idx="327">
                  <c:v>-1.73164064</c:v>
                </c:pt>
                <c:pt idx="328">
                  <c:v>-1.76679689</c:v>
                </c:pt>
                <c:pt idx="329">
                  <c:v>-1.80195314</c:v>
                </c:pt>
                <c:pt idx="330">
                  <c:v>-1.83320314</c:v>
                </c:pt>
                <c:pt idx="331">
                  <c:v>-1.86445314</c:v>
                </c:pt>
                <c:pt idx="332">
                  <c:v>-1.89765626</c:v>
                </c:pt>
                <c:pt idx="333">
                  <c:v>-1.92500001</c:v>
                </c:pt>
                <c:pt idx="334">
                  <c:v>-1.95820314</c:v>
                </c:pt>
                <c:pt idx="335">
                  <c:v>-1.98750001</c:v>
                </c:pt>
                <c:pt idx="336">
                  <c:v>-2.0167968900000002</c:v>
                </c:pt>
                <c:pt idx="337">
                  <c:v>-2.0480468900000002</c:v>
                </c:pt>
                <c:pt idx="338">
                  <c:v>-2.0792968900000002</c:v>
                </c:pt>
                <c:pt idx="339">
                  <c:v>-2.1046875100000002</c:v>
                </c:pt>
                <c:pt idx="340">
                  <c:v>-2.1378906400000002</c:v>
                </c:pt>
                <c:pt idx="341">
                  <c:v>-2.1671875100000002</c:v>
                </c:pt>
                <c:pt idx="342">
                  <c:v>-2.1945312600000002</c:v>
                </c:pt>
                <c:pt idx="343">
                  <c:v>-2.2238281400000002</c:v>
                </c:pt>
                <c:pt idx="344">
                  <c:v>-2.2511718900000002</c:v>
                </c:pt>
                <c:pt idx="345">
                  <c:v>-2.2746093900000002</c:v>
                </c:pt>
                <c:pt idx="346">
                  <c:v>-2.3019531400000002</c:v>
                </c:pt>
                <c:pt idx="347">
                  <c:v>-2.3292968900000002</c:v>
                </c:pt>
                <c:pt idx="348">
                  <c:v>-2.3546875100000002</c:v>
                </c:pt>
                <c:pt idx="349">
                  <c:v>-2.3761718900000002</c:v>
                </c:pt>
                <c:pt idx="350">
                  <c:v>-2.4015625100000002</c:v>
                </c:pt>
                <c:pt idx="351">
                  <c:v>-2.4269531400000002</c:v>
                </c:pt>
                <c:pt idx="352">
                  <c:v>-2.4503906400000002</c:v>
                </c:pt>
                <c:pt idx="353">
                  <c:v>-2.4699218900000002</c:v>
                </c:pt>
                <c:pt idx="354">
                  <c:v>-2.4992187600000002</c:v>
                </c:pt>
                <c:pt idx="355">
                  <c:v>-2.5207031400000002</c:v>
                </c:pt>
                <c:pt idx="356">
                  <c:v>-2.5421875100000002</c:v>
                </c:pt>
                <c:pt idx="357">
                  <c:v>-2.5617187600000002</c:v>
                </c:pt>
                <c:pt idx="358">
                  <c:v>-2.5871093900000002</c:v>
                </c:pt>
                <c:pt idx="359">
                  <c:v>-2.6066406400000002</c:v>
                </c:pt>
                <c:pt idx="360">
                  <c:v>-2.6281250100000002</c:v>
                </c:pt>
                <c:pt idx="361">
                  <c:v>-2.6417968900000002</c:v>
                </c:pt>
                <c:pt idx="362">
                  <c:v>-2.6574218900000002</c:v>
                </c:pt>
                <c:pt idx="363">
                  <c:v>-2.6808593900000002</c:v>
                </c:pt>
                <c:pt idx="364">
                  <c:v>-2.6984375100000002</c:v>
                </c:pt>
                <c:pt idx="365">
                  <c:v>-2.7140625100000002</c:v>
                </c:pt>
                <c:pt idx="366">
                  <c:v>-2.7296875100000002</c:v>
                </c:pt>
                <c:pt idx="367">
                  <c:v>-2.7433593900000002</c:v>
                </c:pt>
                <c:pt idx="368">
                  <c:v>-2.7609375100000002</c:v>
                </c:pt>
                <c:pt idx="369">
                  <c:v>-2.7765625100000002</c:v>
                </c:pt>
                <c:pt idx="370">
                  <c:v>-2.7902343900000002</c:v>
                </c:pt>
                <c:pt idx="371">
                  <c:v>-2.8058593900000002</c:v>
                </c:pt>
                <c:pt idx="372">
                  <c:v>-2.8195312600000002</c:v>
                </c:pt>
                <c:pt idx="373">
                  <c:v>-2.8253906400000002</c:v>
                </c:pt>
                <c:pt idx="374">
                  <c:v>-2.8351562600000002</c:v>
                </c:pt>
                <c:pt idx="375">
                  <c:v>-2.8468750100000002</c:v>
                </c:pt>
                <c:pt idx="376">
                  <c:v>-2.8625000100000002</c:v>
                </c:pt>
                <c:pt idx="377">
                  <c:v>-2.8703125100000002</c:v>
                </c:pt>
                <c:pt idx="378">
                  <c:v>-2.8800781400000002</c:v>
                </c:pt>
                <c:pt idx="379">
                  <c:v>-2.8878906400000002</c:v>
                </c:pt>
                <c:pt idx="380">
                  <c:v>-2.8976562600000002</c:v>
                </c:pt>
                <c:pt idx="381">
                  <c:v>-2.9054687600000002</c:v>
                </c:pt>
                <c:pt idx="382">
                  <c:v>-2.9113281400000002</c:v>
                </c:pt>
                <c:pt idx="383">
                  <c:v>-2.9152343900000002</c:v>
                </c:pt>
                <c:pt idx="384">
                  <c:v>-2.9210937600000002</c:v>
                </c:pt>
                <c:pt idx="385">
                  <c:v>-2.9250000100000002</c:v>
                </c:pt>
                <c:pt idx="386">
                  <c:v>-2.9289062600000002</c:v>
                </c:pt>
                <c:pt idx="387">
                  <c:v>-2.9328125100000002</c:v>
                </c:pt>
                <c:pt idx="388">
                  <c:v>-2.9367187600000002</c:v>
                </c:pt>
                <c:pt idx="389">
                  <c:v>-2.9386718900000002</c:v>
                </c:pt>
                <c:pt idx="390">
                  <c:v>-2.9406250100000002</c:v>
                </c:pt>
                <c:pt idx="391">
                  <c:v>-2.9425781400000002</c:v>
                </c:pt>
                <c:pt idx="392">
                  <c:v>-2.9445312600000002</c:v>
                </c:pt>
                <c:pt idx="393">
                  <c:v>-2.9445312600000002</c:v>
                </c:pt>
                <c:pt idx="394">
                  <c:v>-2.9425781400000002</c:v>
                </c:pt>
                <c:pt idx="395">
                  <c:v>-2.9425781400000002</c:v>
                </c:pt>
                <c:pt idx="396">
                  <c:v>-2.9406250100000002</c:v>
                </c:pt>
                <c:pt idx="397">
                  <c:v>-2.9386718900000002</c:v>
                </c:pt>
                <c:pt idx="398">
                  <c:v>-2.9347656400000002</c:v>
                </c:pt>
                <c:pt idx="399">
                  <c:v>-2.9328125100000002</c:v>
                </c:pt>
                <c:pt idx="400">
                  <c:v>-2.9289062600000002</c:v>
                </c:pt>
                <c:pt idx="401">
                  <c:v>-2.9230468900000002</c:v>
                </c:pt>
                <c:pt idx="402">
                  <c:v>-2.9191406400000002</c:v>
                </c:pt>
                <c:pt idx="403">
                  <c:v>-2.9132812600000002</c:v>
                </c:pt>
                <c:pt idx="404">
                  <c:v>-2.9093750100000002</c:v>
                </c:pt>
                <c:pt idx="405">
                  <c:v>-2.9015625100000002</c:v>
                </c:pt>
                <c:pt idx="406">
                  <c:v>-2.8937500100000002</c:v>
                </c:pt>
                <c:pt idx="407">
                  <c:v>-2.8859375100000002</c:v>
                </c:pt>
                <c:pt idx="408">
                  <c:v>-2.8761718900000002</c:v>
                </c:pt>
                <c:pt idx="409">
                  <c:v>-2.8683593900000002</c:v>
                </c:pt>
                <c:pt idx="410">
                  <c:v>-2.8566406400000002</c:v>
                </c:pt>
                <c:pt idx="411">
                  <c:v>-2.8429687600000002</c:v>
                </c:pt>
                <c:pt idx="412">
                  <c:v>-2.8312500100000002</c:v>
                </c:pt>
                <c:pt idx="413">
                  <c:v>-2.8214843900000002</c:v>
                </c:pt>
                <c:pt idx="414">
                  <c:v>-2.8136718900000002</c:v>
                </c:pt>
                <c:pt idx="415">
                  <c:v>-2.8000000100000002</c:v>
                </c:pt>
                <c:pt idx="416">
                  <c:v>-2.7863281400000002</c:v>
                </c:pt>
                <c:pt idx="417">
                  <c:v>-2.7726562600000002</c:v>
                </c:pt>
                <c:pt idx="418">
                  <c:v>-2.7550781400000002</c:v>
                </c:pt>
                <c:pt idx="419">
                  <c:v>-2.7375000100000002</c:v>
                </c:pt>
                <c:pt idx="420">
                  <c:v>-2.7257812600000002</c:v>
                </c:pt>
                <c:pt idx="421">
                  <c:v>-2.7082031400000002</c:v>
                </c:pt>
                <c:pt idx="422">
                  <c:v>-2.6906250100000002</c:v>
                </c:pt>
                <c:pt idx="423">
                  <c:v>-2.6730468900000002</c:v>
                </c:pt>
                <c:pt idx="424">
                  <c:v>-2.6515625100000002</c:v>
                </c:pt>
                <c:pt idx="425">
                  <c:v>-2.6378906400000002</c:v>
                </c:pt>
                <c:pt idx="426">
                  <c:v>-2.6203125100000002</c:v>
                </c:pt>
                <c:pt idx="427">
                  <c:v>-2.6007812600000002</c:v>
                </c:pt>
                <c:pt idx="428">
                  <c:v>-2.5773437600000002</c:v>
                </c:pt>
                <c:pt idx="429">
                  <c:v>-2.5539062600000002</c:v>
                </c:pt>
                <c:pt idx="430">
                  <c:v>-2.5343750100000002</c:v>
                </c:pt>
                <c:pt idx="431">
                  <c:v>-2.5128906400000002</c:v>
                </c:pt>
                <c:pt idx="432">
                  <c:v>-2.4894531400000002</c:v>
                </c:pt>
                <c:pt idx="433">
                  <c:v>-2.4621093900000002</c:v>
                </c:pt>
                <c:pt idx="434">
                  <c:v>-2.4425781400000002</c:v>
                </c:pt>
                <c:pt idx="435">
                  <c:v>-2.4171875100000002</c:v>
                </c:pt>
                <c:pt idx="436">
                  <c:v>-2.3937500100000002</c:v>
                </c:pt>
                <c:pt idx="437">
                  <c:v>-2.3683593900000002</c:v>
                </c:pt>
                <c:pt idx="438">
                  <c:v>-2.3449218900000002</c:v>
                </c:pt>
                <c:pt idx="439">
                  <c:v>-2.3195312600000002</c:v>
                </c:pt>
                <c:pt idx="440">
                  <c:v>-2.2902343900000002</c:v>
                </c:pt>
                <c:pt idx="441">
                  <c:v>-2.2667968900000002</c:v>
                </c:pt>
                <c:pt idx="442">
                  <c:v>-2.2394531400000002</c:v>
                </c:pt>
                <c:pt idx="443">
                  <c:v>-2.2140625100000002</c:v>
                </c:pt>
                <c:pt idx="444">
                  <c:v>-2.1847656400000002</c:v>
                </c:pt>
                <c:pt idx="445">
                  <c:v>-2.1554687600000002</c:v>
                </c:pt>
                <c:pt idx="446">
                  <c:v>-2.1261718900000002</c:v>
                </c:pt>
                <c:pt idx="447">
                  <c:v>-2.0949218900000002</c:v>
                </c:pt>
                <c:pt idx="448">
                  <c:v>-2.0675781400000002</c:v>
                </c:pt>
                <c:pt idx="449">
                  <c:v>-2.0363281400000002</c:v>
                </c:pt>
                <c:pt idx="450">
                  <c:v>-2.0050781400000002</c:v>
                </c:pt>
                <c:pt idx="451">
                  <c:v>-1.97773439</c:v>
                </c:pt>
                <c:pt idx="452">
                  <c:v>-1.94648439</c:v>
                </c:pt>
                <c:pt idx="453">
                  <c:v>-1.91523439</c:v>
                </c:pt>
                <c:pt idx="454">
                  <c:v>-1.88593751</c:v>
                </c:pt>
                <c:pt idx="455">
                  <c:v>-1.85273439</c:v>
                </c:pt>
                <c:pt idx="456">
                  <c:v>-1.82148439</c:v>
                </c:pt>
                <c:pt idx="457">
                  <c:v>-1.78828126</c:v>
                </c:pt>
                <c:pt idx="458">
                  <c:v>-1.75312501</c:v>
                </c:pt>
                <c:pt idx="459">
                  <c:v>-1.71992189</c:v>
                </c:pt>
                <c:pt idx="460">
                  <c:v>-1.68671876</c:v>
                </c:pt>
                <c:pt idx="461">
                  <c:v>-1.65351564</c:v>
                </c:pt>
                <c:pt idx="462">
                  <c:v>-1.61835939</c:v>
                </c:pt>
                <c:pt idx="463">
                  <c:v>-1.58515626</c:v>
                </c:pt>
                <c:pt idx="464">
                  <c:v>-1.54804689</c:v>
                </c:pt>
                <c:pt idx="465">
                  <c:v>-1.51289064</c:v>
                </c:pt>
                <c:pt idx="466">
                  <c:v>-1.47578126</c:v>
                </c:pt>
                <c:pt idx="467">
                  <c:v>-1.44062501</c:v>
                </c:pt>
                <c:pt idx="468">
                  <c:v>-1.40351564</c:v>
                </c:pt>
                <c:pt idx="469">
                  <c:v>-1.36445314</c:v>
                </c:pt>
                <c:pt idx="470">
                  <c:v>-1.32539064</c:v>
                </c:pt>
                <c:pt idx="471">
                  <c:v>-1.28828126</c:v>
                </c:pt>
                <c:pt idx="472">
                  <c:v>-1.25117189</c:v>
                </c:pt>
                <c:pt idx="473">
                  <c:v>-1.21601564</c:v>
                </c:pt>
                <c:pt idx="474">
                  <c:v>-1.17695314</c:v>
                </c:pt>
                <c:pt idx="475">
                  <c:v>-1.13789064</c:v>
                </c:pt>
                <c:pt idx="476">
                  <c:v>-1.10078126</c:v>
                </c:pt>
                <c:pt idx="477">
                  <c:v>-1.06562501</c:v>
                </c:pt>
                <c:pt idx="478">
                  <c:v>-1.02851564</c:v>
                </c:pt>
                <c:pt idx="479">
                  <c:v>-0.98945313999999995</c:v>
                </c:pt>
                <c:pt idx="480">
                  <c:v>-0.95039063999999995</c:v>
                </c:pt>
                <c:pt idx="481">
                  <c:v>-0.91132813999999995</c:v>
                </c:pt>
                <c:pt idx="482">
                  <c:v>-0.87226563999999995</c:v>
                </c:pt>
                <c:pt idx="483">
                  <c:v>-0.83515625999999998</c:v>
                </c:pt>
                <c:pt idx="484">
                  <c:v>-0.79609375999999998</c:v>
                </c:pt>
                <c:pt idx="485">
                  <c:v>-0.75898438999999995</c:v>
                </c:pt>
                <c:pt idx="486">
                  <c:v>-0.71992188999999995</c:v>
                </c:pt>
                <c:pt idx="487">
                  <c:v>-0.67890625999999998</c:v>
                </c:pt>
                <c:pt idx="488">
                  <c:v>-0.63789063999999995</c:v>
                </c:pt>
                <c:pt idx="489">
                  <c:v>-0.59687500999999998</c:v>
                </c:pt>
                <c:pt idx="490">
                  <c:v>-0.55781250999999998</c:v>
                </c:pt>
                <c:pt idx="491">
                  <c:v>-0.52070313999999995</c:v>
                </c:pt>
                <c:pt idx="492">
                  <c:v>-0.48359375999999998</c:v>
                </c:pt>
                <c:pt idx="493">
                  <c:v>-0.44648439000000001</c:v>
                </c:pt>
                <c:pt idx="494">
                  <c:v>-0.41132814000000001</c:v>
                </c:pt>
                <c:pt idx="495">
                  <c:v>-0.37421875999999998</c:v>
                </c:pt>
                <c:pt idx="496">
                  <c:v>-0.33515625999999998</c:v>
                </c:pt>
                <c:pt idx="497">
                  <c:v>-0.29804689000000001</c:v>
                </c:pt>
                <c:pt idx="498">
                  <c:v>-0.25898439000000001</c:v>
                </c:pt>
                <c:pt idx="499">
                  <c:v>-0.21796876000000001</c:v>
                </c:pt>
                <c:pt idx="500">
                  <c:v>-0.17890626000000001</c:v>
                </c:pt>
                <c:pt idx="501">
                  <c:v>-0.13789064000000001</c:v>
                </c:pt>
                <c:pt idx="502">
                  <c:v>-9.8828139999999995E-2</c:v>
                </c:pt>
                <c:pt idx="503">
                  <c:v>-6.1718759999999998E-2</c:v>
                </c:pt>
                <c:pt idx="504">
                  <c:v>-2.4609389999999998E-2</c:v>
                </c:pt>
                <c:pt idx="505">
                  <c:v>1.6406239999999999E-2</c:v>
                </c:pt>
                <c:pt idx="506">
                  <c:v>5.5468740000000002E-2</c:v>
                </c:pt>
                <c:pt idx="507">
                  <c:v>9.4531240000000002E-2</c:v>
                </c:pt>
                <c:pt idx="508">
                  <c:v>0.13164060999999999</c:v>
                </c:pt>
                <c:pt idx="509">
                  <c:v>0.16874998999999999</c:v>
                </c:pt>
                <c:pt idx="510">
                  <c:v>0.20585935999999999</c:v>
                </c:pt>
                <c:pt idx="511">
                  <c:v>0.24296873999999999</c:v>
                </c:pt>
                <c:pt idx="512">
                  <c:v>0.28007810999999999</c:v>
                </c:pt>
                <c:pt idx="513">
                  <c:v>0.31914060999999999</c:v>
                </c:pt>
                <c:pt idx="514">
                  <c:v>0.35624999000000002</c:v>
                </c:pt>
                <c:pt idx="515">
                  <c:v>0.39140624000000002</c:v>
                </c:pt>
                <c:pt idx="516">
                  <c:v>0.42851560999999999</c:v>
                </c:pt>
                <c:pt idx="517">
                  <c:v>0.46757810999999999</c:v>
                </c:pt>
                <c:pt idx="518">
                  <c:v>0.50664061000000005</c:v>
                </c:pt>
                <c:pt idx="519">
                  <c:v>0.54179686000000005</c:v>
                </c:pt>
                <c:pt idx="520">
                  <c:v>0.57890624000000002</c:v>
                </c:pt>
                <c:pt idx="521">
                  <c:v>0.61406249000000002</c:v>
                </c:pt>
                <c:pt idx="522">
                  <c:v>0.64921874000000002</c:v>
                </c:pt>
                <c:pt idx="523">
                  <c:v>0.68437499000000002</c:v>
                </c:pt>
                <c:pt idx="524">
                  <c:v>0.71953124000000002</c:v>
                </c:pt>
                <c:pt idx="525">
                  <c:v>0.75468749000000002</c:v>
                </c:pt>
                <c:pt idx="526">
                  <c:v>0.78789061000000005</c:v>
                </c:pt>
                <c:pt idx="527">
                  <c:v>0.81914061000000005</c:v>
                </c:pt>
                <c:pt idx="528">
                  <c:v>0.85234374000000002</c:v>
                </c:pt>
                <c:pt idx="529">
                  <c:v>0.88554686000000005</c:v>
                </c:pt>
                <c:pt idx="530">
                  <c:v>0.92070311000000005</c:v>
                </c:pt>
                <c:pt idx="531">
                  <c:v>0.95390624000000002</c:v>
                </c:pt>
                <c:pt idx="532">
                  <c:v>0.98515624000000002</c:v>
                </c:pt>
                <c:pt idx="533">
                  <c:v>1.01445311</c:v>
                </c:pt>
                <c:pt idx="534">
                  <c:v>1.04765624</c:v>
                </c:pt>
                <c:pt idx="535">
                  <c:v>1.07890624</c:v>
                </c:pt>
                <c:pt idx="536">
                  <c:v>1.10624999</c:v>
                </c:pt>
                <c:pt idx="537">
                  <c:v>1.13554686</c:v>
                </c:pt>
                <c:pt idx="538">
                  <c:v>1.16484374</c:v>
                </c:pt>
                <c:pt idx="539">
                  <c:v>1.19218749</c:v>
                </c:pt>
                <c:pt idx="540">
                  <c:v>1.22343749</c:v>
                </c:pt>
                <c:pt idx="541">
                  <c:v>1.25273436</c:v>
                </c:pt>
                <c:pt idx="542">
                  <c:v>1.28007811</c:v>
                </c:pt>
                <c:pt idx="543">
                  <c:v>1.30937499</c:v>
                </c:pt>
                <c:pt idx="544">
                  <c:v>1.33671874</c:v>
                </c:pt>
                <c:pt idx="545">
                  <c:v>1.36210936</c:v>
                </c:pt>
                <c:pt idx="546">
                  <c:v>1.38749999</c:v>
                </c:pt>
                <c:pt idx="547">
                  <c:v>1.41679686</c:v>
                </c:pt>
                <c:pt idx="548">
                  <c:v>1.44218749</c:v>
                </c:pt>
                <c:pt idx="549">
                  <c:v>1.46367186</c:v>
                </c:pt>
                <c:pt idx="550">
                  <c:v>1.49101561</c:v>
                </c:pt>
                <c:pt idx="551">
                  <c:v>1.51445311</c:v>
                </c:pt>
                <c:pt idx="552">
                  <c:v>1.53789061</c:v>
                </c:pt>
                <c:pt idx="553">
                  <c:v>1.55742186</c:v>
                </c:pt>
                <c:pt idx="554">
                  <c:v>1.58476561</c:v>
                </c:pt>
                <c:pt idx="555">
                  <c:v>1.60820311</c:v>
                </c:pt>
                <c:pt idx="556">
                  <c:v>1.62968749</c:v>
                </c:pt>
                <c:pt idx="557">
                  <c:v>1.64921874</c:v>
                </c:pt>
                <c:pt idx="558">
                  <c:v>1.67265624</c:v>
                </c:pt>
                <c:pt idx="559">
                  <c:v>1.69414061</c:v>
                </c:pt>
                <c:pt idx="560">
                  <c:v>1.71367186</c:v>
                </c:pt>
                <c:pt idx="561">
                  <c:v>1.73124999</c:v>
                </c:pt>
                <c:pt idx="562">
                  <c:v>1.74882811</c:v>
                </c:pt>
                <c:pt idx="563">
                  <c:v>1.77226561</c:v>
                </c:pt>
                <c:pt idx="564">
                  <c:v>1.78789061</c:v>
                </c:pt>
                <c:pt idx="565">
                  <c:v>1.80546874</c:v>
                </c:pt>
                <c:pt idx="566">
                  <c:v>1.82109374</c:v>
                </c:pt>
                <c:pt idx="567">
                  <c:v>1.83476561</c:v>
                </c:pt>
                <c:pt idx="568">
                  <c:v>1.85039061</c:v>
                </c:pt>
                <c:pt idx="569">
                  <c:v>1.86601561</c:v>
                </c:pt>
                <c:pt idx="570">
                  <c:v>1.87968749</c:v>
                </c:pt>
                <c:pt idx="571">
                  <c:v>1.89335936</c:v>
                </c:pt>
                <c:pt idx="572">
                  <c:v>1.90507811</c:v>
                </c:pt>
                <c:pt idx="573">
                  <c:v>1.91289061</c:v>
                </c:pt>
                <c:pt idx="574">
                  <c:v>1.92460936</c:v>
                </c:pt>
                <c:pt idx="575">
                  <c:v>1.93632811</c:v>
                </c:pt>
                <c:pt idx="576">
                  <c:v>1.95390624</c:v>
                </c:pt>
                <c:pt idx="577">
                  <c:v>1.96367186</c:v>
                </c:pt>
                <c:pt idx="578">
                  <c:v>1.97148436</c:v>
                </c:pt>
                <c:pt idx="579">
                  <c:v>1.98124999</c:v>
                </c:pt>
                <c:pt idx="580">
                  <c:v>1.98906249</c:v>
                </c:pt>
                <c:pt idx="581">
                  <c:v>1.99687499</c:v>
                </c:pt>
                <c:pt idx="582">
                  <c:v>2.0007812399999998</c:v>
                </c:pt>
                <c:pt idx="583">
                  <c:v>2.0066406099999998</c:v>
                </c:pt>
                <c:pt idx="584">
                  <c:v>2.0105468599999998</c:v>
                </c:pt>
                <c:pt idx="585">
                  <c:v>2.0164062399999998</c:v>
                </c:pt>
                <c:pt idx="586">
                  <c:v>2.0203124899999998</c:v>
                </c:pt>
                <c:pt idx="587">
                  <c:v>2.0242187399999998</c:v>
                </c:pt>
                <c:pt idx="588">
                  <c:v>2.0281249899999998</c:v>
                </c:pt>
                <c:pt idx="589">
                  <c:v>2.0300781099999998</c:v>
                </c:pt>
                <c:pt idx="590">
                  <c:v>2.0320312399999998</c:v>
                </c:pt>
                <c:pt idx="591">
                  <c:v>2.0339843599999998</c:v>
                </c:pt>
                <c:pt idx="592">
                  <c:v>2.0339843599999998</c:v>
                </c:pt>
                <c:pt idx="593">
                  <c:v>2.0339843599999998</c:v>
                </c:pt>
                <c:pt idx="594">
                  <c:v>2.0339843599999998</c:v>
                </c:pt>
                <c:pt idx="595">
                  <c:v>2.0320312399999998</c:v>
                </c:pt>
                <c:pt idx="596">
                  <c:v>2.0320312399999998</c:v>
                </c:pt>
                <c:pt idx="597">
                  <c:v>2.0281249899999998</c:v>
                </c:pt>
                <c:pt idx="598">
                  <c:v>2.0261718599999998</c:v>
                </c:pt>
                <c:pt idx="599">
                  <c:v>2.0222656099999998</c:v>
                </c:pt>
                <c:pt idx="600">
                  <c:v>2.0183593599999998</c:v>
                </c:pt>
                <c:pt idx="601">
                  <c:v>2.0144531099999998</c:v>
                </c:pt>
                <c:pt idx="602">
                  <c:v>2.0085937399999998</c:v>
                </c:pt>
                <c:pt idx="603">
                  <c:v>2.0046874899999998</c:v>
                </c:pt>
                <c:pt idx="604">
                  <c:v>2.0007812399999998</c:v>
                </c:pt>
                <c:pt idx="605">
                  <c:v>1.99296874</c:v>
                </c:pt>
                <c:pt idx="606">
                  <c:v>1.98515624</c:v>
                </c:pt>
                <c:pt idx="607">
                  <c:v>1.97734374</c:v>
                </c:pt>
                <c:pt idx="608">
                  <c:v>1.96953124</c:v>
                </c:pt>
                <c:pt idx="609">
                  <c:v>1.95976561</c:v>
                </c:pt>
                <c:pt idx="610">
                  <c:v>1.94804686</c:v>
                </c:pt>
                <c:pt idx="611">
                  <c:v>1.93242186</c:v>
                </c:pt>
                <c:pt idx="612">
                  <c:v>1.91874999</c:v>
                </c:pt>
                <c:pt idx="613">
                  <c:v>1.90898436</c:v>
                </c:pt>
                <c:pt idx="614">
                  <c:v>1.90117186</c:v>
                </c:pt>
                <c:pt idx="615">
                  <c:v>1.88749999</c:v>
                </c:pt>
                <c:pt idx="616">
                  <c:v>1.87382811</c:v>
                </c:pt>
                <c:pt idx="617">
                  <c:v>1.86015624</c:v>
                </c:pt>
                <c:pt idx="618">
                  <c:v>1.84453124</c:v>
                </c:pt>
                <c:pt idx="619">
                  <c:v>1.82890624</c:v>
                </c:pt>
                <c:pt idx="620">
                  <c:v>1.81523436</c:v>
                </c:pt>
                <c:pt idx="621">
                  <c:v>1.79960936</c:v>
                </c:pt>
                <c:pt idx="622">
                  <c:v>1.78203124</c:v>
                </c:pt>
                <c:pt idx="623">
                  <c:v>1.76249999</c:v>
                </c:pt>
                <c:pt idx="624">
                  <c:v>1.74101561</c:v>
                </c:pt>
                <c:pt idx="625">
                  <c:v>1.72539061</c:v>
                </c:pt>
                <c:pt idx="626">
                  <c:v>1.70585936</c:v>
                </c:pt>
                <c:pt idx="627">
                  <c:v>1.68632811</c:v>
                </c:pt>
                <c:pt idx="628">
                  <c:v>1.66484374</c:v>
                </c:pt>
                <c:pt idx="629">
                  <c:v>1.64140624</c:v>
                </c:pt>
                <c:pt idx="630">
                  <c:v>1.62187499</c:v>
                </c:pt>
                <c:pt idx="631">
                  <c:v>1.60039061</c:v>
                </c:pt>
                <c:pt idx="632">
                  <c:v>1.57499999</c:v>
                </c:pt>
                <c:pt idx="633">
                  <c:v>1.54765624</c:v>
                </c:pt>
                <c:pt idx="634">
                  <c:v>1.53007811</c:v>
                </c:pt>
                <c:pt idx="635">
                  <c:v>1.50468749</c:v>
                </c:pt>
                <c:pt idx="636">
                  <c:v>1.48124999</c:v>
                </c:pt>
                <c:pt idx="637">
                  <c:v>1.45585936</c:v>
                </c:pt>
                <c:pt idx="638">
                  <c:v>1.43242186</c:v>
                </c:pt>
                <c:pt idx="639">
                  <c:v>1.40703124</c:v>
                </c:pt>
                <c:pt idx="640">
                  <c:v>1.37773436</c:v>
                </c:pt>
                <c:pt idx="641">
                  <c:v>1.35429686</c:v>
                </c:pt>
                <c:pt idx="642">
                  <c:v>1.32695311</c:v>
                </c:pt>
                <c:pt idx="643">
                  <c:v>1.29765624</c:v>
                </c:pt>
                <c:pt idx="644">
                  <c:v>1.26835936</c:v>
                </c:pt>
                <c:pt idx="645">
                  <c:v>1.24101561</c:v>
                </c:pt>
                <c:pt idx="646">
                  <c:v>1.21171874</c:v>
                </c:pt>
                <c:pt idx="647">
                  <c:v>1.18046874</c:v>
                </c:pt>
                <c:pt idx="648">
                  <c:v>1.15507811</c:v>
                </c:pt>
                <c:pt idx="649">
                  <c:v>1.12578124</c:v>
                </c:pt>
                <c:pt idx="650">
                  <c:v>1.09648436</c:v>
                </c:pt>
                <c:pt idx="651">
                  <c:v>1.06718749</c:v>
                </c:pt>
                <c:pt idx="652">
                  <c:v>1.03593749</c:v>
                </c:pt>
                <c:pt idx="653">
                  <c:v>1.00273436</c:v>
                </c:pt>
                <c:pt idx="654">
                  <c:v>0.97343749000000002</c:v>
                </c:pt>
                <c:pt idx="655">
                  <c:v>0.94218749000000002</c:v>
                </c:pt>
                <c:pt idx="656">
                  <c:v>0.90703124000000002</c:v>
                </c:pt>
                <c:pt idx="657">
                  <c:v>0.87382811000000005</c:v>
                </c:pt>
                <c:pt idx="658">
                  <c:v>0.84062499000000002</c:v>
                </c:pt>
                <c:pt idx="659">
                  <c:v>0.80742186000000005</c:v>
                </c:pt>
                <c:pt idx="660">
                  <c:v>0.77617186000000005</c:v>
                </c:pt>
                <c:pt idx="661">
                  <c:v>0.74101561000000005</c:v>
                </c:pt>
                <c:pt idx="662">
                  <c:v>0.70585936000000005</c:v>
                </c:pt>
                <c:pt idx="663">
                  <c:v>0.67265624000000002</c:v>
                </c:pt>
                <c:pt idx="664">
                  <c:v>0.63749999000000002</c:v>
                </c:pt>
                <c:pt idx="665">
                  <c:v>0.60039061000000005</c:v>
                </c:pt>
                <c:pt idx="666">
                  <c:v>0.56523436000000005</c:v>
                </c:pt>
                <c:pt idx="667">
                  <c:v>0.53007811000000005</c:v>
                </c:pt>
                <c:pt idx="668">
                  <c:v>0.49296874000000002</c:v>
                </c:pt>
                <c:pt idx="669">
                  <c:v>0.45195310999999999</c:v>
                </c:pt>
                <c:pt idx="670">
                  <c:v>0.41484374000000002</c:v>
                </c:pt>
                <c:pt idx="671">
                  <c:v>0.37968749000000002</c:v>
                </c:pt>
                <c:pt idx="672">
                  <c:v>0.34257810999999999</c:v>
                </c:pt>
                <c:pt idx="673">
                  <c:v>0.30546874000000002</c:v>
                </c:pt>
                <c:pt idx="674">
                  <c:v>0.26640624000000002</c:v>
                </c:pt>
                <c:pt idx="675">
                  <c:v>0.22929685999999999</c:v>
                </c:pt>
                <c:pt idx="676">
                  <c:v>0.19218748999999999</c:v>
                </c:pt>
                <c:pt idx="677">
                  <c:v>0.15507810999999999</c:v>
                </c:pt>
                <c:pt idx="678">
                  <c:v>0.11796874</c:v>
                </c:pt>
                <c:pt idx="679">
                  <c:v>8.0859360000000005E-2</c:v>
                </c:pt>
                <c:pt idx="680">
                  <c:v>4.1796859999999998E-2</c:v>
                </c:pt>
                <c:pt idx="681">
                  <c:v>7.8123999999999999E-4</c:v>
                </c:pt>
                <c:pt idx="682">
                  <c:v>-3.8281259999999998E-2</c:v>
                </c:pt>
                <c:pt idx="683">
                  <c:v>-7.5390639999999995E-2</c:v>
                </c:pt>
                <c:pt idx="684">
                  <c:v>-0.11445313999999999</c:v>
                </c:pt>
                <c:pt idx="685">
                  <c:v>-0.15351564000000001</c:v>
                </c:pt>
                <c:pt idx="686">
                  <c:v>-0.19257814000000001</c:v>
                </c:pt>
                <c:pt idx="687">
                  <c:v>-0.23359376000000001</c:v>
                </c:pt>
                <c:pt idx="688">
                  <c:v>-0.27265625999999998</c:v>
                </c:pt>
                <c:pt idx="689">
                  <c:v>-0.30976564000000001</c:v>
                </c:pt>
                <c:pt idx="690">
                  <c:v>-0.34882814000000001</c:v>
                </c:pt>
                <c:pt idx="691">
                  <c:v>-0.38593750999999998</c:v>
                </c:pt>
                <c:pt idx="692">
                  <c:v>-0.42304689000000001</c:v>
                </c:pt>
                <c:pt idx="693">
                  <c:v>-0.45820314000000001</c:v>
                </c:pt>
                <c:pt idx="694">
                  <c:v>-0.49726564000000001</c:v>
                </c:pt>
                <c:pt idx="695">
                  <c:v>-0.53242188999999995</c:v>
                </c:pt>
                <c:pt idx="696">
                  <c:v>-0.57148438999999995</c:v>
                </c:pt>
                <c:pt idx="697">
                  <c:v>-0.61250000999999998</c:v>
                </c:pt>
                <c:pt idx="698">
                  <c:v>-0.65156250999999998</c:v>
                </c:pt>
                <c:pt idx="699">
                  <c:v>-0.69453125999999998</c:v>
                </c:pt>
                <c:pt idx="700">
                  <c:v>-0.73359375999999998</c:v>
                </c:pt>
                <c:pt idx="701">
                  <c:v>-0.77265625999999998</c:v>
                </c:pt>
                <c:pt idx="702">
                  <c:v>-0.80976563999999995</c:v>
                </c:pt>
                <c:pt idx="703">
                  <c:v>-0.84882813999999995</c:v>
                </c:pt>
                <c:pt idx="704">
                  <c:v>-0.88789063999999995</c:v>
                </c:pt>
                <c:pt idx="705">
                  <c:v>-0.92695313999999995</c:v>
                </c:pt>
                <c:pt idx="706">
                  <c:v>-0.96601563999999995</c:v>
                </c:pt>
                <c:pt idx="707">
                  <c:v>-1.00312501</c:v>
                </c:pt>
                <c:pt idx="708">
                  <c:v>-1.04218751</c:v>
                </c:pt>
                <c:pt idx="709">
                  <c:v>-1.07734376</c:v>
                </c:pt>
                <c:pt idx="710">
                  <c:v>-1.11445314</c:v>
                </c:pt>
                <c:pt idx="711">
                  <c:v>-1.15351564</c:v>
                </c:pt>
                <c:pt idx="712">
                  <c:v>-1.19062501</c:v>
                </c:pt>
                <c:pt idx="713">
                  <c:v>-1.22773439</c:v>
                </c:pt>
                <c:pt idx="714">
                  <c:v>-1.26484376</c:v>
                </c:pt>
                <c:pt idx="715">
                  <c:v>-1.30195314</c:v>
                </c:pt>
                <c:pt idx="716">
                  <c:v>-1.33906251</c:v>
                </c:pt>
                <c:pt idx="717">
                  <c:v>-1.37812501</c:v>
                </c:pt>
                <c:pt idx="718">
                  <c:v>-1.41718751</c:v>
                </c:pt>
                <c:pt idx="719">
                  <c:v>-1.45234376</c:v>
                </c:pt>
                <c:pt idx="720">
                  <c:v>-1.48945314</c:v>
                </c:pt>
                <c:pt idx="721">
                  <c:v>-1.52656251</c:v>
                </c:pt>
                <c:pt idx="722">
                  <c:v>-1.55976564</c:v>
                </c:pt>
                <c:pt idx="723">
                  <c:v>-1.59687501</c:v>
                </c:pt>
                <c:pt idx="724">
                  <c:v>-1.63203126</c:v>
                </c:pt>
                <c:pt idx="725">
                  <c:v>-1.66523439</c:v>
                </c:pt>
                <c:pt idx="726">
                  <c:v>-1.70039064</c:v>
                </c:pt>
                <c:pt idx="727">
                  <c:v>-1.73164064</c:v>
                </c:pt>
                <c:pt idx="728">
                  <c:v>-1.76679689</c:v>
                </c:pt>
                <c:pt idx="729">
                  <c:v>-1.80195314</c:v>
                </c:pt>
                <c:pt idx="730">
                  <c:v>-1.83320314</c:v>
                </c:pt>
                <c:pt idx="731">
                  <c:v>-1.86445314</c:v>
                </c:pt>
                <c:pt idx="732">
                  <c:v>-1.89765626</c:v>
                </c:pt>
                <c:pt idx="733">
                  <c:v>-1.92500001</c:v>
                </c:pt>
                <c:pt idx="734">
                  <c:v>-1.95820314</c:v>
                </c:pt>
                <c:pt idx="735">
                  <c:v>-1.98750001</c:v>
                </c:pt>
                <c:pt idx="736">
                  <c:v>-2.0167968900000002</c:v>
                </c:pt>
                <c:pt idx="737">
                  <c:v>-2.0480468900000002</c:v>
                </c:pt>
                <c:pt idx="738">
                  <c:v>-2.0792968900000002</c:v>
                </c:pt>
                <c:pt idx="739">
                  <c:v>-2.1046875100000002</c:v>
                </c:pt>
                <c:pt idx="740">
                  <c:v>-2.1378906400000002</c:v>
                </c:pt>
                <c:pt idx="741">
                  <c:v>-2.1671875100000002</c:v>
                </c:pt>
                <c:pt idx="742">
                  <c:v>-2.1945312600000002</c:v>
                </c:pt>
                <c:pt idx="743">
                  <c:v>-2.2238281400000002</c:v>
                </c:pt>
                <c:pt idx="744">
                  <c:v>-2.2511718900000002</c:v>
                </c:pt>
                <c:pt idx="745">
                  <c:v>-2.2746093900000002</c:v>
                </c:pt>
                <c:pt idx="746">
                  <c:v>-2.3019531400000002</c:v>
                </c:pt>
                <c:pt idx="747">
                  <c:v>-2.3292968900000002</c:v>
                </c:pt>
                <c:pt idx="748">
                  <c:v>-2.3546875100000002</c:v>
                </c:pt>
                <c:pt idx="749">
                  <c:v>-2.3761718900000002</c:v>
                </c:pt>
                <c:pt idx="750">
                  <c:v>-2.4015625100000002</c:v>
                </c:pt>
                <c:pt idx="751">
                  <c:v>-2.4269531400000002</c:v>
                </c:pt>
                <c:pt idx="752">
                  <c:v>-2.4503906400000002</c:v>
                </c:pt>
                <c:pt idx="753">
                  <c:v>-2.4699218900000002</c:v>
                </c:pt>
                <c:pt idx="754">
                  <c:v>-2.4992187600000002</c:v>
                </c:pt>
                <c:pt idx="755">
                  <c:v>-2.5207031400000002</c:v>
                </c:pt>
                <c:pt idx="756">
                  <c:v>-2.5421875100000002</c:v>
                </c:pt>
                <c:pt idx="757">
                  <c:v>-2.5617187600000002</c:v>
                </c:pt>
                <c:pt idx="758">
                  <c:v>-2.5871093900000002</c:v>
                </c:pt>
                <c:pt idx="759">
                  <c:v>-2.6066406400000002</c:v>
                </c:pt>
                <c:pt idx="760">
                  <c:v>-2.6281250100000002</c:v>
                </c:pt>
                <c:pt idx="761">
                  <c:v>-2.6417968900000002</c:v>
                </c:pt>
                <c:pt idx="762">
                  <c:v>-2.6574218900000002</c:v>
                </c:pt>
                <c:pt idx="763">
                  <c:v>-2.6808593900000002</c:v>
                </c:pt>
                <c:pt idx="764">
                  <c:v>-2.6984375100000002</c:v>
                </c:pt>
                <c:pt idx="765">
                  <c:v>-2.7140625100000002</c:v>
                </c:pt>
                <c:pt idx="766">
                  <c:v>-2.7296875100000002</c:v>
                </c:pt>
                <c:pt idx="767">
                  <c:v>-2.7433593900000002</c:v>
                </c:pt>
                <c:pt idx="768">
                  <c:v>-2.7609375100000002</c:v>
                </c:pt>
                <c:pt idx="769">
                  <c:v>-2.7765625100000002</c:v>
                </c:pt>
                <c:pt idx="770">
                  <c:v>-2.7902343900000002</c:v>
                </c:pt>
                <c:pt idx="771">
                  <c:v>-2.8058593900000002</c:v>
                </c:pt>
                <c:pt idx="772">
                  <c:v>-2.8195312600000002</c:v>
                </c:pt>
                <c:pt idx="773">
                  <c:v>-2.8253906400000002</c:v>
                </c:pt>
                <c:pt idx="774">
                  <c:v>-2.8351562600000002</c:v>
                </c:pt>
                <c:pt idx="775">
                  <c:v>-2.8468750100000002</c:v>
                </c:pt>
                <c:pt idx="776">
                  <c:v>-2.8625000100000002</c:v>
                </c:pt>
                <c:pt idx="777">
                  <c:v>-2.8703125100000002</c:v>
                </c:pt>
                <c:pt idx="778">
                  <c:v>-2.8800781400000002</c:v>
                </c:pt>
                <c:pt idx="779">
                  <c:v>-2.8878906400000002</c:v>
                </c:pt>
                <c:pt idx="780">
                  <c:v>-2.8976562600000002</c:v>
                </c:pt>
                <c:pt idx="781">
                  <c:v>-2.9054687600000002</c:v>
                </c:pt>
                <c:pt idx="782">
                  <c:v>-2.9113281400000002</c:v>
                </c:pt>
                <c:pt idx="783">
                  <c:v>-2.9152343900000002</c:v>
                </c:pt>
                <c:pt idx="784">
                  <c:v>-2.9210937600000002</c:v>
                </c:pt>
                <c:pt idx="785">
                  <c:v>-2.9250000100000002</c:v>
                </c:pt>
                <c:pt idx="786">
                  <c:v>-2.9289062600000002</c:v>
                </c:pt>
                <c:pt idx="787">
                  <c:v>-2.9328125100000002</c:v>
                </c:pt>
                <c:pt idx="788">
                  <c:v>-2.9367187600000002</c:v>
                </c:pt>
                <c:pt idx="789">
                  <c:v>-2.9386718900000002</c:v>
                </c:pt>
                <c:pt idx="790">
                  <c:v>-2.9406250100000002</c:v>
                </c:pt>
                <c:pt idx="791">
                  <c:v>-2.9425781400000002</c:v>
                </c:pt>
                <c:pt idx="792">
                  <c:v>-2.9445312600000002</c:v>
                </c:pt>
                <c:pt idx="793">
                  <c:v>-2.9445312600000002</c:v>
                </c:pt>
                <c:pt idx="794">
                  <c:v>-2.9425781400000002</c:v>
                </c:pt>
                <c:pt idx="795">
                  <c:v>-2.9425781400000002</c:v>
                </c:pt>
                <c:pt idx="796">
                  <c:v>-2.9406250100000002</c:v>
                </c:pt>
                <c:pt idx="797">
                  <c:v>-2.9386718900000002</c:v>
                </c:pt>
                <c:pt idx="798">
                  <c:v>-2.9347656400000002</c:v>
                </c:pt>
                <c:pt idx="799">
                  <c:v>-2.9328125100000002</c:v>
                </c:pt>
                <c:pt idx="800">
                  <c:v>-2.9289062600000002</c:v>
                </c:pt>
                <c:pt idx="801">
                  <c:v>-2.9230468900000002</c:v>
                </c:pt>
                <c:pt idx="802">
                  <c:v>-2.9191406400000002</c:v>
                </c:pt>
                <c:pt idx="803">
                  <c:v>-2.9132812600000002</c:v>
                </c:pt>
                <c:pt idx="804">
                  <c:v>-2.9093750100000002</c:v>
                </c:pt>
                <c:pt idx="805">
                  <c:v>-2.9015625100000002</c:v>
                </c:pt>
                <c:pt idx="806">
                  <c:v>-2.8937500100000002</c:v>
                </c:pt>
                <c:pt idx="807">
                  <c:v>-2.8859375100000002</c:v>
                </c:pt>
                <c:pt idx="808">
                  <c:v>-2.8761718900000002</c:v>
                </c:pt>
                <c:pt idx="809">
                  <c:v>-2.8683593900000002</c:v>
                </c:pt>
                <c:pt idx="810">
                  <c:v>-2.8566406400000002</c:v>
                </c:pt>
                <c:pt idx="811">
                  <c:v>-2.8429687600000002</c:v>
                </c:pt>
                <c:pt idx="812">
                  <c:v>-2.8312500100000002</c:v>
                </c:pt>
                <c:pt idx="813">
                  <c:v>-2.8214843900000002</c:v>
                </c:pt>
                <c:pt idx="814">
                  <c:v>-2.8136718900000002</c:v>
                </c:pt>
                <c:pt idx="815">
                  <c:v>-2.8000000100000002</c:v>
                </c:pt>
                <c:pt idx="816">
                  <c:v>-2.7863281400000002</c:v>
                </c:pt>
                <c:pt idx="817">
                  <c:v>-2.7726562600000002</c:v>
                </c:pt>
                <c:pt idx="818">
                  <c:v>-2.7550781400000002</c:v>
                </c:pt>
                <c:pt idx="819">
                  <c:v>-2.7375000100000002</c:v>
                </c:pt>
                <c:pt idx="820">
                  <c:v>-2.7257812600000002</c:v>
                </c:pt>
                <c:pt idx="821">
                  <c:v>-2.7082031400000002</c:v>
                </c:pt>
                <c:pt idx="822">
                  <c:v>-2.6906250100000002</c:v>
                </c:pt>
                <c:pt idx="823">
                  <c:v>-2.6730468900000002</c:v>
                </c:pt>
                <c:pt idx="824">
                  <c:v>-2.6515625100000002</c:v>
                </c:pt>
                <c:pt idx="825">
                  <c:v>-2.6378906400000002</c:v>
                </c:pt>
                <c:pt idx="826">
                  <c:v>-2.6203125100000002</c:v>
                </c:pt>
                <c:pt idx="827">
                  <c:v>-2.6007812600000002</c:v>
                </c:pt>
                <c:pt idx="828">
                  <c:v>-2.5773437600000002</c:v>
                </c:pt>
                <c:pt idx="829">
                  <c:v>-2.5539062600000002</c:v>
                </c:pt>
                <c:pt idx="830">
                  <c:v>-2.5343750100000002</c:v>
                </c:pt>
                <c:pt idx="831">
                  <c:v>-2.5128906400000002</c:v>
                </c:pt>
                <c:pt idx="832">
                  <c:v>-2.4894531400000002</c:v>
                </c:pt>
                <c:pt idx="833">
                  <c:v>-2.4621093900000002</c:v>
                </c:pt>
                <c:pt idx="834">
                  <c:v>-2.4425781400000002</c:v>
                </c:pt>
                <c:pt idx="835">
                  <c:v>-2.4171875100000002</c:v>
                </c:pt>
                <c:pt idx="836">
                  <c:v>-2.3937500100000002</c:v>
                </c:pt>
                <c:pt idx="837">
                  <c:v>-2.3683593900000002</c:v>
                </c:pt>
                <c:pt idx="838">
                  <c:v>-2.3449218900000002</c:v>
                </c:pt>
                <c:pt idx="839">
                  <c:v>-2.3195312600000002</c:v>
                </c:pt>
                <c:pt idx="840">
                  <c:v>-2.2902343900000002</c:v>
                </c:pt>
                <c:pt idx="841">
                  <c:v>-2.2667968900000002</c:v>
                </c:pt>
                <c:pt idx="842">
                  <c:v>-2.2394531400000002</c:v>
                </c:pt>
                <c:pt idx="843">
                  <c:v>-2.2140625100000002</c:v>
                </c:pt>
                <c:pt idx="844">
                  <c:v>-2.1847656400000002</c:v>
                </c:pt>
                <c:pt idx="845">
                  <c:v>-2.1554687600000002</c:v>
                </c:pt>
                <c:pt idx="846">
                  <c:v>-2.1261718900000002</c:v>
                </c:pt>
                <c:pt idx="847">
                  <c:v>-2.0949218900000002</c:v>
                </c:pt>
                <c:pt idx="848">
                  <c:v>-2.0675781400000002</c:v>
                </c:pt>
                <c:pt idx="849">
                  <c:v>-2.0363281400000002</c:v>
                </c:pt>
                <c:pt idx="850">
                  <c:v>-2.0050781400000002</c:v>
                </c:pt>
                <c:pt idx="851">
                  <c:v>-1.97773439</c:v>
                </c:pt>
                <c:pt idx="852">
                  <c:v>-1.94648439</c:v>
                </c:pt>
                <c:pt idx="853">
                  <c:v>-1.91523439</c:v>
                </c:pt>
                <c:pt idx="854">
                  <c:v>-1.88593751</c:v>
                </c:pt>
                <c:pt idx="855">
                  <c:v>-1.85273439</c:v>
                </c:pt>
                <c:pt idx="856">
                  <c:v>-1.82148439</c:v>
                </c:pt>
                <c:pt idx="857">
                  <c:v>-1.78828126</c:v>
                </c:pt>
                <c:pt idx="858">
                  <c:v>-1.75312501</c:v>
                </c:pt>
                <c:pt idx="859">
                  <c:v>-1.71992189</c:v>
                </c:pt>
                <c:pt idx="860">
                  <c:v>-1.68671876</c:v>
                </c:pt>
                <c:pt idx="861">
                  <c:v>-1.65156251</c:v>
                </c:pt>
                <c:pt idx="862">
                  <c:v>-1.61835939</c:v>
                </c:pt>
                <c:pt idx="863">
                  <c:v>-1.58515626</c:v>
                </c:pt>
                <c:pt idx="864">
                  <c:v>-1.54804689</c:v>
                </c:pt>
                <c:pt idx="865">
                  <c:v>-1.51289064</c:v>
                </c:pt>
                <c:pt idx="866">
                  <c:v>-1.47578126</c:v>
                </c:pt>
                <c:pt idx="867">
                  <c:v>-1.44062501</c:v>
                </c:pt>
                <c:pt idx="868">
                  <c:v>-1.40351564</c:v>
                </c:pt>
                <c:pt idx="869">
                  <c:v>-1.36445314</c:v>
                </c:pt>
                <c:pt idx="870">
                  <c:v>-1.32539064</c:v>
                </c:pt>
                <c:pt idx="871">
                  <c:v>-1.28828126</c:v>
                </c:pt>
                <c:pt idx="872">
                  <c:v>-1.25117189</c:v>
                </c:pt>
                <c:pt idx="873">
                  <c:v>-1.21601564</c:v>
                </c:pt>
                <c:pt idx="874">
                  <c:v>-1.17695314</c:v>
                </c:pt>
                <c:pt idx="875">
                  <c:v>-1.13789064</c:v>
                </c:pt>
                <c:pt idx="876">
                  <c:v>-1.10078126</c:v>
                </c:pt>
                <c:pt idx="877">
                  <c:v>-1.06562501</c:v>
                </c:pt>
                <c:pt idx="878">
                  <c:v>-1.02656251</c:v>
                </c:pt>
                <c:pt idx="879">
                  <c:v>-0.98945313999999995</c:v>
                </c:pt>
                <c:pt idx="880">
                  <c:v>-0.95039063999999995</c:v>
                </c:pt>
                <c:pt idx="881">
                  <c:v>-0.91132813999999995</c:v>
                </c:pt>
                <c:pt idx="882">
                  <c:v>-0.87226563999999995</c:v>
                </c:pt>
                <c:pt idx="883">
                  <c:v>-0.83515625999999998</c:v>
                </c:pt>
                <c:pt idx="884">
                  <c:v>-0.79609375999999998</c:v>
                </c:pt>
                <c:pt idx="885">
                  <c:v>-0.75898438999999995</c:v>
                </c:pt>
                <c:pt idx="886">
                  <c:v>-0.71992188999999995</c:v>
                </c:pt>
                <c:pt idx="887">
                  <c:v>-0.67890625999999998</c:v>
                </c:pt>
                <c:pt idx="888">
                  <c:v>-0.63789063999999995</c:v>
                </c:pt>
                <c:pt idx="889">
                  <c:v>-0.59687500999999998</c:v>
                </c:pt>
                <c:pt idx="890">
                  <c:v>-0.55781250999999998</c:v>
                </c:pt>
                <c:pt idx="891">
                  <c:v>-0.52070313999999995</c:v>
                </c:pt>
                <c:pt idx="892">
                  <c:v>-0.48359375999999998</c:v>
                </c:pt>
                <c:pt idx="893">
                  <c:v>-0.44648439000000001</c:v>
                </c:pt>
                <c:pt idx="894">
                  <c:v>-0.41132814000000001</c:v>
                </c:pt>
                <c:pt idx="895">
                  <c:v>-0.37421875999999998</c:v>
                </c:pt>
                <c:pt idx="896">
                  <c:v>-0.33515625999999998</c:v>
                </c:pt>
                <c:pt idx="897">
                  <c:v>-0.29804689000000001</c:v>
                </c:pt>
                <c:pt idx="898">
                  <c:v>-0.25898439000000001</c:v>
                </c:pt>
                <c:pt idx="899">
                  <c:v>-0.21796876000000001</c:v>
                </c:pt>
                <c:pt idx="900">
                  <c:v>-0.17890626000000001</c:v>
                </c:pt>
                <c:pt idx="901">
                  <c:v>-0.13789064000000001</c:v>
                </c:pt>
                <c:pt idx="902">
                  <c:v>-9.8828139999999995E-2</c:v>
                </c:pt>
                <c:pt idx="903">
                  <c:v>-6.1718759999999998E-2</c:v>
                </c:pt>
                <c:pt idx="904">
                  <c:v>-2.4609389999999998E-2</c:v>
                </c:pt>
                <c:pt idx="905">
                  <c:v>1.6406239999999999E-2</c:v>
                </c:pt>
                <c:pt idx="906">
                  <c:v>5.5468740000000002E-2</c:v>
                </c:pt>
                <c:pt idx="907">
                  <c:v>9.4531240000000002E-2</c:v>
                </c:pt>
                <c:pt idx="908">
                  <c:v>0.13164060999999999</c:v>
                </c:pt>
                <c:pt idx="909">
                  <c:v>0.16874998999999999</c:v>
                </c:pt>
                <c:pt idx="910">
                  <c:v>0.20585935999999999</c:v>
                </c:pt>
                <c:pt idx="911">
                  <c:v>0.24296873999999999</c:v>
                </c:pt>
                <c:pt idx="912">
                  <c:v>0.28007810999999999</c:v>
                </c:pt>
                <c:pt idx="913">
                  <c:v>0.31914060999999999</c:v>
                </c:pt>
                <c:pt idx="914">
                  <c:v>0.35624999000000002</c:v>
                </c:pt>
                <c:pt idx="915">
                  <c:v>0.39140624000000002</c:v>
                </c:pt>
                <c:pt idx="916">
                  <c:v>0.42851560999999999</c:v>
                </c:pt>
                <c:pt idx="917">
                  <c:v>0.46757810999999999</c:v>
                </c:pt>
                <c:pt idx="918">
                  <c:v>0.50664061000000005</c:v>
                </c:pt>
                <c:pt idx="919">
                  <c:v>0.54179686000000005</c:v>
                </c:pt>
                <c:pt idx="920">
                  <c:v>0.57890624000000002</c:v>
                </c:pt>
                <c:pt idx="921">
                  <c:v>0.61406249000000002</c:v>
                </c:pt>
                <c:pt idx="922">
                  <c:v>0.64921874000000002</c:v>
                </c:pt>
                <c:pt idx="923">
                  <c:v>0.68437499000000002</c:v>
                </c:pt>
                <c:pt idx="924">
                  <c:v>0.71953124000000002</c:v>
                </c:pt>
                <c:pt idx="925">
                  <c:v>0.75468749000000002</c:v>
                </c:pt>
                <c:pt idx="926">
                  <c:v>0.78789061000000005</c:v>
                </c:pt>
                <c:pt idx="927">
                  <c:v>0.81914061000000005</c:v>
                </c:pt>
                <c:pt idx="928">
                  <c:v>0.85234374000000002</c:v>
                </c:pt>
                <c:pt idx="929">
                  <c:v>0.88554686000000005</c:v>
                </c:pt>
                <c:pt idx="930">
                  <c:v>0.92070311000000005</c:v>
                </c:pt>
                <c:pt idx="931">
                  <c:v>0.95390624000000002</c:v>
                </c:pt>
                <c:pt idx="932">
                  <c:v>0.98515624000000002</c:v>
                </c:pt>
                <c:pt idx="933">
                  <c:v>1.01445311</c:v>
                </c:pt>
                <c:pt idx="934">
                  <c:v>1.04765624</c:v>
                </c:pt>
                <c:pt idx="935">
                  <c:v>1.07890624</c:v>
                </c:pt>
                <c:pt idx="936">
                  <c:v>1.10624999</c:v>
                </c:pt>
                <c:pt idx="937">
                  <c:v>1.13554686</c:v>
                </c:pt>
                <c:pt idx="938">
                  <c:v>1.16484374</c:v>
                </c:pt>
                <c:pt idx="939">
                  <c:v>1.19218749</c:v>
                </c:pt>
                <c:pt idx="940">
                  <c:v>1.22343749</c:v>
                </c:pt>
                <c:pt idx="941">
                  <c:v>1.25273436</c:v>
                </c:pt>
                <c:pt idx="942">
                  <c:v>1.28007811</c:v>
                </c:pt>
                <c:pt idx="943">
                  <c:v>1.30937499</c:v>
                </c:pt>
                <c:pt idx="944">
                  <c:v>1.33671874</c:v>
                </c:pt>
                <c:pt idx="945">
                  <c:v>1.36210936</c:v>
                </c:pt>
                <c:pt idx="946">
                  <c:v>1.38749999</c:v>
                </c:pt>
                <c:pt idx="947">
                  <c:v>1.41679686</c:v>
                </c:pt>
                <c:pt idx="948">
                  <c:v>1.44218749</c:v>
                </c:pt>
                <c:pt idx="949">
                  <c:v>1.46562499</c:v>
                </c:pt>
                <c:pt idx="950">
                  <c:v>1.49101561</c:v>
                </c:pt>
                <c:pt idx="951">
                  <c:v>1.51445311</c:v>
                </c:pt>
                <c:pt idx="952">
                  <c:v>1.53789061</c:v>
                </c:pt>
                <c:pt idx="953">
                  <c:v>1.55742186</c:v>
                </c:pt>
                <c:pt idx="954">
                  <c:v>1.58476561</c:v>
                </c:pt>
                <c:pt idx="955">
                  <c:v>1.60820311</c:v>
                </c:pt>
                <c:pt idx="956">
                  <c:v>1.62968749</c:v>
                </c:pt>
                <c:pt idx="957">
                  <c:v>1.64921874</c:v>
                </c:pt>
                <c:pt idx="958">
                  <c:v>1.67265624</c:v>
                </c:pt>
                <c:pt idx="959">
                  <c:v>1.69414061</c:v>
                </c:pt>
                <c:pt idx="960">
                  <c:v>1.71367186</c:v>
                </c:pt>
                <c:pt idx="961">
                  <c:v>1.73124999</c:v>
                </c:pt>
                <c:pt idx="962">
                  <c:v>1.74882811</c:v>
                </c:pt>
                <c:pt idx="963">
                  <c:v>1.77226561</c:v>
                </c:pt>
                <c:pt idx="964">
                  <c:v>1.78789061</c:v>
                </c:pt>
                <c:pt idx="965">
                  <c:v>1.80546874</c:v>
                </c:pt>
                <c:pt idx="966">
                  <c:v>1.82109374</c:v>
                </c:pt>
                <c:pt idx="967">
                  <c:v>1.83476561</c:v>
                </c:pt>
                <c:pt idx="968">
                  <c:v>1.85039061</c:v>
                </c:pt>
                <c:pt idx="969">
                  <c:v>1.86601561</c:v>
                </c:pt>
                <c:pt idx="970">
                  <c:v>1.87968749</c:v>
                </c:pt>
                <c:pt idx="971">
                  <c:v>1.89335936</c:v>
                </c:pt>
                <c:pt idx="972">
                  <c:v>1.90507811</c:v>
                </c:pt>
                <c:pt idx="973">
                  <c:v>1.91289061</c:v>
                </c:pt>
                <c:pt idx="974">
                  <c:v>1.92460936</c:v>
                </c:pt>
                <c:pt idx="975">
                  <c:v>1.93632811</c:v>
                </c:pt>
                <c:pt idx="976">
                  <c:v>1.95390624</c:v>
                </c:pt>
                <c:pt idx="977">
                  <c:v>1.96367186</c:v>
                </c:pt>
                <c:pt idx="978">
                  <c:v>1.97148436</c:v>
                </c:pt>
                <c:pt idx="979">
                  <c:v>1.98124999</c:v>
                </c:pt>
                <c:pt idx="980">
                  <c:v>1.98906249</c:v>
                </c:pt>
                <c:pt idx="981">
                  <c:v>1.99687499</c:v>
                </c:pt>
                <c:pt idx="982">
                  <c:v>2.0007812399999998</c:v>
                </c:pt>
                <c:pt idx="983">
                  <c:v>2.0066406099999998</c:v>
                </c:pt>
                <c:pt idx="984">
                  <c:v>2.0105468599999998</c:v>
                </c:pt>
                <c:pt idx="985">
                  <c:v>2.0164062399999998</c:v>
                </c:pt>
                <c:pt idx="986">
                  <c:v>2.0203124899999998</c:v>
                </c:pt>
                <c:pt idx="987">
                  <c:v>2.0242187399999998</c:v>
                </c:pt>
                <c:pt idx="988">
                  <c:v>2.0281249899999998</c:v>
                </c:pt>
                <c:pt idx="989">
                  <c:v>2.0300781099999998</c:v>
                </c:pt>
                <c:pt idx="990">
                  <c:v>2.0320312399999998</c:v>
                </c:pt>
                <c:pt idx="991">
                  <c:v>2.0339843599999998</c:v>
                </c:pt>
                <c:pt idx="992">
                  <c:v>2.0339843599999998</c:v>
                </c:pt>
                <c:pt idx="993">
                  <c:v>2.0339843599999998</c:v>
                </c:pt>
                <c:pt idx="994">
                  <c:v>2.0339843599999998</c:v>
                </c:pt>
                <c:pt idx="995">
                  <c:v>2.0320312399999998</c:v>
                </c:pt>
                <c:pt idx="996">
                  <c:v>2.0320312399999998</c:v>
                </c:pt>
                <c:pt idx="997">
                  <c:v>2.0281249899999998</c:v>
                </c:pt>
                <c:pt idx="998">
                  <c:v>2.0261718599999998</c:v>
                </c:pt>
                <c:pt idx="999">
                  <c:v>2.0222656099999998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'5v'!$O$3:$O$1002</c:f>
              <c:numCache>
                <c:formatCode>0.00E+00</c:formatCode>
                <c:ptCount val="1000"/>
                <c:pt idx="0">
                  <c:v>0.89921874000000002</c:v>
                </c:pt>
                <c:pt idx="1">
                  <c:v>0.90312499000000002</c:v>
                </c:pt>
                <c:pt idx="2">
                  <c:v>0.90703124000000002</c:v>
                </c:pt>
                <c:pt idx="3">
                  <c:v>0.91093749000000002</c:v>
                </c:pt>
                <c:pt idx="4">
                  <c:v>0.91484374000000002</c:v>
                </c:pt>
                <c:pt idx="5">
                  <c:v>0.91874999000000002</c:v>
                </c:pt>
                <c:pt idx="6">
                  <c:v>0.92265624000000002</c:v>
                </c:pt>
                <c:pt idx="7">
                  <c:v>0.92656249000000002</c:v>
                </c:pt>
                <c:pt idx="8">
                  <c:v>0.93046874000000002</c:v>
                </c:pt>
                <c:pt idx="9">
                  <c:v>0.93242186000000005</c:v>
                </c:pt>
                <c:pt idx="10">
                  <c:v>0.93632811000000005</c:v>
                </c:pt>
                <c:pt idx="11">
                  <c:v>0.94023436000000005</c:v>
                </c:pt>
                <c:pt idx="12">
                  <c:v>0.94218749000000002</c:v>
                </c:pt>
                <c:pt idx="13">
                  <c:v>0.94609374000000002</c:v>
                </c:pt>
                <c:pt idx="14">
                  <c:v>0.94804686000000005</c:v>
                </c:pt>
                <c:pt idx="15">
                  <c:v>0.94999999000000002</c:v>
                </c:pt>
                <c:pt idx="16">
                  <c:v>0.95195311000000005</c:v>
                </c:pt>
                <c:pt idx="17">
                  <c:v>0.95390624000000002</c:v>
                </c:pt>
                <c:pt idx="18">
                  <c:v>0.95781249000000002</c:v>
                </c:pt>
                <c:pt idx="19">
                  <c:v>0.95976561000000005</c:v>
                </c:pt>
                <c:pt idx="20">
                  <c:v>0.96171874000000002</c:v>
                </c:pt>
                <c:pt idx="21">
                  <c:v>0.96562499000000002</c:v>
                </c:pt>
                <c:pt idx="22">
                  <c:v>0.96757811000000005</c:v>
                </c:pt>
                <c:pt idx="23">
                  <c:v>0.96953124000000002</c:v>
                </c:pt>
                <c:pt idx="24">
                  <c:v>0.97343749000000002</c:v>
                </c:pt>
                <c:pt idx="25">
                  <c:v>0.97539061000000005</c:v>
                </c:pt>
                <c:pt idx="26">
                  <c:v>0.97929686000000005</c:v>
                </c:pt>
                <c:pt idx="27">
                  <c:v>0.98124999000000002</c:v>
                </c:pt>
                <c:pt idx="28">
                  <c:v>0.98515624000000002</c:v>
                </c:pt>
                <c:pt idx="29">
                  <c:v>0.98710936000000005</c:v>
                </c:pt>
                <c:pt idx="30">
                  <c:v>0.99101561000000005</c:v>
                </c:pt>
                <c:pt idx="31">
                  <c:v>0.99492186000000005</c:v>
                </c:pt>
                <c:pt idx="32">
                  <c:v>0.99687499000000002</c:v>
                </c:pt>
                <c:pt idx="33">
                  <c:v>1.00078124</c:v>
                </c:pt>
                <c:pt idx="34">
                  <c:v>1.00273436</c:v>
                </c:pt>
                <c:pt idx="35">
                  <c:v>1.00468749</c:v>
                </c:pt>
                <c:pt idx="36">
                  <c:v>1.00664061</c:v>
                </c:pt>
                <c:pt idx="37">
                  <c:v>1.01054686</c:v>
                </c:pt>
                <c:pt idx="38">
                  <c:v>1.01249999</c:v>
                </c:pt>
                <c:pt idx="39">
                  <c:v>1.01445311</c:v>
                </c:pt>
                <c:pt idx="40">
                  <c:v>1.01640624</c:v>
                </c:pt>
                <c:pt idx="41">
                  <c:v>1.02031249</c:v>
                </c:pt>
                <c:pt idx="42">
                  <c:v>1.02226561</c:v>
                </c:pt>
                <c:pt idx="43">
                  <c:v>1.02421874</c:v>
                </c:pt>
                <c:pt idx="44">
                  <c:v>1.02812499</c:v>
                </c:pt>
                <c:pt idx="45">
                  <c:v>1.03007811</c:v>
                </c:pt>
                <c:pt idx="46">
                  <c:v>1.03398436</c:v>
                </c:pt>
                <c:pt idx="47">
                  <c:v>1.03593749</c:v>
                </c:pt>
                <c:pt idx="48">
                  <c:v>1.03984374</c:v>
                </c:pt>
                <c:pt idx="49">
                  <c:v>1.04179686</c:v>
                </c:pt>
                <c:pt idx="50">
                  <c:v>1.04374999</c:v>
                </c:pt>
                <c:pt idx="51">
                  <c:v>1.04765624</c:v>
                </c:pt>
                <c:pt idx="52">
                  <c:v>1.04960936</c:v>
                </c:pt>
                <c:pt idx="53">
                  <c:v>1.05156249</c:v>
                </c:pt>
                <c:pt idx="54">
                  <c:v>1.05351561</c:v>
                </c:pt>
                <c:pt idx="55">
                  <c:v>1.05742186</c:v>
                </c:pt>
                <c:pt idx="56">
                  <c:v>1.05937499</c:v>
                </c:pt>
                <c:pt idx="57">
                  <c:v>1.06132811</c:v>
                </c:pt>
                <c:pt idx="58">
                  <c:v>1.06328124</c:v>
                </c:pt>
                <c:pt idx="59">
                  <c:v>1.06718749</c:v>
                </c:pt>
                <c:pt idx="60">
                  <c:v>1.06914061</c:v>
                </c:pt>
                <c:pt idx="61">
                  <c:v>1.07109374</c:v>
                </c:pt>
                <c:pt idx="62">
                  <c:v>1.07304686</c:v>
                </c:pt>
                <c:pt idx="63">
                  <c:v>1.07304686</c:v>
                </c:pt>
                <c:pt idx="64">
                  <c:v>1.07499999</c:v>
                </c:pt>
                <c:pt idx="65">
                  <c:v>1.07695311</c:v>
                </c:pt>
                <c:pt idx="66">
                  <c:v>1.07890624</c:v>
                </c:pt>
                <c:pt idx="67">
                  <c:v>1.08085936</c:v>
                </c:pt>
                <c:pt idx="68">
                  <c:v>1.08281249</c:v>
                </c:pt>
                <c:pt idx="69">
                  <c:v>1.08476561</c:v>
                </c:pt>
                <c:pt idx="70">
                  <c:v>1.08671874</c:v>
                </c:pt>
                <c:pt idx="71">
                  <c:v>1.08867186</c:v>
                </c:pt>
                <c:pt idx="72">
                  <c:v>1.09062499</c:v>
                </c:pt>
                <c:pt idx="73">
                  <c:v>1.09257811</c:v>
                </c:pt>
                <c:pt idx="74">
                  <c:v>1.09257811</c:v>
                </c:pt>
                <c:pt idx="75">
                  <c:v>1.09453124</c:v>
                </c:pt>
                <c:pt idx="76">
                  <c:v>1.09648436</c:v>
                </c:pt>
                <c:pt idx="77">
                  <c:v>1.09648436</c:v>
                </c:pt>
                <c:pt idx="78">
                  <c:v>1.09648436</c:v>
                </c:pt>
                <c:pt idx="79">
                  <c:v>1.09648436</c:v>
                </c:pt>
                <c:pt idx="80">
                  <c:v>1.09843749</c:v>
                </c:pt>
                <c:pt idx="81">
                  <c:v>1.09843749</c:v>
                </c:pt>
                <c:pt idx="82">
                  <c:v>1.09843749</c:v>
                </c:pt>
                <c:pt idx="83">
                  <c:v>1.10039061</c:v>
                </c:pt>
                <c:pt idx="84">
                  <c:v>1.10234374</c:v>
                </c:pt>
                <c:pt idx="85">
                  <c:v>1.10234374</c:v>
                </c:pt>
                <c:pt idx="86">
                  <c:v>1.10429686</c:v>
                </c:pt>
                <c:pt idx="87">
                  <c:v>1.10429686</c:v>
                </c:pt>
                <c:pt idx="88">
                  <c:v>1.10429686</c:v>
                </c:pt>
                <c:pt idx="89">
                  <c:v>1.10429686</c:v>
                </c:pt>
                <c:pt idx="90">
                  <c:v>1.10429686</c:v>
                </c:pt>
                <c:pt idx="91">
                  <c:v>1.10624999</c:v>
                </c:pt>
                <c:pt idx="92">
                  <c:v>1.10624999</c:v>
                </c:pt>
                <c:pt idx="93">
                  <c:v>1.10624999</c:v>
                </c:pt>
                <c:pt idx="94">
                  <c:v>1.10820311</c:v>
                </c:pt>
                <c:pt idx="95">
                  <c:v>1.10820311</c:v>
                </c:pt>
                <c:pt idx="96">
                  <c:v>1.10624999</c:v>
                </c:pt>
                <c:pt idx="97">
                  <c:v>1.10429686</c:v>
                </c:pt>
                <c:pt idx="98">
                  <c:v>1.10429686</c:v>
                </c:pt>
                <c:pt idx="99">
                  <c:v>1.10234374</c:v>
                </c:pt>
                <c:pt idx="100">
                  <c:v>1.10234374</c:v>
                </c:pt>
                <c:pt idx="101">
                  <c:v>1.10234374</c:v>
                </c:pt>
                <c:pt idx="102">
                  <c:v>1.10039061</c:v>
                </c:pt>
                <c:pt idx="103">
                  <c:v>1.10039061</c:v>
                </c:pt>
                <c:pt idx="104">
                  <c:v>1.09843749</c:v>
                </c:pt>
                <c:pt idx="105">
                  <c:v>1.09648436</c:v>
                </c:pt>
                <c:pt idx="106">
                  <c:v>1.09453124</c:v>
                </c:pt>
                <c:pt idx="107">
                  <c:v>1.09257811</c:v>
                </c:pt>
                <c:pt idx="108">
                  <c:v>1.09257811</c:v>
                </c:pt>
                <c:pt idx="109">
                  <c:v>1.09257811</c:v>
                </c:pt>
                <c:pt idx="110">
                  <c:v>1.09257811</c:v>
                </c:pt>
                <c:pt idx="111">
                  <c:v>1.09453124</c:v>
                </c:pt>
                <c:pt idx="112">
                  <c:v>1.09453124</c:v>
                </c:pt>
                <c:pt idx="113">
                  <c:v>1.09453124</c:v>
                </c:pt>
                <c:pt idx="114">
                  <c:v>1.09453124</c:v>
                </c:pt>
                <c:pt idx="115">
                  <c:v>1.09257811</c:v>
                </c:pt>
                <c:pt idx="116">
                  <c:v>1.09062499</c:v>
                </c:pt>
                <c:pt idx="117">
                  <c:v>1.08867186</c:v>
                </c:pt>
                <c:pt idx="118">
                  <c:v>1.08867186</c:v>
                </c:pt>
                <c:pt idx="119">
                  <c:v>1.08671874</c:v>
                </c:pt>
                <c:pt idx="120">
                  <c:v>1.08671874</c:v>
                </c:pt>
                <c:pt idx="121">
                  <c:v>1.08671874</c:v>
                </c:pt>
                <c:pt idx="122">
                  <c:v>1.08476561</c:v>
                </c:pt>
                <c:pt idx="123">
                  <c:v>1.08476561</c:v>
                </c:pt>
                <c:pt idx="124">
                  <c:v>1.08281249</c:v>
                </c:pt>
                <c:pt idx="125">
                  <c:v>1.08085936</c:v>
                </c:pt>
                <c:pt idx="126">
                  <c:v>1.07890624</c:v>
                </c:pt>
                <c:pt idx="127">
                  <c:v>1.07695311</c:v>
                </c:pt>
                <c:pt idx="128">
                  <c:v>1.07499999</c:v>
                </c:pt>
                <c:pt idx="129">
                  <c:v>1.07304686</c:v>
                </c:pt>
                <c:pt idx="130">
                  <c:v>1.07109374</c:v>
                </c:pt>
                <c:pt idx="131">
                  <c:v>1.06914061</c:v>
                </c:pt>
                <c:pt idx="132">
                  <c:v>1.06718749</c:v>
                </c:pt>
                <c:pt idx="133">
                  <c:v>1.06523436</c:v>
                </c:pt>
                <c:pt idx="134">
                  <c:v>1.06523436</c:v>
                </c:pt>
                <c:pt idx="135">
                  <c:v>1.06523436</c:v>
                </c:pt>
                <c:pt idx="136">
                  <c:v>1.06328124</c:v>
                </c:pt>
                <c:pt idx="137">
                  <c:v>1.06328124</c:v>
                </c:pt>
                <c:pt idx="138">
                  <c:v>1.06132811</c:v>
                </c:pt>
                <c:pt idx="139">
                  <c:v>1.05742186</c:v>
                </c:pt>
                <c:pt idx="140">
                  <c:v>1.05546874</c:v>
                </c:pt>
                <c:pt idx="141">
                  <c:v>1.05351561</c:v>
                </c:pt>
                <c:pt idx="142">
                  <c:v>1.05156249</c:v>
                </c:pt>
                <c:pt idx="143">
                  <c:v>1.04960936</c:v>
                </c:pt>
                <c:pt idx="144">
                  <c:v>1.04765624</c:v>
                </c:pt>
                <c:pt idx="145">
                  <c:v>1.04570311</c:v>
                </c:pt>
                <c:pt idx="146">
                  <c:v>1.04374999</c:v>
                </c:pt>
                <c:pt idx="147">
                  <c:v>1.04179686</c:v>
                </c:pt>
                <c:pt idx="148">
                  <c:v>1.03984374</c:v>
                </c:pt>
                <c:pt idx="149">
                  <c:v>1.03593749</c:v>
                </c:pt>
                <c:pt idx="150">
                  <c:v>1.03203124</c:v>
                </c:pt>
                <c:pt idx="151">
                  <c:v>1.02812499</c:v>
                </c:pt>
                <c:pt idx="152">
                  <c:v>1.02617186</c:v>
                </c:pt>
                <c:pt idx="153">
                  <c:v>1.02226561</c:v>
                </c:pt>
                <c:pt idx="154">
                  <c:v>1.02226561</c:v>
                </c:pt>
                <c:pt idx="155">
                  <c:v>1.02031249</c:v>
                </c:pt>
                <c:pt idx="156">
                  <c:v>1.01835936</c:v>
                </c:pt>
                <c:pt idx="157">
                  <c:v>1.01640624</c:v>
                </c:pt>
                <c:pt idx="158">
                  <c:v>1.01445311</c:v>
                </c:pt>
                <c:pt idx="159">
                  <c:v>1.01249999</c:v>
                </c:pt>
                <c:pt idx="160">
                  <c:v>1.00859374</c:v>
                </c:pt>
                <c:pt idx="161">
                  <c:v>1.00664061</c:v>
                </c:pt>
                <c:pt idx="162">
                  <c:v>1.00273436</c:v>
                </c:pt>
                <c:pt idx="163">
                  <c:v>1.00078124</c:v>
                </c:pt>
                <c:pt idx="164">
                  <c:v>0.99882811000000005</c:v>
                </c:pt>
                <c:pt idx="165">
                  <c:v>0.99687499000000002</c:v>
                </c:pt>
                <c:pt idx="166">
                  <c:v>0.99296874000000002</c:v>
                </c:pt>
                <c:pt idx="167">
                  <c:v>0.99101561000000005</c:v>
                </c:pt>
                <c:pt idx="168">
                  <c:v>0.98710936000000005</c:v>
                </c:pt>
                <c:pt idx="169">
                  <c:v>0.98515624000000002</c:v>
                </c:pt>
                <c:pt idx="170">
                  <c:v>0.98124999000000002</c:v>
                </c:pt>
                <c:pt idx="171">
                  <c:v>0.97734374000000002</c:v>
                </c:pt>
                <c:pt idx="172">
                  <c:v>0.97539061000000005</c:v>
                </c:pt>
                <c:pt idx="173">
                  <c:v>0.97148436000000005</c:v>
                </c:pt>
                <c:pt idx="174">
                  <c:v>0.96757811000000005</c:v>
                </c:pt>
                <c:pt idx="175">
                  <c:v>0.96562499000000002</c:v>
                </c:pt>
                <c:pt idx="176">
                  <c:v>0.96367186000000005</c:v>
                </c:pt>
                <c:pt idx="177">
                  <c:v>0.95976561000000005</c:v>
                </c:pt>
                <c:pt idx="178">
                  <c:v>0.95585936000000005</c:v>
                </c:pt>
                <c:pt idx="179">
                  <c:v>0.95390624000000002</c:v>
                </c:pt>
                <c:pt idx="180">
                  <c:v>0.94999999000000002</c:v>
                </c:pt>
                <c:pt idx="181">
                  <c:v>0.94609374000000002</c:v>
                </c:pt>
                <c:pt idx="182">
                  <c:v>0.94414061000000005</c:v>
                </c:pt>
                <c:pt idx="183">
                  <c:v>0.94023436000000005</c:v>
                </c:pt>
                <c:pt idx="184">
                  <c:v>0.93632811000000005</c:v>
                </c:pt>
                <c:pt idx="185">
                  <c:v>0.93242186000000005</c:v>
                </c:pt>
                <c:pt idx="186">
                  <c:v>0.92851561000000005</c:v>
                </c:pt>
                <c:pt idx="187">
                  <c:v>0.92460936000000005</c:v>
                </c:pt>
                <c:pt idx="188">
                  <c:v>0.92070311000000005</c:v>
                </c:pt>
                <c:pt idx="189">
                  <c:v>0.91874999000000002</c:v>
                </c:pt>
                <c:pt idx="190">
                  <c:v>0.91484374000000002</c:v>
                </c:pt>
                <c:pt idx="191">
                  <c:v>0.91093749000000002</c:v>
                </c:pt>
                <c:pt idx="192">
                  <c:v>0.90898436000000005</c:v>
                </c:pt>
                <c:pt idx="193">
                  <c:v>0.90703124000000002</c:v>
                </c:pt>
                <c:pt idx="194">
                  <c:v>0.90312499000000002</c:v>
                </c:pt>
                <c:pt idx="195">
                  <c:v>0.90117186000000005</c:v>
                </c:pt>
                <c:pt idx="196">
                  <c:v>0.89921874000000002</c:v>
                </c:pt>
                <c:pt idx="197">
                  <c:v>0.89531249000000002</c:v>
                </c:pt>
                <c:pt idx="198">
                  <c:v>0.89140624000000002</c:v>
                </c:pt>
                <c:pt idx="199">
                  <c:v>0.88945311000000005</c:v>
                </c:pt>
                <c:pt idx="200">
                  <c:v>0.88554686000000005</c:v>
                </c:pt>
                <c:pt idx="201">
                  <c:v>0.88164061000000005</c:v>
                </c:pt>
                <c:pt idx="202">
                  <c:v>0.87968749000000002</c:v>
                </c:pt>
                <c:pt idx="203">
                  <c:v>0.87578124000000002</c:v>
                </c:pt>
                <c:pt idx="204">
                  <c:v>0.87187499000000002</c:v>
                </c:pt>
                <c:pt idx="205">
                  <c:v>0.86796874000000002</c:v>
                </c:pt>
                <c:pt idx="206">
                  <c:v>0.86406249000000002</c:v>
                </c:pt>
                <c:pt idx="207">
                  <c:v>0.86015624000000002</c:v>
                </c:pt>
                <c:pt idx="208">
                  <c:v>0.85624999000000002</c:v>
                </c:pt>
                <c:pt idx="209">
                  <c:v>0.85234374000000002</c:v>
                </c:pt>
                <c:pt idx="210">
                  <c:v>0.84843749000000002</c:v>
                </c:pt>
                <c:pt idx="211">
                  <c:v>0.84453124000000002</c:v>
                </c:pt>
                <c:pt idx="212">
                  <c:v>0.84257811000000005</c:v>
                </c:pt>
                <c:pt idx="213">
                  <c:v>0.84062499000000002</c:v>
                </c:pt>
                <c:pt idx="214">
                  <c:v>0.83671874000000002</c:v>
                </c:pt>
                <c:pt idx="215">
                  <c:v>0.83476561000000005</c:v>
                </c:pt>
                <c:pt idx="216">
                  <c:v>0.83281249000000002</c:v>
                </c:pt>
                <c:pt idx="217">
                  <c:v>0.83085936000000005</c:v>
                </c:pt>
                <c:pt idx="218">
                  <c:v>0.82695311000000005</c:v>
                </c:pt>
                <c:pt idx="219">
                  <c:v>0.82499999000000002</c:v>
                </c:pt>
                <c:pt idx="220">
                  <c:v>0.82109374000000002</c:v>
                </c:pt>
                <c:pt idx="221">
                  <c:v>0.81914061000000005</c:v>
                </c:pt>
                <c:pt idx="222">
                  <c:v>0.81523436000000005</c:v>
                </c:pt>
                <c:pt idx="223">
                  <c:v>0.81132811000000005</c:v>
                </c:pt>
                <c:pt idx="224">
                  <c:v>0.80937499000000002</c:v>
                </c:pt>
                <c:pt idx="225">
                  <c:v>0.80351561000000005</c:v>
                </c:pt>
                <c:pt idx="226">
                  <c:v>0.79960936000000005</c:v>
                </c:pt>
                <c:pt idx="227">
                  <c:v>0.79570311000000005</c:v>
                </c:pt>
                <c:pt idx="228">
                  <c:v>0.79179686000000005</c:v>
                </c:pt>
                <c:pt idx="229">
                  <c:v>0.78789061000000005</c:v>
                </c:pt>
                <c:pt idx="230">
                  <c:v>0.78398436000000005</c:v>
                </c:pt>
                <c:pt idx="231">
                  <c:v>0.78007811000000005</c:v>
                </c:pt>
                <c:pt idx="232">
                  <c:v>0.77617186000000005</c:v>
                </c:pt>
                <c:pt idx="233">
                  <c:v>0.77226561000000005</c:v>
                </c:pt>
                <c:pt idx="234">
                  <c:v>0.77031249000000002</c:v>
                </c:pt>
                <c:pt idx="235">
                  <c:v>0.76640624000000002</c:v>
                </c:pt>
                <c:pt idx="236">
                  <c:v>0.76249999000000002</c:v>
                </c:pt>
                <c:pt idx="237">
                  <c:v>0.75859374000000002</c:v>
                </c:pt>
                <c:pt idx="238">
                  <c:v>0.75468749000000002</c:v>
                </c:pt>
                <c:pt idx="239">
                  <c:v>0.75273436000000005</c:v>
                </c:pt>
                <c:pt idx="240">
                  <c:v>0.74882811000000005</c:v>
                </c:pt>
                <c:pt idx="241">
                  <c:v>0.74492186000000005</c:v>
                </c:pt>
                <c:pt idx="242">
                  <c:v>0.74296874000000002</c:v>
                </c:pt>
                <c:pt idx="243">
                  <c:v>0.73906249000000002</c:v>
                </c:pt>
                <c:pt idx="244">
                  <c:v>0.73710936000000005</c:v>
                </c:pt>
                <c:pt idx="245">
                  <c:v>0.73320311000000005</c:v>
                </c:pt>
                <c:pt idx="246">
                  <c:v>0.73124999000000002</c:v>
                </c:pt>
                <c:pt idx="247">
                  <c:v>0.72734374000000002</c:v>
                </c:pt>
                <c:pt idx="248">
                  <c:v>0.72539061000000005</c:v>
                </c:pt>
                <c:pt idx="249">
                  <c:v>0.72343749000000002</c:v>
                </c:pt>
                <c:pt idx="250">
                  <c:v>0.71953124000000002</c:v>
                </c:pt>
                <c:pt idx="251">
                  <c:v>0.71757811000000005</c:v>
                </c:pt>
                <c:pt idx="252">
                  <c:v>0.71562499000000002</c:v>
                </c:pt>
                <c:pt idx="253">
                  <c:v>0.71171874000000002</c:v>
                </c:pt>
                <c:pt idx="254">
                  <c:v>0.70976561000000005</c:v>
                </c:pt>
                <c:pt idx="255">
                  <c:v>0.70781249000000002</c:v>
                </c:pt>
                <c:pt idx="256">
                  <c:v>0.70585936000000005</c:v>
                </c:pt>
                <c:pt idx="257">
                  <c:v>0.70390624000000002</c:v>
                </c:pt>
                <c:pt idx="258">
                  <c:v>0.70195311000000005</c:v>
                </c:pt>
                <c:pt idx="259">
                  <c:v>0.69999999000000002</c:v>
                </c:pt>
                <c:pt idx="260">
                  <c:v>0.69999999000000002</c:v>
                </c:pt>
                <c:pt idx="261">
                  <c:v>0.69804686000000005</c:v>
                </c:pt>
                <c:pt idx="262">
                  <c:v>0.69609374000000002</c:v>
                </c:pt>
                <c:pt idx="263">
                  <c:v>0.69414061000000005</c:v>
                </c:pt>
                <c:pt idx="264">
                  <c:v>0.69414061000000005</c:v>
                </c:pt>
                <c:pt idx="265">
                  <c:v>0.69218749000000002</c:v>
                </c:pt>
                <c:pt idx="266">
                  <c:v>0.69023436000000005</c:v>
                </c:pt>
                <c:pt idx="267">
                  <c:v>0.68828124000000002</c:v>
                </c:pt>
                <c:pt idx="268">
                  <c:v>0.68632811000000005</c:v>
                </c:pt>
                <c:pt idx="269">
                  <c:v>0.68437499000000002</c:v>
                </c:pt>
                <c:pt idx="270">
                  <c:v>0.68437499000000002</c:v>
                </c:pt>
                <c:pt idx="271">
                  <c:v>0.68242186000000005</c:v>
                </c:pt>
                <c:pt idx="272">
                  <c:v>0.68242186000000005</c:v>
                </c:pt>
                <c:pt idx="273">
                  <c:v>0.68046874000000002</c:v>
                </c:pt>
                <c:pt idx="274">
                  <c:v>0.67851561000000005</c:v>
                </c:pt>
                <c:pt idx="275">
                  <c:v>0.67851561000000005</c:v>
                </c:pt>
                <c:pt idx="276">
                  <c:v>0.67656249000000002</c:v>
                </c:pt>
                <c:pt idx="277">
                  <c:v>0.67656249000000002</c:v>
                </c:pt>
                <c:pt idx="278">
                  <c:v>0.67460936000000005</c:v>
                </c:pt>
                <c:pt idx="279">
                  <c:v>0.67460936000000005</c:v>
                </c:pt>
                <c:pt idx="280">
                  <c:v>0.67265624000000002</c:v>
                </c:pt>
                <c:pt idx="281">
                  <c:v>0.67265624000000002</c:v>
                </c:pt>
                <c:pt idx="282">
                  <c:v>0.67265624000000002</c:v>
                </c:pt>
                <c:pt idx="283">
                  <c:v>0.67070311000000005</c:v>
                </c:pt>
                <c:pt idx="284">
                  <c:v>0.67070311000000005</c:v>
                </c:pt>
                <c:pt idx="285">
                  <c:v>0.66874999000000002</c:v>
                </c:pt>
                <c:pt idx="286">
                  <c:v>0.66874999000000002</c:v>
                </c:pt>
                <c:pt idx="287">
                  <c:v>0.66679686000000005</c:v>
                </c:pt>
                <c:pt idx="288">
                  <c:v>0.66679686000000005</c:v>
                </c:pt>
                <c:pt idx="289">
                  <c:v>0.66679686000000005</c:v>
                </c:pt>
                <c:pt idx="290">
                  <c:v>0.66484374000000002</c:v>
                </c:pt>
                <c:pt idx="291">
                  <c:v>0.66484374000000002</c:v>
                </c:pt>
                <c:pt idx="292">
                  <c:v>0.66484374000000002</c:v>
                </c:pt>
                <c:pt idx="293">
                  <c:v>0.66484374000000002</c:v>
                </c:pt>
                <c:pt idx="294">
                  <c:v>0.66679686000000005</c:v>
                </c:pt>
                <c:pt idx="295">
                  <c:v>0.66679686000000005</c:v>
                </c:pt>
                <c:pt idx="296">
                  <c:v>0.66874999000000002</c:v>
                </c:pt>
                <c:pt idx="297">
                  <c:v>0.66874999000000002</c:v>
                </c:pt>
                <c:pt idx="298">
                  <c:v>0.67070311000000005</c:v>
                </c:pt>
                <c:pt idx="299">
                  <c:v>0.67265624000000002</c:v>
                </c:pt>
                <c:pt idx="300">
                  <c:v>0.67265624000000002</c:v>
                </c:pt>
                <c:pt idx="301">
                  <c:v>0.67460936000000005</c:v>
                </c:pt>
                <c:pt idx="302">
                  <c:v>0.67656249000000002</c:v>
                </c:pt>
                <c:pt idx="303">
                  <c:v>0.67656249000000002</c:v>
                </c:pt>
                <c:pt idx="304">
                  <c:v>0.67851561000000005</c:v>
                </c:pt>
                <c:pt idx="305">
                  <c:v>0.67851561000000005</c:v>
                </c:pt>
                <c:pt idx="306">
                  <c:v>0.68046874000000002</c:v>
                </c:pt>
                <c:pt idx="307">
                  <c:v>0.68046874000000002</c:v>
                </c:pt>
                <c:pt idx="308">
                  <c:v>0.68242186000000005</c:v>
                </c:pt>
                <c:pt idx="309">
                  <c:v>0.68242186000000005</c:v>
                </c:pt>
                <c:pt idx="310">
                  <c:v>0.68242186000000005</c:v>
                </c:pt>
                <c:pt idx="311">
                  <c:v>0.68242186000000005</c:v>
                </c:pt>
                <c:pt idx="312">
                  <c:v>0.68437499000000002</c:v>
                </c:pt>
                <c:pt idx="313">
                  <c:v>0.68437499000000002</c:v>
                </c:pt>
                <c:pt idx="314">
                  <c:v>0.68437499000000002</c:v>
                </c:pt>
                <c:pt idx="315">
                  <c:v>0.68437499000000002</c:v>
                </c:pt>
                <c:pt idx="316">
                  <c:v>0.68437499000000002</c:v>
                </c:pt>
                <c:pt idx="317">
                  <c:v>0.68632811000000005</c:v>
                </c:pt>
                <c:pt idx="318">
                  <c:v>0.68632811000000005</c:v>
                </c:pt>
                <c:pt idx="319">
                  <c:v>0.68828124000000002</c:v>
                </c:pt>
                <c:pt idx="320">
                  <c:v>0.69023436000000005</c:v>
                </c:pt>
                <c:pt idx="321">
                  <c:v>0.69023436000000005</c:v>
                </c:pt>
                <c:pt idx="322">
                  <c:v>0.69218749000000002</c:v>
                </c:pt>
                <c:pt idx="323">
                  <c:v>0.69218749000000002</c:v>
                </c:pt>
                <c:pt idx="324">
                  <c:v>0.69218749000000002</c:v>
                </c:pt>
                <c:pt idx="325">
                  <c:v>0.69218749000000002</c:v>
                </c:pt>
                <c:pt idx="326">
                  <c:v>0.69414061000000005</c:v>
                </c:pt>
                <c:pt idx="327">
                  <c:v>0.69414061000000005</c:v>
                </c:pt>
                <c:pt idx="328">
                  <c:v>0.69609374000000002</c:v>
                </c:pt>
                <c:pt idx="329">
                  <c:v>0.69804686000000005</c:v>
                </c:pt>
                <c:pt idx="330">
                  <c:v>0.69804686000000005</c:v>
                </c:pt>
                <c:pt idx="331">
                  <c:v>0.69999999000000002</c:v>
                </c:pt>
                <c:pt idx="332">
                  <c:v>0.70195311000000005</c:v>
                </c:pt>
                <c:pt idx="333">
                  <c:v>0.70390624000000002</c:v>
                </c:pt>
                <c:pt idx="334">
                  <c:v>0.70585936000000005</c:v>
                </c:pt>
                <c:pt idx="335">
                  <c:v>0.70585936000000005</c:v>
                </c:pt>
                <c:pt idx="336">
                  <c:v>0.70781249000000002</c:v>
                </c:pt>
                <c:pt idx="337">
                  <c:v>0.70976561000000005</c:v>
                </c:pt>
                <c:pt idx="338">
                  <c:v>0.71171874000000002</c:v>
                </c:pt>
                <c:pt idx="339">
                  <c:v>0.71367186000000005</c:v>
                </c:pt>
                <c:pt idx="340">
                  <c:v>0.71562499000000002</c:v>
                </c:pt>
                <c:pt idx="341">
                  <c:v>0.71757811000000005</c:v>
                </c:pt>
                <c:pt idx="342">
                  <c:v>0.71953124000000002</c:v>
                </c:pt>
                <c:pt idx="343">
                  <c:v>0.71953124000000002</c:v>
                </c:pt>
                <c:pt idx="344">
                  <c:v>0.72148436000000005</c:v>
                </c:pt>
                <c:pt idx="345">
                  <c:v>0.72539061000000005</c:v>
                </c:pt>
                <c:pt idx="346">
                  <c:v>0.72734374000000002</c:v>
                </c:pt>
                <c:pt idx="347">
                  <c:v>0.72929686000000005</c:v>
                </c:pt>
                <c:pt idx="348">
                  <c:v>0.73320311000000005</c:v>
                </c:pt>
                <c:pt idx="349">
                  <c:v>0.73515624000000002</c:v>
                </c:pt>
                <c:pt idx="350">
                  <c:v>0.73906249000000002</c:v>
                </c:pt>
                <c:pt idx="351">
                  <c:v>0.74101561000000005</c:v>
                </c:pt>
                <c:pt idx="352">
                  <c:v>0.74296874000000002</c:v>
                </c:pt>
                <c:pt idx="353">
                  <c:v>0.74492186000000005</c:v>
                </c:pt>
                <c:pt idx="354">
                  <c:v>0.74687499000000002</c:v>
                </c:pt>
                <c:pt idx="355">
                  <c:v>0.74882811000000005</c:v>
                </c:pt>
                <c:pt idx="356">
                  <c:v>0.75078124000000002</c:v>
                </c:pt>
                <c:pt idx="357">
                  <c:v>0.75273436000000005</c:v>
                </c:pt>
                <c:pt idx="358">
                  <c:v>0.75664061000000005</c:v>
                </c:pt>
                <c:pt idx="359">
                  <c:v>0.75859374000000002</c:v>
                </c:pt>
                <c:pt idx="360">
                  <c:v>0.76054686000000005</c:v>
                </c:pt>
                <c:pt idx="361">
                  <c:v>0.76249999000000002</c:v>
                </c:pt>
                <c:pt idx="362">
                  <c:v>0.76249999000000002</c:v>
                </c:pt>
                <c:pt idx="363">
                  <c:v>0.76445311000000005</c:v>
                </c:pt>
                <c:pt idx="364">
                  <c:v>0.76640624000000002</c:v>
                </c:pt>
                <c:pt idx="365">
                  <c:v>0.76835936000000005</c:v>
                </c:pt>
                <c:pt idx="366">
                  <c:v>0.77226561000000005</c:v>
                </c:pt>
                <c:pt idx="367">
                  <c:v>0.77421874000000002</c:v>
                </c:pt>
                <c:pt idx="368">
                  <c:v>0.77812499000000002</c:v>
                </c:pt>
                <c:pt idx="369">
                  <c:v>0.78203124000000002</c:v>
                </c:pt>
                <c:pt idx="370">
                  <c:v>0.78593749000000002</c:v>
                </c:pt>
                <c:pt idx="371">
                  <c:v>0.78789061000000005</c:v>
                </c:pt>
                <c:pt idx="372">
                  <c:v>0.79179686000000005</c:v>
                </c:pt>
                <c:pt idx="373">
                  <c:v>0.79374999000000002</c:v>
                </c:pt>
                <c:pt idx="374">
                  <c:v>0.79765624000000002</c:v>
                </c:pt>
                <c:pt idx="375">
                  <c:v>0.79960936000000005</c:v>
                </c:pt>
                <c:pt idx="376">
                  <c:v>0.80351561000000005</c:v>
                </c:pt>
                <c:pt idx="377">
                  <c:v>0.80742186000000005</c:v>
                </c:pt>
                <c:pt idx="378">
                  <c:v>0.80937499000000002</c:v>
                </c:pt>
                <c:pt idx="379">
                  <c:v>0.81328124000000002</c:v>
                </c:pt>
                <c:pt idx="380">
                  <c:v>0.81718749000000002</c:v>
                </c:pt>
                <c:pt idx="381">
                  <c:v>0.82109374000000002</c:v>
                </c:pt>
                <c:pt idx="382">
                  <c:v>0.82499999000000002</c:v>
                </c:pt>
                <c:pt idx="383">
                  <c:v>0.82890624000000002</c:v>
                </c:pt>
                <c:pt idx="384">
                  <c:v>0.83476561000000005</c:v>
                </c:pt>
                <c:pt idx="385">
                  <c:v>0.83867186000000005</c:v>
                </c:pt>
                <c:pt idx="386">
                  <c:v>0.84453124000000002</c:v>
                </c:pt>
                <c:pt idx="387">
                  <c:v>0.84843749000000002</c:v>
                </c:pt>
                <c:pt idx="388">
                  <c:v>0.85429686000000005</c:v>
                </c:pt>
                <c:pt idx="389">
                  <c:v>0.85820311000000005</c:v>
                </c:pt>
                <c:pt idx="390">
                  <c:v>0.86210936000000005</c:v>
                </c:pt>
                <c:pt idx="391">
                  <c:v>0.86601561000000005</c:v>
                </c:pt>
                <c:pt idx="392">
                  <c:v>0.86992186000000005</c:v>
                </c:pt>
                <c:pt idx="393">
                  <c:v>0.87382811000000005</c:v>
                </c:pt>
                <c:pt idx="394">
                  <c:v>0.87773436000000005</c:v>
                </c:pt>
                <c:pt idx="395">
                  <c:v>0.88164061000000005</c:v>
                </c:pt>
                <c:pt idx="396">
                  <c:v>0.88554686000000005</c:v>
                </c:pt>
                <c:pt idx="397">
                  <c:v>0.88749999000000002</c:v>
                </c:pt>
                <c:pt idx="398">
                  <c:v>0.89140624000000002</c:v>
                </c:pt>
                <c:pt idx="399">
                  <c:v>0.89531249000000002</c:v>
                </c:pt>
                <c:pt idx="400">
                  <c:v>0.89921874000000002</c:v>
                </c:pt>
                <c:pt idx="401">
                  <c:v>0.90312499000000002</c:v>
                </c:pt>
                <c:pt idx="402">
                  <c:v>0.90703124000000002</c:v>
                </c:pt>
                <c:pt idx="403">
                  <c:v>0.91093749000000002</c:v>
                </c:pt>
                <c:pt idx="404">
                  <c:v>0.91484374000000002</c:v>
                </c:pt>
                <c:pt idx="405">
                  <c:v>0.91874999000000002</c:v>
                </c:pt>
                <c:pt idx="406">
                  <c:v>0.92265624000000002</c:v>
                </c:pt>
                <c:pt idx="407">
                  <c:v>0.92656249000000002</c:v>
                </c:pt>
                <c:pt idx="408">
                  <c:v>0.93046874000000002</c:v>
                </c:pt>
                <c:pt idx="409">
                  <c:v>0.93437499000000002</c:v>
                </c:pt>
                <c:pt idx="410">
                  <c:v>0.93632811000000005</c:v>
                </c:pt>
                <c:pt idx="411">
                  <c:v>0.94023436000000005</c:v>
                </c:pt>
                <c:pt idx="412">
                  <c:v>0.94218749000000002</c:v>
                </c:pt>
                <c:pt idx="413">
                  <c:v>0.94414061000000005</c:v>
                </c:pt>
                <c:pt idx="414">
                  <c:v>0.94804686000000005</c:v>
                </c:pt>
                <c:pt idx="415">
                  <c:v>0.94999999000000002</c:v>
                </c:pt>
                <c:pt idx="416">
                  <c:v>0.95195311000000005</c:v>
                </c:pt>
                <c:pt idx="417">
                  <c:v>0.95585936000000005</c:v>
                </c:pt>
                <c:pt idx="418">
                  <c:v>0.95781249000000002</c:v>
                </c:pt>
                <c:pt idx="419">
                  <c:v>0.95976561000000005</c:v>
                </c:pt>
                <c:pt idx="420">
                  <c:v>0.96171874000000002</c:v>
                </c:pt>
                <c:pt idx="421">
                  <c:v>0.96562499000000002</c:v>
                </c:pt>
                <c:pt idx="422">
                  <c:v>0.96757811000000005</c:v>
                </c:pt>
                <c:pt idx="423">
                  <c:v>0.96953124000000002</c:v>
                </c:pt>
                <c:pt idx="424">
                  <c:v>0.97343749000000002</c:v>
                </c:pt>
                <c:pt idx="425">
                  <c:v>0.97539061000000005</c:v>
                </c:pt>
                <c:pt idx="426">
                  <c:v>0.97929686000000005</c:v>
                </c:pt>
                <c:pt idx="427">
                  <c:v>0.98124999000000002</c:v>
                </c:pt>
                <c:pt idx="428">
                  <c:v>0.98515624000000002</c:v>
                </c:pt>
                <c:pt idx="429">
                  <c:v>0.98710936000000005</c:v>
                </c:pt>
                <c:pt idx="430">
                  <c:v>0.99101561000000005</c:v>
                </c:pt>
                <c:pt idx="431">
                  <c:v>0.99296874000000002</c:v>
                </c:pt>
                <c:pt idx="432">
                  <c:v>0.99687499000000002</c:v>
                </c:pt>
                <c:pt idx="433">
                  <c:v>0.99882811000000005</c:v>
                </c:pt>
                <c:pt idx="434">
                  <c:v>1.00273436</c:v>
                </c:pt>
                <c:pt idx="435">
                  <c:v>1.00468749</c:v>
                </c:pt>
                <c:pt idx="436">
                  <c:v>1.00664061</c:v>
                </c:pt>
                <c:pt idx="437">
                  <c:v>1.01054686</c:v>
                </c:pt>
                <c:pt idx="438">
                  <c:v>1.01249999</c:v>
                </c:pt>
                <c:pt idx="439">
                  <c:v>1.01445311</c:v>
                </c:pt>
                <c:pt idx="440">
                  <c:v>1.01835936</c:v>
                </c:pt>
                <c:pt idx="441">
                  <c:v>1.02031249</c:v>
                </c:pt>
                <c:pt idx="442">
                  <c:v>1.02226561</c:v>
                </c:pt>
                <c:pt idx="443">
                  <c:v>1.02617186</c:v>
                </c:pt>
                <c:pt idx="444">
                  <c:v>1.02812499</c:v>
                </c:pt>
                <c:pt idx="445">
                  <c:v>1.03007811</c:v>
                </c:pt>
                <c:pt idx="446">
                  <c:v>1.03398436</c:v>
                </c:pt>
                <c:pt idx="447">
                  <c:v>1.03593749</c:v>
                </c:pt>
                <c:pt idx="448">
                  <c:v>1.03984374</c:v>
                </c:pt>
                <c:pt idx="449">
                  <c:v>1.04179686</c:v>
                </c:pt>
                <c:pt idx="450">
                  <c:v>1.04374999</c:v>
                </c:pt>
                <c:pt idx="451">
                  <c:v>1.04570311</c:v>
                </c:pt>
                <c:pt idx="452">
                  <c:v>1.04960936</c:v>
                </c:pt>
                <c:pt idx="453">
                  <c:v>1.05156249</c:v>
                </c:pt>
                <c:pt idx="454">
                  <c:v>1.05351561</c:v>
                </c:pt>
                <c:pt idx="455">
                  <c:v>1.05742186</c:v>
                </c:pt>
                <c:pt idx="456">
                  <c:v>1.05937499</c:v>
                </c:pt>
                <c:pt idx="457">
                  <c:v>1.06132811</c:v>
                </c:pt>
                <c:pt idx="458">
                  <c:v>1.06328124</c:v>
                </c:pt>
                <c:pt idx="459">
                  <c:v>1.06718749</c:v>
                </c:pt>
                <c:pt idx="460">
                  <c:v>1.06914061</c:v>
                </c:pt>
                <c:pt idx="461">
                  <c:v>1.07109374</c:v>
                </c:pt>
                <c:pt idx="462">
                  <c:v>1.07304686</c:v>
                </c:pt>
                <c:pt idx="463">
                  <c:v>1.07499999</c:v>
                </c:pt>
                <c:pt idx="464">
                  <c:v>1.07499999</c:v>
                </c:pt>
                <c:pt idx="465">
                  <c:v>1.07695311</c:v>
                </c:pt>
                <c:pt idx="466">
                  <c:v>1.07890624</c:v>
                </c:pt>
                <c:pt idx="467">
                  <c:v>1.08085936</c:v>
                </c:pt>
                <c:pt idx="468">
                  <c:v>1.08281249</c:v>
                </c:pt>
                <c:pt idx="469">
                  <c:v>1.08476561</c:v>
                </c:pt>
                <c:pt idx="470">
                  <c:v>1.08671874</c:v>
                </c:pt>
                <c:pt idx="471">
                  <c:v>1.08867186</c:v>
                </c:pt>
                <c:pt idx="472">
                  <c:v>1.09062499</c:v>
                </c:pt>
                <c:pt idx="473">
                  <c:v>1.09257811</c:v>
                </c:pt>
                <c:pt idx="474">
                  <c:v>1.09453124</c:v>
                </c:pt>
                <c:pt idx="475">
                  <c:v>1.09453124</c:v>
                </c:pt>
                <c:pt idx="476">
                  <c:v>1.09453124</c:v>
                </c:pt>
                <c:pt idx="477">
                  <c:v>1.09648436</c:v>
                </c:pt>
                <c:pt idx="478">
                  <c:v>1.09648436</c:v>
                </c:pt>
                <c:pt idx="479">
                  <c:v>1.09843749</c:v>
                </c:pt>
                <c:pt idx="480">
                  <c:v>1.09843749</c:v>
                </c:pt>
                <c:pt idx="481">
                  <c:v>1.10039061</c:v>
                </c:pt>
                <c:pt idx="482">
                  <c:v>1.10039061</c:v>
                </c:pt>
                <c:pt idx="483">
                  <c:v>1.10234374</c:v>
                </c:pt>
                <c:pt idx="484">
                  <c:v>1.10234374</c:v>
                </c:pt>
                <c:pt idx="485">
                  <c:v>1.10234374</c:v>
                </c:pt>
                <c:pt idx="486">
                  <c:v>1.10234374</c:v>
                </c:pt>
                <c:pt idx="487">
                  <c:v>1.10234374</c:v>
                </c:pt>
                <c:pt idx="488">
                  <c:v>1.10429686</c:v>
                </c:pt>
                <c:pt idx="489">
                  <c:v>1.10429686</c:v>
                </c:pt>
                <c:pt idx="490">
                  <c:v>1.10624999</c:v>
                </c:pt>
                <c:pt idx="491">
                  <c:v>1.10624999</c:v>
                </c:pt>
                <c:pt idx="492">
                  <c:v>1.10820311</c:v>
                </c:pt>
                <c:pt idx="493">
                  <c:v>1.10820311</c:v>
                </c:pt>
                <c:pt idx="494">
                  <c:v>1.10624999</c:v>
                </c:pt>
                <c:pt idx="495">
                  <c:v>1.10624999</c:v>
                </c:pt>
                <c:pt idx="496">
                  <c:v>1.10429686</c:v>
                </c:pt>
                <c:pt idx="497">
                  <c:v>1.10234374</c:v>
                </c:pt>
                <c:pt idx="498">
                  <c:v>1.10234374</c:v>
                </c:pt>
                <c:pt idx="499">
                  <c:v>1.10039061</c:v>
                </c:pt>
                <c:pt idx="500">
                  <c:v>1.10039061</c:v>
                </c:pt>
                <c:pt idx="501">
                  <c:v>1.10039061</c:v>
                </c:pt>
                <c:pt idx="502">
                  <c:v>1.10039061</c:v>
                </c:pt>
                <c:pt idx="503">
                  <c:v>1.09843749</c:v>
                </c:pt>
                <c:pt idx="504">
                  <c:v>1.09843749</c:v>
                </c:pt>
                <c:pt idx="505">
                  <c:v>1.09648436</c:v>
                </c:pt>
                <c:pt idx="506">
                  <c:v>1.09648436</c:v>
                </c:pt>
                <c:pt idx="507">
                  <c:v>1.09453124</c:v>
                </c:pt>
                <c:pt idx="508">
                  <c:v>1.09453124</c:v>
                </c:pt>
                <c:pt idx="509">
                  <c:v>1.09453124</c:v>
                </c:pt>
                <c:pt idx="510">
                  <c:v>1.09453124</c:v>
                </c:pt>
                <c:pt idx="511">
                  <c:v>1.09257811</c:v>
                </c:pt>
                <c:pt idx="512">
                  <c:v>1.09257811</c:v>
                </c:pt>
                <c:pt idx="513">
                  <c:v>1.09257811</c:v>
                </c:pt>
                <c:pt idx="514">
                  <c:v>1.09257811</c:v>
                </c:pt>
                <c:pt idx="515">
                  <c:v>1.09062499</c:v>
                </c:pt>
                <c:pt idx="516">
                  <c:v>1.09062499</c:v>
                </c:pt>
                <c:pt idx="517">
                  <c:v>1.09062499</c:v>
                </c:pt>
                <c:pt idx="518">
                  <c:v>1.09062499</c:v>
                </c:pt>
                <c:pt idx="519">
                  <c:v>1.09062499</c:v>
                </c:pt>
                <c:pt idx="520">
                  <c:v>1.09062499</c:v>
                </c:pt>
                <c:pt idx="521">
                  <c:v>1.08867186</c:v>
                </c:pt>
                <c:pt idx="522">
                  <c:v>1.08671874</c:v>
                </c:pt>
                <c:pt idx="523">
                  <c:v>1.08281249</c:v>
                </c:pt>
                <c:pt idx="524">
                  <c:v>1.07890624</c:v>
                </c:pt>
                <c:pt idx="525">
                  <c:v>1.07499999</c:v>
                </c:pt>
                <c:pt idx="526">
                  <c:v>1.07304686</c:v>
                </c:pt>
                <c:pt idx="527">
                  <c:v>1.07109374</c:v>
                </c:pt>
                <c:pt idx="528">
                  <c:v>1.07109374</c:v>
                </c:pt>
                <c:pt idx="529">
                  <c:v>1.07109374</c:v>
                </c:pt>
                <c:pt idx="530">
                  <c:v>1.07304686</c:v>
                </c:pt>
                <c:pt idx="531">
                  <c:v>1.07304686</c:v>
                </c:pt>
                <c:pt idx="532">
                  <c:v>1.07304686</c:v>
                </c:pt>
                <c:pt idx="533">
                  <c:v>1.07109374</c:v>
                </c:pt>
                <c:pt idx="534">
                  <c:v>1.06718749</c:v>
                </c:pt>
                <c:pt idx="535">
                  <c:v>1.06328124</c:v>
                </c:pt>
                <c:pt idx="536">
                  <c:v>1.06132811</c:v>
                </c:pt>
                <c:pt idx="537">
                  <c:v>1.05742186</c:v>
                </c:pt>
                <c:pt idx="538">
                  <c:v>1.05742186</c:v>
                </c:pt>
                <c:pt idx="539">
                  <c:v>1.05742186</c:v>
                </c:pt>
                <c:pt idx="540">
                  <c:v>1.05937499</c:v>
                </c:pt>
                <c:pt idx="541">
                  <c:v>1.05937499</c:v>
                </c:pt>
                <c:pt idx="542">
                  <c:v>1.05742186</c:v>
                </c:pt>
                <c:pt idx="543">
                  <c:v>1.05351561</c:v>
                </c:pt>
                <c:pt idx="544">
                  <c:v>1.04765624</c:v>
                </c:pt>
                <c:pt idx="545">
                  <c:v>1.04374999</c:v>
                </c:pt>
                <c:pt idx="546">
                  <c:v>1.03789061</c:v>
                </c:pt>
                <c:pt idx="547">
                  <c:v>1.03593749</c:v>
                </c:pt>
                <c:pt idx="548">
                  <c:v>1.03398436</c:v>
                </c:pt>
                <c:pt idx="549">
                  <c:v>1.03398436</c:v>
                </c:pt>
                <c:pt idx="550">
                  <c:v>1.03398436</c:v>
                </c:pt>
                <c:pt idx="551">
                  <c:v>1.03398436</c:v>
                </c:pt>
                <c:pt idx="552">
                  <c:v>1.03203124</c:v>
                </c:pt>
                <c:pt idx="553">
                  <c:v>1.02812499</c:v>
                </c:pt>
                <c:pt idx="554">
                  <c:v>1.02421874</c:v>
                </c:pt>
                <c:pt idx="555">
                  <c:v>1.01835936</c:v>
                </c:pt>
                <c:pt idx="556">
                  <c:v>1.01445311</c:v>
                </c:pt>
                <c:pt idx="557">
                  <c:v>1.01249999</c:v>
                </c:pt>
                <c:pt idx="558">
                  <c:v>1.01054686</c:v>
                </c:pt>
                <c:pt idx="559">
                  <c:v>1.01054686</c:v>
                </c:pt>
                <c:pt idx="560">
                  <c:v>1.00859374</c:v>
                </c:pt>
                <c:pt idx="561">
                  <c:v>1.00664061</c:v>
                </c:pt>
                <c:pt idx="562">
                  <c:v>1.00468749</c:v>
                </c:pt>
                <c:pt idx="563">
                  <c:v>1.00273436</c:v>
                </c:pt>
                <c:pt idx="564">
                  <c:v>0.99882811000000005</c:v>
                </c:pt>
                <c:pt idx="565">
                  <c:v>0.99492186000000005</c:v>
                </c:pt>
                <c:pt idx="566">
                  <c:v>0.99101561000000005</c:v>
                </c:pt>
                <c:pt idx="567">
                  <c:v>0.98710936000000005</c:v>
                </c:pt>
                <c:pt idx="568">
                  <c:v>0.98515624000000002</c:v>
                </c:pt>
                <c:pt idx="569">
                  <c:v>0.98320311000000005</c:v>
                </c:pt>
                <c:pt idx="570">
                  <c:v>0.98320311000000005</c:v>
                </c:pt>
                <c:pt idx="571">
                  <c:v>0.97929686000000005</c:v>
                </c:pt>
                <c:pt idx="572">
                  <c:v>0.97734374000000002</c:v>
                </c:pt>
                <c:pt idx="573">
                  <c:v>0.97343749000000002</c:v>
                </c:pt>
                <c:pt idx="574">
                  <c:v>0.96953124000000002</c:v>
                </c:pt>
                <c:pt idx="575">
                  <c:v>0.96367186000000005</c:v>
                </c:pt>
                <c:pt idx="576">
                  <c:v>0.95976561000000005</c:v>
                </c:pt>
                <c:pt idx="577">
                  <c:v>0.95781249000000002</c:v>
                </c:pt>
                <c:pt idx="578">
                  <c:v>0.95390624000000002</c:v>
                </c:pt>
                <c:pt idx="579">
                  <c:v>0.95195311000000005</c:v>
                </c:pt>
                <c:pt idx="580">
                  <c:v>0.94804686000000005</c:v>
                </c:pt>
                <c:pt idx="581">
                  <c:v>0.94609374000000002</c:v>
                </c:pt>
                <c:pt idx="582">
                  <c:v>0.94218749000000002</c:v>
                </c:pt>
                <c:pt idx="583">
                  <c:v>0.93828124000000002</c:v>
                </c:pt>
                <c:pt idx="584">
                  <c:v>0.93437499000000002</c:v>
                </c:pt>
                <c:pt idx="585">
                  <c:v>0.93046874000000002</c:v>
                </c:pt>
                <c:pt idx="586">
                  <c:v>0.92851561000000005</c:v>
                </c:pt>
                <c:pt idx="587">
                  <c:v>0.92460936000000005</c:v>
                </c:pt>
                <c:pt idx="588">
                  <c:v>0.92265624000000002</c:v>
                </c:pt>
                <c:pt idx="589">
                  <c:v>0.91874999000000002</c:v>
                </c:pt>
                <c:pt idx="590">
                  <c:v>0.91679686000000005</c:v>
                </c:pt>
                <c:pt idx="591">
                  <c:v>0.91289061000000005</c:v>
                </c:pt>
                <c:pt idx="592">
                  <c:v>0.91093749000000002</c:v>
                </c:pt>
                <c:pt idx="593">
                  <c:v>0.90703124000000002</c:v>
                </c:pt>
                <c:pt idx="594">
                  <c:v>0.90312499000000002</c:v>
                </c:pt>
                <c:pt idx="595">
                  <c:v>0.90117186000000005</c:v>
                </c:pt>
                <c:pt idx="596">
                  <c:v>0.89726561000000005</c:v>
                </c:pt>
                <c:pt idx="597">
                  <c:v>0.89531249000000002</c:v>
                </c:pt>
                <c:pt idx="598">
                  <c:v>0.89335936000000005</c:v>
                </c:pt>
                <c:pt idx="599">
                  <c:v>0.88945311000000005</c:v>
                </c:pt>
                <c:pt idx="600">
                  <c:v>0.88749999000000002</c:v>
                </c:pt>
                <c:pt idx="601">
                  <c:v>0.88359374000000002</c:v>
                </c:pt>
                <c:pt idx="602">
                  <c:v>0.87968749000000002</c:v>
                </c:pt>
                <c:pt idx="603">
                  <c:v>0.87382811000000005</c:v>
                </c:pt>
                <c:pt idx="604">
                  <c:v>0.86992186000000005</c:v>
                </c:pt>
                <c:pt idx="605">
                  <c:v>0.86601561000000005</c:v>
                </c:pt>
                <c:pt idx="606">
                  <c:v>0.86210936000000005</c:v>
                </c:pt>
                <c:pt idx="607">
                  <c:v>0.85820311000000005</c:v>
                </c:pt>
                <c:pt idx="608">
                  <c:v>0.85624999000000002</c:v>
                </c:pt>
                <c:pt idx="609">
                  <c:v>0.85234374000000002</c:v>
                </c:pt>
                <c:pt idx="610">
                  <c:v>0.84843749000000002</c:v>
                </c:pt>
                <c:pt idx="611">
                  <c:v>0.84453124000000002</c:v>
                </c:pt>
                <c:pt idx="612">
                  <c:v>0.84062499000000002</c:v>
                </c:pt>
                <c:pt idx="613">
                  <c:v>0.83867186000000005</c:v>
                </c:pt>
                <c:pt idx="614">
                  <c:v>0.83476561000000005</c:v>
                </c:pt>
                <c:pt idx="615">
                  <c:v>0.83281249000000002</c:v>
                </c:pt>
                <c:pt idx="616">
                  <c:v>0.83085936000000005</c:v>
                </c:pt>
                <c:pt idx="617">
                  <c:v>0.82890624000000002</c:v>
                </c:pt>
                <c:pt idx="618">
                  <c:v>0.82695311000000005</c:v>
                </c:pt>
                <c:pt idx="619">
                  <c:v>0.82499999000000002</c:v>
                </c:pt>
                <c:pt idx="620">
                  <c:v>0.82304686000000005</c:v>
                </c:pt>
                <c:pt idx="621">
                  <c:v>0.81914061000000005</c:v>
                </c:pt>
                <c:pt idx="622">
                  <c:v>0.81718749000000002</c:v>
                </c:pt>
                <c:pt idx="623">
                  <c:v>0.81328124000000002</c:v>
                </c:pt>
                <c:pt idx="624">
                  <c:v>0.80937499000000002</c:v>
                </c:pt>
                <c:pt idx="625">
                  <c:v>0.80546874000000002</c:v>
                </c:pt>
                <c:pt idx="626">
                  <c:v>0.80156249000000002</c:v>
                </c:pt>
                <c:pt idx="627">
                  <c:v>0.79765624000000002</c:v>
                </c:pt>
                <c:pt idx="628">
                  <c:v>0.79374999000000002</c:v>
                </c:pt>
                <c:pt idx="629">
                  <c:v>0.78789061000000005</c:v>
                </c:pt>
                <c:pt idx="630">
                  <c:v>0.78398436000000005</c:v>
                </c:pt>
                <c:pt idx="631">
                  <c:v>0.77812499000000002</c:v>
                </c:pt>
                <c:pt idx="632">
                  <c:v>0.77421874000000002</c:v>
                </c:pt>
                <c:pt idx="633">
                  <c:v>0.77031249000000002</c:v>
                </c:pt>
                <c:pt idx="634">
                  <c:v>0.76835936000000005</c:v>
                </c:pt>
                <c:pt idx="635">
                  <c:v>0.76445311000000005</c:v>
                </c:pt>
                <c:pt idx="636">
                  <c:v>0.76054686000000005</c:v>
                </c:pt>
                <c:pt idx="637">
                  <c:v>0.75859374000000002</c:v>
                </c:pt>
                <c:pt idx="638">
                  <c:v>0.75468749000000002</c:v>
                </c:pt>
                <c:pt idx="639">
                  <c:v>0.75273436000000005</c:v>
                </c:pt>
                <c:pt idx="640">
                  <c:v>0.74882811000000005</c:v>
                </c:pt>
                <c:pt idx="641">
                  <c:v>0.74492186000000005</c:v>
                </c:pt>
                <c:pt idx="642">
                  <c:v>0.74101561000000005</c:v>
                </c:pt>
                <c:pt idx="643">
                  <c:v>0.73906249000000002</c:v>
                </c:pt>
                <c:pt idx="644">
                  <c:v>0.73515624000000002</c:v>
                </c:pt>
                <c:pt idx="645">
                  <c:v>0.73320311000000005</c:v>
                </c:pt>
                <c:pt idx="646">
                  <c:v>0.73124999000000002</c:v>
                </c:pt>
                <c:pt idx="647">
                  <c:v>0.72734374000000002</c:v>
                </c:pt>
                <c:pt idx="648">
                  <c:v>0.72539061000000005</c:v>
                </c:pt>
                <c:pt idx="649">
                  <c:v>0.72343749000000002</c:v>
                </c:pt>
                <c:pt idx="650">
                  <c:v>0.72148436000000005</c:v>
                </c:pt>
                <c:pt idx="651">
                  <c:v>0.71757811000000005</c:v>
                </c:pt>
                <c:pt idx="652">
                  <c:v>0.71562499000000002</c:v>
                </c:pt>
                <c:pt idx="653">
                  <c:v>0.71367186000000005</c:v>
                </c:pt>
                <c:pt idx="654">
                  <c:v>0.71171874000000002</c:v>
                </c:pt>
                <c:pt idx="655">
                  <c:v>0.70976561000000005</c:v>
                </c:pt>
                <c:pt idx="656">
                  <c:v>0.70781249000000002</c:v>
                </c:pt>
                <c:pt idx="657">
                  <c:v>0.70585936000000005</c:v>
                </c:pt>
                <c:pt idx="658">
                  <c:v>0.70390624000000002</c:v>
                </c:pt>
                <c:pt idx="659">
                  <c:v>0.70195311000000005</c:v>
                </c:pt>
                <c:pt idx="660">
                  <c:v>0.69999999000000002</c:v>
                </c:pt>
                <c:pt idx="661">
                  <c:v>0.69804686000000005</c:v>
                </c:pt>
                <c:pt idx="662">
                  <c:v>0.69609374000000002</c:v>
                </c:pt>
                <c:pt idx="663">
                  <c:v>0.69414061000000005</c:v>
                </c:pt>
                <c:pt idx="664">
                  <c:v>0.69218749000000002</c:v>
                </c:pt>
                <c:pt idx="665">
                  <c:v>0.69023436000000005</c:v>
                </c:pt>
                <c:pt idx="666">
                  <c:v>0.69023436000000005</c:v>
                </c:pt>
                <c:pt idx="667">
                  <c:v>0.68828124000000002</c:v>
                </c:pt>
                <c:pt idx="668">
                  <c:v>0.68632811000000005</c:v>
                </c:pt>
                <c:pt idx="669">
                  <c:v>0.68437499000000002</c:v>
                </c:pt>
                <c:pt idx="670">
                  <c:v>0.68242186000000005</c:v>
                </c:pt>
                <c:pt idx="671">
                  <c:v>0.68046874000000002</c:v>
                </c:pt>
                <c:pt idx="672">
                  <c:v>0.68046874000000002</c:v>
                </c:pt>
                <c:pt idx="673">
                  <c:v>0.67851561000000005</c:v>
                </c:pt>
                <c:pt idx="674">
                  <c:v>0.67851561000000005</c:v>
                </c:pt>
                <c:pt idx="675">
                  <c:v>0.67656249000000002</c:v>
                </c:pt>
                <c:pt idx="676">
                  <c:v>0.67656249000000002</c:v>
                </c:pt>
                <c:pt idx="677">
                  <c:v>0.67656249000000002</c:v>
                </c:pt>
                <c:pt idx="678">
                  <c:v>0.67656249000000002</c:v>
                </c:pt>
                <c:pt idx="679">
                  <c:v>0.67460936000000005</c:v>
                </c:pt>
                <c:pt idx="680">
                  <c:v>0.67460936000000005</c:v>
                </c:pt>
                <c:pt idx="681">
                  <c:v>0.67265624000000002</c:v>
                </c:pt>
                <c:pt idx="682">
                  <c:v>0.67265624000000002</c:v>
                </c:pt>
                <c:pt idx="683">
                  <c:v>0.67070311000000005</c:v>
                </c:pt>
                <c:pt idx="684">
                  <c:v>0.67070311000000005</c:v>
                </c:pt>
                <c:pt idx="685">
                  <c:v>0.67070311000000005</c:v>
                </c:pt>
                <c:pt idx="686">
                  <c:v>0.67070311000000005</c:v>
                </c:pt>
                <c:pt idx="687">
                  <c:v>0.66874999000000002</c:v>
                </c:pt>
                <c:pt idx="688">
                  <c:v>0.66874999000000002</c:v>
                </c:pt>
                <c:pt idx="689">
                  <c:v>0.66874999000000002</c:v>
                </c:pt>
                <c:pt idx="690">
                  <c:v>0.66679686000000005</c:v>
                </c:pt>
                <c:pt idx="691">
                  <c:v>0.66679686000000005</c:v>
                </c:pt>
                <c:pt idx="692">
                  <c:v>0.66679686000000005</c:v>
                </c:pt>
                <c:pt idx="693">
                  <c:v>0.66679686000000005</c:v>
                </c:pt>
                <c:pt idx="694">
                  <c:v>0.66679686000000005</c:v>
                </c:pt>
                <c:pt idx="695">
                  <c:v>0.66679686000000005</c:v>
                </c:pt>
                <c:pt idx="696">
                  <c:v>0.66679686000000005</c:v>
                </c:pt>
                <c:pt idx="697">
                  <c:v>0.66874999000000002</c:v>
                </c:pt>
                <c:pt idx="698">
                  <c:v>0.66874999000000002</c:v>
                </c:pt>
                <c:pt idx="699">
                  <c:v>0.66874999000000002</c:v>
                </c:pt>
                <c:pt idx="700">
                  <c:v>0.67070311000000005</c:v>
                </c:pt>
                <c:pt idx="701">
                  <c:v>0.67265624000000002</c:v>
                </c:pt>
                <c:pt idx="702">
                  <c:v>0.67460936000000005</c:v>
                </c:pt>
                <c:pt idx="703">
                  <c:v>0.67656249000000002</c:v>
                </c:pt>
                <c:pt idx="704">
                  <c:v>0.67851561000000005</c:v>
                </c:pt>
                <c:pt idx="705">
                  <c:v>0.68046874000000002</c:v>
                </c:pt>
                <c:pt idx="706">
                  <c:v>0.68046874000000002</c:v>
                </c:pt>
                <c:pt idx="707">
                  <c:v>0.68242186000000005</c:v>
                </c:pt>
                <c:pt idx="708">
                  <c:v>0.68242186000000005</c:v>
                </c:pt>
                <c:pt idx="709">
                  <c:v>0.68437499000000002</c:v>
                </c:pt>
                <c:pt idx="710">
                  <c:v>0.68437499000000002</c:v>
                </c:pt>
                <c:pt idx="711">
                  <c:v>0.68437499000000002</c:v>
                </c:pt>
                <c:pt idx="712">
                  <c:v>0.68632811000000005</c:v>
                </c:pt>
                <c:pt idx="713">
                  <c:v>0.68632811000000005</c:v>
                </c:pt>
                <c:pt idx="714">
                  <c:v>0.68632811000000005</c:v>
                </c:pt>
                <c:pt idx="715">
                  <c:v>0.68632811000000005</c:v>
                </c:pt>
                <c:pt idx="716">
                  <c:v>0.68632811000000005</c:v>
                </c:pt>
                <c:pt idx="717">
                  <c:v>0.68632811000000005</c:v>
                </c:pt>
                <c:pt idx="718">
                  <c:v>0.68632811000000005</c:v>
                </c:pt>
                <c:pt idx="719">
                  <c:v>0.68828124000000002</c:v>
                </c:pt>
                <c:pt idx="720">
                  <c:v>0.68828124000000002</c:v>
                </c:pt>
                <c:pt idx="721">
                  <c:v>0.68828124000000002</c:v>
                </c:pt>
                <c:pt idx="722">
                  <c:v>0.68828124000000002</c:v>
                </c:pt>
                <c:pt idx="723">
                  <c:v>0.68828124000000002</c:v>
                </c:pt>
                <c:pt idx="724">
                  <c:v>0.69023436000000005</c:v>
                </c:pt>
                <c:pt idx="725">
                  <c:v>0.69023436000000005</c:v>
                </c:pt>
                <c:pt idx="726">
                  <c:v>0.69218749000000002</c:v>
                </c:pt>
                <c:pt idx="727">
                  <c:v>0.69414061000000005</c:v>
                </c:pt>
                <c:pt idx="728">
                  <c:v>0.69609374000000002</c:v>
                </c:pt>
                <c:pt idx="729">
                  <c:v>0.69804686000000005</c:v>
                </c:pt>
                <c:pt idx="730">
                  <c:v>0.69999999000000002</c:v>
                </c:pt>
                <c:pt idx="731">
                  <c:v>0.70195311000000005</c:v>
                </c:pt>
                <c:pt idx="732">
                  <c:v>0.70390624000000002</c:v>
                </c:pt>
                <c:pt idx="733">
                  <c:v>0.70390624000000002</c:v>
                </c:pt>
                <c:pt idx="734">
                  <c:v>0.70585936000000005</c:v>
                </c:pt>
                <c:pt idx="735">
                  <c:v>0.70585936000000005</c:v>
                </c:pt>
                <c:pt idx="736">
                  <c:v>0.70781249000000002</c:v>
                </c:pt>
                <c:pt idx="737">
                  <c:v>0.70976561000000005</c:v>
                </c:pt>
                <c:pt idx="738">
                  <c:v>0.71171874000000002</c:v>
                </c:pt>
                <c:pt idx="739">
                  <c:v>0.71367186000000005</c:v>
                </c:pt>
                <c:pt idx="740">
                  <c:v>0.71562499000000002</c:v>
                </c:pt>
                <c:pt idx="741">
                  <c:v>0.71757811000000005</c:v>
                </c:pt>
                <c:pt idx="742">
                  <c:v>0.71953124000000002</c:v>
                </c:pt>
                <c:pt idx="743">
                  <c:v>0.72148436000000005</c:v>
                </c:pt>
                <c:pt idx="744">
                  <c:v>0.72343749000000002</c:v>
                </c:pt>
                <c:pt idx="745">
                  <c:v>0.72539061000000005</c:v>
                </c:pt>
                <c:pt idx="746">
                  <c:v>0.72929686000000005</c:v>
                </c:pt>
                <c:pt idx="747">
                  <c:v>0.73124999000000002</c:v>
                </c:pt>
                <c:pt idx="748">
                  <c:v>0.73320311000000005</c:v>
                </c:pt>
                <c:pt idx="749">
                  <c:v>0.73710936000000005</c:v>
                </c:pt>
                <c:pt idx="750">
                  <c:v>0.73906249000000002</c:v>
                </c:pt>
                <c:pt idx="751">
                  <c:v>0.74101561000000005</c:v>
                </c:pt>
                <c:pt idx="752">
                  <c:v>0.74296874000000002</c:v>
                </c:pt>
                <c:pt idx="753">
                  <c:v>0.74492186000000005</c:v>
                </c:pt>
                <c:pt idx="754">
                  <c:v>0.74687499000000002</c:v>
                </c:pt>
                <c:pt idx="755">
                  <c:v>0.74882811000000005</c:v>
                </c:pt>
                <c:pt idx="756">
                  <c:v>0.75078124000000002</c:v>
                </c:pt>
                <c:pt idx="757">
                  <c:v>0.75273436000000005</c:v>
                </c:pt>
                <c:pt idx="758">
                  <c:v>0.75468749000000002</c:v>
                </c:pt>
                <c:pt idx="759">
                  <c:v>0.75664061000000005</c:v>
                </c:pt>
                <c:pt idx="760">
                  <c:v>0.75859374000000002</c:v>
                </c:pt>
                <c:pt idx="761">
                  <c:v>0.76054686000000005</c:v>
                </c:pt>
                <c:pt idx="762">
                  <c:v>0.76249999000000002</c:v>
                </c:pt>
                <c:pt idx="763">
                  <c:v>0.76445311000000005</c:v>
                </c:pt>
                <c:pt idx="764">
                  <c:v>0.76640624000000002</c:v>
                </c:pt>
                <c:pt idx="765">
                  <c:v>0.77031249000000002</c:v>
                </c:pt>
                <c:pt idx="766">
                  <c:v>0.77226561000000005</c:v>
                </c:pt>
                <c:pt idx="767">
                  <c:v>0.77617186000000005</c:v>
                </c:pt>
                <c:pt idx="768">
                  <c:v>0.77812499000000002</c:v>
                </c:pt>
                <c:pt idx="769">
                  <c:v>0.78203124000000002</c:v>
                </c:pt>
                <c:pt idx="770">
                  <c:v>0.78593749000000002</c:v>
                </c:pt>
                <c:pt idx="771">
                  <c:v>0.78789061000000005</c:v>
                </c:pt>
                <c:pt idx="772">
                  <c:v>0.79179686000000005</c:v>
                </c:pt>
                <c:pt idx="773">
                  <c:v>0.79570311000000005</c:v>
                </c:pt>
                <c:pt idx="774">
                  <c:v>0.79765624000000002</c:v>
                </c:pt>
                <c:pt idx="775">
                  <c:v>0.80156249000000002</c:v>
                </c:pt>
                <c:pt idx="776">
                  <c:v>0.80546874000000002</c:v>
                </c:pt>
                <c:pt idx="777">
                  <c:v>0.80742186000000005</c:v>
                </c:pt>
                <c:pt idx="778">
                  <c:v>0.81132811000000005</c:v>
                </c:pt>
                <c:pt idx="779">
                  <c:v>0.81328124000000002</c:v>
                </c:pt>
                <c:pt idx="780">
                  <c:v>0.81718749000000002</c:v>
                </c:pt>
                <c:pt idx="781">
                  <c:v>0.82109374000000002</c:v>
                </c:pt>
                <c:pt idx="782">
                  <c:v>0.82499999000000002</c:v>
                </c:pt>
                <c:pt idx="783">
                  <c:v>0.82890624000000002</c:v>
                </c:pt>
                <c:pt idx="784">
                  <c:v>0.83281249000000002</c:v>
                </c:pt>
                <c:pt idx="785">
                  <c:v>0.83867186000000005</c:v>
                </c:pt>
                <c:pt idx="786">
                  <c:v>0.84257811000000005</c:v>
                </c:pt>
                <c:pt idx="787">
                  <c:v>0.84843749000000002</c:v>
                </c:pt>
                <c:pt idx="788">
                  <c:v>0.85234374000000002</c:v>
                </c:pt>
                <c:pt idx="789">
                  <c:v>0.85624999000000002</c:v>
                </c:pt>
                <c:pt idx="790">
                  <c:v>0.86210936000000005</c:v>
                </c:pt>
                <c:pt idx="791">
                  <c:v>0.86601561000000005</c:v>
                </c:pt>
                <c:pt idx="792">
                  <c:v>0.86992186000000005</c:v>
                </c:pt>
                <c:pt idx="793">
                  <c:v>0.87382811000000005</c:v>
                </c:pt>
                <c:pt idx="794">
                  <c:v>0.87773436000000005</c:v>
                </c:pt>
                <c:pt idx="795">
                  <c:v>0.88164061000000005</c:v>
                </c:pt>
                <c:pt idx="796">
                  <c:v>0.88554686000000005</c:v>
                </c:pt>
                <c:pt idx="797">
                  <c:v>0.88945311000000005</c:v>
                </c:pt>
                <c:pt idx="798">
                  <c:v>0.89335936000000005</c:v>
                </c:pt>
                <c:pt idx="799">
                  <c:v>0.89726561000000005</c:v>
                </c:pt>
                <c:pt idx="800">
                  <c:v>0.89921874000000002</c:v>
                </c:pt>
                <c:pt idx="801">
                  <c:v>0.90312499000000002</c:v>
                </c:pt>
                <c:pt idx="802">
                  <c:v>0.90703124000000002</c:v>
                </c:pt>
                <c:pt idx="803">
                  <c:v>0.91093749000000002</c:v>
                </c:pt>
                <c:pt idx="804">
                  <c:v>0.91484374000000002</c:v>
                </c:pt>
                <c:pt idx="805">
                  <c:v>0.91874999000000002</c:v>
                </c:pt>
                <c:pt idx="806">
                  <c:v>0.92265624000000002</c:v>
                </c:pt>
                <c:pt idx="807">
                  <c:v>0.92656249000000002</c:v>
                </c:pt>
                <c:pt idx="808">
                  <c:v>0.93046874000000002</c:v>
                </c:pt>
                <c:pt idx="809">
                  <c:v>0.93437499000000002</c:v>
                </c:pt>
                <c:pt idx="810">
                  <c:v>0.93632811000000005</c:v>
                </c:pt>
                <c:pt idx="811">
                  <c:v>0.94023436000000005</c:v>
                </c:pt>
                <c:pt idx="812">
                  <c:v>0.94218749000000002</c:v>
                </c:pt>
                <c:pt idx="813">
                  <c:v>0.94414061000000005</c:v>
                </c:pt>
                <c:pt idx="814">
                  <c:v>0.94804686000000005</c:v>
                </c:pt>
                <c:pt idx="815">
                  <c:v>0.94999999000000002</c:v>
                </c:pt>
                <c:pt idx="816">
                  <c:v>0.95195311000000005</c:v>
                </c:pt>
                <c:pt idx="817">
                  <c:v>0.95585936000000005</c:v>
                </c:pt>
                <c:pt idx="818">
                  <c:v>0.95781249000000002</c:v>
                </c:pt>
                <c:pt idx="819">
                  <c:v>0.95976561000000005</c:v>
                </c:pt>
                <c:pt idx="820">
                  <c:v>0.96171874000000002</c:v>
                </c:pt>
                <c:pt idx="821">
                  <c:v>0.96562499000000002</c:v>
                </c:pt>
                <c:pt idx="822">
                  <c:v>0.96757811000000005</c:v>
                </c:pt>
                <c:pt idx="823">
                  <c:v>0.96953124000000002</c:v>
                </c:pt>
                <c:pt idx="824">
                  <c:v>0.97343749000000002</c:v>
                </c:pt>
                <c:pt idx="825">
                  <c:v>0.97539061000000005</c:v>
                </c:pt>
                <c:pt idx="826">
                  <c:v>0.97929686000000005</c:v>
                </c:pt>
                <c:pt idx="827">
                  <c:v>0.98124999000000002</c:v>
                </c:pt>
                <c:pt idx="828">
                  <c:v>0.98515624000000002</c:v>
                </c:pt>
                <c:pt idx="829">
                  <c:v>0.98906249000000002</c:v>
                </c:pt>
                <c:pt idx="830">
                  <c:v>0.99101561000000005</c:v>
                </c:pt>
                <c:pt idx="831">
                  <c:v>0.99492186000000005</c:v>
                </c:pt>
                <c:pt idx="832">
                  <c:v>0.99687499000000002</c:v>
                </c:pt>
                <c:pt idx="833">
                  <c:v>0.99882811000000005</c:v>
                </c:pt>
                <c:pt idx="834">
                  <c:v>1.00273436</c:v>
                </c:pt>
                <c:pt idx="835">
                  <c:v>1.00468749</c:v>
                </c:pt>
                <c:pt idx="836">
                  <c:v>1.00664061</c:v>
                </c:pt>
                <c:pt idx="837">
                  <c:v>1.01054686</c:v>
                </c:pt>
                <c:pt idx="838">
                  <c:v>1.01249999</c:v>
                </c:pt>
                <c:pt idx="839">
                  <c:v>1.01445311</c:v>
                </c:pt>
                <c:pt idx="840">
                  <c:v>1.01835936</c:v>
                </c:pt>
                <c:pt idx="841">
                  <c:v>1.02031249</c:v>
                </c:pt>
                <c:pt idx="842">
                  <c:v>1.02226561</c:v>
                </c:pt>
                <c:pt idx="843">
                  <c:v>1.02617186</c:v>
                </c:pt>
                <c:pt idx="844">
                  <c:v>1.02812499</c:v>
                </c:pt>
                <c:pt idx="845">
                  <c:v>1.03007811</c:v>
                </c:pt>
                <c:pt idx="846">
                  <c:v>1.03398436</c:v>
                </c:pt>
                <c:pt idx="847">
                  <c:v>1.03593749</c:v>
                </c:pt>
                <c:pt idx="848">
                  <c:v>1.03789061</c:v>
                </c:pt>
                <c:pt idx="849">
                  <c:v>1.04179686</c:v>
                </c:pt>
                <c:pt idx="850">
                  <c:v>1.04374999</c:v>
                </c:pt>
                <c:pt idx="851">
                  <c:v>1.04570311</c:v>
                </c:pt>
                <c:pt idx="852">
                  <c:v>1.04960936</c:v>
                </c:pt>
                <c:pt idx="853">
                  <c:v>1.05156249</c:v>
                </c:pt>
                <c:pt idx="854">
                  <c:v>1.05351561</c:v>
                </c:pt>
                <c:pt idx="855">
                  <c:v>1.05742186</c:v>
                </c:pt>
                <c:pt idx="856">
                  <c:v>1.05937499</c:v>
                </c:pt>
                <c:pt idx="857">
                  <c:v>1.06328124</c:v>
                </c:pt>
                <c:pt idx="858">
                  <c:v>1.06523436</c:v>
                </c:pt>
                <c:pt idx="859">
                  <c:v>1.06718749</c:v>
                </c:pt>
                <c:pt idx="860">
                  <c:v>1.06914061</c:v>
                </c:pt>
                <c:pt idx="861">
                  <c:v>1.07109374</c:v>
                </c:pt>
                <c:pt idx="862">
                  <c:v>1.07304686</c:v>
                </c:pt>
                <c:pt idx="863">
                  <c:v>1.07499999</c:v>
                </c:pt>
                <c:pt idx="864">
                  <c:v>1.07695311</c:v>
                </c:pt>
                <c:pt idx="865">
                  <c:v>1.07890624</c:v>
                </c:pt>
                <c:pt idx="866">
                  <c:v>1.08085936</c:v>
                </c:pt>
                <c:pt idx="867">
                  <c:v>1.08281249</c:v>
                </c:pt>
                <c:pt idx="868">
                  <c:v>1.08476561</c:v>
                </c:pt>
                <c:pt idx="869">
                  <c:v>1.08476561</c:v>
                </c:pt>
                <c:pt idx="870">
                  <c:v>1.08671874</c:v>
                </c:pt>
                <c:pt idx="871">
                  <c:v>1.08867186</c:v>
                </c:pt>
                <c:pt idx="872">
                  <c:v>1.09062499</c:v>
                </c:pt>
                <c:pt idx="873">
                  <c:v>1.09062499</c:v>
                </c:pt>
                <c:pt idx="874">
                  <c:v>1.09257811</c:v>
                </c:pt>
                <c:pt idx="875">
                  <c:v>1.09257811</c:v>
                </c:pt>
                <c:pt idx="876">
                  <c:v>1.09453124</c:v>
                </c:pt>
                <c:pt idx="877">
                  <c:v>1.09648436</c:v>
                </c:pt>
                <c:pt idx="878">
                  <c:v>1.09648436</c:v>
                </c:pt>
                <c:pt idx="879">
                  <c:v>1.09843749</c:v>
                </c:pt>
                <c:pt idx="880">
                  <c:v>1.09843749</c:v>
                </c:pt>
                <c:pt idx="881">
                  <c:v>1.10039061</c:v>
                </c:pt>
                <c:pt idx="882">
                  <c:v>1.10039061</c:v>
                </c:pt>
                <c:pt idx="883">
                  <c:v>1.10039061</c:v>
                </c:pt>
                <c:pt idx="884">
                  <c:v>1.10039061</c:v>
                </c:pt>
                <c:pt idx="885">
                  <c:v>1.10234374</c:v>
                </c:pt>
                <c:pt idx="886">
                  <c:v>1.10234374</c:v>
                </c:pt>
                <c:pt idx="887">
                  <c:v>1.10234374</c:v>
                </c:pt>
                <c:pt idx="888">
                  <c:v>1.10429686</c:v>
                </c:pt>
                <c:pt idx="889">
                  <c:v>1.10429686</c:v>
                </c:pt>
                <c:pt idx="890">
                  <c:v>1.10624999</c:v>
                </c:pt>
                <c:pt idx="891">
                  <c:v>1.10624999</c:v>
                </c:pt>
                <c:pt idx="892">
                  <c:v>1.10820311</c:v>
                </c:pt>
                <c:pt idx="893">
                  <c:v>1.10624999</c:v>
                </c:pt>
                <c:pt idx="894">
                  <c:v>1.10624999</c:v>
                </c:pt>
                <c:pt idx="895">
                  <c:v>1.10624999</c:v>
                </c:pt>
                <c:pt idx="896">
                  <c:v>1.10429686</c:v>
                </c:pt>
                <c:pt idx="897">
                  <c:v>1.10234374</c:v>
                </c:pt>
                <c:pt idx="898">
                  <c:v>1.10234374</c:v>
                </c:pt>
                <c:pt idx="899">
                  <c:v>1.10234374</c:v>
                </c:pt>
                <c:pt idx="900">
                  <c:v>1.10039061</c:v>
                </c:pt>
                <c:pt idx="901">
                  <c:v>1.10039061</c:v>
                </c:pt>
                <c:pt idx="902">
                  <c:v>1.09843749</c:v>
                </c:pt>
                <c:pt idx="903">
                  <c:v>1.09843749</c:v>
                </c:pt>
                <c:pt idx="904">
                  <c:v>1.09648436</c:v>
                </c:pt>
                <c:pt idx="905">
                  <c:v>1.09453124</c:v>
                </c:pt>
                <c:pt idx="906">
                  <c:v>1.09453124</c:v>
                </c:pt>
                <c:pt idx="907">
                  <c:v>1.09453124</c:v>
                </c:pt>
                <c:pt idx="908">
                  <c:v>1.09453124</c:v>
                </c:pt>
                <c:pt idx="909">
                  <c:v>1.09648436</c:v>
                </c:pt>
                <c:pt idx="910">
                  <c:v>1.09648436</c:v>
                </c:pt>
                <c:pt idx="911">
                  <c:v>1.09453124</c:v>
                </c:pt>
                <c:pt idx="912">
                  <c:v>1.09453124</c:v>
                </c:pt>
                <c:pt idx="913">
                  <c:v>1.09257811</c:v>
                </c:pt>
                <c:pt idx="914">
                  <c:v>1.09062499</c:v>
                </c:pt>
                <c:pt idx="915">
                  <c:v>1.08867186</c:v>
                </c:pt>
                <c:pt idx="916">
                  <c:v>1.08867186</c:v>
                </c:pt>
                <c:pt idx="917">
                  <c:v>1.09062499</c:v>
                </c:pt>
                <c:pt idx="918">
                  <c:v>1.09062499</c:v>
                </c:pt>
                <c:pt idx="919">
                  <c:v>1.09062499</c:v>
                </c:pt>
                <c:pt idx="920">
                  <c:v>1.08867186</c:v>
                </c:pt>
                <c:pt idx="921">
                  <c:v>1.08671874</c:v>
                </c:pt>
                <c:pt idx="922">
                  <c:v>1.08476561</c:v>
                </c:pt>
                <c:pt idx="923">
                  <c:v>1.08085936</c:v>
                </c:pt>
                <c:pt idx="924">
                  <c:v>1.07890624</c:v>
                </c:pt>
                <c:pt idx="925">
                  <c:v>1.07695311</c:v>
                </c:pt>
                <c:pt idx="926">
                  <c:v>1.07695311</c:v>
                </c:pt>
                <c:pt idx="927">
                  <c:v>1.07695311</c:v>
                </c:pt>
                <c:pt idx="928">
                  <c:v>1.07695311</c:v>
                </c:pt>
                <c:pt idx="929">
                  <c:v>1.07499999</c:v>
                </c:pt>
                <c:pt idx="930">
                  <c:v>1.07304686</c:v>
                </c:pt>
                <c:pt idx="931">
                  <c:v>1.06914061</c:v>
                </c:pt>
                <c:pt idx="932">
                  <c:v>1.06523436</c:v>
                </c:pt>
                <c:pt idx="933">
                  <c:v>1.06328124</c:v>
                </c:pt>
                <c:pt idx="934">
                  <c:v>1.06328124</c:v>
                </c:pt>
                <c:pt idx="935">
                  <c:v>1.06328124</c:v>
                </c:pt>
                <c:pt idx="936">
                  <c:v>1.06328124</c:v>
                </c:pt>
                <c:pt idx="937">
                  <c:v>1.06328124</c:v>
                </c:pt>
                <c:pt idx="938">
                  <c:v>1.06328124</c:v>
                </c:pt>
                <c:pt idx="939">
                  <c:v>1.06132811</c:v>
                </c:pt>
                <c:pt idx="940">
                  <c:v>1.05937499</c:v>
                </c:pt>
                <c:pt idx="941">
                  <c:v>1.05546874</c:v>
                </c:pt>
                <c:pt idx="942">
                  <c:v>1.05156249</c:v>
                </c:pt>
                <c:pt idx="943">
                  <c:v>1.04765624</c:v>
                </c:pt>
                <c:pt idx="944">
                  <c:v>1.04570311</c:v>
                </c:pt>
                <c:pt idx="945">
                  <c:v>1.04570311</c:v>
                </c:pt>
                <c:pt idx="946">
                  <c:v>1.04374999</c:v>
                </c:pt>
                <c:pt idx="947">
                  <c:v>1.04374999</c:v>
                </c:pt>
                <c:pt idx="948">
                  <c:v>1.03984374</c:v>
                </c:pt>
                <c:pt idx="949">
                  <c:v>1.03789061</c:v>
                </c:pt>
                <c:pt idx="950">
                  <c:v>1.03203124</c:v>
                </c:pt>
                <c:pt idx="951">
                  <c:v>1.02812499</c:v>
                </c:pt>
                <c:pt idx="952">
                  <c:v>1.02421874</c:v>
                </c:pt>
                <c:pt idx="953">
                  <c:v>1.02226561</c:v>
                </c:pt>
                <c:pt idx="954">
                  <c:v>1.02031249</c:v>
                </c:pt>
                <c:pt idx="955">
                  <c:v>1.01835936</c:v>
                </c:pt>
                <c:pt idx="956">
                  <c:v>1.01835936</c:v>
                </c:pt>
                <c:pt idx="957">
                  <c:v>1.01640624</c:v>
                </c:pt>
                <c:pt idx="958">
                  <c:v>1.01445311</c:v>
                </c:pt>
                <c:pt idx="959">
                  <c:v>1.01249999</c:v>
                </c:pt>
                <c:pt idx="960">
                  <c:v>1.00859374</c:v>
                </c:pt>
                <c:pt idx="961">
                  <c:v>1.00468749</c:v>
                </c:pt>
                <c:pt idx="962">
                  <c:v>1.00078124</c:v>
                </c:pt>
                <c:pt idx="963">
                  <c:v>0.99882811000000005</c:v>
                </c:pt>
                <c:pt idx="964">
                  <c:v>0.99687499000000002</c:v>
                </c:pt>
                <c:pt idx="965">
                  <c:v>0.99492186000000005</c:v>
                </c:pt>
                <c:pt idx="966">
                  <c:v>0.99492186000000005</c:v>
                </c:pt>
                <c:pt idx="967">
                  <c:v>0.99101561000000005</c:v>
                </c:pt>
                <c:pt idx="968">
                  <c:v>0.98906249000000002</c:v>
                </c:pt>
                <c:pt idx="969">
                  <c:v>0.98515624000000002</c:v>
                </c:pt>
                <c:pt idx="970">
                  <c:v>0.98124999000000002</c:v>
                </c:pt>
                <c:pt idx="971">
                  <c:v>0.97734374000000002</c:v>
                </c:pt>
                <c:pt idx="972">
                  <c:v>0.97343749000000002</c:v>
                </c:pt>
                <c:pt idx="973">
                  <c:v>0.97148436000000005</c:v>
                </c:pt>
                <c:pt idx="974">
                  <c:v>0.96953124000000002</c:v>
                </c:pt>
                <c:pt idx="975">
                  <c:v>0.96757811000000005</c:v>
                </c:pt>
                <c:pt idx="976">
                  <c:v>0.96562499000000002</c:v>
                </c:pt>
                <c:pt idx="977">
                  <c:v>0.96171874000000002</c:v>
                </c:pt>
                <c:pt idx="978">
                  <c:v>0.95781249000000002</c:v>
                </c:pt>
                <c:pt idx="979">
                  <c:v>0.95390624000000002</c:v>
                </c:pt>
                <c:pt idx="980">
                  <c:v>0.94804686000000005</c:v>
                </c:pt>
                <c:pt idx="981">
                  <c:v>0.94414061000000005</c:v>
                </c:pt>
                <c:pt idx="982">
                  <c:v>0.94023436000000005</c:v>
                </c:pt>
                <c:pt idx="983">
                  <c:v>0.93828124000000002</c:v>
                </c:pt>
                <c:pt idx="984">
                  <c:v>0.93437499000000002</c:v>
                </c:pt>
                <c:pt idx="985">
                  <c:v>0.93242186000000005</c:v>
                </c:pt>
                <c:pt idx="986">
                  <c:v>0.92851561000000005</c:v>
                </c:pt>
                <c:pt idx="987">
                  <c:v>0.92656249000000002</c:v>
                </c:pt>
                <c:pt idx="988">
                  <c:v>0.92265624000000002</c:v>
                </c:pt>
                <c:pt idx="989">
                  <c:v>0.91874999000000002</c:v>
                </c:pt>
                <c:pt idx="990">
                  <c:v>0.91484374000000002</c:v>
                </c:pt>
                <c:pt idx="991">
                  <c:v>0.91093749000000002</c:v>
                </c:pt>
                <c:pt idx="992">
                  <c:v>0.90898436000000005</c:v>
                </c:pt>
                <c:pt idx="993">
                  <c:v>0.90703124000000002</c:v>
                </c:pt>
                <c:pt idx="994">
                  <c:v>0.90507811000000005</c:v>
                </c:pt>
                <c:pt idx="995">
                  <c:v>0.90312499000000002</c:v>
                </c:pt>
                <c:pt idx="996">
                  <c:v>0.89921874000000002</c:v>
                </c:pt>
                <c:pt idx="997">
                  <c:v>0.89726561000000005</c:v>
                </c:pt>
                <c:pt idx="998">
                  <c:v>0.89335936000000005</c:v>
                </c:pt>
                <c:pt idx="999">
                  <c:v>0.88945311000000005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54208"/>
        <c:axId val="48655744"/>
      </c:scatterChart>
      <c:valAx>
        <c:axId val="4865420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8655744"/>
        <c:crosses val="autoZero"/>
        <c:crossBetween val="midCat"/>
      </c:valAx>
      <c:valAx>
        <c:axId val="4865574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8654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'5v'!$R$3:$R$1002</c:f>
              <c:numCache>
                <c:formatCode>0.00E+00</c:formatCode>
                <c:ptCount val="1000"/>
                <c:pt idx="0">
                  <c:v>2.0183593599999998</c:v>
                </c:pt>
                <c:pt idx="1">
                  <c:v>2.0105468599999998</c:v>
                </c:pt>
                <c:pt idx="2">
                  <c:v>2.0027343599999998</c:v>
                </c:pt>
                <c:pt idx="3">
                  <c:v>1.99687499</c:v>
                </c:pt>
                <c:pt idx="4">
                  <c:v>1.98710936</c:v>
                </c:pt>
                <c:pt idx="5">
                  <c:v>1.97539061</c:v>
                </c:pt>
                <c:pt idx="6">
                  <c:v>1.96367186</c:v>
                </c:pt>
                <c:pt idx="7">
                  <c:v>1.94609374</c:v>
                </c:pt>
                <c:pt idx="8">
                  <c:v>1.92656249</c:v>
                </c:pt>
                <c:pt idx="9">
                  <c:v>1.91093749</c:v>
                </c:pt>
                <c:pt idx="10">
                  <c:v>1.89726561</c:v>
                </c:pt>
                <c:pt idx="11">
                  <c:v>1.87773436</c:v>
                </c:pt>
                <c:pt idx="12">
                  <c:v>1.86015624</c:v>
                </c:pt>
                <c:pt idx="13">
                  <c:v>1.83671874</c:v>
                </c:pt>
                <c:pt idx="14">
                  <c:v>1.81718749</c:v>
                </c:pt>
                <c:pt idx="15">
                  <c:v>1.79374999</c:v>
                </c:pt>
                <c:pt idx="16">
                  <c:v>1.77031249</c:v>
                </c:pt>
                <c:pt idx="17">
                  <c:v>1.73906249</c:v>
                </c:pt>
                <c:pt idx="18">
                  <c:v>1.71757811</c:v>
                </c:pt>
                <c:pt idx="19">
                  <c:v>1.68828124</c:v>
                </c:pt>
                <c:pt idx="20">
                  <c:v>1.65703124</c:v>
                </c:pt>
                <c:pt idx="21">
                  <c:v>1.62968749</c:v>
                </c:pt>
                <c:pt idx="22">
                  <c:v>1.59843749</c:v>
                </c:pt>
                <c:pt idx="23">
                  <c:v>1.56328124</c:v>
                </c:pt>
                <c:pt idx="24">
                  <c:v>1.53203124</c:v>
                </c:pt>
                <c:pt idx="25">
                  <c:v>1.49882811</c:v>
                </c:pt>
                <c:pt idx="26">
                  <c:v>1.46367186</c:v>
                </c:pt>
                <c:pt idx="27">
                  <c:v>1.43046874</c:v>
                </c:pt>
                <c:pt idx="28">
                  <c:v>1.39335936</c:v>
                </c:pt>
                <c:pt idx="29">
                  <c:v>1.35624999</c:v>
                </c:pt>
                <c:pt idx="30">
                  <c:v>1.31914061</c:v>
                </c:pt>
                <c:pt idx="31">
                  <c:v>1.27812499</c:v>
                </c:pt>
                <c:pt idx="32">
                  <c:v>1.23906249</c:v>
                </c:pt>
                <c:pt idx="33">
                  <c:v>1.19804686</c:v>
                </c:pt>
                <c:pt idx="34">
                  <c:v>1.15898436</c:v>
                </c:pt>
                <c:pt idx="35">
                  <c:v>1.11796874</c:v>
                </c:pt>
                <c:pt idx="36">
                  <c:v>1.07695311</c:v>
                </c:pt>
                <c:pt idx="37">
                  <c:v>1.03398436</c:v>
                </c:pt>
                <c:pt idx="38">
                  <c:v>0.98906249000000002</c:v>
                </c:pt>
                <c:pt idx="39">
                  <c:v>0.94609374000000002</c:v>
                </c:pt>
                <c:pt idx="40">
                  <c:v>0.89921874000000002</c:v>
                </c:pt>
                <c:pt idx="41">
                  <c:v>0.85234374000000002</c:v>
                </c:pt>
                <c:pt idx="42">
                  <c:v>0.80546874000000002</c:v>
                </c:pt>
                <c:pt idx="43">
                  <c:v>0.75859374000000002</c:v>
                </c:pt>
                <c:pt idx="44">
                  <c:v>0.70976561000000005</c:v>
                </c:pt>
                <c:pt idx="45">
                  <c:v>0.66289061000000005</c:v>
                </c:pt>
                <c:pt idx="46">
                  <c:v>0.61406249000000002</c:v>
                </c:pt>
                <c:pt idx="47">
                  <c:v>0.56328124000000002</c:v>
                </c:pt>
                <c:pt idx="48">
                  <c:v>0.51249999000000002</c:v>
                </c:pt>
                <c:pt idx="49">
                  <c:v>0.45781249000000002</c:v>
                </c:pt>
                <c:pt idx="50">
                  <c:v>0.40507810999999999</c:v>
                </c:pt>
                <c:pt idx="51">
                  <c:v>0.35429685999999999</c:v>
                </c:pt>
                <c:pt idx="52">
                  <c:v>0.30351560999999999</c:v>
                </c:pt>
                <c:pt idx="53">
                  <c:v>0.24882810999999999</c:v>
                </c:pt>
                <c:pt idx="54">
                  <c:v>0.19804685999999999</c:v>
                </c:pt>
                <c:pt idx="55">
                  <c:v>0.14531248999999999</c:v>
                </c:pt>
                <c:pt idx="56">
                  <c:v>9.4531240000000002E-2</c:v>
                </c:pt>
                <c:pt idx="57">
                  <c:v>3.7890609999999998E-2</c:v>
                </c:pt>
                <c:pt idx="58">
                  <c:v>-1.6796889999999998E-2</c:v>
                </c:pt>
                <c:pt idx="59">
                  <c:v>-6.9531259999999998E-2</c:v>
                </c:pt>
                <c:pt idx="60">
                  <c:v>-0.12421876</c:v>
                </c:pt>
                <c:pt idx="61">
                  <c:v>-0.17890626000000001</c:v>
                </c:pt>
                <c:pt idx="62">
                  <c:v>-0.23554689000000001</c:v>
                </c:pt>
                <c:pt idx="63">
                  <c:v>-0.29023439000000001</c:v>
                </c:pt>
                <c:pt idx="64">
                  <c:v>-0.34296875999999998</c:v>
                </c:pt>
                <c:pt idx="65">
                  <c:v>-0.39765625999999998</c:v>
                </c:pt>
                <c:pt idx="66">
                  <c:v>-0.44648439000000001</c:v>
                </c:pt>
                <c:pt idx="67">
                  <c:v>-0.49921875999999998</c:v>
                </c:pt>
                <c:pt idx="68">
                  <c:v>-0.55195313999999995</c:v>
                </c:pt>
                <c:pt idx="69">
                  <c:v>-0.60664063999999995</c:v>
                </c:pt>
                <c:pt idx="70">
                  <c:v>-0.66328125999999998</c:v>
                </c:pt>
                <c:pt idx="71">
                  <c:v>-0.72187500999999998</c:v>
                </c:pt>
                <c:pt idx="72">
                  <c:v>-0.77460938999999995</c:v>
                </c:pt>
                <c:pt idx="73">
                  <c:v>-0.82734375999999998</c:v>
                </c:pt>
                <c:pt idx="74">
                  <c:v>-0.88203125999999998</c:v>
                </c:pt>
                <c:pt idx="75">
                  <c:v>-0.93671875999999998</c:v>
                </c:pt>
                <c:pt idx="76">
                  <c:v>-0.99140625999999998</c:v>
                </c:pt>
                <c:pt idx="77">
                  <c:v>-1.04414064</c:v>
                </c:pt>
                <c:pt idx="78">
                  <c:v>-1.09492189</c:v>
                </c:pt>
                <c:pt idx="79">
                  <c:v>-1.14765626</c:v>
                </c:pt>
                <c:pt idx="80">
                  <c:v>-1.20234376</c:v>
                </c:pt>
                <c:pt idx="81">
                  <c:v>-1.25312501</c:v>
                </c:pt>
                <c:pt idx="82">
                  <c:v>-1.30390626</c:v>
                </c:pt>
                <c:pt idx="83">
                  <c:v>-1.35859376</c:v>
                </c:pt>
                <c:pt idx="84">
                  <c:v>-1.41132814</c:v>
                </c:pt>
                <c:pt idx="85">
                  <c:v>-1.46210939</c:v>
                </c:pt>
                <c:pt idx="86">
                  <c:v>-1.51484376</c:v>
                </c:pt>
                <c:pt idx="87">
                  <c:v>-1.56367189</c:v>
                </c:pt>
                <c:pt idx="88">
                  <c:v>-1.61445314</c:v>
                </c:pt>
                <c:pt idx="89">
                  <c:v>-1.66132814</c:v>
                </c:pt>
                <c:pt idx="90">
                  <c:v>-1.70820314</c:v>
                </c:pt>
                <c:pt idx="91">
                  <c:v>-1.75507814</c:v>
                </c:pt>
                <c:pt idx="92">
                  <c:v>-1.80390626</c:v>
                </c:pt>
                <c:pt idx="93">
                  <c:v>-1.84687501</c:v>
                </c:pt>
                <c:pt idx="94">
                  <c:v>-1.89179689</c:v>
                </c:pt>
                <c:pt idx="95">
                  <c:v>-1.93476564</c:v>
                </c:pt>
                <c:pt idx="96">
                  <c:v>-1.97773439</c:v>
                </c:pt>
                <c:pt idx="97">
                  <c:v>-2.0187500100000002</c:v>
                </c:pt>
                <c:pt idx="98">
                  <c:v>-2.0617187600000002</c:v>
                </c:pt>
                <c:pt idx="99">
                  <c:v>-2.1027343900000002</c:v>
                </c:pt>
                <c:pt idx="100">
                  <c:v>-2.1457031400000002</c:v>
                </c:pt>
                <c:pt idx="101">
                  <c:v>-2.1847656400000002</c:v>
                </c:pt>
                <c:pt idx="102">
                  <c:v>-2.2257812600000002</c:v>
                </c:pt>
                <c:pt idx="103">
                  <c:v>-2.2628906400000002</c:v>
                </c:pt>
                <c:pt idx="104">
                  <c:v>-2.2980468900000002</c:v>
                </c:pt>
                <c:pt idx="105">
                  <c:v>-2.3351562600000002</c:v>
                </c:pt>
                <c:pt idx="106">
                  <c:v>-2.3683593900000002</c:v>
                </c:pt>
                <c:pt idx="107">
                  <c:v>-2.4035156400000002</c:v>
                </c:pt>
                <c:pt idx="108">
                  <c:v>-2.4386718900000002</c:v>
                </c:pt>
                <c:pt idx="109">
                  <c:v>-2.4679687600000002</c:v>
                </c:pt>
                <c:pt idx="110">
                  <c:v>-2.5050781400000002</c:v>
                </c:pt>
                <c:pt idx="111">
                  <c:v>-2.5343750100000002</c:v>
                </c:pt>
                <c:pt idx="112">
                  <c:v>-2.5636718900000002</c:v>
                </c:pt>
                <c:pt idx="113">
                  <c:v>-2.5968750100000002</c:v>
                </c:pt>
                <c:pt idx="114">
                  <c:v>-2.6242187600000002</c:v>
                </c:pt>
                <c:pt idx="115">
                  <c:v>-2.6457031400000002</c:v>
                </c:pt>
                <c:pt idx="116">
                  <c:v>-2.6730468900000002</c:v>
                </c:pt>
                <c:pt idx="117">
                  <c:v>-2.6984375100000002</c:v>
                </c:pt>
                <c:pt idx="118">
                  <c:v>-2.7218750100000002</c:v>
                </c:pt>
                <c:pt idx="119">
                  <c:v>-2.7414062600000002</c:v>
                </c:pt>
                <c:pt idx="120">
                  <c:v>-2.7648437600000002</c:v>
                </c:pt>
                <c:pt idx="121">
                  <c:v>-2.7863281400000002</c:v>
                </c:pt>
                <c:pt idx="122">
                  <c:v>-2.8058593900000002</c:v>
                </c:pt>
                <c:pt idx="123">
                  <c:v>-2.8214843900000002</c:v>
                </c:pt>
                <c:pt idx="124">
                  <c:v>-2.8351562600000002</c:v>
                </c:pt>
                <c:pt idx="125">
                  <c:v>-2.8527343900000002</c:v>
                </c:pt>
                <c:pt idx="126">
                  <c:v>-2.8683593900000002</c:v>
                </c:pt>
                <c:pt idx="127">
                  <c:v>-2.8800781400000002</c:v>
                </c:pt>
                <c:pt idx="128">
                  <c:v>-2.8937500100000002</c:v>
                </c:pt>
                <c:pt idx="129">
                  <c:v>-2.9035156400000002</c:v>
                </c:pt>
                <c:pt idx="130">
                  <c:v>-2.9113281400000002</c:v>
                </c:pt>
                <c:pt idx="131">
                  <c:v>-2.9191406400000002</c:v>
                </c:pt>
                <c:pt idx="132">
                  <c:v>-2.9250000100000002</c:v>
                </c:pt>
                <c:pt idx="133">
                  <c:v>-2.9308593900000002</c:v>
                </c:pt>
                <c:pt idx="134">
                  <c:v>-2.9367187600000002</c:v>
                </c:pt>
                <c:pt idx="135">
                  <c:v>-2.9406250100000002</c:v>
                </c:pt>
                <c:pt idx="136">
                  <c:v>-2.9425781400000002</c:v>
                </c:pt>
                <c:pt idx="137">
                  <c:v>-2.9445312600000002</c:v>
                </c:pt>
                <c:pt idx="138">
                  <c:v>-2.9445312600000002</c:v>
                </c:pt>
                <c:pt idx="139">
                  <c:v>-2.9425781400000002</c:v>
                </c:pt>
                <c:pt idx="140">
                  <c:v>-2.9406250100000002</c:v>
                </c:pt>
                <c:pt idx="141">
                  <c:v>-2.9367187600000002</c:v>
                </c:pt>
                <c:pt idx="142">
                  <c:v>-2.9328125100000002</c:v>
                </c:pt>
                <c:pt idx="143">
                  <c:v>-2.9269531400000002</c:v>
                </c:pt>
                <c:pt idx="144">
                  <c:v>-2.9191406400000002</c:v>
                </c:pt>
                <c:pt idx="145">
                  <c:v>-2.9132812600000002</c:v>
                </c:pt>
                <c:pt idx="146">
                  <c:v>-2.9054687600000002</c:v>
                </c:pt>
                <c:pt idx="147">
                  <c:v>-2.8937500100000002</c:v>
                </c:pt>
                <c:pt idx="148">
                  <c:v>-2.8820312600000002</c:v>
                </c:pt>
                <c:pt idx="149">
                  <c:v>-2.8703125100000002</c:v>
                </c:pt>
                <c:pt idx="150">
                  <c:v>-2.8546875100000002</c:v>
                </c:pt>
                <c:pt idx="151">
                  <c:v>-2.8351562600000002</c:v>
                </c:pt>
                <c:pt idx="152">
                  <c:v>-2.8234375100000002</c:v>
                </c:pt>
                <c:pt idx="153">
                  <c:v>-2.8078125100000002</c:v>
                </c:pt>
                <c:pt idx="154">
                  <c:v>-2.7882812600000002</c:v>
                </c:pt>
                <c:pt idx="155">
                  <c:v>-2.7687500100000002</c:v>
                </c:pt>
                <c:pt idx="156">
                  <c:v>-2.7433593900000002</c:v>
                </c:pt>
                <c:pt idx="157">
                  <c:v>-2.7238281400000002</c:v>
                </c:pt>
                <c:pt idx="158">
                  <c:v>-2.7003906400000002</c:v>
                </c:pt>
                <c:pt idx="159">
                  <c:v>-2.6769531400000002</c:v>
                </c:pt>
                <c:pt idx="160">
                  <c:v>-2.6476562600000002</c:v>
                </c:pt>
                <c:pt idx="161">
                  <c:v>-2.6281250100000002</c:v>
                </c:pt>
                <c:pt idx="162">
                  <c:v>-2.5988281400000002</c:v>
                </c:pt>
                <c:pt idx="163">
                  <c:v>-2.5675781400000002</c:v>
                </c:pt>
                <c:pt idx="164">
                  <c:v>-2.5382812600000002</c:v>
                </c:pt>
                <c:pt idx="165">
                  <c:v>-2.5070312600000002</c:v>
                </c:pt>
                <c:pt idx="166">
                  <c:v>-2.4699218900000002</c:v>
                </c:pt>
                <c:pt idx="167">
                  <c:v>-2.4406250100000002</c:v>
                </c:pt>
                <c:pt idx="168">
                  <c:v>-2.4074218900000002</c:v>
                </c:pt>
                <c:pt idx="169">
                  <c:v>-2.3722656400000002</c:v>
                </c:pt>
                <c:pt idx="170">
                  <c:v>-2.3390625100000002</c:v>
                </c:pt>
                <c:pt idx="171">
                  <c:v>-2.3019531400000002</c:v>
                </c:pt>
                <c:pt idx="172">
                  <c:v>-2.2648437600000002</c:v>
                </c:pt>
                <c:pt idx="173">
                  <c:v>-2.2277343900000002</c:v>
                </c:pt>
                <c:pt idx="174">
                  <c:v>-2.1886718900000002</c:v>
                </c:pt>
                <c:pt idx="175">
                  <c:v>-2.1496093900000002</c:v>
                </c:pt>
                <c:pt idx="176">
                  <c:v>-2.1066406400000002</c:v>
                </c:pt>
                <c:pt idx="177">
                  <c:v>-2.0656250100000002</c:v>
                </c:pt>
                <c:pt idx="178">
                  <c:v>-2.0226562600000002</c:v>
                </c:pt>
                <c:pt idx="179">
                  <c:v>-1.98164064</c:v>
                </c:pt>
                <c:pt idx="180">
                  <c:v>-1.93867189</c:v>
                </c:pt>
                <c:pt idx="181">
                  <c:v>-1.89570314</c:v>
                </c:pt>
                <c:pt idx="182">
                  <c:v>-1.85078126</c:v>
                </c:pt>
                <c:pt idx="183">
                  <c:v>-1.80781251</c:v>
                </c:pt>
                <c:pt idx="184">
                  <c:v>-1.75898439</c:v>
                </c:pt>
                <c:pt idx="185">
                  <c:v>-1.71210939</c:v>
                </c:pt>
                <c:pt idx="186">
                  <c:v>-1.66523439</c:v>
                </c:pt>
                <c:pt idx="187">
                  <c:v>-1.61835939</c:v>
                </c:pt>
                <c:pt idx="188">
                  <c:v>-1.56757814</c:v>
                </c:pt>
                <c:pt idx="189">
                  <c:v>-1.51875001</c:v>
                </c:pt>
                <c:pt idx="190">
                  <c:v>-1.46796876</c:v>
                </c:pt>
                <c:pt idx="191">
                  <c:v>-1.41523439</c:v>
                </c:pt>
                <c:pt idx="192">
                  <c:v>-1.36250001</c:v>
                </c:pt>
                <c:pt idx="193">
                  <c:v>-1.30781251</c:v>
                </c:pt>
                <c:pt idx="194">
                  <c:v>-1.25703126</c:v>
                </c:pt>
                <c:pt idx="195">
                  <c:v>-1.20625001</c:v>
                </c:pt>
                <c:pt idx="196">
                  <c:v>-1.15156251</c:v>
                </c:pt>
                <c:pt idx="197">
                  <c:v>-1.09882814</c:v>
                </c:pt>
                <c:pt idx="198">
                  <c:v>-1.04804689</c:v>
                </c:pt>
                <c:pt idx="199">
                  <c:v>-0.99531250999999998</c:v>
                </c:pt>
                <c:pt idx="200">
                  <c:v>-0.94062500999999998</c:v>
                </c:pt>
                <c:pt idx="201">
                  <c:v>-0.88593750999999998</c:v>
                </c:pt>
                <c:pt idx="202">
                  <c:v>-0.83320313999999995</c:v>
                </c:pt>
                <c:pt idx="203">
                  <c:v>-0.77851563999999995</c:v>
                </c:pt>
                <c:pt idx="204">
                  <c:v>-0.72578125999999998</c:v>
                </c:pt>
                <c:pt idx="205">
                  <c:v>-0.66718750999999998</c:v>
                </c:pt>
                <c:pt idx="206">
                  <c:v>-0.61054688999999995</c:v>
                </c:pt>
                <c:pt idx="207">
                  <c:v>-0.55585938999999995</c:v>
                </c:pt>
                <c:pt idx="208">
                  <c:v>-0.50312500999999998</c:v>
                </c:pt>
                <c:pt idx="209">
                  <c:v>-0.45039064000000001</c:v>
                </c:pt>
                <c:pt idx="210">
                  <c:v>-0.40156250999999998</c:v>
                </c:pt>
                <c:pt idx="211">
                  <c:v>-0.34882814000000001</c:v>
                </c:pt>
                <c:pt idx="212">
                  <c:v>-0.29609375999999998</c:v>
                </c:pt>
                <c:pt idx="213">
                  <c:v>-0.23945314000000001</c:v>
                </c:pt>
                <c:pt idx="214">
                  <c:v>-0.18476564000000001</c:v>
                </c:pt>
                <c:pt idx="215">
                  <c:v>-0.12812501000000001</c:v>
                </c:pt>
                <c:pt idx="216">
                  <c:v>-7.5390639999999995E-2</c:v>
                </c:pt>
                <c:pt idx="217">
                  <c:v>-2.2656260000000001E-2</c:v>
                </c:pt>
                <c:pt idx="218">
                  <c:v>3.3984359999999998E-2</c:v>
                </c:pt>
                <c:pt idx="219">
                  <c:v>8.8671860000000005E-2</c:v>
                </c:pt>
                <c:pt idx="220">
                  <c:v>0.14140623999999999</c:v>
                </c:pt>
                <c:pt idx="221">
                  <c:v>0.19218748999999999</c:v>
                </c:pt>
                <c:pt idx="222">
                  <c:v>0.24492185999999999</c:v>
                </c:pt>
                <c:pt idx="223">
                  <c:v>0.29765624000000002</c:v>
                </c:pt>
                <c:pt idx="224">
                  <c:v>0.35039060999999999</c:v>
                </c:pt>
                <c:pt idx="225">
                  <c:v>0.40117185999999999</c:v>
                </c:pt>
                <c:pt idx="226">
                  <c:v>0.45390624000000002</c:v>
                </c:pt>
                <c:pt idx="227">
                  <c:v>0.50859374000000002</c:v>
                </c:pt>
                <c:pt idx="228">
                  <c:v>0.55937499000000002</c:v>
                </c:pt>
                <c:pt idx="229">
                  <c:v>0.61015624000000002</c:v>
                </c:pt>
                <c:pt idx="230">
                  <c:v>0.65898436000000005</c:v>
                </c:pt>
                <c:pt idx="231">
                  <c:v>0.70585936000000005</c:v>
                </c:pt>
                <c:pt idx="232">
                  <c:v>0.75468749000000002</c:v>
                </c:pt>
                <c:pt idx="233">
                  <c:v>0.80351561000000005</c:v>
                </c:pt>
                <c:pt idx="234">
                  <c:v>0.84843749000000002</c:v>
                </c:pt>
                <c:pt idx="235">
                  <c:v>0.89531249000000002</c:v>
                </c:pt>
                <c:pt idx="236">
                  <c:v>0.94218749000000002</c:v>
                </c:pt>
                <c:pt idx="237">
                  <c:v>0.98515624000000002</c:v>
                </c:pt>
                <c:pt idx="238">
                  <c:v>1.03007811</c:v>
                </c:pt>
                <c:pt idx="239">
                  <c:v>1.07304686</c:v>
                </c:pt>
                <c:pt idx="240">
                  <c:v>1.11406249</c:v>
                </c:pt>
                <c:pt idx="241">
                  <c:v>1.15507811</c:v>
                </c:pt>
                <c:pt idx="242">
                  <c:v>1.19414061</c:v>
                </c:pt>
                <c:pt idx="243">
                  <c:v>1.23710936</c:v>
                </c:pt>
                <c:pt idx="244">
                  <c:v>1.27617186</c:v>
                </c:pt>
                <c:pt idx="245">
                  <c:v>1.31523436</c:v>
                </c:pt>
                <c:pt idx="246">
                  <c:v>1.35429686</c:v>
                </c:pt>
                <c:pt idx="247">
                  <c:v>1.38945311</c:v>
                </c:pt>
                <c:pt idx="248">
                  <c:v>1.42851561</c:v>
                </c:pt>
                <c:pt idx="249">
                  <c:v>1.46171874</c:v>
                </c:pt>
                <c:pt idx="250">
                  <c:v>1.49687499</c:v>
                </c:pt>
                <c:pt idx="251">
                  <c:v>1.53007811</c:v>
                </c:pt>
                <c:pt idx="252">
                  <c:v>1.55937499</c:v>
                </c:pt>
                <c:pt idx="253">
                  <c:v>1.59648436</c:v>
                </c:pt>
                <c:pt idx="254">
                  <c:v>1.62773436</c:v>
                </c:pt>
                <c:pt idx="255">
                  <c:v>1.65507811</c:v>
                </c:pt>
                <c:pt idx="256">
                  <c:v>1.68632811</c:v>
                </c:pt>
                <c:pt idx="257">
                  <c:v>1.71562499</c:v>
                </c:pt>
                <c:pt idx="258">
                  <c:v>1.73710936</c:v>
                </c:pt>
                <c:pt idx="259">
                  <c:v>1.76835936</c:v>
                </c:pt>
                <c:pt idx="260">
                  <c:v>1.79374999</c:v>
                </c:pt>
                <c:pt idx="261">
                  <c:v>1.81523436</c:v>
                </c:pt>
                <c:pt idx="262">
                  <c:v>1.83476561</c:v>
                </c:pt>
                <c:pt idx="263">
                  <c:v>1.85820311</c:v>
                </c:pt>
                <c:pt idx="264">
                  <c:v>1.87773436</c:v>
                </c:pt>
                <c:pt idx="265">
                  <c:v>1.89531249</c:v>
                </c:pt>
                <c:pt idx="266">
                  <c:v>1.91093749</c:v>
                </c:pt>
                <c:pt idx="267">
                  <c:v>1.92460936</c:v>
                </c:pt>
                <c:pt idx="268">
                  <c:v>1.94414061</c:v>
                </c:pt>
                <c:pt idx="269">
                  <c:v>1.96171874</c:v>
                </c:pt>
                <c:pt idx="270">
                  <c:v>1.97343749</c:v>
                </c:pt>
                <c:pt idx="271">
                  <c:v>1.98515624</c:v>
                </c:pt>
                <c:pt idx="272">
                  <c:v>1.99687499</c:v>
                </c:pt>
                <c:pt idx="273">
                  <c:v>2.0027343599999998</c:v>
                </c:pt>
                <c:pt idx="274">
                  <c:v>2.0105468599999998</c:v>
                </c:pt>
                <c:pt idx="275">
                  <c:v>2.0164062399999998</c:v>
                </c:pt>
                <c:pt idx="276">
                  <c:v>2.0222656099999998</c:v>
                </c:pt>
                <c:pt idx="277">
                  <c:v>2.0281249899999998</c:v>
                </c:pt>
                <c:pt idx="278">
                  <c:v>2.0300781099999998</c:v>
                </c:pt>
                <c:pt idx="279">
                  <c:v>2.0339843599999998</c:v>
                </c:pt>
                <c:pt idx="280">
                  <c:v>2.0339843599999998</c:v>
                </c:pt>
                <c:pt idx="281">
                  <c:v>2.0339843599999998</c:v>
                </c:pt>
                <c:pt idx="282">
                  <c:v>2.0320312399999998</c:v>
                </c:pt>
                <c:pt idx="283">
                  <c:v>2.0300781099999998</c:v>
                </c:pt>
                <c:pt idx="284">
                  <c:v>2.0261718599999998</c:v>
                </c:pt>
                <c:pt idx="285">
                  <c:v>2.0222656099999998</c:v>
                </c:pt>
                <c:pt idx="286">
                  <c:v>2.0164062399999998</c:v>
                </c:pt>
                <c:pt idx="287">
                  <c:v>2.0085937399999998</c:v>
                </c:pt>
                <c:pt idx="288">
                  <c:v>2.0027343599999998</c:v>
                </c:pt>
                <c:pt idx="289">
                  <c:v>1.99492186</c:v>
                </c:pt>
                <c:pt idx="290">
                  <c:v>1.98320311</c:v>
                </c:pt>
                <c:pt idx="291">
                  <c:v>1.97148436</c:v>
                </c:pt>
                <c:pt idx="292">
                  <c:v>1.95976561</c:v>
                </c:pt>
                <c:pt idx="293">
                  <c:v>1.94023436</c:v>
                </c:pt>
                <c:pt idx="294">
                  <c:v>1.92070311</c:v>
                </c:pt>
                <c:pt idx="295">
                  <c:v>1.90703124</c:v>
                </c:pt>
                <c:pt idx="296">
                  <c:v>1.89140624</c:v>
                </c:pt>
                <c:pt idx="297">
                  <c:v>1.87382811</c:v>
                </c:pt>
                <c:pt idx="298">
                  <c:v>1.85234374</c:v>
                </c:pt>
                <c:pt idx="299">
                  <c:v>1.83085936</c:v>
                </c:pt>
                <c:pt idx="300">
                  <c:v>1.81132811</c:v>
                </c:pt>
                <c:pt idx="301">
                  <c:v>1.78789061</c:v>
                </c:pt>
                <c:pt idx="302">
                  <c:v>1.76249999</c:v>
                </c:pt>
                <c:pt idx="303">
                  <c:v>1.73320311</c:v>
                </c:pt>
                <c:pt idx="304">
                  <c:v>1.70976561</c:v>
                </c:pt>
                <c:pt idx="305">
                  <c:v>1.68046874</c:v>
                </c:pt>
                <c:pt idx="306">
                  <c:v>1.64921874</c:v>
                </c:pt>
                <c:pt idx="307">
                  <c:v>1.61992186</c:v>
                </c:pt>
                <c:pt idx="308">
                  <c:v>1.58867186</c:v>
                </c:pt>
                <c:pt idx="309">
                  <c:v>1.55156249</c:v>
                </c:pt>
                <c:pt idx="310">
                  <c:v>1.52226561</c:v>
                </c:pt>
                <c:pt idx="311">
                  <c:v>1.48906249</c:v>
                </c:pt>
                <c:pt idx="312">
                  <c:v>1.45390624</c:v>
                </c:pt>
                <c:pt idx="313">
                  <c:v>1.42070311</c:v>
                </c:pt>
                <c:pt idx="314">
                  <c:v>1.38164061</c:v>
                </c:pt>
                <c:pt idx="315">
                  <c:v>1.34648436</c:v>
                </c:pt>
                <c:pt idx="316">
                  <c:v>1.30742186</c:v>
                </c:pt>
                <c:pt idx="317">
                  <c:v>1.26640624</c:v>
                </c:pt>
                <c:pt idx="318">
                  <c:v>1.22734374</c:v>
                </c:pt>
                <c:pt idx="319">
                  <c:v>1.18437499</c:v>
                </c:pt>
                <c:pt idx="320">
                  <c:v>1.14726561</c:v>
                </c:pt>
                <c:pt idx="321">
                  <c:v>1.10624999</c:v>
                </c:pt>
                <c:pt idx="322">
                  <c:v>1.06523436</c:v>
                </c:pt>
                <c:pt idx="323">
                  <c:v>1.02031249</c:v>
                </c:pt>
                <c:pt idx="324">
                  <c:v>0.97734374000000002</c:v>
                </c:pt>
                <c:pt idx="325">
                  <c:v>0.93242186000000005</c:v>
                </c:pt>
                <c:pt idx="326">
                  <c:v>0.88554686000000005</c:v>
                </c:pt>
                <c:pt idx="327">
                  <c:v>0.83867186000000005</c:v>
                </c:pt>
                <c:pt idx="328">
                  <c:v>0.79374999000000002</c:v>
                </c:pt>
                <c:pt idx="329">
                  <c:v>0.74492186000000005</c:v>
                </c:pt>
                <c:pt idx="330">
                  <c:v>0.69609374000000002</c:v>
                </c:pt>
                <c:pt idx="331">
                  <c:v>0.64921874000000002</c:v>
                </c:pt>
                <c:pt idx="332">
                  <c:v>0.59843749000000002</c:v>
                </c:pt>
                <c:pt idx="333">
                  <c:v>0.54765624000000002</c:v>
                </c:pt>
                <c:pt idx="334">
                  <c:v>0.49687499000000002</c:v>
                </c:pt>
                <c:pt idx="335">
                  <c:v>0.44218749000000002</c:v>
                </c:pt>
                <c:pt idx="336">
                  <c:v>0.39140624000000002</c:v>
                </c:pt>
                <c:pt idx="337">
                  <c:v>0.34062499000000002</c:v>
                </c:pt>
                <c:pt idx="338">
                  <c:v>0.28789060999999999</c:v>
                </c:pt>
                <c:pt idx="339">
                  <c:v>0.23320310999999999</c:v>
                </c:pt>
                <c:pt idx="340">
                  <c:v>0.18242185999999999</c:v>
                </c:pt>
                <c:pt idx="341">
                  <c:v>0.12968748999999999</c:v>
                </c:pt>
                <c:pt idx="342">
                  <c:v>7.8906240000000002E-2</c:v>
                </c:pt>
                <c:pt idx="343">
                  <c:v>2.2265610000000002E-2</c:v>
                </c:pt>
                <c:pt idx="344">
                  <c:v>-3.2421890000000002E-2</c:v>
                </c:pt>
                <c:pt idx="345">
                  <c:v>-8.5156259999999998E-2</c:v>
                </c:pt>
                <c:pt idx="346">
                  <c:v>-0.13984376000000001</c:v>
                </c:pt>
                <c:pt idx="347">
                  <c:v>-0.19648439000000001</c:v>
                </c:pt>
                <c:pt idx="348">
                  <c:v>-0.25117189000000001</c:v>
                </c:pt>
                <c:pt idx="349">
                  <c:v>-0.30585939000000001</c:v>
                </c:pt>
                <c:pt idx="350">
                  <c:v>-0.35859375999999998</c:v>
                </c:pt>
                <c:pt idx="351">
                  <c:v>-0.41132814000000001</c:v>
                </c:pt>
                <c:pt idx="352">
                  <c:v>-0.46210939000000001</c:v>
                </c:pt>
                <c:pt idx="353">
                  <c:v>-0.51289063999999995</c:v>
                </c:pt>
                <c:pt idx="354">
                  <c:v>-0.56757813999999995</c:v>
                </c:pt>
                <c:pt idx="355">
                  <c:v>-0.62226563999999995</c:v>
                </c:pt>
                <c:pt idx="356">
                  <c:v>-0.68085938999999995</c:v>
                </c:pt>
                <c:pt idx="357">
                  <c:v>-0.73750000999999998</c:v>
                </c:pt>
                <c:pt idx="358">
                  <c:v>-0.79023438999999995</c:v>
                </c:pt>
                <c:pt idx="359">
                  <c:v>-0.84296875999999998</c:v>
                </c:pt>
                <c:pt idx="360">
                  <c:v>-0.89765625999999998</c:v>
                </c:pt>
                <c:pt idx="361">
                  <c:v>-0.95234375999999998</c:v>
                </c:pt>
                <c:pt idx="362">
                  <c:v>-1.00507814</c:v>
                </c:pt>
                <c:pt idx="363">
                  <c:v>-1.05781251</c:v>
                </c:pt>
                <c:pt idx="364">
                  <c:v>-1.11054689</c:v>
                </c:pt>
                <c:pt idx="365">
                  <c:v>-1.16328126</c:v>
                </c:pt>
                <c:pt idx="366">
                  <c:v>-1.21601564</c:v>
                </c:pt>
                <c:pt idx="367">
                  <c:v>-1.26679689</c:v>
                </c:pt>
                <c:pt idx="368">
                  <c:v>-1.31953126</c:v>
                </c:pt>
                <c:pt idx="369">
                  <c:v>-1.37421876</c:v>
                </c:pt>
                <c:pt idx="370">
                  <c:v>-1.42695314</c:v>
                </c:pt>
                <c:pt idx="371">
                  <c:v>-1.47773439</c:v>
                </c:pt>
                <c:pt idx="372">
                  <c:v>-1.52851564</c:v>
                </c:pt>
                <c:pt idx="373">
                  <c:v>-1.57734376</c:v>
                </c:pt>
                <c:pt idx="374">
                  <c:v>-1.62617189</c:v>
                </c:pt>
                <c:pt idx="375">
                  <c:v>-1.67500001</c:v>
                </c:pt>
                <c:pt idx="376">
                  <c:v>-1.72187501</c:v>
                </c:pt>
                <c:pt idx="377">
                  <c:v>-1.76875001</c:v>
                </c:pt>
                <c:pt idx="378">
                  <c:v>-1.81562501</c:v>
                </c:pt>
                <c:pt idx="379">
                  <c:v>-1.86054689</c:v>
                </c:pt>
                <c:pt idx="380">
                  <c:v>-1.90351564</c:v>
                </c:pt>
                <c:pt idx="381">
                  <c:v>-1.94843751</c:v>
                </c:pt>
                <c:pt idx="382">
                  <c:v>-1.98945314</c:v>
                </c:pt>
                <c:pt idx="383">
                  <c:v>-2.0304687600000002</c:v>
                </c:pt>
                <c:pt idx="384">
                  <c:v>-2.0753906400000002</c:v>
                </c:pt>
                <c:pt idx="385">
                  <c:v>-2.1144531400000002</c:v>
                </c:pt>
                <c:pt idx="386">
                  <c:v>-2.1574218900000002</c:v>
                </c:pt>
                <c:pt idx="387">
                  <c:v>-2.1964843900000002</c:v>
                </c:pt>
                <c:pt idx="388">
                  <c:v>-2.2355468900000002</c:v>
                </c:pt>
                <c:pt idx="389">
                  <c:v>-2.2726562600000002</c:v>
                </c:pt>
                <c:pt idx="390">
                  <c:v>-2.3097656400000002</c:v>
                </c:pt>
                <c:pt idx="391">
                  <c:v>-2.3468750100000002</c:v>
                </c:pt>
                <c:pt idx="392">
                  <c:v>-2.3781250100000002</c:v>
                </c:pt>
                <c:pt idx="393">
                  <c:v>-2.4132812600000002</c:v>
                </c:pt>
                <c:pt idx="394">
                  <c:v>-2.4464843900000002</c:v>
                </c:pt>
                <c:pt idx="395">
                  <c:v>-2.4777343900000002</c:v>
                </c:pt>
                <c:pt idx="396">
                  <c:v>-2.5128906400000002</c:v>
                </c:pt>
                <c:pt idx="397">
                  <c:v>-2.5441406400000002</c:v>
                </c:pt>
                <c:pt idx="398">
                  <c:v>-2.5734375100000002</c:v>
                </c:pt>
                <c:pt idx="399">
                  <c:v>-2.6046875100000002</c:v>
                </c:pt>
                <c:pt idx="400">
                  <c:v>-2.6320312600000002</c:v>
                </c:pt>
                <c:pt idx="401">
                  <c:v>-2.6515625100000002</c:v>
                </c:pt>
                <c:pt idx="402">
                  <c:v>-2.6808593900000002</c:v>
                </c:pt>
                <c:pt idx="403">
                  <c:v>-2.7062500100000002</c:v>
                </c:pt>
                <c:pt idx="404">
                  <c:v>-2.7277343900000002</c:v>
                </c:pt>
                <c:pt idx="405">
                  <c:v>-2.7492187600000002</c:v>
                </c:pt>
                <c:pt idx="406">
                  <c:v>-2.7726562600000002</c:v>
                </c:pt>
                <c:pt idx="407">
                  <c:v>-2.7921875100000002</c:v>
                </c:pt>
                <c:pt idx="408">
                  <c:v>-2.8117187600000002</c:v>
                </c:pt>
                <c:pt idx="409">
                  <c:v>-2.8253906400000002</c:v>
                </c:pt>
                <c:pt idx="410">
                  <c:v>-2.8390625100000002</c:v>
                </c:pt>
                <c:pt idx="411">
                  <c:v>-2.8566406400000002</c:v>
                </c:pt>
                <c:pt idx="412">
                  <c:v>-2.8722656400000002</c:v>
                </c:pt>
                <c:pt idx="413">
                  <c:v>-2.8839843900000002</c:v>
                </c:pt>
                <c:pt idx="414">
                  <c:v>-2.8957031400000002</c:v>
                </c:pt>
                <c:pt idx="415">
                  <c:v>-2.9074218900000002</c:v>
                </c:pt>
                <c:pt idx="416">
                  <c:v>-2.9132812600000002</c:v>
                </c:pt>
                <c:pt idx="417">
                  <c:v>-2.9210937600000002</c:v>
                </c:pt>
                <c:pt idx="418">
                  <c:v>-2.9269531400000002</c:v>
                </c:pt>
                <c:pt idx="419">
                  <c:v>-2.9328125100000002</c:v>
                </c:pt>
                <c:pt idx="420">
                  <c:v>-2.9386718900000002</c:v>
                </c:pt>
                <c:pt idx="421">
                  <c:v>-2.9406250100000002</c:v>
                </c:pt>
                <c:pt idx="422">
                  <c:v>-2.9425781400000002</c:v>
                </c:pt>
                <c:pt idx="423">
                  <c:v>-2.9445312600000002</c:v>
                </c:pt>
                <c:pt idx="424">
                  <c:v>-2.9445312600000002</c:v>
                </c:pt>
                <c:pt idx="425">
                  <c:v>-2.9425781400000002</c:v>
                </c:pt>
                <c:pt idx="426">
                  <c:v>-2.9406250100000002</c:v>
                </c:pt>
                <c:pt idx="427">
                  <c:v>-2.9367187600000002</c:v>
                </c:pt>
                <c:pt idx="428">
                  <c:v>-2.9308593900000002</c:v>
                </c:pt>
                <c:pt idx="429">
                  <c:v>-2.9250000100000002</c:v>
                </c:pt>
                <c:pt idx="430">
                  <c:v>-2.9171875100000002</c:v>
                </c:pt>
                <c:pt idx="431">
                  <c:v>-2.9113281400000002</c:v>
                </c:pt>
                <c:pt idx="432">
                  <c:v>-2.9015625100000002</c:v>
                </c:pt>
                <c:pt idx="433">
                  <c:v>-2.8898437600000002</c:v>
                </c:pt>
                <c:pt idx="434">
                  <c:v>-2.8781250100000002</c:v>
                </c:pt>
                <c:pt idx="435">
                  <c:v>-2.8664062600000002</c:v>
                </c:pt>
                <c:pt idx="436">
                  <c:v>-2.8488281400000002</c:v>
                </c:pt>
                <c:pt idx="437">
                  <c:v>-2.8312500100000002</c:v>
                </c:pt>
                <c:pt idx="438">
                  <c:v>-2.8195312600000002</c:v>
                </c:pt>
                <c:pt idx="439">
                  <c:v>-2.8019531400000002</c:v>
                </c:pt>
                <c:pt idx="440">
                  <c:v>-2.7824218900000002</c:v>
                </c:pt>
                <c:pt idx="441">
                  <c:v>-2.7609375100000002</c:v>
                </c:pt>
                <c:pt idx="442">
                  <c:v>-2.7375000100000002</c:v>
                </c:pt>
                <c:pt idx="443">
                  <c:v>-2.7179687600000002</c:v>
                </c:pt>
                <c:pt idx="444">
                  <c:v>-2.6945312600000002</c:v>
                </c:pt>
                <c:pt idx="445">
                  <c:v>-2.6671875100000002</c:v>
                </c:pt>
                <c:pt idx="446">
                  <c:v>-2.6417968900000002</c:v>
                </c:pt>
                <c:pt idx="447">
                  <c:v>-2.6203125100000002</c:v>
                </c:pt>
                <c:pt idx="448">
                  <c:v>-2.5910156400000002</c:v>
                </c:pt>
                <c:pt idx="449">
                  <c:v>-2.5578125100000002</c:v>
                </c:pt>
                <c:pt idx="450">
                  <c:v>-2.5285156400000002</c:v>
                </c:pt>
                <c:pt idx="451">
                  <c:v>-2.4972656400000002</c:v>
                </c:pt>
                <c:pt idx="452">
                  <c:v>-2.4621093900000002</c:v>
                </c:pt>
                <c:pt idx="453">
                  <c:v>-2.4308593900000002</c:v>
                </c:pt>
                <c:pt idx="454">
                  <c:v>-2.3976562600000002</c:v>
                </c:pt>
                <c:pt idx="455">
                  <c:v>-2.3625000100000002</c:v>
                </c:pt>
                <c:pt idx="456">
                  <c:v>-2.3292968900000002</c:v>
                </c:pt>
                <c:pt idx="457">
                  <c:v>-2.2902343900000002</c:v>
                </c:pt>
                <c:pt idx="458">
                  <c:v>-2.2550781400000002</c:v>
                </c:pt>
                <c:pt idx="459">
                  <c:v>-2.2179687600000002</c:v>
                </c:pt>
                <c:pt idx="460">
                  <c:v>-2.1769531400000002</c:v>
                </c:pt>
                <c:pt idx="461">
                  <c:v>-2.1378906400000002</c:v>
                </c:pt>
                <c:pt idx="462">
                  <c:v>-2.0949218900000002</c:v>
                </c:pt>
                <c:pt idx="463">
                  <c:v>-2.0539062600000002</c:v>
                </c:pt>
                <c:pt idx="464">
                  <c:v>-2.0109375100000002</c:v>
                </c:pt>
                <c:pt idx="465">
                  <c:v>-1.96992189</c:v>
                </c:pt>
                <c:pt idx="466">
                  <c:v>-1.92500001</c:v>
                </c:pt>
                <c:pt idx="467">
                  <c:v>-1.88398439</c:v>
                </c:pt>
                <c:pt idx="468">
                  <c:v>-1.83906251</c:v>
                </c:pt>
                <c:pt idx="469">
                  <c:v>-1.79414064</c:v>
                </c:pt>
                <c:pt idx="470">
                  <c:v>-1.74531251</c:v>
                </c:pt>
                <c:pt idx="471">
                  <c:v>-1.69843751</c:v>
                </c:pt>
                <c:pt idx="472">
                  <c:v>-1.65156251</c:v>
                </c:pt>
                <c:pt idx="473">
                  <c:v>-1.60468751</c:v>
                </c:pt>
                <c:pt idx="474">
                  <c:v>-1.55390626</c:v>
                </c:pt>
                <c:pt idx="475">
                  <c:v>-1.50507814</c:v>
                </c:pt>
                <c:pt idx="476">
                  <c:v>-1.45234376</c:v>
                </c:pt>
                <c:pt idx="477">
                  <c:v>-1.40156251</c:v>
                </c:pt>
                <c:pt idx="478">
                  <c:v>-1.34687501</c:v>
                </c:pt>
                <c:pt idx="479">
                  <c:v>-1.29218751</c:v>
                </c:pt>
                <c:pt idx="480">
                  <c:v>-1.24140626</c:v>
                </c:pt>
                <c:pt idx="481">
                  <c:v>-1.19062501</c:v>
                </c:pt>
                <c:pt idx="482">
                  <c:v>-1.13789064</c:v>
                </c:pt>
                <c:pt idx="483">
                  <c:v>-1.08515626</c:v>
                </c:pt>
                <c:pt idx="484">
                  <c:v>-1.03242189</c:v>
                </c:pt>
                <c:pt idx="485">
                  <c:v>-0.97968750999999998</c:v>
                </c:pt>
                <c:pt idx="486">
                  <c:v>-0.92500000999999998</c:v>
                </c:pt>
                <c:pt idx="487">
                  <c:v>-0.87031250999999998</c:v>
                </c:pt>
                <c:pt idx="488">
                  <c:v>-0.81757813999999995</c:v>
                </c:pt>
                <c:pt idx="489">
                  <c:v>-0.76484375999999998</c:v>
                </c:pt>
                <c:pt idx="490">
                  <c:v>-0.71015625999999998</c:v>
                </c:pt>
                <c:pt idx="491">
                  <c:v>-0.65156250999999998</c:v>
                </c:pt>
                <c:pt idx="492">
                  <c:v>-0.59492188999999995</c:v>
                </c:pt>
                <c:pt idx="493">
                  <c:v>-0.54023438999999995</c:v>
                </c:pt>
                <c:pt idx="494">
                  <c:v>-0.48945314000000001</c:v>
                </c:pt>
                <c:pt idx="495">
                  <c:v>-0.43671875999999998</c:v>
                </c:pt>
                <c:pt idx="496">
                  <c:v>-0.38593750999999998</c:v>
                </c:pt>
                <c:pt idx="497">
                  <c:v>-0.33320314000000001</c:v>
                </c:pt>
                <c:pt idx="498">
                  <c:v>-0.28046875999999998</c:v>
                </c:pt>
                <c:pt idx="499">
                  <c:v>-0.22382814000000001</c:v>
                </c:pt>
                <c:pt idx="500">
                  <c:v>-0.16718751000000001</c:v>
                </c:pt>
                <c:pt idx="501">
                  <c:v>-0.11250001</c:v>
                </c:pt>
                <c:pt idx="502">
                  <c:v>-5.9765640000000002E-2</c:v>
                </c:pt>
                <c:pt idx="503">
                  <c:v>-7.0312600000000001E-3</c:v>
                </c:pt>
                <c:pt idx="504">
                  <c:v>4.9609359999999998E-2</c:v>
                </c:pt>
                <c:pt idx="505">
                  <c:v>0.10429686000000001</c:v>
                </c:pt>
                <c:pt idx="506">
                  <c:v>0.15507810999999999</c:v>
                </c:pt>
                <c:pt idx="507">
                  <c:v>0.20781248999999999</c:v>
                </c:pt>
                <c:pt idx="508">
                  <c:v>0.26054685999999999</c:v>
                </c:pt>
                <c:pt idx="509">
                  <c:v>0.31328124000000002</c:v>
                </c:pt>
                <c:pt idx="510">
                  <c:v>0.36601560999999999</c:v>
                </c:pt>
                <c:pt idx="511">
                  <c:v>0.41679685999999999</c:v>
                </c:pt>
                <c:pt idx="512">
                  <c:v>0.46953124000000002</c:v>
                </c:pt>
                <c:pt idx="513">
                  <c:v>0.52226561000000005</c:v>
                </c:pt>
                <c:pt idx="514">
                  <c:v>0.57304686000000005</c:v>
                </c:pt>
                <c:pt idx="515">
                  <c:v>0.62382811000000005</c:v>
                </c:pt>
                <c:pt idx="516">
                  <c:v>0.67265624000000002</c:v>
                </c:pt>
                <c:pt idx="517">
                  <c:v>0.71953124000000002</c:v>
                </c:pt>
                <c:pt idx="518">
                  <c:v>0.77031249000000002</c:v>
                </c:pt>
                <c:pt idx="519">
                  <c:v>0.81523436000000005</c:v>
                </c:pt>
                <c:pt idx="520">
                  <c:v>0.86210936000000005</c:v>
                </c:pt>
                <c:pt idx="521">
                  <c:v>0.90898436000000005</c:v>
                </c:pt>
                <c:pt idx="522">
                  <c:v>0.95585936000000005</c:v>
                </c:pt>
                <c:pt idx="523">
                  <c:v>0.99687499000000002</c:v>
                </c:pt>
                <c:pt idx="524">
                  <c:v>1.04374999</c:v>
                </c:pt>
                <c:pt idx="525">
                  <c:v>1.08476561</c:v>
                </c:pt>
                <c:pt idx="526">
                  <c:v>1.12578124</c:v>
                </c:pt>
                <c:pt idx="527">
                  <c:v>1.16679686</c:v>
                </c:pt>
                <c:pt idx="528">
                  <c:v>1.20585936</c:v>
                </c:pt>
                <c:pt idx="529">
                  <c:v>1.24687499</c:v>
                </c:pt>
                <c:pt idx="530">
                  <c:v>1.28593749</c:v>
                </c:pt>
                <c:pt idx="531">
                  <c:v>1.32695311</c:v>
                </c:pt>
                <c:pt idx="532">
                  <c:v>1.36406249</c:v>
                </c:pt>
                <c:pt idx="533">
                  <c:v>1.40117186</c:v>
                </c:pt>
                <c:pt idx="534">
                  <c:v>1.43828124</c:v>
                </c:pt>
                <c:pt idx="535">
                  <c:v>1.47148436</c:v>
                </c:pt>
                <c:pt idx="536">
                  <c:v>1.50664061</c:v>
                </c:pt>
                <c:pt idx="537">
                  <c:v>1.53789061</c:v>
                </c:pt>
                <c:pt idx="538">
                  <c:v>1.57109374</c:v>
                </c:pt>
                <c:pt idx="539">
                  <c:v>1.60429686</c:v>
                </c:pt>
                <c:pt idx="540">
                  <c:v>1.63554686</c:v>
                </c:pt>
                <c:pt idx="541">
                  <c:v>1.66484374</c:v>
                </c:pt>
                <c:pt idx="542">
                  <c:v>1.69414061</c:v>
                </c:pt>
                <c:pt idx="543">
                  <c:v>1.72343749</c:v>
                </c:pt>
                <c:pt idx="544">
                  <c:v>1.74492186</c:v>
                </c:pt>
                <c:pt idx="545">
                  <c:v>1.77617186</c:v>
                </c:pt>
                <c:pt idx="546">
                  <c:v>1.79960936</c:v>
                </c:pt>
                <c:pt idx="547">
                  <c:v>1.82109374</c:v>
                </c:pt>
                <c:pt idx="548">
                  <c:v>1.84062499</c:v>
                </c:pt>
                <c:pt idx="549">
                  <c:v>1.86406249</c:v>
                </c:pt>
                <c:pt idx="550">
                  <c:v>1.88164061</c:v>
                </c:pt>
                <c:pt idx="551">
                  <c:v>1.90117186</c:v>
                </c:pt>
                <c:pt idx="552">
                  <c:v>1.91289061</c:v>
                </c:pt>
                <c:pt idx="553">
                  <c:v>1.93046874</c:v>
                </c:pt>
                <c:pt idx="554">
                  <c:v>1.94999999</c:v>
                </c:pt>
                <c:pt idx="555">
                  <c:v>1.96562499</c:v>
                </c:pt>
                <c:pt idx="556">
                  <c:v>1.97734374</c:v>
                </c:pt>
                <c:pt idx="557">
                  <c:v>1.98906249</c:v>
                </c:pt>
                <c:pt idx="558">
                  <c:v>1.99882811</c:v>
                </c:pt>
                <c:pt idx="559">
                  <c:v>2.0046874899999998</c:v>
                </c:pt>
                <c:pt idx="560">
                  <c:v>2.0124999899999998</c:v>
                </c:pt>
                <c:pt idx="561">
                  <c:v>2.0183593599999998</c:v>
                </c:pt>
                <c:pt idx="562">
                  <c:v>2.0242187399999998</c:v>
                </c:pt>
                <c:pt idx="563">
                  <c:v>2.0281249899999998</c:v>
                </c:pt>
                <c:pt idx="564">
                  <c:v>2.0320312399999998</c:v>
                </c:pt>
                <c:pt idx="565">
                  <c:v>2.0339843599999998</c:v>
                </c:pt>
                <c:pt idx="566">
                  <c:v>2.0339843599999998</c:v>
                </c:pt>
                <c:pt idx="567">
                  <c:v>2.0339843599999998</c:v>
                </c:pt>
                <c:pt idx="568">
                  <c:v>2.0320312399999998</c:v>
                </c:pt>
                <c:pt idx="569">
                  <c:v>2.0300781099999998</c:v>
                </c:pt>
                <c:pt idx="570">
                  <c:v>2.0242187399999998</c:v>
                </c:pt>
                <c:pt idx="571">
                  <c:v>2.0203124899999998</c:v>
                </c:pt>
                <c:pt idx="572">
                  <c:v>2.0144531099999998</c:v>
                </c:pt>
                <c:pt idx="573">
                  <c:v>2.0066406099999998</c:v>
                </c:pt>
                <c:pt idx="574">
                  <c:v>2.0007812399999998</c:v>
                </c:pt>
                <c:pt idx="575">
                  <c:v>1.99101561</c:v>
                </c:pt>
                <c:pt idx="576">
                  <c:v>1.97929686</c:v>
                </c:pt>
                <c:pt idx="577">
                  <c:v>1.96757811</c:v>
                </c:pt>
                <c:pt idx="578">
                  <c:v>1.95585936</c:v>
                </c:pt>
                <c:pt idx="579">
                  <c:v>1.93437499</c:v>
                </c:pt>
                <c:pt idx="580">
                  <c:v>1.91679686</c:v>
                </c:pt>
                <c:pt idx="581">
                  <c:v>1.90507811</c:v>
                </c:pt>
                <c:pt idx="582">
                  <c:v>1.88749999</c:v>
                </c:pt>
                <c:pt idx="583">
                  <c:v>1.86796874</c:v>
                </c:pt>
                <c:pt idx="584">
                  <c:v>1.84648436</c:v>
                </c:pt>
                <c:pt idx="585">
                  <c:v>1.82499999</c:v>
                </c:pt>
                <c:pt idx="586">
                  <c:v>1.80546874</c:v>
                </c:pt>
                <c:pt idx="587">
                  <c:v>1.78203124</c:v>
                </c:pt>
                <c:pt idx="588">
                  <c:v>1.75273436</c:v>
                </c:pt>
                <c:pt idx="589">
                  <c:v>1.72734374</c:v>
                </c:pt>
                <c:pt idx="590">
                  <c:v>1.69999999</c:v>
                </c:pt>
                <c:pt idx="591">
                  <c:v>1.67070311</c:v>
                </c:pt>
                <c:pt idx="592">
                  <c:v>1.64140624</c:v>
                </c:pt>
                <c:pt idx="593">
                  <c:v>1.61210936</c:v>
                </c:pt>
                <c:pt idx="594">
                  <c:v>1.57890624</c:v>
                </c:pt>
                <c:pt idx="595">
                  <c:v>1.54374999</c:v>
                </c:pt>
                <c:pt idx="596">
                  <c:v>1.51249999</c:v>
                </c:pt>
                <c:pt idx="597">
                  <c:v>1.47929686</c:v>
                </c:pt>
                <c:pt idx="598">
                  <c:v>1.44609374</c:v>
                </c:pt>
                <c:pt idx="599">
                  <c:v>1.40898436</c:v>
                </c:pt>
                <c:pt idx="600">
                  <c:v>1.36992186</c:v>
                </c:pt>
                <c:pt idx="601">
                  <c:v>1.33476561</c:v>
                </c:pt>
                <c:pt idx="602">
                  <c:v>1.29570311</c:v>
                </c:pt>
                <c:pt idx="603">
                  <c:v>1.25664061</c:v>
                </c:pt>
                <c:pt idx="604">
                  <c:v>1.21562499</c:v>
                </c:pt>
                <c:pt idx="605">
                  <c:v>1.17460936</c:v>
                </c:pt>
                <c:pt idx="606">
                  <c:v>1.13554686</c:v>
                </c:pt>
                <c:pt idx="607">
                  <c:v>1.09453124</c:v>
                </c:pt>
                <c:pt idx="608">
                  <c:v>1.05351561</c:v>
                </c:pt>
                <c:pt idx="609">
                  <c:v>1.00664061</c:v>
                </c:pt>
                <c:pt idx="610">
                  <c:v>0.96562499000000002</c:v>
                </c:pt>
                <c:pt idx="611">
                  <c:v>0.91874999000000002</c:v>
                </c:pt>
                <c:pt idx="612">
                  <c:v>0.87187499000000002</c:v>
                </c:pt>
                <c:pt idx="613">
                  <c:v>0.82499999000000002</c:v>
                </c:pt>
                <c:pt idx="614">
                  <c:v>0.78007811000000005</c:v>
                </c:pt>
                <c:pt idx="615">
                  <c:v>0.73124999000000002</c:v>
                </c:pt>
                <c:pt idx="616">
                  <c:v>0.68242186000000005</c:v>
                </c:pt>
                <c:pt idx="617">
                  <c:v>0.63359374000000002</c:v>
                </c:pt>
                <c:pt idx="618">
                  <c:v>0.58476561000000005</c:v>
                </c:pt>
                <c:pt idx="619">
                  <c:v>0.53398436000000005</c:v>
                </c:pt>
                <c:pt idx="620">
                  <c:v>0.48124999000000002</c:v>
                </c:pt>
                <c:pt idx="621">
                  <c:v>0.42656249000000002</c:v>
                </c:pt>
                <c:pt idx="622">
                  <c:v>0.37578124000000002</c:v>
                </c:pt>
                <c:pt idx="623">
                  <c:v>0.32499999000000002</c:v>
                </c:pt>
                <c:pt idx="624">
                  <c:v>0.27226560999999999</c:v>
                </c:pt>
                <c:pt idx="625">
                  <c:v>0.21953123999999999</c:v>
                </c:pt>
                <c:pt idx="626">
                  <c:v>0.16679685999999999</c:v>
                </c:pt>
                <c:pt idx="627">
                  <c:v>0.11601561000000001</c:v>
                </c:pt>
                <c:pt idx="628">
                  <c:v>6.3281240000000002E-2</c:v>
                </c:pt>
                <c:pt idx="629">
                  <c:v>6.6406099999999999E-3</c:v>
                </c:pt>
                <c:pt idx="630">
                  <c:v>-4.8046890000000002E-2</c:v>
                </c:pt>
                <c:pt idx="631">
                  <c:v>-0.10078126</c:v>
                </c:pt>
                <c:pt idx="632">
                  <c:v>-0.15546876000000001</c:v>
                </c:pt>
                <c:pt idx="633">
                  <c:v>-0.21210939000000001</c:v>
                </c:pt>
                <c:pt idx="634">
                  <c:v>-0.26679689000000001</c:v>
                </c:pt>
                <c:pt idx="635">
                  <c:v>-0.31953125999999998</c:v>
                </c:pt>
                <c:pt idx="636">
                  <c:v>-0.37421875999999998</c:v>
                </c:pt>
                <c:pt idx="637">
                  <c:v>-0.42500000999999998</c:v>
                </c:pt>
                <c:pt idx="638">
                  <c:v>-0.47578125999999998</c:v>
                </c:pt>
                <c:pt idx="639">
                  <c:v>-0.52851563999999995</c:v>
                </c:pt>
                <c:pt idx="640">
                  <c:v>-0.58320313999999995</c:v>
                </c:pt>
                <c:pt idx="641">
                  <c:v>-0.63789063999999995</c:v>
                </c:pt>
                <c:pt idx="642">
                  <c:v>-0.69648438999999995</c:v>
                </c:pt>
                <c:pt idx="643">
                  <c:v>-0.75312500999999998</c:v>
                </c:pt>
                <c:pt idx="644">
                  <c:v>-0.80585938999999995</c:v>
                </c:pt>
                <c:pt idx="645">
                  <c:v>-0.85859375999999998</c:v>
                </c:pt>
                <c:pt idx="646">
                  <c:v>-0.91328125999999998</c:v>
                </c:pt>
                <c:pt idx="647">
                  <c:v>-0.96796875999999998</c:v>
                </c:pt>
                <c:pt idx="648">
                  <c:v>-1.02070314</c:v>
                </c:pt>
                <c:pt idx="649">
                  <c:v>-1.07343751</c:v>
                </c:pt>
                <c:pt idx="650">
                  <c:v>-1.12421876</c:v>
                </c:pt>
                <c:pt idx="651">
                  <c:v>-1.17890626</c:v>
                </c:pt>
                <c:pt idx="652">
                  <c:v>-1.23164064</c:v>
                </c:pt>
                <c:pt idx="653">
                  <c:v>-1.28242189</c:v>
                </c:pt>
                <c:pt idx="654">
                  <c:v>-1.33515626</c:v>
                </c:pt>
                <c:pt idx="655">
                  <c:v>-1.38984376</c:v>
                </c:pt>
                <c:pt idx="656">
                  <c:v>-1.44062501</c:v>
                </c:pt>
                <c:pt idx="657">
                  <c:v>-1.49335939</c:v>
                </c:pt>
                <c:pt idx="658">
                  <c:v>-1.54218751</c:v>
                </c:pt>
                <c:pt idx="659">
                  <c:v>-1.59296876</c:v>
                </c:pt>
                <c:pt idx="660">
                  <c:v>-1.63984376</c:v>
                </c:pt>
                <c:pt idx="661">
                  <c:v>-1.68867189</c:v>
                </c:pt>
                <c:pt idx="662">
                  <c:v>-1.73359376</c:v>
                </c:pt>
                <c:pt idx="663">
                  <c:v>-1.78437501</c:v>
                </c:pt>
                <c:pt idx="664">
                  <c:v>-1.82929689</c:v>
                </c:pt>
                <c:pt idx="665">
                  <c:v>-1.87421876</c:v>
                </c:pt>
                <c:pt idx="666">
                  <c:v>-1.91523439</c:v>
                </c:pt>
                <c:pt idx="667">
                  <c:v>-1.96015626</c:v>
                </c:pt>
                <c:pt idx="668">
                  <c:v>-2.0011718900000002</c:v>
                </c:pt>
                <c:pt idx="669">
                  <c:v>-2.0441406400000002</c:v>
                </c:pt>
                <c:pt idx="670">
                  <c:v>-2.0851562600000002</c:v>
                </c:pt>
                <c:pt idx="671">
                  <c:v>-2.1281250100000002</c:v>
                </c:pt>
                <c:pt idx="672">
                  <c:v>-2.1691406400000002</c:v>
                </c:pt>
                <c:pt idx="673">
                  <c:v>-2.2082031400000002</c:v>
                </c:pt>
                <c:pt idx="674">
                  <c:v>-2.2472656400000002</c:v>
                </c:pt>
                <c:pt idx="675">
                  <c:v>-2.2824218900000002</c:v>
                </c:pt>
                <c:pt idx="676">
                  <c:v>-2.3214843900000002</c:v>
                </c:pt>
                <c:pt idx="677">
                  <c:v>-2.3546875100000002</c:v>
                </c:pt>
                <c:pt idx="678">
                  <c:v>-2.3878906400000002</c:v>
                </c:pt>
                <c:pt idx="679">
                  <c:v>-2.4230468900000002</c:v>
                </c:pt>
                <c:pt idx="680">
                  <c:v>-2.4542968900000002</c:v>
                </c:pt>
                <c:pt idx="681">
                  <c:v>-2.4894531400000002</c:v>
                </c:pt>
                <c:pt idx="682">
                  <c:v>-2.5226562600000002</c:v>
                </c:pt>
                <c:pt idx="683">
                  <c:v>-2.5519531400000002</c:v>
                </c:pt>
                <c:pt idx="684">
                  <c:v>-2.5832031400000002</c:v>
                </c:pt>
                <c:pt idx="685">
                  <c:v>-2.6125000100000002</c:v>
                </c:pt>
                <c:pt idx="686">
                  <c:v>-2.6378906400000002</c:v>
                </c:pt>
                <c:pt idx="687">
                  <c:v>-2.6593750100000002</c:v>
                </c:pt>
                <c:pt idx="688">
                  <c:v>-2.6886718900000002</c:v>
                </c:pt>
                <c:pt idx="689">
                  <c:v>-2.7121093900000002</c:v>
                </c:pt>
                <c:pt idx="690">
                  <c:v>-2.7335937600000002</c:v>
                </c:pt>
                <c:pt idx="691">
                  <c:v>-2.7550781400000002</c:v>
                </c:pt>
                <c:pt idx="692">
                  <c:v>-2.7785156400000002</c:v>
                </c:pt>
                <c:pt idx="693">
                  <c:v>-2.7980468900000002</c:v>
                </c:pt>
                <c:pt idx="694">
                  <c:v>-2.8175781400000002</c:v>
                </c:pt>
                <c:pt idx="695">
                  <c:v>-2.8273437600000002</c:v>
                </c:pt>
                <c:pt idx="696">
                  <c:v>-2.8429687600000002</c:v>
                </c:pt>
                <c:pt idx="697">
                  <c:v>-2.8625000100000002</c:v>
                </c:pt>
                <c:pt idx="698">
                  <c:v>-2.8761718900000002</c:v>
                </c:pt>
                <c:pt idx="699">
                  <c:v>-2.8878906400000002</c:v>
                </c:pt>
                <c:pt idx="700">
                  <c:v>-2.8996093900000002</c:v>
                </c:pt>
                <c:pt idx="701">
                  <c:v>-2.9093750100000002</c:v>
                </c:pt>
                <c:pt idx="702">
                  <c:v>-2.9152343900000002</c:v>
                </c:pt>
                <c:pt idx="703">
                  <c:v>-2.9230468900000002</c:v>
                </c:pt>
                <c:pt idx="704">
                  <c:v>-2.9289062600000002</c:v>
                </c:pt>
                <c:pt idx="705">
                  <c:v>-2.9347656400000002</c:v>
                </c:pt>
                <c:pt idx="706">
                  <c:v>-2.9386718900000002</c:v>
                </c:pt>
                <c:pt idx="707">
                  <c:v>-2.9425781400000002</c:v>
                </c:pt>
                <c:pt idx="708">
                  <c:v>-2.9445312600000002</c:v>
                </c:pt>
                <c:pt idx="709">
                  <c:v>-2.9445312600000002</c:v>
                </c:pt>
                <c:pt idx="710">
                  <c:v>-2.9445312600000002</c:v>
                </c:pt>
                <c:pt idx="711">
                  <c:v>-2.9425781400000002</c:v>
                </c:pt>
                <c:pt idx="712">
                  <c:v>-2.9386718900000002</c:v>
                </c:pt>
                <c:pt idx="713">
                  <c:v>-2.9347656400000002</c:v>
                </c:pt>
                <c:pt idx="714">
                  <c:v>-2.9289062600000002</c:v>
                </c:pt>
                <c:pt idx="715">
                  <c:v>-2.9230468900000002</c:v>
                </c:pt>
                <c:pt idx="716">
                  <c:v>-2.9152343900000002</c:v>
                </c:pt>
                <c:pt idx="717">
                  <c:v>-2.9093750100000002</c:v>
                </c:pt>
                <c:pt idx="718">
                  <c:v>-2.8996093900000002</c:v>
                </c:pt>
                <c:pt idx="719">
                  <c:v>-2.8878906400000002</c:v>
                </c:pt>
                <c:pt idx="720">
                  <c:v>-2.8742187600000002</c:v>
                </c:pt>
                <c:pt idx="721">
                  <c:v>-2.8625000100000002</c:v>
                </c:pt>
                <c:pt idx="722">
                  <c:v>-2.8429687600000002</c:v>
                </c:pt>
                <c:pt idx="723">
                  <c:v>-2.8273437600000002</c:v>
                </c:pt>
                <c:pt idx="724">
                  <c:v>-2.8156250100000002</c:v>
                </c:pt>
                <c:pt idx="725">
                  <c:v>-2.7960937600000002</c:v>
                </c:pt>
                <c:pt idx="726">
                  <c:v>-2.7765625100000002</c:v>
                </c:pt>
                <c:pt idx="727">
                  <c:v>-2.7531250100000002</c:v>
                </c:pt>
                <c:pt idx="728">
                  <c:v>-2.7335937600000002</c:v>
                </c:pt>
                <c:pt idx="729">
                  <c:v>-2.7121093900000002</c:v>
                </c:pt>
                <c:pt idx="730">
                  <c:v>-2.6886718900000002</c:v>
                </c:pt>
                <c:pt idx="731">
                  <c:v>-2.6593750100000002</c:v>
                </c:pt>
                <c:pt idx="732">
                  <c:v>-2.6378906400000002</c:v>
                </c:pt>
                <c:pt idx="733">
                  <c:v>-2.6105468900000002</c:v>
                </c:pt>
                <c:pt idx="734">
                  <c:v>-2.5812500100000002</c:v>
                </c:pt>
                <c:pt idx="735">
                  <c:v>-2.5500000100000002</c:v>
                </c:pt>
                <c:pt idx="736">
                  <c:v>-2.5207031400000002</c:v>
                </c:pt>
                <c:pt idx="737">
                  <c:v>-2.4875000100000002</c:v>
                </c:pt>
                <c:pt idx="738">
                  <c:v>-2.4523437600000002</c:v>
                </c:pt>
                <c:pt idx="739">
                  <c:v>-2.4210937600000002</c:v>
                </c:pt>
                <c:pt idx="740">
                  <c:v>-2.3859375100000002</c:v>
                </c:pt>
                <c:pt idx="741">
                  <c:v>-2.3527343900000002</c:v>
                </c:pt>
                <c:pt idx="742">
                  <c:v>-2.3195312600000002</c:v>
                </c:pt>
                <c:pt idx="743">
                  <c:v>-2.2804687600000002</c:v>
                </c:pt>
                <c:pt idx="744">
                  <c:v>-2.2453125100000002</c:v>
                </c:pt>
                <c:pt idx="745">
                  <c:v>-2.2062500100000002</c:v>
                </c:pt>
                <c:pt idx="746">
                  <c:v>-2.1671875100000002</c:v>
                </c:pt>
                <c:pt idx="747">
                  <c:v>-2.1242187600000002</c:v>
                </c:pt>
                <c:pt idx="748">
                  <c:v>-2.0832031400000002</c:v>
                </c:pt>
                <c:pt idx="749">
                  <c:v>-2.0402343900000002</c:v>
                </c:pt>
                <c:pt idx="750">
                  <c:v>-1.99921876</c:v>
                </c:pt>
                <c:pt idx="751">
                  <c:v>-1.95820314</c:v>
                </c:pt>
                <c:pt idx="752">
                  <c:v>-1.91328126</c:v>
                </c:pt>
                <c:pt idx="753">
                  <c:v>-1.87031251</c:v>
                </c:pt>
                <c:pt idx="754">
                  <c:v>-1.82539064</c:v>
                </c:pt>
                <c:pt idx="755">
                  <c:v>-1.78046876</c:v>
                </c:pt>
                <c:pt idx="756">
                  <c:v>-1.73164064</c:v>
                </c:pt>
                <c:pt idx="757">
                  <c:v>-1.68476564</c:v>
                </c:pt>
                <c:pt idx="758">
                  <c:v>-1.63789064</c:v>
                </c:pt>
                <c:pt idx="759">
                  <c:v>-1.58906251</c:v>
                </c:pt>
                <c:pt idx="760">
                  <c:v>-1.53828126</c:v>
                </c:pt>
                <c:pt idx="761">
                  <c:v>-1.48945314</c:v>
                </c:pt>
                <c:pt idx="762">
                  <c:v>-1.43867189</c:v>
                </c:pt>
                <c:pt idx="763">
                  <c:v>-1.38593751</c:v>
                </c:pt>
                <c:pt idx="764">
                  <c:v>-1.33125001</c:v>
                </c:pt>
                <c:pt idx="765">
                  <c:v>-1.27851564</c:v>
                </c:pt>
                <c:pt idx="766">
                  <c:v>-1.22773439</c:v>
                </c:pt>
                <c:pt idx="767">
                  <c:v>-1.17500001</c:v>
                </c:pt>
                <c:pt idx="768">
                  <c:v>-1.12226564</c:v>
                </c:pt>
                <c:pt idx="769">
                  <c:v>-1.06953126</c:v>
                </c:pt>
                <c:pt idx="770">
                  <c:v>-1.01875001</c:v>
                </c:pt>
                <c:pt idx="771">
                  <c:v>-0.96406250999999998</c:v>
                </c:pt>
                <c:pt idx="772">
                  <c:v>-0.90937500999999998</c:v>
                </c:pt>
                <c:pt idx="773">
                  <c:v>-0.85468750999999998</c:v>
                </c:pt>
                <c:pt idx="774">
                  <c:v>-0.80195313999999995</c:v>
                </c:pt>
                <c:pt idx="775">
                  <c:v>-0.74921875999999998</c:v>
                </c:pt>
                <c:pt idx="776">
                  <c:v>-0.69257813999999995</c:v>
                </c:pt>
                <c:pt idx="777">
                  <c:v>-0.63593750999999998</c:v>
                </c:pt>
                <c:pt idx="778">
                  <c:v>-0.57929688999999995</c:v>
                </c:pt>
                <c:pt idx="779">
                  <c:v>-0.52656250999999998</c:v>
                </c:pt>
                <c:pt idx="780">
                  <c:v>-0.47382814000000001</c:v>
                </c:pt>
                <c:pt idx="781">
                  <c:v>-0.42304689000000001</c:v>
                </c:pt>
                <c:pt idx="782">
                  <c:v>-0.37226564000000001</c:v>
                </c:pt>
                <c:pt idx="783">
                  <c:v>-0.31757814000000001</c:v>
                </c:pt>
                <c:pt idx="784">
                  <c:v>-0.26484375999999998</c:v>
                </c:pt>
                <c:pt idx="785">
                  <c:v>-0.20820314000000001</c:v>
                </c:pt>
                <c:pt idx="786">
                  <c:v>-0.15156251000000001</c:v>
                </c:pt>
                <c:pt idx="787">
                  <c:v>-9.6875009999999998E-2</c:v>
                </c:pt>
                <c:pt idx="788">
                  <c:v>-4.4140640000000002E-2</c:v>
                </c:pt>
                <c:pt idx="789">
                  <c:v>1.054686E-2</c:v>
                </c:pt>
                <c:pt idx="790">
                  <c:v>6.5234360000000005E-2</c:v>
                </c:pt>
                <c:pt idx="791">
                  <c:v>0.11992186000000001</c:v>
                </c:pt>
                <c:pt idx="792">
                  <c:v>0.17070310999999999</c:v>
                </c:pt>
                <c:pt idx="793">
                  <c:v>0.22343748999999999</c:v>
                </c:pt>
                <c:pt idx="794">
                  <c:v>0.27617185999999999</c:v>
                </c:pt>
                <c:pt idx="795">
                  <c:v>0.32890624000000002</c:v>
                </c:pt>
                <c:pt idx="796">
                  <c:v>0.37968749000000002</c:v>
                </c:pt>
                <c:pt idx="797">
                  <c:v>0.43046874000000002</c:v>
                </c:pt>
                <c:pt idx="798">
                  <c:v>0.48515624000000002</c:v>
                </c:pt>
                <c:pt idx="799">
                  <c:v>0.53789061000000005</c:v>
                </c:pt>
                <c:pt idx="800">
                  <c:v>0.58671874000000002</c:v>
                </c:pt>
                <c:pt idx="801">
                  <c:v>0.63749999000000002</c:v>
                </c:pt>
                <c:pt idx="802">
                  <c:v>0.68632811000000005</c:v>
                </c:pt>
                <c:pt idx="803">
                  <c:v>0.73515624000000002</c:v>
                </c:pt>
                <c:pt idx="804">
                  <c:v>0.78398436000000005</c:v>
                </c:pt>
                <c:pt idx="805">
                  <c:v>0.82695311000000005</c:v>
                </c:pt>
                <c:pt idx="806">
                  <c:v>0.87382811000000005</c:v>
                </c:pt>
                <c:pt idx="807">
                  <c:v>0.92265624000000002</c:v>
                </c:pt>
                <c:pt idx="808">
                  <c:v>0.96757811000000005</c:v>
                </c:pt>
                <c:pt idx="809">
                  <c:v>1.01054686</c:v>
                </c:pt>
                <c:pt idx="810">
                  <c:v>1.05546874</c:v>
                </c:pt>
                <c:pt idx="811">
                  <c:v>1.09648436</c:v>
                </c:pt>
                <c:pt idx="812">
                  <c:v>1.13749999</c:v>
                </c:pt>
                <c:pt idx="813">
                  <c:v>1.17656249</c:v>
                </c:pt>
                <c:pt idx="814">
                  <c:v>1.21953124</c:v>
                </c:pt>
                <c:pt idx="815">
                  <c:v>1.25859374</c:v>
                </c:pt>
                <c:pt idx="816">
                  <c:v>1.29765624</c:v>
                </c:pt>
                <c:pt idx="817">
                  <c:v>1.33867186</c:v>
                </c:pt>
                <c:pt idx="818">
                  <c:v>1.37382811</c:v>
                </c:pt>
                <c:pt idx="819">
                  <c:v>1.41289061</c:v>
                </c:pt>
                <c:pt idx="820">
                  <c:v>1.44804686</c:v>
                </c:pt>
                <c:pt idx="821">
                  <c:v>1.48124999</c:v>
                </c:pt>
                <c:pt idx="822">
                  <c:v>1.51445311</c:v>
                </c:pt>
                <c:pt idx="823">
                  <c:v>1.54570311</c:v>
                </c:pt>
                <c:pt idx="824">
                  <c:v>1.58085936</c:v>
                </c:pt>
                <c:pt idx="825">
                  <c:v>1.61406249</c:v>
                </c:pt>
                <c:pt idx="826">
                  <c:v>1.64335936</c:v>
                </c:pt>
                <c:pt idx="827">
                  <c:v>1.67265624</c:v>
                </c:pt>
                <c:pt idx="828">
                  <c:v>1.70195311</c:v>
                </c:pt>
                <c:pt idx="829">
                  <c:v>1.72929686</c:v>
                </c:pt>
                <c:pt idx="830">
                  <c:v>1.75468749</c:v>
                </c:pt>
                <c:pt idx="831">
                  <c:v>1.78203124</c:v>
                </c:pt>
                <c:pt idx="832">
                  <c:v>1.80546874</c:v>
                </c:pt>
                <c:pt idx="833">
                  <c:v>1.82695311</c:v>
                </c:pt>
                <c:pt idx="834">
                  <c:v>1.84843749</c:v>
                </c:pt>
                <c:pt idx="835">
                  <c:v>1.86992186</c:v>
                </c:pt>
                <c:pt idx="836">
                  <c:v>1.88749999</c:v>
                </c:pt>
                <c:pt idx="837">
                  <c:v>1.90507811</c:v>
                </c:pt>
                <c:pt idx="838">
                  <c:v>1.91679686</c:v>
                </c:pt>
                <c:pt idx="839">
                  <c:v>1.93437499</c:v>
                </c:pt>
                <c:pt idx="840">
                  <c:v>1.95585936</c:v>
                </c:pt>
                <c:pt idx="841">
                  <c:v>1.96953124</c:v>
                </c:pt>
                <c:pt idx="842">
                  <c:v>1.98124999</c:v>
                </c:pt>
                <c:pt idx="843">
                  <c:v>1.99101561</c:v>
                </c:pt>
                <c:pt idx="844">
                  <c:v>2.0007812399999998</c:v>
                </c:pt>
                <c:pt idx="845">
                  <c:v>2.0066406099999998</c:v>
                </c:pt>
                <c:pt idx="846">
                  <c:v>2.0144531099999998</c:v>
                </c:pt>
                <c:pt idx="847">
                  <c:v>2.0203124899999998</c:v>
                </c:pt>
                <c:pt idx="848">
                  <c:v>2.0261718599999998</c:v>
                </c:pt>
                <c:pt idx="849">
                  <c:v>2.0300781099999998</c:v>
                </c:pt>
                <c:pt idx="850">
                  <c:v>2.0320312399999998</c:v>
                </c:pt>
                <c:pt idx="851">
                  <c:v>2.0339843599999998</c:v>
                </c:pt>
                <c:pt idx="852">
                  <c:v>2.0339843599999998</c:v>
                </c:pt>
                <c:pt idx="853">
                  <c:v>2.0339843599999998</c:v>
                </c:pt>
                <c:pt idx="854">
                  <c:v>2.0320312399999998</c:v>
                </c:pt>
                <c:pt idx="855">
                  <c:v>2.0281249899999998</c:v>
                </c:pt>
                <c:pt idx="856">
                  <c:v>2.0242187399999998</c:v>
                </c:pt>
                <c:pt idx="857">
                  <c:v>2.0183593599999998</c:v>
                </c:pt>
                <c:pt idx="858">
                  <c:v>2.0124999899999998</c:v>
                </c:pt>
                <c:pt idx="859">
                  <c:v>2.0046874899999998</c:v>
                </c:pt>
                <c:pt idx="860">
                  <c:v>1.99882811</c:v>
                </c:pt>
                <c:pt idx="861">
                  <c:v>1.98710936</c:v>
                </c:pt>
                <c:pt idx="862">
                  <c:v>1.97734374</c:v>
                </c:pt>
                <c:pt idx="863">
                  <c:v>1.96367186</c:v>
                </c:pt>
                <c:pt idx="864">
                  <c:v>1.94999999</c:v>
                </c:pt>
                <c:pt idx="865">
                  <c:v>1.92851561</c:v>
                </c:pt>
                <c:pt idx="866">
                  <c:v>1.91289061</c:v>
                </c:pt>
                <c:pt idx="867">
                  <c:v>1.90117186</c:v>
                </c:pt>
                <c:pt idx="868">
                  <c:v>1.88164061</c:v>
                </c:pt>
                <c:pt idx="869">
                  <c:v>1.86210936</c:v>
                </c:pt>
                <c:pt idx="870">
                  <c:v>1.84062499</c:v>
                </c:pt>
                <c:pt idx="871">
                  <c:v>1.82109374</c:v>
                </c:pt>
                <c:pt idx="872">
                  <c:v>1.79765624</c:v>
                </c:pt>
                <c:pt idx="873">
                  <c:v>1.77421874</c:v>
                </c:pt>
                <c:pt idx="874">
                  <c:v>1.74296874</c:v>
                </c:pt>
                <c:pt idx="875">
                  <c:v>1.72148436</c:v>
                </c:pt>
                <c:pt idx="876">
                  <c:v>1.69218749</c:v>
                </c:pt>
                <c:pt idx="877">
                  <c:v>1.66289061</c:v>
                </c:pt>
                <c:pt idx="878">
                  <c:v>1.63359374</c:v>
                </c:pt>
                <c:pt idx="879">
                  <c:v>1.60234374</c:v>
                </c:pt>
                <c:pt idx="880">
                  <c:v>1.56718749</c:v>
                </c:pt>
                <c:pt idx="881">
                  <c:v>1.53593749</c:v>
                </c:pt>
                <c:pt idx="882">
                  <c:v>1.50273436</c:v>
                </c:pt>
                <c:pt idx="883">
                  <c:v>1.46953124</c:v>
                </c:pt>
                <c:pt idx="884">
                  <c:v>1.43632811</c:v>
                </c:pt>
                <c:pt idx="885">
                  <c:v>1.39921874</c:v>
                </c:pt>
                <c:pt idx="886">
                  <c:v>1.36015624</c:v>
                </c:pt>
                <c:pt idx="887">
                  <c:v>1.32499999</c:v>
                </c:pt>
                <c:pt idx="888">
                  <c:v>1.28398436</c:v>
                </c:pt>
                <c:pt idx="889">
                  <c:v>1.24492186</c:v>
                </c:pt>
                <c:pt idx="890">
                  <c:v>1.20390624</c:v>
                </c:pt>
                <c:pt idx="891">
                  <c:v>1.16289061</c:v>
                </c:pt>
                <c:pt idx="892">
                  <c:v>1.12382811</c:v>
                </c:pt>
                <c:pt idx="893">
                  <c:v>1.08281249</c:v>
                </c:pt>
                <c:pt idx="894">
                  <c:v>1.03984374</c:v>
                </c:pt>
                <c:pt idx="895">
                  <c:v>0.99492186000000005</c:v>
                </c:pt>
                <c:pt idx="896">
                  <c:v>0.95195311000000005</c:v>
                </c:pt>
                <c:pt idx="897">
                  <c:v>0.90507811000000005</c:v>
                </c:pt>
                <c:pt idx="898">
                  <c:v>0.85820311000000005</c:v>
                </c:pt>
                <c:pt idx="899">
                  <c:v>0.81132811000000005</c:v>
                </c:pt>
                <c:pt idx="900">
                  <c:v>0.76640624000000002</c:v>
                </c:pt>
                <c:pt idx="901">
                  <c:v>0.71757811000000005</c:v>
                </c:pt>
                <c:pt idx="902">
                  <c:v>0.66874999000000002</c:v>
                </c:pt>
                <c:pt idx="903">
                  <c:v>0.61992186000000005</c:v>
                </c:pt>
                <c:pt idx="904">
                  <c:v>0.56914061000000005</c:v>
                </c:pt>
                <c:pt idx="905">
                  <c:v>0.52031249000000002</c:v>
                </c:pt>
                <c:pt idx="906">
                  <c:v>0.46562499000000002</c:v>
                </c:pt>
                <c:pt idx="907">
                  <c:v>0.41289060999999999</c:v>
                </c:pt>
                <c:pt idx="908">
                  <c:v>0.36210935999999999</c:v>
                </c:pt>
                <c:pt idx="909">
                  <c:v>0.30937499000000002</c:v>
                </c:pt>
                <c:pt idx="910">
                  <c:v>0.25664060999999999</c:v>
                </c:pt>
                <c:pt idx="911">
                  <c:v>0.20390623999999999</c:v>
                </c:pt>
                <c:pt idx="912">
                  <c:v>0.15312498999999999</c:v>
                </c:pt>
                <c:pt idx="913">
                  <c:v>0.10234374</c:v>
                </c:pt>
                <c:pt idx="914">
                  <c:v>4.7656240000000002E-2</c:v>
                </c:pt>
                <c:pt idx="915">
                  <c:v>-8.9843900000000001E-3</c:v>
                </c:pt>
                <c:pt idx="916">
                  <c:v>-6.3671889999999995E-2</c:v>
                </c:pt>
                <c:pt idx="917">
                  <c:v>-0.11640626</c:v>
                </c:pt>
                <c:pt idx="918">
                  <c:v>-0.17109376000000001</c:v>
                </c:pt>
                <c:pt idx="919">
                  <c:v>-0.22773439000000001</c:v>
                </c:pt>
                <c:pt idx="920">
                  <c:v>-0.28242189000000001</c:v>
                </c:pt>
                <c:pt idx="921">
                  <c:v>-0.33515625999999998</c:v>
                </c:pt>
                <c:pt idx="922">
                  <c:v>-0.38984375999999998</c:v>
                </c:pt>
                <c:pt idx="923">
                  <c:v>-0.43867189000000001</c:v>
                </c:pt>
                <c:pt idx="924">
                  <c:v>-0.49140625999999998</c:v>
                </c:pt>
                <c:pt idx="925">
                  <c:v>-0.54414063999999995</c:v>
                </c:pt>
                <c:pt idx="926">
                  <c:v>-0.59882813999999995</c:v>
                </c:pt>
                <c:pt idx="927">
                  <c:v>-0.65546875999999998</c:v>
                </c:pt>
                <c:pt idx="928">
                  <c:v>-0.71406250999999998</c:v>
                </c:pt>
                <c:pt idx="929">
                  <c:v>-0.76679688999999995</c:v>
                </c:pt>
                <c:pt idx="930">
                  <c:v>-0.81953125999999998</c:v>
                </c:pt>
                <c:pt idx="931">
                  <c:v>-0.87421875999999998</c:v>
                </c:pt>
                <c:pt idx="932">
                  <c:v>-0.92890625999999998</c:v>
                </c:pt>
                <c:pt idx="933">
                  <c:v>-0.98359375999999998</c:v>
                </c:pt>
                <c:pt idx="934">
                  <c:v>-1.03632814</c:v>
                </c:pt>
                <c:pt idx="935">
                  <c:v>-1.08710939</c:v>
                </c:pt>
                <c:pt idx="936">
                  <c:v>-1.13984376</c:v>
                </c:pt>
                <c:pt idx="937">
                  <c:v>-1.19453126</c:v>
                </c:pt>
                <c:pt idx="938">
                  <c:v>-1.24531251</c:v>
                </c:pt>
                <c:pt idx="939">
                  <c:v>-1.29609376</c:v>
                </c:pt>
                <c:pt idx="940">
                  <c:v>-1.34882814</c:v>
                </c:pt>
                <c:pt idx="941">
                  <c:v>-1.40351564</c:v>
                </c:pt>
                <c:pt idx="942">
                  <c:v>-1.45625001</c:v>
                </c:pt>
                <c:pt idx="943">
                  <c:v>-1.50703126</c:v>
                </c:pt>
                <c:pt idx="944">
                  <c:v>-1.55585939</c:v>
                </c:pt>
                <c:pt idx="945">
                  <c:v>-1.60664064</c:v>
                </c:pt>
                <c:pt idx="946">
                  <c:v>-1.65351564</c:v>
                </c:pt>
                <c:pt idx="947">
                  <c:v>-1.70234376</c:v>
                </c:pt>
                <c:pt idx="948">
                  <c:v>-1.74726564</c:v>
                </c:pt>
                <c:pt idx="949">
                  <c:v>-1.79804689</c:v>
                </c:pt>
                <c:pt idx="950">
                  <c:v>-1.84101564</c:v>
                </c:pt>
                <c:pt idx="951">
                  <c:v>-1.88593751</c:v>
                </c:pt>
                <c:pt idx="952">
                  <c:v>-1.92890626</c:v>
                </c:pt>
                <c:pt idx="953">
                  <c:v>-1.97187501</c:v>
                </c:pt>
                <c:pt idx="954">
                  <c:v>-2.0128906400000002</c:v>
                </c:pt>
                <c:pt idx="955">
                  <c:v>-2.0558593900000002</c:v>
                </c:pt>
                <c:pt idx="956">
                  <c:v>-2.0968750100000002</c:v>
                </c:pt>
                <c:pt idx="957">
                  <c:v>-2.1398437600000002</c:v>
                </c:pt>
                <c:pt idx="958">
                  <c:v>-2.1789062600000002</c:v>
                </c:pt>
                <c:pt idx="959">
                  <c:v>-2.2199218900000002</c:v>
                </c:pt>
                <c:pt idx="960">
                  <c:v>-2.2570312600000002</c:v>
                </c:pt>
                <c:pt idx="961">
                  <c:v>-2.2921875100000002</c:v>
                </c:pt>
                <c:pt idx="962">
                  <c:v>-2.3312500100000002</c:v>
                </c:pt>
                <c:pt idx="963">
                  <c:v>-2.3644531400000002</c:v>
                </c:pt>
                <c:pt idx="964">
                  <c:v>-2.3996093900000002</c:v>
                </c:pt>
                <c:pt idx="965">
                  <c:v>-2.4328125100000002</c:v>
                </c:pt>
                <c:pt idx="966">
                  <c:v>-2.4640625100000002</c:v>
                </c:pt>
                <c:pt idx="967">
                  <c:v>-2.4992187600000002</c:v>
                </c:pt>
                <c:pt idx="968">
                  <c:v>-2.5304687600000002</c:v>
                </c:pt>
                <c:pt idx="969">
                  <c:v>-2.5597656400000002</c:v>
                </c:pt>
                <c:pt idx="970">
                  <c:v>-2.5929687600000002</c:v>
                </c:pt>
                <c:pt idx="971">
                  <c:v>-2.6203125100000002</c:v>
                </c:pt>
                <c:pt idx="972">
                  <c:v>-2.6437500100000002</c:v>
                </c:pt>
                <c:pt idx="973">
                  <c:v>-2.6691406400000002</c:v>
                </c:pt>
                <c:pt idx="974">
                  <c:v>-2.6964843900000002</c:v>
                </c:pt>
                <c:pt idx="975">
                  <c:v>-2.7199218900000002</c:v>
                </c:pt>
                <c:pt idx="976">
                  <c:v>-2.7394531400000002</c:v>
                </c:pt>
                <c:pt idx="977">
                  <c:v>-2.7628906400000002</c:v>
                </c:pt>
                <c:pt idx="978">
                  <c:v>-2.7843750100000002</c:v>
                </c:pt>
                <c:pt idx="979">
                  <c:v>-2.8039062600000002</c:v>
                </c:pt>
                <c:pt idx="980">
                  <c:v>-2.8214843900000002</c:v>
                </c:pt>
                <c:pt idx="981">
                  <c:v>-2.8312500100000002</c:v>
                </c:pt>
                <c:pt idx="982">
                  <c:v>-2.8488281400000002</c:v>
                </c:pt>
                <c:pt idx="983">
                  <c:v>-2.8664062600000002</c:v>
                </c:pt>
                <c:pt idx="984">
                  <c:v>-2.8800781400000002</c:v>
                </c:pt>
                <c:pt idx="985">
                  <c:v>-2.8917968900000002</c:v>
                </c:pt>
                <c:pt idx="986">
                  <c:v>-2.9035156400000002</c:v>
                </c:pt>
                <c:pt idx="987">
                  <c:v>-2.9113281400000002</c:v>
                </c:pt>
                <c:pt idx="988">
                  <c:v>-2.9171875100000002</c:v>
                </c:pt>
                <c:pt idx="989">
                  <c:v>-2.9250000100000002</c:v>
                </c:pt>
                <c:pt idx="990">
                  <c:v>-2.9308593900000002</c:v>
                </c:pt>
                <c:pt idx="991">
                  <c:v>-2.9367187600000002</c:v>
                </c:pt>
                <c:pt idx="992">
                  <c:v>-2.9406250100000002</c:v>
                </c:pt>
                <c:pt idx="993">
                  <c:v>-2.9425781400000002</c:v>
                </c:pt>
                <c:pt idx="994">
                  <c:v>-2.9445312600000002</c:v>
                </c:pt>
                <c:pt idx="995">
                  <c:v>-2.9445312600000002</c:v>
                </c:pt>
                <c:pt idx="996">
                  <c:v>-2.9425781400000002</c:v>
                </c:pt>
                <c:pt idx="997">
                  <c:v>-2.9406250100000002</c:v>
                </c:pt>
                <c:pt idx="998">
                  <c:v>-2.9367187600000002</c:v>
                </c:pt>
                <c:pt idx="999">
                  <c:v>-2.9328125100000002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'5v'!$S$3:$S$1002</c:f>
              <c:numCache>
                <c:formatCode>0.00E+00</c:formatCode>
                <c:ptCount val="1000"/>
                <c:pt idx="0">
                  <c:v>0.92851561000000005</c:v>
                </c:pt>
                <c:pt idx="1">
                  <c:v>0.92460936000000005</c:v>
                </c:pt>
                <c:pt idx="2">
                  <c:v>0.92265624000000002</c:v>
                </c:pt>
                <c:pt idx="3">
                  <c:v>0.92070311000000005</c:v>
                </c:pt>
                <c:pt idx="4">
                  <c:v>0.91679686000000005</c:v>
                </c:pt>
                <c:pt idx="5">
                  <c:v>0.91484374000000002</c:v>
                </c:pt>
                <c:pt idx="6">
                  <c:v>0.91093749000000002</c:v>
                </c:pt>
                <c:pt idx="7">
                  <c:v>0.90703124000000002</c:v>
                </c:pt>
                <c:pt idx="8">
                  <c:v>0.90312499000000002</c:v>
                </c:pt>
                <c:pt idx="9">
                  <c:v>0.89726561000000005</c:v>
                </c:pt>
                <c:pt idx="10">
                  <c:v>0.89335936000000005</c:v>
                </c:pt>
                <c:pt idx="11">
                  <c:v>0.88945311000000005</c:v>
                </c:pt>
                <c:pt idx="12">
                  <c:v>0.88554686000000005</c:v>
                </c:pt>
                <c:pt idx="13">
                  <c:v>0.88164061000000005</c:v>
                </c:pt>
                <c:pt idx="14">
                  <c:v>0.87773436000000005</c:v>
                </c:pt>
                <c:pt idx="15">
                  <c:v>0.87382811000000005</c:v>
                </c:pt>
                <c:pt idx="16">
                  <c:v>0.86992186000000005</c:v>
                </c:pt>
                <c:pt idx="17">
                  <c:v>0.86601561000000005</c:v>
                </c:pt>
                <c:pt idx="18">
                  <c:v>0.86210936000000005</c:v>
                </c:pt>
                <c:pt idx="19">
                  <c:v>0.85820311000000005</c:v>
                </c:pt>
                <c:pt idx="20">
                  <c:v>0.85624999000000002</c:v>
                </c:pt>
                <c:pt idx="21">
                  <c:v>0.85234374000000002</c:v>
                </c:pt>
                <c:pt idx="22">
                  <c:v>0.85039061000000005</c:v>
                </c:pt>
                <c:pt idx="23">
                  <c:v>0.84843749000000002</c:v>
                </c:pt>
                <c:pt idx="24">
                  <c:v>0.84843749000000002</c:v>
                </c:pt>
                <c:pt idx="25">
                  <c:v>0.84453124000000002</c:v>
                </c:pt>
                <c:pt idx="26">
                  <c:v>0.84257811000000005</c:v>
                </c:pt>
                <c:pt idx="27">
                  <c:v>0.84062499000000002</c:v>
                </c:pt>
                <c:pt idx="28">
                  <c:v>0.83671874000000002</c:v>
                </c:pt>
                <c:pt idx="29">
                  <c:v>0.83281249000000002</c:v>
                </c:pt>
                <c:pt idx="30">
                  <c:v>0.83085936000000005</c:v>
                </c:pt>
                <c:pt idx="31">
                  <c:v>0.82695311000000005</c:v>
                </c:pt>
                <c:pt idx="32">
                  <c:v>0.82304686000000005</c:v>
                </c:pt>
                <c:pt idx="33">
                  <c:v>0.82109374000000002</c:v>
                </c:pt>
                <c:pt idx="34">
                  <c:v>0.81718749000000002</c:v>
                </c:pt>
                <c:pt idx="35">
                  <c:v>0.81328124000000002</c:v>
                </c:pt>
                <c:pt idx="36">
                  <c:v>0.80937499000000002</c:v>
                </c:pt>
                <c:pt idx="37">
                  <c:v>0.80546874000000002</c:v>
                </c:pt>
                <c:pt idx="38">
                  <c:v>0.80156249000000002</c:v>
                </c:pt>
                <c:pt idx="39">
                  <c:v>0.79765624000000002</c:v>
                </c:pt>
                <c:pt idx="40">
                  <c:v>0.79374999000000002</c:v>
                </c:pt>
                <c:pt idx="41">
                  <c:v>0.78984374000000002</c:v>
                </c:pt>
                <c:pt idx="42">
                  <c:v>0.78789061000000005</c:v>
                </c:pt>
                <c:pt idx="43">
                  <c:v>0.78593749000000002</c:v>
                </c:pt>
                <c:pt idx="44">
                  <c:v>0.78203124000000002</c:v>
                </c:pt>
                <c:pt idx="45">
                  <c:v>0.77812499000000002</c:v>
                </c:pt>
                <c:pt idx="46">
                  <c:v>0.77421874000000002</c:v>
                </c:pt>
                <c:pt idx="47">
                  <c:v>0.77031249000000002</c:v>
                </c:pt>
                <c:pt idx="48">
                  <c:v>0.76640624000000002</c:v>
                </c:pt>
                <c:pt idx="49">
                  <c:v>0.76249999000000002</c:v>
                </c:pt>
                <c:pt idx="50">
                  <c:v>0.75859374000000002</c:v>
                </c:pt>
                <c:pt idx="51">
                  <c:v>0.75468749000000002</c:v>
                </c:pt>
                <c:pt idx="52">
                  <c:v>0.75273436000000005</c:v>
                </c:pt>
                <c:pt idx="53">
                  <c:v>0.74882811000000005</c:v>
                </c:pt>
                <c:pt idx="54">
                  <c:v>0.74687499000000002</c:v>
                </c:pt>
                <c:pt idx="55">
                  <c:v>0.74492186000000005</c:v>
                </c:pt>
                <c:pt idx="56">
                  <c:v>0.74296874000000002</c:v>
                </c:pt>
                <c:pt idx="57">
                  <c:v>0.74101561000000005</c:v>
                </c:pt>
                <c:pt idx="58">
                  <c:v>0.73906249000000002</c:v>
                </c:pt>
                <c:pt idx="59">
                  <c:v>0.73710936000000005</c:v>
                </c:pt>
                <c:pt idx="60">
                  <c:v>0.73710936000000005</c:v>
                </c:pt>
                <c:pt idx="61">
                  <c:v>0.73515624000000002</c:v>
                </c:pt>
                <c:pt idx="62">
                  <c:v>0.73320311000000005</c:v>
                </c:pt>
                <c:pt idx="63">
                  <c:v>0.73124999000000002</c:v>
                </c:pt>
                <c:pt idx="64">
                  <c:v>0.72929686000000005</c:v>
                </c:pt>
                <c:pt idx="65">
                  <c:v>0.72734374000000002</c:v>
                </c:pt>
                <c:pt idx="66">
                  <c:v>0.72539061000000005</c:v>
                </c:pt>
                <c:pt idx="67">
                  <c:v>0.72148436000000005</c:v>
                </c:pt>
                <c:pt idx="68">
                  <c:v>0.72148436000000005</c:v>
                </c:pt>
                <c:pt idx="69">
                  <c:v>0.72148436000000005</c:v>
                </c:pt>
                <c:pt idx="70">
                  <c:v>0.72148436000000005</c:v>
                </c:pt>
                <c:pt idx="71">
                  <c:v>0.72343749000000002</c:v>
                </c:pt>
                <c:pt idx="72">
                  <c:v>0.72343749000000002</c:v>
                </c:pt>
                <c:pt idx="73">
                  <c:v>0.72343749000000002</c:v>
                </c:pt>
                <c:pt idx="74">
                  <c:v>0.72539061000000005</c:v>
                </c:pt>
                <c:pt idx="75">
                  <c:v>0.72539061000000005</c:v>
                </c:pt>
                <c:pt idx="76">
                  <c:v>0.72734374000000002</c:v>
                </c:pt>
                <c:pt idx="77">
                  <c:v>0.72734374000000002</c:v>
                </c:pt>
                <c:pt idx="78">
                  <c:v>0.72734374000000002</c:v>
                </c:pt>
                <c:pt idx="79">
                  <c:v>0.72929686000000005</c:v>
                </c:pt>
                <c:pt idx="80">
                  <c:v>0.73124999000000002</c:v>
                </c:pt>
                <c:pt idx="81">
                  <c:v>0.73124999000000002</c:v>
                </c:pt>
                <c:pt idx="82">
                  <c:v>0.73320311000000005</c:v>
                </c:pt>
                <c:pt idx="83">
                  <c:v>0.73320311000000005</c:v>
                </c:pt>
                <c:pt idx="84">
                  <c:v>0.73515624000000002</c:v>
                </c:pt>
                <c:pt idx="85">
                  <c:v>0.73710936000000005</c:v>
                </c:pt>
                <c:pt idx="86">
                  <c:v>0.73710936000000005</c:v>
                </c:pt>
                <c:pt idx="87">
                  <c:v>0.73906249000000002</c:v>
                </c:pt>
                <c:pt idx="88">
                  <c:v>0.74101561000000005</c:v>
                </c:pt>
                <c:pt idx="89">
                  <c:v>0.74101561000000005</c:v>
                </c:pt>
                <c:pt idx="90">
                  <c:v>0.74101561000000005</c:v>
                </c:pt>
                <c:pt idx="91">
                  <c:v>0.74296874000000002</c:v>
                </c:pt>
                <c:pt idx="92">
                  <c:v>0.74296874000000002</c:v>
                </c:pt>
                <c:pt idx="93">
                  <c:v>0.74296874000000002</c:v>
                </c:pt>
                <c:pt idx="94">
                  <c:v>0.74492186000000005</c:v>
                </c:pt>
                <c:pt idx="95">
                  <c:v>0.74687499000000002</c:v>
                </c:pt>
                <c:pt idx="96">
                  <c:v>0.74882811000000005</c:v>
                </c:pt>
                <c:pt idx="97">
                  <c:v>0.75078124000000002</c:v>
                </c:pt>
                <c:pt idx="98">
                  <c:v>0.75078124000000002</c:v>
                </c:pt>
                <c:pt idx="99">
                  <c:v>0.75273436000000005</c:v>
                </c:pt>
                <c:pt idx="100">
                  <c:v>0.75273436000000005</c:v>
                </c:pt>
                <c:pt idx="101">
                  <c:v>0.75273436000000005</c:v>
                </c:pt>
                <c:pt idx="102">
                  <c:v>0.75273436000000005</c:v>
                </c:pt>
                <c:pt idx="103">
                  <c:v>0.75468749000000002</c:v>
                </c:pt>
                <c:pt idx="104">
                  <c:v>0.75468749000000002</c:v>
                </c:pt>
                <c:pt idx="105">
                  <c:v>0.75664061000000005</c:v>
                </c:pt>
                <c:pt idx="106">
                  <c:v>0.75664061000000005</c:v>
                </c:pt>
                <c:pt idx="107">
                  <c:v>0.75859374000000002</c:v>
                </c:pt>
                <c:pt idx="108">
                  <c:v>0.76054686000000005</c:v>
                </c:pt>
                <c:pt idx="109">
                  <c:v>0.76249999000000002</c:v>
                </c:pt>
                <c:pt idx="110">
                  <c:v>0.76445311000000005</c:v>
                </c:pt>
                <c:pt idx="111">
                  <c:v>0.76640624000000002</c:v>
                </c:pt>
                <c:pt idx="112">
                  <c:v>0.76835936000000005</c:v>
                </c:pt>
                <c:pt idx="113">
                  <c:v>0.77031249000000002</c:v>
                </c:pt>
                <c:pt idx="114">
                  <c:v>0.77226561000000005</c:v>
                </c:pt>
                <c:pt idx="115">
                  <c:v>0.77421874000000002</c:v>
                </c:pt>
                <c:pt idx="116">
                  <c:v>0.77617186000000005</c:v>
                </c:pt>
                <c:pt idx="117">
                  <c:v>0.77812499000000002</c:v>
                </c:pt>
                <c:pt idx="118">
                  <c:v>0.77812499000000002</c:v>
                </c:pt>
                <c:pt idx="119">
                  <c:v>0.77812499000000002</c:v>
                </c:pt>
                <c:pt idx="120">
                  <c:v>0.77812499000000002</c:v>
                </c:pt>
                <c:pt idx="121">
                  <c:v>0.78007811000000005</c:v>
                </c:pt>
                <c:pt idx="122">
                  <c:v>0.78203124000000002</c:v>
                </c:pt>
                <c:pt idx="123">
                  <c:v>0.78398436000000005</c:v>
                </c:pt>
                <c:pt idx="124">
                  <c:v>0.78593749000000002</c:v>
                </c:pt>
                <c:pt idx="125">
                  <c:v>0.78789061000000005</c:v>
                </c:pt>
                <c:pt idx="126">
                  <c:v>0.78984374000000002</c:v>
                </c:pt>
                <c:pt idx="127">
                  <c:v>0.78984374000000002</c:v>
                </c:pt>
                <c:pt idx="128">
                  <c:v>0.79179686000000005</c:v>
                </c:pt>
                <c:pt idx="129">
                  <c:v>0.79374999000000002</c:v>
                </c:pt>
                <c:pt idx="130">
                  <c:v>0.79570311000000005</c:v>
                </c:pt>
                <c:pt idx="131">
                  <c:v>0.79960936000000005</c:v>
                </c:pt>
                <c:pt idx="132">
                  <c:v>0.80351561000000005</c:v>
                </c:pt>
                <c:pt idx="133">
                  <c:v>0.80937499000000002</c:v>
                </c:pt>
                <c:pt idx="134">
                  <c:v>0.81523436000000005</c:v>
                </c:pt>
                <c:pt idx="135">
                  <c:v>0.81914061000000005</c:v>
                </c:pt>
                <c:pt idx="136">
                  <c:v>0.82109374000000002</c:v>
                </c:pt>
                <c:pt idx="137">
                  <c:v>0.82304686000000005</c:v>
                </c:pt>
                <c:pt idx="138">
                  <c:v>0.82499999000000002</c:v>
                </c:pt>
                <c:pt idx="139">
                  <c:v>0.82695311000000005</c:v>
                </c:pt>
                <c:pt idx="140">
                  <c:v>0.83085936000000005</c:v>
                </c:pt>
                <c:pt idx="141">
                  <c:v>0.83476561000000005</c:v>
                </c:pt>
                <c:pt idx="142">
                  <c:v>0.83867186000000005</c:v>
                </c:pt>
                <c:pt idx="143">
                  <c:v>0.84453124000000002</c:v>
                </c:pt>
                <c:pt idx="144">
                  <c:v>0.84843749000000002</c:v>
                </c:pt>
                <c:pt idx="145">
                  <c:v>0.85234374000000002</c:v>
                </c:pt>
                <c:pt idx="146">
                  <c:v>0.85624999000000002</c:v>
                </c:pt>
                <c:pt idx="147">
                  <c:v>0.86015624000000002</c:v>
                </c:pt>
                <c:pt idx="148">
                  <c:v>0.86406249000000002</c:v>
                </c:pt>
                <c:pt idx="149">
                  <c:v>0.86796874000000002</c:v>
                </c:pt>
                <c:pt idx="150">
                  <c:v>0.87187499000000002</c:v>
                </c:pt>
                <c:pt idx="151">
                  <c:v>0.87578124000000002</c:v>
                </c:pt>
                <c:pt idx="152">
                  <c:v>0.88164061000000005</c:v>
                </c:pt>
                <c:pt idx="153">
                  <c:v>0.88554686000000005</c:v>
                </c:pt>
                <c:pt idx="154">
                  <c:v>0.88945311000000005</c:v>
                </c:pt>
                <c:pt idx="155">
                  <c:v>0.89140624000000002</c:v>
                </c:pt>
                <c:pt idx="156">
                  <c:v>0.89531249000000002</c:v>
                </c:pt>
                <c:pt idx="157">
                  <c:v>0.89921874000000002</c:v>
                </c:pt>
                <c:pt idx="158">
                  <c:v>0.90312499000000002</c:v>
                </c:pt>
                <c:pt idx="159">
                  <c:v>0.90703124000000002</c:v>
                </c:pt>
                <c:pt idx="160">
                  <c:v>0.91093749000000002</c:v>
                </c:pt>
                <c:pt idx="161">
                  <c:v>0.91484374000000002</c:v>
                </c:pt>
                <c:pt idx="162">
                  <c:v>0.91874999000000002</c:v>
                </c:pt>
                <c:pt idx="163">
                  <c:v>0.92070311000000005</c:v>
                </c:pt>
                <c:pt idx="164">
                  <c:v>0.92460936000000005</c:v>
                </c:pt>
                <c:pt idx="165">
                  <c:v>0.92851561000000005</c:v>
                </c:pt>
                <c:pt idx="166">
                  <c:v>0.93046874000000002</c:v>
                </c:pt>
                <c:pt idx="167">
                  <c:v>0.93242186000000005</c:v>
                </c:pt>
                <c:pt idx="168">
                  <c:v>0.93632811000000005</c:v>
                </c:pt>
                <c:pt idx="169">
                  <c:v>0.94023436000000005</c:v>
                </c:pt>
                <c:pt idx="170">
                  <c:v>0.94414061000000005</c:v>
                </c:pt>
                <c:pt idx="171">
                  <c:v>0.94804686000000005</c:v>
                </c:pt>
                <c:pt idx="172">
                  <c:v>0.94999999000000002</c:v>
                </c:pt>
                <c:pt idx="173">
                  <c:v>0.95195311000000005</c:v>
                </c:pt>
                <c:pt idx="174">
                  <c:v>0.95390624000000002</c:v>
                </c:pt>
                <c:pt idx="175">
                  <c:v>0.95585936000000005</c:v>
                </c:pt>
                <c:pt idx="176">
                  <c:v>0.95781249000000002</c:v>
                </c:pt>
                <c:pt idx="177">
                  <c:v>0.95976561000000005</c:v>
                </c:pt>
                <c:pt idx="178">
                  <c:v>0.96367186000000005</c:v>
                </c:pt>
                <c:pt idx="179">
                  <c:v>0.96562499000000002</c:v>
                </c:pt>
                <c:pt idx="180">
                  <c:v>0.96953124000000002</c:v>
                </c:pt>
                <c:pt idx="181">
                  <c:v>0.97148436000000005</c:v>
                </c:pt>
                <c:pt idx="182">
                  <c:v>0.97343749000000002</c:v>
                </c:pt>
                <c:pt idx="183">
                  <c:v>0.97539061000000005</c:v>
                </c:pt>
                <c:pt idx="184">
                  <c:v>0.97734374000000002</c:v>
                </c:pt>
                <c:pt idx="185">
                  <c:v>0.97929686000000005</c:v>
                </c:pt>
                <c:pt idx="186">
                  <c:v>0.98124999000000002</c:v>
                </c:pt>
                <c:pt idx="187">
                  <c:v>0.98515624000000002</c:v>
                </c:pt>
                <c:pt idx="188">
                  <c:v>0.98710936000000005</c:v>
                </c:pt>
                <c:pt idx="189">
                  <c:v>0.99101561000000005</c:v>
                </c:pt>
                <c:pt idx="190">
                  <c:v>0.99492186000000005</c:v>
                </c:pt>
                <c:pt idx="191">
                  <c:v>0.99882811000000005</c:v>
                </c:pt>
                <c:pt idx="192">
                  <c:v>1.00273436</c:v>
                </c:pt>
                <c:pt idx="193">
                  <c:v>1.00468749</c:v>
                </c:pt>
                <c:pt idx="194">
                  <c:v>1.00664061</c:v>
                </c:pt>
                <c:pt idx="195">
                  <c:v>1.00859374</c:v>
                </c:pt>
                <c:pt idx="196">
                  <c:v>1.01054686</c:v>
                </c:pt>
                <c:pt idx="197">
                  <c:v>1.01249999</c:v>
                </c:pt>
                <c:pt idx="198">
                  <c:v>1.01445311</c:v>
                </c:pt>
                <c:pt idx="199">
                  <c:v>1.01640624</c:v>
                </c:pt>
                <c:pt idx="200">
                  <c:v>1.01835936</c:v>
                </c:pt>
                <c:pt idx="201">
                  <c:v>1.02031249</c:v>
                </c:pt>
                <c:pt idx="202">
                  <c:v>1.02226561</c:v>
                </c:pt>
                <c:pt idx="203">
                  <c:v>1.02421874</c:v>
                </c:pt>
                <c:pt idx="204">
                  <c:v>1.02617186</c:v>
                </c:pt>
                <c:pt idx="205">
                  <c:v>1.02812499</c:v>
                </c:pt>
                <c:pt idx="206">
                  <c:v>1.02812499</c:v>
                </c:pt>
                <c:pt idx="207">
                  <c:v>1.03007811</c:v>
                </c:pt>
                <c:pt idx="208">
                  <c:v>1.03203124</c:v>
                </c:pt>
                <c:pt idx="209">
                  <c:v>1.03398436</c:v>
                </c:pt>
                <c:pt idx="210">
                  <c:v>1.03593749</c:v>
                </c:pt>
                <c:pt idx="211">
                  <c:v>1.03789061</c:v>
                </c:pt>
                <c:pt idx="212">
                  <c:v>1.03789061</c:v>
                </c:pt>
                <c:pt idx="213">
                  <c:v>1.03984374</c:v>
                </c:pt>
                <c:pt idx="214">
                  <c:v>1.04179686</c:v>
                </c:pt>
                <c:pt idx="215">
                  <c:v>1.04179686</c:v>
                </c:pt>
                <c:pt idx="216">
                  <c:v>1.04179686</c:v>
                </c:pt>
                <c:pt idx="217">
                  <c:v>1.04179686</c:v>
                </c:pt>
                <c:pt idx="218">
                  <c:v>1.04179686</c:v>
                </c:pt>
                <c:pt idx="219">
                  <c:v>1.04179686</c:v>
                </c:pt>
                <c:pt idx="220">
                  <c:v>1.04179686</c:v>
                </c:pt>
                <c:pt idx="221">
                  <c:v>1.03984374</c:v>
                </c:pt>
                <c:pt idx="222">
                  <c:v>1.03984374</c:v>
                </c:pt>
                <c:pt idx="223">
                  <c:v>1.03984374</c:v>
                </c:pt>
                <c:pt idx="224">
                  <c:v>1.03789061</c:v>
                </c:pt>
                <c:pt idx="225">
                  <c:v>1.03789061</c:v>
                </c:pt>
                <c:pt idx="226">
                  <c:v>1.03984374</c:v>
                </c:pt>
                <c:pt idx="227">
                  <c:v>1.03984374</c:v>
                </c:pt>
                <c:pt idx="228">
                  <c:v>1.03984374</c:v>
                </c:pt>
                <c:pt idx="229">
                  <c:v>1.03789061</c:v>
                </c:pt>
                <c:pt idx="230">
                  <c:v>1.03789061</c:v>
                </c:pt>
                <c:pt idx="231">
                  <c:v>1.03789061</c:v>
                </c:pt>
                <c:pt idx="232">
                  <c:v>1.03593749</c:v>
                </c:pt>
                <c:pt idx="233">
                  <c:v>1.03593749</c:v>
                </c:pt>
                <c:pt idx="234">
                  <c:v>1.03593749</c:v>
                </c:pt>
                <c:pt idx="235">
                  <c:v>1.03398436</c:v>
                </c:pt>
                <c:pt idx="236">
                  <c:v>1.03398436</c:v>
                </c:pt>
                <c:pt idx="237">
                  <c:v>1.03398436</c:v>
                </c:pt>
                <c:pt idx="238">
                  <c:v>1.03398436</c:v>
                </c:pt>
                <c:pt idx="239">
                  <c:v>1.03203124</c:v>
                </c:pt>
                <c:pt idx="240">
                  <c:v>1.03007811</c:v>
                </c:pt>
                <c:pt idx="241">
                  <c:v>1.02812499</c:v>
                </c:pt>
                <c:pt idx="242">
                  <c:v>1.02617186</c:v>
                </c:pt>
                <c:pt idx="243">
                  <c:v>1.02421874</c:v>
                </c:pt>
                <c:pt idx="244">
                  <c:v>1.02421874</c:v>
                </c:pt>
                <c:pt idx="245">
                  <c:v>1.02226561</c:v>
                </c:pt>
                <c:pt idx="246">
                  <c:v>1.02031249</c:v>
                </c:pt>
                <c:pt idx="247">
                  <c:v>1.01835936</c:v>
                </c:pt>
                <c:pt idx="248">
                  <c:v>1.01835936</c:v>
                </c:pt>
                <c:pt idx="249">
                  <c:v>1.01640624</c:v>
                </c:pt>
                <c:pt idx="250">
                  <c:v>1.01445311</c:v>
                </c:pt>
                <c:pt idx="251">
                  <c:v>1.01445311</c:v>
                </c:pt>
                <c:pt idx="252">
                  <c:v>1.01249999</c:v>
                </c:pt>
                <c:pt idx="253">
                  <c:v>1.01054686</c:v>
                </c:pt>
                <c:pt idx="254">
                  <c:v>1.01054686</c:v>
                </c:pt>
                <c:pt idx="255">
                  <c:v>1.00859374</c:v>
                </c:pt>
                <c:pt idx="256">
                  <c:v>1.00664061</c:v>
                </c:pt>
                <c:pt idx="257">
                  <c:v>1.00664061</c:v>
                </c:pt>
                <c:pt idx="258">
                  <c:v>1.00273436</c:v>
                </c:pt>
                <c:pt idx="259">
                  <c:v>1.00078124</c:v>
                </c:pt>
                <c:pt idx="260">
                  <c:v>0.99882811000000005</c:v>
                </c:pt>
                <c:pt idx="261">
                  <c:v>0.99687499000000002</c:v>
                </c:pt>
                <c:pt idx="262">
                  <c:v>0.99492186000000005</c:v>
                </c:pt>
                <c:pt idx="263">
                  <c:v>0.99296874000000002</c:v>
                </c:pt>
                <c:pt idx="264">
                  <c:v>0.99101561000000005</c:v>
                </c:pt>
                <c:pt idx="265">
                  <c:v>0.98906249000000002</c:v>
                </c:pt>
                <c:pt idx="266">
                  <c:v>0.98515624000000002</c:v>
                </c:pt>
                <c:pt idx="267">
                  <c:v>0.98124999000000002</c:v>
                </c:pt>
                <c:pt idx="268">
                  <c:v>0.97734374000000002</c:v>
                </c:pt>
                <c:pt idx="269">
                  <c:v>0.97343749000000002</c:v>
                </c:pt>
                <c:pt idx="270">
                  <c:v>0.96953124000000002</c:v>
                </c:pt>
                <c:pt idx="271">
                  <c:v>0.96757811000000005</c:v>
                </c:pt>
                <c:pt idx="272">
                  <c:v>0.96367186000000005</c:v>
                </c:pt>
                <c:pt idx="273">
                  <c:v>0.95976561000000005</c:v>
                </c:pt>
                <c:pt idx="274">
                  <c:v>0.95781249000000002</c:v>
                </c:pt>
                <c:pt idx="275">
                  <c:v>0.95585936000000005</c:v>
                </c:pt>
                <c:pt idx="276">
                  <c:v>0.95195311000000005</c:v>
                </c:pt>
                <c:pt idx="277">
                  <c:v>0.94999999000000002</c:v>
                </c:pt>
                <c:pt idx="278">
                  <c:v>0.94804686000000005</c:v>
                </c:pt>
                <c:pt idx="279">
                  <c:v>0.94609374000000002</c:v>
                </c:pt>
                <c:pt idx="280">
                  <c:v>0.94218749000000002</c:v>
                </c:pt>
                <c:pt idx="281">
                  <c:v>0.94023436000000005</c:v>
                </c:pt>
                <c:pt idx="282">
                  <c:v>0.93828124000000002</c:v>
                </c:pt>
                <c:pt idx="283">
                  <c:v>0.93437499000000002</c:v>
                </c:pt>
                <c:pt idx="284">
                  <c:v>0.93242186000000005</c:v>
                </c:pt>
                <c:pt idx="285">
                  <c:v>0.93046874000000002</c:v>
                </c:pt>
                <c:pt idx="286">
                  <c:v>0.92656249000000002</c:v>
                </c:pt>
                <c:pt idx="287">
                  <c:v>0.92460936000000005</c:v>
                </c:pt>
                <c:pt idx="288">
                  <c:v>0.92070311000000005</c:v>
                </c:pt>
                <c:pt idx="289">
                  <c:v>0.91874999000000002</c:v>
                </c:pt>
                <c:pt idx="290">
                  <c:v>0.91484374000000002</c:v>
                </c:pt>
                <c:pt idx="291">
                  <c:v>0.91093749000000002</c:v>
                </c:pt>
                <c:pt idx="292">
                  <c:v>0.90898436000000005</c:v>
                </c:pt>
                <c:pt idx="293">
                  <c:v>0.90507811000000005</c:v>
                </c:pt>
                <c:pt idx="294">
                  <c:v>0.90117186000000005</c:v>
                </c:pt>
                <c:pt idx="295">
                  <c:v>0.89726561000000005</c:v>
                </c:pt>
                <c:pt idx="296">
                  <c:v>0.89335936000000005</c:v>
                </c:pt>
                <c:pt idx="297">
                  <c:v>0.88945311000000005</c:v>
                </c:pt>
                <c:pt idx="298">
                  <c:v>0.88554686000000005</c:v>
                </c:pt>
                <c:pt idx="299">
                  <c:v>0.88164061000000005</c:v>
                </c:pt>
                <c:pt idx="300">
                  <c:v>0.87773436000000005</c:v>
                </c:pt>
                <c:pt idx="301">
                  <c:v>0.87382811000000005</c:v>
                </c:pt>
                <c:pt idx="302">
                  <c:v>0.86992186000000005</c:v>
                </c:pt>
                <c:pt idx="303">
                  <c:v>0.86601561000000005</c:v>
                </c:pt>
                <c:pt idx="304">
                  <c:v>0.86210936000000005</c:v>
                </c:pt>
                <c:pt idx="305">
                  <c:v>0.85820311000000005</c:v>
                </c:pt>
                <c:pt idx="306">
                  <c:v>0.85429686000000005</c:v>
                </c:pt>
                <c:pt idx="307">
                  <c:v>0.85039061000000005</c:v>
                </c:pt>
                <c:pt idx="308">
                  <c:v>0.84843749000000002</c:v>
                </c:pt>
                <c:pt idx="309">
                  <c:v>0.84453124000000002</c:v>
                </c:pt>
                <c:pt idx="310">
                  <c:v>0.84257811000000005</c:v>
                </c:pt>
                <c:pt idx="311">
                  <c:v>0.84062499000000002</c:v>
                </c:pt>
                <c:pt idx="312">
                  <c:v>0.83671874000000002</c:v>
                </c:pt>
                <c:pt idx="313">
                  <c:v>0.83476561000000005</c:v>
                </c:pt>
                <c:pt idx="314">
                  <c:v>0.83281249000000002</c:v>
                </c:pt>
                <c:pt idx="315">
                  <c:v>0.83085936000000005</c:v>
                </c:pt>
                <c:pt idx="316">
                  <c:v>0.82890624000000002</c:v>
                </c:pt>
                <c:pt idx="317">
                  <c:v>0.82499999000000002</c:v>
                </c:pt>
                <c:pt idx="318">
                  <c:v>0.82304686000000005</c:v>
                </c:pt>
                <c:pt idx="319">
                  <c:v>0.82109374000000002</c:v>
                </c:pt>
                <c:pt idx="320">
                  <c:v>0.81718749000000002</c:v>
                </c:pt>
                <c:pt idx="321">
                  <c:v>0.81523436000000005</c:v>
                </c:pt>
                <c:pt idx="322">
                  <c:v>0.81132811000000005</c:v>
                </c:pt>
                <c:pt idx="323">
                  <c:v>0.80742186000000005</c:v>
                </c:pt>
                <c:pt idx="324">
                  <c:v>0.80546874000000002</c:v>
                </c:pt>
                <c:pt idx="325">
                  <c:v>0.79960936000000005</c:v>
                </c:pt>
                <c:pt idx="326">
                  <c:v>0.79570311000000005</c:v>
                </c:pt>
                <c:pt idx="327">
                  <c:v>0.78984374000000002</c:v>
                </c:pt>
                <c:pt idx="328">
                  <c:v>0.78398436000000005</c:v>
                </c:pt>
                <c:pt idx="329">
                  <c:v>0.78007811000000005</c:v>
                </c:pt>
                <c:pt idx="330">
                  <c:v>0.77421874000000002</c:v>
                </c:pt>
                <c:pt idx="331">
                  <c:v>0.77031249000000002</c:v>
                </c:pt>
                <c:pt idx="332">
                  <c:v>0.76835936000000005</c:v>
                </c:pt>
                <c:pt idx="333">
                  <c:v>0.76640624000000002</c:v>
                </c:pt>
                <c:pt idx="334">
                  <c:v>0.76445311000000005</c:v>
                </c:pt>
                <c:pt idx="335">
                  <c:v>0.76249999000000002</c:v>
                </c:pt>
                <c:pt idx="336">
                  <c:v>0.76054686000000005</c:v>
                </c:pt>
                <c:pt idx="337">
                  <c:v>0.75859374000000002</c:v>
                </c:pt>
                <c:pt idx="338">
                  <c:v>0.75468749000000002</c:v>
                </c:pt>
                <c:pt idx="339">
                  <c:v>0.75078124000000002</c:v>
                </c:pt>
                <c:pt idx="340">
                  <c:v>0.74882811000000005</c:v>
                </c:pt>
                <c:pt idx="341">
                  <c:v>0.74492186000000005</c:v>
                </c:pt>
                <c:pt idx="342">
                  <c:v>0.74296874000000002</c:v>
                </c:pt>
                <c:pt idx="343">
                  <c:v>0.74101561000000005</c:v>
                </c:pt>
                <c:pt idx="344">
                  <c:v>0.73906249000000002</c:v>
                </c:pt>
                <c:pt idx="345">
                  <c:v>0.73710936000000005</c:v>
                </c:pt>
                <c:pt idx="346">
                  <c:v>0.73515624000000002</c:v>
                </c:pt>
                <c:pt idx="347">
                  <c:v>0.73515624000000002</c:v>
                </c:pt>
                <c:pt idx="348">
                  <c:v>0.73320311000000005</c:v>
                </c:pt>
                <c:pt idx="349">
                  <c:v>0.73124999000000002</c:v>
                </c:pt>
                <c:pt idx="350">
                  <c:v>0.72929686000000005</c:v>
                </c:pt>
                <c:pt idx="351">
                  <c:v>0.72734374000000002</c:v>
                </c:pt>
                <c:pt idx="352">
                  <c:v>0.72539061000000005</c:v>
                </c:pt>
                <c:pt idx="353">
                  <c:v>0.72343749000000002</c:v>
                </c:pt>
                <c:pt idx="354">
                  <c:v>0.72343749000000002</c:v>
                </c:pt>
                <c:pt idx="355">
                  <c:v>0.72343749000000002</c:v>
                </c:pt>
                <c:pt idx="356">
                  <c:v>0.72343749000000002</c:v>
                </c:pt>
                <c:pt idx="357">
                  <c:v>0.72343749000000002</c:v>
                </c:pt>
                <c:pt idx="358">
                  <c:v>0.72343749000000002</c:v>
                </c:pt>
                <c:pt idx="359">
                  <c:v>0.72539061000000005</c:v>
                </c:pt>
                <c:pt idx="360">
                  <c:v>0.72734374000000002</c:v>
                </c:pt>
                <c:pt idx="361">
                  <c:v>0.72734374000000002</c:v>
                </c:pt>
                <c:pt idx="362">
                  <c:v>0.72929686000000005</c:v>
                </c:pt>
                <c:pt idx="363">
                  <c:v>0.72929686000000005</c:v>
                </c:pt>
                <c:pt idx="364">
                  <c:v>0.73124999000000002</c:v>
                </c:pt>
                <c:pt idx="365">
                  <c:v>0.73124999000000002</c:v>
                </c:pt>
                <c:pt idx="366">
                  <c:v>0.72929686000000005</c:v>
                </c:pt>
                <c:pt idx="367">
                  <c:v>0.72929686000000005</c:v>
                </c:pt>
                <c:pt idx="368">
                  <c:v>0.72929686000000005</c:v>
                </c:pt>
                <c:pt idx="369">
                  <c:v>0.72929686000000005</c:v>
                </c:pt>
                <c:pt idx="370">
                  <c:v>0.73124999000000002</c:v>
                </c:pt>
                <c:pt idx="371">
                  <c:v>0.73320311000000005</c:v>
                </c:pt>
                <c:pt idx="372">
                  <c:v>0.73515624000000002</c:v>
                </c:pt>
                <c:pt idx="373">
                  <c:v>0.73710936000000005</c:v>
                </c:pt>
                <c:pt idx="374">
                  <c:v>0.73906249000000002</c:v>
                </c:pt>
                <c:pt idx="375">
                  <c:v>0.73906249000000002</c:v>
                </c:pt>
                <c:pt idx="376">
                  <c:v>0.74101561000000005</c:v>
                </c:pt>
                <c:pt idx="377">
                  <c:v>0.74101561000000005</c:v>
                </c:pt>
                <c:pt idx="378">
                  <c:v>0.74296874000000002</c:v>
                </c:pt>
                <c:pt idx="379">
                  <c:v>0.74296874000000002</c:v>
                </c:pt>
                <c:pt idx="380">
                  <c:v>0.74492186000000005</c:v>
                </c:pt>
                <c:pt idx="381">
                  <c:v>0.74492186000000005</c:v>
                </c:pt>
                <c:pt idx="382">
                  <c:v>0.74687499000000002</c:v>
                </c:pt>
                <c:pt idx="383">
                  <c:v>0.74687499000000002</c:v>
                </c:pt>
                <c:pt idx="384">
                  <c:v>0.74882811000000005</c:v>
                </c:pt>
                <c:pt idx="385">
                  <c:v>0.74882811000000005</c:v>
                </c:pt>
                <c:pt idx="386">
                  <c:v>0.75078124000000002</c:v>
                </c:pt>
                <c:pt idx="387">
                  <c:v>0.75273436000000005</c:v>
                </c:pt>
                <c:pt idx="388">
                  <c:v>0.75468749000000002</c:v>
                </c:pt>
                <c:pt idx="389">
                  <c:v>0.75664061000000005</c:v>
                </c:pt>
                <c:pt idx="390">
                  <c:v>0.75664061000000005</c:v>
                </c:pt>
                <c:pt idx="391">
                  <c:v>0.75468749000000002</c:v>
                </c:pt>
                <c:pt idx="392">
                  <c:v>0.75664061000000005</c:v>
                </c:pt>
                <c:pt idx="393">
                  <c:v>0.75664061000000005</c:v>
                </c:pt>
                <c:pt idx="394">
                  <c:v>0.75859374000000002</c:v>
                </c:pt>
                <c:pt idx="395">
                  <c:v>0.76054686000000005</c:v>
                </c:pt>
                <c:pt idx="396">
                  <c:v>0.76249999000000002</c:v>
                </c:pt>
                <c:pt idx="397">
                  <c:v>0.76445311000000005</c:v>
                </c:pt>
                <c:pt idx="398">
                  <c:v>0.76640624000000002</c:v>
                </c:pt>
                <c:pt idx="399">
                  <c:v>0.76835936000000005</c:v>
                </c:pt>
                <c:pt idx="400">
                  <c:v>0.77031249000000002</c:v>
                </c:pt>
                <c:pt idx="401">
                  <c:v>0.77226561000000005</c:v>
                </c:pt>
                <c:pt idx="402">
                  <c:v>0.77226561000000005</c:v>
                </c:pt>
                <c:pt idx="403">
                  <c:v>0.77421874000000002</c:v>
                </c:pt>
                <c:pt idx="404">
                  <c:v>0.77617186000000005</c:v>
                </c:pt>
                <c:pt idx="405">
                  <c:v>0.77812499000000002</c:v>
                </c:pt>
                <c:pt idx="406">
                  <c:v>0.78007811000000005</c:v>
                </c:pt>
                <c:pt idx="407">
                  <c:v>0.78203124000000002</c:v>
                </c:pt>
                <c:pt idx="408">
                  <c:v>0.78398436000000005</c:v>
                </c:pt>
                <c:pt idx="409">
                  <c:v>0.78593749000000002</c:v>
                </c:pt>
                <c:pt idx="410">
                  <c:v>0.78789061000000005</c:v>
                </c:pt>
                <c:pt idx="411">
                  <c:v>0.78984374000000002</c:v>
                </c:pt>
                <c:pt idx="412">
                  <c:v>0.79179686000000005</c:v>
                </c:pt>
                <c:pt idx="413">
                  <c:v>0.79570311000000005</c:v>
                </c:pt>
                <c:pt idx="414">
                  <c:v>0.79765624000000002</c:v>
                </c:pt>
                <c:pt idx="415">
                  <c:v>0.79765624000000002</c:v>
                </c:pt>
                <c:pt idx="416">
                  <c:v>0.79960936000000005</c:v>
                </c:pt>
                <c:pt idx="417">
                  <c:v>0.80156249000000002</c:v>
                </c:pt>
                <c:pt idx="418">
                  <c:v>0.80546874000000002</c:v>
                </c:pt>
                <c:pt idx="419">
                  <c:v>0.80742186000000005</c:v>
                </c:pt>
                <c:pt idx="420">
                  <c:v>0.81132811000000005</c:v>
                </c:pt>
                <c:pt idx="421">
                  <c:v>0.81523436000000005</c:v>
                </c:pt>
                <c:pt idx="422">
                  <c:v>0.81914061000000005</c:v>
                </c:pt>
                <c:pt idx="423">
                  <c:v>0.82304686000000005</c:v>
                </c:pt>
                <c:pt idx="424">
                  <c:v>0.82695311000000005</c:v>
                </c:pt>
                <c:pt idx="425">
                  <c:v>0.83085936000000005</c:v>
                </c:pt>
                <c:pt idx="426">
                  <c:v>0.83476561000000005</c:v>
                </c:pt>
                <c:pt idx="427">
                  <c:v>0.83671874000000002</c:v>
                </c:pt>
                <c:pt idx="428">
                  <c:v>0.84062499000000002</c:v>
                </c:pt>
                <c:pt idx="429">
                  <c:v>0.84453124000000002</c:v>
                </c:pt>
                <c:pt idx="430">
                  <c:v>0.85039061000000005</c:v>
                </c:pt>
                <c:pt idx="431">
                  <c:v>0.85429686000000005</c:v>
                </c:pt>
                <c:pt idx="432">
                  <c:v>0.86015624000000002</c:v>
                </c:pt>
                <c:pt idx="433">
                  <c:v>0.86406249000000002</c:v>
                </c:pt>
                <c:pt idx="434">
                  <c:v>0.86796874000000002</c:v>
                </c:pt>
                <c:pt idx="435">
                  <c:v>0.87187499000000002</c:v>
                </c:pt>
                <c:pt idx="436">
                  <c:v>0.87578124000000002</c:v>
                </c:pt>
                <c:pt idx="437">
                  <c:v>0.87773436000000005</c:v>
                </c:pt>
                <c:pt idx="438">
                  <c:v>0.87968749000000002</c:v>
                </c:pt>
                <c:pt idx="439">
                  <c:v>0.88359374000000002</c:v>
                </c:pt>
                <c:pt idx="440">
                  <c:v>0.88749999000000002</c:v>
                </c:pt>
                <c:pt idx="441">
                  <c:v>0.89335936000000005</c:v>
                </c:pt>
                <c:pt idx="442">
                  <c:v>0.89726561000000005</c:v>
                </c:pt>
                <c:pt idx="443">
                  <c:v>0.90117186000000005</c:v>
                </c:pt>
                <c:pt idx="444">
                  <c:v>0.90507811000000005</c:v>
                </c:pt>
                <c:pt idx="445">
                  <c:v>0.90898436000000005</c:v>
                </c:pt>
                <c:pt idx="446">
                  <c:v>0.91289061000000005</c:v>
                </c:pt>
                <c:pt idx="447">
                  <c:v>0.91679686000000005</c:v>
                </c:pt>
                <c:pt idx="448">
                  <c:v>0.91874999000000002</c:v>
                </c:pt>
                <c:pt idx="449">
                  <c:v>0.92265624000000002</c:v>
                </c:pt>
                <c:pt idx="450">
                  <c:v>0.92656249000000002</c:v>
                </c:pt>
                <c:pt idx="451">
                  <c:v>0.93046874000000002</c:v>
                </c:pt>
                <c:pt idx="452">
                  <c:v>0.93437499000000002</c:v>
                </c:pt>
                <c:pt idx="453">
                  <c:v>0.93828124000000002</c:v>
                </c:pt>
                <c:pt idx="454">
                  <c:v>0.94023436000000005</c:v>
                </c:pt>
                <c:pt idx="455">
                  <c:v>0.94218749000000002</c:v>
                </c:pt>
                <c:pt idx="456">
                  <c:v>0.94414061000000005</c:v>
                </c:pt>
                <c:pt idx="457">
                  <c:v>0.94609374000000002</c:v>
                </c:pt>
                <c:pt idx="458">
                  <c:v>0.94804686000000005</c:v>
                </c:pt>
                <c:pt idx="459">
                  <c:v>0.94999999000000002</c:v>
                </c:pt>
                <c:pt idx="460">
                  <c:v>0.95390624000000002</c:v>
                </c:pt>
                <c:pt idx="461">
                  <c:v>0.95585936000000005</c:v>
                </c:pt>
                <c:pt idx="462">
                  <c:v>0.95781249000000002</c:v>
                </c:pt>
                <c:pt idx="463">
                  <c:v>0.96171874000000002</c:v>
                </c:pt>
                <c:pt idx="464">
                  <c:v>0.96367186000000005</c:v>
                </c:pt>
                <c:pt idx="465">
                  <c:v>0.96562499000000002</c:v>
                </c:pt>
                <c:pt idx="466">
                  <c:v>0.96953124000000002</c:v>
                </c:pt>
                <c:pt idx="467">
                  <c:v>0.97148436000000005</c:v>
                </c:pt>
                <c:pt idx="468">
                  <c:v>0.97343749000000002</c:v>
                </c:pt>
                <c:pt idx="469">
                  <c:v>0.97539061000000005</c:v>
                </c:pt>
                <c:pt idx="470">
                  <c:v>0.97929686000000005</c:v>
                </c:pt>
                <c:pt idx="471">
                  <c:v>0.98320311000000005</c:v>
                </c:pt>
                <c:pt idx="472">
                  <c:v>0.98710936000000005</c:v>
                </c:pt>
                <c:pt idx="473">
                  <c:v>0.98906249000000002</c:v>
                </c:pt>
                <c:pt idx="474">
                  <c:v>0.99101561000000005</c:v>
                </c:pt>
                <c:pt idx="475">
                  <c:v>0.99296874000000002</c:v>
                </c:pt>
                <c:pt idx="476">
                  <c:v>0.99687499000000002</c:v>
                </c:pt>
                <c:pt idx="477">
                  <c:v>0.99882811000000005</c:v>
                </c:pt>
                <c:pt idx="478">
                  <c:v>1.00078124</c:v>
                </c:pt>
                <c:pt idx="479">
                  <c:v>1.00273436</c:v>
                </c:pt>
                <c:pt idx="480">
                  <c:v>1.00468749</c:v>
                </c:pt>
                <c:pt idx="481">
                  <c:v>1.00859374</c:v>
                </c:pt>
                <c:pt idx="482">
                  <c:v>1.01054686</c:v>
                </c:pt>
                <c:pt idx="483">
                  <c:v>1.01249999</c:v>
                </c:pt>
                <c:pt idx="484">
                  <c:v>1.01445311</c:v>
                </c:pt>
                <c:pt idx="485">
                  <c:v>1.01640624</c:v>
                </c:pt>
                <c:pt idx="486">
                  <c:v>1.01835936</c:v>
                </c:pt>
                <c:pt idx="487">
                  <c:v>1.02031249</c:v>
                </c:pt>
                <c:pt idx="488">
                  <c:v>1.02421874</c:v>
                </c:pt>
                <c:pt idx="489">
                  <c:v>1.02617186</c:v>
                </c:pt>
                <c:pt idx="490">
                  <c:v>1.02812499</c:v>
                </c:pt>
                <c:pt idx="491">
                  <c:v>1.03007811</c:v>
                </c:pt>
                <c:pt idx="492">
                  <c:v>1.03203124</c:v>
                </c:pt>
                <c:pt idx="493">
                  <c:v>1.03398436</c:v>
                </c:pt>
                <c:pt idx="494">
                  <c:v>1.03593749</c:v>
                </c:pt>
                <c:pt idx="495">
                  <c:v>1.03789061</c:v>
                </c:pt>
                <c:pt idx="496">
                  <c:v>1.03789061</c:v>
                </c:pt>
                <c:pt idx="497">
                  <c:v>1.03984374</c:v>
                </c:pt>
                <c:pt idx="498">
                  <c:v>1.03984374</c:v>
                </c:pt>
                <c:pt idx="499">
                  <c:v>1.04179686</c:v>
                </c:pt>
                <c:pt idx="500">
                  <c:v>1.04179686</c:v>
                </c:pt>
                <c:pt idx="501">
                  <c:v>1.04179686</c:v>
                </c:pt>
                <c:pt idx="502">
                  <c:v>1.04179686</c:v>
                </c:pt>
                <c:pt idx="503">
                  <c:v>1.04179686</c:v>
                </c:pt>
                <c:pt idx="504">
                  <c:v>1.04179686</c:v>
                </c:pt>
                <c:pt idx="505">
                  <c:v>1.04179686</c:v>
                </c:pt>
                <c:pt idx="506">
                  <c:v>1.04179686</c:v>
                </c:pt>
                <c:pt idx="507">
                  <c:v>1.03984374</c:v>
                </c:pt>
                <c:pt idx="508">
                  <c:v>1.03984374</c:v>
                </c:pt>
                <c:pt idx="509">
                  <c:v>1.03789061</c:v>
                </c:pt>
                <c:pt idx="510">
                  <c:v>1.03789061</c:v>
                </c:pt>
                <c:pt idx="511">
                  <c:v>1.03789061</c:v>
                </c:pt>
                <c:pt idx="512">
                  <c:v>1.03789061</c:v>
                </c:pt>
                <c:pt idx="513">
                  <c:v>1.03789061</c:v>
                </c:pt>
                <c:pt idx="514">
                  <c:v>1.03789061</c:v>
                </c:pt>
                <c:pt idx="515">
                  <c:v>1.03789061</c:v>
                </c:pt>
                <c:pt idx="516">
                  <c:v>1.03789061</c:v>
                </c:pt>
                <c:pt idx="517">
                  <c:v>1.03789061</c:v>
                </c:pt>
                <c:pt idx="518">
                  <c:v>1.03789061</c:v>
                </c:pt>
                <c:pt idx="519">
                  <c:v>1.03593749</c:v>
                </c:pt>
                <c:pt idx="520">
                  <c:v>1.03593749</c:v>
                </c:pt>
                <c:pt idx="521">
                  <c:v>1.03593749</c:v>
                </c:pt>
                <c:pt idx="522">
                  <c:v>1.03398436</c:v>
                </c:pt>
                <c:pt idx="523">
                  <c:v>1.03398436</c:v>
                </c:pt>
                <c:pt idx="524">
                  <c:v>1.03398436</c:v>
                </c:pt>
                <c:pt idx="525">
                  <c:v>1.03203124</c:v>
                </c:pt>
                <c:pt idx="526">
                  <c:v>1.03203124</c:v>
                </c:pt>
                <c:pt idx="527">
                  <c:v>1.03007811</c:v>
                </c:pt>
                <c:pt idx="528">
                  <c:v>1.02812499</c:v>
                </c:pt>
                <c:pt idx="529">
                  <c:v>1.02617186</c:v>
                </c:pt>
                <c:pt idx="530">
                  <c:v>1.02421874</c:v>
                </c:pt>
                <c:pt idx="531">
                  <c:v>1.02226561</c:v>
                </c:pt>
                <c:pt idx="532">
                  <c:v>1.02031249</c:v>
                </c:pt>
                <c:pt idx="533">
                  <c:v>1.02031249</c:v>
                </c:pt>
                <c:pt idx="534">
                  <c:v>1.01835936</c:v>
                </c:pt>
                <c:pt idx="535">
                  <c:v>1.01640624</c:v>
                </c:pt>
                <c:pt idx="536">
                  <c:v>1.01640624</c:v>
                </c:pt>
                <c:pt idx="537">
                  <c:v>1.01445311</c:v>
                </c:pt>
                <c:pt idx="538">
                  <c:v>1.01445311</c:v>
                </c:pt>
                <c:pt idx="539">
                  <c:v>1.01249999</c:v>
                </c:pt>
                <c:pt idx="540">
                  <c:v>1.01054686</c:v>
                </c:pt>
                <c:pt idx="541">
                  <c:v>1.01054686</c:v>
                </c:pt>
                <c:pt idx="542">
                  <c:v>1.00859374</c:v>
                </c:pt>
                <c:pt idx="543">
                  <c:v>1.00664061</c:v>
                </c:pt>
                <c:pt idx="544">
                  <c:v>1.00468749</c:v>
                </c:pt>
                <c:pt idx="545">
                  <c:v>1.00273436</c:v>
                </c:pt>
                <c:pt idx="546">
                  <c:v>1.00078124</c:v>
                </c:pt>
                <c:pt idx="547">
                  <c:v>0.99687499000000002</c:v>
                </c:pt>
                <c:pt idx="548">
                  <c:v>0.99492186000000005</c:v>
                </c:pt>
                <c:pt idx="549">
                  <c:v>0.99101561000000005</c:v>
                </c:pt>
                <c:pt idx="550">
                  <c:v>0.98906249000000002</c:v>
                </c:pt>
                <c:pt idx="551">
                  <c:v>0.98515624000000002</c:v>
                </c:pt>
                <c:pt idx="552">
                  <c:v>0.98320311000000005</c:v>
                </c:pt>
                <c:pt idx="553">
                  <c:v>0.97929686000000005</c:v>
                </c:pt>
                <c:pt idx="554">
                  <c:v>0.97734374000000002</c:v>
                </c:pt>
                <c:pt idx="555">
                  <c:v>0.97343749000000002</c:v>
                </c:pt>
                <c:pt idx="556">
                  <c:v>0.97148436000000005</c:v>
                </c:pt>
                <c:pt idx="557">
                  <c:v>0.96757811000000005</c:v>
                </c:pt>
                <c:pt idx="558">
                  <c:v>0.96562499000000002</c:v>
                </c:pt>
                <c:pt idx="559">
                  <c:v>0.96171874000000002</c:v>
                </c:pt>
                <c:pt idx="560">
                  <c:v>0.95976561000000005</c:v>
                </c:pt>
                <c:pt idx="561">
                  <c:v>0.95585936000000005</c:v>
                </c:pt>
                <c:pt idx="562">
                  <c:v>0.95390624000000002</c:v>
                </c:pt>
                <c:pt idx="563">
                  <c:v>0.95195311000000005</c:v>
                </c:pt>
                <c:pt idx="564">
                  <c:v>0.94804686000000005</c:v>
                </c:pt>
                <c:pt idx="565">
                  <c:v>0.94609374000000002</c:v>
                </c:pt>
                <c:pt idx="566">
                  <c:v>0.94218749000000002</c:v>
                </c:pt>
                <c:pt idx="567">
                  <c:v>0.94023436000000005</c:v>
                </c:pt>
                <c:pt idx="568">
                  <c:v>0.93632811000000005</c:v>
                </c:pt>
                <c:pt idx="569">
                  <c:v>0.93437499000000002</c:v>
                </c:pt>
                <c:pt idx="570">
                  <c:v>0.93046874000000002</c:v>
                </c:pt>
                <c:pt idx="571">
                  <c:v>0.92851561000000005</c:v>
                </c:pt>
                <c:pt idx="572">
                  <c:v>0.92460936000000005</c:v>
                </c:pt>
                <c:pt idx="573">
                  <c:v>0.92265624000000002</c:v>
                </c:pt>
                <c:pt idx="574">
                  <c:v>0.92070311000000005</c:v>
                </c:pt>
                <c:pt idx="575">
                  <c:v>0.91679686000000005</c:v>
                </c:pt>
                <c:pt idx="576">
                  <c:v>0.91484374000000002</c:v>
                </c:pt>
                <c:pt idx="577">
                  <c:v>0.91093749000000002</c:v>
                </c:pt>
                <c:pt idx="578">
                  <c:v>0.90703124000000002</c:v>
                </c:pt>
                <c:pt idx="579">
                  <c:v>0.90312499000000002</c:v>
                </c:pt>
                <c:pt idx="580">
                  <c:v>0.90117186000000005</c:v>
                </c:pt>
                <c:pt idx="581">
                  <c:v>0.89726561000000005</c:v>
                </c:pt>
                <c:pt idx="582">
                  <c:v>0.89335936000000005</c:v>
                </c:pt>
                <c:pt idx="583">
                  <c:v>0.88945311000000005</c:v>
                </c:pt>
                <c:pt idx="584">
                  <c:v>0.88554686000000005</c:v>
                </c:pt>
                <c:pt idx="585">
                  <c:v>0.87968749000000002</c:v>
                </c:pt>
                <c:pt idx="586">
                  <c:v>0.87578124000000002</c:v>
                </c:pt>
                <c:pt idx="587">
                  <c:v>0.87187499000000002</c:v>
                </c:pt>
                <c:pt idx="588">
                  <c:v>0.86796874000000002</c:v>
                </c:pt>
                <c:pt idx="589">
                  <c:v>0.86406249000000002</c:v>
                </c:pt>
                <c:pt idx="590">
                  <c:v>0.86015624000000002</c:v>
                </c:pt>
                <c:pt idx="591">
                  <c:v>0.85820311000000005</c:v>
                </c:pt>
                <c:pt idx="592">
                  <c:v>0.85429686000000005</c:v>
                </c:pt>
                <c:pt idx="593">
                  <c:v>0.85234374000000002</c:v>
                </c:pt>
                <c:pt idx="594">
                  <c:v>0.85039061000000005</c:v>
                </c:pt>
                <c:pt idx="595">
                  <c:v>0.84843749000000002</c:v>
                </c:pt>
                <c:pt idx="596">
                  <c:v>0.84453124000000002</c:v>
                </c:pt>
                <c:pt idx="597">
                  <c:v>0.84257811000000005</c:v>
                </c:pt>
                <c:pt idx="598">
                  <c:v>0.84062499000000002</c:v>
                </c:pt>
                <c:pt idx="599">
                  <c:v>0.83671874000000002</c:v>
                </c:pt>
                <c:pt idx="600">
                  <c:v>0.83281249000000002</c:v>
                </c:pt>
                <c:pt idx="601">
                  <c:v>0.83085936000000005</c:v>
                </c:pt>
                <c:pt idx="602">
                  <c:v>0.82695311000000005</c:v>
                </c:pt>
                <c:pt idx="603">
                  <c:v>0.82499999000000002</c:v>
                </c:pt>
                <c:pt idx="604">
                  <c:v>0.82304686000000005</c:v>
                </c:pt>
                <c:pt idx="605">
                  <c:v>0.81914061000000005</c:v>
                </c:pt>
                <c:pt idx="606">
                  <c:v>0.81718749000000002</c:v>
                </c:pt>
                <c:pt idx="607">
                  <c:v>0.81328124000000002</c:v>
                </c:pt>
                <c:pt idx="608">
                  <c:v>0.80937499000000002</c:v>
                </c:pt>
                <c:pt idx="609">
                  <c:v>0.80546874000000002</c:v>
                </c:pt>
                <c:pt idx="610">
                  <c:v>0.80156249000000002</c:v>
                </c:pt>
                <c:pt idx="611">
                  <c:v>0.79765624000000002</c:v>
                </c:pt>
                <c:pt idx="612">
                  <c:v>0.79179686000000005</c:v>
                </c:pt>
                <c:pt idx="613">
                  <c:v>0.78789061000000005</c:v>
                </c:pt>
                <c:pt idx="614">
                  <c:v>0.78203124000000002</c:v>
                </c:pt>
                <c:pt idx="615">
                  <c:v>0.77812499000000002</c:v>
                </c:pt>
                <c:pt idx="616">
                  <c:v>0.77617186000000005</c:v>
                </c:pt>
                <c:pt idx="617">
                  <c:v>0.77226561000000005</c:v>
                </c:pt>
                <c:pt idx="618">
                  <c:v>0.77031249000000002</c:v>
                </c:pt>
                <c:pt idx="619">
                  <c:v>0.76835936000000005</c:v>
                </c:pt>
                <c:pt idx="620">
                  <c:v>0.76640624000000002</c:v>
                </c:pt>
                <c:pt idx="621">
                  <c:v>0.76445311000000005</c:v>
                </c:pt>
                <c:pt idx="622">
                  <c:v>0.76054686000000005</c:v>
                </c:pt>
                <c:pt idx="623">
                  <c:v>0.75664061000000005</c:v>
                </c:pt>
                <c:pt idx="624">
                  <c:v>0.75468749000000002</c:v>
                </c:pt>
                <c:pt idx="625">
                  <c:v>0.75078124000000002</c:v>
                </c:pt>
                <c:pt idx="626">
                  <c:v>0.74687499000000002</c:v>
                </c:pt>
                <c:pt idx="627">
                  <c:v>0.74492186000000005</c:v>
                </c:pt>
                <c:pt idx="628">
                  <c:v>0.74492186000000005</c:v>
                </c:pt>
                <c:pt idx="629">
                  <c:v>0.74296874000000002</c:v>
                </c:pt>
                <c:pt idx="630">
                  <c:v>0.74101561000000005</c:v>
                </c:pt>
                <c:pt idx="631">
                  <c:v>0.73906249000000002</c:v>
                </c:pt>
                <c:pt idx="632">
                  <c:v>0.73710936000000005</c:v>
                </c:pt>
                <c:pt idx="633">
                  <c:v>0.73515624000000002</c:v>
                </c:pt>
                <c:pt idx="634">
                  <c:v>0.73320311000000005</c:v>
                </c:pt>
                <c:pt idx="635">
                  <c:v>0.72929686000000005</c:v>
                </c:pt>
                <c:pt idx="636">
                  <c:v>0.72539061000000005</c:v>
                </c:pt>
                <c:pt idx="637">
                  <c:v>0.72343749000000002</c:v>
                </c:pt>
                <c:pt idx="638">
                  <c:v>0.72148436000000005</c:v>
                </c:pt>
                <c:pt idx="639">
                  <c:v>0.72148436000000005</c:v>
                </c:pt>
                <c:pt idx="640">
                  <c:v>0.72148436000000005</c:v>
                </c:pt>
                <c:pt idx="641">
                  <c:v>0.72343749000000002</c:v>
                </c:pt>
                <c:pt idx="642">
                  <c:v>0.72343749000000002</c:v>
                </c:pt>
                <c:pt idx="643">
                  <c:v>0.72539061000000005</c:v>
                </c:pt>
                <c:pt idx="644">
                  <c:v>0.72539061000000005</c:v>
                </c:pt>
                <c:pt idx="645">
                  <c:v>0.72539061000000005</c:v>
                </c:pt>
                <c:pt idx="646">
                  <c:v>0.72539061000000005</c:v>
                </c:pt>
                <c:pt idx="647">
                  <c:v>0.72539061000000005</c:v>
                </c:pt>
                <c:pt idx="648">
                  <c:v>0.72539061000000005</c:v>
                </c:pt>
                <c:pt idx="649">
                  <c:v>0.72539061000000005</c:v>
                </c:pt>
                <c:pt idx="650">
                  <c:v>0.72734374000000002</c:v>
                </c:pt>
                <c:pt idx="651">
                  <c:v>0.72734374000000002</c:v>
                </c:pt>
                <c:pt idx="652">
                  <c:v>0.72929686000000005</c:v>
                </c:pt>
                <c:pt idx="653">
                  <c:v>0.73124999000000002</c:v>
                </c:pt>
                <c:pt idx="654">
                  <c:v>0.73124999000000002</c:v>
                </c:pt>
                <c:pt idx="655">
                  <c:v>0.73320311000000005</c:v>
                </c:pt>
                <c:pt idx="656">
                  <c:v>0.73515624000000002</c:v>
                </c:pt>
                <c:pt idx="657">
                  <c:v>0.73710936000000005</c:v>
                </c:pt>
                <c:pt idx="658">
                  <c:v>0.73906249000000002</c:v>
                </c:pt>
                <c:pt idx="659">
                  <c:v>0.74101561000000005</c:v>
                </c:pt>
                <c:pt idx="660">
                  <c:v>0.74296874000000002</c:v>
                </c:pt>
                <c:pt idx="661">
                  <c:v>0.74296874000000002</c:v>
                </c:pt>
                <c:pt idx="662">
                  <c:v>0.74492186000000005</c:v>
                </c:pt>
                <c:pt idx="663">
                  <c:v>0.74492186000000005</c:v>
                </c:pt>
                <c:pt idx="664">
                  <c:v>0.74492186000000005</c:v>
                </c:pt>
                <c:pt idx="665">
                  <c:v>0.74687499000000002</c:v>
                </c:pt>
                <c:pt idx="666">
                  <c:v>0.74882811000000005</c:v>
                </c:pt>
                <c:pt idx="667">
                  <c:v>0.74882811000000005</c:v>
                </c:pt>
                <c:pt idx="668">
                  <c:v>0.75078124000000002</c:v>
                </c:pt>
                <c:pt idx="669">
                  <c:v>0.75273436000000005</c:v>
                </c:pt>
                <c:pt idx="670">
                  <c:v>0.75273436000000005</c:v>
                </c:pt>
                <c:pt idx="671">
                  <c:v>0.75273436000000005</c:v>
                </c:pt>
                <c:pt idx="672">
                  <c:v>0.75273436000000005</c:v>
                </c:pt>
                <c:pt idx="673">
                  <c:v>0.75273436000000005</c:v>
                </c:pt>
                <c:pt idx="674">
                  <c:v>0.75273436000000005</c:v>
                </c:pt>
                <c:pt idx="675">
                  <c:v>0.75468749000000002</c:v>
                </c:pt>
                <c:pt idx="676">
                  <c:v>0.75664061000000005</c:v>
                </c:pt>
                <c:pt idx="677">
                  <c:v>0.75859374000000002</c:v>
                </c:pt>
                <c:pt idx="678">
                  <c:v>0.76054686000000005</c:v>
                </c:pt>
                <c:pt idx="679">
                  <c:v>0.76249999000000002</c:v>
                </c:pt>
                <c:pt idx="680">
                  <c:v>0.76249999000000002</c:v>
                </c:pt>
                <c:pt idx="681">
                  <c:v>0.76445311000000005</c:v>
                </c:pt>
                <c:pt idx="682">
                  <c:v>0.76445311000000005</c:v>
                </c:pt>
                <c:pt idx="683">
                  <c:v>0.76640624000000002</c:v>
                </c:pt>
                <c:pt idx="684">
                  <c:v>0.76835936000000005</c:v>
                </c:pt>
                <c:pt idx="685">
                  <c:v>0.77031249000000002</c:v>
                </c:pt>
                <c:pt idx="686">
                  <c:v>0.77421874000000002</c:v>
                </c:pt>
                <c:pt idx="687">
                  <c:v>0.77617186000000005</c:v>
                </c:pt>
                <c:pt idx="688">
                  <c:v>0.77812499000000002</c:v>
                </c:pt>
                <c:pt idx="689">
                  <c:v>0.78007811000000005</c:v>
                </c:pt>
                <c:pt idx="690">
                  <c:v>0.78007811000000005</c:v>
                </c:pt>
                <c:pt idx="691">
                  <c:v>0.78203124000000002</c:v>
                </c:pt>
                <c:pt idx="692">
                  <c:v>0.78203124000000002</c:v>
                </c:pt>
                <c:pt idx="693">
                  <c:v>0.78398436000000005</c:v>
                </c:pt>
                <c:pt idx="694">
                  <c:v>0.78593749000000002</c:v>
                </c:pt>
                <c:pt idx="695">
                  <c:v>0.78789061000000005</c:v>
                </c:pt>
                <c:pt idx="696">
                  <c:v>0.78984374000000002</c:v>
                </c:pt>
                <c:pt idx="697">
                  <c:v>0.79179686000000005</c:v>
                </c:pt>
                <c:pt idx="698">
                  <c:v>0.79374999000000002</c:v>
                </c:pt>
                <c:pt idx="699">
                  <c:v>0.79570311000000005</c:v>
                </c:pt>
                <c:pt idx="700">
                  <c:v>0.79374999000000002</c:v>
                </c:pt>
                <c:pt idx="701">
                  <c:v>0.79374999000000002</c:v>
                </c:pt>
                <c:pt idx="702">
                  <c:v>0.79570311000000005</c:v>
                </c:pt>
                <c:pt idx="703">
                  <c:v>0.79765624000000002</c:v>
                </c:pt>
                <c:pt idx="704">
                  <c:v>0.80156249000000002</c:v>
                </c:pt>
                <c:pt idx="705">
                  <c:v>0.80742186000000005</c:v>
                </c:pt>
                <c:pt idx="706">
                  <c:v>0.81328124000000002</c:v>
                </c:pt>
                <c:pt idx="707">
                  <c:v>0.81914061000000005</c:v>
                </c:pt>
                <c:pt idx="708">
                  <c:v>0.82304686000000005</c:v>
                </c:pt>
                <c:pt idx="709">
                  <c:v>0.82695311000000005</c:v>
                </c:pt>
                <c:pt idx="710">
                  <c:v>0.82890624000000002</c:v>
                </c:pt>
                <c:pt idx="711">
                  <c:v>0.83085936000000005</c:v>
                </c:pt>
                <c:pt idx="712">
                  <c:v>0.83476561000000005</c:v>
                </c:pt>
                <c:pt idx="713">
                  <c:v>0.83671874000000002</c:v>
                </c:pt>
                <c:pt idx="714">
                  <c:v>0.84257811000000005</c:v>
                </c:pt>
                <c:pt idx="715">
                  <c:v>0.84843749000000002</c:v>
                </c:pt>
                <c:pt idx="716">
                  <c:v>0.85429686000000005</c:v>
                </c:pt>
                <c:pt idx="717">
                  <c:v>0.85820311000000005</c:v>
                </c:pt>
                <c:pt idx="718">
                  <c:v>0.86210936000000005</c:v>
                </c:pt>
                <c:pt idx="719">
                  <c:v>0.86601561000000005</c:v>
                </c:pt>
                <c:pt idx="720">
                  <c:v>0.86796874000000002</c:v>
                </c:pt>
                <c:pt idx="721">
                  <c:v>0.87187499000000002</c:v>
                </c:pt>
                <c:pt idx="722">
                  <c:v>0.87382811000000005</c:v>
                </c:pt>
                <c:pt idx="723">
                  <c:v>0.87773436000000005</c:v>
                </c:pt>
                <c:pt idx="724">
                  <c:v>0.88164061000000005</c:v>
                </c:pt>
                <c:pt idx="725">
                  <c:v>0.88554686000000005</c:v>
                </c:pt>
                <c:pt idx="726">
                  <c:v>0.88945311000000005</c:v>
                </c:pt>
                <c:pt idx="727">
                  <c:v>0.89531249000000002</c:v>
                </c:pt>
                <c:pt idx="728">
                  <c:v>0.89726561000000005</c:v>
                </c:pt>
                <c:pt idx="729">
                  <c:v>0.90117186000000005</c:v>
                </c:pt>
                <c:pt idx="730">
                  <c:v>0.90507811000000005</c:v>
                </c:pt>
                <c:pt idx="731">
                  <c:v>0.90898436000000005</c:v>
                </c:pt>
                <c:pt idx="732">
                  <c:v>0.91289061000000005</c:v>
                </c:pt>
                <c:pt idx="733">
                  <c:v>0.91679686000000005</c:v>
                </c:pt>
                <c:pt idx="734">
                  <c:v>0.92070311000000005</c:v>
                </c:pt>
                <c:pt idx="735">
                  <c:v>0.92460936000000005</c:v>
                </c:pt>
                <c:pt idx="736">
                  <c:v>0.92851561000000005</c:v>
                </c:pt>
                <c:pt idx="737">
                  <c:v>0.93046874000000002</c:v>
                </c:pt>
                <c:pt idx="738">
                  <c:v>0.93242186000000005</c:v>
                </c:pt>
                <c:pt idx="739">
                  <c:v>0.93437499000000002</c:v>
                </c:pt>
                <c:pt idx="740">
                  <c:v>0.93632811000000005</c:v>
                </c:pt>
                <c:pt idx="741">
                  <c:v>0.93828124000000002</c:v>
                </c:pt>
                <c:pt idx="742">
                  <c:v>0.94218749000000002</c:v>
                </c:pt>
                <c:pt idx="743">
                  <c:v>0.94609374000000002</c:v>
                </c:pt>
                <c:pt idx="744">
                  <c:v>0.94804686000000005</c:v>
                </c:pt>
                <c:pt idx="745">
                  <c:v>0.95195311000000005</c:v>
                </c:pt>
                <c:pt idx="746">
                  <c:v>0.95390624000000002</c:v>
                </c:pt>
                <c:pt idx="747">
                  <c:v>0.95781249000000002</c:v>
                </c:pt>
                <c:pt idx="748">
                  <c:v>0.95976561000000005</c:v>
                </c:pt>
                <c:pt idx="749">
                  <c:v>0.96367186000000005</c:v>
                </c:pt>
                <c:pt idx="750">
                  <c:v>0.96562499000000002</c:v>
                </c:pt>
                <c:pt idx="751">
                  <c:v>0.96757811000000005</c:v>
                </c:pt>
                <c:pt idx="752">
                  <c:v>0.97148436000000005</c:v>
                </c:pt>
                <c:pt idx="753">
                  <c:v>0.97343749000000002</c:v>
                </c:pt>
                <c:pt idx="754">
                  <c:v>0.97734374000000002</c:v>
                </c:pt>
                <c:pt idx="755">
                  <c:v>0.97929686000000005</c:v>
                </c:pt>
                <c:pt idx="756">
                  <c:v>0.98124999000000002</c:v>
                </c:pt>
                <c:pt idx="757">
                  <c:v>0.98320311000000005</c:v>
                </c:pt>
                <c:pt idx="758">
                  <c:v>0.98515624000000002</c:v>
                </c:pt>
                <c:pt idx="759">
                  <c:v>0.98710936000000005</c:v>
                </c:pt>
                <c:pt idx="760">
                  <c:v>0.98906249000000002</c:v>
                </c:pt>
                <c:pt idx="761">
                  <c:v>0.99101561000000005</c:v>
                </c:pt>
                <c:pt idx="762">
                  <c:v>0.99492186000000005</c:v>
                </c:pt>
                <c:pt idx="763">
                  <c:v>0.99687499000000002</c:v>
                </c:pt>
                <c:pt idx="764">
                  <c:v>1.00078124</c:v>
                </c:pt>
                <c:pt idx="765">
                  <c:v>1.00273436</c:v>
                </c:pt>
                <c:pt idx="766">
                  <c:v>1.00468749</c:v>
                </c:pt>
                <c:pt idx="767">
                  <c:v>1.00859374</c:v>
                </c:pt>
                <c:pt idx="768">
                  <c:v>1.01054686</c:v>
                </c:pt>
                <c:pt idx="769">
                  <c:v>1.01249999</c:v>
                </c:pt>
                <c:pt idx="770">
                  <c:v>1.01445311</c:v>
                </c:pt>
                <c:pt idx="771">
                  <c:v>1.01640624</c:v>
                </c:pt>
                <c:pt idx="772">
                  <c:v>1.02031249</c:v>
                </c:pt>
                <c:pt idx="773">
                  <c:v>1.02226561</c:v>
                </c:pt>
                <c:pt idx="774">
                  <c:v>1.02421874</c:v>
                </c:pt>
                <c:pt idx="775">
                  <c:v>1.02617186</c:v>
                </c:pt>
                <c:pt idx="776">
                  <c:v>1.02812499</c:v>
                </c:pt>
                <c:pt idx="777">
                  <c:v>1.03007811</c:v>
                </c:pt>
                <c:pt idx="778">
                  <c:v>1.03203124</c:v>
                </c:pt>
                <c:pt idx="779">
                  <c:v>1.03398436</c:v>
                </c:pt>
                <c:pt idx="780">
                  <c:v>1.03398436</c:v>
                </c:pt>
                <c:pt idx="781">
                  <c:v>1.03593749</c:v>
                </c:pt>
                <c:pt idx="782">
                  <c:v>1.03789061</c:v>
                </c:pt>
                <c:pt idx="783">
                  <c:v>1.03984374</c:v>
                </c:pt>
                <c:pt idx="784">
                  <c:v>1.03984374</c:v>
                </c:pt>
                <c:pt idx="785">
                  <c:v>1.04179686</c:v>
                </c:pt>
                <c:pt idx="786">
                  <c:v>1.04179686</c:v>
                </c:pt>
                <c:pt idx="787">
                  <c:v>1.04179686</c:v>
                </c:pt>
                <c:pt idx="788">
                  <c:v>1.04179686</c:v>
                </c:pt>
                <c:pt idx="789">
                  <c:v>1.04179686</c:v>
                </c:pt>
                <c:pt idx="790">
                  <c:v>1.04179686</c:v>
                </c:pt>
                <c:pt idx="791">
                  <c:v>1.04179686</c:v>
                </c:pt>
                <c:pt idx="792">
                  <c:v>1.03984374</c:v>
                </c:pt>
                <c:pt idx="793">
                  <c:v>1.03984374</c:v>
                </c:pt>
                <c:pt idx="794">
                  <c:v>1.03984374</c:v>
                </c:pt>
                <c:pt idx="795">
                  <c:v>1.03984374</c:v>
                </c:pt>
                <c:pt idx="796">
                  <c:v>1.03789061</c:v>
                </c:pt>
                <c:pt idx="797">
                  <c:v>1.03789061</c:v>
                </c:pt>
                <c:pt idx="798">
                  <c:v>1.03593749</c:v>
                </c:pt>
                <c:pt idx="799">
                  <c:v>1.03593749</c:v>
                </c:pt>
                <c:pt idx="800">
                  <c:v>1.03593749</c:v>
                </c:pt>
                <c:pt idx="801">
                  <c:v>1.03593749</c:v>
                </c:pt>
                <c:pt idx="802">
                  <c:v>1.03789061</c:v>
                </c:pt>
                <c:pt idx="803">
                  <c:v>1.03789061</c:v>
                </c:pt>
                <c:pt idx="804">
                  <c:v>1.03789061</c:v>
                </c:pt>
                <c:pt idx="805">
                  <c:v>1.03593749</c:v>
                </c:pt>
                <c:pt idx="806">
                  <c:v>1.03593749</c:v>
                </c:pt>
                <c:pt idx="807">
                  <c:v>1.03593749</c:v>
                </c:pt>
                <c:pt idx="808">
                  <c:v>1.03398436</c:v>
                </c:pt>
                <c:pt idx="809">
                  <c:v>1.03203124</c:v>
                </c:pt>
                <c:pt idx="810">
                  <c:v>1.03203124</c:v>
                </c:pt>
                <c:pt idx="811">
                  <c:v>1.03007811</c:v>
                </c:pt>
                <c:pt idx="812">
                  <c:v>1.03007811</c:v>
                </c:pt>
                <c:pt idx="813">
                  <c:v>1.03007811</c:v>
                </c:pt>
                <c:pt idx="814">
                  <c:v>1.02812499</c:v>
                </c:pt>
                <c:pt idx="815">
                  <c:v>1.02812499</c:v>
                </c:pt>
                <c:pt idx="816">
                  <c:v>1.02617186</c:v>
                </c:pt>
                <c:pt idx="817">
                  <c:v>1.02226561</c:v>
                </c:pt>
                <c:pt idx="818">
                  <c:v>1.02031249</c:v>
                </c:pt>
                <c:pt idx="819">
                  <c:v>1.01835936</c:v>
                </c:pt>
                <c:pt idx="820">
                  <c:v>1.01640624</c:v>
                </c:pt>
                <c:pt idx="821">
                  <c:v>1.01445311</c:v>
                </c:pt>
                <c:pt idx="822">
                  <c:v>1.01445311</c:v>
                </c:pt>
                <c:pt idx="823">
                  <c:v>1.01445311</c:v>
                </c:pt>
                <c:pt idx="824">
                  <c:v>1.01445311</c:v>
                </c:pt>
                <c:pt idx="825">
                  <c:v>1.01249999</c:v>
                </c:pt>
                <c:pt idx="826">
                  <c:v>1.01054686</c:v>
                </c:pt>
                <c:pt idx="827">
                  <c:v>1.00859374</c:v>
                </c:pt>
                <c:pt idx="828">
                  <c:v>1.00664061</c:v>
                </c:pt>
                <c:pt idx="829">
                  <c:v>1.00273436</c:v>
                </c:pt>
                <c:pt idx="830">
                  <c:v>1.00078124</c:v>
                </c:pt>
                <c:pt idx="831">
                  <c:v>0.99882811000000005</c:v>
                </c:pt>
                <c:pt idx="832">
                  <c:v>0.99882811000000005</c:v>
                </c:pt>
                <c:pt idx="833">
                  <c:v>0.99687499000000002</c:v>
                </c:pt>
                <c:pt idx="834">
                  <c:v>0.99492186000000005</c:v>
                </c:pt>
                <c:pt idx="835">
                  <c:v>0.99296874000000002</c:v>
                </c:pt>
                <c:pt idx="836">
                  <c:v>0.98906249000000002</c:v>
                </c:pt>
                <c:pt idx="837">
                  <c:v>0.98710936000000005</c:v>
                </c:pt>
                <c:pt idx="838">
                  <c:v>0.98320311000000005</c:v>
                </c:pt>
                <c:pt idx="839">
                  <c:v>0.97929686000000005</c:v>
                </c:pt>
                <c:pt idx="840">
                  <c:v>0.97539061000000005</c:v>
                </c:pt>
                <c:pt idx="841">
                  <c:v>0.97148436000000005</c:v>
                </c:pt>
                <c:pt idx="842">
                  <c:v>0.96953124000000002</c:v>
                </c:pt>
                <c:pt idx="843">
                  <c:v>0.96757811000000005</c:v>
                </c:pt>
                <c:pt idx="844">
                  <c:v>0.96367186000000005</c:v>
                </c:pt>
                <c:pt idx="845">
                  <c:v>0.96171874000000002</c:v>
                </c:pt>
                <c:pt idx="846">
                  <c:v>0.95781249000000002</c:v>
                </c:pt>
                <c:pt idx="847">
                  <c:v>0.95390624000000002</c:v>
                </c:pt>
                <c:pt idx="848">
                  <c:v>0.95195311000000005</c:v>
                </c:pt>
                <c:pt idx="849">
                  <c:v>0.94804686000000005</c:v>
                </c:pt>
                <c:pt idx="850">
                  <c:v>0.94414061000000005</c:v>
                </c:pt>
                <c:pt idx="851">
                  <c:v>0.94218749000000002</c:v>
                </c:pt>
                <c:pt idx="852">
                  <c:v>0.94023436000000005</c:v>
                </c:pt>
                <c:pt idx="853">
                  <c:v>0.93828124000000002</c:v>
                </c:pt>
                <c:pt idx="854">
                  <c:v>0.93632811000000005</c:v>
                </c:pt>
                <c:pt idx="855">
                  <c:v>0.93242186000000005</c:v>
                </c:pt>
                <c:pt idx="856">
                  <c:v>0.93046874000000002</c:v>
                </c:pt>
                <c:pt idx="857">
                  <c:v>0.92656249000000002</c:v>
                </c:pt>
                <c:pt idx="858">
                  <c:v>0.92460936000000005</c:v>
                </c:pt>
                <c:pt idx="859">
                  <c:v>0.92070311000000005</c:v>
                </c:pt>
                <c:pt idx="860">
                  <c:v>0.91874999000000002</c:v>
                </c:pt>
                <c:pt idx="861">
                  <c:v>0.91679686000000005</c:v>
                </c:pt>
                <c:pt idx="862">
                  <c:v>0.91484374000000002</c:v>
                </c:pt>
                <c:pt idx="863">
                  <c:v>0.91093749000000002</c:v>
                </c:pt>
                <c:pt idx="864">
                  <c:v>0.90898436000000005</c:v>
                </c:pt>
                <c:pt idx="865">
                  <c:v>0.90507811000000005</c:v>
                </c:pt>
                <c:pt idx="866">
                  <c:v>0.89921874000000002</c:v>
                </c:pt>
                <c:pt idx="867">
                  <c:v>0.89531249000000002</c:v>
                </c:pt>
                <c:pt idx="868">
                  <c:v>0.88945311000000005</c:v>
                </c:pt>
                <c:pt idx="869">
                  <c:v>0.88554686000000005</c:v>
                </c:pt>
                <c:pt idx="870">
                  <c:v>0.87968749000000002</c:v>
                </c:pt>
                <c:pt idx="871">
                  <c:v>0.87578124000000002</c:v>
                </c:pt>
                <c:pt idx="872">
                  <c:v>0.87187499000000002</c:v>
                </c:pt>
                <c:pt idx="873">
                  <c:v>0.86796874000000002</c:v>
                </c:pt>
                <c:pt idx="874">
                  <c:v>0.86406249000000002</c:v>
                </c:pt>
                <c:pt idx="875">
                  <c:v>0.86210936000000005</c:v>
                </c:pt>
                <c:pt idx="876">
                  <c:v>0.85820311000000005</c:v>
                </c:pt>
                <c:pt idx="877">
                  <c:v>0.85429686000000005</c:v>
                </c:pt>
                <c:pt idx="878">
                  <c:v>0.85234374000000002</c:v>
                </c:pt>
                <c:pt idx="879">
                  <c:v>0.85039061000000005</c:v>
                </c:pt>
                <c:pt idx="880">
                  <c:v>0.84843749000000002</c:v>
                </c:pt>
                <c:pt idx="881">
                  <c:v>0.84648436000000005</c:v>
                </c:pt>
                <c:pt idx="882">
                  <c:v>0.84453124000000002</c:v>
                </c:pt>
                <c:pt idx="883">
                  <c:v>0.84257811000000005</c:v>
                </c:pt>
                <c:pt idx="884">
                  <c:v>0.84062499000000002</c:v>
                </c:pt>
                <c:pt idx="885">
                  <c:v>0.83671874000000002</c:v>
                </c:pt>
                <c:pt idx="886">
                  <c:v>0.83281249000000002</c:v>
                </c:pt>
                <c:pt idx="887">
                  <c:v>0.82890624000000002</c:v>
                </c:pt>
                <c:pt idx="888">
                  <c:v>0.82499999000000002</c:v>
                </c:pt>
                <c:pt idx="889">
                  <c:v>0.82109374000000002</c:v>
                </c:pt>
                <c:pt idx="890">
                  <c:v>0.81914061000000005</c:v>
                </c:pt>
                <c:pt idx="891">
                  <c:v>0.81523436000000005</c:v>
                </c:pt>
                <c:pt idx="892">
                  <c:v>0.81328124000000002</c:v>
                </c:pt>
                <c:pt idx="893">
                  <c:v>0.81132811000000005</c:v>
                </c:pt>
                <c:pt idx="894">
                  <c:v>0.80742186000000005</c:v>
                </c:pt>
                <c:pt idx="895">
                  <c:v>0.80351561000000005</c:v>
                </c:pt>
                <c:pt idx="896">
                  <c:v>0.79960936000000005</c:v>
                </c:pt>
                <c:pt idx="897">
                  <c:v>0.79570311000000005</c:v>
                </c:pt>
                <c:pt idx="898">
                  <c:v>0.79179686000000005</c:v>
                </c:pt>
                <c:pt idx="899">
                  <c:v>0.78984374000000002</c:v>
                </c:pt>
                <c:pt idx="900">
                  <c:v>0.78593749000000002</c:v>
                </c:pt>
                <c:pt idx="901">
                  <c:v>0.78007811000000005</c:v>
                </c:pt>
                <c:pt idx="902">
                  <c:v>0.77617186000000005</c:v>
                </c:pt>
                <c:pt idx="903">
                  <c:v>0.77226561000000005</c:v>
                </c:pt>
                <c:pt idx="904">
                  <c:v>0.76835936000000005</c:v>
                </c:pt>
                <c:pt idx="905">
                  <c:v>0.76445311000000005</c:v>
                </c:pt>
                <c:pt idx="906">
                  <c:v>0.76054686000000005</c:v>
                </c:pt>
                <c:pt idx="907">
                  <c:v>0.75859374000000002</c:v>
                </c:pt>
                <c:pt idx="908">
                  <c:v>0.75468749000000002</c:v>
                </c:pt>
                <c:pt idx="909">
                  <c:v>0.75273436000000005</c:v>
                </c:pt>
                <c:pt idx="910">
                  <c:v>0.75078124000000002</c:v>
                </c:pt>
                <c:pt idx="911">
                  <c:v>0.74882811000000005</c:v>
                </c:pt>
                <c:pt idx="912">
                  <c:v>0.74687499000000002</c:v>
                </c:pt>
                <c:pt idx="913">
                  <c:v>0.74492186000000005</c:v>
                </c:pt>
                <c:pt idx="914">
                  <c:v>0.74296874000000002</c:v>
                </c:pt>
                <c:pt idx="915">
                  <c:v>0.73906249000000002</c:v>
                </c:pt>
                <c:pt idx="916">
                  <c:v>0.73710936000000005</c:v>
                </c:pt>
                <c:pt idx="917">
                  <c:v>0.73710936000000005</c:v>
                </c:pt>
                <c:pt idx="918">
                  <c:v>0.73515624000000002</c:v>
                </c:pt>
                <c:pt idx="919">
                  <c:v>0.73320311000000005</c:v>
                </c:pt>
                <c:pt idx="920">
                  <c:v>0.73124999000000002</c:v>
                </c:pt>
                <c:pt idx="921">
                  <c:v>0.73124999000000002</c:v>
                </c:pt>
                <c:pt idx="922">
                  <c:v>0.72929686000000005</c:v>
                </c:pt>
                <c:pt idx="923">
                  <c:v>0.72734374000000002</c:v>
                </c:pt>
                <c:pt idx="924">
                  <c:v>0.72539061000000005</c:v>
                </c:pt>
                <c:pt idx="925">
                  <c:v>0.72539061000000005</c:v>
                </c:pt>
                <c:pt idx="926">
                  <c:v>0.72343749000000002</c:v>
                </c:pt>
                <c:pt idx="927">
                  <c:v>0.72343749000000002</c:v>
                </c:pt>
                <c:pt idx="928">
                  <c:v>0.72343749000000002</c:v>
                </c:pt>
                <c:pt idx="929">
                  <c:v>0.72343749000000002</c:v>
                </c:pt>
                <c:pt idx="930">
                  <c:v>0.72343749000000002</c:v>
                </c:pt>
                <c:pt idx="931">
                  <c:v>0.72343749000000002</c:v>
                </c:pt>
                <c:pt idx="932">
                  <c:v>0.72343749000000002</c:v>
                </c:pt>
                <c:pt idx="933">
                  <c:v>0.72539061000000005</c:v>
                </c:pt>
                <c:pt idx="934">
                  <c:v>0.72539061000000005</c:v>
                </c:pt>
                <c:pt idx="935">
                  <c:v>0.72734374000000002</c:v>
                </c:pt>
                <c:pt idx="936">
                  <c:v>0.72734374000000002</c:v>
                </c:pt>
                <c:pt idx="937">
                  <c:v>0.72929686000000005</c:v>
                </c:pt>
                <c:pt idx="938">
                  <c:v>0.73124999000000002</c:v>
                </c:pt>
                <c:pt idx="939">
                  <c:v>0.73124999000000002</c:v>
                </c:pt>
                <c:pt idx="940">
                  <c:v>0.73124999000000002</c:v>
                </c:pt>
                <c:pt idx="941">
                  <c:v>0.73320311000000005</c:v>
                </c:pt>
                <c:pt idx="942">
                  <c:v>0.73320311000000005</c:v>
                </c:pt>
                <c:pt idx="943">
                  <c:v>0.73320311000000005</c:v>
                </c:pt>
                <c:pt idx="944">
                  <c:v>0.73515624000000002</c:v>
                </c:pt>
                <c:pt idx="945">
                  <c:v>0.73710936000000005</c:v>
                </c:pt>
                <c:pt idx="946">
                  <c:v>0.73906249000000002</c:v>
                </c:pt>
                <c:pt idx="947">
                  <c:v>0.74101561000000005</c:v>
                </c:pt>
                <c:pt idx="948">
                  <c:v>0.74101561000000005</c:v>
                </c:pt>
                <c:pt idx="949">
                  <c:v>0.74296874000000002</c:v>
                </c:pt>
                <c:pt idx="950">
                  <c:v>0.74492186000000005</c:v>
                </c:pt>
                <c:pt idx="951">
                  <c:v>0.74492186000000005</c:v>
                </c:pt>
                <c:pt idx="952">
                  <c:v>0.74687499000000002</c:v>
                </c:pt>
                <c:pt idx="953">
                  <c:v>0.74687499000000002</c:v>
                </c:pt>
                <c:pt idx="954">
                  <c:v>0.74687499000000002</c:v>
                </c:pt>
                <c:pt idx="955">
                  <c:v>0.74882811000000005</c:v>
                </c:pt>
                <c:pt idx="956">
                  <c:v>0.75078124000000002</c:v>
                </c:pt>
                <c:pt idx="957">
                  <c:v>0.75078124000000002</c:v>
                </c:pt>
                <c:pt idx="958">
                  <c:v>0.75273436000000005</c:v>
                </c:pt>
                <c:pt idx="959">
                  <c:v>0.75273436000000005</c:v>
                </c:pt>
                <c:pt idx="960">
                  <c:v>0.75468749000000002</c:v>
                </c:pt>
                <c:pt idx="961">
                  <c:v>0.75468749000000002</c:v>
                </c:pt>
                <c:pt idx="962">
                  <c:v>0.75468749000000002</c:v>
                </c:pt>
                <c:pt idx="963">
                  <c:v>0.75664061000000005</c:v>
                </c:pt>
                <c:pt idx="964">
                  <c:v>0.75664061000000005</c:v>
                </c:pt>
                <c:pt idx="965">
                  <c:v>0.75859374000000002</c:v>
                </c:pt>
                <c:pt idx="966">
                  <c:v>0.75859374000000002</c:v>
                </c:pt>
                <c:pt idx="967">
                  <c:v>0.76054686000000005</c:v>
                </c:pt>
                <c:pt idx="968">
                  <c:v>0.76249999000000002</c:v>
                </c:pt>
                <c:pt idx="969">
                  <c:v>0.76445311000000005</c:v>
                </c:pt>
                <c:pt idx="970">
                  <c:v>0.76640624000000002</c:v>
                </c:pt>
                <c:pt idx="971">
                  <c:v>0.76835936000000005</c:v>
                </c:pt>
                <c:pt idx="972">
                  <c:v>0.77031249000000002</c:v>
                </c:pt>
                <c:pt idx="973">
                  <c:v>0.77226561000000005</c:v>
                </c:pt>
                <c:pt idx="974">
                  <c:v>0.77617186000000005</c:v>
                </c:pt>
                <c:pt idx="975">
                  <c:v>0.77812499000000002</c:v>
                </c:pt>
                <c:pt idx="976">
                  <c:v>0.78007811000000005</c:v>
                </c:pt>
                <c:pt idx="977">
                  <c:v>0.78007811000000005</c:v>
                </c:pt>
                <c:pt idx="978">
                  <c:v>0.78203124000000002</c:v>
                </c:pt>
                <c:pt idx="979">
                  <c:v>0.78398436000000005</c:v>
                </c:pt>
                <c:pt idx="980">
                  <c:v>0.78398436000000005</c:v>
                </c:pt>
                <c:pt idx="981">
                  <c:v>0.78593749000000002</c:v>
                </c:pt>
                <c:pt idx="982">
                  <c:v>0.78789061000000005</c:v>
                </c:pt>
                <c:pt idx="983">
                  <c:v>0.78984374000000002</c:v>
                </c:pt>
                <c:pt idx="984">
                  <c:v>0.79179686000000005</c:v>
                </c:pt>
                <c:pt idx="985">
                  <c:v>0.79374999000000002</c:v>
                </c:pt>
                <c:pt idx="986">
                  <c:v>0.79570311000000005</c:v>
                </c:pt>
                <c:pt idx="987">
                  <c:v>0.79570311000000005</c:v>
                </c:pt>
                <c:pt idx="988">
                  <c:v>0.79765624000000002</c:v>
                </c:pt>
                <c:pt idx="989">
                  <c:v>0.80156249000000002</c:v>
                </c:pt>
                <c:pt idx="990">
                  <c:v>0.80546874000000002</c:v>
                </c:pt>
                <c:pt idx="991">
                  <c:v>0.80937499000000002</c:v>
                </c:pt>
                <c:pt idx="992">
                  <c:v>0.81523436000000005</c:v>
                </c:pt>
                <c:pt idx="993">
                  <c:v>0.82109374000000002</c:v>
                </c:pt>
                <c:pt idx="994">
                  <c:v>0.82499999000000002</c:v>
                </c:pt>
                <c:pt idx="995">
                  <c:v>0.82890624000000002</c:v>
                </c:pt>
                <c:pt idx="996">
                  <c:v>0.83085936000000005</c:v>
                </c:pt>
                <c:pt idx="997">
                  <c:v>0.83281249000000002</c:v>
                </c:pt>
                <c:pt idx="998">
                  <c:v>0.83671874000000002</c:v>
                </c:pt>
                <c:pt idx="999">
                  <c:v>0.83867186000000005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76576"/>
        <c:axId val="49178112"/>
      </c:scatterChart>
      <c:valAx>
        <c:axId val="4917657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9178112"/>
        <c:crosses val="autoZero"/>
        <c:crossBetween val="midCat"/>
      </c:valAx>
      <c:valAx>
        <c:axId val="4917811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9176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'5v'!$V$3:$V$1002</c:f>
              <c:numCache>
                <c:formatCode>0.00E+00</c:formatCode>
                <c:ptCount val="1000"/>
                <c:pt idx="0">
                  <c:v>-0.74140625999999998</c:v>
                </c:pt>
                <c:pt idx="1">
                  <c:v>-0.81757813999999995</c:v>
                </c:pt>
                <c:pt idx="2">
                  <c:v>-0.89375000999999998</c:v>
                </c:pt>
                <c:pt idx="3">
                  <c:v>-0.97187500999999998</c:v>
                </c:pt>
                <c:pt idx="4">
                  <c:v>-1.04804689</c:v>
                </c:pt>
                <c:pt idx="5">
                  <c:v>-1.12226564</c:v>
                </c:pt>
                <c:pt idx="6">
                  <c:v>-1.19843751</c:v>
                </c:pt>
                <c:pt idx="7">
                  <c:v>-1.27070314</c:v>
                </c:pt>
                <c:pt idx="8">
                  <c:v>-1.34687501</c:v>
                </c:pt>
                <c:pt idx="9">
                  <c:v>-1.42304689</c:v>
                </c:pt>
                <c:pt idx="10">
                  <c:v>-1.49726564</c:v>
                </c:pt>
                <c:pt idx="11">
                  <c:v>-1.56757814</c:v>
                </c:pt>
                <c:pt idx="12">
                  <c:v>-1.63789064</c:v>
                </c:pt>
                <c:pt idx="13">
                  <c:v>-1.70625001</c:v>
                </c:pt>
                <c:pt idx="14">
                  <c:v>-1.77265626</c:v>
                </c:pt>
                <c:pt idx="15">
                  <c:v>-1.83906251</c:v>
                </c:pt>
                <c:pt idx="16">
                  <c:v>-1.90156251</c:v>
                </c:pt>
                <c:pt idx="17">
                  <c:v>-1.96406251</c:v>
                </c:pt>
                <c:pt idx="18">
                  <c:v>-2.0226562600000002</c:v>
                </c:pt>
                <c:pt idx="19">
                  <c:v>-2.0832031400000002</c:v>
                </c:pt>
                <c:pt idx="20">
                  <c:v>-2.1417968900000002</c:v>
                </c:pt>
                <c:pt idx="21">
                  <c:v>-2.2003906400000002</c:v>
                </c:pt>
                <c:pt idx="22">
                  <c:v>-2.2550781400000002</c:v>
                </c:pt>
                <c:pt idx="23">
                  <c:v>-2.3078125100000002</c:v>
                </c:pt>
                <c:pt idx="24">
                  <c:v>-2.3585937600000002</c:v>
                </c:pt>
                <c:pt idx="25">
                  <c:v>-2.4074218900000002</c:v>
                </c:pt>
                <c:pt idx="26">
                  <c:v>-2.4542968900000002</c:v>
                </c:pt>
                <c:pt idx="27">
                  <c:v>-2.5011718900000002</c:v>
                </c:pt>
                <c:pt idx="28">
                  <c:v>-2.5460937600000002</c:v>
                </c:pt>
                <c:pt idx="29">
                  <c:v>-2.5910156400000002</c:v>
                </c:pt>
                <c:pt idx="30">
                  <c:v>-2.6300781400000002</c:v>
                </c:pt>
                <c:pt idx="31">
                  <c:v>-2.6632812600000002</c:v>
                </c:pt>
                <c:pt idx="32">
                  <c:v>-2.7023437600000002</c:v>
                </c:pt>
                <c:pt idx="33">
                  <c:v>-2.7335937600000002</c:v>
                </c:pt>
                <c:pt idx="34">
                  <c:v>-2.7648437600000002</c:v>
                </c:pt>
                <c:pt idx="35">
                  <c:v>-2.7941406400000002</c:v>
                </c:pt>
                <c:pt idx="36">
                  <c:v>-2.8195312600000002</c:v>
                </c:pt>
                <c:pt idx="37">
                  <c:v>-2.8390625100000002</c:v>
                </c:pt>
                <c:pt idx="38">
                  <c:v>-2.8644531400000002</c:v>
                </c:pt>
                <c:pt idx="39">
                  <c:v>-2.8820312600000002</c:v>
                </c:pt>
                <c:pt idx="40">
                  <c:v>-2.8996093900000002</c:v>
                </c:pt>
                <c:pt idx="41">
                  <c:v>-2.9132812600000002</c:v>
                </c:pt>
                <c:pt idx="42">
                  <c:v>-2.9230468900000002</c:v>
                </c:pt>
                <c:pt idx="43">
                  <c:v>-2.9308593900000002</c:v>
                </c:pt>
                <c:pt idx="44">
                  <c:v>-2.9386718900000002</c:v>
                </c:pt>
                <c:pt idx="45">
                  <c:v>-2.9425781400000002</c:v>
                </c:pt>
                <c:pt idx="46">
                  <c:v>-2.9445312600000002</c:v>
                </c:pt>
                <c:pt idx="47">
                  <c:v>-2.9445312600000002</c:v>
                </c:pt>
                <c:pt idx="48">
                  <c:v>-2.9425781400000002</c:v>
                </c:pt>
                <c:pt idx="49">
                  <c:v>-2.9367187600000002</c:v>
                </c:pt>
                <c:pt idx="50">
                  <c:v>-2.9289062600000002</c:v>
                </c:pt>
                <c:pt idx="51">
                  <c:v>-2.9191406400000002</c:v>
                </c:pt>
                <c:pt idx="52">
                  <c:v>-2.9093750100000002</c:v>
                </c:pt>
                <c:pt idx="53">
                  <c:v>-2.8937500100000002</c:v>
                </c:pt>
                <c:pt idx="54">
                  <c:v>-2.8761718900000002</c:v>
                </c:pt>
                <c:pt idx="55">
                  <c:v>-2.8566406400000002</c:v>
                </c:pt>
                <c:pt idx="56">
                  <c:v>-2.8312500100000002</c:v>
                </c:pt>
                <c:pt idx="57">
                  <c:v>-2.8136718900000002</c:v>
                </c:pt>
                <c:pt idx="58">
                  <c:v>-2.7863281400000002</c:v>
                </c:pt>
                <c:pt idx="59">
                  <c:v>-2.7531250100000002</c:v>
                </c:pt>
                <c:pt idx="60">
                  <c:v>-2.7238281400000002</c:v>
                </c:pt>
                <c:pt idx="61">
                  <c:v>-2.6906250100000002</c:v>
                </c:pt>
                <c:pt idx="62">
                  <c:v>-2.6515625100000002</c:v>
                </c:pt>
                <c:pt idx="63">
                  <c:v>-2.6183593900000002</c:v>
                </c:pt>
                <c:pt idx="64">
                  <c:v>-2.5753906400000002</c:v>
                </c:pt>
                <c:pt idx="65">
                  <c:v>-2.5324218900000002</c:v>
                </c:pt>
                <c:pt idx="66">
                  <c:v>-2.4855468900000002</c:v>
                </c:pt>
                <c:pt idx="67">
                  <c:v>-2.4386718900000002</c:v>
                </c:pt>
                <c:pt idx="68">
                  <c:v>-2.3898437600000002</c:v>
                </c:pt>
                <c:pt idx="69">
                  <c:v>-2.3429687600000002</c:v>
                </c:pt>
                <c:pt idx="70">
                  <c:v>-2.2902343900000002</c:v>
                </c:pt>
                <c:pt idx="71">
                  <c:v>-2.2375000100000002</c:v>
                </c:pt>
                <c:pt idx="72">
                  <c:v>-2.1808593900000002</c:v>
                </c:pt>
                <c:pt idx="73">
                  <c:v>-2.1222656400000002</c:v>
                </c:pt>
                <c:pt idx="74">
                  <c:v>-2.0636718900000002</c:v>
                </c:pt>
                <c:pt idx="75">
                  <c:v>-2.0031250100000002</c:v>
                </c:pt>
                <c:pt idx="76">
                  <c:v>-1.94257814</c:v>
                </c:pt>
                <c:pt idx="77">
                  <c:v>-1.88203126</c:v>
                </c:pt>
                <c:pt idx="78">
                  <c:v>-1.81757814</c:v>
                </c:pt>
                <c:pt idx="79">
                  <c:v>-1.74921876</c:v>
                </c:pt>
                <c:pt idx="80">
                  <c:v>-1.68281251</c:v>
                </c:pt>
                <c:pt idx="81">
                  <c:v>-1.61445314</c:v>
                </c:pt>
                <c:pt idx="82">
                  <c:v>-1.54414064</c:v>
                </c:pt>
                <c:pt idx="83">
                  <c:v>-1.47187501</c:v>
                </c:pt>
                <c:pt idx="84">
                  <c:v>-1.39765626</c:v>
                </c:pt>
                <c:pt idx="85">
                  <c:v>-1.32148439</c:v>
                </c:pt>
                <c:pt idx="86">
                  <c:v>-1.24726564</c:v>
                </c:pt>
                <c:pt idx="87">
                  <c:v>-1.17304689</c:v>
                </c:pt>
                <c:pt idx="88">
                  <c:v>-1.09687501</c:v>
                </c:pt>
                <c:pt idx="89">
                  <c:v>-1.02265626</c:v>
                </c:pt>
                <c:pt idx="90">
                  <c:v>-0.94648438999999995</c:v>
                </c:pt>
                <c:pt idx="91">
                  <c:v>-0.86835938999999995</c:v>
                </c:pt>
                <c:pt idx="92">
                  <c:v>-0.79218750999999998</c:v>
                </c:pt>
                <c:pt idx="93">
                  <c:v>-0.71406250999999998</c:v>
                </c:pt>
                <c:pt idx="94">
                  <c:v>-0.63203125999999998</c:v>
                </c:pt>
                <c:pt idx="95">
                  <c:v>-0.55390625999999998</c:v>
                </c:pt>
                <c:pt idx="96">
                  <c:v>-0.47773439000000001</c:v>
                </c:pt>
                <c:pt idx="97">
                  <c:v>-0.40546875999999998</c:v>
                </c:pt>
                <c:pt idx="98">
                  <c:v>-0.32929689000000001</c:v>
                </c:pt>
                <c:pt idx="99">
                  <c:v>-0.25312500999999998</c:v>
                </c:pt>
                <c:pt idx="100">
                  <c:v>-0.17304689000000001</c:v>
                </c:pt>
                <c:pt idx="101">
                  <c:v>-9.4921889999999995E-2</c:v>
                </c:pt>
                <c:pt idx="102">
                  <c:v>-1.8750010000000001E-2</c:v>
                </c:pt>
                <c:pt idx="103">
                  <c:v>6.1328109999999998E-2</c:v>
                </c:pt>
                <c:pt idx="104">
                  <c:v>0.13749998999999999</c:v>
                </c:pt>
                <c:pt idx="105">
                  <c:v>0.20976560999999999</c:v>
                </c:pt>
                <c:pt idx="106">
                  <c:v>0.28593749000000002</c:v>
                </c:pt>
                <c:pt idx="107">
                  <c:v>0.36015624000000002</c:v>
                </c:pt>
                <c:pt idx="108">
                  <c:v>0.43437499000000002</c:v>
                </c:pt>
                <c:pt idx="109">
                  <c:v>0.51054686000000005</c:v>
                </c:pt>
                <c:pt idx="110">
                  <c:v>0.58281249000000002</c:v>
                </c:pt>
                <c:pt idx="111">
                  <c:v>0.65507811000000005</c:v>
                </c:pt>
                <c:pt idx="112">
                  <c:v>0.72343749000000002</c:v>
                </c:pt>
                <c:pt idx="113">
                  <c:v>0.79179686000000005</c:v>
                </c:pt>
                <c:pt idx="114">
                  <c:v>0.85624999000000002</c:v>
                </c:pt>
                <c:pt idx="115">
                  <c:v>0.92460936000000005</c:v>
                </c:pt>
                <c:pt idx="116">
                  <c:v>0.98710936000000005</c:v>
                </c:pt>
                <c:pt idx="117">
                  <c:v>1.05156249</c:v>
                </c:pt>
                <c:pt idx="118">
                  <c:v>1.11015624</c:v>
                </c:pt>
                <c:pt idx="119">
                  <c:v>1.16679686</c:v>
                </c:pt>
                <c:pt idx="120">
                  <c:v>1.22734374</c:v>
                </c:pt>
                <c:pt idx="121">
                  <c:v>1.28398436</c:v>
                </c:pt>
                <c:pt idx="122">
                  <c:v>1.34062499</c:v>
                </c:pt>
                <c:pt idx="123">
                  <c:v>1.39140624</c:v>
                </c:pt>
                <c:pt idx="124">
                  <c:v>1.44414061</c:v>
                </c:pt>
                <c:pt idx="125">
                  <c:v>1.49296874</c:v>
                </c:pt>
                <c:pt idx="126">
                  <c:v>1.53789061</c:v>
                </c:pt>
                <c:pt idx="127">
                  <c:v>1.58671874</c:v>
                </c:pt>
                <c:pt idx="128">
                  <c:v>1.63164061</c:v>
                </c:pt>
                <c:pt idx="129">
                  <c:v>1.67460936</c:v>
                </c:pt>
                <c:pt idx="130">
                  <c:v>1.71562499</c:v>
                </c:pt>
                <c:pt idx="131">
                  <c:v>1.75273436</c:v>
                </c:pt>
                <c:pt idx="132">
                  <c:v>1.78984374</c:v>
                </c:pt>
                <c:pt idx="133">
                  <c:v>1.82304686</c:v>
                </c:pt>
                <c:pt idx="134">
                  <c:v>1.85234374</c:v>
                </c:pt>
                <c:pt idx="135">
                  <c:v>1.88164061</c:v>
                </c:pt>
                <c:pt idx="136">
                  <c:v>1.90507811</c:v>
                </c:pt>
                <c:pt idx="137">
                  <c:v>1.92460936</c:v>
                </c:pt>
                <c:pt idx="138">
                  <c:v>1.95390624</c:v>
                </c:pt>
                <c:pt idx="139">
                  <c:v>1.97343749</c:v>
                </c:pt>
                <c:pt idx="140">
                  <c:v>1.98906249</c:v>
                </c:pt>
                <c:pt idx="141">
                  <c:v>2.0007812399999998</c:v>
                </c:pt>
                <c:pt idx="142">
                  <c:v>2.0105468599999998</c:v>
                </c:pt>
                <c:pt idx="143">
                  <c:v>2.0203124899999998</c:v>
                </c:pt>
                <c:pt idx="144">
                  <c:v>2.0281249899999998</c:v>
                </c:pt>
                <c:pt idx="145">
                  <c:v>2.0320312399999998</c:v>
                </c:pt>
                <c:pt idx="146">
                  <c:v>2.0339843599999998</c:v>
                </c:pt>
                <c:pt idx="147">
                  <c:v>2.0339843599999998</c:v>
                </c:pt>
                <c:pt idx="148">
                  <c:v>2.0300781099999998</c:v>
                </c:pt>
                <c:pt idx="149">
                  <c:v>2.0261718599999998</c:v>
                </c:pt>
                <c:pt idx="150">
                  <c:v>2.0183593599999998</c:v>
                </c:pt>
                <c:pt idx="151">
                  <c:v>2.0085937399999998</c:v>
                </c:pt>
                <c:pt idx="152">
                  <c:v>1.99882811</c:v>
                </c:pt>
                <c:pt idx="153">
                  <c:v>1.98320311</c:v>
                </c:pt>
                <c:pt idx="154">
                  <c:v>1.96757811</c:v>
                </c:pt>
                <c:pt idx="155">
                  <c:v>1.94414061</c:v>
                </c:pt>
                <c:pt idx="156">
                  <c:v>1.91679686</c:v>
                </c:pt>
                <c:pt idx="157">
                  <c:v>1.89921874</c:v>
                </c:pt>
                <c:pt idx="158">
                  <c:v>1.87187499</c:v>
                </c:pt>
                <c:pt idx="159">
                  <c:v>1.84257811</c:v>
                </c:pt>
                <c:pt idx="160">
                  <c:v>1.81328124</c:v>
                </c:pt>
                <c:pt idx="161">
                  <c:v>1.78007811</c:v>
                </c:pt>
                <c:pt idx="162">
                  <c:v>1.73906249</c:v>
                </c:pt>
                <c:pt idx="163">
                  <c:v>1.70195311</c:v>
                </c:pt>
                <c:pt idx="164">
                  <c:v>1.66093749</c:v>
                </c:pt>
                <c:pt idx="165">
                  <c:v>1.61796874</c:v>
                </c:pt>
                <c:pt idx="166">
                  <c:v>1.57109374</c:v>
                </c:pt>
                <c:pt idx="167">
                  <c:v>1.52421874</c:v>
                </c:pt>
                <c:pt idx="168">
                  <c:v>1.47734374</c:v>
                </c:pt>
                <c:pt idx="169">
                  <c:v>1.42851561</c:v>
                </c:pt>
                <c:pt idx="170">
                  <c:v>1.37382811</c:v>
                </c:pt>
                <c:pt idx="171">
                  <c:v>1.32109374</c:v>
                </c:pt>
                <c:pt idx="172">
                  <c:v>1.26445311</c:v>
                </c:pt>
                <c:pt idx="173">
                  <c:v>1.20585936</c:v>
                </c:pt>
                <c:pt idx="174">
                  <c:v>1.14921874</c:v>
                </c:pt>
                <c:pt idx="175">
                  <c:v>1.09062499</c:v>
                </c:pt>
                <c:pt idx="176">
                  <c:v>1.03007811</c:v>
                </c:pt>
                <c:pt idx="177">
                  <c:v>0.96757811000000005</c:v>
                </c:pt>
                <c:pt idx="178">
                  <c:v>0.90117186000000005</c:v>
                </c:pt>
                <c:pt idx="179">
                  <c:v>0.83476561000000005</c:v>
                </c:pt>
                <c:pt idx="180">
                  <c:v>0.77031249000000002</c:v>
                </c:pt>
                <c:pt idx="181">
                  <c:v>0.69999999000000002</c:v>
                </c:pt>
                <c:pt idx="182">
                  <c:v>0.62968749000000002</c:v>
                </c:pt>
                <c:pt idx="183">
                  <c:v>0.55937499000000002</c:v>
                </c:pt>
                <c:pt idx="184">
                  <c:v>0.48515624000000002</c:v>
                </c:pt>
                <c:pt idx="185">
                  <c:v>0.40898435999999999</c:v>
                </c:pt>
                <c:pt idx="186">
                  <c:v>0.33671874000000002</c:v>
                </c:pt>
                <c:pt idx="187">
                  <c:v>0.26054685999999999</c:v>
                </c:pt>
                <c:pt idx="188">
                  <c:v>0.18632810999999999</c:v>
                </c:pt>
                <c:pt idx="189">
                  <c:v>0.11210936000000001</c:v>
                </c:pt>
                <c:pt idx="190">
                  <c:v>3.3984359999999998E-2</c:v>
                </c:pt>
                <c:pt idx="191">
                  <c:v>-4.4140640000000002E-2</c:v>
                </c:pt>
                <c:pt idx="192">
                  <c:v>-0.12031251</c:v>
                </c:pt>
                <c:pt idx="193">
                  <c:v>-0.20039064000000001</c:v>
                </c:pt>
                <c:pt idx="194">
                  <c:v>-0.27851564000000001</c:v>
                </c:pt>
                <c:pt idx="195">
                  <c:v>-0.35468750999999998</c:v>
                </c:pt>
                <c:pt idx="196">
                  <c:v>-0.42890625999999998</c:v>
                </c:pt>
                <c:pt idx="197">
                  <c:v>-0.50312500999999998</c:v>
                </c:pt>
                <c:pt idx="198">
                  <c:v>-0.57929688999999995</c:v>
                </c:pt>
                <c:pt idx="199">
                  <c:v>-0.65937500999999998</c:v>
                </c:pt>
                <c:pt idx="200">
                  <c:v>-0.74140625999999998</c:v>
                </c:pt>
                <c:pt idx="201">
                  <c:v>-0.81757813999999995</c:v>
                </c:pt>
                <c:pt idx="202">
                  <c:v>-0.89375000999999998</c:v>
                </c:pt>
                <c:pt idx="203">
                  <c:v>-0.97187500999999998</c:v>
                </c:pt>
                <c:pt idx="204">
                  <c:v>-1.04804689</c:v>
                </c:pt>
                <c:pt idx="205">
                  <c:v>-1.12031251</c:v>
                </c:pt>
                <c:pt idx="206">
                  <c:v>-1.19843751</c:v>
                </c:pt>
                <c:pt idx="207">
                  <c:v>-1.27070314</c:v>
                </c:pt>
                <c:pt idx="208">
                  <c:v>-1.34687501</c:v>
                </c:pt>
                <c:pt idx="209">
                  <c:v>-1.42304689</c:v>
                </c:pt>
                <c:pt idx="210">
                  <c:v>-1.49531251</c:v>
                </c:pt>
                <c:pt idx="211">
                  <c:v>-1.56757814</c:v>
                </c:pt>
                <c:pt idx="212">
                  <c:v>-1.63789064</c:v>
                </c:pt>
                <c:pt idx="213">
                  <c:v>-1.70625001</c:v>
                </c:pt>
                <c:pt idx="214">
                  <c:v>-1.77265626</c:v>
                </c:pt>
                <c:pt idx="215">
                  <c:v>-1.83906251</c:v>
                </c:pt>
                <c:pt idx="216">
                  <c:v>-1.90156251</c:v>
                </c:pt>
                <c:pt idx="217">
                  <c:v>-1.96406251</c:v>
                </c:pt>
                <c:pt idx="218">
                  <c:v>-2.0226562600000002</c:v>
                </c:pt>
                <c:pt idx="219">
                  <c:v>-2.0832031400000002</c:v>
                </c:pt>
                <c:pt idx="220">
                  <c:v>-2.1417968900000002</c:v>
                </c:pt>
                <c:pt idx="221">
                  <c:v>-2.2003906400000002</c:v>
                </c:pt>
                <c:pt idx="222">
                  <c:v>-2.2550781400000002</c:v>
                </c:pt>
                <c:pt idx="223">
                  <c:v>-2.3058593900000002</c:v>
                </c:pt>
                <c:pt idx="224">
                  <c:v>-2.3585937600000002</c:v>
                </c:pt>
                <c:pt idx="225">
                  <c:v>-2.4054687600000002</c:v>
                </c:pt>
                <c:pt idx="226">
                  <c:v>-2.4542968900000002</c:v>
                </c:pt>
                <c:pt idx="227">
                  <c:v>-2.5011718900000002</c:v>
                </c:pt>
                <c:pt idx="228">
                  <c:v>-2.5460937600000002</c:v>
                </c:pt>
                <c:pt idx="229">
                  <c:v>-2.5910156400000002</c:v>
                </c:pt>
                <c:pt idx="230">
                  <c:v>-2.6300781400000002</c:v>
                </c:pt>
                <c:pt idx="231">
                  <c:v>-2.6632812600000002</c:v>
                </c:pt>
                <c:pt idx="232">
                  <c:v>-2.7003906400000002</c:v>
                </c:pt>
                <c:pt idx="233">
                  <c:v>-2.7335937600000002</c:v>
                </c:pt>
                <c:pt idx="234">
                  <c:v>-2.7648437600000002</c:v>
                </c:pt>
                <c:pt idx="235">
                  <c:v>-2.7941406400000002</c:v>
                </c:pt>
                <c:pt idx="236">
                  <c:v>-2.8195312600000002</c:v>
                </c:pt>
                <c:pt idx="237">
                  <c:v>-2.8390625100000002</c:v>
                </c:pt>
                <c:pt idx="238">
                  <c:v>-2.8644531400000002</c:v>
                </c:pt>
                <c:pt idx="239">
                  <c:v>-2.8820312600000002</c:v>
                </c:pt>
                <c:pt idx="240">
                  <c:v>-2.8996093900000002</c:v>
                </c:pt>
                <c:pt idx="241">
                  <c:v>-2.9132812600000002</c:v>
                </c:pt>
                <c:pt idx="242">
                  <c:v>-2.9230468900000002</c:v>
                </c:pt>
                <c:pt idx="243">
                  <c:v>-2.9308593900000002</c:v>
                </c:pt>
                <c:pt idx="244">
                  <c:v>-2.9386718900000002</c:v>
                </c:pt>
                <c:pt idx="245">
                  <c:v>-2.9425781400000002</c:v>
                </c:pt>
                <c:pt idx="246">
                  <c:v>-2.9445312600000002</c:v>
                </c:pt>
                <c:pt idx="247">
                  <c:v>-2.9445312600000002</c:v>
                </c:pt>
                <c:pt idx="248">
                  <c:v>-2.9425781400000002</c:v>
                </c:pt>
                <c:pt idx="249">
                  <c:v>-2.9367187600000002</c:v>
                </c:pt>
                <c:pt idx="250">
                  <c:v>-2.9289062600000002</c:v>
                </c:pt>
                <c:pt idx="251">
                  <c:v>-2.9191406400000002</c:v>
                </c:pt>
                <c:pt idx="252">
                  <c:v>-2.9093750100000002</c:v>
                </c:pt>
                <c:pt idx="253">
                  <c:v>-2.8937500100000002</c:v>
                </c:pt>
                <c:pt idx="254">
                  <c:v>-2.8761718900000002</c:v>
                </c:pt>
                <c:pt idx="255">
                  <c:v>-2.8566406400000002</c:v>
                </c:pt>
                <c:pt idx="256">
                  <c:v>-2.8312500100000002</c:v>
                </c:pt>
                <c:pt idx="257">
                  <c:v>-2.8136718900000002</c:v>
                </c:pt>
                <c:pt idx="258">
                  <c:v>-2.7863281400000002</c:v>
                </c:pt>
                <c:pt idx="259">
                  <c:v>-2.7531250100000002</c:v>
                </c:pt>
                <c:pt idx="260">
                  <c:v>-2.7238281400000002</c:v>
                </c:pt>
                <c:pt idx="261">
                  <c:v>-2.6906250100000002</c:v>
                </c:pt>
                <c:pt idx="262">
                  <c:v>-2.6515625100000002</c:v>
                </c:pt>
                <c:pt idx="263">
                  <c:v>-2.6183593900000002</c:v>
                </c:pt>
                <c:pt idx="264">
                  <c:v>-2.5753906400000002</c:v>
                </c:pt>
                <c:pt idx="265">
                  <c:v>-2.5324218900000002</c:v>
                </c:pt>
                <c:pt idx="266">
                  <c:v>-2.4855468900000002</c:v>
                </c:pt>
                <c:pt idx="267">
                  <c:v>-2.4386718900000002</c:v>
                </c:pt>
                <c:pt idx="268">
                  <c:v>-2.3898437600000002</c:v>
                </c:pt>
                <c:pt idx="269">
                  <c:v>-2.3429687600000002</c:v>
                </c:pt>
                <c:pt idx="270">
                  <c:v>-2.2902343900000002</c:v>
                </c:pt>
                <c:pt idx="271">
                  <c:v>-2.2375000100000002</c:v>
                </c:pt>
                <c:pt idx="272">
                  <c:v>-2.1808593900000002</c:v>
                </c:pt>
                <c:pt idx="273">
                  <c:v>-2.1222656400000002</c:v>
                </c:pt>
                <c:pt idx="274">
                  <c:v>-2.0636718900000002</c:v>
                </c:pt>
                <c:pt idx="275">
                  <c:v>-2.0031250100000002</c:v>
                </c:pt>
                <c:pt idx="276">
                  <c:v>-1.94257814</c:v>
                </c:pt>
                <c:pt idx="277">
                  <c:v>-1.88203126</c:v>
                </c:pt>
                <c:pt idx="278">
                  <c:v>-1.81757814</c:v>
                </c:pt>
                <c:pt idx="279">
                  <c:v>-1.74921876</c:v>
                </c:pt>
                <c:pt idx="280">
                  <c:v>-1.68281251</c:v>
                </c:pt>
                <c:pt idx="281">
                  <c:v>-1.61445314</c:v>
                </c:pt>
                <c:pt idx="282">
                  <c:v>-1.54414064</c:v>
                </c:pt>
                <c:pt idx="283">
                  <c:v>-1.47187501</c:v>
                </c:pt>
                <c:pt idx="284">
                  <c:v>-1.39765626</c:v>
                </c:pt>
                <c:pt idx="285">
                  <c:v>-1.32148439</c:v>
                </c:pt>
                <c:pt idx="286">
                  <c:v>-1.24726564</c:v>
                </c:pt>
                <c:pt idx="287">
                  <c:v>-1.17304689</c:v>
                </c:pt>
                <c:pt idx="288">
                  <c:v>-1.09687501</c:v>
                </c:pt>
                <c:pt idx="289">
                  <c:v>-1.02265626</c:v>
                </c:pt>
                <c:pt idx="290">
                  <c:v>-0.94648438999999995</c:v>
                </c:pt>
                <c:pt idx="291">
                  <c:v>-0.86835938999999995</c:v>
                </c:pt>
                <c:pt idx="292">
                  <c:v>-0.79218750999999998</c:v>
                </c:pt>
                <c:pt idx="293">
                  <c:v>-0.71406250999999998</c:v>
                </c:pt>
                <c:pt idx="294">
                  <c:v>-0.63203125999999998</c:v>
                </c:pt>
                <c:pt idx="295">
                  <c:v>-0.55390625999999998</c:v>
                </c:pt>
                <c:pt idx="296">
                  <c:v>-0.47773439000000001</c:v>
                </c:pt>
                <c:pt idx="297">
                  <c:v>-0.40546875999999998</c:v>
                </c:pt>
                <c:pt idx="298">
                  <c:v>-0.32929689000000001</c:v>
                </c:pt>
                <c:pt idx="299">
                  <c:v>-0.25312500999999998</c:v>
                </c:pt>
                <c:pt idx="300">
                  <c:v>-0.17304689000000001</c:v>
                </c:pt>
                <c:pt idx="301">
                  <c:v>-9.4921889999999995E-2</c:v>
                </c:pt>
                <c:pt idx="302">
                  <c:v>-1.8750010000000001E-2</c:v>
                </c:pt>
                <c:pt idx="303">
                  <c:v>6.1328109999999998E-2</c:v>
                </c:pt>
                <c:pt idx="304">
                  <c:v>0.13554685999999999</c:v>
                </c:pt>
                <c:pt idx="305">
                  <c:v>0.20976560999999999</c:v>
                </c:pt>
                <c:pt idx="306">
                  <c:v>0.28593749000000002</c:v>
                </c:pt>
                <c:pt idx="307">
                  <c:v>0.36015624000000002</c:v>
                </c:pt>
                <c:pt idx="308">
                  <c:v>0.43437499000000002</c:v>
                </c:pt>
                <c:pt idx="309">
                  <c:v>0.51054686000000005</c:v>
                </c:pt>
                <c:pt idx="310">
                  <c:v>0.58281249000000002</c:v>
                </c:pt>
                <c:pt idx="311">
                  <c:v>0.65507811000000005</c:v>
                </c:pt>
                <c:pt idx="312">
                  <c:v>0.72343749000000002</c:v>
                </c:pt>
                <c:pt idx="313">
                  <c:v>0.79179686000000005</c:v>
                </c:pt>
                <c:pt idx="314">
                  <c:v>0.85624999000000002</c:v>
                </c:pt>
                <c:pt idx="315">
                  <c:v>0.92460936000000005</c:v>
                </c:pt>
                <c:pt idx="316">
                  <c:v>0.98710936000000005</c:v>
                </c:pt>
                <c:pt idx="317">
                  <c:v>1.05156249</c:v>
                </c:pt>
                <c:pt idx="318">
                  <c:v>1.11015624</c:v>
                </c:pt>
                <c:pt idx="319">
                  <c:v>1.16679686</c:v>
                </c:pt>
                <c:pt idx="320">
                  <c:v>1.22734374</c:v>
                </c:pt>
                <c:pt idx="321">
                  <c:v>1.28398436</c:v>
                </c:pt>
                <c:pt idx="322">
                  <c:v>1.34062499</c:v>
                </c:pt>
                <c:pt idx="323">
                  <c:v>1.39140624</c:v>
                </c:pt>
                <c:pt idx="324">
                  <c:v>1.44414061</c:v>
                </c:pt>
                <c:pt idx="325">
                  <c:v>1.49296874</c:v>
                </c:pt>
                <c:pt idx="326">
                  <c:v>1.53984374</c:v>
                </c:pt>
                <c:pt idx="327">
                  <c:v>1.58671874</c:v>
                </c:pt>
                <c:pt idx="328">
                  <c:v>1.63164061</c:v>
                </c:pt>
                <c:pt idx="329">
                  <c:v>1.67460936</c:v>
                </c:pt>
                <c:pt idx="330">
                  <c:v>1.71562499</c:v>
                </c:pt>
                <c:pt idx="331">
                  <c:v>1.75273436</c:v>
                </c:pt>
                <c:pt idx="332">
                  <c:v>1.78984374</c:v>
                </c:pt>
                <c:pt idx="333">
                  <c:v>1.82304686</c:v>
                </c:pt>
                <c:pt idx="334">
                  <c:v>1.85234374</c:v>
                </c:pt>
                <c:pt idx="335">
                  <c:v>1.88164061</c:v>
                </c:pt>
                <c:pt idx="336">
                  <c:v>1.90507811</c:v>
                </c:pt>
                <c:pt idx="337">
                  <c:v>1.92460936</c:v>
                </c:pt>
                <c:pt idx="338">
                  <c:v>1.95390624</c:v>
                </c:pt>
                <c:pt idx="339">
                  <c:v>1.97343749</c:v>
                </c:pt>
                <c:pt idx="340">
                  <c:v>1.98906249</c:v>
                </c:pt>
                <c:pt idx="341">
                  <c:v>2.0027343599999998</c:v>
                </c:pt>
                <c:pt idx="342">
                  <c:v>2.0124999899999998</c:v>
                </c:pt>
                <c:pt idx="343">
                  <c:v>2.0203124899999998</c:v>
                </c:pt>
                <c:pt idx="344">
                  <c:v>2.0281249899999998</c:v>
                </c:pt>
                <c:pt idx="345">
                  <c:v>2.0320312399999998</c:v>
                </c:pt>
                <c:pt idx="346">
                  <c:v>2.0339843599999998</c:v>
                </c:pt>
                <c:pt idx="347">
                  <c:v>2.0339843599999998</c:v>
                </c:pt>
                <c:pt idx="348">
                  <c:v>2.0300781099999998</c:v>
                </c:pt>
                <c:pt idx="349">
                  <c:v>2.0261718599999998</c:v>
                </c:pt>
                <c:pt idx="350">
                  <c:v>2.0183593599999998</c:v>
                </c:pt>
                <c:pt idx="351">
                  <c:v>2.0085937399999998</c:v>
                </c:pt>
                <c:pt idx="352">
                  <c:v>1.99882811</c:v>
                </c:pt>
                <c:pt idx="353">
                  <c:v>1.98320311</c:v>
                </c:pt>
                <c:pt idx="354">
                  <c:v>1.96757811</c:v>
                </c:pt>
                <c:pt idx="355">
                  <c:v>1.94414061</c:v>
                </c:pt>
                <c:pt idx="356">
                  <c:v>1.91679686</c:v>
                </c:pt>
                <c:pt idx="357">
                  <c:v>1.89921874</c:v>
                </c:pt>
                <c:pt idx="358">
                  <c:v>1.87187499</c:v>
                </c:pt>
                <c:pt idx="359">
                  <c:v>1.84257811</c:v>
                </c:pt>
                <c:pt idx="360">
                  <c:v>1.81328124</c:v>
                </c:pt>
                <c:pt idx="361">
                  <c:v>1.78007811</c:v>
                </c:pt>
                <c:pt idx="362">
                  <c:v>1.73906249</c:v>
                </c:pt>
                <c:pt idx="363">
                  <c:v>1.70390624</c:v>
                </c:pt>
                <c:pt idx="364">
                  <c:v>1.66093749</c:v>
                </c:pt>
                <c:pt idx="365">
                  <c:v>1.61796874</c:v>
                </c:pt>
                <c:pt idx="366">
                  <c:v>1.57109374</c:v>
                </c:pt>
                <c:pt idx="367">
                  <c:v>1.52421874</c:v>
                </c:pt>
                <c:pt idx="368">
                  <c:v>1.47734374</c:v>
                </c:pt>
                <c:pt idx="369">
                  <c:v>1.42851561</c:v>
                </c:pt>
                <c:pt idx="370">
                  <c:v>1.37382811</c:v>
                </c:pt>
                <c:pt idx="371">
                  <c:v>1.32109374</c:v>
                </c:pt>
                <c:pt idx="372">
                  <c:v>1.26445311</c:v>
                </c:pt>
                <c:pt idx="373">
                  <c:v>1.20585936</c:v>
                </c:pt>
                <c:pt idx="374">
                  <c:v>1.14921874</c:v>
                </c:pt>
                <c:pt idx="375">
                  <c:v>1.09062499</c:v>
                </c:pt>
                <c:pt idx="376">
                  <c:v>1.03007811</c:v>
                </c:pt>
                <c:pt idx="377">
                  <c:v>0.96757811000000005</c:v>
                </c:pt>
                <c:pt idx="378">
                  <c:v>0.90117186000000005</c:v>
                </c:pt>
                <c:pt idx="379">
                  <c:v>0.83476561000000005</c:v>
                </c:pt>
                <c:pt idx="380">
                  <c:v>0.77031249000000002</c:v>
                </c:pt>
                <c:pt idx="381">
                  <c:v>0.69999999000000002</c:v>
                </c:pt>
                <c:pt idx="382">
                  <c:v>0.63164061000000005</c:v>
                </c:pt>
                <c:pt idx="383">
                  <c:v>0.55937499000000002</c:v>
                </c:pt>
                <c:pt idx="384">
                  <c:v>0.48515624000000002</c:v>
                </c:pt>
                <c:pt idx="385">
                  <c:v>0.40898435999999999</c:v>
                </c:pt>
                <c:pt idx="386">
                  <c:v>0.33671874000000002</c:v>
                </c:pt>
                <c:pt idx="387">
                  <c:v>0.26054685999999999</c:v>
                </c:pt>
                <c:pt idx="388">
                  <c:v>0.18632810999999999</c:v>
                </c:pt>
                <c:pt idx="389">
                  <c:v>0.11210936000000001</c:v>
                </c:pt>
                <c:pt idx="390">
                  <c:v>3.3984359999999998E-2</c:v>
                </c:pt>
                <c:pt idx="391">
                  <c:v>-4.4140640000000002E-2</c:v>
                </c:pt>
                <c:pt idx="392">
                  <c:v>-0.12031251</c:v>
                </c:pt>
                <c:pt idx="393">
                  <c:v>-0.20039064000000001</c:v>
                </c:pt>
                <c:pt idx="394">
                  <c:v>-0.27851564000000001</c:v>
                </c:pt>
                <c:pt idx="395">
                  <c:v>-0.35468750999999998</c:v>
                </c:pt>
                <c:pt idx="396">
                  <c:v>-0.42890625999999998</c:v>
                </c:pt>
                <c:pt idx="397">
                  <c:v>-0.50312500999999998</c:v>
                </c:pt>
                <c:pt idx="398">
                  <c:v>-0.57929688999999995</c:v>
                </c:pt>
                <c:pt idx="399">
                  <c:v>-0.65937500999999998</c:v>
                </c:pt>
                <c:pt idx="400">
                  <c:v>-0.74140625999999998</c:v>
                </c:pt>
                <c:pt idx="401">
                  <c:v>-0.81757813999999995</c:v>
                </c:pt>
                <c:pt idx="402">
                  <c:v>-0.89375000999999998</c:v>
                </c:pt>
                <c:pt idx="403">
                  <c:v>-0.97187500999999998</c:v>
                </c:pt>
                <c:pt idx="404">
                  <c:v>-1.04804689</c:v>
                </c:pt>
                <c:pt idx="405">
                  <c:v>-1.12226564</c:v>
                </c:pt>
                <c:pt idx="406">
                  <c:v>-1.19843751</c:v>
                </c:pt>
                <c:pt idx="407">
                  <c:v>-1.27070314</c:v>
                </c:pt>
                <c:pt idx="408">
                  <c:v>-1.34687501</c:v>
                </c:pt>
                <c:pt idx="409">
                  <c:v>-1.42304689</c:v>
                </c:pt>
                <c:pt idx="410">
                  <c:v>-1.49726564</c:v>
                </c:pt>
                <c:pt idx="411">
                  <c:v>-1.56757814</c:v>
                </c:pt>
                <c:pt idx="412">
                  <c:v>-1.63789064</c:v>
                </c:pt>
                <c:pt idx="413">
                  <c:v>-1.70625001</c:v>
                </c:pt>
                <c:pt idx="414">
                  <c:v>-1.77265626</c:v>
                </c:pt>
                <c:pt idx="415">
                  <c:v>-1.83906251</c:v>
                </c:pt>
                <c:pt idx="416">
                  <c:v>-1.90156251</c:v>
                </c:pt>
                <c:pt idx="417">
                  <c:v>-1.96406251</c:v>
                </c:pt>
                <c:pt idx="418">
                  <c:v>-2.0226562600000002</c:v>
                </c:pt>
                <c:pt idx="419">
                  <c:v>-2.0832031400000002</c:v>
                </c:pt>
                <c:pt idx="420">
                  <c:v>-2.1437500100000002</c:v>
                </c:pt>
                <c:pt idx="421">
                  <c:v>-2.2003906400000002</c:v>
                </c:pt>
                <c:pt idx="422">
                  <c:v>-2.2550781400000002</c:v>
                </c:pt>
                <c:pt idx="423">
                  <c:v>-2.3078125100000002</c:v>
                </c:pt>
                <c:pt idx="424">
                  <c:v>-2.3585937600000002</c:v>
                </c:pt>
                <c:pt idx="425">
                  <c:v>-2.4074218900000002</c:v>
                </c:pt>
                <c:pt idx="426">
                  <c:v>-2.4542968900000002</c:v>
                </c:pt>
                <c:pt idx="427">
                  <c:v>-2.5011718900000002</c:v>
                </c:pt>
                <c:pt idx="428">
                  <c:v>-2.5460937600000002</c:v>
                </c:pt>
                <c:pt idx="429">
                  <c:v>-2.5910156400000002</c:v>
                </c:pt>
                <c:pt idx="430">
                  <c:v>-2.6300781400000002</c:v>
                </c:pt>
                <c:pt idx="431">
                  <c:v>-2.6632812600000002</c:v>
                </c:pt>
                <c:pt idx="432">
                  <c:v>-2.7023437600000002</c:v>
                </c:pt>
                <c:pt idx="433">
                  <c:v>-2.7335937600000002</c:v>
                </c:pt>
                <c:pt idx="434">
                  <c:v>-2.7648437600000002</c:v>
                </c:pt>
                <c:pt idx="435">
                  <c:v>-2.7941406400000002</c:v>
                </c:pt>
                <c:pt idx="436">
                  <c:v>-2.8195312600000002</c:v>
                </c:pt>
                <c:pt idx="437">
                  <c:v>-2.8390625100000002</c:v>
                </c:pt>
                <c:pt idx="438">
                  <c:v>-2.8644531400000002</c:v>
                </c:pt>
                <c:pt idx="439">
                  <c:v>-2.8820312600000002</c:v>
                </c:pt>
                <c:pt idx="440">
                  <c:v>-2.8996093900000002</c:v>
                </c:pt>
                <c:pt idx="441">
                  <c:v>-2.9132812600000002</c:v>
                </c:pt>
                <c:pt idx="442">
                  <c:v>-2.9230468900000002</c:v>
                </c:pt>
                <c:pt idx="443">
                  <c:v>-2.9308593900000002</c:v>
                </c:pt>
                <c:pt idx="444">
                  <c:v>-2.9386718900000002</c:v>
                </c:pt>
                <c:pt idx="445">
                  <c:v>-2.9425781400000002</c:v>
                </c:pt>
                <c:pt idx="446">
                  <c:v>-2.9445312600000002</c:v>
                </c:pt>
                <c:pt idx="447">
                  <c:v>-2.9445312600000002</c:v>
                </c:pt>
                <c:pt idx="448">
                  <c:v>-2.9425781400000002</c:v>
                </c:pt>
                <c:pt idx="449">
                  <c:v>-2.9367187600000002</c:v>
                </c:pt>
                <c:pt idx="450">
                  <c:v>-2.9289062600000002</c:v>
                </c:pt>
                <c:pt idx="451">
                  <c:v>-2.9191406400000002</c:v>
                </c:pt>
                <c:pt idx="452">
                  <c:v>-2.9093750100000002</c:v>
                </c:pt>
                <c:pt idx="453">
                  <c:v>-2.8937500100000002</c:v>
                </c:pt>
                <c:pt idx="454">
                  <c:v>-2.8761718900000002</c:v>
                </c:pt>
                <c:pt idx="455">
                  <c:v>-2.8566406400000002</c:v>
                </c:pt>
                <c:pt idx="456">
                  <c:v>-2.8312500100000002</c:v>
                </c:pt>
                <c:pt idx="457">
                  <c:v>-2.8136718900000002</c:v>
                </c:pt>
                <c:pt idx="458">
                  <c:v>-2.7863281400000002</c:v>
                </c:pt>
                <c:pt idx="459">
                  <c:v>-2.7531250100000002</c:v>
                </c:pt>
                <c:pt idx="460">
                  <c:v>-2.7238281400000002</c:v>
                </c:pt>
                <c:pt idx="461">
                  <c:v>-2.6906250100000002</c:v>
                </c:pt>
                <c:pt idx="462">
                  <c:v>-2.6515625100000002</c:v>
                </c:pt>
                <c:pt idx="463">
                  <c:v>-2.6183593900000002</c:v>
                </c:pt>
                <c:pt idx="464">
                  <c:v>-2.5753906400000002</c:v>
                </c:pt>
                <c:pt idx="465">
                  <c:v>-2.5324218900000002</c:v>
                </c:pt>
                <c:pt idx="466">
                  <c:v>-2.4855468900000002</c:v>
                </c:pt>
                <c:pt idx="467">
                  <c:v>-2.4386718900000002</c:v>
                </c:pt>
                <c:pt idx="468">
                  <c:v>-2.3898437600000002</c:v>
                </c:pt>
                <c:pt idx="469">
                  <c:v>-2.3429687600000002</c:v>
                </c:pt>
                <c:pt idx="470">
                  <c:v>-2.2902343900000002</c:v>
                </c:pt>
                <c:pt idx="471">
                  <c:v>-2.2375000100000002</c:v>
                </c:pt>
                <c:pt idx="472">
                  <c:v>-2.1808593900000002</c:v>
                </c:pt>
                <c:pt idx="473">
                  <c:v>-2.1222656400000002</c:v>
                </c:pt>
                <c:pt idx="474">
                  <c:v>-2.0636718900000002</c:v>
                </c:pt>
                <c:pt idx="475">
                  <c:v>-2.0031250100000002</c:v>
                </c:pt>
                <c:pt idx="476">
                  <c:v>-1.94257814</c:v>
                </c:pt>
                <c:pt idx="477">
                  <c:v>-1.88203126</c:v>
                </c:pt>
                <c:pt idx="478">
                  <c:v>-1.81757814</c:v>
                </c:pt>
                <c:pt idx="479">
                  <c:v>-1.74921876</c:v>
                </c:pt>
                <c:pt idx="480">
                  <c:v>-1.68281251</c:v>
                </c:pt>
                <c:pt idx="481">
                  <c:v>-1.61445314</c:v>
                </c:pt>
                <c:pt idx="482">
                  <c:v>-1.54414064</c:v>
                </c:pt>
                <c:pt idx="483">
                  <c:v>-1.47187501</c:v>
                </c:pt>
                <c:pt idx="484">
                  <c:v>-1.39765626</c:v>
                </c:pt>
                <c:pt idx="485">
                  <c:v>-1.32148439</c:v>
                </c:pt>
                <c:pt idx="486">
                  <c:v>-1.24726564</c:v>
                </c:pt>
                <c:pt idx="487">
                  <c:v>-1.17304689</c:v>
                </c:pt>
                <c:pt idx="488">
                  <c:v>-1.09687501</c:v>
                </c:pt>
                <c:pt idx="489">
                  <c:v>-1.02265626</c:v>
                </c:pt>
                <c:pt idx="490">
                  <c:v>-0.94648438999999995</c:v>
                </c:pt>
                <c:pt idx="491">
                  <c:v>-0.86835938999999995</c:v>
                </c:pt>
                <c:pt idx="492">
                  <c:v>-0.79218750999999998</c:v>
                </c:pt>
                <c:pt idx="493">
                  <c:v>-0.71406250999999998</c:v>
                </c:pt>
                <c:pt idx="494">
                  <c:v>-0.63203125999999998</c:v>
                </c:pt>
                <c:pt idx="495">
                  <c:v>-0.55390625999999998</c:v>
                </c:pt>
                <c:pt idx="496">
                  <c:v>-0.47773439000000001</c:v>
                </c:pt>
                <c:pt idx="497">
                  <c:v>-0.40546875999999998</c:v>
                </c:pt>
                <c:pt idx="498">
                  <c:v>-0.32929689000000001</c:v>
                </c:pt>
                <c:pt idx="499">
                  <c:v>-0.25312500999999998</c:v>
                </c:pt>
                <c:pt idx="500">
                  <c:v>-0.17304689000000001</c:v>
                </c:pt>
                <c:pt idx="501">
                  <c:v>-9.4921889999999995E-2</c:v>
                </c:pt>
                <c:pt idx="502">
                  <c:v>-1.8750010000000001E-2</c:v>
                </c:pt>
                <c:pt idx="503">
                  <c:v>6.1328109999999998E-2</c:v>
                </c:pt>
                <c:pt idx="504">
                  <c:v>0.13749998999999999</c:v>
                </c:pt>
                <c:pt idx="505">
                  <c:v>0.20976560999999999</c:v>
                </c:pt>
                <c:pt idx="506">
                  <c:v>0.28593749000000002</c:v>
                </c:pt>
                <c:pt idx="507">
                  <c:v>0.36015624000000002</c:v>
                </c:pt>
                <c:pt idx="508">
                  <c:v>0.43437499000000002</c:v>
                </c:pt>
                <c:pt idx="509">
                  <c:v>0.51054686000000005</c:v>
                </c:pt>
                <c:pt idx="510">
                  <c:v>0.58281249000000002</c:v>
                </c:pt>
                <c:pt idx="511">
                  <c:v>0.65507811000000005</c:v>
                </c:pt>
                <c:pt idx="512">
                  <c:v>0.72343749000000002</c:v>
                </c:pt>
                <c:pt idx="513">
                  <c:v>0.79179686000000005</c:v>
                </c:pt>
                <c:pt idx="514">
                  <c:v>0.85624999000000002</c:v>
                </c:pt>
                <c:pt idx="515">
                  <c:v>0.92460936000000005</c:v>
                </c:pt>
                <c:pt idx="516">
                  <c:v>0.98710936000000005</c:v>
                </c:pt>
                <c:pt idx="517">
                  <c:v>1.05156249</c:v>
                </c:pt>
                <c:pt idx="518">
                  <c:v>1.11015624</c:v>
                </c:pt>
                <c:pt idx="519">
                  <c:v>1.16679686</c:v>
                </c:pt>
                <c:pt idx="520">
                  <c:v>1.22734374</c:v>
                </c:pt>
                <c:pt idx="521">
                  <c:v>1.28398436</c:v>
                </c:pt>
                <c:pt idx="522">
                  <c:v>1.34062499</c:v>
                </c:pt>
                <c:pt idx="523">
                  <c:v>1.39140624</c:v>
                </c:pt>
                <c:pt idx="524">
                  <c:v>1.44414061</c:v>
                </c:pt>
                <c:pt idx="525">
                  <c:v>1.49296874</c:v>
                </c:pt>
                <c:pt idx="526">
                  <c:v>1.53789061</c:v>
                </c:pt>
                <c:pt idx="527">
                  <c:v>1.58671874</c:v>
                </c:pt>
                <c:pt idx="528">
                  <c:v>1.63164061</c:v>
                </c:pt>
                <c:pt idx="529">
                  <c:v>1.67460936</c:v>
                </c:pt>
                <c:pt idx="530">
                  <c:v>1.71562499</c:v>
                </c:pt>
                <c:pt idx="531">
                  <c:v>1.75273436</c:v>
                </c:pt>
                <c:pt idx="532">
                  <c:v>1.78984374</c:v>
                </c:pt>
                <c:pt idx="533">
                  <c:v>1.82304686</c:v>
                </c:pt>
                <c:pt idx="534">
                  <c:v>1.85234374</c:v>
                </c:pt>
                <c:pt idx="535">
                  <c:v>1.87968749</c:v>
                </c:pt>
                <c:pt idx="536">
                  <c:v>1.90507811</c:v>
                </c:pt>
                <c:pt idx="537">
                  <c:v>1.92460936</c:v>
                </c:pt>
                <c:pt idx="538">
                  <c:v>1.95390624</c:v>
                </c:pt>
                <c:pt idx="539">
                  <c:v>1.97343749</c:v>
                </c:pt>
                <c:pt idx="540">
                  <c:v>1.98906249</c:v>
                </c:pt>
                <c:pt idx="541">
                  <c:v>2.0007812399999998</c:v>
                </c:pt>
                <c:pt idx="542">
                  <c:v>2.0105468599999998</c:v>
                </c:pt>
                <c:pt idx="543">
                  <c:v>2.0203124899999998</c:v>
                </c:pt>
                <c:pt idx="544">
                  <c:v>2.0281249899999998</c:v>
                </c:pt>
                <c:pt idx="545">
                  <c:v>2.0320312399999998</c:v>
                </c:pt>
                <c:pt idx="546">
                  <c:v>2.0339843599999998</c:v>
                </c:pt>
                <c:pt idx="547">
                  <c:v>2.0339843599999998</c:v>
                </c:pt>
                <c:pt idx="548">
                  <c:v>2.0300781099999998</c:v>
                </c:pt>
                <c:pt idx="549">
                  <c:v>2.0261718599999998</c:v>
                </c:pt>
                <c:pt idx="550">
                  <c:v>2.0183593599999998</c:v>
                </c:pt>
                <c:pt idx="551">
                  <c:v>2.0085937399999998</c:v>
                </c:pt>
                <c:pt idx="552">
                  <c:v>1.99882811</c:v>
                </c:pt>
                <c:pt idx="553">
                  <c:v>1.98320311</c:v>
                </c:pt>
                <c:pt idx="554">
                  <c:v>1.96757811</c:v>
                </c:pt>
                <c:pt idx="555">
                  <c:v>1.94414061</c:v>
                </c:pt>
                <c:pt idx="556">
                  <c:v>1.91679686</c:v>
                </c:pt>
                <c:pt idx="557">
                  <c:v>1.89921874</c:v>
                </c:pt>
                <c:pt idx="558">
                  <c:v>1.87187499</c:v>
                </c:pt>
                <c:pt idx="559">
                  <c:v>1.84257811</c:v>
                </c:pt>
                <c:pt idx="560">
                  <c:v>1.81328124</c:v>
                </c:pt>
                <c:pt idx="561">
                  <c:v>1.78007811</c:v>
                </c:pt>
                <c:pt idx="562">
                  <c:v>1.73906249</c:v>
                </c:pt>
                <c:pt idx="563">
                  <c:v>1.70195311</c:v>
                </c:pt>
                <c:pt idx="564">
                  <c:v>1.66093749</c:v>
                </c:pt>
                <c:pt idx="565">
                  <c:v>1.61796874</c:v>
                </c:pt>
                <c:pt idx="566">
                  <c:v>1.57109374</c:v>
                </c:pt>
                <c:pt idx="567">
                  <c:v>1.52421874</c:v>
                </c:pt>
                <c:pt idx="568">
                  <c:v>1.47734374</c:v>
                </c:pt>
                <c:pt idx="569">
                  <c:v>1.42851561</c:v>
                </c:pt>
                <c:pt idx="570">
                  <c:v>1.37382811</c:v>
                </c:pt>
                <c:pt idx="571">
                  <c:v>1.32109374</c:v>
                </c:pt>
                <c:pt idx="572">
                  <c:v>1.26445311</c:v>
                </c:pt>
                <c:pt idx="573">
                  <c:v>1.20585936</c:v>
                </c:pt>
                <c:pt idx="574">
                  <c:v>1.14921874</c:v>
                </c:pt>
                <c:pt idx="575">
                  <c:v>1.09062499</c:v>
                </c:pt>
                <c:pt idx="576">
                  <c:v>1.03007811</c:v>
                </c:pt>
                <c:pt idx="577">
                  <c:v>0.96757811000000005</c:v>
                </c:pt>
                <c:pt idx="578">
                  <c:v>0.90117186000000005</c:v>
                </c:pt>
                <c:pt idx="579">
                  <c:v>0.83476561000000005</c:v>
                </c:pt>
                <c:pt idx="580">
                  <c:v>0.77031249000000002</c:v>
                </c:pt>
                <c:pt idx="581">
                  <c:v>0.69999999000000002</c:v>
                </c:pt>
                <c:pt idx="582">
                  <c:v>0.62968749000000002</c:v>
                </c:pt>
                <c:pt idx="583">
                  <c:v>0.55937499000000002</c:v>
                </c:pt>
                <c:pt idx="584">
                  <c:v>0.48515624000000002</c:v>
                </c:pt>
                <c:pt idx="585">
                  <c:v>0.40898435999999999</c:v>
                </c:pt>
                <c:pt idx="586">
                  <c:v>0.33671874000000002</c:v>
                </c:pt>
                <c:pt idx="587">
                  <c:v>0.26054685999999999</c:v>
                </c:pt>
                <c:pt idx="588">
                  <c:v>0.18632810999999999</c:v>
                </c:pt>
                <c:pt idx="589">
                  <c:v>0.11210936000000001</c:v>
                </c:pt>
                <c:pt idx="590">
                  <c:v>3.3984359999999998E-2</c:v>
                </c:pt>
                <c:pt idx="591">
                  <c:v>-4.4140640000000002E-2</c:v>
                </c:pt>
                <c:pt idx="592">
                  <c:v>-0.12031251</c:v>
                </c:pt>
                <c:pt idx="593">
                  <c:v>-0.20039064000000001</c:v>
                </c:pt>
                <c:pt idx="594">
                  <c:v>-0.27851564000000001</c:v>
                </c:pt>
                <c:pt idx="595">
                  <c:v>-0.35468750999999998</c:v>
                </c:pt>
                <c:pt idx="596">
                  <c:v>-0.42890625999999998</c:v>
                </c:pt>
                <c:pt idx="597">
                  <c:v>-0.50312500999999998</c:v>
                </c:pt>
                <c:pt idx="598">
                  <c:v>-0.57929688999999995</c:v>
                </c:pt>
                <c:pt idx="599">
                  <c:v>-0.65937500999999998</c:v>
                </c:pt>
                <c:pt idx="600">
                  <c:v>-0.74140625999999998</c:v>
                </c:pt>
                <c:pt idx="601">
                  <c:v>-0.81757813999999995</c:v>
                </c:pt>
                <c:pt idx="602">
                  <c:v>-0.89375000999999998</c:v>
                </c:pt>
                <c:pt idx="603">
                  <c:v>-0.97187500999999998</c:v>
                </c:pt>
                <c:pt idx="604">
                  <c:v>-1.04804689</c:v>
                </c:pt>
                <c:pt idx="605">
                  <c:v>-1.12226564</c:v>
                </c:pt>
                <c:pt idx="606">
                  <c:v>-1.19843751</c:v>
                </c:pt>
                <c:pt idx="607">
                  <c:v>-1.27070314</c:v>
                </c:pt>
                <c:pt idx="608">
                  <c:v>-1.34687501</c:v>
                </c:pt>
                <c:pt idx="609">
                  <c:v>-1.42304689</c:v>
                </c:pt>
                <c:pt idx="610">
                  <c:v>-1.49531251</c:v>
                </c:pt>
                <c:pt idx="611">
                  <c:v>-1.56757814</c:v>
                </c:pt>
                <c:pt idx="612">
                  <c:v>-1.63789064</c:v>
                </c:pt>
                <c:pt idx="613">
                  <c:v>-1.70625001</c:v>
                </c:pt>
                <c:pt idx="614">
                  <c:v>-1.77265626</c:v>
                </c:pt>
                <c:pt idx="615">
                  <c:v>-1.83906251</c:v>
                </c:pt>
                <c:pt idx="616">
                  <c:v>-1.90156251</c:v>
                </c:pt>
                <c:pt idx="617">
                  <c:v>-1.96406251</c:v>
                </c:pt>
                <c:pt idx="618">
                  <c:v>-2.0226562600000002</c:v>
                </c:pt>
                <c:pt idx="619">
                  <c:v>-2.0832031400000002</c:v>
                </c:pt>
                <c:pt idx="620">
                  <c:v>-2.1417968900000002</c:v>
                </c:pt>
                <c:pt idx="621">
                  <c:v>-2.2003906400000002</c:v>
                </c:pt>
                <c:pt idx="622">
                  <c:v>-2.2550781400000002</c:v>
                </c:pt>
                <c:pt idx="623">
                  <c:v>-2.3078125100000002</c:v>
                </c:pt>
                <c:pt idx="624">
                  <c:v>-2.3585937600000002</c:v>
                </c:pt>
                <c:pt idx="625">
                  <c:v>-2.4054687600000002</c:v>
                </c:pt>
                <c:pt idx="626">
                  <c:v>-2.4542968900000002</c:v>
                </c:pt>
                <c:pt idx="627">
                  <c:v>-2.5011718900000002</c:v>
                </c:pt>
                <c:pt idx="628">
                  <c:v>-2.5460937600000002</c:v>
                </c:pt>
                <c:pt idx="629">
                  <c:v>-2.5910156400000002</c:v>
                </c:pt>
                <c:pt idx="630">
                  <c:v>-2.6300781400000002</c:v>
                </c:pt>
                <c:pt idx="631">
                  <c:v>-2.6632812600000002</c:v>
                </c:pt>
                <c:pt idx="632">
                  <c:v>-2.7003906400000002</c:v>
                </c:pt>
                <c:pt idx="633">
                  <c:v>-2.7335937600000002</c:v>
                </c:pt>
                <c:pt idx="634">
                  <c:v>-2.7648437600000002</c:v>
                </c:pt>
                <c:pt idx="635">
                  <c:v>-2.7941406400000002</c:v>
                </c:pt>
                <c:pt idx="636">
                  <c:v>-2.8195312600000002</c:v>
                </c:pt>
                <c:pt idx="637">
                  <c:v>-2.8390625100000002</c:v>
                </c:pt>
                <c:pt idx="638">
                  <c:v>-2.8644531400000002</c:v>
                </c:pt>
                <c:pt idx="639">
                  <c:v>-2.8820312600000002</c:v>
                </c:pt>
                <c:pt idx="640">
                  <c:v>-2.8996093900000002</c:v>
                </c:pt>
                <c:pt idx="641">
                  <c:v>-2.9132812600000002</c:v>
                </c:pt>
                <c:pt idx="642">
                  <c:v>-2.9230468900000002</c:v>
                </c:pt>
                <c:pt idx="643">
                  <c:v>-2.9308593900000002</c:v>
                </c:pt>
                <c:pt idx="644">
                  <c:v>-2.9386718900000002</c:v>
                </c:pt>
                <c:pt idx="645">
                  <c:v>-2.9425781400000002</c:v>
                </c:pt>
                <c:pt idx="646">
                  <c:v>-2.9445312600000002</c:v>
                </c:pt>
                <c:pt idx="647">
                  <c:v>-2.9445312600000002</c:v>
                </c:pt>
                <c:pt idx="648">
                  <c:v>-2.9406250100000002</c:v>
                </c:pt>
                <c:pt idx="649">
                  <c:v>-2.9367187600000002</c:v>
                </c:pt>
                <c:pt idx="650">
                  <c:v>-2.9289062600000002</c:v>
                </c:pt>
                <c:pt idx="651">
                  <c:v>-2.9191406400000002</c:v>
                </c:pt>
                <c:pt idx="652">
                  <c:v>-2.9093750100000002</c:v>
                </c:pt>
                <c:pt idx="653">
                  <c:v>-2.8937500100000002</c:v>
                </c:pt>
                <c:pt idx="654">
                  <c:v>-2.8761718900000002</c:v>
                </c:pt>
                <c:pt idx="655">
                  <c:v>-2.8566406400000002</c:v>
                </c:pt>
                <c:pt idx="656">
                  <c:v>-2.8312500100000002</c:v>
                </c:pt>
                <c:pt idx="657">
                  <c:v>-2.8136718900000002</c:v>
                </c:pt>
                <c:pt idx="658">
                  <c:v>-2.7863281400000002</c:v>
                </c:pt>
                <c:pt idx="659">
                  <c:v>-2.7531250100000002</c:v>
                </c:pt>
                <c:pt idx="660">
                  <c:v>-2.7238281400000002</c:v>
                </c:pt>
                <c:pt idx="661">
                  <c:v>-2.6906250100000002</c:v>
                </c:pt>
                <c:pt idx="662">
                  <c:v>-2.6515625100000002</c:v>
                </c:pt>
                <c:pt idx="663">
                  <c:v>-2.6183593900000002</c:v>
                </c:pt>
                <c:pt idx="664">
                  <c:v>-2.5753906400000002</c:v>
                </c:pt>
                <c:pt idx="665">
                  <c:v>-2.5324218900000002</c:v>
                </c:pt>
                <c:pt idx="666">
                  <c:v>-2.4855468900000002</c:v>
                </c:pt>
                <c:pt idx="667">
                  <c:v>-2.4386718900000002</c:v>
                </c:pt>
                <c:pt idx="668">
                  <c:v>-2.3898437600000002</c:v>
                </c:pt>
                <c:pt idx="669">
                  <c:v>-2.3429687600000002</c:v>
                </c:pt>
                <c:pt idx="670">
                  <c:v>-2.2902343900000002</c:v>
                </c:pt>
                <c:pt idx="671">
                  <c:v>-2.2375000100000002</c:v>
                </c:pt>
                <c:pt idx="672">
                  <c:v>-2.1808593900000002</c:v>
                </c:pt>
                <c:pt idx="673">
                  <c:v>-2.1222656400000002</c:v>
                </c:pt>
                <c:pt idx="674">
                  <c:v>-2.0636718900000002</c:v>
                </c:pt>
                <c:pt idx="675">
                  <c:v>-2.0031250100000002</c:v>
                </c:pt>
                <c:pt idx="676">
                  <c:v>-1.94257814</c:v>
                </c:pt>
                <c:pt idx="677">
                  <c:v>-1.88203126</c:v>
                </c:pt>
                <c:pt idx="678">
                  <c:v>-1.81757814</c:v>
                </c:pt>
                <c:pt idx="679">
                  <c:v>-1.74921876</c:v>
                </c:pt>
                <c:pt idx="680">
                  <c:v>-1.68281251</c:v>
                </c:pt>
                <c:pt idx="681">
                  <c:v>-1.61445314</c:v>
                </c:pt>
                <c:pt idx="682">
                  <c:v>-1.54414064</c:v>
                </c:pt>
                <c:pt idx="683">
                  <c:v>-1.47187501</c:v>
                </c:pt>
                <c:pt idx="684">
                  <c:v>-1.39765626</c:v>
                </c:pt>
                <c:pt idx="685">
                  <c:v>-1.32148439</c:v>
                </c:pt>
                <c:pt idx="686">
                  <c:v>-1.24726564</c:v>
                </c:pt>
                <c:pt idx="687">
                  <c:v>-1.17304689</c:v>
                </c:pt>
                <c:pt idx="688">
                  <c:v>-1.09687501</c:v>
                </c:pt>
                <c:pt idx="689">
                  <c:v>-1.02265626</c:v>
                </c:pt>
                <c:pt idx="690">
                  <c:v>-0.94648438999999995</c:v>
                </c:pt>
                <c:pt idx="691">
                  <c:v>-0.86835938999999995</c:v>
                </c:pt>
                <c:pt idx="692">
                  <c:v>-0.79218750999999998</c:v>
                </c:pt>
                <c:pt idx="693">
                  <c:v>-0.71406250999999998</c:v>
                </c:pt>
                <c:pt idx="694">
                  <c:v>-0.63203125999999998</c:v>
                </c:pt>
                <c:pt idx="695">
                  <c:v>-0.55390625999999998</c:v>
                </c:pt>
                <c:pt idx="696">
                  <c:v>-0.47773439000000001</c:v>
                </c:pt>
                <c:pt idx="697">
                  <c:v>-0.40546875999999998</c:v>
                </c:pt>
                <c:pt idx="698">
                  <c:v>-0.32929689000000001</c:v>
                </c:pt>
                <c:pt idx="699">
                  <c:v>-0.25312500999999998</c:v>
                </c:pt>
                <c:pt idx="700">
                  <c:v>-0.17304689000000001</c:v>
                </c:pt>
                <c:pt idx="701">
                  <c:v>-9.4921889999999995E-2</c:v>
                </c:pt>
                <c:pt idx="702">
                  <c:v>-1.8750010000000001E-2</c:v>
                </c:pt>
                <c:pt idx="703">
                  <c:v>6.1328109999999998E-2</c:v>
                </c:pt>
                <c:pt idx="704">
                  <c:v>0.13749998999999999</c:v>
                </c:pt>
                <c:pt idx="705">
                  <c:v>0.20976560999999999</c:v>
                </c:pt>
                <c:pt idx="706">
                  <c:v>0.28593749000000002</c:v>
                </c:pt>
                <c:pt idx="707">
                  <c:v>0.36015624000000002</c:v>
                </c:pt>
                <c:pt idx="708">
                  <c:v>0.43437499000000002</c:v>
                </c:pt>
                <c:pt idx="709">
                  <c:v>0.51054686000000005</c:v>
                </c:pt>
                <c:pt idx="710">
                  <c:v>0.58281249000000002</c:v>
                </c:pt>
                <c:pt idx="711">
                  <c:v>0.65507811000000005</c:v>
                </c:pt>
                <c:pt idx="712">
                  <c:v>0.72343749000000002</c:v>
                </c:pt>
                <c:pt idx="713">
                  <c:v>0.79179686000000005</c:v>
                </c:pt>
                <c:pt idx="714">
                  <c:v>0.85624999000000002</c:v>
                </c:pt>
                <c:pt idx="715">
                  <c:v>0.92460936000000005</c:v>
                </c:pt>
                <c:pt idx="716">
                  <c:v>0.98710936000000005</c:v>
                </c:pt>
                <c:pt idx="717">
                  <c:v>1.05156249</c:v>
                </c:pt>
                <c:pt idx="718">
                  <c:v>1.11015624</c:v>
                </c:pt>
                <c:pt idx="719">
                  <c:v>1.16679686</c:v>
                </c:pt>
                <c:pt idx="720">
                  <c:v>1.22734374</c:v>
                </c:pt>
                <c:pt idx="721">
                  <c:v>1.28398436</c:v>
                </c:pt>
                <c:pt idx="722">
                  <c:v>1.34062499</c:v>
                </c:pt>
                <c:pt idx="723">
                  <c:v>1.39140624</c:v>
                </c:pt>
                <c:pt idx="724">
                  <c:v>1.44414061</c:v>
                </c:pt>
                <c:pt idx="725">
                  <c:v>1.49296874</c:v>
                </c:pt>
                <c:pt idx="726">
                  <c:v>1.53984374</c:v>
                </c:pt>
                <c:pt idx="727">
                  <c:v>1.58867186</c:v>
                </c:pt>
                <c:pt idx="728">
                  <c:v>1.63164061</c:v>
                </c:pt>
                <c:pt idx="729">
                  <c:v>1.67460936</c:v>
                </c:pt>
                <c:pt idx="730">
                  <c:v>1.71562499</c:v>
                </c:pt>
                <c:pt idx="731">
                  <c:v>1.75273436</c:v>
                </c:pt>
                <c:pt idx="732">
                  <c:v>1.78984374</c:v>
                </c:pt>
                <c:pt idx="733">
                  <c:v>1.82304686</c:v>
                </c:pt>
                <c:pt idx="734">
                  <c:v>1.85234374</c:v>
                </c:pt>
                <c:pt idx="735">
                  <c:v>1.88164061</c:v>
                </c:pt>
                <c:pt idx="736">
                  <c:v>1.90507811</c:v>
                </c:pt>
                <c:pt idx="737">
                  <c:v>1.92460936</c:v>
                </c:pt>
                <c:pt idx="738">
                  <c:v>1.95390624</c:v>
                </c:pt>
                <c:pt idx="739">
                  <c:v>1.97343749</c:v>
                </c:pt>
                <c:pt idx="740">
                  <c:v>1.98906249</c:v>
                </c:pt>
                <c:pt idx="741">
                  <c:v>2.0027343599999998</c:v>
                </c:pt>
                <c:pt idx="742">
                  <c:v>2.0124999899999998</c:v>
                </c:pt>
                <c:pt idx="743">
                  <c:v>2.0203124899999998</c:v>
                </c:pt>
                <c:pt idx="744">
                  <c:v>2.0281249899999998</c:v>
                </c:pt>
                <c:pt idx="745">
                  <c:v>2.0320312399999998</c:v>
                </c:pt>
                <c:pt idx="746">
                  <c:v>2.0339843599999998</c:v>
                </c:pt>
                <c:pt idx="747">
                  <c:v>2.0339843599999998</c:v>
                </c:pt>
                <c:pt idx="748">
                  <c:v>2.0300781099999998</c:v>
                </c:pt>
                <c:pt idx="749">
                  <c:v>2.0261718599999998</c:v>
                </c:pt>
                <c:pt idx="750">
                  <c:v>2.0183593599999998</c:v>
                </c:pt>
                <c:pt idx="751">
                  <c:v>2.0085937399999998</c:v>
                </c:pt>
                <c:pt idx="752">
                  <c:v>1.99882811</c:v>
                </c:pt>
                <c:pt idx="753">
                  <c:v>1.98320311</c:v>
                </c:pt>
                <c:pt idx="754">
                  <c:v>1.96757811</c:v>
                </c:pt>
                <c:pt idx="755">
                  <c:v>1.94414061</c:v>
                </c:pt>
                <c:pt idx="756">
                  <c:v>1.91679686</c:v>
                </c:pt>
                <c:pt idx="757">
                  <c:v>1.89921874</c:v>
                </c:pt>
                <c:pt idx="758">
                  <c:v>1.87187499</c:v>
                </c:pt>
                <c:pt idx="759">
                  <c:v>1.84257811</c:v>
                </c:pt>
                <c:pt idx="760">
                  <c:v>1.81328124</c:v>
                </c:pt>
                <c:pt idx="761">
                  <c:v>1.78007811</c:v>
                </c:pt>
                <c:pt idx="762">
                  <c:v>1.73906249</c:v>
                </c:pt>
                <c:pt idx="763">
                  <c:v>1.70390624</c:v>
                </c:pt>
                <c:pt idx="764">
                  <c:v>1.66093749</c:v>
                </c:pt>
                <c:pt idx="765">
                  <c:v>1.61796874</c:v>
                </c:pt>
                <c:pt idx="766">
                  <c:v>1.57109374</c:v>
                </c:pt>
                <c:pt idx="767">
                  <c:v>1.52421874</c:v>
                </c:pt>
                <c:pt idx="768">
                  <c:v>1.47734374</c:v>
                </c:pt>
                <c:pt idx="769">
                  <c:v>1.42851561</c:v>
                </c:pt>
                <c:pt idx="770">
                  <c:v>1.37382811</c:v>
                </c:pt>
                <c:pt idx="771">
                  <c:v>1.32109374</c:v>
                </c:pt>
                <c:pt idx="772">
                  <c:v>1.26445311</c:v>
                </c:pt>
                <c:pt idx="773">
                  <c:v>1.20585936</c:v>
                </c:pt>
                <c:pt idx="774">
                  <c:v>1.14921874</c:v>
                </c:pt>
                <c:pt idx="775">
                  <c:v>1.09062499</c:v>
                </c:pt>
                <c:pt idx="776">
                  <c:v>1.03007811</c:v>
                </c:pt>
                <c:pt idx="777">
                  <c:v>0.96757811000000005</c:v>
                </c:pt>
                <c:pt idx="778">
                  <c:v>0.90117186000000005</c:v>
                </c:pt>
                <c:pt idx="779">
                  <c:v>0.83476561000000005</c:v>
                </c:pt>
                <c:pt idx="780">
                  <c:v>0.77031249000000002</c:v>
                </c:pt>
                <c:pt idx="781">
                  <c:v>0.69999999000000002</c:v>
                </c:pt>
                <c:pt idx="782">
                  <c:v>0.63164061000000005</c:v>
                </c:pt>
                <c:pt idx="783">
                  <c:v>0.55937499000000002</c:v>
                </c:pt>
                <c:pt idx="784">
                  <c:v>0.48515624000000002</c:v>
                </c:pt>
                <c:pt idx="785">
                  <c:v>0.40898435999999999</c:v>
                </c:pt>
                <c:pt idx="786">
                  <c:v>0.33671874000000002</c:v>
                </c:pt>
                <c:pt idx="787">
                  <c:v>0.26054685999999999</c:v>
                </c:pt>
                <c:pt idx="788">
                  <c:v>0.18632810999999999</c:v>
                </c:pt>
                <c:pt idx="789">
                  <c:v>0.11210936000000001</c:v>
                </c:pt>
                <c:pt idx="790">
                  <c:v>3.3984359999999998E-2</c:v>
                </c:pt>
                <c:pt idx="791">
                  <c:v>-4.4140640000000002E-2</c:v>
                </c:pt>
                <c:pt idx="792">
                  <c:v>-0.12031251</c:v>
                </c:pt>
                <c:pt idx="793">
                  <c:v>-0.20039064000000001</c:v>
                </c:pt>
                <c:pt idx="794">
                  <c:v>-0.27851564000000001</c:v>
                </c:pt>
                <c:pt idx="795">
                  <c:v>-0.35468750999999998</c:v>
                </c:pt>
                <c:pt idx="796">
                  <c:v>-0.42890625999999998</c:v>
                </c:pt>
                <c:pt idx="797">
                  <c:v>-0.50312500999999998</c:v>
                </c:pt>
                <c:pt idx="798">
                  <c:v>-0.57929688999999995</c:v>
                </c:pt>
                <c:pt idx="799">
                  <c:v>-0.65937500999999998</c:v>
                </c:pt>
                <c:pt idx="800">
                  <c:v>-0.74140625999999998</c:v>
                </c:pt>
                <c:pt idx="801">
                  <c:v>-0.81757813999999995</c:v>
                </c:pt>
                <c:pt idx="802">
                  <c:v>-0.89375000999999998</c:v>
                </c:pt>
                <c:pt idx="803">
                  <c:v>-0.97187500999999998</c:v>
                </c:pt>
                <c:pt idx="804">
                  <c:v>-1.04804689</c:v>
                </c:pt>
                <c:pt idx="805">
                  <c:v>-1.12226564</c:v>
                </c:pt>
                <c:pt idx="806">
                  <c:v>-1.19843751</c:v>
                </c:pt>
                <c:pt idx="807">
                  <c:v>-1.27070314</c:v>
                </c:pt>
                <c:pt idx="808">
                  <c:v>-1.34687501</c:v>
                </c:pt>
                <c:pt idx="809">
                  <c:v>-1.42304689</c:v>
                </c:pt>
                <c:pt idx="810">
                  <c:v>-1.49726564</c:v>
                </c:pt>
                <c:pt idx="811">
                  <c:v>-1.56757814</c:v>
                </c:pt>
                <c:pt idx="812">
                  <c:v>-1.63789064</c:v>
                </c:pt>
                <c:pt idx="813">
                  <c:v>-1.70625001</c:v>
                </c:pt>
                <c:pt idx="814">
                  <c:v>-1.77265626</c:v>
                </c:pt>
                <c:pt idx="815">
                  <c:v>-1.83906251</c:v>
                </c:pt>
                <c:pt idx="816">
                  <c:v>-1.90156251</c:v>
                </c:pt>
                <c:pt idx="817">
                  <c:v>-1.96406251</c:v>
                </c:pt>
                <c:pt idx="818">
                  <c:v>-2.0226562600000002</c:v>
                </c:pt>
                <c:pt idx="819">
                  <c:v>-2.0832031400000002</c:v>
                </c:pt>
                <c:pt idx="820">
                  <c:v>-2.1437500100000002</c:v>
                </c:pt>
                <c:pt idx="821">
                  <c:v>-2.2003906400000002</c:v>
                </c:pt>
                <c:pt idx="822">
                  <c:v>-2.2550781400000002</c:v>
                </c:pt>
                <c:pt idx="823">
                  <c:v>-2.3078125100000002</c:v>
                </c:pt>
                <c:pt idx="824">
                  <c:v>-2.3585937600000002</c:v>
                </c:pt>
                <c:pt idx="825">
                  <c:v>-2.4074218900000002</c:v>
                </c:pt>
                <c:pt idx="826">
                  <c:v>-2.4542968900000002</c:v>
                </c:pt>
                <c:pt idx="827">
                  <c:v>-2.5011718900000002</c:v>
                </c:pt>
                <c:pt idx="828">
                  <c:v>-2.5460937600000002</c:v>
                </c:pt>
                <c:pt idx="829">
                  <c:v>-2.5910156400000002</c:v>
                </c:pt>
                <c:pt idx="830">
                  <c:v>-2.6300781400000002</c:v>
                </c:pt>
                <c:pt idx="831">
                  <c:v>-2.6632812600000002</c:v>
                </c:pt>
                <c:pt idx="832">
                  <c:v>-2.7023437600000002</c:v>
                </c:pt>
                <c:pt idx="833">
                  <c:v>-2.7335937600000002</c:v>
                </c:pt>
                <c:pt idx="834">
                  <c:v>-2.7648437600000002</c:v>
                </c:pt>
                <c:pt idx="835">
                  <c:v>-2.7941406400000002</c:v>
                </c:pt>
                <c:pt idx="836">
                  <c:v>-2.8195312600000002</c:v>
                </c:pt>
                <c:pt idx="837">
                  <c:v>-2.8390625100000002</c:v>
                </c:pt>
                <c:pt idx="838">
                  <c:v>-2.8644531400000002</c:v>
                </c:pt>
                <c:pt idx="839">
                  <c:v>-2.8820312600000002</c:v>
                </c:pt>
                <c:pt idx="840">
                  <c:v>-2.8996093900000002</c:v>
                </c:pt>
                <c:pt idx="841">
                  <c:v>-2.9132812600000002</c:v>
                </c:pt>
                <c:pt idx="842">
                  <c:v>-2.9230468900000002</c:v>
                </c:pt>
                <c:pt idx="843">
                  <c:v>-2.9308593900000002</c:v>
                </c:pt>
                <c:pt idx="844">
                  <c:v>-2.9386718900000002</c:v>
                </c:pt>
                <c:pt idx="845">
                  <c:v>-2.9425781400000002</c:v>
                </c:pt>
                <c:pt idx="846">
                  <c:v>-2.9445312600000002</c:v>
                </c:pt>
                <c:pt idx="847">
                  <c:v>-2.9445312600000002</c:v>
                </c:pt>
                <c:pt idx="848">
                  <c:v>-2.9425781400000002</c:v>
                </c:pt>
                <c:pt idx="849">
                  <c:v>-2.9367187600000002</c:v>
                </c:pt>
                <c:pt idx="850">
                  <c:v>-2.9289062600000002</c:v>
                </c:pt>
                <c:pt idx="851">
                  <c:v>-2.9191406400000002</c:v>
                </c:pt>
                <c:pt idx="852">
                  <c:v>-2.9093750100000002</c:v>
                </c:pt>
                <c:pt idx="853">
                  <c:v>-2.8937500100000002</c:v>
                </c:pt>
                <c:pt idx="854">
                  <c:v>-2.8761718900000002</c:v>
                </c:pt>
                <c:pt idx="855">
                  <c:v>-2.8566406400000002</c:v>
                </c:pt>
                <c:pt idx="856">
                  <c:v>-2.8312500100000002</c:v>
                </c:pt>
                <c:pt idx="857">
                  <c:v>-2.8136718900000002</c:v>
                </c:pt>
                <c:pt idx="858">
                  <c:v>-2.7863281400000002</c:v>
                </c:pt>
                <c:pt idx="859">
                  <c:v>-2.7531250100000002</c:v>
                </c:pt>
                <c:pt idx="860">
                  <c:v>-2.7238281400000002</c:v>
                </c:pt>
                <c:pt idx="861">
                  <c:v>-2.6906250100000002</c:v>
                </c:pt>
                <c:pt idx="862">
                  <c:v>-2.6515625100000002</c:v>
                </c:pt>
                <c:pt idx="863">
                  <c:v>-2.6183593900000002</c:v>
                </c:pt>
                <c:pt idx="864">
                  <c:v>-2.5753906400000002</c:v>
                </c:pt>
                <c:pt idx="865">
                  <c:v>-2.5324218900000002</c:v>
                </c:pt>
                <c:pt idx="866">
                  <c:v>-2.4855468900000002</c:v>
                </c:pt>
                <c:pt idx="867">
                  <c:v>-2.4386718900000002</c:v>
                </c:pt>
                <c:pt idx="868">
                  <c:v>-2.3898437600000002</c:v>
                </c:pt>
                <c:pt idx="869">
                  <c:v>-2.3429687600000002</c:v>
                </c:pt>
                <c:pt idx="870">
                  <c:v>-2.2902343900000002</c:v>
                </c:pt>
                <c:pt idx="871">
                  <c:v>-2.2375000100000002</c:v>
                </c:pt>
                <c:pt idx="872">
                  <c:v>-2.1808593900000002</c:v>
                </c:pt>
                <c:pt idx="873">
                  <c:v>-2.1222656400000002</c:v>
                </c:pt>
                <c:pt idx="874">
                  <c:v>-2.0636718900000002</c:v>
                </c:pt>
                <c:pt idx="875">
                  <c:v>-2.0031250100000002</c:v>
                </c:pt>
                <c:pt idx="876">
                  <c:v>-1.94257814</c:v>
                </c:pt>
                <c:pt idx="877">
                  <c:v>-1.88203126</c:v>
                </c:pt>
                <c:pt idx="878">
                  <c:v>-1.81757814</c:v>
                </c:pt>
                <c:pt idx="879">
                  <c:v>-1.74921876</c:v>
                </c:pt>
                <c:pt idx="880">
                  <c:v>-1.68281251</c:v>
                </c:pt>
                <c:pt idx="881">
                  <c:v>-1.61445314</c:v>
                </c:pt>
                <c:pt idx="882">
                  <c:v>-1.54414064</c:v>
                </c:pt>
                <c:pt idx="883">
                  <c:v>-1.47187501</c:v>
                </c:pt>
                <c:pt idx="884">
                  <c:v>-1.39765626</c:v>
                </c:pt>
                <c:pt idx="885">
                  <c:v>-1.32148439</c:v>
                </c:pt>
                <c:pt idx="886">
                  <c:v>-1.24726564</c:v>
                </c:pt>
                <c:pt idx="887">
                  <c:v>-1.17304689</c:v>
                </c:pt>
                <c:pt idx="888">
                  <c:v>-1.09687501</c:v>
                </c:pt>
                <c:pt idx="889">
                  <c:v>-1.02265626</c:v>
                </c:pt>
                <c:pt idx="890">
                  <c:v>-0.94648438999999995</c:v>
                </c:pt>
                <c:pt idx="891">
                  <c:v>-0.86835938999999995</c:v>
                </c:pt>
                <c:pt idx="892">
                  <c:v>-0.79218750999999998</c:v>
                </c:pt>
                <c:pt idx="893">
                  <c:v>-0.71406250999999998</c:v>
                </c:pt>
                <c:pt idx="894">
                  <c:v>-0.63203125999999998</c:v>
                </c:pt>
                <c:pt idx="895">
                  <c:v>-0.55390625999999998</c:v>
                </c:pt>
                <c:pt idx="896">
                  <c:v>-0.47773439000000001</c:v>
                </c:pt>
                <c:pt idx="897">
                  <c:v>-0.40546875999999998</c:v>
                </c:pt>
                <c:pt idx="898">
                  <c:v>-0.32929689000000001</c:v>
                </c:pt>
                <c:pt idx="899">
                  <c:v>-0.25312500999999998</c:v>
                </c:pt>
                <c:pt idx="900">
                  <c:v>-0.17304689000000001</c:v>
                </c:pt>
                <c:pt idx="901">
                  <c:v>-9.4921889999999995E-2</c:v>
                </c:pt>
                <c:pt idx="902">
                  <c:v>-1.8750010000000001E-2</c:v>
                </c:pt>
                <c:pt idx="903">
                  <c:v>6.1328109999999998E-2</c:v>
                </c:pt>
                <c:pt idx="904">
                  <c:v>0.13749998999999999</c:v>
                </c:pt>
                <c:pt idx="905">
                  <c:v>0.20976560999999999</c:v>
                </c:pt>
                <c:pt idx="906">
                  <c:v>0.28593749000000002</c:v>
                </c:pt>
                <c:pt idx="907">
                  <c:v>0.36015624000000002</c:v>
                </c:pt>
                <c:pt idx="908">
                  <c:v>0.43437499000000002</c:v>
                </c:pt>
                <c:pt idx="909">
                  <c:v>0.51054686000000005</c:v>
                </c:pt>
                <c:pt idx="910">
                  <c:v>0.58281249000000002</c:v>
                </c:pt>
                <c:pt idx="911">
                  <c:v>0.65507811000000005</c:v>
                </c:pt>
                <c:pt idx="912">
                  <c:v>0.72343749000000002</c:v>
                </c:pt>
                <c:pt idx="913">
                  <c:v>0.79179686000000005</c:v>
                </c:pt>
                <c:pt idx="914">
                  <c:v>0.85624999000000002</c:v>
                </c:pt>
                <c:pt idx="915">
                  <c:v>0.92460936000000005</c:v>
                </c:pt>
                <c:pt idx="916">
                  <c:v>0.98710936000000005</c:v>
                </c:pt>
                <c:pt idx="917">
                  <c:v>1.05156249</c:v>
                </c:pt>
                <c:pt idx="918">
                  <c:v>1.11015624</c:v>
                </c:pt>
                <c:pt idx="919">
                  <c:v>1.16679686</c:v>
                </c:pt>
                <c:pt idx="920">
                  <c:v>1.22734374</c:v>
                </c:pt>
                <c:pt idx="921">
                  <c:v>1.28398436</c:v>
                </c:pt>
                <c:pt idx="922">
                  <c:v>1.34062499</c:v>
                </c:pt>
                <c:pt idx="923">
                  <c:v>1.39140624</c:v>
                </c:pt>
                <c:pt idx="924">
                  <c:v>1.44414061</c:v>
                </c:pt>
                <c:pt idx="925">
                  <c:v>1.49296874</c:v>
                </c:pt>
                <c:pt idx="926">
                  <c:v>1.53789061</c:v>
                </c:pt>
                <c:pt idx="927">
                  <c:v>1.58671874</c:v>
                </c:pt>
                <c:pt idx="928">
                  <c:v>1.63164061</c:v>
                </c:pt>
                <c:pt idx="929">
                  <c:v>1.67460936</c:v>
                </c:pt>
                <c:pt idx="930">
                  <c:v>1.71562499</c:v>
                </c:pt>
                <c:pt idx="931">
                  <c:v>1.75273436</c:v>
                </c:pt>
                <c:pt idx="932">
                  <c:v>1.78984374</c:v>
                </c:pt>
                <c:pt idx="933">
                  <c:v>1.82304686</c:v>
                </c:pt>
                <c:pt idx="934">
                  <c:v>1.85234374</c:v>
                </c:pt>
                <c:pt idx="935">
                  <c:v>1.87968749</c:v>
                </c:pt>
                <c:pt idx="936">
                  <c:v>1.90507811</c:v>
                </c:pt>
                <c:pt idx="937">
                  <c:v>1.92460936</c:v>
                </c:pt>
                <c:pt idx="938">
                  <c:v>1.95390624</c:v>
                </c:pt>
                <c:pt idx="939">
                  <c:v>1.97343749</c:v>
                </c:pt>
                <c:pt idx="940">
                  <c:v>1.98906249</c:v>
                </c:pt>
                <c:pt idx="941">
                  <c:v>2.0007812399999998</c:v>
                </c:pt>
                <c:pt idx="942">
                  <c:v>2.0105468599999998</c:v>
                </c:pt>
                <c:pt idx="943">
                  <c:v>2.0203124899999998</c:v>
                </c:pt>
                <c:pt idx="944">
                  <c:v>2.0261718599999998</c:v>
                </c:pt>
                <c:pt idx="945">
                  <c:v>2.0320312399999998</c:v>
                </c:pt>
                <c:pt idx="946">
                  <c:v>2.0339843599999998</c:v>
                </c:pt>
                <c:pt idx="947">
                  <c:v>2.0339843599999998</c:v>
                </c:pt>
                <c:pt idx="948">
                  <c:v>2.0300781099999998</c:v>
                </c:pt>
                <c:pt idx="949">
                  <c:v>2.0261718599999998</c:v>
                </c:pt>
                <c:pt idx="950">
                  <c:v>2.0183593599999998</c:v>
                </c:pt>
                <c:pt idx="951">
                  <c:v>2.0085937399999998</c:v>
                </c:pt>
                <c:pt idx="952">
                  <c:v>1.99882811</c:v>
                </c:pt>
                <c:pt idx="953">
                  <c:v>1.98320311</c:v>
                </c:pt>
                <c:pt idx="954">
                  <c:v>1.96757811</c:v>
                </c:pt>
                <c:pt idx="955">
                  <c:v>1.94414061</c:v>
                </c:pt>
                <c:pt idx="956">
                  <c:v>1.91679686</c:v>
                </c:pt>
                <c:pt idx="957">
                  <c:v>1.89921874</c:v>
                </c:pt>
                <c:pt idx="958">
                  <c:v>1.87187499</c:v>
                </c:pt>
                <c:pt idx="959">
                  <c:v>1.84257811</c:v>
                </c:pt>
                <c:pt idx="960">
                  <c:v>1.81328124</c:v>
                </c:pt>
                <c:pt idx="961">
                  <c:v>1.78007811</c:v>
                </c:pt>
                <c:pt idx="962">
                  <c:v>1.73906249</c:v>
                </c:pt>
                <c:pt idx="963">
                  <c:v>1.70195311</c:v>
                </c:pt>
                <c:pt idx="964">
                  <c:v>1.66093749</c:v>
                </c:pt>
                <c:pt idx="965">
                  <c:v>1.61796874</c:v>
                </c:pt>
                <c:pt idx="966">
                  <c:v>1.57109374</c:v>
                </c:pt>
                <c:pt idx="967">
                  <c:v>1.52421874</c:v>
                </c:pt>
                <c:pt idx="968">
                  <c:v>1.47734374</c:v>
                </c:pt>
                <c:pt idx="969">
                  <c:v>1.42851561</c:v>
                </c:pt>
                <c:pt idx="970">
                  <c:v>1.37382811</c:v>
                </c:pt>
                <c:pt idx="971">
                  <c:v>1.32109374</c:v>
                </c:pt>
                <c:pt idx="972">
                  <c:v>1.26445311</c:v>
                </c:pt>
                <c:pt idx="973">
                  <c:v>1.20585936</c:v>
                </c:pt>
                <c:pt idx="974">
                  <c:v>1.14921874</c:v>
                </c:pt>
                <c:pt idx="975">
                  <c:v>1.09062499</c:v>
                </c:pt>
                <c:pt idx="976">
                  <c:v>1.03007811</c:v>
                </c:pt>
                <c:pt idx="977">
                  <c:v>0.96757811000000005</c:v>
                </c:pt>
                <c:pt idx="978">
                  <c:v>0.90117186000000005</c:v>
                </c:pt>
                <c:pt idx="979">
                  <c:v>0.83476561000000005</c:v>
                </c:pt>
                <c:pt idx="980">
                  <c:v>0.77031249000000002</c:v>
                </c:pt>
                <c:pt idx="981">
                  <c:v>0.69999999000000002</c:v>
                </c:pt>
                <c:pt idx="982">
                  <c:v>0.62968749000000002</c:v>
                </c:pt>
                <c:pt idx="983">
                  <c:v>0.55937499000000002</c:v>
                </c:pt>
                <c:pt idx="984">
                  <c:v>0.48515624000000002</c:v>
                </c:pt>
                <c:pt idx="985">
                  <c:v>0.40898435999999999</c:v>
                </c:pt>
                <c:pt idx="986">
                  <c:v>0.33671874000000002</c:v>
                </c:pt>
                <c:pt idx="987">
                  <c:v>0.26054685999999999</c:v>
                </c:pt>
                <c:pt idx="988">
                  <c:v>0.18632810999999999</c:v>
                </c:pt>
                <c:pt idx="989">
                  <c:v>0.11210936000000001</c:v>
                </c:pt>
                <c:pt idx="990">
                  <c:v>3.3984359999999998E-2</c:v>
                </c:pt>
                <c:pt idx="991">
                  <c:v>-4.4140640000000002E-2</c:v>
                </c:pt>
                <c:pt idx="992">
                  <c:v>-0.12031251</c:v>
                </c:pt>
                <c:pt idx="993">
                  <c:v>-0.20039064000000001</c:v>
                </c:pt>
                <c:pt idx="994">
                  <c:v>-0.27851564000000001</c:v>
                </c:pt>
                <c:pt idx="995">
                  <c:v>-0.35468750999999998</c:v>
                </c:pt>
                <c:pt idx="996">
                  <c:v>-0.42890625999999998</c:v>
                </c:pt>
                <c:pt idx="997">
                  <c:v>-0.50312500999999998</c:v>
                </c:pt>
                <c:pt idx="998">
                  <c:v>-0.57929688999999995</c:v>
                </c:pt>
                <c:pt idx="999">
                  <c:v>-0.65937500999999998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'5v'!$W$3:$W$1002</c:f>
              <c:numCache>
                <c:formatCode>0.00E+00</c:formatCode>
                <c:ptCount val="1000"/>
                <c:pt idx="0">
                  <c:v>0.79570311000000005</c:v>
                </c:pt>
                <c:pt idx="1">
                  <c:v>0.79374999000000002</c:v>
                </c:pt>
                <c:pt idx="2">
                  <c:v>0.78984374000000002</c:v>
                </c:pt>
                <c:pt idx="3">
                  <c:v>0.78789061000000005</c:v>
                </c:pt>
                <c:pt idx="4">
                  <c:v>0.78593749000000002</c:v>
                </c:pt>
                <c:pt idx="5">
                  <c:v>0.78203124000000002</c:v>
                </c:pt>
                <c:pt idx="6">
                  <c:v>0.78007811000000005</c:v>
                </c:pt>
                <c:pt idx="7">
                  <c:v>0.77812499000000002</c:v>
                </c:pt>
                <c:pt idx="8">
                  <c:v>0.77617186000000005</c:v>
                </c:pt>
                <c:pt idx="9">
                  <c:v>0.77421874000000002</c:v>
                </c:pt>
                <c:pt idx="10">
                  <c:v>0.77226561000000005</c:v>
                </c:pt>
                <c:pt idx="11">
                  <c:v>0.77031249000000002</c:v>
                </c:pt>
                <c:pt idx="12">
                  <c:v>0.76835936000000005</c:v>
                </c:pt>
                <c:pt idx="13">
                  <c:v>0.76835936000000005</c:v>
                </c:pt>
                <c:pt idx="14">
                  <c:v>0.76640624000000002</c:v>
                </c:pt>
                <c:pt idx="15">
                  <c:v>0.76640624000000002</c:v>
                </c:pt>
                <c:pt idx="16">
                  <c:v>0.76445311000000005</c:v>
                </c:pt>
                <c:pt idx="17">
                  <c:v>0.76445311000000005</c:v>
                </c:pt>
                <c:pt idx="18">
                  <c:v>0.76445311000000005</c:v>
                </c:pt>
                <c:pt idx="19">
                  <c:v>0.76249999000000002</c:v>
                </c:pt>
                <c:pt idx="20">
                  <c:v>0.76249999000000002</c:v>
                </c:pt>
                <c:pt idx="21">
                  <c:v>0.76249999000000002</c:v>
                </c:pt>
                <c:pt idx="22">
                  <c:v>0.76445311000000005</c:v>
                </c:pt>
                <c:pt idx="23">
                  <c:v>0.76445311000000005</c:v>
                </c:pt>
                <c:pt idx="24">
                  <c:v>0.76445311000000005</c:v>
                </c:pt>
                <c:pt idx="25">
                  <c:v>0.76640624000000002</c:v>
                </c:pt>
                <c:pt idx="26">
                  <c:v>0.76835936000000005</c:v>
                </c:pt>
                <c:pt idx="27">
                  <c:v>0.76835936000000005</c:v>
                </c:pt>
                <c:pt idx="28">
                  <c:v>0.77031249000000002</c:v>
                </c:pt>
                <c:pt idx="29">
                  <c:v>0.77226561000000005</c:v>
                </c:pt>
                <c:pt idx="30">
                  <c:v>0.77421874000000002</c:v>
                </c:pt>
                <c:pt idx="31">
                  <c:v>0.77617186000000005</c:v>
                </c:pt>
                <c:pt idx="32">
                  <c:v>0.77812499000000002</c:v>
                </c:pt>
                <c:pt idx="33">
                  <c:v>0.77812499000000002</c:v>
                </c:pt>
                <c:pt idx="34">
                  <c:v>0.78007811000000005</c:v>
                </c:pt>
                <c:pt idx="35">
                  <c:v>0.78203124000000002</c:v>
                </c:pt>
                <c:pt idx="36">
                  <c:v>0.78203124000000002</c:v>
                </c:pt>
                <c:pt idx="37">
                  <c:v>0.78398436000000005</c:v>
                </c:pt>
                <c:pt idx="38">
                  <c:v>0.78398436000000005</c:v>
                </c:pt>
                <c:pt idx="39">
                  <c:v>0.78593749000000002</c:v>
                </c:pt>
                <c:pt idx="40">
                  <c:v>0.78789061000000005</c:v>
                </c:pt>
                <c:pt idx="41">
                  <c:v>0.78984374000000002</c:v>
                </c:pt>
                <c:pt idx="42">
                  <c:v>0.79179686000000005</c:v>
                </c:pt>
                <c:pt idx="43">
                  <c:v>0.79570311000000005</c:v>
                </c:pt>
                <c:pt idx="44">
                  <c:v>0.79765624000000002</c:v>
                </c:pt>
                <c:pt idx="45">
                  <c:v>0.80156249000000002</c:v>
                </c:pt>
                <c:pt idx="46">
                  <c:v>0.80546874000000002</c:v>
                </c:pt>
                <c:pt idx="47">
                  <c:v>0.80742186000000005</c:v>
                </c:pt>
                <c:pt idx="48">
                  <c:v>0.81132811000000005</c:v>
                </c:pt>
                <c:pt idx="49">
                  <c:v>0.81523436000000005</c:v>
                </c:pt>
                <c:pt idx="50">
                  <c:v>0.81914061000000005</c:v>
                </c:pt>
                <c:pt idx="51">
                  <c:v>0.82304686000000005</c:v>
                </c:pt>
                <c:pt idx="52">
                  <c:v>0.82499999000000002</c:v>
                </c:pt>
                <c:pt idx="53">
                  <c:v>0.82890624000000002</c:v>
                </c:pt>
                <c:pt idx="54">
                  <c:v>0.83085936000000005</c:v>
                </c:pt>
                <c:pt idx="55">
                  <c:v>0.83476561000000005</c:v>
                </c:pt>
                <c:pt idx="56">
                  <c:v>0.83671874000000002</c:v>
                </c:pt>
                <c:pt idx="57">
                  <c:v>0.83867186000000005</c:v>
                </c:pt>
                <c:pt idx="58">
                  <c:v>0.84257811000000005</c:v>
                </c:pt>
                <c:pt idx="59">
                  <c:v>0.84648436000000005</c:v>
                </c:pt>
                <c:pt idx="60">
                  <c:v>0.84843749000000002</c:v>
                </c:pt>
                <c:pt idx="61">
                  <c:v>0.85429686000000005</c:v>
                </c:pt>
                <c:pt idx="62">
                  <c:v>0.85820311000000005</c:v>
                </c:pt>
                <c:pt idx="63">
                  <c:v>0.86210936000000005</c:v>
                </c:pt>
                <c:pt idx="64">
                  <c:v>0.86796874000000002</c:v>
                </c:pt>
                <c:pt idx="65">
                  <c:v>0.87382811000000005</c:v>
                </c:pt>
                <c:pt idx="66">
                  <c:v>0.87773436000000005</c:v>
                </c:pt>
                <c:pt idx="67">
                  <c:v>0.88359374000000002</c:v>
                </c:pt>
                <c:pt idx="68">
                  <c:v>0.88945311000000005</c:v>
                </c:pt>
                <c:pt idx="69">
                  <c:v>0.89531249000000002</c:v>
                </c:pt>
                <c:pt idx="70">
                  <c:v>0.89921874000000002</c:v>
                </c:pt>
                <c:pt idx="71">
                  <c:v>0.90312499000000002</c:v>
                </c:pt>
                <c:pt idx="72">
                  <c:v>0.90703124000000002</c:v>
                </c:pt>
                <c:pt idx="73">
                  <c:v>0.90898436000000005</c:v>
                </c:pt>
                <c:pt idx="74">
                  <c:v>0.91289061000000005</c:v>
                </c:pt>
                <c:pt idx="75">
                  <c:v>0.91289061000000005</c:v>
                </c:pt>
                <c:pt idx="76">
                  <c:v>0.91484374000000002</c:v>
                </c:pt>
                <c:pt idx="77">
                  <c:v>0.91679686000000005</c:v>
                </c:pt>
                <c:pt idx="78">
                  <c:v>0.91874999000000002</c:v>
                </c:pt>
                <c:pt idx="79">
                  <c:v>0.92070311000000005</c:v>
                </c:pt>
                <c:pt idx="80">
                  <c:v>0.92265624000000002</c:v>
                </c:pt>
                <c:pt idx="81">
                  <c:v>0.92460936000000005</c:v>
                </c:pt>
                <c:pt idx="82">
                  <c:v>0.92656249000000002</c:v>
                </c:pt>
                <c:pt idx="83">
                  <c:v>0.93046874000000002</c:v>
                </c:pt>
                <c:pt idx="84">
                  <c:v>0.93437499000000002</c:v>
                </c:pt>
                <c:pt idx="85">
                  <c:v>0.93632811000000005</c:v>
                </c:pt>
                <c:pt idx="86">
                  <c:v>0.94023436000000005</c:v>
                </c:pt>
                <c:pt idx="87">
                  <c:v>0.94414061000000005</c:v>
                </c:pt>
                <c:pt idx="88">
                  <c:v>0.94804686000000005</c:v>
                </c:pt>
                <c:pt idx="89">
                  <c:v>0.95195311000000005</c:v>
                </c:pt>
                <c:pt idx="90">
                  <c:v>0.95585936000000005</c:v>
                </c:pt>
                <c:pt idx="91">
                  <c:v>0.95781249000000002</c:v>
                </c:pt>
                <c:pt idx="92">
                  <c:v>0.96171874000000002</c:v>
                </c:pt>
                <c:pt idx="93">
                  <c:v>0.96367186000000005</c:v>
                </c:pt>
                <c:pt idx="94">
                  <c:v>0.96367186000000005</c:v>
                </c:pt>
                <c:pt idx="95">
                  <c:v>0.96562499000000002</c:v>
                </c:pt>
                <c:pt idx="96">
                  <c:v>0.96757811000000005</c:v>
                </c:pt>
                <c:pt idx="97">
                  <c:v>0.96757811000000005</c:v>
                </c:pt>
                <c:pt idx="98">
                  <c:v>0.96953124000000002</c:v>
                </c:pt>
                <c:pt idx="99">
                  <c:v>0.96953124000000002</c:v>
                </c:pt>
                <c:pt idx="100">
                  <c:v>0.97148436000000005</c:v>
                </c:pt>
                <c:pt idx="101">
                  <c:v>0.97148436000000005</c:v>
                </c:pt>
                <c:pt idx="102">
                  <c:v>0.97343749000000002</c:v>
                </c:pt>
                <c:pt idx="103">
                  <c:v>0.97539061000000005</c:v>
                </c:pt>
                <c:pt idx="104">
                  <c:v>0.97734374000000002</c:v>
                </c:pt>
                <c:pt idx="105">
                  <c:v>0.97929686000000005</c:v>
                </c:pt>
                <c:pt idx="106">
                  <c:v>0.98124999000000002</c:v>
                </c:pt>
                <c:pt idx="107">
                  <c:v>0.98320311000000005</c:v>
                </c:pt>
                <c:pt idx="108">
                  <c:v>0.98710936000000005</c:v>
                </c:pt>
                <c:pt idx="109">
                  <c:v>0.98906249000000002</c:v>
                </c:pt>
                <c:pt idx="110">
                  <c:v>0.98906249000000002</c:v>
                </c:pt>
                <c:pt idx="111">
                  <c:v>0.99101561000000005</c:v>
                </c:pt>
                <c:pt idx="112">
                  <c:v>0.99101561000000005</c:v>
                </c:pt>
                <c:pt idx="113">
                  <c:v>0.99296874000000002</c:v>
                </c:pt>
                <c:pt idx="114">
                  <c:v>0.99296874000000002</c:v>
                </c:pt>
                <c:pt idx="115">
                  <c:v>0.99296874000000002</c:v>
                </c:pt>
                <c:pt idx="116">
                  <c:v>0.99296874000000002</c:v>
                </c:pt>
                <c:pt idx="117">
                  <c:v>0.99296874000000002</c:v>
                </c:pt>
                <c:pt idx="118">
                  <c:v>0.99296874000000002</c:v>
                </c:pt>
                <c:pt idx="119">
                  <c:v>0.99296874000000002</c:v>
                </c:pt>
                <c:pt idx="120">
                  <c:v>0.99296874000000002</c:v>
                </c:pt>
                <c:pt idx="121">
                  <c:v>0.99296874000000002</c:v>
                </c:pt>
                <c:pt idx="122">
                  <c:v>0.99101561000000005</c:v>
                </c:pt>
                <c:pt idx="123">
                  <c:v>0.99101561000000005</c:v>
                </c:pt>
                <c:pt idx="124">
                  <c:v>0.99101561000000005</c:v>
                </c:pt>
                <c:pt idx="125">
                  <c:v>0.99101561000000005</c:v>
                </c:pt>
                <c:pt idx="126">
                  <c:v>0.99101561000000005</c:v>
                </c:pt>
                <c:pt idx="127">
                  <c:v>0.99101561000000005</c:v>
                </c:pt>
                <c:pt idx="128">
                  <c:v>0.99101561000000005</c:v>
                </c:pt>
                <c:pt idx="129">
                  <c:v>0.98906249000000002</c:v>
                </c:pt>
                <c:pt idx="130">
                  <c:v>0.98906249000000002</c:v>
                </c:pt>
                <c:pt idx="131">
                  <c:v>0.98710936000000005</c:v>
                </c:pt>
                <c:pt idx="132">
                  <c:v>0.98710936000000005</c:v>
                </c:pt>
                <c:pt idx="133">
                  <c:v>0.98515624000000002</c:v>
                </c:pt>
                <c:pt idx="134">
                  <c:v>0.98515624000000002</c:v>
                </c:pt>
                <c:pt idx="135">
                  <c:v>0.98320311000000005</c:v>
                </c:pt>
                <c:pt idx="136">
                  <c:v>0.98320311000000005</c:v>
                </c:pt>
                <c:pt idx="137">
                  <c:v>0.98124999000000002</c:v>
                </c:pt>
                <c:pt idx="138">
                  <c:v>0.97929686000000005</c:v>
                </c:pt>
                <c:pt idx="139">
                  <c:v>0.97734374000000002</c:v>
                </c:pt>
                <c:pt idx="140">
                  <c:v>0.97734374000000002</c:v>
                </c:pt>
                <c:pt idx="141">
                  <c:v>0.97539061000000005</c:v>
                </c:pt>
                <c:pt idx="142">
                  <c:v>0.97148436000000005</c:v>
                </c:pt>
                <c:pt idx="143">
                  <c:v>0.96953124000000002</c:v>
                </c:pt>
                <c:pt idx="144">
                  <c:v>0.96757811000000005</c:v>
                </c:pt>
                <c:pt idx="145">
                  <c:v>0.96562499000000002</c:v>
                </c:pt>
                <c:pt idx="146">
                  <c:v>0.96367186000000005</c:v>
                </c:pt>
                <c:pt idx="147">
                  <c:v>0.95976561000000005</c:v>
                </c:pt>
                <c:pt idx="148">
                  <c:v>0.95781249000000002</c:v>
                </c:pt>
                <c:pt idx="149">
                  <c:v>0.95390624000000002</c:v>
                </c:pt>
                <c:pt idx="150">
                  <c:v>0.95195311000000005</c:v>
                </c:pt>
                <c:pt idx="151">
                  <c:v>0.94804686000000005</c:v>
                </c:pt>
                <c:pt idx="152">
                  <c:v>0.94609374000000002</c:v>
                </c:pt>
                <c:pt idx="153">
                  <c:v>0.94414061000000005</c:v>
                </c:pt>
                <c:pt idx="154">
                  <c:v>0.94218749000000002</c:v>
                </c:pt>
                <c:pt idx="155">
                  <c:v>0.94023436000000005</c:v>
                </c:pt>
                <c:pt idx="156">
                  <c:v>0.93828124000000002</c:v>
                </c:pt>
                <c:pt idx="157">
                  <c:v>0.93828124000000002</c:v>
                </c:pt>
                <c:pt idx="158">
                  <c:v>0.93632811000000005</c:v>
                </c:pt>
                <c:pt idx="159">
                  <c:v>0.93242186000000005</c:v>
                </c:pt>
                <c:pt idx="160">
                  <c:v>0.93046874000000002</c:v>
                </c:pt>
                <c:pt idx="161">
                  <c:v>0.92656249000000002</c:v>
                </c:pt>
                <c:pt idx="162">
                  <c:v>0.92460936000000005</c:v>
                </c:pt>
                <c:pt idx="163">
                  <c:v>0.92070311000000005</c:v>
                </c:pt>
                <c:pt idx="164">
                  <c:v>0.91484374000000002</c:v>
                </c:pt>
                <c:pt idx="165">
                  <c:v>0.91093749000000002</c:v>
                </c:pt>
                <c:pt idx="166">
                  <c:v>0.90507811000000005</c:v>
                </c:pt>
                <c:pt idx="167">
                  <c:v>0.89921874000000002</c:v>
                </c:pt>
                <c:pt idx="168">
                  <c:v>0.89531249000000002</c:v>
                </c:pt>
                <c:pt idx="169">
                  <c:v>0.88945311000000005</c:v>
                </c:pt>
                <c:pt idx="170">
                  <c:v>0.88554686000000005</c:v>
                </c:pt>
                <c:pt idx="171">
                  <c:v>0.88164061000000005</c:v>
                </c:pt>
                <c:pt idx="172">
                  <c:v>0.87773436000000005</c:v>
                </c:pt>
                <c:pt idx="173">
                  <c:v>0.87578124000000002</c:v>
                </c:pt>
                <c:pt idx="174">
                  <c:v>0.87382811000000005</c:v>
                </c:pt>
                <c:pt idx="175">
                  <c:v>0.87187499000000002</c:v>
                </c:pt>
                <c:pt idx="176">
                  <c:v>0.87187499000000002</c:v>
                </c:pt>
                <c:pt idx="177">
                  <c:v>0.86992186000000005</c:v>
                </c:pt>
                <c:pt idx="178">
                  <c:v>0.86992186000000005</c:v>
                </c:pt>
                <c:pt idx="179">
                  <c:v>0.86796874000000002</c:v>
                </c:pt>
                <c:pt idx="180">
                  <c:v>0.86601561000000005</c:v>
                </c:pt>
                <c:pt idx="181">
                  <c:v>0.86210936000000005</c:v>
                </c:pt>
                <c:pt idx="182">
                  <c:v>0.85820311000000005</c:v>
                </c:pt>
                <c:pt idx="183">
                  <c:v>0.85624999000000002</c:v>
                </c:pt>
                <c:pt idx="184">
                  <c:v>0.85039061000000005</c:v>
                </c:pt>
                <c:pt idx="185">
                  <c:v>0.84648436000000005</c:v>
                </c:pt>
                <c:pt idx="186">
                  <c:v>0.84257811000000005</c:v>
                </c:pt>
                <c:pt idx="187">
                  <c:v>0.83671874000000002</c:v>
                </c:pt>
                <c:pt idx="188">
                  <c:v>0.83085936000000005</c:v>
                </c:pt>
                <c:pt idx="189">
                  <c:v>0.82695311000000005</c:v>
                </c:pt>
                <c:pt idx="190">
                  <c:v>0.82304686000000005</c:v>
                </c:pt>
                <c:pt idx="191">
                  <c:v>0.81914061000000005</c:v>
                </c:pt>
                <c:pt idx="192">
                  <c:v>0.81523436000000005</c:v>
                </c:pt>
                <c:pt idx="193">
                  <c:v>0.81132811000000005</c:v>
                </c:pt>
                <c:pt idx="194">
                  <c:v>0.80937499000000002</c:v>
                </c:pt>
                <c:pt idx="195">
                  <c:v>0.80742186000000005</c:v>
                </c:pt>
                <c:pt idx="196">
                  <c:v>0.80546874000000002</c:v>
                </c:pt>
                <c:pt idx="197">
                  <c:v>0.80351561000000005</c:v>
                </c:pt>
                <c:pt idx="198">
                  <c:v>0.80156249000000002</c:v>
                </c:pt>
                <c:pt idx="199">
                  <c:v>0.79960936000000005</c:v>
                </c:pt>
                <c:pt idx="200">
                  <c:v>0.79765624000000002</c:v>
                </c:pt>
                <c:pt idx="201">
                  <c:v>0.79570311000000005</c:v>
                </c:pt>
                <c:pt idx="202">
                  <c:v>0.79374999000000002</c:v>
                </c:pt>
                <c:pt idx="203">
                  <c:v>0.78984374000000002</c:v>
                </c:pt>
                <c:pt idx="204">
                  <c:v>0.78593749000000002</c:v>
                </c:pt>
                <c:pt idx="205">
                  <c:v>0.78398436000000005</c:v>
                </c:pt>
                <c:pt idx="206">
                  <c:v>0.78007811000000005</c:v>
                </c:pt>
                <c:pt idx="207">
                  <c:v>0.77617186000000005</c:v>
                </c:pt>
                <c:pt idx="208">
                  <c:v>0.77421874000000002</c:v>
                </c:pt>
                <c:pt idx="209">
                  <c:v>0.77226561000000005</c:v>
                </c:pt>
                <c:pt idx="210">
                  <c:v>0.76835936000000005</c:v>
                </c:pt>
                <c:pt idx="211">
                  <c:v>0.76835936000000005</c:v>
                </c:pt>
                <c:pt idx="212">
                  <c:v>0.76640624000000002</c:v>
                </c:pt>
                <c:pt idx="213">
                  <c:v>0.76640624000000002</c:v>
                </c:pt>
                <c:pt idx="214">
                  <c:v>0.76445311000000005</c:v>
                </c:pt>
                <c:pt idx="215">
                  <c:v>0.76445311000000005</c:v>
                </c:pt>
                <c:pt idx="216">
                  <c:v>0.76445311000000005</c:v>
                </c:pt>
                <c:pt idx="217">
                  <c:v>0.76445311000000005</c:v>
                </c:pt>
                <c:pt idx="218">
                  <c:v>0.76445311000000005</c:v>
                </c:pt>
                <c:pt idx="219">
                  <c:v>0.76445311000000005</c:v>
                </c:pt>
                <c:pt idx="220">
                  <c:v>0.76445311000000005</c:v>
                </c:pt>
                <c:pt idx="221">
                  <c:v>0.76445311000000005</c:v>
                </c:pt>
                <c:pt idx="222">
                  <c:v>0.76445311000000005</c:v>
                </c:pt>
                <c:pt idx="223">
                  <c:v>0.76445311000000005</c:v>
                </c:pt>
                <c:pt idx="224">
                  <c:v>0.76445311000000005</c:v>
                </c:pt>
                <c:pt idx="225">
                  <c:v>0.76445311000000005</c:v>
                </c:pt>
                <c:pt idx="226">
                  <c:v>0.76640624000000002</c:v>
                </c:pt>
                <c:pt idx="227">
                  <c:v>0.76640624000000002</c:v>
                </c:pt>
                <c:pt idx="228">
                  <c:v>0.76835936000000005</c:v>
                </c:pt>
                <c:pt idx="229">
                  <c:v>0.76835936000000005</c:v>
                </c:pt>
                <c:pt idx="230">
                  <c:v>0.77031249000000002</c:v>
                </c:pt>
                <c:pt idx="231">
                  <c:v>0.77226561000000005</c:v>
                </c:pt>
                <c:pt idx="232">
                  <c:v>0.77421874000000002</c:v>
                </c:pt>
                <c:pt idx="233">
                  <c:v>0.77617186000000005</c:v>
                </c:pt>
                <c:pt idx="234">
                  <c:v>0.77812499000000002</c:v>
                </c:pt>
                <c:pt idx="235">
                  <c:v>0.77812499000000002</c:v>
                </c:pt>
                <c:pt idx="236">
                  <c:v>0.78007811000000005</c:v>
                </c:pt>
                <c:pt idx="237">
                  <c:v>0.78203124000000002</c:v>
                </c:pt>
                <c:pt idx="238">
                  <c:v>0.78398436000000005</c:v>
                </c:pt>
                <c:pt idx="239">
                  <c:v>0.78398436000000005</c:v>
                </c:pt>
                <c:pt idx="240">
                  <c:v>0.78593749000000002</c:v>
                </c:pt>
                <c:pt idx="241">
                  <c:v>0.78789061000000005</c:v>
                </c:pt>
                <c:pt idx="242">
                  <c:v>0.78984374000000002</c:v>
                </c:pt>
                <c:pt idx="243">
                  <c:v>0.79374999000000002</c:v>
                </c:pt>
                <c:pt idx="244">
                  <c:v>0.79570311000000005</c:v>
                </c:pt>
                <c:pt idx="245">
                  <c:v>0.79960936000000005</c:v>
                </c:pt>
                <c:pt idx="246">
                  <c:v>0.80156249000000002</c:v>
                </c:pt>
                <c:pt idx="247">
                  <c:v>0.80546874000000002</c:v>
                </c:pt>
                <c:pt idx="248">
                  <c:v>0.80937499000000002</c:v>
                </c:pt>
                <c:pt idx="249">
                  <c:v>0.81328124000000002</c:v>
                </c:pt>
                <c:pt idx="250">
                  <c:v>0.81718749000000002</c:v>
                </c:pt>
                <c:pt idx="251">
                  <c:v>0.82109374000000002</c:v>
                </c:pt>
                <c:pt idx="252">
                  <c:v>0.82499999000000002</c:v>
                </c:pt>
                <c:pt idx="253">
                  <c:v>0.82890624000000002</c:v>
                </c:pt>
                <c:pt idx="254">
                  <c:v>0.83085936000000005</c:v>
                </c:pt>
                <c:pt idx="255">
                  <c:v>0.83281249000000002</c:v>
                </c:pt>
                <c:pt idx="256">
                  <c:v>0.83671874000000002</c:v>
                </c:pt>
                <c:pt idx="257">
                  <c:v>0.83867186000000005</c:v>
                </c:pt>
                <c:pt idx="258">
                  <c:v>0.84062499000000002</c:v>
                </c:pt>
                <c:pt idx="259">
                  <c:v>0.84453124000000002</c:v>
                </c:pt>
                <c:pt idx="260">
                  <c:v>0.84648436000000005</c:v>
                </c:pt>
                <c:pt idx="261">
                  <c:v>0.85039061000000005</c:v>
                </c:pt>
                <c:pt idx="262">
                  <c:v>0.85624999000000002</c:v>
                </c:pt>
                <c:pt idx="263">
                  <c:v>0.86015624000000002</c:v>
                </c:pt>
                <c:pt idx="264">
                  <c:v>0.86601561000000005</c:v>
                </c:pt>
                <c:pt idx="265">
                  <c:v>0.87187499000000002</c:v>
                </c:pt>
                <c:pt idx="266">
                  <c:v>0.87773436000000005</c:v>
                </c:pt>
                <c:pt idx="267">
                  <c:v>0.88359374000000002</c:v>
                </c:pt>
                <c:pt idx="268">
                  <c:v>0.88945311000000005</c:v>
                </c:pt>
                <c:pt idx="269">
                  <c:v>0.89335936000000005</c:v>
                </c:pt>
                <c:pt idx="270">
                  <c:v>0.89921874000000002</c:v>
                </c:pt>
                <c:pt idx="271">
                  <c:v>0.90312499000000002</c:v>
                </c:pt>
                <c:pt idx="272">
                  <c:v>0.90703124000000002</c:v>
                </c:pt>
                <c:pt idx="273">
                  <c:v>0.90898436000000005</c:v>
                </c:pt>
                <c:pt idx="274">
                  <c:v>0.91093749000000002</c:v>
                </c:pt>
                <c:pt idx="275">
                  <c:v>0.91289061000000005</c:v>
                </c:pt>
                <c:pt idx="276">
                  <c:v>0.91484374000000002</c:v>
                </c:pt>
                <c:pt idx="277">
                  <c:v>0.91679686000000005</c:v>
                </c:pt>
                <c:pt idx="278">
                  <c:v>0.91874999000000002</c:v>
                </c:pt>
                <c:pt idx="279">
                  <c:v>0.91874999000000002</c:v>
                </c:pt>
                <c:pt idx="280">
                  <c:v>0.92070311000000005</c:v>
                </c:pt>
                <c:pt idx="281">
                  <c:v>0.92460936000000005</c:v>
                </c:pt>
                <c:pt idx="282">
                  <c:v>0.92656249000000002</c:v>
                </c:pt>
                <c:pt idx="283">
                  <c:v>0.93046874000000002</c:v>
                </c:pt>
                <c:pt idx="284">
                  <c:v>0.93242186000000005</c:v>
                </c:pt>
                <c:pt idx="285">
                  <c:v>0.93632811000000005</c:v>
                </c:pt>
                <c:pt idx="286">
                  <c:v>0.94023436000000005</c:v>
                </c:pt>
                <c:pt idx="287">
                  <c:v>0.94414061000000005</c:v>
                </c:pt>
                <c:pt idx="288">
                  <c:v>0.94804686000000005</c:v>
                </c:pt>
                <c:pt idx="289">
                  <c:v>0.95195311000000005</c:v>
                </c:pt>
                <c:pt idx="290">
                  <c:v>0.95585936000000005</c:v>
                </c:pt>
                <c:pt idx="291">
                  <c:v>0.95976561000000005</c:v>
                </c:pt>
                <c:pt idx="292">
                  <c:v>0.96171874000000002</c:v>
                </c:pt>
                <c:pt idx="293">
                  <c:v>0.96367186000000005</c:v>
                </c:pt>
                <c:pt idx="294">
                  <c:v>0.96562499000000002</c:v>
                </c:pt>
                <c:pt idx="295">
                  <c:v>0.96562499000000002</c:v>
                </c:pt>
                <c:pt idx="296">
                  <c:v>0.96757811000000005</c:v>
                </c:pt>
                <c:pt idx="297">
                  <c:v>0.96757811000000005</c:v>
                </c:pt>
                <c:pt idx="298">
                  <c:v>0.96953124000000002</c:v>
                </c:pt>
                <c:pt idx="299">
                  <c:v>0.96953124000000002</c:v>
                </c:pt>
                <c:pt idx="300">
                  <c:v>0.97148436000000005</c:v>
                </c:pt>
                <c:pt idx="301">
                  <c:v>0.97148436000000005</c:v>
                </c:pt>
                <c:pt idx="302">
                  <c:v>0.97343749000000002</c:v>
                </c:pt>
                <c:pt idx="303">
                  <c:v>0.97539061000000005</c:v>
                </c:pt>
                <c:pt idx="304">
                  <c:v>0.97929686000000005</c:v>
                </c:pt>
                <c:pt idx="305">
                  <c:v>0.98124999000000002</c:v>
                </c:pt>
                <c:pt idx="306">
                  <c:v>0.98320311000000005</c:v>
                </c:pt>
                <c:pt idx="307">
                  <c:v>0.98515624000000002</c:v>
                </c:pt>
                <c:pt idx="308">
                  <c:v>0.98710936000000005</c:v>
                </c:pt>
                <c:pt idx="309">
                  <c:v>0.98906249000000002</c:v>
                </c:pt>
                <c:pt idx="310">
                  <c:v>0.99101561000000005</c:v>
                </c:pt>
                <c:pt idx="311">
                  <c:v>0.99101561000000005</c:v>
                </c:pt>
                <c:pt idx="312">
                  <c:v>0.99296874000000002</c:v>
                </c:pt>
                <c:pt idx="313">
                  <c:v>0.99296874000000002</c:v>
                </c:pt>
                <c:pt idx="314">
                  <c:v>0.99492186000000005</c:v>
                </c:pt>
                <c:pt idx="315">
                  <c:v>0.99492186000000005</c:v>
                </c:pt>
                <c:pt idx="316">
                  <c:v>0.99492186000000005</c:v>
                </c:pt>
                <c:pt idx="317">
                  <c:v>0.99296874000000002</c:v>
                </c:pt>
                <c:pt idx="318">
                  <c:v>0.99296874000000002</c:v>
                </c:pt>
                <c:pt idx="319">
                  <c:v>0.99296874000000002</c:v>
                </c:pt>
                <c:pt idx="320">
                  <c:v>0.99296874000000002</c:v>
                </c:pt>
                <c:pt idx="321">
                  <c:v>0.99296874000000002</c:v>
                </c:pt>
                <c:pt idx="322">
                  <c:v>0.99101561000000005</c:v>
                </c:pt>
                <c:pt idx="323">
                  <c:v>0.99101561000000005</c:v>
                </c:pt>
                <c:pt idx="324">
                  <c:v>0.99101561000000005</c:v>
                </c:pt>
                <c:pt idx="325">
                  <c:v>0.99101561000000005</c:v>
                </c:pt>
                <c:pt idx="326">
                  <c:v>0.99101561000000005</c:v>
                </c:pt>
                <c:pt idx="327">
                  <c:v>0.98906249000000002</c:v>
                </c:pt>
                <c:pt idx="328">
                  <c:v>0.98906249000000002</c:v>
                </c:pt>
                <c:pt idx="329">
                  <c:v>0.98906249000000002</c:v>
                </c:pt>
                <c:pt idx="330">
                  <c:v>0.98710936000000005</c:v>
                </c:pt>
                <c:pt idx="331">
                  <c:v>0.98710936000000005</c:v>
                </c:pt>
                <c:pt idx="332">
                  <c:v>0.98515624000000002</c:v>
                </c:pt>
                <c:pt idx="333">
                  <c:v>0.98515624000000002</c:v>
                </c:pt>
                <c:pt idx="334">
                  <c:v>0.98320311000000005</c:v>
                </c:pt>
                <c:pt idx="335">
                  <c:v>0.98320311000000005</c:v>
                </c:pt>
                <c:pt idx="336">
                  <c:v>0.98320311000000005</c:v>
                </c:pt>
                <c:pt idx="337">
                  <c:v>0.98124999000000002</c:v>
                </c:pt>
                <c:pt idx="338">
                  <c:v>0.98124999000000002</c:v>
                </c:pt>
                <c:pt idx="339">
                  <c:v>0.97929686000000005</c:v>
                </c:pt>
                <c:pt idx="340">
                  <c:v>0.97734374000000002</c:v>
                </c:pt>
                <c:pt idx="341">
                  <c:v>0.97539061000000005</c:v>
                </c:pt>
                <c:pt idx="342">
                  <c:v>0.97343749000000002</c:v>
                </c:pt>
                <c:pt idx="343">
                  <c:v>0.97148436000000005</c:v>
                </c:pt>
                <c:pt idx="344">
                  <c:v>0.96953124000000002</c:v>
                </c:pt>
                <c:pt idx="345">
                  <c:v>0.96562499000000002</c:v>
                </c:pt>
                <c:pt idx="346">
                  <c:v>0.96367186000000005</c:v>
                </c:pt>
                <c:pt idx="347">
                  <c:v>0.95976561000000005</c:v>
                </c:pt>
                <c:pt idx="348">
                  <c:v>0.95781249000000002</c:v>
                </c:pt>
                <c:pt idx="349">
                  <c:v>0.95390624000000002</c:v>
                </c:pt>
                <c:pt idx="350">
                  <c:v>0.95195311000000005</c:v>
                </c:pt>
                <c:pt idx="351">
                  <c:v>0.94804686000000005</c:v>
                </c:pt>
                <c:pt idx="352">
                  <c:v>0.94609374000000002</c:v>
                </c:pt>
                <c:pt idx="353">
                  <c:v>0.94414061000000005</c:v>
                </c:pt>
                <c:pt idx="354">
                  <c:v>0.94218749000000002</c:v>
                </c:pt>
                <c:pt idx="355">
                  <c:v>0.94023436000000005</c:v>
                </c:pt>
                <c:pt idx="356">
                  <c:v>0.94023436000000005</c:v>
                </c:pt>
                <c:pt idx="357">
                  <c:v>0.93828124000000002</c:v>
                </c:pt>
                <c:pt idx="358">
                  <c:v>0.93632811000000005</c:v>
                </c:pt>
                <c:pt idx="359">
                  <c:v>0.93437499000000002</c:v>
                </c:pt>
                <c:pt idx="360">
                  <c:v>0.93046874000000002</c:v>
                </c:pt>
                <c:pt idx="361">
                  <c:v>0.92851561000000005</c:v>
                </c:pt>
                <c:pt idx="362">
                  <c:v>0.92460936000000005</c:v>
                </c:pt>
                <c:pt idx="363">
                  <c:v>0.92070311000000005</c:v>
                </c:pt>
                <c:pt idx="364">
                  <c:v>0.91484374000000002</c:v>
                </c:pt>
                <c:pt idx="365">
                  <c:v>0.91093749000000002</c:v>
                </c:pt>
                <c:pt idx="366">
                  <c:v>0.90507811000000005</c:v>
                </c:pt>
                <c:pt idx="367">
                  <c:v>0.89921874000000002</c:v>
                </c:pt>
                <c:pt idx="368">
                  <c:v>0.89531249000000002</c:v>
                </c:pt>
                <c:pt idx="369">
                  <c:v>0.88945311000000005</c:v>
                </c:pt>
                <c:pt idx="370">
                  <c:v>0.88554686000000005</c:v>
                </c:pt>
                <c:pt idx="371">
                  <c:v>0.88164061000000005</c:v>
                </c:pt>
                <c:pt idx="372">
                  <c:v>0.87968749000000002</c:v>
                </c:pt>
                <c:pt idx="373">
                  <c:v>0.87578124000000002</c:v>
                </c:pt>
                <c:pt idx="374">
                  <c:v>0.87578124000000002</c:v>
                </c:pt>
                <c:pt idx="375">
                  <c:v>0.87382811000000005</c:v>
                </c:pt>
                <c:pt idx="376">
                  <c:v>0.87187499000000002</c:v>
                </c:pt>
                <c:pt idx="377">
                  <c:v>0.87187499000000002</c:v>
                </c:pt>
                <c:pt idx="378">
                  <c:v>0.86992186000000005</c:v>
                </c:pt>
                <c:pt idx="379">
                  <c:v>0.86796874000000002</c:v>
                </c:pt>
                <c:pt idx="380">
                  <c:v>0.86406249000000002</c:v>
                </c:pt>
                <c:pt idx="381">
                  <c:v>0.86210936000000005</c:v>
                </c:pt>
                <c:pt idx="382">
                  <c:v>0.85820311000000005</c:v>
                </c:pt>
                <c:pt idx="383">
                  <c:v>0.85429686000000005</c:v>
                </c:pt>
                <c:pt idx="384">
                  <c:v>0.85039061000000005</c:v>
                </c:pt>
                <c:pt idx="385">
                  <c:v>0.84453124000000002</c:v>
                </c:pt>
                <c:pt idx="386">
                  <c:v>0.84062499000000002</c:v>
                </c:pt>
                <c:pt idx="387">
                  <c:v>0.83476561000000005</c:v>
                </c:pt>
                <c:pt idx="388">
                  <c:v>0.83085936000000005</c:v>
                </c:pt>
                <c:pt idx="389">
                  <c:v>0.82695311000000005</c:v>
                </c:pt>
                <c:pt idx="390">
                  <c:v>0.82304686000000005</c:v>
                </c:pt>
                <c:pt idx="391">
                  <c:v>0.81914061000000005</c:v>
                </c:pt>
                <c:pt idx="392">
                  <c:v>0.81523436000000005</c:v>
                </c:pt>
                <c:pt idx="393">
                  <c:v>0.81328124000000002</c:v>
                </c:pt>
                <c:pt idx="394">
                  <c:v>0.80937499000000002</c:v>
                </c:pt>
                <c:pt idx="395">
                  <c:v>0.80742186000000005</c:v>
                </c:pt>
                <c:pt idx="396">
                  <c:v>0.80546874000000002</c:v>
                </c:pt>
                <c:pt idx="397">
                  <c:v>0.80351561000000005</c:v>
                </c:pt>
                <c:pt idx="398">
                  <c:v>0.80156249000000002</c:v>
                </c:pt>
                <c:pt idx="399">
                  <c:v>0.79960936000000005</c:v>
                </c:pt>
                <c:pt idx="400">
                  <c:v>0.79570311000000005</c:v>
                </c:pt>
                <c:pt idx="401">
                  <c:v>0.79374999000000002</c:v>
                </c:pt>
                <c:pt idx="402">
                  <c:v>0.79179686000000005</c:v>
                </c:pt>
                <c:pt idx="403">
                  <c:v>0.78789061000000005</c:v>
                </c:pt>
                <c:pt idx="404">
                  <c:v>0.78593749000000002</c:v>
                </c:pt>
                <c:pt idx="405">
                  <c:v>0.78203124000000002</c:v>
                </c:pt>
                <c:pt idx="406">
                  <c:v>0.78007811000000005</c:v>
                </c:pt>
                <c:pt idx="407">
                  <c:v>0.77812499000000002</c:v>
                </c:pt>
                <c:pt idx="408">
                  <c:v>0.77421874000000002</c:v>
                </c:pt>
                <c:pt idx="409">
                  <c:v>0.77226561000000005</c:v>
                </c:pt>
                <c:pt idx="410">
                  <c:v>0.77226561000000005</c:v>
                </c:pt>
                <c:pt idx="411">
                  <c:v>0.77031249000000002</c:v>
                </c:pt>
                <c:pt idx="412">
                  <c:v>0.76835936000000005</c:v>
                </c:pt>
                <c:pt idx="413">
                  <c:v>0.76835936000000005</c:v>
                </c:pt>
                <c:pt idx="414">
                  <c:v>0.76640624000000002</c:v>
                </c:pt>
                <c:pt idx="415">
                  <c:v>0.76640624000000002</c:v>
                </c:pt>
                <c:pt idx="416">
                  <c:v>0.76445311000000005</c:v>
                </c:pt>
                <c:pt idx="417">
                  <c:v>0.76445311000000005</c:v>
                </c:pt>
                <c:pt idx="418">
                  <c:v>0.76445311000000005</c:v>
                </c:pt>
                <c:pt idx="419">
                  <c:v>0.76445311000000005</c:v>
                </c:pt>
                <c:pt idx="420">
                  <c:v>0.76445311000000005</c:v>
                </c:pt>
                <c:pt idx="421">
                  <c:v>0.76445311000000005</c:v>
                </c:pt>
                <c:pt idx="422">
                  <c:v>0.76445311000000005</c:v>
                </c:pt>
                <c:pt idx="423">
                  <c:v>0.76445311000000005</c:v>
                </c:pt>
                <c:pt idx="424">
                  <c:v>0.76640624000000002</c:v>
                </c:pt>
                <c:pt idx="425">
                  <c:v>0.76640624000000002</c:v>
                </c:pt>
                <c:pt idx="426">
                  <c:v>0.76835936000000005</c:v>
                </c:pt>
                <c:pt idx="427">
                  <c:v>0.77031249000000002</c:v>
                </c:pt>
                <c:pt idx="428">
                  <c:v>0.77031249000000002</c:v>
                </c:pt>
                <c:pt idx="429">
                  <c:v>0.77226561000000005</c:v>
                </c:pt>
                <c:pt idx="430">
                  <c:v>0.77421874000000002</c:v>
                </c:pt>
                <c:pt idx="431">
                  <c:v>0.77617186000000005</c:v>
                </c:pt>
                <c:pt idx="432">
                  <c:v>0.77617186000000005</c:v>
                </c:pt>
                <c:pt idx="433">
                  <c:v>0.77812499000000002</c:v>
                </c:pt>
                <c:pt idx="434">
                  <c:v>0.78007811000000005</c:v>
                </c:pt>
                <c:pt idx="435">
                  <c:v>0.78007811000000005</c:v>
                </c:pt>
                <c:pt idx="436">
                  <c:v>0.78203124000000002</c:v>
                </c:pt>
                <c:pt idx="437">
                  <c:v>0.78398436000000005</c:v>
                </c:pt>
                <c:pt idx="438">
                  <c:v>0.78398436000000005</c:v>
                </c:pt>
                <c:pt idx="439">
                  <c:v>0.78593749000000002</c:v>
                </c:pt>
                <c:pt idx="440">
                  <c:v>0.78789061000000005</c:v>
                </c:pt>
                <c:pt idx="441">
                  <c:v>0.78984374000000002</c:v>
                </c:pt>
                <c:pt idx="442">
                  <c:v>0.79179686000000005</c:v>
                </c:pt>
                <c:pt idx="443">
                  <c:v>0.79570311000000005</c:v>
                </c:pt>
                <c:pt idx="444">
                  <c:v>0.79765624000000002</c:v>
                </c:pt>
                <c:pt idx="445">
                  <c:v>0.80156249000000002</c:v>
                </c:pt>
                <c:pt idx="446">
                  <c:v>0.80546874000000002</c:v>
                </c:pt>
                <c:pt idx="447">
                  <c:v>0.80742186000000005</c:v>
                </c:pt>
                <c:pt idx="448">
                  <c:v>0.81132811000000005</c:v>
                </c:pt>
                <c:pt idx="449">
                  <c:v>0.81523436000000005</c:v>
                </c:pt>
                <c:pt idx="450">
                  <c:v>0.81914061000000005</c:v>
                </c:pt>
                <c:pt idx="451">
                  <c:v>0.82109374000000002</c:v>
                </c:pt>
                <c:pt idx="452">
                  <c:v>0.82499999000000002</c:v>
                </c:pt>
                <c:pt idx="453">
                  <c:v>0.82890624000000002</c:v>
                </c:pt>
                <c:pt idx="454">
                  <c:v>0.83085936000000005</c:v>
                </c:pt>
                <c:pt idx="455">
                  <c:v>0.83281249000000002</c:v>
                </c:pt>
                <c:pt idx="456">
                  <c:v>0.83671874000000002</c:v>
                </c:pt>
                <c:pt idx="457">
                  <c:v>0.83867186000000005</c:v>
                </c:pt>
                <c:pt idx="458">
                  <c:v>0.84257811000000005</c:v>
                </c:pt>
                <c:pt idx="459">
                  <c:v>0.84648436000000005</c:v>
                </c:pt>
                <c:pt idx="460">
                  <c:v>0.85039061000000005</c:v>
                </c:pt>
                <c:pt idx="461">
                  <c:v>0.85429686000000005</c:v>
                </c:pt>
                <c:pt idx="462">
                  <c:v>0.85820311000000005</c:v>
                </c:pt>
                <c:pt idx="463">
                  <c:v>0.86406249000000002</c:v>
                </c:pt>
                <c:pt idx="464">
                  <c:v>0.86796874000000002</c:v>
                </c:pt>
                <c:pt idx="465">
                  <c:v>0.87382811000000005</c:v>
                </c:pt>
                <c:pt idx="466">
                  <c:v>0.87968749000000002</c:v>
                </c:pt>
                <c:pt idx="467">
                  <c:v>0.88359374000000002</c:v>
                </c:pt>
                <c:pt idx="468">
                  <c:v>0.88945311000000005</c:v>
                </c:pt>
                <c:pt idx="469">
                  <c:v>0.89531249000000002</c:v>
                </c:pt>
                <c:pt idx="470">
                  <c:v>0.89921874000000002</c:v>
                </c:pt>
                <c:pt idx="471">
                  <c:v>0.90312499000000002</c:v>
                </c:pt>
                <c:pt idx="472">
                  <c:v>0.90703124000000002</c:v>
                </c:pt>
                <c:pt idx="473">
                  <c:v>0.90898436000000005</c:v>
                </c:pt>
                <c:pt idx="474">
                  <c:v>0.91289061000000005</c:v>
                </c:pt>
                <c:pt idx="475">
                  <c:v>0.91484374000000002</c:v>
                </c:pt>
                <c:pt idx="476">
                  <c:v>0.91484374000000002</c:v>
                </c:pt>
                <c:pt idx="477">
                  <c:v>0.91679686000000005</c:v>
                </c:pt>
                <c:pt idx="478">
                  <c:v>0.91874999000000002</c:v>
                </c:pt>
                <c:pt idx="479">
                  <c:v>0.92070311000000005</c:v>
                </c:pt>
                <c:pt idx="480">
                  <c:v>0.92265624000000002</c:v>
                </c:pt>
                <c:pt idx="481">
                  <c:v>0.92460936000000005</c:v>
                </c:pt>
                <c:pt idx="482">
                  <c:v>0.92656249000000002</c:v>
                </c:pt>
                <c:pt idx="483">
                  <c:v>0.93046874000000002</c:v>
                </c:pt>
                <c:pt idx="484">
                  <c:v>0.93242186000000005</c:v>
                </c:pt>
                <c:pt idx="485">
                  <c:v>0.93632811000000005</c:v>
                </c:pt>
                <c:pt idx="486">
                  <c:v>0.94023436000000005</c:v>
                </c:pt>
                <c:pt idx="487">
                  <c:v>0.94414061000000005</c:v>
                </c:pt>
                <c:pt idx="488">
                  <c:v>0.94804686000000005</c:v>
                </c:pt>
                <c:pt idx="489">
                  <c:v>0.95195311000000005</c:v>
                </c:pt>
                <c:pt idx="490">
                  <c:v>0.95585936000000005</c:v>
                </c:pt>
                <c:pt idx="491">
                  <c:v>0.95781249000000002</c:v>
                </c:pt>
                <c:pt idx="492">
                  <c:v>0.96171874000000002</c:v>
                </c:pt>
                <c:pt idx="493">
                  <c:v>0.96367186000000005</c:v>
                </c:pt>
                <c:pt idx="494">
                  <c:v>0.96562499000000002</c:v>
                </c:pt>
                <c:pt idx="495">
                  <c:v>0.96562499000000002</c:v>
                </c:pt>
                <c:pt idx="496">
                  <c:v>0.96757811000000005</c:v>
                </c:pt>
                <c:pt idx="497">
                  <c:v>0.96757811000000005</c:v>
                </c:pt>
                <c:pt idx="498">
                  <c:v>0.96953124000000002</c:v>
                </c:pt>
                <c:pt idx="499">
                  <c:v>0.96953124000000002</c:v>
                </c:pt>
                <c:pt idx="500">
                  <c:v>0.97148436000000005</c:v>
                </c:pt>
                <c:pt idx="501">
                  <c:v>0.97148436000000005</c:v>
                </c:pt>
                <c:pt idx="502">
                  <c:v>0.97343749000000002</c:v>
                </c:pt>
                <c:pt idx="503">
                  <c:v>0.97539061000000005</c:v>
                </c:pt>
                <c:pt idx="504">
                  <c:v>0.97734374000000002</c:v>
                </c:pt>
                <c:pt idx="505">
                  <c:v>0.97929686000000005</c:v>
                </c:pt>
                <c:pt idx="506">
                  <c:v>0.98124999000000002</c:v>
                </c:pt>
                <c:pt idx="507">
                  <c:v>0.98320311000000005</c:v>
                </c:pt>
                <c:pt idx="508">
                  <c:v>0.98515624000000002</c:v>
                </c:pt>
                <c:pt idx="509">
                  <c:v>0.98710936000000005</c:v>
                </c:pt>
                <c:pt idx="510">
                  <c:v>0.98906249000000002</c:v>
                </c:pt>
                <c:pt idx="511">
                  <c:v>0.99101561000000005</c:v>
                </c:pt>
                <c:pt idx="512">
                  <c:v>0.99296874000000002</c:v>
                </c:pt>
                <c:pt idx="513">
                  <c:v>0.99296874000000002</c:v>
                </c:pt>
                <c:pt idx="514">
                  <c:v>0.99296874000000002</c:v>
                </c:pt>
                <c:pt idx="515">
                  <c:v>0.99296874000000002</c:v>
                </c:pt>
                <c:pt idx="516">
                  <c:v>0.99296874000000002</c:v>
                </c:pt>
                <c:pt idx="517">
                  <c:v>0.99296874000000002</c:v>
                </c:pt>
                <c:pt idx="518">
                  <c:v>0.99296874000000002</c:v>
                </c:pt>
                <c:pt idx="519">
                  <c:v>0.99296874000000002</c:v>
                </c:pt>
                <c:pt idx="520">
                  <c:v>0.99296874000000002</c:v>
                </c:pt>
                <c:pt idx="521">
                  <c:v>0.99101561000000005</c:v>
                </c:pt>
                <c:pt idx="522">
                  <c:v>0.99101561000000005</c:v>
                </c:pt>
                <c:pt idx="523">
                  <c:v>0.99101561000000005</c:v>
                </c:pt>
                <c:pt idx="524">
                  <c:v>0.99101561000000005</c:v>
                </c:pt>
                <c:pt idx="525">
                  <c:v>0.99101561000000005</c:v>
                </c:pt>
                <c:pt idx="526">
                  <c:v>0.99101561000000005</c:v>
                </c:pt>
                <c:pt idx="527">
                  <c:v>0.99101561000000005</c:v>
                </c:pt>
                <c:pt idx="528">
                  <c:v>0.98906249000000002</c:v>
                </c:pt>
                <c:pt idx="529">
                  <c:v>0.98906249000000002</c:v>
                </c:pt>
                <c:pt idx="530">
                  <c:v>0.98906249000000002</c:v>
                </c:pt>
                <c:pt idx="531">
                  <c:v>0.98710936000000005</c:v>
                </c:pt>
                <c:pt idx="532">
                  <c:v>0.98710936000000005</c:v>
                </c:pt>
                <c:pt idx="533">
                  <c:v>0.98515624000000002</c:v>
                </c:pt>
                <c:pt idx="534">
                  <c:v>0.98320311000000005</c:v>
                </c:pt>
                <c:pt idx="535">
                  <c:v>0.98320311000000005</c:v>
                </c:pt>
                <c:pt idx="536">
                  <c:v>0.98124999000000002</c:v>
                </c:pt>
                <c:pt idx="537">
                  <c:v>0.97929686000000005</c:v>
                </c:pt>
                <c:pt idx="538">
                  <c:v>0.97929686000000005</c:v>
                </c:pt>
                <c:pt idx="539">
                  <c:v>0.97734374000000002</c:v>
                </c:pt>
                <c:pt idx="540">
                  <c:v>0.97539061000000005</c:v>
                </c:pt>
                <c:pt idx="541">
                  <c:v>0.97343749000000002</c:v>
                </c:pt>
                <c:pt idx="542">
                  <c:v>0.97148436000000005</c:v>
                </c:pt>
                <c:pt idx="543">
                  <c:v>0.96953124000000002</c:v>
                </c:pt>
                <c:pt idx="544">
                  <c:v>0.96757811000000005</c:v>
                </c:pt>
                <c:pt idx="545">
                  <c:v>0.96562499000000002</c:v>
                </c:pt>
                <c:pt idx="546">
                  <c:v>0.96367186000000005</c:v>
                </c:pt>
                <c:pt idx="547">
                  <c:v>0.95976561000000005</c:v>
                </c:pt>
                <c:pt idx="548">
                  <c:v>0.95781249000000002</c:v>
                </c:pt>
                <c:pt idx="549">
                  <c:v>0.95390624000000002</c:v>
                </c:pt>
                <c:pt idx="550">
                  <c:v>0.95195311000000005</c:v>
                </c:pt>
                <c:pt idx="551">
                  <c:v>0.94999999000000002</c:v>
                </c:pt>
                <c:pt idx="552">
                  <c:v>0.94804686000000005</c:v>
                </c:pt>
                <c:pt idx="553">
                  <c:v>0.94414061000000005</c:v>
                </c:pt>
                <c:pt idx="554">
                  <c:v>0.94218749000000002</c:v>
                </c:pt>
                <c:pt idx="555">
                  <c:v>0.94218749000000002</c:v>
                </c:pt>
                <c:pt idx="556">
                  <c:v>0.94023436000000005</c:v>
                </c:pt>
                <c:pt idx="557">
                  <c:v>0.93828124000000002</c:v>
                </c:pt>
                <c:pt idx="558">
                  <c:v>0.93632811000000005</c:v>
                </c:pt>
                <c:pt idx="559">
                  <c:v>0.93437499000000002</c:v>
                </c:pt>
                <c:pt idx="560">
                  <c:v>0.93046874000000002</c:v>
                </c:pt>
                <c:pt idx="561">
                  <c:v>0.92851561000000005</c:v>
                </c:pt>
                <c:pt idx="562">
                  <c:v>0.92460936000000005</c:v>
                </c:pt>
                <c:pt idx="563">
                  <c:v>0.92070311000000005</c:v>
                </c:pt>
                <c:pt idx="564">
                  <c:v>0.91484374000000002</c:v>
                </c:pt>
                <c:pt idx="565">
                  <c:v>0.91093749000000002</c:v>
                </c:pt>
                <c:pt idx="566">
                  <c:v>0.90507811000000005</c:v>
                </c:pt>
                <c:pt idx="567">
                  <c:v>0.90117186000000005</c:v>
                </c:pt>
                <c:pt idx="568">
                  <c:v>0.89531249000000002</c:v>
                </c:pt>
                <c:pt idx="569">
                  <c:v>0.88945311000000005</c:v>
                </c:pt>
                <c:pt idx="570">
                  <c:v>0.88554686000000005</c:v>
                </c:pt>
                <c:pt idx="571">
                  <c:v>0.88164061000000005</c:v>
                </c:pt>
                <c:pt idx="572">
                  <c:v>0.87773436000000005</c:v>
                </c:pt>
                <c:pt idx="573">
                  <c:v>0.87578124000000002</c:v>
                </c:pt>
                <c:pt idx="574">
                  <c:v>0.87382811000000005</c:v>
                </c:pt>
                <c:pt idx="575">
                  <c:v>0.87187499000000002</c:v>
                </c:pt>
                <c:pt idx="576">
                  <c:v>0.87187499000000002</c:v>
                </c:pt>
                <c:pt idx="577">
                  <c:v>0.86992186000000005</c:v>
                </c:pt>
                <c:pt idx="578">
                  <c:v>0.86992186000000005</c:v>
                </c:pt>
                <c:pt idx="579">
                  <c:v>0.86796874000000002</c:v>
                </c:pt>
                <c:pt idx="580">
                  <c:v>0.86601561000000005</c:v>
                </c:pt>
                <c:pt idx="581">
                  <c:v>0.86210936000000005</c:v>
                </c:pt>
                <c:pt idx="582">
                  <c:v>0.86015624000000002</c:v>
                </c:pt>
                <c:pt idx="583">
                  <c:v>0.85624999000000002</c:v>
                </c:pt>
                <c:pt idx="584">
                  <c:v>0.85039061000000005</c:v>
                </c:pt>
                <c:pt idx="585">
                  <c:v>0.84648436000000005</c:v>
                </c:pt>
                <c:pt idx="586">
                  <c:v>0.84062499000000002</c:v>
                </c:pt>
                <c:pt idx="587">
                  <c:v>0.83671874000000002</c:v>
                </c:pt>
                <c:pt idx="588">
                  <c:v>0.83085936000000005</c:v>
                </c:pt>
                <c:pt idx="589">
                  <c:v>0.82695311000000005</c:v>
                </c:pt>
                <c:pt idx="590">
                  <c:v>0.82109374000000002</c:v>
                </c:pt>
                <c:pt idx="591">
                  <c:v>0.81718749000000002</c:v>
                </c:pt>
                <c:pt idx="592">
                  <c:v>0.81523436000000005</c:v>
                </c:pt>
                <c:pt idx="593">
                  <c:v>0.81132811000000005</c:v>
                </c:pt>
                <c:pt idx="594">
                  <c:v>0.80937499000000002</c:v>
                </c:pt>
                <c:pt idx="595">
                  <c:v>0.80742186000000005</c:v>
                </c:pt>
                <c:pt idx="596">
                  <c:v>0.80546874000000002</c:v>
                </c:pt>
                <c:pt idx="597">
                  <c:v>0.80351561000000005</c:v>
                </c:pt>
                <c:pt idx="598">
                  <c:v>0.80156249000000002</c:v>
                </c:pt>
                <c:pt idx="599">
                  <c:v>0.79960936000000005</c:v>
                </c:pt>
                <c:pt idx="600">
                  <c:v>0.79765624000000002</c:v>
                </c:pt>
                <c:pt idx="601">
                  <c:v>0.79570311000000005</c:v>
                </c:pt>
                <c:pt idx="602">
                  <c:v>0.79179686000000005</c:v>
                </c:pt>
                <c:pt idx="603">
                  <c:v>0.78984374000000002</c:v>
                </c:pt>
                <c:pt idx="604">
                  <c:v>0.78593749000000002</c:v>
                </c:pt>
                <c:pt idx="605">
                  <c:v>0.78398436000000005</c:v>
                </c:pt>
                <c:pt idx="606">
                  <c:v>0.78007811000000005</c:v>
                </c:pt>
                <c:pt idx="607">
                  <c:v>0.77812499000000002</c:v>
                </c:pt>
                <c:pt idx="608">
                  <c:v>0.77421874000000002</c:v>
                </c:pt>
                <c:pt idx="609">
                  <c:v>0.77226561000000005</c:v>
                </c:pt>
                <c:pt idx="610">
                  <c:v>0.77031249000000002</c:v>
                </c:pt>
                <c:pt idx="611">
                  <c:v>0.76835936000000005</c:v>
                </c:pt>
                <c:pt idx="612">
                  <c:v>0.76835936000000005</c:v>
                </c:pt>
                <c:pt idx="613">
                  <c:v>0.76640624000000002</c:v>
                </c:pt>
                <c:pt idx="614">
                  <c:v>0.76640624000000002</c:v>
                </c:pt>
                <c:pt idx="615">
                  <c:v>0.76640624000000002</c:v>
                </c:pt>
                <c:pt idx="616">
                  <c:v>0.76640624000000002</c:v>
                </c:pt>
                <c:pt idx="617">
                  <c:v>0.76640624000000002</c:v>
                </c:pt>
                <c:pt idx="618">
                  <c:v>0.76445311000000005</c:v>
                </c:pt>
                <c:pt idx="619">
                  <c:v>0.76445311000000005</c:v>
                </c:pt>
                <c:pt idx="620">
                  <c:v>0.76445311000000005</c:v>
                </c:pt>
                <c:pt idx="621">
                  <c:v>0.76445311000000005</c:v>
                </c:pt>
                <c:pt idx="622">
                  <c:v>0.76445311000000005</c:v>
                </c:pt>
                <c:pt idx="623">
                  <c:v>0.76445311000000005</c:v>
                </c:pt>
                <c:pt idx="624">
                  <c:v>0.76445311000000005</c:v>
                </c:pt>
                <c:pt idx="625">
                  <c:v>0.76640624000000002</c:v>
                </c:pt>
                <c:pt idx="626">
                  <c:v>0.76640624000000002</c:v>
                </c:pt>
                <c:pt idx="627">
                  <c:v>0.76640624000000002</c:v>
                </c:pt>
                <c:pt idx="628">
                  <c:v>0.76835936000000005</c:v>
                </c:pt>
                <c:pt idx="629">
                  <c:v>0.76835936000000005</c:v>
                </c:pt>
                <c:pt idx="630">
                  <c:v>0.77031249000000002</c:v>
                </c:pt>
                <c:pt idx="631">
                  <c:v>0.77226561000000005</c:v>
                </c:pt>
                <c:pt idx="632">
                  <c:v>0.77421874000000002</c:v>
                </c:pt>
                <c:pt idx="633">
                  <c:v>0.77617186000000005</c:v>
                </c:pt>
                <c:pt idx="634">
                  <c:v>0.77617186000000005</c:v>
                </c:pt>
                <c:pt idx="635">
                  <c:v>0.77812499000000002</c:v>
                </c:pt>
                <c:pt idx="636">
                  <c:v>0.78007811000000005</c:v>
                </c:pt>
                <c:pt idx="637">
                  <c:v>0.78203124000000002</c:v>
                </c:pt>
                <c:pt idx="638">
                  <c:v>0.78203124000000002</c:v>
                </c:pt>
                <c:pt idx="639">
                  <c:v>0.78398436000000005</c:v>
                </c:pt>
                <c:pt idx="640">
                  <c:v>0.78593749000000002</c:v>
                </c:pt>
                <c:pt idx="641">
                  <c:v>0.78789061000000005</c:v>
                </c:pt>
                <c:pt idx="642">
                  <c:v>0.78984374000000002</c:v>
                </c:pt>
                <c:pt idx="643">
                  <c:v>0.79374999000000002</c:v>
                </c:pt>
                <c:pt idx="644">
                  <c:v>0.79570311000000005</c:v>
                </c:pt>
                <c:pt idx="645">
                  <c:v>0.79960936000000005</c:v>
                </c:pt>
                <c:pt idx="646">
                  <c:v>0.80351561000000005</c:v>
                </c:pt>
                <c:pt idx="647">
                  <c:v>0.80742186000000005</c:v>
                </c:pt>
                <c:pt idx="648">
                  <c:v>0.81132811000000005</c:v>
                </c:pt>
                <c:pt idx="649">
                  <c:v>0.81523436000000005</c:v>
                </c:pt>
                <c:pt idx="650">
                  <c:v>0.81718749000000002</c:v>
                </c:pt>
                <c:pt idx="651">
                  <c:v>0.82109374000000002</c:v>
                </c:pt>
                <c:pt idx="652">
                  <c:v>0.82499999000000002</c:v>
                </c:pt>
                <c:pt idx="653">
                  <c:v>0.82695311000000005</c:v>
                </c:pt>
                <c:pt idx="654">
                  <c:v>0.83085936000000005</c:v>
                </c:pt>
                <c:pt idx="655">
                  <c:v>0.83281249000000002</c:v>
                </c:pt>
                <c:pt idx="656">
                  <c:v>0.83671874000000002</c:v>
                </c:pt>
                <c:pt idx="657">
                  <c:v>0.83867186000000005</c:v>
                </c:pt>
                <c:pt idx="658">
                  <c:v>0.84062499000000002</c:v>
                </c:pt>
                <c:pt idx="659">
                  <c:v>0.84453124000000002</c:v>
                </c:pt>
                <c:pt idx="660">
                  <c:v>0.84843749000000002</c:v>
                </c:pt>
                <c:pt idx="661">
                  <c:v>0.85234374000000002</c:v>
                </c:pt>
                <c:pt idx="662">
                  <c:v>0.85624999000000002</c:v>
                </c:pt>
                <c:pt idx="663">
                  <c:v>0.86210936000000005</c:v>
                </c:pt>
                <c:pt idx="664">
                  <c:v>0.86601561000000005</c:v>
                </c:pt>
                <c:pt idx="665">
                  <c:v>0.87187499000000002</c:v>
                </c:pt>
                <c:pt idx="666">
                  <c:v>0.87773436000000005</c:v>
                </c:pt>
                <c:pt idx="667">
                  <c:v>0.88359374000000002</c:v>
                </c:pt>
                <c:pt idx="668">
                  <c:v>0.88749999000000002</c:v>
                </c:pt>
                <c:pt idx="669">
                  <c:v>0.89335936000000005</c:v>
                </c:pt>
                <c:pt idx="670">
                  <c:v>0.89921874000000002</c:v>
                </c:pt>
                <c:pt idx="671">
                  <c:v>0.90312499000000002</c:v>
                </c:pt>
                <c:pt idx="672">
                  <c:v>0.90703124000000002</c:v>
                </c:pt>
                <c:pt idx="673">
                  <c:v>0.90898436000000005</c:v>
                </c:pt>
                <c:pt idx="674">
                  <c:v>0.91289061000000005</c:v>
                </c:pt>
                <c:pt idx="675">
                  <c:v>0.91484374000000002</c:v>
                </c:pt>
                <c:pt idx="676">
                  <c:v>0.91484374000000002</c:v>
                </c:pt>
                <c:pt idx="677">
                  <c:v>0.91679686000000005</c:v>
                </c:pt>
                <c:pt idx="678">
                  <c:v>0.91874999000000002</c:v>
                </c:pt>
                <c:pt idx="679">
                  <c:v>0.91874999000000002</c:v>
                </c:pt>
                <c:pt idx="680">
                  <c:v>0.92070311000000005</c:v>
                </c:pt>
                <c:pt idx="681">
                  <c:v>0.92460936000000005</c:v>
                </c:pt>
                <c:pt idx="682">
                  <c:v>0.92656249000000002</c:v>
                </c:pt>
                <c:pt idx="683">
                  <c:v>0.93046874000000002</c:v>
                </c:pt>
                <c:pt idx="684">
                  <c:v>0.93242186000000005</c:v>
                </c:pt>
                <c:pt idx="685">
                  <c:v>0.93632811000000005</c:v>
                </c:pt>
                <c:pt idx="686">
                  <c:v>0.94023436000000005</c:v>
                </c:pt>
                <c:pt idx="687">
                  <c:v>0.94414061000000005</c:v>
                </c:pt>
                <c:pt idx="688">
                  <c:v>0.94804686000000005</c:v>
                </c:pt>
                <c:pt idx="689">
                  <c:v>0.95195311000000005</c:v>
                </c:pt>
                <c:pt idx="690">
                  <c:v>0.95585936000000005</c:v>
                </c:pt>
                <c:pt idx="691">
                  <c:v>0.95976561000000005</c:v>
                </c:pt>
                <c:pt idx="692">
                  <c:v>0.96171874000000002</c:v>
                </c:pt>
                <c:pt idx="693">
                  <c:v>0.96367186000000005</c:v>
                </c:pt>
                <c:pt idx="694">
                  <c:v>0.96562499000000002</c:v>
                </c:pt>
                <c:pt idx="695">
                  <c:v>0.96562499000000002</c:v>
                </c:pt>
                <c:pt idx="696">
                  <c:v>0.96757811000000005</c:v>
                </c:pt>
                <c:pt idx="697">
                  <c:v>0.96757811000000005</c:v>
                </c:pt>
                <c:pt idx="698">
                  <c:v>0.96953124000000002</c:v>
                </c:pt>
                <c:pt idx="699">
                  <c:v>0.96953124000000002</c:v>
                </c:pt>
                <c:pt idx="700">
                  <c:v>0.97148436000000005</c:v>
                </c:pt>
                <c:pt idx="701">
                  <c:v>0.97148436000000005</c:v>
                </c:pt>
                <c:pt idx="702">
                  <c:v>0.97343749000000002</c:v>
                </c:pt>
                <c:pt idx="703">
                  <c:v>0.97539061000000005</c:v>
                </c:pt>
                <c:pt idx="704">
                  <c:v>0.97929686000000005</c:v>
                </c:pt>
                <c:pt idx="705">
                  <c:v>0.98124999000000002</c:v>
                </c:pt>
                <c:pt idx="706">
                  <c:v>0.98320311000000005</c:v>
                </c:pt>
                <c:pt idx="707">
                  <c:v>0.98515624000000002</c:v>
                </c:pt>
                <c:pt idx="708">
                  <c:v>0.98710936000000005</c:v>
                </c:pt>
                <c:pt idx="709">
                  <c:v>0.98906249000000002</c:v>
                </c:pt>
                <c:pt idx="710">
                  <c:v>0.99101561000000005</c:v>
                </c:pt>
                <c:pt idx="711">
                  <c:v>0.99296874000000002</c:v>
                </c:pt>
                <c:pt idx="712">
                  <c:v>0.99296874000000002</c:v>
                </c:pt>
                <c:pt idx="713">
                  <c:v>0.99296874000000002</c:v>
                </c:pt>
                <c:pt idx="714">
                  <c:v>0.99492186000000005</c:v>
                </c:pt>
                <c:pt idx="715">
                  <c:v>0.99492186000000005</c:v>
                </c:pt>
                <c:pt idx="716">
                  <c:v>0.99492186000000005</c:v>
                </c:pt>
                <c:pt idx="717">
                  <c:v>0.99492186000000005</c:v>
                </c:pt>
                <c:pt idx="718">
                  <c:v>0.99492186000000005</c:v>
                </c:pt>
                <c:pt idx="719">
                  <c:v>0.99296874000000002</c:v>
                </c:pt>
                <c:pt idx="720">
                  <c:v>0.99296874000000002</c:v>
                </c:pt>
                <c:pt idx="721">
                  <c:v>0.99296874000000002</c:v>
                </c:pt>
                <c:pt idx="722">
                  <c:v>0.99296874000000002</c:v>
                </c:pt>
                <c:pt idx="723">
                  <c:v>0.99101561000000005</c:v>
                </c:pt>
                <c:pt idx="724">
                  <c:v>0.99101561000000005</c:v>
                </c:pt>
                <c:pt idx="725">
                  <c:v>0.99101561000000005</c:v>
                </c:pt>
                <c:pt idx="726">
                  <c:v>0.99101561000000005</c:v>
                </c:pt>
                <c:pt idx="727">
                  <c:v>0.98906249000000002</c:v>
                </c:pt>
                <c:pt idx="728">
                  <c:v>0.98906249000000002</c:v>
                </c:pt>
                <c:pt idx="729">
                  <c:v>0.98710936000000005</c:v>
                </c:pt>
                <c:pt idx="730">
                  <c:v>0.98710936000000005</c:v>
                </c:pt>
                <c:pt idx="731">
                  <c:v>0.98710936000000005</c:v>
                </c:pt>
                <c:pt idx="732">
                  <c:v>0.98515624000000002</c:v>
                </c:pt>
                <c:pt idx="733">
                  <c:v>0.98515624000000002</c:v>
                </c:pt>
                <c:pt idx="734">
                  <c:v>0.98515624000000002</c:v>
                </c:pt>
                <c:pt idx="735">
                  <c:v>0.98320311000000005</c:v>
                </c:pt>
                <c:pt idx="736">
                  <c:v>0.98320311000000005</c:v>
                </c:pt>
                <c:pt idx="737">
                  <c:v>0.98124999000000002</c:v>
                </c:pt>
                <c:pt idx="738">
                  <c:v>0.98124999000000002</c:v>
                </c:pt>
                <c:pt idx="739">
                  <c:v>0.97929686000000005</c:v>
                </c:pt>
                <c:pt idx="740">
                  <c:v>0.97734374000000002</c:v>
                </c:pt>
                <c:pt idx="741">
                  <c:v>0.97539061000000005</c:v>
                </c:pt>
                <c:pt idx="742">
                  <c:v>0.97343749000000002</c:v>
                </c:pt>
                <c:pt idx="743">
                  <c:v>0.97148436000000005</c:v>
                </c:pt>
                <c:pt idx="744">
                  <c:v>0.96757811000000005</c:v>
                </c:pt>
                <c:pt idx="745">
                  <c:v>0.96562499000000002</c:v>
                </c:pt>
                <c:pt idx="746">
                  <c:v>0.96367186000000005</c:v>
                </c:pt>
                <c:pt idx="747">
                  <c:v>0.95976561000000005</c:v>
                </c:pt>
                <c:pt idx="748">
                  <c:v>0.95585936000000005</c:v>
                </c:pt>
                <c:pt idx="749">
                  <c:v>0.95390624000000002</c:v>
                </c:pt>
                <c:pt idx="750">
                  <c:v>0.94999999000000002</c:v>
                </c:pt>
                <c:pt idx="751">
                  <c:v>0.94804686000000005</c:v>
                </c:pt>
                <c:pt idx="752">
                  <c:v>0.94609374000000002</c:v>
                </c:pt>
                <c:pt idx="753">
                  <c:v>0.94414061000000005</c:v>
                </c:pt>
                <c:pt idx="754">
                  <c:v>0.94218749000000002</c:v>
                </c:pt>
                <c:pt idx="755">
                  <c:v>0.94218749000000002</c:v>
                </c:pt>
                <c:pt idx="756">
                  <c:v>0.94023436000000005</c:v>
                </c:pt>
                <c:pt idx="757">
                  <c:v>0.93828124000000002</c:v>
                </c:pt>
                <c:pt idx="758">
                  <c:v>0.93632811000000005</c:v>
                </c:pt>
                <c:pt idx="759">
                  <c:v>0.93437499000000002</c:v>
                </c:pt>
                <c:pt idx="760">
                  <c:v>0.93046874000000002</c:v>
                </c:pt>
                <c:pt idx="761">
                  <c:v>0.92851561000000005</c:v>
                </c:pt>
                <c:pt idx="762">
                  <c:v>0.92460936000000005</c:v>
                </c:pt>
                <c:pt idx="763">
                  <c:v>0.92070311000000005</c:v>
                </c:pt>
                <c:pt idx="764">
                  <c:v>0.91484374000000002</c:v>
                </c:pt>
                <c:pt idx="765">
                  <c:v>0.91093749000000002</c:v>
                </c:pt>
                <c:pt idx="766">
                  <c:v>0.90507811000000005</c:v>
                </c:pt>
                <c:pt idx="767">
                  <c:v>0.89921874000000002</c:v>
                </c:pt>
                <c:pt idx="768">
                  <c:v>0.89531249000000002</c:v>
                </c:pt>
                <c:pt idx="769">
                  <c:v>0.88945311000000005</c:v>
                </c:pt>
                <c:pt idx="770">
                  <c:v>0.88554686000000005</c:v>
                </c:pt>
                <c:pt idx="771">
                  <c:v>0.88164061000000005</c:v>
                </c:pt>
                <c:pt idx="772">
                  <c:v>0.87968749000000002</c:v>
                </c:pt>
                <c:pt idx="773">
                  <c:v>0.87773436000000005</c:v>
                </c:pt>
                <c:pt idx="774">
                  <c:v>0.87578124000000002</c:v>
                </c:pt>
                <c:pt idx="775">
                  <c:v>0.87382811000000005</c:v>
                </c:pt>
                <c:pt idx="776">
                  <c:v>0.87187499000000002</c:v>
                </c:pt>
                <c:pt idx="777">
                  <c:v>0.86992186000000005</c:v>
                </c:pt>
                <c:pt idx="778">
                  <c:v>0.86992186000000005</c:v>
                </c:pt>
                <c:pt idx="779">
                  <c:v>0.86601561000000005</c:v>
                </c:pt>
                <c:pt idx="780">
                  <c:v>0.86406249000000002</c:v>
                </c:pt>
                <c:pt idx="781">
                  <c:v>0.86210936000000005</c:v>
                </c:pt>
                <c:pt idx="782">
                  <c:v>0.85820311000000005</c:v>
                </c:pt>
                <c:pt idx="783">
                  <c:v>0.85429686000000005</c:v>
                </c:pt>
                <c:pt idx="784">
                  <c:v>0.85039061000000005</c:v>
                </c:pt>
                <c:pt idx="785">
                  <c:v>0.84453124000000002</c:v>
                </c:pt>
                <c:pt idx="786">
                  <c:v>0.84062499000000002</c:v>
                </c:pt>
                <c:pt idx="787">
                  <c:v>0.83476561000000005</c:v>
                </c:pt>
                <c:pt idx="788">
                  <c:v>0.83085936000000005</c:v>
                </c:pt>
                <c:pt idx="789">
                  <c:v>0.82499999000000002</c:v>
                </c:pt>
                <c:pt idx="790">
                  <c:v>0.82109374000000002</c:v>
                </c:pt>
                <c:pt idx="791">
                  <c:v>0.81914061000000005</c:v>
                </c:pt>
                <c:pt idx="792">
                  <c:v>0.81523436000000005</c:v>
                </c:pt>
                <c:pt idx="793">
                  <c:v>0.81132811000000005</c:v>
                </c:pt>
                <c:pt idx="794">
                  <c:v>0.80937499000000002</c:v>
                </c:pt>
                <c:pt idx="795">
                  <c:v>0.80742186000000005</c:v>
                </c:pt>
                <c:pt idx="796">
                  <c:v>0.80546874000000002</c:v>
                </c:pt>
                <c:pt idx="797">
                  <c:v>0.80351561000000005</c:v>
                </c:pt>
                <c:pt idx="798">
                  <c:v>0.80156249000000002</c:v>
                </c:pt>
                <c:pt idx="799">
                  <c:v>0.79960936000000005</c:v>
                </c:pt>
                <c:pt idx="800">
                  <c:v>0.79765624000000002</c:v>
                </c:pt>
                <c:pt idx="801">
                  <c:v>0.79374999000000002</c:v>
                </c:pt>
                <c:pt idx="802">
                  <c:v>0.79179686000000005</c:v>
                </c:pt>
                <c:pt idx="803">
                  <c:v>0.78789061000000005</c:v>
                </c:pt>
                <c:pt idx="804">
                  <c:v>0.78593749000000002</c:v>
                </c:pt>
                <c:pt idx="805">
                  <c:v>0.78203124000000002</c:v>
                </c:pt>
                <c:pt idx="806">
                  <c:v>0.78007811000000005</c:v>
                </c:pt>
                <c:pt idx="807">
                  <c:v>0.77812499000000002</c:v>
                </c:pt>
                <c:pt idx="808">
                  <c:v>0.77617186000000005</c:v>
                </c:pt>
                <c:pt idx="809">
                  <c:v>0.77421874000000002</c:v>
                </c:pt>
                <c:pt idx="810">
                  <c:v>0.77226561000000005</c:v>
                </c:pt>
                <c:pt idx="811">
                  <c:v>0.77031249000000002</c:v>
                </c:pt>
                <c:pt idx="812">
                  <c:v>0.76835936000000005</c:v>
                </c:pt>
                <c:pt idx="813">
                  <c:v>0.76835936000000005</c:v>
                </c:pt>
                <c:pt idx="814">
                  <c:v>0.76640624000000002</c:v>
                </c:pt>
                <c:pt idx="815">
                  <c:v>0.76640624000000002</c:v>
                </c:pt>
                <c:pt idx="816">
                  <c:v>0.76445311000000005</c:v>
                </c:pt>
                <c:pt idx="817">
                  <c:v>0.76445311000000005</c:v>
                </c:pt>
                <c:pt idx="818">
                  <c:v>0.76445311000000005</c:v>
                </c:pt>
                <c:pt idx="819">
                  <c:v>0.76445311000000005</c:v>
                </c:pt>
                <c:pt idx="820">
                  <c:v>0.76445311000000005</c:v>
                </c:pt>
                <c:pt idx="821">
                  <c:v>0.76445311000000005</c:v>
                </c:pt>
                <c:pt idx="822">
                  <c:v>0.76445311000000005</c:v>
                </c:pt>
                <c:pt idx="823">
                  <c:v>0.76445311000000005</c:v>
                </c:pt>
                <c:pt idx="824">
                  <c:v>0.76640624000000002</c:v>
                </c:pt>
                <c:pt idx="825">
                  <c:v>0.76640624000000002</c:v>
                </c:pt>
                <c:pt idx="826">
                  <c:v>0.76835936000000005</c:v>
                </c:pt>
                <c:pt idx="827">
                  <c:v>0.77031249000000002</c:v>
                </c:pt>
                <c:pt idx="828">
                  <c:v>0.77226561000000005</c:v>
                </c:pt>
                <c:pt idx="829">
                  <c:v>0.77226561000000005</c:v>
                </c:pt>
                <c:pt idx="830">
                  <c:v>0.77421874000000002</c:v>
                </c:pt>
                <c:pt idx="831">
                  <c:v>0.77617186000000005</c:v>
                </c:pt>
                <c:pt idx="832">
                  <c:v>0.77812499000000002</c:v>
                </c:pt>
                <c:pt idx="833">
                  <c:v>0.77812499000000002</c:v>
                </c:pt>
                <c:pt idx="834">
                  <c:v>0.78007811000000005</c:v>
                </c:pt>
                <c:pt idx="835">
                  <c:v>0.78007811000000005</c:v>
                </c:pt>
                <c:pt idx="836">
                  <c:v>0.78203124000000002</c:v>
                </c:pt>
                <c:pt idx="837">
                  <c:v>0.78203124000000002</c:v>
                </c:pt>
                <c:pt idx="838">
                  <c:v>0.78398436000000005</c:v>
                </c:pt>
                <c:pt idx="839">
                  <c:v>0.78593749000000002</c:v>
                </c:pt>
                <c:pt idx="840">
                  <c:v>0.78789061000000005</c:v>
                </c:pt>
                <c:pt idx="841">
                  <c:v>0.78984374000000002</c:v>
                </c:pt>
                <c:pt idx="842">
                  <c:v>0.79179686000000005</c:v>
                </c:pt>
                <c:pt idx="843">
                  <c:v>0.79570311000000005</c:v>
                </c:pt>
                <c:pt idx="844">
                  <c:v>0.79765624000000002</c:v>
                </c:pt>
                <c:pt idx="845">
                  <c:v>0.80156249000000002</c:v>
                </c:pt>
                <c:pt idx="846">
                  <c:v>0.80546874000000002</c:v>
                </c:pt>
                <c:pt idx="847">
                  <c:v>0.80937499000000002</c:v>
                </c:pt>
                <c:pt idx="848">
                  <c:v>0.81328124000000002</c:v>
                </c:pt>
                <c:pt idx="849">
                  <c:v>0.81718749000000002</c:v>
                </c:pt>
                <c:pt idx="850">
                  <c:v>0.81914061000000005</c:v>
                </c:pt>
                <c:pt idx="851">
                  <c:v>0.82304686000000005</c:v>
                </c:pt>
                <c:pt idx="852">
                  <c:v>0.82499999000000002</c:v>
                </c:pt>
                <c:pt idx="853">
                  <c:v>0.82890624000000002</c:v>
                </c:pt>
                <c:pt idx="854">
                  <c:v>0.83085936000000005</c:v>
                </c:pt>
                <c:pt idx="855">
                  <c:v>0.83281249000000002</c:v>
                </c:pt>
                <c:pt idx="856">
                  <c:v>0.83671874000000002</c:v>
                </c:pt>
                <c:pt idx="857">
                  <c:v>0.83867186000000005</c:v>
                </c:pt>
                <c:pt idx="858">
                  <c:v>0.84257811000000005</c:v>
                </c:pt>
                <c:pt idx="859">
                  <c:v>0.84648436000000005</c:v>
                </c:pt>
                <c:pt idx="860">
                  <c:v>0.85039061000000005</c:v>
                </c:pt>
                <c:pt idx="861">
                  <c:v>0.85429686000000005</c:v>
                </c:pt>
                <c:pt idx="862">
                  <c:v>0.85820311000000005</c:v>
                </c:pt>
                <c:pt idx="863">
                  <c:v>0.86406249000000002</c:v>
                </c:pt>
                <c:pt idx="864">
                  <c:v>0.86992186000000005</c:v>
                </c:pt>
                <c:pt idx="865">
                  <c:v>0.87382811000000005</c:v>
                </c:pt>
                <c:pt idx="866">
                  <c:v>0.87968749000000002</c:v>
                </c:pt>
                <c:pt idx="867">
                  <c:v>0.88554686000000005</c:v>
                </c:pt>
                <c:pt idx="868">
                  <c:v>0.88945311000000005</c:v>
                </c:pt>
                <c:pt idx="869">
                  <c:v>0.89531249000000002</c:v>
                </c:pt>
                <c:pt idx="870">
                  <c:v>0.89921874000000002</c:v>
                </c:pt>
                <c:pt idx="871">
                  <c:v>0.90312499000000002</c:v>
                </c:pt>
                <c:pt idx="872">
                  <c:v>0.90703124000000002</c:v>
                </c:pt>
                <c:pt idx="873">
                  <c:v>0.90898436000000005</c:v>
                </c:pt>
                <c:pt idx="874">
                  <c:v>0.91093749000000002</c:v>
                </c:pt>
                <c:pt idx="875">
                  <c:v>0.91289061000000005</c:v>
                </c:pt>
                <c:pt idx="876">
                  <c:v>0.91484374000000002</c:v>
                </c:pt>
                <c:pt idx="877">
                  <c:v>0.91679686000000005</c:v>
                </c:pt>
                <c:pt idx="878">
                  <c:v>0.91874999000000002</c:v>
                </c:pt>
                <c:pt idx="879">
                  <c:v>0.92070311000000005</c:v>
                </c:pt>
                <c:pt idx="880">
                  <c:v>0.92265624000000002</c:v>
                </c:pt>
                <c:pt idx="881">
                  <c:v>0.92460936000000005</c:v>
                </c:pt>
                <c:pt idx="882">
                  <c:v>0.92851561000000005</c:v>
                </c:pt>
                <c:pt idx="883">
                  <c:v>0.93046874000000002</c:v>
                </c:pt>
                <c:pt idx="884">
                  <c:v>0.93437499000000002</c:v>
                </c:pt>
                <c:pt idx="885">
                  <c:v>0.93632811000000005</c:v>
                </c:pt>
                <c:pt idx="886">
                  <c:v>0.94023436000000005</c:v>
                </c:pt>
                <c:pt idx="887">
                  <c:v>0.94414061000000005</c:v>
                </c:pt>
                <c:pt idx="888">
                  <c:v>0.94804686000000005</c:v>
                </c:pt>
                <c:pt idx="889">
                  <c:v>0.95195311000000005</c:v>
                </c:pt>
                <c:pt idx="890">
                  <c:v>0.95585936000000005</c:v>
                </c:pt>
                <c:pt idx="891">
                  <c:v>0.95781249000000002</c:v>
                </c:pt>
                <c:pt idx="892">
                  <c:v>0.96171874000000002</c:v>
                </c:pt>
                <c:pt idx="893">
                  <c:v>0.96367186000000005</c:v>
                </c:pt>
                <c:pt idx="894">
                  <c:v>0.96562499000000002</c:v>
                </c:pt>
                <c:pt idx="895">
                  <c:v>0.96562499000000002</c:v>
                </c:pt>
                <c:pt idx="896">
                  <c:v>0.96757811000000005</c:v>
                </c:pt>
                <c:pt idx="897">
                  <c:v>0.96953124000000002</c:v>
                </c:pt>
                <c:pt idx="898">
                  <c:v>0.96953124000000002</c:v>
                </c:pt>
                <c:pt idx="899">
                  <c:v>0.97148436000000005</c:v>
                </c:pt>
                <c:pt idx="900">
                  <c:v>0.97148436000000005</c:v>
                </c:pt>
                <c:pt idx="901">
                  <c:v>0.97343749000000002</c:v>
                </c:pt>
                <c:pt idx="902">
                  <c:v>0.97539061000000005</c:v>
                </c:pt>
                <c:pt idx="903">
                  <c:v>0.97539061000000005</c:v>
                </c:pt>
                <c:pt idx="904">
                  <c:v>0.97734374000000002</c:v>
                </c:pt>
                <c:pt idx="905">
                  <c:v>0.97929686000000005</c:v>
                </c:pt>
                <c:pt idx="906">
                  <c:v>0.98124999000000002</c:v>
                </c:pt>
                <c:pt idx="907">
                  <c:v>0.98320311000000005</c:v>
                </c:pt>
                <c:pt idx="908">
                  <c:v>0.98710936000000005</c:v>
                </c:pt>
                <c:pt idx="909">
                  <c:v>0.98906249000000002</c:v>
                </c:pt>
                <c:pt idx="910">
                  <c:v>0.99101561000000005</c:v>
                </c:pt>
                <c:pt idx="911">
                  <c:v>0.99101561000000005</c:v>
                </c:pt>
                <c:pt idx="912">
                  <c:v>0.99296874000000002</c:v>
                </c:pt>
                <c:pt idx="913">
                  <c:v>0.99296874000000002</c:v>
                </c:pt>
                <c:pt idx="914">
                  <c:v>0.99296874000000002</c:v>
                </c:pt>
                <c:pt idx="915">
                  <c:v>0.99296874000000002</c:v>
                </c:pt>
                <c:pt idx="916">
                  <c:v>0.99296874000000002</c:v>
                </c:pt>
                <c:pt idx="917">
                  <c:v>0.99296874000000002</c:v>
                </c:pt>
                <c:pt idx="918">
                  <c:v>0.99296874000000002</c:v>
                </c:pt>
                <c:pt idx="919">
                  <c:v>0.99296874000000002</c:v>
                </c:pt>
                <c:pt idx="920">
                  <c:v>0.99101561000000005</c:v>
                </c:pt>
                <c:pt idx="921">
                  <c:v>0.99101561000000005</c:v>
                </c:pt>
                <c:pt idx="922">
                  <c:v>0.99101561000000005</c:v>
                </c:pt>
                <c:pt idx="923">
                  <c:v>0.99101561000000005</c:v>
                </c:pt>
                <c:pt idx="924">
                  <c:v>0.99101561000000005</c:v>
                </c:pt>
                <c:pt idx="925">
                  <c:v>0.99101561000000005</c:v>
                </c:pt>
                <c:pt idx="926">
                  <c:v>0.99101561000000005</c:v>
                </c:pt>
                <c:pt idx="927">
                  <c:v>0.99101561000000005</c:v>
                </c:pt>
                <c:pt idx="928">
                  <c:v>0.98906249000000002</c:v>
                </c:pt>
                <c:pt idx="929">
                  <c:v>0.98906249000000002</c:v>
                </c:pt>
                <c:pt idx="930">
                  <c:v>0.98906249000000002</c:v>
                </c:pt>
                <c:pt idx="931">
                  <c:v>0.98710936000000005</c:v>
                </c:pt>
                <c:pt idx="932">
                  <c:v>0.98710936000000005</c:v>
                </c:pt>
                <c:pt idx="933">
                  <c:v>0.98515624000000002</c:v>
                </c:pt>
                <c:pt idx="934">
                  <c:v>0.98515624000000002</c:v>
                </c:pt>
                <c:pt idx="935">
                  <c:v>0.98320311000000005</c:v>
                </c:pt>
                <c:pt idx="936">
                  <c:v>0.98124999000000002</c:v>
                </c:pt>
                <c:pt idx="937">
                  <c:v>0.98124999000000002</c:v>
                </c:pt>
                <c:pt idx="938">
                  <c:v>0.97929686000000005</c:v>
                </c:pt>
                <c:pt idx="939">
                  <c:v>0.97734374000000002</c:v>
                </c:pt>
                <c:pt idx="940">
                  <c:v>0.97539061000000005</c:v>
                </c:pt>
                <c:pt idx="941">
                  <c:v>0.97343749000000002</c:v>
                </c:pt>
                <c:pt idx="942">
                  <c:v>0.97148436000000005</c:v>
                </c:pt>
                <c:pt idx="943">
                  <c:v>0.96953124000000002</c:v>
                </c:pt>
                <c:pt idx="944">
                  <c:v>0.96757811000000005</c:v>
                </c:pt>
                <c:pt idx="945">
                  <c:v>0.96562499000000002</c:v>
                </c:pt>
                <c:pt idx="946">
                  <c:v>0.96367186000000005</c:v>
                </c:pt>
                <c:pt idx="947">
                  <c:v>0.95976561000000005</c:v>
                </c:pt>
                <c:pt idx="948">
                  <c:v>0.95781249000000002</c:v>
                </c:pt>
                <c:pt idx="949">
                  <c:v>0.95390624000000002</c:v>
                </c:pt>
                <c:pt idx="950">
                  <c:v>0.95195311000000005</c:v>
                </c:pt>
                <c:pt idx="951">
                  <c:v>0.94999999000000002</c:v>
                </c:pt>
                <c:pt idx="952">
                  <c:v>0.94609374000000002</c:v>
                </c:pt>
                <c:pt idx="953">
                  <c:v>0.94414061000000005</c:v>
                </c:pt>
                <c:pt idx="954">
                  <c:v>0.94218749000000002</c:v>
                </c:pt>
                <c:pt idx="955">
                  <c:v>0.94023436000000005</c:v>
                </c:pt>
                <c:pt idx="956">
                  <c:v>0.93828124000000002</c:v>
                </c:pt>
                <c:pt idx="957">
                  <c:v>0.93632811000000005</c:v>
                </c:pt>
                <c:pt idx="958">
                  <c:v>0.93437499000000002</c:v>
                </c:pt>
                <c:pt idx="959">
                  <c:v>0.93242186000000005</c:v>
                </c:pt>
                <c:pt idx="960">
                  <c:v>0.93046874000000002</c:v>
                </c:pt>
                <c:pt idx="961">
                  <c:v>0.92656249000000002</c:v>
                </c:pt>
                <c:pt idx="962">
                  <c:v>0.92460936000000005</c:v>
                </c:pt>
                <c:pt idx="963">
                  <c:v>0.92070311000000005</c:v>
                </c:pt>
                <c:pt idx="964">
                  <c:v>0.91484374000000002</c:v>
                </c:pt>
                <c:pt idx="965">
                  <c:v>0.91093749000000002</c:v>
                </c:pt>
                <c:pt idx="966">
                  <c:v>0.90507811000000005</c:v>
                </c:pt>
                <c:pt idx="967">
                  <c:v>0.89921874000000002</c:v>
                </c:pt>
                <c:pt idx="968">
                  <c:v>0.89531249000000002</c:v>
                </c:pt>
                <c:pt idx="969">
                  <c:v>0.88945311000000005</c:v>
                </c:pt>
                <c:pt idx="970">
                  <c:v>0.88554686000000005</c:v>
                </c:pt>
                <c:pt idx="971">
                  <c:v>0.88164061000000005</c:v>
                </c:pt>
                <c:pt idx="972">
                  <c:v>0.87773436000000005</c:v>
                </c:pt>
                <c:pt idx="973">
                  <c:v>0.87578124000000002</c:v>
                </c:pt>
                <c:pt idx="974">
                  <c:v>0.87382811000000005</c:v>
                </c:pt>
                <c:pt idx="975">
                  <c:v>0.87187499000000002</c:v>
                </c:pt>
                <c:pt idx="976">
                  <c:v>0.87187499000000002</c:v>
                </c:pt>
                <c:pt idx="977">
                  <c:v>0.86992186000000005</c:v>
                </c:pt>
                <c:pt idx="978">
                  <c:v>0.86992186000000005</c:v>
                </c:pt>
                <c:pt idx="979">
                  <c:v>0.86796874000000002</c:v>
                </c:pt>
                <c:pt idx="980">
                  <c:v>0.86601561000000005</c:v>
                </c:pt>
                <c:pt idx="981">
                  <c:v>0.86210936000000005</c:v>
                </c:pt>
                <c:pt idx="982">
                  <c:v>0.86015624000000002</c:v>
                </c:pt>
                <c:pt idx="983">
                  <c:v>0.85624999000000002</c:v>
                </c:pt>
                <c:pt idx="984">
                  <c:v>0.85039061000000005</c:v>
                </c:pt>
                <c:pt idx="985">
                  <c:v>0.84648436000000005</c:v>
                </c:pt>
                <c:pt idx="986">
                  <c:v>0.84062499000000002</c:v>
                </c:pt>
                <c:pt idx="987">
                  <c:v>0.83476561000000005</c:v>
                </c:pt>
                <c:pt idx="988">
                  <c:v>0.83085936000000005</c:v>
                </c:pt>
                <c:pt idx="989">
                  <c:v>0.82499999000000002</c:v>
                </c:pt>
                <c:pt idx="990">
                  <c:v>0.82109374000000002</c:v>
                </c:pt>
                <c:pt idx="991">
                  <c:v>0.81718749000000002</c:v>
                </c:pt>
                <c:pt idx="992">
                  <c:v>0.81328124000000002</c:v>
                </c:pt>
                <c:pt idx="993">
                  <c:v>0.81132811000000005</c:v>
                </c:pt>
                <c:pt idx="994">
                  <c:v>0.80937499000000002</c:v>
                </c:pt>
                <c:pt idx="995">
                  <c:v>0.80742186000000005</c:v>
                </c:pt>
                <c:pt idx="996">
                  <c:v>0.80546874000000002</c:v>
                </c:pt>
                <c:pt idx="997">
                  <c:v>0.80351561000000005</c:v>
                </c:pt>
                <c:pt idx="998">
                  <c:v>0.80156249000000002</c:v>
                </c:pt>
                <c:pt idx="999">
                  <c:v>0.79960936000000005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07168"/>
        <c:axId val="49208704"/>
      </c:scatterChart>
      <c:valAx>
        <c:axId val="4920716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9208704"/>
        <c:crosses val="autoZero"/>
        <c:crossBetween val="midCat"/>
      </c:valAx>
      <c:valAx>
        <c:axId val="492087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9207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 sz="1800" b="1">
                <a:effectLst/>
              </a:rPr>
              <a:t>Dephasage </a:t>
            </a:r>
            <a:r>
              <a:rPr lang="fr-FR" sz="1800" b="1" baseline="0">
                <a:effectLst/>
              </a:rPr>
              <a:t>fction frequence</a:t>
            </a:r>
            <a:endParaRPr lang="fr-FR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'graph deph'!$C$12</c:f>
              <c:strCache>
                <c:ptCount val="1"/>
                <c:pt idx="0">
                  <c:v>3V - ∆ Dephasage</c:v>
                </c:pt>
              </c:strCache>
            </c:strRef>
          </c:tx>
          <c:trendline>
            <c:trendlineType val="linear"/>
            <c:dispRSqr val="0"/>
            <c:dispEq val="1"/>
            <c:trendlineLbl>
              <c:layout>
                <c:manualLayout>
                  <c:x val="0.33782532072669536"/>
                  <c:y val="1.1506918575687954E-2"/>
                </c:manualLayout>
              </c:layout>
              <c:numFmt formatCode="General" sourceLinked="0"/>
            </c:trendlineLbl>
          </c:trendline>
          <c:xVal>
            <c:numRef>
              <c:f>'graph deph'!$B$13:$B$18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deph'!$C$13:$C$18</c:f>
              <c:numCache>
                <c:formatCode>0.00</c:formatCode>
                <c:ptCount val="6"/>
                <c:pt idx="0">
                  <c:v>12.94590737175586</c:v>
                </c:pt>
                <c:pt idx="1">
                  <c:v>11.960619888511888</c:v>
                </c:pt>
                <c:pt idx="2">
                  <c:v>9.6421717206431925</c:v>
                </c:pt>
                <c:pt idx="3">
                  <c:v>8.4535555750374574</c:v>
                </c:pt>
                <c:pt idx="4">
                  <c:v>7.0965265097571875</c:v>
                </c:pt>
                <c:pt idx="5">
                  <c:v>5.2422330847130487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'graph deph'!$F$12</c:f>
              <c:strCache>
                <c:ptCount val="1"/>
                <c:pt idx="0">
                  <c:v>4V - ∆ Dephasage</c:v>
                </c:pt>
              </c:strCache>
            </c:strRef>
          </c:tx>
          <c:trendline>
            <c:trendlineType val="linear"/>
            <c:dispRSqr val="0"/>
            <c:dispEq val="1"/>
            <c:trendlineLbl>
              <c:layout>
                <c:manualLayout>
                  <c:x val="0.33434857148723424"/>
                  <c:y val="7.9527410348493976E-2"/>
                </c:manualLayout>
              </c:layout>
              <c:numFmt formatCode="General" sourceLinked="0"/>
            </c:trendlineLbl>
          </c:trendline>
          <c:xVal>
            <c:numRef>
              <c:f>'graph deph'!$E$13:$E$18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 formatCode="0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deph'!$F$13:$F$18</c:f>
              <c:numCache>
                <c:formatCode>General</c:formatCode>
                <c:ptCount val="6"/>
                <c:pt idx="0">
                  <c:v>17.038822742358548</c:v>
                </c:pt>
                <c:pt idx="1">
                  <c:v>15.342181092298297</c:v>
                </c:pt>
                <c:pt idx="2">
                  <c:v>13.645539442238045</c:v>
                </c:pt>
                <c:pt idx="3">
                  <c:v>11.793476007021518</c:v>
                </c:pt>
                <c:pt idx="4">
                  <c:v>7.9354517681364882</c:v>
                </c:pt>
                <c:pt idx="5">
                  <c:v>5.5563748682112539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'graph deph'!$I$12</c:f>
              <c:strCache>
                <c:ptCount val="1"/>
                <c:pt idx="0">
                  <c:v>5V - ∆ Dephasage</c:v>
                </c:pt>
              </c:strCache>
            </c:strRef>
          </c:tx>
          <c:trendline>
            <c:trendlineType val="linear"/>
            <c:dispRSqr val="0"/>
            <c:dispEq val="1"/>
            <c:trendlineLbl>
              <c:layout>
                <c:manualLayout>
                  <c:x val="0.33782532072669536"/>
                  <c:y val="0.2090422549872484"/>
                </c:manualLayout>
              </c:layout>
              <c:numFmt formatCode="General" sourceLinked="0"/>
            </c:trendlineLbl>
          </c:trendline>
          <c:xVal>
            <c:numRef>
              <c:f>'graph deph'!$H$13:$H$18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deph'!$I$13:$I$18</c:f>
              <c:numCache>
                <c:formatCode>General</c:formatCode>
                <c:ptCount val="6"/>
                <c:pt idx="0">
                  <c:v>20.647253410505463</c:v>
                </c:pt>
                <c:pt idx="1">
                  <c:v>18.263283539936197</c:v>
                </c:pt>
                <c:pt idx="2">
                  <c:v>15.87931366936693</c:v>
                </c:pt>
                <c:pt idx="3">
                  <c:v>14.227074249342399</c:v>
                </c:pt>
                <c:pt idx="4">
                  <c:v>11</c:v>
                </c:pt>
                <c:pt idx="5">
                  <c:v>8.0458738017389937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69056"/>
        <c:axId val="52270592"/>
      </c:scatterChart>
      <c:valAx>
        <c:axId val="5226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270592"/>
        <c:crosses val="autoZero"/>
        <c:crossBetween val="midCat"/>
      </c:valAx>
      <c:valAx>
        <c:axId val="5227059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2269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5525786549409E-2"/>
          <c:y val="0.22261501795034241"/>
          <c:w val="0.76909813546034023"/>
          <c:h val="0.681401635140435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'graph deph'!$C$22</c:f>
              <c:strCache>
                <c:ptCount val="1"/>
                <c:pt idx="0">
                  <c:v>3V - ∆ Amp</c:v>
                </c:pt>
              </c:strCache>
            </c:strRef>
          </c:tx>
          <c:xVal>
            <c:numRef>
              <c:f>'graph deph'!$B$23:$B$28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deph'!$C$23:$C$28</c:f>
              <c:numCache>
                <c:formatCode>General</c:formatCode>
                <c:ptCount val="6"/>
                <c:pt idx="0">
                  <c:v>0.16921274612133455</c:v>
                </c:pt>
                <c:pt idx="1">
                  <c:v>0.12029675282160185</c:v>
                </c:pt>
                <c:pt idx="2">
                  <c:v>0.10818274877796841</c:v>
                </c:pt>
                <c:pt idx="3">
                  <c:v>8.8988516898852149E-2</c:v>
                </c:pt>
                <c:pt idx="4">
                  <c:v>6.2372293989048817E-2</c:v>
                </c:pt>
                <c:pt idx="5">
                  <c:v>4.3017467209548022E-2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'graph deph'!$F$22</c:f>
              <c:strCache>
                <c:ptCount val="1"/>
                <c:pt idx="0">
                  <c:v>4V - ∆ Amp</c:v>
                </c:pt>
              </c:strCache>
            </c:strRef>
          </c:tx>
          <c:xVal>
            <c:numRef>
              <c:f>'graph deph'!$E$23:$E$28</c:f>
              <c:numCache>
                <c:formatCode>0</c:formatCode>
                <c:ptCount val="6"/>
                <c:pt idx="0" formatCode="General">
                  <c:v>20</c:v>
                </c:pt>
                <c:pt idx="1">
                  <c:v>30</c:v>
                </c:pt>
                <c:pt idx="2">
                  <c:v>40</c:v>
                </c:pt>
                <c:pt idx="3" formatCode="General">
                  <c:v>50</c:v>
                </c:pt>
                <c:pt idx="4" formatCode="General">
                  <c:v>70</c:v>
                </c:pt>
                <c:pt idx="5" formatCode="General">
                  <c:v>100</c:v>
                </c:pt>
              </c:numCache>
            </c:numRef>
          </c:xVal>
          <c:yVal>
            <c:numRef>
              <c:f>'graph deph'!$F$23:$F$28</c:f>
              <c:numCache>
                <c:formatCode>General</c:formatCode>
                <c:ptCount val="6"/>
                <c:pt idx="0">
                  <c:v>0.21431621852554766</c:v>
                </c:pt>
                <c:pt idx="1">
                  <c:v>0.13677588201130195</c:v>
                </c:pt>
                <c:pt idx="2">
                  <c:v>0.10463501223438887</c:v>
                </c:pt>
                <c:pt idx="3">
                  <c:v>8.8250922148710151E-2</c:v>
                </c:pt>
                <c:pt idx="4">
                  <c:v>6.2489220376058134E-2</c:v>
                </c:pt>
                <c:pt idx="5">
                  <c:v>4.5112156930369039E-2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'graph deph'!$I$22</c:f>
              <c:strCache>
                <c:ptCount val="1"/>
                <c:pt idx="0">
                  <c:v>5V - ∆ Amp</c:v>
                </c:pt>
              </c:strCache>
            </c:strRef>
          </c:tx>
          <c:xVal>
            <c:numRef>
              <c:f>'graph deph'!$H$23:$H$28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deph'!$I$23:$I$28</c:f>
              <c:numCache>
                <c:formatCode>General</c:formatCode>
                <c:ptCount val="6"/>
                <c:pt idx="0">
                  <c:v>0.20222137323199635</c:v>
                </c:pt>
                <c:pt idx="1">
                  <c:v>0.13399880421904575</c:v>
                </c:pt>
                <c:pt idx="2">
                  <c:v>0.10503331778011188</c:v>
                </c:pt>
                <c:pt idx="3">
                  <c:v>6.319955367584898E-2</c:v>
                </c:pt>
                <c:pt idx="4">
                  <c:v>6.319955367584898E-2</c:v>
                </c:pt>
                <c:pt idx="5">
                  <c:v>4.5567682348989662E-2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96704"/>
        <c:axId val="65213184"/>
      </c:scatterChart>
      <c:valAx>
        <c:axId val="5229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213184"/>
        <c:crosses val="autoZero"/>
        <c:crossBetween val="midCat"/>
      </c:valAx>
      <c:valAx>
        <c:axId val="65213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296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Diagramme</a:t>
            </a:r>
            <a:r>
              <a:rPr lang="en-US" baseline="0"/>
              <a:t> de gain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'graph deph'!$C$40</c:f>
              <c:strCache>
                <c:ptCount val="1"/>
                <c:pt idx="0">
                  <c:v>3V - 20log(amp)</c:v>
                </c:pt>
              </c:strCache>
            </c:strRef>
          </c:tx>
          <c:xVal>
            <c:numRef>
              <c:f>'graph deph'!$B$41:$B$46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deph'!$C$41:$C$46</c:f>
              <c:numCache>
                <c:formatCode>General</c:formatCode>
                <c:ptCount val="6"/>
                <c:pt idx="0">
                  <c:v>-15.431338527870187</c:v>
                </c:pt>
                <c:pt idx="1">
                  <c:v>-18.394921908846186</c:v>
                </c:pt>
                <c:pt idx="2">
                  <c:v>-19.316839758315879</c:v>
                </c:pt>
                <c:pt idx="3">
                  <c:v>-21.013320624228655</c:v>
                </c:pt>
                <c:pt idx="4">
                  <c:v>-24.100165654983652</c:v>
                </c:pt>
                <c:pt idx="5">
                  <c:v>-27.327103273345273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'graph deph'!$F$40</c:f>
              <c:strCache>
                <c:ptCount val="1"/>
                <c:pt idx="0">
                  <c:v>4V - 20log(amp)</c:v>
                </c:pt>
              </c:strCache>
            </c:strRef>
          </c:tx>
          <c:xVal>
            <c:numRef>
              <c:f>'graph deph'!$E$41:$E$46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deph'!$F$41:$F$46</c:f>
              <c:numCache>
                <c:formatCode>General</c:formatCode>
                <c:ptCount val="6"/>
                <c:pt idx="0">
                  <c:v>-13.378899243687176</c:v>
                </c:pt>
                <c:pt idx="1">
                  <c:v>-17.279809519106173</c:v>
                </c:pt>
                <c:pt idx="2">
                  <c:v>-19.606459411495088</c:v>
                </c:pt>
                <c:pt idx="3">
                  <c:v>-21.085614958008701</c:v>
                </c:pt>
                <c:pt idx="4">
                  <c:v>-24.083897872306505</c:v>
                </c:pt>
                <c:pt idx="5">
                  <c:v>-26.914128152985846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'graph deph'!$I$40</c:f>
              <c:strCache>
                <c:ptCount val="1"/>
                <c:pt idx="0">
                  <c:v>5V - 20log(amp)</c:v>
                </c:pt>
              </c:strCache>
            </c:strRef>
          </c:tx>
          <c:xVal>
            <c:numRef>
              <c:f>'graph deph'!$H$41:$H$46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deph'!$I$41:$I$46</c:f>
              <c:numCache>
                <c:formatCode>General</c:formatCode>
                <c:ptCount val="6"/>
                <c:pt idx="0">
                  <c:v>-13.883458895160807</c:v>
                </c:pt>
                <c:pt idx="1">
                  <c:v>-17.457981543657151</c:v>
                </c:pt>
                <c:pt idx="2">
                  <c:v>-19.573458317110415</c:v>
                </c:pt>
                <c:pt idx="3">
                  <c:v>-23.98571977511191</c:v>
                </c:pt>
                <c:pt idx="4">
                  <c:v>-23.98571977511191</c:v>
                </c:pt>
                <c:pt idx="5">
                  <c:v>-26.826861196462318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0544"/>
        <c:axId val="65270528"/>
      </c:scatterChart>
      <c:valAx>
        <c:axId val="6526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270528"/>
        <c:crosses val="autoZero"/>
        <c:crossBetween val="midCat"/>
      </c:valAx>
      <c:valAx>
        <c:axId val="6527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260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133350</xdr:rowOff>
    </xdr:from>
    <xdr:to>
      <xdr:col>6</xdr:col>
      <xdr:colOff>295275</xdr:colOff>
      <xdr:row>26</xdr:row>
      <xdr:rowOff>76200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12</xdr:row>
      <xdr:rowOff>0</xdr:rowOff>
    </xdr:from>
    <xdr:to>
      <xdr:col>12</xdr:col>
      <xdr:colOff>390525</xdr:colOff>
      <xdr:row>26</xdr:row>
      <xdr:rowOff>76200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523875</xdr:colOff>
      <xdr:row>12</xdr:row>
      <xdr:rowOff>0</xdr:rowOff>
    </xdr:from>
    <xdr:to>
      <xdr:col>18</xdr:col>
      <xdr:colOff>523875</xdr:colOff>
      <xdr:row>26</xdr:row>
      <xdr:rowOff>76200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266700</xdr:colOff>
      <xdr:row>26</xdr:row>
      <xdr:rowOff>142875</xdr:rowOff>
    </xdr:from>
    <xdr:to>
      <xdr:col>6</xdr:col>
      <xdr:colOff>266700</xdr:colOff>
      <xdr:row>41</xdr:row>
      <xdr:rowOff>28575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381000</xdr:colOff>
      <xdr:row>26</xdr:row>
      <xdr:rowOff>133350</xdr:rowOff>
    </xdr:from>
    <xdr:to>
      <xdr:col>12</xdr:col>
      <xdr:colOff>381000</xdr:colOff>
      <xdr:row>41</xdr:row>
      <xdr:rowOff>19050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523875</xdr:colOff>
      <xdr:row>26</xdr:row>
      <xdr:rowOff>152400</xdr:rowOff>
    </xdr:from>
    <xdr:to>
      <xdr:col>18</xdr:col>
      <xdr:colOff>523875</xdr:colOff>
      <xdr:row>41</xdr:row>
      <xdr:rowOff>38100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12</xdr:row>
      <xdr:rowOff>28575</xdr:rowOff>
    </xdr:from>
    <xdr:to>
      <xdr:col>12</xdr:col>
      <xdr:colOff>542925</xdr:colOff>
      <xdr:row>26</xdr:row>
      <xdr:rowOff>104775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638175</xdr:colOff>
      <xdr:row>12</xdr:row>
      <xdr:rowOff>28575</xdr:rowOff>
    </xdr:from>
    <xdr:to>
      <xdr:col>18</xdr:col>
      <xdr:colOff>638175</xdr:colOff>
      <xdr:row>26</xdr:row>
      <xdr:rowOff>104775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447675</xdr:colOff>
      <xdr:row>26</xdr:row>
      <xdr:rowOff>142875</xdr:rowOff>
    </xdr:from>
    <xdr:to>
      <xdr:col>6</xdr:col>
      <xdr:colOff>447675</xdr:colOff>
      <xdr:row>41</xdr:row>
      <xdr:rowOff>28575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542925</xdr:colOff>
      <xdr:row>26</xdr:row>
      <xdr:rowOff>152400</xdr:rowOff>
    </xdr:from>
    <xdr:to>
      <xdr:col>12</xdr:col>
      <xdr:colOff>542925</xdr:colOff>
      <xdr:row>41</xdr:row>
      <xdr:rowOff>38100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447675</xdr:colOff>
      <xdr:row>12</xdr:row>
      <xdr:rowOff>19050</xdr:rowOff>
    </xdr:from>
    <xdr:to>
      <xdr:col>6</xdr:col>
      <xdr:colOff>447675</xdr:colOff>
      <xdr:row>26</xdr:row>
      <xdr:rowOff>95250</xdr:rowOff>
    </xdr:to>
    <xdr:graphicFrame macro="">
      <xdr:nvGraphicFramePr>
        <xdr:cNvPr id="12" name="Graphique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647700</xdr:colOff>
      <xdr:row>26</xdr:row>
      <xdr:rowOff>152400</xdr:rowOff>
    </xdr:from>
    <xdr:to>
      <xdr:col>18</xdr:col>
      <xdr:colOff>647700</xdr:colOff>
      <xdr:row>41</xdr:row>
      <xdr:rowOff>38100</xdr:rowOff>
    </xdr:to>
    <xdr:graphicFrame macro="">
      <xdr:nvGraphicFramePr>
        <xdr:cNvPr id="13" name="Graphique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12</xdr:row>
      <xdr:rowOff>85725</xdr:rowOff>
    </xdr:from>
    <xdr:to>
      <xdr:col>6</xdr:col>
      <xdr:colOff>238125</xdr:colOff>
      <xdr:row>26</xdr:row>
      <xdr:rowOff>161925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552450</xdr:colOff>
      <xdr:row>12</xdr:row>
      <xdr:rowOff>95250</xdr:rowOff>
    </xdr:from>
    <xdr:to>
      <xdr:col>12</xdr:col>
      <xdr:colOff>552450</xdr:colOff>
      <xdr:row>26</xdr:row>
      <xdr:rowOff>171450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12</xdr:row>
      <xdr:rowOff>114300</xdr:rowOff>
    </xdr:from>
    <xdr:to>
      <xdr:col>19</xdr:col>
      <xdr:colOff>0</xdr:colOff>
      <xdr:row>27</xdr:row>
      <xdr:rowOff>0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228600</xdr:colOff>
      <xdr:row>27</xdr:row>
      <xdr:rowOff>9525</xdr:rowOff>
    </xdr:from>
    <xdr:to>
      <xdr:col>6</xdr:col>
      <xdr:colOff>228600</xdr:colOff>
      <xdr:row>41</xdr:row>
      <xdr:rowOff>85725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523875</xdr:colOff>
      <xdr:row>27</xdr:row>
      <xdr:rowOff>19050</xdr:rowOff>
    </xdr:from>
    <xdr:to>
      <xdr:col>12</xdr:col>
      <xdr:colOff>523875</xdr:colOff>
      <xdr:row>41</xdr:row>
      <xdr:rowOff>95250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742950</xdr:colOff>
      <xdr:row>27</xdr:row>
      <xdr:rowOff>38100</xdr:rowOff>
    </xdr:from>
    <xdr:to>
      <xdr:col>18</xdr:col>
      <xdr:colOff>742950</xdr:colOff>
      <xdr:row>41</xdr:row>
      <xdr:rowOff>114300</xdr:rowOff>
    </xdr:to>
    <xdr:graphicFrame macro="">
      <xdr:nvGraphicFramePr>
        <xdr:cNvPr id="12" name="Graphique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0</xdr:row>
      <xdr:rowOff>85724</xdr:rowOff>
    </xdr:from>
    <xdr:to>
      <xdr:col>19</xdr:col>
      <xdr:colOff>476249</xdr:colOff>
      <xdr:row>18</xdr:row>
      <xdr:rowOff>19049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18</xdr:row>
      <xdr:rowOff>161925</xdr:rowOff>
    </xdr:from>
    <xdr:to>
      <xdr:col>19</xdr:col>
      <xdr:colOff>476250</xdr:colOff>
      <xdr:row>36</xdr:row>
      <xdr:rowOff>47625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400050</xdr:colOff>
      <xdr:row>37</xdr:row>
      <xdr:rowOff>28574</xdr:rowOff>
    </xdr:from>
    <xdr:to>
      <xdr:col>19</xdr:col>
      <xdr:colOff>304800</xdr:colOff>
      <xdr:row>51</xdr:row>
      <xdr:rowOff>133349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</xdr:col>
      <xdr:colOff>457200</xdr:colOff>
      <xdr:row>52</xdr:row>
      <xdr:rowOff>38100</xdr:rowOff>
    </xdr:from>
    <xdr:ext cx="5638800" cy="264560"/>
    <xdr:sp macro="" textlink="">
      <xdr:nvSpPr>
        <xdr:cNvPr id="3" name="ZoneTexte 2"/>
        <xdr:cNvSpPr txBox="1"/>
      </xdr:nvSpPr>
      <xdr:spPr>
        <a:xfrm>
          <a:off x="3067050" y="9944100"/>
          <a:ext cx="5638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1100"/>
            <a:t>ff</a:t>
          </a:r>
        </a:p>
      </xdr:txBody>
    </xdr:sp>
    <xdr:clientData/>
  </xdr:one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0.35974</cdr:x>
      <cdr:y>0.04598</cdr:y>
    </cdr:from>
    <cdr:to>
      <cdr:x>0.48442</cdr:x>
      <cdr:y>0.32184</cdr:y>
    </cdr:to>
    <cdr:sp macro="" textlink="">
      <cdr:nvSpPr>
        <cdr:cNvPr id="2" name="ZoneTexte 1"/>
        <cdr:cNvSpPr txBox="1"/>
      </cdr:nvSpPr>
      <cdr:spPr>
        <a:xfrm xmlns:a="http://schemas.openxmlformats.org/drawingml/2006/main">
          <a:off x="2638425" y="152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fr-FR" sz="1100"/>
        </a:p>
      </cdr:txBody>
    </cdr:sp>
  </cdr:relSizeAnchor>
  <cdr:relSizeAnchor xmlns:cdr="http://schemas.openxmlformats.org/drawingml/2006/chartDrawing">
    <cdr:from>
      <cdr:x>0.31688</cdr:x>
      <cdr:y>0.0546</cdr:y>
    </cdr:from>
    <cdr:to>
      <cdr:x>0.56753</cdr:x>
      <cdr:y>0.13793</cdr:y>
    </cdr:to>
    <cdr:sp macro="" textlink="">
      <cdr:nvSpPr>
        <cdr:cNvPr id="3" name="ZoneTexte 2"/>
        <cdr:cNvSpPr txBox="1"/>
      </cdr:nvSpPr>
      <cdr:spPr>
        <a:xfrm xmlns:a="http://schemas.openxmlformats.org/drawingml/2006/main">
          <a:off x="2324099" y="180975"/>
          <a:ext cx="18383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fr-FR" sz="1800" b="1"/>
            <a:t>Amplitude</a:t>
          </a:r>
          <a:r>
            <a:rPr lang="fr-FR" sz="1800" b="1" baseline="0"/>
            <a:t> fction frequence</a:t>
          </a:r>
        </a:p>
      </cdr:txBody>
    </cdr:sp>
  </cdr:relSizeAnchor>
</c:userShap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topLeftCell="T1" zoomScaleNormal="100" workbookViewId="0">
      <selection activeCell="Y1" sqref="Y1:AB1048576"/>
    </sheetView>
  </sheetViews>
  <sheetFormatPr baseColWidth="10" defaultRowHeight="15" x14ac:dyDescent="0.25"/>
  <cols>
    <col min="1" max="3" width="11.42578125" style="15"/>
  </cols>
  <sheetData>
    <row r="1" spans="1:27" x14ac:dyDescent="0.25">
      <c r="A1" s="15" t="s">
        <v>0</v>
      </c>
      <c r="B1" s="15">
        <v>1</v>
      </c>
      <c r="C1" s="15">
        <v>2</v>
      </c>
      <c r="D1" s="1" t="s">
        <v>3</v>
      </c>
      <c r="E1" s="17" t="s">
        <v>0</v>
      </c>
      <c r="F1" s="17"/>
      <c r="G1" s="17"/>
      <c r="H1" s="1" t="s">
        <v>4</v>
      </c>
      <c r="I1" s="19" t="s">
        <v>0</v>
      </c>
      <c r="J1" s="19">
        <v>1</v>
      </c>
      <c r="K1" s="19">
        <v>2</v>
      </c>
      <c r="L1" s="1" t="s">
        <v>5</v>
      </c>
      <c r="M1" s="21" t="s">
        <v>0</v>
      </c>
      <c r="N1" s="21">
        <v>1</v>
      </c>
      <c r="O1" s="21">
        <v>2</v>
      </c>
      <c r="P1" s="1" t="s">
        <v>6</v>
      </c>
      <c r="Q1" s="23" t="s">
        <v>0</v>
      </c>
      <c r="R1" s="23">
        <v>1</v>
      </c>
      <c r="S1" s="23">
        <v>2</v>
      </c>
      <c r="T1" t="s">
        <v>164</v>
      </c>
      <c r="U1" s="25" t="s">
        <v>0</v>
      </c>
      <c r="V1" s="25">
        <v>1</v>
      </c>
      <c r="W1" s="25">
        <v>2</v>
      </c>
      <c r="X1" s="1" t="s">
        <v>7</v>
      </c>
      <c r="Y1" s="70"/>
      <c r="Z1" s="70"/>
      <c r="AA1" s="70"/>
    </row>
    <row r="2" spans="1:27" x14ac:dyDescent="0.25">
      <c r="A2" s="15" t="s">
        <v>1</v>
      </c>
      <c r="B2" s="15" t="s">
        <v>2</v>
      </c>
      <c r="C2" s="15" t="s">
        <v>2</v>
      </c>
      <c r="E2" s="17" t="s">
        <v>1</v>
      </c>
      <c r="F2" s="17" t="s">
        <v>2</v>
      </c>
      <c r="G2" s="17" t="s">
        <v>2</v>
      </c>
      <c r="I2" s="19" t="s">
        <v>1</v>
      </c>
      <c r="J2" s="19" t="s">
        <v>2</v>
      </c>
      <c r="K2" s="19" t="s">
        <v>2</v>
      </c>
      <c r="M2" s="21" t="s">
        <v>1</v>
      </c>
      <c r="N2" s="21" t="s">
        <v>2</v>
      </c>
      <c r="O2" s="21" t="s">
        <v>2</v>
      </c>
      <c r="Q2" s="23" t="s">
        <v>1</v>
      </c>
      <c r="R2" s="23" t="s">
        <v>2</v>
      </c>
      <c r="S2" s="23" t="s">
        <v>2</v>
      </c>
      <c r="U2" s="25" t="s">
        <v>1</v>
      </c>
      <c r="V2" s="25" t="s">
        <v>2</v>
      </c>
      <c r="W2" s="25" t="s">
        <v>2</v>
      </c>
      <c r="Y2" s="70"/>
      <c r="Z2" s="70"/>
      <c r="AA2" s="70"/>
    </row>
    <row r="3" spans="1:27" x14ac:dyDescent="0.25">
      <c r="A3" s="16">
        <v>-4.8800000000000003E-2</v>
      </c>
      <c r="B3" s="16">
        <v>5.5468999999999997E-2</v>
      </c>
      <c r="C3" s="16">
        <v>0.96562499999999996</v>
      </c>
      <c r="E3" s="18">
        <v>-2.3800000000000002E-2</v>
      </c>
      <c r="F3" s="18">
        <v>0.91093749000000002</v>
      </c>
      <c r="G3" s="18">
        <v>0.72148436000000005</v>
      </c>
      <c r="I3" s="20">
        <v>-2.3800000000000002E-2</v>
      </c>
      <c r="J3" s="20">
        <v>0.26054685999999999</v>
      </c>
      <c r="K3" s="20">
        <v>1.01249999</v>
      </c>
      <c r="M3" s="22">
        <v>-2.3800000000000002E-2</v>
      </c>
      <c r="N3" s="22">
        <v>-1.70625001</v>
      </c>
      <c r="O3" s="22">
        <v>0.95195311000000005</v>
      </c>
      <c r="Q3" s="24">
        <v>-2.3800000000000002E-2</v>
      </c>
      <c r="R3" s="24">
        <v>0.66484374000000002</v>
      </c>
      <c r="S3" s="24">
        <v>0.85820311000000005</v>
      </c>
      <c r="U3" s="26">
        <v>-2.3800000000000002E-2</v>
      </c>
      <c r="V3" s="26">
        <v>-1.67304689</v>
      </c>
      <c r="W3" s="26">
        <v>0.82109374000000002</v>
      </c>
      <c r="Y3" s="71"/>
      <c r="Z3" s="71"/>
      <c r="AA3" s="71"/>
    </row>
    <row r="4" spans="1:27" x14ac:dyDescent="0.25">
      <c r="A4" s="16">
        <v>-4.87E-2</v>
      </c>
      <c r="B4" s="16">
        <v>7.4999999999999997E-2</v>
      </c>
      <c r="C4" s="16">
        <v>0.95976600000000001</v>
      </c>
      <c r="E4" s="18">
        <v>-2.375E-2</v>
      </c>
      <c r="F4" s="18">
        <v>0.90703124000000002</v>
      </c>
      <c r="G4" s="18">
        <v>0.72148436000000005</v>
      </c>
      <c r="I4" s="20">
        <v>-2.375E-2</v>
      </c>
      <c r="J4" s="20">
        <v>0.27812499000000002</v>
      </c>
      <c r="K4" s="20">
        <v>1.01054686</v>
      </c>
      <c r="M4" s="22">
        <v>-2.375E-2</v>
      </c>
      <c r="N4" s="22">
        <v>-1.69453126</v>
      </c>
      <c r="O4" s="22">
        <v>0.95390624000000002</v>
      </c>
      <c r="Q4" s="24">
        <v>-2.375E-2</v>
      </c>
      <c r="R4" s="24">
        <v>0.64140624000000002</v>
      </c>
      <c r="S4" s="24">
        <v>0.85624999000000002</v>
      </c>
      <c r="U4" s="26">
        <v>-2.375E-2</v>
      </c>
      <c r="V4" s="26">
        <v>-1.70039064</v>
      </c>
      <c r="W4" s="26">
        <v>0.82304686000000005</v>
      </c>
      <c r="Y4" s="71"/>
      <c r="Z4" s="71"/>
      <c r="AA4" s="71"/>
    </row>
    <row r="5" spans="1:27" x14ac:dyDescent="0.25">
      <c r="A5" s="16">
        <v>-4.8599999999999997E-2</v>
      </c>
      <c r="B5" s="16">
        <v>9.2577999999999994E-2</v>
      </c>
      <c r="C5" s="16">
        <v>0.957812</v>
      </c>
      <c r="E5" s="18">
        <v>-2.3699999999999999E-2</v>
      </c>
      <c r="F5" s="18">
        <v>0.90117186000000005</v>
      </c>
      <c r="G5" s="18">
        <v>0.72148436000000005</v>
      </c>
      <c r="I5" s="20">
        <v>-2.3699999999999999E-2</v>
      </c>
      <c r="J5" s="20">
        <v>0.29570310999999999</v>
      </c>
      <c r="K5" s="20">
        <v>1.01054686</v>
      </c>
      <c r="M5" s="22">
        <v>-2.3699999999999999E-2</v>
      </c>
      <c r="N5" s="22">
        <v>-1.68085939</v>
      </c>
      <c r="O5" s="22">
        <v>0.95585936000000005</v>
      </c>
      <c r="Q5" s="24">
        <v>-2.3699999999999999E-2</v>
      </c>
      <c r="R5" s="24">
        <v>0.61992186000000005</v>
      </c>
      <c r="S5" s="24">
        <v>0.85429686000000005</v>
      </c>
      <c r="U5" s="26">
        <v>-2.3699999999999999E-2</v>
      </c>
      <c r="V5" s="26">
        <v>-1.72578126</v>
      </c>
      <c r="W5" s="26">
        <v>0.82304686000000005</v>
      </c>
      <c r="Y5" s="71"/>
      <c r="Z5" s="71"/>
      <c r="AA5" s="71"/>
    </row>
    <row r="6" spans="1:27" x14ac:dyDescent="0.25">
      <c r="A6" s="16">
        <v>-4.8500000000000001E-2</v>
      </c>
      <c r="B6" s="16">
        <v>0.110156</v>
      </c>
      <c r="C6" s="16">
        <v>0.95585900000000001</v>
      </c>
      <c r="E6" s="18">
        <v>-2.3650000000000001E-2</v>
      </c>
      <c r="F6" s="18">
        <v>0.89335936000000005</v>
      </c>
      <c r="G6" s="18">
        <v>0.72148436000000005</v>
      </c>
      <c r="I6" s="20">
        <v>-2.3650000000000001E-2</v>
      </c>
      <c r="J6" s="20">
        <v>0.31132810999999999</v>
      </c>
      <c r="K6" s="20">
        <v>1.00859374</v>
      </c>
      <c r="M6" s="22">
        <v>-2.3650000000000001E-2</v>
      </c>
      <c r="N6" s="22">
        <v>-1.66523439</v>
      </c>
      <c r="O6" s="22">
        <v>0.95781249000000002</v>
      </c>
      <c r="Q6" s="24">
        <v>-2.3650000000000001E-2</v>
      </c>
      <c r="R6" s="24">
        <v>0.59648436000000005</v>
      </c>
      <c r="S6" s="24">
        <v>0.85429686000000005</v>
      </c>
      <c r="U6" s="26">
        <v>-2.3650000000000001E-2</v>
      </c>
      <c r="V6" s="26">
        <v>-1.74921876</v>
      </c>
      <c r="W6" s="26">
        <v>0.82499999000000002</v>
      </c>
      <c r="Y6" s="71"/>
      <c r="Z6" s="71"/>
      <c r="AA6" s="71"/>
    </row>
    <row r="7" spans="1:27" x14ac:dyDescent="0.25">
      <c r="A7" s="16">
        <v>-4.8399999999999999E-2</v>
      </c>
      <c r="B7" s="16">
        <v>0.125781</v>
      </c>
      <c r="C7" s="16">
        <v>0.95390600000000003</v>
      </c>
      <c r="E7" s="18">
        <v>-2.3599999999999999E-2</v>
      </c>
      <c r="F7" s="18">
        <v>0.88749999000000002</v>
      </c>
      <c r="G7" s="18">
        <v>0.72148436000000005</v>
      </c>
      <c r="I7" s="20">
        <v>-2.3599999999999999E-2</v>
      </c>
      <c r="J7" s="20">
        <v>0.32695310999999999</v>
      </c>
      <c r="K7" s="20">
        <v>1.00664061</v>
      </c>
      <c r="M7" s="22">
        <v>-2.3599999999999999E-2</v>
      </c>
      <c r="N7" s="22">
        <v>-1.65351564</v>
      </c>
      <c r="O7" s="22">
        <v>0.96171874000000002</v>
      </c>
      <c r="Q7" s="24">
        <v>-2.3599999999999999E-2</v>
      </c>
      <c r="R7" s="24">
        <v>0.57304686000000005</v>
      </c>
      <c r="S7" s="24">
        <v>0.85234374000000002</v>
      </c>
      <c r="U7" s="26">
        <v>-2.3599999999999999E-2</v>
      </c>
      <c r="V7" s="26">
        <v>-1.77070314</v>
      </c>
      <c r="W7" s="26">
        <v>0.82695311000000005</v>
      </c>
      <c r="Y7" s="71"/>
      <c r="Z7" s="71"/>
      <c r="AA7" s="71"/>
    </row>
    <row r="8" spans="1:27" x14ac:dyDescent="0.25">
      <c r="A8" s="16">
        <v>-4.8300000000000003E-2</v>
      </c>
      <c r="B8" s="16">
        <v>0.141406</v>
      </c>
      <c r="C8" s="16">
        <v>0.95</v>
      </c>
      <c r="E8" s="18">
        <v>-2.3550000000000001E-2</v>
      </c>
      <c r="F8" s="18">
        <v>0.88164061000000005</v>
      </c>
      <c r="G8" s="18">
        <v>0.72343749000000002</v>
      </c>
      <c r="I8" s="20">
        <v>-2.3550000000000001E-2</v>
      </c>
      <c r="J8" s="20">
        <v>0.34453124000000002</v>
      </c>
      <c r="K8" s="20">
        <v>1.00664061</v>
      </c>
      <c r="M8" s="22">
        <v>-2.3550000000000001E-2</v>
      </c>
      <c r="N8" s="22">
        <v>-1.63984376</v>
      </c>
      <c r="O8" s="22">
        <v>0.96367186000000005</v>
      </c>
      <c r="Q8" s="24">
        <v>-2.3550000000000001E-2</v>
      </c>
      <c r="R8" s="24">
        <v>0.54765624000000002</v>
      </c>
      <c r="S8" s="24">
        <v>0.85039061000000005</v>
      </c>
      <c r="U8" s="26">
        <v>-2.3550000000000001E-2</v>
      </c>
      <c r="V8" s="26">
        <v>-1.79609376</v>
      </c>
      <c r="W8" s="26">
        <v>0.82695311000000005</v>
      </c>
      <c r="Y8" s="71"/>
      <c r="Z8" s="71"/>
      <c r="AA8" s="71"/>
    </row>
    <row r="9" spans="1:27" x14ac:dyDescent="0.25">
      <c r="A9" s="16">
        <v>-4.82E-2</v>
      </c>
      <c r="B9" s="16">
        <v>0.157031</v>
      </c>
      <c r="C9" s="16">
        <v>0.94609399999999999</v>
      </c>
      <c r="E9" s="18">
        <v>-2.35E-2</v>
      </c>
      <c r="F9" s="18">
        <v>0.87382811000000005</v>
      </c>
      <c r="G9" s="18">
        <v>0.72343749000000002</v>
      </c>
      <c r="I9" s="20">
        <v>-2.35E-2</v>
      </c>
      <c r="J9" s="20">
        <v>0.35820310999999999</v>
      </c>
      <c r="K9" s="20">
        <v>1.00468749</v>
      </c>
      <c r="M9" s="22">
        <v>-2.35E-2</v>
      </c>
      <c r="N9" s="22">
        <v>-1.62617189</v>
      </c>
      <c r="O9" s="22">
        <v>0.96562499000000002</v>
      </c>
      <c r="Q9" s="24">
        <v>-2.35E-2</v>
      </c>
      <c r="R9" s="24">
        <v>0.52226561000000005</v>
      </c>
      <c r="S9" s="24">
        <v>0.84843749000000002</v>
      </c>
      <c r="U9" s="26">
        <v>-2.35E-2</v>
      </c>
      <c r="V9" s="26">
        <v>-1.81562501</v>
      </c>
      <c r="W9" s="26">
        <v>0.82890624000000002</v>
      </c>
      <c r="Y9" s="71"/>
      <c r="Z9" s="71"/>
      <c r="AA9" s="71"/>
    </row>
    <row r="10" spans="1:27" x14ac:dyDescent="0.25">
      <c r="A10" s="16">
        <v>-4.8099999999999997E-2</v>
      </c>
      <c r="B10" s="16">
        <v>0.17460899999999999</v>
      </c>
      <c r="C10" s="16">
        <v>0.942187</v>
      </c>
      <c r="E10" s="18">
        <v>-2.3449999999999999E-2</v>
      </c>
      <c r="F10" s="18">
        <v>0.86406249000000002</v>
      </c>
      <c r="G10" s="18">
        <v>0.72539061000000005</v>
      </c>
      <c r="I10" s="20">
        <v>-2.3449999999999999E-2</v>
      </c>
      <c r="J10" s="20">
        <v>0.37382810999999999</v>
      </c>
      <c r="K10" s="20">
        <v>1.00078124</v>
      </c>
      <c r="M10" s="22">
        <v>-2.3449999999999999E-2</v>
      </c>
      <c r="N10" s="22">
        <v>-1.61054689</v>
      </c>
      <c r="O10" s="22">
        <v>0.96757811000000005</v>
      </c>
      <c r="Q10" s="24">
        <v>-2.3449999999999999E-2</v>
      </c>
      <c r="R10" s="24">
        <v>0.49687499000000002</v>
      </c>
      <c r="S10" s="24">
        <v>0.84648436000000005</v>
      </c>
      <c r="U10" s="26">
        <v>-2.3449999999999999E-2</v>
      </c>
      <c r="V10" s="26">
        <v>-1.83320314</v>
      </c>
      <c r="W10" s="26">
        <v>0.82890624000000002</v>
      </c>
      <c r="Y10" s="71"/>
      <c r="Z10" s="71"/>
      <c r="AA10" s="71"/>
    </row>
    <row r="11" spans="1:27" x14ac:dyDescent="0.25">
      <c r="A11" s="16">
        <v>-4.8000000000000001E-2</v>
      </c>
      <c r="B11" s="16">
        <v>0.192187</v>
      </c>
      <c r="C11" s="16">
        <v>0.94023400000000001</v>
      </c>
      <c r="E11" s="18">
        <v>-2.3400000000000001E-2</v>
      </c>
      <c r="F11" s="18">
        <v>0.85820311000000005</v>
      </c>
      <c r="G11" s="18">
        <v>0.72539061000000005</v>
      </c>
      <c r="I11" s="20">
        <v>-2.3400000000000001E-2</v>
      </c>
      <c r="J11" s="20">
        <v>0.38945310999999999</v>
      </c>
      <c r="K11" s="20">
        <v>0.99882811000000005</v>
      </c>
      <c r="M11" s="22">
        <v>-2.3400000000000001E-2</v>
      </c>
      <c r="N11" s="22">
        <v>-1.59687501</v>
      </c>
      <c r="O11" s="22">
        <v>0.96953124000000002</v>
      </c>
      <c r="Q11" s="24">
        <v>-2.3400000000000001E-2</v>
      </c>
      <c r="R11" s="24">
        <v>0.46953124000000002</v>
      </c>
      <c r="S11" s="24">
        <v>0.84453124000000002</v>
      </c>
      <c r="U11" s="26">
        <v>-2.3400000000000001E-2</v>
      </c>
      <c r="V11" s="26">
        <v>-1.85078126</v>
      </c>
      <c r="W11" s="26">
        <v>0.83085936000000005</v>
      </c>
      <c r="Y11" s="71"/>
      <c r="Z11" s="71"/>
      <c r="AA11" s="71"/>
    </row>
    <row r="12" spans="1:27" x14ac:dyDescent="0.25">
      <c r="A12" s="16">
        <v>-4.7899999999999998E-2</v>
      </c>
      <c r="B12" s="16">
        <v>0.207812</v>
      </c>
      <c r="C12" s="16">
        <v>0.93632800000000005</v>
      </c>
      <c r="E12" s="18">
        <v>-2.3349999999999999E-2</v>
      </c>
      <c r="F12" s="18">
        <v>0.85234374000000002</v>
      </c>
      <c r="G12" s="18">
        <v>0.72539061000000005</v>
      </c>
      <c r="I12" s="20">
        <v>-2.3349999999999999E-2</v>
      </c>
      <c r="J12" s="20">
        <v>0.40507810999999999</v>
      </c>
      <c r="K12" s="20">
        <v>0.99687499000000002</v>
      </c>
      <c r="M12" s="22">
        <v>-2.3349999999999999E-2</v>
      </c>
      <c r="N12" s="22">
        <v>-1.58125001</v>
      </c>
      <c r="O12" s="22">
        <v>0.97148436000000005</v>
      </c>
      <c r="Q12" s="24">
        <v>-2.3349999999999999E-2</v>
      </c>
      <c r="R12" s="24">
        <v>0.44218749000000002</v>
      </c>
      <c r="S12" s="24">
        <v>0.84257811000000005</v>
      </c>
      <c r="U12" s="26">
        <v>-2.3349999999999999E-2</v>
      </c>
      <c r="V12" s="26">
        <v>-1.86640626</v>
      </c>
      <c r="W12" s="26">
        <v>0.83085936000000005</v>
      </c>
      <c r="Y12" s="71"/>
      <c r="Z12" s="71"/>
      <c r="AA12" s="71"/>
    </row>
    <row r="13" spans="1:27" x14ac:dyDescent="0.25">
      <c r="A13" s="16">
        <v>-4.7800000000000002E-2</v>
      </c>
      <c r="B13" s="16">
        <v>0.22539100000000001</v>
      </c>
      <c r="C13" s="16">
        <v>0.93437499999999996</v>
      </c>
      <c r="E13" s="18">
        <v>-2.3300000000000001E-2</v>
      </c>
      <c r="F13" s="18">
        <v>0.84843749000000002</v>
      </c>
      <c r="G13" s="18">
        <v>0.72539061000000005</v>
      </c>
      <c r="I13" s="20">
        <v>-2.3300000000000001E-2</v>
      </c>
      <c r="J13" s="20">
        <v>0.41874999000000002</v>
      </c>
      <c r="K13" s="20">
        <v>0.99296874000000002</v>
      </c>
      <c r="M13" s="22">
        <v>-2.3300000000000001E-2</v>
      </c>
      <c r="N13" s="22">
        <v>-1.56367189</v>
      </c>
      <c r="O13" s="22">
        <v>0.97343749000000002</v>
      </c>
      <c r="Q13" s="24">
        <v>-2.3300000000000001E-2</v>
      </c>
      <c r="R13" s="24">
        <v>0.41484374000000002</v>
      </c>
      <c r="S13" s="24">
        <v>0.84062499000000002</v>
      </c>
      <c r="U13" s="26">
        <v>-2.3300000000000001E-2</v>
      </c>
      <c r="V13" s="26">
        <v>-1.87812501</v>
      </c>
      <c r="W13" s="26">
        <v>0.83085936000000005</v>
      </c>
      <c r="Y13" s="71"/>
      <c r="Z13" s="71"/>
      <c r="AA13" s="71"/>
    </row>
    <row r="14" spans="1:27" x14ac:dyDescent="0.25">
      <c r="A14" s="16">
        <v>-4.7699999999999999E-2</v>
      </c>
      <c r="B14" s="16">
        <v>0.24101600000000001</v>
      </c>
      <c r="C14" s="16">
        <v>0.93046899999999999</v>
      </c>
      <c r="E14" s="18">
        <v>-2.325E-2</v>
      </c>
      <c r="F14" s="18">
        <v>0.84062499000000002</v>
      </c>
      <c r="G14" s="18">
        <v>0.72734374000000002</v>
      </c>
      <c r="I14" s="20">
        <v>-2.325E-2</v>
      </c>
      <c r="J14" s="20">
        <v>0.43437499000000002</v>
      </c>
      <c r="K14" s="20">
        <v>0.99101561000000005</v>
      </c>
      <c r="M14" s="22">
        <v>-2.325E-2</v>
      </c>
      <c r="N14" s="22">
        <v>-1.54609376</v>
      </c>
      <c r="O14" s="22">
        <v>0.97343749000000002</v>
      </c>
      <c r="Q14" s="24">
        <v>-2.325E-2</v>
      </c>
      <c r="R14" s="24">
        <v>0.38945310999999999</v>
      </c>
      <c r="S14" s="24">
        <v>0.83867186000000005</v>
      </c>
      <c r="U14" s="26">
        <v>-2.325E-2</v>
      </c>
      <c r="V14" s="26">
        <v>-1.89375001</v>
      </c>
      <c r="W14" s="26">
        <v>0.83281249000000002</v>
      </c>
      <c r="Y14" s="71"/>
      <c r="Z14" s="71"/>
      <c r="AA14" s="71"/>
    </row>
    <row r="15" spans="1:27" x14ac:dyDescent="0.25">
      <c r="A15" s="16">
        <v>-4.7600000000000003E-2</v>
      </c>
      <c r="B15" s="16">
        <v>0.25859399999999999</v>
      </c>
      <c r="C15" s="16">
        <v>0.93046899999999999</v>
      </c>
      <c r="E15" s="18">
        <v>-2.3199999999999998E-2</v>
      </c>
      <c r="F15" s="18">
        <v>0.83476561000000005</v>
      </c>
      <c r="G15" s="18">
        <v>0.72734374000000002</v>
      </c>
      <c r="I15" s="20">
        <v>-2.3199999999999998E-2</v>
      </c>
      <c r="J15" s="20">
        <v>0.44999999000000002</v>
      </c>
      <c r="K15" s="20">
        <v>0.98710936000000005</v>
      </c>
      <c r="M15" s="22">
        <v>-2.3199999999999998E-2</v>
      </c>
      <c r="N15" s="22">
        <v>-1.53046876</v>
      </c>
      <c r="O15" s="22">
        <v>0.97539061000000005</v>
      </c>
      <c r="Q15" s="24">
        <v>-2.3199999999999998E-2</v>
      </c>
      <c r="R15" s="24">
        <v>0.36210935999999999</v>
      </c>
      <c r="S15" s="24">
        <v>0.83476561000000005</v>
      </c>
      <c r="U15" s="26">
        <v>-2.3199999999999998E-2</v>
      </c>
      <c r="V15" s="26">
        <v>-1.90742189</v>
      </c>
      <c r="W15" s="26">
        <v>0.83281249000000002</v>
      </c>
      <c r="Y15" s="71"/>
      <c r="Z15" s="71"/>
      <c r="AA15" s="71"/>
    </row>
    <row r="16" spans="1:27" x14ac:dyDescent="0.25">
      <c r="A16" s="16">
        <v>-4.7500000000000001E-2</v>
      </c>
      <c r="B16" s="16">
        <v>0.27421899999999999</v>
      </c>
      <c r="C16" s="16">
        <v>0.92851600000000001</v>
      </c>
      <c r="E16" s="18">
        <v>-2.315E-2</v>
      </c>
      <c r="F16" s="18">
        <v>0.82890624000000002</v>
      </c>
      <c r="G16" s="18">
        <v>0.72734374000000002</v>
      </c>
      <c r="I16" s="20">
        <v>-2.315E-2</v>
      </c>
      <c r="J16" s="20">
        <v>0.46757810999999999</v>
      </c>
      <c r="K16" s="20">
        <v>0.98515624000000002</v>
      </c>
      <c r="M16" s="22">
        <v>-2.315E-2</v>
      </c>
      <c r="N16" s="22">
        <v>-1.51484376</v>
      </c>
      <c r="O16" s="22">
        <v>0.97734374000000002</v>
      </c>
      <c r="Q16" s="24">
        <v>-2.315E-2</v>
      </c>
      <c r="R16" s="24">
        <v>0.33476560999999999</v>
      </c>
      <c r="S16" s="24">
        <v>0.83281249000000002</v>
      </c>
      <c r="U16" s="26">
        <v>-2.315E-2</v>
      </c>
      <c r="V16" s="26">
        <v>-1.91718751</v>
      </c>
      <c r="W16" s="26">
        <v>0.83476561000000005</v>
      </c>
      <c r="Y16" s="71"/>
      <c r="Z16" s="71"/>
      <c r="AA16" s="71"/>
    </row>
    <row r="17" spans="1:27" x14ac:dyDescent="0.25">
      <c r="A17" s="16">
        <v>-4.7399999999999998E-2</v>
      </c>
      <c r="B17" s="16">
        <v>0.29179699999999997</v>
      </c>
      <c r="C17" s="16">
        <v>0.92460900000000001</v>
      </c>
      <c r="E17" s="18">
        <v>-2.3099999999999999E-2</v>
      </c>
      <c r="F17" s="18">
        <v>0.82109374000000002</v>
      </c>
      <c r="G17" s="18">
        <v>0.72734374000000002</v>
      </c>
      <c r="I17" s="20">
        <v>-2.3099999999999999E-2</v>
      </c>
      <c r="J17" s="20">
        <v>0.48320310999999999</v>
      </c>
      <c r="K17" s="20">
        <v>0.98320311000000005</v>
      </c>
      <c r="M17" s="22">
        <v>-2.3099999999999999E-2</v>
      </c>
      <c r="N17" s="22">
        <v>-1.49726564</v>
      </c>
      <c r="O17" s="22">
        <v>0.97734374000000002</v>
      </c>
      <c r="Q17" s="24">
        <v>-2.3099999999999999E-2</v>
      </c>
      <c r="R17" s="24">
        <v>0.30546874000000002</v>
      </c>
      <c r="S17" s="24">
        <v>0.83085936000000005</v>
      </c>
      <c r="U17" s="26">
        <v>-2.3099999999999999E-2</v>
      </c>
      <c r="V17" s="26">
        <v>-1.92500001</v>
      </c>
      <c r="W17" s="26">
        <v>0.83476561000000005</v>
      </c>
      <c r="Y17" s="71"/>
      <c r="Z17" s="71"/>
      <c r="AA17" s="71"/>
    </row>
    <row r="18" spans="1:27" x14ac:dyDescent="0.25">
      <c r="A18" s="16">
        <v>-4.7300000000000002E-2</v>
      </c>
      <c r="B18" s="16">
        <v>0.30742199999999997</v>
      </c>
      <c r="C18" s="16">
        <v>0.92265600000000003</v>
      </c>
      <c r="E18" s="18">
        <v>-2.3050000000000001E-2</v>
      </c>
      <c r="F18" s="18">
        <v>0.81328124000000002</v>
      </c>
      <c r="G18" s="18">
        <v>0.72929686000000005</v>
      </c>
      <c r="I18" s="20">
        <v>-2.3050000000000001E-2</v>
      </c>
      <c r="J18" s="20">
        <v>0.49882810999999999</v>
      </c>
      <c r="K18" s="20">
        <v>0.98124999000000002</v>
      </c>
      <c r="M18" s="22">
        <v>-2.3050000000000001E-2</v>
      </c>
      <c r="N18" s="22">
        <v>-1.48164064</v>
      </c>
      <c r="O18" s="22">
        <v>0.97929686000000005</v>
      </c>
      <c r="Q18" s="24">
        <v>-2.3050000000000001E-2</v>
      </c>
      <c r="R18" s="24">
        <v>0.27812499000000002</v>
      </c>
      <c r="S18" s="24">
        <v>0.82890624000000002</v>
      </c>
      <c r="U18" s="26">
        <v>-2.3050000000000001E-2</v>
      </c>
      <c r="V18" s="26">
        <v>-1.93281251</v>
      </c>
      <c r="W18" s="26">
        <v>0.83671874000000002</v>
      </c>
      <c r="Y18" s="71"/>
      <c r="Z18" s="71"/>
      <c r="AA18" s="71"/>
    </row>
    <row r="19" spans="1:27" x14ac:dyDescent="0.25">
      <c r="A19" s="16">
        <v>-4.7199999999999999E-2</v>
      </c>
      <c r="B19" s="16">
        <v>0.32500000000000001</v>
      </c>
      <c r="C19" s="16">
        <v>0.92070300000000005</v>
      </c>
      <c r="E19" s="18">
        <v>-2.3E-2</v>
      </c>
      <c r="F19" s="18">
        <v>0.80546874000000002</v>
      </c>
      <c r="G19" s="18">
        <v>0.72929686000000005</v>
      </c>
      <c r="I19" s="20">
        <v>-2.3E-2</v>
      </c>
      <c r="J19" s="20">
        <v>0.51445311000000005</v>
      </c>
      <c r="K19" s="20">
        <v>0.97929686000000005</v>
      </c>
      <c r="M19" s="22">
        <v>-2.3E-2</v>
      </c>
      <c r="N19" s="22">
        <v>-1.46210939</v>
      </c>
      <c r="O19" s="22">
        <v>0.97929686000000005</v>
      </c>
      <c r="Q19" s="24">
        <v>-2.3E-2</v>
      </c>
      <c r="R19" s="24">
        <v>0.24687498999999999</v>
      </c>
      <c r="S19" s="24">
        <v>0.82695311000000005</v>
      </c>
      <c r="U19" s="26">
        <v>-2.3E-2</v>
      </c>
      <c r="V19" s="26">
        <v>-1.93867189</v>
      </c>
      <c r="W19" s="26">
        <v>0.83867186000000005</v>
      </c>
      <c r="Y19" s="71"/>
      <c r="Z19" s="71"/>
      <c r="AA19" s="71"/>
    </row>
    <row r="20" spans="1:27" x14ac:dyDescent="0.25">
      <c r="A20" s="16">
        <v>-4.7100000000000003E-2</v>
      </c>
      <c r="B20" s="16">
        <v>0.34062500000000001</v>
      </c>
      <c r="C20" s="16">
        <v>0.91679699999999997</v>
      </c>
      <c r="E20" s="18">
        <v>-2.2950000000000002E-2</v>
      </c>
      <c r="F20" s="18">
        <v>0.79960936000000005</v>
      </c>
      <c r="G20" s="18">
        <v>0.72929686000000005</v>
      </c>
      <c r="I20" s="20">
        <v>-2.2950000000000002E-2</v>
      </c>
      <c r="J20" s="20">
        <v>0.52812499000000002</v>
      </c>
      <c r="K20" s="20">
        <v>0.97929686000000005</v>
      </c>
      <c r="M20" s="22">
        <v>-2.2950000000000002E-2</v>
      </c>
      <c r="N20" s="22">
        <v>-1.44257814</v>
      </c>
      <c r="O20" s="22">
        <v>0.98124999000000002</v>
      </c>
      <c r="Q20" s="24">
        <v>-2.2950000000000002E-2</v>
      </c>
      <c r="R20" s="24">
        <v>0.21757810999999999</v>
      </c>
      <c r="S20" s="24">
        <v>0.82304686000000005</v>
      </c>
      <c r="U20" s="26">
        <v>-2.2950000000000002E-2</v>
      </c>
      <c r="V20" s="26">
        <v>-1.94257814</v>
      </c>
      <c r="W20" s="26">
        <v>0.84062499000000002</v>
      </c>
      <c r="Y20" s="71"/>
      <c r="Z20" s="71"/>
      <c r="AA20" s="71"/>
    </row>
    <row r="21" spans="1:27" x14ac:dyDescent="0.25">
      <c r="A21" s="16">
        <v>-4.7E-2</v>
      </c>
      <c r="B21" s="16">
        <v>0.35625000000000001</v>
      </c>
      <c r="C21" s="16">
        <v>0.91484399999999999</v>
      </c>
      <c r="E21" s="18">
        <v>-2.29E-2</v>
      </c>
      <c r="F21" s="18">
        <v>0.79179686000000005</v>
      </c>
      <c r="G21" s="18">
        <v>0.72929686000000005</v>
      </c>
      <c r="I21" s="20">
        <v>-2.29E-2</v>
      </c>
      <c r="J21" s="20">
        <v>0.53984374000000002</v>
      </c>
      <c r="K21" s="20">
        <v>0.97734374000000002</v>
      </c>
      <c r="M21" s="22">
        <v>-2.29E-2</v>
      </c>
      <c r="N21" s="22">
        <v>-1.42695314</v>
      </c>
      <c r="O21" s="22">
        <v>0.98124999000000002</v>
      </c>
      <c r="Q21" s="24">
        <v>-2.29E-2</v>
      </c>
      <c r="R21" s="24">
        <v>0.19023435999999999</v>
      </c>
      <c r="S21" s="24">
        <v>0.82109374000000002</v>
      </c>
      <c r="U21" s="26">
        <v>-2.29E-2</v>
      </c>
      <c r="V21" s="26">
        <v>-1.94648439</v>
      </c>
      <c r="W21" s="26">
        <v>0.84257811000000005</v>
      </c>
      <c r="Y21" s="71"/>
      <c r="Z21" s="71"/>
      <c r="AA21" s="71"/>
    </row>
    <row r="22" spans="1:27" x14ac:dyDescent="0.25">
      <c r="A22" s="16">
        <v>-4.6899999999999997E-2</v>
      </c>
      <c r="B22" s="16">
        <v>0.37187500000000001</v>
      </c>
      <c r="C22" s="16">
        <v>0.910937</v>
      </c>
      <c r="E22" s="18">
        <v>-2.2849999999999999E-2</v>
      </c>
      <c r="F22" s="18">
        <v>0.78398436000000005</v>
      </c>
      <c r="G22" s="18">
        <v>0.72734374000000002</v>
      </c>
      <c r="I22" s="20">
        <v>-2.2849999999999999E-2</v>
      </c>
      <c r="J22" s="20">
        <v>0.55546874000000002</v>
      </c>
      <c r="K22" s="20">
        <v>0.97734374000000002</v>
      </c>
      <c r="M22" s="22">
        <v>-2.2849999999999999E-2</v>
      </c>
      <c r="N22" s="22">
        <v>-1.40937501</v>
      </c>
      <c r="O22" s="22">
        <v>0.98320311000000005</v>
      </c>
      <c r="Q22" s="24">
        <v>-2.2849999999999999E-2</v>
      </c>
      <c r="R22" s="24">
        <v>0.16093748999999999</v>
      </c>
      <c r="S22" s="24">
        <v>0.81914061000000005</v>
      </c>
      <c r="U22" s="26">
        <v>-2.2849999999999999E-2</v>
      </c>
      <c r="V22" s="26">
        <v>-1.94843751</v>
      </c>
      <c r="W22" s="26">
        <v>0.84453124000000002</v>
      </c>
      <c r="Y22" s="71"/>
      <c r="Z22" s="71"/>
      <c r="AA22" s="71"/>
    </row>
    <row r="23" spans="1:27" x14ac:dyDescent="0.25">
      <c r="A23" s="16">
        <v>-4.6800000000000001E-2</v>
      </c>
      <c r="B23" s="16">
        <v>0.38750000000000001</v>
      </c>
      <c r="C23" s="16">
        <v>0.90898400000000001</v>
      </c>
      <c r="E23" s="18">
        <v>-2.2800000000000001E-2</v>
      </c>
      <c r="F23" s="18">
        <v>0.77617186000000005</v>
      </c>
      <c r="G23" s="18">
        <v>0.72734374000000002</v>
      </c>
      <c r="I23" s="20">
        <v>-2.2800000000000001E-2</v>
      </c>
      <c r="J23" s="20">
        <v>0.56914061000000005</v>
      </c>
      <c r="K23" s="20">
        <v>0.97734374000000002</v>
      </c>
      <c r="M23" s="22">
        <v>-2.2800000000000001E-2</v>
      </c>
      <c r="N23" s="22">
        <v>-1.38984376</v>
      </c>
      <c r="O23" s="22">
        <v>0.98320311000000005</v>
      </c>
      <c r="Q23" s="24">
        <v>-2.2800000000000001E-2</v>
      </c>
      <c r="R23" s="24">
        <v>0.13164060999999999</v>
      </c>
      <c r="S23" s="24">
        <v>0.81718749000000002</v>
      </c>
      <c r="U23" s="26">
        <v>-2.2800000000000001E-2</v>
      </c>
      <c r="V23" s="26">
        <v>-1.94843751</v>
      </c>
      <c r="W23" s="26">
        <v>0.84648436000000005</v>
      </c>
      <c r="Y23" s="71"/>
      <c r="Z23" s="71"/>
      <c r="AA23" s="71"/>
    </row>
    <row r="24" spans="1:27" x14ac:dyDescent="0.25">
      <c r="A24" s="16">
        <v>-4.6699999999999998E-2</v>
      </c>
      <c r="B24" s="16">
        <v>0.40117199999999997</v>
      </c>
      <c r="C24" s="16">
        <v>0.90703100000000003</v>
      </c>
      <c r="E24" s="18">
        <v>-2.2749999999999999E-2</v>
      </c>
      <c r="F24" s="18">
        <v>0.76835936000000005</v>
      </c>
      <c r="G24" s="18">
        <v>0.72539061000000005</v>
      </c>
      <c r="I24" s="20">
        <v>-2.2749999999999999E-2</v>
      </c>
      <c r="J24" s="20">
        <v>0.58281249000000002</v>
      </c>
      <c r="K24" s="20">
        <v>0.97929686000000005</v>
      </c>
      <c r="M24" s="22">
        <v>-2.2749999999999999E-2</v>
      </c>
      <c r="N24" s="22">
        <v>-1.37031251</v>
      </c>
      <c r="O24" s="22">
        <v>0.98515624000000002</v>
      </c>
      <c r="Q24" s="24">
        <v>-2.2749999999999999E-2</v>
      </c>
      <c r="R24" s="24">
        <v>0.10234374</v>
      </c>
      <c r="S24" s="24">
        <v>0.81523436000000005</v>
      </c>
      <c r="U24" s="26">
        <v>-2.2749999999999999E-2</v>
      </c>
      <c r="V24" s="26">
        <v>-1.94648439</v>
      </c>
      <c r="W24" s="26">
        <v>0.84843749000000002</v>
      </c>
      <c r="Y24" s="71"/>
      <c r="Z24" s="71"/>
      <c r="AA24" s="71"/>
    </row>
    <row r="25" spans="1:27" x14ac:dyDescent="0.25">
      <c r="A25" s="16">
        <v>-4.6600000000000003E-2</v>
      </c>
      <c r="B25" s="16">
        <v>0.41484399999999999</v>
      </c>
      <c r="C25" s="16">
        <v>0.90507800000000005</v>
      </c>
      <c r="E25" s="18">
        <v>-2.2700000000000001E-2</v>
      </c>
      <c r="F25" s="18">
        <v>0.75664061000000005</v>
      </c>
      <c r="G25" s="18">
        <v>0.72148436000000005</v>
      </c>
      <c r="I25" s="20">
        <v>-2.2700000000000001E-2</v>
      </c>
      <c r="J25" s="20">
        <v>0.59648436000000005</v>
      </c>
      <c r="K25" s="20">
        <v>0.97929686000000005</v>
      </c>
      <c r="M25" s="22">
        <v>-2.2700000000000001E-2</v>
      </c>
      <c r="N25" s="22">
        <v>-1.35078126</v>
      </c>
      <c r="O25" s="22">
        <v>0.98710936000000005</v>
      </c>
      <c r="Q25" s="24">
        <v>-2.2700000000000001E-2</v>
      </c>
      <c r="R25" s="24">
        <v>7.1093740000000002E-2</v>
      </c>
      <c r="S25" s="24">
        <v>0.81328124000000002</v>
      </c>
      <c r="U25" s="26">
        <v>-2.2700000000000001E-2</v>
      </c>
      <c r="V25" s="26">
        <v>-1.94453126</v>
      </c>
      <c r="W25" s="26">
        <v>0.85039061000000005</v>
      </c>
      <c r="Y25" s="71"/>
      <c r="Z25" s="71"/>
      <c r="AA25" s="71"/>
    </row>
    <row r="26" spans="1:27" x14ac:dyDescent="0.25">
      <c r="A26" s="16">
        <v>-4.65E-2</v>
      </c>
      <c r="B26" s="16">
        <v>0.43242199999999997</v>
      </c>
      <c r="C26" s="16">
        <v>0.90312499999999996</v>
      </c>
      <c r="E26" s="18">
        <v>-2.265E-2</v>
      </c>
      <c r="F26" s="18">
        <v>0.74882811000000005</v>
      </c>
      <c r="G26" s="18">
        <v>0.71953124000000002</v>
      </c>
      <c r="I26" s="20">
        <v>-2.265E-2</v>
      </c>
      <c r="J26" s="20">
        <v>0.61015624000000002</v>
      </c>
      <c r="K26" s="20">
        <v>0.97929686000000005</v>
      </c>
      <c r="M26" s="22">
        <v>-2.265E-2</v>
      </c>
      <c r="N26" s="22">
        <v>-1.32929689</v>
      </c>
      <c r="O26" s="22">
        <v>0.98710936000000005</v>
      </c>
      <c r="Q26" s="24">
        <v>-2.265E-2</v>
      </c>
      <c r="R26" s="24">
        <v>3.9843740000000002E-2</v>
      </c>
      <c r="S26" s="24">
        <v>0.81132811000000005</v>
      </c>
      <c r="U26" s="26">
        <v>-2.265E-2</v>
      </c>
      <c r="V26" s="26">
        <v>-1.94062501</v>
      </c>
      <c r="W26" s="26">
        <v>0.85234374000000002</v>
      </c>
      <c r="Y26" s="71"/>
      <c r="Z26" s="71"/>
      <c r="AA26" s="71"/>
    </row>
    <row r="27" spans="1:27" x14ac:dyDescent="0.25">
      <c r="A27" s="16">
        <v>-4.6399999999999997E-2</v>
      </c>
      <c r="B27" s="16">
        <v>0.44804699999999997</v>
      </c>
      <c r="C27" s="16">
        <v>0.90117199999999997</v>
      </c>
      <c r="E27" s="18">
        <v>-2.2599999999999999E-2</v>
      </c>
      <c r="F27" s="18">
        <v>0.74296874000000002</v>
      </c>
      <c r="G27" s="18">
        <v>0.71367186000000005</v>
      </c>
      <c r="I27" s="20">
        <v>-2.2599999999999999E-2</v>
      </c>
      <c r="J27" s="20">
        <v>0.62382811000000005</v>
      </c>
      <c r="K27" s="20">
        <v>0.97929686000000005</v>
      </c>
      <c r="M27" s="22">
        <v>-2.2599999999999999E-2</v>
      </c>
      <c r="N27" s="22">
        <v>-1.30976564</v>
      </c>
      <c r="O27" s="22">
        <v>0.98906249000000002</v>
      </c>
      <c r="Q27" s="24">
        <v>-2.2599999999999999E-2</v>
      </c>
      <c r="R27" s="24">
        <v>6.6406099999999999E-3</v>
      </c>
      <c r="S27" s="24">
        <v>0.81132811000000005</v>
      </c>
      <c r="U27" s="26">
        <v>-2.2599999999999999E-2</v>
      </c>
      <c r="V27" s="26">
        <v>-1.93476564</v>
      </c>
      <c r="W27" s="26">
        <v>0.85429686000000005</v>
      </c>
      <c r="Y27" s="71"/>
      <c r="Z27" s="71"/>
      <c r="AA27" s="71"/>
    </row>
    <row r="28" spans="1:27" x14ac:dyDescent="0.25">
      <c r="A28" s="16">
        <v>-4.6300000000000001E-2</v>
      </c>
      <c r="B28" s="16">
        <v>0.46367199999999997</v>
      </c>
      <c r="C28" s="16">
        <v>0.90117199999999997</v>
      </c>
      <c r="E28" s="18">
        <v>-2.2550000000000001E-2</v>
      </c>
      <c r="F28" s="18">
        <v>0.73515624000000002</v>
      </c>
      <c r="G28" s="18">
        <v>0.70976561000000005</v>
      </c>
      <c r="I28" s="20">
        <v>-2.2550000000000001E-2</v>
      </c>
      <c r="J28" s="20">
        <v>0.63749999000000002</v>
      </c>
      <c r="K28" s="20">
        <v>0.97929686000000005</v>
      </c>
      <c r="M28" s="22">
        <v>-2.2550000000000001E-2</v>
      </c>
      <c r="N28" s="22">
        <v>-1.29023439</v>
      </c>
      <c r="O28" s="22">
        <v>0.99101561000000005</v>
      </c>
      <c r="Q28" s="24">
        <v>-2.2550000000000001E-2</v>
      </c>
      <c r="R28" s="24">
        <v>-2.6562510000000001E-2</v>
      </c>
      <c r="S28" s="24">
        <v>0.80937499000000002</v>
      </c>
      <c r="U28" s="26">
        <v>-2.2550000000000001E-2</v>
      </c>
      <c r="V28" s="26">
        <v>-1.92890626</v>
      </c>
      <c r="W28" s="26">
        <v>0.85624999000000002</v>
      </c>
      <c r="Y28" s="71"/>
      <c r="Z28" s="71"/>
      <c r="AA28" s="71"/>
    </row>
    <row r="29" spans="1:27" x14ac:dyDescent="0.25">
      <c r="A29" s="16">
        <v>-4.6199999999999998E-2</v>
      </c>
      <c r="B29" s="16">
        <v>0.47929699999999997</v>
      </c>
      <c r="C29" s="16">
        <v>0.89921899999999999</v>
      </c>
      <c r="E29" s="18">
        <v>-2.2499999999999999E-2</v>
      </c>
      <c r="F29" s="18">
        <v>0.72539061000000005</v>
      </c>
      <c r="G29" s="18">
        <v>0.70585936000000005</v>
      </c>
      <c r="I29" s="20">
        <v>-2.2499999999999999E-2</v>
      </c>
      <c r="J29" s="20">
        <v>0.64921874000000002</v>
      </c>
      <c r="K29" s="20">
        <v>0.97929686000000005</v>
      </c>
      <c r="M29" s="22">
        <v>-2.2499999999999999E-2</v>
      </c>
      <c r="N29" s="22">
        <v>-1.27070314</v>
      </c>
      <c r="O29" s="22">
        <v>0.99101561000000005</v>
      </c>
      <c r="Q29" s="24">
        <v>-2.2499999999999999E-2</v>
      </c>
      <c r="R29" s="24">
        <v>-5.5859390000000002E-2</v>
      </c>
      <c r="S29" s="24">
        <v>0.80742186000000005</v>
      </c>
      <c r="U29" s="26">
        <v>-2.2499999999999999E-2</v>
      </c>
      <c r="V29" s="26">
        <v>-1.92109376</v>
      </c>
      <c r="W29" s="26">
        <v>0.85820311000000005</v>
      </c>
      <c r="Y29" s="71"/>
      <c r="Z29" s="71"/>
      <c r="AA29" s="71"/>
    </row>
    <row r="30" spans="1:27" x14ac:dyDescent="0.25">
      <c r="A30" s="16">
        <v>-4.6100000000000002E-2</v>
      </c>
      <c r="B30" s="16">
        <v>0.49492199999999997</v>
      </c>
      <c r="C30" s="16">
        <v>0.89726600000000001</v>
      </c>
      <c r="E30" s="18">
        <v>-2.2450000000000001E-2</v>
      </c>
      <c r="F30" s="18">
        <v>0.71757811000000005</v>
      </c>
      <c r="G30" s="18">
        <v>0.69999999000000002</v>
      </c>
      <c r="I30" s="20">
        <v>-2.2450000000000001E-2</v>
      </c>
      <c r="J30" s="20">
        <v>0.66289061000000005</v>
      </c>
      <c r="K30" s="20">
        <v>0.97734374000000002</v>
      </c>
      <c r="M30" s="22">
        <v>-2.2450000000000001E-2</v>
      </c>
      <c r="N30" s="22">
        <v>-1.25117189</v>
      </c>
      <c r="O30" s="22">
        <v>0.99296874000000002</v>
      </c>
      <c r="Q30" s="24">
        <v>-2.2450000000000001E-2</v>
      </c>
      <c r="R30" s="24">
        <v>-8.7109389999999995E-2</v>
      </c>
      <c r="S30" s="24">
        <v>0.80546874000000002</v>
      </c>
      <c r="U30" s="26">
        <v>-2.2450000000000001E-2</v>
      </c>
      <c r="V30" s="26">
        <v>-1.91132814</v>
      </c>
      <c r="W30" s="26">
        <v>0.86015624000000002</v>
      </c>
      <c r="Y30" s="71"/>
      <c r="Z30" s="71"/>
      <c r="AA30" s="71"/>
    </row>
    <row r="31" spans="1:27" x14ac:dyDescent="0.25">
      <c r="A31" s="16">
        <v>-4.5999999999999999E-2</v>
      </c>
      <c r="B31" s="16">
        <v>0.51054699999999997</v>
      </c>
      <c r="C31" s="16">
        <v>0.89726600000000001</v>
      </c>
      <c r="E31" s="18">
        <v>-2.24E-2</v>
      </c>
      <c r="F31" s="18">
        <v>0.70781249000000002</v>
      </c>
      <c r="G31" s="18">
        <v>0.69609374000000002</v>
      </c>
      <c r="I31" s="20">
        <v>-2.24E-2</v>
      </c>
      <c r="J31" s="20">
        <v>0.67460936000000005</v>
      </c>
      <c r="K31" s="20">
        <v>0.97734374000000002</v>
      </c>
      <c r="M31" s="22">
        <v>-2.24E-2</v>
      </c>
      <c r="N31" s="22">
        <v>-1.23164064</v>
      </c>
      <c r="O31" s="22">
        <v>0.99492186000000005</v>
      </c>
      <c r="Q31" s="24">
        <v>-2.24E-2</v>
      </c>
      <c r="R31" s="24">
        <v>-0.11835938999999999</v>
      </c>
      <c r="S31" s="24">
        <v>0.80351561000000005</v>
      </c>
      <c r="U31" s="26">
        <v>-2.24E-2</v>
      </c>
      <c r="V31" s="26">
        <v>-1.89960939</v>
      </c>
      <c r="W31" s="26">
        <v>0.86210936000000005</v>
      </c>
      <c r="Y31" s="71"/>
      <c r="Z31" s="71"/>
      <c r="AA31" s="71"/>
    </row>
    <row r="32" spans="1:27" x14ac:dyDescent="0.25">
      <c r="A32" s="16">
        <v>-4.5900000000000003E-2</v>
      </c>
      <c r="B32" s="16">
        <v>0.52421899999999999</v>
      </c>
      <c r="C32" s="16">
        <v>0.895312</v>
      </c>
      <c r="E32" s="18">
        <v>-2.2349999999999998E-2</v>
      </c>
      <c r="F32" s="18">
        <v>0.69804686000000005</v>
      </c>
      <c r="G32" s="18">
        <v>0.69414061000000005</v>
      </c>
      <c r="I32" s="20">
        <v>-2.2349999999999998E-2</v>
      </c>
      <c r="J32" s="20">
        <v>0.68632811000000005</v>
      </c>
      <c r="K32" s="20">
        <v>0.97539061000000005</v>
      </c>
      <c r="M32" s="22">
        <v>-2.2349999999999998E-2</v>
      </c>
      <c r="N32" s="22">
        <v>-1.21210939</v>
      </c>
      <c r="O32" s="22">
        <v>0.99492186000000005</v>
      </c>
      <c r="Q32" s="24">
        <v>-2.2349999999999998E-2</v>
      </c>
      <c r="R32" s="24">
        <v>-0.15156251000000001</v>
      </c>
      <c r="S32" s="24">
        <v>0.80156249000000002</v>
      </c>
      <c r="U32" s="26">
        <v>-2.2349999999999998E-2</v>
      </c>
      <c r="V32" s="26">
        <v>-1.88398439</v>
      </c>
      <c r="W32" s="26">
        <v>0.86406249000000002</v>
      </c>
      <c r="Y32" s="71"/>
      <c r="Z32" s="71"/>
      <c r="AA32" s="71"/>
    </row>
    <row r="33" spans="1:27" x14ac:dyDescent="0.25">
      <c r="A33" s="16">
        <v>-4.58E-2</v>
      </c>
      <c r="B33" s="16">
        <v>0.53789100000000001</v>
      </c>
      <c r="C33" s="16">
        <v>0.89335900000000001</v>
      </c>
      <c r="E33" s="18">
        <v>-2.23E-2</v>
      </c>
      <c r="F33" s="18">
        <v>0.69023436000000005</v>
      </c>
      <c r="G33" s="18">
        <v>0.69218749000000002</v>
      </c>
      <c r="I33" s="20">
        <v>-2.23E-2</v>
      </c>
      <c r="J33" s="20">
        <v>0.69804686000000005</v>
      </c>
      <c r="K33" s="20">
        <v>0.97343749000000002</v>
      </c>
      <c r="M33" s="22">
        <v>-2.23E-2</v>
      </c>
      <c r="N33" s="22">
        <v>-1.19257814</v>
      </c>
      <c r="O33" s="22">
        <v>0.99687499000000002</v>
      </c>
      <c r="Q33" s="24">
        <v>-2.23E-2</v>
      </c>
      <c r="R33" s="24">
        <v>-0.18476564000000001</v>
      </c>
      <c r="S33" s="24">
        <v>0.79960936000000005</v>
      </c>
      <c r="U33" s="26">
        <v>-2.23E-2</v>
      </c>
      <c r="V33" s="26">
        <v>-1.87226564</v>
      </c>
      <c r="W33" s="26">
        <v>0.86601561000000005</v>
      </c>
      <c r="Y33" s="71"/>
      <c r="Z33" s="71"/>
      <c r="AA33" s="71"/>
    </row>
    <row r="34" spans="1:27" x14ac:dyDescent="0.25">
      <c r="A34" s="16">
        <v>-4.5699999999999998E-2</v>
      </c>
      <c r="B34" s="16">
        <v>0.55351600000000001</v>
      </c>
      <c r="C34" s="16">
        <v>0.89140600000000003</v>
      </c>
      <c r="E34" s="18">
        <v>-2.2249999999999999E-2</v>
      </c>
      <c r="F34" s="18">
        <v>0.68046874000000002</v>
      </c>
      <c r="G34" s="18">
        <v>0.69023436000000005</v>
      </c>
      <c r="I34" s="20">
        <v>-2.2249999999999999E-2</v>
      </c>
      <c r="J34" s="20">
        <v>0.70976561000000005</v>
      </c>
      <c r="K34" s="20">
        <v>0.97343749000000002</v>
      </c>
      <c r="M34" s="22">
        <v>-2.2249999999999999E-2</v>
      </c>
      <c r="N34" s="22">
        <v>-1.17109376</v>
      </c>
      <c r="O34" s="22">
        <v>0.99882811000000005</v>
      </c>
      <c r="Q34" s="24">
        <v>-2.2249999999999999E-2</v>
      </c>
      <c r="R34" s="24">
        <v>-0.21796876000000001</v>
      </c>
      <c r="S34" s="24">
        <v>0.79765624000000002</v>
      </c>
      <c r="U34" s="26">
        <v>-2.2249999999999999E-2</v>
      </c>
      <c r="V34" s="26">
        <v>-1.85664064</v>
      </c>
      <c r="W34" s="26">
        <v>0.86796874000000002</v>
      </c>
      <c r="Y34" s="71"/>
      <c r="Z34" s="71"/>
      <c r="AA34" s="71"/>
    </row>
    <row r="35" spans="1:27" x14ac:dyDescent="0.25">
      <c r="A35" s="16">
        <v>-4.5600000000000002E-2</v>
      </c>
      <c r="B35" s="16">
        <v>0.567187</v>
      </c>
      <c r="C35" s="16">
        <v>0.88945300000000005</v>
      </c>
      <c r="E35" s="18">
        <v>-2.2200000000000001E-2</v>
      </c>
      <c r="F35" s="18">
        <v>0.67265624000000002</v>
      </c>
      <c r="G35" s="18">
        <v>0.69023436000000005</v>
      </c>
      <c r="I35" s="20">
        <v>-2.2200000000000001E-2</v>
      </c>
      <c r="J35" s="20">
        <v>0.72148436000000005</v>
      </c>
      <c r="K35" s="20">
        <v>0.97148436000000005</v>
      </c>
      <c r="M35" s="22">
        <v>-2.2200000000000001E-2</v>
      </c>
      <c r="N35" s="22">
        <v>-1.14960939</v>
      </c>
      <c r="O35" s="22">
        <v>0.99882811000000005</v>
      </c>
      <c r="Q35" s="24">
        <v>-2.2200000000000001E-2</v>
      </c>
      <c r="R35" s="24">
        <v>-0.25117189000000001</v>
      </c>
      <c r="S35" s="24">
        <v>0.79570311000000005</v>
      </c>
      <c r="U35" s="26">
        <v>-2.2200000000000001E-2</v>
      </c>
      <c r="V35" s="26">
        <v>-1.84101564</v>
      </c>
      <c r="W35" s="26">
        <v>0.86992186000000005</v>
      </c>
      <c r="Y35" s="71"/>
      <c r="Z35" s="71"/>
      <c r="AA35" s="71"/>
    </row>
    <row r="36" spans="1:27" x14ac:dyDescent="0.25">
      <c r="A36" s="16">
        <v>-4.5499999999999999E-2</v>
      </c>
      <c r="B36" s="16">
        <v>0.58085900000000001</v>
      </c>
      <c r="C36" s="16">
        <v>0.88749999999999996</v>
      </c>
      <c r="E36" s="18">
        <v>-2.215E-2</v>
      </c>
      <c r="F36" s="18">
        <v>0.66484374000000002</v>
      </c>
      <c r="G36" s="18">
        <v>0.69218749000000002</v>
      </c>
      <c r="I36" s="20">
        <v>-2.215E-2</v>
      </c>
      <c r="J36" s="20">
        <v>0.73320311000000005</v>
      </c>
      <c r="K36" s="20">
        <v>0.96757811000000005</v>
      </c>
      <c r="M36" s="22">
        <v>-2.215E-2</v>
      </c>
      <c r="N36" s="22">
        <v>-1.13007814</v>
      </c>
      <c r="O36" s="22">
        <v>1.00078124</v>
      </c>
      <c r="Q36" s="24">
        <v>-2.215E-2</v>
      </c>
      <c r="R36" s="24">
        <v>-0.28437500999999998</v>
      </c>
      <c r="S36" s="24">
        <v>0.79570311000000005</v>
      </c>
      <c r="U36" s="26">
        <v>-2.215E-2</v>
      </c>
      <c r="V36" s="26">
        <v>-1.82343751</v>
      </c>
      <c r="W36" s="26">
        <v>0.87187499000000002</v>
      </c>
      <c r="Y36" s="71"/>
      <c r="Z36" s="71"/>
      <c r="AA36" s="71"/>
    </row>
    <row r="37" spans="1:27" x14ac:dyDescent="0.25">
      <c r="A37" s="16">
        <v>-4.5400000000000003E-2</v>
      </c>
      <c r="B37" s="16">
        <v>0.59257800000000005</v>
      </c>
      <c r="C37" s="16">
        <v>0.88554699999999997</v>
      </c>
      <c r="E37" s="18">
        <v>-2.2100000000000002E-2</v>
      </c>
      <c r="F37" s="18">
        <v>0.65312499000000002</v>
      </c>
      <c r="G37" s="18">
        <v>0.69414061000000005</v>
      </c>
      <c r="I37" s="20">
        <v>-2.2100000000000002E-2</v>
      </c>
      <c r="J37" s="20">
        <v>0.74492186000000005</v>
      </c>
      <c r="K37" s="20">
        <v>0.96562499000000002</v>
      </c>
      <c r="M37" s="22">
        <v>-2.2100000000000002E-2</v>
      </c>
      <c r="N37" s="22">
        <v>-1.10664064</v>
      </c>
      <c r="O37" s="22">
        <v>1.00273436</v>
      </c>
      <c r="Q37" s="24">
        <v>-2.2100000000000002E-2</v>
      </c>
      <c r="R37" s="24">
        <v>-0.31562500999999998</v>
      </c>
      <c r="S37" s="24">
        <v>0.79374999000000002</v>
      </c>
      <c r="U37" s="26">
        <v>-2.2100000000000002E-2</v>
      </c>
      <c r="V37" s="26">
        <v>-1.80390626</v>
      </c>
      <c r="W37" s="26">
        <v>0.87382811000000005</v>
      </c>
      <c r="Y37" s="71"/>
      <c r="Z37" s="71"/>
      <c r="AA37" s="71"/>
    </row>
    <row r="38" spans="1:27" x14ac:dyDescent="0.25">
      <c r="A38" s="16">
        <v>-4.53E-2</v>
      </c>
      <c r="B38" s="16">
        <v>0.60820300000000005</v>
      </c>
      <c r="C38" s="16">
        <v>0.88554699999999997</v>
      </c>
      <c r="E38" s="18">
        <v>-2.205E-2</v>
      </c>
      <c r="F38" s="18">
        <v>0.64335936000000005</v>
      </c>
      <c r="G38" s="18">
        <v>0.69804686000000005</v>
      </c>
      <c r="I38" s="20">
        <v>-2.205E-2</v>
      </c>
      <c r="J38" s="20">
        <v>0.75468749000000002</v>
      </c>
      <c r="K38" s="20">
        <v>0.96367186000000005</v>
      </c>
      <c r="M38" s="22">
        <v>-2.205E-2</v>
      </c>
      <c r="N38" s="22">
        <v>-1.08710939</v>
      </c>
      <c r="O38" s="22">
        <v>1.00273436</v>
      </c>
      <c r="Q38" s="24">
        <v>-2.205E-2</v>
      </c>
      <c r="R38" s="24">
        <v>-0.34687500999999998</v>
      </c>
      <c r="S38" s="24">
        <v>0.79374999000000002</v>
      </c>
      <c r="U38" s="26">
        <v>-2.205E-2</v>
      </c>
      <c r="V38" s="26">
        <v>-1.78046876</v>
      </c>
      <c r="W38" s="26">
        <v>0.87578124000000002</v>
      </c>
      <c r="Y38" s="71"/>
      <c r="Z38" s="71"/>
      <c r="AA38" s="71"/>
    </row>
    <row r="39" spans="1:27" x14ac:dyDescent="0.25">
      <c r="A39" s="16">
        <v>-4.5199999999999997E-2</v>
      </c>
      <c r="B39" s="16">
        <v>0.62187499999999996</v>
      </c>
      <c r="C39" s="16">
        <v>0.88359399999999999</v>
      </c>
      <c r="E39" s="18">
        <v>-2.1999999999999999E-2</v>
      </c>
      <c r="F39" s="18">
        <v>0.63554686000000005</v>
      </c>
      <c r="G39" s="18">
        <v>0.70195311000000005</v>
      </c>
      <c r="I39" s="20">
        <v>-2.1999999999999999E-2</v>
      </c>
      <c r="J39" s="20">
        <v>0.76640624000000002</v>
      </c>
      <c r="K39" s="20">
        <v>0.96171874000000002</v>
      </c>
      <c r="M39" s="22">
        <v>-2.1999999999999999E-2</v>
      </c>
      <c r="N39" s="22">
        <v>-1.06757814</v>
      </c>
      <c r="O39" s="22">
        <v>1.00468749</v>
      </c>
      <c r="Q39" s="24">
        <v>-2.1999999999999999E-2</v>
      </c>
      <c r="R39" s="24">
        <v>-0.38007814000000001</v>
      </c>
      <c r="S39" s="24">
        <v>0.79179686000000005</v>
      </c>
      <c r="U39" s="26">
        <v>-2.1999999999999999E-2</v>
      </c>
      <c r="V39" s="26">
        <v>-1.75898439</v>
      </c>
      <c r="W39" s="26">
        <v>0.87968749000000002</v>
      </c>
      <c r="Y39" s="71"/>
      <c r="Z39" s="71"/>
      <c r="AA39" s="71"/>
    </row>
    <row r="40" spans="1:27" x14ac:dyDescent="0.25">
      <c r="A40" s="16">
        <v>-4.5100000000000001E-2</v>
      </c>
      <c r="B40" s="16">
        <v>0.63554699999999997</v>
      </c>
      <c r="C40" s="16">
        <v>0.88359399999999999</v>
      </c>
      <c r="E40" s="18">
        <v>-2.1950000000000001E-2</v>
      </c>
      <c r="F40" s="18">
        <v>0.62578124000000002</v>
      </c>
      <c r="G40" s="18">
        <v>0.70390624000000002</v>
      </c>
      <c r="I40" s="20">
        <v>-2.1950000000000001E-2</v>
      </c>
      <c r="J40" s="20">
        <v>0.77812499000000002</v>
      </c>
      <c r="K40" s="20">
        <v>0.95976561000000005</v>
      </c>
      <c r="M40" s="22">
        <v>-2.1950000000000001E-2</v>
      </c>
      <c r="N40" s="22">
        <v>-1.04609376</v>
      </c>
      <c r="O40" s="22">
        <v>1.00468749</v>
      </c>
      <c r="Q40" s="24">
        <v>-2.1950000000000001E-2</v>
      </c>
      <c r="R40" s="24">
        <v>-0.41132814000000001</v>
      </c>
      <c r="S40" s="24">
        <v>0.79179686000000005</v>
      </c>
      <c r="U40" s="26">
        <v>-2.1950000000000001E-2</v>
      </c>
      <c r="V40" s="26">
        <v>-1.73554689</v>
      </c>
      <c r="W40" s="26">
        <v>0.88164061000000005</v>
      </c>
      <c r="Y40" s="71"/>
      <c r="Z40" s="71"/>
      <c r="AA40" s="71"/>
    </row>
    <row r="41" spans="1:27" x14ac:dyDescent="0.25">
      <c r="A41" s="16">
        <v>-4.4999999999999998E-2</v>
      </c>
      <c r="B41" s="16">
        <v>0.645312</v>
      </c>
      <c r="C41" s="16">
        <v>0.88359399999999999</v>
      </c>
      <c r="E41" s="18">
        <v>-2.1899999999999999E-2</v>
      </c>
      <c r="F41" s="18">
        <v>0.61406249000000002</v>
      </c>
      <c r="G41" s="18">
        <v>0.70781249000000002</v>
      </c>
      <c r="I41" s="20">
        <v>-2.1899999999999999E-2</v>
      </c>
      <c r="J41" s="20">
        <v>0.78789061000000005</v>
      </c>
      <c r="K41" s="20">
        <v>0.95781249000000002</v>
      </c>
      <c r="M41" s="22">
        <v>-2.1899999999999999E-2</v>
      </c>
      <c r="N41" s="22">
        <v>-1.02460939</v>
      </c>
      <c r="O41" s="22">
        <v>1.00664061</v>
      </c>
      <c r="Q41" s="24">
        <v>-2.1899999999999999E-2</v>
      </c>
      <c r="R41" s="24">
        <v>-0.44062500999999998</v>
      </c>
      <c r="S41" s="24">
        <v>0.78984374000000002</v>
      </c>
      <c r="U41" s="26">
        <v>-2.1899999999999999E-2</v>
      </c>
      <c r="V41" s="26">
        <v>-1.71015626</v>
      </c>
      <c r="W41" s="26">
        <v>0.88359374000000002</v>
      </c>
      <c r="Y41" s="71"/>
      <c r="Z41" s="71"/>
      <c r="AA41" s="71"/>
    </row>
    <row r="42" spans="1:27" x14ac:dyDescent="0.25">
      <c r="A42" s="16">
        <v>-4.4900000000000002E-2</v>
      </c>
      <c r="B42" s="16">
        <v>0.65898400000000001</v>
      </c>
      <c r="C42" s="16">
        <v>0.88164100000000001</v>
      </c>
      <c r="E42" s="18">
        <v>-2.1850000000000001E-2</v>
      </c>
      <c r="F42" s="18">
        <v>0.60429686000000005</v>
      </c>
      <c r="G42" s="18">
        <v>0.70976561000000005</v>
      </c>
      <c r="I42" s="20">
        <v>-2.1850000000000001E-2</v>
      </c>
      <c r="J42" s="20">
        <v>0.79960936000000005</v>
      </c>
      <c r="K42" s="20">
        <v>0.95585936000000005</v>
      </c>
      <c r="M42" s="22">
        <v>-2.1850000000000001E-2</v>
      </c>
      <c r="N42" s="22">
        <v>-1.00312501</v>
      </c>
      <c r="O42" s="22">
        <v>1.00664061</v>
      </c>
      <c r="Q42" s="24">
        <v>-2.1850000000000001E-2</v>
      </c>
      <c r="R42" s="24">
        <v>-0.47187500999999998</v>
      </c>
      <c r="S42" s="24">
        <v>0.78984374000000002</v>
      </c>
      <c r="U42" s="26">
        <v>-2.1850000000000001E-2</v>
      </c>
      <c r="V42" s="26">
        <v>-1.68476564</v>
      </c>
      <c r="W42" s="26">
        <v>0.88554686000000005</v>
      </c>
      <c r="Y42" s="71"/>
      <c r="Z42" s="71"/>
      <c r="AA42" s="71"/>
    </row>
    <row r="43" spans="1:27" x14ac:dyDescent="0.25">
      <c r="A43" s="16">
        <v>-4.48E-2</v>
      </c>
      <c r="B43" s="16">
        <v>0.67265600000000003</v>
      </c>
      <c r="C43" s="16">
        <v>0.88164100000000001</v>
      </c>
      <c r="E43" s="18">
        <v>-2.18E-2</v>
      </c>
      <c r="F43" s="18">
        <v>0.59257811000000005</v>
      </c>
      <c r="G43" s="18">
        <v>0.70976561000000005</v>
      </c>
      <c r="I43" s="20">
        <v>-2.18E-2</v>
      </c>
      <c r="J43" s="20">
        <v>0.80742186000000005</v>
      </c>
      <c r="K43" s="20">
        <v>0.95390624000000002</v>
      </c>
      <c r="M43" s="22">
        <v>-2.18E-2</v>
      </c>
      <c r="N43" s="22">
        <v>-0.98164063999999995</v>
      </c>
      <c r="O43" s="22">
        <v>1.00859374</v>
      </c>
      <c r="Q43" s="24">
        <v>-2.18E-2</v>
      </c>
      <c r="R43" s="24">
        <v>-0.50312500999999998</v>
      </c>
      <c r="S43" s="24">
        <v>0.78984374000000002</v>
      </c>
      <c r="U43" s="26">
        <v>-2.18E-2</v>
      </c>
      <c r="V43" s="26">
        <v>-1.65546876</v>
      </c>
      <c r="W43" s="26">
        <v>0.88945311000000005</v>
      </c>
      <c r="Y43" s="71"/>
      <c r="Z43" s="71"/>
      <c r="AA43" s="71"/>
    </row>
    <row r="44" spans="1:27" x14ac:dyDescent="0.25">
      <c r="A44" s="16">
        <v>-4.4699999999999997E-2</v>
      </c>
      <c r="B44" s="16">
        <v>0.68437499999999996</v>
      </c>
      <c r="C44" s="16">
        <v>0.879687</v>
      </c>
      <c r="E44" s="18">
        <v>-2.1749999999999999E-2</v>
      </c>
      <c r="F44" s="18">
        <v>0.58281249000000002</v>
      </c>
      <c r="G44" s="18">
        <v>0.70976561000000005</v>
      </c>
      <c r="I44" s="20">
        <v>-2.1749999999999999E-2</v>
      </c>
      <c r="J44" s="20">
        <v>0.81718749000000002</v>
      </c>
      <c r="K44" s="20">
        <v>0.95195311000000005</v>
      </c>
      <c r="M44" s="22">
        <v>-2.1749999999999999E-2</v>
      </c>
      <c r="N44" s="22">
        <v>-0.96015625999999998</v>
      </c>
      <c r="O44" s="22">
        <v>1.01054686</v>
      </c>
      <c r="Q44" s="24">
        <v>-2.1749999999999999E-2</v>
      </c>
      <c r="R44" s="24">
        <v>-0.53437500999999998</v>
      </c>
      <c r="S44" s="24">
        <v>0.78984374000000002</v>
      </c>
      <c r="U44" s="26">
        <v>-2.1749999999999999E-2</v>
      </c>
      <c r="V44" s="26">
        <v>-1.63007814</v>
      </c>
      <c r="W44" s="26">
        <v>0.89140624000000002</v>
      </c>
      <c r="Y44" s="71"/>
      <c r="Z44" s="71"/>
      <c r="AA44" s="71"/>
    </row>
    <row r="45" spans="1:27" x14ac:dyDescent="0.25">
      <c r="A45" s="16">
        <v>-4.4600000000000001E-2</v>
      </c>
      <c r="B45" s="16">
        <v>0.69414100000000001</v>
      </c>
      <c r="C45" s="16">
        <v>0.87773400000000001</v>
      </c>
      <c r="E45" s="18">
        <v>-2.1700000000000001E-2</v>
      </c>
      <c r="F45" s="18">
        <v>0.57304686000000005</v>
      </c>
      <c r="G45" s="18">
        <v>0.70781249000000002</v>
      </c>
      <c r="I45" s="20">
        <v>-2.1700000000000001E-2</v>
      </c>
      <c r="J45" s="20">
        <v>0.82890624000000002</v>
      </c>
      <c r="K45" s="20">
        <v>0.94999999000000002</v>
      </c>
      <c r="M45" s="22">
        <v>-2.1700000000000001E-2</v>
      </c>
      <c r="N45" s="22">
        <v>-0.93671875999999998</v>
      </c>
      <c r="O45" s="22">
        <v>1.01054686</v>
      </c>
      <c r="Q45" s="24">
        <v>-2.1700000000000001E-2</v>
      </c>
      <c r="R45" s="24">
        <v>-0.56562500999999998</v>
      </c>
      <c r="S45" s="24">
        <v>0.78984374000000002</v>
      </c>
      <c r="U45" s="26">
        <v>-2.1700000000000001E-2</v>
      </c>
      <c r="V45" s="26">
        <v>-1.59882814</v>
      </c>
      <c r="W45" s="26">
        <v>0.89335936000000005</v>
      </c>
      <c r="Y45" s="71"/>
      <c r="Z45" s="71"/>
      <c r="AA45" s="71"/>
    </row>
    <row r="46" spans="1:27" x14ac:dyDescent="0.25">
      <c r="A46" s="16">
        <v>-4.4499999999999998E-2</v>
      </c>
      <c r="B46" s="16">
        <v>0.70585900000000001</v>
      </c>
      <c r="C46" s="16">
        <v>0.87578100000000003</v>
      </c>
      <c r="E46" s="18">
        <v>-2.1649999999999999E-2</v>
      </c>
      <c r="F46" s="18">
        <v>0.56328124000000002</v>
      </c>
      <c r="G46" s="18">
        <v>0.70781249000000002</v>
      </c>
      <c r="I46" s="20">
        <v>-2.1649999999999999E-2</v>
      </c>
      <c r="J46" s="20">
        <v>0.83671874000000002</v>
      </c>
      <c r="K46" s="20">
        <v>0.94804686000000005</v>
      </c>
      <c r="M46" s="22">
        <v>-2.1649999999999999E-2</v>
      </c>
      <c r="N46" s="22">
        <v>-0.91523438999999995</v>
      </c>
      <c r="O46" s="22">
        <v>1.01249999</v>
      </c>
      <c r="Q46" s="24">
        <v>-2.1649999999999999E-2</v>
      </c>
      <c r="R46" s="24">
        <v>-0.59882813999999995</v>
      </c>
      <c r="S46" s="24">
        <v>0.79179686000000005</v>
      </c>
      <c r="U46" s="26">
        <v>-2.1649999999999999E-2</v>
      </c>
      <c r="V46" s="26">
        <v>-1.56757814</v>
      </c>
      <c r="W46" s="26">
        <v>0.89531249000000002</v>
      </c>
      <c r="Y46" s="71"/>
      <c r="Z46" s="71"/>
      <c r="AA46" s="71"/>
    </row>
    <row r="47" spans="1:27" x14ac:dyDescent="0.25">
      <c r="A47" s="16">
        <v>-4.4400000000000002E-2</v>
      </c>
      <c r="B47" s="16">
        <v>0.71953100000000003</v>
      </c>
      <c r="C47" s="16">
        <v>0.87578100000000003</v>
      </c>
      <c r="E47" s="18">
        <v>-2.1600000000000001E-2</v>
      </c>
      <c r="F47" s="18">
        <v>0.55351561000000005</v>
      </c>
      <c r="G47" s="18">
        <v>0.70585936000000005</v>
      </c>
      <c r="I47" s="20">
        <v>-2.1600000000000001E-2</v>
      </c>
      <c r="J47" s="20">
        <v>0.84648436000000005</v>
      </c>
      <c r="K47" s="20">
        <v>0.94609374000000002</v>
      </c>
      <c r="M47" s="22">
        <v>-2.1600000000000001E-2</v>
      </c>
      <c r="N47" s="22">
        <v>-0.89179688999999995</v>
      </c>
      <c r="O47" s="22">
        <v>1.01445311</v>
      </c>
      <c r="Q47" s="24">
        <v>-2.1600000000000001E-2</v>
      </c>
      <c r="R47" s="24">
        <v>-0.63203125999999998</v>
      </c>
      <c r="S47" s="24">
        <v>0.79179686000000005</v>
      </c>
      <c r="U47" s="26">
        <v>-2.1600000000000001E-2</v>
      </c>
      <c r="V47" s="26">
        <v>-1.53632814</v>
      </c>
      <c r="W47" s="26">
        <v>0.89531249000000002</v>
      </c>
      <c r="Y47" s="71"/>
      <c r="Z47" s="71"/>
      <c r="AA47" s="71"/>
    </row>
    <row r="48" spans="1:27" x14ac:dyDescent="0.25">
      <c r="A48" s="16">
        <v>-4.4299999999999999E-2</v>
      </c>
      <c r="B48" s="16">
        <v>0.73124999999999996</v>
      </c>
      <c r="C48" s="16">
        <v>0.87382800000000005</v>
      </c>
      <c r="E48" s="18">
        <v>-2.155E-2</v>
      </c>
      <c r="F48" s="18">
        <v>0.54179686000000005</v>
      </c>
      <c r="G48" s="18">
        <v>0.70390624000000002</v>
      </c>
      <c r="I48" s="20">
        <v>-2.155E-2</v>
      </c>
      <c r="J48" s="20">
        <v>0.85429686000000005</v>
      </c>
      <c r="K48" s="20">
        <v>0.94609374000000002</v>
      </c>
      <c r="M48" s="22">
        <v>-2.155E-2</v>
      </c>
      <c r="N48" s="22">
        <v>-0.87031250999999998</v>
      </c>
      <c r="O48" s="22">
        <v>1.01445311</v>
      </c>
      <c r="Q48" s="24">
        <v>-2.155E-2</v>
      </c>
      <c r="R48" s="24">
        <v>-0.66718750999999998</v>
      </c>
      <c r="S48" s="24">
        <v>0.79179686000000005</v>
      </c>
      <c r="U48" s="26">
        <v>-2.155E-2</v>
      </c>
      <c r="V48" s="26">
        <v>-1.50312501</v>
      </c>
      <c r="W48" s="26">
        <v>0.89726561000000005</v>
      </c>
      <c r="Y48" s="71"/>
      <c r="Z48" s="71"/>
      <c r="AA48" s="71"/>
    </row>
    <row r="49" spans="1:27" x14ac:dyDescent="0.25">
      <c r="A49" s="16">
        <v>-4.4200000000000003E-2</v>
      </c>
      <c r="B49" s="16">
        <v>0.74296899999999999</v>
      </c>
      <c r="C49" s="16">
        <v>0.87187499999999996</v>
      </c>
      <c r="E49" s="18">
        <v>-2.1499999999999998E-2</v>
      </c>
      <c r="F49" s="18">
        <v>0.53007811000000005</v>
      </c>
      <c r="G49" s="18">
        <v>0.70390624000000002</v>
      </c>
      <c r="I49" s="20">
        <v>-2.1499999999999998E-2</v>
      </c>
      <c r="J49" s="20">
        <v>0.86015624000000002</v>
      </c>
      <c r="K49" s="20">
        <v>0.94414061000000005</v>
      </c>
      <c r="M49" s="22">
        <v>-2.1499999999999998E-2</v>
      </c>
      <c r="N49" s="22">
        <v>-0.84687500999999998</v>
      </c>
      <c r="O49" s="22">
        <v>1.01640624</v>
      </c>
      <c r="Q49" s="24">
        <v>-2.1499999999999998E-2</v>
      </c>
      <c r="R49" s="24">
        <v>-0.70234375999999998</v>
      </c>
      <c r="S49" s="24">
        <v>0.79179686000000005</v>
      </c>
      <c r="U49" s="26">
        <v>-2.1499999999999998E-2</v>
      </c>
      <c r="V49" s="26">
        <v>-1.46796876</v>
      </c>
      <c r="W49" s="26">
        <v>0.89921874000000002</v>
      </c>
      <c r="Y49" s="71"/>
      <c r="Z49" s="71"/>
      <c r="AA49" s="71"/>
    </row>
    <row r="50" spans="1:27" x14ac:dyDescent="0.25">
      <c r="A50" s="16">
        <v>-4.41E-2</v>
      </c>
      <c r="B50" s="16">
        <v>0.75078100000000003</v>
      </c>
      <c r="C50" s="16">
        <v>0.86992199999999997</v>
      </c>
      <c r="E50" s="18">
        <v>-2.145E-2</v>
      </c>
      <c r="F50" s="18">
        <v>0.52226561000000005</v>
      </c>
      <c r="G50" s="18">
        <v>0.70390624000000002</v>
      </c>
      <c r="I50" s="20">
        <v>-2.145E-2</v>
      </c>
      <c r="J50" s="20">
        <v>0.86992186000000005</v>
      </c>
      <c r="K50" s="20">
        <v>0.94218749000000002</v>
      </c>
      <c r="M50" s="22">
        <v>-2.145E-2</v>
      </c>
      <c r="N50" s="22">
        <v>-0.82343750999999998</v>
      </c>
      <c r="O50" s="22">
        <v>1.01835936</v>
      </c>
      <c r="Q50" s="24">
        <v>-2.145E-2</v>
      </c>
      <c r="R50" s="24">
        <v>-0.73554688999999995</v>
      </c>
      <c r="S50" s="24">
        <v>0.79179686000000005</v>
      </c>
      <c r="U50" s="26">
        <v>-2.145E-2</v>
      </c>
      <c r="V50" s="26">
        <v>-1.43085939</v>
      </c>
      <c r="W50" s="26">
        <v>0.90117186000000005</v>
      </c>
      <c r="Y50" s="71"/>
      <c r="Z50" s="71"/>
      <c r="AA50" s="71"/>
    </row>
    <row r="51" spans="1:27" x14ac:dyDescent="0.25">
      <c r="A51" s="16">
        <v>-4.3999999999999997E-2</v>
      </c>
      <c r="B51" s="16">
        <v>0.76445300000000005</v>
      </c>
      <c r="C51" s="16">
        <v>0.86796899999999999</v>
      </c>
      <c r="E51" s="18">
        <v>-2.1399999999999999E-2</v>
      </c>
      <c r="F51" s="18">
        <v>0.51054686000000005</v>
      </c>
      <c r="G51" s="18">
        <v>0.70390624000000002</v>
      </c>
      <c r="I51" s="20">
        <v>-2.1399999999999999E-2</v>
      </c>
      <c r="J51" s="20">
        <v>0.88164061000000005</v>
      </c>
      <c r="K51" s="20">
        <v>0.94218749000000002</v>
      </c>
      <c r="M51" s="22">
        <v>-2.1399999999999999E-2</v>
      </c>
      <c r="N51" s="22">
        <v>-0.80195313999999995</v>
      </c>
      <c r="O51" s="22">
        <v>1.01835936</v>
      </c>
      <c r="Q51" s="24">
        <v>-2.1399999999999999E-2</v>
      </c>
      <c r="R51" s="24">
        <v>-0.76679688999999995</v>
      </c>
      <c r="S51" s="24">
        <v>0.79179686000000005</v>
      </c>
      <c r="U51" s="26">
        <v>-2.1399999999999999E-2</v>
      </c>
      <c r="V51" s="26">
        <v>-1.39570314</v>
      </c>
      <c r="W51" s="26">
        <v>0.90117186000000005</v>
      </c>
      <c r="Y51" s="71"/>
      <c r="Z51" s="71"/>
      <c r="AA51" s="71"/>
    </row>
    <row r="52" spans="1:27" x14ac:dyDescent="0.25">
      <c r="A52" s="16">
        <v>-4.3900000000000002E-2</v>
      </c>
      <c r="B52" s="16">
        <v>0.77617199999999997</v>
      </c>
      <c r="C52" s="16">
        <v>0.86601600000000001</v>
      </c>
      <c r="E52" s="18">
        <v>-2.1350000000000001E-2</v>
      </c>
      <c r="F52" s="18">
        <v>0.49882810999999999</v>
      </c>
      <c r="G52" s="18">
        <v>0.70390624000000002</v>
      </c>
      <c r="I52" s="20">
        <v>-2.1350000000000001E-2</v>
      </c>
      <c r="J52" s="20">
        <v>0.88945311000000005</v>
      </c>
      <c r="K52" s="20">
        <v>0.94023436000000005</v>
      </c>
      <c r="M52" s="22">
        <v>-2.1350000000000001E-2</v>
      </c>
      <c r="N52" s="22">
        <v>-0.78046875999999998</v>
      </c>
      <c r="O52" s="22">
        <v>1.02031249</v>
      </c>
      <c r="Q52" s="24">
        <v>-2.1350000000000001E-2</v>
      </c>
      <c r="R52" s="24">
        <v>-0.79804688999999995</v>
      </c>
      <c r="S52" s="24">
        <v>0.78984374000000002</v>
      </c>
      <c r="U52" s="26">
        <v>-2.1350000000000001E-2</v>
      </c>
      <c r="V52" s="26">
        <v>-1.35664064</v>
      </c>
      <c r="W52" s="26">
        <v>0.90312499000000002</v>
      </c>
      <c r="Y52" s="71"/>
      <c r="Z52" s="71"/>
      <c r="AA52" s="71"/>
    </row>
    <row r="53" spans="1:27" x14ac:dyDescent="0.25">
      <c r="A53" s="16">
        <v>-4.3799999999999999E-2</v>
      </c>
      <c r="B53" s="16">
        <v>0.785937</v>
      </c>
      <c r="C53" s="16">
        <v>0.864062</v>
      </c>
      <c r="E53" s="18">
        <v>-2.1299999999999999E-2</v>
      </c>
      <c r="F53" s="18">
        <v>0.48710935999999999</v>
      </c>
      <c r="G53" s="18">
        <v>0.70390624000000002</v>
      </c>
      <c r="I53" s="20">
        <v>-2.1299999999999999E-2</v>
      </c>
      <c r="J53" s="20">
        <v>0.89726561000000005</v>
      </c>
      <c r="K53" s="20">
        <v>0.93828124000000002</v>
      </c>
      <c r="M53" s="22">
        <v>-2.1299999999999999E-2</v>
      </c>
      <c r="N53" s="22">
        <v>-0.75703125999999998</v>
      </c>
      <c r="O53" s="22">
        <v>1.02226561</v>
      </c>
      <c r="Q53" s="24">
        <v>-2.1299999999999999E-2</v>
      </c>
      <c r="R53" s="24">
        <v>-0.82929688999999995</v>
      </c>
      <c r="S53" s="24">
        <v>0.78984374000000002</v>
      </c>
      <c r="U53" s="26">
        <v>-2.1299999999999999E-2</v>
      </c>
      <c r="V53" s="26">
        <v>-1.31367189</v>
      </c>
      <c r="W53" s="26">
        <v>0.90312499000000002</v>
      </c>
      <c r="Y53" s="71"/>
      <c r="Z53" s="71"/>
      <c r="AA53" s="71"/>
    </row>
    <row r="54" spans="1:27" x14ac:dyDescent="0.25">
      <c r="A54" s="16">
        <v>-4.3700000000000003E-2</v>
      </c>
      <c r="B54" s="16">
        <v>0.79570300000000005</v>
      </c>
      <c r="C54" s="16">
        <v>0.86015600000000003</v>
      </c>
      <c r="E54" s="18">
        <v>-2.1250000000000002E-2</v>
      </c>
      <c r="F54" s="18">
        <v>0.47539060999999999</v>
      </c>
      <c r="G54" s="18">
        <v>0.70585936000000005</v>
      </c>
      <c r="I54" s="20">
        <v>-2.1250000000000002E-2</v>
      </c>
      <c r="J54" s="20">
        <v>0.90703124000000002</v>
      </c>
      <c r="K54" s="20">
        <v>0.93828124000000002</v>
      </c>
      <c r="M54" s="22">
        <v>-2.1250000000000002E-2</v>
      </c>
      <c r="N54" s="22">
        <v>-0.73554688999999995</v>
      </c>
      <c r="O54" s="22">
        <v>1.02226561</v>
      </c>
      <c r="Q54" s="24">
        <v>-2.1250000000000002E-2</v>
      </c>
      <c r="R54" s="24">
        <v>-0.86054688999999995</v>
      </c>
      <c r="S54" s="24">
        <v>0.78984374000000002</v>
      </c>
      <c r="U54" s="26">
        <v>-2.1250000000000002E-2</v>
      </c>
      <c r="V54" s="26">
        <v>-1.27656251</v>
      </c>
      <c r="W54" s="26">
        <v>0.90507811000000005</v>
      </c>
      <c r="Y54" s="71"/>
      <c r="Z54" s="71"/>
      <c r="AA54" s="71"/>
    </row>
    <row r="55" spans="1:27" x14ac:dyDescent="0.25">
      <c r="A55" s="16">
        <v>-4.36E-2</v>
      </c>
      <c r="B55" s="16">
        <v>0.80546899999999999</v>
      </c>
      <c r="C55" s="16">
        <v>0.85820300000000005</v>
      </c>
      <c r="E55" s="18">
        <v>-2.12E-2</v>
      </c>
      <c r="F55" s="18">
        <v>0.46367185999999999</v>
      </c>
      <c r="G55" s="18">
        <v>0.70585936000000005</v>
      </c>
      <c r="I55" s="20">
        <v>-2.12E-2</v>
      </c>
      <c r="J55" s="20">
        <v>0.91289061000000005</v>
      </c>
      <c r="K55" s="20">
        <v>0.93828124000000002</v>
      </c>
      <c r="M55" s="22">
        <v>-2.12E-2</v>
      </c>
      <c r="N55" s="22">
        <v>-0.71210938999999995</v>
      </c>
      <c r="O55" s="22">
        <v>1.02421874</v>
      </c>
      <c r="Q55" s="24">
        <v>-2.12E-2</v>
      </c>
      <c r="R55" s="24">
        <v>-0.89179688999999995</v>
      </c>
      <c r="S55" s="24">
        <v>0.79179686000000005</v>
      </c>
      <c r="U55" s="26">
        <v>-2.12E-2</v>
      </c>
      <c r="V55" s="26">
        <v>-1.23750001</v>
      </c>
      <c r="W55" s="26">
        <v>0.90703124000000002</v>
      </c>
      <c r="Y55" s="71"/>
      <c r="Z55" s="71"/>
      <c r="AA55" s="71"/>
    </row>
    <row r="56" spans="1:27" x14ac:dyDescent="0.25">
      <c r="A56" s="16">
        <v>-4.3499999999999997E-2</v>
      </c>
      <c r="B56" s="16">
        <v>0.81523400000000001</v>
      </c>
      <c r="C56" s="16">
        <v>0.85429699999999997</v>
      </c>
      <c r="E56" s="18">
        <v>-2.1149999999999999E-2</v>
      </c>
      <c r="F56" s="18">
        <v>0.45195310999999999</v>
      </c>
      <c r="G56" s="18">
        <v>0.70390624000000002</v>
      </c>
      <c r="I56" s="20">
        <v>-2.1149999999999999E-2</v>
      </c>
      <c r="J56" s="20">
        <v>0.92070311000000005</v>
      </c>
      <c r="K56" s="20">
        <v>0.93632811000000005</v>
      </c>
      <c r="M56" s="22">
        <v>-2.1149999999999999E-2</v>
      </c>
      <c r="N56" s="22">
        <v>-0.68671875999999998</v>
      </c>
      <c r="O56" s="22">
        <v>1.02617186</v>
      </c>
      <c r="Q56" s="24">
        <v>-2.1149999999999999E-2</v>
      </c>
      <c r="R56" s="24">
        <v>-0.92304688999999995</v>
      </c>
      <c r="S56" s="24">
        <v>0.79179686000000005</v>
      </c>
      <c r="U56" s="26">
        <v>-2.1149999999999999E-2</v>
      </c>
      <c r="V56" s="26">
        <v>-1.19843751</v>
      </c>
      <c r="W56" s="26">
        <v>0.90703124000000002</v>
      </c>
      <c r="Y56" s="71"/>
      <c r="Z56" s="71"/>
      <c r="AA56" s="71"/>
    </row>
    <row r="57" spans="1:27" x14ac:dyDescent="0.25">
      <c r="A57" s="16">
        <v>-4.3400000000000001E-2</v>
      </c>
      <c r="B57" s="16">
        <v>0.82499999999999996</v>
      </c>
      <c r="C57" s="16">
        <v>0.85039100000000001</v>
      </c>
      <c r="E57" s="18">
        <v>-2.1100000000000001E-2</v>
      </c>
      <c r="F57" s="18">
        <v>0.44023435999999999</v>
      </c>
      <c r="G57" s="18">
        <v>0.70195311000000005</v>
      </c>
      <c r="I57" s="20">
        <v>-2.1100000000000001E-2</v>
      </c>
      <c r="J57" s="20">
        <v>0.92851561000000005</v>
      </c>
      <c r="K57" s="20">
        <v>0.93437499000000002</v>
      </c>
      <c r="M57" s="22">
        <v>-2.1100000000000001E-2</v>
      </c>
      <c r="N57" s="22">
        <v>-0.66132813999999995</v>
      </c>
      <c r="O57" s="22">
        <v>1.02617186</v>
      </c>
      <c r="Q57" s="24">
        <v>-2.1100000000000001E-2</v>
      </c>
      <c r="R57" s="24">
        <v>-0.95625000999999998</v>
      </c>
      <c r="S57" s="24">
        <v>0.79374999000000002</v>
      </c>
      <c r="U57" s="26">
        <v>-2.1100000000000001E-2</v>
      </c>
      <c r="V57" s="26">
        <v>-1.15546876</v>
      </c>
      <c r="W57" s="26">
        <v>0.90898436000000005</v>
      </c>
      <c r="Y57" s="71"/>
      <c r="Z57" s="71"/>
      <c r="AA57" s="71"/>
    </row>
    <row r="58" spans="1:27" x14ac:dyDescent="0.25">
      <c r="A58" s="16">
        <v>-4.3299999999999998E-2</v>
      </c>
      <c r="B58" s="16">
        <v>0.83476600000000001</v>
      </c>
      <c r="C58" s="16">
        <v>0.848437</v>
      </c>
      <c r="E58" s="18">
        <v>-2.1049999999999999E-2</v>
      </c>
      <c r="F58" s="18">
        <v>0.42656249000000002</v>
      </c>
      <c r="G58" s="18">
        <v>0.69999999000000002</v>
      </c>
      <c r="I58" s="20">
        <v>-2.1049999999999999E-2</v>
      </c>
      <c r="J58" s="20">
        <v>0.93828124000000002</v>
      </c>
      <c r="K58" s="20">
        <v>0.93437499000000002</v>
      </c>
      <c r="M58" s="22">
        <v>-2.1049999999999999E-2</v>
      </c>
      <c r="N58" s="22">
        <v>-0.63789063999999995</v>
      </c>
      <c r="O58" s="22">
        <v>1.02617186</v>
      </c>
      <c r="Q58" s="24">
        <v>-2.1049999999999999E-2</v>
      </c>
      <c r="R58" s="24">
        <v>-0.98750000999999998</v>
      </c>
      <c r="S58" s="24">
        <v>0.79374999000000002</v>
      </c>
      <c r="U58" s="26">
        <v>-2.1049999999999999E-2</v>
      </c>
      <c r="V58" s="26">
        <v>-1.11250001</v>
      </c>
      <c r="W58" s="26">
        <v>0.91093749000000002</v>
      </c>
      <c r="Y58" s="71"/>
      <c r="Z58" s="71"/>
      <c r="AA58" s="71"/>
    </row>
    <row r="59" spans="1:27" x14ac:dyDescent="0.25">
      <c r="A59" s="16">
        <v>-4.3200000000000002E-2</v>
      </c>
      <c r="B59" s="16">
        <v>0.84257800000000005</v>
      </c>
      <c r="C59" s="16">
        <v>0.84453100000000003</v>
      </c>
      <c r="E59" s="18">
        <v>-2.1000000000000001E-2</v>
      </c>
      <c r="F59" s="18">
        <v>0.41484374000000002</v>
      </c>
      <c r="G59" s="18">
        <v>0.69804686000000005</v>
      </c>
      <c r="I59" s="20">
        <v>-2.1000000000000001E-2</v>
      </c>
      <c r="J59" s="20">
        <v>0.94414061000000005</v>
      </c>
      <c r="K59" s="20">
        <v>0.93242186000000005</v>
      </c>
      <c r="M59" s="22">
        <v>-2.1000000000000001E-2</v>
      </c>
      <c r="N59" s="22">
        <v>-0.61250000999999998</v>
      </c>
      <c r="O59" s="22">
        <v>1.02617186</v>
      </c>
      <c r="Q59" s="24">
        <v>-2.1000000000000001E-2</v>
      </c>
      <c r="R59" s="24">
        <v>-1.01679689</v>
      </c>
      <c r="S59" s="24">
        <v>0.79570311000000005</v>
      </c>
      <c r="U59" s="26">
        <v>-2.1000000000000001E-2</v>
      </c>
      <c r="V59" s="26">
        <v>-1.07343751</v>
      </c>
      <c r="W59" s="26">
        <v>0.91093749000000002</v>
      </c>
      <c r="Y59" s="71"/>
      <c r="Z59" s="71"/>
      <c r="AA59" s="71"/>
    </row>
    <row r="60" spans="1:27" x14ac:dyDescent="0.25">
      <c r="A60" s="16">
        <v>-4.3099999999999999E-2</v>
      </c>
      <c r="B60" s="16">
        <v>0.85234399999999999</v>
      </c>
      <c r="C60" s="16">
        <v>0.84257800000000005</v>
      </c>
      <c r="E60" s="18">
        <v>-2.095E-2</v>
      </c>
      <c r="F60" s="18">
        <v>0.40507810999999999</v>
      </c>
      <c r="G60" s="18">
        <v>0.69414061000000005</v>
      </c>
      <c r="I60" s="20">
        <v>-2.095E-2</v>
      </c>
      <c r="J60" s="20">
        <v>0.94999999000000002</v>
      </c>
      <c r="K60" s="20">
        <v>0.93046874000000002</v>
      </c>
      <c r="M60" s="22">
        <v>-2.095E-2</v>
      </c>
      <c r="N60" s="22">
        <v>-0.58906250999999998</v>
      </c>
      <c r="O60" s="22">
        <v>1.02421874</v>
      </c>
      <c r="Q60" s="24">
        <v>-2.095E-2</v>
      </c>
      <c r="R60" s="24">
        <v>-1.04609376</v>
      </c>
      <c r="S60" s="24">
        <v>0.79570311000000005</v>
      </c>
      <c r="U60" s="26">
        <v>-2.095E-2</v>
      </c>
      <c r="V60" s="26">
        <v>-1.03046876</v>
      </c>
      <c r="W60" s="26">
        <v>0.91289061000000005</v>
      </c>
      <c r="Y60" s="71"/>
      <c r="Z60" s="71"/>
      <c r="AA60" s="71"/>
    </row>
    <row r="61" spans="1:27" x14ac:dyDescent="0.25">
      <c r="A61" s="16">
        <v>-4.2999999999999997E-2</v>
      </c>
      <c r="B61" s="16">
        <v>0.85820300000000005</v>
      </c>
      <c r="C61" s="16">
        <v>0.83867199999999997</v>
      </c>
      <c r="E61" s="18">
        <v>-2.0899999999999998E-2</v>
      </c>
      <c r="F61" s="18">
        <v>0.39531249000000002</v>
      </c>
      <c r="G61" s="18">
        <v>0.69218749000000002</v>
      </c>
      <c r="I61" s="20">
        <v>-2.0899999999999998E-2</v>
      </c>
      <c r="J61" s="20">
        <v>0.95585936000000005</v>
      </c>
      <c r="K61" s="20">
        <v>0.92851561000000005</v>
      </c>
      <c r="M61" s="22">
        <v>-2.0899999999999998E-2</v>
      </c>
      <c r="N61" s="22">
        <v>-0.56562500999999998</v>
      </c>
      <c r="O61" s="22">
        <v>1.02226561</v>
      </c>
      <c r="Q61" s="24">
        <v>-2.0899999999999998E-2</v>
      </c>
      <c r="R61" s="24">
        <v>-1.07539064</v>
      </c>
      <c r="S61" s="24">
        <v>0.79765624000000002</v>
      </c>
      <c r="U61" s="26">
        <v>-2.0899999999999998E-2</v>
      </c>
      <c r="V61" s="26">
        <v>-0.98750000999999998</v>
      </c>
      <c r="W61" s="26">
        <v>0.91484374000000002</v>
      </c>
      <c r="Y61" s="71"/>
      <c r="Z61" s="71"/>
      <c r="AA61" s="71"/>
    </row>
    <row r="62" spans="1:27" x14ac:dyDescent="0.25">
      <c r="A62" s="16">
        <v>-4.2900000000000001E-2</v>
      </c>
      <c r="B62" s="16">
        <v>0.86796899999999999</v>
      </c>
      <c r="C62" s="16">
        <v>0.83476600000000001</v>
      </c>
      <c r="E62" s="18">
        <v>-2.085E-2</v>
      </c>
      <c r="F62" s="18">
        <v>0.38359374000000002</v>
      </c>
      <c r="G62" s="18">
        <v>0.68828124000000002</v>
      </c>
      <c r="I62" s="20">
        <v>-2.085E-2</v>
      </c>
      <c r="J62" s="20">
        <v>0.96171874000000002</v>
      </c>
      <c r="K62" s="20">
        <v>0.92656249000000002</v>
      </c>
      <c r="M62" s="22">
        <v>-2.085E-2</v>
      </c>
      <c r="N62" s="22">
        <v>-0.54218750999999998</v>
      </c>
      <c r="O62" s="22">
        <v>1.02226561</v>
      </c>
      <c r="Q62" s="24">
        <v>-2.085E-2</v>
      </c>
      <c r="R62" s="24">
        <v>-1.10273439</v>
      </c>
      <c r="S62" s="24">
        <v>0.79765624000000002</v>
      </c>
      <c r="U62" s="26">
        <v>-2.085E-2</v>
      </c>
      <c r="V62" s="26">
        <v>-0.94257813999999995</v>
      </c>
      <c r="W62" s="26">
        <v>0.91679686000000005</v>
      </c>
      <c r="Y62" s="71"/>
      <c r="Z62" s="71"/>
      <c r="AA62" s="71"/>
    </row>
    <row r="63" spans="1:27" x14ac:dyDescent="0.25">
      <c r="A63" s="16">
        <v>-4.2799999999999998E-2</v>
      </c>
      <c r="B63" s="16">
        <v>0.87773400000000001</v>
      </c>
      <c r="C63" s="16">
        <v>0.832812</v>
      </c>
      <c r="E63" s="18">
        <v>-2.0799999999999999E-2</v>
      </c>
      <c r="F63" s="18">
        <v>0.37187499000000002</v>
      </c>
      <c r="G63" s="18">
        <v>0.68632811000000005</v>
      </c>
      <c r="I63" s="20">
        <v>-2.0799999999999999E-2</v>
      </c>
      <c r="J63" s="20">
        <v>0.96562499000000002</v>
      </c>
      <c r="K63" s="20">
        <v>0.92460936000000005</v>
      </c>
      <c r="M63" s="22">
        <v>-2.0799999999999999E-2</v>
      </c>
      <c r="N63" s="22">
        <v>-0.52070313999999995</v>
      </c>
      <c r="O63" s="22">
        <v>1.02031249</v>
      </c>
      <c r="Q63" s="24">
        <v>-2.0799999999999999E-2</v>
      </c>
      <c r="R63" s="24">
        <v>-1.13398439</v>
      </c>
      <c r="S63" s="24">
        <v>0.79765624000000002</v>
      </c>
      <c r="U63" s="26">
        <v>-2.0799999999999999E-2</v>
      </c>
      <c r="V63" s="26">
        <v>-0.89765625999999998</v>
      </c>
      <c r="W63" s="26">
        <v>0.91679686000000005</v>
      </c>
      <c r="Y63" s="71"/>
      <c r="Z63" s="71"/>
      <c r="AA63" s="71"/>
    </row>
    <row r="64" spans="1:27" x14ac:dyDescent="0.25">
      <c r="A64" s="16">
        <v>-4.2700000000000002E-2</v>
      </c>
      <c r="B64" s="16">
        <v>0.88749999999999996</v>
      </c>
      <c r="C64" s="16">
        <v>0.82890600000000003</v>
      </c>
      <c r="E64" s="18">
        <v>-2.0750000000000001E-2</v>
      </c>
      <c r="F64" s="18">
        <v>0.36015624000000002</v>
      </c>
      <c r="G64" s="18">
        <v>0.68632811000000005</v>
      </c>
      <c r="I64" s="20">
        <v>-2.0750000000000001E-2</v>
      </c>
      <c r="J64" s="20">
        <v>0.96953124000000002</v>
      </c>
      <c r="K64" s="20">
        <v>0.92070311000000005</v>
      </c>
      <c r="M64" s="22">
        <v>-2.0750000000000001E-2</v>
      </c>
      <c r="N64" s="22">
        <v>-0.49921875999999998</v>
      </c>
      <c r="O64" s="22">
        <v>1.02031249</v>
      </c>
      <c r="Q64" s="24">
        <v>-2.0750000000000001E-2</v>
      </c>
      <c r="R64" s="24">
        <v>-1.16328126</v>
      </c>
      <c r="S64" s="24">
        <v>0.79765624000000002</v>
      </c>
      <c r="U64" s="26">
        <v>-2.0750000000000001E-2</v>
      </c>
      <c r="V64" s="26">
        <v>-0.85273438999999995</v>
      </c>
      <c r="W64" s="26">
        <v>0.91874999000000002</v>
      </c>
      <c r="Y64" s="71"/>
      <c r="Z64" s="71"/>
      <c r="AA64" s="71"/>
    </row>
    <row r="65" spans="1:27" x14ac:dyDescent="0.25">
      <c r="A65" s="16">
        <v>-4.2599999999999999E-2</v>
      </c>
      <c r="B65" s="16">
        <v>0.895312</v>
      </c>
      <c r="C65" s="16">
        <v>0.82695300000000005</v>
      </c>
      <c r="E65" s="18">
        <v>-2.07E-2</v>
      </c>
      <c r="F65" s="18">
        <v>0.34843749000000002</v>
      </c>
      <c r="G65" s="18">
        <v>0.68437499000000002</v>
      </c>
      <c r="I65" s="20">
        <v>-2.07E-2</v>
      </c>
      <c r="J65" s="20">
        <v>0.97539061000000005</v>
      </c>
      <c r="K65" s="20">
        <v>0.91874999000000002</v>
      </c>
      <c r="M65" s="22">
        <v>-2.07E-2</v>
      </c>
      <c r="N65" s="22">
        <v>-0.47578125999999998</v>
      </c>
      <c r="O65" s="22">
        <v>1.02031249</v>
      </c>
      <c r="Q65" s="24">
        <v>-2.07E-2</v>
      </c>
      <c r="R65" s="24">
        <v>-1.19453126</v>
      </c>
      <c r="S65" s="24">
        <v>0.79765624000000002</v>
      </c>
      <c r="U65" s="26">
        <v>-2.07E-2</v>
      </c>
      <c r="V65" s="26">
        <v>-0.80781250999999998</v>
      </c>
      <c r="W65" s="26">
        <v>0.92070311000000005</v>
      </c>
      <c r="Y65" s="71"/>
      <c r="Z65" s="71"/>
      <c r="AA65" s="71"/>
    </row>
    <row r="66" spans="1:27" x14ac:dyDescent="0.25">
      <c r="A66" s="16">
        <v>-4.2500000000000003E-2</v>
      </c>
      <c r="B66" s="16">
        <v>0.90507800000000005</v>
      </c>
      <c r="C66" s="16">
        <v>0.82304699999999997</v>
      </c>
      <c r="E66" s="18">
        <v>-2.0650000000000002E-2</v>
      </c>
      <c r="F66" s="18">
        <v>0.33671874000000002</v>
      </c>
      <c r="G66" s="18">
        <v>0.68437499000000002</v>
      </c>
      <c r="I66" s="20">
        <v>-2.0650000000000002E-2</v>
      </c>
      <c r="J66" s="20">
        <v>0.98124999000000002</v>
      </c>
      <c r="K66" s="20">
        <v>0.91484374000000002</v>
      </c>
      <c r="M66" s="22">
        <v>-2.0650000000000002E-2</v>
      </c>
      <c r="N66" s="22">
        <v>-0.45429689000000001</v>
      </c>
      <c r="O66" s="22">
        <v>1.02031249</v>
      </c>
      <c r="Q66" s="24">
        <v>-2.0650000000000002E-2</v>
      </c>
      <c r="R66" s="24">
        <v>-1.21992189</v>
      </c>
      <c r="S66" s="24">
        <v>0.79765624000000002</v>
      </c>
      <c r="U66" s="26">
        <v>-2.0650000000000002E-2</v>
      </c>
      <c r="V66" s="26">
        <v>-0.76289063999999995</v>
      </c>
      <c r="W66" s="26">
        <v>0.92265624000000002</v>
      </c>
      <c r="Y66" s="71"/>
      <c r="Z66" s="71"/>
      <c r="AA66" s="71"/>
    </row>
    <row r="67" spans="1:27" x14ac:dyDescent="0.25">
      <c r="A67" s="16">
        <v>-4.24E-2</v>
      </c>
      <c r="B67" s="16">
        <v>0.910937</v>
      </c>
      <c r="C67" s="16">
        <v>0.82109399999999999</v>
      </c>
      <c r="E67" s="18">
        <v>-2.06E-2</v>
      </c>
      <c r="F67" s="18">
        <v>0.32499999000000002</v>
      </c>
      <c r="G67" s="18">
        <v>0.68632811000000005</v>
      </c>
      <c r="I67" s="20">
        <v>-2.06E-2</v>
      </c>
      <c r="J67" s="20">
        <v>0.98906249000000002</v>
      </c>
      <c r="K67" s="20">
        <v>0.91289061000000005</v>
      </c>
      <c r="M67" s="22">
        <v>-2.06E-2</v>
      </c>
      <c r="N67" s="22">
        <v>-0.43085939000000001</v>
      </c>
      <c r="O67" s="22">
        <v>1.02031249</v>
      </c>
      <c r="Q67" s="24">
        <v>-2.06E-2</v>
      </c>
      <c r="R67" s="24">
        <v>-1.24921876</v>
      </c>
      <c r="S67" s="24">
        <v>0.79765624000000002</v>
      </c>
      <c r="U67" s="26">
        <v>-2.06E-2</v>
      </c>
      <c r="V67" s="26">
        <v>-0.71601563999999995</v>
      </c>
      <c r="W67" s="26">
        <v>0.92265624000000002</v>
      </c>
      <c r="Y67" s="71"/>
      <c r="Z67" s="71"/>
      <c r="AA67" s="71"/>
    </row>
    <row r="68" spans="1:27" x14ac:dyDescent="0.25">
      <c r="A68" s="16">
        <v>-4.2299999999999997E-2</v>
      </c>
      <c r="B68" s="16">
        <v>0.91874999999999996</v>
      </c>
      <c r="C68" s="16">
        <v>0.81914100000000001</v>
      </c>
      <c r="E68" s="18">
        <v>-2.0549999999999999E-2</v>
      </c>
      <c r="F68" s="18">
        <v>0.31132810999999999</v>
      </c>
      <c r="G68" s="18">
        <v>0.68828124000000002</v>
      </c>
      <c r="I68" s="20">
        <v>-2.0549999999999999E-2</v>
      </c>
      <c r="J68" s="20">
        <v>0.99296874000000002</v>
      </c>
      <c r="K68" s="20">
        <v>0.91093749000000002</v>
      </c>
      <c r="M68" s="22">
        <v>-2.0549999999999999E-2</v>
      </c>
      <c r="N68" s="22">
        <v>-0.41132814000000001</v>
      </c>
      <c r="O68" s="22">
        <v>1.02031249</v>
      </c>
      <c r="Q68" s="24">
        <v>-2.0549999999999999E-2</v>
      </c>
      <c r="R68" s="24">
        <v>-1.27460939</v>
      </c>
      <c r="S68" s="24">
        <v>0.79765624000000002</v>
      </c>
      <c r="U68" s="26">
        <v>-2.0549999999999999E-2</v>
      </c>
      <c r="V68" s="26">
        <v>-0.66718750999999998</v>
      </c>
      <c r="W68" s="26">
        <v>0.92460936000000005</v>
      </c>
      <c r="Y68" s="71"/>
      <c r="Z68" s="71"/>
      <c r="AA68" s="71"/>
    </row>
    <row r="69" spans="1:27" x14ac:dyDescent="0.25">
      <c r="A69" s="16">
        <v>-4.2200000000000001E-2</v>
      </c>
      <c r="B69" s="16">
        <v>0.926562</v>
      </c>
      <c r="C69" s="16">
        <v>0.817187</v>
      </c>
      <c r="E69" s="18">
        <v>-2.0500000000000001E-2</v>
      </c>
      <c r="F69" s="18">
        <v>0.29960935999999999</v>
      </c>
      <c r="G69" s="18">
        <v>0.69023436000000005</v>
      </c>
      <c r="I69" s="20">
        <v>-2.0500000000000001E-2</v>
      </c>
      <c r="J69" s="20">
        <v>0.99882811000000005</v>
      </c>
      <c r="K69" s="20">
        <v>0.90898436000000005</v>
      </c>
      <c r="M69" s="22">
        <v>-2.0500000000000001E-2</v>
      </c>
      <c r="N69" s="22">
        <v>-0.38984375999999998</v>
      </c>
      <c r="O69" s="22">
        <v>1.01835936</v>
      </c>
      <c r="Q69" s="24">
        <v>-2.0500000000000001E-2</v>
      </c>
      <c r="R69" s="24">
        <v>-1.30195314</v>
      </c>
      <c r="S69" s="24">
        <v>0.79765624000000002</v>
      </c>
      <c r="U69" s="26">
        <v>-2.0500000000000001E-2</v>
      </c>
      <c r="V69" s="26">
        <v>-0.61835938999999995</v>
      </c>
      <c r="W69" s="26">
        <v>0.92656249000000002</v>
      </c>
      <c r="Y69" s="71"/>
      <c r="Z69" s="71"/>
      <c r="AA69" s="71"/>
    </row>
    <row r="70" spans="1:27" x14ac:dyDescent="0.25">
      <c r="A70" s="16">
        <v>-4.2099999999999999E-2</v>
      </c>
      <c r="B70" s="16">
        <v>0.93437499999999996</v>
      </c>
      <c r="C70" s="16">
        <v>0.81328100000000003</v>
      </c>
      <c r="E70" s="18">
        <v>-2.0449999999999999E-2</v>
      </c>
      <c r="F70" s="18">
        <v>0.28789060999999999</v>
      </c>
      <c r="G70" s="18">
        <v>0.69414061000000005</v>
      </c>
      <c r="I70" s="20">
        <v>-2.0449999999999999E-2</v>
      </c>
      <c r="J70" s="20">
        <v>1.00273436</v>
      </c>
      <c r="K70" s="20">
        <v>0.90703124000000002</v>
      </c>
      <c r="M70" s="22">
        <v>-2.0449999999999999E-2</v>
      </c>
      <c r="N70" s="22">
        <v>-0.36640625999999998</v>
      </c>
      <c r="O70" s="22">
        <v>1.01835936</v>
      </c>
      <c r="Q70" s="24">
        <v>-2.0449999999999999E-2</v>
      </c>
      <c r="R70" s="24">
        <v>-1.32929689</v>
      </c>
      <c r="S70" s="24">
        <v>0.79960936000000005</v>
      </c>
      <c r="U70" s="26">
        <v>-2.0449999999999999E-2</v>
      </c>
      <c r="V70" s="26">
        <v>-0.57148438999999995</v>
      </c>
      <c r="W70" s="26">
        <v>0.92851561000000005</v>
      </c>
      <c r="Y70" s="71"/>
      <c r="Z70" s="71"/>
      <c r="AA70" s="71"/>
    </row>
    <row r="71" spans="1:27" x14ac:dyDescent="0.25">
      <c r="A71" s="16">
        <v>-4.2000000000000003E-2</v>
      </c>
      <c r="B71" s="16">
        <v>0.942187</v>
      </c>
      <c r="C71" s="16">
        <v>0.81132800000000005</v>
      </c>
      <c r="E71" s="18">
        <v>-2.0400000000000001E-2</v>
      </c>
      <c r="F71" s="18">
        <v>0.27617185999999999</v>
      </c>
      <c r="G71" s="18">
        <v>0.69804686000000005</v>
      </c>
      <c r="I71" s="20">
        <v>-2.0400000000000001E-2</v>
      </c>
      <c r="J71" s="20">
        <v>1.00664061</v>
      </c>
      <c r="K71" s="20">
        <v>0.90507811000000005</v>
      </c>
      <c r="M71" s="22">
        <v>-2.0400000000000001E-2</v>
      </c>
      <c r="N71" s="22">
        <v>-0.34296875999999998</v>
      </c>
      <c r="O71" s="22">
        <v>1.01640624</v>
      </c>
      <c r="Q71" s="24">
        <v>-2.0400000000000001E-2</v>
      </c>
      <c r="R71" s="24">
        <v>-1.35859376</v>
      </c>
      <c r="S71" s="24">
        <v>0.79960936000000005</v>
      </c>
      <c r="U71" s="26">
        <v>-2.0400000000000001E-2</v>
      </c>
      <c r="V71" s="26">
        <v>-0.52656250999999998</v>
      </c>
      <c r="W71" s="26">
        <v>0.92851561000000005</v>
      </c>
      <c r="Y71" s="71"/>
      <c r="Z71" s="71"/>
      <c r="AA71" s="71"/>
    </row>
    <row r="72" spans="1:27" x14ac:dyDescent="0.25">
      <c r="A72" s="16">
        <v>-4.19E-2</v>
      </c>
      <c r="B72" s="16">
        <v>0.94804699999999997</v>
      </c>
      <c r="C72" s="16">
        <v>0.80937499999999996</v>
      </c>
      <c r="E72" s="18">
        <v>-2.035E-2</v>
      </c>
      <c r="F72" s="18">
        <v>0.26249999000000002</v>
      </c>
      <c r="G72" s="18">
        <v>0.69999999000000002</v>
      </c>
      <c r="I72" s="20">
        <v>-2.035E-2</v>
      </c>
      <c r="J72" s="20">
        <v>1.01054686</v>
      </c>
      <c r="K72" s="20">
        <v>0.90312499000000002</v>
      </c>
      <c r="M72" s="22">
        <v>-2.035E-2</v>
      </c>
      <c r="N72" s="22">
        <v>-0.31953125999999998</v>
      </c>
      <c r="O72" s="22">
        <v>1.01640624</v>
      </c>
      <c r="Q72" s="24">
        <v>-2.035E-2</v>
      </c>
      <c r="R72" s="24">
        <v>-1.38593751</v>
      </c>
      <c r="S72" s="24">
        <v>0.80156249000000002</v>
      </c>
      <c r="U72" s="26">
        <v>-2.035E-2</v>
      </c>
      <c r="V72" s="26">
        <v>-0.48164064000000001</v>
      </c>
      <c r="W72" s="26">
        <v>0.93046874000000002</v>
      </c>
      <c r="Y72" s="71"/>
      <c r="Z72" s="71"/>
      <c r="AA72" s="71"/>
    </row>
    <row r="73" spans="1:27" x14ac:dyDescent="0.25">
      <c r="A73" s="16">
        <v>-4.1799999999999997E-2</v>
      </c>
      <c r="B73" s="16">
        <v>0.95390600000000003</v>
      </c>
      <c r="C73" s="16">
        <v>0.80546899999999999</v>
      </c>
      <c r="E73" s="18">
        <v>-2.0299999999999999E-2</v>
      </c>
      <c r="F73" s="18">
        <v>0.24882810999999999</v>
      </c>
      <c r="G73" s="18">
        <v>0.70390624000000002</v>
      </c>
      <c r="I73" s="20">
        <v>-2.0299999999999999E-2</v>
      </c>
      <c r="J73" s="20">
        <v>1.01445311</v>
      </c>
      <c r="K73" s="20">
        <v>0.90117186000000005</v>
      </c>
      <c r="M73" s="22">
        <v>-2.0299999999999999E-2</v>
      </c>
      <c r="N73" s="22">
        <v>-0.29804689000000001</v>
      </c>
      <c r="O73" s="22">
        <v>1.01640624</v>
      </c>
      <c r="Q73" s="24">
        <v>-2.0299999999999999E-2</v>
      </c>
      <c r="R73" s="24">
        <v>-1.41328126</v>
      </c>
      <c r="S73" s="24">
        <v>0.80351561000000005</v>
      </c>
      <c r="U73" s="26">
        <v>-2.0299999999999999E-2</v>
      </c>
      <c r="V73" s="26">
        <v>-0.43671875999999998</v>
      </c>
      <c r="W73" s="26">
        <v>0.93242186000000005</v>
      </c>
      <c r="Y73" s="71"/>
      <c r="Z73" s="71"/>
      <c r="AA73" s="71"/>
    </row>
    <row r="74" spans="1:27" x14ac:dyDescent="0.25">
      <c r="A74" s="16">
        <v>-4.1700000000000001E-2</v>
      </c>
      <c r="B74" s="16">
        <v>0.95976600000000001</v>
      </c>
      <c r="C74" s="16">
        <v>0.80351600000000001</v>
      </c>
      <c r="E74" s="18">
        <v>-2.0250000000000001E-2</v>
      </c>
      <c r="F74" s="18">
        <v>0.23710935999999999</v>
      </c>
      <c r="G74" s="18">
        <v>0.70585936000000005</v>
      </c>
      <c r="I74" s="20">
        <v>-2.0250000000000001E-2</v>
      </c>
      <c r="J74" s="20">
        <v>1.01835936</v>
      </c>
      <c r="K74" s="20">
        <v>0.89921874000000002</v>
      </c>
      <c r="M74" s="22">
        <v>-2.0250000000000001E-2</v>
      </c>
      <c r="N74" s="22">
        <v>-0.27460939000000001</v>
      </c>
      <c r="O74" s="22">
        <v>1.01445311</v>
      </c>
      <c r="Q74" s="24">
        <v>-2.0250000000000001E-2</v>
      </c>
      <c r="R74" s="24">
        <v>-1.43671876</v>
      </c>
      <c r="S74" s="24">
        <v>0.80351561000000005</v>
      </c>
      <c r="U74" s="26">
        <v>-2.0250000000000001E-2</v>
      </c>
      <c r="V74" s="26">
        <v>-0.39375000999999998</v>
      </c>
      <c r="W74" s="26">
        <v>0.93437499000000002</v>
      </c>
      <c r="Y74" s="71"/>
      <c r="Z74" s="71"/>
      <c r="AA74" s="71"/>
    </row>
    <row r="75" spans="1:27" x14ac:dyDescent="0.25">
      <c r="A75" s="16">
        <v>-4.1599999999999998E-2</v>
      </c>
      <c r="B75" s="16">
        <v>0.96367199999999997</v>
      </c>
      <c r="C75" s="16">
        <v>0.79960900000000001</v>
      </c>
      <c r="E75" s="18">
        <v>-2.0199999999999999E-2</v>
      </c>
      <c r="F75" s="18">
        <v>0.22539060999999999</v>
      </c>
      <c r="G75" s="18">
        <v>0.70781249000000002</v>
      </c>
      <c r="I75" s="20">
        <v>-2.0199999999999999E-2</v>
      </c>
      <c r="J75" s="20">
        <v>1.02031249</v>
      </c>
      <c r="K75" s="20">
        <v>0.89726561000000005</v>
      </c>
      <c r="M75" s="22">
        <v>-2.0199999999999999E-2</v>
      </c>
      <c r="N75" s="22">
        <v>-0.25117189000000001</v>
      </c>
      <c r="O75" s="22">
        <v>1.01445311</v>
      </c>
      <c r="Q75" s="24">
        <v>-2.0199999999999999E-2</v>
      </c>
      <c r="R75" s="24">
        <v>-1.46406251</v>
      </c>
      <c r="S75" s="24">
        <v>0.80351561000000005</v>
      </c>
      <c r="U75" s="26">
        <v>-2.0199999999999999E-2</v>
      </c>
      <c r="V75" s="26">
        <v>-0.34882814000000001</v>
      </c>
      <c r="W75" s="26">
        <v>0.93437499000000002</v>
      </c>
      <c r="Y75" s="71"/>
      <c r="Z75" s="71"/>
      <c r="AA75" s="71"/>
    </row>
    <row r="76" spans="1:27" x14ac:dyDescent="0.25">
      <c r="A76" s="16">
        <v>-4.1500000000000002E-2</v>
      </c>
      <c r="B76" s="16">
        <v>0.96757800000000005</v>
      </c>
      <c r="C76" s="16">
        <v>0.79765600000000003</v>
      </c>
      <c r="E76" s="18">
        <v>-2.0150000000000001E-2</v>
      </c>
      <c r="F76" s="18">
        <v>0.21171873999999999</v>
      </c>
      <c r="G76" s="18">
        <v>0.70781249000000002</v>
      </c>
      <c r="I76" s="20">
        <v>-2.0150000000000001E-2</v>
      </c>
      <c r="J76" s="20">
        <v>1.02421874</v>
      </c>
      <c r="K76" s="20">
        <v>0.89531249000000002</v>
      </c>
      <c r="M76" s="22">
        <v>-2.0150000000000001E-2</v>
      </c>
      <c r="N76" s="22">
        <v>-0.22773439000000001</v>
      </c>
      <c r="O76" s="22">
        <v>1.01445311</v>
      </c>
      <c r="Q76" s="24">
        <v>-2.0150000000000001E-2</v>
      </c>
      <c r="R76" s="24">
        <v>-1.48750001</v>
      </c>
      <c r="S76" s="24">
        <v>0.80351561000000005</v>
      </c>
      <c r="U76" s="26">
        <v>-2.0150000000000001E-2</v>
      </c>
      <c r="V76" s="26">
        <v>-0.30390625999999998</v>
      </c>
      <c r="W76" s="26">
        <v>0.93632811000000005</v>
      </c>
      <c r="Y76" s="71"/>
      <c r="Z76" s="71"/>
      <c r="AA76" s="71"/>
    </row>
    <row r="77" spans="1:27" x14ac:dyDescent="0.25">
      <c r="A77" s="16">
        <v>-4.1399999999999999E-2</v>
      </c>
      <c r="B77" s="16">
        <v>0.973437</v>
      </c>
      <c r="C77" s="16">
        <v>0.79374999999999996</v>
      </c>
      <c r="E77" s="18">
        <v>-2.01E-2</v>
      </c>
      <c r="F77" s="18">
        <v>0.19999998999999999</v>
      </c>
      <c r="G77" s="18">
        <v>0.70781249000000002</v>
      </c>
      <c r="I77" s="20">
        <v>-2.01E-2</v>
      </c>
      <c r="J77" s="20">
        <v>1.02617186</v>
      </c>
      <c r="K77" s="20">
        <v>0.89335936000000005</v>
      </c>
      <c r="M77" s="22">
        <v>-2.01E-2</v>
      </c>
      <c r="N77" s="22">
        <v>-0.20429689000000001</v>
      </c>
      <c r="O77" s="22">
        <v>1.01249999</v>
      </c>
      <c r="Q77" s="24">
        <v>-2.01E-2</v>
      </c>
      <c r="R77" s="24">
        <v>-1.51289064</v>
      </c>
      <c r="S77" s="24">
        <v>0.80351561000000005</v>
      </c>
      <c r="U77" s="26">
        <v>-2.01E-2</v>
      </c>
      <c r="V77" s="26">
        <v>-0.25703125999999998</v>
      </c>
      <c r="W77" s="26">
        <v>0.93828124000000002</v>
      </c>
      <c r="Y77" s="71"/>
      <c r="Z77" s="71"/>
      <c r="AA77" s="71"/>
    </row>
    <row r="78" spans="1:27" x14ac:dyDescent="0.25">
      <c r="A78" s="16">
        <v>-4.1300000000000003E-2</v>
      </c>
      <c r="B78" s="16">
        <v>0.97929699999999997</v>
      </c>
      <c r="C78" s="16">
        <v>0.78984399999999999</v>
      </c>
      <c r="E78" s="18">
        <v>-2.0049999999999998E-2</v>
      </c>
      <c r="F78" s="18">
        <v>0.18828123999999999</v>
      </c>
      <c r="G78" s="18">
        <v>0.70781249000000002</v>
      </c>
      <c r="I78" s="20">
        <v>-2.0049999999999998E-2</v>
      </c>
      <c r="J78" s="20">
        <v>1.02812499</v>
      </c>
      <c r="K78" s="20">
        <v>0.89140624000000002</v>
      </c>
      <c r="M78" s="22">
        <v>-2.0049999999999998E-2</v>
      </c>
      <c r="N78" s="22">
        <v>-0.17890626000000001</v>
      </c>
      <c r="O78" s="22">
        <v>1.01249999</v>
      </c>
      <c r="Q78" s="24">
        <v>-2.0049999999999998E-2</v>
      </c>
      <c r="R78" s="24">
        <v>-1.53437501</v>
      </c>
      <c r="S78" s="24">
        <v>0.80351561000000005</v>
      </c>
      <c r="U78" s="26">
        <v>-2.0049999999999998E-2</v>
      </c>
      <c r="V78" s="26">
        <v>-0.21015626000000001</v>
      </c>
      <c r="W78" s="26">
        <v>0.93828124000000002</v>
      </c>
      <c r="Y78" s="71"/>
      <c r="Z78" s="71"/>
      <c r="AA78" s="71"/>
    </row>
    <row r="79" spans="1:27" x14ac:dyDescent="0.25">
      <c r="A79" s="16">
        <v>-4.1200000000000001E-2</v>
      </c>
      <c r="B79" s="16">
        <v>0.98710900000000001</v>
      </c>
      <c r="C79" s="16">
        <v>0.78789100000000001</v>
      </c>
      <c r="E79" s="18">
        <v>-0.02</v>
      </c>
      <c r="F79" s="18">
        <v>0.17460935999999999</v>
      </c>
      <c r="G79" s="18">
        <v>0.70585936000000005</v>
      </c>
      <c r="I79" s="20">
        <v>-0.02</v>
      </c>
      <c r="J79" s="20">
        <v>1.03007811</v>
      </c>
      <c r="K79" s="20">
        <v>0.88945311000000005</v>
      </c>
      <c r="M79" s="22">
        <v>-0.02</v>
      </c>
      <c r="N79" s="22">
        <v>-0.15546876000000001</v>
      </c>
      <c r="O79" s="22">
        <v>1.01249999</v>
      </c>
      <c r="Q79" s="24">
        <v>-0.02</v>
      </c>
      <c r="R79" s="24">
        <v>-1.55585939</v>
      </c>
      <c r="S79" s="24">
        <v>0.80351561000000005</v>
      </c>
      <c r="U79" s="26">
        <v>-0.02</v>
      </c>
      <c r="V79" s="26">
        <v>-0.16132814000000001</v>
      </c>
      <c r="W79" s="26">
        <v>0.94023436000000005</v>
      </c>
      <c r="Y79" s="71"/>
      <c r="Z79" s="71"/>
      <c r="AA79" s="71"/>
    </row>
    <row r="80" spans="1:27" x14ac:dyDescent="0.25">
      <c r="A80" s="16">
        <v>-4.1099999999999998E-2</v>
      </c>
      <c r="B80" s="16">
        <v>0.99101600000000001</v>
      </c>
      <c r="C80" s="16">
        <v>0.78398400000000001</v>
      </c>
      <c r="E80" s="18">
        <v>-1.9949999999999999E-2</v>
      </c>
      <c r="F80" s="18">
        <v>0.16289060999999999</v>
      </c>
      <c r="G80" s="18">
        <v>0.70390624000000002</v>
      </c>
      <c r="I80" s="20">
        <v>-1.9949999999999999E-2</v>
      </c>
      <c r="J80" s="20">
        <v>1.03203124</v>
      </c>
      <c r="K80" s="20">
        <v>0.88749999000000002</v>
      </c>
      <c r="M80" s="22">
        <v>-1.9949999999999999E-2</v>
      </c>
      <c r="N80" s="22">
        <v>-0.13203126000000001</v>
      </c>
      <c r="O80" s="22">
        <v>1.01249999</v>
      </c>
      <c r="Q80" s="24">
        <v>-1.9949999999999999E-2</v>
      </c>
      <c r="R80" s="24">
        <v>-1.58125001</v>
      </c>
      <c r="S80" s="24">
        <v>0.80351561000000005</v>
      </c>
      <c r="U80" s="26">
        <v>-1.9949999999999999E-2</v>
      </c>
      <c r="V80" s="26">
        <v>-0.11445313999999999</v>
      </c>
      <c r="W80" s="26">
        <v>0.94218749000000002</v>
      </c>
      <c r="Y80" s="71"/>
      <c r="Z80" s="71"/>
      <c r="AA80" s="71"/>
    </row>
    <row r="81" spans="1:27" x14ac:dyDescent="0.25">
      <c r="A81" s="16">
        <v>-4.1000000000000002E-2</v>
      </c>
      <c r="B81" s="16">
        <v>0.99687499999999996</v>
      </c>
      <c r="C81" s="16">
        <v>0.78203100000000003</v>
      </c>
      <c r="E81" s="18">
        <v>-1.9900000000000001E-2</v>
      </c>
      <c r="F81" s="18">
        <v>0.14921873999999999</v>
      </c>
      <c r="G81" s="18">
        <v>0.70195311000000005</v>
      </c>
      <c r="I81" s="20">
        <v>-1.9900000000000001E-2</v>
      </c>
      <c r="J81" s="20">
        <v>1.03398436</v>
      </c>
      <c r="K81" s="20">
        <v>0.88359374000000002</v>
      </c>
      <c r="M81" s="22">
        <v>-1.9900000000000001E-2</v>
      </c>
      <c r="N81" s="22">
        <v>-0.11054688999999999</v>
      </c>
      <c r="O81" s="22">
        <v>1.01054686</v>
      </c>
      <c r="Q81" s="24">
        <v>-1.9900000000000001E-2</v>
      </c>
      <c r="R81" s="24">
        <v>-1.60273439</v>
      </c>
      <c r="S81" s="24">
        <v>0.80546874000000002</v>
      </c>
      <c r="U81" s="26">
        <v>-1.9900000000000001E-2</v>
      </c>
      <c r="V81" s="26">
        <v>-6.9531259999999998E-2</v>
      </c>
      <c r="W81" s="26">
        <v>0.94218749000000002</v>
      </c>
      <c r="Y81" s="71"/>
      <c r="Z81" s="71"/>
      <c r="AA81" s="71"/>
    </row>
    <row r="82" spans="1:27" x14ac:dyDescent="0.25">
      <c r="A82" s="16">
        <v>-4.0899999999999999E-2</v>
      </c>
      <c r="B82" s="16">
        <v>1.0007809999999999</v>
      </c>
      <c r="C82" s="16">
        <v>0.77812499999999996</v>
      </c>
      <c r="E82" s="18">
        <v>-1.985E-2</v>
      </c>
      <c r="F82" s="18">
        <v>0.13749998999999999</v>
      </c>
      <c r="G82" s="18">
        <v>0.69999999000000002</v>
      </c>
      <c r="I82" s="20">
        <v>-1.985E-2</v>
      </c>
      <c r="J82" s="20">
        <v>1.03593749</v>
      </c>
      <c r="K82" s="20">
        <v>0.88164061000000005</v>
      </c>
      <c r="M82" s="22">
        <v>-1.985E-2</v>
      </c>
      <c r="N82" s="22">
        <v>-8.7109389999999995E-2</v>
      </c>
      <c r="O82" s="22">
        <v>1.01054686</v>
      </c>
      <c r="Q82" s="24">
        <v>-1.985E-2</v>
      </c>
      <c r="R82" s="24">
        <v>-1.62226564</v>
      </c>
      <c r="S82" s="24">
        <v>0.80742186000000005</v>
      </c>
      <c r="U82" s="26">
        <v>-1.985E-2</v>
      </c>
      <c r="V82" s="26">
        <v>-2.6562510000000001E-2</v>
      </c>
      <c r="W82" s="26">
        <v>0.94414061000000005</v>
      </c>
      <c r="Y82" s="71"/>
      <c r="Z82" s="71"/>
      <c r="AA82" s="71"/>
    </row>
    <row r="83" spans="1:27" x14ac:dyDescent="0.25">
      <c r="A83" s="16">
        <v>-4.0800000000000003E-2</v>
      </c>
      <c r="B83" s="16">
        <v>1.0046870000000001</v>
      </c>
      <c r="C83" s="16">
        <v>0.77421899999999999</v>
      </c>
      <c r="E83" s="18">
        <v>-1.9800000000000002E-2</v>
      </c>
      <c r="F83" s="18">
        <v>0.12578123999999999</v>
      </c>
      <c r="G83" s="18">
        <v>0.69804686000000005</v>
      </c>
      <c r="I83" s="20">
        <v>-1.9800000000000002E-2</v>
      </c>
      <c r="J83" s="20">
        <v>1.03789061</v>
      </c>
      <c r="K83" s="20">
        <v>0.87968749000000002</v>
      </c>
      <c r="M83" s="22">
        <v>-1.9800000000000002E-2</v>
      </c>
      <c r="N83" s="22">
        <v>-6.5625009999999998E-2</v>
      </c>
      <c r="O83" s="22">
        <v>1.01054686</v>
      </c>
      <c r="Q83" s="24">
        <v>-1.9800000000000002E-2</v>
      </c>
      <c r="R83" s="24">
        <v>-1.64179689</v>
      </c>
      <c r="S83" s="24">
        <v>0.81132811000000005</v>
      </c>
      <c r="U83" s="26">
        <v>-1.9800000000000002E-2</v>
      </c>
      <c r="V83" s="26">
        <v>2.0312489999999999E-2</v>
      </c>
      <c r="W83" s="26">
        <v>0.94414061000000005</v>
      </c>
      <c r="Y83" s="71"/>
      <c r="Z83" s="71"/>
      <c r="AA83" s="71"/>
    </row>
    <row r="84" spans="1:27" x14ac:dyDescent="0.25">
      <c r="A84" s="16">
        <v>-4.07E-2</v>
      </c>
      <c r="B84" s="16">
        <v>1.008594</v>
      </c>
      <c r="C84" s="16">
        <v>0.770312</v>
      </c>
      <c r="E84" s="18">
        <v>-1.975E-2</v>
      </c>
      <c r="F84" s="18">
        <v>0.11406249</v>
      </c>
      <c r="G84" s="18">
        <v>0.69804686000000005</v>
      </c>
      <c r="I84" s="20">
        <v>-1.975E-2</v>
      </c>
      <c r="J84" s="20">
        <v>1.03789061</v>
      </c>
      <c r="K84" s="20">
        <v>0.87578124000000002</v>
      </c>
      <c r="M84" s="22">
        <v>-1.975E-2</v>
      </c>
      <c r="N84" s="22">
        <v>-4.4140640000000002E-2</v>
      </c>
      <c r="O84" s="22">
        <v>1.01054686</v>
      </c>
      <c r="Q84" s="24">
        <v>-1.975E-2</v>
      </c>
      <c r="R84" s="24">
        <v>-1.65937501</v>
      </c>
      <c r="S84" s="24">
        <v>0.81328124000000002</v>
      </c>
      <c r="U84" s="26">
        <v>-1.975E-2</v>
      </c>
      <c r="V84" s="26">
        <v>6.7187490000000002E-2</v>
      </c>
      <c r="W84" s="26">
        <v>0.94609374000000002</v>
      </c>
      <c r="Y84" s="71"/>
      <c r="Z84" s="71"/>
      <c r="AA84" s="71"/>
    </row>
    <row r="85" spans="1:27" x14ac:dyDescent="0.25">
      <c r="A85" s="16">
        <v>-4.0599999999999997E-2</v>
      </c>
      <c r="B85" s="16">
        <v>1.0125</v>
      </c>
      <c r="C85" s="16">
        <v>0.76640600000000003</v>
      </c>
      <c r="E85" s="18">
        <v>-1.9699999999999999E-2</v>
      </c>
      <c r="F85" s="18">
        <v>0.10039061000000001</v>
      </c>
      <c r="G85" s="18">
        <v>0.69609374000000002</v>
      </c>
      <c r="I85" s="20">
        <v>-1.9699999999999999E-2</v>
      </c>
      <c r="J85" s="20">
        <v>1.03984374</v>
      </c>
      <c r="K85" s="20">
        <v>0.87382811000000005</v>
      </c>
      <c r="M85" s="22">
        <v>-1.9699999999999999E-2</v>
      </c>
      <c r="N85" s="22">
        <v>-2.0703139999999998E-2</v>
      </c>
      <c r="O85" s="22">
        <v>1.00859374</v>
      </c>
      <c r="Q85" s="24">
        <v>-1.9699999999999999E-2</v>
      </c>
      <c r="R85" s="24">
        <v>-1.68085939</v>
      </c>
      <c r="S85" s="24">
        <v>0.81328124000000002</v>
      </c>
      <c r="U85" s="26">
        <v>-1.9699999999999999E-2</v>
      </c>
      <c r="V85" s="26">
        <v>0.11015624</v>
      </c>
      <c r="W85" s="26">
        <v>0.94609374000000002</v>
      </c>
      <c r="Y85" s="71"/>
      <c r="Z85" s="71"/>
      <c r="AA85" s="71"/>
    </row>
    <row r="86" spans="1:27" x14ac:dyDescent="0.25">
      <c r="A86" s="16">
        <v>-4.0500000000000001E-2</v>
      </c>
      <c r="B86" s="16">
        <v>1.0164059999999999</v>
      </c>
      <c r="C86" s="16">
        <v>0.76445300000000005</v>
      </c>
      <c r="E86" s="18">
        <v>-1.9650000000000001E-2</v>
      </c>
      <c r="F86" s="18">
        <v>8.8671860000000005E-2</v>
      </c>
      <c r="G86" s="18">
        <v>0.69609374000000002</v>
      </c>
      <c r="I86" s="20">
        <v>-1.9650000000000001E-2</v>
      </c>
      <c r="J86" s="20">
        <v>1.03984374</v>
      </c>
      <c r="K86" s="20">
        <v>0.87187499000000002</v>
      </c>
      <c r="M86" s="22">
        <v>-1.9650000000000001E-2</v>
      </c>
      <c r="N86" s="22">
        <v>7.8123999999999999E-4</v>
      </c>
      <c r="O86" s="22">
        <v>1.00859374</v>
      </c>
      <c r="Q86" s="24">
        <v>-1.9650000000000001E-2</v>
      </c>
      <c r="R86" s="24">
        <v>-1.70039064</v>
      </c>
      <c r="S86" s="24">
        <v>0.81328124000000002</v>
      </c>
      <c r="U86" s="26">
        <v>-1.9650000000000001E-2</v>
      </c>
      <c r="V86" s="26">
        <v>0.15117185999999999</v>
      </c>
      <c r="W86" s="26">
        <v>0.94609374000000002</v>
      </c>
      <c r="Y86" s="71"/>
      <c r="Z86" s="71"/>
      <c r="AA86" s="71"/>
    </row>
    <row r="87" spans="1:27" x14ac:dyDescent="0.25">
      <c r="A87" s="16">
        <v>-4.0399999999999998E-2</v>
      </c>
      <c r="B87" s="16">
        <v>1.018359</v>
      </c>
      <c r="C87" s="16">
        <v>0.76054699999999997</v>
      </c>
      <c r="E87" s="18">
        <v>-1.9599999999999999E-2</v>
      </c>
      <c r="F87" s="18">
        <v>7.4999990000000002E-2</v>
      </c>
      <c r="G87" s="18">
        <v>0.69414061000000005</v>
      </c>
      <c r="I87" s="20">
        <v>-1.9599999999999999E-2</v>
      </c>
      <c r="J87" s="20">
        <v>1.03984374</v>
      </c>
      <c r="K87" s="20">
        <v>0.86992186000000005</v>
      </c>
      <c r="M87" s="22">
        <v>-1.9599999999999999E-2</v>
      </c>
      <c r="N87" s="22">
        <v>2.4218739999999999E-2</v>
      </c>
      <c r="O87" s="22">
        <v>1.00859374</v>
      </c>
      <c r="Q87" s="24">
        <v>-1.9599999999999999E-2</v>
      </c>
      <c r="R87" s="24">
        <v>-1.71601564</v>
      </c>
      <c r="S87" s="24">
        <v>0.81328124000000002</v>
      </c>
      <c r="U87" s="26">
        <v>-1.9599999999999999E-2</v>
      </c>
      <c r="V87" s="26">
        <v>0.19218748999999999</v>
      </c>
      <c r="W87" s="26">
        <v>0.94804686000000005</v>
      </c>
      <c r="Y87" s="71"/>
      <c r="Z87" s="71"/>
      <c r="AA87" s="71"/>
    </row>
    <row r="88" spans="1:27" x14ac:dyDescent="0.25">
      <c r="A88" s="16">
        <v>-4.0300000000000002E-2</v>
      </c>
      <c r="B88" s="16">
        <v>1.0222659999999999</v>
      </c>
      <c r="C88" s="16">
        <v>0.75664100000000001</v>
      </c>
      <c r="E88" s="18">
        <v>-1.9550000000000001E-2</v>
      </c>
      <c r="F88" s="18">
        <v>6.1328109999999998E-2</v>
      </c>
      <c r="G88" s="18">
        <v>0.69414061000000005</v>
      </c>
      <c r="I88" s="20">
        <v>-1.9550000000000001E-2</v>
      </c>
      <c r="J88" s="20">
        <v>1.04179686</v>
      </c>
      <c r="K88" s="20">
        <v>0.86796874000000002</v>
      </c>
      <c r="M88" s="22">
        <v>-1.9550000000000001E-2</v>
      </c>
      <c r="N88" s="22">
        <v>4.7656240000000002E-2</v>
      </c>
      <c r="O88" s="22">
        <v>1.00859374</v>
      </c>
      <c r="Q88" s="24">
        <v>-1.9550000000000001E-2</v>
      </c>
      <c r="R88" s="24">
        <v>-1.73359376</v>
      </c>
      <c r="S88" s="24">
        <v>0.81328124000000002</v>
      </c>
      <c r="U88" s="26">
        <v>-1.9550000000000001E-2</v>
      </c>
      <c r="V88" s="26">
        <v>0.23515623999999999</v>
      </c>
      <c r="W88" s="26">
        <v>0.94804686000000005</v>
      </c>
      <c r="Y88" s="71"/>
      <c r="Z88" s="71"/>
      <c r="AA88" s="71"/>
    </row>
    <row r="89" spans="1:27" x14ac:dyDescent="0.25">
      <c r="A89" s="16">
        <v>-4.02E-2</v>
      </c>
      <c r="B89" s="16">
        <v>1.024219</v>
      </c>
      <c r="C89" s="16">
        <v>0.75273400000000001</v>
      </c>
      <c r="E89" s="18">
        <v>-1.95E-2</v>
      </c>
      <c r="F89" s="18">
        <v>4.7656240000000002E-2</v>
      </c>
      <c r="G89" s="18">
        <v>0.69414061000000005</v>
      </c>
      <c r="I89" s="20">
        <v>-1.95E-2</v>
      </c>
      <c r="J89" s="20">
        <v>1.03984374</v>
      </c>
      <c r="K89" s="20">
        <v>0.86601561000000005</v>
      </c>
      <c r="M89" s="22">
        <v>-1.95E-2</v>
      </c>
      <c r="N89" s="22">
        <v>7.1093740000000002E-2</v>
      </c>
      <c r="O89" s="22">
        <v>1.00664061</v>
      </c>
      <c r="Q89" s="24">
        <v>-1.95E-2</v>
      </c>
      <c r="R89" s="24">
        <v>-1.75117189</v>
      </c>
      <c r="S89" s="24">
        <v>0.81328124000000002</v>
      </c>
      <c r="U89" s="26">
        <v>-1.95E-2</v>
      </c>
      <c r="V89" s="26">
        <v>0.27617185999999999</v>
      </c>
      <c r="W89" s="26">
        <v>0.94804686000000005</v>
      </c>
      <c r="Y89" s="71"/>
      <c r="Z89" s="71"/>
      <c r="AA89" s="71"/>
    </row>
    <row r="90" spans="1:27" x14ac:dyDescent="0.25">
      <c r="A90" s="16">
        <v>-4.0099999999999997E-2</v>
      </c>
      <c r="B90" s="16">
        <v>1.0261720000000001</v>
      </c>
      <c r="C90" s="16">
        <v>0.74882800000000005</v>
      </c>
      <c r="E90" s="18">
        <v>-1.9449999999999999E-2</v>
      </c>
      <c r="F90" s="18">
        <v>3.2031240000000002E-2</v>
      </c>
      <c r="G90" s="18">
        <v>0.69218749000000002</v>
      </c>
      <c r="I90" s="20">
        <v>-1.9449999999999999E-2</v>
      </c>
      <c r="J90" s="20">
        <v>1.03984374</v>
      </c>
      <c r="K90" s="20">
        <v>0.86210936000000005</v>
      </c>
      <c r="M90" s="22">
        <v>-1.9449999999999999E-2</v>
      </c>
      <c r="N90" s="22">
        <v>9.4531240000000002E-2</v>
      </c>
      <c r="O90" s="22">
        <v>1.00664061</v>
      </c>
      <c r="Q90" s="24">
        <v>-1.9449999999999999E-2</v>
      </c>
      <c r="R90" s="24">
        <v>-1.76679689</v>
      </c>
      <c r="S90" s="24">
        <v>0.81328124000000002</v>
      </c>
      <c r="U90" s="26">
        <v>-1.9449999999999999E-2</v>
      </c>
      <c r="V90" s="26">
        <v>0.31718749000000002</v>
      </c>
      <c r="W90" s="26">
        <v>0.94999999000000002</v>
      </c>
      <c r="Y90" s="71"/>
      <c r="Z90" s="71"/>
      <c r="AA90" s="71"/>
    </row>
    <row r="91" spans="1:27" x14ac:dyDescent="0.25">
      <c r="A91" s="16">
        <v>-0.04</v>
      </c>
      <c r="B91" s="16">
        <v>1.028125</v>
      </c>
      <c r="C91" s="16">
        <v>0.74492199999999997</v>
      </c>
      <c r="E91" s="18">
        <v>-1.9400000000000001E-2</v>
      </c>
      <c r="F91" s="18">
        <v>1.8359360000000002E-2</v>
      </c>
      <c r="G91" s="18">
        <v>0.69218749000000002</v>
      </c>
      <c r="I91" s="20">
        <v>-1.9400000000000001E-2</v>
      </c>
      <c r="J91" s="20">
        <v>1.03984374</v>
      </c>
      <c r="K91" s="20">
        <v>0.86015624000000002</v>
      </c>
      <c r="M91" s="22">
        <v>-1.9400000000000001E-2</v>
      </c>
      <c r="N91" s="22">
        <v>0.11601561000000001</v>
      </c>
      <c r="O91" s="22">
        <v>1.00664061</v>
      </c>
      <c r="Q91" s="24">
        <v>-1.9400000000000001E-2</v>
      </c>
      <c r="R91" s="24">
        <v>-1.78242189</v>
      </c>
      <c r="S91" s="24">
        <v>0.81523436000000005</v>
      </c>
      <c r="U91" s="26">
        <v>-1.9400000000000001E-2</v>
      </c>
      <c r="V91" s="26">
        <v>0.35820310999999999</v>
      </c>
      <c r="W91" s="26">
        <v>0.94999999000000002</v>
      </c>
      <c r="Y91" s="71"/>
      <c r="Z91" s="71"/>
      <c r="AA91" s="71"/>
    </row>
    <row r="92" spans="1:27" x14ac:dyDescent="0.25">
      <c r="A92" s="16">
        <v>-3.9899999999999998E-2</v>
      </c>
      <c r="B92" s="16">
        <v>1.030078</v>
      </c>
      <c r="C92" s="16">
        <v>0.74101600000000001</v>
      </c>
      <c r="E92" s="18">
        <v>-1.9349999999999999E-2</v>
      </c>
      <c r="F92" s="18">
        <v>4.6874899999999999E-3</v>
      </c>
      <c r="G92" s="18">
        <v>0.69218749000000002</v>
      </c>
      <c r="I92" s="20">
        <v>-1.9349999999999999E-2</v>
      </c>
      <c r="J92" s="20">
        <v>1.03984374</v>
      </c>
      <c r="K92" s="20">
        <v>0.85624999000000002</v>
      </c>
      <c r="M92" s="22">
        <v>-1.9349999999999999E-2</v>
      </c>
      <c r="N92" s="22">
        <v>0.13554685999999999</v>
      </c>
      <c r="O92" s="22">
        <v>1.00664061</v>
      </c>
      <c r="Q92" s="24">
        <v>-1.9349999999999999E-2</v>
      </c>
      <c r="R92" s="24">
        <v>-1.80000001</v>
      </c>
      <c r="S92" s="24">
        <v>0.81718749000000002</v>
      </c>
      <c r="U92" s="26">
        <v>-1.9349999999999999E-2</v>
      </c>
      <c r="V92" s="26">
        <v>0.39531249000000002</v>
      </c>
      <c r="W92" s="26">
        <v>0.94999999000000002</v>
      </c>
      <c r="Y92" s="71"/>
      <c r="Z92" s="71"/>
      <c r="AA92" s="71"/>
    </row>
    <row r="93" spans="1:27" x14ac:dyDescent="0.25">
      <c r="A93" s="16">
        <v>-3.9800000000000002E-2</v>
      </c>
      <c r="B93" s="16">
        <v>1.0320309999999999</v>
      </c>
      <c r="C93" s="16">
        <v>0.73710900000000001</v>
      </c>
      <c r="E93" s="18">
        <v>-1.9300000000000001E-2</v>
      </c>
      <c r="F93" s="18">
        <v>-8.9843900000000001E-3</v>
      </c>
      <c r="G93" s="18">
        <v>0.69218749000000002</v>
      </c>
      <c r="I93" s="20">
        <v>-1.9300000000000001E-2</v>
      </c>
      <c r="J93" s="20">
        <v>1.03789061</v>
      </c>
      <c r="K93" s="20">
        <v>0.85234374000000002</v>
      </c>
      <c r="M93" s="22">
        <v>-1.9300000000000001E-2</v>
      </c>
      <c r="N93" s="22">
        <v>0.15507810999999999</v>
      </c>
      <c r="O93" s="22">
        <v>1.00664061</v>
      </c>
      <c r="Q93" s="24">
        <v>-1.9300000000000001E-2</v>
      </c>
      <c r="R93" s="24">
        <v>-1.81367189</v>
      </c>
      <c r="S93" s="24">
        <v>0.81914061000000005</v>
      </c>
      <c r="U93" s="26">
        <v>-1.9300000000000001E-2</v>
      </c>
      <c r="V93" s="26">
        <v>0.43242185999999999</v>
      </c>
      <c r="W93" s="26">
        <v>0.94999999000000002</v>
      </c>
      <c r="Y93" s="71"/>
      <c r="Z93" s="71"/>
      <c r="AA93" s="71"/>
    </row>
    <row r="94" spans="1:27" x14ac:dyDescent="0.25">
      <c r="A94" s="16">
        <v>-3.9699999999999999E-2</v>
      </c>
      <c r="B94" s="16">
        <v>1.033984</v>
      </c>
      <c r="C94" s="16">
        <v>0.73320300000000005</v>
      </c>
      <c r="E94" s="18">
        <v>-1.925E-2</v>
      </c>
      <c r="F94" s="18">
        <v>-2.2656260000000001E-2</v>
      </c>
      <c r="G94" s="18">
        <v>0.69218749000000002</v>
      </c>
      <c r="I94" s="20">
        <v>-1.925E-2</v>
      </c>
      <c r="J94" s="20">
        <v>1.03593749</v>
      </c>
      <c r="K94" s="20">
        <v>0.84843749000000002</v>
      </c>
      <c r="M94" s="22">
        <v>-1.925E-2</v>
      </c>
      <c r="N94" s="22">
        <v>0.17656248999999999</v>
      </c>
      <c r="O94" s="22">
        <v>1.00664061</v>
      </c>
      <c r="Q94" s="24">
        <v>-1.925E-2</v>
      </c>
      <c r="R94" s="24">
        <v>-1.82539064</v>
      </c>
      <c r="S94" s="24">
        <v>0.82109374000000002</v>
      </c>
      <c r="U94" s="26">
        <v>-1.925E-2</v>
      </c>
      <c r="V94" s="26">
        <v>0.47343749000000002</v>
      </c>
      <c r="W94" s="26">
        <v>0.94999999000000002</v>
      </c>
      <c r="Y94" s="71"/>
      <c r="Z94" s="71"/>
      <c r="AA94" s="71"/>
    </row>
    <row r="95" spans="1:27" x14ac:dyDescent="0.25">
      <c r="A95" s="16">
        <v>-3.9600000000000003E-2</v>
      </c>
      <c r="B95" s="16">
        <v>1.0359370000000001</v>
      </c>
      <c r="C95" s="16">
        <v>0.72929699999999997</v>
      </c>
      <c r="E95" s="18">
        <v>-1.9199999999999998E-2</v>
      </c>
      <c r="F95" s="18">
        <v>-3.6328140000000002E-2</v>
      </c>
      <c r="G95" s="18">
        <v>0.69414061000000005</v>
      </c>
      <c r="I95" s="20">
        <v>-1.9199999999999998E-2</v>
      </c>
      <c r="J95" s="20">
        <v>1.03398436</v>
      </c>
      <c r="K95" s="20">
        <v>0.84453124000000002</v>
      </c>
      <c r="M95" s="22">
        <v>-1.9199999999999998E-2</v>
      </c>
      <c r="N95" s="22">
        <v>0.19804685999999999</v>
      </c>
      <c r="O95" s="22">
        <v>1.00468749</v>
      </c>
      <c r="Q95" s="24">
        <v>-1.9199999999999998E-2</v>
      </c>
      <c r="R95" s="24">
        <v>-1.83906251</v>
      </c>
      <c r="S95" s="24">
        <v>0.82499999000000002</v>
      </c>
      <c r="U95" s="26">
        <v>-1.9199999999999998E-2</v>
      </c>
      <c r="V95" s="26">
        <v>0.51249999000000002</v>
      </c>
      <c r="W95" s="26">
        <v>0.94999999000000002</v>
      </c>
      <c r="Y95" s="71"/>
      <c r="Z95" s="71"/>
      <c r="AA95" s="71"/>
    </row>
    <row r="96" spans="1:27" x14ac:dyDescent="0.25">
      <c r="A96" s="16">
        <v>-3.95E-2</v>
      </c>
      <c r="B96" s="16">
        <v>1.0378909999999999</v>
      </c>
      <c r="C96" s="16">
        <v>0.72734399999999999</v>
      </c>
      <c r="E96" s="18">
        <v>-1.915E-2</v>
      </c>
      <c r="F96" s="18">
        <v>-5.0000009999999998E-2</v>
      </c>
      <c r="G96" s="18">
        <v>0.69609374000000002</v>
      </c>
      <c r="I96" s="20">
        <v>-1.915E-2</v>
      </c>
      <c r="J96" s="20">
        <v>1.03398436</v>
      </c>
      <c r="K96" s="20">
        <v>0.84062499000000002</v>
      </c>
      <c r="M96" s="22">
        <v>-1.915E-2</v>
      </c>
      <c r="N96" s="22">
        <v>0.21757810999999999</v>
      </c>
      <c r="O96" s="22">
        <v>1.00468749</v>
      </c>
      <c r="Q96" s="24">
        <v>-1.915E-2</v>
      </c>
      <c r="R96" s="24">
        <v>-1.85078126</v>
      </c>
      <c r="S96" s="24">
        <v>0.82695311000000005</v>
      </c>
      <c r="U96" s="26">
        <v>-1.915E-2</v>
      </c>
      <c r="V96" s="26">
        <v>0.54765624000000002</v>
      </c>
      <c r="W96" s="26">
        <v>0.94999999000000002</v>
      </c>
      <c r="Y96" s="71"/>
      <c r="Z96" s="71"/>
      <c r="AA96" s="71"/>
    </row>
    <row r="97" spans="1:27" x14ac:dyDescent="0.25">
      <c r="A97" s="16">
        <v>-3.9399999999999998E-2</v>
      </c>
      <c r="B97" s="16">
        <v>1.0378909999999999</v>
      </c>
      <c r="C97" s="16">
        <v>0.723437</v>
      </c>
      <c r="E97" s="18">
        <v>-1.9099999999999999E-2</v>
      </c>
      <c r="F97" s="18">
        <v>-6.1718759999999998E-2</v>
      </c>
      <c r="G97" s="18">
        <v>0.69804686000000005</v>
      </c>
      <c r="I97" s="20">
        <v>-1.9099999999999999E-2</v>
      </c>
      <c r="J97" s="20">
        <v>1.03203124</v>
      </c>
      <c r="K97" s="20">
        <v>0.83867186000000005</v>
      </c>
      <c r="M97" s="22">
        <v>-1.9099999999999999E-2</v>
      </c>
      <c r="N97" s="22">
        <v>0.23906248999999999</v>
      </c>
      <c r="O97" s="22">
        <v>1.00273436</v>
      </c>
      <c r="Q97" s="24">
        <v>-1.9099999999999999E-2</v>
      </c>
      <c r="R97" s="24">
        <v>-1.86250001</v>
      </c>
      <c r="S97" s="24">
        <v>0.82890624000000002</v>
      </c>
      <c r="U97" s="26">
        <v>-1.9099999999999999E-2</v>
      </c>
      <c r="V97" s="26">
        <v>0.58281249000000002</v>
      </c>
      <c r="W97" s="26">
        <v>0.94999999000000002</v>
      </c>
      <c r="Y97" s="71"/>
      <c r="Z97" s="71"/>
      <c r="AA97" s="71"/>
    </row>
    <row r="98" spans="1:27" x14ac:dyDescent="0.25">
      <c r="A98" s="16">
        <v>-3.9300000000000002E-2</v>
      </c>
      <c r="B98" s="16">
        <v>1.0378909999999999</v>
      </c>
      <c r="C98" s="16">
        <v>0.72148400000000001</v>
      </c>
      <c r="E98" s="18">
        <v>-1.9050000000000001E-2</v>
      </c>
      <c r="F98" s="18">
        <v>-7.5390639999999995E-2</v>
      </c>
      <c r="G98" s="18">
        <v>0.69999999000000002</v>
      </c>
      <c r="I98" s="20">
        <v>-1.9050000000000001E-2</v>
      </c>
      <c r="J98" s="20">
        <v>1.02812499</v>
      </c>
      <c r="K98" s="20">
        <v>0.83476561000000005</v>
      </c>
      <c r="M98" s="22">
        <v>-1.9050000000000001E-2</v>
      </c>
      <c r="N98" s="22">
        <v>0.26054685999999999</v>
      </c>
      <c r="O98" s="22">
        <v>1.00273436</v>
      </c>
      <c r="Q98" s="24">
        <v>-1.9050000000000001E-2</v>
      </c>
      <c r="R98" s="24">
        <v>-1.87226564</v>
      </c>
      <c r="S98" s="24">
        <v>0.82890624000000002</v>
      </c>
      <c r="U98" s="26">
        <v>-1.9050000000000001E-2</v>
      </c>
      <c r="V98" s="26">
        <v>0.61601561000000005</v>
      </c>
      <c r="W98" s="26">
        <v>0.94999999000000002</v>
      </c>
      <c r="Y98" s="71"/>
      <c r="Z98" s="71"/>
      <c r="AA98" s="71"/>
    </row>
    <row r="99" spans="1:27" x14ac:dyDescent="0.25">
      <c r="A99" s="16">
        <v>-3.9199999999999999E-2</v>
      </c>
      <c r="B99" s="16">
        <v>1.039844</v>
      </c>
      <c r="C99" s="16">
        <v>0.71953100000000003</v>
      </c>
      <c r="E99" s="18">
        <v>-1.9E-2</v>
      </c>
      <c r="F99" s="18">
        <v>-8.9062509999999998E-2</v>
      </c>
      <c r="G99" s="18">
        <v>0.70195311000000005</v>
      </c>
      <c r="I99" s="20">
        <v>-1.9E-2</v>
      </c>
      <c r="J99" s="20">
        <v>1.02617186</v>
      </c>
      <c r="K99" s="20">
        <v>0.83281249000000002</v>
      </c>
      <c r="M99" s="22">
        <v>-1.9E-2</v>
      </c>
      <c r="N99" s="22">
        <v>0.28203124000000002</v>
      </c>
      <c r="O99" s="22">
        <v>1.00078124</v>
      </c>
      <c r="Q99" s="24">
        <v>-1.9E-2</v>
      </c>
      <c r="R99" s="24">
        <v>-1.87812501</v>
      </c>
      <c r="S99" s="24">
        <v>0.83085936000000005</v>
      </c>
      <c r="U99" s="26">
        <v>-1.9E-2</v>
      </c>
      <c r="V99" s="26">
        <v>0.64921874000000002</v>
      </c>
      <c r="W99" s="26">
        <v>0.94999999000000002</v>
      </c>
      <c r="Y99" s="71"/>
      <c r="Z99" s="71"/>
      <c r="AA99" s="71"/>
    </row>
    <row r="100" spans="1:27" x14ac:dyDescent="0.25">
      <c r="A100" s="16">
        <v>-3.9100000000000003E-2</v>
      </c>
      <c r="B100" s="16">
        <v>1.039844</v>
      </c>
      <c r="C100" s="16">
        <v>0.71757800000000005</v>
      </c>
      <c r="E100" s="18">
        <v>-1.8950000000000002E-2</v>
      </c>
      <c r="F100" s="18">
        <v>-0.10273438999999999</v>
      </c>
      <c r="G100" s="18">
        <v>0.70390624000000002</v>
      </c>
      <c r="I100" s="20">
        <v>-1.8950000000000002E-2</v>
      </c>
      <c r="J100" s="20">
        <v>1.02421874</v>
      </c>
      <c r="K100" s="20">
        <v>0.83085936000000005</v>
      </c>
      <c r="M100" s="22">
        <v>-1.8950000000000002E-2</v>
      </c>
      <c r="N100" s="22">
        <v>0.30156249000000002</v>
      </c>
      <c r="O100" s="22">
        <v>1.00078124</v>
      </c>
      <c r="Q100" s="24">
        <v>-1.8950000000000002E-2</v>
      </c>
      <c r="R100" s="24">
        <v>-1.88984376</v>
      </c>
      <c r="S100" s="24">
        <v>0.83085936000000005</v>
      </c>
      <c r="U100" s="26">
        <v>-1.8950000000000002E-2</v>
      </c>
      <c r="V100" s="26">
        <v>0.68046874000000002</v>
      </c>
      <c r="W100" s="26">
        <v>0.94999999000000002</v>
      </c>
      <c r="Y100" s="71"/>
      <c r="Z100" s="71"/>
      <c r="AA100" s="71"/>
    </row>
    <row r="101" spans="1:27" x14ac:dyDescent="0.25">
      <c r="A101" s="16">
        <v>-3.9E-2</v>
      </c>
      <c r="B101" s="16">
        <v>1.039844</v>
      </c>
      <c r="C101" s="16">
        <v>0.71367199999999997</v>
      </c>
      <c r="E101" s="18">
        <v>-1.89E-2</v>
      </c>
      <c r="F101" s="18">
        <v>-0.11640626</v>
      </c>
      <c r="G101" s="18">
        <v>0.70390624000000002</v>
      </c>
      <c r="I101" s="20">
        <v>-1.89E-2</v>
      </c>
      <c r="J101" s="20">
        <v>1.02031249</v>
      </c>
      <c r="K101" s="20">
        <v>0.82890624000000002</v>
      </c>
      <c r="M101" s="22">
        <v>-1.89E-2</v>
      </c>
      <c r="N101" s="22">
        <v>0.32109374000000002</v>
      </c>
      <c r="O101" s="22">
        <v>1.00078124</v>
      </c>
      <c r="Q101" s="24">
        <v>-1.89E-2</v>
      </c>
      <c r="R101" s="24">
        <v>-1.90156251</v>
      </c>
      <c r="S101" s="24">
        <v>0.83281249000000002</v>
      </c>
      <c r="U101" s="26">
        <v>-1.89E-2</v>
      </c>
      <c r="V101" s="26">
        <v>0.70976561000000005</v>
      </c>
      <c r="W101" s="26">
        <v>0.94999999000000002</v>
      </c>
      <c r="Y101" s="71"/>
      <c r="Z101" s="71"/>
      <c r="AA101" s="71"/>
    </row>
    <row r="102" spans="1:27" x14ac:dyDescent="0.25">
      <c r="A102" s="16">
        <v>-3.8899999999999997E-2</v>
      </c>
      <c r="B102" s="16">
        <v>1.039844</v>
      </c>
      <c r="C102" s="16">
        <v>0.71171899999999999</v>
      </c>
      <c r="E102" s="18">
        <v>-1.8849999999999999E-2</v>
      </c>
      <c r="F102" s="18">
        <v>-0.13007814000000001</v>
      </c>
      <c r="G102" s="18">
        <v>0.70195311000000005</v>
      </c>
      <c r="I102" s="20">
        <v>-1.8849999999999999E-2</v>
      </c>
      <c r="J102" s="20">
        <v>1.01835936</v>
      </c>
      <c r="K102" s="20">
        <v>0.82695311000000005</v>
      </c>
      <c r="M102" s="22">
        <v>-1.8849999999999999E-2</v>
      </c>
      <c r="N102" s="22">
        <v>0.34257810999999999</v>
      </c>
      <c r="O102" s="22">
        <v>0.99882811000000005</v>
      </c>
      <c r="Q102" s="24">
        <v>-1.8849999999999999E-2</v>
      </c>
      <c r="R102" s="24">
        <v>-1.90937501</v>
      </c>
      <c r="S102" s="24">
        <v>0.83476561000000005</v>
      </c>
      <c r="U102" s="26">
        <v>-1.8849999999999999E-2</v>
      </c>
      <c r="V102" s="26">
        <v>0.73906249000000002</v>
      </c>
      <c r="W102" s="26">
        <v>0.94999999000000002</v>
      </c>
      <c r="Y102" s="71"/>
      <c r="Z102" s="71"/>
      <c r="AA102" s="71"/>
    </row>
    <row r="103" spans="1:27" x14ac:dyDescent="0.25">
      <c r="A103" s="16">
        <v>-3.8800000000000001E-2</v>
      </c>
      <c r="B103" s="16">
        <v>1.0378909999999999</v>
      </c>
      <c r="C103" s="16">
        <v>0.70976600000000001</v>
      </c>
      <c r="E103" s="18">
        <v>-1.8800000000000001E-2</v>
      </c>
      <c r="F103" s="18">
        <v>-0.14375001000000001</v>
      </c>
      <c r="G103" s="18">
        <v>0.70195311000000005</v>
      </c>
      <c r="I103" s="20">
        <v>-1.8800000000000001E-2</v>
      </c>
      <c r="J103" s="20">
        <v>1.01640624</v>
      </c>
      <c r="K103" s="20">
        <v>0.82499999000000002</v>
      </c>
      <c r="M103" s="22">
        <v>-1.8800000000000001E-2</v>
      </c>
      <c r="N103" s="22">
        <v>0.36210935999999999</v>
      </c>
      <c r="O103" s="22">
        <v>0.99882811000000005</v>
      </c>
      <c r="Q103" s="24">
        <v>-1.8800000000000001E-2</v>
      </c>
      <c r="R103" s="24">
        <v>-1.91523439</v>
      </c>
      <c r="S103" s="24">
        <v>0.83671874000000002</v>
      </c>
      <c r="U103" s="26">
        <v>-1.8800000000000001E-2</v>
      </c>
      <c r="V103" s="26">
        <v>0.76640624000000002</v>
      </c>
      <c r="W103" s="26">
        <v>0.94804686000000005</v>
      </c>
      <c r="Y103" s="71"/>
      <c r="Z103" s="71"/>
      <c r="AA103" s="71"/>
    </row>
    <row r="104" spans="1:27" x14ac:dyDescent="0.25">
      <c r="A104" s="16">
        <v>-3.8699999999999998E-2</v>
      </c>
      <c r="B104" s="16">
        <v>1.0378909999999999</v>
      </c>
      <c r="C104" s="16">
        <v>0.707812</v>
      </c>
      <c r="E104" s="18">
        <v>-1.8749999999999999E-2</v>
      </c>
      <c r="F104" s="18">
        <v>-0.15742189000000001</v>
      </c>
      <c r="G104" s="18">
        <v>0.69999999000000002</v>
      </c>
      <c r="I104" s="20">
        <v>-1.8749999999999999E-2</v>
      </c>
      <c r="J104" s="20">
        <v>1.01249999</v>
      </c>
      <c r="K104" s="20">
        <v>0.82304686000000005</v>
      </c>
      <c r="M104" s="22">
        <v>-1.8749999999999999E-2</v>
      </c>
      <c r="N104" s="22">
        <v>0.38164060999999999</v>
      </c>
      <c r="O104" s="22">
        <v>0.99687499000000002</v>
      </c>
      <c r="Q104" s="24">
        <v>-1.8749999999999999E-2</v>
      </c>
      <c r="R104" s="24">
        <v>-1.92304689</v>
      </c>
      <c r="S104" s="24">
        <v>0.83867186000000005</v>
      </c>
      <c r="U104" s="26">
        <v>-1.8749999999999999E-2</v>
      </c>
      <c r="V104" s="26">
        <v>0.79374999000000002</v>
      </c>
      <c r="W104" s="26">
        <v>0.94804686000000005</v>
      </c>
      <c r="Y104" s="71"/>
      <c r="Z104" s="71"/>
      <c r="AA104" s="71"/>
    </row>
    <row r="105" spans="1:27" x14ac:dyDescent="0.25">
      <c r="A105" s="16">
        <v>-3.8600000000000002E-2</v>
      </c>
      <c r="B105" s="16">
        <v>1.0359370000000001</v>
      </c>
      <c r="C105" s="16">
        <v>0.70585900000000001</v>
      </c>
      <c r="E105" s="18">
        <v>-1.8700000000000001E-2</v>
      </c>
      <c r="F105" s="18">
        <v>-0.17109376000000001</v>
      </c>
      <c r="G105" s="18">
        <v>0.69999999000000002</v>
      </c>
      <c r="I105" s="20">
        <v>-1.8700000000000001E-2</v>
      </c>
      <c r="J105" s="20">
        <v>1.00664061</v>
      </c>
      <c r="K105" s="20">
        <v>0.82109374000000002</v>
      </c>
      <c r="M105" s="22">
        <v>-1.8700000000000001E-2</v>
      </c>
      <c r="N105" s="22">
        <v>0.39921874000000002</v>
      </c>
      <c r="O105" s="22">
        <v>0.99687499000000002</v>
      </c>
      <c r="Q105" s="24">
        <v>-1.8700000000000001E-2</v>
      </c>
      <c r="R105" s="24">
        <v>-1.92695314</v>
      </c>
      <c r="S105" s="24">
        <v>0.84062499000000002</v>
      </c>
      <c r="U105" s="26">
        <v>-1.8700000000000001E-2</v>
      </c>
      <c r="V105" s="26">
        <v>0.81718749000000002</v>
      </c>
      <c r="W105" s="26">
        <v>0.94804686000000005</v>
      </c>
      <c r="Y105" s="71"/>
      <c r="Z105" s="71"/>
      <c r="AA105" s="71"/>
    </row>
    <row r="106" spans="1:27" x14ac:dyDescent="0.25">
      <c r="A106" s="16">
        <v>-3.85E-2</v>
      </c>
      <c r="B106" s="16">
        <v>1.0359370000000001</v>
      </c>
      <c r="C106" s="16">
        <v>0.70585900000000001</v>
      </c>
      <c r="E106" s="18">
        <v>-1.865E-2</v>
      </c>
      <c r="F106" s="18">
        <v>-0.18671876000000001</v>
      </c>
      <c r="G106" s="18">
        <v>0.69999999000000002</v>
      </c>
      <c r="I106" s="20">
        <v>-1.865E-2</v>
      </c>
      <c r="J106" s="20">
        <v>1.00273436</v>
      </c>
      <c r="K106" s="20">
        <v>0.81914061000000005</v>
      </c>
      <c r="M106" s="22">
        <v>-1.865E-2</v>
      </c>
      <c r="N106" s="22">
        <v>0.41679685999999999</v>
      </c>
      <c r="O106" s="22">
        <v>0.99492186000000005</v>
      </c>
      <c r="Q106" s="24">
        <v>-1.865E-2</v>
      </c>
      <c r="R106" s="24">
        <v>-1.93085939</v>
      </c>
      <c r="S106" s="24">
        <v>0.84453124000000002</v>
      </c>
      <c r="U106" s="26">
        <v>-1.865E-2</v>
      </c>
      <c r="V106" s="26">
        <v>0.84062499000000002</v>
      </c>
      <c r="W106" s="26">
        <v>0.94804686000000005</v>
      </c>
      <c r="Y106" s="71"/>
      <c r="Z106" s="71"/>
      <c r="AA106" s="71"/>
    </row>
    <row r="107" spans="1:27" x14ac:dyDescent="0.25">
      <c r="A107" s="16">
        <v>-3.8399999999999997E-2</v>
      </c>
      <c r="B107" s="16">
        <v>1.033984</v>
      </c>
      <c r="C107" s="16">
        <v>0.70390600000000003</v>
      </c>
      <c r="E107" s="18">
        <v>-1.8599999999999998E-2</v>
      </c>
      <c r="F107" s="18">
        <v>-0.20039064000000001</v>
      </c>
      <c r="G107" s="18">
        <v>0.69999999000000002</v>
      </c>
      <c r="I107" s="20">
        <v>-1.8599999999999998E-2</v>
      </c>
      <c r="J107" s="20">
        <v>0.99882811000000005</v>
      </c>
      <c r="K107" s="20">
        <v>0.81914061000000005</v>
      </c>
      <c r="M107" s="22">
        <v>-1.8599999999999998E-2</v>
      </c>
      <c r="N107" s="22">
        <v>0.43828124000000002</v>
      </c>
      <c r="O107" s="22">
        <v>0.99492186000000005</v>
      </c>
      <c r="Q107" s="24">
        <v>-1.8599999999999998E-2</v>
      </c>
      <c r="R107" s="24">
        <v>-1.93671876</v>
      </c>
      <c r="S107" s="24">
        <v>0.84648436000000005</v>
      </c>
      <c r="U107" s="26">
        <v>-1.8599999999999998E-2</v>
      </c>
      <c r="V107" s="26">
        <v>0.86015624000000002</v>
      </c>
      <c r="W107" s="26">
        <v>0.94804686000000005</v>
      </c>
      <c r="Y107" s="71"/>
      <c r="Z107" s="71"/>
      <c r="AA107" s="71"/>
    </row>
    <row r="108" spans="1:27" x14ac:dyDescent="0.25">
      <c r="A108" s="16">
        <v>-3.8300000000000001E-2</v>
      </c>
      <c r="B108" s="16">
        <v>1.0320309999999999</v>
      </c>
      <c r="C108" s="16">
        <v>0.70195300000000005</v>
      </c>
      <c r="E108" s="18">
        <v>-1.8550000000000001E-2</v>
      </c>
      <c r="F108" s="18">
        <v>-0.21601564000000001</v>
      </c>
      <c r="G108" s="18">
        <v>0.70195311000000005</v>
      </c>
      <c r="I108" s="20">
        <v>-1.8550000000000001E-2</v>
      </c>
      <c r="J108" s="20">
        <v>0.99492186000000005</v>
      </c>
      <c r="K108" s="20">
        <v>0.81718749000000002</v>
      </c>
      <c r="M108" s="22">
        <v>-1.8550000000000001E-2</v>
      </c>
      <c r="N108" s="22">
        <v>0.45781249000000002</v>
      </c>
      <c r="O108" s="22">
        <v>0.99492186000000005</v>
      </c>
      <c r="Q108" s="24">
        <v>-1.8550000000000001E-2</v>
      </c>
      <c r="R108" s="24">
        <v>-1.94062501</v>
      </c>
      <c r="S108" s="24">
        <v>0.84843749000000002</v>
      </c>
      <c r="U108" s="26">
        <v>-1.8550000000000001E-2</v>
      </c>
      <c r="V108" s="26">
        <v>0.88554686000000005</v>
      </c>
      <c r="W108" s="26">
        <v>0.94609374000000002</v>
      </c>
      <c r="Y108" s="71"/>
      <c r="Z108" s="71"/>
      <c r="AA108" s="71"/>
    </row>
    <row r="109" spans="1:27" x14ac:dyDescent="0.25">
      <c r="A109" s="16">
        <v>-3.8199999999999998E-2</v>
      </c>
      <c r="B109" s="16">
        <v>1.030078</v>
      </c>
      <c r="C109" s="16">
        <v>0.69804699999999997</v>
      </c>
      <c r="E109" s="18">
        <v>-1.8499999999999999E-2</v>
      </c>
      <c r="F109" s="18">
        <v>-0.22968751000000001</v>
      </c>
      <c r="G109" s="18">
        <v>0.70195311000000005</v>
      </c>
      <c r="I109" s="20">
        <v>-1.8499999999999999E-2</v>
      </c>
      <c r="J109" s="20">
        <v>0.99101561000000005</v>
      </c>
      <c r="K109" s="20">
        <v>0.81718749000000002</v>
      </c>
      <c r="M109" s="22">
        <v>-1.8499999999999999E-2</v>
      </c>
      <c r="N109" s="22">
        <v>0.47734374000000002</v>
      </c>
      <c r="O109" s="22">
        <v>0.99296874000000002</v>
      </c>
      <c r="Q109" s="24">
        <v>-1.8499999999999999E-2</v>
      </c>
      <c r="R109" s="24">
        <v>-1.94257814</v>
      </c>
      <c r="S109" s="24">
        <v>0.85039061000000005</v>
      </c>
      <c r="U109" s="26">
        <v>-1.8499999999999999E-2</v>
      </c>
      <c r="V109" s="26">
        <v>0.90703124000000002</v>
      </c>
      <c r="W109" s="26">
        <v>0.94609374000000002</v>
      </c>
      <c r="Y109" s="71"/>
      <c r="Z109" s="71"/>
      <c r="AA109" s="71"/>
    </row>
    <row r="110" spans="1:27" x14ac:dyDescent="0.25">
      <c r="A110" s="16">
        <v>-3.8100000000000002E-2</v>
      </c>
      <c r="B110" s="16">
        <v>1.028125</v>
      </c>
      <c r="C110" s="16">
        <v>0.69609399999999999</v>
      </c>
      <c r="E110" s="18">
        <v>-1.8450000000000001E-2</v>
      </c>
      <c r="F110" s="18">
        <v>-0.24335939000000001</v>
      </c>
      <c r="G110" s="18">
        <v>0.70390624000000002</v>
      </c>
      <c r="I110" s="20">
        <v>-1.8450000000000001E-2</v>
      </c>
      <c r="J110" s="20">
        <v>0.98320311000000005</v>
      </c>
      <c r="K110" s="20">
        <v>0.81523436000000005</v>
      </c>
      <c r="M110" s="22">
        <v>-1.8450000000000001E-2</v>
      </c>
      <c r="N110" s="22">
        <v>0.49687499000000002</v>
      </c>
      <c r="O110" s="22">
        <v>0.99296874000000002</v>
      </c>
      <c r="Q110" s="24">
        <v>-1.8450000000000001E-2</v>
      </c>
      <c r="R110" s="24">
        <v>-1.94453126</v>
      </c>
      <c r="S110" s="24">
        <v>0.85234374000000002</v>
      </c>
      <c r="U110" s="26">
        <v>-1.8450000000000001E-2</v>
      </c>
      <c r="V110" s="26">
        <v>0.92460936000000005</v>
      </c>
      <c r="W110" s="26">
        <v>0.94609374000000002</v>
      </c>
      <c r="Y110" s="71"/>
      <c r="Z110" s="71"/>
      <c r="AA110" s="71"/>
    </row>
    <row r="111" spans="1:27" x14ac:dyDescent="0.25">
      <c r="A111" s="16">
        <v>-3.7999999999999999E-2</v>
      </c>
      <c r="B111" s="16">
        <v>1.024219</v>
      </c>
      <c r="C111" s="16">
        <v>0.69414100000000001</v>
      </c>
      <c r="E111" s="18">
        <v>-1.84E-2</v>
      </c>
      <c r="F111" s="18">
        <v>-0.25703125999999998</v>
      </c>
      <c r="G111" s="18">
        <v>0.70390624000000002</v>
      </c>
      <c r="I111" s="20">
        <v>-1.84E-2</v>
      </c>
      <c r="J111" s="20">
        <v>0.97539061000000005</v>
      </c>
      <c r="K111" s="20">
        <v>0.81523436000000005</v>
      </c>
      <c r="M111" s="22">
        <v>-1.84E-2</v>
      </c>
      <c r="N111" s="22">
        <v>0.51640624000000002</v>
      </c>
      <c r="O111" s="22">
        <v>0.99296874000000002</v>
      </c>
      <c r="Q111" s="24">
        <v>-1.84E-2</v>
      </c>
      <c r="R111" s="24">
        <v>-1.94648439</v>
      </c>
      <c r="S111" s="24">
        <v>0.85429686000000005</v>
      </c>
      <c r="U111" s="26">
        <v>-1.84E-2</v>
      </c>
      <c r="V111" s="26">
        <v>0.94414061000000005</v>
      </c>
      <c r="W111" s="26">
        <v>0.94414061000000005</v>
      </c>
      <c r="Y111" s="71"/>
      <c r="Z111" s="71"/>
      <c r="AA111" s="71"/>
    </row>
    <row r="112" spans="1:27" x14ac:dyDescent="0.25">
      <c r="A112" s="16">
        <v>-3.7900000000000003E-2</v>
      </c>
      <c r="B112" s="16">
        <v>1.0222659999999999</v>
      </c>
      <c r="C112" s="16">
        <v>0.692187</v>
      </c>
      <c r="E112" s="18">
        <v>-1.8350000000000002E-2</v>
      </c>
      <c r="F112" s="18">
        <v>-0.27265625999999998</v>
      </c>
      <c r="G112" s="18">
        <v>0.70390624000000002</v>
      </c>
      <c r="I112" s="20">
        <v>-1.8350000000000002E-2</v>
      </c>
      <c r="J112" s="20">
        <v>0.97148436000000005</v>
      </c>
      <c r="K112" s="20">
        <v>0.81523436000000005</v>
      </c>
      <c r="M112" s="22">
        <v>-1.8350000000000002E-2</v>
      </c>
      <c r="N112" s="22">
        <v>0.53203124000000002</v>
      </c>
      <c r="O112" s="22">
        <v>0.99296874000000002</v>
      </c>
      <c r="Q112" s="24">
        <v>-1.8350000000000002E-2</v>
      </c>
      <c r="R112" s="24">
        <v>-1.94843751</v>
      </c>
      <c r="S112" s="24">
        <v>0.85624999000000002</v>
      </c>
      <c r="U112" s="26">
        <v>-1.8350000000000002E-2</v>
      </c>
      <c r="V112" s="26">
        <v>0.95976561000000005</v>
      </c>
      <c r="W112" s="26">
        <v>0.94414061000000005</v>
      </c>
      <c r="Y112" s="71"/>
      <c r="Z112" s="71"/>
      <c r="AA112" s="71"/>
    </row>
    <row r="113" spans="1:27" x14ac:dyDescent="0.25">
      <c r="A113" s="16">
        <v>-3.78E-2</v>
      </c>
      <c r="B113" s="16">
        <v>1.0203120000000001</v>
      </c>
      <c r="C113" s="16">
        <v>0.68828100000000003</v>
      </c>
      <c r="E113" s="18">
        <v>-1.83E-2</v>
      </c>
      <c r="F113" s="18">
        <v>-0.28632814000000001</v>
      </c>
      <c r="G113" s="18">
        <v>0.70195311000000005</v>
      </c>
      <c r="I113" s="20">
        <v>-1.83E-2</v>
      </c>
      <c r="J113" s="20">
        <v>0.96562499000000002</v>
      </c>
      <c r="K113" s="20">
        <v>0.81718749000000002</v>
      </c>
      <c r="M113" s="22">
        <v>-1.83E-2</v>
      </c>
      <c r="N113" s="22">
        <v>0.55156249000000002</v>
      </c>
      <c r="O113" s="22">
        <v>0.99101561000000005</v>
      </c>
      <c r="Q113" s="24">
        <v>-1.83E-2</v>
      </c>
      <c r="R113" s="24">
        <v>-1.94843751</v>
      </c>
      <c r="S113" s="24">
        <v>0.85820311000000005</v>
      </c>
      <c r="U113" s="26">
        <v>-1.83E-2</v>
      </c>
      <c r="V113" s="26">
        <v>0.97148436000000005</v>
      </c>
      <c r="W113" s="26">
        <v>0.94414061000000005</v>
      </c>
      <c r="Y113" s="71"/>
      <c r="Z113" s="71"/>
      <c r="AA113" s="71"/>
    </row>
    <row r="114" spans="1:27" x14ac:dyDescent="0.25">
      <c r="A114" s="16">
        <v>-3.7699999999999997E-2</v>
      </c>
      <c r="B114" s="16">
        <v>1.018359</v>
      </c>
      <c r="C114" s="16">
        <v>0.68632800000000005</v>
      </c>
      <c r="E114" s="18">
        <v>-1.8249999999999999E-2</v>
      </c>
      <c r="F114" s="18">
        <v>-0.30000000999999998</v>
      </c>
      <c r="G114" s="18">
        <v>0.69999999000000002</v>
      </c>
      <c r="I114" s="20">
        <v>-1.8249999999999999E-2</v>
      </c>
      <c r="J114" s="20">
        <v>0.96367186000000005</v>
      </c>
      <c r="K114" s="20">
        <v>0.81718749000000002</v>
      </c>
      <c r="M114" s="22">
        <v>-1.8249999999999999E-2</v>
      </c>
      <c r="N114" s="22">
        <v>0.56914061000000005</v>
      </c>
      <c r="O114" s="22">
        <v>0.99101561000000005</v>
      </c>
      <c r="Q114" s="24">
        <v>-1.8249999999999999E-2</v>
      </c>
      <c r="R114" s="24">
        <v>-1.94843751</v>
      </c>
      <c r="S114" s="24">
        <v>0.86015624000000002</v>
      </c>
      <c r="U114" s="26">
        <v>-1.8249999999999999E-2</v>
      </c>
      <c r="V114" s="26">
        <v>0.98515624000000002</v>
      </c>
      <c r="W114" s="26">
        <v>0.94218749000000002</v>
      </c>
      <c r="Y114" s="71"/>
      <c r="Z114" s="71"/>
      <c r="AA114" s="71"/>
    </row>
    <row r="115" spans="1:27" x14ac:dyDescent="0.25">
      <c r="A115" s="16">
        <v>-3.7600000000000001E-2</v>
      </c>
      <c r="B115" s="16">
        <v>1.014453</v>
      </c>
      <c r="C115" s="16">
        <v>0.68437499999999996</v>
      </c>
      <c r="E115" s="18">
        <v>-1.8200000000000001E-2</v>
      </c>
      <c r="F115" s="18">
        <v>-0.31367189000000001</v>
      </c>
      <c r="G115" s="18">
        <v>0.69804686000000005</v>
      </c>
      <c r="I115" s="20">
        <v>-1.8200000000000001E-2</v>
      </c>
      <c r="J115" s="20">
        <v>0.95781249000000002</v>
      </c>
      <c r="K115" s="20">
        <v>0.81718749000000002</v>
      </c>
      <c r="M115" s="22">
        <v>-1.8200000000000001E-2</v>
      </c>
      <c r="N115" s="22">
        <v>0.58476561000000005</v>
      </c>
      <c r="O115" s="22">
        <v>0.98906249000000002</v>
      </c>
      <c r="Q115" s="24">
        <v>-1.8200000000000001E-2</v>
      </c>
      <c r="R115" s="24">
        <v>-1.94648439</v>
      </c>
      <c r="S115" s="24">
        <v>0.86210936000000005</v>
      </c>
      <c r="U115" s="26">
        <v>-1.8200000000000001E-2</v>
      </c>
      <c r="V115" s="26">
        <v>0.99882811000000005</v>
      </c>
      <c r="W115" s="26">
        <v>0.94218749000000002</v>
      </c>
      <c r="Y115" s="71"/>
      <c r="Z115" s="71"/>
      <c r="AA115" s="71"/>
    </row>
    <row r="116" spans="1:27" x14ac:dyDescent="0.25">
      <c r="A116" s="16">
        <v>-3.7499999999999999E-2</v>
      </c>
      <c r="B116" s="16">
        <v>1.0105470000000001</v>
      </c>
      <c r="C116" s="16">
        <v>0.68242199999999997</v>
      </c>
      <c r="E116" s="18">
        <v>-1.8149999999999999E-2</v>
      </c>
      <c r="F116" s="18">
        <v>-0.32539064000000001</v>
      </c>
      <c r="G116" s="18">
        <v>0.69999999000000002</v>
      </c>
      <c r="I116" s="20">
        <v>-1.8149999999999999E-2</v>
      </c>
      <c r="J116" s="20">
        <v>0.95195311000000005</v>
      </c>
      <c r="K116" s="20">
        <v>0.81718749000000002</v>
      </c>
      <c r="M116" s="22">
        <v>-1.8149999999999999E-2</v>
      </c>
      <c r="N116" s="22">
        <v>0.60234374000000002</v>
      </c>
      <c r="O116" s="22">
        <v>0.98710936000000005</v>
      </c>
      <c r="Q116" s="24">
        <v>-1.8149999999999999E-2</v>
      </c>
      <c r="R116" s="24">
        <v>-1.94453126</v>
      </c>
      <c r="S116" s="24">
        <v>0.86406249000000002</v>
      </c>
      <c r="U116" s="26">
        <v>-1.8149999999999999E-2</v>
      </c>
      <c r="V116" s="26">
        <v>1.01054686</v>
      </c>
      <c r="W116" s="26">
        <v>0.94023436000000005</v>
      </c>
      <c r="Y116" s="71"/>
      <c r="Z116" s="71"/>
      <c r="AA116" s="71"/>
    </row>
    <row r="117" spans="1:27" x14ac:dyDescent="0.25">
      <c r="A117" s="16">
        <v>-3.7400000000000003E-2</v>
      </c>
      <c r="B117" s="16">
        <v>1.0066409999999999</v>
      </c>
      <c r="C117" s="16">
        <v>0.67851600000000001</v>
      </c>
      <c r="E117" s="18">
        <v>-1.8100000000000002E-2</v>
      </c>
      <c r="F117" s="18">
        <v>-0.33906250999999998</v>
      </c>
      <c r="G117" s="18">
        <v>0.70390624000000002</v>
      </c>
      <c r="I117" s="20">
        <v>-1.8100000000000002E-2</v>
      </c>
      <c r="J117" s="20">
        <v>0.94414061000000005</v>
      </c>
      <c r="K117" s="20">
        <v>0.81914061000000005</v>
      </c>
      <c r="M117" s="22">
        <v>-1.8100000000000002E-2</v>
      </c>
      <c r="N117" s="22">
        <v>0.61992186000000005</v>
      </c>
      <c r="O117" s="22">
        <v>0.98515624000000002</v>
      </c>
      <c r="Q117" s="24">
        <v>-1.8100000000000002E-2</v>
      </c>
      <c r="R117" s="24">
        <v>-1.94062501</v>
      </c>
      <c r="S117" s="24">
        <v>0.86796874000000002</v>
      </c>
      <c r="U117" s="26">
        <v>-1.8100000000000002E-2</v>
      </c>
      <c r="V117" s="26">
        <v>1.02031249</v>
      </c>
      <c r="W117" s="26">
        <v>0.94023436000000005</v>
      </c>
      <c r="Y117" s="71"/>
      <c r="Z117" s="71"/>
      <c r="AA117" s="71"/>
    </row>
    <row r="118" spans="1:27" x14ac:dyDescent="0.25">
      <c r="A118" s="16">
        <v>-3.73E-2</v>
      </c>
      <c r="B118" s="16">
        <v>1.002734</v>
      </c>
      <c r="C118" s="16">
        <v>0.676562</v>
      </c>
      <c r="E118" s="18">
        <v>-1.805E-2</v>
      </c>
      <c r="F118" s="18">
        <v>-0.35273439000000001</v>
      </c>
      <c r="G118" s="18">
        <v>0.71171874000000002</v>
      </c>
      <c r="I118" s="20">
        <v>-1.805E-2</v>
      </c>
      <c r="J118" s="20">
        <v>0.93828124000000002</v>
      </c>
      <c r="K118" s="20">
        <v>0.81914061000000005</v>
      </c>
      <c r="M118" s="22">
        <v>-1.805E-2</v>
      </c>
      <c r="N118" s="22">
        <v>0.63554686000000005</v>
      </c>
      <c r="O118" s="22">
        <v>0.98320311000000005</v>
      </c>
      <c r="Q118" s="24">
        <v>-1.805E-2</v>
      </c>
      <c r="R118" s="24">
        <v>-1.93867189</v>
      </c>
      <c r="S118" s="24">
        <v>0.86992186000000005</v>
      </c>
      <c r="U118" s="26">
        <v>-1.805E-2</v>
      </c>
      <c r="V118" s="26">
        <v>1.02617186</v>
      </c>
      <c r="W118" s="26">
        <v>0.93828124000000002</v>
      </c>
      <c r="Y118" s="71"/>
      <c r="Z118" s="71"/>
      <c r="AA118" s="71"/>
    </row>
    <row r="119" spans="1:27" x14ac:dyDescent="0.25">
      <c r="A119" s="16">
        <v>-3.7199999999999997E-2</v>
      </c>
      <c r="B119" s="16">
        <v>0.99687499999999996</v>
      </c>
      <c r="C119" s="16">
        <v>0.676562</v>
      </c>
      <c r="E119" s="18">
        <v>-1.7999999999999999E-2</v>
      </c>
      <c r="F119" s="18">
        <v>-0.36835939000000001</v>
      </c>
      <c r="G119" s="18">
        <v>0.72343749000000002</v>
      </c>
      <c r="I119" s="20">
        <v>-1.7999999999999999E-2</v>
      </c>
      <c r="J119" s="20">
        <v>0.93046874000000002</v>
      </c>
      <c r="K119" s="20">
        <v>0.81718749000000002</v>
      </c>
      <c r="M119" s="22">
        <v>-1.7999999999999999E-2</v>
      </c>
      <c r="N119" s="22">
        <v>0.65117186000000005</v>
      </c>
      <c r="O119" s="22">
        <v>0.98124999000000002</v>
      </c>
      <c r="Q119" s="24">
        <v>-1.7999999999999999E-2</v>
      </c>
      <c r="R119" s="24">
        <v>-1.93476564</v>
      </c>
      <c r="S119" s="24">
        <v>0.87187499000000002</v>
      </c>
      <c r="U119" s="26">
        <v>-1.7999999999999999E-2</v>
      </c>
      <c r="V119" s="26">
        <v>1.03203124</v>
      </c>
      <c r="W119" s="26">
        <v>0.93828124000000002</v>
      </c>
      <c r="Y119" s="71"/>
      <c r="Z119" s="71"/>
      <c r="AA119" s="71"/>
    </row>
    <row r="120" spans="1:27" x14ac:dyDescent="0.25">
      <c r="A120" s="16">
        <v>-3.7100000000000001E-2</v>
      </c>
      <c r="B120" s="16">
        <v>0.99296899999999999</v>
      </c>
      <c r="C120" s="16">
        <v>0.67460900000000001</v>
      </c>
      <c r="E120" s="18">
        <v>-1.7950000000000001E-2</v>
      </c>
      <c r="F120" s="18">
        <v>-0.38203125999999998</v>
      </c>
      <c r="G120" s="18">
        <v>0.73906249000000002</v>
      </c>
      <c r="I120" s="20">
        <v>-1.7950000000000001E-2</v>
      </c>
      <c r="J120" s="20">
        <v>0.92265624000000002</v>
      </c>
      <c r="K120" s="20">
        <v>0.81523436000000005</v>
      </c>
      <c r="M120" s="22">
        <v>-1.7950000000000001E-2</v>
      </c>
      <c r="N120" s="22">
        <v>0.66874999000000002</v>
      </c>
      <c r="O120" s="22">
        <v>0.97929686000000005</v>
      </c>
      <c r="Q120" s="24">
        <v>-1.7950000000000001E-2</v>
      </c>
      <c r="R120" s="24">
        <v>-1.92890626</v>
      </c>
      <c r="S120" s="24">
        <v>0.87578124000000002</v>
      </c>
      <c r="U120" s="26">
        <v>-1.7950000000000001E-2</v>
      </c>
      <c r="V120" s="26">
        <v>1.03593749</v>
      </c>
      <c r="W120" s="26">
        <v>0.93632811000000005</v>
      </c>
      <c r="Y120" s="71"/>
      <c r="Z120" s="71"/>
      <c r="AA120" s="71"/>
    </row>
    <row r="121" spans="1:27" x14ac:dyDescent="0.25">
      <c r="A121" s="16">
        <v>-3.6999999999999998E-2</v>
      </c>
      <c r="B121" s="16">
        <v>0.989062</v>
      </c>
      <c r="C121" s="16">
        <v>0.67460900000000001</v>
      </c>
      <c r="E121" s="18">
        <v>-1.7899999999999999E-2</v>
      </c>
      <c r="F121" s="18">
        <v>-0.39570314000000001</v>
      </c>
      <c r="G121" s="18">
        <v>0.75468749000000002</v>
      </c>
      <c r="I121" s="20">
        <v>-1.7899999999999999E-2</v>
      </c>
      <c r="J121" s="20">
        <v>0.91484374000000002</v>
      </c>
      <c r="K121" s="20">
        <v>0.81328124000000002</v>
      </c>
      <c r="M121" s="22">
        <v>-1.7899999999999999E-2</v>
      </c>
      <c r="N121" s="22">
        <v>0.68242186000000005</v>
      </c>
      <c r="O121" s="22">
        <v>0.97734374000000002</v>
      </c>
      <c r="Q121" s="24">
        <v>-1.7899999999999999E-2</v>
      </c>
      <c r="R121" s="24">
        <v>-1.92500001</v>
      </c>
      <c r="S121" s="24">
        <v>0.87773436000000005</v>
      </c>
      <c r="U121" s="26">
        <v>-1.7899999999999999E-2</v>
      </c>
      <c r="V121" s="26">
        <v>1.03984374</v>
      </c>
      <c r="W121" s="26">
        <v>0.93437499000000002</v>
      </c>
      <c r="Y121" s="71"/>
      <c r="Z121" s="71"/>
      <c r="AA121" s="71"/>
    </row>
    <row r="122" spans="1:27" x14ac:dyDescent="0.25">
      <c r="A122" s="16">
        <v>-3.6900000000000002E-2</v>
      </c>
      <c r="B122" s="16">
        <v>0.98124999999999996</v>
      </c>
      <c r="C122" s="16">
        <v>0.67265600000000003</v>
      </c>
      <c r="E122" s="18">
        <v>-1.7850000000000001E-2</v>
      </c>
      <c r="F122" s="18">
        <v>-0.40742189000000001</v>
      </c>
      <c r="G122" s="18">
        <v>0.76835936000000005</v>
      </c>
      <c r="I122" s="20">
        <v>-1.7850000000000001E-2</v>
      </c>
      <c r="J122" s="20">
        <v>0.90703124000000002</v>
      </c>
      <c r="K122" s="20">
        <v>0.81132811000000005</v>
      </c>
      <c r="M122" s="22">
        <v>-1.7850000000000001E-2</v>
      </c>
      <c r="N122" s="22">
        <v>0.69609374000000002</v>
      </c>
      <c r="O122" s="22">
        <v>0.97539061000000005</v>
      </c>
      <c r="Q122" s="24">
        <v>-1.7850000000000001E-2</v>
      </c>
      <c r="R122" s="24">
        <v>-1.91914064</v>
      </c>
      <c r="S122" s="24">
        <v>0.87968749000000002</v>
      </c>
      <c r="U122" s="26">
        <v>-1.7850000000000001E-2</v>
      </c>
      <c r="V122" s="26">
        <v>1.04179686</v>
      </c>
      <c r="W122" s="26">
        <v>0.93242186000000005</v>
      </c>
      <c r="Y122" s="71"/>
      <c r="Z122" s="71"/>
      <c r="AA122" s="71"/>
    </row>
    <row r="123" spans="1:27" x14ac:dyDescent="0.25">
      <c r="A123" s="16">
        <v>-3.6799999999999999E-2</v>
      </c>
      <c r="B123" s="16">
        <v>0.97539100000000001</v>
      </c>
      <c r="C123" s="16">
        <v>0.67265600000000003</v>
      </c>
      <c r="E123" s="18">
        <v>-1.78E-2</v>
      </c>
      <c r="F123" s="18">
        <v>-0.42109375999999998</v>
      </c>
      <c r="G123" s="18">
        <v>0.77812499000000002</v>
      </c>
      <c r="I123" s="20">
        <v>-1.78E-2</v>
      </c>
      <c r="J123" s="20">
        <v>0.89921874000000002</v>
      </c>
      <c r="K123" s="20">
        <v>0.80546874000000002</v>
      </c>
      <c r="M123" s="22">
        <v>-1.78E-2</v>
      </c>
      <c r="N123" s="22">
        <v>0.71171874000000002</v>
      </c>
      <c r="O123" s="22">
        <v>0.97343749000000002</v>
      </c>
      <c r="Q123" s="24">
        <v>-1.78E-2</v>
      </c>
      <c r="R123" s="24">
        <v>-1.91328126</v>
      </c>
      <c r="S123" s="24">
        <v>0.88164061000000005</v>
      </c>
      <c r="U123" s="26">
        <v>-1.78E-2</v>
      </c>
      <c r="V123" s="26">
        <v>1.04179686</v>
      </c>
      <c r="W123" s="26">
        <v>0.93046874000000002</v>
      </c>
      <c r="Y123" s="71"/>
      <c r="Z123" s="71"/>
      <c r="AA123" s="71"/>
    </row>
    <row r="124" spans="1:27" x14ac:dyDescent="0.25">
      <c r="A124" s="16">
        <v>-3.6700000000000003E-2</v>
      </c>
      <c r="B124" s="16">
        <v>0.96953100000000003</v>
      </c>
      <c r="C124" s="16">
        <v>0.67070300000000005</v>
      </c>
      <c r="E124" s="18">
        <v>-1.7749999999999998E-2</v>
      </c>
      <c r="F124" s="18">
        <v>-0.43281250999999998</v>
      </c>
      <c r="G124" s="18">
        <v>0.78203124000000002</v>
      </c>
      <c r="I124" s="20">
        <v>-1.7749999999999998E-2</v>
      </c>
      <c r="J124" s="20">
        <v>0.89140624000000002</v>
      </c>
      <c r="K124" s="20">
        <v>0.79960936000000005</v>
      </c>
      <c r="M124" s="22">
        <v>-1.7749999999999998E-2</v>
      </c>
      <c r="N124" s="22">
        <v>0.72734374000000002</v>
      </c>
      <c r="O124" s="22">
        <v>0.97148436000000005</v>
      </c>
      <c r="Q124" s="24">
        <v>-1.7749999999999998E-2</v>
      </c>
      <c r="R124" s="24">
        <v>-1.90546876</v>
      </c>
      <c r="S124" s="24">
        <v>0.88359374000000002</v>
      </c>
      <c r="U124" s="26">
        <v>-1.7749999999999998E-2</v>
      </c>
      <c r="V124" s="26">
        <v>1.04179686</v>
      </c>
      <c r="W124" s="26">
        <v>0.92851561000000005</v>
      </c>
      <c r="Y124" s="71"/>
      <c r="Z124" s="71"/>
      <c r="AA124" s="71"/>
    </row>
    <row r="125" spans="1:27" x14ac:dyDescent="0.25">
      <c r="A125" s="16">
        <v>-3.6600000000000001E-2</v>
      </c>
      <c r="B125" s="16">
        <v>0.96562499999999996</v>
      </c>
      <c r="C125" s="16">
        <v>0.66874999999999996</v>
      </c>
      <c r="E125" s="18">
        <v>-1.77E-2</v>
      </c>
      <c r="F125" s="18">
        <v>-0.44648439000000001</v>
      </c>
      <c r="G125" s="18">
        <v>0.78203124000000002</v>
      </c>
      <c r="I125" s="20">
        <v>-1.77E-2</v>
      </c>
      <c r="J125" s="20">
        <v>0.88164061000000005</v>
      </c>
      <c r="K125" s="20">
        <v>0.79374999000000002</v>
      </c>
      <c r="M125" s="22">
        <v>-1.77E-2</v>
      </c>
      <c r="N125" s="22">
        <v>0.74101561000000005</v>
      </c>
      <c r="O125" s="22">
        <v>0.96953124000000002</v>
      </c>
      <c r="Q125" s="24">
        <v>-1.77E-2</v>
      </c>
      <c r="R125" s="24">
        <v>-1.89570314</v>
      </c>
      <c r="S125" s="24">
        <v>0.88359374000000002</v>
      </c>
      <c r="U125" s="26">
        <v>-1.77E-2</v>
      </c>
      <c r="V125" s="26">
        <v>1.03789061</v>
      </c>
      <c r="W125" s="26">
        <v>0.92851561000000005</v>
      </c>
      <c r="Y125" s="71"/>
      <c r="Z125" s="71"/>
      <c r="AA125" s="71"/>
    </row>
    <row r="126" spans="1:27" x14ac:dyDescent="0.25">
      <c r="A126" s="16">
        <v>-3.6499999999999998E-2</v>
      </c>
      <c r="B126" s="16">
        <v>0.96171899999999999</v>
      </c>
      <c r="C126" s="16">
        <v>0.66679699999999997</v>
      </c>
      <c r="E126" s="18">
        <v>-1.7649999999999999E-2</v>
      </c>
      <c r="F126" s="18">
        <v>-0.45820314000000001</v>
      </c>
      <c r="G126" s="18">
        <v>0.77617186000000005</v>
      </c>
      <c r="I126" s="20">
        <v>-1.7649999999999999E-2</v>
      </c>
      <c r="J126" s="20">
        <v>0.87187499000000002</v>
      </c>
      <c r="K126" s="20">
        <v>0.78789061000000005</v>
      </c>
      <c r="M126" s="22">
        <v>-1.7649999999999999E-2</v>
      </c>
      <c r="N126" s="22">
        <v>0.75273436000000005</v>
      </c>
      <c r="O126" s="22">
        <v>0.96757811000000005</v>
      </c>
      <c r="Q126" s="24">
        <v>-1.7649999999999999E-2</v>
      </c>
      <c r="R126" s="24">
        <v>-1.88398439</v>
      </c>
      <c r="S126" s="24">
        <v>0.88749999000000002</v>
      </c>
      <c r="U126" s="26">
        <v>-1.7649999999999999E-2</v>
      </c>
      <c r="V126" s="26">
        <v>1.03398436</v>
      </c>
      <c r="W126" s="26">
        <v>0.92656249000000002</v>
      </c>
      <c r="Y126" s="71"/>
      <c r="Z126" s="71"/>
      <c r="AA126" s="71"/>
    </row>
    <row r="127" spans="1:27" x14ac:dyDescent="0.25">
      <c r="A127" s="16">
        <v>-3.6400000000000002E-2</v>
      </c>
      <c r="B127" s="16">
        <v>0.95585900000000001</v>
      </c>
      <c r="C127" s="16">
        <v>0.66484399999999999</v>
      </c>
      <c r="E127" s="18">
        <v>-1.7600000000000001E-2</v>
      </c>
      <c r="F127" s="18">
        <v>-0.47187500999999998</v>
      </c>
      <c r="G127" s="18">
        <v>0.76835936000000005</v>
      </c>
      <c r="I127" s="20">
        <v>-1.7600000000000001E-2</v>
      </c>
      <c r="J127" s="20">
        <v>0.86210936000000005</v>
      </c>
      <c r="K127" s="20">
        <v>0.78203124000000002</v>
      </c>
      <c r="M127" s="22">
        <v>-1.7600000000000001E-2</v>
      </c>
      <c r="N127" s="22">
        <v>0.76835936000000005</v>
      </c>
      <c r="O127" s="22">
        <v>0.96562499000000002</v>
      </c>
      <c r="Q127" s="24">
        <v>-1.7600000000000001E-2</v>
      </c>
      <c r="R127" s="24">
        <v>-1.87421876</v>
      </c>
      <c r="S127" s="24">
        <v>0.88945311000000005</v>
      </c>
      <c r="U127" s="26">
        <v>-1.7600000000000001E-2</v>
      </c>
      <c r="V127" s="26">
        <v>1.02812499</v>
      </c>
      <c r="W127" s="26">
        <v>0.92460936000000005</v>
      </c>
      <c r="Y127" s="71"/>
      <c r="Z127" s="71"/>
      <c r="AA127" s="71"/>
    </row>
    <row r="128" spans="1:27" x14ac:dyDescent="0.25">
      <c r="A128" s="16">
        <v>-3.6299999999999999E-2</v>
      </c>
      <c r="B128" s="16">
        <v>0.95</v>
      </c>
      <c r="C128" s="16">
        <v>0.66484399999999999</v>
      </c>
      <c r="E128" s="18">
        <v>-1.755E-2</v>
      </c>
      <c r="F128" s="18">
        <v>-0.48554689000000001</v>
      </c>
      <c r="G128" s="18">
        <v>0.75859374000000002</v>
      </c>
      <c r="I128" s="20">
        <v>-1.755E-2</v>
      </c>
      <c r="J128" s="20">
        <v>0.85429686000000005</v>
      </c>
      <c r="K128" s="20">
        <v>0.77812499000000002</v>
      </c>
      <c r="M128" s="22">
        <v>-1.755E-2</v>
      </c>
      <c r="N128" s="22">
        <v>0.78203124000000002</v>
      </c>
      <c r="O128" s="22">
        <v>0.96562499000000002</v>
      </c>
      <c r="Q128" s="24">
        <v>-1.755E-2</v>
      </c>
      <c r="R128" s="24">
        <v>-1.86835939</v>
      </c>
      <c r="S128" s="24">
        <v>0.89140624000000002</v>
      </c>
      <c r="U128" s="26">
        <v>-1.755E-2</v>
      </c>
      <c r="V128" s="26">
        <v>1.02226561</v>
      </c>
      <c r="W128" s="26">
        <v>0.92265624000000002</v>
      </c>
      <c r="Y128" s="71"/>
      <c r="Z128" s="71"/>
      <c r="AA128" s="71"/>
    </row>
    <row r="129" spans="1:27" x14ac:dyDescent="0.25">
      <c r="A129" s="16">
        <v>-3.6200000000000003E-2</v>
      </c>
      <c r="B129" s="16">
        <v>0.94414100000000001</v>
      </c>
      <c r="C129" s="16">
        <v>0.66289100000000001</v>
      </c>
      <c r="E129" s="18">
        <v>-1.7500000000000002E-2</v>
      </c>
      <c r="F129" s="18">
        <v>-0.49921875999999998</v>
      </c>
      <c r="G129" s="18">
        <v>0.74687499000000002</v>
      </c>
      <c r="I129" s="20">
        <v>-1.7500000000000002E-2</v>
      </c>
      <c r="J129" s="20">
        <v>0.84648436000000005</v>
      </c>
      <c r="K129" s="20">
        <v>0.77617186000000005</v>
      </c>
      <c r="M129" s="22">
        <v>-1.7500000000000002E-2</v>
      </c>
      <c r="N129" s="22">
        <v>0.79570311000000005</v>
      </c>
      <c r="O129" s="22">
        <v>0.96367186000000005</v>
      </c>
      <c r="Q129" s="24">
        <v>-1.7500000000000002E-2</v>
      </c>
      <c r="R129" s="24">
        <v>-1.85664064</v>
      </c>
      <c r="S129" s="24">
        <v>0.89531249000000002</v>
      </c>
      <c r="U129" s="26">
        <v>-1.7500000000000002E-2</v>
      </c>
      <c r="V129" s="26">
        <v>1.01445311</v>
      </c>
      <c r="W129" s="26">
        <v>0.92070311000000005</v>
      </c>
      <c r="Y129" s="71"/>
      <c r="Z129" s="71"/>
      <c r="AA129" s="71"/>
    </row>
    <row r="130" spans="1:27" x14ac:dyDescent="0.25">
      <c r="A130" s="16">
        <v>-3.61E-2</v>
      </c>
      <c r="B130" s="16">
        <v>0.93828100000000003</v>
      </c>
      <c r="C130" s="16">
        <v>0.660937</v>
      </c>
      <c r="E130" s="18">
        <v>-1.745E-2</v>
      </c>
      <c r="F130" s="18">
        <v>-0.51289063999999995</v>
      </c>
      <c r="G130" s="18">
        <v>0.73710936000000005</v>
      </c>
      <c r="I130" s="20">
        <v>-1.745E-2</v>
      </c>
      <c r="J130" s="20">
        <v>0.83867186000000005</v>
      </c>
      <c r="K130" s="20">
        <v>0.77421874000000002</v>
      </c>
      <c r="M130" s="22">
        <v>-1.745E-2</v>
      </c>
      <c r="N130" s="22">
        <v>0.80742186000000005</v>
      </c>
      <c r="O130" s="22">
        <v>0.96171874000000002</v>
      </c>
      <c r="Q130" s="24">
        <v>-1.745E-2</v>
      </c>
      <c r="R130" s="24">
        <v>-1.84492189</v>
      </c>
      <c r="S130" s="24">
        <v>0.89726561000000005</v>
      </c>
      <c r="U130" s="26">
        <v>-1.745E-2</v>
      </c>
      <c r="V130" s="26">
        <v>1.00273436</v>
      </c>
      <c r="W130" s="26">
        <v>0.91874999000000002</v>
      </c>
      <c r="Y130" s="71"/>
      <c r="Z130" s="71"/>
      <c r="AA130" s="71"/>
    </row>
    <row r="131" spans="1:27" x14ac:dyDescent="0.25">
      <c r="A131" s="16">
        <v>-3.5999999999999997E-2</v>
      </c>
      <c r="B131" s="16">
        <v>0.93046899999999999</v>
      </c>
      <c r="C131" s="16">
        <v>0.65898400000000001</v>
      </c>
      <c r="E131" s="18">
        <v>-1.7399999999999999E-2</v>
      </c>
      <c r="F131" s="18">
        <v>-0.52656250999999998</v>
      </c>
      <c r="G131" s="18">
        <v>0.72929686000000005</v>
      </c>
      <c r="I131" s="20">
        <v>-1.7399999999999999E-2</v>
      </c>
      <c r="J131" s="20">
        <v>0.82890624000000002</v>
      </c>
      <c r="K131" s="20">
        <v>0.77421874000000002</v>
      </c>
      <c r="M131" s="22">
        <v>-1.7399999999999999E-2</v>
      </c>
      <c r="N131" s="22">
        <v>0.81914061000000005</v>
      </c>
      <c r="O131" s="22">
        <v>0.96171874000000002</v>
      </c>
      <c r="Q131" s="24">
        <v>-1.7399999999999999E-2</v>
      </c>
      <c r="R131" s="24">
        <v>-1.83125001</v>
      </c>
      <c r="S131" s="24">
        <v>0.89921874000000002</v>
      </c>
      <c r="U131" s="26">
        <v>-1.7399999999999999E-2</v>
      </c>
      <c r="V131" s="26">
        <v>0.99101561000000005</v>
      </c>
      <c r="W131" s="26">
        <v>0.91679686000000005</v>
      </c>
      <c r="Y131" s="71"/>
      <c r="Z131" s="71"/>
      <c r="AA131" s="71"/>
    </row>
    <row r="132" spans="1:27" x14ac:dyDescent="0.25">
      <c r="A132" s="16">
        <v>-3.5900000000000001E-2</v>
      </c>
      <c r="B132" s="16">
        <v>0.92070300000000005</v>
      </c>
      <c r="C132" s="16">
        <v>0.65898400000000001</v>
      </c>
      <c r="E132" s="18">
        <v>-1.7350000000000001E-2</v>
      </c>
      <c r="F132" s="18">
        <v>-0.54023438999999995</v>
      </c>
      <c r="G132" s="18">
        <v>0.72343749000000002</v>
      </c>
      <c r="I132" s="20">
        <v>-1.7350000000000001E-2</v>
      </c>
      <c r="J132" s="20">
        <v>0.81914061000000005</v>
      </c>
      <c r="K132" s="20">
        <v>0.77617186000000005</v>
      </c>
      <c r="M132" s="22">
        <v>-1.7350000000000001E-2</v>
      </c>
      <c r="N132" s="22">
        <v>0.83085936000000005</v>
      </c>
      <c r="O132" s="22">
        <v>0.95976561000000005</v>
      </c>
      <c r="Q132" s="24">
        <v>-1.7350000000000001E-2</v>
      </c>
      <c r="R132" s="24">
        <v>-1.81953126</v>
      </c>
      <c r="S132" s="24">
        <v>0.90117186000000005</v>
      </c>
      <c r="U132" s="26">
        <v>-1.7350000000000001E-2</v>
      </c>
      <c r="V132" s="26">
        <v>0.97539061000000005</v>
      </c>
      <c r="W132" s="26">
        <v>0.91679686000000005</v>
      </c>
      <c r="Y132" s="71"/>
      <c r="Z132" s="71"/>
      <c r="AA132" s="71"/>
    </row>
    <row r="133" spans="1:27" x14ac:dyDescent="0.25">
      <c r="A133" s="16">
        <v>-3.5799999999999998E-2</v>
      </c>
      <c r="B133" s="16">
        <v>0.91289100000000001</v>
      </c>
      <c r="C133" s="16">
        <v>0.65703100000000003</v>
      </c>
      <c r="E133" s="18">
        <v>-1.7299999999999999E-2</v>
      </c>
      <c r="F133" s="18">
        <v>-0.55390625999999998</v>
      </c>
      <c r="G133" s="18">
        <v>0.71757811000000005</v>
      </c>
      <c r="I133" s="20">
        <v>-1.7299999999999999E-2</v>
      </c>
      <c r="J133" s="20">
        <v>0.80937499000000002</v>
      </c>
      <c r="K133" s="20">
        <v>0.77812499000000002</v>
      </c>
      <c r="M133" s="22">
        <v>-1.7299999999999999E-2</v>
      </c>
      <c r="N133" s="22">
        <v>0.84257811000000005</v>
      </c>
      <c r="O133" s="22">
        <v>0.95781249000000002</v>
      </c>
      <c r="Q133" s="24">
        <v>-1.7299999999999999E-2</v>
      </c>
      <c r="R133" s="24">
        <v>-1.80781251</v>
      </c>
      <c r="S133" s="24">
        <v>0.90312499000000002</v>
      </c>
      <c r="U133" s="26">
        <v>-1.7299999999999999E-2</v>
      </c>
      <c r="V133" s="26">
        <v>0.96562499000000002</v>
      </c>
      <c r="W133" s="26">
        <v>0.91484374000000002</v>
      </c>
      <c r="Y133" s="71"/>
      <c r="Z133" s="71"/>
      <c r="AA133" s="71"/>
    </row>
    <row r="134" spans="1:27" x14ac:dyDescent="0.25">
      <c r="A134" s="16">
        <v>-3.5700000000000003E-2</v>
      </c>
      <c r="B134" s="16">
        <v>0.90703100000000003</v>
      </c>
      <c r="C134" s="16">
        <v>0.65507800000000005</v>
      </c>
      <c r="E134" s="18">
        <v>-1.7250000000000001E-2</v>
      </c>
      <c r="F134" s="18">
        <v>-0.56757813999999995</v>
      </c>
      <c r="G134" s="18">
        <v>0.71562499000000002</v>
      </c>
      <c r="I134" s="20">
        <v>-1.7250000000000001E-2</v>
      </c>
      <c r="J134" s="20">
        <v>0.79960936000000005</v>
      </c>
      <c r="K134" s="20">
        <v>0.78007811000000005</v>
      </c>
      <c r="M134" s="22">
        <v>-1.7250000000000001E-2</v>
      </c>
      <c r="N134" s="22">
        <v>0.85234374000000002</v>
      </c>
      <c r="O134" s="22">
        <v>0.95781249000000002</v>
      </c>
      <c r="Q134" s="24">
        <v>-1.7250000000000001E-2</v>
      </c>
      <c r="R134" s="24">
        <v>-1.79218751</v>
      </c>
      <c r="S134" s="24">
        <v>0.90507811000000005</v>
      </c>
      <c r="U134" s="26">
        <v>-1.7250000000000001E-2</v>
      </c>
      <c r="V134" s="26">
        <v>0.94999999000000002</v>
      </c>
      <c r="W134" s="26">
        <v>0.91289061000000005</v>
      </c>
      <c r="Y134" s="71"/>
      <c r="Z134" s="71"/>
      <c r="AA134" s="71"/>
    </row>
    <row r="135" spans="1:27" x14ac:dyDescent="0.25">
      <c r="A135" s="16">
        <v>-3.56E-2</v>
      </c>
      <c r="B135" s="16">
        <v>0.89921899999999999</v>
      </c>
      <c r="C135" s="16">
        <v>0.65507800000000005</v>
      </c>
      <c r="E135" s="18">
        <v>-1.72E-2</v>
      </c>
      <c r="F135" s="18">
        <v>-0.58125000999999998</v>
      </c>
      <c r="G135" s="18">
        <v>0.71367186000000005</v>
      </c>
      <c r="I135" s="20">
        <v>-1.72E-2</v>
      </c>
      <c r="J135" s="20">
        <v>0.78984374000000002</v>
      </c>
      <c r="K135" s="20">
        <v>0.77812499000000002</v>
      </c>
      <c r="M135" s="22">
        <v>-1.72E-2</v>
      </c>
      <c r="N135" s="22">
        <v>0.86210936000000005</v>
      </c>
      <c r="O135" s="22">
        <v>0.95781249000000002</v>
      </c>
      <c r="Q135" s="24">
        <v>-1.72E-2</v>
      </c>
      <c r="R135" s="24">
        <v>-1.77265626</v>
      </c>
      <c r="S135" s="24">
        <v>0.90507811000000005</v>
      </c>
      <c r="U135" s="26">
        <v>-1.72E-2</v>
      </c>
      <c r="V135" s="26">
        <v>0.93437499000000002</v>
      </c>
      <c r="W135" s="26">
        <v>0.91093749000000002</v>
      </c>
      <c r="Y135" s="71"/>
      <c r="Z135" s="71"/>
      <c r="AA135" s="71"/>
    </row>
    <row r="136" spans="1:27" x14ac:dyDescent="0.25">
      <c r="A136" s="16">
        <v>-3.5499999999999997E-2</v>
      </c>
      <c r="B136" s="16">
        <v>0.88945300000000005</v>
      </c>
      <c r="C136" s="16">
        <v>0.65312499999999996</v>
      </c>
      <c r="E136" s="18">
        <v>-1.7149999999999999E-2</v>
      </c>
      <c r="F136" s="18">
        <v>-0.59687500999999998</v>
      </c>
      <c r="G136" s="18">
        <v>0.71171874000000002</v>
      </c>
      <c r="I136" s="20">
        <v>-1.7149999999999999E-2</v>
      </c>
      <c r="J136" s="20">
        <v>0.78007811000000005</v>
      </c>
      <c r="K136" s="20">
        <v>0.77617186000000005</v>
      </c>
      <c r="M136" s="22">
        <v>-1.7149999999999999E-2</v>
      </c>
      <c r="N136" s="22">
        <v>0.87578124000000002</v>
      </c>
      <c r="O136" s="22">
        <v>0.95585936000000005</v>
      </c>
      <c r="Q136" s="24">
        <v>-1.7149999999999999E-2</v>
      </c>
      <c r="R136" s="24">
        <v>-1.75898439</v>
      </c>
      <c r="S136" s="24">
        <v>0.90703124000000002</v>
      </c>
      <c r="U136" s="26">
        <v>-1.7149999999999999E-2</v>
      </c>
      <c r="V136" s="26">
        <v>0.91484374000000002</v>
      </c>
      <c r="W136" s="26">
        <v>0.90898436000000005</v>
      </c>
      <c r="Y136" s="71"/>
      <c r="Z136" s="71"/>
      <c r="AA136" s="71"/>
    </row>
    <row r="137" spans="1:27" x14ac:dyDescent="0.25">
      <c r="A137" s="16">
        <v>-3.5400000000000001E-2</v>
      </c>
      <c r="B137" s="16">
        <v>0.88164100000000001</v>
      </c>
      <c r="C137" s="16">
        <v>0.65117199999999997</v>
      </c>
      <c r="E137" s="18">
        <v>-1.7100000000000001E-2</v>
      </c>
      <c r="F137" s="18">
        <v>-0.61054688999999995</v>
      </c>
      <c r="G137" s="18">
        <v>0.71171874000000002</v>
      </c>
      <c r="I137" s="20">
        <v>-1.7100000000000001E-2</v>
      </c>
      <c r="J137" s="20">
        <v>0.76835936000000005</v>
      </c>
      <c r="K137" s="20">
        <v>0.77421874000000002</v>
      </c>
      <c r="M137" s="22">
        <v>-1.7100000000000001E-2</v>
      </c>
      <c r="N137" s="22">
        <v>0.88749999000000002</v>
      </c>
      <c r="O137" s="22">
        <v>0.95585936000000005</v>
      </c>
      <c r="Q137" s="24">
        <v>-1.7100000000000001E-2</v>
      </c>
      <c r="R137" s="24">
        <v>-1.74335939</v>
      </c>
      <c r="S137" s="24">
        <v>0.90898436000000005</v>
      </c>
      <c r="U137" s="26">
        <v>-1.7100000000000001E-2</v>
      </c>
      <c r="V137" s="26">
        <v>0.89335936000000005</v>
      </c>
      <c r="W137" s="26">
        <v>0.90703124000000002</v>
      </c>
      <c r="Y137" s="71"/>
      <c r="Z137" s="71"/>
      <c r="AA137" s="71"/>
    </row>
    <row r="138" spans="1:27" x14ac:dyDescent="0.25">
      <c r="A138" s="16">
        <v>-3.5299999999999998E-2</v>
      </c>
      <c r="B138" s="16">
        <v>0.87187499999999996</v>
      </c>
      <c r="C138" s="16">
        <v>0.64921899999999999</v>
      </c>
      <c r="E138" s="18">
        <v>-1.7049999999999999E-2</v>
      </c>
      <c r="F138" s="18">
        <v>-0.62421875999999998</v>
      </c>
      <c r="G138" s="18">
        <v>0.71367186000000005</v>
      </c>
      <c r="I138" s="20">
        <v>-1.7049999999999999E-2</v>
      </c>
      <c r="J138" s="20">
        <v>0.75468749000000002</v>
      </c>
      <c r="K138" s="20">
        <v>0.77226561000000005</v>
      </c>
      <c r="M138" s="22">
        <v>-1.7049999999999999E-2</v>
      </c>
      <c r="N138" s="22">
        <v>0.89726561000000005</v>
      </c>
      <c r="O138" s="22">
        <v>0.95585936000000005</v>
      </c>
      <c r="Q138" s="24">
        <v>-1.7049999999999999E-2</v>
      </c>
      <c r="R138" s="24">
        <v>-1.72578126</v>
      </c>
      <c r="S138" s="24">
        <v>0.90898436000000005</v>
      </c>
      <c r="U138" s="26">
        <v>-1.7049999999999999E-2</v>
      </c>
      <c r="V138" s="26">
        <v>0.86992186000000005</v>
      </c>
      <c r="W138" s="26">
        <v>0.90507811000000005</v>
      </c>
      <c r="Y138" s="71"/>
      <c r="Z138" s="71"/>
      <c r="AA138" s="71"/>
    </row>
    <row r="139" spans="1:27" x14ac:dyDescent="0.25">
      <c r="A139" s="16">
        <v>-3.5200000000000002E-2</v>
      </c>
      <c r="B139" s="16">
        <v>0.86015600000000003</v>
      </c>
      <c r="C139" s="16">
        <v>0.64726600000000001</v>
      </c>
      <c r="E139" s="18">
        <v>-1.7000000000000001E-2</v>
      </c>
      <c r="F139" s="18">
        <v>-0.63789063999999995</v>
      </c>
      <c r="G139" s="18">
        <v>0.71757811000000005</v>
      </c>
      <c r="I139" s="20">
        <v>-1.7000000000000001E-2</v>
      </c>
      <c r="J139" s="20">
        <v>0.74687499000000002</v>
      </c>
      <c r="K139" s="20">
        <v>0.77031249000000002</v>
      </c>
      <c r="M139" s="22">
        <v>-1.7000000000000001E-2</v>
      </c>
      <c r="N139" s="22">
        <v>0.90703124000000002</v>
      </c>
      <c r="O139" s="22">
        <v>0.95585936000000005</v>
      </c>
      <c r="Q139" s="24">
        <v>-1.7000000000000001E-2</v>
      </c>
      <c r="R139" s="24">
        <v>-1.71015626</v>
      </c>
      <c r="S139" s="24">
        <v>0.91093749000000002</v>
      </c>
      <c r="U139" s="26">
        <v>-1.7000000000000001E-2</v>
      </c>
      <c r="V139" s="26">
        <v>0.85039061000000005</v>
      </c>
      <c r="W139" s="26">
        <v>0.90312499000000002</v>
      </c>
      <c r="Y139" s="71"/>
      <c r="Z139" s="71"/>
      <c r="AA139" s="71"/>
    </row>
    <row r="140" spans="1:27" x14ac:dyDescent="0.25">
      <c r="A140" s="16">
        <v>-3.5099999999999999E-2</v>
      </c>
      <c r="B140" s="16">
        <v>0.85234399999999999</v>
      </c>
      <c r="C140" s="16">
        <v>0.64726600000000001</v>
      </c>
      <c r="E140" s="18">
        <v>-1.695E-2</v>
      </c>
      <c r="F140" s="18">
        <v>-0.65351563999999995</v>
      </c>
      <c r="G140" s="18">
        <v>0.72148436000000005</v>
      </c>
      <c r="I140" s="20">
        <v>-1.695E-2</v>
      </c>
      <c r="J140" s="20">
        <v>0.73515624000000002</v>
      </c>
      <c r="K140" s="20">
        <v>0.76835936000000005</v>
      </c>
      <c r="M140" s="22">
        <v>-1.695E-2</v>
      </c>
      <c r="N140" s="22">
        <v>0.91679686000000005</v>
      </c>
      <c r="O140" s="22">
        <v>0.95390624000000002</v>
      </c>
      <c r="Q140" s="24">
        <v>-1.695E-2</v>
      </c>
      <c r="R140" s="24">
        <v>-1.69062501</v>
      </c>
      <c r="S140" s="24">
        <v>0.91289061000000005</v>
      </c>
      <c r="U140" s="26">
        <v>-1.695E-2</v>
      </c>
      <c r="V140" s="26">
        <v>0.82695311000000005</v>
      </c>
      <c r="W140" s="26">
        <v>0.89921874000000002</v>
      </c>
      <c r="Y140" s="71"/>
      <c r="Z140" s="71"/>
      <c r="AA140" s="71"/>
    </row>
    <row r="141" spans="1:27" x14ac:dyDescent="0.25">
      <c r="A141" s="16">
        <v>-3.5000000000000003E-2</v>
      </c>
      <c r="B141" s="16">
        <v>0.84648400000000001</v>
      </c>
      <c r="C141" s="16">
        <v>0.645312</v>
      </c>
      <c r="E141" s="18">
        <v>-1.6899999999999998E-2</v>
      </c>
      <c r="F141" s="18">
        <v>-0.66914063999999995</v>
      </c>
      <c r="G141" s="18">
        <v>0.72734374000000002</v>
      </c>
      <c r="I141" s="20">
        <v>-1.6899999999999998E-2</v>
      </c>
      <c r="J141" s="20">
        <v>0.72343749000000002</v>
      </c>
      <c r="K141" s="20">
        <v>0.77031249000000002</v>
      </c>
      <c r="M141" s="22">
        <v>-1.6899999999999998E-2</v>
      </c>
      <c r="N141" s="22">
        <v>0.92656249000000002</v>
      </c>
      <c r="O141" s="22">
        <v>0.95195311000000005</v>
      </c>
      <c r="Q141" s="24">
        <v>-1.6899999999999998E-2</v>
      </c>
      <c r="R141" s="24">
        <v>-1.67109376</v>
      </c>
      <c r="S141" s="24">
        <v>0.91484374000000002</v>
      </c>
      <c r="U141" s="26">
        <v>-1.6899999999999998E-2</v>
      </c>
      <c r="V141" s="26">
        <v>0.80351561000000005</v>
      </c>
      <c r="W141" s="26">
        <v>0.89726561000000005</v>
      </c>
      <c r="Y141" s="71"/>
      <c r="Z141" s="71"/>
      <c r="AA141" s="71"/>
    </row>
    <row r="142" spans="1:27" x14ac:dyDescent="0.25">
      <c r="A142" s="16">
        <v>-3.49E-2</v>
      </c>
      <c r="B142" s="16">
        <v>0.83671899999999999</v>
      </c>
      <c r="C142" s="16">
        <v>0.64335900000000001</v>
      </c>
      <c r="E142" s="18">
        <v>-1.685E-2</v>
      </c>
      <c r="F142" s="18">
        <v>-0.68281250999999998</v>
      </c>
      <c r="G142" s="18">
        <v>0.73320311000000005</v>
      </c>
      <c r="I142" s="20">
        <v>-1.685E-2</v>
      </c>
      <c r="J142" s="20">
        <v>0.71171874000000002</v>
      </c>
      <c r="K142" s="20">
        <v>0.77226561000000005</v>
      </c>
      <c r="M142" s="22">
        <v>-1.685E-2</v>
      </c>
      <c r="N142" s="22">
        <v>0.93632811000000005</v>
      </c>
      <c r="O142" s="22">
        <v>0.94999999000000002</v>
      </c>
      <c r="Q142" s="24">
        <v>-1.685E-2</v>
      </c>
      <c r="R142" s="24">
        <v>-1.65156251</v>
      </c>
      <c r="S142" s="24">
        <v>0.91484374000000002</v>
      </c>
      <c r="U142" s="26">
        <v>-1.685E-2</v>
      </c>
      <c r="V142" s="26">
        <v>0.77812499000000002</v>
      </c>
      <c r="W142" s="26">
        <v>0.89531249000000002</v>
      </c>
      <c r="Y142" s="71"/>
      <c r="Z142" s="71"/>
      <c r="AA142" s="71"/>
    </row>
    <row r="143" spans="1:27" x14ac:dyDescent="0.25">
      <c r="A143" s="16">
        <v>-3.4799999999999998E-2</v>
      </c>
      <c r="B143" s="16">
        <v>0.82890600000000003</v>
      </c>
      <c r="C143" s="16">
        <v>0.64335900000000001</v>
      </c>
      <c r="E143" s="18">
        <v>-1.6799999999999999E-2</v>
      </c>
      <c r="F143" s="18">
        <v>-0.69843750999999998</v>
      </c>
      <c r="G143" s="18">
        <v>0.74101561000000005</v>
      </c>
      <c r="I143" s="20">
        <v>-1.6799999999999999E-2</v>
      </c>
      <c r="J143" s="20">
        <v>0.69804686000000005</v>
      </c>
      <c r="K143" s="20">
        <v>0.77421874000000002</v>
      </c>
      <c r="M143" s="22">
        <v>-1.6799999999999999E-2</v>
      </c>
      <c r="N143" s="22">
        <v>0.94414061000000005</v>
      </c>
      <c r="O143" s="22">
        <v>0.94804686000000005</v>
      </c>
      <c r="Q143" s="24">
        <v>-1.6799999999999999E-2</v>
      </c>
      <c r="R143" s="24">
        <v>-1.63398439</v>
      </c>
      <c r="S143" s="24">
        <v>0.91679686000000005</v>
      </c>
      <c r="U143" s="26">
        <v>-1.6799999999999999E-2</v>
      </c>
      <c r="V143" s="26">
        <v>0.74882811000000005</v>
      </c>
      <c r="W143" s="26">
        <v>0.89335936000000005</v>
      </c>
      <c r="Y143" s="71"/>
      <c r="Z143" s="71"/>
      <c r="AA143" s="71"/>
    </row>
    <row r="144" spans="1:27" x14ac:dyDescent="0.25">
      <c r="A144" s="16">
        <v>-3.4700000000000002E-2</v>
      </c>
      <c r="B144" s="16">
        <v>0.81914100000000001</v>
      </c>
      <c r="C144" s="16">
        <v>0.64140600000000003</v>
      </c>
      <c r="E144" s="18">
        <v>-1.6750000000000001E-2</v>
      </c>
      <c r="F144" s="18">
        <v>-0.71210938999999995</v>
      </c>
      <c r="G144" s="18">
        <v>0.74882811000000005</v>
      </c>
      <c r="I144" s="20">
        <v>-1.6750000000000001E-2</v>
      </c>
      <c r="J144" s="20">
        <v>0.68828124000000002</v>
      </c>
      <c r="K144" s="20">
        <v>0.77421874000000002</v>
      </c>
      <c r="M144" s="22">
        <v>-1.6750000000000001E-2</v>
      </c>
      <c r="N144" s="22">
        <v>0.95390624000000002</v>
      </c>
      <c r="O144" s="22">
        <v>0.94609374000000002</v>
      </c>
      <c r="Q144" s="24">
        <v>-1.6750000000000001E-2</v>
      </c>
      <c r="R144" s="24">
        <v>-1.61250001</v>
      </c>
      <c r="S144" s="24">
        <v>0.91874999000000002</v>
      </c>
      <c r="U144" s="26">
        <v>-1.6750000000000001E-2</v>
      </c>
      <c r="V144" s="26">
        <v>0.72148436000000005</v>
      </c>
      <c r="W144" s="26">
        <v>0.88945311000000005</v>
      </c>
      <c r="Y144" s="71"/>
      <c r="Z144" s="71"/>
      <c r="AA144" s="71"/>
    </row>
    <row r="145" spans="1:27" x14ac:dyDescent="0.25">
      <c r="A145" s="16">
        <v>-3.4599999999999999E-2</v>
      </c>
      <c r="B145" s="16">
        <v>0.80937499999999996</v>
      </c>
      <c r="C145" s="16">
        <v>0.63945300000000005</v>
      </c>
      <c r="E145" s="18">
        <v>-1.67E-2</v>
      </c>
      <c r="F145" s="18">
        <v>-0.72773438999999995</v>
      </c>
      <c r="G145" s="18">
        <v>0.75664061000000005</v>
      </c>
      <c r="I145" s="20">
        <v>-1.67E-2</v>
      </c>
      <c r="J145" s="20">
        <v>0.67656249000000002</v>
      </c>
      <c r="K145" s="20">
        <v>0.77421874000000002</v>
      </c>
      <c r="M145" s="22">
        <v>-1.67E-2</v>
      </c>
      <c r="N145" s="22">
        <v>0.96171874000000002</v>
      </c>
      <c r="O145" s="22">
        <v>0.94218749000000002</v>
      </c>
      <c r="Q145" s="24">
        <v>-1.67E-2</v>
      </c>
      <c r="R145" s="24">
        <v>-1.59296876</v>
      </c>
      <c r="S145" s="24">
        <v>0.91874999000000002</v>
      </c>
      <c r="U145" s="26">
        <v>-1.67E-2</v>
      </c>
      <c r="V145" s="26">
        <v>0.69218749000000002</v>
      </c>
      <c r="W145" s="26">
        <v>0.88749999000000002</v>
      </c>
      <c r="Y145" s="71"/>
      <c r="Z145" s="71"/>
      <c r="AA145" s="71"/>
    </row>
    <row r="146" spans="1:27" x14ac:dyDescent="0.25">
      <c r="A146" s="16">
        <v>-3.4500000000000003E-2</v>
      </c>
      <c r="B146" s="16">
        <v>0.79960900000000001</v>
      </c>
      <c r="C146" s="16">
        <v>0.63749999999999996</v>
      </c>
      <c r="E146" s="18">
        <v>-1.6650000000000002E-2</v>
      </c>
      <c r="F146" s="18">
        <v>-0.74140625999999998</v>
      </c>
      <c r="G146" s="18">
        <v>0.76640624000000002</v>
      </c>
      <c r="I146" s="20">
        <v>-1.6650000000000002E-2</v>
      </c>
      <c r="J146" s="20">
        <v>0.66484374000000002</v>
      </c>
      <c r="K146" s="20">
        <v>0.77226561000000005</v>
      </c>
      <c r="M146" s="22">
        <v>-1.6650000000000002E-2</v>
      </c>
      <c r="N146" s="22">
        <v>0.96562499000000002</v>
      </c>
      <c r="O146" s="22">
        <v>0.94023436000000005</v>
      </c>
      <c r="Q146" s="24">
        <v>-1.6650000000000002E-2</v>
      </c>
      <c r="R146" s="24">
        <v>-1.56953126</v>
      </c>
      <c r="S146" s="24">
        <v>0.92070311000000005</v>
      </c>
      <c r="U146" s="26">
        <v>-1.6650000000000002E-2</v>
      </c>
      <c r="V146" s="26">
        <v>0.66093749000000002</v>
      </c>
      <c r="W146" s="26">
        <v>0.88554686000000005</v>
      </c>
      <c r="Y146" s="71"/>
      <c r="Z146" s="71"/>
      <c r="AA146" s="71"/>
    </row>
    <row r="147" spans="1:27" x14ac:dyDescent="0.25">
      <c r="A147" s="16">
        <v>-3.44E-2</v>
      </c>
      <c r="B147" s="16">
        <v>0.78984399999999999</v>
      </c>
      <c r="C147" s="16">
        <v>0.63749999999999996</v>
      </c>
      <c r="E147" s="18">
        <v>-1.66E-2</v>
      </c>
      <c r="F147" s="18">
        <v>-0.75507813999999995</v>
      </c>
      <c r="G147" s="18">
        <v>0.77617186000000005</v>
      </c>
      <c r="I147" s="20">
        <v>-1.66E-2</v>
      </c>
      <c r="J147" s="20">
        <v>0.65117186000000005</v>
      </c>
      <c r="K147" s="20">
        <v>0.76835936000000005</v>
      </c>
      <c r="M147" s="22">
        <v>-1.66E-2</v>
      </c>
      <c r="N147" s="22">
        <v>0.97148436000000005</v>
      </c>
      <c r="O147" s="22">
        <v>0.93828124000000002</v>
      </c>
      <c r="Q147" s="24">
        <v>-1.66E-2</v>
      </c>
      <c r="R147" s="24">
        <v>-1.54609376</v>
      </c>
      <c r="S147" s="24">
        <v>0.92265624000000002</v>
      </c>
      <c r="U147" s="26">
        <v>-1.66E-2</v>
      </c>
      <c r="V147" s="26">
        <v>0.62968749000000002</v>
      </c>
      <c r="W147" s="26">
        <v>0.88359374000000002</v>
      </c>
      <c r="Y147" s="71"/>
      <c r="Z147" s="71"/>
      <c r="AA147" s="71"/>
    </row>
    <row r="148" spans="1:27" x14ac:dyDescent="0.25">
      <c r="A148" s="16">
        <v>-3.4299999999999997E-2</v>
      </c>
      <c r="B148" s="16">
        <v>0.78007800000000005</v>
      </c>
      <c r="C148" s="16">
        <v>0.63749999999999996</v>
      </c>
      <c r="E148" s="18">
        <v>-1.6549999999999999E-2</v>
      </c>
      <c r="F148" s="18">
        <v>-0.76875000999999998</v>
      </c>
      <c r="G148" s="18">
        <v>0.78593749000000002</v>
      </c>
      <c r="I148" s="20">
        <v>-1.6549999999999999E-2</v>
      </c>
      <c r="J148" s="20">
        <v>0.63945311000000005</v>
      </c>
      <c r="K148" s="20">
        <v>0.76640624000000002</v>
      </c>
      <c r="M148" s="22">
        <v>-1.6549999999999999E-2</v>
      </c>
      <c r="N148" s="22">
        <v>0.97734374000000002</v>
      </c>
      <c r="O148" s="22">
        <v>0.93632811000000005</v>
      </c>
      <c r="Q148" s="24">
        <v>-1.6549999999999999E-2</v>
      </c>
      <c r="R148" s="24">
        <v>-1.52460939</v>
      </c>
      <c r="S148" s="24">
        <v>0.92460936000000005</v>
      </c>
      <c r="U148" s="26">
        <v>-1.6549999999999999E-2</v>
      </c>
      <c r="V148" s="26">
        <v>0.59453124000000002</v>
      </c>
      <c r="W148" s="26">
        <v>0.88359374000000002</v>
      </c>
      <c r="Y148" s="71"/>
      <c r="Z148" s="71"/>
      <c r="AA148" s="71"/>
    </row>
    <row r="149" spans="1:27" x14ac:dyDescent="0.25">
      <c r="A149" s="16">
        <v>-3.4200000000000001E-2</v>
      </c>
      <c r="B149" s="16">
        <v>0.76835900000000001</v>
      </c>
      <c r="C149" s="16">
        <v>0.63554699999999997</v>
      </c>
      <c r="E149" s="18">
        <v>-1.6500000000000001E-2</v>
      </c>
      <c r="F149" s="18">
        <v>-0.78046875999999998</v>
      </c>
      <c r="G149" s="18">
        <v>0.79765624000000002</v>
      </c>
      <c r="I149" s="20">
        <v>-1.6500000000000001E-2</v>
      </c>
      <c r="J149" s="20">
        <v>0.62578124000000002</v>
      </c>
      <c r="K149" s="20">
        <v>0.76249999000000002</v>
      </c>
      <c r="M149" s="22">
        <v>-1.6500000000000001E-2</v>
      </c>
      <c r="N149" s="22">
        <v>0.98710936000000005</v>
      </c>
      <c r="O149" s="22">
        <v>0.93437499000000002</v>
      </c>
      <c r="Q149" s="24">
        <v>-1.6500000000000001E-2</v>
      </c>
      <c r="R149" s="24">
        <v>-1.50117189</v>
      </c>
      <c r="S149" s="24">
        <v>0.92460936000000005</v>
      </c>
      <c r="U149" s="26">
        <v>-1.6500000000000001E-2</v>
      </c>
      <c r="V149" s="26">
        <v>0.56132811000000005</v>
      </c>
      <c r="W149" s="26">
        <v>0.88164061000000005</v>
      </c>
      <c r="Y149" s="71"/>
      <c r="Z149" s="71"/>
      <c r="AA149" s="71"/>
    </row>
    <row r="150" spans="1:27" x14ac:dyDescent="0.25">
      <c r="A150" s="16">
        <v>-3.4099999999999998E-2</v>
      </c>
      <c r="B150" s="16">
        <v>0.754687</v>
      </c>
      <c r="C150" s="16">
        <v>0.63554699999999997</v>
      </c>
      <c r="E150" s="18">
        <v>-1.6449999999999999E-2</v>
      </c>
      <c r="F150" s="18">
        <v>-0.79414063999999995</v>
      </c>
      <c r="G150" s="18">
        <v>0.80742186000000005</v>
      </c>
      <c r="I150" s="20">
        <v>-1.6449999999999999E-2</v>
      </c>
      <c r="J150" s="20">
        <v>0.61210936000000005</v>
      </c>
      <c r="K150" s="20">
        <v>0.76054686000000005</v>
      </c>
      <c r="M150" s="22">
        <v>-1.6449999999999999E-2</v>
      </c>
      <c r="N150" s="22">
        <v>0.99296874000000002</v>
      </c>
      <c r="O150" s="22">
        <v>0.93242186000000005</v>
      </c>
      <c r="Q150" s="24">
        <v>-1.6449999999999999E-2</v>
      </c>
      <c r="R150" s="24">
        <v>-1.47578126</v>
      </c>
      <c r="S150" s="24">
        <v>0.92656249000000002</v>
      </c>
      <c r="U150" s="26">
        <v>-1.6449999999999999E-2</v>
      </c>
      <c r="V150" s="26">
        <v>0.52617186000000005</v>
      </c>
      <c r="W150" s="26">
        <v>0.88164061000000005</v>
      </c>
      <c r="Y150" s="71"/>
      <c r="Z150" s="71"/>
      <c r="AA150" s="71"/>
    </row>
    <row r="151" spans="1:27" x14ac:dyDescent="0.25">
      <c r="A151" s="16">
        <v>-3.4000000000000002E-2</v>
      </c>
      <c r="B151" s="16">
        <v>0.74492199999999997</v>
      </c>
      <c r="C151" s="16">
        <v>0.63359399999999999</v>
      </c>
      <c r="E151" s="18">
        <v>-1.6400000000000001E-2</v>
      </c>
      <c r="F151" s="18">
        <v>-0.80781250999999998</v>
      </c>
      <c r="G151" s="18">
        <v>0.81132811000000005</v>
      </c>
      <c r="I151" s="20">
        <v>-1.6400000000000001E-2</v>
      </c>
      <c r="J151" s="20">
        <v>0.59843749000000002</v>
      </c>
      <c r="K151" s="20">
        <v>0.75859374000000002</v>
      </c>
      <c r="M151" s="22">
        <v>-1.6400000000000001E-2</v>
      </c>
      <c r="N151" s="22">
        <v>0.99882811000000005</v>
      </c>
      <c r="O151" s="22">
        <v>0.92851561000000005</v>
      </c>
      <c r="Q151" s="24">
        <v>-1.6400000000000001E-2</v>
      </c>
      <c r="R151" s="24">
        <v>-1.45039064</v>
      </c>
      <c r="S151" s="24">
        <v>0.92851561000000005</v>
      </c>
      <c r="U151" s="26">
        <v>-1.6400000000000001E-2</v>
      </c>
      <c r="V151" s="26">
        <v>0.48906249000000002</v>
      </c>
      <c r="W151" s="26">
        <v>0.87968749000000002</v>
      </c>
      <c r="Y151" s="71"/>
      <c r="Z151" s="71"/>
      <c r="AA151" s="71"/>
    </row>
    <row r="152" spans="1:27" x14ac:dyDescent="0.25">
      <c r="A152" s="16">
        <v>-3.39E-2</v>
      </c>
      <c r="B152" s="16">
        <v>0.73515600000000003</v>
      </c>
      <c r="C152" s="16">
        <v>0.63164100000000001</v>
      </c>
      <c r="E152" s="18">
        <v>-1.635E-2</v>
      </c>
      <c r="F152" s="18">
        <v>-0.82148438999999995</v>
      </c>
      <c r="G152" s="18">
        <v>0.81328124000000002</v>
      </c>
      <c r="I152" s="20">
        <v>-1.635E-2</v>
      </c>
      <c r="J152" s="20">
        <v>0.58476561000000005</v>
      </c>
      <c r="K152" s="20">
        <v>0.75664061000000005</v>
      </c>
      <c r="M152" s="22">
        <v>-1.635E-2</v>
      </c>
      <c r="N152" s="22">
        <v>1.00468749</v>
      </c>
      <c r="O152" s="22">
        <v>0.92656249000000002</v>
      </c>
      <c r="Q152" s="24">
        <v>-1.635E-2</v>
      </c>
      <c r="R152" s="24">
        <v>-1.42695314</v>
      </c>
      <c r="S152" s="24">
        <v>0.93046874000000002</v>
      </c>
      <c r="U152" s="26">
        <v>-1.635E-2</v>
      </c>
      <c r="V152" s="26">
        <v>0.44999999000000002</v>
      </c>
      <c r="W152" s="26">
        <v>0.87773436000000005</v>
      </c>
      <c r="Y152" s="71"/>
      <c r="Z152" s="71"/>
      <c r="AA152" s="71"/>
    </row>
    <row r="153" spans="1:27" x14ac:dyDescent="0.25">
      <c r="A153" s="16">
        <v>-3.3799999999999997E-2</v>
      </c>
      <c r="B153" s="16">
        <v>0.723437</v>
      </c>
      <c r="C153" s="16">
        <v>0.63164100000000001</v>
      </c>
      <c r="E153" s="18">
        <v>-1.6299999999999999E-2</v>
      </c>
      <c r="F153" s="18">
        <v>-0.83515625999999998</v>
      </c>
      <c r="G153" s="18">
        <v>0.80937499000000002</v>
      </c>
      <c r="I153" s="20">
        <v>-1.6299999999999999E-2</v>
      </c>
      <c r="J153" s="20">
        <v>0.57109374000000002</v>
      </c>
      <c r="K153" s="20">
        <v>0.75468749000000002</v>
      </c>
      <c r="M153" s="22">
        <v>-1.6299999999999999E-2</v>
      </c>
      <c r="N153" s="22">
        <v>1.01054686</v>
      </c>
      <c r="O153" s="22">
        <v>0.92460936000000005</v>
      </c>
      <c r="Q153" s="24">
        <v>-1.6299999999999999E-2</v>
      </c>
      <c r="R153" s="24">
        <v>-1.40156251</v>
      </c>
      <c r="S153" s="24">
        <v>0.93242186000000005</v>
      </c>
      <c r="U153" s="26">
        <v>-1.6299999999999999E-2</v>
      </c>
      <c r="V153" s="26">
        <v>0.40898435999999999</v>
      </c>
      <c r="W153" s="26">
        <v>0.87773436000000005</v>
      </c>
      <c r="Y153" s="71"/>
      <c r="Z153" s="71"/>
      <c r="AA153" s="71"/>
    </row>
    <row r="154" spans="1:27" x14ac:dyDescent="0.25">
      <c r="A154" s="16">
        <v>-3.3700000000000001E-2</v>
      </c>
      <c r="B154" s="16">
        <v>0.71171899999999999</v>
      </c>
      <c r="C154" s="16">
        <v>0.629687</v>
      </c>
      <c r="E154" s="18">
        <v>-1.6250000000000001E-2</v>
      </c>
      <c r="F154" s="18">
        <v>-0.84882813999999995</v>
      </c>
      <c r="G154" s="18">
        <v>0.80351561000000005</v>
      </c>
      <c r="I154" s="20">
        <v>-1.6250000000000001E-2</v>
      </c>
      <c r="J154" s="20">
        <v>0.55742186000000005</v>
      </c>
      <c r="K154" s="20">
        <v>0.75273436000000005</v>
      </c>
      <c r="M154" s="22">
        <v>-1.6250000000000001E-2</v>
      </c>
      <c r="N154" s="22">
        <v>1.01445311</v>
      </c>
      <c r="O154" s="22">
        <v>0.92265624000000002</v>
      </c>
      <c r="Q154" s="24">
        <v>-1.6250000000000001E-2</v>
      </c>
      <c r="R154" s="24">
        <v>-1.37421876</v>
      </c>
      <c r="S154" s="24">
        <v>0.93437499000000002</v>
      </c>
      <c r="U154" s="26">
        <v>-1.6250000000000001E-2</v>
      </c>
      <c r="V154" s="26">
        <v>0.37187499000000002</v>
      </c>
      <c r="W154" s="26">
        <v>0.87578124000000002</v>
      </c>
      <c r="Y154" s="71"/>
      <c r="Z154" s="71"/>
      <c r="AA154" s="71"/>
    </row>
    <row r="155" spans="1:27" x14ac:dyDescent="0.25">
      <c r="A155" s="16">
        <v>-3.3599999999999998E-2</v>
      </c>
      <c r="B155" s="16">
        <v>0.69804699999999997</v>
      </c>
      <c r="C155" s="16">
        <v>0.629687</v>
      </c>
      <c r="E155" s="18">
        <v>-1.6199999999999999E-2</v>
      </c>
      <c r="F155" s="18">
        <v>-0.86250000999999998</v>
      </c>
      <c r="G155" s="18">
        <v>0.79765624000000002</v>
      </c>
      <c r="I155" s="20">
        <v>-1.6199999999999999E-2</v>
      </c>
      <c r="J155" s="20">
        <v>0.54374999000000002</v>
      </c>
      <c r="K155" s="20">
        <v>0.75273436000000005</v>
      </c>
      <c r="M155" s="22">
        <v>-1.6199999999999999E-2</v>
      </c>
      <c r="N155" s="22">
        <v>1.02031249</v>
      </c>
      <c r="O155" s="22">
        <v>0.92070311000000005</v>
      </c>
      <c r="Q155" s="24">
        <v>-1.6199999999999999E-2</v>
      </c>
      <c r="R155" s="24">
        <v>-1.34492189</v>
      </c>
      <c r="S155" s="24">
        <v>0.93632811000000005</v>
      </c>
      <c r="U155" s="26">
        <v>-1.6199999999999999E-2</v>
      </c>
      <c r="V155" s="26">
        <v>0.33281249000000002</v>
      </c>
      <c r="W155" s="26">
        <v>0.87382811000000005</v>
      </c>
      <c r="Y155" s="71"/>
      <c r="Z155" s="71"/>
      <c r="AA155" s="71"/>
    </row>
    <row r="156" spans="1:27" x14ac:dyDescent="0.25">
      <c r="A156" s="16">
        <v>-3.3500000000000002E-2</v>
      </c>
      <c r="B156" s="16">
        <v>0.68828100000000003</v>
      </c>
      <c r="C156" s="16">
        <v>0.629687</v>
      </c>
      <c r="E156" s="18">
        <v>-1.6150000000000001E-2</v>
      </c>
      <c r="F156" s="18">
        <v>-0.87617188999999995</v>
      </c>
      <c r="G156" s="18">
        <v>0.79374999000000002</v>
      </c>
      <c r="I156" s="20">
        <v>-1.6150000000000001E-2</v>
      </c>
      <c r="J156" s="20">
        <v>0.52812499000000002</v>
      </c>
      <c r="K156" s="20">
        <v>0.74882811000000005</v>
      </c>
      <c r="M156" s="22">
        <v>-1.6150000000000001E-2</v>
      </c>
      <c r="N156" s="22">
        <v>1.02226561</v>
      </c>
      <c r="O156" s="22">
        <v>0.92070311000000005</v>
      </c>
      <c r="Q156" s="24">
        <v>-1.6150000000000001E-2</v>
      </c>
      <c r="R156" s="24">
        <v>-1.31562501</v>
      </c>
      <c r="S156" s="24">
        <v>0.93828124000000002</v>
      </c>
      <c r="U156" s="26">
        <v>-1.6150000000000001E-2</v>
      </c>
      <c r="V156" s="26">
        <v>0.29374999000000002</v>
      </c>
      <c r="W156" s="26">
        <v>0.87382811000000005</v>
      </c>
      <c r="Y156" s="71"/>
      <c r="Z156" s="71"/>
      <c r="AA156" s="71"/>
    </row>
    <row r="157" spans="1:27" x14ac:dyDescent="0.25">
      <c r="A157" s="16">
        <v>-3.3399999999999999E-2</v>
      </c>
      <c r="B157" s="16">
        <v>0.676562</v>
      </c>
      <c r="C157" s="16">
        <v>0.62773400000000001</v>
      </c>
      <c r="E157" s="18">
        <v>-1.61E-2</v>
      </c>
      <c r="F157" s="18">
        <v>-0.88789063999999995</v>
      </c>
      <c r="G157" s="18">
        <v>0.79374999000000002</v>
      </c>
      <c r="I157" s="20">
        <v>-1.61E-2</v>
      </c>
      <c r="J157" s="20">
        <v>0.51640624000000002</v>
      </c>
      <c r="K157" s="20">
        <v>0.74687499000000002</v>
      </c>
      <c r="M157" s="22">
        <v>-1.61E-2</v>
      </c>
      <c r="N157" s="22">
        <v>1.02617186</v>
      </c>
      <c r="O157" s="22">
        <v>0.91874999000000002</v>
      </c>
      <c r="Q157" s="24">
        <v>-1.61E-2</v>
      </c>
      <c r="R157" s="24">
        <v>-1.29023439</v>
      </c>
      <c r="S157" s="24">
        <v>0.94023436000000005</v>
      </c>
      <c r="U157" s="26">
        <v>-1.61E-2</v>
      </c>
      <c r="V157" s="26">
        <v>0.25078124000000002</v>
      </c>
      <c r="W157" s="26">
        <v>0.87187499000000002</v>
      </c>
      <c r="Y157" s="71"/>
      <c r="Z157" s="71"/>
      <c r="AA157" s="71"/>
    </row>
    <row r="158" spans="1:27" x14ac:dyDescent="0.25">
      <c r="A158" s="16">
        <v>-3.3300000000000003E-2</v>
      </c>
      <c r="B158" s="16">
        <v>0.66484399999999999</v>
      </c>
      <c r="C158" s="16">
        <v>0.62773400000000001</v>
      </c>
      <c r="E158" s="18">
        <v>-1.6049999999999998E-2</v>
      </c>
      <c r="F158" s="18">
        <v>-0.90156250999999998</v>
      </c>
      <c r="G158" s="18">
        <v>0.79765624000000002</v>
      </c>
      <c r="I158" s="20">
        <v>-1.6049999999999998E-2</v>
      </c>
      <c r="J158" s="20">
        <v>0.50078124000000002</v>
      </c>
      <c r="K158" s="20">
        <v>0.74492186000000005</v>
      </c>
      <c r="M158" s="22">
        <v>-1.6049999999999998E-2</v>
      </c>
      <c r="N158" s="22">
        <v>1.02812499</v>
      </c>
      <c r="O158" s="22">
        <v>0.91679686000000005</v>
      </c>
      <c r="Q158" s="24">
        <v>-1.6049999999999998E-2</v>
      </c>
      <c r="R158" s="24">
        <v>-1.26289064</v>
      </c>
      <c r="S158" s="24">
        <v>0.94218749000000002</v>
      </c>
      <c r="U158" s="26">
        <v>-1.6049999999999998E-2</v>
      </c>
      <c r="V158" s="26">
        <v>0.20976560999999999</v>
      </c>
      <c r="W158" s="26">
        <v>0.86992186000000005</v>
      </c>
      <c r="Y158" s="71"/>
      <c r="Z158" s="71"/>
      <c r="AA158" s="71"/>
    </row>
    <row r="159" spans="1:27" x14ac:dyDescent="0.25">
      <c r="A159" s="16">
        <v>-3.32E-2</v>
      </c>
      <c r="B159" s="16">
        <v>0.65117199999999997</v>
      </c>
      <c r="C159" s="16">
        <v>0.62773400000000001</v>
      </c>
      <c r="E159" s="18">
        <v>-1.6E-2</v>
      </c>
      <c r="F159" s="18">
        <v>-0.91523438999999995</v>
      </c>
      <c r="G159" s="18">
        <v>0.80156249000000002</v>
      </c>
      <c r="I159" s="20">
        <v>-1.6E-2</v>
      </c>
      <c r="J159" s="20">
        <v>0.48515624000000002</v>
      </c>
      <c r="K159" s="20">
        <v>0.74296874000000002</v>
      </c>
      <c r="M159" s="22">
        <v>-1.6E-2</v>
      </c>
      <c r="N159" s="22">
        <v>1.03203124</v>
      </c>
      <c r="O159" s="22">
        <v>0.91679686000000005</v>
      </c>
      <c r="Q159" s="24">
        <v>-1.6E-2</v>
      </c>
      <c r="R159" s="24">
        <v>-1.23554689</v>
      </c>
      <c r="S159" s="24">
        <v>0.94414061000000005</v>
      </c>
      <c r="U159" s="26">
        <v>-1.6E-2</v>
      </c>
      <c r="V159" s="26">
        <v>0.16679685999999999</v>
      </c>
      <c r="W159" s="26">
        <v>0.86601561000000005</v>
      </c>
      <c r="Y159" s="71"/>
      <c r="Z159" s="71"/>
      <c r="AA159" s="71"/>
    </row>
    <row r="160" spans="1:27" x14ac:dyDescent="0.25">
      <c r="A160" s="16">
        <v>-3.3099999999999997E-2</v>
      </c>
      <c r="B160" s="16">
        <v>0.63945300000000005</v>
      </c>
      <c r="C160" s="16">
        <v>0.62578100000000003</v>
      </c>
      <c r="E160" s="18">
        <v>-1.5949999999999999E-2</v>
      </c>
      <c r="F160" s="18">
        <v>-0.92890625999999998</v>
      </c>
      <c r="G160" s="18">
        <v>0.80546874000000002</v>
      </c>
      <c r="I160" s="20">
        <v>-1.5949999999999999E-2</v>
      </c>
      <c r="J160" s="20">
        <v>0.46953124000000002</v>
      </c>
      <c r="K160" s="20">
        <v>0.74101561000000005</v>
      </c>
      <c r="M160" s="22">
        <v>-1.5949999999999999E-2</v>
      </c>
      <c r="N160" s="22">
        <v>1.03398436</v>
      </c>
      <c r="O160" s="22">
        <v>0.91484374000000002</v>
      </c>
      <c r="Q160" s="24">
        <v>-1.5949999999999999E-2</v>
      </c>
      <c r="R160" s="24">
        <v>-1.20820314</v>
      </c>
      <c r="S160" s="24">
        <v>0.94414061000000005</v>
      </c>
      <c r="U160" s="26">
        <v>-1.5949999999999999E-2</v>
      </c>
      <c r="V160" s="26">
        <v>0.12578123999999999</v>
      </c>
      <c r="W160" s="26">
        <v>0.86406249000000002</v>
      </c>
      <c r="Y160" s="71"/>
      <c r="Z160" s="71"/>
      <c r="AA160" s="71"/>
    </row>
    <row r="161" spans="1:27" x14ac:dyDescent="0.25">
      <c r="A161" s="16">
        <v>-3.3000000000000002E-2</v>
      </c>
      <c r="B161" s="16">
        <v>0.62578100000000003</v>
      </c>
      <c r="C161" s="16">
        <v>0.62578100000000003</v>
      </c>
      <c r="E161" s="18">
        <v>-1.5900000000000001E-2</v>
      </c>
      <c r="F161" s="18">
        <v>-0.94257813999999995</v>
      </c>
      <c r="G161" s="18">
        <v>0.80546874000000002</v>
      </c>
      <c r="I161" s="20">
        <v>-1.5900000000000001E-2</v>
      </c>
      <c r="J161" s="20">
        <v>0.45390624000000002</v>
      </c>
      <c r="K161" s="20">
        <v>0.73906249000000002</v>
      </c>
      <c r="M161" s="22">
        <v>-1.5900000000000001E-2</v>
      </c>
      <c r="N161" s="22">
        <v>1.03593749</v>
      </c>
      <c r="O161" s="22">
        <v>0.91289061000000005</v>
      </c>
      <c r="Q161" s="24">
        <v>-1.5900000000000001E-2</v>
      </c>
      <c r="R161" s="24">
        <v>-1.17890626</v>
      </c>
      <c r="S161" s="24">
        <v>0.94609374000000002</v>
      </c>
      <c r="U161" s="26">
        <v>-1.5900000000000001E-2</v>
      </c>
      <c r="V161" s="26">
        <v>8.4765610000000005E-2</v>
      </c>
      <c r="W161" s="26">
        <v>0.86210936000000005</v>
      </c>
      <c r="Y161" s="71"/>
      <c r="Z161" s="71"/>
      <c r="AA161" s="71"/>
    </row>
    <row r="162" spans="1:27" x14ac:dyDescent="0.25">
      <c r="A162" s="16">
        <v>-3.2899999999999999E-2</v>
      </c>
      <c r="B162" s="16">
        <v>0.61210900000000001</v>
      </c>
      <c r="C162" s="16">
        <v>0.62578100000000003</v>
      </c>
      <c r="E162" s="18">
        <v>-1.585E-2</v>
      </c>
      <c r="F162" s="18">
        <v>-0.95625000999999998</v>
      </c>
      <c r="G162" s="18">
        <v>0.80351561000000005</v>
      </c>
      <c r="I162" s="20">
        <v>-1.585E-2</v>
      </c>
      <c r="J162" s="20">
        <v>0.43632810999999999</v>
      </c>
      <c r="K162" s="20">
        <v>0.73710936000000005</v>
      </c>
      <c r="M162" s="22">
        <v>-1.585E-2</v>
      </c>
      <c r="N162" s="22">
        <v>1.03789061</v>
      </c>
      <c r="O162" s="22">
        <v>0.91093749000000002</v>
      </c>
      <c r="Q162" s="24">
        <v>-1.585E-2</v>
      </c>
      <c r="R162" s="24">
        <v>-1.14960939</v>
      </c>
      <c r="S162" s="24">
        <v>0.94804686000000005</v>
      </c>
      <c r="U162" s="26">
        <v>-1.585E-2</v>
      </c>
      <c r="V162" s="26">
        <v>3.7890609999999998E-2</v>
      </c>
      <c r="W162" s="26">
        <v>0.86015624000000002</v>
      </c>
      <c r="Y162" s="71"/>
      <c r="Z162" s="71"/>
      <c r="AA162" s="71"/>
    </row>
    <row r="163" spans="1:27" x14ac:dyDescent="0.25">
      <c r="A163" s="16">
        <v>-3.2800000000000003E-2</v>
      </c>
      <c r="B163" s="16">
        <v>0.598437</v>
      </c>
      <c r="C163" s="16">
        <v>0.62578100000000003</v>
      </c>
      <c r="E163" s="18">
        <v>-1.5800000000000002E-2</v>
      </c>
      <c r="F163" s="18">
        <v>-0.96992188999999995</v>
      </c>
      <c r="G163" s="18">
        <v>0.79960936000000005</v>
      </c>
      <c r="I163" s="20">
        <v>-1.5800000000000002E-2</v>
      </c>
      <c r="J163" s="20">
        <v>0.42070310999999999</v>
      </c>
      <c r="K163" s="20">
        <v>0.73515624000000002</v>
      </c>
      <c r="M163" s="22">
        <v>-1.5800000000000002E-2</v>
      </c>
      <c r="N163" s="22">
        <v>1.03984374</v>
      </c>
      <c r="O163" s="22">
        <v>0.90703124000000002</v>
      </c>
      <c r="Q163" s="24">
        <v>-1.5800000000000002E-2</v>
      </c>
      <c r="R163" s="24">
        <v>-1.12031251</v>
      </c>
      <c r="S163" s="24">
        <v>0.94999999000000002</v>
      </c>
      <c r="U163" s="26">
        <v>-1.5800000000000002E-2</v>
      </c>
      <c r="V163" s="26">
        <v>-8.9843900000000001E-3</v>
      </c>
      <c r="W163" s="26">
        <v>0.85820311000000005</v>
      </c>
      <c r="Y163" s="71"/>
      <c r="Z163" s="71"/>
      <c r="AA163" s="71"/>
    </row>
    <row r="164" spans="1:27" x14ac:dyDescent="0.25">
      <c r="A164" s="16">
        <v>-3.27E-2</v>
      </c>
      <c r="B164" s="16">
        <v>0.58476600000000001</v>
      </c>
      <c r="C164" s="16">
        <v>0.62773400000000001</v>
      </c>
      <c r="E164" s="18">
        <v>-1.575E-2</v>
      </c>
      <c r="F164" s="18">
        <v>-0.98359375999999998</v>
      </c>
      <c r="G164" s="18">
        <v>0.79570311000000005</v>
      </c>
      <c r="I164" s="20">
        <v>-1.575E-2</v>
      </c>
      <c r="J164" s="20">
        <v>0.40703124000000002</v>
      </c>
      <c r="K164" s="20">
        <v>0.73124999000000002</v>
      </c>
      <c r="M164" s="22">
        <v>-1.575E-2</v>
      </c>
      <c r="N164" s="22">
        <v>1.03984374</v>
      </c>
      <c r="O164" s="22">
        <v>0.90507811000000005</v>
      </c>
      <c r="Q164" s="24">
        <v>-1.575E-2</v>
      </c>
      <c r="R164" s="24">
        <v>-1.09101564</v>
      </c>
      <c r="S164" s="24">
        <v>0.95195311000000005</v>
      </c>
      <c r="U164" s="26">
        <v>-1.575E-2</v>
      </c>
      <c r="V164" s="26">
        <v>-5.3906259999999998E-2</v>
      </c>
      <c r="W164" s="26">
        <v>0.85429686000000005</v>
      </c>
      <c r="Y164" s="71"/>
      <c r="Z164" s="71"/>
      <c r="AA164" s="71"/>
    </row>
    <row r="165" spans="1:27" x14ac:dyDescent="0.25">
      <c r="A165" s="16">
        <v>-3.2599999999999997E-2</v>
      </c>
      <c r="B165" s="16">
        <v>0.57109399999999999</v>
      </c>
      <c r="C165" s="16">
        <v>0.62773400000000001</v>
      </c>
      <c r="E165" s="18">
        <v>-1.5699999999999999E-2</v>
      </c>
      <c r="F165" s="18">
        <v>-0.99531250999999998</v>
      </c>
      <c r="G165" s="18">
        <v>0.79179686000000005</v>
      </c>
      <c r="I165" s="20">
        <v>-1.5699999999999999E-2</v>
      </c>
      <c r="J165" s="20">
        <v>0.39140624000000002</v>
      </c>
      <c r="K165" s="20">
        <v>0.72929686000000005</v>
      </c>
      <c r="M165" s="22">
        <v>-1.5699999999999999E-2</v>
      </c>
      <c r="N165" s="22">
        <v>1.04179686</v>
      </c>
      <c r="O165" s="22">
        <v>0.90117186000000005</v>
      </c>
      <c r="Q165" s="24">
        <v>-1.5699999999999999E-2</v>
      </c>
      <c r="R165" s="24">
        <v>-1.06171876</v>
      </c>
      <c r="S165" s="24">
        <v>0.95390624000000002</v>
      </c>
      <c r="U165" s="26">
        <v>-1.5699999999999999E-2</v>
      </c>
      <c r="V165" s="26">
        <v>-9.6875009999999998E-2</v>
      </c>
      <c r="W165" s="26">
        <v>0.85234374000000002</v>
      </c>
      <c r="Y165" s="71"/>
      <c r="Z165" s="71"/>
      <c r="AA165" s="71"/>
    </row>
    <row r="166" spans="1:27" x14ac:dyDescent="0.25">
      <c r="A166" s="16">
        <v>-3.2500000000000001E-2</v>
      </c>
      <c r="B166" s="16">
        <v>0.55742199999999997</v>
      </c>
      <c r="C166" s="16">
        <v>0.62773400000000001</v>
      </c>
      <c r="E166" s="18">
        <v>-1.5650000000000001E-2</v>
      </c>
      <c r="F166" s="18">
        <v>-1.00898439</v>
      </c>
      <c r="G166" s="18">
        <v>0.78984374000000002</v>
      </c>
      <c r="I166" s="20">
        <v>-1.5650000000000001E-2</v>
      </c>
      <c r="J166" s="20">
        <v>0.37578124000000002</v>
      </c>
      <c r="K166" s="20">
        <v>0.72734374000000002</v>
      </c>
      <c r="M166" s="22">
        <v>-1.5650000000000001E-2</v>
      </c>
      <c r="N166" s="22">
        <v>1.04179686</v>
      </c>
      <c r="O166" s="22">
        <v>0.89921874000000002</v>
      </c>
      <c r="Q166" s="24">
        <v>-1.5650000000000001E-2</v>
      </c>
      <c r="R166" s="24">
        <v>-1.03242189</v>
      </c>
      <c r="S166" s="24">
        <v>0.95390624000000002</v>
      </c>
      <c r="U166" s="26">
        <v>-1.5650000000000001E-2</v>
      </c>
      <c r="V166" s="26">
        <v>-0.14375001000000001</v>
      </c>
      <c r="W166" s="26">
        <v>0.85039061000000005</v>
      </c>
      <c r="Y166" s="71"/>
      <c r="Z166" s="71"/>
      <c r="AA166" s="71"/>
    </row>
    <row r="167" spans="1:27" x14ac:dyDescent="0.25">
      <c r="A167" s="16">
        <v>-3.2399999999999998E-2</v>
      </c>
      <c r="B167" s="16">
        <v>0.54374999999999996</v>
      </c>
      <c r="C167" s="16">
        <v>0.62773400000000001</v>
      </c>
      <c r="E167" s="18">
        <v>-1.5599999999999999E-2</v>
      </c>
      <c r="F167" s="18">
        <v>-1.02265626</v>
      </c>
      <c r="G167" s="18">
        <v>0.78984374000000002</v>
      </c>
      <c r="I167" s="20">
        <v>-1.5599999999999999E-2</v>
      </c>
      <c r="J167" s="20">
        <v>0.36015624000000002</v>
      </c>
      <c r="K167" s="20">
        <v>0.72734374000000002</v>
      </c>
      <c r="M167" s="22">
        <v>-1.5599999999999999E-2</v>
      </c>
      <c r="N167" s="22">
        <v>1.04179686</v>
      </c>
      <c r="O167" s="22">
        <v>0.89726561000000005</v>
      </c>
      <c r="Q167" s="24">
        <v>-1.5599999999999999E-2</v>
      </c>
      <c r="R167" s="24">
        <v>-1.00312501</v>
      </c>
      <c r="S167" s="24">
        <v>0.95585936000000005</v>
      </c>
      <c r="U167" s="26">
        <v>-1.5599999999999999E-2</v>
      </c>
      <c r="V167" s="26">
        <v>-0.19062501000000001</v>
      </c>
      <c r="W167" s="26">
        <v>0.84843749000000002</v>
      </c>
      <c r="Y167" s="71"/>
      <c r="Z167" s="71"/>
      <c r="AA167" s="71"/>
    </row>
    <row r="168" spans="1:27" x14ac:dyDescent="0.25">
      <c r="A168" s="16">
        <v>-3.2300000000000002E-2</v>
      </c>
      <c r="B168" s="16">
        <v>0.52812499999999996</v>
      </c>
      <c r="C168" s="16">
        <v>0.62773400000000001</v>
      </c>
      <c r="E168" s="18">
        <v>-1.555E-2</v>
      </c>
      <c r="F168" s="18">
        <v>-1.03437501</v>
      </c>
      <c r="G168" s="18">
        <v>0.78984374000000002</v>
      </c>
      <c r="I168" s="20">
        <v>-1.555E-2</v>
      </c>
      <c r="J168" s="20">
        <v>0.34648435999999999</v>
      </c>
      <c r="K168" s="20">
        <v>0.72734374000000002</v>
      </c>
      <c r="M168" s="22">
        <v>-1.555E-2</v>
      </c>
      <c r="N168" s="22">
        <v>1.03984374</v>
      </c>
      <c r="O168" s="22">
        <v>0.89531249000000002</v>
      </c>
      <c r="Q168" s="24">
        <v>-1.555E-2</v>
      </c>
      <c r="R168" s="24">
        <v>-0.97187500999999998</v>
      </c>
      <c r="S168" s="24">
        <v>0.95781249000000002</v>
      </c>
      <c r="U168" s="26">
        <v>-1.555E-2</v>
      </c>
      <c r="V168" s="26">
        <v>-0.23750001000000001</v>
      </c>
      <c r="W168" s="26">
        <v>0.84843749000000002</v>
      </c>
      <c r="Y168" s="71"/>
      <c r="Z168" s="71"/>
      <c r="AA168" s="71"/>
    </row>
    <row r="169" spans="1:27" x14ac:dyDescent="0.25">
      <c r="A169" s="16">
        <v>-3.2199999999999999E-2</v>
      </c>
      <c r="B169" s="16">
        <v>0.51640600000000003</v>
      </c>
      <c r="C169" s="16">
        <v>0.62773400000000001</v>
      </c>
      <c r="E169" s="18">
        <v>-1.55E-2</v>
      </c>
      <c r="F169" s="18">
        <v>-1.04804689</v>
      </c>
      <c r="G169" s="18">
        <v>0.78984374000000002</v>
      </c>
      <c r="I169" s="20">
        <v>-1.55E-2</v>
      </c>
      <c r="J169" s="20">
        <v>0.33085935999999999</v>
      </c>
      <c r="K169" s="20">
        <v>0.72929686000000005</v>
      </c>
      <c r="M169" s="22">
        <v>-1.55E-2</v>
      </c>
      <c r="N169" s="22">
        <v>1.03984374</v>
      </c>
      <c r="O169" s="22">
        <v>0.89335936000000005</v>
      </c>
      <c r="Q169" s="24">
        <v>-1.55E-2</v>
      </c>
      <c r="R169" s="24">
        <v>-0.94062500999999998</v>
      </c>
      <c r="S169" s="24">
        <v>0.95781249000000002</v>
      </c>
      <c r="U169" s="26">
        <v>-1.55E-2</v>
      </c>
      <c r="V169" s="26">
        <v>-0.28437500999999998</v>
      </c>
      <c r="W169" s="26">
        <v>0.84648436000000005</v>
      </c>
      <c r="Y169" s="71"/>
      <c r="Z169" s="71"/>
      <c r="AA169" s="71"/>
    </row>
    <row r="170" spans="1:27" x14ac:dyDescent="0.25">
      <c r="A170" s="16">
        <v>-3.2099999999999997E-2</v>
      </c>
      <c r="B170" s="16">
        <v>0.50078100000000003</v>
      </c>
      <c r="C170" s="16">
        <v>0.62773400000000001</v>
      </c>
      <c r="E170" s="18">
        <v>-1.545E-2</v>
      </c>
      <c r="F170" s="18">
        <v>-1.05976564</v>
      </c>
      <c r="G170" s="18">
        <v>0.78984374000000002</v>
      </c>
      <c r="I170" s="20">
        <v>-1.545E-2</v>
      </c>
      <c r="J170" s="20">
        <v>0.31328124000000002</v>
      </c>
      <c r="K170" s="20">
        <v>0.73124999000000002</v>
      </c>
      <c r="M170" s="22">
        <v>-1.545E-2</v>
      </c>
      <c r="N170" s="22">
        <v>1.03789061</v>
      </c>
      <c r="O170" s="22">
        <v>0.89140624000000002</v>
      </c>
      <c r="Q170" s="24">
        <v>-1.545E-2</v>
      </c>
      <c r="R170" s="24">
        <v>-0.90937500999999998</v>
      </c>
      <c r="S170" s="24">
        <v>0.95976561000000005</v>
      </c>
      <c r="U170" s="26">
        <v>-1.545E-2</v>
      </c>
      <c r="V170" s="26">
        <v>-0.32929689000000001</v>
      </c>
      <c r="W170" s="26">
        <v>0.84453124000000002</v>
      </c>
      <c r="Y170" s="71"/>
      <c r="Z170" s="71"/>
      <c r="AA170" s="71"/>
    </row>
    <row r="171" spans="1:27" x14ac:dyDescent="0.25">
      <c r="A171" s="16">
        <v>-3.2000000000000001E-2</v>
      </c>
      <c r="B171" s="16">
        <v>0.48515599999999998</v>
      </c>
      <c r="C171" s="16">
        <v>0.62773400000000001</v>
      </c>
      <c r="E171" s="18">
        <v>-1.54E-2</v>
      </c>
      <c r="F171" s="18">
        <v>-1.07343751</v>
      </c>
      <c r="G171" s="18">
        <v>0.78789061000000005</v>
      </c>
      <c r="I171" s="20">
        <v>-1.54E-2</v>
      </c>
      <c r="J171" s="20">
        <v>0.29765624000000002</v>
      </c>
      <c r="K171" s="20">
        <v>0.73124999000000002</v>
      </c>
      <c r="M171" s="22">
        <v>-1.54E-2</v>
      </c>
      <c r="N171" s="22">
        <v>1.03593749</v>
      </c>
      <c r="O171" s="22">
        <v>0.88945311000000005</v>
      </c>
      <c r="Q171" s="24">
        <v>-1.54E-2</v>
      </c>
      <c r="R171" s="24">
        <v>-0.87617188999999995</v>
      </c>
      <c r="S171" s="24">
        <v>0.95976561000000005</v>
      </c>
      <c r="U171" s="26">
        <v>-1.54E-2</v>
      </c>
      <c r="V171" s="26">
        <v>-0.37617189000000001</v>
      </c>
      <c r="W171" s="26">
        <v>0.84453124000000002</v>
      </c>
      <c r="Y171" s="71"/>
      <c r="Z171" s="71"/>
      <c r="AA171" s="71"/>
    </row>
    <row r="172" spans="1:27" x14ac:dyDescent="0.25">
      <c r="A172" s="16">
        <v>-3.1899999999999998E-2</v>
      </c>
      <c r="B172" s="16">
        <v>0.46953099999999998</v>
      </c>
      <c r="C172" s="16">
        <v>0.62773400000000001</v>
      </c>
      <c r="E172" s="18">
        <v>-1.5350000000000001E-2</v>
      </c>
      <c r="F172" s="18">
        <v>-1.08515626</v>
      </c>
      <c r="G172" s="18">
        <v>0.78593749000000002</v>
      </c>
      <c r="I172" s="20">
        <v>-1.5350000000000001E-2</v>
      </c>
      <c r="J172" s="20">
        <v>0.28007810999999999</v>
      </c>
      <c r="K172" s="20">
        <v>0.73320311000000005</v>
      </c>
      <c r="M172" s="22">
        <v>-1.5350000000000001E-2</v>
      </c>
      <c r="N172" s="22">
        <v>1.03398436</v>
      </c>
      <c r="O172" s="22">
        <v>0.88749999000000002</v>
      </c>
      <c r="Q172" s="24">
        <v>-1.5350000000000001E-2</v>
      </c>
      <c r="R172" s="24">
        <v>-0.84492188999999995</v>
      </c>
      <c r="S172" s="24">
        <v>0.96171874000000002</v>
      </c>
      <c r="U172" s="26">
        <v>-1.5350000000000001E-2</v>
      </c>
      <c r="V172" s="26">
        <v>-0.42109375999999998</v>
      </c>
      <c r="W172" s="26">
        <v>0.84257811000000005</v>
      </c>
      <c r="Y172" s="71"/>
      <c r="Z172" s="71"/>
      <c r="AA172" s="71"/>
    </row>
    <row r="173" spans="1:27" x14ac:dyDescent="0.25">
      <c r="A173" s="16">
        <v>-3.1800000000000002E-2</v>
      </c>
      <c r="B173" s="16">
        <v>0.45390599999999998</v>
      </c>
      <c r="C173" s="16">
        <v>0.62773400000000001</v>
      </c>
      <c r="E173" s="18">
        <v>-1.5299999999999999E-2</v>
      </c>
      <c r="F173" s="18">
        <v>-1.09687501</v>
      </c>
      <c r="G173" s="18">
        <v>0.78789061000000005</v>
      </c>
      <c r="I173" s="20">
        <v>-1.5299999999999999E-2</v>
      </c>
      <c r="J173" s="20">
        <v>0.26445310999999999</v>
      </c>
      <c r="K173" s="20">
        <v>0.73515624000000002</v>
      </c>
      <c r="M173" s="22">
        <v>-1.5299999999999999E-2</v>
      </c>
      <c r="N173" s="22">
        <v>1.03203124</v>
      </c>
      <c r="O173" s="22">
        <v>0.88554686000000005</v>
      </c>
      <c r="Q173" s="24">
        <v>-1.5299999999999999E-2</v>
      </c>
      <c r="R173" s="24">
        <v>-0.81367188999999995</v>
      </c>
      <c r="S173" s="24">
        <v>0.96171874000000002</v>
      </c>
      <c r="U173" s="26">
        <v>-1.5299999999999999E-2</v>
      </c>
      <c r="V173" s="26">
        <v>-0.46406250999999998</v>
      </c>
      <c r="W173" s="26">
        <v>0.84062499000000002</v>
      </c>
      <c r="Y173" s="71"/>
      <c r="Z173" s="71"/>
      <c r="AA173" s="71"/>
    </row>
    <row r="174" spans="1:27" x14ac:dyDescent="0.25">
      <c r="A174" s="16">
        <v>-3.1699999999999999E-2</v>
      </c>
      <c r="B174" s="16">
        <v>0.43828099999999998</v>
      </c>
      <c r="C174" s="16">
        <v>0.62773400000000001</v>
      </c>
      <c r="E174" s="18">
        <v>-1.525E-2</v>
      </c>
      <c r="F174" s="18">
        <v>-1.10859376</v>
      </c>
      <c r="G174" s="18">
        <v>0.79374999000000002</v>
      </c>
      <c r="I174" s="20">
        <v>-1.525E-2</v>
      </c>
      <c r="J174" s="20">
        <v>0.24687498999999999</v>
      </c>
      <c r="K174" s="20">
        <v>0.73515624000000002</v>
      </c>
      <c r="M174" s="22">
        <v>-1.525E-2</v>
      </c>
      <c r="N174" s="22">
        <v>1.03007811</v>
      </c>
      <c r="O174" s="22">
        <v>0.88359374000000002</v>
      </c>
      <c r="Q174" s="24">
        <v>-1.525E-2</v>
      </c>
      <c r="R174" s="24">
        <v>-0.78242188999999995</v>
      </c>
      <c r="S174" s="24">
        <v>0.96367186000000005</v>
      </c>
      <c r="U174" s="26">
        <v>-1.525E-2</v>
      </c>
      <c r="V174" s="26">
        <v>-0.50703125999999998</v>
      </c>
      <c r="W174" s="26">
        <v>0.84062499000000002</v>
      </c>
      <c r="Y174" s="71"/>
      <c r="Z174" s="71"/>
      <c r="AA174" s="71"/>
    </row>
    <row r="175" spans="1:27" x14ac:dyDescent="0.25">
      <c r="A175" s="16">
        <v>-3.1600000000000003E-2</v>
      </c>
      <c r="B175" s="16">
        <v>0.42070299999999999</v>
      </c>
      <c r="C175" s="16">
        <v>0.62773400000000001</v>
      </c>
      <c r="E175" s="18">
        <v>-1.52E-2</v>
      </c>
      <c r="F175" s="18">
        <v>-1.12226564</v>
      </c>
      <c r="G175" s="18">
        <v>0.80156249000000002</v>
      </c>
      <c r="I175" s="20">
        <v>-1.52E-2</v>
      </c>
      <c r="J175" s="20">
        <v>0.22929685999999999</v>
      </c>
      <c r="K175" s="20">
        <v>0.73515624000000002</v>
      </c>
      <c r="M175" s="22">
        <v>-1.52E-2</v>
      </c>
      <c r="N175" s="22">
        <v>1.02617186</v>
      </c>
      <c r="O175" s="22">
        <v>0.88164061000000005</v>
      </c>
      <c r="Q175" s="24">
        <v>-1.52E-2</v>
      </c>
      <c r="R175" s="24">
        <v>-0.75117188999999995</v>
      </c>
      <c r="S175" s="24">
        <v>0.96367186000000005</v>
      </c>
      <c r="U175" s="26">
        <v>-1.52E-2</v>
      </c>
      <c r="V175" s="26">
        <v>-0.55390625999999998</v>
      </c>
      <c r="W175" s="26">
        <v>0.83867186000000005</v>
      </c>
      <c r="Y175" s="71"/>
      <c r="Z175" s="71"/>
      <c r="AA175" s="71"/>
    </row>
    <row r="176" spans="1:27" x14ac:dyDescent="0.25">
      <c r="A176" s="16">
        <v>-3.15E-2</v>
      </c>
      <c r="B176" s="16">
        <v>0.40703099999999998</v>
      </c>
      <c r="C176" s="16">
        <v>0.62773400000000001</v>
      </c>
      <c r="E176" s="18">
        <v>-1.515E-2</v>
      </c>
      <c r="F176" s="18">
        <v>-1.13398439</v>
      </c>
      <c r="G176" s="18">
        <v>0.80937499000000002</v>
      </c>
      <c r="I176" s="20">
        <v>-1.515E-2</v>
      </c>
      <c r="J176" s="20">
        <v>0.21367185999999999</v>
      </c>
      <c r="K176" s="20">
        <v>0.73320311000000005</v>
      </c>
      <c r="M176" s="22">
        <v>-1.515E-2</v>
      </c>
      <c r="N176" s="22">
        <v>1.02226561</v>
      </c>
      <c r="O176" s="22">
        <v>0.87968749000000002</v>
      </c>
      <c r="Q176" s="24">
        <v>-1.515E-2</v>
      </c>
      <c r="R176" s="24">
        <v>-0.71992188999999995</v>
      </c>
      <c r="S176" s="24">
        <v>0.96562499000000002</v>
      </c>
      <c r="U176" s="26">
        <v>-1.515E-2</v>
      </c>
      <c r="V176" s="26">
        <v>-0.60078125999999998</v>
      </c>
      <c r="W176" s="26">
        <v>0.83671874000000002</v>
      </c>
      <c r="Y176" s="71"/>
      <c r="Z176" s="71"/>
      <c r="AA176" s="71"/>
    </row>
    <row r="177" spans="1:27" x14ac:dyDescent="0.25">
      <c r="A177" s="16">
        <v>-3.1399999999999997E-2</v>
      </c>
      <c r="B177" s="16">
        <v>0.39140599999999998</v>
      </c>
      <c r="C177" s="16">
        <v>0.629687</v>
      </c>
      <c r="E177" s="18">
        <v>-1.5100000000000001E-2</v>
      </c>
      <c r="F177" s="18">
        <v>-1.14765626</v>
      </c>
      <c r="G177" s="18">
        <v>0.81914061000000005</v>
      </c>
      <c r="I177" s="20">
        <v>-1.5100000000000001E-2</v>
      </c>
      <c r="J177" s="20">
        <v>0.19804685999999999</v>
      </c>
      <c r="K177" s="20">
        <v>0.73320311000000005</v>
      </c>
      <c r="M177" s="22">
        <v>-1.5100000000000001E-2</v>
      </c>
      <c r="N177" s="22">
        <v>1.02031249</v>
      </c>
      <c r="O177" s="22">
        <v>0.87968749000000002</v>
      </c>
      <c r="Q177" s="24">
        <v>-1.5100000000000001E-2</v>
      </c>
      <c r="R177" s="24">
        <v>-0.68476563999999995</v>
      </c>
      <c r="S177" s="24">
        <v>0.96562499000000002</v>
      </c>
      <c r="U177" s="26">
        <v>-1.5100000000000001E-2</v>
      </c>
      <c r="V177" s="26">
        <v>-0.64765625999999998</v>
      </c>
      <c r="W177" s="26">
        <v>0.83476561000000005</v>
      </c>
      <c r="Y177" s="71"/>
      <c r="Z177" s="71"/>
      <c r="AA177" s="71"/>
    </row>
    <row r="178" spans="1:27" x14ac:dyDescent="0.25">
      <c r="A178" s="16">
        <v>-3.1300000000000001E-2</v>
      </c>
      <c r="B178" s="16">
        <v>0.37773400000000001</v>
      </c>
      <c r="C178" s="16">
        <v>0.629687</v>
      </c>
      <c r="E178" s="18">
        <v>-1.5049999999999999E-2</v>
      </c>
      <c r="F178" s="18">
        <v>-1.15937501</v>
      </c>
      <c r="G178" s="18">
        <v>0.82695311000000005</v>
      </c>
      <c r="I178" s="20">
        <v>-1.5049999999999999E-2</v>
      </c>
      <c r="J178" s="20">
        <v>0.18046873999999999</v>
      </c>
      <c r="K178" s="20">
        <v>0.73320311000000005</v>
      </c>
      <c r="M178" s="22">
        <v>-1.5049999999999999E-2</v>
      </c>
      <c r="N178" s="22">
        <v>1.01640624</v>
      </c>
      <c r="O178" s="22">
        <v>0.87773436000000005</v>
      </c>
      <c r="Q178" s="24">
        <v>-1.5049999999999999E-2</v>
      </c>
      <c r="R178" s="24">
        <v>-0.64960938999999995</v>
      </c>
      <c r="S178" s="24">
        <v>0.96757811000000005</v>
      </c>
      <c r="U178" s="26">
        <v>-1.5049999999999999E-2</v>
      </c>
      <c r="V178" s="26">
        <v>-0.69843750999999998</v>
      </c>
      <c r="W178" s="26">
        <v>0.83281249000000002</v>
      </c>
      <c r="Y178" s="71"/>
      <c r="Z178" s="71"/>
      <c r="AA178" s="71"/>
    </row>
    <row r="179" spans="1:27" x14ac:dyDescent="0.25">
      <c r="A179" s="16">
        <v>-3.1199999999999999E-2</v>
      </c>
      <c r="B179" s="16">
        <v>0.36210900000000001</v>
      </c>
      <c r="C179" s="16">
        <v>0.62773400000000001</v>
      </c>
      <c r="E179" s="18">
        <v>-1.4999999999999999E-2</v>
      </c>
      <c r="F179" s="18">
        <v>-1.17304689</v>
      </c>
      <c r="G179" s="18">
        <v>0.83085936000000005</v>
      </c>
      <c r="I179" s="20">
        <v>-1.4999999999999999E-2</v>
      </c>
      <c r="J179" s="20">
        <v>0.16289060999999999</v>
      </c>
      <c r="K179" s="20">
        <v>0.73320311000000005</v>
      </c>
      <c r="M179" s="22">
        <v>-1.4999999999999999E-2</v>
      </c>
      <c r="N179" s="22">
        <v>1.01054686</v>
      </c>
      <c r="O179" s="22">
        <v>0.87382811000000005</v>
      </c>
      <c r="Q179" s="24">
        <v>-1.4999999999999999E-2</v>
      </c>
      <c r="R179" s="24">
        <v>-0.61640625999999998</v>
      </c>
      <c r="S179" s="24">
        <v>0.96757811000000005</v>
      </c>
      <c r="U179" s="26">
        <v>-1.4999999999999999E-2</v>
      </c>
      <c r="V179" s="26">
        <v>-0.74531250999999998</v>
      </c>
      <c r="W179" s="26">
        <v>0.83085936000000005</v>
      </c>
      <c r="Y179" s="71"/>
      <c r="Z179" s="71"/>
      <c r="AA179" s="71"/>
    </row>
    <row r="180" spans="1:27" x14ac:dyDescent="0.25">
      <c r="A180" s="16">
        <v>-3.1099999999999999E-2</v>
      </c>
      <c r="B180" s="16">
        <v>0.34648400000000001</v>
      </c>
      <c r="C180" s="16">
        <v>0.62773400000000001</v>
      </c>
      <c r="E180" s="18">
        <v>-1.495E-2</v>
      </c>
      <c r="F180" s="18">
        <v>-1.18671876</v>
      </c>
      <c r="G180" s="18">
        <v>0.83476561000000005</v>
      </c>
      <c r="I180" s="20">
        <v>-1.495E-2</v>
      </c>
      <c r="J180" s="20">
        <v>0.14726560999999999</v>
      </c>
      <c r="K180" s="20">
        <v>0.73320311000000005</v>
      </c>
      <c r="M180" s="22">
        <v>-1.495E-2</v>
      </c>
      <c r="N180" s="22">
        <v>1.00664061</v>
      </c>
      <c r="O180" s="22">
        <v>0.87187499000000002</v>
      </c>
      <c r="Q180" s="24">
        <v>-1.495E-2</v>
      </c>
      <c r="R180" s="24">
        <v>-0.58320313999999995</v>
      </c>
      <c r="S180" s="24">
        <v>0.96757811000000005</v>
      </c>
      <c r="U180" s="26">
        <v>-1.495E-2</v>
      </c>
      <c r="V180" s="26">
        <v>-0.79023438999999995</v>
      </c>
      <c r="W180" s="26">
        <v>0.82890624000000002</v>
      </c>
      <c r="Y180" s="71"/>
      <c r="Z180" s="71"/>
      <c r="AA180" s="71"/>
    </row>
    <row r="181" spans="1:27" x14ac:dyDescent="0.25">
      <c r="A181" s="16">
        <v>-3.1E-2</v>
      </c>
      <c r="B181" s="16">
        <v>0.33085900000000001</v>
      </c>
      <c r="C181" s="16">
        <v>0.62773400000000001</v>
      </c>
      <c r="E181" s="18">
        <v>-1.49E-2</v>
      </c>
      <c r="F181" s="18">
        <v>-1.19843751</v>
      </c>
      <c r="G181" s="18">
        <v>0.83671874000000002</v>
      </c>
      <c r="I181" s="20">
        <v>-1.49E-2</v>
      </c>
      <c r="J181" s="20">
        <v>0.13164060999999999</v>
      </c>
      <c r="K181" s="20">
        <v>0.73124999000000002</v>
      </c>
      <c r="M181" s="22">
        <v>-1.49E-2</v>
      </c>
      <c r="N181" s="22">
        <v>1.00078124</v>
      </c>
      <c r="O181" s="22">
        <v>0.86992186000000005</v>
      </c>
      <c r="Q181" s="24">
        <v>-1.49E-2</v>
      </c>
      <c r="R181" s="24">
        <v>-0.55000000999999998</v>
      </c>
      <c r="S181" s="24">
        <v>0.96953124000000002</v>
      </c>
      <c r="U181" s="26">
        <v>-1.49E-2</v>
      </c>
      <c r="V181" s="26">
        <v>-0.83515625999999998</v>
      </c>
      <c r="W181" s="26">
        <v>0.82695311000000005</v>
      </c>
      <c r="Y181" s="71"/>
      <c r="Z181" s="71"/>
      <c r="AA181" s="71"/>
    </row>
    <row r="182" spans="1:27" x14ac:dyDescent="0.25">
      <c r="A182" s="16">
        <v>-3.09E-2</v>
      </c>
      <c r="B182" s="16">
        <v>0.31328099999999998</v>
      </c>
      <c r="C182" s="16">
        <v>0.62773400000000001</v>
      </c>
      <c r="E182" s="18">
        <v>-1.485E-2</v>
      </c>
      <c r="F182" s="18">
        <v>-1.21015626</v>
      </c>
      <c r="G182" s="18">
        <v>0.83867186000000005</v>
      </c>
      <c r="I182" s="20">
        <v>-1.485E-2</v>
      </c>
      <c r="J182" s="20">
        <v>0.11406249</v>
      </c>
      <c r="K182" s="20">
        <v>0.72929686000000005</v>
      </c>
      <c r="M182" s="22">
        <v>-1.485E-2</v>
      </c>
      <c r="N182" s="22">
        <v>0.99492186000000005</v>
      </c>
      <c r="O182" s="22">
        <v>0.86796874000000002</v>
      </c>
      <c r="Q182" s="24">
        <v>-1.485E-2</v>
      </c>
      <c r="R182" s="24">
        <v>-0.51875000999999998</v>
      </c>
      <c r="S182" s="24">
        <v>0.96953124000000002</v>
      </c>
      <c r="U182" s="26">
        <v>-1.485E-2</v>
      </c>
      <c r="V182" s="26">
        <v>-0.88007813999999995</v>
      </c>
      <c r="W182" s="26">
        <v>0.82499999000000002</v>
      </c>
      <c r="Y182" s="71"/>
      <c r="Z182" s="71"/>
      <c r="AA182" s="71"/>
    </row>
    <row r="183" spans="1:27" x14ac:dyDescent="0.25">
      <c r="A183" s="16">
        <v>-3.0800000000000001E-2</v>
      </c>
      <c r="B183" s="16">
        <v>0.29765599999999998</v>
      </c>
      <c r="C183" s="16">
        <v>0.629687</v>
      </c>
      <c r="E183" s="18">
        <v>-1.4800000000000001E-2</v>
      </c>
      <c r="F183" s="18">
        <v>-1.22187501</v>
      </c>
      <c r="G183" s="18">
        <v>0.84062499000000002</v>
      </c>
      <c r="I183" s="20">
        <v>-1.4800000000000001E-2</v>
      </c>
      <c r="J183" s="20">
        <v>9.8437490000000002E-2</v>
      </c>
      <c r="K183" s="20">
        <v>0.72734374000000002</v>
      </c>
      <c r="M183" s="22">
        <v>-1.4800000000000001E-2</v>
      </c>
      <c r="N183" s="22">
        <v>0.98906249000000002</v>
      </c>
      <c r="O183" s="22">
        <v>0.86406249000000002</v>
      </c>
      <c r="Q183" s="24">
        <v>-1.4800000000000001E-2</v>
      </c>
      <c r="R183" s="24">
        <v>-0.48750000999999998</v>
      </c>
      <c r="S183" s="24">
        <v>0.96953124000000002</v>
      </c>
      <c r="U183" s="26">
        <v>-1.4800000000000001E-2</v>
      </c>
      <c r="V183" s="26">
        <v>-0.92500000999999998</v>
      </c>
      <c r="W183" s="26">
        <v>0.82304686000000005</v>
      </c>
      <c r="Y183" s="71"/>
      <c r="Z183" s="71"/>
      <c r="AA183" s="71"/>
    </row>
    <row r="184" spans="1:27" x14ac:dyDescent="0.25">
      <c r="A184" s="16">
        <v>-3.0700000000000002E-2</v>
      </c>
      <c r="B184" s="16">
        <v>0.28203099999999998</v>
      </c>
      <c r="C184" s="16">
        <v>0.629687</v>
      </c>
      <c r="E184" s="18">
        <v>-1.4749999999999999E-2</v>
      </c>
      <c r="F184" s="18">
        <v>-1.23359376</v>
      </c>
      <c r="G184" s="18">
        <v>0.84257811000000005</v>
      </c>
      <c r="I184" s="20">
        <v>-1.4749999999999999E-2</v>
      </c>
      <c r="J184" s="20">
        <v>8.0859360000000005E-2</v>
      </c>
      <c r="K184" s="20">
        <v>0.72539061000000005</v>
      </c>
      <c r="M184" s="22">
        <v>-1.4749999999999999E-2</v>
      </c>
      <c r="N184" s="22">
        <v>0.97929686000000005</v>
      </c>
      <c r="O184" s="22">
        <v>0.86210936000000005</v>
      </c>
      <c r="Q184" s="24">
        <v>-1.4749999999999999E-2</v>
      </c>
      <c r="R184" s="24">
        <v>-0.45625000999999998</v>
      </c>
      <c r="S184" s="24">
        <v>0.97148436000000005</v>
      </c>
      <c r="U184" s="26">
        <v>-1.4749999999999999E-2</v>
      </c>
      <c r="V184" s="26">
        <v>-0.96992188999999995</v>
      </c>
      <c r="W184" s="26">
        <v>0.82304686000000005</v>
      </c>
      <c r="Y184" s="71"/>
      <c r="Z184" s="71"/>
      <c r="AA184" s="71"/>
    </row>
    <row r="185" spans="1:27" x14ac:dyDescent="0.25">
      <c r="A185" s="16">
        <v>-3.0599999999999999E-2</v>
      </c>
      <c r="B185" s="16">
        <v>0.26445299999999999</v>
      </c>
      <c r="C185" s="16">
        <v>0.63164100000000001</v>
      </c>
      <c r="E185" s="18">
        <v>-1.47E-2</v>
      </c>
      <c r="F185" s="18">
        <v>-1.24531251</v>
      </c>
      <c r="G185" s="18">
        <v>0.84453124000000002</v>
      </c>
      <c r="I185" s="20">
        <v>-1.47E-2</v>
      </c>
      <c r="J185" s="20">
        <v>6.1328109999999998E-2</v>
      </c>
      <c r="K185" s="20">
        <v>0.72148436000000005</v>
      </c>
      <c r="M185" s="22">
        <v>-1.47E-2</v>
      </c>
      <c r="N185" s="22">
        <v>0.97343749000000002</v>
      </c>
      <c r="O185" s="22">
        <v>0.86015624000000002</v>
      </c>
      <c r="Q185" s="24">
        <v>-1.47E-2</v>
      </c>
      <c r="R185" s="24">
        <v>-0.42500000999999998</v>
      </c>
      <c r="S185" s="24">
        <v>0.97148436000000005</v>
      </c>
      <c r="U185" s="26">
        <v>-1.47E-2</v>
      </c>
      <c r="V185" s="26">
        <v>-1.01289064</v>
      </c>
      <c r="W185" s="26">
        <v>0.82109374000000002</v>
      </c>
      <c r="Y185" s="71"/>
      <c r="Z185" s="71"/>
      <c r="AA185" s="71"/>
    </row>
    <row r="186" spans="1:27" x14ac:dyDescent="0.25">
      <c r="A186" s="16">
        <v>-3.0499999999999999E-2</v>
      </c>
      <c r="B186" s="16">
        <v>0.24687500000000001</v>
      </c>
      <c r="C186" s="16">
        <v>0.63164100000000001</v>
      </c>
      <c r="E186" s="18">
        <v>-1.465E-2</v>
      </c>
      <c r="F186" s="18">
        <v>-1.25703126</v>
      </c>
      <c r="G186" s="18">
        <v>0.84453124000000002</v>
      </c>
      <c r="I186" s="20">
        <v>-1.465E-2</v>
      </c>
      <c r="J186" s="20">
        <v>4.3749990000000002E-2</v>
      </c>
      <c r="K186" s="20">
        <v>0.71953124000000002</v>
      </c>
      <c r="M186" s="22">
        <v>-1.465E-2</v>
      </c>
      <c r="N186" s="22">
        <v>0.96757811000000005</v>
      </c>
      <c r="O186" s="22">
        <v>0.85820311000000005</v>
      </c>
      <c r="Q186" s="24">
        <v>-1.465E-2</v>
      </c>
      <c r="R186" s="24">
        <v>-0.39765625999999998</v>
      </c>
      <c r="S186" s="24">
        <v>0.97343749000000002</v>
      </c>
      <c r="U186" s="26">
        <v>-1.465E-2</v>
      </c>
      <c r="V186" s="26">
        <v>-1.05585939</v>
      </c>
      <c r="W186" s="26">
        <v>0.82109374000000002</v>
      </c>
      <c r="Y186" s="71"/>
      <c r="Z186" s="71"/>
      <c r="AA186" s="71"/>
    </row>
    <row r="187" spans="1:27" x14ac:dyDescent="0.25">
      <c r="A187" s="16">
        <v>-3.04E-2</v>
      </c>
      <c r="B187" s="16">
        <v>0.23125000000000001</v>
      </c>
      <c r="C187" s="16">
        <v>0.63359399999999999</v>
      </c>
      <c r="E187" s="18">
        <v>-1.46E-2</v>
      </c>
      <c r="F187" s="18">
        <v>-1.26875001</v>
      </c>
      <c r="G187" s="18">
        <v>0.84257811000000005</v>
      </c>
      <c r="I187" s="20">
        <v>-1.46E-2</v>
      </c>
      <c r="J187" s="20">
        <v>2.4218739999999999E-2</v>
      </c>
      <c r="K187" s="20">
        <v>0.71757811000000005</v>
      </c>
      <c r="M187" s="22">
        <v>-1.46E-2</v>
      </c>
      <c r="N187" s="22">
        <v>0.96367186000000005</v>
      </c>
      <c r="O187" s="22">
        <v>0.85429686000000005</v>
      </c>
      <c r="Q187" s="24">
        <v>-1.46E-2</v>
      </c>
      <c r="R187" s="24">
        <v>-0.36445314000000001</v>
      </c>
      <c r="S187" s="24">
        <v>0.97343749000000002</v>
      </c>
      <c r="U187" s="26">
        <v>-1.46E-2</v>
      </c>
      <c r="V187" s="26">
        <v>-1.09687501</v>
      </c>
      <c r="W187" s="26">
        <v>0.81914061000000005</v>
      </c>
      <c r="Y187" s="71"/>
      <c r="Z187" s="71"/>
      <c r="AA187" s="71"/>
    </row>
    <row r="188" spans="1:27" x14ac:dyDescent="0.25">
      <c r="A188" s="16">
        <v>-3.0300000000000001E-2</v>
      </c>
      <c r="B188" s="16">
        <v>0.213672</v>
      </c>
      <c r="C188" s="16">
        <v>0.63359399999999999</v>
      </c>
      <c r="E188" s="18">
        <v>-1.455E-2</v>
      </c>
      <c r="F188" s="18">
        <v>-1.28046876</v>
      </c>
      <c r="G188" s="18">
        <v>0.83867186000000005</v>
      </c>
      <c r="I188" s="20">
        <v>-1.455E-2</v>
      </c>
      <c r="J188" s="20">
        <v>6.6406099999999999E-3</v>
      </c>
      <c r="K188" s="20">
        <v>0.71757811000000005</v>
      </c>
      <c r="M188" s="22">
        <v>-1.455E-2</v>
      </c>
      <c r="N188" s="22">
        <v>0.95585936000000005</v>
      </c>
      <c r="O188" s="22">
        <v>0.85234374000000002</v>
      </c>
      <c r="Q188" s="24">
        <v>-1.455E-2</v>
      </c>
      <c r="R188" s="24">
        <v>-0.33320314000000001</v>
      </c>
      <c r="S188" s="24">
        <v>0.97539061000000005</v>
      </c>
      <c r="U188" s="26">
        <v>-1.455E-2</v>
      </c>
      <c r="V188" s="26">
        <v>-1.13984376</v>
      </c>
      <c r="W188" s="26">
        <v>0.81914061000000005</v>
      </c>
      <c r="Y188" s="71"/>
      <c r="Z188" s="71"/>
      <c r="AA188" s="71"/>
    </row>
    <row r="189" spans="1:27" x14ac:dyDescent="0.25">
      <c r="A189" s="16">
        <v>-3.0200000000000001E-2</v>
      </c>
      <c r="B189" s="16">
        <v>0.198047</v>
      </c>
      <c r="C189" s="16">
        <v>0.63359399999999999</v>
      </c>
      <c r="E189" s="18">
        <v>-1.4500000000000001E-2</v>
      </c>
      <c r="F189" s="18">
        <v>-1.29218751</v>
      </c>
      <c r="G189" s="18">
        <v>0.83476561000000005</v>
      </c>
      <c r="I189" s="20">
        <v>-1.4500000000000001E-2</v>
      </c>
      <c r="J189" s="20">
        <v>-1.289064E-2</v>
      </c>
      <c r="K189" s="20">
        <v>0.71757811000000005</v>
      </c>
      <c r="M189" s="22">
        <v>-1.4500000000000001E-2</v>
      </c>
      <c r="N189" s="22">
        <v>0.94804686000000005</v>
      </c>
      <c r="O189" s="22">
        <v>0.85039061000000005</v>
      </c>
      <c r="Q189" s="24">
        <v>-1.4500000000000001E-2</v>
      </c>
      <c r="R189" s="24">
        <v>-0.30195314000000001</v>
      </c>
      <c r="S189" s="24">
        <v>0.97539061000000005</v>
      </c>
      <c r="U189" s="26">
        <v>-1.4500000000000001E-2</v>
      </c>
      <c r="V189" s="26">
        <v>-1.18281251</v>
      </c>
      <c r="W189" s="26">
        <v>0.81914061000000005</v>
      </c>
      <c r="Y189" s="71"/>
      <c r="Z189" s="71"/>
      <c r="AA189" s="71"/>
    </row>
    <row r="190" spans="1:27" x14ac:dyDescent="0.25">
      <c r="A190" s="16">
        <v>-3.0099999999999998E-2</v>
      </c>
      <c r="B190" s="16">
        <v>0.182422</v>
      </c>
      <c r="C190" s="16">
        <v>0.63359399999999999</v>
      </c>
      <c r="E190" s="18">
        <v>-1.4449999999999999E-2</v>
      </c>
      <c r="F190" s="18">
        <v>-1.30390626</v>
      </c>
      <c r="G190" s="18">
        <v>0.83281249000000002</v>
      </c>
      <c r="I190" s="20">
        <v>-1.4449999999999999E-2</v>
      </c>
      <c r="J190" s="20">
        <v>-3.0468760000000001E-2</v>
      </c>
      <c r="K190" s="20">
        <v>0.71757811000000005</v>
      </c>
      <c r="M190" s="22">
        <v>-1.4449999999999999E-2</v>
      </c>
      <c r="N190" s="22">
        <v>0.94023436000000005</v>
      </c>
      <c r="O190" s="22">
        <v>0.85039061000000005</v>
      </c>
      <c r="Q190" s="24">
        <v>-1.4449999999999999E-2</v>
      </c>
      <c r="R190" s="24">
        <v>-0.26875000999999998</v>
      </c>
      <c r="S190" s="24">
        <v>0.97539061000000005</v>
      </c>
      <c r="U190" s="26">
        <v>-1.4449999999999999E-2</v>
      </c>
      <c r="V190" s="26">
        <v>-1.22187501</v>
      </c>
      <c r="W190" s="26">
        <v>0.81914061000000005</v>
      </c>
      <c r="Y190" s="71"/>
      <c r="Z190" s="71"/>
      <c r="AA190" s="71"/>
    </row>
    <row r="191" spans="1:27" x14ac:dyDescent="0.25">
      <c r="A191" s="16">
        <v>-0.03</v>
      </c>
      <c r="B191" s="16">
        <v>0.16484399999999999</v>
      </c>
      <c r="C191" s="16">
        <v>0.63554699999999997</v>
      </c>
      <c r="E191" s="18">
        <v>-1.44E-2</v>
      </c>
      <c r="F191" s="18">
        <v>-1.31562501</v>
      </c>
      <c r="G191" s="18">
        <v>0.83085936000000005</v>
      </c>
      <c r="I191" s="20">
        <v>-1.44E-2</v>
      </c>
      <c r="J191" s="20">
        <v>-4.8046890000000002E-2</v>
      </c>
      <c r="K191" s="20">
        <v>0.71757811000000005</v>
      </c>
      <c r="M191" s="22">
        <v>-1.44E-2</v>
      </c>
      <c r="N191" s="22">
        <v>0.93046874000000002</v>
      </c>
      <c r="O191" s="22">
        <v>0.84843749000000002</v>
      </c>
      <c r="Q191" s="24">
        <v>-1.44E-2</v>
      </c>
      <c r="R191" s="24">
        <v>-0.23554689000000001</v>
      </c>
      <c r="S191" s="24">
        <v>0.97539061000000005</v>
      </c>
      <c r="U191" s="26">
        <v>-1.44E-2</v>
      </c>
      <c r="V191" s="26">
        <v>-1.26093751</v>
      </c>
      <c r="W191" s="26">
        <v>0.81914061000000005</v>
      </c>
      <c r="Y191" s="71"/>
      <c r="Z191" s="71"/>
      <c r="AA191" s="71"/>
    </row>
    <row r="192" spans="1:27" x14ac:dyDescent="0.25">
      <c r="A192" s="16">
        <v>-2.9899999999999999E-2</v>
      </c>
      <c r="B192" s="16">
        <v>0.14726600000000001</v>
      </c>
      <c r="C192" s="16">
        <v>0.63554699999999997</v>
      </c>
      <c r="E192" s="18">
        <v>-1.435E-2</v>
      </c>
      <c r="F192" s="18">
        <v>-1.32539064</v>
      </c>
      <c r="G192" s="18">
        <v>0.82890624000000002</v>
      </c>
      <c r="I192" s="20">
        <v>-1.435E-2</v>
      </c>
      <c r="J192" s="20">
        <v>-6.5625009999999998E-2</v>
      </c>
      <c r="K192" s="20">
        <v>0.71757811000000005</v>
      </c>
      <c r="M192" s="22">
        <v>-1.435E-2</v>
      </c>
      <c r="N192" s="22">
        <v>0.91874999000000002</v>
      </c>
      <c r="O192" s="22">
        <v>0.84843749000000002</v>
      </c>
      <c r="Q192" s="24">
        <v>-1.435E-2</v>
      </c>
      <c r="R192" s="24">
        <v>-0.20234376000000001</v>
      </c>
      <c r="S192" s="24">
        <v>0.97734374000000002</v>
      </c>
      <c r="U192" s="26">
        <v>-1.435E-2</v>
      </c>
      <c r="V192" s="26">
        <v>-1.30000001</v>
      </c>
      <c r="W192" s="26">
        <v>0.81914061000000005</v>
      </c>
      <c r="Y192" s="71"/>
      <c r="Z192" s="71"/>
      <c r="AA192" s="71"/>
    </row>
    <row r="193" spans="1:27" x14ac:dyDescent="0.25">
      <c r="A193" s="16">
        <v>-2.98E-2</v>
      </c>
      <c r="B193" s="16">
        <v>0.13164100000000001</v>
      </c>
      <c r="C193" s="16">
        <v>0.63749999999999996</v>
      </c>
      <c r="E193" s="18">
        <v>-1.43E-2</v>
      </c>
      <c r="F193" s="18">
        <v>-1.33906251</v>
      </c>
      <c r="G193" s="18">
        <v>0.82890624000000002</v>
      </c>
      <c r="I193" s="20">
        <v>-1.43E-2</v>
      </c>
      <c r="J193" s="20">
        <v>-8.3203139999999995E-2</v>
      </c>
      <c r="K193" s="20">
        <v>0.71757811000000005</v>
      </c>
      <c r="M193" s="22">
        <v>-1.43E-2</v>
      </c>
      <c r="N193" s="22">
        <v>0.91093749000000002</v>
      </c>
      <c r="O193" s="22">
        <v>0.84648436000000005</v>
      </c>
      <c r="Q193" s="24">
        <v>-1.43E-2</v>
      </c>
      <c r="R193" s="24">
        <v>-0.16914064000000001</v>
      </c>
      <c r="S193" s="24">
        <v>0.97734374000000002</v>
      </c>
      <c r="U193" s="26">
        <v>-1.43E-2</v>
      </c>
      <c r="V193" s="26">
        <v>-1.33906251</v>
      </c>
      <c r="W193" s="26">
        <v>0.81718749000000002</v>
      </c>
      <c r="Y193" s="71"/>
      <c r="Z193" s="71"/>
      <c r="AA193" s="71"/>
    </row>
    <row r="194" spans="1:27" x14ac:dyDescent="0.25">
      <c r="A194" s="16">
        <v>-2.9700000000000001E-2</v>
      </c>
      <c r="B194" s="16">
        <v>0.11601599999999999</v>
      </c>
      <c r="C194" s="16">
        <v>0.63749999999999996</v>
      </c>
      <c r="E194" s="18">
        <v>-1.4250000000000001E-2</v>
      </c>
      <c r="F194" s="18">
        <v>-1.35273439</v>
      </c>
      <c r="G194" s="18">
        <v>0.82890624000000002</v>
      </c>
      <c r="I194" s="20">
        <v>-1.4250000000000001E-2</v>
      </c>
      <c r="J194" s="20">
        <v>-0.10078126</v>
      </c>
      <c r="K194" s="20">
        <v>0.71757811000000005</v>
      </c>
      <c r="M194" s="22">
        <v>-1.4250000000000001E-2</v>
      </c>
      <c r="N194" s="22">
        <v>0.90117186000000005</v>
      </c>
      <c r="O194" s="22">
        <v>0.84648436000000005</v>
      </c>
      <c r="Q194" s="24">
        <v>-1.4250000000000001E-2</v>
      </c>
      <c r="R194" s="24">
        <v>-0.13593751000000001</v>
      </c>
      <c r="S194" s="24">
        <v>0.97734374000000002</v>
      </c>
      <c r="U194" s="26">
        <v>-1.4250000000000001E-2</v>
      </c>
      <c r="V194" s="26">
        <v>-1.38007814</v>
      </c>
      <c r="W194" s="26">
        <v>0.81718749000000002</v>
      </c>
      <c r="Y194" s="71"/>
      <c r="Z194" s="71"/>
      <c r="AA194" s="71"/>
    </row>
    <row r="195" spans="1:27" x14ac:dyDescent="0.25">
      <c r="A195" s="16">
        <v>-2.9600000000000001E-2</v>
      </c>
      <c r="B195" s="16">
        <v>9.8436999999999997E-2</v>
      </c>
      <c r="C195" s="16">
        <v>0.63749999999999996</v>
      </c>
      <c r="E195" s="18">
        <v>-1.4200000000000001E-2</v>
      </c>
      <c r="F195" s="18">
        <v>-1.36445314</v>
      </c>
      <c r="G195" s="18">
        <v>0.82890624000000002</v>
      </c>
      <c r="I195" s="20">
        <v>-1.4200000000000001E-2</v>
      </c>
      <c r="J195" s="20">
        <v>-0.12031251</v>
      </c>
      <c r="K195" s="20">
        <v>0.71757811000000005</v>
      </c>
      <c r="M195" s="22">
        <v>-1.4200000000000001E-2</v>
      </c>
      <c r="N195" s="22">
        <v>0.88945311000000005</v>
      </c>
      <c r="O195" s="22">
        <v>0.84648436000000005</v>
      </c>
      <c r="Q195" s="24">
        <v>-1.4200000000000001E-2</v>
      </c>
      <c r="R195" s="24">
        <v>-0.10468751</v>
      </c>
      <c r="S195" s="24">
        <v>0.97734374000000002</v>
      </c>
      <c r="U195" s="26">
        <v>-1.4200000000000001E-2</v>
      </c>
      <c r="V195" s="26">
        <v>-1.41718751</v>
      </c>
      <c r="W195" s="26">
        <v>0.81914061000000005</v>
      </c>
      <c r="Y195" s="71"/>
      <c r="Z195" s="71"/>
      <c r="AA195" s="71"/>
    </row>
    <row r="196" spans="1:27" x14ac:dyDescent="0.25">
      <c r="A196" s="16">
        <v>-2.9499999999999998E-2</v>
      </c>
      <c r="B196" s="16">
        <v>8.0859E-2</v>
      </c>
      <c r="C196" s="16">
        <v>0.63749999999999996</v>
      </c>
      <c r="E196" s="18">
        <v>-1.4149999999999999E-2</v>
      </c>
      <c r="F196" s="18">
        <v>-1.37617189</v>
      </c>
      <c r="G196" s="18">
        <v>0.82890624000000002</v>
      </c>
      <c r="I196" s="20">
        <v>-1.4149999999999999E-2</v>
      </c>
      <c r="J196" s="20">
        <v>-0.13789064000000001</v>
      </c>
      <c r="K196" s="20">
        <v>0.71757811000000005</v>
      </c>
      <c r="M196" s="22">
        <v>-1.4149999999999999E-2</v>
      </c>
      <c r="N196" s="22">
        <v>0.87968749000000002</v>
      </c>
      <c r="O196" s="22">
        <v>0.84453124000000002</v>
      </c>
      <c r="Q196" s="24">
        <v>-1.4149999999999999E-2</v>
      </c>
      <c r="R196" s="24">
        <v>-7.3437509999999998E-2</v>
      </c>
      <c r="S196" s="24">
        <v>0.97734374000000002</v>
      </c>
      <c r="U196" s="26">
        <v>-1.4149999999999999E-2</v>
      </c>
      <c r="V196" s="26">
        <v>-1.45234376</v>
      </c>
      <c r="W196" s="26">
        <v>0.81914061000000005</v>
      </c>
      <c r="Y196" s="71"/>
      <c r="Z196" s="71"/>
      <c r="AA196" s="71"/>
    </row>
    <row r="197" spans="1:27" x14ac:dyDescent="0.25">
      <c r="A197" s="16">
        <v>-2.9399999999999999E-2</v>
      </c>
      <c r="B197" s="16">
        <v>6.3281000000000004E-2</v>
      </c>
      <c r="C197" s="16">
        <v>0.63749999999999996</v>
      </c>
      <c r="E197" s="18">
        <v>-1.41E-2</v>
      </c>
      <c r="F197" s="18">
        <v>-1.38593751</v>
      </c>
      <c r="G197" s="18">
        <v>0.82890624000000002</v>
      </c>
      <c r="I197" s="20">
        <v>-1.41E-2</v>
      </c>
      <c r="J197" s="20">
        <v>-0.15546876000000001</v>
      </c>
      <c r="K197" s="20">
        <v>0.71757811000000005</v>
      </c>
      <c r="M197" s="22">
        <v>-1.41E-2</v>
      </c>
      <c r="N197" s="22">
        <v>0.86601561000000005</v>
      </c>
      <c r="O197" s="22">
        <v>0.84453124000000002</v>
      </c>
      <c r="Q197" s="24">
        <v>-1.41E-2</v>
      </c>
      <c r="R197" s="24">
        <v>-4.2187509999999998E-2</v>
      </c>
      <c r="S197" s="24">
        <v>0.97734374000000002</v>
      </c>
      <c r="U197" s="26">
        <v>-1.41E-2</v>
      </c>
      <c r="V197" s="26">
        <v>-1.48945314</v>
      </c>
      <c r="W197" s="26">
        <v>0.81914061000000005</v>
      </c>
      <c r="Y197" s="71"/>
      <c r="Z197" s="71"/>
      <c r="AA197" s="71"/>
    </row>
    <row r="198" spans="1:27" x14ac:dyDescent="0.25">
      <c r="A198" s="16">
        <v>-2.93E-2</v>
      </c>
      <c r="B198" s="16">
        <v>4.3749999999999997E-2</v>
      </c>
      <c r="C198" s="16">
        <v>0.63749999999999996</v>
      </c>
      <c r="E198" s="18">
        <v>-1.405E-2</v>
      </c>
      <c r="F198" s="18">
        <v>-1.39960939</v>
      </c>
      <c r="G198" s="18">
        <v>0.82890624000000002</v>
      </c>
      <c r="I198" s="20">
        <v>-1.405E-2</v>
      </c>
      <c r="J198" s="20">
        <v>-0.17500001000000001</v>
      </c>
      <c r="K198" s="20">
        <v>0.71953124000000002</v>
      </c>
      <c r="M198" s="22">
        <v>-1.405E-2</v>
      </c>
      <c r="N198" s="22">
        <v>0.85624999000000002</v>
      </c>
      <c r="O198" s="22">
        <v>0.84257811000000005</v>
      </c>
      <c r="Q198" s="24">
        <v>-1.405E-2</v>
      </c>
      <c r="R198" s="24">
        <v>-1.0937509999999999E-2</v>
      </c>
      <c r="S198" s="24">
        <v>0.97734374000000002</v>
      </c>
      <c r="U198" s="26">
        <v>-1.405E-2</v>
      </c>
      <c r="V198" s="26">
        <v>-1.52265626</v>
      </c>
      <c r="W198" s="26">
        <v>0.81914061000000005</v>
      </c>
      <c r="Y198" s="71"/>
      <c r="Z198" s="71"/>
      <c r="AA198" s="71"/>
    </row>
    <row r="199" spans="1:27" x14ac:dyDescent="0.25">
      <c r="A199" s="16">
        <v>-2.92E-2</v>
      </c>
      <c r="B199" s="16">
        <v>2.6172000000000001E-2</v>
      </c>
      <c r="C199" s="16">
        <v>0.63945300000000005</v>
      </c>
      <c r="E199" s="18">
        <v>-1.4E-2</v>
      </c>
      <c r="F199" s="18">
        <v>-1.40937501</v>
      </c>
      <c r="G199" s="18">
        <v>0.83085936000000005</v>
      </c>
      <c r="I199" s="20">
        <v>-1.4E-2</v>
      </c>
      <c r="J199" s="20">
        <v>-0.19453126000000001</v>
      </c>
      <c r="K199" s="20">
        <v>0.72148436000000005</v>
      </c>
      <c r="M199" s="22">
        <v>-1.4E-2</v>
      </c>
      <c r="N199" s="22">
        <v>0.84648436000000005</v>
      </c>
      <c r="O199" s="22">
        <v>0.84062499000000002</v>
      </c>
      <c r="Q199" s="24">
        <v>-1.4E-2</v>
      </c>
      <c r="R199" s="24">
        <v>2.2265610000000002E-2</v>
      </c>
      <c r="S199" s="24">
        <v>0.97734374000000002</v>
      </c>
      <c r="U199" s="26">
        <v>-1.4E-2</v>
      </c>
      <c r="V199" s="26">
        <v>-1.55390626</v>
      </c>
      <c r="W199" s="26">
        <v>0.81914061000000005</v>
      </c>
      <c r="Y199" s="71"/>
      <c r="Z199" s="71"/>
      <c r="AA199" s="71"/>
    </row>
    <row r="200" spans="1:27" x14ac:dyDescent="0.25">
      <c r="A200" s="16">
        <v>-2.9100000000000001E-2</v>
      </c>
      <c r="B200" s="16">
        <v>6.6410000000000002E-3</v>
      </c>
      <c r="C200" s="16">
        <v>0.63945300000000005</v>
      </c>
      <c r="E200" s="18">
        <v>-1.3950000000000001E-2</v>
      </c>
      <c r="F200" s="18">
        <v>-1.42109376</v>
      </c>
      <c r="G200" s="18">
        <v>0.83085936000000005</v>
      </c>
      <c r="I200" s="20">
        <v>-1.3950000000000001E-2</v>
      </c>
      <c r="J200" s="20">
        <v>-0.21406251000000001</v>
      </c>
      <c r="K200" s="20">
        <v>0.72343749000000002</v>
      </c>
      <c r="M200" s="22">
        <v>-1.3950000000000001E-2</v>
      </c>
      <c r="N200" s="22">
        <v>0.83476561000000005</v>
      </c>
      <c r="O200" s="22">
        <v>0.83867186000000005</v>
      </c>
      <c r="Q200" s="24">
        <v>-1.3950000000000001E-2</v>
      </c>
      <c r="R200" s="24">
        <v>5.5468740000000002E-2</v>
      </c>
      <c r="S200" s="24">
        <v>0.97734374000000002</v>
      </c>
      <c r="U200" s="26">
        <v>-1.3950000000000001E-2</v>
      </c>
      <c r="V200" s="26">
        <v>-1.58710939</v>
      </c>
      <c r="W200" s="26">
        <v>0.81914061000000005</v>
      </c>
      <c r="Y200" s="71"/>
      <c r="Z200" s="71"/>
      <c r="AA200" s="71"/>
    </row>
    <row r="201" spans="1:27" x14ac:dyDescent="0.25">
      <c r="A201" s="16">
        <v>-2.9000000000000001E-2</v>
      </c>
      <c r="B201" s="16">
        <v>-1.2891E-2</v>
      </c>
      <c r="C201" s="16">
        <v>0.64140600000000003</v>
      </c>
      <c r="E201" s="18">
        <v>-1.3899999999999999E-2</v>
      </c>
      <c r="F201" s="18">
        <v>-1.43281251</v>
      </c>
      <c r="G201" s="18">
        <v>0.83085936000000005</v>
      </c>
      <c r="I201" s="20">
        <v>-1.3899999999999999E-2</v>
      </c>
      <c r="J201" s="20">
        <v>-0.23359376000000001</v>
      </c>
      <c r="K201" s="20">
        <v>0.72539061000000005</v>
      </c>
      <c r="M201" s="22">
        <v>-1.3899999999999999E-2</v>
      </c>
      <c r="N201" s="22">
        <v>0.82304686000000005</v>
      </c>
      <c r="O201" s="22">
        <v>0.83671874000000002</v>
      </c>
      <c r="Q201" s="24">
        <v>-1.3899999999999999E-2</v>
      </c>
      <c r="R201" s="24">
        <v>8.6718740000000002E-2</v>
      </c>
      <c r="S201" s="24">
        <v>0.97734374000000002</v>
      </c>
      <c r="U201" s="26">
        <v>-1.3899999999999999E-2</v>
      </c>
      <c r="V201" s="26">
        <v>-1.61640626</v>
      </c>
      <c r="W201" s="26">
        <v>0.81914061000000005</v>
      </c>
      <c r="Y201" s="71"/>
      <c r="Z201" s="71"/>
      <c r="AA201" s="71"/>
    </row>
    <row r="202" spans="1:27" x14ac:dyDescent="0.25">
      <c r="A202" s="16">
        <v>-2.8899999999999999E-2</v>
      </c>
      <c r="B202" s="16">
        <v>-3.0469E-2</v>
      </c>
      <c r="C202" s="16">
        <v>0.64335900000000001</v>
      </c>
      <c r="E202" s="18">
        <v>-1.3849999999999999E-2</v>
      </c>
      <c r="F202" s="18">
        <v>-1.44062501</v>
      </c>
      <c r="G202" s="18">
        <v>0.83085936000000005</v>
      </c>
      <c r="I202" s="20">
        <v>-1.3849999999999999E-2</v>
      </c>
      <c r="J202" s="20">
        <v>-0.25117189000000001</v>
      </c>
      <c r="K202" s="20">
        <v>0.72734374000000002</v>
      </c>
      <c r="M202" s="22">
        <v>-1.3849999999999999E-2</v>
      </c>
      <c r="N202" s="22">
        <v>0.81132811000000005</v>
      </c>
      <c r="O202" s="22">
        <v>0.83281249000000002</v>
      </c>
      <c r="Q202" s="24">
        <v>-1.3849999999999999E-2</v>
      </c>
      <c r="R202" s="24">
        <v>0.11601561000000001</v>
      </c>
      <c r="S202" s="24">
        <v>0.97734374000000002</v>
      </c>
      <c r="U202" s="26">
        <v>-1.3849999999999999E-2</v>
      </c>
      <c r="V202" s="26">
        <v>-1.64570314</v>
      </c>
      <c r="W202" s="26">
        <v>0.82109374000000002</v>
      </c>
      <c r="Y202" s="71"/>
      <c r="Z202" s="71"/>
      <c r="AA202" s="71"/>
    </row>
    <row r="203" spans="1:27" x14ac:dyDescent="0.25">
      <c r="A203" s="16">
        <v>-2.8799999999999999E-2</v>
      </c>
      <c r="B203" s="16">
        <v>-4.8046999999999999E-2</v>
      </c>
      <c r="C203" s="16">
        <v>0.645312</v>
      </c>
      <c r="E203" s="18">
        <v>-1.38E-2</v>
      </c>
      <c r="F203" s="18">
        <v>-1.45234376</v>
      </c>
      <c r="G203" s="18">
        <v>0.83085936000000005</v>
      </c>
      <c r="I203" s="20">
        <v>-1.38E-2</v>
      </c>
      <c r="J203" s="20">
        <v>-0.27070314000000001</v>
      </c>
      <c r="K203" s="20">
        <v>0.72734374000000002</v>
      </c>
      <c r="M203" s="22">
        <v>-1.38E-2</v>
      </c>
      <c r="N203" s="22">
        <v>0.79960936000000005</v>
      </c>
      <c r="O203" s="22">
        <v>0.83085936000000005</v>
      </c>
      <c r="Q203" s="24">
        <v>-1.38E-2</v>
      </c>
      <c r="R203" s="24">
        <v>0.14531248999999999</v>
      </c>
      <c r="S203" s="24">
        <v>0.97734374000000002</v>
      </c>
      <c r="U203" s="26">
        <v>-1.38E-2</v>
      </c>
      <c r="V203" s="26">
        <v>-1.67304689</v>
      </c>
      <c r="W203" s="26">
        <v>0.82109374000000002</v>
      </c>
      <c r="Y203" s="71"/>
      <c r="Z203" s="71"/>
      <c r="AA203" s="71"/>
    </row>
    <row r="204" spans="1:27" x14ac:dyDescent="0.25">
      <c r="A204" s="16">
        <v>-2.87E-2</v>
      </c>
      <c r="B204" s="16">
        <v>-6.5625000000000003E-2</v>
      </c>
      <c r="C204" s="16">
        <v>0.64726600000000001</v>
      </c>
      <c r="E204" s="18">
        <v>-1.375E-2</v>
      </c>
      <c r="F204" s="18">
        <v>-1.46406251</v>
      </c>
      <c r="G204" s="18">
        <v>0.83281249000000002</v>
      </c>
      <c r="I204" s="20">
        <v>-1.375E-2</v>
      </c>
      <c r="J204" s="20">
        <v>-0.28828125999999998</v>
      </c>
      <c r="K204" s="20">
        <v>0.72929686000000005</v>
      </c>
      <c r="M204" s="22">
        <v>-1.375E-2</v>
      </c>
      <c r="N204" s="22">
        <v>0.78593749000000002</v>
      </c>
      <c r="O204" s="22">
        <v>0.82695311000000005</v>
      </c>
      <c r="Q204" s="24">
        <v>-1.375E-2</v>
      </c>
      <c r="R204" s="24">
        <v>0.17460935999999999</v>
      </c>
      <c r="S204" s="24">
        <v>0.97734374000000002</v>
      </c>
      <c r="U204" s="26">
        <v>-1.375E-2</v>
      </c>
      <c r="V204" s="26">
        <v>-1.70039064</v>
      </c>
      <c r="W204" s="26">
        <v>0.82304686000000005</v>
      </c>
      <c r="Y204" s="71"/>
      <c r="Z204" s="71"/>
      <c r="AA204" s="71"/>
    </row>
    <row r="205" spans="1:27" x14ac:dyDescent="0.25">
      <c r="A205" s="16">
        <v>-2.86E-2</v>
      </c>
      <c r="B205" s="16">
        <v>-8.3202999999999999E-2</v>
      </c>
      <c r="C205" s="16">
        <v>0.64921899999999999</v>
      </c>
      <c r="E205" s="18">
        <v>-1.37E-2</v>
      </c>
      <c r="F205" s="18">
        <v>-1.47578126</v>
      </c>
      <c r="G205" s="18">
        <v>0.83476561000000005</v>
      </c>
      <c r="I205" s="20">
        <v>-1.37E-2</v>
      </c>
      <c r="J205" s="20">
        <v>-0.30781250999999998</v>
      </c>
      <c r="K205" s="20">
        <v>0.72929686000000005</v>
      </c>
      <c r="M205" s="22">
        <v>-1.37E-2</v>
      </c>
      <c r="N205" s="22">
        <v>0.77421874000000002</v>
      </c>
      <c r="O205" s="22">
        <v>0.82499999000000002</v>
      </c>
      <c r="Q205" s="24">
        <v>-1.37E-2</v>
      </c>
      <c r="R205" s="24">
        <v>0.20390623999999999</v>
      </c>
      <c r="S205" s="24">
        <v>0.97734374000000002</v>
      </c>
      <c r="U205" s="26">
        <v>-1.37E-2</v>
      </c>
      <c r="V205" s="26">
        <v>-1.72578126</v>
      </c>
      <c r="W205" s="26">
        <v>0.82499999000000002</v>
      </c>
      <c r="Y205" s="71"/>
      <c r="Z205" s="71"/>
      <c r="AA205" s="71"/>
    </row>
    <row r="206" spans="1:27" x14ac:dyDescent="0.25">
      <c r="A206" s="16">
        <v>-2.8500000000000001E-2</v>
      </c>
      <c r="B206" s="16">
        <v>-0.100781</v>
      </c>
      <c r="C206" s="16">
        <v>0.64921899999999999</v>
      </c>
      <c r="E206" s="18">
        <v>-1.3650000000000001E-2</v>
      </c>
      <c r="F206" s="18">
        <v>-1.48554689</v>
      </c>
      <c r="G206" s="18">
        <v>0.83867186000000005</v>
      </c>
      <c r="I206" s="20">
        <v>-1.3650000000000001E-2</v>
      </c>
      <c r="J206" s="20">
        <v>-0.32539064000000001</v>
      </c>
      <c r="K206" s="20">
        <v>0.73124999000000002</v>
      </c>
      <c r="M206" s="22">
        <v>-1.3650000000000001E-2</v>
      </c>
      <c r="N206" s="22">
        <v>0.75664061000000005</v>
      </c>
      <c r="O206" s="22">
        <v>0.82109374000000002</v>
      </c>
      <c r="Q206" s="24">
        <v>-1.3650000000000001E-2</v>
      </c>
      <c r="R206" s="24">
        <v>0.23124998999999999</v>
      </c>
      <c r="S206" s="24">
        <v>0.97734374000000002</v>
      </c>
      <c r="U206" s="26">
        <v>-1.3650000000000001E-2</v>
      </c>
      <c r="V206" s="26">
        <v>-1.74921876</v>
      </c>
      <c r="W206" s="26">
        <v>0.82499999000000002</v>
      </c>
      <c r="Y206" s="71"/>
      <c r="Z206" s="71"/>
      <c r="AA206" s="71"/>
    </row>
    <row r="207" spans="1:27" x14ac:dyDescent="0.25">
      <c r="A207" s="16">
        <v>-2.8400000000000002E-2</v>
      </c>
      <c r="B207" s="16">
        <v>-0.11835900000000001</v>
      </c>
      <c r="C207" s="16">
        <v>0.65117199999999997</v>
      </c>
      <c r="E207" s="18">
        <v>-1.3599999999999999E-2</v>
      </c>
      <c r="F207" s="18">
        <v>-1.49531251</v>
      </c>
      <c r="G207" s="18">
        <v>0.84257811000000005</v>
      </c>
      <c r="I207" s="20">
        <v>-1.3599999999999999E-2</v>
      </c>
      <c r="J207" s="20">
        <v>-0.34296875999999998</v>
      </c>
      <c r="K207" s="20">
        <v>0.73124999000000002</v>
      </c>
      <c r="M207" s="22">
        <v>-1.3599999999999999E-2</v>
      </c>
      <c r="N207" s="22">
        <v>0.74492186000000005</v>
      </c>
      <c r="O207" s="22">
        <v>0.81914061000000005</v>
      </c>
      <c r="Q207" s="24">
        <v>-1.3599999999999999E-2</v>
      </c>
      <c r="R207" s="24">
        <v>0.26054685999999999</v>
      </c>
      <c r="S207" s="24">
        <v>0.97734374000000002</v>
      </c>
      <c r="U207" s="26">
        <v>-1.3599999999999999E-2</v>
      </c>
      <c r="V207" s="26">
        <v>-1.77070314</v>
      </c>
      <c r="W207" s="26">
        <v>0.82695311000000005</v>
      </c>
      <c r="Y207" s="71"/>
      <c r="Z207" s="71"/>
      <c r="AA207" s="71"/>
    </row>
    <row r="208" spans="1:27" x14ac:dyDescent="0.25">
      <c r="A208" s="16">
        <v>-2.8299999999999999E-2</v>
      </c>
      <c r="B208" s="16">
        <v>-0.13789100000000001</v>
      </c>
      <c r="C208" s="16">
        <v>0.65312499999999996</v>
      </c>
      <c r="E208" s="18">
        <v>-1.355E-2</v>
      </c>
      <c r="F208" s="18">
        <v>-1.50507814</v>
      </c>
      <c r="G208" s="18">
        <v>0.84453124000000002</v>
      </c>
      <c r="I208" s="20">
        <v>-1.355E-2</v>
      </c>
      <c r="J208" s="20">
        <v>-0.36054689000000001</v>
      </c>
      <c r="K208" s="20">
        <v>0.73320311000000005</v>
      </c>
      <c r="M208" s="22">
        <v>-1.355E-2</v>
      </c>
      <c r="N208" s="22">
        <v>0.73124999000000002</v>
      </c>
      <c r="O208" s="22">
        <v>0.81718749000000002</v>
      </c>
      <c r="Q208" s="24">
        <v>-1.355E-2</v>
      </c>
      <c r="R208" s="24">
        <v>0.29179685999999999</v>
      </c>
      <c r="S208" s="24">
        <v>0.97539061000000005</v>
      </c>
      <c r="U208" s="26">
        <v>-1.355E-2</v>
      </c>
      <c r="V208" s="26">
        <v>-1.79609376</v>
      </c>
      <c r="W208" s="26">
        <v>0.82695311000000005</v>
      </c>
      <c r="Y208" s="71"/>
      <c r="Z208" s="71"/>
      <c r="AA208" s="71"/>
    </row>
    <row r="209" spans="1:27" x14ac:dyDescent="0.25">
      <c r="A209" s="16">
        <v>-2.8199999999999999E-2</v>
      </c>
      <c r="B209" s="16">
        <v>-0.155469</v>
      </c>
      <c r="C209" s="16">
        <v>0.65312499999999996</v>
      </c>
      <c r="E209" s="18">
        <v>-1.35E-2</v>
      </c>
      <c r="F209" s="18">
        <v>-1.51679689</v>
      </c>
      <c r="G209" s="18">
        <v>0.84648436000000005</v>
      </c>
      <c r="I209" s="20">
        <v>-1.35E-2</v>
      </c>
      <c r="J209" s="20">
        <v>-0.38007814000000001</v>
      </c>
      <c r="K209" s="20">
        <v>0.73320311000000005</v>
      </c>
      <c r="M209" s="22">
        <v>-1.35E-2</v>
      </c>
      <c r="N209" s="22">
        <v>0.71757811000000005</v>
      </c>
      <c r="O209" s="22">
        <v>0.81523436000000005</v>
      </c>
      <c r="Q209" s="24">
        <v>-1.35E-2</v>
      </c>
      <c r="R209" s="24">
        <v>0.31914060999999999</v>
      </c>
      <c r="S209" s="24">
        <v>0.97539061000000005</v>
      </c>
      <c r="U209" s="26">
        <v>-1.35E-2</v>
      </c>
      <c r="V209" s="26">
        <v>-1.81562501</v>
      </c>
      <c r="W209" s="26">
        <v>0.82890624000000002</v>
      </c>
      <c r="Y209" s="71"/>
      <c r="Z209" s="71"/>
      <c r="AA209" s="71"/>
    </row>
    <row r="210" spans="1:27" x14ac:dyDescent="0.25">
      <c r="A210" s="16">
        <v>-2.81E-2</v>
      </c>
      <c r="B210" s="16">
        <v>-0.17499999999999999</v>
      </c>
      <c r="C210" s="16">
        <v>0.65312499999999996</v>
      </c>
      <c r="E210" s="18">
        <v>-1.345E-2</v>
      </c>
      <c r="F210" s="18">
        <v>-1.52656251</v>
      </c>
      <c r="G210" s="18">
        <v>0.84648436000000005</v>
      </c>
      <c r="I210" s="20">
        <v>-1.345E-2</v>
      </c>
      <c r="J210" s="20">
        <v>-0.39765625999999998</v>
      </c>
      <c r="K210" s="20">
        <v>0.73320311000000005</v>
      </c>
      <c r="M210" s="22">
        <v>-1.345E-2</v>
      </c>
      <c r="N210" s="22">
        <v>0.69999999000000002</v>
      </c>
      <c r="O210" s="22">
        <v>0.81328124000000002</v>
      </c>
      <c r="Q210" s="24">
        <v>-1.345E-2</v>
      </c>
      <c r="R210" s="24">
        <v>0.34843749000000002</v>
      </c>
      <c r="S210" s="24">
        <v>0.97539061000000005</v>
      </c>
      <c r="U210" s="26">
        <v>-1.345E-2</v>
      </c>
      <c r="V210" s="26">
        <v>-1.83320314</v>
      </c>
      <c r="W210" s="26">
        <v>0.82890624000000002</v>
      </c>
      <c r="Y210" s="71"/>
      <c r="Z210" s="71"/>
      <c r="AA210" s="71"/>
    </row>
    <row r="211" spans="1:27" x14ac:dyDescent="0.25">
      <c r="A211" s="16">
        <v>-2.8000000000000001E-2</v>
      </c>
      <c r="B211" s="16">
        <v>-0.19453100000000001</v>
      </c>
      <c r="C211" s="16">
        <v>0.65312499999999996</v>
      </c>
      <c r="E211" s="18">
        <v>-1.34E-2</v>
      </c>
      <c r="F211" s="18">
        <v>-1.53632814</v>
      </c>
      <c r="G211" s="18">
        <v>0.84453124000000002</v>
      </c>
      <c r="I211" s="20">
        <v>-1.34E-2</v>
      </c>
      <c r="J211" s="20">
        <v>-0.41523439000000001</v>
      </c>
      <c r="K211" s="20">
        <v>0.73320311000000005</v>
      </c>
      <c r="M211" s="22">
        <v>-1.34E-2</v>
      </c>
      <c r="N211" s="22">
        <v>0.68632811000000005</v>
      </c>
      <c r="O211" s="22">
        <v>0.81132811000000005</v>
      </c>
      <c r="Q211" s="24">
        <v>-1.34E-2</v>
      </c>
      <c r="R211" s="24">
        <v>0.37382810999999999</v>
      </c>
      <c r="S211" s="24">
        <v>0.97539061000000005</v>
      </c>
      <c r="U211" s="26">
        <v>-1.34E-2</v>
      </c>
      <c r="V211" s="26">
        <v>-1.85078126</v>
      </c>
      <c r="W211" s="26">
        <v>0.83085936000000005</v>
      </c>
      <c r="Y211" s="71"/>
      <c r="Z211" s="71"/>
      <c r="AA211" s="71"/>
    </row>
    <row r="212" spans="1:27" x14ac:dyDescent="0.25">
      <c r="A212" s="16">
        <v>-2.7900000000000001E-2</v>
      </c>
      <c r="B212" s="16">
        <v>-0.21210899999999999</v>
      </c>
      <c r="C212" s="16">
        <v>0.65703100000000003</v>
      </c>
      <c r="E212" s="18">
        <v>-1.3350000000000001E-2</v>
      </c>
      <c r="F212" s="18">
        <v>-1.54609376</v>
      </c>
      <c r="G212" s="18">
        <v>0.84257811000000005</v>
      </c>
      <c r="I212" s="20">
        <v>-1.3350000000000001E-2</v>
      </c>
      <c r="J212" s="20">
        <v>-0.43085939000000001</v>
      </c>
      <c r="K212" s="20">
        <v>0.73320311000000005</v>
      </c>
      <c r="M212" s="22">
        <v>-1.3350000000000001E-2</v>
      </c>
      <c r="N212" s="22">
        <v>0.67265624000000002</v>
      </c>
      <c r="O212" s="22">
        <v>0.80937499000000002</v>
      </c>
      <c r="Q212" s="24">
        <v>-1.3350000000000001E-2</v>
      </c>
      <c r="R212" s="24">
        <v>0.40117185999999999</v>
      </c>
      <c r="S212" s="24">
        <v>0.97539061000000005</v>
      </c>
      <c r="U212" s="26">
        <v>-1.3350000000000001E-2</v>
      </c>
      <c r="V212" s="26">
        <v>-1.86640626</v>
      </c>
      <c r="W212" s="26">
        <v>0.83085936000000005</v>
      </c>
      <c r="Y212" s="71"/>
      <c r="Z212" s="71"/>
      <c r="AA212" s="71"/>
    </row>
    <row r="213" spans="1:27" x14ac:dyDescent="0.25">
      <c r="A213" s="16">
        <v>-2.7799999999999998E-2</v>
      </c>
      <c r="B213" s="16">
        <v>-0.23164100000000001</v>
      </c>
      <c r="C213" s="16">
        <v>0.660937</v>
      </c>
      <c r="E213" s="18">
        <v>-1.3299999999999999E-2</v>
      </c>
      <c r="F213" s="18">
        <v>-1.55195314</v>
      </c>
      <c r="G213" s="18">
        <v>0.83867186000000005</v>
      </c>
      <c r="I213" s="20">
        <v>-1.3299999999999999E-2</v>
      </c>
      <c r="J213" s="20">
        <v>-0.44843750999999998</v>
      </c>
      <c r="K213" s="20">
        <v>0.73124999000000002</v>
      </c>
      <c r="M213" s="22">
        <v>-1.3299999999999999E-2</v>
      </c>
      <c r="N213" s="22">
        <v>0.65703124000000002</v>
      </c>
      <c r="O213" s="22">
        <v>0.80742186000000005</v>
      </c>
      <c r="Q213" s="24">
        <v>-1.3299999999999999E-2</v>
      </c>
      <c r="R213" s="24">
        <v>0.42656249000000002</v>
      </c>
      <c r="S213" s="24">
        <v>0.97539061000000005</v>
      </c>
      <c r="U213" s="26">
        <v>-1.3299999999999999E-2</v>
      </c>
      <c r="V213" s="26">
        <v>-1.87812501</v>
      </c>
      <c r="W213" s="26">
        <v>0.83281249000000002</v>
      </c>
      <c r="Y213" s="71"/>
      <c r="Z213" s="71"/>
      <c r="AA213" s="71"/>
    </row>
    <row r="214" spans="1:27" x14ac:dyDescent="0.25">
      <c r="A214" s="16">
        <v>-2.7699999999999999E-2</v>
      </c>
      <c r="B214" s="16">
        <v>-0.25117200000000001</v>
      </c>
      <c r="C214" s="16">
        <v>0.66484399999999999</v>
      </c>
      <c r="E214" s="18">
        <v>-1.325E-2</v>
      </c>
      <c r="F214" s="18">
        <v>-1.56367189</v>
      </c>
      <c r="G214" s="18">
        <v>0.83867186000000005</v>
      </c>
      <c r="I214" s="20">
        <v>-1.325E-2</v>
      </c>
      <c r="J214" s="20">
        <v>-0.46601564000000001</v>
      </c>
      <c r="K214" s="20">
        <v>0.72929686000000005</v>
      </c>
      <c r="M214" s="22">
        <v>-1.325E-2</v>
      </c>
      <c r="N214" s="22">
        <v>0.64140624000000002</v>
      </c>
      <c r="O214" s="22">
        <v>0.80546874000000002</v>
      </c>
      <c r="Q214" s="24">
        <v>-1.325E-2</v>
      </c>
      <c r="R214" s="24">
        <v>0.45585935999999999</v>
      </c>
      <c r="S214" s="24">
        <v>0.97343749000000002</v>
      </c>
      <c r="U214" s="26">
        <v>-1.325E-2</v>
      </c>
      <c r="V214" s="26">
        <v>-1.89375001</v>
      </c>
      <c r="W214" s="26">
        <v>0.83281249000000002</v>
      </c>
      <c r="Y214" s="71"/>
      <c r="Z214" s="71"/>
      <c r="AA214" s="71"/>
    </row>
    <row r="215" spans="1:27" x14ac:dyDescent="0.25">
      <c r="A215" s="16">
        <v>-2.76E-2</v>
      </c>
      <c r="B215" s="16">
        <v>-0.26874999999999999</v>
      </c>
      <c r="C215" s="16">
        <v>0.66679699999999997</v>
      </c>
      <c r="E215" s="18">
        <v>-1.32E-2</v>
      </c>
      <c r="F215" s="18">
        <v>-1.57539064</v>
      </c>
      <c r="G215" s="18">
        <v>0.83867186000000005</v>
      </c>
      <c r="I215" s="20">
        <v>-1.32E-2</v>
      </c>
      <c r="J215" s="20">
        <v>-0.48554689000000001</v>
      </c>
      <c r="K215" s="20">
        <v>0.72734374000000002</v>
      </c>
      <c r="M215" s="22">
        <v>-1.32E-2</v>
      </c>
      <c r="N215" s="22">
        <v>0.62578124000000002</v>
      </c>
      <c r="O215" s="22">
        <v>0.80351561000000005</v>
      </c>
      <c r="Q215" s="24">
        <v>-1.32E-2</v>
      </c>
      <c r="R215" s="24">
        <v>0.48320310999999999</v>
      </c>
      <c r="S215" s="24">
        <v>0.97343749000000002</v>
      </c>
      <c r="U215" s="26">
        <v>-1.32E-2</v>
      </c>
      <c r="V215" s="26">
        <v>-1.90742189</v>
      </c>
      <c r="W215" s="26">
        <v>0.83476561000000005</v>
      </c>
      <c r="Y215" s="71"/>
      <c r="Z215" s="71"/>
      <c r="AA215" s="71"/>
    </row>
    <row r="216" spans="1:27" x14ac:dyDescent="0.25">
      <c r="A216" s="16">
        <v>-2.75E-2</v>
      </c>
      <c r="B216" s="16">
        <v>-0.28828100000000001</v>
      </c>
      <c r="C216" s="16">
        <v>0.66874999999999996</v>
      </c>
      <c r="E216" s="18">
        <v>-1.315E-2</v>
      </c>
      <c r="F216" s="18">
        <v>-1.58515626</v>
      </c>
      <c r="G216" s="18">
        <v>0.84062499000000002</v>
      </c>
      <c r="I216" s="20">
        <v>-1.315E-2</v>
      </c>
      <c r="J216" s="20">
        <v>-0.50312500999999998</v>
      </c>
      <c r="K216" s="20">
        <v>0.72734374000000002</v>
      </c>
      <c r="M216" s="22">
        <v>-1.315E-2</v>
      </c>
      <c r="N216" s="22">
        <v>0.60820311000000005</v>
      </c>
      <c r="O216" s="22">
        <v>0.80156249000000002</v>
      </c>
      <c r="Q216" s="24">
        <v>-1.315E-2</v>
      </c>
      <c r="R216" s="24">
        <v>0.51054686000000005</v>
      </c>
      <c r="S216" s="24">
        <v>0.97343749000000002</v>
      </c>
      <c r="U216" s="26">
        <v>-1.315E-2</v>
      </c>
      <c r="V216" s="26">
        <v>-1.91718751</v>
      </c>
      <c r="W216" s="26">
        <v>0.83476561000000005</v>
      </c>
      <c r="Y216" s="71"/>
      <c r="Z216" s="71"/>
      <c r="AA216" s="71"/>
    </row>
    <row r="217" spans="1:27" x14ac:dyDescent="0.25">
      <c r="A217" s="16">
        <v>-2.7400000000000001E-2</v>
      </c>
      <c r="B217" s="16">
        <v>-0.30585899999999999</v>
      </c>
      <c r="C217" s="16">
        <v>0.66874999999999996</v>
      </c>
      <c r="E217" s="18">
        <v>-1.3100000000000001E-2</v>
      </c>
      <c r="F217" s="18">
        <v>-1.59492189</v>
      </c>
      <c r="G217" s="18">
        <v>0.84257811000000005</v>
      </c>
      <c r="I217" s="20">
        <v>-1.3100000000000001E-2</v>
      </c>
      <c r="J217" s="20">
        <v>-0.52070313999999995</v>
      </c>
      <c r="K217" s="20">
        <v>0.72734374000000002</v>
      </c>
      <c r="M217" s="22">
        <v>-1.3100000000000001E-2</v>
      </c>
      <c r="N217" s="22">
        <v>0.59062499000000002</v>
      </c>
      <c r="O217" s="22">
        <v>0.79960936000000005</v>
      </c>
      <c r="Q217" s="24">
        <v>-1.3100000000000001E-2</v>
      </c>
      <c r="R217" s="24">
        <v>0.53398436000000005</v>
      </c>
      <c r="S217" s="24">
        <v>0.97148436000000005</v>
      </c>
      <c r="U217" s="26">
        <v>-1.3100000000000001E-2</v>
      </c>
      <c r="V217" s="26">
        <v>-1.92500001</v>
      </c>
      <c r="W217" s="26">
        <v>0.83671874000000002</v>
      </c>
      <c r="Y217" s="71"/>
      <c r="Z217" s="71"/>
      <c r="AA217" s="71"/>
    </row>
    <row r="218" spans="1:27" x14ac:dyDescent="0.25">
      <c r="A218" s="16">
        <v>-2.7300000000000001E-2</v>
      </c>
      <c r="B218" s="16">
        <v>-0.323438</v>
      </c>
      <c r="C218" s="16">
        <v>0.67070300000000005</v>
      </c>
      <c r="E218" s="18">
        <v>-1.3050000000000001E-2</v>
      </c>
      <c r="F218" s="18">
        <v>-1.60273439</v>
      </c>
      <c r="G218" s="18">
        <v>0.84257811000000005</v>
      </c>
      <c r="I218" s="20">
        <v>-1.3050000000000001E-2</v>
      </c>
      <c r="J218" s="20">
        <v>-0.53828125999999998</v>
      </c>
      <c r="K218" s="20">
        <v>0.72929686000000005</v>
      </c>
      <c r="M218" s="22">
        <v>-1.3050000000000001E-2</v>
      </c>
      <c r="N218" s="22">
        <v>0.57304686000000005</v>
      </c>
      <c r="O218" s="22">
        <v>0.79765624000000002</v>
      </c>
      <c r="Q218" s="24">
        <v>-1.3050000000000001E-2</v>
      </c>
      <c r="R218" s="24">
        <v>0.55937499000000002</v>
      </c>
      <c r="S218" s="24">
        <v>0.97148436000000005</v>
      </c>
      <c r="U218" s="26">
        <v>-1.3050000000000001E-2</v>
      </c>
      <c r="V218" s="26">
        <v>-1.93281251</v>
      </c>
      <c r="W218" s="26">
        <v>0.83867186000000005</v>
      </c>
      <c r="Y218" s="71"/>
      <c r="Z218" s="71"/>
      <c r="AA218" s="71"/>
    </row>
    <row r="219" spans="1:27" x14ac:dyDescent="0.25">
      <c r="A219" s="16">
        <v>-2.7199999999999998E-2</v>
      </c>
      <c r="B219" s="16">
        <v>-0.34101599999999999</v>
      </c>
      <c r="C219" s="16">
        <v>0.67265600000000003</v>
      </c>
      <c r="E219" s="18">
        <v>-1.2999999999999999E-2</v>
      </c>
      <c r="F219" s="18">
        <v>-1.61054689</v>
      </c>
      <c r="G219" s="18">
        <v>0.84257811000000005</v>
      </c>
      <c r="I219" s="20">
        <v>-1.2999999999999999E-2</v>
      </c>
      <c r="J219" s="20">
        <v>-0.55585938999999995</v>
      </c>
      <c r="K219" s="20">
        <v>0.72929686000000005</v>
      </c>
      <c r="M219" s="22">
        <v>-1.2999999999999999E-2</v>
      </c>
      <c r="N219" s="22">
        <v>0.55546874000000002</v>
      </c>
      <c r="O219" s="22">
        <v>0.79570311000000005</v>
      </c>
      <c r="Q219" s="24">
        <v>-1.2999999999999999E-2</v>
      </c>
      <c r="R219" s="24">
        <v>0.58281249000000002</v>
      </c>
      <c r="S219" s="24">
        <v>0.97148436000000005</v>
      </c>
      <c r="U219" s="26">
        <v>-1.2999999999999999E-2</v>
      </c>
      <c r="V219" s="26">
        <v>-1.93867189</v>
      </c>
      <c r="W219" s="26">
        <v>0.84062499000000002</v>
      </c>
      <c r="Y219" s="71"/>
      <c r="Z219" s="71"/>
      <c r="AA219" s="71"/>
    </row>
    <row r="220" spans="1:27" x14ac:dyDescent="0.25">
      <c r="A220" s="16">
        <v>-2.7099999999999999E-2</v>
      </c>
      <c r="B220" s="16">
        <v>-0.36054700000000001</v>
      </c>
      <c r="C220" s="16">
        <v>0.67460900000000001</v>
      </c>
      <c r="E220" s="18">
        <v>-1.295E-2</v>
      </c>
      <c r="F220" s="18">
        <v>-1.62031251</v>
      </c>
      <c r="G220" s="18">
        <v>0.84257811000000005</v>
      </c>
      <c r="I220" s="20">
        <v>-1.295E-2</v>
      </c>
      <c r="J220" s="20">
        <v>-0.57539063999999995</v>
      </c>
      <c r="K220" s="20">
        <v>0.72929686000000005</v>
      </c>
      <c r="M220" s="22">
        <v>-1.295E-2</v>
      </c>
      <c r="N220" s="22">
        <v>0.53789061000000005</v>
      </c>
      <c r="O220" s="22">
        <v>0.79374999000000002</v>
      </c>
      <c r="Q220" s="24">
        <v>-1.295E-2</v>
      </c>
      <c r="R220" s="24">
        <v>0.60820311000000005</v>
      </c>
      <c r="S220" s="24">
        <v>0.96953124000000002</v>
      </c>
      <c r="U220" s="26">
        <v>-1.295E-2</v>
      </c>
      <c r="V220" s="26">
        <v>-1.94257814</v>
      </c>
      <c r="W220" s="26">
        <v>0.84062499000000002</v>
      </c>
      <c r="Y220" s="71"/>
      <c r="Z220" s="71"/>
      <c r="AA220" s="71"/>
    </row>
    <row r="221" spans="1:27" x14ac:dyDescent="0.25">
      <c r="A221" s="16">
        <v>-2.7E-2</v>
      </c>
      <c r="B221" s="16">
        <v>-0.38007800000000003</v>
      </c>
      <c r="C221" s="16">
        <v>0.676562</v>
      </c>
      <c r="E221" s="18">
        <v>-1.29E-2</v>
      </c>
      <c r="F221" s="18">
        <v>-1.63007814</v>
      </c>
      <c r="G221" s="18">
        <v>0.84062499000000002</v>
      </c>
      <c r="I221" s="20">
        <v>-1.29E-2</v>
      </c>
      <c r="J221" s="20">
        <v>-0.59492188999999995</v>
      </c>
      <c r="K221" s="20">
        <v>0.72929686000000005</v>
      </c>
      <c r="M221" s="22">
        <v>-1.29E-2</v>
      </c>
      <c r="N221" s="22">
        <v>0.52031249000000002</v>
      </c>
      <c r="O221" s="22">
        <v>0.79179686000000005</v>
      </c>
      <c r="Q221" s="24">
        <v>-1.29E-2</v>
      </c>
      <c r="R221" s="24">
        <v>0.63164061000000005</v>
      </c>
      <c r="S221" s="24">
        <v>0.96953124000000002</v>
      </c>
      <c r="U221" s="26">
        <v>-1.29E-2</v>
      </c>
      <c r="V221" s="26">
        <v>-1.94648439</v>
      </c>
      <c r="W221" s="26">
        <v>0.84257811000000005</v>
      </c>
      <c r="Y221" s="71"/>
      <c r="Z221" s="71"/>
      <c r="AA221" s="71"/>
    </row>
    <row r="222" spans="1:27" x14ac:dyDescent="0.25">
      <c r="A222" s="16">
        <v>-2.69E-2</v>
      </c>
      <c r="B222" s="16">
        <v>-0.39765600000000001</v>
      </c>
      <c r="C222" s="16">
        <v>0.68046899999999999</v>
      </c>
      <c r="E222" s="18">
        <v>-1.285E-2</v>
      </c>
      <c r="F222" s="18">
        <v>-1.63789064</v>
      </c>
      <c r="G222" s="18">
        <v>0.83867186000000005</v>
      </c>
      <c r="I222" s="20">
        <v>-1.285E-2</v>
      </c>
      <c r="J222" s="20">
        <v>-0.61445313999999995</v>
      </c>
      <c r="K222" s="20">
        <v>0.72929686000000005</v>
      </c>
      <c r="M222" s="22">
        <v>-1.285E-2</v>
      </c>
      <c r="N222" s="22">
        <v>0.50273436000000005</v>
      </c>
      <c r="O222" s="22">
        <v>0.78984374000000002</v>
      </c>
      <c r="Q222" s="24">
        <v>-1.285E-2</v>
      </c>
      <c r="R222" s="24">
        <v>0.65312499000000002</v>
      </c>
      <c r="S222" s="24">
        <v>0.96953124000000002</v>
      </c>
      <c r="U222" s="26">
        <v>-1.285E-2</v>
      </c>
      <c r="V222" s="26">
        <v>-1.94843751</v>
      </c>
      <c r="W222" s="26">
        <v>0.84453124000000002</v>
      </c>
      <c r="Y222" s="71"/>
      <c r="Z222" s="71"/>
      <c r="AA222" s="71"/>
    </row>
    <row r="223" spans="1:27" x14ac:dyDescent="0.25">
      <c r="A223" s="16">
        <v>-2.6800000000000001E-2</v>
      </c>
      <c r="B223" s="16">
        <v>-0.41523399999999999</v>
      </c>
      <c r="C223" s="16">
        <v>0.68242199999999997</v>
      </c>
      <c r="E223" s="18">
        <v>-1.2800000000000001E-2</v>
      </c>
      <c r="F223" s="18">
        <v>-1.64570314</v>
      </c>
      <c r="G223" s="18">
        <v>0.83476561000000005</v>
      </c>
      <c r="I223" s="20">
        <v>-1.2800000000000001E-2</v>
      </c>
      <c r="J223" s="20">
        <v>-0.63203125999999998</v>
      </c>
      <c r="K223" s="20">
        <v>0.72929686000000005</v>
      </c>
      <c r="M223" s="22">
        <v>-1.2800000000000001E-2</v>
      </c>
      <c r="N223" s="22">
        <v>0.48320310999999999</v>
      </c>
      <c r="O223" s="22">
        <v>0.78984374000000002</v>
      </c>
      <c r="Q223" s="24">
        <v>-1.2800000000000001E-2</v>
      </c>
      <c r="R223" s="24">
        <v>0.67460936000000005</v>
      </c>
      <c r="S223" s="24">
        <v>0.96757811000000005</v>
      </c>
      <c r="U223" s="26">
        <v>-1.2800000000000001E-2</v>
      </c>
      <c r="V223" s="26">
        <v>-1.94843751</v>
      </c>
      <c r="W223" s="26">
        <v>0.84648436000000005</v>
      </c>
      <c r="Y223" s="71"/>
      <c r="Z223" s="71"/>
      <c r="AA223" s="71"/>
    </row>
    <row r="224" spans="1:27" x14ac:dyDescent="0.25">
      <c r="A224" s="16">
        <v>-2.6700000000000002E-2</v>
      </c>
      <c r="B224" s="16">
        <v>-0.43085899999999999</v>
      </c>
      <c r="C224" s="16">
        <v>0.68242199999999997</v>
      </c>
      <c r="E224" s="18">
        <v>-1.2749999999999999E-2</v>
      </c>
      <c r="F224" s="18">
        <v>-1.65351564</v>
      </c>
      <c r="G224" s="18">
        <v>0.83476561000000005</v>
      </c>
      <c r="I224" s="20">
        <v>-1.2749999999999999E-2</v>
      </c>
      <c r="J224" s="20">
        <v>-0.65156250999999998</v>
      </c>
      <c r="K224" s="20">
        <v>0.72929686000000005</v>
      </c>
      <c r="M224" s="22">
        <v>-1.2749999999999999E-2</v>
      </c>
      <c r="N224" s="22">
        <v>0.46367185999999999</v>
      </c>
      <c r="O224" s="22">
        <v>0.78789061000000005</v>
      </c>
      <c r="Q224" s="24">
        <v>-1.2749999999999999E-2</v>
      </c>
      <c r="R224" s="24">
        <v>0.69609374000000002</v>
      </c>
      <c r="S224" s="24">
        <v>0.96757811000000005</v>
      </c>
      <c r="U224" s="26">
        <v>-1.2749999999999999E-2</v>
      </c>
      <c r="V224" s="26">
        <v>-1.94648439</v>
      </c>
      <c r="W224" s="26">
        <v>0.84843749000000002</v>
      </c>
      <c r="Y224" s="71"/>
      <c r="Z224" s="71"/>
      <c r="AA224" s="71"/>
    </row>
    <row r="225" spans="1:27" x14ac:dyDescent="0.25">
      <c r="A225" s="16">
        <v>-2.6599999999999999E-2</v>
      </c>
      <c r="B225" s="16">
        <v>-0.448438</v>
      </c>
      <c r="C225" s="16">
        <v>0.68632800000000005</v>
      </c>
      <c r="E225" s="18">
        <v>-1.2699999999999999E-2</v>
      </c>
      <c r="F225" s="18">
        <v>-1.65937501</v>
      </c>
      <c r="G225" s="18">
        <v>0.83281249000000002</v>
      </c>
      <c r="I225" s="20">
        <v>-1.2699999999999999E-2</v>
      </c>
      <c r="J225" s="20">
        <v>-0.67109375999999998</v>
      </c>
      <c r="K225" s="20">
        <v>0.72929686000000005</v>
      </c>
      <c r="M225" s="22">
        <v>-1.2699999999999999E-2</v>
      </c>
      <c r="N225" s="22">
        <v>0.44414060999999999</v>
      </c>
      <c r="O225" s="22">
        <v>0.78593749000000002</v>
      </c>
      <c r="Q225" s="24">
        <v>-1.2699999999999999E-2</v>
      </c>
      <c r="R225" s="24">
        <v>0.71562499000000002</v>
      </c>
      <c r="S225" s="24">
        <v>0.96757811000000005</v>
      </c>
      <c r="U225" s="26">
        <v>-1.2699999999999999E-2</v>
      </c>
      <c r="V225" s="26">
        <v>-1.94453126</v>
      </c>
      <c r="W225" s="26">
        <v>0.85039061000000005</v>
      </c>
      <c r="Y225" s="71"/>
      <c r="Z225" s="71"/>
      <c r="AA225" s="71"/>
    </row>
    <row r="226" spans="1:27" x14ac:dyDescent="0.25">
      <c r="A226" s="16">
        <v>-2.6499999999999999E-2</v>
      </c>
      <c r="B226" s="16">
        <v>-0.46601599999999999</v>
      </c>
      <c r="C226" s="16">
        <v>0.68828100000000003</v>
      </c>
      <c r="E226" s="18">
        <v>-1.265E-2</v>
      </c>
      <c r="F226" s="18">
        <v>-1.66914064</v>
      </c>
      <c r="G226" s="18">
        <v>0.83281249000000002</v>
      </c>
      <c r="I226" s="20">
        <v>-1.265E-2</v>
      </c>
      <c r="J226" s="20">
        <v>-0.69257813999999995</v>
      </c>
      <c r="K226" s="20">
        <v>0.72929686000000005</v>
      </c>
      <c r="M226" s="22">
        <v>-1.265E-2</v>
      </c>
      <c r="N226" s="22">
        <v>0.42265624000000002</v>
      </c>
      <c r="O226" s="22">
        <v>0.78398436000000005</v>
      </c>
      <c r="Q226" s="24">
        <v>-1.265E-2</v>
      </c>
      <c r="R226" s="24">
        <v>0.73710936000000005</v>
      </c>
      <c r="S226" s="24">
        <v>0.96562499000000002</v>
      </c>
      <c r="U226" s="26">
        <v>-1.265E-2</v>
      </c>
      <c r="V226" s="26">
        <v>-1.94062501</v>
      </c>
      <c r="W226" s="26">
        <v>0.85234374000000002</v>
      </c>
      <c r="Y226" s="71"/>
      <c r="Z226" s="71"/>
      <c r="AA226" s="71"/>
    </row>
    <row r="227" spans="1:27" x14ac:dyDescent="0.25">
      <c r="A227" s="16">
        <v>-2.64E-2</v>
      </c>
      <c r="B227" s="16">
        <v>-0.48359400000000002</v>
      </c>
      <c r="C227" s="16">
        <v>0.692187</v>
      </c>
      <c r="E227" s="18">
        <v>-1.26E-2</v>
      </c>
      <c r="F227" s="18">
        <v>-1.67890626</v>
      </c>
      <c r="G227" s="18">
        <v>0.83281249000000002</v>
      </c>
      <c r="I227" s="20">
        <v>-1.26E-2</v>
      </c>
      <c r="J227" s="20">
        <v>-0.71210938999999995</v>
      </c>
      <c r="K227" s="20">
        <v>0.73124999000000002</v>
      </c>
      <c r="M227" s="22">
        <v>-1.26E-2</v>
      </c>
      <c r="N227" s="22">
        <v>0.40507810999999999</v>
      </c>
      <c r="O227" s="22">
        <v>0.78203124000000002</v>
      </c>
      <c r="Q227" s="24">
        <v>-1.26E-2</v>
      </c>
      <c r="R227" s="24">
        <v>0.75468749000000002</v>
      </c>
      <c r="S227" s="24">
        <v>0.96562499000000002</v>
      </c>
      <c r="U227" s="26">
        <v>-1.26E-2</v>
      </c>
      <c r="V227" s="26">
        <v>-1.93476564</v>
      </c>
      <c r="W227" s="26">
        <v>0.85429686000000005</v>
      </c>
      <c r="Y227" s="71"/>
      <c r="Z227" s="71"/>
      <c r="AA227" s="71"/>
    </row>
    <row r="228" spans="1:27" x14ac:dyDescent="0.25">
      <c r="A228" s="16">
        <v>-2.63E-2</v>
      </c>
      <c r="B228" s="16">
        <v>-0.50117199999999995</v>
      </c>
      <c r="C228" s="16">
        <v>0.69414100000000001</v>
      </c>
      <c r="E228" s="18">
        <v>-1.255E-2</v>
      </c>
      <c r="F228" s="18">
        <v>-1.68671876</v>
      </c>
      <c r="G228" s="18">
        <v>0.83476561000000005</v>
      </c>
      <c r="I228" s="20">
        <v>-1.255E-2</v>
      </c>
      <c r="J228" s="20">
        <v>-0.72968750999999998</v>
      </c>
      <c r="K228" s="20">
        <v>0.73320311000000005</v>
      </c>
      <c r="M228" s="22">
        <v>-1.255E-2</v>
      </c>
      <c r="N228" s="22">
        <v>0.38749999000000002</v>
      </c>
      <c r="O228" s="22">
        <v>0.78007811000000005</v>
      </c>
      <c r="Q228" s="24">
        <v>-1.255E-2</v>
      </c>
      <c r="R228" s="24">
        <v>0.77617186000000005</v>
      </c>
      <c r="S228" s="24">
        <v>0.96367186000000005</v>
      </c>
      <c r="U228" s="26">
        <v>-1.255E-2</v>
      </c>
      <c r="V228" s="26">
        <v>-1.92890626</v>
      </c>
      <c r="W228" s="26">
        <v>0.85624999000000002</v>
      </c>
      <c r="Y228" s="71"/>
      <c r="Z228" s="71"/>
      <c r="AA228" s="71"/>
    </row>
    <row r="229" spans="1:27" x14ac:dyDescent="0.25">
      <c r="A229" s="16">
        <v>-2.6200000000000001E-2</v>
      </c>
      <c r="B229" s="16">
        <v>-0.51875000000000004</v>
      </c>
      <c r="C229" s="16">
        <v>0.69804699999999997</v>
      </c>
      <c r="E229" s="18">
        <v>-1.2500000000000001E-2</v>
      </c>
      <c r="F229" s="18">
        <v>-1.69453126</v>
      </c>
      <c r="G229" s="18">
        <v>0.83867186000000005</v>
      </c>
      <c r="I229" s="20">
        <v>-1.2500000000000001E-2</v>
      </c>
      <c r="J229" s="20">
        <v>-0.74921875999999998</v>
      </c>
      <c r="K229" s="20">
        <v>0.73515624000000002</v>
      </c>
      <c r="M229" s="22">
        <v>-1.2500000000000001E-2</v>
      </c>
      <c r="N229" s="22">
        <v>0.36601560999999999</v>
      </c>
      <c r="O229" s="22">
        <v>0.78007811000000005</v>
      </c>
      <c r="Q229" s="24">
        <v>-1.2500000000000001E-2</v>
      </c>
      <c r="R229" s="24">
        <v>0.79374999000000002</v>
      </c>
      <c r="S229" s="24">
        <v>0.96171874000000002</v>
      </c>
      <c r="U229" s="26">
        <v>-1.2500000000000001E-2</v>
      </c>
      <c r="V229" s="26">
        <v>-1.92109376</v>
      </c>
      <c r="W229" s="26">
        <v>0.85820311000000005</v>
      </c>
      <c r="Y229" s="71"/>
      <c r="Z229" s="71"/>
      <c r="AA229" s="71"/>
    </row>
    <row r="230" spans="1:27" x14ac:dyDescent="0.25">
      <c r="A230" s="16">
        <v>-2.6100000000000002E-2</v>
      </c>
      <c r="B230" s="16">
        <v>-0.53632800000000003</v>
      </c>
      <c r="C230" s="16">
        <v>0.7</v>
      </c>
      <c r="E230" s="18">
        <v>-1.2449999999999999E-2</v>
      </c>
      <c r="F230" s="18">
        <v>-1.70234376</v>
      </c>
      <c r="G230" s="18">
        <v>0.84257811000000005</v>
      </c>
      <c r="I230" s="20">
        <v>-1.2449999999999999E-2</v>
      </c>
      <c r="J230" s="20">
        <v>-0.76679688999999995</v>
      </c>
      <c r="K230" s="20">
        <v>0.73710936000000005</v>
      </c>
      <c r="M230" s="22">
        <v>-1.2449999999999999E-2</v>
      </c>
      <c r="N230" s="22">
        <v>0.34843749000000002</v>
      </c>
      <c r="O230" s="22">
        <v>0.77812499000000002</v>
      </c>
      <c r="Q230" s="24">
        <v>-1.2449999999999999E-2</v>
      </c>
      <c r="R230" s="24">
        <v>0.81132811000000005</v>
      </c>
      <c r="S230" s="24">
        <v>0.96171874000000002</v>
      </c>
      <c r="U230" s="26">
        <v>-1.2449999999999999E-2</v>
      </c>
      <c r="V230" s="26">
        <v>-1.91132814</v>
      </c>
      <c r="W230" s="26">
        <v>0.86015624000000002</v>
      </c>
      <c r="Y230" s="71"/>
      <c r="Z230" s="71"/>
      <c r="AA230" s="71"/>
    </row>
    <row r="231" spans="1:27" x14ac:dyDescent="0.25">
      <c r="A231" s="16">
        <v>-2.5999999999999999E-2</v>
      </c>
      <c r="B231" s="16">
        <v>-0.55585899999999999</v>
      </c>
      <c r="C231" s="16">
        <v>0.70390600000000003</v>
      </c>
      <c r="E231" s="18">
        <v>-1.24E-2</v>
      </c>
      <c r="F231" s="18">
        <v>-1.71015626</v>
      </c>
      <c r="G231" s="18">
        <v>0.84843749000000002</v>
      </c>
      <c r="I231" s="20">
        <v>-1.24E-2</v>
      </c>
      <c r="J231" s="20">
        <v>-0.78437500999999998</v>
      </c>
      <c r="K231" s="20">
        <v>0.73906249000000002</v>
      </c>
      <c r="M231" s="22">
        <v>-1.24E-2</v>
      </c>
      <c r="N231" s="22">
        <v>0.32890624000000002</v>
      </c>
      <c r="O231" s="22">
        <v>0.77617186000000005</v>
      </c>
      <c r="Q231" s="24">
        <v>-1.24E-2</v>
      </c>
      <c r="R231" s="24">
        <v>0.82890624000000002</v>
      </c>
      <c r="S231" s="24">
        <v>0.95976561000000005</v>
      </c>
      <c r="U231" s="26">
        <v>-1.24E-2</v>
      </c>
      <c r="V231" s="26">
        <v>-1.89960939</v>
      </c>
      <c r="W231" s="26">
        <v>0.86210936000000005</v>
      </c>
      <c r="Y231" s="71"/>
      <c r="Z231" s="71"/>
      <c r="AA231" s="71"/>
    </row>
    <row r="232" spans="1:27" x14ac:dyDescent="0.25">
      <c r="A232" s="16">
        <v>-2.5899999999999999E-2</v>
      </c>
      <c r="B232" s="16">
        <v>-0.57539099999999999</v>
      </c>
      <c r="C232" s="16">
        <v>0.707812</v>
      </c>
      <c r="E232" s="18">
        <v>-1.235E-2</v>
      </c>
      <c r="F232" s="18">
        <v>-1.71601564</v>
      </c>
      <c r="G232" s="18">
        <v>0.85429686000000005</v>
      </c>
      <c r="I232" s="20">
        <v>-1.235E-2</v>
      </c>
      <c r="J232" s="20">
        <v>-0.80195313999999995</v>
      </c>
      <c r="K232" s="20">
        <v>0.73906249000000002</v>
      </c>
      <c r="M232" s="22">
        <v>-1.235E-2</v>
      </c>
      <c r="N232" s="22">
        <v>0.30742185999999999</v>
      </c>
      <c r="O232" s="22">
        <v>0.77617186000000005</v>
      </c>
      <c r="Q232" s="24">
        <v>-1.235E-2</v>
      </c>
      <c r="R232" s="24">
        <v>0.84453124000000002</v>
      </c>
      <c r="S232" s="24">
        <v>0.95976561000000005</v>
      </c>
      <c r="U232" s="26">
        <v>-1.235E-2</v>
      </c>
      <c r="V232" s="26">
        <v>-1.88398439</v>
      </c>
      <c r="W232" s="26">
        <v>0.86406249000000002</v>
      </c>
      <c r="Y232" s="71"/>
      <c r="Z232" s="71"/>
      <c r="AA232" s="71"/>
    </row>
    <row r="233" spans="1:27" x14ac:dyDescent="0.25">
      <c r="A233" s="16">
        <v>-2.58E-2</v>
      </c>
      <c r="B233" s="16">
        <v>-0.59296899999999997</v>
      </c>
      <c r="C233" s="16">
        <v>0.70976600000000001</v>
      </c>
      <c r="E233" s="18">
        <v>-1.23E-2</v>
      </c>
      <c r="F233" s="18">
        <v>-1.72382814</v>
      </c>
      <c r="G233" s="18">
        <v>0.86015624000000002</v>
      </c>
      <c r="I233" s="20">
        <v>-1.23E-2</v>
      </c>
      <c r="J233" s="20">
        <v>-0.81953125999999998</v>
      </c>
      <c r="K233" s="20">
        <v>0.73906249000000002</v>
      </c>
      <c r="M233" s="22">
        <v>-1.23E-2</v>
      </c>
      <c r="N233" s="22">
        <v>0.28789060999999999</v>
      </c>
      <c r="O233" s="22">
        <v>0.77421874000000002</v>
      </c>
      <c r="Q233" s="24">
        <v>-1.23E-2</v>
      </c>
      <c r="R233" s="24">
        <v>0.85624999000000002</v>
      </c>
      <c r="S233" s="24">
        <v>0.95781249000000002</v>
      </c>
      <c r="U233" s="26">
        <v>-1.23E-2</v>
      </c>
      <c r="V233" s="26">
        <v>-1.87226564</v>
      </c>
      <c r="W233" s="26">
        <v>0.86601561000000005</v>
      </c>
      <c r="Y233" s="71"/>
      <c r="Z233" s="71"/>
      <c r="AA233" s="71"/>
    </row>
    <row r="234" spans="1:27" x14ac:dyDescent="0.25">
      <c r="A234" s="16">
        <v>-2.5700000000000001E-2</v>
      </c>
      <c r="B234" s="16">
        <v>-0.61250000000000004</v>
      </c>
      <c r="C234" s="16">
        <v>0.71367199999999997</v>
      </c>
      <c r="E234" s="18">
        <v>-1.225E-2</v>
      </c>
      <c r="F234" s="18">
        <v>-1.73359376</v>
      </c>
      <c r="G234" s="18">
        <v>0.86406249000000002</v>
      </c>
      <c r="I234" s="20">
        <v>-1.225E-2</v>
      </c>
      <c r="J234" s="20">
        <v>-0.83906250999999998</v>
      </c>
      <c r="K234" s="20">
        <v>0.74101561000000005</v>
      </c>
      <c r="M234" s="22">
        <v>-1.225E-2</v>
      </c>
      <c r="N234" s="22">
        <v>0.26640624000000002</v>
      </c>
      <c r="O234" s="22">
        <v>0.77421874000000002</v>
      </c>
      <c r="Q234" s="24">
        <v>-1.225E-2</v>
      </c>
      <c r="R234" s="24">
        <v>0.87382811000000005</v>
      </c>
      <c r="S234" s="24">
        <v>0.95585936000000005</v>
      </c>
      <c r="U234" s="26">
        <v>-1.225E-2</v>
      </c>
      <c r="V234" s="26">
        <v>-1.85664064</v>
      </c>
      <c r="W234" s="26">
        <v>0.86796874000000002</v>
      </c>
      <c r="Y234" s="71"/>
      <c r="Z234" s="71"/>
      <c r="AA234" s="71"/>
    </row>
    <row r="235" spans="1:27" x14ac:dyDescent="0.25">
      <c r="A235" s="16">
        <v>-2.5600000000000001E-2</v>
      </c>
      <c r="B235" s="16">
        <v>-0.63203100000000001</v>
      </c>
      <c r="C235" s="16">
        <v>0.71757800000000005</v>
      </c>
      <c r="E235" s="18">
        <v>-1.2200000000000001E-2</v>
      </c>
      <c r="F235" s="18">
        <v>-1.73945314</v>
      </c>
      <c r="G235" s="18">
        <v>0.86601561000000005</v>
      </c>
      <c r="I235" s="20">
        <v>-1.2200000000000001E-2</v>
      </c>
      <c r="J235" s="20">
        <v>-0.85664063999999995</v>
      </c>
      <c r="K235" s="20">
        <v>0.74101561000000005</v>
      </c>
      <c r="M235" s="22">
        <v>-1.2200000000000001E-2</v>
      </c>
      <c r="N235" s="22">
        <v>0.24492185999999999</v>
      </c>
      <c r="O235" s="22">
        <v>0.77226561000000005</v>
      </c>
      <c r="Q235" s="24">
        <v>-1.2200000000000001E-2</v>
      </c>
      <c r="R235" s="24">
        <v>0.88945311000000005</v>
      </c>
      <c r="S235" s="24">
        <v>0.95585936000000005</v>
      </c>
      <c r="U235" s="26">
        <v>-1.2200000000000001E-2</v>
      </c>
      <c r="V235" s="26">
        <v>-1.84101564</v>
      </c>
      <c r="W235" s="26">
        <v>0.86992186000000005</v>
      </c>
      <c r="Y235" s="71"/>
      <c r="Z235" s="71"/>
      <c r="AA235" s="71"/>
    </row>
    <row r="236" spans="1:27" x14ac:dyDescent="0.25">
      <c r="A236" s="16">
        <v>-2.5499999999999998E-2</v>
      </c>
      <c r="B236" s="16">
        <v>-0.651563</v>
      </c>
      <c r="C236" s="16">
        <v>0.72148400000000001</v>
      </c>
      <c r="E236" s="18">
        <v>-1.2149999999999999E-2</v>
      </c>
      <c r="F236" s="18">
        <v>-1.74726564</v>
      </c>
      <c r="G236" s="18">
        <v>0.86796874000000002</v>
      </c>
      <c r="I236" s="20">
        <v>-1.2149999999999999E-2</v>
      </c>
      <c r="J236" s="20">
        <v>-0.87421875999999998</v>
      </c>
      <c r="K236" s="20">
        <v>0.74101561000000005</v>
      </c>
      <c r="M236" s="22">
        <v>-1.2149999999999999E-2</v>
      </c>
      <c r="N236" s="22">
        <v>0.22343748999999999</v>
      </c>
      <c r="O236" s="22">
        <v>0.77226561000000005</v>
      </c>
      <c r="Q236" s="24">
        <v>-1.2149999999999999E-2</v>
      </c>
      <c r="R236" s="24">
        <v>0.90507811000000005</v>
      </c>
      <c r="S236" s="24">
        <v>0.95390624000000002</v>
      </c>
      <c r="U236" s="26">
        <v>-1.2149999999999999E-2</v>
      </c>
      <c r="V236" s="26">
        <v>-1.82343751</v>
      </c>
      <c r="W236" s="26">
        <v>0.87187499000000002</v>
      </c>
      <c r="Y236" s="71"/>
      <c r="Z236" s="71"/>
      <c r="AA236" s="71"/>
    </row>
    <row r="237" spans="1:27" x14ac:dyDescent="0.25">
      <c r="A237" s="16">
        <v>-2.5399999999999999E-2</v>
      </c>
      <c r="B237" s="16">
        <v>-0.67109399999999997</v>
      </c>
      <c r="C237" s="16">
        <v>0.72539100000000001</v>
      </c>
      <c r="E237" s="18">
        <v>-1.21E-2</v>
      </c>
      <c r="F237" s="18">
        <v>-1.75312501</v>
      </c>
      <c r="G237" s="18">
        <v>0.86796874000000002</v>
      </c>
      <c r="I237" s="20">
        <v>-1.21E-2</v>
      </c>
      <c r="J237" s="20">
        <v>-0.89179688999999995</v>
      </c>
      <c r="K237" s="20">
        <v>0.74296874000000002</v>
      </c>
      <c r="M237" s="22">
        <v>-1.21E-2</v>
      </c>
      <c r="N237" s="22">
        <v>0.20390623999999999</v>
      </c>
      <c r="O237" s="22">
        <v>0.77031249000000002</v>
      </c>
      <c r="Q237" s="24">
        <v>-1.21E-2</v>
      </c>
      <c r="R237" s="24">
        <v>0.91679686000000005</v>
      </c>
      <c r="S237" s="24">
        <v>0.95195311000000005</v>
      </c>
      <c r="U237" s="26">
        <v>-1.21E-2</v>
      </c>
      <c r="V237" s="26">
        <v>-1.80390626</v>
      </c>
      <c r="W237" s="26">
        <v>0.87382811000000005</v>
      </c>
      <c r="Y237" s="71"/>
      <c r="Z237" s="71"/>
      <c r="AA237" s="71"/>
    </row>
    <row r="238" spans="1:27" x14ac:dyDescent="0.25">
      <c r="A238" s="16">
        <v>-2.53E-2</v>
      </c>
      <c r="B238" s="16">
        <v>-0.69062500000000004</v>
      </c>
      <c r="C238" s="16">
        <v>0.72929699999999997</v>
      </c>
      <c r="E238" s="18">
        <v>-1.205E-2</v>
      </c>
      <c r="F238" s="18">
        <v>-1.76093751</v>
      </c>
      <c r="G238" s="18">
        <v>0.86796874000000002</v>
      </c>
      <c r="I238" s="20">
        <v>-1.205E-2</v>
      </c>
      <c r="J238" s="20">
        <v>-0.90937500999999998</v>
      </c>
      <c r="K238" s="20">
        <v>0.74296874000000002</v>
      </c>
      <c r="M238" s="22">
        <v>-1.205E-2</v>
      </c>
      <c r="N238" s="22">
        <v>0.18242185999999999</v>
      </c>
      <c r="O238" s="22">
        <v>0.77031249000000002</v>
      </c>
      <c r="Q238" s="24">
        <v>-1.205E-2</v>
      </c>
      <c r="R238" s="24">
        <v>0.93242186000000005</v>
      </c>
      <c r="S238" s="24">
        <v>0.95195311000000005</v>
      </c>
      <c r="U238" s="26">
        <v>-1.205E-2</v>
      </c>
      <c r="V238" s="26">
        <v>-1.78046876</v>
      </c>
      <c r="W238" s="26">
        <v>0.87578124000000002</v>
      </c>
      <c r="Y238" s="71"/>
      <c r="Z238" s="71"/>
      <c r="AA238" s="71"/>
    </row>
    <row r="239" spans="1:27" x14ac:dyDescent="0.25">
      <c r="A239" s="16">
        <v>-2.52E-2</v>
      </c>
      <c r="B239" s="16">
        <v>-0.71015600000000001</v>
      </c>
      <c r="C239" s="16">
        <v>0.73320300000000005</v>
      </c>
      <c r="E239" s="18">
        <v>-1.2E-2</v>
      </c>
      <c r="F239" s="18">
        <v>-1.76679689</v>
      </c>
      <c r="G239" s="18">
        <v>0.86796874000000002</v>
      </c>
      <c r="I239" s="20">
        <v>-1.2E-2</v>
      </c>
      <c r="J239" s="20">
        <v>-0.92890625999999998</v>
      </c>
      <c r="K239" s="20">
        <v>0.74492186000000005</v>
      </c>
      <c r="M239" s="22">
        <v>-1.2E-2</v>
      </c>
      <c r="N239" s="22">
        <v>0.16093748999999999</v>
      </c>
      <c r="O239" s="22">
        <v>0.76835936000000005</v>
      </c>
      <c r="Q239" s="24">
        <v>-1.2E-2</v>
      </c>
      <c r="R239" s="24">
        <v>0.94414061000000005</v>
      </c>
      <c r="S239" s="24">
        <v>0.94999999000000002</v>
      </c>
      <c r="U239" s="26">
        <v>-1.2E-2</v>
      </c>
      <c r="V239" s="26">
        <v>-1.75898439</v>
      </c>
      <c r="W239" s="26">
        <v>0.87968749000000002</v>
      </c>
      <c r="Y239" s="71"/>
      <c r="Z239" s="71"/>
      <c r="AA239" s="71"/>
    </row>
    <row r="240" spans="1:27" x14ac:dyDescent="0.25">
      <c r="A240" s="16">
        <v>-2.5100000000000001E-2</v>
      </c>
      <c r="B240" s="16">
        <v>-0.729688</v>
      </c>
      <c r="C240" s="16">
        <v>0.73515600000000003</v>
      </c>
      <c r="E240" s="18">
        <v>-1.1950000000000001E-2</v>
      </c>
      <c r="F240" s="18">
        <v>-1.77265626</v>
      </c>
      <c r="G240" s="18">
        <v>0.86992186000000005</v>
      </c>
      <c r="I240" s="20">
        <v>-1.1950000000000001E-2</v>
      </c>
      <c r="J240" s="20">
        <v>-0.94648438999999995</v>
      </c>
      <c r="K240" s="20">
        <v>0.74492186000000005</v>
      </c>
      <c r="M240" s="22">
        <v>-1.1950000000000001E-2</v>
      </c>
      <c r="N240" s="22">
        <v>0.14140623999999999</v>
      </c>
      <c r="O240" s="22">
        <v>0.76835936000000005</v>
      </c>
      <c r="Q240" s="24">
        <v>-1.1950000000000001E-2</v>
      </c>
      <c r="R240" s="24">
        <v>0.95585936000000005</v>
      </c>
      <c r="S240" s="24">
        <v>0.94804686000000005</v>
      </c>
      <c r="U240" s="26">
        <v>-1.1950000000000001E-2</v>
      </c>
      <c r="V240" s="26">
        <v>-1.73554689</v>
      </c>
      <c r="W240" s="26">
        <v>0.88164061000000005</v>
      </c>
      <c r="Y240" s="71"/>
      <c r="Z240" s="71"/>
      <c r="AA240" s="71"/>
    </row>
    <row r="241" spans="1:27" x14ac:dyDescent="0.25">
      <c r="A241" s="16">
        <v>-2.5000000000000001E-2</v>
      </c>
      <c r="B241" s="16">
        <v>-0.74726599999999999</v>
      </c>
      <c r="C241" s="16">
        <v>0.739062</v>
      </c>
      <c r="E241" s="18">
        <v>-1.1900000000000001E-2</v>
      </c>
      <c r="F241" s="18">
        <v>-1.77851564</v>
      </c>
      <c r="G241" s="18">
        <v>0.87382811000000005</v>
      </c>
      <c r="I241" s="20">
        <v>-1.1900000000000001E-2</v>
      </c>
      <c r="J241" s="20">
        <v>-0.96406250999999998</v>
      </c>
      <c r="K241" s="20">
        <v>0.74492186000000005</v>
      </c>
      <c r="M241" s="22">
        <v>-1.1900000000000001E-2</v>
      </c>
      <c r="N241" s="22">
        <v>0.12187499</v>
      </c>
      <c r="O241" s="22">
        <v>0.76640624000000002</v>
      </c>
      <c r="Q241" s="24">
        <v>-1.1900000000000001E-2</v>
      </c>
      <c r="R241" s="24">
        <v>0.96367186000000005</v>
      </c>
      <c r="S241" s="24">
        <v>0.94609374000000002</v>
      </c>
      <c r="U241" s="26">
        <v>-1.1900000000000001E-2</v>
      </c>
      <c r="V241" s="26">
        <v>-1.71015626</v>
      </c>
      <c r="W241" s="26">
        <v>0.88359374000000002</v>
      </c>
      <c r="Y241" s="71"/>
      <c r="Z241" s="71"/>
      <c r="AA241" s="71"/>
    </row>
    <row r="242" spans="1:27" x14ac:dyDescent="0.25">
      <c r="A242" s="16">
        <v>-2.4899999999999999E-2</v>
      </c>
      <c r="B242" s="16">
        <v>-0.76679699999999995</v>
      </c>
      <c r="C242" s="16">
        <v>0.74296899999999999</v>
      </c>
      <c r="E242" s="18">
        <v>-1.1849999999999999E-2</v>
      </c>
      <c r="F242" s="18">
        <v>-1.78828126</v>
      </c>
      <c r="G242" s="18">
        <v>0.87773436000000005</v>
      </c>
      <c r="I242" s="20">
        <v>-1.1849999999999999E-2</v>
      </c>
      <c r="J242" s="20">
        <v>-0.98359375999999998</v>
      </c>
      <c r="K242" s="20">
        <v>0.74492186000000005</v>
      </c>
      <c r="M242" s="22">
        <v>-1.1849999999999999E-2</v>
      </c>
      <c r="N242" s="22">
        <v>0.10039061000000001</v>
      </c>
      <c r="O242" s="22">
        <v>0.76445311000000005</v>
      </c>
      <c r="Q242" s="24">
        <v>-1.1849999999999999E-2</v>
      </c>
      <c r="R242" s="24">
        <v>0.97148436000000005</v>
      </c>
      <c r="S242" s="24">
        <v>0.94609374000000002</v>
      </c>
      <c r="U242" s="26">
        <v>-1.1849999999999999E-2</v>
      </c>
      <c r="V242" s="26">
        <v>-1.68476564</v>
      </c>
      <c r="W242" s="26">
        <v>0.88749999000000002</v>
      </c>
      <c r="Y242" s="71"/>
      <c r="Z242" s="71"/>
      <c r="AA242" s="71"/>
    </row>
    <row r="243" spans="1:27" x14ac:dyDescent="0.25">
      <c r="A243" s="16">
        <v>-2.4799999999999999E-2</v>
      </c>
      <c r="B243" s="16">
        <v>-0.78242199999999995</v>
      </c>
      <c r="C243" s="16">
        <v>0.74687499999999996</v>
      </c>
      <c r="E243" s="18">
        <v>-1.18E-2</v>
      </c>
      <c r="F243" s="18">
        <v>-1.79609376</v>
      </c>
      <c r="G243" s="18">
        <v>0.88164061000000005</v>
      </c>
      <c r="I243" s="20">
        <v>-1.18E-2</v>
      </c>
      <c r="J243" s="20">
        <v>-0.99921875999999998</v>
      </c>
      <c r="K243" s="20">
        <v>0.74492186000000005</v>
      </c>
      <c r="M243" s="22">
        <v>-1.18E-2</v>
      </c>
      <c r="N243" s="22">
        <v>7.8906240000000002E-2</v>
      </c>
      <c r="O243" s="22">
        <v>0.76445311000000005</v>
      </c>
      <c r="Q243" s="24">
        <v>-1.18E-2</v>
      </c>
      <c r="R243" s="24">
        <v>0.98124999000000002</v>
      </c>
      <c r="S243" s="24">
        <v>0.94414061000000005</v>
      </c>
      <c r="U243" s="26">
        <v>-1.18E-2</v>
      </c>
      <c r="V243" s="26">
        <v>-1.65546876</v>
      </c>
      <c r="W243" s="26">
        <v>0.88945311000000005</v>
      </c>
      <c r="Y243" s="71"/>
      <c r="Z243" s="71"/>
      <c r="AA243" s="71"/>
    </row>
    <row r="244" spans="1:27" x14ac:dyDescent="0.25">
      <c r="A244" s="16">
        <v>-2.47E-2</v>
      </c>
      <c r="B244" s="16">
        <v>-0.80195300000000003</v>
      </c>
      <c r="C244" s="16">
        <v>0.75078100000000003</v>
      </c>
      <c r="E244" s="18">
        <v>-1.175E-2</v>
      </c>
      <c r="F244" s="18">
        <v>-1.80195314</v>
      </c>
      <c r="G244" s="18">
        <v>0.88554686000000005</v>
      </c>
      <c r="I244" s="20">
        <v>-1.175E-2</v>
      </c>
      <c r="J244" s="20">
        <v>-1.01679689</v>
      </c>
      <c r="K244" s="20">
        <v>0.74492186000000005</v>
      </c>
      <c r="M244" s="22">
        <v>-1.175E-2</v>
      </c>
      <c r="N244" s="22">
        <v>5.5468740000000002E-2</v>
      </c>
      <c r="O244" s="22">
        <v>0.76249999000000002</v>
      </c>
      <c r="Q244" s="24">
        <v>-1.175E-2</v>
      </c>
      <c r="R244" s="24">
        <v>0.99296874000000002</v>
      </c>
      <c r="S244" s="24">
        <v>0.94218749000000002</v>
      </c>
      <c r="U244" s="26">
        <v>-1.175E-2</v>
      </c>
      <c r="V244" s="26">
        <v>-1.63007814</v>
      </c>
      <c r="W244" s="26">
        <v>0.89140624000000002</v>
      </c>
      <c r="Y244" s="71"/>
      <c r="Z244" s="71"/>
      <c r="AA244" s="71"/>
    </row>
    <row r="245" spans="1:27" x14ac:dyDescent="0.25">
      <c r="A245" s="16">
        <v>-2.46E-2</v>
      </c>
      <c r="B245" s="16">
        <v>-0.81953100000000001</v>
      </c>
      <c r="C245" s="16">
        <v>0.754687</v>
      </c>
      <c r="E245" s="18">
        <v>-1.17E-2</v>
      </c>
      <c r="F245" s="18">
        <v>-1.80781251</v>
      </c>
      <c r="G245" s="18">
        <v>0.88945311000000005</v>
      </c>
      <c r="I245" s="20">
        <v>-1.17E-2</v>
      </c>
      <c r="J245" s="20">
        <v>-1.03437501</v>
      </c>
      <c r="K245" s="20">
        <v>0.74492186000000005</v>
      </c>
      <c r="M245" s="22">
        <v>-1.17E-2</v>
      </c>
      <c r="N245" s="22">
        <v>3.2031240000000002E-2</v>
      </c>
      <c r="O245" s="22">
        <v>0.76249999000000002</v>
      </c>
      <c r="Q245" s="24">
        <v>-1.17E-2</v>
      </c>
      <c r="R245" s="24">
        <v>1.00078124</v>
      </c>
      <c r="S245" s="24">
        <v>0.94218749000000002</v>
      </c>
      <c r="U245" s="26">
        <v>-1.17E-2</v>
      </c>
      <c r="V245" s="26">
        <v>-1.59882814</v>
      </c>
      <c r="W245" s="26">
        <v>0.89335936000000005</v>
      </c>
      <c r="Y245" s="71"/>
      <c r="Z245" s="71"/>
      <c r="AA245" s="71"/>
    </row>
    <row r="246" spans="1:27" x14ac:dyDescent="0.25">
      <c r="A246" s="16">
        <v>-2.4500000000000001E-2</v>
      </c>
      <c r="B246" s="16">
        <v>-0.83710899999999999</v>
      </c>
      <c r="C246" s="16">
        <v>0.75664100000000001</v>
      </c>
      <c r="E246" s="18">
        <v>-1.1650000000000001E-2</v>
      </c>
      <c r="F246" s="18">
        <v>-1.81367189</v>
      </c>
      <c r="G246" s="18">
        <v>0.88945311000000005</v>
      </c>
      <c r="I246" s="20">
        <v>-1.1650000000000001E-2</v>
      </c>
      <c r="J246" s="20">
        <v>-1.05000001</v>
      </c>
      <c r="K246" s="20">
        <v>0.74687499000000002</v>
      </c>
      <c r="M246" s="22">
        <v>-1.1650000000000001E-2</v>
      </c>
      <c r="N246" s="22">
        <v>8.5937400000000008E-3</v>
      </c>
      <c r="O246" s="22">
        <v>0.76054686000000005</v>
      </c>
      <c r="Q246" s="24">
        <v>-1.1650000000000001E-2</v>
      </c>
      <c r="R246" s="24">
        <v>1.00859374</v>
      </c>
      <c r="S246" s="24">
        <v>0.94023436000000005</v>
      </c>
      <c r="U246" s="26">
        <v>-1.1650000000000001E-2</v>
      </c>
      <c r="V246" s="26">
        <v>-1.56757814</v>
      </c>
      <c r="W246" s="26">
        <v>0.89531249000000002</v>
      </c>
      <c r="Y246" s="71"/>
      <c r="Z246" s="71"/>
      <c r="AA246" s="71"/>
    </row>
    <row r="247" spans="1:27" x14ac:dyDescent="0.25">
      <c r="A247" s="16">
        <v>-2.4400000000000002E-2</v>
      </c>
      <c r="B247" s="16">
        <v>-0.854688</v>
      </c>
      <c r="C247" s="16">
        <v>0.76054699999999997</v>
      </c>
      <c r="E247" s="18">
        <v>-1.1599999999999999E-2</v>
      </c>
      <c r="F247" s="18">
        <v>-1.81953126</v>
      </c>
      <c r="G247" s="18">
        <v>0.88945311000000005</v>
      </c>
      <c r="I247" s="20">
        <v>-1.1599999999999999E-2</v>
      </c>
      <c r="J247" s="20">
        <v>-1.06757814</v>
      </c>
      <c r="K247" s="20">
        <v>0.74882811000000005</v>
      </c>
      <c r="M247" s="22">
        <v>-1.1599999999999999E-2</v>
      </c>
      <c r="N247" s="22">
        <v>-1.4843759999999999E-2</v>
      </c>
      <c r="O247" s="22">
        <v>0.76054686000000005</v>
      </c>
      <c r="Q247" s="24">
        <v>-1.1599999999999999E-2</v>
      </c>
      <c r="R247" s="24">
        <v>1.01640624</v>
      </c>
      <c r="S247" s="24">
        <v>0.93828124000000002</v>
      </c>
      <c r="U247" s="26">
        <v>-1.1599999999999999E-2</v>
      </c>
      <c r="V247" s="26">
        <v>-1.53632814</v>
      </c>
      <c r="W247" s="26">
        <v>0.89531249000000002</v>
      </c>
      <c r="Y247" s="71"/>
      <c r="Z247" s="71"/>
      <c r="AA247" s="71"/>
    </row>
    <row r="248" spans="1:27" x14ac:dyDescent="0.25">
      <c r="A248" s="16">
        <v>-2.4299999999999999E-2</v>
      </c>
      <c r="B248" s="16">
        <v>-0.87226599999999999</v>
      </c>
      <c r="C248" s="16">
        <v>0.76445300000000005</v>
      </c>
      <c r="E248" s="18">
        <v>-1.155E-2</v>
      </c>
      <c r="F248" s="18">
        <v>-1.82343751</v>
      </c>
      <c r="G248" s="18">
        <v>0.88945311000000005</v>
      </c>
      <c r="I248" s="20">
        <v>-1.155E-2</v>
      </c>
      <c r="J248" s="20">
        <v>-1.08320314</v>
      </c>
      <c r="K248" s="20">
        <v>0.74882811000000005</v>
      </c>
      <c r="M248" s="22">
        <v>-1.155E-2</v>
      </c>
      <c r="N248" s="22">
        <v>-3.6328140000000002E-2</v>
      </c>
      <c r="O248" s="22">
        <v>0.75859374000000002</v>
      </c>
      <c r="Q248" s="24">
        <v>-1.155E-2</v>
      </c>
      <c r="R248" s="24">
        <v>1.02031249</v>
      </c>
      <c r="S248" s="24">
        <v>0.93828124000000002</v>
      </c>
      <c r="U248" s="26">
        <v>-1.155E-2</v>
      </c>
      <c r="V248" s="26">
        <v>-1.50312501</v>
      </c>
      <c r="W248" s="26">
        <v>0.89726561000000005</v>
      </c>
      <c r="Y248" s="71"/>
      <c r="Z248" s="71"/>
      <c r="AA248" s="71"/>
    </row>
    <row r="249" spans="1:27" x14ac:dyDescent="0.25">
      <c r="A249" s="16">
        <v>-2.4199999999999999E-2</v>
      </c>
      <c r="B249" s="16">
        <v>-0.88984399999999997</v>
      </c>
      <c r="C249" s="16">
        <v>0.76835900000000001</v>
      </c>
      <c r="E249" s="18">
        <v>-1.15E-2</v>
      </c>
      <c r="F249" s="18">
        <v>-1.82929689</v>
      </c>
      <c r="G249" s="18">
        <v>0.88945311000000005</v>
      </c>
      <c r="I249" s="20">
        <v>-1.15E-2</v>
      </c>
      <c r="J249" s="20">
        <v>-1.09882814</v>
      </c>
      <c r="K249" s="20">
        <v>0.75078124000000002</v>
      </c>
      <c r="M249" s="22">
        <v>-1.15E-2</v>
      </c>
      <c r="N249" s="22">
        <v>-5.9765640000000002E-2</v>
      </c>
      <c r="O249" s="22">
        <v>0.75859374000000002</v>
      </c>
      <c r="Q249" s="24">
        <v>-1.15E-2</v>
      </c>
      <c r="R249" s="24">
        <v>1.02617186</v>
      </c>
      <c r="S249" s="24">
        <v>0.93632811000000005</v>
      </c>
      <c r="U249" s="26">
        <v>-1.15E-2</v>
      </c>
      <c r="V249" s="26">
        <v>-1.46796876</v>
      </c>
      <c r="W249" s="26">
        <v>0.89921874000000002</v>
      </c>
      <c r="Y249" s="71"/>
      <c r="Z249" s="71"/>
      <c r="AA249" s="71"/>
    </row>
    <row r="250" spans="1:27" x14ac:dyDescent="0.25">
      <c r="A250" s="16">
        <v>-2.41E-2</v>
      </c>
      <c r="B250" s="16">
        <v>-0.90937500000000004</v>
      </c>
      <c r="C250" s="16">
        <v>0.77226600000000001</v>
      </c>
      <c r="E250" s="18">
        <v>-1.145E-2</v>
      </c>
      <c r="F250" s="18">
        <v>-1.83515626</v>
      </c>
      <c r="G250" s="18">
        <v>0.89140624000000002</v>
      </c>
      <c r="I250" s="20">
        <v>-1.145E-2</v>
      </c>
      <c r="J250" s="20">
        <v>-1.11640626</v>
      </c>
      <c r="K250" s="20">
        <v>0.75273436000000005</v>
      </c>
      <c r="M250" s="22">
        <v>-1.145E-2</v>
      </c>
      <c r="N250" s="22">
        <v>-8.1250009999999998E-2</v>
      </c>
      <c r="O250" s="22">
        <v>0.75859374000000002</v>
      </c>
      <c r="Q250" s="24">
        <v>-1.145E-2</v>
      </c>
      <c r="R250" s="24">
        <v>1.03007811</v>
      </c>
      <c r="S250" s="24">
        <v>0.93437499000000002</v>
      </c>
      <c r="U250" s="26">
        <v>-1.145E-2</v>
      </c>
      <c r="V250" s="26">
        <v>-1.43085939</v>
      </c>
      <c r="W250" s="26">
        <v>0.90117186000000005</v>
      </c>
      <c r="Y250" s="71"/>
      <c r="Z250" s="71"/>
      <c r="AA250" s="71"/>
    </row>
    <row r="251" spans="1:27" x14ac:dyDescent="0.25">
      <c r="A251" s="16">
        <v>-2.4E-2</v>
      </c>
      <c r="B251" s="16">
        <v>-0.92695300000000003</v>
      </c>
      <c r="C251" s="16">
        <v>0.77421899999999999</v>
      </c>
      <c r="E251" s="18">
        <v>-1.14E-2</v>
      </c>
      <c r="F251" s="18">
        <v>-1.84101564</v>
      </c>
      <c r="G251" s="18">
        <v>0.89335936000000005</v>
      </c>
      <c r="I251" s="20">
        <v>-1.14E-2</v>
      </c>
      <c r="J251" s="20">
        <v>-1.13398439</v>
      </c>
      <c r="K251" s="20">
        <v>0.75273436000000005</v>
      </c>
      <c r="M251" s="22">
        <v>-1.14E-2</v>
      </c>
      <c r="N251" s="22">
        <v>-0.10273438999999999</v>
      </c>
      <c r="O251" s="22">
        <v>0.75664061000000005</v>
      </c>
      <c r="Q251" s="24">
        <v>-1.14E-2</v>
      </c>
      <c r="R251" s="24">
        <v>1.03398436</v>
      </c>
      <c r="S251" s="24">
        <v>0.93242186000000005</v>
      </c>
      <c r="U251" s="26">
        <v>-1.14E-2</v>
      </c>
      <c r="V251" s="26">
        <v>-1.39570314</v>
      </c>
      <c r="W251" s="26">
        <v>0.90117186000000005</v>
      </c>
      <c r="Y251" s="71"/>
      <c r="Z251" s="71"/>
      <c r="AA251" s="71"/>
    </row>
    <row r="252" spans="1:27" x14ac:dyDescent="0.25">
      <c r="A252" s="16">
        <v>-2.3900000000000001E-2</v>
      </c>
      <c r="B252" s="16">
        <v>-0.94453100000000001</v>
      </c>
      <c r="C252" s="16">
        <v>0.77812499999999996</v>
      </c>
      <c r="E252" s="18">
        <v>-1.1350000000000001E-2</v>
      </c>
      <c r="F252" s="18">
        <v>-1.84687501</v>
      </c>
      <c r="G252" s="18">
        <v>0.89531249000000002</v>
      </c>
      <c r="I252" s="20">
        <v>-1.1350000000000001E-2</v>
      </c>
      <c r="J252" s="20">
        <v>-1.15156251</v>
      </c>
      <c r="K252" s="20">
        <v>0.75273436000000005</v>
      </c>
      <c r="M252" s="22">
        <v>-1.1350000000000001E-2</v>
      </c>
      <c r="N252" s="22">
        <v>-0.12617189000000001</v>
      </c>
      <c r="O252" s="22">
        <v>0.75664061000000005</v>
      </c>
      <c r="Q252" s="24">
        <v>-1.1350000000000001E-2</v>
      </c>
      <c r="R252" s="24">
        <v>1.03593749</v>
      </c>
      <c r="S252" s="24">
        <v>0.93046874000000002</v>
      </c>
      <c r="U252" s="26">
        <v>-1.1350000000000001E-2</v>
      </c>
      <c r="V252" s="26">
        <v>-1.35664064</v>
      </c>
      <c r="W252" s="26">
        <v>0.90312499000000002</v>
      </c>
      <c r="Y252" s="71"/>
      <c r="Z252" s="71"/>
      <c r="AA252" s="71"/>
    </row>
    <row r="253" spans="1:27" x14ac:dyDescent="0.25">
      <c r="A253" s="16">
        <v>-2.3800000000000002E-2</v>
      </c>
      <c r="B253" s="16">
        <v>-0.964063</v>
      </c>
      <c r="C253" s="16">
        <v>0.78203100000000003</v>
      </c>
      <c r="E253" s="18">
        <v>-1.1299999999999999E-2</v>
      </c>
      <c r="F253" s="18">
        <v>-1.85078126</v>
      </c>
      <c r="G253" s="18">
        <v>0.89921874000000002</v>
      </c>
      <c r="I253" s="20">
        <v>-1.1299999999999999E-2</v>
      </c>
      <c r="J253" s="20">
        <v>-1.16718751</v>
      </c>
      <c r="K253" s="20">
        <v>0.75273436000000005</v>
      </c>
      <c r="M253" s="22">
        <v>-1.1299999999999999E-2</v>
      </c>
      <c r="N253" s="22">
        <v>-0.14960939000000001</v>
      </c>
      <c r="O253" s="22">
        <v>0.75468749000000002</v>
      </c>
      <c r="Q253" s="24">
        <v>-1.1299999999999999E-2</v>
      </c>
      <c r="R253" s="24">
        <v>1.03984374</v>
      </c>
      <c r="S253" s="24">
        <v>0.92851561000000005</v>
      </c>
      <c r="U253" s="26">
        <v>-1.1299999999999999E-2</v>
      </c>
      <c r="V253" s="26">
        <v>-1.31367189</v>
      </c>
      <c r="W253" s="26">
        <v>0.90312499000000002</v>
      </c>
      <c r="Y253" s="71"/>
      <c r="Z253" s="71"/>
      <c r="AA253" s="71"/>
    </row>
    <row r="254" spans="1:27" x14ac:dyDescent="0.25">
      <c r="A254" s="16">
        <v>-2.3699999999999999E-2</v>
      </c>
      <c r="B254" s="16">
        <v>-0.98164099999999999</v>
      </c>
      <c r="C254" s="16">
        <v>0.785937</v>
      </c>
      <c r="E254" s="18">
        <v>-1.125E-2</v>
      </c>
      <c r="F254" s="18">
        <v>-1.85468751</v>
      </c>
      <c r="G254" s="18">
        <v>0.90117186000000005</v>
      </c>
      <c r="I254" s="20">
        <v>-1.125E-2</v>
      </c>
      <c r="J254" s="20">
        <v>-1.18476564</v>
      </c>
      <c r="K254" s="20">
        <v>0.75468749000000002</v>
      </c>
      <c r="M254" s="22">
        <v>-1.125E-2</v>
      </c>
      <c r="N254" s="22">
        <v>-0.17304689000000001</v>
      </c>
      <c r="O254" s="22">
        <v>0.75468749000000002</v>
      </c>
      <c r="Q254" s="24">
        <v>-1.125E-2</v>
      </c>
      <c r="R254" s="24">
        <v>1.03984374</v>
      </c>
      <c r="S254" s="24">
        <v>0.92656249000000002</v>
      </c>
      <c r="U254" s="26">
        <v>-1.125E-2</v>
      </c>
      <c r="V254" s="26">
        <v>-1.27656251</v>
      </c>
      <c r="W254" s="26">
        <v>0.90507811000000005</v>
      </c>
      <c r="Y254" s="71"/>
      <c r="Z254" s="71"/>
      <c r="AA254" s="71"/>
    </row>
    <row r="255" spans="1:27" x14ac:dyDescent="0.25">
      <c r="A255" s="16">
        <v>-2.3599999999999999E-2</v>
      </c>
      <c r="B255" s="16">
        <v>-0.99921899999999997</v>
      </c>
      <c r="C255" s="16">
        <v>0.78984399999999999</v>
      </c>
      <c r="E255" s="18">
        <v>-1.12E-2</v>
      </c>
      <c r="F255" s="18">
        <v>-1.86054689</v>
      </c>
      <c r="G255" s="18">
        <v>0.90507811000000005</v>
      </c>
      <c r="I255" s="20">
        <v>-1.12E-2</v>
      </c>
      <c r="J255" s="20">
        <v>-1.20234376</v>
      </c>
      <c r="K255" s="20">
        <v>0.75468749000000002</v>
      </c>
      <c r="M255" s="22">
        <v>-1.12E-2</v>
      </c>
      <c r="N255" s="22">
        <v>-0.19648439000000001</v>
      </c>
      <c r="O255" s="22">
        <v>0.75273436000000005</v>
      </c>
      <c r="Q255" s="24">
        <v>-1.12E-2</v>
      </c>
      <c r="R255" s="24">
        <v>1.04179686</v>
      </c>
      <c r="S255" s="24">
        <v>0.92460936000000005</v>
      </c>
      <c r="U255" s="26">
        <v>-1.12E-2</v>
      </c>
      <c r="V255" s="26">
        <v>-1.23750001</v>
      </c>
      <c r="W255" s="26">
        <v>0.90703124000000002</v>
      </c>
      <c r="Y255" s="71"/>
      <c r="Z255" s="71"/>
      <c r="AA255" s="71"/>
    </row>
    <row r="256" spans="1:27" x14ac:dyDescent="0.25">
      <c r="A256" s="16">
        <v>-2.35E-2</v>
      </c>
      <c r="B256" s="16">
        <v>-1.016797</v>
      </c>
      <c r="C256" s="16">
        <v>0.79374999999999996</v>
      </c>
      <c r="E256" s="18">
        <v>-1.115E-2</v>
      </c>
      <c r="F256" s="18">
        <v>-1.86445314</v>
      </c>
      <c r="G256" s="18">
        <v>0.90507811000000005</v>
      </c>
      <c r="I256" s="20">
        <v>-1.115E-2</v>
      </c>
      <c r="J256" s="20">
        <v>-1.21601564</v>
      </c>
      <c r="K256" s="20">
        <v>0.75664061000000005</v>
      </c>
      <c r="M256" s="22">
        <v>-1.115E-2</v>
      </c>
      <c r="N256" s="22">
        <v>-0.21992189000000001</v>
      </c>
      <c r="O256" s="22">
        <v>0.75273436000000005</v>
      </c>
      <c r="Q256" s="24">
        <v>-1.115E-2</v>
      </c>
      <c r="R256" s="24">
        <v>1.04179686</v>
      </c>
      <c r="S256" s="24">
        <v>0.92265624000000002</v>
      </c>
      <c r="U256" s="26">
        <v>-1.115E-2</v>
      </c>
      <c r="V256" s="26">
        <v>-1.19843751</v>
      </c>
      <c r="W256" s="26">
        <v>0.90703124000000002</v>
      </c>
      <c r="Y256" s="71"/>
      <c r="Z256" s="71"/>
      <c r="AA256" s="71"/>
    </row>
    <row r="257" spans="1:27" x14ac:dyDescent="0.25">
      <c r="A257" s="16">
        <v>-2.3400000000000001E-2</v>
      </c>
      <c r="B257" s="16">
        <v>-1.032422</v>
      </c>
      <c r="C257" s="16">
        <v>0.79765600000000003</v>
      </c>
      <c r="E257" s="18">
        <v>-1.11E-2</v>
      </c>
      <c r="F257" s="18">
        <v>-1.87031251</v>
      </c>
      <c r="G257" s="18">
        <v>0.90507811000000005</v>
      </c>
      <c r="I257" s="20">
        <v>-1.11E-2</v>
      </c>
      <c r="J257" s="20">
        <v>-1.23359376</v>
      </c>
      <c r="K257" s="20">
        <v>0.75859374000000002</v>
      </c>
      <c r="M257" s="22">
        <v>-1.11E-2</v>
      </c>
      <c r="N257" s="22">
        <v>-0.24335939000000001</v>
      </c>
      <c r="O257" s="22">
        <v>0.75078124000000002</v>
      </c>
      <c r="Q257" s="24">
        <v>-1.11E-2</v>
      </c>
      <c r="R257" s="24">
        <v>1.04179686</v>
      </c>
      <c r="S257" s="24">
        <v>0.92070311000000005</v>
      </c>
      <c r="U257" s="26">
        <v>-1.11E-2</v>
      </c>
      <c r="V257" s="26">
        <v>-1.15546876</v>
      </c>
      <c r="W257" s="26">
        <v>0.90898436000000005</v>
      </c>
      <c r="Y257" s="71"/>
      <c r="Z257" s="71"/>
      <c r="AA257" s="71"/>
    </row>
    <row r="258" spans="1:27" x14ac:dyDescent="0.25">
      <c r="A258" s="16">
        <v>-2.3300000000000001E-2</v>
      </c>
      <c r="B258" s="16">
        <v>-1.05</v>
      </c>
      <c r="C258" s="16">
        <v>0.79960900000000001</v>
      </c>
      <c r="E258" s="18">
        <v>-1.1050000000000001E-2</v>
      </c>
      <c r="F258" s="18">
        <v>-1.87226564</v>
      </c>
      <c r="G258" s="18">
        <v>0.90312499000000002</v>
      </c>
      <c r="I258" s="20">
        <v>-1.1050000000000001E-2</v>
      </c>
      <c r="J258" s="20">
        <v>-1.24726564</v>
      </c>
      <c r="K258" s="20">
        <v>0.76054686000000005</v>
      </c>
      <c r="M258" s="22">
        <v>-1.1050000000000001E-2</v>
      </c>
      <c r="N258" s="22">
        <v>-0.26679689000000001</v>
      </c>
      <c r="O258" s="22">
        <v>0.75078124000000002</v>
      </c>
      <c r="Q258" s="24">
        <v>-1.1050000000000001E-2</v>
      </c>
      <c r="R258" s="24">
        <v>1.03984374</v>
      </c>
      <c r="S258" s="24">
        <v>0.91874999000000002</v>
      </c>
      <c r="U258" s="26">
        <v>-1.1050000000000001E-2</v>
      </c>
      <c r="V258" s="26">
        <v>-1.11250001</v>
      </c>
      <c r="W258" s="26">
        <v>0.90898436000000005</v>
      </c>
      <c r="Y258" s="71"/>
      <c r="Z258" s="71"/>
      <c r="AA258" s="71"/>
    </row>
    <row r="259" spans="1:27" x14ac:dyDescent="0.25">
      <c r="A259" s="16">
        <v>-2.3199999999999998E-2</v>
      </c>
      <c r="B259" s="16">
        <v>-1.0675779999999999</v>
      </c>
      <c r="C259" s="16">
        <v>0.80351600000000001</v>
      </c>
      <c r="E259" s="18">
        <v>-1.0999999999999999E-2</v>
      </c>
      <c r="F259" s="18">
        <v>-1.87617189</v>
      </c>
      <c r="G259" s="18">
        <v>0.90117186000000005</v>
      </c>
      <c r="I259" s="20">
        <v>-1.0999999999999999E-2</v>
      </c>
      <c r="J259" s="20">
        <v>-1.26289064</v>
      </c>
      <c r="K259" s="20">
        <v>0.76249999000000002</v>
      </c>
      <c r="M259" s="22">
        <v>-1.0999999999999999E-2</v>
      </c>
      <c r="N259" s="22">
        <v>-0.29218750999999998</v>
      </c>
      <c r="O259" s="22">
        <v>0.75078124000000002</v>
      </c>
      <c r="Q259" s="24">
        <v>-1.0999999999999999E-2</v>
      </c>
      <c r="R259" s="24">
        <v>1.03789061</v>
      </c>
      <c r="S259" s="24">
        <v>0.91679686000000005</v>
      </c>
      <c r="U259" s="26">
        <v>-1.0999999999999999E-2</v>
      </c>
      <c r="V259" s="26">
        <v>-1.07343751</v>
      </c>
      <c r="W259" s="26">
        <v>0.91093749000000002</v>
      </c>
      <c r="Y259" s="71"/>
      <c r="Z259" s="71"/>
      <c r="AA259" s="71"/>
    </row>
    <row r="260" spans="1:27" x14ac:dyDescent="0.25">
      <c r="A260" s="16">
        <v>-2.3099999999999999E-2</v>
      </c>
      <c r="B260" s="16">
        <v>-1.0832029999999999</v>
      </c>
      <c r="C260" s="16">
        <v>0.80546899999999999</v>
      </c>
      <c r="E260" s="18">
        <v>-1.095E-2</v>
      </c>
      <c r="F260" s="18">
        <v>-1.87812501</v>
      </c>
      <c r="G260" s="18">
        <v>0.89921874000000002</v>
      </c>
      <c r="I260" s="20">
        <v>-1.095E-2</v>
      </c>
      <c r="J260" s="20">
        <v>-1.27851564</v>
      </c>
      <c r="K260" s="20">
        <v>0.76249999000000002</v>
      </c>
      <c r="M260" s="22">
        <v>-1.095E-2</v>
      </c>
      <c r="N260" s="22">
        <v>-0.31367189000000001</v>
      </c>
      <c r="O260" s="22">
        <v>0.74882811000000005</v>
      </c>
      <c r="Q260" s="24">
        <v>-1.095E-2</v>
      </c>
      <c r="R260" s="24">
        <v>1.03398436</v>
      </c>
      <c r="S260" s="24">
        <v>0.91484374000000002</v>
      </c>
      <c r="U260" s="26">
        <v>-1.095E-2</v>
      </c>
      <c r="V260" s="26">
        <v>-1.03046876</v>
      </c>
      <c r="W260" s="26">
        <v>0.91289061000000005</v>
      </c>
      <c r="Y260" s="71"/>
      <c r="Z260" s="71"/>
      <c r="AA260" s="71"/>
    </row>
    <row r="261" spans="1:27" x14ac:dyDescent="0.25">
      <c r="A261" s="16">
        <v>-2.3E-2</v>
      </c>
      <c r="B261" s="16">
        <v>-1.0988279999999999</v>
      </c>
      <c r="C261" s="16">
        <v>0.80937499999999996</v>
      </c>
      <c r="E261" s="18">
        <v>-1.09E-2</v>
      </c>
      <c r="F261" s="18">
        <v>-1.88398439</v>
      </c>
      <c r="G261" s="18">
        <v>0.89921874000000002</v>
      </c>
      <c r="I261" s="20">
        <v>-1.09E-2</v>
      </c>
      <c r="J261" s="20">
        <v>-1.29414064</v>
      </c>
      <c r="K261" s="20">
        <v>0.76445311000000005</v>
      </c>
      <c r="M261" s="22">
        <v>-1.09E-2</v>
      </c>
      <c r="N261" s="22">
        <v>-0.33515625999999998</v>
      </c>
      <c r="O261" s="22">
        <v>0.74882811000000005</v>
      </c>
      <c r="Q261" s="24">
        <v>-1.09E-2</v>
      </c>
      <c r="R261" s="24">
        <v>1.03007811</v>
      </c>
      <c r="S261" s="24">
        <v>0.91289061000000005</v>
      </c>
      <c r="U261" s="26">
        <v>-1.09E-2</v>
      </c>
      <c r="V261" s="26">
        <v>-0.98750000999999998</v>
      </c>
      <c r="W261" s="26">
        <v>0.91484374000000002</v>
      </c>
      <c r="Y261" s="71"/>
      <c r="Z261" s="71"/>
      <c r="AA261" s="71"/>
    </row>
    <row r="262" spans="1:27" x14ac:dyDescent="0.25">
      <c r="A262" s="16">
        <v>-2.29E-2</v>
      </c>
      <c r="B262" s="16">
        <v>-1.1144529999999999</v>
      </c>
      <c r="C262" s="16">
        <v>0.81328100000000003</v>
      </c>
      <c r="E262" s="18">
        <v>-1.085E-2</v>
      </c>
      <c r="F262" s="18">
        <v>-1.88789064</v>
      </c>
      <c r="G262" s="18">
        <v>0.89921874000000002</v>
      </c>
      <c r="I262" s="20">
        <v>-1.085E-2</v>
      </c>
      <c r="J262" s="20">
        <v>-1.30976564</v>
      </c>
      <c r="K262" s="20">
        <v>0.76640624000000002</v>
      </c>
      <c r="M262" s="22">
        <v>-1.085E-2</v>
      </c>
      <c r="N262" s="22">
        <v>-0.35859375999999998</v>
      </c>
      <c r="O262" s="22">
        <v>0.74882811000000005</v>
      </c>
      <c r="Q262" s="24">
        <v>-1.085E-2</v>
      </c>
      <c r="R262" s="24">
        <v>1.02617186</v>
      </c>
      <c r="S262" s="24">
        <v>0.91093749000000002</v>
      </c>
      <c r="U262" s="26">
        <v>-1.085E-2</v>
      </c>
      <c r="V262" s="26">
        <v>-0.94257813999999995</v>
      </c>
      <c r="W262" s="26">
        <v>0.91679686000000005</v>
      </c>
      <c r="Y262" s="71"/>
      <c r="Z262" s="71"/>
      <c r="AA262" s="71"/>
    </row>
    <row r="263" spans="1:27" x14ac:dyDescent="0.25">
      <c r="A263" s="16">
        <v>-2.2800000000000001E-2</v>
      </c>
      <c r="B263" s="16">
        <v>-1.132031</v>
      </c>
      <c r="C263" s="16">
        <v>0.817187</v>
      </c>
      <c r="E263" s="18">
        <v>-1.0800000000000001E-2</v>
      </c>
      <c r="F263" s="18">
        <v>-1.89375001</v>
      </c>
      <c r="G263" s="18">
        <v>0.90117186000000005</v>
      </c>
      <c r="I263" s="20">
        <v>-1.0800000000000001E-2</v>
      </c>
      <c r="J263" s="20">
        <v>-1.32343751</v>
      </c>
      <c r="K263" s="20">
        <v>0.76640624000000002</v>
      </c>
      <c r="M263" s="22">
        <v>-1.0800000000000001E-2</v>
      </c>
      <c r="N263" s="22">
        <v>-0.38203125999999998</v>
      </c>
      <c r="O263" s="22">
        <v>0.74882811000000005</v>
      </c>
      <c r="Q263" s="24">
        <v>-1.0800000000000001E-2</v>
      </c>
      <c r="R263" s="24">
        <v>1.02226561</v>
      </c>
      <c r="S263" s="24">
        <v>0.90898436000000005</v>
      </c>
      <c r="U263" s="26">
        <v>-1.0800000000000001E-2</v>
      </c>
      <c r="V263" s="26">
        <v>-0.89765625999999998</v>
      </c>
      <c r="W263" s="26">
        <v>0.91679686000000005</v>
      </c>
      <c r="Y263" s="71"/>
      <c r="Z263" s="71"/>
      <c r="AA263" s="71"/>
    </row>
    <row r="264" spans="1:27" x14ac:dyDescent="0.25">
      <c r="A264" s="16">
        <v>-2.2700000000000001E-2</v>
      </c>
      <c r="B264" s="16">
        <v>-1.1496090000000001</v>
      </c>
      <c r="C264" s="16">
        <v>0.82109399999999999</v>
      </c>
      <c r="E264" s="18">
        <v>-1.0749999999999999E-2</v>
      </c>
      <c r="F264" s="18">
        <v>-1.89960939</v>
      </c>
      <c r="G264" s="18">
        <v>0.90703124000000002</v>
      </c>
      <c r="I264" s="20">
        <v>-1.0749999999999999E-2</v>
      </c>
      <c r="J264" s="20">
        <v>-1.34296876</v>
      </c>
      <c r="K264" s="20">
        <v>0.76835936000000005</v>
      </c>
      <c r="M264" s="22">
        <v>-1.0749999999999999E-2</v>
      </c>
      <c r="N264" s="22">
        <v>-0.40546875999999998</v>
      </c>
      <c r="O264" s="22">
        <v>0.74882811000000005</v>
      </c>
      <c r="Q264" s="24">
        <v>-1.0749999999999999E-2</v>
      </c>
      <c r="R264" s="24">
        <v>1.01835936</v>
      </c>
      <c r="S264" s="24">
        <v>0.90703124000000002</v>
      </c>
      <c r="U264" s="26">
        <v>-1.0749999999999999E-2</v>
      </c>
      <c r="V264" s="26">
        <v>-0.85273438999999995</v>
      </c>
      <c r="W264" s="26">
        <v>0.91874999000000002</v>
      </c>
      <c r="Y264" s="71"/>
      <c r="Z264" s="71"/>
      <c r="AA264" s="71"/>
    </row>
    <row r="265" spans="1:27" x14ac:dyDescent="0.25">
      <c r="A265" s="16">
        <v>-2.2599999999999999E-2</v>
      </c>
      <c r="B265" s="16">
        <v>-1.1671879999999999</v>
      </c>
      <c r="C265" s="16">
        <v>0.82499999999999996</v>
      </c>
      <c r="E265" s="18">
        <v>-1.0699999999999999E-2</v>
      </c>
      <c r="F265" s="18">
        <v>-1.90156251</v>
      </c>
      <c r="G265" s="18">
        <v>0.91289061000000005</v>
      </c>
      <c r="I265" s="20">
        <v>-1.0699999999999999E-2</v>
      </c>
      <c r="J265" s="20">
        <v>-1.35859376</v>
      </c>
      <c r="K265" s="20">
        <v>0.77031249000000002</v>
      </c>
      <c r="M265" s="22">
        <v>-1.0699999999999999E-2</v>
      </c>
      <c r="N265" s="22">
        <v>-0.42500000999999998</v>
      </c>
      <c r="O265" s="22">
        <v>0.74882811000000005</v>
      </c>
      <c r="Q265" s="24">
        <v>-1.0699999999999999E-2</v>
      </c>
      <c r="R265" s="24">
        <v>1.01054686</v>
      </c>
      <c r="S265" s="24">
        <v>0.90312499000000002</v>
      </c>
      <c r="U265" s="26">
        <v>-1.0699999999999999E-2</v>
      </c>
      <c r="V265" s="26">
        <v>-0.80781250999999998</v>
      </c>
      <c r="W265" s="26">
        <v>0.92070311000000005</v>
      </c>
      <c r="Y265" s="71"/>
      <c r="Z265" s="71"/>
      <c r="AA265" s="71"/>
    </row>
    <row r="266" spans="1:27" x14ac:dyDescent="0.25">
      <c r="A266" s="16">
        <v>-2.2499999999999999E-2</v>
      </c>
      <c r="B266" s="16">
        <v>-1.184766</v>
      </c>
      <c r="C266" s="16">
        <v>0.82890600000000003</v>
      </c>
      <c r="E266" s="18">
        <v>-1.065E-2</v>
      </c>
      <c r="F266" s="18">
        <v>-1.90546876</v>
      </c>
      <c r="G266" s="18">
        <v>0.92070311000000005</v>
      </c>
      <c r="I266" s="20">
        <v>-1.065E-2</v>
      </c>
      <c r="J266" s="20">
        <v>-1.37421876</v>
      </c>
      <c r="K266" s="20">
        <v>0.77226561000000005</v>
      </c>
      <c r="M266" s="22">
        <v>-1.065E-2</v>
      </c>
      <c r="N266" s="22">
        <v>-0.44648439000000001</v>
      </c>
      <c r="O266" s="22">
        <v>0.74882811000000005</v>
      </c>
      <c r="Q266" s="24">
        <v>-1.065E-2</v>
      </c>
      <c r="R266" s="24">
        <v>1.00273436</v>
      </c>
      <c r="S266" s="24">
        <v>0.90117186000000005</v>
      </c>
      <c r="U266" s="26">
        <v>-1.065E-2</v>
      </c>
      <c r="V266" s="26">
        <v>-0.76289063999999995</v>
      </c>
      <c r="W266" s="26">
        <v>0.92265624000000002</v>
      </c>
      <c r="Y266" s="71"/>
      <c r="Z266" s="71"/>
      <c r="AA266" s="71"/>
    </row>
    <row r="267" spans="1:27" x14ac:dyDescent="0.25">
      <c r="A267" s="16">
        <v>-2.24E-2</v>
      </c>
      <c r="B267" s="16">
        <v>-1.200391</v>
      </c>
      <c r="C267" s="16">
        <v>0.832812</v>
      </c>
      <c r="E267" s="18">
        <v>-1.06E-2</v>
      </c>
      <c r="F267" s="18">
        <v>-1.90937501</v>
      </c>
      <c r="G267" s="18">
        <v>0.92851561000000005</v>
      </c>
      <c r="I267" s="20">
        <v>-1.06E-2</v>
      </c>
      <c r="J267" s="20">
        <v>-1.38984376</v>
      </c>
      <c r="K267" s="20">
        <v>0.77617186000000005</v>
      </c>
      <c r="M267" s="22">
        <v>-1.06E-2</v>
      </c>
      <c r="N267" s="22">
        <v>-0.46796875999999998</v>
      </c>
      <c r="O267" s="22">
        <v>0.75078124000000002</v>
      </c>
      <c r="Q267" s="24">
        <v>-1.06E-2</v>
      </c>
      <c r="R267" s="24">
        <v>0.99492186000000005</v>
      </c>
      <c r="S267" s="24">
        <v>0.89921874000000002</v>
      </c>
      <c r="U267" s="26">
        <v>-1.06E-2</v>
      </c>
      <c r="V267" s="26">
        <v>-0.71601563999999995</v>
      </c>
      <c r="W267" s="26">
        <v>0.92460936000000005</v>
      </c>
      <c r="Y267" s="71"/>
      <c r="Z267" s="71"/>
      <c r="AA267" s="71"/>
    </row>
    <row r="268" spans="1:27" x14ac:dyDescent="0.25">
      <c r="A268" s="16">
        <v>-2.23E-2</v>
      </c>
      <c r="B268" s="16">
        <v>-1.216016</v>
      </c>
      <c r="C268" s="16">
        <v>0.83671899999999999</v>
      </c>
      <c r="E268" s="18">
        <v>-1.055E-2</v>
      </c>
      <c r="F268" s="18">
        <v>-1.91132814</v>
      </c>
      <c r="G268" s="18">
        <v>0.93828124000000002</v>
      </c>
      <c r="I268" s="20">
        <v>-1.055E-2</v>
      </c>
      <c r="J268" s="20">
        <v>-1.40546876</v>
      </c>
      <c r="K268" s="20">
        <v>0.77812499000000002</v>
      </c>
      <c r="M268" s="22">
        <v>-1.055E-2</v>
      </c>
      <c r="N268" s="22">
        <v>-0.49140625999999998</v>
      </c>
      <c r="O268" s="22">
        <v>0.75078124000000002</v>
      </c>
      <c r="Q268" s="24">
        <v>-1.055E-2</v>
      </c>
      <c r="R268" s="24">
        <v>0.98515624000000002</v>
      </c>
      <c r="S268" s="24">
        <v>0.89726561000000005</v>
      </c>
      <c r="U268" s="26">
        <v>-1.055E-2</v>
      </c>
      <c r="V268" s="26">
        <v>-0.66718750999999998</v>
      </c>
      <c r="W268" s="26">
        <v>0.92460936000000005</v>
      </c>
      <c r="Y268" s="71"/>
      <c r="Z268" s="71"/>
      <c r="AA268" s="71"/>
    </row>
    <row r="269" spans="1:27" x14ac:dyDescent="0.25">
      <c r="A269" s="16">
        <v>-2.2200000000000001E-2</v>
      </c>
      <c r="B269" s="16">
        <v>-1.231641</v>
      </c>
      <c r="C269" s="16">
        <v>0.83867199999999997</v>
      </c>
      <c r="E269" s="18">
        <v>-1.0500000000000001E-2</v>
      </c>
      <c r="F269" s="18">
        <v>-1.91523439</v>
      </c>
      <c r="G269" s="18">
        <v>0.94804686000000005</v>
      </c>
      <c r="I269" s="20">
        <v>-1.0500000000000001E-2</v>
      </c>
      <c r="J269" s="20">
        <v>-1.42109376</v>
      </c>
      <c r="K269" s="20">
        <v>0.78007811000000005</v>
      </c>
      <c r="M269" s="22">
        <v>-1.0500000000000001E-2</v>
      </c>
      <c r="N269" s="22">
        <v>-0.51289063999999995</v>
      </c>
      <c r="O269" s="22">
        <v>0.75078124000000002</v>
      </c>
      <c r="Q269" s="24">
        <v>-1.0500000000000001E-2</v>
      </c>
      <c r="R269" s="24">
        <v>0.97343749000000002</v>
      </c>
      <c r="S269" s="24">
        <v>0.89531249000000002</v>
      </c>
      <c r="U269" s="26">
        <v>-1.0500000000000001E-2</v>
      </c>
      <c r="V269" s="26">
        <v>-0.61835938999999995</v>
      </c>
      <c r="W269" s="26">
        <v>0.92656249000000002</v>
      </c>
      <c r="Y269" s="71"/>
      <c r="Z269" s="71"/>
      <c r="AA269" s="71"/>
    </row>
    <row r="270" spans="1:27" x14ac:dyDescent="0.25">
      <c r="A270" s="16">
        <v>-2.2100000000000002E-2</v>
      </c>
      <c r="B270" s="16">
        <v>-1.247266</v>
      </c>
      <c r="C270" s="16">
        <v>0.84257800000000005</v>
      </c>
      <c r="E270" s="18">
        <v>-1.0449999999999999E-2</v>
      </c>
      <c r="F270" s="18">
        <v>-1.91718751</v>
      </c>
      <c r="G270" s="18">
        <v>0.95781249000000002</v>
      </c>
      <c r="I270" s="20">
        <v>-1.0449999999999999E-2</v>
      </c>
      <c r="J270" s="20">
        <v>-1.43476564</v>
      </c>
      <c r="K270" s="20">
        <v>0.78203124000000002</v>
      </c>
      <c r="M270" s="22">
        <v>-1.0449999999999999E-2</v>
      </c>
      <c r="N270" s="22">
        <v>-0.53632813999999995</v>
      </c>
      <c r="O270" s="22">
        <v>0.75078124000000002</v>
      </c>
      <c r="Q270" s="24">
        <v>-1.0449999999999999E-2</v>
      </c>
      <c r="R270" s="24">
        <v>0.96562499000000002</v>
      </c>
      <c r="S270" s="24">
        <v>0.89335936000000005</v>
      </c>
      <c r="U270" s="26">
        <v>-1.0449999999999999E-2</v>
      </c>
      <c r="V270" s="26">
        <v>-0.57148438999999995</v>
      </c>
      <c r="W270" s="26">
        <v>0.92851561000000005</v>
      </c>
      <c r="Y270" s="71"/>
      <c r="Z270" s="71"/>
      <c r="AA270" s="71"/>
    </row>
    <row r="271" spans="1:27" x14ac:dyDescent="0.25">
      <c r="A271" s="16">
        <v>-2.1999999999999999E-2</v>
      </c>
      <c r="B271" s="16">
        <v>-1.262891</v>
      </c>
      <c r="C271" s="16">
        <v>0.84648400000000001</v>
      </c>
      <c r="E271" s="18">
        <v>-1.04E-2</v>
      </c>
      <c r="F271" s="18">
        <v>-1.92109376</v>
      </c>
      <c r="G271" s="18">
        <v>0.96562499000000002</v>
      </c>
      <c r="I271" s="20">
        <v>-1.04E-2</v>
      </c>
      <c r="J271" s="20">
        <v>-1.44648439</v>
      </c>
      <c r="K271" s="20">
        <v>0.78398436000000005</v>
      </c>
      <c r="M271" s="22">
        <v>-1.04E-2</v>
      </c>
      <c r="N271" s="22">
        <v>-0.55976563999999995</v>
      </c>
      <c r="O271" s="22">
        <v>0.75273436000000005</v>
      </c>
      <c r="Q271" s="24">
        <v>-1.04E-2</v>
      </c>
      <c r="R271" s="24">
        <v>0.95781249000000002</v>
      </c>
      <c r="S271" s="24">
        <v>0.89140624000000002</v>
      </c>
      <c r="U271" s="26">
        <v>-1.04E-2</v>
      </c>
      <c r="V271" s="26">
        <v>-0.52656250999999998</v>
      </c>
      <c r="W271" s="26">
        <v>0.92851561000000005</v>
      </c>
      <c r="Y271" s="71"/>
      <c r="Z271" s="71"/>
      <c r="AA271" s="71"/>
    </row>
    <row r="272" spans="1:27" x14ac:dyDescent="0.25">
      <c r="A272" s="16">
        <v>-2.1899999999999999E-2</v>
      </c>
      <c r="B272" s="16">
        <v>-1.278516</v>
      </c>
      <c r="C272" s="16">
        <v>0.85234399999999999</v>
      </c>
      <c r="E272" s="18">
        <v>-1.035E-2</v>
      </c>
      <c r="F272" s="18">
        <v>-1.92304689</v>
      </c>
      <c r="G272" s="18">
        <v>0.96953124000000002</v>
      </c>
      <c r="I272" s="20">
        <v>-1.035E-2</v>
      </c>
      <c r="J272" s="20">
        <v>-1.46406251</v>
      </c>
      <c r="K272" s="20">
        <v>0.78398436000000005</v>
      </c>
      <c r="M272" s="22">
        <v>-1.035E-2</v>
      </c>
      <c r="N272" s="22">
        <v>-0.58320313999999995</v>
      </c>
      <c r="O272" s="22">
        <v>0.75273436000000005</v>
      </c>
      <c r="Q272" s="24">
        <v>-1.035E-2</v>
      </c>
      <c r="R272" s="24">
        <v>0.94804686000000005</v>
      </c>
      <c r="S272" s="24">
        <v>0.88945311000000005</v>
      </c>
      <c r="U272" s="26">
        <v>-1.035E-2</v>
      </c>
      <c r="V272" s="26">
        <v>-0.48164064000000001</v>
      </c>
      <c r="W272" s="26">
        <v>0.93046874000000002</v>
      </c>
      <c r="Y272" s="71"/>
      <c r="Z272" s="71"/>
      <c r="AA272" s="71"/>
    </row>
    <row r="273" spans="1:27" x14ac:dyDescent="0.25">
      <c r="A273" s="16">
        <v>-2.18E-2</v>
      </c>
      <c r="B273" s="16">
        <v>-1.294141</v>
      </c>
      <c r="C273" s="16">
        <v>0.86015600000000003</v>
      </c>
      <c r="E273" s="18">
        <v>-1.03E-2</v>
      </c>
      <c r="F273" s="18">
        <v>-1.92695314</v>
      </c>
      <c r="G273" s="18">
        <v>0.97148436000000005</v>
      </c>
      <c r="I273" s="20">
        <v>-1.03E-2</v>
      </c>
      <c r="J273" s="20">
        <v>-1.47773439</v>
      </c>
      <c r="K273" s="20">
        <v>0.78398436000000005</v>
      </c>
      <c r="M273" s="22">
        <v>-1.03E-2</v>
      </c>
      <c r="N273" s="22">
        <v>-0.60664063999999995</v>
      </c>
      <c r="O273" s="22">
        <v>0.75273436000000005</v>
      </c>
      <c r="Q273" s="24">
        <v>-1.03E-2</v>
      </c>
      <c r="R273" s="24">
        <v>0.93437499000000002</v>
      </c>
      <c r="S273" s="24">
        <v>0.88749999000000002</v>
      </c>
      <c r="U273" s="26">
        <v>-1.03E-2</v>
      </c>
      <c r="V273" s="26">
        <v>-0.43671875999999998</v>
      </c>
      <c r="W273" s="26">
        <v>0.93242186000000005</v>
      </c>
      <c r="Y273" s="71"/>
      <c r="Z273" s="71"/>
      <c r="AA273" s="71"/>
    </row>
    <row r="274" spans="1:27" x14ac:dyDescent="0.25">
      <c r="A274" s="16">
        <v>-2.1700000000000001E-2</v>
      </c>
      <c r="B274" s="16">
        <v>-1.309766</v>
      </c>
      <c r="C274" s="16">
        <v>0.86601600000000001</v>
      </c>
      <c r="E274" s="18">
        <v>-1.025E-2</v>
      </c>
      <c r="F274" s="18">
        <v>-1.92695314</v>
      </c>
      <c r="G274" s="18">
        <v>0.97148436000000005</v>
      </c>
      <c r="I274" s="20">
        <v>-1.025E-2</v>
      </c>
      <c r="J274" s="20">
        <v>-1.49140626</v>
      </c>
      <c r="K274" s="20">
        <v>0.78593749000000002</v>
      </c>
      <c r="M274" s="22">
        <v>-1.025E-2</v>
      </c>
      <c r="N274" s="22">
        <v>-0.63007813999999995</v>
      </c>
      <c r="O274" s="22">
        <v>0.75273436000000005</v>
      </c>
      <c r="Q274" s="24">
        <v>-1.025E-2</v>
      </c>
      <c r="R274" s="24">
        <v>0.92070311000000005</v>
      </c>
      <c r="S274" s="24">
        <v>0.88554686000000005</v>
      </c>
      <c r="U274" s="26">
        <v>-1.025E-2</v>
      </c>
      <c r="V274" s="26">
        <v>-0.39375000999999998</v>
      </c>
      <c r="W274" s="26">
        <v>0.93242186000000005</v>
      </c>
      <c r="Y274" s="71"/>
      <c r="Z274" s="71"/>
      <c r="AA274" s="71"/>
    </row>
    <row r="275" spans="1:27" x14ac:dyDescent="0.25">
      <c r="A275" s="16">
        <v>-2.1600000000000001E-2</v>
      </c>
      <c r="B275" s="16">
        <v>-1.3234379999999999</v>
      </c>
      <c r="C275" s="16">
        <v>0.86601600000000001</v>
      </c>
      <c r="E275" s="18">
        <v>-1.0200000000000001E-2</v>
      </c>
      <c r="F275" s="18">
        <v>-1.92890626</v>
      </c>
      <c r="G275" s="18">
        <v>0.96953124000000002</v>
      </c>
      <c r="I275" s="20">
        <v>-1.0200000000000001E-2</v>
      </c>
      <c r="J275" s="20">
        <v>-1.50507814</v>
      </c>
      <c r="K275" s="20">
        <v>0.78593749000000002</v>
      </c>
      <c r="M275" s="22">
        <v>-1.0200000000000001E-2</v>
      </c>
      <c r="N275" s="22">
        <v>-0.65351563999999995</v>
      </c>
      <c r="O275" s="22">
        <v>0.75468749000000002</v>
      </c>
      <c r="Q275" s="24">
        <v>-1.0200000000000001E-2</v>
      </c>
      <c r="R275" s="24">
        <v>0.90898436000000005</v>
      </c>
      <c r="S275" s="24">
        <v>0.88359374000000002</v>
      </c>
      <c r="U275" s="26">
        <v>-1.0200000000000001E-2</v>
      </c>
      <c r="V275" s="26">
        <v>-0.34882814000000001</v>
      </c>
      <c r="W275" s="26">
        <v>0.93437499000000002</v>
      </c>
      <c r="Y275" s="71"/>
      <c r="Z275" s="71"/>
      <c r="AA275" s="71"/>
    </row>
    <row r="276" spans="1:27" x14ac:dyDescent="0.25">
      <c r="A276" s="16">
        <v>-2.1499999999999998E-2</v>
      </c>
      <c r="B276" s="16">
        <v>-1.341016</v>
      </c>
      <c r="C276" s="16">
        <v>0.864062</v>
      </c>
      <c r="E276" s="18">
        <v>-1.0149999999999999E-2</v>
      </c>
      <c r="F276" s="18">
        <v>-1.93085939</v>
      </c>
      <c r="G276" s="18">
        <v>0.96562499000000002</v>
      </c>
      <c r="I276" s="20">
        <v>-1.0149999999999999E-2</v>
      </c>
      <c r="J276" s="20">
        <v>-1.51875001</v>
      </c>
      <c r="K276" s="20">
        <v>0.78789061000000005</v>
      </c>
      <c r="M276" s="22">
        <v>-1.0149999999999999E-2</v>
      </c>
      <c r="N276" s="22">
        <v>-0.67890625999999998</v>
      </c>
      <c r="O276" s="22">
        <v>0.75468749000000002</v>
      </c>
      <c r="Q276" s="24">
        <v>-1.0149999999999999E-2</v>
      </c>
      <c r="R276" s="24">
        <v>0.89335936000000005</v>
      </c>
      <c r="S276" s="24">
        <v>0.88164061000000005</v>
      </c>
      <c r="U276" s="26">
        <v>-1.0149999999999999E-2</v>
      </c>
      <c r="V276" s="26">
        <v>-0.30390625999999998</v>
      </c>
      <c r="W276" s="26">
        <v>0.93632811000000005</v>
      </c>
      <c r="Y276" s="71"/>
      <c r="Z276" s="71"/>
      <c r="AA276" s="71"/>
    </row>
    <row r="277" spans="1:27" x14ac:dyDescent="0.25">
      <c r="A277" s="16">
        <v>-2.1399999999999999E-2</v>
      </c>
      <c r="B277" s="16">
        <v>-1.3585940000000001</v>
      </c>
      <c r="C277" s="16">
        <v>0.86601600000000001</v>
      </c>
      <c r="E277" s="18">
        <v>-1.01E-2</v>
      </c>
      <c r="F277" s="18">
        <v>-1.93281251</v>
      </c>
      <c r="G277" s="18">
        <v>0.96171874000000002</v>
      </c>
      <c r="I277" s="20">
        <v>-1.01E-2</v>
      </c>
      <c r="J277" s="20">
        <v>-1.53242189</v>
      </c>
      <c r="K277" s="20">
        <v>0.78984374000000002</v>
      </c>
      <c r="M277" s="22">
        <v>-1.01E-2</v>
      </c>
      <c r="N277" s="22">
        <v>-0.70429688999999995</v>
      </c>
      <c r="O277" s="22">
        <v>0.75468749000000002</v>
      </c>
      <c r="Q277" s="24">
        <v>-1.01E-2</v>
      </c>
      <c r="R277" s="24">
        <v>0.87773436000000005</v>
      </c>
      <c r="S277" s="24">
        <v>0.87968749000000002</v>
      </c>
      <c r="U277" s="26">
        <v>-1.01E-2</v>
      </c>
      <c r="V277" s="26">
        <v>-0.25703125999999998</v>
      </c>
      <c r="W277" s="26">
        <v>0.93632811000000005</v>
      </c>
      <c r="Y277" s="71"/>
      <c r="Z277" s="71"/>
      <c r="AA277" s="71"/>
    </row>
    <row r="278" spans="1:27" x14ac:dyDescent="0.25">
      <c r="A278" s="16">
        <v>-2.1299999999999999E-2</v>
      </c>
      <c r="B278" s="16">
        <v>-1.3742190000000001</v>
      </c>
      <c r="C278" s="16">
        <v>0.87578100000000003</v>
      </c>
      <c r="E278" s="18">
        <v>-1.005E-2</v>
      </c>
      <c r="F278" s="18">
        <v>-1.93476564</v>
      </c>
      <c r="G278" s="18">
        <v>0.95976561000000005</v>
      </c>
      <c r="I278" s="20">
        <v>-1.005E-2</v>
      </c>
      <c r="J278" s="20">
        <v>-1.54414064</v>
      </c>
      <c r="K278" s="20">
        <v>0.78984374000000002</v>
      </c>
      <c r="M278" s="22">
        <v>-1.005E-2</v>
      </c>
      <c r="N278" s="22">
        <v>-0.72773438999999995</v>
      </c>
      <c r="O278" s="22">
        <v>0.75468749000000002</v>
      </c>
      <c r="Q278" s="24">
        <v>-1.005E-2</v>
      </c>
      <c r="R278" s="24">
        <v>0.86015624000000002</v>
      </c>
      <c r="S278" s="24">
        <v>0.87773436000000005</v>
      </c>
      <c r="U278" s="26">
        <v>-1.005E-2</v>
      </c>
      <c r="V278" s="26">
        <v>-0.21015626000000001</v>
      </c>
      <c r="W278" s="26">
        <v>0.93828124000000002</v>
      </c>
      <c r="Y278" s="71"/>
      <c r="Z278" s="71"/>
      <c r="AA278" s="71"/>
    </row>
    <row r="279" spans="1:27" x14ac:dyDescent="0.25">
      <c r="A279" s="16">
        <v>-2.12E-2</v>
      </c>
      <c r="B279" s="16">
        <v>-1.3898440000000001</v>
      </c>
      <c r="C279" s="16">
        <v>0.88554699999999997</v>
      </c>
      <c r="E279" s="18">
        <v>-0.01</v>
      </c>
      <c r="F279" s="18">
        <v>-1.93671876</v>
      </c>
      <c r="G279" s="18">
        <v>0.95781249000000002</v>
      </c>
      <c r="I279" s="20">
        <v>-0.01</v>
      </c>
      <c r="J279" s="20">
        <v>-1.55585939</v>
      </c>
      <c r="K279" s="20">
        <v>0.79179686000000005</v>
      </c>
      <c r="M279" s="22">
        <v>-0.01</v>
      </c>
      <c r="N279" s="22">
        <v>-0.75117188999999995</v>
      </c>
      <c r="O279" s="22">
        <v>0.75468749000000002</v>
      </c>
      <c r="Q279" s="24">
        <v>-0.01</v>
      </c>
      <c r="R279" s="24">
        <v>0.84843749000000002</v>
      </c>
      <c r="S279" s="24">
        <v>0.87578124000000002</v>
      </c>
      <c r="U279" s="26">
        <v>-0.01</v>
      </c>
      <c r="V279" s="26">
        <v>-0.16132814000000001</v>
      </c>
      <c r="W279" s="26">
        <v>0.94023436000000005</v>
      </c>
      <c r="Y279" s="71"/>
      <c r="Z279" s="71"/>
      <c r="AA279" s="71"/>
    </row>
    <row r="280" spans="1:27" x14ac:dyDescent="0.25">
      <c r="A280" s="16">
        <v>-2.1100000000000001E-2</v>
      </c>
      <c r="B280" s="16">
        <v>-1.4054690000000001</v>
      </c>
      <c r="C280" s="16">
        <v>0.89140600000000003</v>
      </c>
      <c r="E280" s="18">
        <v>-9.9500000000000005E-3</v>
      </c>
      <c r="F280" s="18">
        <v>-1.93867189</v>
      </c>
      <c r="G280" s="18">
        <v>0.95781249000000002</v>
      </c>
      <c r="I280" s="20">
        <v>-9.9500000000000005E-3</v>
      </c>
      <c r="J280" s="20">
        <v>-1.57148439</v>
      </c>
      <c r="K280" s="20">
        <v>0.79179686000000005</v>
      </c>
      <c r="M280" s="22">
        <v>-9.9500000000000005E-3</v>
      </c>
      <c r="N280" s="22">
        <v>-0.77265625999999998</v>
      </c>
      <c r="O280" s="22">
        <v>0.75468749000000002</v>
      </c>
      <c r="Q280" s="24">
        <v>-9.9500000000000005E-3</v>
      </c>
      <c r="R280" s="24">
        <v>0.83281249000000002</v>
      </c>
      <c r="S280" s="24">
        <v>0.87382811000000005</v>
      </c>
      <c r="U280" s="26">
        <v>-9.9500000000000005E-3</v>
      </c>
      <c r="V280" s="26">
        <v>-0.11445313999999999</v>
      </c>
      <c r="W280" s="26">
        <v>0.94023436000000005</v>
      </c>
      <c r="Y280" s="71"/>
      <c r="Z280" s="71"/>
      <c r="AA280" s="71"/>
    </row>
    <row r="281" spans="1:27" x14ac:dyDescent="0.25">
      <c r="A281" s="16">
        <v>-2.1000000000000001E-2</v>
      </c>
      <c r="B281" s="16">
        <v>-1.419141</v>
      </c>
      <c r="C281" s="16">
        <v>0.89335900000000001</v>
      </c>
      <c r="E281" s="18">
        <v>-9.9000000000000008E-3</v>
      </c>
      <c r="F281" s="18">
        <v>-1.94062501</v>
      </c>
      <c r="G281" s="18">
        <v>0.95781249000000002</v>
      </c>
      <c r="I281" s="20">
        <v>-9.9000000000000008E-3</v>
      </c>
      <c r="J281" s="20">
        <v>-1.58320314</v>
      </c>
      <c r="K281" s="20">
        <v>0.79179686000000005</v>
      </c>
      <c r="M281" s="22">
        <v>-9.9000000000000008E-3</v>
      </c>
      <c r="N281" s="22">
        <v>-0.79609375999999998</v>
      </c>
      <c r="O281" s="22">
        <v>0.75468749000000002</v>
      </c>
      <c r="Q281" s="24">
        <v>-9.9000000000000008E-3</v>
      </c>
      <c r="R281" s="24">
        <v>0.81523436000000005</v>
      </c>
      <c r="S281" s="24">
        <v>0.87382811000000005</v>
      </c>
      <c r="U281" s="26">
        <v>-9.9000000000000008E-3</v>
      </c>
      <c r="V281" s="26">
        <v>-6.9531259999999998E-2</v>
      </c>
      <c r="W281" s="26">
        <v>0.94218749000000002</v>
      </c>
      <c r="Y281" s="71"/>
      <c r="Z281" s="71"/>
      <c r="AA281" s="71"/>
    </row>
    <row r="282" spans="1:27" x14ac:dyDescent="0.25">
      <c r="A282" s="16">
        <v>-2.0899999999999998E-2</v>
      </c>
      <c r="B282" s="16">
        <v>-1.4328129999999999</v>
      </c>
      <c r="C282" s="16">
        <v>0.88945300000000005</v>
      </c>
      <c r="E282" s="18">
        <v>-9.8499999999999994E-3</v>
      </c>
      <c r="F282" s="18">
        <v>-1.94062501</v>
      </c>
      <c r="G282" s="18">
        <v>0.95781249000000002</v>
      </c>
      <c r="I282" s="20">
        <v>-9.8499999999999994E-3</v>
      </c>
      <c r="J282" s="20">
        <v>-1.59687501</v>
      </c>
      <c r="K282" s="20">
        <v>0.79374999000000002</v>
      </c>
      <c r="M282" s="22">
        <v>-9.8499999999999994E-3</v>
      </c>
      <c r="N282" s="22">
        <v>-0.81757813999999995</v>
      </c>
      <c r="O282" s="22">
        <v>0.75468749000000002</v>
      </c>
      <c r="Q282" s="24">
        <v>-9.8499999999999994E-3</v>
      </c>
      <c r="R282" s="24">
        <v>0.79765624000000002</v>
      </c>
      <c r="S282" s="24">
        <v>0.87187499000000002</v>
      </c>
      <c r="U282" s="26">
        <v>-9.8499999999999994E-3</v>
      </c>
      <c r="V282" s="26">
        <v>-2.6562510000000001E-2</v>
      </c>
      <c r="W282" s="26">
        <v>0.94414061000000005</v>
      </c>
      <c r="Y282" s="71"/>
      <c r="Z282" s="71"/>
      <c r="AA282" s="71"/>
    </row>
    <row r="283" spans="1:27" x14ac:dyDescent="0.25">
      <c r="A283" s="16">
        <v>-2.0799999999999999E-2</v>
      </c>
      <c r="B283" s="16">
        <v>-1.4464840000000001</v>
      </c>
      <c r="C283" s="16">
        <v>0.88749999999999996</v>
      </c>
      <c r="E283" s="18">
        <v>-9.7999999999999997E-3</v>
      </c>
      <c r="F283" s="18">
        <v>-1.94257814</v>
      </c>
      <c r="G283" s="18">
        <v>0.95781249000000002</v>
      </c>
      <c r="I283" s="20">
        <v>-9.7999999999999997E-3</v>
      </c>
      <c r="J283" s="20">
        <v>-1.60664064</v>
      </c>
      <c r="K283" s="20">
        <v>0.79570311000000005</v>
      </c>
      <c r="M283" s="22">
        <v>-9.7999999999999997E-3</v>
      </c>
      <c r="N283" s="22">
        <v>-0.84101563999999995</v>
      </c>
      <c r="O283" s="22">
        <v>0.75664061000000005</v>
      </c>
      <c r="Q283" s="24">
        <v>-9.7999999999999997E-3</v>
      </c>
      <c r="R283" s="24">
        <v>0.78007811000000005</v>
      </c>
      <c r="S283" s="24">
        <v>0.86992186000000005</v>
      </c>
      <c r="U283" s="26">
        <v>-9.7999999999999997E-3</v>
      </c>
      <c r="V283" s="26">
        <v>2.0312489999999999E-2</v>
      </c>
      <c r="W283" s="26">
        <v>0.94414061000000005</v>
      </c>
      <c r="Y283" s="71"/>
      <c r="Z283" s="71"/>
      <c r="AA283" s="71"/>
    </row>
    <row r="284" spans="1:27" x14ac:dyDescent="0.25">
      <c r="A284" s="16">
        <v>-2.07E-2</v>
      </c>
      <c r="B284" s="16">
        <v>-1.4621090000000001</v>
      </c>
      <c r="C284" s="16">
        <v>0.88554699999999997</v>
      </c>
      <c r="E284" s="18">
        <v>-9.75E-3</v>
      </c>
      <c r="F284" s="18">
        <v>-1.94453126</v>
      </c>
      <c r="G284" s="18">
        <v>0.95585936000000005</v>
      </c>
      <c r="I284" s="20">
        <v>-9.75E-3</v>
      </c>
      <c r="J284" s="20">
        <v>-1.61835939</v>
      </c>
      <c r="K284" s="20">
        <v>0.79765624000000002</v>
      </c>
      <c r="M284" s="22">
        <v>-9.75E-3</v>
      </c>
      <c r="N284" s="22">
        <v>-0.86250000999999998</v>
      </c>
      <c r="O284" s="22">
        <v>0.75664061000000005</v>
      </c>
      <c r="Q284" s="24">
        <v>-9.75E-3</v>
      </c>
      <c r="R284" s="24">
        <v>0.76054686000000005</v>
      </c>
      <c r="S284" s="24">
        <v>0.86796874000000002</v>
      </c>
      <c r="U284" s="26">
        <v>-9.75E-3</v>
      </c>
      <c r="V284" s="26">
        <v>6.7187490000000002E-2</v>
      </c>
      <c r="W284" s="26">
        <v>0.94609374000000002</v>
      </c>
      <c r="Y284" s="71"/>
      <c r="Z284" s="71"/>
      <c r="AA284" s="71"/>
    </row>
    <row r="285" spans="1:27" x14ac:dyDescent="0.25">
      <c r="A285" s="16">
        <v>-2.06E-2</v>
      </c>
      <c r="B285" s="16">
        <v>-1.4777340000000001</v>
      </c>
      <c r="C285" s="16">
        <v>0.88554699999999997</v>
      </c>
      <c r="E285" s="18">
        <v>-9.7000000000000003E-3</v>
      </c>
      <c r="F285" s="18">
        <v>-1.94453126</v>
      </c>
      <c r="G285" s="18">
        <v>0.95390624000000002</v>
      </c>
      <c r="I285" s="20">
        <v>-9.7000000000000003E-3</v>
      </c>
      <c r="J285" s="20">
        <v>-1.63203126</v>
      </c>
      <c r="K285" s="20">
        <v>0.79960936000000005</v>
      </c>
      <c r="M285" s="22">
        <v>-9.7000000000000003E-3</v>
      </c>
      <c r="N285" s="22">
        <v>-0.88398438999999995</v>
      </c>
      <c r="O285" s="22">
        <v>0.75664061000000005</v>
      </c>
      <c r="Q285" s="24">
        <v>-9.7000000000000003E-3</v>
      </c>
      <c r="R285" s="24">
        <v>0.74101561000000005</v>
      </c>
      <c r="S285" s="24">
        <v>0.86601561000000005</v>
      </c>
      <c r="U285" s="26">
        <v>-9.7000000000000003E-3</v>
      </c>
      <c r="V285" s="26">
        <v>0.11015624</v>
      </c>
      <c r="W285" s="26">
        <v>0.94609374000000002</v>
      </c>
      <c r="Y285" s="71"/>
      <c r="Z285" s="71"/>
      <c r="AA285" s="71"/>
    </row>
    <row r="286" spans="1:27" x14ac:dyDescent="0.25">
      <c r="A286" s="16">
        <v>-2.0500000000000001E-2</v>
      </c>
      <c r="B286" s="16">
        <v>-1.491406</v>
      </c>
      <c r="C286" s="16">
        <v>0.88945300000000005</v>
      </c>
      <c r="E286" s="18">
        <v>-9.6500000000000006E-3</v>
      </c>
      <c r="F286" s="18">
        <v>-1.94648439</v>
      </c>
      <c r="G286" s="18">
        <v>0.94999999000000002</v>
      </c>
      <c r="I286" s="20">
        <v>-9.6500000000000006E-3</v>
      </c>
      <c r="J286" s="20">
        <v>-1.64179689</v>
      </c>
      <c r="K286" s="20">
        <v>0.80156249000000002</v>
      </c>
      <c r="M286" s="22">
        <v>-9.6500000000000006E-3</v>
      </c>
      <c r="N286" s="22">
        <v>-0.90742188999999995</v>
      </c>
      <c r="O286" s="22">
        <v>0.75859374000000002</v>
      </c>
      <c r="Q286" s="24">
        <v>-9.6500000000000006E-3</v>
      </c>
      <c r="R286" s="24">
        <v>0.72148436000000005</v>
      </c>
      <c r="S286" s="24">
        <v>0.86406249000000002</v>
      </c>
      <c r="U286" s="26">
        <v>-9.6500000000000006E-3</v>
      </c>
      <c r="V286" s="26">
        <v>0.15117185999999999</v>
      </c>
      <c r="W286" s="26">
        <v>0.94804686000000005</v>
      </c>
      <c r="Y286" s="71"/>
      <c r="Z286" s="71"/>
      <c r="AA286" s="71"/>
    </row>
    <row r="287" spans="1:27" x14ac:dyDescent="0.25">
      <c r="A287" s="16">
        <v>-2.0400000000000001E-2</v>
      </c>
      <c r="B287" s="16">
        <v>-1.503125</v>
      </c>
      <c r="C287" s="16">
        <v>0.89335900000000001</v>
      </c>
      <c r="E287" s="18">
        <v>-9.5999999999999992E-3</v>
      </c>
      <c r="F287" s="18">
        <v>-1.94648439</v>
      </c>
      <c r="G287" s="18">
        <v>0.94804686000000005</v>
      </c>
      <c r="I287" s="20">
        <v>-9.5999999999999992E-3</v>
      </c>
      <c r="J287" s="20">
        <v>-1.65351564</v>
      </c>
      <c r="K287" s="20">
        <v>0.80546874000000002</v>
      </c>
      <c r="M287" s="22">
        <v>-9.5999999999999992E-3</v>
      </c>
      <c r="N287" s="22">
        <v>-0.93085938999999995</v>
      </c>
      <c r="O287" s="22">
        <v>0.75859374000000002</v>
      </c>
      <c r="Q287" s="24">
        <v>-9.5999999999999992E-3</v>
      </c>
      <c r="R287" s="24">
        <v>0.69999999000000002</v>
      </c>
      <c r="S287" s="24">
        <v>0.86210936000000005</v>
      </c>
      <c r="U287" s="26">
        <v>-9.5999999999999992E-3</v>
      </c>
      <c r="V287" s="26">
        <v>0.19218748999999999</v>
      </c>
      <c r="W287" s="26">
        <v>0.94804686000000005</v>
      </c>
      <c r="Y287" s="71"/>
      <c r="Z287" s="71"/>
      <c r="AA287" s="71"/>
    </row>
    <row r="288" spans="1:27" x14ac:dyDescent="0.25">
      <c r="A288" s="16">
        <v>-2.0299999999999999E-2</v>
      </c>
      <c r="B288" s="16">
        <v>-1.51875</v>
      </c>
      <c r="C288" s="16">
        <v>0.90117199999999997</v>
      </c>
      <c r="E288" s="18">
        <v>-9.5499999999999995E-3</v>
      </c>
      <c r="F288" s="18">
        <v>-1.94648439</v>
      </c>
      <c r="G288" s="18">
        <v>0.94804686000000005</v>
      </c>
      <c r="I288" s="20">
        <v>-9.5499999999999995E-3</v>
      </c>
      <c r="J288" s="20">
        <v>-1.66132814</v>
      </c>
      <c r="K288" s="20">
        <v>0.80937499000000002</v>
      </c>
      <c r="M288" s="22">
        <v>-9.5499999999999995E-3</v>
      </c>
      <c r="N288" s="22">
        <v>-0.95234375999999998</v>
      </c>
      <c r="O288" s="22">
        <v>0.75859374000000002</v>
      </c>
      <c r="Q288" s="24">
        <v>-9.5499999999999995E-3</v>
      </c>
      <c r="R288" s="24">
        <v>0.68046874000000002</v>
      </c>
      <c r="S288" s="24">
        <v>0.86015624000000002</v>
      </c>
      <c r="U288" s="26">
        <v>-9.5499999999999995E-3</v>
      </c>
      <c r="V288" s="26">
        <v>0.23515623999999999</v>
      </c>
      <c r="W288" s="26">
        <v>0.94804686000000005</v>
      </c>
      <c r="Y288" s="71"/>
      <c r="Z288" s="71"/>
      <c r="AA288" s="71"/>
    </row>
    <row r="289" spans="1:27" x14ac:dyDescent="0.25">
      <c r="A289" s="16">
        <v>-2.0199999999999999E-2</v>
      </c>
      <c r="B289" s="16">
        <v>-1.5304690000000001</v>
      </c>
      <c r="C289" s="16">
        <v>0.90703100000000003</v>
      </c>
      <c r="E289" s="18">
        <v>-9.4999999999999998E-3</v>
      </c>
      <c r="F289" s="18">
        <v>-1.94843751</v>
      </c>
      <c r="G289" s="18">
        <v>0.94804686000000005</v>
      </c>
      <c r="I289" s="20">
        <v>-9.4999999999999998E-3</v>
      </c>
      <c r="J289" s="20">
        <v>-1.67500001</v>
      </c>
      <c r="K289" s="20">
        <v>0.81132811000000005</v>
      </c>
      <c r="M289" s="22">
        <v>-9.4999999999999998E-3</v>
      </c>
      <c r="N289" s="22">
        <v>-0.97578125999999998</v>
      </c>
      <c r="O289" s="22">
        <v>0.75859374000000002</v>
      </c>
      <c r="Q289" s="24">
        <v>-9.4999999999999998E-3</v>
      </c>
      <c r="R289" s="24">
        <v>0.65898436000000005</v>
      </c>
      <c r="S289" s="24">
        <v>0.85820311000000005</v>
      </c>
      <c r="U289" s="26">
        <v>-9.4999999999999998E-3</v>
      </c>
      <c r="V289" s="26">
        <v>0.27617185999999999</v>
      </c>
      <c r="W289" s="26">
        <v>0.94999999000000002</v>
      </c>
      <c r="Y289" s="71"/>
      <c r="Z289" s="71"/>
      <c r="AA289" s="71"/>
    </row>
    <row r="290" spans="1:27" x14ac:dyDescent="0.25">
      <c r="A290" s="16">
        <v>-2.01E-2</v>
      </c>
      <c r="B290" s="16">
        <v>-1.544141</v>
      </c>
      <c r="C290" s="16">
        <v>0.91679699999999997</v>
      </c>
      <c r="E290" s="18">
        <v>-9.4500000000000001E-3</v>
      </c>
      <c r="F290" s="18">
        <v>-1.94843751</v>
      </c>
      <c r="G290" s="18">
        <v>0.95195311000000005</v>
      </c>
      <c r="I290" s="20">
        <v>-9.4500000000000001E-3</v>
      </c>
      <c r="J290" s="20">
        <v>-1.68671876</v>
      </c>
      <c r="K290" s="20">
        <v>0.81523436000000005</v>
      </c>
      <c r="M290" s="22">
        <v>-9.4500000000000001E-3</v>
      </c>
      <c r="N290" s="22">
        <v>-0.99726563999999995</v>
      </c>
      <c r="O290" s="22">
        <v>0.75859374000000002</v>
      </c>
      <c r="Q290" s="24">
        <v>-9.4500000000000001E-3</v>
      </c>
      <c r="R290" s="24">
        <v>0.63554686000000005</v>
      </c>
      <c r="S290" s="24">
        <v>0.85624999000000002</v>
      </c>
      <c r="U290" s="26">
        <v>-9.4500000000000001E-3</v>
      </c>
      <c r="V290" s="26">
        <v>0.31718749000000002</v>
      </c>
      <c r="W290" s="26">
        <v>0.94999999000000002</v>
      </c>
      <c r="Y290" s="71"/>
      <c r="Z290" s="71"/>
      <c r="AA290" s="71"/>
    </row>
    <row r="291" spans="1:27" x14ac:dyDescent="0.25">
      <c r="A291" s="16">
        <v>-0.02</v>
      </c>
      <c r="B291" s="16">
        <v>-1.553906</v>
      </c>
      <c r="C291" s="16">
        <v>0.92265600000000003</v>
      </c>
      <c r="E291" s="18">
        <v>-9.4000000000000004E-3</v>
      </c>
      <c r="F291" s="18">
        <v>-1.94843751</v>
      </c>
      <c r="G291" s="18">
        <v>0.95585936000000005</v>
      </c>
      <c r="I291" s="20">
        <v>-9.4000000000000004E-3</v>
      </c>
      <c r="J291" s="20">
        <v>-1.69648439</v>
      </c>
      <c r="K291" s="20">
        <v>0.81718749000000002</v>
      </c>
      <c r="M291" s="22">
        <v>-9.4000000000000004E-3</v>
      </c>
      <c r="N291" s="22">
        <v>-1.01875001</v>
      </c>
      <c r="O291" s="22">
        <v>0.75859374000000002</v>
      </c>
      <c r="Q291" s="24">
        <v>-9.4000000000000004E-3</v>
      </c>
      <c r="R291" s="24">
        <v>0.61406249000000002</v>
      </c>
      <c r="S291" s="24">
        <v>0.85429686000000005</v>
      </c>
      <c r="U291" s="26">
        <v>-9.4000000000000004E-3</v>
      </c>
      <c r="V291" s="26">
        <v>0.35820310999999999</v>
      </c>
      <c r="W291" s="26">
        <v>0.94999999000000002</v>
      </c>
      <c r="Y291" s="71"/>
      <c r="Z291" s="71"/>
      <c r="AA291" s="71"/>
    </row>
    <row r="292" spans="1:27" x14ac:dyDescent="0.25">
      <c r="A292" s="16">
        <v>-1.9900000000000001E-2</v>
      </c>
      <c r="B292" s="16">
        <v>-1.5714840000000001</v>
      </c>
      <c r="C292" s="16">
        <v>0.92851600000000001</v>
      </c>
      <c r="E292" s="18">
        <v>-9.3500000000000007E-3</v>
      </c>
      <c r="F292" s="18">
        <v>-1.94843751</v>
      </c>
      <c r="G292" s="18">
        <v>0.95976561000000005</v>
      </c>
      <c r="I292" s="20">
        <v>-9.3500000000000007E-3</v>
      </c>
      <c r="J292" s="20">
        <v>-1.70820314</v>
      </c>
      <c r="K292" s="20">
        <v>0.81914061000000005</v>
      </c>
      <c r="M292" s="22">
        <v>-9.3500000000000007E-3</v>
      </c>
      <c r="N292" s="22">
        <v>-1.04023439</v>
      </c>
      <c r="O292" s="22">
        <v>0.76054686000000005</v>
      </c>
      <c r="Q292" s="24">
        <v>-9.3500000000000007E-3</v>
      </c>
      <c r="R292" s="24">
        <v>0.58867186000000005</v>
      </c>
      <c r="S292" s="24">
        <v>0.85234374000000002</v>
      </c>
      <c r="U292" s="26">
        <v>-9.3500000000000007E-3</v>
      </c>
      <c r="V292" s="26">
        <v>0.39531249000000002</v>
      </c>
      <c r="W292" s="26">
        <v>0.94999999000000002</v>
      </c>
      <c r="Y292" s="71"/>
      <c r="Z292" s="71"/>
      <c r="AA292" s="71"/>
    </row>
    <row r="293" spans="1:27" x14ac:dyDescent="0.25">
      <c r="A293" s="16">
        <v>-1.9800000000000002E-2</v>
      </c>
      <c r="B293" s="16">
        <v>-1.5832029999999999</v>
      </c>
      <c r="C293" s="16">
        <v>0.93046899999999999</v>
      </c>
      <c r="E293" s="18">
        <v>-9.2999999999999992E-3</v>
      </c>
      <c r="F293" s="18">
        <v>-1.94843751</v>
      </c>
      <c r="G293" s="18">
        <v>0.96562499000000002</v>
      </c>
      <c r="I293" s="20">
        <v>-9.2999999999999992E-3</v>
      </c>
      <c r="J293" s="20">
        <v>-1.71601564</v>
      </c>
      <c r="K293" s="20">
        <v>0.82109374000000002</v>
      </c>
      <c r="M293" s="22">
        <v>-9.2999999999999992E-3</v>
      </c>
      <c r="N293" s="22">
        <v>-1.06171876</v>
      </c>
      <c r="O293" s="22">
        <v>0.76054686000000005</v>
      </c>
      <c r="Q293" s="24">
        <v>-9.2999999999999992E-3</v>
      </c>
      <c r="R293" s="24">
        <v>0.56523436000000005</v>
      </c>
      <c r="S293" s="24">
        <v>0.85039061000000005</v>
      </c>
      <c r="U293" s="26">
        <v>-9.2999999999999992E-3</v>
      </c>
      <c r="V293" s="26">
        <v>0.43242185999999999</v>
      </c>
      <c r="W293" s="26">
        <v>0.94999999000000002</v>
      </c>
      <c r="Y293" s="71"/>
      <c r="Z293" s="71"/>
      <c r="AA293" s="71"/>
    </row>
    <row r="294" spans="1:27" x14ac:dyDescent="0.25">
      <c r="A294" s="16">
        <v>-1.9699999999999999E-2</v>
      </c>
      <c r="B294" s="16">
        <v>-1.594922</v>
      </c>
      <c r="C294" s="16">
        <v>0.93046899999999999</v>
      </c>
      <c r="E294" s="18">
        <v>-9.2499999999999995E-3</v>
      </c>
      <c r="F294" s="18">
        <v>-1.94843751</v>
      </c>
      <c r="G294" s="18">
        <v>0.97148436000000005</v>
      </c>
      <c r="I294" s="20">
        <v>-9.2499999999999995E-3</v>
      </c>
      <c r="J294" s="20">
        <v>-1.72578126</v>
      </c>
      <c r="K294" s="20">
        <v>0.82304686000000005</v>
      </c>
      <c r="M294" s="22">
        <v>-9.2499999999999995E-3</v>
      </c>
      <c r="N294" s="22">
        <v>-1.08125001</v>
      </c>
      <c r="O294" s="22">
        <v>0.76054686000000005</v>
      </c>
      <c r="Q294" s="24">
        <v>-9.2499999999999995E-3</v>
      </c>
      <c r="R294" s="24">
        <v>0.53984374000000002</v>
      </c>
      <c r="S294" s="24">
        <v>0.84843749000000002</v>
      </c>
      <c r="U294" s="26">
        <v>-9.2499999999999995E-3</v>
      </c>
      <c r="V294" s="26">
        <v>0.47343749000000002</v>
      </c>
      <c r="W294" s="26">
        <v>0.94999999000000002</v>
      </c>
      <c r="Y294" s="71"/>
      <c r="Z294" s="71"/>
      <c r="AA294" s="71"/>
    </row>
    <row r="295" spans="1:27" x14ac:dyDescent="0.25">
      <c r="A295" s="16">
        <v>-1.9599999999999999E-2</v>
      </c>
      <c r="B295" s="16">
        <v>-1.606641</v>
      </c>
      <c r="C295" s="16">
        <v>0.93242199999999997</v>
      </c>
      <c r="E295" s="18">
        <v>-9.1999999999999998E-3</v>
      </c>
      <c r="F295" s="18">
        <v>-1.94843751</v>
      </c>
      <c r="G295" s="18">
        <v>0.97539061000000005</v>
      </c>
      <c r="I295" s="20">
        <v>-9.1999999999999998E-3</v>
      </c>
      <c r="J295" s="20">
        <v>-1.73750001</v>
      </c>
      <c r="K295" s="20">
        <v>0.82499999000000002</v>
      </c>
      <c r="M295" s="22">
        <v>-9.1999999999999998E-3</v>
      </c>
      <c r="N295" s="22">
        <v>-1.10078126</v>
      </c>
      <c r="O295" s="22">
        <v>0.76249999000000002</v>
      </c>
      <c r="Q295" s="24">
        <v>-9.1999999999999998E-3</v>
      </c>
      <c r="R295" s="24">
        <v>0.51640624000000002</v>
      </c>
      <c r="S295" s="24">
        <v>0.84843749000000002</v>
      </c>
      <c r="U295" s="26">
        <v>-9.1999999999999998E-3</v>
      </c>
      <c r="V295" s="26">
        <v>0.51249999000000002</v>
      </c>
      <c r="W295" s="26">
        <v>0.94999999000000002</v>
      </c>
      <c r="Y295" s="71"/>
      <c r="Z295" s="71"/>
      <c r="AA295" s="71"/>
    </row>
    <row r="296" spans="1:27" x14ac:dyDescent="0.25">
      <c r="A296" s="16">
        <v>-1.95E-2</v>
      </c>
      <c r="B296" s="16">
        <v>-1.6183590000000001</v>
      </c>
      <c r="C296" s="16">
        <v>0.93437499999999996</v>
      </c>
      <c r="E296" s="18">
        <v>-9.1500000000000001E-3</v>
      </c>
      <c r="F296" s="18">
        <v>-1.94648439</v>
      </c>
      <c r="G296" s="18">
        <v>0.98124999000000002</v>
      </c>
      <c r="I296" s="20">
        <v>-9.1500000000000001E-3</v>
      </c>
      <c r="J296" s="20">
        <v>-1.74531251</v>
      </c>
      <c r="K296" s="20">
        <v>0.82695311000000005</v>
      </c>
      <c r="M296" s="22">
        <v>-9.1500000000000001E-3</v>
      </c>
      <c r="N296" s="22">
        <v>-1.12226564</v>
      </c>
      <c r="O296" s="22">
        <v>0.76249999000000002</v>
      </c>
      <c r="Q296" s="24">
        <v>-9.1500000000000001E-3</v>
      </c>
      <c r="R296" s="24">
        <v>0.48906249000000002</v>
      </c>
      <c r="S296" s="24">
        <v>0.84648436000000005</v>
      </c>
      <c r="U296" s="26">
        <v>-9.1500000000000001E-3</v>
      </c>
      <c r="V296" s="26">
        <v>0.54765624000000002</v>
      </c>
      <c r="W296" s="26">
        <v>0.94999999000000002</v>
      </c>
      <c r="Y296" s="71"/>
      <c r="Z296" s="71"/>
      <c r="AA296" s="71"/>
    </row>
    <row r="297" spans="1:27" x14ac:dyDescent="0.25">
      <c r="A297" s="16">
        <v>-1.9400000000000001E-2</v>
      </c>
      <c r="B297" s="16">
        <v>-1.6300779999999999</v>
      </c>
      <c r="C297" s="16">
        <v>0.93828100000000003</v>
      </c>
      <c r="E297" s="18">
        <v>-9.1000000000000004E-3</v>
      </c>
      <c r="F297" s="18">
        <v>-1.94648439</v>
      </c>
      <c r="G297" s="18">
        <v>0.98710936000000005</v>
      </c>
      <c r="I297" s="20">
        <v>-9.1000000000000004E-3</v>
      </c>
      <c r="J297" s="20">
        <v>-1.75507814</v>
      </c>
      <c r="K297" s="20">
        <v>0.82890624000000002</v>
      </c>
      <c r="M297" s="22">
        <v>-9.1000000000000004E-3</v>
      </c>
      <c r="N297" s="22">
        <v>-1.14375001</v>
      </c>
      <c r="O297" s="22">
        <v>0.76445311000000005</v>
      </c>
      <c r="Q297" s="24">
        <v>-9.1000000000000004E-3</v>
      </c>
      <c r="R297" s="24">
        <v>0.46171874000000002</v>
      </c>
      <c r="S297" s="24">
        <v>0.84453124000000002</v>
      </c>
      <c r="U297" s="26">
        <v>-9.1000000000000004E-3</v>
      </c>
      <c r="V297" s="26">
        <v>0.58281249000000002</v>
      </c>
      <c r="W297" s="26">
        <v>0.94999999000000002</v>
      </c>
      <c r="Y297" s="71"/>
      <c r="Z297" s="71"/>
      <c r="AA297" s="71"/>
    </row>
    <row r="298" spans="1:27" x14ac:dyDescent="0.25">
      <c r="A298" s="16">
        <v>-1.9300000000000001E-2</v>
      </c>
      <c r="B298" s="16">
        <v>-1.641797</v>
      </c>
      <c r="C298" s="16">
        <v>0.942187</v>
      </c>
      <c r="E298" s="18">
        <v>-9.0500000000000008E-3</v>
      </c>
      <c r="F298" s="18">
        <v>-1.94648439</v>
      </c>
      <c r="G298" s="18">
        <v>0.99296874000000002</v>
      </c>
      <c r="I298" s="20">
        <v>-9.0500000000000008E-3</v>
      </c>
      <c r="J298" s="20">
        <v>-1.76484376</v>
      </c>
      <c r="K298" s="20">
        <v>0.83085936000000005</v>
      </c>
      <c r="M298" s="22">
        <v>-9.0500000000000008E-3</v>
      </c>
      <c r="N298" s="22">
        <v>-1.16523439</v>
      </c>
      <c r="O298" s="22">
        <v>0.76445311000000005</v>
      </c>
      <c r="Q298" s="24">
        <v>-9.0500000000000008E-3</v>
      </c>
      <c r="R298" s="24">
        <v>0.43437499000000002</v>
      </c>
      <c r="S298" s="24">
        <v>0.84257811000000005</v>
      </c>
      <c r="U298" s="26">
        <v>-9.0500000000000008E-3</v>
      </c>
      <c r="V298" s="26">
        <v>0.61601561000000005</v>
      </c>
      <c r="W298" s="26">
        <v>0.94999999000000002</v>
      </c>
      <c r="Y298" s="71"/>
      <c r="Z298" s="71"/>
      <c r="AA298" s="71"/>
    </row>
    <row r="299" spans="1:27" x14ac:dyDescent="0.25">
      <c r="A299" s="16">
        <v>-1.9199999999999998E-2</v>
      </c>
      <c r="B299" s="16">
        <v>-1.653516</v>
      </c>
      <c r="C299" s="16">
        <v>0.94414100000000001</v>
      </c>
      <c r="E299" s="18">
        <v>-8.9999999999999993E-3</v>
      </c>
      <c r="F299" s="18">
        <v>-1.94453126</v>
      </c>
      <c r="G299" s="18">
        <v>0.99882811000000005</v>
      </c>
      <c r="I299" s="20">
        <v>-8.9999999999999993E-3</v>
      </c>
      <c r="J299" s="20">
        <v>-1.77070314</v>
      </c>
      <c r="K299" s="20">
        <v>0.83281249000000002</v>
      </c>
      <c r="M299" s="22">
        <v>-8.9999999999999993E-3</v>
      </c>
      <c r="N299" s="22">
        <v>-1.18671876</v>
      </c>
      <c r="O299" s="22">
        <v>0.76445311000000005</v>
      </c>
      <c r="Q299" s="24">
        <v>-8.9999999999999993E-3</v>
      </c>
      <c r="R299" s="24">
        <v>0.40703124000000002</v>
      </c>
      <c r="S299" s="24">
        <v>0.83867186000000005</v>
      </c>
      <c r="U299" s="26">
        <v>-8.9999999999999993E-3</v>
      </c>
      <c r="V299" s="26">
        <v>0.64921874000000002</v>
      </c>
      <c r="W299" s="26">
        <v>0.94999999000000002</v>
      </c>
      <c r="Y299" s="71"/>
      <c r="Z299" s="71"/>
      <c r="AA299" s="71"/>
    </row>
    <row r="300" spans="1:27" x14ac:dyDescent="0.25">
      <c r="A300" s="16">
        <v>-1.9099999999999999E-2</v>
      </c>
      <c r="B300" s="16">
        <v>-1.6613279999999999</v>
      </c>
      <c r="C300" s="16">
        <v>0.94414100000000001</v>
      </c>
      <c r="E300" s="18">
        <v>-8.9499999999999996E-3</v>
      </c>
      <c r="F300" s="18">
        <v>-1.94453126</v>
      </c>
      <c r="G300" s="18">
        <v>1.00273436</v>
      </c>
      <c r="I300" s="20">
        <v>-8.9499999999999996E-3</v>
      </c>
      <c r="J300" s="20">
        <v>-1.78242189</v>
      </c>
      <c r="K300" s="20">
        <v>0.83476561000000005</v>
      </c>
      <c r="M300" s="22">
        <v>-8.9499999999999996E-3</v>
      </c>
      <c r="N300" s="22">
        <v>-1.20820314</v>
      </c>
      <c r="O300" s="22">
        <v>0.76445311000000005</v>
      </c>
      <c r="Q300" s="24">
        <v>-8.9499999999999996E-3</v>
      </c>
      <c r="R300" s="24">
        <v>0.38164060999999999</v>
      </c>
      <c r="S300" s="24">
        <v>0.83671874000000002</v>
      </c>
      <c r="U300" s="26">
        <v>-8.9499999999999996E-3</v>
      </c>
      <c r="V300" s="26">
        <v>0.68046874000000002</v>
      </c>
      <c r="W300" s="26">
        <v>0.94999999000000002</v>
      </c>
      <c r="Y300" s="71"/>
      <c r="Z300" s="71"/>
      <c r="AA300" s="71"/>
    </row>
    <row r="301" spans="1:27" x14ac:dyDescent="0.25">
      <c r="A301" s="16">
        <v>-1.9E-2</v>
      </c>
      <c r="B301" s="16">
        <v>-1.673047</v>
      </c>
      <c r="C301" s="16">
        <v>0.94609399999999999</v>
      </c>
      <c r="E301" s="18">
        <v>-8.8999999999999999E-3</v>
      </c>
      <c r="F301" s="18">
        <v>-1.94257814</v>
      </c>
      <c r="G301" s="18">
        <v>1.00859374</v>
      </c>
      <c r="I301" s="20">
        <v>-8.8999999999999999E-3</v>
      </c>
      <c r="J301" s="20">
        <v>-1.79218751</v>
      </c>
      <c r="K301" s="20">
        <v>0.83867186000000005</v>
      </c>
      <c r="M301" s="22">
        <v>-8.8999999999999999E-3</v>
      </c>
      <c r="N301" s="22">
        <v>-1.22578126</v>
      </c>
      <c r="O301" s="22">
        <v>0.76640624000000002</v>
      </c>
      <c r="Q301" s="24">
        <v>-8.8999999999999999E-3</v>
      </c>
      <c r="R301" s="24">
        <v>0.35429685999999999</v>
      </c>
      <c r="S301" s="24">
        <v>0.83281249000000002</v>
      </c>
      <c r="U301" s="26">
        <v>-8.8999999999999999E-3</v>
      </c>
      <c r="V301" s="26">
        <v>0.70976561000000005</v>
      </c>
      <c r="W301" s="26">
        <v>0.94999999000000002</v>
      </c>
      <c r="Y301" s="71"/>
      <c r="Z301" s="71"/>
      <c r="AA301" s="71"/>
    </row>
    <row r="302" spans="1:27" x14ac:dyDescent="0.25">
      <c r="A302" s="16">
        <v>-1.89E-2</v>
      </c>
      <c r="B302" s="16">
        <v>-1.6867190000000001</v>
      </c>
      <c r="C302" s="16">
        <v>0.94609399999999999</v>
      </c>
      <c r="E302" s="18">
        <v>-8.8500000000000002E-3</v>
      </c>
      <c r="F302" s="18">
        <v>-1.94062501</v>
      </c>
      <c r="G302" s="18">
        <v>1.01249999</v>
      </c>
      <c r="I302" s="20">
        <v>-8.8500000000000002E-3</v>
      </c>
      <c r="J302" s="20">
        <v>-1.80195314</v>
      </c>
      <c r="K302" s="20">
        <v>0.84062499000000002</v>
      </c>
      <c r="M302" s="22">
        <v>-8.8500000000000002E-3</v>
      </c>
      <c r="N302" s="22">
        <v>-1.24531251</v>
      </c>
      <c r="O302" s="22">
        <v>0.76640624000000002</v>
      </c>
      <c r="Q302" s="24">
        <v>-8.8500000000000002E-3</v>
      </c>
      <c r="R302" s="24">
        <v>0.32695310999999999</v>
      </c>
      <c r="S302" s="24">
        <v>0.83085936000000005</v>
      </c>
      <c r="U302" s="26">
        <v>-8.8500000000000002E-3</v>
      </c>
      <c r="V302" s="26">
        <v>0.73906249000000002</v>
      </c>
      <c r="W302" s="26">
        <v>0.94999999000000002</v>
      </c>
      <c r="Y302" s="71"/>
      <c r="Z302" s="71"/>
      <c r="AA302" s="71"/>
    </row>
    <row r="303" spans="1:27" x14ac:dyDescent="0.25">
      <c r="A303" s="16">
        <v>-1.8800000000000001E-2</v>
      </c>
      <c r="B303" s="16">
        <v>-1.6964840000000001</v>
      </c>
      <c r="C303" s="16">
        <v>0.94414100000000001</v>
      </c>
      <c r="E303" s="18">
        <v>-8.8000000000000005E-3</v>
      </c>
      <c r="F303" s="18">
        <v>-1.94062501</v>
      </c>
      <c r="G303" s="18">
        <v>1.01835936</v>
      </c>
      <c r="I303" s="20">
        <v>-8.8000000000000005E-3</v>
      </c>
      <c r="J303" s="20">
        <v>-1.80976564</v>
      </c>
      <c r="K303" s="20">
        <v>0.84257811000000005</v>
      </c>
      <c r="M303" s="22">
        <v>-8.8000000000000005E-3</v>
      </c>
      <c r="N303" s="22">
        <v>-1.26484376</v>
      </c>
      <c r="O303" s="22">
        <v>0.76640624000000002</v>
      </c>
      <c r="Q303" s="24">
        <v>-8.8000000000000005E-3</v>
      </c>
      <c r="R303" s="24">
        <v>0.29765624000000002</v>
      </c>
      <c r="S303" s="24">
        <v>0.82890624000000002</v>
      </c>
      <c r="U303" s="26">
        <v>-8.8000000000000005E-3</v>
      </c>
      <c r="V303" s="26">
        <v>0.76640624000000002</v>
      </c>
      <c r="W303" s="26">
        <v>0.94999999000000002</v>
      </c>
      <c r="Y303" s="71"/>
      <c r="Z303" s="71"/>
      <c r="AA303" s="71"/>
    </row>
    <row r="304" spans="1:27" x14ac:dyDescent="0.25">
      <c r="A304" s="16">
        <v>-1.8700000000000001E-2</v>
      </c>
      <c r="B304" s="16">
        <v>-1.7082029999999999</v>
      </c>
      <c r="C304" s="16">
        <v>0.94414100000000001</v>
      </c>
      <c r="E304" s="18">
        <v>-8.7500000000000008E-3</v>
      </c>
      <c r="F304" s="18">
        <v>-1.93867189</v>
      </c>
      <c r="G304" s="18">
        <v>1.02031249</v>
      </c>
      <c r="I304" s="20">
        <v>-8.7500000000000008E-3</v>
      </c>
      <c r="J304" s="20">
        <v>-1.81757814</v>
      </c>
      <c r="K304" s="20">
        <v>0.84453124000000002</v>
      </c>
      <c r="M304" s="22">
        <v>-8.7500000000000008E-3</v>
      </c>
      <c r="N304" s="22">
        <v>-1.28437501</v>
      </c>
      <c r="O304" s="22">
        <v>0.76835936000000005</v>
      </c>
      <c r="Q304" s="24">
        <v>-8.7500000000000008E-3</v>
      </c>
      <c r="R304" s="24">
        <v>0.26835935999999999</v>
      </c>
      <c r="S304" s="24">
        <v>0.82695311000000005</v>
      </c>
      <c r="U304" s="26">
        <v>-8.7500000000000008E-3</v>
      </c>
      <c r="V304" s="26">
        <v>0.79374999000000002</v>
      </c>
      <c r="W304" s="26">
        <v>0.94804686000000005</v>
      </c>
      <c r="Y304" s="71"/>
      <c r="Z304" s="71"/>
      <c r="AA304" s="71"/>
    </row>
    <row r="305" spans="1:27" x14ac:dyDescent="0.25">
      <c r="A305" s="16">
        <v>-1.8599999999999998E-2</v>
      </c>
      <c r="B305" s="16">
        <v>-1.716016</v>
      </c>
      <c r="C305" s="16">
        <v>0.94609399999999999</v>
      </c>
      <c r="E305" s="18">
        <v>-8.6999999999999994E-3</v>
      </c>
      <c r="F305" s="18">
        <v>-1.93671876</v>
      </c>
      <c r="G305" s="18">
        <v>1.02421874</v>
      </c>
      <c r="I305" s="20">
        <v>-8.6999999999999994E-3</v>
      </c>
      <c r="J305" s="20">
        <v>-1.82343751</v>
      </c>
      <c r="K305" s="20">
        <v>0.84648436000000005</v>
      </c>
      <c r="M305" s="22">
        <v>-8.6999999999999994E-3</v>
      </c>
      <c r="N305" s="22">
        <v>-1.30390626</v>
      </c>
      <c r="O305" s="22">
        <v>0.76835936000000005</v>
      </c>
      <c r="Q305" s="24">
        <v>-8.6999999999999994E-3</v>
      </c>
      <c r="R305" s="24">
        <v>0.23906248999999999</v>
      </c>
      <c r="S305" s="24">
        <v>0.82499999000000002</v>
      </c>
      <c r="U305" s="26">
        <v>-8.6999999999999994E-3</v>
      </c>
      <c r="V305" s="26">
        <v>0.81718749000000002</v>
      </c>
      <c r="W305" s="26">
        <v>0.94804686000000005</v>
      </c>
      <c r="Y305" s="71"/>
      <c r="Z305" s="71"/>
      <c r="AA305" s="71"/>
    </row>
    <row r="306" spans="1:27" x14ac:dyDescent="0.25">
      <c r="A306" s="16">
        <v>-1.8499999999999999E-2</v>
      </c>
      <c r="B306" s="16">
        <v>-1.725781</v>
      </c>
      <c r="C306" s="16">
        <v>0.94804699999999997</v>
      </c>
      <c r="E306" s="18">
        <v>-8.6499999999999997E-3</v>
      </c>
      <c r="F306" s="18">
        <v>-1.93476564</v>
      </c>
      <c r="G306" s="18">
        <v>1.02617186</v>
      </c>
      <c r="I306" s="20">
        <v>-8.6499999999999997E-3</v>
      </c>
      <c r="J306" s="20">
        <v>-1.82929689</v>
      </c>
      <c r="K306" s="20">
        <v>0.85039061000000005</v>
      </c>
      <c r="M306" s="22">
        <v>-8.6499999999999997E-3</v>
      </c>
      <c r="N306" s="22">
        <v>-1.32148439</v>
      </c>
      <c r="O306" s="22">
        <v>0.77031249000000002</v>
      </c>
      <c r="Q306" s="24">
        <v>-8.6499999999999997E-3</v>
      </c>
      <c r="R306" s="24">
        <v>0.20976560999999999</v>
      </c>
      <c r="S306" s="24">
        <v>0.82499999000000002</v>
      </c>
      <c r="U306" s="26">
        <v>-8.6499999999999997E-3</v>
      </c>
      <c r="V306" s="26">
        <v>0.84062499000000002</v>
      </c>
      <c r="W306" s="26">
        <v>0.94804686000000005</v>
      </c>
      <c r="Y306" s="71"/>
      <c r="Z306" s="71"/>
      <c r="AA306" s="71"/>
    </row>
    <row r="307" spans="1:27" x14ac:dyDescent="0.25">
      <c r="A307" s="16">
        <v>-1.84E-2</v>
      </c>
      <c r="B307" s="16">
        <v>-1.7375</v>
      </c>
      <c r="C307" s="16">
        <v>0.95195300000000005</v>
      </c>
      <c r="E307" s="18">
        <v>-8.6E-3</v>
      </c>
      <c r="F307" s="18">
        <v>-1.93281251</v>
      </c>
      <c r="G307" s="18">
        <v>1.02617186</v>
      </c>
      <c r="I307" s="20">
        <v>-8.6E-3</v>
      </c>
      <c r="J307" s="20">
        <v>-1.83710939</v>
      </c>
      <c r="K307" s="20">
        <v>0.85234374000000002</v>
      </c>
      <c r="M307" s="22">
        <v>-8.6E-3</v>
      </c>
      <c r="N307" s="22">
        <v>-1.34492189</v>
      </c>
      <c r="O307" s="22">
        <v>0.77226561000000005</v>
      </c>
      <c r="Q307" s="24">
        <v>-8.6E-3</v>
      </c>
      <c r="R307" s="24">
        <v>0.18242185999999999</v>
      </c>
      <c r="S307" s="24">
        <v>0.82304686000000005</v>
      </c>
      <c r="U307" s="26">
        <v>-8.6E-3</v>
      </c>
      <c r="V307" s="26">
        <v>0.86015624000000002</v>
      </c>
      <c r="W307" s="26">
        <v>0.94804686000000005</v>
      </c>
      <c r="Y307" s="71"/>
      <c r="Z307" s="71"/>
      <c r="AA307" s="71"/>
    </row>
    <row r="308" spans="1:27" x14ac:dyDescent="0.25">
      <c r="A308" s="16">
        <v>-1.83E-2</v>
      </c>
      <c r="B308" s="16">
        <v>-1.7453129999999999</v>
      </c>
      <c r="C308" s="16">
        <v>0.95976600000000001</v>
      </c>
      <c r="E308" s="18">
        <v>-8.5500000000000003E-3</v>
      </c>
      <c r="F308" s="18">
        <v>-1.93085939</v>
      </c>
      <c r="G308" s="18">
        <v>1.02617186</v>
      </c>
      <c r="I308" s="20">
        <v>-8.5500000000000003E-3</v>
      </c>
      <c r="J308" s="20">
        <v>-1.84492189</v>
      </c>
      <c r="K308" s="20">
        <v>0.85624999000000002</v>
      </c>
      <c r="M308" s="22">
        <v>-8.5500000000000003E-3</v>
      </c>
      <c r="N308" s="22">
        <v>-1.36445314</v>
      </c>
      <c r="O308" s="22">
        <v>0.77226561000000005</v>
      </c>
      <c r="Q308" s="24">
        <v>-8.5500000000000003E-3</v>
      </c>
      <c r="R308" s="24">
        <v>0.15117185999999999</v>
      </c>
      <c r="S308" s="24">
        <v>0.82109374000000002</v>
      </c>
      <c r="U308" s="26">
        <v>-8.5500000000000003E-3</v>
      </c>
      <c r="V308" s="26">
        <v>0.88554686000000005</v>
      </c>
      <c r="W308" s="26">
        <v>0.94609374000000002</v>
      </c>
      <c r="Y308" s="71"/>
      <c r="Z308" s="71"/>
      <c r="AA308" s="71"/>
    </row>
    <row r="309" spans="1:27" x14ac:dyDescent="0.25">
      <c r="A309" s="16">
        <v>-1.8200000000000001E-2</v>
      </c>
      <c r="B309" s="16">
        <v>-1.7550779999999999</v>
      </c>
      <c r="C309" s="16">
        <v>0.96757800000000005</v>
      </c>
      <c r="E309" s="18">
        <v>-8.5000000000000006E-3</v>
      </c>
      <c r="F309" s="18">
        <v>-1.92890626</v>
      </c>
      <c r="G309" s="18">
        <v>1.02421874</v>
      </c>
      <c r="I309" s="20">
        <v>-8.5000000000000006E-3</v>
      </c>
      <c r="J309" s="20">
        <v>-1.85078126</v>
      </c>
      <c r="K309" s="20">
        <v>0.85820311000000005</v>
      </c>
      <c r="M309" s="22">
        <v>-8.5000000000000006E-3</v>
      </c>
      <c r="N309" s="22">
        <v>-1.38398439</v>
      </c>
      <c r="O309" s="22">
        <v>0.77421874000000002</v>
      </c>
      <c r="Q309" s="24">
        <v>-8.5000000000000006E-3</v>
      </c>
      <c r="R309" s="24">
        <v>0.12382811000000001</v>
      </c>
      <c r="S309" s="24">
        <v>0.81914061000000005</v>
      </c>
      <c r="U309" s="26">
        <v>-8.5000000000000006E-3</v>
      </c>
      <c r="V309" s="26">
        <v>0.90703124000000002</v>
      </c>
      <c r="W309" s="26">
        <v>0.94609374000000002</v>
      </c>
      <c r="Y309" s="71"/>
      <c r="Z309" s="71"/>
      <c r="AA309" s="71"/>
    </row>
    <row r="310" spans="1:27" x14ac:dyDescent="0.25">
      <c r="A310" s="16">
        <v>-1.8100000000000002E-2</v>
      </c>
      <c r="B310" s="16">
        <v>-1.7648440000000001</v>
      </c>
      <c r="C310" s="16">
        <v>0.97539100000000001</v>
      </c>
      <c r="E310" s="18">
        <v>-8.4499999999999992E-3</v>
      </c>
      <c r="F310" s="18">
        <v>-1.92695314</v>
      </c>
      <c r="G310" s="18">
        <v>1.02031249</v>
      </c>
      <c r="I310" s="20">
        <v>-8.4499999999999992E-3</v>
      </c>
      <c r="J310" s="20">
        <v>-1.85859376</v>
      </c>
      <c r="K310" s="20">
        <v>0.86210936000000005</v>
      </c>
      <c r="M310" s="22">
        <v>-8.4499999999999992E-3</v>
      </c>
      <c r="N310" s="22">
        <v>-1.40351564</v>
      </c>
      <c r="O310" s="22">
        <v>0.77421874000000002</v>
      </c>
      <c r="Q310" s="24">
        <v>-8.4499999999999992E-3</v>
      </c>
      <c r="R310" s="24">
        <v>9.4531240000000002E-2</v>
      </c>
      <c r="S310" s="24">
        <v>0.81718749000000002</v>
      </c>
      <c r="U310" s="26">
        <v>-8.4499999999999992E-3</v>
      </c>
      <c r="V310" s="26">
        <v>0.92460936000000005</v>
      </c>
      <c r="W310" s="26">
        <v>0.94609374000000002</v>
      </c>
      <c r="Y310" s="71"/>
      <c r="Z310" s="71"/>
      <c r="AA310" s="71"/>
    </row>
    <row r="311" spans="1:27" x14ac:dyDescent="0.25">
      <c r="A311" s="16">
        <v>-1.7999999999999999E-2</v>
      </c>
      <c r="B311" s="16">
        <v>-1.7707029999999999</v>
      </c>
      <c r="C311" s="16">
        <v>0.97929699999999997</v>
      </c>
      <c r="E311" s="18">
        <v>-8.3999999999999995E-3</v>
      </c>
      <c r="F311" s="18">
        <v>-1.92695314</v>
      </c>
      <c r="G311" s="18">
        <v>1.01445311</v>
      </c>
      <c r="I311" s="20">
        <v>-8.3999999999999995E-3</v>
      </c>
      <c r="J311" s="20">
        <v>-1.86445314</v>
      </c>
      <c r="K311" s="20">
        <v>0.86406249000000002</v>
      </c>
      <c r="M311" s="22">
        <v>-8.3999999999999995E-3</v>
      </c>
      <c r="N311" s="22">
        <v>-1.42109376</v>
      </c>
      <c r="O311" s="22">
        <v>0.77617186000000005</v>
      </c>
      <c r="Q311" s="24">
        <v>-8.3999999999999995E-3</v>
      </c>
      <c r="R311" s="24">
        <v>6.3281240000000002E-2</v>
      </c>
      <c r="S311" s="24">
        <v>0.81328124000000002</v>
      </c>
      <c r="U311" s="26">
        <v>-8.3999999999999995E-3</v>
      </c>
      <c r="V311" s="26">
        <v>0.94414061000000005</v>
      </c>
      <c r="W311" s="26">
        <v>0.94414061000000005</v>
      </c>
      <c r="Y311" s="71"/>
      <c r="Z311" s="71"/>
      <c r="AA311" s="71"/>
    </row>
    <row r="312" spans="1:27" x14ac:dyDescent="0.25">
      <c r="A312" s="16">
        <v>-1.7899999999999999E-2</v>
      </c>
      <c r="B312" s="16">
        <v>-1.7804690000000001</v>
      </c>
      <c r="C312" s="16">
        <v>0.98320300000000005</v>
      </c>
      <c r="E312" s="18">
        <v>-8.3499999999999998E-3</v>
      </c>
      <c r="F312" s="18">
        <v>-1.92304689</v>
      </c>
      <c r="G312" s="18">
        <v>1.00859374</v>
      </c>
      <c r="I312" s="20">
        <v>-8.3499999999999998E-3</v>
      </c>
      <c r="J312" s="20">
        <v>-1.87031251</v>
      </c>
      <c r="K312" s="20">
        <v>0.86796874000000002</v>
      </c>
      <c r="M312" s="22">
        <v>-8.3499999999999998E-3</v>
      </c>
      <c r="N312" s="22">
        <v>-1.43867189</v>
      </c>
      <c r="O312" s="22">
        <v>0.77617186000000005</v>
      </c>
      <c r="Q312" s="24">
        <v>-8.3499999999999998E-3</v>
      </c>
      <c r="R312" s="24">
        <v>3.0078110000000002E-2</v>
      </c>
      <c r="S312" s="24">
        <v>0.81132811000000005</v>
      </c>
      <c r="U312" s="26">
        <v>-8.3499999999999998E-3</v>
      </c>
      <c r="V312" s="26">
        <v>0.95976561000000005</v>
      </c>
      <c r="W312" s="26">
        <v>0.94414061000000005</v>
      </c>
      <c r="Y312" s="71"/>
      <c r="Z312" s="71"/>
      <c r="AA312" s="71"/>
    </row>
    <row r="313" spans="1:27" x14ac:dyDescent="0.25">
      <c r="A313" s="16">
        <v>-1.78E-2</v>
      </c>
      <c r="B313" s="16">
        <v>-1.7921879999999999</v>
      </c>
      <c r="C313" s="16">
        <v>0.98515600000000003</v>
      </c>
      <c r="E313" s="18">
        <v>-8.3000000000000001E-3</v>
      </c>
      <c r="F313" s="18">
        <v>-1.92109376</v>
      </c>
      <c r="G313" s="18">
        <v>1.00078124</v>
      </c>
      <c r="I313" s="20">
        <v>-8.3000000000000001E-3</v>
      </c>
      <c r="J313" s="20">
        <v>-1.87421876</v>
      </c>
      <c r="K313" s="20">
        <v>0.87187499000000002</v>
      </c>
      <c r="M313" s="22">
        <v>-8.3000000000000001E-3</v>
      </c>
      <c r="N313" s="22">
        <v>-1.45820314</v>
      </c>
      <c r="O313" s="22">
        <v>0.77812499000000002</v>
      </c>
      <c r="Q313" s="24">
        <v>-8.3000000000000001E-3</v>
      </c>
      <c r="R313" s="24">
        <v>-3.1250100000000001E-3</v>
      </c>
      <c r="S313" s="24">
        <v>0.80742186000000005</v>
      </c>
      <c r="U313" s="26">
        <v>-8.3000000000000001E-3</v>
      </c>
      <c r="V313" s="26">
        <v>0.97148436000000005</v>
      </c>
      <c r="W313" s="26">
        <v>0.94414061000000005</v>
      </c>
      <c r="Y313" s="71"/>
      <c r="Z313" s="71"/>
      <c r="AA313" s="71"/>
    </row>
    <row r="314" spans="1:27" x14ac:dyDescent="0.25">
      <c r="A314" s="16">
        <v>-1.77E-2</v>
      </c>
      <c r="B314" s="16">
        <v>-1.8019529999999999</v>
      </c>
      <c r="C314" s="16">
        <v>0.98710900000000001</v>
      </c>
      <c r="E314" s="18">
        <v>-8.2500000000000004E-3</v>
      </c>
      <c r="F314" s="18">
        <v>-1.91718751</v>
      </c>
      <c r="G314" s="18">
        <v>0.99492186000000005</v>
      </c>
      <c r="I314" s="20">
        <v>-8.2500000000000004E-3</v>
      </c>
      <c r="J314" s="20">
        <v>-1.87812501</v>
      </c>
      <c r="K314" s="20">
        <v>0.87382811000000005</v>
      </c>
      <c r="M314" s="22">
        <v>-8.2500000000000004E-3</v>
      </c>
      <c r="N314" s="22">
        <v>-1.47578126</v>
      </c>
      <c r="O314" s="22">
        <v>0.77812499000000002</v>
      </c>
      <c r="Q314" s="24">
        <v>-8.2500000000000004E-3</v>
      </c>
      <c r="R314" s="24">
        <v>-3.4375009999999998E-2</v>
      </c>
      <c r="S314" s="24">
        <v>0.80546874000000002</v>
      </c>
      <c r="U314" s="26">
        <v>-8.2500000000000004E-3</v>
      </c>
      <c r="V314" s="26">
        <v>0.98515624000000002</v>
      </c>
      <c r="W314" s="26">
        <v>0.94218749000000002</v>
      </c>
      <c r="Y314" s="71"/>
      <c r="Z314" s="71"/>
      <c r="AA314" s="71"/>
    </row>
    <row r="315" spans="1:27" x14ac:dyDescent="0.25">
      <c r="A315" s="16">
        <v>-1.7600000000000001E-2</v>
      </c>
      <c r="B315" s="16">
        <v>-1.809766</v>
      </c>
      <c r="C315" s="16">
        <v>0.99296899999999999</v>
      </c>
      <c r="E315" s="18">
        <v>-8.2000000000000007E-3</v>
      </c>
      <c r="F315" s="18">
        <v>-1.91523439</v>
      </c>
      <c r="G315" s="18">
        <v>0.98906249000000002</v>
      </c>
      <c r="I315" s="20">
        <v>-8.2000000000000007E-3</v>
      </c>
      <c r="J315" s="20">
        <v>-1.88398439</v>
      </c>
      <c r="K315" s="20">
        <v>0.87578124000000002</v>
      </c>
      <c r="M315" s="22">
        <v>-8.2000000000000007E-3</v>
      </c>
      <c r="N315" s="22">
        <v>-1.49335939</v>
      </c>
      <c r="O315" s="22">
        <v>0.78007811000000005</v>
      </c>
      <c r="Q315" s="24">
        <v>-8.2000000000000007E-3</v>
      </c>
      <c r="R315" s="24">
        <v>-6.5625009999999998E-2</v>
      </c>
      <c r="S315" s="24">
        <v>0.80351561000000005</v>
      </c>
      <c r="U315" s="26">
        <v>-8.2000000000000007E-3</v>
      </c>
      <c r="V315" s="26">
        <v>0.99882811000000005</v>
      </c>
      <c r="W315" s="26">
        <v>0.94218749000000002</v>
      </c>
      <c r="Y315" s="71"/>
      <c r="Z315" s="71"/>
      <c r="AA315" s="71"/>
    </row>
    <row r="316" spans="1:27" x14ac:dyDescent="0.25">
      <c r="A316" s="16">
        <v>-1.7500000000000002E-2</v>
      </c>
      <c r="B316" s="16">
        <v>-1.8175779999999999</v>
      </c>
      <c r="C316" s="16">
        <v>0.99687499999999996</v>
      </c>
      <c r="E316" s="18">
        <v>-8.1499999999999993E-3</v>
      </c>
      <c r="F316" s="18">
        <v>-1.91132814</v>
      </c>
      <c r="G316" s="18">
        <v>0.98320311000000005</v>
      </c>
      <c r="I316" s="20">
        <v>-8.1499999999999993E-3</v>
      </c>
      <c r="J316" s="20">
        <v>-1.88984376</v>
      </c>
      <c r="K316" s="20">
        <v>0.87773436000000005</v>
      </c>
      <c r="M316" s="22">
        <v>-8.1499999999999993E-3</v>
      </c>
      <c r="N316" s="22">
        <v>-1.51093751</v>
      </c>
      <c r="O316" s="22">
        <v>0.78007811000000005</v>
      </c>
      <c r="Q316" s="24">
        <v>-8.1499999999999993E-3</v>
      </c>
      <c r="R316" s="24">
        <v>-9.6875009999999998E-2</v>
      </c>
      <c r="S316" s="24">
        <v>0.80156249000000002</v>
      </c>
      <c r="U316" s="26">
        <v>-8.1499999999999993E-3</v>
      </c>
      <c r="V316" s="26">
        <v>1.01054686</v>
      </c>
      <c r="W316" s="26">
        <v>0.94023436000000005</v>
      </c>
      <c r="Y316" s="71"/>
      <c r="Z316" s="71"/>
      <c r="AA316" s="71"/>
    </row>
    <row r="317" spans="1:27" x14ac:dyDescent="0.25">
      <c r="A317" s="16">
        <v>-1.7399999999999999E-2</v>
      </c>
      <c r="B317" s="16">
        <v>-1.8234379999999999</v>
      </c>
      <c r="C317" s="16">
        <v>1.002734</v>
      </c>
      <c r="E317" s="18">
        <v>-8.0999999999999996E-3</v>
      </c>
      <c r="F317" s="18">
        <v>-1.90937501</v>
      </c>
      <c r="G317" s="18">
        <v>0.98124999000000002</v>
      </c>
      <c r="I317" s="20">
        <v>-8.0999999999999996E-3</v>
      </c>
      <c r="J317" s="20">
        <v>-1.89765626</v>
      </c>
      <c r="K317" s="20">
        <v>0.87773436000000005</v>
      </c>
      <c r="M317" s="22">
        <v>-8.0999999999999996E-3</v>
      </c>
      <c r="N317" s="22">
        <v>-1.52656251</v>
      </c>
      <c r="O317" s="22">
        <v>0.78203124000000002</v>
      </c>
      <c r="Q317" s="24">
        <v>-8.0999999999999996E-3</v>
      </c>
      <c r="R317" s="24">
        <v>-0.12812501000000001</v>
      </c>
      <c r="S317" s="24">
        <v>0.80156249000000002</v>
      </c>
      <c r="U317" s="26">
        <v>-8.0999999999999996E-3</v>
      </c>
      <c r="V317" s="26">
        <v>1.02031249</v>
      </c>
      <c r="W317" s="26">
        <v>0.94023436000000005</v>
      </c>
      <c r="Y317" s="71"/>
      <c r="Z317" s="71"/>
      <c r="AA317" s="71"/>
    </row>
    <row r="318" spans="1:27" x14ac:dyDescent="0.25">
      <c r="A318" s="16">
        <v>-1.7299999999999999E-2</v>
      </c>
      <c r="B318" s="16">
        <v>-1.829297</v>
      </c>
      <c r="C318" s="16">
        <v>1.0066409999999999</v>
      </c>
      <c r="E318" s="18">
        <v>-8.0499999999999999E-3</v>
      </c>
      <c r="F318" s="18">
        <v>-1.90546876</v>
      </c>
      <c r="G318" s="18">
        <v>0.97929686000000005</v>
      </c>
      <c r="I318" s="20">
        <v>-8.0499999999999999E-3</v>
      </c>
      <c r="J318" s="20">
        <v>-1.90351564</v>
      </c>
      <c r="K318" s="20">
        <v>0.87773436000000005</v>
      </c>
      <c r="M318" s="22">
        <v>-8.0499999999999999E-3</v>
      </c>
      <c r="N318" s="22">
        <v>-1.54218751</v>
      </c>
      <c r="O318" s="22">
        <v>0.78398436000000005</v>
      </c>
      <c r="Q318" s="24">
        <v>-8.0499999999999999E-3</v>
      </c>
      <c r="R318" s="24">
        <v>-0.16132814000000001</v>
      </c>
      <c r="S318" s="24">
        <v>0.80156249000000002</v>
      </c>
      <c r="U318" s="26">
        <v>-8.0499999999999999E-3</v>
      </c>
      <c r="V318" s="26">
        <v>1.02617186</v>
      </c>
      <c r="W318" s="26">
        <v>0.93828124000000002</v>
      </c>
      <c r="Y318" s="71"/>
      <c r="Z318" s="71"/>
      <c r="AA318" s="71"/>
    </row>
    <row r="319" spans="1:27" x14ac:dyDescent="0.25">
      <c r="A319" s="16">
        <v>-1.72E-2</v>
      </c>
      <c r="B319" s="16">
        <v>-1.8371090000000001</v>
      </c>
      <c r="C319" s="16">
        <v>1.008594</v>
      </c>
      <c r="E319" s="18">
        <v>-8.0000000000000002E-3</v>
      </c>
      <c r="F319" s="18">
        <v>-1.90156251</v>
      </c>
      <c r="G319" s="18">
        <v>0.97929686000000005</v>
      </c>
      <c r="I319" s="20">
        <v>-8.0000000000000002E-3</v>
      </c>
      <c r="J319" s="20">
        <v>-1.90742189</v>
      </c>
      <c r="K319" s="20">
        <v>0.87773436000000005</v>
      </c>
      <c r="M319" s="22">
        <v>-8.0000000000000002E-3</v>
      </c>
      <c r="N319" s="22">
        <v>-1.55781251</v>
      </c>
      <c r="O319" s="22">
        <v>0.78398436000000005</v>
      </c>
      <c r="Q319" s="24">
        <v>-8.0000000000000002E-3</v>
      </c>
      <c r="R319" s="24">
        <v>-0.19453126000000001</v>
      </c>
      <c r="S319" s="24">
        <v>0.79960936000000005</v>
      </c>
      <c r="U319" s="26">
        <v>-8.0000000000000002E-3</v>
      </c>
      <c r="V319" s="26">
        <v>1.03203124</v>
      </c>
      <c r="W319" s="26">
        <v>0.93828124000000002</v>
      </c>
      <c r="Y319" s="71"/>
      <c r="Z319" s="71"/>
      <c r="AA319" s="71"/>
    </row>
    <row r="320" spans="1:27" x14ac:dyDescent="0.25">
      <c r="A320" s="16">
        <v>-1.7100000000000001E-2</v>
      </c>
      <c r="B320" s="16">
        <v>-1.844922</v>
      </c>
      <c r="C320" s="16">
        <v>1.0105470000000001</v>
      </c>
      <c r="E320" s="18">
        <v>-7.9500000000000005E-3</v>
      </c>
      <c r="F320" s="18">
        <v>-1.89960939</v>
      </c>
      <c r="G320" s="18">
        <v>0.98124999000000002</v>
      </c>
      <c r="I320" s="20">
        <v>-7.9500000000000005E-3</v>
      </c>
      <c r="J320" s="20">
        <v>-1.91132814</v>
      </c>
      <c r="K320" s="20">
        <v>0.87773436000000005</v>
      </c>
      <c r="M320" s="22">
        <v>-7.9500000000000005E-3</v>
      </c>
      <c r="N320" s="22">
        <v>-1.57539064</v>
      </c>
      <c r="O320" s="22">
        <v>0.78593749000000002</v>
      </c>
      <c r="Q320" s="24">
        <v>-7.9500000000000005E-3</v>
      </c>
      <c r="R320" s="24">
        <v>-0.22773439000000001</v>
      </c>
      <c r="S320" s="24">
        <v>0.79960936000000005</v>
      </c>
      <c r="U320" s="26">
        <v>-7.9500000000000005E-3</v>
      </c>
      <c r="V320" s="26">
        <v>1.03789061</v>
      </c>
      <c r="W320" s="26">
        <v>0.93632811000000005</v>
      </c>
      <c r="Y320" s="71"/>
      <c r="Z320" s="71"/>
      <c r="AA320" s="71"/>
    </row>
    <row r="321" spans="1:27" x14ac:dyDescent="0.25">
      <c r="A321" s="16">
        <v>-1.7000000000000001E-2</v>
      </c>
      <c r="B321" s="16">
        <v>-1.8527340000000001</v>
      </c>
      <c r="C321" s="16">
        <v>1.0125</v>
      </c>
      <c r="E321" s="18">
        <v>-7.9000000000000008E-3</v>
      </c>
      <c r="F321" s="18">
        <v>-1.89375001</v>
      </c>
      <c r="G321" s="18">
        <v>0.98515624000000002</v>
      </c>
      <c r="I321" s="20">
        <v>-7.9000000000000008E-3</v>
      </c>
      <c r="J321" s="20">
        <v>-1.91523439</v>
      </c>
      <c r="K321" s="20">
        <v>0.87773436000000005</v>
      </c>
      <c r="M321" s="22">
        <v>-7.9000000000000008E-3</v>
      </c>
      <c r="N321" s="22">
        <v>-1.59101564</v>
      </c>
      <c r="O321" s="22">
        <v>0.78789061000000005</v>
      </c>
      <c r="Q321" s="24">
        <v>-7.9000000000000008E-3</v>
      </c>
      <c r="R321" s="24">
        <v>-0.26093750999999998</v>
      </c>
      <c r="S321" s="24">
        <v>0.79765624000000002</v>
      </c>
      <c r="U321" s="26">
        <v>-7.9000000000000008E-3</v>
      </c>
      <c r="V321" s="26">
        <v>1.03984374</v>
      </c>
      <c r="W321" s="26">
        <v>0.93437499000000002</v>
      </c>
      <c r="Y321" s="71"/>
      <c r="Z321" s="71"/>
      <c r="AA321" s="71"/>
    </row>
    <row r="322" spans="1:27" x14ac:dyDescent="0.25">
      <c r="A322" s="16">
        <v>-1.6899999999999998E-2</v>
      </c>
      <c r="B322" s="16">
        <v>-1.8585940000000001</v>
      </c>
      <c r="C322" s="16">
        <v>1.0164059999999999</v>
      </c>
      <c r="E322" s="18">
        <v>-7.8499999999999993E-3</v>
      </c>
      <c r="F322" s="18">
        <v>-1.88789064</v>
      </c>
      <c r="G322" s="18">
        <v>0.99101561000000005</v>
      </c>
      <c r="I322" s="20">
        <v>-7.8499999999999993E-3</v>
      </c>
      <c r="J322" s="20">
        <v>-1.91914064</v>
      </c>
      <c r="K322" s="20">
        <v>0.87968749000000002</v>
      </c>
      <c r="M322" s="22">
        <v>-7.8499999999999993E-3</v>
      </c>
      <c r="N322" s="22">
        <v>-1.60468751</v>
      </c>
      <c r="O322" s="22">
        <v>0.78984374000000002</v>
      </c>
      <c r="Q322" s="24">
        <v>-7.8499999999999993E-3</v>
      </c>
      <c r="R322" s="24">
        <v>-0.29414064000000001</v>
      </c>
      <c r="S322" s="24">
        <v>0.79570311000000005</v>
      </c>
      <c r="U322" s="26">
        <v>-7.8499999999999993E-3</v>
      </c>
      <c r="V322" s="26">
        <v>1.04179686</v>
      </c>
      <c r="W322" s="26">
        <v>0.93242186000000005</v>
      </c>
      <c r="Y322" s="71"/>
      <c r="Z322" s="71"/>
      <c r="AA322" s="71"/>
    </row>
    <row r="323" spans="1:27" x14ac:dyDescent="0.25">
      <c r="A323" s="16">
        <v>-1.6799999999999999E-2</v>
      </c>
      <c r="B323" s="16">
        <v>-1.8644529999999999</v>
      </c>
      <c r="C323" s="16">
        <v>1.018359</v>
      </c>
      <c r="E323" s="18">
        <v>-7.7999999999999996E-3</v>
      </c>
      <c r="F323" s="18">
        <v>-1.88398439</v>
      </c>
      <c r="G323" s="18">
        <v>0.99687499000000002</v>
      </c>
      <c r="I323" s="20">
        <v>-7.7999999999999996E-3</v>
      </c>
      <c r="J323" s="20">
        <v>-1.92304689</v>
      </c>
      <c r="K323" s="20">
        <v>0.88359374000000002</v>
      </c>
      <c r="M323" s="22">
        <v>-7.7999999999999996E-3</v>
      </c>
      <c r="N323" s="22">
        <v>-1.62031251</v>
      </c>
      <c r="O323" s="22">
        <v>0.79179686000000005</v>
      </c>
      <c r="Q323" s="24">
        <v>-7.7999999999999996E-3</v>
      </c>
      <c r="R323" s="24">
        <v>-0.32343750999999998</v>
      </c>
      <c r="S323" s="24">
        <v>0.79374999000000002</v>
      </c>
      <c r="U323" s="26">
        <v>-7.7999999999999996E-3</v>
      </c>
      <c r="V323" s="26">
        <v>1.04179686</v>
      </c>
      <c r="W323" s="26">
        <v>0.93242186000000005</v>
      </c>
      <c r="Y323" s="71"/>
      <c r="Z323" s="71"/>
      <c r="AA323" s="71"/>
    </row>
    <row r="324" spans="1:27" x14ac:dyDescent="0.25">
      <c r="A324" s="16">
        <v>-1.67E-2</v>
      </c>
      <c r="B324" s="16">
        <v>-1.8703129999999999</v>
      </c>
      <c r="C324" s="16">
        <v>1.0203120000000001</v>
      </c>
      <c r="E324" s="18">
        <v>-7.7499999999999999E-3</v>
      </c>
      <c r="F324" s="18">
        <v>-1.87812501</v>
      </c>
      <c r="G324" s="18">
        <v>1.00273436</v>
      </c>
      <c r="I324" s="20">
        <v>-7.7499999999999999E-3</v>
      </c>
      <c r="J324" s="20">
        <v>-1.92695314</v>
      </c>
      <c r="K324" s="20">
        <v>0.88749999000000002</v>
      </c>
      <c r="M324" s="22">
        <v>-7.7499999999999999E-3</v>
      </c>
      <c r="N324" s="22">
        <v>-1.63593751</v>
      </c>
      <c r="O324" s="22">
        <v>0.79374999000000002</v>
      </c>
      <c r="Q324" s="24">
        <v>-7.7499999999999999E-3</v>
      </c>
      <c r="R324" s="24">
        <v>-0.35664064000000001</v>
      </c>
      <c r="S324" s="24">
        <v>0.79179686000000005</v>
      </c>
      <c r="U324" s="26">
        <v>-7.7499999999999999E-3</v>
      </c>
      <c r="V324" s="26">
        <v>1.04179686</v>
      </c>
      <c r="W324" s="26">
        <v>0.93046874000000002</v>
      </c>
      <c r="Y324" s="71"/>
      <c r="Z324" s="71"/>
      <c r="AA324" s="71"/>
    </row>
    <row r="325" spans="1:27" x14ac:dyDescent="0.25">
      <c r="A325" s="16">
        <v>-1.66E-2</v>
      </c>
      <c r="B325" s="16">
        <v>-1.8742190000000001</v>
      </c>
      <c r="C325" s="16">
        <v>1.0222659999999999</v>
      </c>
      <c r="E325" s="18">
        <v>-7.7000000000000002E-3</v>
      </c>
      <c r="F325" s="18">
        <v>-1.87617189</v>
      </c>
      <c r="G325" s="18">
        <v>1.01054686</v>
      </c>
      <c r="I325" s="20">
        <v>-7.7000000000000002E-3</v>
      </c>
      <c r="J325" s="20">
        <v>-1.92890626</v>
      </c>
      <c r="K325" s="20">
        <v>0.89335936000000005</v>
      </c>
      <c r="M325" s="22">
        <v>-7.7000000000000002E-3</v>
      </c>
      <c r="N325" s="22">
        <v>-1.64960939</v>
      </c>
      <c r="O325" s="22">
        <v>0.79570311000000005</v>
      </c>
      <c r="Q325" s="24">
        <v>-7.7000000000000002E-3</v>
      </c>
      <c r="R325" s="24">
        <v>-0.38984375999999998</v>
      </c>
      <c r="S325" s="24">
        <v>0.79179686000000005</v>
      </c>
      <c r="U325" s="26">
        <v>-7.7000000000000002E-3</v>
      </c>
      <c r="V325" s="26">
        <v>1.03789061</v>
      </c>
      <c r="W325" s="26">
        <v>0.92851561000000005</v>
      </c>
      <c r="Y325" s="71"/>
      <c r="Z325" s="71"/>
      <c r="AA325" s="71"/>
    </row>
    <row r="326" spans="1:27" x14ac:dyDescent="0.25">
      <c r="A326" s="16">
        <v>-1.6500000000000001E-2</v>
      </c>
      <c r="B326" s="16">
        <v>-1.878125</v>
      </c>
      <c r="C326" s="16">
        <v>1.024219</v>
      </c>
      <c r="E326" s="18">
        <v>-7.6499999999999997E-3</v>
      </c>
      <c r="F326" s="18">
        <v>-1.87226564</v>
      </c>
      <c r="G326" s="18">
        <v>1.02031249</v>
      </c>
      <c r="I326" s="20">
        <v>-7.6499999999999997E-3</v>
      </c>
      <c r="J326" s="20">
        <v>-1.93085939</v>
      </c>
      <c r="K326" s="20">
        <v>0.89726561000000005</v>
      </c>
      <c r="M326" s="22">
        <v>-7.6499999999999997E-3</v>
      </c>
      <c r="N326" s="22">
        <v>-1.65937501</v>
      </c>
      <c r="O326" s="22">
        <v>0.79765624000000002</v>
      </c>
      <c r="Q326" s="24">
        <v>-7.6499999999999997E-3</v>
      </c>
      <c r="R326" s="24">
        <v>-0.41914064000000001</v>
      </c>
      <c r="S326" s="24">
        <v>0.78984374000000002</v>
      </c>
      <c r="U326" s="26">
        <v>-7.6499999999999997E-3</v>
      </c>
      <c r="V326" s="26">
        <v>1.03398436</v>
      </c>
      <c r="W326" s="26">
        <v>0.92656249000000002</v>
      </c>
      <c r="Y326" s="71"/>
      <c r="Z326" s="71"/>
      <c r="AA326" s="71"/>
    </row>
    <row r="327" spans="1:27" x14ac:dyDescent="0.25">
      <c r="A327" s="16">
        <v>-1.6400000000000001E-2</v>
      </c>
      <c r="B327" s="16">
        <v>-1.8839840000000001</v>
      </c>
      <c r="C327" s="16">
        <v>1.024219</v>
      </c>
      <c r="E327" s="18">
        <v>-7.6E-3</v>
      </c>
      <c r="F327" s="18">
        <v>-1.87031251</v>
      </c>
      <c r="G327" s="18">
        <v>1.02812499</v>
      </c>
      <c r="I327" s="20">
        <v>-7.6E-3</v>
      </c>
      <c r="J327" s="20">
        <v>-1.93281251</v>
      </c>
      <c r="K327" s="20">
        <v>0.90312499000000002</v>
      </c>
      <c r="M327" s="22">
        <v>-7.6E-3</v>
      </c>
      <c r="N327" s="22">
        <v>-1.67695314</v>
      </c>
      <c r="O327" s="22">
        <v>0.79765624000000002</v>
      </c>
      <c r="Q327" s="24">
        <v>-7.6E-3</v>
      </c>
      <c r="R327" s="24">
        <v>-0.44843750999999998</v>
      </c>
      <c r="S327" s="24">
        <v>0.78984374000000002</v>
      </c>
      <c r="U327" s="26">
        <v>-7.6E-3</v>
      </c>
      <c r="V327" s="26">
        <v>1.02812499</v>
      </c>
      <c r="W327" s="26">
        <v>0.92460936000000005</v>
      </c>
      <c r="Y327" s="71"/>
      <c r="Z327" s="71"/>
      <c r="AA327" s="71"/>
    </row>
    <row r="328" spans="1:27" x14ac:dyDescent="0.25">
      <c r="A328" s="16">
        <v>-1.6299999999999999E-2</v>
      </c>
      <c r="B328" s="16">
        <v>-1.8898440000000001</v>
      </c>
      <c r="C328" s="16">
        <v>1.0261720000000001</v>
      </c>
      <c r="E328" s="18">
        <v>-7.5500000000000003E-3</v>
      </c>
      <c r="F328" s="18">
        <v>-1.86445314</v>
      </c>
      <c r="G328" s="18">
        <v>1.03789061</v>
      </c>
      <c r="I328" s="20">
        <v>-7.5500000000000003E-3</v>
      </c>
      <c r="J328" s="20">
        <v>-1.93476564</v>
      </c>
      <c r="K328" s="20">
        <v>0.90703124000000002</v>
      </c>
      <c r="M328" s="22">
        <v>-7.5500000000000003E-3</v>
      </c>
      <c r="N328" s="22">
        <v>-1.69062501</v>
      </c>
      <c r="O328" s="22">
        <v>0.79960936000000005</v>
      </c>
      <c r="Q328" s="24">
        <v>-7.5500000000000003E-3</v>
      </c>
      <c r="R328" s="24">
        <v>-0.47968750999999998</v>
      </c>
      <c r="S328" s="24">
        <v>0.78789061000000005</v>
      </c>
      <c r="U328" s="26">
        <v>-7.5500000000000003E-3</v>
      </c>
      <c r="V328" s="26">
        <v>1.02226561</v>
      </c>
      <c r="W328" s="26">
        <v>0.92265624000000002</v>
      </c>
      <c r="Y328" s="71"/>
      <c r="Z328" s="71"/>
      <c r="AA328" s="71"/>
    </row>
    <row r="329" spans="1:27" x14ac:dyDescent="0.25">
      <c r="A329" s="16">
        <v>-1.6199999999999999E-2</v>
      </c>
      <c r="B329" s="16">
        <v>-1.897656</v>
      </c>
      <c r="C329" s="16">
        <v>1.0261720000000001</v>
      </c>
      <c r="E329" s="18">
        <v>-7.4999999999999997E-3</v>
      </c>
      <c r="F329" s="18">
        <v>-1.86054689</v>
      </c>
      <c r="G329" s="18">
        <v>1.04570311</v>
      </c>
      <c r="I329" s="20">
        <v>-7.4999999999999997E-3</v>
      </c>
      <c r="J329" s="20">
        <v>-1.93867189</v>
      </c>
      <c r="K329" s="20">
        <v>0.91093749000000002</v>
      </c>
      <c r="M329" s="22">
        <v>-7.4999999999999997E-3</v>
      </c>
      <c r="N329" s="22">
        <v>-1.70429689</v>
      </c>
      <c r="O329" s="22">
        <v>0.80156249000000002</v>
      </c>
      <c r="Q329" s="24">
        <v>-7.4999999999999997E-3</v>
      </c>
      <c r="R329" s="24">
        <v>-0.51093750999999998</v>
      </c>
      <c r="S329" s="24">
        <v>0.78984374000000002</v>
      </c>
      <c r="U329" s="26">
        <v>-7.4999999999999997E-3</v>
      </c>
      <c r="V329" s="26">
        <v>1.01445311</v>
      </c>
      <c r="W329" s="26">
        <v>0.92070311000000005</v>
      </c>
      <c r="Y329" s="71"/>
      <c r="Z329" s="71"/>
      <c r="AA329" s="71"/>
    </row>
    <row r="330" spans="1:27" x14ac:dyDescent="0.25">
      <c r="A330" s="16">
        <v>-1.61E-2</v>
      </c>
      <c r="B330" s="16">
        <v>-1.903516</v>
      </c>
      <c r="C330" s="16">
        <v>1.0261720000000001</v>
      </c>
      <c r="E330" s="18">
        <v>-7.45E-3</v>
      </c>
      <c r="F330" s="18">
        <v>-1.85664064</v>
      </c>
      <c r="G330" s="18">
        <v>1.05351561</v>
      </c>
      <c r="I330" s="20">
        <v>-7.45E-3</v>
      </c>
      <c r="J330" s="20">
        <v>-1.93867189</v>
      </c>
      <c r="K330" s="20">
        <v>0.91484374000000002</v>
      </c>
      <c r="M330" s="22">
        <v>-7.45E-3</v>
      </c>
      <c r="N330" s="22">
        <v>-1.71406251</v>
      </c>
      <c r="O330" s="22">
        <v>0.80351561000000005</v>
      </c>
      <c r="Q330" s="24">
        <v>-7.45E-3</v>
      </c>
      <c r="R330" s="24">
        <v>-0.54218750999999998</v>
      </c>
      <c r="S330" s="24">
        <v>0.78984374000000002</v>
      </c>
      <c r="U330" s="26">
        <v>-7.45E-3</v>
      </c>
      <c r="V330" s="26">
        <v>1.00273436</v>
      </c>
      <c r="W330" s="26">
        <v>0.91874999000000002</v>
      </c>
      <c r="Y330" s="71"/>
      <c r="Z330" s="71"/>
      <c r="AA330" s="71"/>
    </row>
    <row r="331" spans="1:27" x14ac:dyDescent="0.25">
      <c r="A331" s="16">
        <v>-1.6E-2</v>
      </c>
      <c r="B331" s="16">
        <v>-1.907422</v>
      </c>
      <c r="C331" s="16">
        <v>1.0261720000000001</v>
      </c>
      <c r="E331" s="18">
        <v>-7.4000000000000003E-3</v>
      </c>
      <c r="F331" s="18">
        <v>-1.85078126</v>
      </c>
      <c r="G331" s="18">
        <v>1.05937499</v>
      </c>
      <c r="I331" s="20">
        <v>-7.4000000000000003E-3</v>
      </c>
      <c r="J331" s="20">
        <v>-1.94062501</v>
      </c>
      <c r="K331" s="20">
        <v>0.91679686000000005</v>
      </c>
      <c r="M331" s="22">
        <v>-7.4000000000000003E-3</v>
      </c>
      <c r="N331" s="22">
        <v>-1.72773439</v>
      </c>
      <c r="O331" s="22">
        <v>0.80742186000000005</v>
      </c>
      <c r="Q331" s="24">
        <v>-7.4000000000000003E-3</v>
      </c>
      <c r="R331" s="24">
        <v>-0.57539063999999995</v>
      </c>
      <c r="S331" s="24">
        <v>0.79179686000000005</v>
      </c>
      <c r="U331" s="26">
        <v>-7.4000000000000003E-3</v>
      </c>
      <c r="V331" s="26">
        <v>0.99101561000000005</v>
      </c>
      <c r="W331" s="26">
        <v>0.91679686000000005</v>
      </c>
      <c r="Y331" s="71"/>
      <c r="Z331" s="71"/>
      <c r="AA331" s="71"/>
    </row>
    <row r="332" spans="1:27" x14ac:dyDescent="0.25">
      <c r="A332" s="16">
        <v>-1.5900000000000001E-2</v>
      </c>
      <c r="B332" s="16">
        <v>-1.9113279999999999</v>
      </c>
      <c r="C332" s="16">
        <v>1.028125</v>
      </c>
      <c r="E332" s="18">
        <v>-7.3499999999999998E-3</v>
      </c>
      <c r="F332" s="18">
        <v>-1.84687501</v>
      </c>
      <c r="G332" s="18">
        <v>1.06328124</v>
      </c>
      <c r="I332" s="20">
        <v>-7.3499999999999998E-3</v>
      </c>
      <c r="J332" s="20">
        <v>-1.94257814</v>
      </c>
      <c r="K332" s="20">
        <v>0.91874999000000002</v>
      </c>
      <c r="M332" s="22">
        <v>-7.3499999999999998E-3</v>
      </c>
      <c r="N332" s="22">
        <v>-1.73945314</v>
      </c>
      <c r="O332" s="22">
        <v>0.80937499000000002</v>
      </c>
      <c r="Q332" s="24">
        <v>-7.3499999999999998E-3</v>
      </c>
      <c r="R332" s="24">
        <v>-0.60859375999999998</v>
      </c>
      <c r="S332" s="24">
        <v>0.79179686000000005</v>
      </c>
      <c r="U332" s="26">
        <v>-7.3499999999999998E-3</v>
      </c>
      <c r="V332" s="26">
        <v>0.97539061000000005</v>
      </c>
      <c r="W332" s="26">
        <v>0.91484374000000002</v>
      </c>
      <c r="Y332" s="71"/>
      <c r="Z332" s="71"/>
      <c r="AA332" s="71"/>
    </row>
    <row r="333" spans="1:27" x14ac:dyDescent="0.25">
      <c r="A333" s="16">
        <v>-1.5800000000000002E-2</v>
      </c>
      <c r="B333" s="16">
        <v>-1.9152340000000001</v>
      </c>
      <c r="C333" s="16">
        <v>1.030078</v>
      </c>
      <c r="E333" s="18">
        <v>-7.3000000000000001E-3</v>
      </c>
      <c r="F333" s="18">
        <v>-1.84101564</v>
      </c>
      <c r="G333" s="18">
        <v>1.06718749</v>
      </c>
      <c r="I333" s="20">
        <v>-7.3000000000000001E-3</v>
      </c>
      <c r="J333" s="20">
        <v>-1.94453126</v>
      </c>
      <c r="K333" s="20">
        <v>0.92070311000000005</v>
      </c>
      <c r="M333" s="22">
        <v>-7.3000000000000001E-3</v>
      </c>
      <c r="N333" s="22">
        <v>-1.75117189</v>
      </c>
      <c r="O333" s="22">
        <v>0.81132811000000005</v>
      </c>
      <c r="Q333" s="24">
        <v>-7.3000000000000001E-3</v>
      </c>
      <c r="R333" s="24">
        <v>-0.64179688999999995</v>
      </c>
      <c r="S333" s="24">
        <v>0.79179686000000005</v>
      </c>
      <c r="U333" s="26">
        <v>-7.3000000000000001E-3</v>
      </c>
      <c r="V333" s="26">
        <v>0.96367186000000005</v>
      </c>
      <c r="W333" s="26">
        <v>0.91484374000000002</v>
      </c>
      <c r="Y333" s="71"/>
      <c r="Z333" s="71"/>
      <c r="AA333" s="71"/>
    </row>
    <row r="334" spans="1:27" x14ac:dyDescent="0.25">
      <c r="A334" s="16">
        <v>-1.5699999999999999E-2</v>
      </c>
      <c r="B334" s="16">
        <v>-1.919141</v>
      </c>
      <c r="C334" s="16">
        <v>1.033984</v>
      </c>
      <c r="E334" s="18">
        <v>-7.2500000000000004E-3</v>
      </c>
      <c r="F334" s="18">
        <v>-1.83515626</v>
      </c>
      <c r="G334" s="18">
        <v>1.06914061</v>
      </c>
      <c r="I334" s="20">
        <v>-7.2500000000000004E-3</v>
      </c>
      <c r="J334" s="20">
        <v>-1.94648439</v>
      </c>
      <c r="K334" s="20">
        <v>0.92070311000000005</v>
      </c>
      <c r="M334" s="22">
        <v>-7.2500000000000004E-3</v>
      </c>
      <c r="N334" s="22">
        <v>-1.76289064</v>
      </c>
      <c r="O334" s="22">
        <v>0.81328124000000002</v>
      </c>
      <c r="Q334" s="24">
        <v>-7.2500000000000004E-3</v>
      </c>
      <c r="R334" s="24">
        <v>-0.67695313999999995</v>
      </c>
      <c r="S334" s="24">
        <v>0.79179686000000005</v>
      </c>
      <c r="U334" s="26">
        <v>-7.2500000000000004E-3</v>
      </c>
      <c r="V334" s="26">
        <v>0.94999999000000002</v>
      </c>
      <c r="W334" s="26">
        <v>0.91289061000000005</v>
      </c>
      <c r="Y334" s="71"/>
      <c r="Z334" s="71"/>
      <c r="AA334" s="71"/>
    </row>
    <row r="335" spans="1:27" x14ac:dyDescent="0.25">
      <c r="A335" s="16">
        <v>-1.5599999999999999E-2</v>
      </c>
      <c r="B335" s="16">
        <v>-1.923047</v>
      </c>
      <c r="C335" s="16">
        <v>1.0359370000000001</v>
      </c>
      <c r="E335" s="18">
        <v>-7.1999999999999998E-3</v>
      </c>
      <c r="F335" s="18">
        <v>-1.82929689</v>
      </c>
      <c r="G335" s="18">
        <v>1.06914061</v>
      </c>
      <c r="I335" s="20">
        <v>-7.1999999999999998E-3</v>
      </c>
      <c r="J335" s="20">
        <v>-1.94648439</v>
      </c>
      <c r="K335" s="20">
        <v>0.92265624000000002</v>
      </c>
      <c r="M335" s="22">
        <v>-7.1999999999999998E-3</v>
      </c>
      <c r="N335" s="22">
        <v>-1.77265626</v>
      </c>
      <c r="O335" s="22">
        <v>0.81523436000000005</v>
      </c>
      <c r="Q335" s="24">
        <v>-7.1999999999999998E-3</v>
      </c>
      <c r="R335" s="24">
        <v>-0.71210938999999995</v>
      </c>
      <c r="S335" s="24">
        <v>0.79179686000000005</v>
      </c>
      <c r="U335" s="26">
        <v>-7.1999999999999998E-3</v>
      </c>
      <c r="V335" s="26">
        <v>0.93437499000000002</v>
      </c>
      <c r="W335" s="26">
        <v>0.91093749000000002</v>
      </c>
      <c r="Y335" s="71"/>
      <c r="Z335" s="71"/>
      <c r="AA335" s="71"/>
    </row>
    <row r="336" spans="1:27" x14ac:dyDescent="0.25">
      <c r="A336" s="16">
        <v>-1.55E-2</v>
      </c>
      <c r="B336" s="16">
        <v>-1.9269529999999999</v>
      </c>
      <c r="C336" s="16">
        <v>1.039844</v>
      </c>
      <c r="E336" s="18">
        <v>-7.1500000000000001E-3</v>
      </c>
      <c r="F336" s="18">
        <v>-1.82343751</v>
      </c>
      <c r="G336" s="18">
        <v>1.06914061</v>
      </c>
      <c r="I336" s="20">
        <v>-7.1500000000000001E-3</v>
      </c>
      <c r="J336" s="20">
        <v>-1.94648439</v>
      </c>
      <c r="K336" s="20">
        <v>0.92460936000000005</v>
      </c>
      <c r="M336" s="22">
        <v>-7.1500000000000001E-3</v>
      </c>
      <c r="N336" s="22">
        <v>-1.78632814</v>
      </c>
      <c r="O336" s="22">
        <v>0.81718749000000002</v>
      </c>
      <c r="Q336" s="24">
        <v>-7.1500000000000001E-3</v>
      </c>
      <c r="R336" s="24">
        <v>-0.74335938999999995</v>
      </c>
      <c r="S336" s="24">
        <v>0.79179686000000005</v>
      </c>
      <c r="U336" s="26">
        <v>-7.1500000000000001E-3</v>
      </c>
      <c r="V336" s="26">
        <v>0.91484374000000002</v>
      </c>
      <c r="W336" s="26">
        <v>0.90898436000000005</v>
      </c>
      <c r="Y336" s="71"/>
      <c r="Z336" s="71"/>
      <c r="AA336" s="71"/>
    </row>
    <row r="337" spans="1:27" x14ac:dyDescent="0.25">
      <c r="A337" s="16">
        <v>-1.54E-2</v>
      </c>
      <c r="B337" s="16">
        <v>-1.928906</v>
      </c>
      <c r="C337" s="16">
        <v>1.04375</v>
      </c>
      <c r="E337" s="18">
        <v>-7.1000000000000004E-3</v>
      </c>
      <c r="F337" s="18">
        <v>-1.81953126</v>
      </c>
      <c r="G337" s="18">
        <v>1.06914061</v>
      </c>
      <c r="I337" s="20">
        <v>-7.1000000000000004E-3</v>
      </c>
      <c r="J337" s="20">
        <v>-1.94648439</v>
      </c>
      <c r="K337" s="20">
        <v>0.92656249000000002</v>
      </c>
      <c r="M337" s="22">
        <v>-7.1000000000000004E-3</v>
      </c>
      <c r="N337" s="22">
        <v>-1.79804689</v>
      </c>
      <c r="O337" s="22">
        <v>0.81914061000000005</v>
      </c>
      <c r="Q337" s="24">
        <v>-7.1000000000000004E-3</v>
      </c>
      <c r="R337" s="24">
        <v>-0.77460938999999995</v>
      </c>
      <c r="S337" s="24">
        <v>0.78984374000000002</v>
      </c>
      <c r="U337" s="26">
        <v>-7.1000000000000004E-3</v>
      </c>
      <c r="V337" s="26">
        <v>0.89335936000000005</v>
      </c>
      <c r="W337" s="26">
        <v>0.90703124000000002</v>
      </c>
      <c r="Y337" s="71"/>
      <c r="Z337" s="71"/>
      <c r="AA337" s="71"/>
    </row>
    <row r="338" spans="1:27" x14ac:dyDescent="0.25">
      <c r="A338" s="16">
        <v>-1.5299999999999999E-2</v>
      </c>
      <c r="B338" s="16">
        <v>-1.9308590000000001</v>
      </c>
      <c r="C338" s="16">
        <v>1.045703</v>
      </c>
      <c r="E338" s="18">
        <v>-7.0499999999999998E-3</v>
      </c>
      <c r="F338" s="18">
        <v>-1.81367189</v>
      </c>
      <c r="G338" s="18">
        <v>1.06718749</v>
      </c>
      <c r="I338" s="20">
        <v>-7.0499999999999998E-3</v>
      </c>
      <c r="J338" s="20">
        <v>-1.94843751</v>
      </c>
      <c r="K338" s="20">
        <v>0.92851561000000005</v>
      </c>
      <c r="M338" s="22">
        <v>-7.0499999999999998E-3</v>
      </c>
      <c r="N338" s="22">
        <v>-1.80781251</v>
      </c>
      <c r="O338" s="22">
        <v>0.82109374000000002</v>
      </c>
      <c r="Q338" s="24">
        <v>-7.0499999999999998E-3</v>
      </c>
      <c r="R338" s="24">
        <v>-0.80585938999999995</v>
      </c>
      <c r="S338" s="24">
        <v>0.78984374000000002</v>
      </c>
      <c r="U338" s="26">
        <v>-7.0499999999999998E-3</v>
      </c>
      <c r="V338" s="26">
        <v>0.86992186000000005</v>
      </c>
      <c r="W338" s="26">
        <v>0.90507811000000005</v>
      </c>
      <c r="Y338" s="71"/>
      <c r="Z338" s="71"/>
      <c r="AA338" s="71"/>
    </row>
    <row r="339" spans="1:27" x14ac:dyDescent="0.25">
      <c r="A339" s="16">
        <v>-1.52E-2</v>
      </c>
      <c r="B339" s="16">
        <v>-1.934766</v>
      </c>
      <c r="C339" s="16">
        <v>1.0476559999999999</v>
      </c>
      <c r="E339" s="18">
        <v>-7.0000000000000001E-3</v>
      </c>
      <c r="F339" s="18">
        <v>-1.80781251</v>
      </c>
      <c r="G339" s="18">
        <v>1.06523436</v>
      </c>
      <c r="I339" s="20">
        <v>-7.0000000000000001E-3</v>
      </c>
      <c r="J339" s="20">
        <v>-1.94843751</v>
      </c>
      <c r="K339" s="20">
        <v>0.93242186000000005</v>
      </c>
      <c r="M339" s="22">
        <v>-7.0000000000000001E-3</v>
      </c>
      <c r="N339" s="22">
        <v>-1.81757814</v>
      </c>
      <c r="O339" s="22">
        <v>0.82304686000000005</v>
      </c>
      <c r="Q339" s="24">
        <v>-7.0000000000000001E-3</v>
      </c>
      <c r="R339" s="24">
        <v>-0.83710938999999995</v>
      </c>
      <c r="S339" s="24">
        <v>0.78984374000000002</v>
      </c>
      <c r="U339" s="26">
        <v>-7.0000000000000001E-3</v>
      </c>
      <c r="V339" s="26">
        <v>0.85039061000000005</v>
      </c>
      <c r="W339" s="26">
        <v>0.90312499000000002</v>
      </c>
      <c r="Y339" s="71"/>
      <c r="Z339" s="71"/>
      <c r="AA339" s="71"/>
    </row>
    <row r="340" spans="1:27" x14ac:dyDescent="0.25">
      <c r="A340" s="16">
        <v>-1.5100000000000001E-2</v>
      </c>
      <c r="B340" s="16">
        <v>-1.9367190000000001</v>
      </c>
      <c r="C340" s="16">
        <v>1.0476559999999999</v>
      </c>
      <c r="E340" s="18">
        <v>-6.9499999999999996E-3</v>
      </c>
      <c r="F340" s="18">
        <v>-1.80195314</v>
      </c>
      <c r="G340" s="18">
        <v>1.06132811</v>
      </c>
      <c r="I340" s="20">
        <v>-6.9499999999999996E-3</v>
      </c>
      <c r="J340" s="20">
        <v>-1.94648439</v>
      </c>
      <c r="K340" s="20">
        <v>0.93437499000000002</v>
      </c>
      <c r="M340" s="22">
        <v>-6.9499999999999996E-3</v>
      </c>
      <c r="N340" s="22">
        <v>-1.82539064</v>
      </c>
      <c r="O340" s="22">
        <v>0.82499999000000002</v>
      </c>
      <c r="Q340" s="24">
        <v>-6.9499999999999996E-3</v>
      </c>
      <c r="R340" s="24">
        <v>-0.87031250999999998</v>
      </c>
      <c r="S340" s="24">
        <v>0.78984374000000002</v>
      </c>
      <c r="U340" s="26">
        <v>-6.9499999999999996E-3</v>
      </c>
      <c r="V340" s="26">
        <v>0.82695311000000005</v>
      </c>
      <c r="W340" s="26">
        <v>0.90117186000000005</v>
      </c>
      <c r="Y340" s="71"/>
      <c r="Z340" s="71"/>
      <c r="AA340" s="71"/>
    </row>
    <row r="341" spans="1:27" x14ac:dyDescent="0.25">
      <c r="A341" s="16">
        <v>-1.4999999999999999E-2</v>
      </c>
      <c r="B341" s="16">
        <v>-1.938672</v>
      </c>
      <c r="C341" s="16">
        <v>1.049609</v>
      </c>
      <c r="E341" s="18">
        <v>-6.8999999999999999E-3</v>
      </c>
      <c r="F341" s="18">
        <v>-1.79609376</v>
      </c>
      <c r="G341" s="18">
        <v>1.05742186</v>
      </c>
      <c r="I341" s="20">
        <v>-6.8999999999999999E-3</v>
      </c>
      <c r="J341" s="20">
        <v>-1.94648439</v>
      </c>
      <c r="K341" s="20">
        <v>0.93828124000000002</v>
      </c>
      <c r="M341" s="22">
        <v>-6.8999999999999999E-3</v>
      </c>
      <c r="N341" s="22">
        <v>-1.83515626</v>
      </c>
      <c r="O341" s="22">
        <v>0.82695311000000005</v>
      </c>
      <c r="Q341" s="24">
        <v>-6.8999999999999999E-3</v>
      </c>
      <c r="R341" s="24">
        <v>-0.90156250999999998</v>
      </c>
      <c r="S341" s="24">
        <v>0.79179686000000005</v>
      </c>
      <c r="U341" s="26">
        <v>-6.8999999999999999E-3</v>
      </c>
      <c r="V341" s="26">
        <v>0.80351561000000005</v>
      </c>
      <c r="W341" s="26">
        <v>0.89726561000000005</v>
      </c>
      <c r="Y341" s="71"/>
      <c r="Z341" s="71"/>
      <c r="AA341" s="71"/>
    </row>
    <row r="342" spans="1:27" x14ac:dyDescent="0.25">
      <c r="A342" s="16">
        <v>-1.49E-2</v>
      </c>
      <c r="B342" s="16">
        <v>-1.940625</v>
      </c>
      <c r="C342" s="16">
        <v>1.0515620000000001</v>
      </c>
      <c r="E342" s="18">
        <v>-6.8500000000000002E-3</v>
      </c>
      <c r="F342" s="18">
        <v>-1.79023439</v>
      </c>
      <c r="G342" s="18">
        <v>1.05156249</v>
      </c>
      <c r="I342" s="20">
        <v>-6.8500000000000002E-3</v>
      </c>
      <c r="J342" s="20">
        <v>-1.94648439</v>
      </c>
      <c r="K342" s="20">
        <v>0.94218749000000002</v>
      </c>
      <c r="M342" s="22">
        <v>-6.8500000000000002E-3</v>
      </c>
      <c r="N342" s="22">
        <v>-1.84492189</v>
      </c>
      <c r="O342" s="22">
        <v>0.82890624000000002</v>
      </c>
      <c r="Q342" s="24">
        <v>-6.8500000000000002E-3</v>
      </c>
      <c r="R342" s="24">
        <v>-0.93281250999999998</v>
      </c>
      <c r="S342" s="24">
        <v>0.79374999000000002</v>
      </c>
      <c r="U342" s="26">
        <v>-6.8500000000000002E-3</v>
      </c>
      <c r="V342" s="26">
        <v>0.77812499000000002</v>
      </c>
      <c r="W342" s="26">
        <v>0.89531249000000002</v>
      </c>
      <c r="Y342" s="71"/>
      <c r="Z342" s="71"/>
      <c r="AA342" s="71"/>
    </row>
    <row r="343" spans="1:27" x14ac:dyDescent="0.25">
      <c r="A343" s="16">
        <v>-1.4800000000000001E-2</v>
      </c>
      <c r="B343" s="16">
        <v>-1.9425779999999999</v>
      </c>
      <c r="C343" s="16">
        <v>1.0535159999999999</v>
      </c>
      <c r="E343" s="18">
        <v>-6.7999999999999996E-3</v>
      </c>
      <c r="F343" s="18">
        <v>-1.78046876</v>
      </c>
      <c r="G343" s="18">
        <v>1.04374999</v>
      </c>
      <c r="I343" s="20">
        <v>-6.7999999999999996E-3</v>
      </c>
      <c r="J343" s="20">
        <v>-1.94453126</v>
      </c>
      <c r="K343" s="20">
        <v>0.94609374000000002</v>
      </c>
      <c r="M343" s="22">
        <v>-6.7999999999999996E-3</v>
      </c>
      <c r="N343" s="22">
        <v>-1.85273439</v>
      </c>
      <c r="O343" s="22">
        <v>0.83085936000000005</v>
      </c>
      <c r="Q343" s="24">
        <v>-6.7999999999999996E-3</v>
      </c>
      <c r="R343" s="24">
        <v>-0.96406250999999998</v>
      </c>
      <c r="S343" s="24">
        <v>0.79374999000000002</v>
      </c>
      <c r="U343" s="26">
        <v>-6.7999999999999996E-3</v>
      </c>
      <c r="V343" s="26">
        <v>0.74882811000000005</v>
      </c>
      <c r="W343" s="26">
        <v>0.89335936000000005</v>
      </c>
      <c r="Y343" s="71"/>
      <c r="Z343" s="71"/>
      <c r="AA343" s="71"/>
    </row>
    <row r="344" spans="1:27" x14ac:dyDescent="0.25">
      <c r="A344" s="16">
        <v>-1.47E-2</v>
      </c>
      <c r="B344" s="16">
        <v>-1.944531</v>
      </c>
      <c r="C344" s="16">
        <v>1.0574220000000001</v>
      </c>
      <c r="E344" s="18">
        <v>-6.7499999999999999E-3</v>
      </c>
      <c r="F344" s="18">
        <v>-1.77265626</v>
      </c>
      <c r="G344" s="18">
        <v>1.03789061</v>
      </c>
      <c r="I344" s="20">
        <v>-6.7499999999999999E-3</v>
      </c>
      <c r="J344" s="20">
        <v>-1.94257814</v>
      </c>
      <c r="K344" s="20">
        <v>0.94804686000000005</v>
      </c>
      <c r="M344" s="22">
        <v>-6.7499999999999999E-3</v>
      </c>
      <c r="N344" s="22">
        <v>-1.86054689</v>
      </c>
      <c r="O344" s="22">
        <v>0.83281249000000002</v>
      </c>
      <c r="Q344" s="24">
        <v>-6.7499999999999999E-3</v>
      </c>
      <c r="R344" s="24">
        <v>-0.99531250999999998</v>
      </c>
      <c r="S344" s="24">
        <v>0.79570311000000005</v>
      </c>
      <c r="U344" s="26">
        <v>-6.7499999999999999E-3</v>
      </c>
      <c r="V344" s="26">
        <v>0.72148436000000005</v>
      </c>
      <c r="W344" s="26">
        <v>0.89140624000000002</v>
      </c>
      <c r="Y344" s="71"/>
      <c r="Z344" s="71"/>
      <c r="AA344" s="71"/>
    </row>
    <row r="345" spans="1:27" x14ac:dyDescent="0.25">
      <c r="A345" s="16">
        <v>-1.46E-2</v>
      </c>
      <c r="B345" s="16">
        <v>-1.944531</v>
      </c>
      <c r="C345" s="16">
        <v>1.061328</v>
      </c>
      <c r="E345" s="18">
        <v>-6.7000000000000002E-3</v>
      </c>
      <c r="F345" s="18">
        <v>-1.76679689</v>
      </c>
      <c r="G345" s="18">
        <v>1.03203124</v>
      </c>
      <c r="I345" s="20">
        <v>-6.7000000000000002E-3</v>
      </c>
      <c r="J345" s="20">
        <v>-1.94257814</v>
      </c>
      <c r="K345" s="20">
        <v>0.95195311000000005</v>
      </c>
      <c r="M345" s="22">
        <v>-6.7000000000000002E-3</v>
      </c>
      <c r="N345" s="22">
        <v>-1.86835939</v>
      </c>
      <c r="O345" s="22">
        <v>0.83671874000000002</v>
      </c>
      <c r="Q345" s="24">
        <v>-6.7000000000000002E-3</v>
      </c>
      <c r="R345" s="24">
        <v>-1.02460939</v>
      </c>
      <c r="S345" s="24">
        <v>0.79765624000000002</v>
      </c>
      <c r="U345" s="26">
        <v>-6.7000000000000002E-3</v>
      </c>
      <c r="V345" s="26">
        <v>0.69218749000000002</v>
      </c>
      <c r="W345" s="26">
        <v>0.88945311000000005</v>
      </c>
      <c r="Y345" s="71"/>
      <c r="Z345" s="71"/>
      <c r="AA345" s="71"/>
    </row>
    <row r="346" spans="1:27" x14ac:dyDescent="0.25">
      <c r="A346" s="16">
        <v>-1.4500000000000001E-2</v>
      </c>
      <c r="B346" s="16">
        <v>-1.9464840000000001</v>
      </c>
      <c r="C346" s="16">
        <v>1.065234</v>
      </c>
      <c r="E346" s="18">
        <v>-6.6499999999999997E-3</v>
      </c>
      <c r="F346" s="18">
        <v>-1.76093751</v>
      </c>
      <c r="G346" s="18">
        <v>1.02617186</v>
      </c>
      <c r="I346" s="20">
        <v>-6.6499999999999997E-3</v>
      </c>
      <c r="J346" s="20">
        <v>-1.94062501</v>
      </c>
      <c r="K346" s="20">
        <v>0.95390624000000002</v>
      </c>
      <c r="M346" s="22">
        <v>-6.6499999999999997E-3</v>
      </c>
      <c r="N346" s="22">
        <v>-1.87226564</v>
      </c>
      <c r="O346" s="22">
        <v>0.83867186000000005</v>
      </c>
      <c r="Q346" s="24">
        <v>-6.6499999999999997E-3</v>
      </c>
      <c r="R346" s="24">
        <v>-1.05585939</v>
      </c>
      <c r="S346" s="24">
        <v>0.79765624000000002</v>
      </c>
      <c r="U346" s="26">
        <v>-6.6499999999999997E-3</v>
      </c>
      <c r="V346" s="26">
        <v>0.66093749000000002</v>
      </c>
      <c r="W346" s="26">
        <v>0.88749999000000002</v>
      </c>
      <c r="Y346" s="71"/>
      <c r="Z346" s="71"/>
      <c r="AA346" s="71"/>
    </row>
    <row r="347" spans="1:27" x14ac:dyDescent="0.25">
      <c r="A347" s="16">
        <v>-1.44E-2</v>
      </c>
      <c r="B347" s="16">
        <v>-1.9464840000000001</v>
      </c>
      <c r="C347" s="16">
        <v>1.0671870000000001</v>
      </c>
      <c r="E347" s="18">
        <v>-6.6E-3</v>
      </c>
      <c r="F347" s="18">
        <v>-1.75507814</v>
      </c>
      <c r="G347" s="18">
        <v>1.02226561</v>
      </c>
      <c r="I347" s="20">
        <v>-6.6E-3</v>
      </c>
      <c r="J347" s="20">
        <v>-1.93867189</v>
      </c>
      <c r="K347" s="20">
        <v>0.95390624000000002</v>
      </c>
      <c r="M347" s="22">
        <v>-6.6E-3</v>
      </c>
      <c r="N347" s="22">
        <v>-1.87812501</v>
      </c>
      <c r="O347" s="22">
        <v>0.84062499000000002</v>
      </c>
      <c r="Q347" s="24">
        <v>-6.6E-3</v>
      </c>
      <c r="R347" s="24">
        <v>-1.08320314</v>
      </c>
      <c r="S347" s="24">
        <v>0.79765624000000002</v>
      </c>
      <c r="U347" s="26">
        <v>-6.6E-3</v>
      </c>
      <c r="V347" s="26">
        <v>0.62968749000000002</v>
      </c>
      <c r="W347" s="26">
        <v>0.88554686000000005</v>
      </c>
      <c r="Y347" s="71"/>
      <c r="Z347" s="71"/>
      <c r="AA347" s="71"/>
    </row>
    <row r="348" spans="1:27" x14ac:dyDescent="0.25">
      <c r="A348" s="16">
        <v>-1.43E-2</v>
      </c>
      <c r="B348" s="16">
        <v>-1.9484379999999999</v>
      </c>
      <c r="C348" s="16">
        <v>1.0691409999999999</v>
      </c>
      <c r="E348" s="18">
        <v>-6.5500000000000003E-3</v>
      </c>
      <c r="F348" s="18">
        <v>-1.74726564</v>
      </c>
      <c r="G348" s="18">
        <v>1.02031249</v>
      </c>
      <c r="I348" s="20">
        <v>-6.5500000000000003E-3</v>
      </c>
      <c r="J348" s="20">
        <v>-1.93671876</v>
      </c>
      <c r="K348" s="20">
        <v>0.95390624000000002</v>
      </c>
      <c r="M348" s="22">
        <v>-6.5500000000000003E-3</v>
      </c>
      <c r="N348" s="22">
        <v>-1.88593751</v>
      </c>
      <c r="O348" s="22">
        <v>0.84453124000000002</v>
      </c>
      <c r="Q348" s="24">
        <v>-6.5500000000000003E-3</v>
      </c>
      <c r="R348" s="24">
        <v>-1.11250001</v>
      </c>
      <c r="S348" s="24">
        <v>0.79765624000000002</v>
      </c>
      <c r="U348" s="26">
        <v>-6.5500000000000003E-3</v>
      </c>
      <c r="V348" s="26">
        <v>0.59453124000000002</v>
      </c>
      <c r="W348" s="26">
        <v>0.88359374000000002</v>
      </c>
      <c r="Y348" s="71"/>
      <c r="Z348" s="71"/>
      <c r="AA348" s="71"/>
    </row>
    <row r="349" spans="1:27" x14ac:dyDescent="0.25">
      <c r="A349" s="16">
        <v>-1.4200000000000001E-2</v>
      </c>
      <c r="B349" s="16">
        <v>-1.9484379999999999</v>
      </c>
      <c r="C349" s="16">
        <v>1.071094</v>
      </c>
      <c r="E349" s="18">
        <v>-6.4999999999999997E-3</v>
      </c>
      <c r="F349" s="18">
        <v>-1.73945314</v>
      </c>
      <c r="G349" s="18">
        <v>1.01835936</v>
      </c>
      <c r="I349" s="20">
        <v>-6.4999999999999997E-3</v>
      </c>
      <c r="J349" s="20">
        <v>-1.93281251</v>
      </c>
      <c r="K349" s="20">
        <v>0.95390624000000002</v>
      </c>
      <c r="M349" s="22">
        <v>-6.4999999999999997E-3</v>
      </c>
      <c r="N349" s="22">
        <v>-1.89570314</v>
      </c>
      <c r="O349" s="22">
        <v>0.84648436000000005</v>
      </c>
      <c r="Q349" s="24">
        <v>-6.4999999999999997E-3</v>
      </c>
      <c r="R349" s="24">
        <v>-1.14179689</v>
      </c>
      <c r="S349" s="24">
        <v>0.79765624000000002</v>
      </c>
      <c r="U349" s="26">
        <v>-6.4999999999999997E-3</v>
      </c>
      <c r="V349" s="26">
        <v>0.56132811000000005</v>
      </c>
      <c r="W349" s="26">
        <v>0.88164061000000005</v>
      </c>
      <c r="Y349" s="71"/>
      <c r="Z349" s="71"/>
      <c r="AA349" s="71"/>
    </row>
    <row r="350" spans="1:27" x14ac:dyDescent="0.25">
      <c r="A350" s="16">
        <v>-1.41E-2</v>
      </c>
      <c r="B350" s="16">
        <v>-1.9484379999999999</v>
      </c>
      <c r="C350" s="16">
        <v>1.0730470000000001</v>
      </c>
      <c r="E350" s="18">
        <v>-6.45E-3</v>
      </c>
      <c r="F350" s="18">
        <v>-1.73359376</v>
      </c>
      <c r="G350" s="18">
        <v>1.01835936</v>
      </c>
      <c r="I350" s="20">
        <v>-6.45E-3</v>
      </c>
      <c r="J350" s="20">
        <v>-1.93085939</v>
      </c>
      <c r="K350" s="20">
        <v>0.95585936000000005</v>
      </c>
      <c r="M350" s="22">
        <v>-6.45E-3</v>
      </c>
      <c r="N350" s="22">
        <v>-1.90156251</v>
      </c>
      <c r="O350" s="22">
        <v>0.84843749000000002</v>
      </c>
      <c r="Q350" s="24">
        <v>-6.45E-3</v>
      </c>
      <c r="R350" s="24">
        <v>-1.17304689</v>
      </c>
      <c r="S350" s="24">
        <v>0.79765624000000002</v>
      </c>
      <c r="U350" s="26">
        <v>-6.45E-3</v>
      </c>
      <c r="V350" s="26">
        <v>0.52617186000000005</v>
      </c>
      <c r="W350" s="26">
        <v>0.88164061000000005</v>
      </c>
      <c r="Y350" s="71"/>
      <c r="Z350" s="71"/>
      <c r="AA350" s="71"/>
    </row>
    <row r="351" spans="1:27" x14ac:dyDescent="0.25">
      <c r="A351" s="16">
        <v>-1.4E-2</v>
      </c>
      <c r="B351" s="16">
        <v>-1.9484379999999999</v>
      </c>
      <c r="C351" s="16">
        <v>1.075</v>
      </c>
      <c r="E351" s="18">
        <v>-6.4000000000000003E-3</v>
      </c>
      <c r="F351" s="18">
        <v>-1.72382814</v>
      </c>
      <c r="G351" s="18">
        <v>1.02031249</v>
      </c>
      <c r="I351" s="20">
        <v>-6.4000000000000003E-3</v>
      </c>
      <c r="J351" s="20">
        <v>-1.92890626</v>
      </c>
      <c r="K351" s="20">
        <v>0.95585936000000005</v>
      </c>
      <c r="M351" s="22">
        <v>-6.4000000000000003E-3</v>
      </c>
      <c r="N351" s="22">
        <v>-1.90742189</v>
      </c>
      <c r="O351" s="22">
        <v>0.85234374000000002</v>
      </c>
      <c r="Q351" s="24">
        <v>-6.4000000000000003E-3</v>
      </c>
      <c r="R351" s="24">
        <v>-1.20234376</v>
      </c>
      <c r="S351" s="24">
        <v>0.79765624000000002</v>
      </c>
      <c r="U351" s="26">
        <v>-6.4000000000000003E-3</v>
      </c>
      <c r="V351" s="26">
        <v>0.48906249000000002</v>
      </c>
      <c r="W351" s="26">
        <v>0.87968749000000002</v>
      </c>
      <c r="Y351" s="71"/>
      <c r="Z351" s="71"/>
      <c r="AA351" s="71"/>
    </row>
    <row r="352" spans="1:27" x14ac:dyDescent="0.25">
      <c r="A352" s="16">
        <v>-1.3899999999999999E-2</v>
      </c>
      <c r="B352" s="16">
        <v>-1.9484379999999999</v>
      </c>
      <c r="C352" s="16">
        <v>1.0789059999999999</v>
      </c>
      <c r="E352" s="18">
        <v>-6.3499999999999997E-3</v>
      </c>
      <c r="F352" s="18">
        <v>-1.71796876</v>
      </c>
      <c r="G352" s="18">
        <v>1.02421874</v>
      </c>
      <c r="I352" s="20">
        <v>-6.3499999999999997E-3</v>
      </c>
      <c r="J352" s="20">
        <v>-1.92695314</v>
      </c>
      <c r="K352" s="20">
        <v>0.95585936000000005</v>
      </c>
      <c r="M352" s="22">
        <v>-6.3499999999999997E-3</v>
      </c>
      <c r="N352" s="22">
        <v>-1.91328126</v>
      </c>
      <c r="O352" s="22">
        <v>0.85429686000000005</v>
      </c>
      <c r="Q352" s="24">
        <v>-6.3499999999999997E-3</v>
      </c>
      <c r="R352" s="24">
        <v>-1.22773439</v>
      </c>
      <c r="S352" s="24">
        <v>0.79765624000000002</v>
      </c>
      <c r="U352" s="26">
        <v>-6.3499999999999997E-3</v>
      </c>
      <c r="V352" s="26">
        <v>0.44999999000000002</v>
      </c>
      <c r="W352" s="26">
        <v>0.87968749000000002</v>
      </c>
      <c r="Y352" s="71"/>
      <c r="Z352" s="71"/>
      <c r="AA352" s="71"/>
    </row>
    <row r="353" spans="1:27" x14ac:dyDescent="0.25">
      <c r="A353" s="16">
        <v>-1.38E-2</v>
      </c>
      <c r="B353" s="16">
        <v>-1.9484379999999999</v>
      </c>
      <c r="C353" s="16">
        <v>1.080859</v>
      </c>
      <c r="E353" s="18">
        <v>-6.3E-3</v>
      </c>
      <c r="F353" s="18">
        <v>-1.71015626</v>
      </c>
      <c r="G353" s="18">
        <v>1.02812499</v>
      </c>
      <c r="I353" s="20">
        <v>-6.3E-3</v>
      </c>
      <c r="J353" s="20">
        <v>-1.92304689</v>
      </c>
      <c r="K353" s="20">
        <v>0.95585936000000005</v>
      </c>
      <c r="M353" s="22">
        <v>-6.3E-3</v>
      </c>
      <c r="N353" s="22">
        <v>-1.91718751</v>
      </c>
      <c r="O353" s="22">
        <v>0.85624999000000002</v>
      </c>
      <c r="Q353" s="24">
        <v>-6.3E-3</v>
      </c>
      <c r="R353" s="24">
        <v>-1.25507814</v>
      </c>
      <c r="S353" s="24">
        <v>0.79765624000000002</v>
      </c>
      <c r="U353" s="26">
        <v>-6.3E-3</v>
      </c>
      <c r="V353" s="26">
        <v>0.40898435999999999</v>
      </c>
      <c r="W353" s="26">
        <v>0.87773436000000005</v>
      </c>
      <c r="Y353" s="71"/>
      <c r="Z353" s="71"/>
      <c r="AA353" s="71"/>
    </row>
    <row r="354" spans="1:27" x14ac:dyDescent="0.25">
      <c r="A354" s="16">
        <v>-1.37E-2</v>
      </c>
      <c r="B354" s="16">
        <v>-1.9464840000000001</v>
      </c>
      <c r="C354" s="16">
        <v>1.0828120000000001</v>
      </c>
      <c r="E354" s="18">
        <v>-6.2500000000000003E-3</v>
      </c>
      <c r="F354" s="18">
        <v>-1.70429689</v>
      </c>
      <c r="G354" s="18">
        <v>1.03398436</v>
      </c>
      <c r="I354" s="20">
        <v>-6.2500000000000003E-3</v>
      </c>
      <c r="J354" s="20">
        <v>-1.91914064</v>
      </c>
      <c r="K354" s="20">
        <v>0.95585936000000005</v>
      </c>
      <c r="M354" s="22">
        <v>-6.2500000000000003E-3</v>
      </c>
      <c r="N354" s="22">
        <v>-1.92304689</v>
      </c>
      <c r="O354" s="22">
        <v>0.85820311000000005</v>
      </c>
      <c r="Q354" s="24">
        <v>-6.2500000000000003E-3</v>
      </c>
      <c r="R354" s="24">
        <v>-1.28242189</v>
      </c>
      <c r="S354" s="24">
        <v>0.79960936000000005</v>
      </c>
      <c r="U354" s="26">
        <v>-6.2500000000000003E-3</v>
      </c>
      <c r="V354" s="26">
        <v>0.37187499000000002</v>
      </c>
      <c r="W354" s="26">
        <v>0.87578124000000002</v>
      </c>
      <c r="Y354" s="71"/>
      <c r="Z354" s="71"/>
      <c r="AA354" s="71"/>
    </row>
    <row r="355" spans="1:27" x14ac:dyDescent="0.25">
      <c r="A355" s="16">
        <v>-1.3599999999999999E-2</v>
      </c>
      <c r="B355" s="16">
        <v>-1.9464840000000001</v>
      </c>
      <c r="C355" s="16">
        <v>1.0847659999999999</v>
      </c>
      <c r="E355" s="18">
        <v>-6.1999999999999998E-3</v>
      </c>
      <c r="F355" s="18">
        <v>-1.69648439</v>
      </c>
      <c r="G355" s="18">
        <v>1.03984374</v>
      </c>
      <c r="I355" s="20">
        <v>-6.1999999999999998E-3</v>
      </c>
      <c r="J355" s="20">
        <v>-1.91523439</v>
      </c>
      <c r="K355" s="20">
        <v>0.95390624000000002</v>
      </c>
      <c r="M355" s="22">
        <v>-6.1999999999999998E-3</v>
      </c>
      <c r="N355" s="22">
        <v>-1.92695314</v>
      </c>
      <c r="O355" s="22">
        <v>0.86210936000000005</v>
      </c>
      <c r="Q355" s="24">
        <v>-6.1999999999999998E-3</v>
      </c>
      <c r="R355" s="24">
        <v>-1.30976564</v>
      </c>
      <c r="S355" s="24">
        <v>0.79960936000000005</v>
      </c>
      <c r="U355" s="26">
        <v>-6.1999999999999998E-3</v>
      </c>
      <c r="V355" s="26">
        <v>0.33281249000000002</v>
      </c>
      <c r="W355" s="26">
        <v>0.87382811000000005</v>
      </c>
      <c r="Y355" s="71"/>
      <c r="Z355" s="71"/>
      <c r="AA355" s="71"/>
    </row>
    <row r="356" spans="1:27" x14ac:dyDescent="0.25">
      <c r="A356" s="16">
        <v>-1.35E-2</v>
      </c>
      <c r="B356" s="16">
        <v>-1.944531</v>
      </c>
      <c r="C356" s="16">
        <v>1.086719</v>
      </c>
      <c r="E356" s="18">
        <v>-6.1500000000000001E-3</v>
      </c>
      <c r="F356" s="18">
        <v>-1.68867189</v>
      </c>
      <c r="G356" s="18">
        <v>1.04765624</v>
      </c>
      <c r="I356" s="20">
        <v>-6.1500000000000001E-3</v>
      </c>
      <c r="J356" s="20">
        <v>-1.91132814</v>
      </c>
      <c r="K356" s="20">
        <v>0.95390624000000002</v>
      </c>
      <c r="M356" s="22">
        <v>-6.1500000000000001E-3</v>
      </c>
      <c r="N356" s="22">
        <v>-1.92890626</v>
      </c>
      <c r="O356" s="22">
        <v>0.86406249000000002</v>
      </c>
      <c r="Q356" s="24">
        <v>-6.1500000000000001E-3</v>
      </c>
      <c r="R356" s="24">
        <v>-1.33710939</v>
      </c>
      <c r="S356" s="24">
        <v>0.80156249000000002</v>
      </c>
      <c r="U356" s="26">
        <v>-6.1500000000000001E-3</v>
      </c>
      <c r="V356" s="26">
        <v>0.29374999000000002</v>
      </c>
      <c r="W356" s="26">
        <v>0.87187499000000002</v>
      </c>
      <c r="Y356" s="71"/>
      <c r="Z356" s="71"/>
      <c r="AA356" s="71"/>
    </row>
    <row r="357" spans="1:27" x14ac:dyDescent="0.25">
      <c r="A357" s="16">
        <v>-1.34E-2</v>
      </c>
      <c r="B357" s="16">
        <v>-1.9425779999999999</v>
      </c>
      <c r="C357" s="16">
        <v>1.086719</v>
      </c>
      <c r="E357" s="18">
        <v>-6.1000000000000004E-3</v>
      </c>
      <c r="F357" s="18">
        <v>-1.68085939</v>
      </c>
      <c r="G357" s="18">
        <v>1.05546874</v>
      </c>
      <c r="I357" s="20">
        <v>-6.1000000000000004E-3</v>
      </c>
      <c r="J357" s="20">
        <v>-1.90742189</v>
      </c>
      <c r="K357" s="20">
        <v>0.95390624000000002</v>
      </c>
      <c r="M357" s="22">
        <v>-6.1000000000000004E-3</v>
      </c>
      <c r="N357" s="22">
        <v>-1.93281251</v>
      </c>
      <c r="O357" s="22">
        <v>0.86601561000000005</v>
      </c>
      <c r="Q357" s="24">
        <v>-6.1000000000000004E-3</v>
      </c>
      <c r="R357" s="24">
        <v>-1.36640626</v>
      </c>
      <c r="S357" s="24">
        <v>0.80156249000000002</v>
      </c>
      <c r="U357" s="26">
        <v>-6.1000000000000004E-3</v>
      </c>
      <c r="V357" s="26">
        <v>0.25078124000000002</v>
      </c>
      <c r="W357" s="26">
        <v>0.86992186000000005</v>
      </c>
      <c r="Y357" s="71"/>
      <c r="Z357" s="71"/>
      <c r="AA357" s="71"/>
    </row>
    <row r="358" spans="1:27" x14ac:dyDescent="0.25">
      <c r="A358" s="16">
        <v>-1.3299999999999999E-2</v>
      </c>
      <c r="B358" s="16">
        <v>-1.940625</v>
      </c>
      <c r="C358" s="16">
        <v>1.0886720000000001</v>
      </c>
      <c r="E358" s="18">
        <v>-6.0499999999999998E-3</v>
      </c>
      <c r="F358" s="18">
        <v>-1.66914064</v>
      </c>
      <c r="G358" s="18">
        <v>1.06328124</v>
      </c>
      <c r="I358" s="20">
        <v>-6.0499999999999998E-3</v>
      </c>
      <c r="J358" s="20">
        <v>-1.90351564</v>
      </c>
      <c r="K358" s="20">
        <v>0.95390624000000002</v>
      </c>
      <c r="M358" s="22">
        <v>-6.0499999999999998E-3</v>
      </c>
      <c r="N358" s="22">
        <v>-1.93476564</v>
      </c>
      <c r="O358" s="22">
        <v>0.86796874000000002</v>
      </c>
      <c r="Q358" s="24">
        <v>-6.0499999999999998E-3</v>
      </c>
      <c r="R358" s="24">
        <v>-1.39375001</v>
      </c>
      <c r="S358" s="24">
        <v>0.80156249000000002</v>
      </c>
      <c r="U358" s="26">
        <v>-6.0499999999999998E-3</v>
      </c>
      <c r="V358" s="26">
        <v>0.20976560999999999</v>
      </c>
      <c r="W358" s="26">
        <v>0.86796874000000002</v>
      </c>
      <c r="Y358" s="71"/>
      <c r="Z358" s="71"/>
      <c r="AA358" s="71"/>
    </row>
    <row r="359" spans="1:27" x14ac:dyDescent="0.25">
      <c r="A359" s="16">
        <v>-1.32E-2</v>
      </c>
      <c r="B359" s="16">
        <v>-1.938672</v>
      </c>
      <c r="C359" s="16">
        <v>1.090625</v>
      </c>
      <c r="E359" s="18">
        <v>-6.0000000000000001E-3</v>
      </c>
      <c r="F359" s="18">
        <v>-1.65937501</v>
      </c>
      <c r="G359" s="18">
        <v>1.07109374</v>
      </c>
      <c r="I359" s="20">
        <v>-6.0000000000000001E-3</v>
      </c>
      <c r="J359" s="20">
        <v>-1.89960939</v>
      </c>
      <c r="K359" s="20">
        <v>0.95390624000000002</v>
      </c>
      <c r="M359" s="22">
        <v>-6.0000000000000001E-3</v>
      </c>
      <c r="N359" s="22">
        <v>-1.93867189</v>
      </c>
      <c r="O359" s="22">
        <v>0.86992186000000005</v>
      </c>
      <c r="Q359" s="24">
        <v>-6.0000000000000001E-3</v>
      </c>
      <c r="R359" s="24">
        <v>-1.42109376</v>
      </c>
      <c r="S359" s="24">
        <v>0.80351561000000005</v>
      </c>
      <c r="U359" s="26">
        <v>-6.0000000000000001E-3</v>
      </c>
      <c r="V359" s="26">
        <v>0.16679685999999999</v>
      </c>
      <c r="W359" s="26">
        <v>0.86601561000000005</v>
      </c>
      <c r="Y359" s="71"/>
      <c r="Z359" s="71"/>
      <c r="AA359" s="71"/>
    </row>
    <row r="360" spans="1:27" x14ac:dyDescent="0.25">
      <c r="A360" s="16">
        <v>-1.3100000000000001E-2</v>
      </c>
      <c r="B360" s="16">
        <v>-1.9367190000000001</v>
      </c>
      <c r="C360" s="16">
        <v>1.092578</v>
      </c>
      <c r="E360" s="18">
        <v>-5.9500000000000004E-3</v>
      </c>
      <c r="F360" s="18">
        <v>-1.65351564</v>
      </c>
      <c r="G360" s="18">
        <v>1.07890624</v>
      </c>
      <c r="I360" s="20">
        <v>-5.9500000000000004E-3</v>
      </c>
      <c r="J360" s="20">
        <v>-1.89179689</v>
      </c>
      <c r="K360" s="20">
        <v>0.95585936000000005</v>
      </c>
      <c r="M360" s="22">
        <v>-5.9500000000000004E-3</v>
      </c>
      <c r="N360" s="22">
        <v>-1.94062501</v>
      </c>
      <c r="O360" s="22">
        <v>0.87187499000000002</v>
      </c>
      <c r="Q360" s="24">
        <v>-5.9500000000000004E-3</v>
      </c>
      <c r="R360" s="24">
        <v>-1.44453126</v>
      </c>
      <c r="S360" s="24">
        <v>0.80351561000000005</v>
      </c>
      <c r="U360" s="26">
        <v>-5.9500000000000004E-3</v>
      </c>
      <c r="V360" s="26">
        <v>0.12578123999999999</v>
      </c>
      <c r="W360" s="26">
        <v>0.86406249000000002</v>
      </c>
      <c r="Y360" s="71"/>
      <c r="Z360" s="71"/>
      <c r="AA360" s="71"/>
    </row>
    <row r="361" spans="1:27" x14ac:dyDescent="0.25">
      <c r="A361" s="16">
        <v>-1.2999999999999999E-2</v>
      </c>
      <c r="B361" s="16">
        <v>-1.934766</v>
      </c>
      <c r="C361" s="16">
        <v>1.096484</v>
      </c>
      <c r="E361" s="18">
        <v>-5.8999999999999999E-3</v>
      </c>
      <c r="F361" s="18">
        <v>-1.64765626</v>
      </c>
      <c r="G361" s="18">
        <v>1.08476561</v>
      </c>
      <c r="I361" s="20">
        <v>-5.8999999999999999E-3</v>
      </c>
      <c r="J361" s="20">
        <v>-1.88398439</v>
      </c>
      <c r="K361" s="20">
        <v>0.95585936000000005</v>
      </c>
      <c r="M361" s="22">
        <v>-5.8999999999999999E-3</v>
      </c>
      <c r="N361" s="22">
        <v>-1.94257814</v>
      </c>
      <c r="O361" s="22">
        <v>0.87382811000000005</v>
      </c>
      <c r="Q361" s="24">
        <v>-5.8999999999999999E-3</v>
      </c>
      <c r="R361" s="24">
        <v>-1.46992189</v>
      </c>
      <c r="S361" s="24">
        <v>0.80351561000000005</v>
      </c>
      <c r="U361" s="26">
        <v>-5.8999999999999999E-3</v>
      </c>
      <c r="V361" s="26">
        <v>8.4765610000000005E-2</v>
      </c>
      <c r="W361" s="26">
        <v>0.86210936000000005</v>
      </c>
      <c r="Y361" s="71"/>
      <c r="Z361" s="71"/>
      <c r="AA361" s="71"/>
    </row>
    <row r="362" spans="1:27" x14ac:dyDescent="0.25">
      <c r="A362" s="16">
        <v>-1.29E-2</v>
      </c>
      <c r="B362" s="16">
        <v>-1.9328129999999999</v>
      </c>
      <c r="C362" s="16">
        <v>1.0984370000000001</v>
      </c>
      <c r="E362" s="18">
        <v>-5.8500000000000002E-3</v>
      </c>
      <c r="F362" s="18">
        <v>-1.63789064</v>
      </c>
      <c r="G362" s="18">
        <v>1.09062499</v>
      </c>
      <c r="I362" s="20">
        <v>-5.8500000000000002E-3</v>
      </c>
      <c r="J362" s="20">
        <v>-1.87812501</v>
      </c>
      <c r="K362" s="20">
        <v>0.95781249000000002</v>
      </c>
      <c r="M362" s="22">
        <v>-5.8500000000000002E-3</v>
      </c>
      <c r="N362" s="22">
        <v>-1.94453126</v>
      </c>
      <c r="O362" s="22">
        <v>0.87578124000000002</v>
      </c>
      <c r="Q362" s="24">
        <v>-5.8500000000000002E-3</v>
      </c>
      <c r="R362" s="24">
        <v>-1.49531251</v>
      </c>
      <c r="S362" s="24">
        <v>0.80351561000000005</v>
      </c>
      <c r="U362" s="26">
        <v>-5.8500000000000002E-3</v>
      </c>
      <c r="V362" s="26">
        <v>3.7890609999999998E-2</v>
      </c>
      <c r="W362" s="26">
        <v>0.86015624000000002</v>
      </c>
      <c r="Y362" s="71"/>
      <c r="Z362" s="71"/>
      <c r="AA362" s="71"/>
    </row>
    <row r="363" spans="1:27" x14ac:dyDescent="0.25">
      <c r="A363" s="16">
        <v>-1.2800000000000001E-2</v>
      </c>
      <c r="B363" s="16">
        <v>-1.928906</v>
      </c>
      <c r="C363" s="16">
        <v>1.1003909999999999</v>
      </c>
      <c r="E363" s="18">
        <v>-5.7999999999999996E-3</v>
      </c>
      <c r="F363" s="18">
        <v>-1.63007814</v>
      </c>
      <c r="G363" s="18">
        <v>1.09648436</v>
      </c>
      <c r="I363" s="20">
        <v>-5.7999999999999996E-3</v>
      </c>
      <c r="J363" s="20">
        <v>-1.87421876</v>
      </c>
      <c r="K363" s="20">
        <v>0.96171874000000002</v>
      </c>
      <c r="M363" s="22">
        <v>-5.7999999999999996E-3</v>
      </c>
      <c r="N363" s="22">
        <v>-1.94453126</v>
      </c>
      <c r="O363" s="22">
        <v>0.87773436000000005</v>
      </c>
      <c r="Q363" s="24">
        <v>-5.7999999999999996E-3</v>
      </c>
      <c r="R363" s="24">
        <v>-1.51875001</v>
      </c>
      <c r="S363" s="24">
        <v>0.80351561000000005</v>
      </c>
      <c r="U363" s="26">
        <v>-5.7999999999999996E-3</v>
      </c>
      <c r="V363" s="26">
        <v>-8.9843900000000001E-3</v>
      </c>
      <c r="W363" s="26">
        <v>0.85820311000000005</v>
      </c>
      <c r="Y363" s="71"/>
      <c r="Z363" s="71"/>
      <c r="AA363" s="71"/>
    </row>
    <row r="364" spans="1:27" x14ac:dyDescent="0.25">
      <c r="A364" s="16">
        <v>-1.2699999999999999E-2</v>
      </c>
      <c r="B364" s="16">
        <v>-1.9269529999999999</v>
      </c>
      <c r="C364" s="16">
        <v>1.1003909999999999</v>
      </c>
      <c r="E364" s="18">
        <v>-5.7499999999999999E-3</v>
      </c>
      <c r="F364" s="18">
        <v>-1.62031251</v>
      </c>
      <c r="G364" s="18">
        <v>1.09843749</v>
      </c>
      <c r="I364" s="20">
        <v>-5.7499999999999999E-3</v>
      </c>
      <c r="J364" s="20">
        <v>-1.87226564</v>
      </c>
      <c r="K364" s="20">
        <v>0.96367186000000005</v>
      </c>
      <c r="M364" s="22">
        <v>-5.7499999999999999E-3</v>
      </c>
      <c r="N364" s="22">
        <v>-1.94648439</v>
      </c>
      <c r="O364" s="22">
        <v>0.87968749000000002</v>
      </c>
      <c r="Q364" s="24">
        <v>-5.7499999999999999E-3</v>
      </c>
      <c r="R364" s="24">
        <v>-1.54218751</v>
      </c>
      <c r="S364" s="24">
        <v>0.80546874000000002</v>
      </c>
      <c r="U364" s="26">
        <v>-5.7499999999999999E-3</v>
      </c>
      <c r="V364" s="26">
        <v>-5.3906259999999998E-2</v>
      </c>
      <c r="W364" s="26">
        <v>0.85624999000000002</v>
      </c>
      <c r="Y364" s="71"/>
      <c r="Z364" s="71"/>
      <c r="AA364" s="71"/>
    </row>
    <row r="365" spans="1:27" x14ac:dyDescent="0.25">
      <c r="A365" s="16">
        <v>-1.26E-2</v>
      </c>
      <c r="B365" s="16">
        <v>-1.925</v>
      </c>
      <c r="C365" s="16">
        <v>1.102344</v>
      </c>
      <c r="E365" s="18">
        <v>-5.7000000000000002E-3</v>
      </c>
      <c r="F365" s="18">
        <v>-1.61054689</v>
      </c>
      <c r="G365" s="18">
        <v>1.09843749</v>
      </c>
      <c r="I365" s="20">
        <v>-5.7000000000000002E-3</v>
      </c>
      <c r="J365" s="20">
        <v>-1.86640626</v>
      </c>
      <c r="K365" s="20">
        <v>0.96562499000000002</v>
      </c>
      <c r="M365" s="22">
        <v>-5.7000000000000002E-3</v>
      </c>
      <c r="N365" s="22">
        <v>-1.94648439</v>
      </c>
      <c r="O365" s="22">
        <v>0.88359374000000002</v>
      </c>
      <c r="Q365" s="24">
        <v>-5.7000000000000002E-3</v>
      </c>
      <c r="R365" s="24">
        <v>-1.56367189</v>
      </c>
      <c r="S365" s="24">
        <v>0.80546874000000002</v>
      </c>
      <c r="U365" s="26">
        <v>-5.7000000000000002E-3</v>
      </c>
      <c r="V365" s="26">
        <v>-9.6875009999999998E-2</v>
      </c>
      <c r="W365" s="26">
        <v>0.85429686000000005</v>
      </c>
      <c r="Y365" s="71"/>
      <c r="Z365" s="71"/>
      <c r="AA365" s="71"/>
    </row>
    <row r="366" spans="1:27" x14ac:dyDescent="0.25">
      <c r="A366" s="16">
        <v>-1.2500000000000001E-2</v>
      </c>
      <c r="B366" s="16">
        <v>-1.9210940000000001</v>
      </c>
      <c r="C366" s="16">
        <v>1.1042970000000001</v>
      </c>
      <c r="E366" s="18">
        <v>-5.6499999999999996E-3</v>
      </c>
      <c r="F366" s="18">
        <v>-1.60273439</v>
      </c>
      <c r="G366" s="18">
        <v>1.09843749</v>
      </c>
      <c r="I366" s="20">
        <v>-5.6499999999999996E-3</v>
      </c>
      <c r="J366" s="20">
        <v>-1.85859376</v>
      </c>
      <c r="K366" s="20">
        <v>0.96757811000000005</v>
      </c>
      <c r="M366" s="22">
        <v>-5.6499999999999996E-3</v>
      </c>
      <c r="N366" s="22">
        <v>-1.94843751</v>
      </c>
      <c r="O366" s="22">
        <v>0.88554686000000005</v>
      </c>
      <c r="Q366" s="24">
        <v>-5.6499999999999996E-3</v>
      </c>
      <c r="R366" s="24">
        <v>-1.58710939</v>
      </c>
      <c r="S366" s="24">
        <v>0.80742186000000005</v>
      </c>
      <c r="U366" s="26">
        <v>-5.6499999999999996E-3</v>
      </c>
      <c r="V366" s="26">
        <v>-0.14375001000000001</v>
      </c>
      <c r="W366" s="26">
        <v>0.85234374000000002</v>
      </c>
      <c r="Y366" s="71"/>
      <c r="Z366" s="71"/>
      <c r="AA366" s="71"/>
    </row>
    <row r="367" spans="1:27" x14ac:dyDescent="0.25">
      <c r="A367" s="16">
        <v>-1.24E-2</v>
      </c>
      <c r="B367" s="16">
        <v>-1.9171879999999999</v>
      </c>
      <c r="C367" s="16">
        <v>1.1042970000000001</v>
      </c>
      <c r="E367" s="18">
        <v>-5.5999999999999999E-3</v>
      </c>
      <c r="F367" s="18">
        <v>-1.59492189</v>
      </c>
      <c r="G367" s="18">
        <v>1.09648436</v>
      </c>
      <c r="I367" s="20">
        <v>-5.5999999999999999E-3</v>
      </c>
      <c r="J367" s="20">
        <v>-1.85273439</v>
      </c>
      <c r="K367" s="20">
        <v>0.96953124000000002</v>
      </c>
      <c r="M367" s="22">
        <v>-5.5999999999999999E-3</v>
      </c>
      <c r="N367" s="22">
        <v>-1.94648439</v>
      </c>
      <c r="O367" s="22">
        <v>0.88749999000000002</v>
      </c>
      <c r="Q367" s="24">
        <v>-5.5999999999999999E-3</v>
      </c>
      <c r="R367" s="24">
        <v>-1.60664064</v>
      </c>
      <c r="S367" s="24">
        <v>0.80742186000000005</v>
      </c>
      <c r="U367" s="26">
        <v>-5.5999999999999999E-3</v>
      </c>
      <c r="V367" s="26">
        <v>-0.19062501000000001</v>
      </c>
      <c r="W367" s="26">
        <v>0.85039061000000005</v>
      </c>
      <c r="Y367" s="71"/>
      <c r="Z367" s="71"/>
      <c r="AA367" s="71"/>
    </row>
    <row r="368" spans="1:27" x14ac:dyDescent="0.25">
      <c r="A368" s="16">
        <v>-1.23E-2</v>
      </c>
      <c r="B368" s="16">
        <v>-1.913281</v>
      </c>
      <c r="C368" s="16">
        <v>1.10625</v>
      </c>
      <c r="E368" s="18">
        <v>-5.5500000000000002E-3</v>
      </c>
      <c r="F368" s="18">
        <v>-1.58515626</v>
      </c>
      <c r="G368" s="18">
        <v>1.09453124</v>
      </c>
      <c r="I368" s="20">
        <v>-5.5500000000000002E-3</v>
      </c>
      <c r="J368" s="20">
        <v>-1.84687501</v>
      </c>
      <c r="K368" s="20">
        <v>0.97148436000000005</v>
      </c>
      <c r="M368" s="22">
        <v>-5.5500000000000002E-3</v>
      </c>
      <c r="N368" s="22">
        <v>-1.94648439</v>
      </c>
      <c r="O368" s="22">
        <v>0.89140624000000002</v>
      </c>
      <c r="Q368" s="24">
        <v>-5.5500000000000002E-3</v>
      </c>
      <c r="R368" s="24">
        <v>-1.62812501</v>
      </c>
      <c r="S368" s="24">
        <v>0.80937499000000002</v>
      </c>
      <c r="U368" s="26">
        <v>-5.5500000000000002E-3</v>
      </c>
      <c r="V368" s="26">
        <v>-0.23750001000000001</v>
      </c>
      <c r="W368" s="26">
        <v>0.84843749000000002</v>
      </c>
      <c r="Y368" s="71"/>
      <c r="Z368" s="71"/>
      <c r="AA368" s="71"/>
    </row>
    <row r="369" spans="1:27" x14ac:dyDescent="0.25">
      <c r="A369" s="16">
        <v>-1.2200000000000001E-2</v>
      </c>
      <c r="B369" s="16">
        <v>-1.909375</v>
      </c>
      <c r="C369" s="16">
        <v>1.10625</v>
      </c>
      <c r="E369" s="18">
        <v>-5.4999999999999997E-3</v>
      </c>
      <c r="F369" s="18">
        <v>-1.57539064</v>
      </c>
      <c r="G369" s="18">
        <v>1.09062499</v>
      </c>
      <c r="I369" s="20">
        <v>-5.4999999999999997E-3</v>
      </c>
      <c r="J369" s="20">
        <v>-1.83906251</v>
      </c>
      <c r="K369" s="20">
        <v>0.97148436000000005</v>
      </c>
      <c r="M369" s="22">
        <v>-5.4999999999999997E-3</v>
      </c>
      <c r="N369" s="22">
        <v>-1.94648439</v>
      </c>
      <c r="O369" s="22">
        <v>0.89335936000000005</v>
      </c>
      <c r="Q369" s="24">
        <v>-5.4999999999999997E-3</v>
      </c>
      <c r="R369" s="24">
        <v>-1.64765626</v>
      </c>
      <c r="S369" s="24">
        <v>0.80937499000000002</v>
      </c>
      <c r="U369" s="26">
        <v>-5.4999999999999997E-3</v>
      </c>
      <c r="V369" s="26">
        <v>-0.28437500999999998</v>
      </c>
      <c r="W369" s="26">
        <v>0.84648436000000005</v>
      </c>
      <c r="Y369" s="71"/>
      <c r="Z369" s="71"/>
      <c r="AA369" s="71"/>
    </row>
    <row r="370" spans="1:27" x14ac:dyDescent="0.25">
      <c r="A370" s="16">
        <v>-1.21E-2</v>
      </c>
      <c r="B370" s="16">
        <v>-1.9054690000000001</v>
      </c>
      <c r="C370" s="16">
        <v>1.1101559999999999</v>
      </c>
      <c r="E370" s="18">
        <v>-5.45E-3</v>
      </c>
      <c r="F370" s="18">
        <v>-1.56562501</v>
      </c>
      <c r="G370" s="18">
        <v>1.08867186</v>
      </c>
      <c r="I370" s="20">
        <v>-5.45E-3</v>
      </c>
      <c r="J370" s="20">
        <v>-1.83125001</v>
      </c>
      <c r="K370" s="20">
        <v>0.97343749000000002</v>
      </c>
      <c r="M370" s="22">
        <v>-5.45E-3</v>
      </c>
      <c r="N370" s="22">
        <v>-1.94453126</v>
      </c>
      <c r="O370" s="22">
        <v>0.89726561000000005</v>
      </c>
      <c r="Q370" s="24">
        <v>-5.45E-3</v>
      </c>
      <c r="R370" s="24">
        <v>-1.66523439</v>
      </c>
      <c r="S370" s="24">
        <v>0.81132811000000005</v>
      </c>
      <c r="U370" s="26">
        <v>-5.45E-3</v>
      </c>
      <c r="V370" s="26">
        <v>-0.32929689000000001</v>
      </c>
      <c r="W370" s="26">
        <v>0.84648436000000005</v>
      </c>
      <c r="Y370" s="71"/>
      <c r="Z370" s="71"/>
      <c r="AA370" s="71"/>
    </row>
    <row r="371" spans="1:27" x14ac:dyDescent="0.25">
      <c r="A371" s="16">
        <v>-1.2E-2</v>
      </c>
      <c r="B371" s="16">
        <v>-1.9015629999999999</v>
      </c>
      <c r="C371" s="16">
        <v>1.112109</v>
      </c>
      <c r="E371" s="18">
        <v>-5.4000000000000003E-3</v>
      </c>
      <c r="F371" s="18">
        <v>-1.55390626</v>
      </c>
      <c r="G371" s="18">
        <v>1.08476561</v>
      </c>
      <c r="I371" s="20">
        <v>-5.4000000000000003E-3</v>
      </c>
      <c r="J371" s="20">
        <v>-1.82343751</v>
      </c>
      <c r="K371" s="20">
        <v>0.97343749000000002</v>
      </c>
      <c r="M371" s="22">
        <v>-5.4000000000000003E-3</v>
      </c>
      <c r="N371" s="22">
        <v>-1.94257814</v>
      </c>
      <c r="O371" s="22">
        <v>0.89921874000000002</v>
      </c>
      <c r="Q371" s="24">
        <v>-5.4000000000000003E-3</v>
      </c>
      <c r="R371" s="24">
        <v>-1.68671876</v>
      </c>
      <c r="S371" s="24">
        <v>0.81328124000000002</v>
      </c>
      <c r="U371" s="26">
        <v>-5.4000000000000003E-3</v>
      </c>
      <c r="V371" s="26">
        <v>-0.37617189000000001</v>
      </c>
      <c r="W371" s="26">
        <v>0.84453124000000002</v>
      </c>
      <c r="Y371" s="71"/>
      <c r="Z371" s="71"/>
      <c r="AA371" s="71"/>
    </row>
    <row r="372" spans="1:27" x14ac:dyDescent="0.25">
      <c r="A372" s="16">
        <v>-1.1900000000000001E-2</v>
      </c>
      <c r="B372" s="16">
        <v>-1.89375</v>
      </c>
      <c r="C372" s="16">
        <v>1.1140620000000001</v>
      </c>
      <c r="E372" s="18">
        <v>-5.3499999999999997E-3</v>
      </c>
      <c r="F372" s="18">
        <v>-1.54609376</v>
      </c>
      <c r="G372" s="18">
        <v>1.08085936</v>
      </c>
      <c r="I372" s="20">
        <v>-5.3499999999999997E-3</v>
      </c>
      <c r="J372" s="20">
        <v>-1.81757814</v>
      </c>
      <c r="K372" s="20">
        <v>0.97343749000000002</v>
      </c>
      <c r="M372" s="22">
        <v>-5.3499999999999997E-3</v>
      </c>
      <c r="N372" s="22">
        <v>-1.94062501</v>
      </c>
      <c r="O372" s="22">
        <v>0.90117186000000005</v>
      </c>
      <c r="Q372" s="24">
        <v>-5.3499999999999997E-3</v>
      </c>
      <c r="R372" s="24">
        <v>-1.70429689</v>
      </c>
      <c r="S372" s="24">
        <v>0.81328124000000002</v>
      </c>
      <c r="U372" s="26">
        <v>-5.3499999999999997E-3</v>
      </c>
      <c r="V372" s="26">
        <v>-0.42109375999999998</v>
      </c>
      <c r="W372" s="26">
        <v>0.84257811000000005</v>
      </c>
      <c r="Y372" s="71"/>
      <c r="Z372" s="71"/>
      <c r="AA372" s="71"/>
    </row>
    <row r="373" spans="1:27" x14ac:dyDescent="0.25">
      <c r="A373" s="16">
        <v>-1.18E-2</v>
      </c>
      <c r="B373" s="16">
        <v>-1.8859379999999999</v>
      </c>
      <c r="C373" s="16">
        <v>1.117969</v>
      </c>
      <c r="E373" s="18">
        <v>-5.3E-3</v>
      </c>
      <c r="F373" s="18">
        <v>-1.53632814</v>
      </c>
      <c r="G373" s="18">
        <v>1.07695311</v>
      </c>
      <c r="I373" s="20">
        <v>-5.3E-3</v>
      </c>
      <c r="J373" s="20">
        <v>-1.80976564</v>
      </c>
      <c r="K373" s="20">
        <v>0.97539061000000005</v>
      </c>
      <c r="M373" s="22">
        <v>-5.3E-3</v>
      </c>
      <c r="N373" s="22">
        <v>-1.93867189</v>
      </c>
      <c r="O373" s="22">
        <v>0.90312499000000002</v>
      </c>
      <c r="Q373" s="24">
        <v>-5.3E-3</v>
      </c>
      <c r="R373" s="24">
        <v>-1.72187501</v>
      </c>
      <c r="S373" s="24">
        <v>0.81523436000000005</v>
      </c>
      <c r="U373" s="26">
        <v>-5.3E-3</v>
      </c>
      <c r="V373" s="26">
        <v>-0.46406250999999998</v>
      </c>
      <c r="W373" s="26">
        <v>0.84062499000000002</v>
      </c>
      <c r="Y373" s="71"/>
      <c r="Z373" s="71"/>
      <c r="AA373" s="71"/>
    </row>
    <row r="374" spans="1:27" x14ac:dyDescent="0.25">
      <c r="A374" s="16">
        <v>-1.17E-2</v>
      </c>
      <c r="B374" s="16">
        <v>-1.8800779999999999</v>
      </c>
      <c r="C374" s="16">
        <v>1.121875</v>
      </c>
      <c r="E374" s="18">
        <v>-5.2500000000000003E-3</v>
      </c>
      <c r="F374" s="18">
        <v>-1.52656251</v>
      </c>
      <c r="G374" s="18">
        <v>1.07304686</v>
      </c>
      <c r="I374" s="20">
        <v>-5.2500000000000003E-3</v>
      </c>
      <c r="J374" s="20">
        <v>-1.80195314</v>
      </c>
      <c r="K374" s="20">
        <v>0.97539061000000005</v>
      </c>
      <c r="M374" s="22">
        <v>-5.2500000000000003E-3</v>
      </c>
      <c r="N374" s="22">
        <v>-1.93671876</v>
      </c>
      <c r="O374" s="22">
        <v>0.90507811000000005</v>
      </c>
      <c r="Q374" s="24">
        <v>-5.2500000000000003E-3</v>
      </c>
      <c r="R374" s="24">
        <v>-1.73945314</v>
      </c>
      <c r="S374" s="24">
        <v>0.81523436000000005</v>
      </c>
      <c r="U374" s="26">
        <v>-5.2500000000000003E-3</v>
      </c>
      <c r="V374" s="26">
        <v>-0.50703125999999998</v>
      </c>
      <c r="W374" s="26">
        <v>0.84062499000000002</v>
      </c>
      <c r="Y374" s="71"/>
      <c r="Z374" s="71"/>
      <c r="AA374" s="71"/>
    </row>
    <row r="375" spans="1:27" x14ac:dyDescent="0.25">
      <c r="A375" s="16">
        <v>-1.1599999999999999E-2</v>
      </c>
      <c r="B375" s="16">
        <v>-1.876172</v>
      </c>
      <c r="C375" s="16">
        <v>1.123828</v>
      </c>
      <c r="E375" s="18">
        <v>-5.1999999999999998E-3</v>
      </c>
      <c r="F375" s="18">
        <v>-1.51679689</v>
      </c>
      <c r="G375" s="18">
        <v>1.06914061</v>
      </c>
      <c r="I375" s="20">
        <v>-5.1999999999999998E-3</v>
      </c>
      <c r="J375" s="20">
        <v>-1.79414064</v>
      </c>
      <c r="K375" s="20">
        <v>0.97734374000000002</v>
      </c>
      <c r="M375" s="22">
        <v>-5.1999999999999998E-3</v>
      </c>
      <c r="N375" s="22">
        <v>-1.93281251</v>
      </c>
      <c r="O375" s="22">
        <v>0.90703124000000002</v>
      </c>
      <c r="Q375" s="24">
        <v>-5.1999999999999998E-3</v>
      </c>
      <c r="R375" s="24">
        <v>-1.75703126</v>
      </c>
      <c r="S375" s="24">
        <v>0.81718749000000002</v>
      </c>
      <c r="U375" s="26">
        <v>-5.1999999999999998E-3</v>
      </c>
      <c r="V375" s="26">
        <v>-0.55390625999999998</v>
      </c>
      <c r="W375" s="26">
        <v>0.83867186000000005</v>
      </c>
      <c r="Y375" s="71"/>
      <c r="Z375" s="71"/>
      <c r="AA375" s="71"/>
    </row>
    <row r="376" spans="1:27" x14ac:dyDescent="0.25">
      <c r="A376" s="16">
        <v>-1.15E-2</v>
      </c>
      <c r="B376" s="16">
        <v>-1.872266</v>
      </c>
      <c r="C376" s="16">
        <v>1.1257809999999999</v>
      </c>
      <c r="E376" s="18">
        <v>-5.1500000000000001E-3</v>
      </c>
      <c r="F376" s="18">
        <v>-1.50703126</v>
      </c>
      <c r="G376" s="18">
        <v>1.06328124</v>
      </c>
      <c r="I376" s="20">
        <v>-5.1500000000000001E-3</v>
      </c>
      <c r="J376" s="20">
        <v>-1.78242189</v>
      </c>
      <c r="K376" s="20">
        <v>0.97734374000000002</v>
      </c>
      <c r="M376" s="22">
        <v>-5.1500000000000001E-3</v>
      </c>
      <c r="N376" s="22">
        <v>-1.92890626</v>
      </c>
      <c r="O376" s="22">
        <v>0.91093749000000002</v>
      </c>
      <c r="Q376" s="24">
        <v>-5.1500000000000001E-3</v>
      </c>
      <c r="R376" s="24">
        <v>-1.76875001</v>
      </c>
      <c r="S376" s="24">
        <v>0.81914061000000005</v>
      </c>
      <c r="U376" s="26">
        <v>-5.1500000000000001E-3</v>
      </c>
      <c r="V376" s="26">
        <v>-0.60078125999999998</v>
      </c>
      <c r="W376" s="26">
        <v>0.83671874000000002</v>
      </c>
      <c r="Y376" s="71"/>
      <c r="Z376" s="71"/>
      <c r="AA376" s="71"/>
    </row>
    <row r="377" spans="1:27" x14ac:dyDescent="0.25">
      <c r="A377" s="16">
        <v>-1.14E-2</v>
      </c>
      <c r="B377" s="16">
        <v>-1.866406</v>
      </c>
      <c r="C377" s="16">
        <v>1.127734</v>
      </c>
      <c r="E377" s="18">
        <v>-5.1000000000000004E-3</v>
      </c>
      <c r="F377" s="18">
        <v>-1.49531251</v>
      </c>
      <c r="G377" s="18">
        <v>1.05937499</v>
      </c>
      <c r="I377" s="20">
        <v>-5.1000000000000004E-3</v>
      </c>
      <c r="J377" s="20">
        <v>-1.77265626</v>
      </c>
      <c r="K377" s="20">
        <v>0.97734374000000002</v>
      </c>
      <c r="M377" s="22">
        <v>-5.1000000000000004E-3</v>
      </c>
      <c r="N377" s="22">
        <v>-1.92695314</v>
      </c>
      <c r="O377" s="22">
        <v>0.91289061000000005</v>
      </c>
      <c r="Q377" s="24">
        <v>-5.1000000000000004E-3</v>
      </c>
      <c r="R377" s="24">
        <v>-1.78828126</v>
      </c>
      <c r="S377" s="24">
        <v>0.81914061000000005</v>
      </c>
      <c r="U377" s="26">
        <v>-5.1000000000000004E-3</v>
      </c>
      <c r="V377" s="26">
        <v>-0.64765625999999998</v>
      </c>
      <c r="W377" s="26">
        <v>0.83476561000000005</v>
      </c>
      <c r="Y377" s="71"/>
      <c r="Z377" s="71"/>
      <c r="AA377" s="71"/>
    </row>
    <row r="378" spans="1:27" x14ac:dyDescent="0.25">
      <c r="A378" s="16">
        <v>-1.1299999999999999E-2</v>
      </c>
      <c r="B378" s="16">
        <v>-1.860547</v>
      </c>
      <c r="C378" s="16">
        <v>1.1296870000000001</v>
      </c>
      <c r="E378" s="18">
        <v>-5.0499999999999998E-3</v>
      </c>
      <c r="F378" s="18">
        <v>-1.48750001</v>
      </c>
      <c r="G378" s="18">
        <v>1.05546874</v>
      </c>
      <c r="I378" s="20">
        <v>-5.0499999999999998E-3</v>
      </c>
      <c r="J378" s="20">
        <v>-1.76484376</v>
      </c>
      <c r="K378" s="20">
        <v>0.97929686000000005</v>
      </c>
      <c r="M378" s="22">
        <v>-5.0499999999999998E-3</v>
      </c>
      <c r="N378" s="22">
        <v>-1.92304689</v>
      </c>
      <c r="O378" s="22">
        <v>0.91484374000000002</v>
      </c>
      <c r="Q378" s="24">
        <v>-5.0499999999999998E-3</v>
      </c>
      <c r="R378" s="24">
        <v>-1.80390626</v>
      </c>
      <c r="S378" s="24">
        <v>0.82109374000000002</v>
      </c>
      <c r="U378" s="26">
        <v>-5.0499999999999998E-3</v>
      </c>
      <c r="V378" s="26">
        <v>-0.69843750999999998</v>
      </c>
      <c r="W378" s="26">
        <v>0.83281249000000002</v>
      </c>
      <c r="Y378" s="71"/>
      <c r="Z378" s="71"/>
      <c r="AA378" s="71"/>
    </row>
    <row r="379" spans="1:27" x14ac:dyDescent="0.25">
      <c r="A379" s="16">
        <v>-1.12E-2</v>
      </c>
      <c r="B379" s="16">
        <v>-1.8546879999999999</v>
      </c>
      <c r="C379" s="16">
        <v>1.1316409999999999</v>
      </c>
      <c r="E379" s="18">
        <v>-5.0000000000000001E-3</v>
      </c>
      <c r="F379" s="18">
        <v>-1.47578126</v>
      </c>
      <c r="G379" s="18">
        <v>1.05156249</v>
      </c>
      <c r="I379" s="20">
        <v>-5.0000000000000001E-3</v>
      </c>
      <c r="J379" s="20">
        <v>-1.75703126</v>
      </c>
      <c r="K379" s="20">
        <v>0.98124999000000002</v>
      </c>
      <c r="M379" s="22">
        <v>-5.0000000000000001E-3</v>
      </c>
      <c r="N379" s="22">
        <v>-1.91914064</v>
      </c>
      <c r="O379" s="22">
        <v>0.91679686000000005</v>
      </c>
      <c r="Q379" s="24">
        <v>-5.0000000000000001E-3</v>
      </c>
      <c r="R379" s="24">
        <v>-1.81757814</v>
      </c>
      <c r="S379" s="24">
        <v>0.82109374000000002</v>
      </c>
      <c r="U379" s="26">
        <v>-5.0000000000000001E-3</v>
      </c>
      <c r="V379" s="26">
        <v>-0.74531250999999998</v>
      </c>
      <c r="W379" s="26">
        <v>0.83085936000000005</v>
      </c>
      <c r="Y379" s="71"/>
      <c r="Z379" s="71"/>
      <c r="AA379" s="71"/>
    </row>
    <row r="380" spans="1:27" x14ac:dyDescent="0.25">
      <c r="A380" s="16">
        <v>-1.11E-2</v>
      </c>
      <c r="B380" s="16">
        <v>-1.8488279999999999</v>
      </c>
      <c r="C380" s="16">
        <v>1.133594</v>
      </c>
      <c r="E380" s="18">
        <v>-4.9500000000000004E-3</v>
      </c>
      <c r="F380" s="18">
        <v>-1.46406251</v>
      </c>
      <c r="G380" s="18">
        <v>1.04960936</v>
      </c>
      <c r="I380" s="20">
        <v>-4.9500000000000004E-3</v>
      </c>
      <c r="J380" s="20">
        <v>-1.74726564</v>
      </c>
      <c r="K380" s="20">
        <v>0.98124999000000002</v>
      </c>
      <c r="M380" s="22">
        <v>-4.9500000000000004E-3</v>
      </c>
      <c r="N380" s="22">
        <v>-1.91328126</v>
      </c>
      <c r="O380" s="22">
        <v>0.91874999000000002</v>
      </c>
      <c r="Q380" s="24">
        <v>-4.9500000000000004E-3</v>
      </c>
      <c r="R380" s="24">
        <v>-1.82929689</v>
      </c>
      <c r="S380" s="24">
        <v>0.82304686000000005</v>
      </c>
      <c r="U380" s="26">
        <v>-4.9500000000000004E-3</v>
      </c>
      <c r="V380" s="26">
        <v>-0.79023438999999995</v>
      </c>
      <c r="W380" s="26">
        <v>0.82890624000000002</v>
      </c>
      <c r="Y380" s="71"/>
      <c r="Z380" s="71"/>
      <c r="AA380" s="71"/>
    </row>
    <row r="381" spans="1:27" x14ac:dyDescent="0.25">
      <c r="A381" s="16">
        <v>-1.0999999999999999E-2</v>
      </c>
      <c r="B381" s="16">
        <v>-1.841016</v>
      </c>
      <c r="C381" s="16">
        <v>1.1375</v>
      </c>
      <c r="E381" s="18">
        <v>-4.8999999999999998E-3</v>
      </c>
      <c r="F381" s="18">
        <v>-1.45429689</v>
      </c>
      <c r="G381" s="18">
        <v>1.04765624</v>
      </c>
      <c r="I381" s="20">
        <v>-4.8999999999999998E-3</v>
      </c>
      <c r="J381" s="20">
        <v>-1.73750001</v>
      </c>
      <c r="K381" s="20">
        <v>0.98320311000000005</v>
      </c>
      <c r="M381" s="22">
        <v>-4.8999999999999998E-3</v>
      </c>
      <c r="N381" s="22">
        <v>-1.90937501</v>
      </c>
      <c r="O381" s="22">
        <v>0.92070311000000005</v>
      </c>
      <c r="Q381" s="24">
        <v>-4.8999999999999998E-3</v>
      </c>
      <c r="R381" s="24">
        <v>-1.84296876</v>
      </c>
      <c r="S381" s="24">
        <v>0.82304686000000005</v>
      </c>
      <c r="U381" s="26">
        <v>-4.8999999999999998E-3</v>
      </c>
      <c r="V381" s="26">
        <v>-0.83515625999999998</v>
      </c>
      <c r="W381" s="26">
        <v>0.82695311000000005</v>
      </c>
      <c r="Y381" s="71"/>
      <c r="Z381" s="71"/>
      <c r="AA381" s="71"/>
    </row>
    <row r="382" spans="1:27" x14ac:dyDescent="0.25">
      <c r="A382" s="16">
        <v>-1.09E-2</v>
      </c>
      <c r="B382" s="16">
        <v>-1.8332029999999999</v>
      </c>
      <c r="C382" s="16">
        <v>1.139453</v>
      </c>
      <c r="E382" s="18">
        <v>-4.8500000000000001E-3</v>
      </c>
      <c r="F382" s="18">
        <v>-1.44062501</v>
      </c>
      <c r="G382" s="18">
        <v>1.04765624</v>
      </c>
      <c r="I382" s="20">
        <v>-4.8500000000000001E-3</v>
      </c>
      <c r="J382" s="20">
        <v>-1.72773439</v>
      </c>
      <c r="K382" s="20">
        <v>0.98515624000000002</v>
      </c>
      <c r="M382" s="22">
        <v>-4.8500000000000001E-3</v>
      </c>
      <c r="N382" s="22">
        <v>-1.90351564</v>
      </c>
      <c r="O382" s="22">
        <v>0.92265624000000002</v>
      </c>
      <c r="Q382" s="24">
        <v>-4.8500000000000001E-3</v>
      </c>
      <c r="R382" s="24">
        <v>-1.85468751</v>
      </c>
      <c r="S382" s="24">
        <v>0.82499999000000002</v>
      </c>
      <c r="U382" s="26">
        <v>-4.8500000000000001E-3</v>
      </c>
      <c r="V382" s="26">
        <v>-0.88007813999999995</v>
      </c>
      <c r="W382" s="26">
        <v>0.82499999000000002</v>
      </c>
      <c r="Y382" s="71"/>
      <c r="Z382" s="71"/>
      <c r="AA382" s="71"/>
    </row>
    <row r="383" spans="1:27" x14ac:dyDescent="0.25">
      <c r="A383" s="16">
        <v>-1.0800000000000001E-2</v>
      </c>
      <c r="B383" s="16">
        <v>-1.825391</v>
      </c>
      <c r="C383" s="16">
        <v>1.139453</v>
      </c>
      <c r="E383" s="18">
        <v>-4.7999999999999996E-3</v>
      </c>
      <c r="F383" s="18">
        <v>-1.43281251</v>
      </c>
      <c r="G383" s="18">
        <v>1.04960936</v>
      </c>
      <c r="I383" s="20">
        <v>-4.7999999999999996E-3</v>
      </c>
      <c r="J383" s="20">
        <v>-1.71796876</v>
      </c>
      <c r="K383" s="20">
        <v>0.98515624000000002</v>
      </c>
      <c r="M383" s="22">
        <v>-4.7999999999999996E-3</v>
      </c>
      <c r="N383" s="22">
        <v>-1.89765626</v>
      </c>
      <c r="O383" s="22">
        <v>0.92460936000000005</v>
      </c>
      <c r="Q383" s="24">
        <v>-4.7999999999999996E-3</v>
      </c>
      <c r="R383" s="24">
        <v>-1.86445314</v>
      </c>
      <c r="S383" s="24">
        <v>0.82695311000000005</v>
      </c>
      <c r="U383" s="26">
        <v>-4.7999999999999996E-3</v>
      </c>
      <c r="V383" s="26">
        <v>-0.92500000999999998</v>
      </c>
      <c r="W383" s="26">
        <v>0.82499999000000002</v>
      </c>
      <c r="Y383" s="71"/>
      <c r="Z383" s="71"/>
      <c r="AA383" s="71"/>
    </row>
    <row r="384" spans="1:27" x14ac:dyDescent="0.25">
      <c r="A384" s="16">
        <v>-1.0699999999999999E-2</v>
      </c>
      <c r="B384" s="16">
        <v>-1.819531</v>
      </c>
      <c r="C384" s="16">
        <v>1.1414059999999999</v>
      </c>
      <c r="E384" s="18">
        <v>-4.7499999999999999E-3</v>
      </c>
      <c r="F384" s="18">
        <v>-1.42109376</v>
      </c>
      <c r="G384" s="18">
        <v>1.05351561</v>
      </c>
      <c r="I384" s="20">
        <v>-4.7499999999999999E-3</v>
      </c>
      <c r="J384" s="20">
        <v>-1.70820314</v>
      </c>
      <c r="K384" s="20">
        <v>0.98710936000000005</v>
      </c>
      <c r="M384" s="22">
        <v>-4.7499999999999999E-3</v>
      </c>
      <c r="N384" s="22">
        <v>-1.88789064</v>
      </c>
      <c r="O384" s="22">
        <v>0.92656249000000002</v>
      </c>
      <c r="Q384" s="24">
        <v>-4.7499999999999999E-3</v>
      </c>
      <c r="R384" s="24">
        <v>-1.87421876</v>
      </c>
      <c r="S384" s="24">
        <v>0.82890624000000002</v>
      </c>
      <c r="U384" s="26">
        <v>-4.7499999999999999E-3</v>
      </c>
      <c r="V384" s="26">
        <v>-0.96992188999999995</v>
      </c>
      <c r="W384" s="26">
        <v>0.82304686000000005</v>
      </c>
      <c r="Y384" s="71"/>
      <c r="Z384" s="71"/>
      <c r="AA384" s="71"/>
    </row>
    <row r="385" spans="1:27" x14ac:dyDescent="0.25">
      <c r="A385" s="16">
        <v>-1.06E-2</v>
      </c>
      <c r="B385" s="16">
        <v>-1.8117190000000001</v>
      </c>
      <c r="C385" s="16">
        <v>1.143359</v>
      </c>
      <c r="E385" s="18">
        <v>-4.7000000000000002E-3</v>
      </c>
      <c r="F385" s="18">
        <v>-1.41132814</v>
      </c>
      <c r="G385" s="18">
        <v>1.05742186</v>
      </c>
      <c r="I385" s="20">
        <v>-4.7000000000000002E-3</v>
      </c>
      <c r="J385" s="20">
        <v>-1.69843751</v>
      </c>
      <c r="K385" s="20">
        <v>0.98710936000000005</v>
      </c>
      <c r="M385" s="22">
        <v>-4.7000000000000002E-3</v>
      </c>
      <c r="N385" s="22">
        <v>-1.88007814</v>
      </c>
      <c r="O385" s="22">
        <v>0.92851561000000005</v>
      </c>
      <c r="Q385" s="24">
        <v>-4.7000000000000002E-3</v>
      </c>
      <c r="R385" s="24">
        <v>-1.88203126</v>
      </c>
      <c r="S385" s="24">
        <v>0.83085936000000005</v>
      </c>
      <c r="U385" s="26">
        <v>-4.7000000000000002E-3</v>
      </c>
      <c r="V385" s="26">
        <v>-1.01289064</v>
      </c>
      <c r="W385" s="26">
        <v>0.82109374000000002</v>
      </c>
      <c r="Y385" s="71"/>
      <c r="Z385" s="71"/>
      <c r="AA385" s="71"/>
    </row>
    <row r="386" spans="1:27" x14ac:dyDescent="0.25">
      <c r="A386" s="16">
        <v>-1.0500000000000001E-2</v>
      </c>
      <c r="B386" s="16">
        <v>-1.803906</v>
      </c>
      <c r="C386" s="16">
        <v>1.1453120000000001</v>
      </c>
      <c r="E386" s="18">
        <v>-4.6499999999999996E-3</v>
      </c>
      <c r="F386" s="18">
        <v>-1.39960939</v>
      </c>
      <c r="G386" s="18">
        <v>1.06328124</v>
      </c>
      <c r="I386" s="20">
        <v>-4.6499999999999996E-3</v>
      </c>
      <c r="J386" s="20">
        <v>-1.68867189</v>
      </c>
      <c r="K386" s="20">
        <v>0.98906249000000002</v>
      </c>
      <c r="M386" s="22">
        <v>-4.6499999999999996E-3</v>
      </c>
      <c r="N386" s="22">
        <v>-1.87421876</v>
      </c>
      <c r="O386" s="22">
        <v>0.92851561000000005</v>
      </c>
      <c r="Q386" s="24">
        <v>-4.6499999999999996E-3</v>
      </c>
      <c r="R386" s="24">
        <v>-1.89375001</v>
      </c>
      <c r="S386" s="24">
        <v>0.83281249000000002</v>
      </c>
      <c r="U386" s="26">
        <v>-4.6499999999999996E-3</v>
      </c>
      <c r="V386" s="26">
        <v>-1.05585939</v>
      </c>
      <c r="W386" s="26">
        <v>0.82109374000000002</v>
      </c>
      <c r="Y386" s="71"/>
      <c r="Z386" s="71"/>
      <c r="AA386" s="71"/>
    </row>
    <row r="387" spans="1:27" x14ac:dyDescent="0.25">
      <c r="A387" s="16">
        <v>-1.04E-2</v>
      </c>
      <c r="B387" s="16">
        <v>-1.7960940000000001</v>
      </c>
      <c r="C387" s="16">
        <v>1.1453120000000001</v>
      </c>
      <c r="E387" s="18">
        <v>-4.5999999999999999E-3</v>
      </c>
      <c r="F387" s="18">
        <v>-1.38789064</v>
      </c>
      <c r="G387" s="18">
        <v>1.06914061</v>
      </c>
      <c r="I387" s="20">
        <v>-4.5999999999999999E-3</v>
      </c>
      <c r="J387" s="20">
        <v>-1.67695314</v>
      </c>
      <c r="K387" s="20">
        <v>0.99101561000000005</v>
      </c>
      <c r="M387" s="22">
        <v>-4.5999999999999999E-3</v>
      </c>
      <c r="N387" s="22">
        <v>-1.87031251</v>
      </c>
      <c r="O387" s="22">
        <v>0.93046874000000002</v>
      </c>
      <c r="Q387" s="24">
        <v>-4.5999999999999999E-3</v>
      </c>
      <c r="R387" s="24">
        <v>-1.90351564</v>
      </c>
      <c r="S387" s="24">
        <v>0.83476561000000005</v>
      </c>
      <c r="U387" s="26">
        <v>-4.5999999999999999E-3</v>
      </c>
      <c r="V387" s="26">
        <v>-1.09687501</v>
      </c>
      <c r="W387" s="26">
        <v>0.82109374000000002</v>
      </c>
      <c r="Y387" s="71"/>
      <c r="Z387" s="71"/>
      <c r="AA387" s="71"/>
    </row>
    <row r="388" spans="1:27" x14ac:dyDescent="0.25">
      <c r="A388" s="16">
        <v>-1.03E-2</v>
      </c>
      <c r="B388" s="16">
        <v>-1.7863279999999999</v>
      </c>
      <c r="C388" s="16">
        <v>1.1472659999999999</v>
      </c>
      <c r="E388" s="18">
        <v>-4.5500000000000002E-3</v>
      </c>
      <c r="F388" s="18">
        <v>-1.37617189</v>
      </c>
      <c r="G388" s="18">
        <v>1.07499999</v>
      </c>
      <c r="I388" s="20">
        <v>-4.5500000000000002E-3</v>
      </c>
      <c r="J388" s="20">
        <v>-1.66328126</v>
      </c>
      <c r="K388" s="20">
        <v>0.99296874000000002</v>
      </c>
      <c r="M388" s="22">
        <v>-4.5500000000000002E-3</v>
      </c>
      <c r="N388" s="22">
        <v>-1.86250001</v>
      </c>
      <c r="O388" s="22">
        <v>0.93046874000000002</v>
      </c>
      <c r="Q388" s="24">
        <v>-4.5500000000000002E-3</v>
      </c>
      <c r="R388" s="24">
        <v>-1.91132814</v>
      </c>
      <c r="S388" s="24">
        <v>0.83671874000000002</v>
      </c>
      <c r="U388" s="26">
        <v>-4.5500000000000002E-3</v>
      </c>
      <c r="V388" s="26">
        <v>-1.13984376</v>
      </c>
      <c r="W388" s="26">
        <v>0.81914061000000005</v>
      </c>
      <c r="Y388" s="71"/>
      <c r="Z388" s="71"/>
      <c r="AA388" s="71"/>
    </row>
    <row r="389" spans="1:27" x14ac:dyDescent="0.25">
      <c r="A389" s="16">
        <v>-1.0200000000000001E-2</v>
      </c>
      <c r="B389" s="16">
        <v>-1.7746090000000001</v>
      </c>
      <c r="C389" s="16">
        <v>1.1472659999999999</v>
      </c>
      <c r="E389" s="18">
        <v>-4.4999999999999997E-3</v>
      </c>
      <c r="F389" s="18">
        <v>-1.36445314</v>
      </c>
      <c r="G389" s="18">
        <v>1.08085936</v>
      </c>
      <c r="I389" s="20">
        <v>-4.4999999999999997E-3</v>
      </c>
      <c r="J389" s="20">
        <v>-1.65351564</v>
      </c>
      <c r="K389" s="20">
        <v>0.99296874000000002</v>
      </c>
      <c r="M389" s="22">
        <v>-4.4999999999999997E-3</v>
      </c>
      <c r="N389" s="22">
        <v>-1.85468751</v>
      </c>
      <c r="O389" s="22">
        <v>0.93242186000000005</v>
      </c>
      <c r="Q389" s="24">
        <v>-4.4999999999999997E-3</v>
      </c>
      <c r="R389" s="24">
        <v>-1.91718751</v>
      </c>
      <c r="S389" s="24">
        <v>0.83867186000000005</v>
      </c>
      <c r="U389" s="26">
        <v>-4.4999999999999997E-3</v>
      </c>
      <c r="V389" s="26">
        <v>-1.18281251</v>
      </c>
      <c r="W389" s="26">
        <v>0.81914061000000005</v>
      </c>
      <c r="Y389" s="71"/>
      <c r="Z389" s="71"/>
      <c r="AA389" s="71"/>
    </row>
    <row r="390" spans="1:27" x14ac:dyDescent="0.25">
      <c r="A390" s="16">
        <v>-1.01E-2</v>
      </c>
      <c r="B390" s="16">
        <v>-1.766797</v>
      </c>
      <c r="C390" s="16">
        <v>1.149219</v>
      </c>
      <c r="E390" s="18">
        <v>-4.45E-3</v>
      </c>
      <c r="F390" s="18">
        <v>-1.35273439</v>
      </c>
      <c r="G390" s="18">
        <v>1.08476561</v>
      </c>
      <c r="I390" s="20">
        <v>-4.45E-3</v>
      </c>
      <c r="J390" s="20">
        <v>-1.64375001</v>
      </c>
      <c r="K390" s="20">
        <v>0.99492186000000005</v>
      </c>
      <c r="M390" s="22">
        <v>-4.45E-3</v>
      </c>
      <c r="N390" s="22">
        <v>-1.84687501</v>
      </c>
      <c r="O390" s="22">
        <v>0.93437499000000002</v>
      </c>
      <c r="Q390" s="24">
        <v>-4.45E-3</v>
      </c>
      <c r="R390" s="24">
        <v>-1.92500001</v>
      </c>
      <c r="S390" s="24">
        <v>0.83867186000000005</v>
      </c>
      <c r="U390" s="26">
        <v>-4.45E-3</v>
      </c>
      <c r="V390" s="26">
        <v>-1.22187501</v>
      </c>
      <c r="W390" s="26">
        <v>0.81914061000000005</v>
      </c>
      <c r="Y390" s="71"/>
      <c r="Z390" s="71"/>
      <c r="AA390" s="71"/>
    </row>
    <row r="391" spans="1:27" x14ac:dyDescent="0.25">
      <c r="A391" s="16">
        <v>-0.01</v>
      </c>
      <c r="B391" s="16">
        <v>-1.7589840000000001</v>
      </c>
      <c r="C391" s="16">
        <v>1.149219</v>
      </c>
      <c r="E391" s="18">
        <v>-4.4000000000000003E-3</v>
      </c>
      <c r="F391" s="18">
        <v>-1.34101564</v>
      </c>
      <c r="G391" s="18">
        <v>1.08671874</v>
      </c>
      <c r="I391" s="20">
        <v>-4.4000000000000003E-3</v>
      </c>
      <c r="J391" s="20">
        <v>-1.63203126</v>
      </c>
      <c r="K391" s="20">
        <v>0.99687499000000002</v>
      </c>
      <c r="M391" s="22">
        <v>-4.4000000000000003E-3</v>
      </c>
      <c r="N391" s="22">
        <v>-1.83710939</v>
      </c>
      <c r="O391" s="22">
        <v>0.93437499000000002</v>
      </c>
      <c r="Q391" s="24">
        <v>-4.4000000000000003E-3</v>
      </c>
      <c r="R391" s="24">
        <v>-1.92890626</v>
      </c>
      <c r="S391" s="24">
        <v>0.84062499000000002</v>
      </c>
      <c r="U391" s="26">
        <v>-4.4000000000000003E-3</v>
      </c>
      <c r="V391" s="26">
        <v>-1.26093751</v>
      </c>
      <c r="W391" s="26">
        <v>0.81914061000000005</v>
      </c>
      <c r="Y391" s="71"/>
      <c r="Z391" s="71"/>
      <c r="AA391" s="71"/>
    </row>
    <row r="392" spans="1:27" x14ac:dyDescent="0.25">
      <c r="A392" s="16">
        <v>-9.9000000000000008E-3</v>
      </c>
      <c r="B392" s="16">
        <v>-1.7492190000000001</v>
      </c>
      <c r="C392" s="16">
        <v>1.1511720000000001</v>
      </c>
      <c r="E392" s="18">
        <v>-4.3499999999999997E-3</v>
      </c>
      <c r="F392" s="18">
        <v>-1.32539064</v>
      </c>
      <c r="G392" s="18">
        <v>1.09062499</v>
      </c>
      <c r="I392" s="20">
        <v>-4.3499999999999997E-3</v>
      </c>
      <c r="J392" s="20">
        <v>-1.62031251</v>
      </c>
      <c r="K392" s="20">
        <v>0.99882811000000005</v>
      </c>
      <c r="M392" s="22">
        <v>-4.3499999999999997E-3</v>
      </c>
      <c r="N392" s="22">
        <v>-1.82734376</v>
      </c>
      <c r="O392" s="22">
        <v>0.93632811000000005</v>
      </c>
      <c r="Q392" s="24">
        <v>-4.3499999999999997E-3</v>
      </c>
      <c r="R392" s="24">
        <v>-1.93281251</v>
      </c>
      <c r="S392" s="24">
        <v>0.84257811000000005</v>
      </c>
      <c r="U392" s="26">
        <v>-4.3499999999999997E-3</v>
      </c>
      <c r="V392" s="26">
        <v>-1.30000001</v>
      </c>
      <c r="W392" s="26">
        <v>0.81914061000000005</v>
      </c>
      <c r="Y392" s="71"/>
      <c r="Z392" s="71"/>
      <c r="AA392" s="71"/>
    </row>
    <row r="393" spans="1:27" x14ac:dyDescent="0.25">
      <c r="A393" s="16">
        <v>-9.7999999999999997E-3</v>
      </c>
      <c r="B393" s="16">
        <v>-1.7394529999999999</v>
      </c>
      <c r="C393" s="16">
        <v>1.153125</v>
      </c>
      <c r="E393" s="18">
        <v>-4.3E-3</v>
      </c>
      <c r="F393" s="18">
        <v>-1.31562501</v>
      </c>
      <c r="G393" s="18">
        <v>1.09062499</v>
      </c>
      <c r="I393" s="20">
        <v>-4.3E-3</v>
      </c>
      <c r="J393" s="20">
        <v>-1.60859376</v>
      </c>
      <c r="K393" s="20">
        <v>0.99882811000000005</v>
      </c>
      <c r="M393" s="22">
        <v>-4.3E-3</v>
      </c>
      <c r="N393" s="22">
        <v>-1.81953126</v>
      </c>
      <c r="O393" s="22">
        <v>0.93828124000000002</v>
      </c>
      <c r="Q393" s="24">
        <v>-4.3E-3</v>
      </c>
      <c r="R393" s="24">
        <v>-1.93671876</v>
      </c>
      <c r="S393" s="24">
        <v>0.84453124000000002</v>
      </c>
      <c r="U393" s="26">
        <v>-4.3E-3</v>
      </c>
      <c r="V393" s="26">
        <v>-1.33906251</v>
      </c>
      <c r="W393" s="26">
        <v>0.81914061000000005</v>
      </c>
      <c r="Y393" s="71"/>
      <c r="Z393" s="71"/>
      <c r="AA393" s="71"/>
    </row>
    <row r="394" spans="1:27" x14ac:dyDescent="0.25">
      <c r="A394" s="16">
        <v>-9.7000000000000003E-3</v>
      </c>
      <c r="B394" s="16">
        <v>-1.7296879999999999</v>
      </c>
      <c r="C394" s="16">
        <v>1.153125</v>
      </c>
      <c r="E394" s="18">
        <v>-4.2500000000000003E-3</v>
      </c>
      <c r="F394" s="18">
        <v>-1.30390626</v>
      </c>
      <c r="G394" s="18">
        <v>1.09257811</v>
      </c>
      <c r="I394" s="20">
        <v>-4.2500000000000003E-3</v>
      </c>
      <c r="J394" s="20">
        <v>-1.59687501</v>
      </c>
      <c r="K394" s="20">
        <v>1.00078124</v>
      </c>
      <c r="M394" s="22">
        <v>-4.2500000000000003E-3</v>
      </c>
      <c r="N394" s="22">
        <v>-1.81171876</v>
      </c>
      <c r="O394" s="22">
        <v>0.94023436000000005</v>
      </c>
      <c r="Q394" s="24">
        <v>-4.2500000000000003E-3</v>
      </c>
      <c r="R394" s="24">
        <v>-1.94062501</v>
      </c>
      <c r="S394" s="24">
        <v>0.84843749000000002</v>
      </c>
      <c r="U394" s="26">
        <v>-4.2500000000000003E-3</v>
      </c>
      <c r="V394" s="26">
        <v>-1.38007814</v>
      </c>
      <c r="W394" s="26">
        <v>0.81914061000000005</v>
      </c>
      <c r="Y394" s="71"/>
      <c r="Z394" s="71"/>
      <c r="AA394" s="71"/>
    </row>
    <row r="395" spans="1:27" x14ac:dyDescent="0.25">
      <c r="A395" s="16">
        <v>-9.5999999999999992E-3</v>
      </c>
      <c r="B395" s="16">
        <v>-1.719922</v>
      </c>
      <c r="C395" s="16">
        <v>1.153125</v>
      </c>
      <c r="E395" s="18">
        <v>-4.1999999999999997E-3</v>
      </c>
      <c r="F395" s="18">
        <v>-1.29218751</v>
      </c>
      <c r="G395" s="18">
        <v>1.09257811</v>
      </c>
      <c r="I395" s="20">
        <v>-4.1999999999999997E-3</v>
      </c>
      <c r="J395" s="20">
        <v>-1.58515626</v>
      </c>
      <c r="K395" s="20">
        <v>1.00273436</v>
      </c>
      <c r="M395" s="22">
        <v>-4.1999999999999997E-3</v>
      </c>
      <c r="N395" s="22">
        <v>-1.80000001</v>
      </c>
      <c r="O395" s="22">
        <v>0.94218749000000002</v>
      </c>
      <c r="Q395" s="24">
        <v>-4.1999999999999997E-3</v>
      </c>
      <c r="R395" s="24">
        <v>-1.94453126</v>
      </c>
      <c r="S395" s="24">
        <v>0.85039061000000005</v>
      </c>
      <c r="U395" s="26">
        <v>-4.1999999999999997E-3</v>
      </c>
      <c r="V395" s="26">
        <v>-1.41718751</v>
      </c>
      <c r="W395" s="26">
        <v>0.81914061000000005</v>
      </c>
      <c r="Y395" s="71"/>
      <c r="Z395" s="71"/>
      <c r="AA395" s="71"/>
    </row>
    <row r="396" spans="1:27" x14ac:dyDescent="0.25">
      <c r="A396" s="16">
        <v>-9.4999999999999998E-3</v>
      </c>
      <c r="B396" s="16">
        <v>-1.710156</v>
      </c>
      <c r="C396" s="16">
        <v>1.153125</v>
      </c>
      <c r="E396" s="18">
        <v>-4.15E-3</v>
      </c>
      <c r="F396" s="18">
        <v>-1.28046876</v>
      </c>
      <c r="G396" s="18">
        <v>1.09453124</v>
      </c>
      <c r="I396" s="20">
        <v>-4.15E-3</v>
      </c>
      <c r="J396" s="20">
        <v>-1.57343751</v>
      </c>
      <c r="K396" s="20">
        <v>1.00273436</v>
      </c>
      <c r="M396" s="22">
        <v>-4.15E-3</v>
      </c>
      <c r="N396" s="22">
        <v>-1.79023439</v>
      </c>
      <c r="O396" s="22">
        <v>0.94218749000000002</v>
      </c>
      <c r="Q396" s="24">
        <v>-4.15E-3</v>
      </c>
      <c r="R396" s="24">
        <v>-1.94648439</v>
      </c>
      <c r="S396" s="24">
        <v>0.85234374000000002</v>
      </c>
      <c r="U396" s="26">
        <v>-4.15E-3</v>
      </c>
      <c r="V396" s="26">
        <v>-1.45234376</v>
      </c>
      <c r="W396" s="26">
        <v>0.81914061000000005</v>
      </c>
      <c r="Y396" s="71"/>
      <c r="Z396" s="71"/>
      <c r="AA396" s="71"/>
    </row>
    <row r="397" spans="1:27" x14ac:dyDescent="0.25">
      <c r="A397" s="16">
        <v>-9.4000000000000004E-3</v>
      </c>
      <c r="B397" s="16">
        <v>-1.700391</v>
      </c>
      <c r="C397" s="16">
        <v>1.153125</v>
      </c>
      <c r="E397" s="18">
        <v>-4.1000000000000003E-3</v>
      </c>
      <c r="F397" s="18">
        <v>-1.26875001</v>
      </c>
      <c r="G397" s="18">
        <v>1.09453124</v>
      </c>
      <c r="I397" s="20">
        <v>-4.1000000000000003E-3</v>
      </c>
      <c r="J397" s="20">
        <v>-1.55781251</v>
      </c>
      <c r="K397" s="20">
        <v>1.00468749</v>
      </c>
      <c r="M397" s="22">
        <v>-4.1000000000000003E-3</v>
      </c>
      <c r="N397" s="22">
        <v>-1.77656251</v>
      </c>
      <c r="O397" s="22">
        <v>0.94414061000000005</v>
      </c>
      <c r="Q397" s="24">
        <v>-4.1000000000000003E-3</v>
      </c>
      <c r="R397" s="24">
        <v>-1.94843751</v>
      </c>
      <c r="S397" s="24">
        <v>0.85429686000000005</v>
      </c>
      <c r="U397" s="26">
        <v>-4.1000000000000003E-3</v>
      </c>
      <c r="V397" s="26">
        <v>-1.48945314</v>
      </c>
      <c r="W397" s="26">
        <v>0.81914061000000005</v>
      </c>
      <c r="Y397" s="71"/>
      <c r="Z397" s="71"/>
      <c r="AA397" s="71"/>
    </row>
    <row r="398" spans="1:27" x14ac:dyDescent="0.25">
      <c r="A398" s="16">
        <v>-9.2999999999999992E-3</v>
      </c>
      <c r="B398" s="16">
        <v>-1.690625</v>
      </c>
      <c r="C398" s="16">
        <v>1.153125</v>
      </c>
      <c r="E398" s="18">
        <v>-4.0499999999999998E-3</v>
      </c>
      <c r="F398" s="18">
        <v>-1.25898439</v>
      </c>
      <c r="G398" s="18">
        <v>1.09257811</v>
      </c>
      <c r="I398" s="20">
        <v>-4.0499999999999998E-3</v>
      </c>
      <c r="J398" s="20">
        <v>-1.54609376</v>
      </c>
      <c r="K398" s="20">
        <v>1.00664061</v>
      </c>
      <c r="M398" s="22">
        <v>-4.0499999999999998E-3</v>
      </c>
      <c r="N398" s="22">
        <v>-1.76484376</v>
      </c>
      <c r="O398" s="22">
        <v>0.94609374000000002</v>
      </c>
      <c r="Q398" s="24">
        <v>-4.0499999999999998E-3</v>
      </c>
      <c r="R398" s="24">
        <v>-1.94843751</v>
      </c>
      <c r="S398" s="24">
        <v>0.85624999000000002</v>
      </c>
      <c r="U398" s="26">
        <v>-4.0499999999999998E-3</v>
      </c>
      <c r="V398" s="26">
        <v>-1.52265626</v>
      </c>
      <c r="W398" s="26">
        <v>0.81914061000000005</v>
      </c>
      <c r="Y398" s="71"/>
      <c r="Z398" s="71"/>
      <c r="AA398" s="71"/>
    </row>
    <row r="399" spans="1:27" x14ac:dyDescent="0.25">
      <c r="A399" s="16">
        <v>-9.1999999999999998E-3</v>
      </c>
      <c r="B399" s="16">
        <v>-1.678906</v>
      </c>
      <c r="C399" s="16">
        <v>1.1511720000000001</v>
      </c>
      <c r="E399" s="18">
        <v>-4.0000000000000001E-3</v>
      </c>
      <c r="F399" s="18">
        <v>-1.24531251</v>
      </c>
      <c r="G399" s="18">
        <v>1.09062499</v>
      </c>
      <c r="I399" s="20">
        <v>-4.0000000000000001E-3</v>
      </c>
      <c r="J399" s="20">
        <v>-1.53437501</v>
      </c>
      <c r="K399" s="20">
        <v>1.00664061</v>
      </c>
      <c r="M399" s="22">
        <v>-4.0000000000000001E-3</v>
      </c>
      <c r="N399" s="22">
        <v>-1.75507814</v>
      </c>
      <c r="O399" s="22">
        <v>0.94609374000000002</v>
      </c>
      <c r="Q399" s="24">
        <v>-4.0000000000000001E-3</v>
      </c>
      <c r="R399" s="24">
        <v>-1.94843751</v>
      </c>
      <c r="S399" s="24">
        <v>0.85820311000000005</v>
      </c>
      <c r="U399" s="26">
        <v>-4.0000000000000001E-3</v>
      </c>
      <c r="V399" s="26">
        <v>-1.55390626</v>
      </c>
      <c r="W399" s="26">
        <v>0.81914061000000005</v>
      </c>
      <c r="Y399" s="71"/>
      <c r="Z399" s="71"/>
      <c r="AA399" s="71"/>
    </row>
    <row r="400" spans="1:27" x14ac:dyDescent="0.25">
      <c r="A400" s="16">
        <v>-9.1000000000000004E-3</v>
      </c>
      <c r="B400" s="16">
        <v>-1.6652340000000001</v>
      </c>
      <c r="C400" s="16">
        <v>1.149219</v>
      </c>
      <c r="E400" s="18">
        <v>-3.9500000000000004E-3</v>
      </c>
      <c r="F400" s="18">
        <v>-1.23554689</v>
      </c>
      <c r="G400" s="18">
        <v>1.08867186</v>
      </c>
      <c r="I400" s="20">
        <v>-3.9500000000000004E-3</v>
      </c>
      <c r="J400" s="20">
        <v>-1.52070314</v>
      </c>
      <c r="K400" s="20">
        <v>1.00859374</v>
      </c>
      <c r="M400" s="22">
        <v>-3.9500000000000004E-3</v>
      </c>
      <c r="N400" s="22">
        <v>-1.74335939</v>
      </c>
      <c r="O400" s="22">
        <v>0.94804686000000005</v>
      </c>
      <c r="Q400" s="24">
        <v>-3.9500000000000004E-3</v>
      </c>
      <c r="R400" s="24">
        <v>-1.94648439</v>
      </c>
      <c r="S400" s="24">
        <v>0.86015624000000002</v>
      </c>
      <c r="U400" s="26">
        <v>-3.9500000000000004E-3</v>
      </c>
      <c r="V400" s="26">
        <v>-1.58710939</v>
      </c>
      <c r="W400" s="26">
        <v>0.81914061000000005</v>
      </c>
      <c r="Y400" s="71"/>
      <c r="Z400" s="71"/>
      <c r="AA400" s="71"/>
    </row>
    <row r="401" spans="1:27" x14ac:dyDescent="0.25">
      <c r="A401" s="16">
        <v>-8.9999999999999993E-3</v>
      </c>
      <c r="B401" s="16">
        <v>-1.6554690000000001</v>
      </c>
      <c r="C401" s="16">
        <v>1.149219</v>
      </c>
      <c r="E401" s="18">
        <v>-3.8999999999999998E-3</v>
      </c>
      <c r="F401" s="18">
        <v>-1.22187501</v>
      </c>
      <c r="G401" s="18">
        <v>1.08476561</v>
      </c>
      <c r="I401" s="20">
        <v>-3.8999999999999998E-3</v>
      </c>
      <c r="J401" s="20">
        <v>-1.50703126</v>
      </c>
      <c r="K401" s="20">
        <v>1.00859374</v>
      </c>
      <c r="M401" s="22">
        <v>-3.8999999999999998E-3</v>
      </c>
      <c r="N401" s="22">
        <v>-1.73164064</v>
      </c>
      <c r="O401" s="22">
        <v>0.94804686000000005</v>
      </c>
      <c r="Q401" s="24">
        <v>-3.8999999999999998E-3</v>
      </c>
      <c r="R401" s="24">
        <v>-1.94648439</v>
      </c>
      <c r="S401" s="24">
        <v>0.86210936000000005</v>
      </c>
      <c r="U401" s="26">
        <v>-3.8999999999999998E-3</v>
      </c>
      <c r="V401" s="26">
        <v>-1.61640626</v>
      </c>
      <c r="W401" s="26">
        <v>0.82109374000000002</v>
      </c>
      <c r="Y401" s="71"/>
      <c r="Z401" s="71"/>
      <c r="AA401" s="71"/>
    </row>
    <row r="402" spans="1:27" x14ac:dyDescent="0.25">
      <c r="A402" s="16">
        <v>-8.8999999999999999E-3</v>
      </c>
      <c r="B402" s="16">
        <v>-1.6457029999999999</v>
      </c>
      <c r="C402" s="16">
        <v>1.1511720000000001</v>
      </c>
      <c r="E402" s="18">
        <v>-3.8500000000000001E-3</v>
      </c>
      <c r="F402" s="18">
        <v>-1.21210939</v>
      </c>
      <c r="G402" s="18">
        <v>1.07890624</v>
      </c>
      <c r="I402" s="20">
        <v>-3.8500000000000001E-3</v>
      </c>
      <c r="J402" s="20">
        <v>-1.49335939</v>
      </c>
      <c r="K402" s="20">
        <v>1.01054686</v>
      </c>
      <c r="M402" s="22">
        <v>-3.8500000000000001E-3</v>
      </c>
      <c r="N402" s="22">
        <v>-1.71796876</v>
      </c>
      <c r="O402" s="22">
        <v>0.94999999000000002</v>
      </c>
      <c r="Q402" s="24">
        <v>-3.8500000000000001E-3</v>
      </c>
      <c r="R402" s="24">
        <v>-1.94453126</v>
      </c>
      <c r="S402" s="24">
        <v>0.86406249000000002</v>
      </c>
      <c r="U402" s="26">
        <v>-3.8500000000000001E-3</v>
      </c>
      <c r="V402" s="26">
        <v>-1.64570314</v>
      </c>
      <c r="W402" s="26">
        <v>0.82109374000000002</v>
      </c>
      <c r="Y402" s="71"/>
      <c r="Z402" s="71"/>
      <c r="AA402" s="71"/>
    </row>
    <row r="403" spans="1:27" x14ac:dyDescent="0.25">
      <c r="A403" s="16">
        <v>-8.8000000000000005E-3</v>
      </c>
      <c r="B403" s="16">
        <v>-1.6359379999999999</v>
      </c>
      <c r="C403" s="16">
        <v>1.1511720000000001</v>
      </c>
      <c r="E403" s="18">
        <v>-3.8E-3</v>
      </c>
      <c r="F403" s="18">
        <v>-1.20039064</v>
      </c>
      <c r="G403" s="18">
        <v>1.07304686</v>
      </c>
      <c r="I403" s="20">
        <v>-3.8E-3</v>
      </c>
      <c r="J403" s="20">
        <v>-1.47968751</v>
      </c>
      <c r="K403" s="20">
        <v>1.01249999</v>
      </c>
      <c r="M403" s="22">
        <v>-3.8E-3</v>
      </c>
      <c r="N403" s="22">
        <v>-1.70625001</v>
      </c>
      <c r="O403" s="22">
        <v>0.95195311000000005</v>
      </c>
      <c r="Q403" s="24">
        <v>-3.8E-3</v>
      </c>
      <c r="R403" s="24">
        <v>-1.94062501</v>
      </c>
      <c r="S403" s="24">
        <v>0.86796874000000002</v>
      </c>
      <c r="U403" s="26">
        <v>-3.8E-3</v>
      </c>
      <c r="V403" s="26">
        <v>-1.67304689</v>
      </c>
      <c r="W403" s="26">
        <v>0.82304686000000005</v>
      </c>
      <c r="Y403" s="71"/>
      <c r="Z403" s="71"/>
      <c r="AA403" s="71"/>
    </row>
    <row r="404" spans="1:27" x14ac:dyDescent="0.25">
      <c r="A404" s="16">
        <v>-8.6999999999999994E-3</v>
      </c>
      <c r="B404" s="16">
        <v>-1.6242190000000001</v>
      </c>
      <c r="C404" s="16">
        <v>1.1511720000000001</v>
      </c>
      <c r="E404" s="18">
        <v>-3.7499999999999999E-3</v>
      </c>
      <c r="F404" s="18">
        <v>-1.18671876</v>
      </c>
      <c r="G404" s="18">
        <v>1.06718749</v>
      </c>
      <c r="I404" s="20">
        <v>-3.7499999999999999E-3</v>
      </c>
      <c r="J404" s="20">
        <v>-1.46601564</v>
      </c>
      <c r="K404" s="20">
        <v>1.01249999</v>
      </c>
      <c r="M404" s="22">
        <v>-3.7499999999999999E-3</v>
      </c>
      <c r="N404" s="22">
        <v>-1.69453126</v>
      </c>
      <c r="O404" s="22">
        <v>0.95390624000000002</v>
      </c>
      <c r="Q404" s="24">
        <v>-3.7499999999999999E-3</v>
      </c>
      <c r="R404" s="24">
        <v>-1.93671876</v>
      </c>
      <c r="S404" s="24">
        <v>0.86992186000000005</v>
      </c>
      <c r="U404" s="26">
        <v>-3.7499999999999999E-3</v>
      </c>
      <c r="V404" s="26">
        <v>-1.70039064</v>
      </c>
      <c r="W404" s="26">
        <v>0.82304686000000005</v>
      </c>
      <c r="Y404" s="71"/>
      <c r="Z404" s="71"/>
      <c r="AA404" s="71"/>
    </row>
    <row r="405" spans="1:27" x14ac:dyDescent="0.25">
      <c r="A405" s="16">
        <v>-8.6E-3</v>
      </c>
      <c r="B405" s="16">
        <v>-1.610547</v>
      </c>
      <c r="C405" s="16">
        <v>1.1511720000000001</v>
      </c>
      <c r="E405" s="18">
        <v>-3.7000000000000002E-3</v>
      </c>
      <c r="F405" s="18">
        <v>-1.17500001</v>
      </c>
      <c r="G405" s="18">
        <v>1.06328124</v>
      </c>
      <c r="I405" s="20">
        <v>-3.7000000000000002E-3</v>
      </c>
      <c r="J405" s="20">
        <v>-1.45039064</v>
      </c>
      <c r="K405" s="20">
        <v>1.01445311</v>
      </c>
      <c r="M405" s="22">
        <v>-3.7000000000000002E-3</v>
      </c>
      <c r="N405" s="22">
        <v>-1.68085939</v>
      </c>
      <c r="O405" s="22">
        <v>0.95585936000000005</v>
      </c>
      <c r="Q405" s="24">
        <v>-3.7000000000000002E-3</v>
      </c>
      <c r="R405" s="24">
        <v>-1.93281251</v>
      </c>
      <c r="S405" s="24">
        <v>0.87187499000000002</v>
      </c>
      <c r="U405" s="26">
        <v>-3.7000000000000002E-3</v>
      </c>
      <c r="V405" s="26">
        <v>-1.72578126</v>
      </c>
      <c r="W405" s="26">
        <v>0.82499999000000002</v>
      </c>
      <c r="Y405" s="71"/>
      <c r="Z405" s="71"/>
      <c r="AA405" s="71"/>
    </row>
    <row r="406" spans="1:27" x14ac:dyDescent="0.25">
      <c r="A406" s="16">
        <v>-8.5000000000000006E-3</v>
      </c>
      <c r="B406" s="16">
        <v>-1.600781</v>
      </c>
      <c r="C406" s="16">
        <v>1.1511720000000001</v>
      </c>
      <c r="E406" s="18">
        <v>-3.65E-3</v>
      </c>
      <c r="F406" s="18">
        <v>-1.16132814</v>
      </c>
      <c r="G406" s="18">
        <v>1.05937499</v>
      </c>
      <c r="I406" s="20">
        <v>-3.65E-3</v>
      </c>
      <c r="J406" s="20">
        <v>-1.43476564</v>
      </c>
      <c r="K406" s="20">
        <v>1.01445311</v>
      </c>
      <c r="M406" s="22">
        <v>-3.65E-3</v>
      </c>
      <c r="N406" s="22">
        <v>-1.66523439</v>
      </c>
      <c r="O406" s="22">
        <v>0.95781249000000002</v>
      </c>
      <c r="Q406" s="24">
        <v>-3.65E-3</v>
      </c>
      <c r="R406" s="24">
        <v>-1.92890626</v>
      </c>
      <c r="S406" s="24">
        <v>0.87382811000000005</v>
      </c>
      <c r="U406" s="26">
        <v>-3.65E-3</v>
      </c>
      <c r="V406" s="26">
        <v>-1.74921876</v>
      </c>
      <c r="W406" s="26">
        <v>0.82499999000000002</v>
      </c>
      <c r="Y406" s="71"/>
      <c r="Z406" s="71"/>
      <c r="AA406" s="71"/>
    </row>
    <row r="407" spans="1:27" x14ac:dyDescent="0.25">
      <c r="A407" s="16">
        <v>-8.3999999999999995E-3</v>
      </c>
      <c r="B407" s="16">
        <v>-1.5871090000000001</v>
      </c>
      <c r="C407" s="16">
        <v>1.149219</v>
      </c>
      <c r="E407" s="18">
        <v>-3.5999999999999999E-3</v>
      </c>
      <c r="F407" s="18">
        <v>-1.14960939</v>
      </c>
      <c r="G407" s="18">
        <v>1.05742186</v>
      </c>
      <c r="I407" s="20">
        <v>-3.5999999999999999E-3</v>
      </c>
      <c r="J407" s="20">
        <v>-1.42304689</v>
      </c>
      <c r="K407" s="20">
        <v>1.01640624</v>
      </c>
      <c r="M407" s="22">
        <v>-3.5999999999999999E-3</v>
      </c>
      <c r="N407" s="22">
        <v>-1.65351564</v>
      </c>
      <c r="O407" s="22">
        <v>0.95976561000000005</v>
      </c>
      <c r="Q407" s="24">
        <v>-3.5999999999999999E-3</v>
      </c>
      <c r="R407" s="24">
        <v>-1.92500001</v>
      </c>
      <c r="S407" s="24">
        <v>0.87578124000000002</v>
      </c>
      <c r="U407" s="26">
        <v>-3.5999999999999999E-3</v>
      </c>
      <c r="V407" s="26">
        <v>-1.77070314</v>
      </c>
      <c r="W407" s="26">
        <v>0.82695311000000005</v>
      </c>
      <c r="Y407" s="71"/>
      <c r="Z407" s="71"/>
      <c r="AA407" s="71"/>
    </row>
    <row r="408" spans="1:27" x14ac:dyDescent="0.25">
      <c r="A408" s="16">
        <v>-8.3000000000000001E-3</v>
      </c>
      <c r="B408" s="16">
        <v>-1.575391</v>
      </c>
      <c r="C408" s="16">
        <v>1.1472659999999999</v>
      </c>
      <c r="E408" s="18">
        <v>-3.5500000000000002E-3</v>
      </c>
      <c r="F408" s="18">
        <v>-1.13593751</v>
      </c>
      <c r="G408" s="18">
        <v>1.05546874</v>
      </c>
      <c r="I408" s="20">
        <v>-3.5500000000000002E-3</v>
      </c>
      <c r="J408" s="20">
        <v>-1.40742189</v>
      </c>
      <c r="K408" s="20">
        <v>1.01640624</v>
      </c>
      <c r="M408" s="22">
        <v>-3.5500000000000002E-3</v>
      </c>
      <c r="N408" s="22">
        <v>-1.63984376</v>
      </c>
      <c r="O408" s="22">
        <v>0.96171874000000002</v>
      </c>
      <c r="Q408" s="24">
        <v>-3.5500000000000002E-3</v>
      </c>
      <c r="R408" s="24">
        <v>-1.91718751</v>
      </c>
      <c r="S408" s="24">
        <v>0.87968749000000002</v>
      </c>
      <c r="U408" s="26">
        <v>-3.5500000000000002E-3</v>
      </c>
      <c r="V408" s="26">
        <v>-1.79609376</v>
      </c>
      <c r="W408" s="26">
        <v>0.82695311000000005</v>
      </c>
      <c r="Y408" s="71"/>
      <c r="Z408" s="71"/>
      <c r="AA408" s="71"/>
    </row>
    <row r="409" spans="1:27" x14ac:dyDescent="0.25">
      <c r="A409" s="16">
        <v>-8.2000000000000007E-3</v>
      </c>
      <c r="B409" s="16">
        <v>-1.559766</v>
      </c>
      <c r="C409" s="16">
        <v>1.1472659999999999</v>
      </c>
      <c r="E409" s="18">
        <v>-3.5000000000000001E-3</v>
      </c>
      <c r="F409" s="18">
        <v>-1.12421876</v>
      </c>
      <c r="G409" s="18">
        <v>1.05546874</v>
      </c>
      <c r="I409" s="20">
        <v>-3.5000000000000001E-3</v>
      </c>
      <c r="J409" s="20">
        <v>-1.39179689</v>
      </c>
      <c r="K409" s="20">
        <v>1.01835936</v>
      </c>
      <c r="M409" s="22">
        <v>-3.5000000000000001E-3</v>
      </c>
      <c r="N409" s="22">
        <v>-1.62617189</v>
      </c>
      <c r="O409" s="22">
        <v>0.96562499000000002</v>
      </c>
      <c r="Q409" s="24">
        <v>-3.5000000000000001E-3</v>
      </c>
      <c r="R409" s="24">
        <v>-1.91132814</v>
      </c>
      <c r="S409" s="24">
        <v>0.88164061000000005</v>
      </c>
      <c r="U409" s="26">
        <v>-3.5000000000000001E-3</v>
      </c>
      <c r="V409" s="26">
        <v>-1.81562501</v>
      </c>
      <c r="W409" s="26">
        <v>0.82695311000000005</v>
      </c>
      <c r="Y409" s="71"/>
      <c r="Z409" s="71"/>
      <c r="AA409" s="71"/>
    </row>
    <row r="410" spans="1:27" x14ac:dyDescent="0.25">
      <c r="A410" s="16">
        <v>-8.0999999999999996E-3</v>
      </c>
      <c r="B410" s="16">
        <v>-1.548047</v>
      </c>
      <c r="C410" s="16">
        <v>1.1453120000000001</v>
      </c>
      <c r="E410" s="18">
        <v>-3.4499999999999999E-3</v>
      </c>
      <c r="F410" s="18">
        <v>-1.11054689</v>
      </c>
      <c r="G410" s="18">
        <v>1.05742186</v>
      </c>
      <c r="I410" s="20">
        <v>-3.4499999999999999E-3</v>
      </c>
      <c r="J410" s="20">
        <v>-1.37617189</v>
      </c>
      <c r="K410" s="20">
        <v>1.02031249</v>
      </c>
      <c r="M410" s="22">
        <v>-3.4499999999999999E-3</v>
      </c>
      <c r="N410" s="22">
        <v>-1.61054689</v>
      </c>
      <c r="O410" s="22">
        <v>0.96757811000000005</v>
      </c>
      <c r="Q410" s="24">
        <v>-3.4499999999999999E-3</v>
      </c>
      <c r="R410" s="24">
        <v>-1.90351564</v>
      </c>
      <c r="S410" s="24">
        <v>0.88359374000000002</v>
      </c>
      <c r="U410" s="26">
        <v>-3.4499999999999999E-3</v>
      </c>
      <c r="V410" s="26">
        <v>-1.83320314</v>
      </c>
      <c r="W410" s="26">
        <v>0.82890624000000002</v>
      </c>
      <c r="Y410" s="71"/>
      <c r="Z410" s="71"/>
      <c r="AA410" s="71"/>
    </row>
    <row r="411" spans="1:27" x14ac:dyDescent="0.25">
      <c r="A411" s="16">
        <v>-8.0000000000000002E-3</v>
      </c>
      <c r="B411" s="16">
        <v>-1.5363279999999999</v>
      </c>
      <c r="C411" s="16">
        <v>1.1453120000000001</v>
      </c>
      <c r="E411" s="18">
        <v>-3.3999999999999998E-3</v>
      </c>
      <c r="F411" s="18">
        <v>-1.09882814</v>
      </c>
      <c r="G411" s="18">
        <v>1.05937499</v>
      </c>
      <c r="I411" s="20">
        <v>-3.3999999999999998E-3</v>
      </c>
      <c r="J411" s="20">
        <v>-1.36054689</v>
      </c>
      <c r="K411" s="20">
        <v>1.02226561</v>
      </c>
      <c r="M411" s="22">
        <v>-3.3999999999999998E-3</v>
      </c>
      <c r="N411" s="22">
        <v>-1.59687501</v>
      </c>
      <c r="O411" s="22">
        <v>0.96953124000000002</v>
      </c>
      <c r="Q411" s="24">
        <v>-3.3999999999999998E-3</v>
      </c>
      <c r="R411" s="24">
        <v>-1.89179689</v>
      </c>
      <c r="S411" s="24">
        <v>0.88554686000000005</v>
      </c>
      <c r="U411" s="26">
        <v>-3.3999999999999998E-3</v>
      </c>
      <c r="V411" s="26">
        <v>-1.85078126</v>
      </c>
      <c r="W411" s="26">
        <v>0.82890624000000002</v>
      </c>
      <c r="Y411" s="71"/>
      <c r="Z411" s="71"/>
      <c r="AA411" s="71"/>
    </row>
    <row r="412" spans="1:27" x14ac:dyDescent="0.25">
      <c r="A412" s="16">
        <v>-7.9000000000000008E-3</v>
      </c>
      <c r="B412" s="16">
        <v>-1.522656</v>
      </c>
      <c r="C412" s="16">
        <v>1.1453120000000001</v>
      </c>
      <c r="E412" s="18">
        <v>-3.3500000000000001E-3</v>
      </c>
      <c r="F412" s="18">
        <v>-1.08515626</v>
      </c>
      <c r="G412" s="18">
        <v>1.06132811</v>
      </c>
      <c r="I412" s="20">
        <v>-3.3500000000000001E-3</v>
      </c>
      <c r="J412" s="20">
        <v>-1.34492189</v>
      </c>
      <c r="K412" s="20">
        <v>1.02421874</v>
      </c>
      <c r="M412" s="22">
        <v>-3.3500000000000001E-3</v>
      </c>
      <c r="N412" s="22">
        <v>-1.58125001</v>
      </c>
      <c r="O412" s="22">
        <v>0.97148436000000005</v>
      </c>
      <c r="Q412" s="24">
        <v>-3.3500000000000001E-3</v>
      </c>
      <c r="R412" s="24">
        <v>-1.88203126</v>
      </c>
      <c r="S412" s="24">
        <v>0.88749999000000002</v>
      </c>
      <c r="U412" s="26">
        <v>-3.3500000000000001E-3</v>
      </c>
      <c r="V412" s="26">
        <v>-1.86640626</v>
      </c>
      <c r="W412" s="26">
        <v>0.83085936000000005</v>
      </c>
      <c r="Y412" s="71"/>
      <c r="Z412" s="71"/>
      <c r="AA412" s="71"/>
    </row>
    <row r="413" spans="1:27" x14ac:dyDescent="0.25">
      <c r="A413" s="16">
        <v>-7.7999999999999996E-3</v>
      </c>
      <c r="B413" s="16">
        <v>-1.5089840000000001</v>
      </c>
      <c r="C413" s="16">
        <v>1.1453120000000001</v>
      </c>
      <c r="E413" s="18">
        <v>-3.3E-3</v>
      </c>
      <c r="F413" s="18">
        <v>-1.07343751</v>
      </c>
      <c r="G413" s="18">
        <v>1.06328124</v>
      </c>
      <c r="I413" s="20">
        <v>-3.3E-3</v>
      </c>
      <c r="J413" s="20">
        <v>-1.32734376</v>
      </c>
      <c r="K413" s="20">
        <v>1.02617186</v>
      </c>
      <c r="M413" s="22">
        <v>-3.3E-3</v>
      </c>
      <c r="N413" s="22">
        <v>-1.56367189</v>
      </c>
      <c r="O413" s="22">
        <v>0.97343749000000002</v>
      </c>
      <c r="Q413" s="24">
        <v>-3.3E-3</v>
      </c>
      <c r="R413" s="24">
        <v>-1.87421876</v>
      </c>
      <c r="S413" s="24">
        <v>0.88945311000000005</v>
      </c>
      <c r="U413" s="26">
        <v>-3.3E-3</v>
      </c>
      <c r="V413" s="26">
        <v>-1.87812501</v>
      </c>
      <c r="W413" s="26">
        <v>0.83085936000000005</v>
      </c>
      <c r="Y413" s="71"/>
      <c r="Z413" s="71"/>
      <c r="AA413" s="71"/>
    </row>
    <row r="414" spans="1:27" x14ac:dyDescent="0.25">
      <c r="A414" s="16">
        <v>-7.7000000000000002E-3</v>
      </c>
      <c r="B414" s="16">
        <v>-1.4953129999999999</v>
      </c>
      <c r="C414" s="16">
        <v>1.1453120000000001</v>
      </c>
      <c r="E414" s="18">
        <v>-3.2499999999999999E-3</v>
      </c>
      <c r="F414" s="18">
        <v>-1.06171876</v>
      </c>
      <c r="G414" s="18">
        <v>1.06523436</v>
      </c>
      <c r="I414" s="20">
        <v>-3.2499999999999999E-3</v>
      </c>
      <c r="J414" s="20">
        <v>-1.31171876</v>
      </c>
      <c r="K414" s="20">
        <v>1.02812499</v>
      </c>
      <c r="M414" s="22">
        <v>-3.2499999999999999E-3</v>
      </c>
      <c r="N414" s="22">
        <v>-1.54609376</v>
      </c>
      <c r="O414" s="22">
        <v>0.97343749000000002</v>
      </c>
      <c r="Q414" s="24">
        <v>-3.2499999999999999E-3</v>
      </c>
      <c r="R414" s="24">
        <v>-1.86445314</v>
      </c>
      <c r="S414" s="24">
        <v>0.89140624000000002</v>
      </c>
      <c r="U414" s="26">
        <v>-3.2499999999999999E-3</v>
      </c>
      <c r="V414" s="26">
        <v>-1.89375001</v>
      </c>
      <c r="W414" s="26">
        <v>0.83281249000000002</v>
      </c>
      <c r="Y414" s="71"/>
      <c r="Z414" s="71"/>
      <c r="AA414" s="71"/>
    </row>
    <row r="415" spans="1:27" x14ac:dyDescent="0.25">
      <c r="A415" s="16">
        <v>-7.6E-3</v>
      </c>
      <c r="B415" s="16">
        <v>-1.481641</v>
      </c>
      <c r="C415" s="16">
        <v>1.143359</v>
      </c>
      <c r="E415" s="18">
        <v>-3.2000000000000002E-3</v>
      </c>
      <c r="F415" s="18">
        <v>-1.04804689</v>
      </c>
      <c r="G415" s="18">
        <v>1.06718749</v>
      </c>
      <c r="I415" s="20">
        <v>-3.2000000000000002E-3</v>
      </c>
      <c r="J415" s="20">
        <v>-1.29609376</v>
      </c>
      <c r="K415" s="20">
        <v>1.03007811</v>
      </c>
      <c r="M415" s="22">
        <v>-3.2000000000000002E-3</v>
      </c>
      <c r="N415" s="22">
        <v>-1.53242189</v>
      </c>
      <c r="O415" s="22">
        <v>0.97539061000000005</v>
      </c>
      <c r="Q415" s="24">
        <v>-3.2000000000000002E-3</v>
      </c>
      <c r="R415" s="24">
        <v>-1.85273439</v>
      </c>
      <c r="S415" s="24">
        <v>0.89531249000000002</v>
      </c>
      <c r="U415" s="26">
        <v>-3.2000000000000002E-3</v>
      </c>
      <c r="V415" s="26">
        <v>-1.90742189</v>
      </c>
      <c r="W415" s="26">
        <v>0.83281249000000002</v>
      </c>
      <c r="Y415" s="71"/>
      <c r="Z415" s="71"/>
      <c r="AA415" s="71"/>
    </row>
    <row r="416" spans="1:27" x14ac:dyDescent="0.25">
      <c r="A416" s="16">
        <v>-7.4999999999999997E-3</v>
      </c>
      <c r="B416" s="16">
        <v>-1.4679690000000001</v>
      </c>
      <c r="C416" s="16">
        <v>1.143359</v>
      </c>
      <c r="E416" s="18">
        <v>-3.15E-3</v>
      </c>
      <c r="F416" s="18">
        <v>-1.03632814</v>
      </c>
      <c r="G416" s="18">
        <v>1.06914061</v>
      </c>
      <c r="I416" s="20">
        <v>-3.15E-3</v>
      </c>
      <c r="J416" s="20">
        <v>-1.28242189</v>
      </c>
      <c r="K416" s="20">
        <v>1.03398436</v>
      </c>
      <c r="M416" s="22">
        <v>-3.15E-3</v>
      </c>
      <c r="N416" s="22">
        <v>-1.51484376</v>
      </c>
      <c r="O416" s="22">
        <v>0.97734374000000002</v>
      </c>
      <c r="Q416" s="24">
        <v>-3.15E-3</v>
      </c>
      <c r="R416" s="24">
        <v>-1.84101564</v>
      </c>
      <c r="S416" s="24">
        <v>0.89726561000000005</v>
      </c>
      <c r="U416" s="26">
        <v>-3.15E-3</v>
      </c>
      <c r="V416" s="26">
        <v>-1.91718751</v>
      </c>
      <c r="W416" s="26">
        <v>0.83476561000000005</v>
      </c>
      <c r="Y416" s="71"/>
      <c r="Z416" s="71"/>
      <c r="AA416" s="71"/>
    </row>
    <row r="417" spans="1:27" x14ac:dyDescent="0.25">
      <c r="A417" s="16">
        <v>-7.4000000000000003E-3</v>
      </c>
      <c r="B417" s="16">
        <v>-1.4523440000000001</v>
      </c>
      <c r="C417" s="16">
        <v>1.1375</v>
      </c>
      <c r="E417" s="18">
        <v>-3.0999999999999999E-3</v>
      </c>
      <c r="F417" s="18">
        <v>-1.02265626</v>
      </c>
      <c r="G417" s="18">
        <v>1.06914061</v>
      </c>
      <c r="I417" s="20">
        <v>-3.0999999999999999E-3</v>
      </c>
      <c r="J417" s="20">
        <v>-1.26484376</v>
      </c>
      <c r="K417" s="20">
        <v>1.03593749</v>
      </c>
      <c r="M417" s="22">
        <v>-3.0999999999999999E-3</v>
      </c>
      <c r="N417" s="22">
        <v>-1.49726564</v>
      </c>
      <c r="O417" s="22">
        <v>0.97734374000000002</v>
      </c>
      <c r="Q417" s="24">
        <v>-3.0999999999999999E-3</v>
      </c>
      <c r="R417" s="24">
        <v>-1.82929689</v>
      </c>
      <c r="S417" s="24">
        <v>0.89921874000000002</v>
      </c>
      <c r="U417" s="26">
        <v>-3.0999999999999999E-3</v>
      </c>
      <c r="V417" s="26">
        <v>-1.92500001</v>
      </c>
      <c r="W417" s="26">
        <v>0.83671874000000002</v>
      </c>
      <c r="Y417" s="71"/>
      <c r="Z417" s="71"/>
      <c r="AA417" s="71"/>
    </row>
    <row r="418" spans="1:27" x14ac:dyDescent="0.25">
      <c r="A418" s="16">
        <v>-7.3000000000000001E-3</v>
      </c>
      <c r="B418" s="16">
        <v>-1.438672</v>
      </c>
      <c r="C418" s="16">
        <v>1.1316409999999999</v>
      </c>
      <c r="E418" s="18">
        <v>-3.0500000000000002E-3</v>
      </c>
      <c r="F418" s="18">
        <v>-1.01093751</v>
      </c>
      <c r="G418" s="18">
        <v>1.07109374</v>
      </c>
      <c r="I418" s="20">
        <v>-3.0500000000000002E-3</v>
      </c>
      <c r="J418" s="20">
        <v>-1.25117189</v>
      </c>
      <c r="K418" s="20">
        <v>1.03984374</v>
      </c>
      <c r="M418" s="22">
        <v>-3.0500000000000002E-3</v>
      </c>
      <c r="N418" s="22">
        <v>-1.48164064</v>
      </c>
      <c r="O418" s="22">
        <v>0.97929686000000005</v>
      </c>
      <c r="Q418" s="24">
        <v>-3.0500000000000002E-3</v>
      </c>
      <c r="R418" s="24">
        <v>-1.81757814</v>
      </c>
      <c r="S418" s="24">
        <v>0.90117186000000005</v>
      </c>
      <c r="U418" s="26">
        <v>-3.0500000000000002E-3</v>
      </c>
      <c r="V418" s="26">
        <v>-1.93281251</v>
      </c>
      <c r="W418" s="26">
        <v>0.83867186000000005</v>
      </c>
      <c r="Y418" s="71"/>
      <c r="Z418" s="71"/>
      <c r="AA418" s="71"/>
    </row>
    <row r="419" spans="1:27" x14ac:dyDescent="0.25">
      <c r="A419" s="16">
        <v>-7.1999999999999998E-3</v>
      </c>
      <c r="B419" s="16">
        <v>-1.425</v>
      </c>
      <c r="C419" s="16">
        <v>1.123828</v>
      </c>
      <c r="E419" s="18">
        <v>-3.0000000000000001E-3</v>
      </c>
      <c r="F419" s="18">
        <v>-0.99726563999999995</v>
      </c>
      <c r="G419" s="18">
        <v>1.07304686</v>
      </c>
      <c r="I419" s="20">
        <v>-3.0000000000000001E-3</v>
      </c>
      <c r="J419" s="20">
        <v>-1.23554689</v>
      </c>
      <c r="K419" s="20">
        <v>1.04374999</v>
      </c>
      <c r="M419" s="22">
        <v>-3.0000000000000001E-3</v>
      </c>
      <c r="N419" s="22">
        <v>-1.46210939</v>
      </c>
      <c r="O419" s="22">
        <v>0.97929686000000005</v>
      </c>
      <c r="Q419" s="24">
        <v>-3.0000000000000001E-3</v>
      </c>
      <c r="R419" s="24">
        <v>-1.80195314</v>
      </c>
      <c r="S419" s="24">
        <v>0.90312499000000002</v>
      </c>
      <c r="U419" s="26">
        <v>-3.0000000000000001E-3</v>
      </c>
      <c r="V419" s="26">
        <v>-1.93867189</v>
      </c>
      <c r="W419" s="26">
        <v>0.83867186000000005</v>
      </c>
      <c r="Y419" s="71"/>
      <c r="Z419" s="71"/>
      <c r="AA419" s="71"/>
    </row>
    <row r="420" spans="1:27" x14ac:dyDescent="0.25">
      <c r="A420" s="16">
        <v>-7.1000000000000004E-3</v>
      </c>
      <c r="B420" s="16">
        <v>-1.4113279999999999</v>
      </c>
      <c r="C420" s="16">
        <v>1.1199220000000001</v>
      </c>
      <c r="E420" s="18">
        <v>-2.9499999999999999E-3</v>
      </c>
      <c r="F420" s="18">
        <v>-0.98554688999999995</v>
      </c>
      <c r="G420" s="18">
        <v>1.07499999</v>
      </c>
      <c r="I420" s="20">
        <v>-2.9499999999999999E-3</v>
      </c>
      <c r="J420" s="20">
        <v>-1.21796876</v>
      </c>
      <c r="K420" s="20">
        <v>1.04570311</v>
      </c>
      <c r="M420" s="22">
        <v>-2.9499999999999999E-3</v>
      </c>
      <c r="N420" s="22">
        <v>-1.44257814</v>
      </c>
      <c r="O420" s="22">
        <v>0.98124999000000002</v>
      </c>
      <c r="Q420" s="24">
        <v>-2.9499999999999999E-3</v>
      </c>
      <c r="R420" s="24">
        <v>-1.78632814</v>
      </c>
      <c r="S420" s="24">
        <v>0.90507811000000005</v>
      </c>
      <c r="U420" s="26">
        <v>-2.9499999999999999E-3</v>
      </c>
      <c r="V420" s="26">
        <v>-1.94257814</v>
      </c>
      <c r="W420" s="26">
        <v>0.84062499000000002</v>
      </c>
      <c r="Y420" s="71"/>
      <c r="Z420" s="71"/>
      <c r="AA420" s="71"/>
    </row>
    <row r="421" spans="1:27" x14ac:dyDescent="0.25">
      <c r="A421" s="16">
        <v>-7.0000000000000001E-3</v>
      </c>
      <c r="B421" s="16">
        <v>-1.3957029999999999</v>
      </c>
      <c r="C421" s="16">
        <v>1.117969</v>
      </c>
      <c r="E421" s="18">
        <v>-2.8999999999999998E-3</v>
      </c>
      <c r="F421" s="18">
        <v>-0.97187500999999998</v>
      </c>
      <c r="G421" s="18">
        <v>1.07695311</v>
      </c>
      <c r="I421" s="20">
        <v>-2.8999999999999998E-3</v>
      </c>
      <c r="J421" s="20">
        <v>-1.20429689</v>
      </c>
      <c r="K421" s="20">
        <v>1.04765624</v>
      </c>
      <c r="M421" s="22">
        <v>-2.8999999999999998E-3</v>
      </c>
      <c r="N421" s="22">
        <v>-1.42695314</v>
      </c>
      <c r="O421" s="22">
        <v>0.98124999000000002</v>
      </c>
      <c r="Q421" s="24">
        <v>-2.8999999999999998E-3</v>
      </c>
      <c r="R421" s="24">
        <v>-1.76875001</v>
      </c>
      <c r="S421" s="24">
        <v>0.90703124000000002</v>
      </c>
      <c r="U421" s="26">
        <v>-2.8999999999999998E-3</v>
      </c>
      <c r="V421" s="26">
        <v>-1.94648439</v>
      </c>
      <c r="W421" s="26">
        <v>0.84257811000000005</v>
      </c>
      <c r="Y421" s="71"/>
      <c r="Z421" s="71"/>
      <c r="AA421" s="71"/>
    </row>
    <row r="422" spans="1:27" x14ac:dyDescent="0.25">
      <c r="A422" s="16">
        <v>-6.8999999999999999E-3</v>
      </c>
      <c r="B422" s="16">
        <v>-1.3800779999999999</v>
      </c>
      <c r="C422" s="16">
        <v>1.1199220000000001</v>
      </c>
      <c r="E422" s="18">
        <v>-2.8500000000000001E-3</v>
      </c>
      <c r="F422" s="18">
        <v>-0.95820313999999995</v>
      </c>
      <c r="G422" s="18">
        <v>1.08085936</v>
      </c>
      <c r="I422" s="20">
        <v>-2.8500000000000001E-3</v>
      </c>
      <c r="J422" s="20">
        <v>-1.18671876</v>
      </c>
      <c r="K422" s="20">
        <v>1.04960936</v>
      </c>
      <c r="M422" s="22">
        <v>-2.8500000000000001E-3</v>
      </c>
      <c r="N422" s="22">
        <v>-1.40937501</v>
      </c>
      <c r="O422" s="22">
        <v>0.98320311000000005</v>
      </c>
      <c r="Q422" s="24">
        <v>-2.8500000000000001E-3</v>
      </c>
      <c r="R422" s="24">
        <v>-1.75507814</v>
      </c>
      <c r="S422" s="24">
        <v>0.90703124000000002</v>
      </c>
      <c r="U422" s="26">
        <v>-2.8500000000000001E-3</v>
      </c>
      <c r="V422" s="26">
        <v>-1.94843751</v>
      </c>
      <c r="W422" s="26">
        <v>0.84453124000000002</v>
      </c>
      <c r="Y422" s="71"/>
      <c r="Z422" s="71"/>
      <c r="AA422" s="71"/>
    </row>
    <row r="423" spans="1:27" x14ac:dyDescent="0.25">
      <c r="A423" s="16">
        <v>-6.7999999999999996E-3</v>
      </c>
      <c r="B423" s="16">
        <v>-1.3644529999999999</v>
      </c>
      <c r="C423" s="16">
        <v>1.1257809999999999</v>
      </c>
      <c r="E423" s="18">
        <v>-2.8E-3</v>
      </c>
      <c r="F423" s="18">
        <v>-0.94453125999999998</v>
      </c>
      <c r="G423" s="18">
        <v>1.08281249</v>
      </c>
      <c r="I423" s="20">
        <v>-2.8E-3</v>
      </c>
      <c r="J423" s="20">
        <v>-1.17109376</v>
      </c>
      <c r="K423" s="20">
        <v>1.04765624</v>
      </c>
      <c r="M423" s="22">
        <v>-2.8E-3</v>
      </c>
      <c r="N423" s="22">
        <v>-1.38984376</v>
      </c>
      <c r="O423" s="22">
        <v>0.98320311000000005</v>
      </c>
      <c r="Q423" s="24">
        <v>-2.8E-3</v>
      </c>
      <c r="R423" s="24">
        <v>-1.73945314</v>
      </c>
      <c r="S423" s="24">
        <v>0.90898436000000005</v>
      </c>
      <c r="U423" s="26">
        <v>-2.8E-3</v>
      </c>
      <c r="V423" s="26">
        <v>-1.94843751</v>
      </c>
      <c r="W423" s="26">
        <v>0.84648436000000005</v>
      </c>
      <c r="Y423" s="71"/>
      <c r="Z423" s="71"/>
      <c r="AA423" s="71"/>
    </row>
    <row r="424" spans="1:27" x14ac:dyDescent="0.25">
      <c r="A424" s="16">
        <v>-6.7000000000000002E-3</v>
      </c>
      <c r="B424" s="16">
        <v>-1.3488279999999999</v>
      </c>
      <c r="C424" s="16">
        <v>1.1316409999999999</v>
      </c>
      <c r="E424" s="18">
        <v>-2.7499999999999998E-3</v>
      </c>
      <c r="F424" s="18">
        <v>-0.93085938999999995</v>
      </c>
      <c r="G424" s="18">
        <v>1.08476561</v>
      </c>
      <c r="I424" s="20">
        <v>-2.7499999999999998E-3</v>
      </c>
      <c r="J424" s="20">
        <v>-1.15351564</v>
      </c>
      <c r="K424" s="20">
        <v>1.04570311</v>
      </c>
      <c r="M424" s="22">
        <v>-2.7499999999999998E-3</v>
      </c>
      <c r="N424" s="22">
        <v>-1.37031251</v>
      </c>
      <c r="O424" s="22">
        <v>0.98515624000000002</v>
      </c>
      <c r="Q424" s="24">
        <v>-2.7499999999999998E-3</v>
      </c>
      <c r="R424" s="24">
        <v>-1.71992189</v>
      </c>
      <c r="S424" s="24">
        <v>0.91093749000000002</v>
      </c>
      <c r="U424" s="26">
        <v>-2.7499999999999998E-3</v>
      </c>
      <c r="V424" s="26">
        <v>-1.94648439</v>
      </c>
      <c r="W424" s="26">
        <v>0.84843749000000002</v>
      </c>
      <c r="Y424" s="71"/>
      <c r="Z424" s="71"/>
      <c r="AA424" s="71"/>
    </row>
    <row r="425" spans="1:27" x14ac:dyDescent="0.25">
      <c r="A425" s="16">
        <v>-6.6E-3</v>
      </c>
      <c r="B425" s="16">
        <v>-1.329297</v>
      </c>
      <c r="C425" s="16">
        <v>1.139453</v>
      </c>
      <c r="E425" s="18">
        <v>-2.7000000000000001E-3</v>
      </c>
      <c r="F425" s="18">
        <v>-0.91718750999999998</v>
      </c>
      <c r="G425" s="18">
        <v>1.08281249</v>
      </c>
      <c r="I425" s="20">
        <v>-2.7000000000000001E-3</v>
      </c>
      <c r="J425" s="20">
        <v>-1.13593751</v>
      </c>
      <c r="K425" s="20">
        <v>1.04374999</v>
      </c>
      <c r="M425" s="22">
        <v>-2.7000000000000001E-3</v>
      </c>
      <c r="N425" s="22">
        <v>-1.35078126</v>
      </c>
      <c r="O425" s="22">
        <v>0.98515624000000002</v>
      </c>
      <c r="Q425" s="24">
        <v>-2.7000000000000001E-3</v>
      </c>
      <c r="R425" s="24">
        <v>-1.70429689</v>
      </c>
      <c r="S425" s="24">
        <v>0.91093749000000002</v>
      </c>
      <c r="U425" s="26">
        <v>-2.7000000000000001E-3</v>
      </c>
      <c r="V425" s="26">
        <v>-1.94453126</v>
      </c>
      <c r="W425" s="26">
        <v>0.85039061000000005</v>
      </c>
      <c r="Y425" s="71"/>
      <c r="Z425" s="71"/>
      <c r="AA425" s="71"/>
    </row>
    <row r="426" spans="1:27" x14ac:dyDescent="0.25">
      <c r="A426" s="16">
        <v>-6.4999999999999997E-3</v>
      </c>
      <c r="B426" s="16">
        <v>-1.315625</v>
      </c>
      <c r="C426" s="16">
        <v>1.143359</v>
      </c>
      <c r="E426" s="18">
        <v>-2.65E-3</v>
      </c>
      <c r="F426" s="18">
        <v>-0.90351563999999995</v>
      </c>
      <c r="G426" s="18">
        <v>1.08085936</v>
      </c>
      <c r="I426" s="20">
        <v>-2.65E-3</v>
      </c>
      <c r="J426" s="20">
        <v>-1.11835939</v>
      </c>
      <c r="K426" s="20">
        <v>1.03984374</v>
      </c>
      <c r="M426" s="22">
        <v>-2.65E-3</v>
      </c>
      <c r="N426" s="22">
        <v>-1.32929689</v>
      </c>
      <c r="O426" s="22">
        <v>0.98710936000000005</v>
      </c>
      <c r="Q426" s="24">
        <v>-2.65E-3</v>
      </c>
      <c r="R426" s="24">
        <v>-1.68671876</v>
      </c>
      <c r="S426" s="24">
        <v>0.91289061000000005</v>
      </c>
      <c r="U426" s="26">
        <v>-2.65E-3</v>
      </c>
      <c r="V426" s="26">
        <v>-1.94062501</v>
      </c>
      <c r="W426" s="26">
        <v>0.85234374000000002</v>
      </c>
      <c r="Y426" s="71"/>
      <c r="Z426" s="71"/>
      <c r="AA426" s="71"/>
    </row>
    <row r="427" spans="1:27" x14ac:dyDescent="0.25">
      <c r="A427" s="16">
        <v>-6.4000000000000003E-3</v>
      </c>
      <c r="B427" s="16">
        <v>-1.3</v>
      </c>
      <c r="C427" s="16">
        <v>1.1414059999999999</v>
      </c>
      <c r="E427" s="18">
        <v>-2.5999999999999999E-3</v>
      </c>
      <c r="F427" s="18">
        <v>-0.88984375999999998</v>
      </c>
      <c r="G427" s="18">
        <v>1.07499999</v>
      </c>
      <c r="I427" s="20">
        <v>-2.5999999999999999E-3</v>
      </c>
      <c r="J427" s="20">
        <v>-1.10273439</v>
      </c>
      <c r="K427" s="20">
        <v>1.03789061</v>
      </c>
      <c r="M427" s="22">
        <v>-2.5999999999999999E-3</v>
      </c>
      <c r="N427" s="22">
        <v>-1.30976564</v>
      </c>
      <c r="O427" s="22">
        <v>0.98906249000000002</v>
      </c>
      <c r="Q427" s="24">
        <v>-2.5999999999999999E-3</v>
      </c>
      <c r="R427" s="24">
        <v>-1.66523439</v>
      </c>
      <c r="S427" s="24">
        <v>0.91289061000000005</v>
      </c>
      <c r="U427" s="26">
        <v>-2.5999999999999999E-3</v>
      </c>
      <c r="V427" s="26">
        <v>-1.93476564</v>
      </c>
      <c r="W427" s="26">
        <v>0.85429686000000005</v>
      </c>
      <c r="Y427" s="71"/>
      <c r="Z427" s="71"/>
      <c r="AA427" s="71"/>
    </row>
    <row r="428" spans="1:27" x14ac:dyDescent="0.25">
      <c r="A428" s="16">
        <v>-6.3E-3</v>
      </c>
      <c r="B428" s="16">
        <v>-1.284375</v>
      </c>
      <c r="C428" s="16">
        <v>1.133594</v>
      </c>
      <c r="E428" s="18">
        <v>-2.5500000000000002E-3</v>
      </c>
      <c r="F428" s="18">
        <v>-0.87617188999999995</v>
      </c>
      <c r="G428" s="18">
        <v>1.06914061</v>
      </c>
      <c r="I428" s="20">
        <v>-2.5500000000000002E-3</v>
      </c>
      <c r="J428" s="20">
        <v>-1.08710939</v>
      </c>
      <c r="K428" s="20">
        <v>1.03789061</v>
      </c>
      <c r="M428" s="22">
        <v>-2.5500000000000002E-3</v>
      </c>
      <c r="N428" s="22">
        <v>-1.29023439</v>
      </c>
      <c r="O428" s="22">
        <v>0.98906249000000002</v>
      </c>
      <c r="Q428" s="24">
        <v>-2.5500000000000002E-3</v>
      </c>
      <c r="R428" s="24">
        <v>-1.64765626</v>
      </c>
      <c r="S428" s="24">
        <v>0.91484374000000002</v>
      </c>
      <c r="U428" s="26">
        <v>-2.5500000000000002E-3</v>
      </c>
      <c r="V428" s="26">
        <v>-1.92890626</v>
      </c>
      <c r="W428" s="26">
        <v>0.85624999000000002</v>
      </c>
      <c r="Y428" s="71"/>
      <c r="Z428" s="71"/>
      <c r="AA428" s="71"/>
    </row>
    <row r="429" spans="1:27" x14ac:dyDescent="0.25">
      <c r="A429" s="16">
        <v>-6.1999999999999998E-3</v>
      </c>
      <c r="B429" s="16">
        <v>-1.26875</v>
      </c>
      <c r="C429" s="16">
        <v>1.123828</v>
      </c>
      <c r="E429" s="18">
        <v>-2.5000000000000001E-3</v>
      </c>
      <c r="F429" s="18">
        <v>-0.86250000999999998</v>
      </c>
      <c r="G429" s="18">
        <v>1.06132811</v>
      </c>
      <c r="I429" s="20">
        <v>-2.5000000000000001E-3</v>
      </c>
      <c r="J429" s="20">
        <v>-1.06953126</v>
      </c>
      <c r="K429" s="20">
        <v>1.03984374</v>
      </c>
      <c r="M429" s="22">
        <v>-2.5000000000000001E-3</v>
      </c>
      <c r="N429" s="22">
        <v>-1.27070314</v>
      </c>
      <c r="O429" s="22">
        <v>0.99101561000000005</v>
      </c>
      <c r="Q429" s="24">
        <v>-2.5000000000000001E-3</v>
      </c>
      <c r="R429" s="24">
        <v>-1.62812501</v>
      </c>
      <c r="S429" s="24">
        <v>0.91679686000000005</v>
      </c>
      <c r="U429" s="26">
        <v>-2.5000000000000001E-3</v>
      </c>
      <c r="V429" s="26">
        <v>-1.92109376</v>
      </c>
      <c r="W429" s="26">
        <v>0.85820311000000005</v>
      </c>
      <c r="Y429" s="71"/>
      <c r="Z429" s="71"/>
      <c r="AA429" s="71"/>
    </row>
    <row r="430" spans="1:27" x14ac:dyDescent="0.25">
      <c r="A430" s="16">
        <v>-6.1000000000000004E-3</v>
      </c>
      <c r="B430" s="16">
        <v>-1.253125</v>
      </c>
      <c r="C430" s="16">
        <v>1.112109</v>
      </c>
      <c r="E430" s="18">
        <v>-2.4499999999999999E-3</v>
      </c>
      <c r="F430" s="18">
        <v>-0.84882813999999995</v>
      </c>
      <c r="G430" s="18">
        <v>1.05156249</v>
      </c>
      <c r="I430" s="20">
        <v>-2.4499999999999999E-3</v>
      </c>
      <c r="J430" s="20">
        <v>-1.05390626</v>
      </c>
      <c r="K430" s="20">
        <v>1.04179686</v>
      </c>
      <c r="M430" s="22">
        <v>-2.4499999999999999E-3</v>
      </c>
      <c r="N430" s="22">
        <v>-1.25117189</v>
      </c>
      <c r="O430" s="22">
        <v>0.99296874000000002</v>
      </c>
      <c r="Q430" s="24">
        <v>-2.4499999999999999E-3</v>
      </c>
      <c r="R430" s="24">
        <v>-1.60664064</v>
      </c>
      <c r="S430" s="24">
        <v>0.91679686000000005</v>
      </c>
      <c r="U430" s="26">
        <v>-2.4499999999999999E-3</v>
      </c>
      <c r="V430" s="26">
        <v>-1.91132814</v>
      </c>
      <c r="W430" s="26">
        <v>0.86015624000000002</v>
      </c>
      <c r="Y430" s="71"/>
      <c r="Z430" s="71"/>
      <c r="AA430" s="71"/>
    </row>
    <row r="431" spans="1:27" x14ac:dyDescent="0.25">
      <c r="A431" s="16">
        <v>-6.0000000000000001E-3</v>
      </c>
      <c r="B431" s="16">
        <v>-1.2375</v>
      </c>
      <c r="C431" s="16">
        <v>1.1042970000000001</v>
      </c>
      <c r="E431" s="18">
        <v>-2.3999999999999998E-3</v>
      </c>
      <c r="F431" s="18">
        <v>-0.83515625999999998</v>
      </c>
      <c r="G431" s="18">
        <v>1.04374999</v>
      </c>
      <c r="I431" s="20">
        <v>-2.3999999999999998E-3</v>
      </c>
      <c r="J431" s="20">
        <v>-1.03632814</v>
      </c>
      <c r="K431" s="20">
        <v>1.04374999</v>
      </c>
      <c r="M431" s="22">
        <v>-2.3999999999999998E-3</v>
      </c>
      <c r="N431" s="22">
        <v>-1.23164064</v>
      </c>
      <c r="O431" s="22">
        <v>0.99492186000000005</v>
      </c>
      <c r="Q431" s="24">
        <v>-2.3999999999999998E-3</v>
      </c>
      <c r="R431" s="24">
        <v>-1.58710939</v>
      </c>
      <c r="S431" s="24">
        <v>0.91874999000000002</v>
      </c>
      <c r="U431" s="26">
        <v>-2.3999999999999998E-3</v>
      </c>
      <c r="V431" s="26">
        <v>-1.89960939</v>
      </c>
      <c r="W431" s="26">
        <v>0.86210936000000005</v>
      </c>
      <c r="Y431" s="71"/>
      <c r="Z431" s="71"/>
      <c r="AA431" s="71"/>
    </row>
    <row r="432" spans="1:27" x14ac:dyDescent="0.25">
      <c r="A432" s="16">
        <v>-5.8999999999999999E-3</v>
      </c>
      <c r="B432" s="16">
        <v>-1.221875</v>
      </c>
      <c r="C432" s="16">
        <v>1.1003909999999999</v>
      </c>
      <c r="E432" s="18">
        <v>-2.3500000000000001E-3</v>
      </c>
      <c r="F432" s="18">
        <v>-0.82148438999999995</v>
      </c>
      <c r="G432" s="18">
        <v>1.03789061</v>
      </c>
      <c r="I432" s="20">
        <v>-2.3500000000000001E-3</v>
      </c>
      <c r="J432" s="20">
        <v>-1.01875001</v>
      </c>
      <c r="K432" s="20">
        <v>1.04765624</v>
      </c>
      <c r="M432" s="22">
        <v>-2.3500000000000001E-3</v>
      </c>
      <c r="N432" s="22">
        <v>-1.21210939</v>
      </c>
      <c r="O432" s="22">
        <v>0.99687499000000002</v>
      </c>
      <c r="Q432" s="24">
        <v>-2.3500000000000001E-3</v>
      </c>
      <c r="R432" s="24">
        <v>-1.56171876</v>
      </c>
      <c r="S432" s="24">
        <v>0.92070311000000005</v>
      </c>
      <c r="U432" s="26">
        <v>-2.3500000000000001E-3</v>
      </c>
      <c r="V432" s="26">
        <v>-1.88398439</v>
      </c>
      <c r="W432" s="26">
        <v>0.86406249000000002</v>
      </c>
      <c r="Y432" s="71"/>
      <c r="Z432" s="71"/>
      <c r="AA432" s="71"/>
    </row>
    <row r="433" spans="1:27" x14ac:dyDescent="0.25">
      <c r="A433" s="16">
        <v>-5.7999999999999996E-3</v>
      </c>
      <c r="B433" s="16">
        <v>-1.20625</v>
      </c>
      <c r="C433" s="16">
        <v>1.1003909999999999</v>
      </c>
      <c r="E433" s="18">
        <v>-2.3E-3</v>
      </c>
      <c r="F433" s="18">
        <v>-0.80781250999999998</v>
      </c>
      <c r="G433" s="18">
        <v>1.03398436</v>
      </c>
      <c r="I433" s="20">
        <v>-2.3E-3</v>
      </c>
      <c r="J433" s="20">
        <v>-1.00117189</v>
      </c>
      <c r="K433" s="20">
        <v>1.04960936</v>
      </c>
      <c r="M433" s="22">
        <v>-2.3E-3</v>
      </c>
      <c r="N433" s="22">
        <v>-1.19257814</v>
      </c>
      <c r="O433" s="22">
        <v>0.99687499000000002</v>
      </c>
      <c r="Q433" s="24">
        <v>-2.3E-3</v>
      </c>
      <c r="R433" s="24">
        <v>-1.54023439</v>
      </c>
      <c r="S433" s="24">
        <v>0.92265624000000002</v>
      </c>
      <c r="U433" s="26">
        <v>-2.3E-3</v>
      </c>
      <c r="V433" s="26">
        <v>-1.87226564</v>
      </c>
      <c r="W433" s="26">
        <v>0.86601561000000005</v>
      </c>
      <c r="Y433" s="71"/>
      <c r="Z433" s="71"/>
      <c r="AA433" s="71"/>
    </row>
    <row r="434" spans="1:27" x14ac:dyDescent="0.25">
      <c r="A434" s="16">
        <v>-5.7000000000000002E-3</v>
      </c>
      <c r="B434" s="16">
        <v>-1.190625</v>
      </c>
      <c r="C434" s="16">
        <v>1.1042970000000001</v>
      </c>
      <c r="E434" s="18">
        <v>-2.2499999999999998E-3</v>
      </c>
      <c r="F434" s="18">
        <v>-0.79609375999999998</v>
      </c>
      <c r="G434" s="18">
        <v>1.03203124</v>
      </c>
      <c r="I434" s="20">
        <v>-2.2499999999999998E-3</v>
      </c>
      <c r="J434" s="20">
        <v>-0.98554688999999995</v>
      </c>
      <c r="K434" s="20">
        <v>1.05156249</v>
      </c>
      <c r="M434" s="22">
        <v>-2.2499999999999998E-3</v>
      </c>
      <c r="N434" s="22">
        <v>-1.17109376</v>
      </c>
      <c r="O434" s="22">
        <v>0.99882811000000005</v>
      </c>
      <c r="Q434" s="24">
        <v>-2.2499999999999998E-3</v>
      </c>
      <c r="R434" s="24">
        <v>-1.51875001</v>
      </c>
      <c r="S434" s="24">
        <v>0.92460936000000005</v>
      </c>
      <c r="U434" s="26">
        <v>-2.2499999999999998E-3</v>
      </c>
      <c r="V434" s="26">
        <v>-1.85664064</v>
      </c>
      <c r="W434" s="26">
        <v>0.86796874000000002</v>
      </c>
      <c r="Y434" s="71"/>
      <c r="Z434" s="71"/>
      <c r="AA434" s="71"/>
    </row>
    <row r="435" spans="1:27" x14ac:dyDescent="0.25">
      <c r="A435" s="16">
        <v>-5.5999999999999999E-3</v>
      </c>
      <c r="B435" s="16">
        <v>-1.173047</v>
      </c>
      <c r="C435" s="16">
        <v>1.108203</v>
      </c>
      <c r="E435" s="18">
        <v>-2.2000000000000001E-3</v>
      </c>
      <c r="F435" s="18">
        <v>-0.78242188999999995</v>
      </c>
      <c r="G435" s="18">
        <v>1.03203124</v>
      </c>
      <c r="I435" s="20">
        <v>-2.2000000000000001E-3</v>
      </c>
      <c r="J435" s="20">
        <v>-0.96796875999999998</v>
      </c>
      <c r="K435" s="20">
        <v>1.04960936</v>
      </c>
      <c r="M435" s="22">
        <v>-2.2000000000000001E-3</v>
      </c>
      <c r="N435" s="22">
        <v>-1.14960939</v>
      </c>
      <c r="O435" s="22">
        <v>1.00078124</v>
      </c>
      <c r="Q435" s="24">
        <v>-2.2000000000000001E-3</v>
      </c>
      <c r="R435" s="24">
        <v>-1.49335939</v>
      </c>
      <c r="S435" s="24">
        <v>0.92656249000000002</v>
      </c>
      <c r="U435" s="26">
        <v>-2.2000000000000001E-3</v>
      </c>
      <c r="V435" s="26">
        <v>-1.84101564</v>
      </c>
      <c r="W435" s="26">
        <v>0.86992186000000005</v>
      </c>
      <c r="Y435" s="71"/>
      <c r="Z435" s="71"/>
      <c r="AA435" s="71"/>
    </row>
    <row r="436" spans="1:27" x14ac:dyDescent="0.25">
      <c r="A436" s="16">
        <v>-5.4999999999999997E-3</v>
      </c>
      <c r="B436" s="16">
        <v>-1.1554690000000001</v>
      </c>
      <c r="C436" s="16">
        <v>1.1101559999999999</v>
      </c>
      <c r="E436" s="18">
        <v>-2.15E-3</v>
      </c>
      <c r="F436" s="18">
        <v>-0.76875000999999998</v>
      </c>
      <c r="G436" s="18">
        <v>1.03398436</v>
      </c>
      <c r="I436" s="20">
        <v>-2.15E-3</v>
      </c>
      <c r="J436" s="20">
        <v>-0.94843750999999998</v>
      </c>
      <c r="K436" s="20">
        <v>1.04960936</v>
      </c>
      <c r="M436" s="22">
        <v>-2.15E-3</v>
      </c>
      <c r="N436" s="22">
        <v>-1.13007814</v>
      </c>
      <c r="O436" s="22">
        <v>1.00078124</v>
      </c>
      <c r="Q436" s="24">
        <v>-2.15E-3</v>
      </c>
      <c r="R436" s="24">
        <v>-1.46992189</v>
      </c>
      <c r="S436" s="24">
        <v>0.92851561000000005</v>
      </c>
      <c r="U436" s="26">
        <v>-2.15E-3</v>
      </c>
      <c r="V436" s="26">
        <v>-1.82343751</v>
      </c>
      <c r="W436" s="26">
        <v>0.87187499000000002</v>
      </c>
      <c r="Y436" s="71"/>
      <c r="Z436" s="71"/>
      <c r="AA436" s="71"/>
    </row>
    <row r="437" spans="1:27" x14ac:dyDescent="0.25">
      <c r="A437" s="16">
        <v>-5.4000000000000003E-3</v>
      </c>
      <c r="B437" s="16">
        <v>-1.1398440000000001</v>
      </c>
      <c r="C437" s="16">
        <v>1.108203</v>
      </c>
      <c r="E437" s="18">
        <v>-2.0999999999999999E-3</v>
      </c>
      <c r="F437" s="18">
        <v>-0.75507813999999995</v>
      </c>
      <c r="G437" s="18">
        <v>1.03398436</v>
      </c>
      <c r="I437" s="20">
        <v>-2.0999999999999999E-3</v>
      </c>
      <c r="J437" s="20">
        <v>-0.93085938999999995</v>
      </c>
      <c r="K437" s="20">
        <v>1.04765624</v>
      </c>
      <c r="M437" s="22">
        <v>-2.0999999999999999E-3</v>
      </c>
      <c r="N437" s="22">
        <v>-1.10664064</v>
      </c>
      <c r="O437" s="22">
        <v>1.00273436</v>
      </c>
      <c r="Q437" s="24">
        <v>-2.0999999999999999E-3</v>
      </c>
      <c r="R437" s="24">
        <v>-1.44257814</v>
      </c>
      <c r="S437" s="24">
        <v>0.93046874000000002</v>
      </c>
      <c r="U437" s="26">
        <v>-2.0999999999999999E-3</v>
      </c>
      <c r="V437" s="26">
        <v>-1.80390626</v>
      </c>
      <c r="W437" s="26">
        <v>0.87382811000000005</v>
      </c>
      <c r="Y437" s="71"/>
      <c r="Z437" s="71"/>
      <c r="AA437" s="71"/>
    </row>
    <row r="438" spans="1:27" x14ac:dyDescent="0.25">
      <c r="A438" s="16">
        <v>-5.3E-3</v>
      </c>
      <c r="B438" s="16">
        <v>-1.122266</v>
      </c>
      <c r="C438" s="16">
        <v>1.1042970000000001</v>
      </c>
      <c r="E438" s="18">
        <v>-2.0500000000000002E-3</v>
      </c>
      <c r="F438" s="18">
        <v>-0.74140625999999998</v>
      </c>
      <c r="G438" s="18">
        <v>1.03593749</v>
      </c>
      <c r="I438" s="20">
        <v>-2.0500000000000002E-3</v>
      </c>
      <c r="J438" s="20">
        <v>-0.91328125999999998</v>
      </c>
      <c r="K438" s="20">
        <v>1.04765624</v>
      </c>
      <c r="M438" s="22">
        <v>-2.0500000000000002E-3</v>
      </c>
      <c r="N438" s="22">
        <v>-1.08710939</v>
      </c>
      <c r="O438" s="22">
        <v>1.00273436</v>
      </c>
      <c r="Q438" s="24">
        <v>-2.0500000000000002E-3</v>
      </c>
      <c r="R438" s="24">
        <v>-1.41914064</v>
      </c>
      <c r="S438" s="24">
        <v>0.93242186000000005</v>
      </c>
      <c r="U438" s="26">
        <v>-2.0500000000000002E-3</v>
      </c>
      <c r="V438" s="26">
        <v>-1.78046876</v>
      </c>
      <c r="W438" s="26">
        <v>0.87578124000000002</v>
      </c>
      <c r="Y438" s="71"/>
      <c r="Z438" s="71"/>
      <c r="AA438" s="71"/>
    </row>
    <row r="439" spans="1:27" x14ac:dyDescent="0.25">
      <c r="A439" s="16">
        <v>-5.1999999999999998E-3</v>
      </c>
      <c r="B439" s="16">
        <v>-1.1046879999999999</v>
      </c>
      <c r="C439" s="16">
        <v>1.1003909999999999</v>
      </c>
      <c r="E439" s="18">
        <v>-2E-3</v>
      </c>
      <c r="F439" s="18">
        <v>-0.72773438999999995</v>
      </c>
      <c r="G439" s="18">
        <v>1.03398436</v>
      </c>
      <c r="I439" s="20">
        <v>-2E-3</v>
      </c>
      <c r="J439" s="20">
        <v>-0.89375000999999998</v>
      </c>
      <c r="K439" s="20">
        <v>1.04570311</v>
      </c>
      <c r="M439" s="22">
        <v>-2E-3</v>
      </c>
      <c r="N439" s="22">
        <v>-1.06757814</v>
      </c>
      <c r="O439" s="22">
        <v>1.00273436</v>
      </c>
      <c r="Q439" s="24">
        <v>-2E-3</v>
      </c>
      <c r="R439" s="24">
        <v>-1.39375001</v>
      </c>
      <c r="S439" s="24">
        <v>0.93437499000000002</v>
      </c>
      <c r="U439" s="26">
        <v>-2E-3</v>
      </c>
      <c r="V439" s="26">
        <v>-1.75898439</v>
      </c>
      <c r="W439" s="26">
        <v>0.87773436000000005</v>
      </c>
      <c r="Y439" s="71"/>
      <c r="Z439" s="71"/>
      <c r="AA439" s="71"/>
    </row>
    <row r="440" spans="1:27" x14ac:dyDescent="0.25">
      <c r="A440" s="16">
        <v>-5.1000000000000004E-3</v>
      </c>
      <c r="B440" s="16">
        <v>-1.0890629999999999</v>
      </c>
      <c r="C440" s="16">
        <v>1.0945309999999999</v>
      </c>
      <c r="E440" s="18">
        <v>-1.9499999999999999E-3</v>
      </c>
      <c r="F440" s="18">
        <v>-0.71406250999999998</v>
      </c>
      <c r="G440" s="18">
        <v>1.03203124</v>
      </c>
      <c r="I440" s="20">
        <v>-1.9499999999999999E-3</v>
      </c>
      <c r="J440" s="20">
        <v>-0.87617188999999995</v>
      </c>
      <c r="K440" s="20">
        <v>1.04570311</v>
      </c>
      <c r="M440" s="22">
        <v>-1.9499999999999999E-3</v>
      </c>
      <c r="N440" s="22">
        <v>-1.04609376</v>
      </c>
      <c r="O440" s="22">
        <v>1.00468749</v>
      </c>
      <c r="Q440" s="24">
        <v>-1.9499999999999999E-3</v>
      </c>
      <c r="R440" s="24">
        <v>-1.36640626</v>
      </c>
      <c r="S440" s="24">
        <v>0.93437499000000002</v>
      </c>
      <c r="U440" s="26">
        <v>-1.9499999999999999E-3</v>
      </c>
      <c r="V440" s="26">
        <v>-1.73554689</v>
      </c>
      <c r="W440" s="26">
        <v>0.88164061000000005</v>
      </c>
      <c r="Y440" s="71"/>
      <c r="Z440" s="71"/>
      <c r="AA440" s="71"/>
    </row>
    <row r="441" spans="1:27" x14ac:dyDescent="0.25">
      <c r="A441" s="16">
        <v>-5.0000000000000001E-3</v>
      </c>
      <c r="B441" s="16">
        <v>-1.0734379999999999</v>
      </c>
      <c r="C441" s="16">
        <v>1.092578</v>
      </c>
      <c r="E441" s="18">
        <v>-1.9E-3</v>
      </c>
      <c r="F441" s="18">
        <v>-0.69843750999999998</v>
      </c>
      <c r="G441" s="18">
        <v>1.03007811</v>
      </c>
      <c r="I441" s="20">
        <v>-1.9E-3</v>
      </c>
      <c r="J441" s="20">
        <v>-0.85859375999999998</v>
      </c>
      <c r="K441" s="20">
        <v>1.04570311</v>
      </c>
      <c r="M441" s="22">
        <v>-1.9E-3</v>
      </c>
      <c r="N441" s="22">
        <v>-1.02460939</v>
      </c>
      <c r="O441" s="22">
        <v>1.00468749</v>
      </c>
      <c r="Q441" s="24">
        <v>-1.9E-3</v>
      </c>
      <c r="R441" s="24">
        <v>-1.33710939</v>
      </c>
      <c r="S441" s="24">
        <v>0.93632811000000005</v>
      </c>
      <c r="U441" s="26">
        <v>-1.9E-3</v>
      </c>
      <c r="V441" s="26">
        <v>-1.71015626</v>
      </c>
      <c r="W441" s="26">
        <v>0.88359374000000002</v>
      </c>
      <c r="Y441" s="71"/>
      <c r="Z441" s="71"/>
      <c r="AA441" s="71"/>
    </row>
    <row r="442" spans="1:27" x14ac:dyDescent="0.25">
      <c r="A442" s="16">
        <v>-4.8999999999999998E-3</v>
      </c>
      <c r="B442" s="16">
        <v>-1.0558590000000001</v>
      </c>
      <c r="C442" s="16">
        <v>1.090625</v>
      </c>
      <c r="E442" s="18">
        <v>-1.8500000000000001E-3</v>
      </c>
      <c r="F442" s="18">
        <v>-0.68476563999999995</v>
      </c>
      <c r="G442" s="18">
        <v>1.02812499</v>
      </c>
      <c r="I442" s="20">
        <v>-1.8500000000000001E-3</v>
      </c>
      <c r="J442" s="20">
        <v>-0.84101563999999995</v>
      </c>
      <c r="K442" s="20">
        <v>1.04570311</v>
      </c>
      <c r="M442" s="22">
        <v>-1.8500000000000001E-3</v>
      </c>
      <c r="N442" s="22">
        <v>-1.00312501</v>
      </c>
      <c r="O442" s="22">
        <v>1.00664061</v>
      </c>
      <c r="Q442" s="24">
        <v>-1.8500000000000001E-3</v>
      </c>
      <c r="R442" s="24">
        <v>-1.30976564</v>
      </c>
      <c r="S442" s="24">
        <v>0.93828124000000002</v>
      </c>
      <c r="U442" s="26">
        <v>-1.8500000000000001E-3</v>
      </c>
      <c r="V442" s="26">
        <v>-1.68476564</v>
      </c>
      <c r="W442" s="26">
        <v>0.88554686000000005</v>
      </c>
      <c r="Y442" s="71"/>
      <c r="Z442" s="71"/>
      <c r="AA442" s="71"/>
    </row>
    <row r="443" spans="1:27" x14ac:dyDescent="0.25">
      <c r="A443" s="16">
        <v>-4.7999999999999996E-3</v>
      </c>
      <c r="B443" s="16">
        <v>-1.0402340000000001</v>
      </c>
      <c r="C443" s="16">
        <v>1.092578</v>
      </c>
      <c r="E443" s="18">
        <v>-1.8E-3</v>
      </c>
      <c r="F443" s="18">
        <v>-0.66914063999999995</v>
      </c>
      <c r="G443" s="18">
        <v>1.02617186</v>
      </c>
      <c r="I443" s="20">
        <v>-1.8E-3</v>
      </c>
      <c r="J443" s="20">
        <v>-0.82343750999999998</v>
      </c>
      <c r="K443" s="20">
        <v>1.04570311</v>
      </c>
      <c r="M443" s="22">
        <v>-1.8E-3</v>
      </c>
      <c r="N443" s="22">
        <v>-0.98164063999999995</v>
      </c>
      <c r="O443" s="22">
        <v>1.00664061</v>
      </c>
      <c r="Q443" s="24">
        <v>-1.8E-3</v>
      </c>
      <c r="R443" s="24">
        <v>-1.28242189</v>
      </c>
      <c r="S443" s="24">
        <v>0.94023436000000005</v>
      </c>
      <c r="U443" s="26">
        <v>-1.8E-3</v>
      </c>
      <c r="V443" s="26">
        <v>-1.65546876</v>
      </c>
      <c r="W443" s="26">
        <v>0.88749999000000002</v>
      </c>
      <c r="Y443" s="71"/>
      <c r="Z443" s="71"/>
      <c r="AA443" s="71"/>
    </row>
    <row r="444" spans="1:27" x14ac:dyDescent="0.25">
      <c r="A444" s="16">
        <v>-4.7000000000000002E-3</v>
      </c>
      <c r="B444" s="16">
        <v>-1.022656</v>
      </c>
      <c r="C444" s="16">
        <v>1.0945309999999999</v>
      </c>
      <c r="E444" s="18">
        <v>-1.75E-3</v>
      </c>
      <c r="F444" s="18">
        <v>-0.65351563999999995</v>
      </c>
      <c r="G444" s="18">
        <v>1.02617186</v>
      </c>
      <c r="I444" s="20">
        <v>-1.75E-3</v>
      </c>
      <c r="J444" s="20">
        <v>-0.80390625999999998</v>
      </c>
      <c r="K444" s="20">
        <v>1.04374999</v>
      </c>
      <c r="M444" s="22">
        <v>-1.75E-3</v>
      </c>
      <c r="N444" s="22">
        <v>-0.96015625999999998</v>
      </c>
      <c r="O444" s="22">
        <v>1.00859374</v>
      </c>
      <c r="Q444" s="24">
        <v>-1.75E-3</v>
      </c>
      <c r="R444" s="24">
        <v>-1.25507814</v>
      </c>
      <c r="S444" s="24">
        <v>0.94218749000000002</v>
      </c>
      <c r="U444" s="26">
        <v>-1.75E-3</v>
      </c>
      <c r="V444" s="26">
        <v>-1.62812501</v>
      </c>
      <c r="W444" s="26">
        <v>0.88945311000000005</v>
      </c>
      <c r="Y444" s="71"/>
      <c r="Z444" s="71"/>
      <c r="AA444" s="71"/>
    </row>
    <row r="445" spans="1:27" x14ac:dyDescent="0.25">
      <c r="A445" s="16">
        <v>-4.5999999999999999E-3</v>
      </c>
      <c r="B445" s="16">
        <v>-1.0050779999999999</v>
      </c>
      <c r="C445" s="16">
        <v>1.0945309999999999</v>
      </c>
      <c r="E445" s="18">
        <v>-1.6999999999999999E-3</v>
      </c>
      <c r="F445" s="18">
        <v>-0.63984375999999998</v>
      </c>
      <c r="G445" s="18">
        <v>1.02812499</v>
      </c>
      <c r="I445" s="20">
        <v>-1.6999999999999999E-3</v>
      </c>
      <c r="J445" s="20">
        <v>-0.78632813999999995</v>
      </c>
      <c r="K445" s="20">
        <v>1.04179686</v>
      </c>
      <c r="M445" s="22">
        <v>-1.6999999999999999E-3</v>
      </c>
      <c r="N445" s="22">
        <v>-0.93671875999999998</v>
      </c>
      <c r="O445" s="22">
        <v>1.01054686</v>
      </c>
      <c r="Q445" s="24">
        <v>-1.6999999999999999E-3</v>
      </c>
      <c r="R445" s="24">
        <v>-1.22773439</v>
      </c>
      <c r="S445" s="24">
        <v>0.94414061000000005</v>
      </c>
      <c r="U445" s="26">
        <v>-1.6999999999999999E-3</v>
      </c>
      <c r="V445" s="26">
        <v>-1.59882814</v>
      </c>
      <c r="W445" s="26">
        <v>0.89335936000000005</v>
      </c>
      <c r="Y445" s="71"/>
      <c r="Z445" s="71"/>
      <c r="AA445" s="71"/>
    </row>
    <row r="446" spans="1:27" x14ac:dyDescent="0.25">
      <c r="A446" s="16">
        <v>-4.4999999999999997E-3</v>
      </c>
      <c r="B446" s="16">
        <v>-0.98945300000000003</v>
      </c>
      <c r="C446" s="16">
        <v>1.092578</v>
      </c>
      <c r="E446" s="18">
        <v>-1.65E-3</v>
      </c>
      <c r="F446" s="18">
        <v>-0.62617188999999995</v>
      </c>
      <c r="G446" s="18">
        <v>1.03203124</v>
      </c>
      <c r="I446" s="20">
        <v>-1.65E-3</v>
      </c>
      <c r="J446" s="20">
        <v>-0.76875000999999998</v>
      </c>
      <c r="K446" s="20">
        <v>1.03984374</v>
      </c>
      <c r="M446" s="22">
        <v>-1.65E-3</v>
      </c>
      <c r="N446" s="22">
        <v>-0.91523438999999995</v>
      </c>
      <c r="O446" s="22">
        <v>1.01249999</v>
      </c>
      <c r="Q446" s="24">
        <v>-1.65E-3</v>
      </c>
      <c r="R446" s="24">
        <v>-1.20039064</v>
      </c>
      <c r="S446" s="24">
        <v>0.94609374000000002</v>
      </c>
      <c r="U446" s="26">
        <v>-1.65E-3</v>
      </c>
      <c r="V446" s="26">
        <v>-1.56757814</v>
      </c>
      <c r="W446" s="26">
        <v>0.89531249000000002</v>
      </c>
      <c r="Y446" s="71"/>
      <c r="Z446" s="71"/>
      <c r="AA446" s="71"/>
    </row>
    <row r="447" spans="1:27" x14ac:dyDescent="0.25">
      <c r="A447" s="16">
        <v>-4.4000000000000003E-3</v>
      </c>
      <c r="B447" s="16">
        <v>-0.97187500000000004</v>
      </c>
      <c r="C447" s="16">
        <v>1.090625</v>
      </c>
      <c r="E447" s="18">
        <v>-1.6000000000000001E-3</v>
      </c>
      <c r="F447" s="18">
        <v>-0.61054688999999995</v>
      </c>
      <c r="G447" s="18">
        <v>1.03593749</v>
      </c>
      <c r="I447" s="20">
        <v>-1.6000000000000001E-3</v>
      </c>
      <c r="J447" s="20">
        <v>-0.75117188999999995</v>
      </c>
      <c r="K447" s="20">
        <v>1.03984374</v>
      </c>
      <c r="M447" s="22">
        <v>-1.6000000000000001E-3</v>
      </c>
      <c r="N447" s="22">
        <v>-0.89179688999999995</v>
      </c>
      <c r="O447" s="22">
        <v>1.01445311</v>
      </c>
      <c r="Q447" s="24">
        <v>-1.6000000000000001E-3</v>
      </c>
      <c r="R447" s="24">
        <v>-1.17109376</v>
      </c>
      <c r="S447" s="24">
        <v>0.94804686000000005</v>
      </c>
      <c r="U447" s="26">
        <v>-1.6000000000000001E-3</v>
      </c>
      <c r="V447" s="26">
        <v>-1.53632814</v>
      </c>
      <c r="W447" s="26">
        <v>0.89726561000000005</v>
      </c>
      <c r="Y447" s="71"/>
      <c r="Z447" s="71"/>
      <c r="AA447" s="71"/>
    </row>
    <row r="448" spans="1:27" x14ac:dyDescent="0.25">
      <c r="A448" s="16">
        <v>-4.3E-3</v>
      </c>
      <c r="B448" s="16">
        <v>-0.95234399999999997</v>
      </c>
      <c r="C448" s="16">
        <v>1.086719</v>
      </c>
      <c r="E448" s="18">
        <v>-1.5499999999999999E-3</v>
      </c>
      <c r="F448" s="18">
        <v>-0.59687500999999998</v>
      </c>
      <c r="G448" s="18">
        <v>1.03789061</v>
      </c>
      <c r="I448" s="20">
        <v>-1.5499999999999999E-3</v>
      </c>
      <c r="J448" s="20">
        <v>-0.73359375999999998</v>
      </c>
      <c r="K448" s="20">
        <v>1.03984374</v>
      </c>
      <c r="M448" s="22">
        <v>-1.5499999999999999E-3</v>
      </c>
      <c r="N448" s="22">
        <v>-0.86835938999999995</v>
      </c>
      <c r="O448" s="22">
        <v>1.01445311</v>
      </c>
      <c r="Q448" s="24">
        <v>-1.5499999999999999E-3</v>
      </c>
      <c r="R448" s="24">
        <v>-1.14179689</v>
      </c>
      <c r="S448" s="24">
        <v>0.94804686000000005</v>
      </c>
      <c r="U448" s="26">
        <v>-1.5499999999999999E-3</v>
      </c>
      <c r="V448" s="26">
        <v>-1.50312501</v>
      </c>
      <c r="W448" s="26">
        <v>0.89921874000000002</v>
      </c>
      <c r="Y448" s="71"/>
      <c r="Z448" s="71"/>
      <c r="AA448" s="71"/>
    </row>
    <row r="449" spans="1:27" x14ac:dyDescent="0.25">
      <c r="A449" s="16">
        <v>-4.1999999999999997E-3</v>
      </c>
      <c r="B449" s="16">
        <v>-0.93476599999999999</v>
      </c>
      <c r="C449" s="16">
        <v>1.0847659999999999</v>
      </c>
      <c r="E449" s="18">
        <v>-1.5E-3</v>
      </c>
      <c r="F449" s="18">
        <v>-0.58320313999999995</v>
      </c>
      <c r="G449" s="18">
        <v>1.03984374</v>
      </c>
      <c r="I449" s="20">
        <v>-1.5E-3</v>
      </c>
      <c r="J449" s="20">
        <v>-0.71406250999999998</v>
      </c>
      <c r="K449" s="20">
        <v>1.04179686</v>
      </c>
      <c r="M449" s="22">
        <v>-1.5E-3</v>
      </c>
      <c r="N449" s="22">
        <v>-0.84687500999999998</v>
      </c>
      <c r="O449" s="22">
        <v>1.01640624</v>
      </c>
      <c r="Q449" s="24">
        <v>-1.5E-3</v>
      </c>
      <c r="R449" s="24">
        <v>-1.11054689</v>
      </c>
      <c r="S449" s="24">
        <v>0.94999999000000002</v>
      </c>
      <c r="U449" s="26">
        <v>-1.5E-3</v>
      </c>
      <c r="V449" s="26">
        <v>-1.46796876</v>
      </c>
      <c r="W449" s="26">
        <v>0.89921874000000002</v>
      </c>
      <c r="Y449" s="71"/>
      <c r="Z449" s="71"/>
      <c r="AA449" s="71"/>
    </row>
    <row r="450" spans="1:27" x14ac:dyDescent="0.25">
      <c r="A450" s="16">
        <v>-4.1000000000000003E-3</v>
      </c>
      <c r="B450" s="16">
        <v>-0.91523399999999999</v>
      </c>
      <c r="C450" s="16">
        <v>1.0828120000000001</v>
      </c>
      <c r="E450" s="18">
        <v>-1.4499999999999999E-3</v>
      </c>
      <c r="F450" s="18">
        <v>-0.56757813999999995</v>
      </c>
      <c r="G450" s="18">
        <v>1.04179686</v>
      </c>
      <c r="I450" s="20">
        <v>-1.4499999999999999E-3</v>
      </c>
      <c r="J450" s="20">
        <v>-0.69453125999999998</v>
      </c>
      <c r="K450" s="20">
        <v>1.04179686</v>
      </c>
      <c r="M450" s="22">
        <v>-1.4499999999999999E-3</v>
      </c>
      <c r="N450" s="22">
        <v>-0.82343750999999998</v>
      </c>
      <c r="O450" s="22">
        <v>1.01835936</v>
      </c>
      <c r="Q450" s="24">
        <v>-1.4499999999999999E-3</v>
      </c>
      <c r="R450" s="24">
        <v>-1.08320314</v>
      </c>
      <c r="S450" s="24">
        <v>0.95195311000000005</v>
      </c>
      <c r="U450" s="26">
        <v>-1.4499999999999999E-3</v>
      </c>
      <c r="V450" s="26">
        <v>-1.43085939</v>
      </c>
      <c r="W450" s="26">
        <v>0.90117186000000005</v>
      </c>
      <c r="Y450" s="71"/>
      <c r="Z450" s="71"/>
      <c r="AA450" s="71"/>
    </row>
    <row r="451" spans="1:27" x14ac:dyDescent="0.25">
      <c r="A451" s="16">
        <v>-4.0000000000000001E-3</v>
      </c>
      <c r="B451" s="16">
        <v>-0.89765600000000001</v>
      </c>
      <c r="C451" s="16">
        <v>1.080859</v>
      </c>
      <c r="E451" s="18">
        <v>-1.4E-3</v>
      </c>
      <c r="F451" s="18">
        <v>-0.55390625999999998</v>
      </c>
      <c r="G451" s="18">
        <v>1.03984374</v>
      </c>
      <c r="I451" s="20">
        <v>-1.4E-3</v>
      </c>
      <c r="J451" s="20">
        <v>-0.67500000999999998</v>
      </c>
      <c r="K451" s="20">
        <v>1.04374999</v>
      </c>
      <c r="M451" s="22">
        <v>-1.4E-3</v>
      </c>
      <c r="N451" s="22">
        <v>-0.80195313999999995</v>
      </c>
      <c r="O451" s="22">
        <v>1.02031249</v>
      </c>
      <c r="Q451" s="24">
        <v>-1.4E-3</v>
      </c>
      <c r="R451" s="24">
        <v>-1.05390626</v>
      </c>
      <c r="S451" s="24">
        <v>0.95195311000000005</v>
      </c>
      <c r="U451" s="26">
        <v>-1.4E-3</v>
      </c>
      <c r="V451" s="26">
        <v>-1.39570314</v>
      </c>
      <c r="W451" s="26">
        <v>0.90312499000000002</v>
      </c>
      <c r="Y451" s="71"/>
      <c r="Z451" s="71"/>
      <c r="AA451" s="71"/>
    </row>
    <row r="452" spans="1:27" x14ac:dyDescent="0.25">
      <c r="A452" s="16">
        <v>-3.8999999999999998E-3</v>
      </c>
      <c r="B452" s="16">
        <v>-0.88007800000000003</v>
      </c>
      <c r="C452" s="16">
        <v>1.0789059999999999</v>
      </c>
      <c r="E452" s="18">
        <v>-1.3500000000000001E-3</v>
      </c>
      <c r="F452" s="18">
        <v>-0.54023438999999995</v>
      </c>
      <c r="G452" s="18">
        <v>1.03984374</v>
      </c>
      <c r="I452" s="20">
        <v>-1.3500000000000001E-3</v>
      </c>
      <c r="J452" s="20">
        <v>-0.65546875999999998</v>
      </c>
      <c r="K452" s="20">
        <v>1.04570311</v>
      </c>
      <c r="M452" s="22">
        <v>-1.3500000000000001E-3</v>
      </c>
      <c r="N452" s="22">
        <v>-0.78046875999999998</v>
      </c>
      <c r="O452" s="22">
        <v>1.02031249</v>
      </c>
      <c r="Q452" s="24">
        <v>-1.3500000000000001E-3</v>
      </c>
      <c r="R452" s="24">
        <v>-1.02460939</v>
      </c>
      <c r="S452" s="24">
        <v>0.95390624000000002</v>
      </c>
      <c r="U452" s="26">
        <v>-1.3500000000000001E-3</v>
      </c>
      <c r="V452" s="26">
        <v>-1.35664064</v>
      </c>
      <c r="W452" s="26">
        <v>0.90312499000000002</v>
      </c>
      <c r="Y452" s="71"/>
      <c r="Z452" s="71"/>
      <c r="AA452" s="71"/>
    </row>
    <row r="453" spans="1:27" x14ac:dyDescent="0.25">
      <c r="A453" s="16">
        <v>-3.8E-3</v>
      </c>
      <c r="B453" s="16">
        <v>-0.86250000000000004</v>
      </c>
      <c r="C453" s="16">
        <v>1.076953</v>
      </c>
      <c r="E453" s="18">
        <v>-1.2999999999999999E-3</v>
      </c>
      <c r="F453" s="18">
        <v>-0.52656250999999998</v>
      </c>
      <c r="G453" s="18">
        <v>1.03789061</v>
      </c>
      <c r="I453" s="20">
        <v>-1.2999999999999999E-3</v>
      </c>
      <c r="J453" s="20">
        <v>-0.63593750999999998</v>
      </c>
      <c r="K453" s="20">
        <v>1.04765624</v>
      </c>
      <c r="M453" s="22">
        <v>-1.2999999999999999E-3</v>
      </c>
      <c r="N453" s="22">
        <v>-0.75703125999999998</v>
      </c>
      <c r="O453" s="22">
        <v>1.02226561</v>
      </c>
      <c r="Q453" s="24">
        <v>-1.2999999999999999E-3</v>
      </c>
      <c r="R453" s="24">
        <v>-0.99335938999999995</v>
      </c>
      <c r="S453" s="24">
        <v>0.95585936000000005</v>
      </c>
      <c r="U453" s="26">
        <v>-1.2999999999999999E-3</v>
      </c>
      <c r="V453" s="26">
        <v>-1.31367189</v>
      </c>
      <c r="W453" s="26">
        <v>0.90507811000000005</v>
      </c>
      <c r="Y453" s="71"/>
      <c r="Z453" s="71"/>
      <c r="AA453" s="71"/>
    </row>
    <row r="454" spans="1:27" x14ac:dyDescent="0.25">
      <c r="A454" s="16">
        <v>-3.7000000000000002E-3</v>
      </c>
      <c r="B454" s="16">
        <v>-0.84492199999999995</v>
      </c>
      <c r="C454" s="16">
        <v>1.076953</v>
      </c>
      <c r="E454" s="18">
        <v>-1.25E-3</v>
      </c>
      <c r="F454" s="18">
        <v>-0.51484375999999998</v>
      </c>
      <c r="G454" s="18">
        <v>1.03789061</v>
      </c>
      <c r="I454" s="20">
        <v>-1.25E-3</v>
      </c>
      <c r="J454" s="20">
        <v>-0.61640625999999998</v>
      </c>
      <c r="K454" s="20">
        <v>1.04960936</v>
      </c>
      <c r="M454" s="22">
        <v>-1.25E-3</v>
      </c>
      <c r="N454" s="22">
        <v>-0.73554688999999995</v>
      </c>
      <c r="O454" s="22">
        <v>1.02226561</v>
      </c>
      <c r="Q454" s="24">
        <v>-1.25E-3</v>
      </c>
      <c r="R454" s="24">
        <v>-0.96406250999999998</v>
      </c>
      <c r="S454" s="24">
        <v>0.95781249000000002</v>
      </c>
      <c r="U454" s="26">
        <v>-1.25E-3</v>
      </c>
      <c r="V454" s="26">
        <v>-1.27656251</v>
      </c>
      <c r="W454" s="26">
        <v>0.90507811000000005</v>
      </c>
      <c r="Y454" s="71"/>
      <c r="Z454" s="71"/>
      <c r="AA454" s="71"/>
    </row>
    <row r="455" spans="1:27" x14ac:dyDescent="0.25">
      <c r="A455" s="16">
        <v>-3.5999999999999999E-3</v>
      </c>
      <c r="B455" s="16">
        <v>-0.82539099999999999</v>
      </c>
      <c r="C455" s="16">
        <v>1.076953</v>
      </c>
      <c r="E455" s="18">
        <v>-1.1999999999999999E-3</v>
      </c>
      <c r="F455" s="18">
        <v>-0.50117188999999995</v>
      </c>
      <c r="G455" s="18">
        <v>1.03984374</v>
      </c>
      <c r="I455" s="20">
        <v>-1.1999999999999999E-3</v>
      </c>
      <c r="J455" s="20">
        <v>-0.59687500999999998</v>
      </c>
      <c r="K455" s="20">
        <v>1.04960936</v>
      </c>
      <c r="M455" s="22">
        <v>-1.1999999999999999E-3</v>
      </c>
      <c r="N455" s="22">
        <v>-0.71210938999999995</v>
      </c>
      <c r="O455" s="22">
        <v>1.02226561</v>
      </c>
      <c r="Q455" s="24">
        <v>-1.1999999999999999E-3</v>
      </c>
      <c r="R455" s="24">
        <v>-0.93085938999999995</v>
      </c>
      <c r="S455" s="24">
        <v>0.95781249000000002</v>
      </c>
      <c r="U455" s="26">
        <v>-1.1999999999999999E-3</v>
      </c>
      <c r="V455" s="26">
        <v>-1.23750001</v>
      </c>
      <c r="W455" s="26">
        <v>0.90507811000000005</v>
      </c>
      <c r="Y455" s="71"/>
      <c r="Z455" s="71"/>
      <c r="AA455" s="71"/>
    </row>
    <row r="456" spans="1:27" x14ac:dyDescent="0.25">
      <c r="A456" s="16">
        <v>-3.5000000000000001E-3</v>
      </c>
      <c r="B456" s="16">
        <v>-0.807813</v>
      </c>
      <c r="C456" s="16">
        <v>1.076953</v>
      </c>
      <c r="E456" s="18">
        <v>-1.15E-3</v>
      </c>
      <c r="F456" s="18">
        <v>-0.48750000999999998</v>
      </c>
      <c r="G456" s="18">
        <v>1.04179686</v>
      </c>
      <c r="I456" s="20">
        <v>-1.15E-3</v>
      </c>
      <c r="J456" s="20">
        <v>-0.57929688999999995</v>
      </c>
      <c r="K456" s="20">
        <v>1.04960936</v>
      </c>
      <c r="M456" s="22">
        <v>-1.15E-3</v>
      </c>
      <c r="N456" s="22">
        <v>-0.68671875999999998</v>
      </c>
      <c r="O456" s="22">
        <v>1.02421874</v>
      </c>
      <c r="Q456" s="24">
        <v>-1.15E-3</v>
      </c>
      <c r="R456" s="24">
        <v>-0.89960938999999995</v>
      </c>
      <c r="S456" s="24">
        <v>0.95976561000000005</v>
      </c>
      <c r="U456" s="26">
        <v>-1.15E-3</v>
      </c>
      <c r="V456" s="26">
        <v>-1.19843751</v>
      </c>
      <c r="W456" s="26">
        <v>0.90703124000000002</v>
      </c>
      <c r="Y456" s="71"/>
      <c r="Z456" s="71"/>
      <c r="AA456" s="71"/>
    </row>
    <row r="457" spans="1:27" x14ac:dyDescent="0.25">
      <c r="A457" s="16">
        <v>-3.3999999999999998E-3</v>
      </c>
      <c r="B457" s="16">
        <v>-0.79023399999999999</v>
      </c>
      <c r="C457" s="16">
        <v>1.076953</v>
      </c>
      <c r="E457" s="18">
        <v>-1.1000000000000001E-3</v>
      </c>
      <c r="F457" s="18">
        <v>-0.47382814000000001</v>
      </c>
      <c r="G457" s="18">
        <v>1.04374999</v>
      </c>
      <c r="I457" s="20">
        <v>-1.1000000000000001E-3</v>
      </c>
      <c r="J457" s="20">
        <v>-0.55976563999999995</v>
      </c>
      <c r="K457" s="20">
        <v>1.04960936</v>
      </c>
      <c r="M457" s="22">
        <v>-1.1000000000000001E-3</v>
      </c>
      <c r="N457" s="22">
        <v>-0.66132813999999995</v>
      </c>
      <c r="O457" s="22">
        <v>1.02421874</v>
      </c>
      <c r="Q457" s="24">
        <v>-1.1000000000000001E-3</v>
      </c>
      <c r="R457" s="24">
        <v>-0.86835938999999995</v>
      </c>
      <c r="S457" s="24">
        <v>0.96171874000000002</v>
      </c>
      <c r="U457" s="26">
        <v>-1.1000000000000001E-3</v>
      </c>
      <c r="V457" s="26">
        <v>-1.15546876</v>
      </c>
      <c r="W457" s="26">
        <v>0.90898436000000005</v>
      </c>
      <c r="Y457" s="71"/>
      <c r="Z457" s="71"/>
      <c r="AA457" s="71"/>
    </row>
    <row r="458" spans="1:27" x14ac:dyDescent="0.25">
      <c r="A458" s="16">
        <v>-3.3E-3</v>
      </c>
      <c r="B458" s="16">
        <v>-0.77265600000000001</v>
      </c>
      <c r="C458" s="16">
        <v>1.076953</v>
      </c>
      <c r="E458" s="18">
        <v>-1.0499999999999999E-3</v>
      </c>
      <c r="F458" s="18">
        <v>-0.46015625999999998</v>
      </c>
      <c r="G458" s="18">
        <v>1.04570311</v>
      </c>
      <c r="I458" s="20">
        <v>-1.0499999999999999E-3</v>
      </c>
      <c r="J458" s="20">
        <v>-0.54023438999999995</v>
      </c>
      <c r="K458" s="20">
        <v>1.04960936</v>
      </c>
      <c r="M458" s="22">
        <v>-1.0499999999999999E-3</v>
      </c>
      <c r="N458" s="22">
        <v>-0.63789063999999995</v>
      </c>
      <c r="O458" s="22">
        <v>1.02421874</v>
      </c>
      <c r="Q458" s="24">
        <v>-1.0499999999999999E-3</v>
      </c>
      <c r="R458" s="24">
        <v>-0.83710938999999995</v>
      </c>
      <c r="S458" s="24">
        <v>0.96171874000000002</v>
      </c>
      <c r="U458" s="26">
        <v>-1.0499999999999999E-3</v>
      </c>
      <c r="V458" s="26">
        <v>-1.11250001</v>
      </c>
      <c r="W458" s="26">
        <v>0.90898436000000005</v>
      </c>
      <c r="Y458" s="71"/>
      <c r="Z458" s="71"/>
      <c r="AA458" s="71"/>
    </row>
    <row r="459" spans="1:27" x14ac:dyDescent="0.25">
      <c r="A459" s="16">
        <v>-3.2000000000000002E-3</v>
      </c>
      <c r="B459" s="16">
        <v>-0.75507800000000003</v>
      </c>
      <c r="C459" s="16">
        <v>1.0789059999999999</v>
      </c>
      <c r="E459" s="18">
        <v>-1E-3</v>
      </c>
      <c r="F459" s="18">
        <v>-0.44648439000000001</v>
      </c>
      <c r="G459" s="18">
        <v>1.04570311</v>
      </c>
      <c r="I459" s="20">
        <v>-1E-3</v>
      </c>
      <c r="J459" s="20">
        <v>-0.52265625999999998</v>
      </c>
      <c r="K459" s="20">
        <v>1.04765624</v>
      </c>
      <c r="M459" s="22">
        <v>-1E-3</v>
      </c>
      <c r="N459" s="22">
        <v>-0.61250000999999998</v>
      </c>
      <c r="O459" s="22">
        <v>1.02421874</v>
      </c>
      <c r="Q459" s="24">
        <v>-1E-3</v>
      </c>
      <c r="R459" s="24">
        <v>-0.80585938999999995</v>
      </c>
      <c r="S459" s="24">
        <v>0.96367186000000005</v>
      </c>
      <c r="U459" s="26">
        <v>-1E-3</v>
      </c>
      <c r="V459" s="26">
        <v>-1.07343751</v>
      </c>
      <c r="W459" s="26">
        <v>0.91093749000000002</v>
      </c>
      <c r="Y459" s="71"/>
      <c r="Z459" s="71"/>
      <c r="AA459" s="71"/>
    </row>
    <row r="460" spans="1:27" x14ac:dyDescent="0.25">
      <c r="A460" s="16">
        <v>-3.0999999999999999E-3</v>
      </c>
      <c r="B460" s="16">
        <v>-0.73554699999999995</v>
      </c>
      <c r="C460" s="16">
        <v>1.0789059999999999</v>
      </c>
      <c r="E460" s="18">
        <v>-9.5E-4</v>
      </c>
      <c r="F460" s="18">
        <v>-0.43476564000000001</v>
      </c>
      <c r="G460" s="18">
        <v>1.04374999</v>
      </c>
      <c r="I460" s="20">
        <v>-9.5E-4</v>
      </c>
      <c r="J460" s="20">
        <v>-0.50507813999999995</v>
      </c>
      <c r="K460" s="20">
        <v>1.04765624</v>
      </c>
      <c r="M460" s="22">
        <v>-9.5E-4</v>
      </c>
      <c r="N460" s="22">
        <v>-0.58906250999999998</v>
      </c>
      <c r="O460" s="22">
        <v>1.02421874</v>
      </c>
      <c r="Q460" s="24">
        <v>-9.5E-4</v>
      </c>
      <c r="R460" s="24">
        <v>-0.77460938999999995</v>
      </c>
      <c r="S460" s="24">
        <v>0.96367186000000005</v>
      </c>
      <c r="U460" s="26">
        <v>-9.5E-4</v>
      </c>
      <c r="V460" s="26">
        <v>-1.03046876</v>
      </c>
      <c r="W460" s="26">
        <v>0.91289061000000005</v>
      </c>
      <c r="Y460" s="71"/>
      <c r="Z460" s="71"/>
      <c r="AA460" s="71"/>
    </row>
    <row r="461" spans="1:27" x14ac:dyDescent="0.25">
      <c r="A461" s="16">
        <v>-3.0000000000000001E-3</v>
      </c>
      <c r="B461" s="16">
        <v>-0.71796899999999997</v>
      </c>
      <c r="C461" s="16">
        <v>1.076953</v>
      </c>
      <c r="E461" s="18">
        <v>-8.9999999999999998E-4</v>
      </c>
      <c r="F461" s="18">
        <v>-0.42304689000000001</v>
      </c>
      <c r="G461" s="18">
        <v>1.03789061</v>
      </c>
      <c r="I461" s="20">
        <v>-8.9999999999999998E-4</v>
      </c>
      <c r="J461" s="20">
        <v>-0.48750000999999998</v>
      </c>
      <c r="K461" s="20">
        <v>1.04570311</v>
      </c>
      <c r="M461" s="22">
        <v>-8.9999999999999998E-4</v>
      </c>
      <c r="N461" s="22">
        <v>-0.56562500999999998</v>
      </c>
      <c r="O461" s="22">
        <v>1.02421874</v>
      </c>
      <c r="Q461" s="24">
        <v>-8.9999999999999998E-4</v>
      </c>
      <c r="R461" s="24">
        <v>-0.74335938999999995</v>
      </c>
      <c r="S461" s="24">
        <v>0.96562499000000002</v>
      </c>
      <c r="U461" s="26">
        <v>-8.9999999999999998E-4</v>
      </c>
      <c r="V461" s="26">
        <v>-0.98750000999999998</v>
      </c>
      <c r="W461" s="26">
        <v>0.91484374000000002</v>
      </c>
      <c r="Y461" s="71"/>
      <c r="Z461" s="71"/>
      <c r="AA461" s="71"/>
    </row>
    <row r="462" spans="1:27" x14ac:dyDescent="0.25">
      <c r="A462" s="16">
        <v>-2.8999999999999998E-3</v>
      </c>
      <c r="B462" s="16">
        <v>-0.698438</v>
      </c>
      <c r="C462" s="16">
        <v>1.076953</v>
      </c>
      <c r="E462" s="18">
        <v>-8.4999999999999995E-4</v>
      </c>
      <c r="F462" s="18">
        <v>-0.40937500999999998</v>
      </c>
      <c r="G462" s="18">
        <v>1.03203124</v>
      </c>
      <c r="I462" s="20">
        <v>-8.4999999999999995E-4</v>
      </c>
      <c r="J462" s="20">
        <v>-0.46992189000000001</v>
      </c>
      <c r="K462" s="20">
        <v>1.04374999</v>
      </c>
      <c r="M462" s="22">
        <v>-8.4999999999999995E-4</v>
      </c>
      <c r="N462" s="22">
        <v>-0.54218750999999998</v>
      </c>
      <c r="O462" s="22">
        <v>1.02226561</v>
      </c>
      <c r="Q462" s="24">
        <v>-8.4999999999999995E-4</v>
      </c>
      <c r="R462" s="24">
        <v>-0.71015625999999998</v>
      </c>
      <c r="S462" s="24">
        <v>0.96562499000000002</v>
      </c>
      <c r="U462" s="26">
        <v>-8.4999999999999995E-4</v>
      </c>
      <c r="V462" s="26">
        <v>-0.94257813999999995</v>
      </c>
      <c r="W462" s="26">
        <v>0.91484374000000002</v>
      </c>
      <c r="Y462" s="71"/>
      <c r="Z462" s="71"/>
      <c r="AA462" s="71"/>
    </row>
    <row r="463" spans="1:27" x14ac:dyDescent="0.25">
      <c r="A463" s="16">
        <v>-2.8E-3</v>
      </c>
      <c r="B463" s="16">
        <v>-0.67890600000000001</v>
      </c>
      <c r="C463" s="16">
        <v>1.075</v>
      </c>
      <c r="E463" s="18">
        <v>-8.0000000000000004E-4</v>
      </c>
      <c r="F463" s="18">
        <v>-0.39570314000000001</v>
      </c>
      <c r="G463" s="18">
        <v>1.02226561</v>
      </c>
      <c r="I463" s="20">
        <v>-8.0000000000000004E-4</v>
      </c>
      <c r="J463" s="20">
        <v>-0.45234375999999998</v>
      </c>
      <c r="K463" s="20">
        <v>1.04179686</v>
      </c>
      <c r="M463" s="22">
        <v>-8.0000000000000004E-4</v>
      </c>
      <c r="N463" s="22">
        <v>-0.52070313999999995</v>
      </c>
      <c r="O463" s="22">
        <v>1.02226561</v>
      </c>
      <c r="Q463" s="24">
        <v>-8.0000000000000004E-4</v>
      </c>
      <c r="R463" s="24">
        <v>-0.67500000999999998</v>
      </c>
      <c r="S463" s="24">
        <v>0.96757811000000005</v>
      </c>
      <c r="U463" s="26">
        <v>-8.0000000000000004E-4</v>
      </c>
      <c r="V463" s="26">
        <v>-0.89765625999999998</v>
      </c>
      <c r="W463" s="26">
        <v>0.91679686000000005</v>
      </c>
      <c r="Y463" s="71"/>
      <c r="Z463" s="71"/>
      <c r="AA463" s="71"/>
    </row>
    <row r="464" spans="1:27" x14ac:dyDescent="0.25">
      <c r="A464" s="16">
        <v>-2.7000000000000001E-3</v>
      </c>
      <c r="B464" s="16">
        <v>-0.65937500000000004</v>
      </c>
      <c r="C464" s="16">
        <v>1.071094</v>
      </c>
      <c r="E464" s="18">
        <v>-7.5000000000000002E-4</v>
      </c>
      <c r="F464" s="18">
        <v>-0.38203125999999998</v>
      </c>
      <c r="G464" s="18">
        <v>1.01445311</v>
      </c>
      <c r="I464" s="20">
        <v>-7.5000000000000002E-4</v>
      </c>
      <c r="J464" s="20">
        <v>-0.43476564000000001</v>
      </c>
      <c r="K464" s="20">
        <v>1.03984374</v>
      </c>
      <c r="M464" s="22">
        <v>-7.5000000000000002E-4</v>
      </c>
      <c r="N464" s="22">
        <v>-0.49921875999999998</v>
      </c>
      <c r="O464" s="22">
        <v>1.02226561</v>
      </c>
      <c r="Q464" s="24">
        <v>-7.5000000000000002E-4</v>
      </c>
      <c r="R464" s="24">
        <v>-0.63984375999999998</v>
      </c>
      <c r="S464" s="24">
        <v>0.96757811000000005</v>
      </c>
      <c r="U464" s="26">
        <v>-7.5000000000000002E-4</v>
      </c>
      <c r="V464" s="26">
        <v>-0.85273438999999995</v>
      </c>
      <c r="W464" s="26">
        <v>0.91874999000000002</v>
      </c>
      <c r="Y464" s="71"/>
      <c r="Z464" s="71"/>
      <c r="AA464" s="71"/>
    </row>
    <row r="465" spans="1:27" x14ac:dyDescent="0.25">
      <c r="A465" s="16">
        <v>-2.5999999999999999E-3</v>
      </c>
      <c r="B465" s="16">
        <v>-0.63789099999999999</v>
      </c>
      <c r="C465" s="16">
        <v>1.0671870000000001</v>
      </c>
      <c r="E465" s="18">
        <v>-6.9999999999999999E-4</v>
      </c>
      <c r="F465" s="18">
        <v>-0.36835939000000001</v>
      </c>
      <c r="G465" s="18">
        <v>1.00859374</v>
      </c>
      <c r="I465" s="20">
        <v>-6.9999999999999999E-4</v>
      </c>
      <c r="J465" s="20">
        <v>-0.41914064000000001</v>
      </c>
      <c r="K465" s="20">
        <v>1.03789061</v>
      </c>
      <c r="M465" s="22">
        <v>-6.9999999999999999E-4</v>
      </c>
      <c r="N465" s="22">
        <v>-0.47578125999999998</v>
      </c>
      <c r="O465" s="22">
        <v>1.02031249</v>
      </c>
      <c r="Q465" s="24">
        <v>-6.9999999999999999E-4</v>
      </c>
      <c r="R465" s="24">
        <v>-0.60664063999999995</v>
      </c>
      <c r="S465" s="24">
        <v>0.96953124000000002</v>
      </c>
      <c r="U465" s="26">
        <v>-6.9999999999999999E-4</v>
      </c>
      <c r="V465" s="26">
        <v>-0.80781250999999998</v>
      </c>
      <c r="W465" s="26">
        <v>0.92070311000000005</v>
      </c>
      <c r="Y465" s="71"/>
      <c r="Z465" s="71"/>
      <c r="AA465" s="71"/>
    </row>
    <row r="466" spans="1:27" x14ac:dyDescent="0.25">
      <c r="A466" s="16">
        <v>-2.5000000000000001E-3</v>
      </c>
      <c r="B466" s="16">
        <v>-0.620313</v>
      </c>
      <c r="C466" s="16">
        <v>1.061328</v>
      </c>
      <c r="E466" s="18">
        <v>-6.4999999999999997E-4</v>
      </c>
      <c r="F466" s="18">
        <v>-0.35468750999999998</v>
      </c>
      <c r="G466" s="18">
        <v>1.00468749</v>
      </c>
      <c r="I466" s="20">
        <v>-6.4999999999999997E-4</v>
      </c>
      <c r="J466" s="20">
        <v>-0.40156250999999998</v>
      </c>
      <c r="K466" s="20">
        <v>1.03789061</v>
      </c>
      <c r="M466" s="22">
        <v>-6.4999999999999997E-4</v>
      </c>
      <c r="N466" s="22">
        <v>-0.45429689000000001</v>
      </c>
      <c r="O466" s="22">
        <v>1.02031249</v>
      </c>
      <c r="Q466" s="24">
        <v>-6.4999999999999997E-4</v>
      </c>
      <c r="R466" s="24">
        <v>-0.57343750999999998</v>
      </c>
      <c r="S466" s="24">
        <v>0.96953124000000002</v>
      </c>
      <c r="U466" s="26">
        <v>-6.4999999999999997E-4</v>
      </c>
      <c r="V466" s="26">
        <v>-0.76289063999999995</v>
      </c>
      <c r="W466" s="26">
        <v>0.92265624000000002</v>
      </c>
      <c r="Y466" s="71"/>
      <c r="Z466" s="71"/>
      <c r="AA466" s="71"/>
    </row>
    <row r="467" spans="1:27" x14ac:dyDescent="0.25">
      <c r="A467" s="16">
        <v>-2.3999999999999998E-3</v>
      </c>
      <c r="B467" s="16">
        <v>-0.60078100000000001</v>
      </c>
      <c r="C467" s="16">
        <v>1.0574220000000001</v>
      </c>
      <c r="E467" s="18">
        <v>-5.9999999999999995E-4</v>
      </c>
      <c r="F467" s="18">
        <v>-0.34101564000000001</v>
      </c>
      <c r="G467" s="18">
        <v>1.00273436</v>
      </c>
      <c r="I467" s="20">
        <v>-5.9999999999999995E-4</v>
      </c>
      <c r="J467" s="20">
        <v>-0.38398439000000001</v>
      </c>
      <c r="K467" s="20">
        <v>1.03593749</v>
      </c>
      <c r="M467" s="22">
        <v>-5.9999999999999995E-4</v>
      </c>
      <c r="N467" s="22">
        <v>-0.43085939000000001</v>
      </c>
      <c r="O467" s="22">
        <v>1.02031249</v>
      </c>
      <c r="Q467" s="24">
        <v>-5.9999999999999995E-4</v>
      </c>
      <c r="R467" s="24">
        <v>-0.54218750999999998</v>
      </c>
      <c r="S467" s="24">
        <v>0.96953124000000002</v>
      </c>
      <c r="U467" s="26">
        <v>-5.9999999999999995E-4</v>
      </c>
      <c r="V467" s="26">
        <v>-0.71601563999999995</v>
      </c>
      <c r="W467" s="26">
        <v>0.92460936000000005</v>
      </c>
      <c r="Y467" s="71"/>
      <c r="Z467" s="71"/>
      <c r="AA467" s="71"/>
    </row>
    <row r="468" spans="1:27" x14ac:dyDescent="0.25">
      <c r="A468" s="16">
        <v>-2.3E-3</v>
      </c>
      <c r="B468" s="16">
        <v>-0.58125000000000004</v>
      </c>
      <c r="C468" s="16">
        <v>1.055469</v>
      </c>
      <c r="E468" s="18">
        <v>-5.5000000000000003E-4</v>
      </c>
      <c r="F468" s="18">
        <v>-0.32734375999999998</v>
      </c>
      <c r="G468" s="18">
        <v>1.00273436</v>
      </c>
      <c r="I468" s="20">
        <v>-5.5000000000000003E-4</v>
      </c>
      <c r="J468" s="20">
        <v>-0.36445314000000001</v>
      </c>
      <c r="K468" s="20">
        <v>1.03593749</v>
      </c>
      <c r="M468" s="22">
        <v>-5.5000000000000003E-4</v>
      </c>
      <c r="N468" s="22">
        <v>-0.41132814000000001</v>
      </c>
      <c r="O468" s="22">
        <v>1.02031249</v>
      </c>
      <c r="Q468" s="24">
        <v>-5.5000000000000003E-4</v>
      </c>
      <c r="R468" s="24">
        <v>-0.51093750999999998</v>
      </c>
      <c r="S468" s="24">
        <v>0.97148436000000005</v>
      </c>
      <c r="U468" s="26">
        <v>-5.5000000000000003E-4</v>
      </c>
      <c r="V468" s="26">
        <v>-0.66718750999999998</v>
      </c>
      <c r="W468" s="26">
        <v>0.92460936000000005</v>
      </c>
      <c r="Y468" s="71"/>
      <c r="Z468" s="71"/>
      <c r="AA468" s="71"/>
    </row>
    <row r="469" spans="1:27" x14ac:dyDescent="0.25">
      <c r="A469" s="16">
        <v>-2.2000000000000001E-3</v>
      </c>
      <c r="B469" s="16">
        <v>-0.56367199999999995</v>
      </c>
      <c r="C469" s="16">
        <v>1.055469</v>
      </c>
      <c r="E469" s="18">
        <v>-5.0000000000000001E-4</v>
      </c>
      <c r="F469" s="18">
        <v>-0.31367189000000001</v>
      </c>
      <c r="G469" s="18">
        <v>1.00273436</v>
      </c>
      <c r="I469" s="20">
        <v>-5.0000000000000001E-4</v>
      </c>
      <c r="J469" s="20">
        <v>-0.34492189000000001</v>
      </c>
      <c r="K469" s="20">
        <v>1.03593749</v>
      </c>
      <c r="M469" s="22">
        <v>-5.0000000000000001E-4</v>
      </c>
      <c r="N469" s="22">
        <v>-0.38984375999999998</v>
      </c>
      <c r="O469" s="22">
        <v>1.02031249</v>
      </c>
      <c r="Q469" s="24">
        <v>-5.0000000000000001E-4</v>
      </c>
      <c r="R469" s="24">
        <v>-0.47968750999999998</v>
      </c>
      <c r="S469" s="24">
        <v>0.97148436000000005</v>
      </c>
      <c r="U469" s="26">
        <v>-5.0000000000000001E-4</v>
      </c>
      <c r="V469" s="26">
        <v>-0.61835938999999995</v>
      </c>
      <c r="W469" s="26">
        <v>0.92656249000000002</v>
      </c>
      <c r="Y469" s="71"/>
      <c r="Z469" s="71"/>
      <c r="AA469" s="71"/>
    </row>
    <row r="470" spans="1:27" x14ac:dyDescent="0.25">
      <c r="A470" s="16">
        <v>-2.0999999999999999E-3</v>
      </c>
      <c r="B470" s="16">
        <v>-0.54414099999999999</v>
      </c>
      <c r="C470" s="16">
        <v>1.059375</v>
      </c>
      <c r="E470" s="18">
        <v>-4.4999999999999999E-4</v>
      </c>
      <c r="F470" s="18">
        <v>-0.30000000999999998</v>
      </c>
      <c r="G470" s="18">
        <v>1.00078124</v>
      </c>
      <c r="I470" s="20">
        <v>-4.4999999999999999E-4</v>
      </c>
      <c r="J470" s="20">
        <v>-0.32734375999999998</v>
      </c>
      <c r="K470" s="20">
        <v>1.03593749</v>
      </c>
      <c r="M470" s="22">
        <v>-4.4999999999999999E-4</v>
      </c>
      <c r="N470" s="22">
        <v>-0.36640625999999998</v>
      </c>
      <c r="O470" s="22">
        <v>1.01835936</v>
      </c>
      <c r="Q470" s="24">
        <v>-4.4999999999999999E-4</v>
      </c>
      <c r="R470" s="24">
        <v>-0.44843750999999998</v>
      </c>
      <c r="S470" s="24">
        <v>0.97148436000000005</v>
      </c>
      <c r="U470" s="26">
        <v>-4.4999999999999999E-4</v>
      </c>
      <c r="V470" s="26">
        <v>-0.57148438999999995</v>
      </c>
      <c r="W470" s="26">
        <v>0.92851561000000005</v>
      </c>
      <c r="Y470" s="71"/>
      <c r="Z470" s="71"/>
      <c r="AA470" s="71"/>
    </row>
    <row r="471" spans="1:27" x14ac:dyDescent="0.25">
      <c r="A471" s="16">
        <v>-2E-3</v>
      </c>
      <c r="B471" s="16">
        <v>-0.526563</v>
      </c>
      <c r="C471" s="16">
        <v>1.0632809999999999</v>
      </c>
      <c r="E471" s="18">
        <v>-4.0000000000000002E-4</v>
      </c>
      <c r="F471" s="18">
        <v>-0.28632814000000001</v>
      </c>
      <c r="G471" s="18">
        <v>0.99882811000000005</v>
      </c>
      <c r="I471" s="20">
        <v>-4.0000000000000002E-4</v>
      </c>
      <c r="J471" s="20">
        <v>-0.30976564000000001</v>
      </c>
      <c r="K471" s="20">
        <v>1.03593749</v>
      </c>
      <c r="M471" s="22">
        <v>-4.0000000000000002E-4</v>
      </c>
      <c r="N471" s="22">
        <v>-0.34296875999999998</v>
      </c>
      <c r="O471" s="22">
        <v>1.01835936</v>
      </c>
      <c r="Q471" s="24">
        <v>-4.0000000000000002E-4</v>
      </c>
      <c r="R471" s="24">
        <v>-0.41914064000000001</v>
      </c>
      <c r="S471" s="24">
        <v>0.97343749000000002</v>
      </c>
      <c r="U471" s="26">
        <v>-4.0000000000000002E-4</v>
      </c>
      <c r="V471" s="26">
        <v>-0.52656250999999998</v>
      </c>
      <c r="W471" s="26">
        <v>0.92851561000000005</v>
      </c>
      <c r="Y471" s="71"/>
      <c r="Z471" s="71"/>
      <c r="AA471" s="71"/>
    </row>
    <row r="472" spans="1:27" x14ac:dyDescent="0.25">
      <c r="A472" s="16">
        <v>-1.9E-3</v>
      </c>
      <c r="B472" s="16">
        <v>-0.50898399999999999</v>
      </c>
      <c r="C472" s="16">
        <v>1.0671870000000001</v>
      </c>
      <c r="E472" s="18">
        <v>-3.5E-4</v>
      </c>
      <c r="F472" s="18">
        <v>-0.27265625999999998</v>
      </c>
      <c r="G472" s="18">
        <v>0.99492186000000005</v>
      </c>
      <c r="I472" s="20">
        <v>-3.5E-4</v>
      </c>
      <c r="J472" s="20">
        <v>-0.29218750999999998</v>
      </c>
      <c r="K472" s="20">
        <v>1.03593749</v>
      </c>
      <c r="M472" s="22">
        <v>-3.5E-4</v>
      </c>
      <c r="N472" s="22">
        <v>-0.31953125999999998</v>
      </c>
      <c r="O472" s="22">
        <v>1.01640624</v>
      </c>
      <c r="Q472" s="24">
        <v>-3.5E-4</v>
      </c>
      <c r="R472" s="24">
        <v>-0.38789064000000001</v>
      </c>
      <c r="S472" s="24">
        <v>0.97343749000000002</v>
      </c>
      <c r="U472" s="26">
        <v>-3.5E-4</v>
      </c>
      <c r="V472" s="26">
        <v>-0.48164064000000001</v>
      </c>
      <c r="W472" s="26">
        <v>0.93046874000000002</v>
      </c>
      <c r="Y472" s="71"/>
      <c r="Z472" s="71"/>
      <c r="AA472" s="71"/>
    </row>
    <row r="473" spans="1:27" x14ac:dyDescent="0.25">
      <c r="A473" s="16">
        <v>-1.8E-3</v>
      </c>
      <c r="B473" s="16">
        <v>-0.49140600000000001</v>
      </c>
      <c r="C473" s="16">
        <v>1.0691409999999999</v>
      </c>
      <c r="E473" s="18">
        <v>-2.9999999999999997E-4</v>
      </c>
      <c r="F473" s="18">
        <v>-0.25898439000000001</v>
      </c>
      <c r="G473" s="18">
        <v>0.98906249000000002</v>
      </c>
      <c r="I473" s="20">
        <v>-2.9999999999999997E-4</v>
      </c>
      <c r="J473" s="20">
        <v>-0.27265625999999998</v>
      </c>
      <c r="K473" s="20">
        <v>1.03789061</v>
      </c>
      <c r="M473" s="22">
        <v>-2.9999999999999997E-4</v>
      </c>
      <c r="N473" s="22">
        <v>-0.29804689000000001</v>
      </c>
      <c r="O473" s="22">
        <v>1.01640624</v>
      </c>
      <c r="Q473" s="24">
        <v>-2.9999999999999997E-4</v>
      </c>
      <c r="R473" s="24">
        <v>-0.35468750999999998</v>
      </c>
      <c r="S473" s="24">
        <v>0.97343749000000002</v>
      </c>
      <c r="U473" s="26">
        <v>-2.9999999999999997E-4</v>
      </c>
      <c r="V473" s="26">
        <v>-0.43671875999999998</v>
      </c>
      <c r="W473" s="26">
        <v>0.93242186000000005</v>
      </c>
      <c r="Y473" s="71"/>
      <c r="Z473" s="71"/>
      <c r="AA473" s="71"/>
    </row>
    <row r="474" spans="1:27" x14ac:dyDescent="0.25">
      <c r="A474" s="16">
        <v>-1.6999999999999999E-3</v>
      </c>
      <c r="B474" s="16">
        <v>-0.47382800000000003</v>
      </c>
      <c r="C474" s="16">
        <v>1.0691409999999999</v>
      </c>
      <c r="E474" s="18">
        <v>-2.5000000000000001E-4</v>
      </c>
      <c r="F474" s="18">
        <v>-0.24531251000000001</v>
      </c>
      <c r="G474" s="18">
        <v>0.98515624000000002</v>
      </c>
      <c r="I474" s="20">
        <v>-2.5000000000000001E-4</v>
      </c>
      <c r="J474" s="20">
        <v>-0.25507814000000001</v>
      </c>
      <c r="K474" s="20">
        <v>1.03789061</v>
      </c>
      <c r="M474" s="22">
        <v>-2.5000000000000001E-4</v>
      </c>
      <c r="N474" s="22">
        <v>-0.27460939000000001</v>
      </c>
      <c r="O474" s="22">
        <v>1.01445311</v>
      </c>
      <c r="Q474" s="24">
        <v>-2.5000000000000001E-4</v>
      </c>
      <c r="R474" s="24">
        <v>-0.32343750999999998</v>
      </c>
      <c r="S474" s="24">
        <v>0.97343749000000002</v>
      </c>
      <c r="U474" s="26">
        <v>-2.5000000000000001E-4</v>
      </c>
      <c r="V474" s="26">
        <v>-0.39375000999999998</v>
      </c>
      <c r="W474" s="26">
        <v>0.93242186000000005</v>
      </c>
      <c r="Y474" s="71"/>
      <c r="Z474" s="71"/>
      <c r="AA474" s="71"/>
    </row>
    <row r="475" spans="1:27" x14ac:dyDescent="0.25">
      <c r="A475" s="16">
        <v>-1.6000000000000001E-3</v>
      </c>
      <c r="B475" s="16">
        <v>-0.45429700000000001</v>
      </c>
      <c r="C475" s="16">
        <v>1.0671870000000001</v>
      </c>
      <c r="E475" s="18">
        <v>-2.0000000000000001E-4</v>
      </c>
      <c r="F475" s="18">
        <v>-0.22968751000000001</v>
      </c>
      <c r="G475" s="18">
        <v>0.98124999000000002</v>
      </c>
      <c r="I475" s="20">
        <v>-2.0000000000000001E-4</v>
      </c>
      <c r="J475" s="20">
        <v>-0.23554689000000001</v>
      </c>
      <c r="K475" s="20">
        <v>1.03789061</v>
      </c>
      <c r="M475" s="22">
        <v>-2.0000000000000001E-4</v>
      </c>
      <c r="N475" s="22">
        <v>-0.25117189000000001</v>
      </c>
      <c r="O475" s="22">
        <v>1.01445311</v>
      </c>
      <c r="Q475" s="24">
        <v>-2.0000000000000001E-4</v>
      </c>
      <c r="R475" s="24">
        <v>-0.29218750999999998</v>
      </c>
      <c r="S475" s="24">
        <v>0.97539061000000005</v>
      </c>
      <c r="U475" s="26">
        <v>-2.0000000000000001E-4</v>
      </c>
      <c r="V475" s="26">
        <v>-0.34882814000000001</v>
      </c>
      <c r="W475" s="26">
        <v>0.93437499000000002</v>
      </c>
      <c r="Y475" s="71"/>
      <c r="Z475" s="71"/>
      <c r="AA475" s="71"/>
    </row>
    <row r="476" spans="1:27" x14ac:dyDescent="0.25">
      <c r="A476" s="16">
        <v>-1.5E-3</v>
      </c>
      <c r="B476" s="16">
        <v>-0.43671900000000002</v>
      </c>
      <c r="C476" s="16">
        <v>1.0632809999999999</v>
      </c>
      <c r="E476" s="18">
        <v>-1.4999999999999999E-4</v>
      </c>
      <c r="F476" s="18">
        <v>-0.21601564000000001</v>
      </c>
      <c r="G476" s="18">
        <v>0.97734374000000002</v>
      </c>
      <c r="I476" s="20">
        <v>-1.4999999999999999E-4</v>
      </c>
      <c r="J476" s="20">
        <v>-0.21601564000000001</v>
      </c>
      <c r="K476" s="20">
        <v>1.03789061</v>
      </c>
      <c r="M476" s="22">
        <v>-1.4999999999999999E-4</v>
      </c>
      <c r="N476" s="22">
        <v>-0.22773439000000001</v>
      </c>
      <c r="O476" s="22">
        <v>1.01249999</v>
      </c>
      <c r="Q476" s="24">
        <v>-1.4999999999999999E-4</v>
      </c>
      <c r="R476" s="24">
        <v>-0.25898439000000001</v>
      </c>
      <c r="S476" s="24">
        <v>0.97539061000000005</v>
      </c>
      <c r="U476" s="26">
        <v>-1.4999999999999999E-4</v>
      </c>
      <c r="V476" s="26">
        <v>-0.30390625999999998</v>
      </c>
      <c r="W476" s="26">
        <v>0.93632811000000005</v>
      </c>
      <c r="Y476" s="71"/>
      <c r="Z476" s="71"/>
      <c r="AA476" s="71"/>
    </row>
    <row r="477" spans="1:27" x14ac:dyDescent="0.25">
      <c r="A477" s="16">
        <v>-1.4E-3</v>
      </c>
      <c r="B477" s="16">
        <v>-0.42109400000000002</v>
      </c>
      <c r="C477" s="16">
        <v>1.0574220000000001</v>
      </c>
      <c r="E477" s="18">
        <v>-1E-4</v>
      </c>
      <c r="F477" s="18">
        <v>-0.20234376000000001</v>
      </c>
      <c r="G477" s="18">
        <v>0.97539061000000005</v>
      </c>
      <c r="I477" s="20">
        <v>-1E-4</v>
      </c>
      <c r="J477" s="20">
        <v>-0.19843751000000001</v>
      </c>
      <c r="K477" s="20">
        <v>1.03789061</v>
      </c>
      <c r="M477" s="22">
        <v>-1E-4</v>
      </c>
      <c r="N477" s="22">
        <v>-0.20429689000000001</v>
      </c>
      <c r="O477" s="22">
        <v>1.01249999</v>
      </c>
      <c r="Q477" s="24">
        <v>-1E-4</v>
      </c>
      <c r="R477" s="24">
        <v>-0.22578126000000001</v>
      </c>
      <c r="S477" s="24">
        <v>0.97539061000000005</v>
      </c>
      <c r="U477" s="26">
        <v>-1E-4</v>
      </c>
      <c r="V477" s="26">
        <v>-0.25703125999999998</v>
      </c>
      <c r="W477" s="26">
        <v>0.93632811000000005</v>
      </c>
      <c r="Y477" s="71"/>
      <c r="Z477" s="71"/>
      <c r="AA477" s="71"/>
    </row>
    <row r="478" spans="1:27" x14ac:dyDescent="0.25">
      <c r="A478" s="16">
        <v>-1.2999999999999999E-3</v>
      </c>
      <c r="B478" s="16">
        <v>-0.40351599999999999</v>
      </c>
      <c r="C478" s="16">
        <v>1.0535159999999999</v>
      </c>
      <c r="E478" s="18">
        <v>-5.0000000000000002E-5</v>
      </c>
      <c r="F478" s="18">
        <v>-0.18671876000000001</v>
      </c>
      <c r="G478" s="18">
        <v>0.97539061000000005</v>
      </c>
      <c r="I478" s="20">
        <v>-5.0000000000000002E-5</v>
      </c>
      <c r="J478" s="20">
        <v>-0.17890626000000001</v>
      </c>
      <c r="K478" s="20">
        <v>1.03789061</v>
      </c>
      <c r="M478" s="22">
        <v>-5.0000000000000002E-5</v>
      </c>
      <c r="N478" s="22">
        <v>-0.18085939000000001</v>
      </c>
      <c r="O478" s="22">
        <v>1.01249999</v>
      </c>
      <c r="Q478" s="24">
        <v>-5.0000000000000002E-5</v>
      </c>
      <c r="R478" s="24">
        <v>-0.19257814000000001</v>
      </c>
      <c r="S478" s="24">
        <v>0.97539061000000005</v>
      </c>
      <c r="U478" s="26">
        <v>-5.0000000000000002E-5</v>
      </c>
      <c r="V478" s="26">
        <v>-0.21015626000000001</v>
      </c>
      <c r="W478" s="26">
        <v>0.93828124000000002</v>
      </c>
      <c r="Y478" s="71"/>
      <c r="Z478" s="71"/>
      <c r="AA478" s="71"/>
    </row>
    <row r="479" spans="1:27" x14ac:dyDescent="0.25">
      <c r="A479" s="16">
        <v>-1.1999999999999999E-3</v>
      </c>
      <c r="B479" s="16">
        <v>-0.385938</v>
      </c>
      <c r="C479" s="16">
        <v>1.049609</v>
      </c>
      <c r="E479" s="18">
        <v>0</v>
      </c>
      <c r="F479" s="18">
        <v>-0.17304689000000001</v>
      </c>
      <c r="G479" s="18">
        <v>0.97734374000000002</v>
      </c>
      <c r="I479" s="20">
        <v>0</v>
      </c>
      <c r="J479" s="20">
        <v>-0.15937501000000001</v>
      </c>
      <c r="K479" s="20">
        <v>1.03789061</v>
      </c>
      <c r="M479" s="22">
        <v>0</v>
      </c>
      <c r="N479" s="22">
        <v>-0.15546876000000001</v>
      </c>
      <c r="O479" s="22">
        <v>1.01249999</v>
      </c>
      <c r="Q479" s="24">
        <v>0</v>
      </c>
      <c r="R479" s="24">
        <v>-0.15937501000000001</v>
      </c>
      <c r="S479" s="24">
        <v>0.97734374000000002</v>
      </c>
      <c r="U479" s="26">
        <v>0</v>
      </c>
      <c r="V479" s="26">
        <v>-0.16132814000000001</v>
      </c>
      <c r="W479" s="26">
        <v>0.94023436000000005</v>
      </c>
      <c r="Y479" s="71"/>
      <c r="Z479" s="71"/>
      <c r="AA479" s="71"/>
    </row>
    <row r="480" spans="1:27" x14ac:dyDescent="0.25">
      <c r="A480" s="16">
        <v>-1.1000000000000001E-3</v>
      </c>
      <c r="B480" s="16">
        <v>-0.36835899999999999</v>
      </c>
      <c r="C480" s="16">
        <v>1.0476559999999999</v>
      </c>
      <c r="E480" s="18">
        <v>5.0000000000000002E-5</v>
      </c>
      <c r="F480" s="18">
        <v>-0.15937501000000001</v>
      </c>
      <c r="G480" s="18">
        <v>0.98124999000000002</v>
      </c>
      <c r="I480" s="20">
        <v>5.0000000000000002E-5</v>
      </c>
      <c r="J480" s="20">
        <v>-0.13984376000000001</v>
      </c>
      <c r="K480" s="20">
        <v>1.03789061</v>
      </c>
      <c r="M480" s="22">
        <v>5.0000000000000002E-5</v>
      </c>
      <c r="N480" s="22">
        <v>-0.13398439000000001</v>
      </c>
      <c r="O480" s="22">
        <v>1.01054686</v>
      </c>
      <c r="Q480" s="24">
        <v>5.0000000000000002E-5</v>
      </c>
      <c r="R480" s="24">
        <v>-0.12617189000000001</v>
      </c>
      <c r="S480" s="24">
        <v>0.97734374000000002</v>
      </c>
      <c r="U480" s="26">
        <v>5.0000000000000002E-5</v>
      </c>
      <c r="V480" s="26">
        <v>-0.11445313999999999</v>
      </c>
      <c r="W480" s="26">
        <v>0.94218749000000002</v>
      </c>
      <c r="Y480" s="71"/>
      <c r="Z480" s="71"/>
      <c r="AA480" s="71"/>
    </row>
    <row r="481" spans="1:27" x14ac:dyDescent="0.25">
      <c r="A481" s="16">
        <v>-1E-3</v>
      </c>
      <c r="B481" s="16">
        <v>-0.34882800000000003</v>
      </c>
      <c r="C481" s="16">
        <v>1.0476559999999999</v>
      </c>
      <c r="E481" s="18">
        <v>1E-4</v>
      </c>
      <c r="F481" s="18">
        <v>-0.14375001000000001</v>
      </c>
      <c r="G481" s="18">
        <v>0.98710936000000005</v>
      </c>
      <c r="I481" s="20">
        <v>1E-4</v>
      </c>
      <c r="J481" s="20">
        <v>-0.12226563999999999</v>
      </c>
      <c r="K481" s="20">
        <v>1.03593749</v>
      </c>
      <c r="M481" s="22">
        <v>1E-4</v>
      </c>
      <c r="N481" s="22">
        <v>-0.11054688999999999</v>
      </c>
      <c r="O481" s="22">
        <v>1.01054686</v>
      </c>
      <c r="Q481" s="24">
        <v>1E-4</v>
      </c>
      <c r="R481" s="24">
        <v>-9.4921889999999995E-2</v>
      </c>
      <c r="S481" s="24">
        <v>0.97734374000000002</v>
      </c>
      <c r="U481" s="26">
        <v>1E-4</v>
      </c>
      <c r="V481" s="26">
        <v>-6.9531259999999998E-2</v>
      </c>
      <c r="W481" s="26">
        <v>0.94414061000000005</v>
      </c>
      <c r="Y481" s="71"/>
      <c r="Z481" s="71"/>
      <c r="AA481" s="71"/>
    </row>
    <row r="482" spans="1:27" x14ac:dyDescent="0.25">
      <c r="A482" s="16">
        <v>-8.9999999999999998E-4</v>
      </c>
      <c r="B482" s="16">
        <v>-0.33124999999999999</v>
      </c>
      <c r="C482" s="16">
        <v>1.045703</v>
      </c>
      <c r="E482" s="18">
        <v>1.4999999999999999E-4</v>
      </c>
      <c r="F482" s="18">
        <v>-0.13007814000000001</v>
      </c>
      <c r="G482" s="18">
        <v>0.99296874000000002</v>
      </c>
      <c r="I482" s="20">
        <v>1.4999999999999999E-4</v>
      </c>
      <c r="J482" s="20">
        <v>-0.10468751</v>
      </c>
      <c r="K482" s="20">
        <v>1.03593749</v>
      </c>
      <c r="M482" s="22">
        <v>1.4999999999999999E-4</v>
      </c>
      <c r="N482" s="22">
        <v>-8.7109389999999995E-2</v>
      </c>
      <c r="O482" s="22">
        <v>1.01054686</v>
      </c>
      <c r="Q482" s="24">
        <v>1.4999999999999999E-4</v>
      </c>
      <c r="R482" s="24">
        <v>-6.3671889999999995E-2</v>
      </c>
      <c r="S482" s="24">
        <v>0.97734374000000002</v>
      </c>
      <c r="U482" s="26">
        <v>1.4999999999999999E-4</v>
      </c>
      <c r="V482" s="26">
        <v>-2.6562510000000001E-2</v>
      </c>
      <c r="W482" s="26">
        <v>0.94414061000000005</v>
      </c>
      <c r="Y482" s="71"/>
      <c r="Z482" s="71"/>
      <c r="AA482" s="71"/>
    </row>
    <row r="483" spans="1:27" x14ac:dyDescent="0.25">
      <c r="A483" s="16">
        <v>-8.0000000000000004E-4</v>
      </c>
      <c r="B483" s="16">
        <v>-0.31367200000000001</v>
      </c>
      <c r="C483" s="16">
        <v>1.04375</v>
      </c>
      <c r="E483" s="18">
        <v>2.0000000000000001E-4</v>
      </c>
      <c r="F483" s="18">
        <v>-0.11640626</v>
      </c>
      <c r="G483" s="18">
        <v>0.99882811000000005</v>
      </c>
      <c r="I483" s="20">
        <v>2.0000000000000001E-4</v>
      </c>
      <c r="J483" s="20">
        <v>-8.5156259999999998E-2</v>
      </c>
      <c r="K483" s="20">
        <v>1.03593749</v>
      </c>
      <c r="M483" s="22">
        <v>2.0000000000000001E-4</v>
      </c>
      <c r="N483" s="22">
        <v>-6.5625009999999998E-2</v>
      </c>
      <c r="O483" s="22">
        <v>1.01054686</v>
      </c>
      <c r="Q483" s="24">
        <v>2.0000000000000001E-4</v>
      </c>
      <c r="R483" s="24">
        <v>-3.2421890000000002E-2</v>
      </c>
      <c r="S483" s="24">
        <v>0.97734374000000002</v>
      </c>
      <c r="U483" s="26">
        <v>2.0000000000000001E-4</v>
      </c>
      <c r="V483" s="26">
        <v>2.0312489999999999E-2</v>
      </c>
      <c r="W483" s="26">
        <v>0.94609374000000002</v>
      </c>
      <c r="Y483" s="71"/>
      <c r="Z483" s="71"/>
      <c r="AA483" s="71"/>
    </row>
    <row r="484" spans="1:27" x14ac:dyDescent="0.25">
      <c r="A484" s="16">
        <v>-6.9999999999999999E-4</v>
      </c>
      <c r="B484" s="16">
        <v>-0.29609400000000002</v>
      </c>
      <c r="C484" s="16">
        <v>1.0417970000000001</v>
      </c>
      <c r="E484" s="18">
        <v>2.5000000000000001E-4</v>
      </c>
      <c r="F484" s="18">
        <v>-0.10273438999999999</v>
      </c>
      <c r="G484" s="18">
        <v>1.00273436</v>
      </c>
      <c r="I484" s="20">
        <v>2.5000000000000001E-4</v>
      </c>
      <c r="J484" s="20">
        <v>-6.7578139999999995E-2</v>
      </c>
      <c r="K484" s="20">
        <v>1.03593749</v>
      </c>
      <c r="M484" s="22">
        <v>2.5000000000000001E-4</v>
      </c>
      <c r="N484" s="22">
        <v>-4.4140640000000002E-2</v>
      </c>
      <c r="O484" s="22">
        <v>1.00859374</v>
      </c>
      <c r="Q484" s="24">
        <v>2.5000000000000001E-4</v>
      </c>
      <c r="R484" s="24">
        <v>-1.1718900000000001E-3</v>
      </c>
      <c r="S484" s="24">
        <v>0.97734374000000002</v>
      </c>
      <c r="U484" s="26">
        <v>2.5000000000000001E-4</v>
      </c>
      <c r="V484" s="26">
        <v>6.7187490000000002E-2</v>
      </c>
      <c r="W484" s="26">
        <v>0.94609374000000002</v>
      </c>
      <c r="Y484" s="71"/>
      <c r="Z484" s="71"/>
      <c r="AA484" s="71"/>
    </row>
    <row r="485" spans="1:27" x14ac:dyDescent="0.25">
      <c r="A485" s="16">
        <v>-5.9999999999999995E-4</v>
      </c>
      <c r="B485" s="16">
        <v>-0.276563</v>
      </c>
      <c r="C485" s="16">
        <v>1.0378909999999999</v>
      </c>
      <c r="E485" s="18">
        <v>2.9999999999999997E-4</v>
      </c>
      <c r="F485" s="18">
        <v>-8.9062509999999998E-2</v>
      </c>
      <c r="G485" s="18">
        <v>1.00468749</v>
      </c>
      <c r="I485" s="20">
        <v>2.9999999999999997E-4</v>
      </c>
      <c r="J485" s="20">
        <v>-5.0000009999999998E-2</v>
      </c>
      <c r="K485" s="20">
        <v>1.03398436</v>
      </c>
      <c r="M485" s="22">
        <v>2.9999999999999997E-4</v>
      </c>
      <c r="N485" s="22">
        <v>-2.0703139999999998E-2</v>
      </c>
      <c r="O485" s="22">
        <v>1.00859374</v>
      </c>
      <c r="Q485" s="24">
        <v>2.9999999999999997E-4</v>
      </c>
      <c r="R485" s="24">
        <v>3.2031240000000002E-2</v>
      </c>
      <c r="S485" s="24">
        <v>0.97734374000000002</v>
      </c>
      <c r="U485" s="26">
        <v>2.9999999999999997E-4</v>
      </c>
      <c r="V485" s="26">
        <v>0.11015624</v>
      </c>
      <c r="W485" s="26">
        <v>0.94609374000000002</v>
      </c>
      <c r="Y485" s="71"/>
      <c r="Z485" s="71"/>
      <c r="AA485" s="71"/>
    </row>
    <row r="486" spans="1:27" x14ac:dyDescent="0.25">
      <c r="A486" s="16">
        <v>-5.0000000000000001E-4</v>
      </c>
      <c r="B486" s="16">
        <v>-0.25703100000000001</v>
      </c>
      <c r="C486" s="16">
        <v>1.0320309999999999</v>
      </c>
      <c r="E486" s="18">
        <v>3.5E-4</v>
      </c>
      <c r="F486" s="18">
        <v>-7.7343759999999998E-2</v>
      </c>
      <c r="G486" s="18">
        <v>1.00664061</v>
      </c>
      <c r="I486" s="20">
        <v>3.5E-4</v>
      </c>
      <c r="J486" s="20">
        <v>-3.2421890000000002E-2</v>
      </c>
      <c r="K486" s="20">
        <v>1.03398436</v>
      </c>
      <c r="M486" s="22">
        <v>3.5E-4</v>
      </c>
      <c r="N486" s="22">
        <v>7.8123999999999999E-4</v>
      </c>
      <c r="O486" s="22">
        <v>1.00859374</v>
      </c>
      <c r="Q486" s="24">
        <v>3.5E-4</v>
      </c>
      <c r="R486" s="24">
        <v>6.3281240000000002E-2</v>
      </c>
      <c r="S486" s="24">
        <v>0.97734374000000002</v>
      </c>
      <c r="U486" s="26">
        <v>3.5E-4</v>
      </c>
      <c r="V486" s="26">
        <v>0.15117185999999999</v>
      </c>
      <c r="W486" s="26">
        <v>0.94804686000000005</v>
      </c>
      <c r="Y486" s="71"/>
      <c r="Z486" s="71"/>
      <c r="AA486" s="71"/>
    </row>
    <row r="487" spans="1:27" x14ac:dyDescent="0.25">
      <c r="A487" s="16">
        <v>-4.0000000000000002E-4</v>
      </c>
      <c r="B487" s="16">
        <v>-0.239453</v>
      </c>
      <c r="C487" s="16">
        <v>1.0261720000000001</v>
      </c>
      <c r="E487" s="18">
        <v>4.0000000000000002E-4</v>
      </c>
      <c r="F487" s="18">
        <v>-6.3671889999999995E-2</v>
      </c>
      <c r="G487" s="18">
        <v>1.00468749</v>
      </c>
      <c r="I487" s="20">
        <v>4.0000000000000002E-4</v>
      </c>
      <c r="J487" s="20">
        <v>-1.4843759999999999E-2</v>
      </c>
      <c r="K487" s="20">
        <v>1.03398436</v>
      </c>
      <c r="M487" s="22">
        <v>4.0000000000000002E-4</v>
      </c>
      <c r="N487" s="22">
        <v>2.4218739999999999E-2</v>
      </c>
      <c r="O487" s="22">
        <v>1.00859374</v>
      </c>
      <c r="Q487" s="24">
        <v>4.0000000000000002E-4</v>
      </c>
      <c r="R487" s="24">
        <v>9.4531240000000002E-2</v>
      </c>
      <c r="S487" s="24">
        <v>0.97734374000000002</v>
      </c>
      <c r="U487" s="26">
        <v>4.0000000000000002E-4</v>
      </c>
      <c r="V487" s="26">
        <v>0.19218748999999999</v>
      </c>
      <c r="W487" s="26">
        <v>0.94804686000000005</v>
      </c>
      <c r="Y487" s="71"/>
      <c r="Z487" s="71"/>
      <c r="AA487" s="71"/>
    </row>
    <row r="488" spans="1:27" x14ac:dyDescent="0.25">
      <c r="A488" s="16">
        <v>-2.9999999999999997E-4</v>
      </c>
      <c r="B488" s="16">
        <v>-0.21992200000000001</v>
      </c>
      <c r="C488" s="16">
        <v>1.0203120000000001</v>
      </c>
      <c r="E488" s="18">
        <v>4.4999999999999999E-4</v>
      </c>
      <c r="F488" s="18">
        <v>-5.0000009999999998E-2</v>
      </c>
      <c r="G488" s="18">
        <v>1.00273436</v>
      </c>
      <c r="I488" s="20">
        <v>4.4999999999999999E-4</v>
      </c>
      <c r="J488" s="20">
        <v>2.7343599999999999E-3</v>
      </c>
      <c r="K488" s="20">
        <v>1.03398436</v>
      </c>
      <c r="M488" s="22">
        <v>4.4999999999999999E-4</v>
      </c>
      <c r="N488" s="22">
        <v>4.7656240000000002E-2</v>
      </c>
      <c r="O488" s="22">
        <v>1.00859374</v>
      </c>
      <c r="Q488" s="24">
        <v>4.4999999999999999E-4</v>
      </c>
      <c r="R488" s="24">
        <v>0.12382811000000001</v>
      </c>
      <c r="S488" s="24">
        <v>0.97734374000000002</v>
      </c>
      <c r="U488" s="26">
        <v>4.4999999999999999E-4</v>
      </c>
      <c r="V488" s="26">
        <v>0.23515623999999999</v>
      </c>
      <c r="W488" s="26">
        <v>0.94804686000000005</v>
      </c>
      <c r="Y488" s="71"/>
      <c r="Z488" s="71"/>
      <c r="AA488" s="71"/>
    </row>
    <row r="489" spans="1:27" x14ac:dyDescent="0.25">
      <c r="A489" s="16">
        <v>-2.0000000000000001E-4</v>
      </c>
      <c r="B489" s="16">
        <v>-0.20039100000000001</v>
      </c>
      <c r="C489" s="16">
        <v>1.018359</v>
      </c>
      <c r="E489" s="18">
        <v>5.0000000000000001E-4</v>
      </c>
      <c r="F489" s="18">
        <v>-3.6328140000000002E-2</v>
      </c>
      <c r="G489" s="18">
        <v>1.00078124</v>
      </c>
      <c r="I489" s="20">
        <v>5.0000000000000001E-4</v>
      </c>
      <c r="J489" s="20">
        <v>2.2265610000000002E-2</v>
      </c>
      <c r="K489" s="20">
        <v>1.03203124</v>
      </c>
      <c r="M489" s="22">
        <v>5.0000000000000001E-4</v>
      </c>
      <c r="N489" s="22">
        <v>7.1093740000000002E-2</v>
      </c>
      <c r="O489" s="22">
        <v>1.00859374</v>
      </c>
      <c r="Q489" s="24">
        <v>5.0000000000000001E-4</v>
      </c>
      <c r="R489" s="24">
        <v>0.15312498999999999</v>
      </c>
      <c r="S489" s="24">
        <v>0.97734374000000002</v>
      </c>
      <c r="U489" s="26">
        <v>5.0000000000000001E-4</v>
      </c>
      <c r="V489" s="26">
        <v>0.27617185999999999</v>
      </c>
      <c r="W489" s="26">
        <v>0.94804686000000005</v>
      </c>
      <c r="Y489" s="71"/>
      <c r="Z489" s="71"/>
      <c r="AA489" s="71"/>
    </row>
    <row r="490" spans="1:27" x14ac:dyDescent="0.25">
      <c r="A490" s="16">
        <v>-1E-4</v>
      </c>
      <c r="B490" s="16">
        <v>-0.18085899999999999</v>
      </c>
      <c r="C490" s="16">
        <v>1.018359</v>
      </c>
      <c r="E490" s="18">
        <v>5.5000000000000003E-4</v>
      </c>
      <c r="F490" s="18">
        <v>-2.4609389999999998E-2</v>
      </c>
      <c r="G490" s="18">
        <v>0.99687499000000002</v>
      </c>
      <c r="I490" s="20">
        <v>5.5000000000000003E-4</v>
      </c>
      <c r="J490" s="20">
        <v>3.9843740000000002E-2</v>
      </c>
      <c r="K490" s="20">
        <v>1.03203124</v>
      </c>
      <c r="M490" s="22">
        <v>5.5000000000000003E-4</v>
      </c>
      <c r="N490" s="22">
        <v>9.4531240000000002E-2</v>
      </c>
      <c r="O490" s="22">
        <v>1.00664061</v>
      </c>
      <c r="Q490" s="24">
        <v>5.5000000000000003E-4</v>
      </c>
      <c r="R490" s="24">
        <v>0.18242185999999999</v>
      </c>
      <c r="S490" s="24">
        <v>0.97734374000000002</v>
      </c>
      <c r="U490" s="26">
        <v>5.5000000000000003E-4</v>
      </c>
      <c r="V490" s="26">
        <v>0.31718749000000002</v>
      </c>
      <c r="W490" s="26">
        <v>0.94999999000000002</v>
      </c>
      <c r="Y490" s="71"/>
      <c r="Z490" s="71"/>
      <c r="AA490" s="71"/>
    </row>
    <row r="491" spans="1:27" x14ac:dyDescent="0.25">
      <c r="A491" s="16">
        <v>0</v>
      </c>
      <c r="B491" s="16">
        <v>-0.16328100000000001</v>
      </c>
      <c r="C491" s="16">
        <v>1.018359</v>
      </c>
      <c r="E491" s="18">
        <v>5.9999999999999995E-4</v>
      </c>
      <c r="F491" s="18">
        <v>-1.0937509999999999E-2</v>
      </c>
      <c r="G491" s="18">
        <v>0.99296874000000002</v>
      </c>
      <c r="I491" s="20">
        <v>5.9999999999999995E-4</v>
      </c>
      <c r="J491" s="20">
        <v>5.9374990000000002E-2</v>
      </c>
      <c r="K491" s="20">
        <v>1.03007811</v>
      </c>
      <c r="M491" s="22">
        <v>5.9999999999999995E-4</v>
      </c>
      <c r="N491" s="22">
        <v>0.11601561000000001</v>
      </c>
      <c r="O491" s="22">
        <v>1.00664061</v>
      </c>
      <c r="Q491" s="24">
        <v>5.9999999999999995E-4</v>
      </c>
      <c r="R491" s="24">
        <v>0.21171873999999999</v>
      </c>
      <c r="S491" s="24">
        <v>0.97734374000000002</v>
      </c>
      <c r="U491" s="26">
        <v>5.9999999999999995E-4</v>
      </c>
      <c r="V491" s="26">
        <v>0.35820310999999999</v>
      </c>
      <c r="W491" s="26">
        <v>0.94999999000000002</v>
      </c>
      <c r="Y491" s="71"/>
      <c r="Z491" s="71"/>
      <c r="AA491" s="71"/>
    </row>
    <row r="492" spans="1:27" x14ac:dyDescent="0.25">
      <c r="A492" s="16">
        <v>1E-4</v>
      </c>
      <c r="B492" s="16">
        <v>-0.14374999999999999</v>
      </c>
      <c r="C492" s="16">
        <v>1.0164059999999999</v>
      </c>
      <c r="E492" s="18">
        <v>6.4999999999999997E-4</v>
      </c>
      <c r="F492" s="18">
        <v>2.7343599999999999E-3</v>
      </c>
      <c r="G492" s="18">
        <v>0.98906249000000002</v>
      </c>
      <c r="I492" s="20">
        <v>6.4999999999999997E-4</v>
      </c>
      <c r="J492" s="20">
        <v>7.6953110000000005E-2</v>
      </c>
      <c r="K492" s="20">
        <v>1.03007811</v>
      </c>
      <c r="M492" s="22">
        <v>6.4999999999999997E-4</v>
      </c>
      <c r="N492" s="22">
        <v>0.13554685999999999</v>
      </c>
      <c r="O492" s="22">
        <v>1.00664061</v>
      </c>
      <c r="Q492" s="24">
        <v>6.4999999999999997E-4</v>
      </c>
      <c r="R492" s="24">
        <v>0.24101560999999999</v>
      </c>
      <c r="S492" s="24">
        <v>0.97734374000000002</v>
      </c>
      <c r="U492" s="26">
        <v>6.4999999999999997E-4</v>
      </c>
      <c r="V492" s="26">
        <v>0.39531249000000002</v>
      </c>
      <c r="W492" s="26">
        <v>0.94999999000000002</v>
      </c>
      <c r="Y492" s="71"/>
      <c r="Z492" s="71"/>
      <c r="AA492" s="71"/>
    </row>
    <row r="493" spans="1:27" x14ac:dyDescent="0.25">
      <c r="A493" s="16">
        <v>2.0000000000000001E-4</v>
      </c>
      <c r="B493" s="16">
        <v>-0.12617200000000001</v>
      </c>
      <c r="C493" s="16">
        <v>1.0105470000000001</v>
      </c>
      <c r="E493" s="18">
        <v>6.9999999999999999E-4</v>
      </c>
      <c r="F493" s="18">
        <v>1.8359360000000002E-2</v>
      </c>
      <c r="G493" s="18">
        <v>0.98124999000000002</v>
      </c>
      <c r="I493" s="20">
        <v>6.9999999999999999E-4</v>
      </c>
      <c r="J493" s="20">
        <v>9.4531240000000002E-2</v>
      </c>
      <c r="K493" s="20">
        <v>1.02812499</v>
      </c>
      <c r="M493" s="22">
        <v>6.9999999999999999E-4</v>
      </c>
      <c r="N493" s="22">
        <v>0.15507810999999999</v>
      </c>
      <c r="O493" s="22">
        <v>1.00664061</v>
      </c>
      <c r="Q493" s="24">
        <v>6.9999999999999999E-4</v>
      </c>
      <c r="R493" s="24">
        <v>0.27031249000000002</v>
      </c>
      <c r="S493" s="24">
        <v>0.97539061000000005</v>
      </c>
      <c r="U493" s="26">
        <v>6.9999999999999999E-4</v>
      </c>
      <c r="V493" s="26">
        <v>0.43242185999999999</v>
      </c>
      <c r="W493" s="26">
        <v>0.94999999000000002</v>
      </c>
      <c r="Y493" s="71"/>
      <c r="Z493" s="71"/>
      <c r="AA493" s="71"/>
    </row>
    <row r="494" spans="1:27" x14ac:dyDescent="0.25">
      <c r="A494" s="16">
        <v>2.9999999999999997E-4</v>
      </c>
      <c r="B494" s="16">
        <v>-0.106641</v>
      </c>
      <c r="C494" s="16">
        <v>1.002734</v>
      </c>
      <c r="E494" s="18">
        <v>7.5000000000000002E-4</v>
      </c>
      <c r="F494" s="18">
        <v>3.2031240000000002E-2</v>
      </c>
      <c r="G494" s="18">
        <v>0.97539061000000005</v>
      </c>
      <c r="I494" s="20">
        <v>7.5000000000000002E-4</v>
      </c>
      <c r="J494" s="20">
        <v>0.11210936000000001</v>
      </c>
      <c r="K494" s="20">
        <v>1.02617186</v>
      </c>
      <c r="M494" s="22">
        <v>7.5000000000000002E-4</v>
      </c>
      <c r="N494" s="22">
        <v>0.17656248999999999</v>
      </c>
      <c r="O494" s="22">
        <v>1.00664061</v>
      </c>
      <c r="Q494" s="24">
        <v>7.5000000000000002E-4</v>
      </c>
      <c r="R494" s="24">
        <v>0.29960935999999999</v>
      </c>
      <c r="S494" s="24">
        <v>0.97539061000000005</v>
      </c>
      <c r="U494" s="26">
        <v>7.5000000000000002E-4</v>
      </c>
      <c r="V494" s="26">
        <v>0.47343749000000002</v>
      </c>
      <c r="W494" s="26">
        <v>0.94999999000000002</v>
      </c>
      <c r="Y494" s="71"/>
      <c r="Z494" s="71"/>
      <c r="AA494" s="71"/>
    </row>
    <row r="495" spans="1:27" x14ac:dyDescent="0.25">
      <c r="A495" s="16">
        <v>4.0000000000000002E-4</v>
      </c>
      <c r="B495" s="16">
        <v>-8.9063000000000003E-2</v>
      </c>
      <c r="C495" s="16">
        <v>0.99687499999999996</v>
      </c>
      <c r="E495" s="18">
        <v>8.0000000000000004E-4</v>
      </c>
      <c r="F495" s="18">
        <v>4.5703109999999998E-2</v>
      </c>
      <c r="G495" s="18">
        <v>0.96562499000000002</v>
      </c>
      <c r="I495" s="20">
        <v>8.0000000000000004E-4</v>
      </c>
      <c r="J495" s="20">
        <v>0.12773435999999999</v>
      </c>
      <c r="K495" s="20">
        <v>1.02421874</v>
      </c>
      <c r="M495" s="22">
        <v>8.0000000000000004E-4</v>
      </c>
      <c r="N495" s="22">
        <v>0.19804685999999999</v>
      </c>
      <c r="O495" s="22">
        <v>1.00468749</v>
      </c>
      <c r="Q495" s="24">
        <v>8.0000000000000004E-4</v>
      </c>
      <c r="R495" s="24">
        <v>0.32695310999999999</v>
      </c>
      <c r="S495" s="24">
        <v>0.97539061000000005</v>
      </c>
      <c r="U495" s="26">
        <v>8.0000000000000004E-4</v>
      </c>
      <c r="V495" s="26">
        <v>0.51249999000000002</v>
      </c>
      <c r="W495" s="26">
        <v>0.94999999000000002</v>
      </c>
      <c r="Y495" s="71"/>
      <c r="Z495" s="71"/>
      <c r="AA495" s="71"/>
    </row>
    <row r="496" spans="1:27" x14ac:dyDescent="0.25">
      <c r="A496" s="16">
        <v>5.0000000000000001E-4</v>
      </c>
      <c r="B496" s="16">
        <v>-7.1484000000000006E-2</v>
      </c>
      <c r="C496" s="16">
        <v>0.99101600000000001</v>
      </c>
      <c r="E496" s="18">
        <v>8.4999999999999995E-4</v>
      </c>
      <c r="F496" s="18">
        <v>5.9374990000000002E-2</v>
      </c>
      <c r="G496" s="18">
        <v>0.95781249000000002</v>
      </c>
      <c r="I496" s="20">
        <v>8.4999999999999995E-4</v>
      </c>
      <c r="J496" s="20">
        <v>0.14531248999999999</v>
      </c>
      <c r="K496" s="20">
        <v>1.02226561</v>
      </c>
      <c r="M496" s="22">
        <v>8.4999999999999995E-4</v>
      </c>
      <c r="N496" s="22">
        <v>0.21757810999999999</v>
      </c>
      <c r="O496" s="22">
        <v>1.00468749</v>
      </c>
      <c r="Q496" s="24">
        <v>8.4999999999999995E-4</v>
      </c>
      <c r="R496" s="24">
        <v>0.35429685999999999</v>
      </c>
      <c r="S496" s="24">
        <v>0.97539061000000005</v>
      </c>
      <c r="U496" s="26">
        <v>8.4999999999999995E-4</v>
      </c>
      <c r="V496" s="26">
        <v>0.54765624000000002</v>
      </c>
      <c r="W496" s="26">
        <v>0.94999999000000002</v>
      </c>
      <c r="Y496" s="71"/>
      <c r="Z496" s="71"/>
      <c r="AA496" s="71"/>
    </row>
    <row r="497" spans="1:27" x14ac:dyDescent="0.25">
      <c r="A497" s="16">
        <v>5.9999999999999995E-4</v>
      </c>
      <c r="B497" s="16">
        <v>-5.3906000000000003E-2</v>
      </c>
      <c r="C497" s="16">
        <v>0.989062</v>
      </c>
      <c r="E497" s="18">
        <v>8.9999999999999998E-4</v>
      </c>
      <c r="F497" s="18">
        <v>7.3046860000000005E-2</v>
      </c>
      <c r="G497" s="18">
        <v>0.94999999000000002</v>
      </c>
      <c r="I497" s="20">
        <v>8.9999999999999998E-4</v>
      </c>
      <c r="J497" s="20">
        <v>0.16093748999999999</v>
      </c>
      <c r="K497" s="20">
        <v>1.02031249</v>
      </c>
      <c r="M497" s="22">
        <v>8.9999999999999998E-4</v>
      </c>
      <c r="N497" s="22">
        <v>0.23906248999999999</v>
      </c>
      <c r="O497" s="22">
        <v>1.00273436</v>
      </c>
      <c r="Q497" s="24">
        <v>8.9999999999999998E-4</v>
      </c>
      <c r="R497" s="24">
        <v>0.38164060999999999</v>
      </c>
      <c r="S497" s="24">
        <v>0.97539061000000005</v>
      </c>
      <c r="U497" s="26">
        <v>8.9999999999999998E-4</v>
      </c>
      <c r="V497" s="26">
        <v>0.58281249000000002</v>
      </c>
      <c r="W497" s="26">
        <v>0.94999999000000002</v>
      </c>
      <c r="Y497" s="71"/>
      <c r="Z497" s="71"/>
      <c r="AA497" s="71"/>
    </row>
    <row r="498" spans="1:27" x14ac:dyDescent="0.25">
      <c r="A498" s="16">
        <v>6.9999999999999999E-4</v>
      </c>
      <c r="B498" s="16">
        <v>-3.6327999999999999E-2</v>
      </c>
      <c r="C498" s="16">
        <v>0.989062</v>
      </c>
      <c r="E498" s="18">
        <v>9.5E-4</v>
      </c>
      <c r="F498" s="18">
        <v>8.6718740000000002E-2</v>
      </c>
      <c r="G498" s="18">
        <v>0.94414061000000005</v>
      </c>
      <c r="I498" s="20">
        <v>9.5E-4</v>
      </c>
      <c r="J498" s="20">
        <v>0.17851560999999999</v>
      </c>
      <c r="K498" s="20">
        <v>1.01835936</v>
      </c>
      <c r="M498" s="22">
        <v>9.5E-4</v>
      </c>
      <c r="N498" s="22">
        <v>0.26054685999999999</v>
      </c>
      <c r="O498" s="22">
        <v>1.00273436</v>
      </c>
      <c r="Q498" s="24">
        <v>9.5E-4</v>
      </c>
      <c r="R498" s="24">
        <v>0.40898435999999999</v>
      </c>
      <c r="S498" s="24">
        <v>0.97343749000000002</v>
      </c>
      <c r="U498" s="26">
        <v>9.5E-4</v>
      </c>
      <c r="V498" s="26">
        <v>0.61601561000000005</v>
      </c>
      <c r="W498" s="26">
        <v>0.95195311000000005</v>
      </c>
      <c r="Y498" s="71"/>
      <c r="Z498" s="71"/>
      <c r="AA498" s="71"/>
    </row>
    <row r="499" spans="1:27" x14ac:dyDescent="0.25">
      <c r="A499" s="16">
        <v>8.0000000000000004E-4</v>
      </c>
      <c r="B499" s="16">
        <v>-1.8749999999999999E-2</v>
      </c>
      <c r="C499" s="16">
        <v>0.98710900000000001</v>
      </c>
      <c r="E499" s="18">
        <v>1E-3</v>
      </c>
      <c r="F499" s="18">
        <v>0.10039061000000001</v>
      </c>
      <c r="G499" s="18">
        <v>0.93828124000000002</v>
      </c>
      <c r="I499" s="20">
        <v>1E-3</v>
      </c>
      <c r="J499" s="20">
        <v>0.19414060999999999</v>
      </c>
      <c r="K499" s="20">
        <v>1.01640624</v>
      </c>
      <c r="M499" s="22">
        <v>1E-3</v>
      </c>
      <c r="N499" s="22">
        <v>0.28203124000000002</v>
      </c>
      <c r="O499" s="22">
        <v>1.00273436</v>
      </c>
      <c r="Q499" s="24">
        <v>1E-3</v>
      </c>
      <c r="R499" s="24">
        <v>0.43437499000000002</v>
      </c>
      <c r="S499" s="24">
        <v>0.97343749000000002</v>
      </c>
      <c r="U499" s="26">
        <v>1E-3</v>
      </c>
      <c r="V499" s="26">
        <v>0.64921874000000002</v>
      </c>
      <c r="W499" s="26">
        <v>0.94999999000000002</v>
      </c>
      <c r="Y499" s="71"/>
      <c r="Z499" s="71"/>
      <c r="AA499" s="71"/>
    </row>
    <row r="500" spans="1:27" x14ac:dyDescent="0.25">
      <c r="A500" s="16">
        <v>8.9999999999999998E-4</v>
      </c>
      <c r="B500" s="16">
        <v>-1.1720000000000001E-3</v>
      </c>
      <c r="C500" s="16">
        <v>0.98320300000000005</v>
      </c>
      <c r="E500" s="18">
        <v>1.0499999999999999E-3</v>
      </c>
      <c r="F500" s="18">
        <v>0.11210936000000001</v>
      </c>
      <c r="G500" s="18">
        <v>0.93437499000000002</v>
      </c>
      <c r="I500" s="20">
        <v>1.0499999999999999E-3</v>
      </c>
      <c r="J500" s="20">
        <v>0.21171873999999999</v>
      </c>
      <c r="K500" s="20">
        <v>1.01640624</v>
      </c>
      <c r="M500" s="22">
        <v>1.0499999999999999E-3</v>
      </c>
      <c r="N500" s="22">
        <v>0.30156249000000002</v>
      </c>
      <c r="O500" s="22">
        <v>1.00078124</v>
      </c>
      <c r="Q500" s="24">
        <v>1.0499999999999999E-3</v>
      </c>
      <c r="R500" s="24">
        <v>0.46367185999999999</v>
      </c>
      <c r="S500" s="24">
        <v>0.97343749000000002</v>
      </c>
      <c r="U500" s="26">
        <v>1.0499999999999999E-3</v>
      </c>
      <c r="V500" s="26">
        <v>0.68046874000000002</v>
      </c>
      <c r="W500" s="26">
        <v>0.94999999000000002</v>
      </c>
      <c r="Y500" s="71"/>
      <c r="Z500" s="71"/>
      <c r="AA500" s="71"/>
    </row>
    <row r="501" spans="1:27" x14ac:dyDescent="0.25">
      <c r="A501" s="16">
        <v>1E-3</v>
      </c>
      <c r="B501" s="16">
        <v>1.8359E-2</v>
      </c>
      <c r="C501" s="16">
        <v>0.97539100000000001</v>
      </c>
      <c r="E501" s="18">
        <v>1.1000000000000001E-3</v>
      </c>
      <c r="F501" s="18">
        <v>0.12578123999999999</v>
      </c>
      <c r="G501" s="18">
        <v>0.93242186000000005</v>
      </c>
      <c r="I501" s="20">
        <v>1.1000000000000001E-3</v>
      </c>
      <c r="J501" s="20">
        <v>0.22734373999999999</v>
      </c>
      <c r="K501" s="20">
        <v>1.01445311</v>
      </c>
      <c r="M501" s="22">
        <v>1.1000000000000001E-3</v>
      </c>
      <c r="N501" s="22">
        <v>0.32109374000000002</v>
      </c>
      <c r="O501" s="22">
        <v>1.00078124</v>
      </c>
      <c r="Q501" s="24">
        <v>1.1000000000000001E-3</v>
      </c>
      <c r="R501" s="24">
        <v>0.49101560999999999</v>
      </c>
      <c r="S501" s="24">
        <v>0.97343749000000002</v>
      </c>
      <c r="U501" s="26">
        <v>1.1000000000000001E-3</v>
      </c>
      <c r="V501" s="26">
        <v>0.70976561000000005</v>
      </c>
      <c r="W501" s="26">
        <v>0.94999999000000002</v>
      </c>
      <c r="Y501" s="71"/>
      <c r="Z501" s="71"/>
      <c r="AA501" s="71"/>
    </row>
    <row r="502" spans="1:27" x14ac:dyDescent="0.25">
      <c r="A502" s="16">
        <v>1.1000000000000001E-3</v>
      </c>
      <c r="B502" s="16">
        <v>3.7891000000000001E-2</v>
      </c>
      <c r="C502" s="16">
        <v>0.96953100000000003</v>
      </c>
      <c r="E502" s="18">
        <v>1.15E-3</v>
      </c>
      <c r="F502" s="18">
        <v>0.13749998999999999</v>
      </c>
      <c r="G502" s="18">
        <v>0.93046874000000002</v>
      </c>
      <c r="I502" s="20">
        <v>1.15E-3</v>
      </c>
      <c r="J502" s="20">
        <v>0.24492185999999999</v>
      </c>
      <c r="K502" s="20">
        <v>1.01249999</v>
      </c>
      <c r="M502" s="22">
        <v>1.15E-3</v>
      </c>
      <c r="N502" s="22">
        <v>0.34257810999999999</v>
      </c>
      <c r="O502" s="22">
        <v>1.00078124</v>
      </c>
      <c r="Q502" s="24">
        <v>1.15E-3</v>
      </c>
      <c r="R502" s="24">
        <v>0.51640624000000002</v>
      </c>
      <c r="S502" s="24">
        <v>0.97148436000000005</v>
      </c>
      <c r="U502" s="26">
        <v>1.15E-3</v>
      </c>
      <c r="V502" s="26">
        <v>0.73906249000000002</v>
      </c>
      <c r="W502" s="26">
        <v>0.94999999000000002</v>
      </c>
      <c r="Y502" s="71"/>
      <c r="Z502" s="71"/>
      <c r="AA502" s="71"/>
    </row>
    <row r="503" spans="1:27" x14ac:dyDescent="0.25">
      <c r="A503" s="16">
        <v>1.1999999999999999E-3</v>
      </c>
      <c r="B503" s="16">
        <v>5.5468999999999997E-2</v>
      </c>
      <c r="C503" s="16">
        <v>0.96367199999999997</v>
      </c>
      <c r="E503" s="18">
        <v>1.1999999999999999E-3</v>
      </c>
      <c r="F503" s="18">
        <v>0.14921873999999999</v>
      </c>
      <c r="G503" s="18">
        <v>0.93242186000000005</v>
      </c>
      <c r="I503" s="20">
        <v>1.1999999999999999E-3</v>
      </c>
      <c r="J503" s="20">
        <v>0.26054685999999999</v>
      </c>
      <c r="K503" s="20">
        <v>1.01249999</v>
      </c>
      <c r="M503" s="22">
        <v>1.1999999999999999E-3</v>
      </c>
      <c r="N503" s="22">
        <v>0.36210935999999999</v>
      </c>
      <c r="O503" s="22">
        <v>0.99882811000000005</v>
      </c>
      <c r="Q503" s="24">
        <v>1.1999999999999999E-3</v>
      </c>
      <c r="R503" s="24">
        <v>0.54179686000000005</v>
      </c>
      <c r="S503" s="24">
        <v>0.97148436000000005</v>
      </c>
      <c r="U503" s="26">
        <v>1.1999999999999999E-3</v>
      </c>
      <c r="V503" s="26">
        <v>0.76640624000000002</v>
      </c>
      <c r="W503" s="26">
        <v>0.94999999000000002</v>
      </c>
      <c r="Y503" s="71"/>
      <c r="Z503" s="71"/>
      <c r="AA503" s="71"/>
    </row>
    <row r="504" spans="1:27" x14ac:dyDescent="0.25">
      <c r="A504" s="16">
        <v>1.2999999999999999E-3</v>
      </c>
      <c r="B504" s="16">
        <v>7.4999999999999997E-2</v>
      </c>
      <c r="C504" s="16">
        <v>0.95976600000000001</v>
      </c>
      <c r="E504" s="18">
        <v>1.25E-3</v>
      </c>
      <c r="F504" s="18">
        <v>0.16093748999999999</v>
      </c>
      <c r="G504" s="18">
        <v>0.93632811000000005</v>
      </c>
      <c r="I504" s="20">
        <v>1.25E-3</v>
      </c>
      <c r="J504" s="20">
        <v>0.27812499000000002</v>
      </c>
      <c r="K504" s="20">
        <v>1.01054686</v>
      </c>
      <c r="M504" s="22">
        <v>1.25E-3</v>
      </c>
      <c r="N504" s="22">
        <v>0.38164060999999999</v>
      </c>
      <c r="O504" s="22">
        <v>0.99882811000000005</v>
      </c>
      <c r="Q504" s="24">
        <v>1.25E-3</v>
      </c>
      <c r="R504" s="24">
        <v>0.56718749000000002</v>
      </c>
      <c r="S504" s="24">
        <v>0.97148436000000005</v>
      </c>
      <c r="U504" s="26">
        <v>1.25E-3</v>
      </c>
      <c r="V504" s="26">
        <v>0.79374999000000002</v>
      </c>
      <c r="W504" s="26">
        <v>0.94999999000000002</v>
      </c>
      <c r="Y504" s="71"/>
      <c r="Z504" s="71"/>
      <c r="AA504" s="71"/>
    </row>
    <row r="505" spans="1:27" x14ac:dyDescent="0.25">
      <c r="A505" s="16">
        <v>1.4E-3</v>
      </c>
      <c r="B505" s="16">
        <v>9.2577999999999994E-2</v>
      </c>
      <c r="C505" s="16">
        <v>0.957812</v>
      </c>
      <c r="E505" s="18">
        <v>1.2999999999999999E-3</v>
      </c>
      <c r="F505" s="18">
        <v>0.17460935999999999</v>
      </c>
      <c r="G505" s="18">
        <v>0.94023436000000005</v>
      </c>
      <c r="I505" s="20">
        <v>1.2999999999999999E-3</v>
      </c>
      <c r="J505" s="20">
        <v>0.29570310999999999</v>
      </c>
      <c r="K505" s="20">
        <v>1.01054686</v>
      </c>
      <c r="M505" s="22">
        <v>1.2999999999999999E-3</v>
      </c>
      <c r="N505" s="22">
        <v>0.39921874000000002</v>
      </c>
      <c r="O505" s="22">
        <v>0.99687499000000002</v>
      </c>
      <c r="Q505" s="24">
        <v>1.2999999999999999E-3</v>
      </c>
      <c r="R505" s="24">
        <v>0.59062499000000002</v>
      </c>
      <c r="S505" s="24">
        <v>0.97148436000000005</v>
      </c>
      <c r="U505" s="26">
        <v>1.2999999999999999E-3</v>
      </c>
      <c r="V505" s="26">
        <v>0.81718749000000002</v>
      </c>
      <c r="W505" s="26">
        <v>0.94804686000000005</v>
      </c>
      <c r="Y505" s="71"/>
      <c r="Z505" s="71"/>
      <c r="AA505" s="71"/>
    </row>
    <row r="506" spans="1:27" x14ac:dyDescent="0.25">
      <c r="A506" s="16">
        <v>1.5E-3</v>
      </c>
      <c r="B506" s="16">
        <v>0.10820299999999999</v>
      </c>
      <c r="C506" s="16">
        <v>0.95390600000000003</v>
      </c>
      <c r="E506" s="18">
        <v>1.3500000000000001E-3</v>
      </c>
      <c r="F506" s="18">
        <v>0.18828123999999999</v>
      </c>
      <c r="G506" s="18">
        <v>0.94609374000000002</v>
      </c>
      <c r="I506" s="20">
        <v>1.3500000000000001E-3</v>
      </c>
      <c r="J506" s="20">
        <v>0.31132810999999999</v>
      </c>
      <c r="K506" s="20">
        <v>1.00859374</v>
      </c>
      <c r="M506" s="22">
        <v>1.3500000000000001E-3</v>
      </c>
      <c r="N506" s="22">
        <v>0.41679685999999999</v>
      </c>
      <c r="O506" s="22">
        <v>0.99687499000000002</v>
      </c>
      <c r="Q506" s="24">
        <v>1.3500000000000001E-3</v>
      </c>
      <c r="R506" s="24">
        <v>0.61406249000000002</v>
      </c>
      <c r="S506" s="24">
        <v>0.97148436000000005</v>
      </c>
      <c r="U506" s="26">
        <v>1.3500000000000001E-3</v>
      </c>
      <c r="V506" s="26">
        <v>0.84062499000000002</v>
      </c>
      <c r="W506" s="26">
        <v>0.94804686000000005</v>
      </c>
      <c r="Y506" s="71"/>
      <c r="Z506" s="71"/>
      <c r="AA506" s="71"/>
    </row>
    <row r="507" spans="1:27" x14ac:dyDescent="0.25">
      <c r="A507" s="16">
        <v>1.6000000000000001E-3</v>
      </c>
      <c r="B507" s="16">
        <v>0.125781</v>
      </c>
      <c r="C507" s="16">
        <v>0.95195300000000005</v>
      </c>
      <c r="E507" s="18">
        <v>1.4E-3</v>
      </c>
      <c r="F507" s="18">
        <v>0.19804685999999999</v>
      </c>
      <c r="G507" s="18">
        <v>0.95390624000000002</v>
      </c>
      <c r="I507" s="20">
        <v>1.4E-3</v>
      </c>
      <c r="J507" s="20">
        <v>0.32695310999999999</v>
      </c>
      <c r="K507" s="20">
        <v>1.00664061</v>
      </c>
      <c r="M507" s="22">
        <v>1.4E-3</v>
      </c>
      <c r="N507" s="22">
        <v>0.43828124000000002</v>
      </c>
      <c r="O507" s="22">
        <v>0.99492186000000005</v>
      </c>
      <c r="Q507" s="24">
        <v>1.4E-3</v>
      </c>
      <c r="R507" s="24">
        <v>0.63749999000000002</v>
      </c>
      <c r="S507" s="24">
        <v>0.96953124000000002</v>
      </c>
      <c r="U507" s="26">
        <v>1.4E-3</v>
      </c>
      <c r="V507" s="26">
        <v>0.86015624000000002</v>
      </c>
      <c r="W507" s="26">
        <v>0.94804686000000005</v>
      </c>
      <c r="Y507" s="71"/>
      <c r="Z507" s="71"/>
      <c r="AA507" s="71"/>
    </row>
    <row r="508" spans="1:27" x14ac:dyDescent="0.25">
      <c r="A508" s="16">
        <v>1.6999999999999999E-3</v>
      </c>
      <c r="B508" s="16">
        <v>0.141406</v>
      </c>
      <c r="C508" s="16">
        <v>0.95</v>
      </c>
      <c r="E508" s="18">
        <v>1.4499999999999999E-3</v>
      </c>
      <c r="F508" s="18">
        <v>0.21171873999999999</v>
      </c>
      <c r="G508" s="18">
        <v>0.95781249000000002</v>
      </c>
      <c r="I508" s="20">
        <v>1.4499999999999999E-3</v>
      </c>
      <c r="J508" s="20">
        <v>0.34453124000000002</v>
      </c>
      <c r="K508" s="20">
        <v>1.00664061</v>
      </c>
      <c r="M508" s="22">
        <v>1.4499999999999999E-3</v>
      </c>
      <c r="N508" s="22">
        <v>0.45781249000000002</v>
      </c>
      <c r="O508" s="22">
        <v>0.99492186000000005</v>
      </c>
      <c r="Q508" s="24">
        <v>1.4499999999999999E-3</v>
      </c>
      <c r="R508" s="24">
        <v>0.65898436000000005</v>
      </c>
      <c r="S508" s="24">
        <v>0.96953124000000002</v>
      </c>
      <c r="U508" s="26">
        <v>1.4499999999999999E-3</v>
      </c>
      <c r="V508" s="26">
        <v>0.88554686000000005</v>
      </c>
      <c r="W508" s="26">
        <v>0.94609374000000002</v>
      </c>
      <c r="Y508" s="71"/>
      <c r="Z508" s="71"/>
      <c r="AA508" s="71"/>
    </row>
    <row r="509" spans="1:27" x14ac:dyDescent="0.25">
      <c r="A509" s="16">
        <v>1.8E-3</v>
      </c>
      <c r="B509" s="16">
        <v>0.157031</v>
      </c>
      <c r="C509" s="16">
        <v>0.94609399999999999</v>
      </c>
      <c r="E509" s="18">
        <v>1.5E-3</v>
      </c>
      <c r="F509" s="18">
        <v>0.22343748999999999</v>
      </c>
      <c r="G509" s="18">
        <v>0.96171874000000002</v>
      </c>
      <c r="I509" s="20">
        <v>1.5E-3</v>
      </c>
      <c r="J509" s="20">
        <v>0.35820310999999999</v>
      </c>
      <c r="K509" s="20">
        <v>1.00468749</v>
      </c>
      <c r="M509" s="22">
        <v>1.5E-3</v>
      </c>
      <c r="N509" s="22">
        <v>0.47734374000000002</v>
      </c>
      <c r="O509" s="22">
        <v>0.99492186000000005</v>
      </c>
      <c r="Q509" s="24">
        <v>1.5E-3</v>
      </c>
      <c r="R509" s="24">
        <v>0.68046874000000002</v>
      </c>
      <c r="S509" s="24">
        <v>0.96757811000000005</v>
      </c>
      <c r="U509" s="26">
        <v>1.5E-3</v>
      </c>
      <c r="V509" s="26">
        <v>0.90703124000000002</v>
      </c>
      <c r="W509" s="26">
        <v>0.94609374000000002</v>
      </c>
      <c r="Y509" s="71"/>
      <c r="Z509" s="71"/>
      <c r="AA509" s="71"/>
    </row>
    <row r="510" spans="1:27" x14ac:dyDescent="0.25">
      <c r="A510" s="16">
        <v>1.9E-3</v>
      </c>
      <c r="B510" s="16">
        <v>0.17460899999999999</v>
      </c>
      <c r="C510" s="16">
        <v>0.94414100000000001</v>
      </c>
      <c r="E510" s="18">
        <v>1.5499999999999999E-3</v>
      </c>
      <c r="F510" s="18">
        <v>0.23710935999999999</v>
      </c>
      <c r="G510" s="18">
        <v>0.96367186000000005</v>
      </c>
      <c r="I510" s="20">
        <v>1.5499999999999999E-3</v>
      </c>
      <c r="J510" s="20">
        <v>0.37382810999999999</v>
      </c>
      <c r="K510" s="20">
        <v>1.00078124</v>
      </c>
      <c r="M510" s="22">
        <v>1.5499999999999999E-3</v>
      </c>
      <c r="N510" s="22">
        <v>0.49687499000000002</v>
      </c>
      <c r="O510" s="22">
        <v>0.99296874000000002</v>
      </c>
      <c r="Q510" s="24">
        <v>1.5499999999999999E-3</v>
      </c>
      <c r="R510" s="24">
        <v>0.69999999000000002</v>
      </c>
      <c r="S510" s="24">
        <v>0.96757811000000005</v>
      </c>
      <c r="U510" s="26">
        <v>1.5499999999999999E-3</v>
      </c>
      <c r="V510" s="26">
        <v>0.92460936000000005</v>
      </c>
      <c r="W510" s="26">
        <v>0.94609374000000002</v>
      </c>
      <c r="Y510" s="71"/>
      <c r="Z510" s="71"/>
      <c r="AA510" s="71"/>
    </row>
    <row r="511" spans="1:27" x14ac:dyDescent="0.25">
      <c r="A511" s="16">
        <v>2E-3</v>
      </c>
      <c r="B511" s="16">
        <v>0.192187</v>
      </c>
      <c r="C511" s="16">
        <v>0.94023400000000001</v>
      </c>
      <c r="E511" s="18">
        <v>1.6000000000000001E-3</v>
      </c>
      <c r="F511" s="18">
        <v>0.24882810999999999</v>
      </c>
      <c r="G511" s="18">
        <v>0.96367186000000005</v>
      </c>
      <c r="I511" s="20">
        <v>1.6000000000000001E-3</v>
      </c>
      <c r="J511" s="20">
        <v>0.38945310999999999</v>
      </c>
      <c r="K511" s="20">
        <v>0.99882811000000005</v>
      </c>
      <c r="M511" s="22">
        <v>1.6000000000000001E-3</v>
      </c>
      <c r="N511" s="22">
        <v>0.51640624000000002</v>
      </c>
      <c r="O511" s="22">
        <v>0.99296874000000002</v>
      </c>
      <c r="Q511" s="24">
        <v>1.6000000000000001E-3</v>
      </c>
      <c r="R511" s="24">
        <v>0.72148436000000005</v>
      </c>
      <c r="S511" s="24">
        <v>0.96562499000000002</v>
      </c>
      <c r="U511" s="26">
        <v>1.6000000000000001E-3</v>
      </c>
      <c r="V511" s="26">
        <v>0.94414061000000005</v>
      </c>
      <c r="W511" s="26">
        <v>0.94414061000000005</v>
      </c>
      <c r="Y511" s="71"/>
      <c r="Z511" s="71"/>
      <c r="AA511" s="71"/>
    </row>
    <row r="512" spans="1:27" x14ac:dyDescent="0.25">
      <c r="A512" s="16">
        <v>2.0999999999999999E-3</v>
      </c>
      <c r="B512" s="16">
        <v>0.207812</v>
      </c>
      <c r="C512" s="16">
        <v>0.93632800000000005</v>
      </c>
      <c r="E512" s="18">
        <v>1.65E-3</v>
      </c>
      <c r="F512" s="18">
        <v>0.26054685999999999</v>
      </c>
      <c r="G512" s="18">
        <v>0.96171874000000002</v>
      </c>
      <c r="I512" s="20">
        <v>1.65E-3</v>
      </c>
      <c r="J512" s="20">
        <v>0.40507810999999999</v>
      </c>
      <c r="K512" s="20">
        <v>0.99687499000000002</v>
      </c>
      <c r="M512" s="22">
        <v>1.65E-3</v>
      </c>
      <c r="N512" s="22">
        <v>0.53203124000000002</v>
      </c>
      <c r="O512" s="22">
        <v>0.99296874000000002</v>
      </c>
      <c r="Q512" s="24">
        <v>1.65E-3</v>
      </c>
      <c r="R512" s="24">
        <v>0.74296874000000002</v>
      </c>
      <c r="S512" s="24">
        <v>0.96562499000000002</v>
      </c>
      <c r="U512" s="26">
        <v>1.65E-3</v>
      </c>
      <c r="V512" s="26">
        <v>0.95976561000000005</v>
      </c>
      <c r="W512" s="26">
        <v>0.94414061000000005</v>
      </c>
      <c r="Y512" s="71"/>
      <c r="Z512" s="71"/>
      <c r="AA512" s="71"/>
    </row>
    <row r="513" spans="1:27" x14ac:dyDescent="0.25">
      <c r="A513" s="16">
        <v>2.2000000000000001E-3</v>
      </c>
      <c r="B513" s="16">
        <v>0.22539100000000001</v>
      </c>
      <c r="C513" s="16">
        <v>0.93437499999999996</v>
      </c>
      <c r="E513" s="18">
        <v>1.6999999999999999E-3</v>
      </c>
      <c r="F513" s="18">
        <v>0.27421874000000002</v>
      </c>
      <c r="G513" s="18">
        <v>0.95976561000000005</v>
      </c>
      <c r="I513" s="20">
        <v>1.6999999999999999E-3</v>
      </c>
      <c r="J513" s="20">
        <v>0.41874999000000002</v>
      </c>
      <c r="K513" s="20">
        <v>0.99296874000000002</v>
      </c>
      <c r="M513" s="22">
        <v>1.6999999999999999E-3</v>
      </c>
      <c r="N513" s="22">
        <v>0.55156249000000002</v>
      </c>
      <c r="O513" s="22">
        <v>0.99101561000000005</v>
      </c>
      <c r="Q513" s="24">
        <v>1.6999999999999999E-3</v>
      </c>
      <c r="R513" s="24">
        <v>0.76054686000000005</v>
      </c>
      <c r="S513" s="24">
        <v>0.96367186000000005</v>
      </c>
      <c r="U513" s="26">
        <v>1.6999999999999999E-3</v>
      </c>
      <c r="V513" s="26">
        <v>0.97148436000000005</v>
      </c>
      <c r="W513" s="26">
        <v>0.94414061000000005</v>
      </c>
      <c r="Y513" s="71"/>
      <c r="Z513" s="71"/>
      <c r="AA513" s="71"/>
    </row>
    <row r="514" spans="1:27" x14ac:dyDescent="0.25">
      <c r="A514" s="16">
        <v>2.3E-3</v>
      </c>
      <c r="B514" s="16">
        <v>0.24101600000000001</v>
      </c>
      <c r="C514" s="16">
        <v>0.93046899999999999</v>
      </c>
      <c r="E514" s="18">
        <v>1.75E-3</v>
      </c>
      <c r="F514" s="18">
        <v>0.28789060999999999</v>
      </c>
      <c r="G514" s="18">
        <v>0.95781249000000002</v>
      </c>
      <c r="I514" s="20">
        <v>1.75E-3</v>
      </c>
      <c r="J514" s="20">
        <v>0.43437499000000002</v>
      </c>
      <c r="K514" s="20">
        <v>0.99101561000000005</v>
      </c>
      <c r="M514" s="22">
        <v>1.75E-3</v>
      </c>
      <c r="N514" s="22">
        <v>0.56914061000000005</v>
      </c>
      <c r="O514" s="22">
        <v>0.99101561000000005</v>
      </c>
      <c r="Q514" s="24">
        <v>1.75E-3</v>
      </c>
      <c r="R514" s="24">
        <v>0.78203124000000002</v>
      </c>
      <c r="S514" s="24">
        <v>0.96367186000000005</v>
      </c>
      <c r="U514" s="26">
        <v>1.75E-3</v>
      </c>
      <c r="V514" s="26">
        <v>0.98515624000000002</v>
      </c>
      <c r="W514" s="26">
        <v>0.94218749000000002</v>
      </c>
      <c r="Y514" s="71"/>
      <c r="Z514" s="71"/>
      <c r="AA514" s="71"/>
    </row>
    <row r="515" spans="1:27" x14ac:dyDescent="0.25">
      <c r="A515" s="16">
        <v>2.3999999999999998E-3</v>
      </c>
      <c r="B515" s="16">
        <v>0.25859399999999999</v>
      </c>
      <c r="C515" s="16">
        <v>0.92851600000000001</v>
      </c>
      <c r="E515" s="18">
        <v>1.8E-3</v>
      </c>
      <c r="F515" s="18">
        <v>0.29960935999999999</v>
      </c>
      <c r="G515" s="18">
        <v>0.95585936000000005</v>
      </c>
      <c r="I515" s="20">
        <v>1.8E-3</v>
      </c>
      <c r="J515" s="20">
        <v>0.44999999000000002</v>
      </c>
      <c r="K515" s="20">
        <v>0.98906249000000002</v>
      </c>
      <c r="M515" s="22">
        <v>1.8E-3</v>
      </c>
      <c r="N515" s="22">
        <v>0.58476561000000005</v>
      </c>
      <c r="O515" s="22">
        <v>0.98906249000000002</v>
      </c>
      <c r="Q515" s="24">
        <v>1.8E-3</v>
      </c>
      <c r="R515" s="24">
        <v>0.79960936000000005</v>
      </c>
      <c r="S515" s="24">
        <v>0.96171874000000002</v>
      </c>
      <c r="U515" s="26">
        <v>1.8E-3</v>
      </c>
      <c r="V515" s="26">
        <v>0.99882811000000005</v>
      </c>
      <c r="W515" s="26">
        <v>0.94218749000000002</v>
      </c>
      <c r="Y515" s="71"/>
      <c r="Z515" s="71"/>
      <c r="AA515" s="71"/>
    </row>
    <row r="516" spans="1:27" x14ac:dyDescent="0.25">
      <c r="A516" s="16">
        <v>2.5000000000000001E-3</v>
      </c>
      <c r="B516" s="16">
        <v>0.27421899999999999</v>
      </c>
      <c r="C516" s="16">
        <v>0.926562</v>
      </c>
      <c r="E516" s="18">
        <v>1.8500000000000001E-3</v>
      </c>
      <c r="F516" s="18">
        <v>0.30937499000000002</v>
      </c>
      <c r="G516" s="18">
        <v>0.95390624000000002</v>
      </c>
      <c r="I516" s="20">
        <v>1.8500000000000001E-3</v>
      </c>
      <c r="J516" s="20">
        <v>0.46757810999999999</v>
      </c>
      <c r="K516" s="20">
        <v>0.98515624000000002</v>
      </c>
      <c r="M516" s="22">
        <v>1.8500000000000001E-3</v>
      </c>
      <c r="N516" s="22">
        <v>0.60234374000000002</v>
      </c>
      <c r="O516" s="22">
        <v>0.98710936000000005</v>
      </c>
      <c r="Q516" s="24">
        <v>1.8500000000000001E-3</v>
      </c>
      <c r="R516" s="24">
        <v>0.81523436000000005</v>
      </c>
      <c r="S516" s="24">
        <v>0.96171874000000002</v>
      </c>
      <c r="U516" s="26">
        <v>1.8500000000000001E-3</v>
      </c>
      <c r="V516" s="26">
        <v>1.01054686</v>
      </c>
      <c r="W516" s="26">
        <v>0.94023436000000005</v>
      </c>
      <c r="Y516" s="71"/>
      <c r="Z516" s="71"/>
      <c r="AA516" s="71"/>
    </row>
    <row r="517" spans="1:27" x14ac:dyDescent="0.25">
      <c r="A517" s="16">
        <v>2.5999999999999999E-3</v>
      </c>
      <c r="B517" s="16">
        <v>0.29179699999999997</v>
      </c>
      <c r="C517" s="16">
        <v>0.92460900000000001</v>
      </c>
      <c r="E517" s="18">
        <v>1.9E-3</v>
      </c>
      <c r="F517" s="18">
        <v>0.32304685999999999</v>
      </c>
      <c r="G517" s="18">
        <v>0.95390624000000002</v>
      </c>
      <c r="I517" s="20">
        <v>1.9E-3</v>
      </c>
      <c r="J517" s="20">
        <v>0.48320310999999999</v>
      </c>
      <c r="K517" s="20">
        <v>0.98320311000000005</v>
      </c>
      <c r="M517" s="22">
        <v>1.9E-3</v>
      </c>
      <c r="N517" s="22">
        <v>0.61992186000000005</v>
      </c>
      <c r="O517" s="22">
        <v>0.98515624000000002</v>
      </c>
      <c r="Q517" s="24">
        <v>1.9E-3</v>
      </c>
      <c r="R517" s="24">
        <v>0.83281249000000002</v>
      </c>
      <c r="S517" s="24">
        <v>0.95976561000000005</v>
      </c>
      <c r="U517" s="26">
        <v>1.9E-3</v>
      </c>
      <c r="V517" s="26">
        <v>1.02031249</v>
      </c>
      <c r="W517" s="26">
        <v>0.94023436000000005</v>
      </c>
      <c r="Y517" s="71"/>
      <c r="Z517" s="71"/>
      <c r="AA517" s="71"/>
    </row>
    <row r="518" spans="1:27" x14ac:dyDescent="0.25">
      <c r="A518" s="16">
        <v>2.7000000000000001E-3</v>
      </c>
      <c r="B518" s="16">
        <v>0.30742199999999997</v>
      </c>
      <c r="C518" s="16">
        <v>0.92265600000000003</v>
      </c>
      <c r="E518" s="18">
        <v>1.9499999999999999E-3</v>
      </c>
      <c r="F518" s="18">
        <v>0.33671874000000002</v>
      </c>
      <c r="G518" s="18">
        <v>0.95390624000000002</v>
      </c>
      <c r="I518" s="20">
        <v>1.9499999999999999E-3</v>
      </c>
      <c r="J518" s="20">
        <v>0.49882810999999999</v>
      </c>
      <c r="K518" s="20">
        <v>0.98124999000000002</v>
      </c>
      <c r="M518" s="22">
        <v>1.9499999999999999E-3</v>
      </c>
      <c r="N518" s="22">
        <v>0.63554686000000005</v>
      </c>
      <c r="O518" s="22">
        <v>0.98320311000000005</v>
      </c>
      <c r="Q518" s="24">
        <v>1.9499999999999999E-3</v>
      </c>
      <c r="R518" s="24">
        <v>0.84843749000000002</v>
      </c>
      <c r="S518" s="24">
        <v>0.95781249000000002</v>
      </c>
      <c r="U518" s="26">
        <v>1.9499999999999999E-3</v>
      </c>
      <c r="V518" s="26">
        <v>1.02617186</v>
      </c>
      <c r="W518" s="26">
        <v>0.93828124000000002</v>
      </c>
      <c r="Y518" s="71"/>
      <c r="Z518" s="71"/>
      <c r="AA518" s="71"/>
    </row>
    <row r="519" spans="1:27" x14ac:dyDescent="0.25">
      <c r="A519" s="16">
        <v>2.8E-3</v>
      </c>
      <c r="B519" s="16">
        <v>0.32500000000000001</v>
      </c>
      <c r="C519" s="16">
        <v>0.92070300000000005</v>
      </c>
      <c r="E519" s="18">
        <v>2E-3</v>
      </c>
      <c r="F519" s="18">
        <v>0.34843749000000002</v>
      </c>
      <c r="G519" s="18">
        <v>0.95195311000000005</v>
      </c>
      <c r="I519" s="20">
        <v>2E-3</v>
      </c>
      <c r="J519" s="20">
        <v>0.51445311000000005</v>
      </c>
      <c r="K519" s="20">
        <v>0.97929686000000005</v>
      </c>
      <c r="M519" s="22">
        <v>2E-3</v>
      </c>
      <c r="N519" s="22">
        <v>0.65117186000000005</v>
      </c>
      <c r="O519" s="22">
        <v>0.98124999000000002</v>
      </c>
      <c r="Q519" s="24">
        <v>2E-3</v>
      </c>
      <c r="R519" s="24">
        <v>0.86015624000000002</v>
      </c>
      <c r="S519" s="24">
        <v>0.95585936000000005</v>
      </c>
      <c r="U519" s="26">
        <v>2E-3</v>
      </c>
      <c r="V519" s="26">
        <v>1.03203124</v>
      </c>
      <c r="W519" s="26">
        <v>0.93828124000000002</v>
      </c>
      <c r="Y519" s="71"/>
      <c r="Z519" s="71"/>
      <c r="AA519" s="71"/>
    </row>
    <row r="520" spans="1:27" x14ac:dyDescent="0.25">
      <c r="A520" s="16">
        <v>2.8999999999999998E-3</v>
      </c>
      <c r="B520" s="16">
        <v>0.34062500000000001</v>
      </c>
      <c r="C520" s="16">
        <v>0.91679699999999997</v>
      </c>
      <c r="E520" s="18">
        <v>2.0500000000000002E-3</v>
      </c>
      <c r="F520" s="18">
        <v>0.36015624000000002</v>
      </c>
      <c r="G520" s="18">
        <v>0.94999999000000002</v>
      </c>
      <c r="I520" s="20">
        <v>2.0500000000000002E-3</v>
      </c>
      <c r="J520" s="20">
        <v>0.52812499000000002</v>
      </c>
      <c r="K520" s="20">
        <v>0.97734374000000002</v>
      </c>
      <c r="M520" s="22">
        <v>2.0500000000000002E-3</v>
      </c>
      <c r="N520" s="22">
        <v>0.66874999000000002</v>
      </c>
      <c r="O520" s="22">
        <v>0.97929686000000005</v>
      </c>
      <c r="Q520" s="24">
        <v>2.0500000000000002E-3</v>
      </c>
      <c r="R520" s="24">
        <v>0.87773436000000005</v>
      </c>
      <c r="S520" s="24">
        <v>0.95585936000000005</v>
      </c>
      <c r="U520" s="26">
        <v>2.0500000000000002E-3</v>
      </c>
      <c r="V520" s="26">
        <v>1.03789061</v>
      </c>
      <c r="W520" s="26">
        <v>0.93632811000000005</v>
      </c>
      <c r="Y520" s="71"/>
      <c r="Z520" s="71"/>
      <c r="AA520" s="71"/>
    </row>
    <row r="521" spans="1:27" x14ac:dyDescent="0.25">
      <c r="A521" s="16">
        <v>3.0000000000000001E-3</v>
      </c>
      <c r="B521" s="16">
        <v>0.35625000000000001</v>
      </c>
      <c r="C521" s="16">
        <v>0.91484399999999999</v>
      </c>
      <c r="E521" s="18">
        <v>2.0999999999999999E-3</v>
      </c>
      <c r="F521" s="18">
        <v>0.36992185999999999</v>
      </c>
      <c r="G521" s="18">
        <v>0.94804686000000005</v>
      </c>
      <c r="I521" s="20">
        <v>2.0999999999999999E-3</v>
      </c>
      <c r="J521" s="20">
        <v>0.53984374000000002</v>
      </c>
      <c r="K521" s="20">
        <v>0.97734374000000002</v>
      </c>
      <c r="M521" s="22">
        <v>2.0999999999999999E-3</v>
      </c>
      <c r="N521" s="22">
        <v>0.68242186000000005</v>
      </c>
      <c r="O521" s="22">
        <v>0.97734374000000002</v>
      </c>
      <c r="Q521" s="24">
        <v>2.0999999999999999E-3</v>
      </c>
      <c r="R521" s="24">
        <v>0.89335936000000005</v>
      </c>
      <c r="S521" s="24">
        <v>0.95390624000000002</v>
      </c>
      <c r="U521" s="26">
        <v>2.0999999999999999E-3</v>
      </c>
      <c r="V521" s="26">
        <v>1.03984374</v>
      </c>
      <c r="W521" s="26">
        <v>0.93437499000000002</v>
      </c>
      <c r="Y521" s="71"/>
      <c r="Z521" s="71"/>
      <c r="AA521" s="71"/>
    </row>
    <row r="522" spans="1:27" x14ac:dyDescent="0.25">
      <c r="A522" s="16">
        <v>3.0999999999999999E-3</v>
      </c>
      <c r="B522" s="16">
        <v>0.37187500000000001</v>
      </c>
      <c r="C522" s="16">
        <v>0.91289100000000001</v>
      </c>
      <c r="E522" s="18">
        <v>2.15E-3</v>
      </c>
      <c r="F522" s="18">
        <v>0.38164060999999999</v>
      </c>
      <c r="G522" s="18">
        <v>0.94414061000000005</v>
      </c>
      <c r="I522" s="20">
        <v>2.15E-3</v>
      </c>
      <c r="J522" s="20">
        <v>0.55546874000000002</v>
      </c>
      <c r="K522" s="20">
        <v>0.97734374000000002</v>
      </c>
      <c r="M522" s="22">
        <v>2.15E-3</v>
      </c>
      <c r="N522" s="22">
        <v>0.69609374000000002</v>
      </c>
      <c r="O522" s="22">
        <v>0.97539061000000005</v>
      </c>
      <c r="Q522" s="24">
        <v>2.15E-3</v>
      </c>
      <c r="R522" s="24">
        <v>0.90898436000000005</v>
      </c>
      <c r="S522" s="24">
        <v>0.95195311000000005</v>
      </c>
      <c r="U522" s="26">
        <v>2.15E-3</v>
      </c>
      <c r="V522" s="26">
        <v>1.04179686</v>
      </c>
      <c r="W522" s="26">
        <v>0.93242186000000005</v>
      </c>
      <c r="Y522" s="71"/>
      <c r="Z522" s="71"/>
      <c r="AA522" s="71"/>
    </row>
    <row r="523" spans="1:27" x14ac:dyDescent="0.25">
      <c r="A523" s="16">
        <v>3.2000000000000002E-3</v>
      </c>
      <c r="B523" s="16">
        <v>0.38750000000000001</v>
      </c>
      <c r="C523" s="16">
        <v>0.910937</v>
      </c>
      <c r="E523" s="18">
        <v>2.2000000000000001E-3</v>
      </c>
      <c r="F523" s="18">
        <v>0.39335935999999999</v>
      </c>
      <c r="G523" s="18">
        <v>0.94218749000000002</v>
      </c>
      <c r="I523" s="20">
        <v>2.2000000000000001E-3</v>
      </c>
      <c r="J523" s="20">
        <v>0.56914061000000005</v>
      </c>
      <c r="K523" s="20">
        <v>0.97734374000000002</v>
      </c>
      <c r="M523" s="22">
        <v>2.2000000000000001E-3</v>
      </c>
      <c r="N523" s="22">
        <v>0.71171874000000002</v>
      </c>
      <c r="O523" s="22">
        <v>0.97343749000000002</v>
      </c>
      <c r="Q523" s="24">
        <v>2.2000000000000001E-3</v>
      </c>
      <c r="R523" s="24">
        <v>0.92070311000000005</v>
      </c>
      <c r="S523" s="24">
        <v>0.95195311000000005</v>
      </c>
      <c r="U523" s="26">
        <v>2.2000000000000001E-3</v>
      </c>
      <c r="V523" s="26">
        <v>1.04179686</v>
      </c>
      <c r="W523" s="26">
        <v>0.93046874000000002</v>
      </c>
      <c r="Y523" s="71"/>
      <c r="Z523" s="71"/>
      <c r="AA523" s="71"/>
    </row>
    <row r="524" spans="1:27" x14ac:dyDescent="0.25">
      <c r="A524" s="16">
        <v>3.3E-3</v>
      </c>
      <c r="B524" s="16">
        <v>0.40117199999999997</v>
      </c>
      <c r="C524" s="16">
        <v>0.90703100000000003</v>
      </c>
      <c r="E524" s="18">
        <v>2.2499999999999998E-3</v>
      </c>
      <c r="F524" s="18">
        <v>0.40507810999999999</v>
      </c>
      <c r="G524" s="18">
        <v>0.94023436000000005</v>
      </c>
      <c r="I524" s="20">
        <v>2.2499999999999998E-3</v>
      </c>
      <c r="J524" s="20">
        <v>0.58281249000000002</v>
      </c>
      <c r="K524" s="20">
        <v>0.97734374000000002</v>
      </c>
      <c r="M524" s="22">
        <v>2.2499999999999998E-3</v>
      </c>
      <c r="N524" s="22">
        <v>0.72734374000000002</v>
      </c>
      <c r="O524" s="22">
        <v>0.97148436000000005</v>
      </c>
      <c r="Q524" s="24">
        <v>2.2499999999999998E-3</v>
      </c>
      <c r="R524" s="24">
        <v>0.93632811000000005</v>
      </c>
      <c r="S524" s="24">
        <v>0.94999999000000002</v>
      </c>
      <c r="U524" s="26">
        <v>2.2499999999999998E-3</v>
      </c>
      <c r="V524" s="26">
        <v>1.04179686</v>
      </c>
      <c r="W524" s="26">
        <v>0.92851561000000005</v>
      </c>
      <c r="Y524" s="71"/>
      <c r="Z524" s="71"/>
      <c r="AA524" s="71"/>
    </row>
    <row r="525" spans="1:27" x14ac:dyDescent="0.25">
      <c r="A525" s="16">
        <v>3.3999999999999998E-3</v>
      </c>
      <c r="B525" s="16">
        <v>0.41484399999999999</v>
      </c>
      <c r="C525" s="16">
        <v>0.90507800000000005</v>
      </c>
      <c r="E525" s="18">
        <v>2.3E-3</v>
      </c>
      <c r="F525" s="18">
        <v>0.41484374000000002</v>
      </c>
      <c r="G525" s="18">
        <v>0.93828124000000002</v>
      </c>
      <c r="I525" s="20">
        <v>2.3E-3</v>
      </c>
      <c r="J525" s="20">
        <v>0.59648436000000005</v>
      </c>
      <c r="K525" s="20">
        <v>0.97734374000000002</v>
      </c>
      <c r="M525" s="22">
        <v>2.3E-3</v>
      </c>
      <c r="N525" s="22">
        <v>0.74101561000000005</v>
      </c>
      <c r="O525" s="22">
        <v>0.96953124000000002</v>
      </c>
      <c r="Q525" s="24">
        <v>2.3E-3</v>
      </c>
      <c r="R525" s="24">
        <v>0.94804686000000005</v>
      </c>
      <c r="S525" s="24">
        <v>0.94999999000000002</v>
      </c>
      <c r="U525" s="26">
        <v>2.3E-3</v>
      </c>
      <c r="V525" s="26">
        <v>1.03789061</v>
      </c>
      <c r="W525" s="26">
        <v>0.92656249000000002</v>
      </c>
      <c r="Y525" s="71"/>
      <c r="Z525" s="71"/>
      <c r="AA525" s="71"/>
    </row>
    <row r="526" spans="1:27" x14ac:dyDescent="0.25">
      <c r="A526" s="16">
        <v>3.5000000000000001E-3</v>
      </c>
      <c r="B526" s="16">
        <v>0.43242199999999997</v>
      </c>
      <c r="C526" s="16">
        <v>0.90312499999999996</v>
      </c>
      <c r="E526" s="18">
        <v>2.3500000000000001E-3</v>
      </c>
      <c r="F526" s="18">
        <v>0.42656249000000002</v>
      </c>
      <c r="G526" s="18">
        <v>0.94023436000000005</v>
      </c>
      <c r="I526" s="20">
        <v>2.3500000000000001E-3</v>
      </c>
      <c r="J526" s="20">
        <v>0.61015624000000002</v>
      </c>
      <c r="K526" s="20">
        <v>0.97734374000000002</v>
      </c>
      <c r="M526" s="22">
        <v>2.3500000000000001E-3</v>
      </c>
      <c r="N526" s="22">
        <v>0.75273436000000005</v>
      </c>
      <c r="O526" s="22">
        <v>0.96953124000000002</v>
      </c>
      <c r="Q526" s="24">
        <v>2.3500000000000001E-3</v>
      </c>
      <c r="R526" s="24">
        <v>0.95781249000000002</v>
      </c>
      <c r="S526" s="24">
        <v>0.94804686000000005</v>
      </c>
      <c r="U526" s="26">
        <v>2.3500000000000001E-3</v>
      </c>
      <c r="V526" s="26">
        <v>1.03398436</v>
      </c>
      <c r="W526" s="26">
        <v>0.92460936000000005</v>
      </c>
      <c r="Y526" s="71"/>
      <c r="Z526" s="71"/>
      <c r="AA526" s="71"/>
    </row>
    <row r="527" spans="1:27" x14ac:dyDescent="0.25">
      <c r="A527" s="16">
        <v>3.5999999999999999E-3</v>
      </c>
      <c r="B527" s="16">
        <v>0.44804699999999997</v>
      </c>
      <c r="C527" s="16">
        <v>0.90117199999999997</v>
      </c>
      <c r="E527" s="18">
        <v>2.3999999999999998E-3</v>
      </c>
      <c r="F527" s="18">
        <v>0.44023435999999999</v>
      </c>
      <c r="G527" s="18">
        <v>0.94414061000000005</v>
      </c>
      <c r="I527" s="20">
        <v>2.3999999999999998E-3</v>
      </c>
      <c r="J527" s="20">
        <v>0.62382811000000005</v>
      </c>
      <c r="K527" s="20">
        <v>0.97734374000000002</v>
      </c>
      <c r="M527" s="22">
        <v>2.3999999999999998E-3</v>
      </c>
      <c r="N527" s="22">
        <v>0.76835936000000005</v>
      </c>
      <c r="O527" s="22">
        <v>0.96757811000000005</v>
      </c>
      <c r="Q527" s="24">
        <v>2.3999999999999998E-3</v>
      </c>
      <c r="R527" s="24">
        <v>0.96562499000000002</v>
      </c>
      <c r="S527" s="24">
        <v>0.94609374000000002</v>
      </c>
      <c r="U527" s="26">
        <v>2.3999999999999998E-3</v>
      </c>
      <c r="V527" s="26">
        <v>1.02812499</v>
      </c>
      <c r="W527" s="26">
        <v>0.92460936000000005</v>
      </c>
      <c r="Y527" s="71"/>
      <c r="Z527" s="71"/>
      <c r="AA527" s="71"/>
    </row>
    <row r="528" spans="1:27" x14ac:dyDescent="0.25">
      <c r="A528" s="16">
        <v>3.7000000000000002E-3</v>
      </c>
      <c r="B528" s="16">
        <v>0.46367199999999997</v>
      </c>
      <c r="C528" s="16">
        <v>0.89921899999999999</v>
      </c>
      <c r="E528" s="18">
        <v>2.4499999999999999E-3</v>
      </c>
      <c r="F528" s="18">
        <v>0.45195310999999999</v>
      </c>
      <c r="G528" s="18">
        <v>0.94999999000000002</v>
      </c>
      <c r="I528" s="20">
        <v>2.4499999999999999E-3</v>
      </c>
      <c r="J528" s="20">
        <v>0.63749999000000002</v>
      </c>
      <c r="K528" s="20">
        <v>0.97734374000000002</v>
      </c>
      <c r="M528" s="22">
        <v>2.4499999999999999E-3</v>
      </c>
      <c r="N528" s="22">
        <v>0.78203124000000002</v>
      </c>
      <c r="O528" s="22">
        <v>0.96562499000000002</v>
      </c>
      <c r="Q528" s="24">
        <v>2.4499999999999999E-3</v>
      </c>
      <c r="R528" s="24">
        <v>0.97539061000000005</v>
      </c>
      <c r="S528" s="24">
        <v>0.94609374000000002</v>
      </c>
      <c r="U528" s="26">
        <v>2.4499999999999999E-3</v>
      </c>
      <c r="V528" s="26">
        <v>1.02226561</v>
      </c>
      <c r="W528" s="26">
        <v>0.92265624000000002</v>
      </c>
      <c r="Y528" s="71"/>
      <c r="Z528" s="71"/>
      <c r="AA528" s="71"/>
    </row>
    <row r="529" spans="1:27" x14ac:dyDescent="0.25">
      <c r="A529" s="16">
        <v>3.8E-3</v>
      </c>
      <c r="B529" s="16">
        <v>0.47929699999999997</v>
      </c>
      <c r="C529" s="16">
        <v>0.89921899999999999</v>
      </c>
      <c r="E529" s="18">
        <v>2.5000000000000001E-3</v>
      </c>
      <c r="F529" s="18">
        <v>0.46367185999999999</v>
      </c>
      <c r="G529" s="18">
        <v>0.95585936000000005</v>
      </c>
      <c r="I529" s="20">
        <v>2.5000000000000001E-3</v>
      </c>
      <c r="J529" s="20">
        <v>0.64921874000000002</v>
      </c>
      <c r="K529" s="20">
        <v>0.97734374000000002</v>
      </c>
      <c r="M529" s="22">
        <v>2.5000000000000001E-3</v>
      </c>
      <c r="N529" s="22">
        <v>0.79570311000000005</v>
      </c>
      <c r="O529" s="22">
        <v>0.96367186000000005</v>
      </c>
      <c r="Q529" s="24">
        <v>2.5000000000000001E-3</v>
      </c>
      <c r="R529" s="24">
        <v>0.98515624000000002</v>
      </c>
      <c r="S529" s="24">
        <v>0.94414061000000005</v>
      </c>
      <c r="U529" s="26">
        <v>2.5000000000000001E-3</v>
      </c>
      <c r="V529" s="26">
        <v>1.01445311</v>
      </c>
      <c r="W529" s="26">
        <v>0.92070311000000005</v>
      </c>
      <c r="Y529" s="71"/>
      <c r="Z529" s="71"/>
      <c r="AA529" s="71"/>
    </row>
    <row r="530" spans="1:27" x14ac:dyDescent="0.25">
      <c r="A530" s="16">
        <v>3.8999999999999998E-3</v>
      </c>
      <c r="B530" s="16">
        <v>0.49492199999999997</v>
      </c>
      <c r="C530" s="16">
        <v>0.89726600000000001</v>
      </c>
      <c r="E530" s="18">
        <v>2.5500000000000002E-3</v>
      </c>
      <c r="F530" s="18">
        <v>0.47539060999999999</v>
      </c>
      <c r="G530" s="18">
        <v>0.95976561000000005</v>
      </c>
      <c r="I530" s="20">
        <v>2.5500000000000002E-3</v>
      </c>
      <c r="J530" s="20">
        <v>0.66289061000000005</v>
      </c>
      <c r="K530" s="20">
        <v>0.97734374000000002</v>
      </c>
      <c r="M530" s="22">
        <v>2.5500000000000002E-3</v>
      </c>
      <c r="N530" s="22">
        <v>0.80742186000000005</v>
      </c>
      <c r="O530" s="22">
        <v>0.96171874000000002</v>
      </c>
      <c r="Q530" s="24">
        <v>2.5500000000000002E-3</v>
      </c>
      <c r="R530" s="24">
        <v>0.99492186000000005</v>
      </c>
      <c r="S530" s="24">
        <v>0.94218749000000002</v>
      </c>
      <c r="U530" s="26">
        <v>2.5500000000000002E-3</v>
      </c>
      <c r="V530" s="26">
        <v>1.00273436</v>
      </c>
      <c r="W530" s="26">
        <v>0.91874999000000002</v>
      </c>
      <c r="Y530" s="71"/>
      <c r="Z530" s="71"/>
      <c r="AA530" s="71"/>
    </row>
    <row r="531" spans="1:27" x14ac:dyDescent="0.25">
      <c r="A531" s="16">
        <v>4.0000000000000001E-3</v>
      </c>
      <c r="B531" s="16">
        <v>0.51054699999999997</v>
      </c>
      <c r="C531" s="16">
        <v>0.895312</v>
      </c>
      <c r="E531" s="18">
        <v>2.5999999999999999E-3</v>
      </c>
      <c r="F531" s="18">
        <v>0.48710935999999999</v>
      </c>
      <c r="G531" s="18">
        <v>0.96171874000000002</v>
      </c>
      <c r="I531" s="20">
        <v>2.5999999999999999E-3</v>
      </c>
      <c r="J531" s="20">
        <v>0.67460936000000005</v>
      </c>
      <c r="K531" s="20">
        <v>0.97734374000000002</v>
      </c>
      <c r="M531" s="22">
        <v>2.5999999999999999E-3</v>
      </c>
      <c r="N531" s="22">
        <v>0.81914061000000005</v>
      </c>
      <c r="O531" s="22">
        <v>0.95976561000000005</v>
      </c>
      <c r="Q531" s="24">
        <v>2.5999999999999999E-3</v>
      </c>
      <c r="R531" s="24">
        <v>1.00273436</v>
      </c>
      <c r="S531" s="24">
        <v>0.94023436000000005</v>
      </c>
      <c r="U531" s="26">
        <v>2.5999999999999999E-3</v>
      </c>
      <c r="V531" s="26">
        <v>0.99101561000000005</v>
      </c>
      <c r="W531" s="26">
        <v>0.91874999000000002</v>
      </c>
      <c r="Y531" s="71"/>
      <c r="Z531" s="71"/>
      <c r="AA531" s="71"/>
    </row>
    <row r="532" spans="1:27" x14ac:dyDescent="0.25">
      <c r="A532" s="16">
        <v>4.1000000000000003E-3</v>
      </c>
      <c r="B532" s="16">
        <v>0.52421899999999999</v>
      </c>
      <c r="C532" s="16">
        <v>0.89335900000000001</v>
      </c>
      <c r="E532" s="18">
        <v>2.65E-3</v>
      </c>
      <c r="F532" s="18">
        <v>0.49882810999999999</v>
      </c>
      <c r="G532" s="18">
        <v>0.96367186000000005</v>
      </c>
      <c r="I532" s="20">
        <v>2.65E-3</v>
      </c>
      <c r="J532" s="20">
        <v>0.68632811000000005</v>
      </c>
      <c r="K532" s="20">
        <v>0.97539061000000005</v>
      </c>
      <c r="M532" s="22">
        <v>2.65E-3</v>
      </c>
      <c r="N532" s="22">
        <v>0.83085936000000005</v>
      </c>
      <c r="O532" s="22">
        <v>0.95976561000000005</v>
      </c>
      <c r="Q532" s="24">
        <v>2.65E-3</v>
      </c>
      <c r="R532" s="24">
        <v>1.01054686</v>
      </c>
      <c r="S532" s="24">
        <v>0.94023436000000005</v>
      </c>
      <c r="U532" s="26">
        <v>2.65E-3</v>
      </c>
      <c r="V532" s="26">
        <v>0.97539061000000005</v>
      </c>
      <c r="W532" s="26">
        <v>0.91679686000000005</v>
      </c>
      <c r="Y532" s="71"/>
      <c r="Z532" s="71"/>
      <c r="AA532" s="71"/>
    </row>
    <row r="533" spans="1:27" x14ac:dyDescent="0.25">
      <c r="A533" s="16">
        <v>4.1999999999999997E-3</v>
      </c>
      <c r="B533" s="16">
        <v>0.53789100000000001</v>
      </c>
      <c r="C533" s="16">
        <v>0.89140600000000003</v>
      </c>
      <c r="E533" s="18">
        <v>2.7000000000000001E-3</v>
      </c>
      <c r="F533" s="18">
        <v>0.51054686000000005</v>
      </c>
      <c r="G533" s="18">
        <v>0.96171874000000002</v>
      </c>
      <c r="I533" s="20">
        <v>2.7000000000000001E-3</v>
      </c>
      <c r="J533" s="20">
        <v>0.69804686000000005</v>
      </c>
      <c r="K533" s="20">
        <v>0.97539061000000005</v>
      </c>
      <c r="M533" s="22">
        <v>2.7000000000000001E-3</v>
      </c>
      <c r="N533" s="22">
        <v>0.84257811000000005</v>
      </c>
      <c r="O533" s="22">
        <v>0.95781249000000002</v>
      </c>
      <c r="Q533" s="24">
        <v>2.7000000000000001E-3</v>
      </c>
      <c r="R533" s="24">
        <v>1.01835936</v>
      </c>
      <c r="S533" s="24">
        <v>0.93828124000000002</v>
      </c>
      <c r="U533" s="26">
        <v>2.7000000000000001E-3</v>
      </c>
      <c r="V533" s="26">
        <v>0.96367186000000005</v>
      </c>
      <c r="W533" s="26">
        <v>0.91484374000000002</v>
      </c>
      <c r="Y533" s="71"/>
      <c r="Z533" s="71"/>
      <c r="AA533" s="71"/>
    </row>
    <row r="534" spans="1:27" x14ac:dyDescent="0.25">
      <c r="A534" s="16">
        <v>4.3E-3</v>
      </c>
      <c r="B534" s="16">
        <v>0.55351600000000001</v>
      </c>
      <c r="C534" s="16">
        <v>0.89140600000000003</v>
      </c>
      <c r="E534" s="18">
        <v>2.7499999999999998E-3</v>
      </c>
      <c r="F534" s="18">
        <v>0.52031249000000002</v>
      </c>
      <c r="G534" s="18">
        <v>0.95976561000000005</v>
      </c>
      <c r="I534" s="20">
        <v>2.7499999999999998E-3</v>
      </c>
      <c r="J534" s="20">
        <v>0.70976561000000005</v>
      </c>
      <c r="K534" s="20">
        <v>0.97343749000000002</v>
      </c>
      <c r="M534" s="22">
        <v>2.7499999999999998E-3</v>
      </c>
      <c r="N534" s="22">
        <v>0.85234374000000002</v>
      </c>
      <c r="O534" s="22">
        <v>0.95781249000000002</v>
      </c>
      <c r="Q534" s="24">
        <v>2.7499999999999998E-3</v>
      </c>
      <c r="R534" s="24">
        <v>1.02226561</v>
      </c>
      <c r="S534" s="24">
        <v>0.93632811000000005</v>
      </c>
      <c r="U534" s="26">
        <v>2.7499999999999998E-3</v>
      </c>
      <c r="V534" s="26">
        <v>0.94999999000000002</v>
      </c>
      <c r="W534" s="26">
        <v>0.91289061000000005</v>
      </c>
      <c r="Y534" s="71"/>
      <c r="Z534" s="71"/>
      <c r="AA534" s="71"/>
    </row>
    <row r="535" spans="1:27" x14ac:dyDescent="0.25">
      <c r="A535" s="16">
        <v>4.4000000000000003E-3</v>
      </c>
      <c r="B535" s="16">
        <v>0.567187</v>
      </c>
      <c r="C535" s="16">
        <v>0.88945300000000005</v>
      </c>
      <c r="E535" s="18">
        <v>2.8E-3</v>
      </c>
      <c r="F535" s="18">
        <v>0.53007811000000005</v>
      </c>
      <c r="G535" s="18">
        <v>0.95781249000000002</v>
      </c>
      <c r="I535" s="20">
        <v>2.8E-3</v>
      </c>
      <c r="J535" s="20">
        <v>0.72148436000000005</v>
      </c>
      <c r="K535" s="20">
        <v>0.97148436000000005</v>
      </c>
      <c r="M535" s="22">
        <v>2.8E-3</v>
      </c>
      <c r="N535" s="22">
        <v>0.86210936000000005</v>
      </c>
      <c r="O535" s="22">
        <v>0.95781249000000002</v>
      </c>
      <c r="Q535" s="24">
        <v>2.8E-3</v>
      </c>
      <c r="R535" s="24">
        <v>1.02617186</v>
      </c>
      <c r="S535" s="24">
        <v>0.93437499000000002</v>
      </c>
      <c r="U535" s="26">
        <v>2.8E-3</v>
      </c>
      <c r="V535" s="26">
        <v>0.93437499000000002</v>
      </c>
      <c r="W535" s="26">
        <v>0.91093749000000002</v>
      </c>
      <c r="Y535" s="71"/>
      <c r="Z535" s="71"/>
      <c r="AA535" s="71"/>
    </row>
    <row r="536" spans="1:27" x14ac:dyDescent="0.25">
      <c r="A536" s="16">
        <v>4.4999999999999997E-3</v>
      </c>
      <c r="B536" s="16">
        <v>0.58085900000000001</v>
      </c>
      <c r="C536" s="16">
        <v>0.88945300000000005</v>
      </c>
      <c r="E536" s="18">
        <v>2.8500000000000001E-3</v>
      </c>
      <c r="F536" s="18">
        <v>0.53984374000000002</v>
      </c>
      <c r="G536" s="18">
        <v>0.95585936000000005</v>
      </c>
      <c r="I536" s="20">
        <v>2.8500000000000001E-3</v>
      </c>
      <c r="J536" s="20">
        <v>0.73320311000000005</v>
      </c>
      <c r="K536" s="20">
        <v>0.96953124000000002</v>
      </c>
      <c r="M536" s="22">
        <v>2.8500000000000001E-3</v>
      </c>
      <c r="N536" s="22">
        <v>0.87578124000000002</v>
      </c>
      <c r="O536" s="22">
        <v>0.95781249000000002</v>
      </c>
      <c r="Q536" s="24">
        <v>2.8500000000000001E-3</v>
      </c>
      <c r="R536" s="24">
        <v>1.03007811</v>
      </c>
      <c r="S536" s="24">
        <v>0.93242186000000005</v>
      </c>
      <c r="U536" s="26">
        <v>2.8500000000000001E-3</v>
      </c>
      <c r="V536" s="26">
        <v>0.91484374000000002</v>
      </c>
      <c r="W536" s="26">
        <v>0.90898436000000005</v>
      </c>
      <c r="Y536" s="71"/>
      <c r="Z536" s="71"/>
      <c r="AA536" s="71"/>
    </row>
    <row r="537" spans="1:27" x14ac:dyDescent="0.25">
      <c r="A537" s="16">
        <v>4.5999999999999999E-3</v>
      </c>
      <c r="B537" s="16">
        <v>0.59257800000000005</v>
      </c>
      <c r="C537" s="16">
        <v>0.88749999999999996</v>
      </c>
      <c r="E537" s="18">
        <v>2.8999999999999998E-3</v>
      </c>
      <c r="F537" s="18">
        <v>0.55156249000000002</v>
      </c>
      <c r="G537" s="18">
        <v>0.95585936000000005</v>
      </c>
      <c r="I537" s="20">
        <v>2.8999999999999998E-3</v>
      </c>
      <c r="J537" s="20">
        <v>0.74492186000000005</v>
      </c>
      <c r="K537" s="20">
        <v>0.96757811000000005</v>
      </c>
      <c r="M537" s="22">
        <v>2.8999999999999998E-3</v>
      </c>
      <c r="N537" s="22">
        <v>0.88749999000000002</v>
      </c>
      <c r="O537" s="22">
        <v>0.95585936000000005</v>
      </c>
      <c r="Q537" s="24">
        <v>2.8999999999999998E-3</v>
      </c>
      <c r="R537" s="24">
        <v>1.03398436</v>
      </c>
      <c r="S537" s="24">
        <v>0.93046874000000002</v>
      </c>
      <c r="U537" s="26">
        <v>2.8999999999999998E-3</v>
      </c>
      <c r="V537" s="26">
        <v>0.89335936000000005</v>
      </c>
      <c r="W537" s="26">
        <v>0.90703124000000002</v>
      </c>
      <c r="Y537" s="71"/>
      <c r="Z537" s="71"/>
      <c r="AA537" s="71"/>
    </row>
    <row r="538" spans="1:27" x14ac:dyDescent="0.25">
      <c r="A538" s="16">
        <v>4.7000000000000002E-3</v>
      </c>
      <c r="B538" s="16">
        <v>0.60820300000000005</v>
      </c>
      <c r="C538" s="16">
        <v>0.88554699999999997</v>
      </c>
      <c r="E538" s="18">
        <v>2.9499999999999999E-3</v>
      </c>
      <c r="F538" s="18">
        <v>0.56328124000000002</v>
      </c>
      <c r="G538" s="18">
        <v>0.95781249000000002</v>
      </c>
      <c r="I538" s="20">
        <v>2.9499999999999999E-3</v>
      </c>
      <c r="J538" s="20">
        <v>0.75468749000000002</v>
      </c>
      <c r="K538" s="20">
        <v>0.96562499000000002</v>
      </c>
      <c r="M538" s="22">
        <v>2.9499999999999999E-3</v>
      </c>
      <c r="N538" s="22">
        <v>0.89726561000000005</v>
      </c>
      <c r="O538" s="22">
        <v>0.95585936000000005</v>
      </c>
      <c r="Q538" s="24">
        <v>2.9499999999999999E-3</v>
      </c>
      <c r="R538" s="24">
        <v>1.03789061</v>
      </c>
      <c r="S538" s="24">
        <v>0.92851561000000005</v>
      </c>
      <c r="U538" s="26">
        <v>2.9499999999999999E-3</v>
      </c>
      <c r="V538" s="26">
        <v>0.86992186000000005</v>
      </c>
      <c r="W538" s="26">
        <v>0.90507811000000005</v>
      </c>
      <c r="Y538" s="71"/>
      <c r="Z538" s="71"/>
      <c r="AA538" s="71"/>
    </row>
    <row r="539" spans="1:27" x14ac:dyDescent="0.25">
      <c r="A539" s="16">
        <v>4.7999999999999996E-3</v>
      </c>
      <c r="B539" s="16">
        <v>0.62187499999999996</v>
      </c>
      <c r="C539" s="16">
        <v>0.88554699999999997</v>
      </c>
      <c r="E539" s="18">
        <v>3.0000000000000001E-3</v>
      </c>
      <c r="F539" s="18">
        <v>0.57304686000000005</v>
      </c>
      <c r="G539" s="18">
        <v>0.95976561000000005</v>
      </c>
      <c r="I539" s="20">
        <v>3.0000000000000001E-3</v>
      </c>
      <c r="J539" s="20">
        <v>0.76640624000000002</v>
      </c>
      <c r="K539" s="20">
        <v>0.96171874000000002</v>
      </c>
      <c r="M539" s="22">
        <v>3.0000000000000001E-3</v>
      </c>
      <c r="N539" s="22">
        <v>0.90703124000000002</v>
      </c>
      <c r="O539" s="22">
        <v>0.95390624000000002</v>
      </c>
      <c r="Q539" s="24">
        <v>3.0000000000000001E-3</v>
      </c>
      <c r="R539" s="24">
        <v>1.03984374</v>
      </c>
      <c r="S539" s="24">
        <v>0.92851561000000005</v>
      </c>
      <c r="U539" s="26">
        <v>3.0000000000000001E-3</v>
      </c>
      <c r="V539" s="26">
        <v>0.85039061000000005</v>
      </c>
      <c r="W539" s="26">
        <v>0.90312499000000002</v>
      </c>
      <c r="Y539" s="71"/>
      <c r="Z539" s="71"/>
      <c r="AA539" s="71"/>
    </row>
    <row r="540" spans="1:27" x14ac:dyDescent="0.25">
      <c r="A540" s="16">
        <v>4.8999999999999998E-3</v>
      </c>
      <c r="B540" s="16">
        <v>0.63554699999999997</v>
      </c>
      <c r="C540" s="16">
        <v>0.88359399999999999</v>
      </c>
      <c r="E540" s="18">
        <v>3.0500000000000002E-3</v>
      </c>
      <c r="F540" s="18">
        <v>0.58281249000000002</v>
      </c>
      <c r="G540" s="18">
        <v>0.96171874000000002</v>
      </c>
      <c r="I540" s="20">
        <v>3.0500000000000002E-3</v>
      </c>
      <c r="J540" s="20">
        <v>0.77812499000000002</v>
      </c>
      <c r="K540" s="20">
        <v>0.95976561000000005</v>
      </c>
      <c r="M540" s="22">
        <v>3.0500000000000002E-3</v>
      </c>
      <c r="N540" s="22">
        <v>0.91679686000000005</v>
      </c>
      <c r="O540" s="22">
        <v>0.95390624000000002</v>
      </c>
      <c r="Q540" s="24">
        <v>3.0500000000000002E-3</v>
      </c>
      <c r="R540" s="24">
        <v>1.04179686</v>
      </c>
      <c r="S540" s="24">
        <v>0.92656249000000002</v>
      </c>
      <c r="U540" s="26">
        <v>3.0500000000000002E-3</v>
      </c>
      <c r="V540" s="26">
        <v>0.82695311000000005</v>
      </c>
      <c r="W540" s="26">
        <v>0.90117186000000005</v>
      </c>
      <c r="Y540" s="71"/>
      <c r="Z540" s="71"/>
      <c r="AA540" s="71"/>
    </row>
    <row r="541" spans="1:27" x14ac:dyDescent="0.25">
      <c r="A541" s="16">
        <v>5.0000000000000001E-3</v>
      </c>
      <c r="B541" s="16">
        <v>0.645312</v>
      </c>
      <c r="C541" s="16">
        <v>0.88359399999999999</v>
      </c>
      <c r="E541" s="18">
        <v>3.0999999999999999E-3</v>
      </c>
      <c r="F541" s="18">
        <v>0.59257811000000005</v>
      </c>
      <c r="G541" s="18">
        <v>0.96367186000000005</v>
      </c>
      <c r="I541" s="20">
        <v>3.0999999999999999E-3</v>
      </c>
      <c r="J541" s="20">
        <v>0.78789061000000005</v>
      </c>
      <c r="K541" s="20">
        <v>0.95781249000000002</v>
      </c>
      <c r="M541" s="22">
        <v>3.0999999999999999E-3</v>
      </c>
      <c r="N541" s="22">
        <v>0.92656249000000002</v>
      </c>
      <c r="O541" s="22">
        <v>0.95195311000000005</v>
      </c>
      <c r="Q541" s="24">
        <v>3.0999999999999999E-3</v>
      </c>
      <c r="R541" s="24">
        <v>1.04179686</v>
      </c>
      <c r="S541" s="24">
        <v>0.92460936000000005</v>
      </c>
      <c r="U541" s="26">
        <v>3.0999999999999999E-3</v>
      </c>
      <c r="V541" s="26">
        <v>0.80351561000000005</v>
      </c>
      <c r="W541" s="26">
        <v>0.89726561000000005</v>
      </c>
      <c r="Y541" s="71"/>
      <c r="Z541" s="71"/>
      <c r="AA541" s="71"/>
    </row>
    <row r="542" spans="1:27" x14ac:dyDescent="0.25">
      <c r="A542" s="16">
        <v>5.1000000000000004E-3</v>
      </c>
      <c r="B542" s="16">
        <v>0.65898400000000001</v>
      </c>
      <c r="C542" s="16">
        <v>0.88164100000000001</v>
      </c>
      <c r="E542" s="18">
        <v>3.15E-3</v>
      </c>
      <c r="F542" s="18">
        <v>0.60429686000000005</v>
      </c>
      <c r="G542" s="18">
        <v>0.96367186000000005</v>
      </c>
      <c r="I542" s="20">
        <v>3.15E-3</v>
      </c>
      <c r="J542" s="20">
        <v>0.79960936000000005</v>
      </c>
      <c r="K542" s="20">
        <v>0.95585936000000005</v>
      </c>
      <c r="M542" s="22">
        <v>3.15E-3</v>
      </c>
      <c r="N542" s="22">
        <v>0.93632811000000005</v>
      </c>
      <c r="O542" s="22">
        <v>0.94999999000000002</v>
      </c>
      <c r="Q542" s="24">
        <v>3.15E-3</v>
      </c>
      <c r="R542" s="24">
        <v>1.04179686</v>
      </c>
      <c r="S542" s="24">
        <v>0.92265624000000002</v>
      </c>
      <c r="U542" s="26">
        <v>3.15E-3</v>
      </c>
      <c r="V542" s="26">
        <v>0.77812499000000002</v>
      </c>
      <c r="W542" s="26">
        <v>0.89531249000000002</v>
      </c>
      <c r="Y542" s="71"/>
      <c r="Z542" s="71"/>
      <c r="AA542" s="71"/>
    </row>
    <row r="543" spans="1:27" x14ac:dyDescent="0.25">
      <c r="A543" s="16">
        <v>5.1999999999999998E-3</v>
      </c>
      <c r="B543" s="16">
        <v>0.67265600000000003</v>
      </c>
      <c r="C543" s="16">
        <v>0.88164100000000001</v>
      </c>
      <c r="E543" s="18">
        <v>3.2000000000000002E-3</v>
      </c>
      <c r="F543" s="18">
        <v>0.61406249000000002</v>
      </c>
      <c r="G543" s="18">
        <v>0.96171874000000002</v>
      </c>
      <c r="I543" s="20">
        <v>3.2000000000000002E-3</v>
      </c>
      <c r="J543" s="20">
        <v>0.80742186000000005</v>
      </c>
      <c r="K543" s="20">
        <v>0.95390624000000002</v>
      </c>
      <c r="M543" s="22">
        <v>3.2000000000000002E-3</v>
      </c>
      <c r="N543" s="22">
        <v>0.94414061000000005</v>
      </c>
      <c r="O543" s="22">
        <v>0.94609374000000002</v>
      </c>
      <c r="Q543" s="24">
        <v>3.2000000000000002E-3</v>
      </c>
      <c r="R543" s="24">
        <v>1.03984374</v>
      </c>
      <c r="S543" s="24">
        <v>0.92070311000000005</v>
      </c>
      <c r="U543" s="26">
        <v>3.2000000000000002E-3</v>
      </c>
      <c r="V543" s="26">
        <v>0.74882811000000005</v>
      </c>
      <c r="W543" s="26">
        <v>0.89335936000000005</v>
      </c>
      <c r="Y543" s="71"/>
      <c r="Z543" s="71"/>
      <c r="AA543" s="71"/>
    </row>
    <row r="544" spans="1:27" x14ac:dyDescent="0.25">
      <c r="A544" s="16">
        <v>5.3E-3</v>
      </c>
      <c r="B544" s="16">
        <v>0.68437499999999996</v>
      </c>
      <c r="C544" s="16">
        <v>0.879687</v>
      </c>
      <c r="E544" s="18">
        <v>3.2499999999999999E-3</v>
      </c>
      <c r="F544" s="18">
        <v>0.62382811000000005</v>
      </c>
      <c r="G544" s="18">
        <v>0.95781249000000002</v>
      </c>
      <c r="I544" s="20">
        <v>3.2499999999999999E-3</v>
      </c>
      <c r="J544" s="20">
        <v>0.81718749000000002</v>
      </c>
      <c r="K544" s="20">
        <v>0.95195311000000005</v>
      </c>
      <c r="M544" s="22">
        <v>3.2499999999999999E-3</v>
      </c>
      <c r="N544" s="22">
        <v>0.95390624000000002</v>
      </c>
      <c r="O544" s="22">
        <v>0.94414061000000005</v>
      </c>
      <c r="Q544" s="24">
        <v>3.2499999999999999E-3</v>
      </c>
      <c r="R544" s="24">
        <v>1.03789061</v>
      </c>
      <c r="S544" s="24">
        <v>0.91874999000000002</v>
      </c>
      <c r="U544" s="26">
        <v>3.2499999999999999E-3</v>
      </c>
      <c r="V544" s="26">
        <v>0.72148436000000005</v>
      </c>
      <c r="W544" s="26">
        <v>0.89140624000000002</v>
      </c>
      <c r="Y544" s="71"/>
      <c r="Z544" s="71"/>
      <c r="AA544" s="71"/>
    </row>
    <row r="545" spans="1:27" x14ac:dyDescent="0.25">
      <c r="A545" s="16">
        <v>5.4000000000000003E-3</v>
      </c>
      <c r="B545" s="16">
        <v>0.69414100000000001</v>
      </c>
      <c r="C545" s="16">
        <v>0.87773400000000001</v>
      </c>
      <c r="E545" s="18">
        <v>3.3E-3</v>
      </c>
      <c r="F545" s="18">
        <v>0.63554686000000005</v>
      </c>
      <c r="G545" s="18">
        <v>0.95195311000000005</v>
      </c>
      <c r="I545" s="20">
        <v>3.3E-3</v>
      </c>
      <c r="J545" s="20">
        <v>0.82890624000000002</v>
      </c>
      <c r="K545" s="20">
        <v>0.94999999000000002</v>
      </c>
      <c r="M545" s="22">
        <v>3.3E-3</v>
      </c>
      <c r="N545" s="22">
        <v>0.96171874000000002</v>
      </c>
      <c r="O545" s="22">
        <v>0.94218749000000002</v>
      </c>
      <c r="Q545" s="24">
        <v>3.3E-3</v>
      </c>
      <c r="R545" s="24">
        <v>1.03593749</v>
      </c>
      <c r="S545" s="24">
        <v>0.91679686000000005</v>
      </c>
      <c r="U545" s="26">
        <v>3.3E-3</v>
      </c>
      <c r="V545" s="26">
        <v>0.69218749000000002</v>
      </c>
      <c r="W545" s="26">
        <v>0.88945311000000005</v>
      </c>
      <c r="Y545" s="71"/>
      <c r="Z545" s="71"/>
      <c r="AA545" s="71"/>
    </row>
    <row r="546" spans="1:27" x14ac:dyDescent="0.25">
      <c r="A546" s="16">
        <v>5.4999999999999997E-3</v>
      </c>
      <c r="B546" s="16">
        <v>0.70585900000000001</v>
      </c>
      <c r="C546" s="16">
        <v>0.87773400000000001</v>
      </c>
      <c r="E546" s="18">
        <v>3.3500000000000001E-3</v>
      </c>
      <c r="F546" s="18">
        <v>0.64140624000000002</v>
      </c>
      <c r="G546" s="18">
        <v>0.94804686000000005</v>
      </c>
      <c r="I546" s="20">
        <v>3.3500000000000001E-3</v>
      </c>
      <c r="J546" s="20">
        <v>0.83671874000000002</v>
      </c>
      <c r="K546" s="20">
        <v>0.94804686000000005</v>
      </c>
      <c r="M546" s="22">
        <v>3.3500000000000001E-3</v>
      </c>
      <c r="N546" s="22">
        <v>0.96562499000000002</v>
      </c>
      <c r="O546" s="22">
        <v>0.94023436000000005</v>
      </c>
      <c r="Q546" s="24">
        <v>3.3500000000000001E-3</v>
      </c>
      <c r="R546" s="24">
        <v>1.03398436</v>
      </c>
      <c r="S546" s="24">
        <v>0.91484374000000002</v>
      </c>
      <c r="U546" s="26">
        <v>3.3500000000000001E-3</v>
      </c>
      <c r="V546" s="26">
        <v>0.66093749000000002</v>
      </c>
      <c r="W546" s="26">
        <v>0.88749999000000002</v>
      </c>
      <c r="Y546" s="71"/>
      <c r="Z546" s="71"/>
      <c r="AA546" s="71"/>
    </row>
    <row r="547" spans="1:27" x14ac:dyDescent="0.25">
      <c r="A547" s="16">
        <v>5.5999999999999999E-3</v>
      </c>
      <c r="B547" s="16">
        <v>0.71953100000000003</v>
      </c>
      <c r="C547" s="16">
        <v>0.87578100000000003</v>
      </c>
      <c r="E547" s="18">
        <v>3.3999999999999998E-3</v>
      </c>
      <c r="F547" s="18">
        <v>0.65117186000000005</v>
      </c>
      <c r="G547" s="18">
        <v>0.94414061000000005</v>
      </c>
      <c r="I547" s="20">
        <v>3.3999999999999998E-3</v>
      </c>
      <c r="J547" s="20">
        <v>0.84648436000000005</v>
      </c>
      <c r="K547" s="20">
        <v>0.94609374000000002</v>
      </c>
      <c r="M547" s="22">
        <v>3.3999999999999998E-3</v>
      </c>
      <c r="N547" s="22">
        <v>0.97148436000000005</v>
      </c>
      <c r="O547" s="22">
        <v>0.93828124000000002</v>
      </c>
      <c r="Q547" s="24">
        <v>3.3999999999999998E-3</v>
      </c>
      <c r="R547" s="24">
        <v>1.03007811</v>
      </c>
      <c r="S547" s="24">
        <v>0.91289061000000005</v>
      </c>
      <c r="U547" s="26">
        <v>3.3999999999999998E-3</v>
      </c>
      <c r="V547" s="26">
        <v>0.62968749000000002</v>
      </c>
      <c r="W547" s="26">
        <v>0.88554686000000005</v>
      </c>
      <c r="Y547" s="71"/>
      <c r="Z547" s="71"/>
      <c r="AA547" s="71"/>
    </row>
    <row r="548" spans="1:27" x14ac:dyDescent="0.25">
      <c r="A548" s="16">
        <v>5.7000000000000002E-3</v>
      </c>
      <c r="B548" s="16">
        <v>0.73124999999999996</v>
      </c>
      <c r="C548" s="16">
        <v>0.87382800000000005</v>
      </c>
      <c r="E548" s="18">
        <v>3.4499999999999999E-3</v>
      </c>
      <c r="F548" s="18">
        <v>0.66289061000000005</v>
      </c>
      <c r="G548" s="18">
        <v>0.94023436000000005</v>
      </c>
      <c r="I548" s="20">
        <v>3.4499999999999999E-3</v>
      </c>
      <c r="J548" s="20">
        <v>0.85429686000000005</v>
      </c>
      <c r="K548" s="20">
        <v>0.94609374000000002</v>
      </c>
      <c r="M548" s="22">
        <v>3.4499999999999999E-3</v>
      </c>
      <c r="N548" s="22">
        <v>0.97734374000000002</v>
      </c>
      <c r="O548" s="22">
        <v>0.93632811000000005</v>
      </c>
      <c r="Q548" s="24">
        <v>3.4499999999999999E-3</v>
      </c>
      <c r="R548" s="24">
        <v>1.02421874</v>
      </c>
      <c r="S548" s="24">
        <v>0.91093749000000002</v>
      </c>
      <c r="U548" s="26">
        <v>3.4499999999999999E-3</v>
      </c>
      <c r="V548" s="26">
        <v>0.59453124000000002</v>
      </c>
      <c r="W548" s="26">
        <v>0.88359374000000002</v>
      </c>
      <c r="Y548" s="71"/>
      <c r="Z548" s="71"/>
      <c r="AA548" s="71"/>
    </row>
    <row r="549" spans="1:27" x14ac:dyDescent="0.25">
      <c r="A549" s="16">
        <v>5.7999999999999996E-3</v>
      </c>
      <c r="B549" s="16">
        <v>0.74296899999999999</v>
      </c>
      <c r="C549" s="16">
        <v>0.87187499999999996</v>
      </c>
      <c r="E549" s="18">
        <v>3.5000000000000001E-3</v>
      </c>
      <c r="F549" s="18">
        <v>0.67265624000000002</v>
      </c>
      <c r="G549" s="18">
        <v>0.94023436000000005</v>
      </c>
      <c r="I549" s="20">
        <v>3.5000000000000001E-3</v>
      </c>
      <c r="J549" s="20">
        <v>0.86015624000000002</v>
      </c>
      <c r="K549" s="20">
        <v>0.94414061000000005</v>
      </c>
      <c r="M549" s="22">
        <v>3.5000000000000001E-3</v>
      </c>
      <c r="N549" s="22">
        <v>0.98710936000000005</v>
      </c>
      <c r="O549" s="22">
        <v>0.93437499000000002</v>
      </c>
      <c r="Q549" s="24">
        <v>3.5000000000000001E-3</v>
      </c>
      <c r="R549" s="24">
        <v>1.02031249</v>
      </c>
      <c r="S549" s="24">
        <v>0.90898436000000005</v>
      </c>
      <c r="U549" s="26">
        <v>3.5000000000000001E-3</v>
      </c>
      <c r="V549" s="26">
        <v>0.56132811000000005</v>
      </c>
      <c r="W549" s="26">
        <v>0.88164061000000005</v>
      </c>
      <c r="Y549" s="71"/>
      <c r="Z549" s="71"/>
      <c r="AA549" s="71"/>
    </row>
    <row r="550" spans="1:27" x14ac:dyDescent="0.25">
      <c r="A550" s="16">
        <v>5.8999999999999999E-3</v>
      </c>
      <c r="B550" s="16">
        <v>0.75078100000000003</v>
      </c>
      <c r="C550" s="16">
        <v>0.86992199999999997</v>
      </c>
      <c r="E550" s="18">
        <v>3.5500000000000002E-3</v>
      </c>
      <c r="F550" s="18">
        <v>0.68046874000000002</v>
      </c>
      <c r="G550" s="18">
        <v>0.93828124000000002</v>
      </c>
      <c r="I550" s="20">
        <v>3.5500000000000002E-3</v>
      </c>
      <c r="J550" s="20">
        <v>0.86992186000000005</v>
      </c>
      <c r="K550" s="20">
        <v>0.94218749000000002</v>
      </c>
      <c r="M550" s="22">
        <v>3.5500000000000002E-3</v>
      </c>
      <c r="N550" s="22">
        <v>0.99296874000000002</v>
      </c>
      <c r="O550" s="22">
        <v>0.93242186000000005</v>
      </c>
      <c r="Q550" s="24">
        <v>3.5500000000000002E-3</v>
      </c>
      <c r="R550" s="24">
        <v>1.01640624</v>
      </c>
      <c r="S550" s="24">
        <v>0.90703124000000002</v>
      </c>
      <c r="U550" s="26">
        <v>3.5500000000000002E-3</v>
      </c>
      <c r="V550" s="26">
        <v>0.52617186000000005</v>
      </c>
      <c r="W550" s="26">
        <v>0.88164061000000005</v>
      </c>
      <c r="Y550" s="71"/>
      <c r="Z550" s="71"/>
      <c r="AA550" s="71"/>
    </row>
    <row r="551" spans="1:27" x14ac:dyDescent="0.25">
      <c r="A551" s="16">
        <v>6.0000000000000001E-3</v>
      </c>
      <c r="B551" s="16">
        <v>0.76445300000000005</v>
      </c>
      <c r="C551" s="16">
        <v>0.86796899999999999</v>
      </c>
      <c r="E551" s="18">
        <v>3.5999999999999999E-3</v>
      </c>
      <c r="F551" s="18">
        <v>0.69023436000000005</v>
      </c>
      <c r="G551" s="18">
        <v>0.93828124000000002</v>
      </c>
      <c r="I551" s="20">
        <v>3.5999999999999999E-3</v>
      </c>
      <c r="J551" s="20">
        <v>0.88164061000000005</v>
      </c>
      <c r="K551" s="20">
        <v>0.94218749000000002</v>
      </c>
      <c r="M551" s="22">
        <v>3.5999999999999999E-3</v>
      </c>
      <c r="N551" s="22">
        <v>0.99882811000000005</v>
      </c>
      <c r="O551" s="22">
        <v>0.93046874000000002</v>
      </c>
      <c r="Q551" s="24">
        <v>3.5999999999999999E-3</v>
      </c>
      <c r="R551" s="24">
        <v>1.00859374</v>
      </c>
      <c r="S551" s="24">
        <v>0.90312499000000002</v>
      </c>
      <c r="U551" s="26">
        <v>3.5999999999999999E-3</v>
      </c>
      <c r="V551" s="26">
        <v>0.48906249000000002</v>
      </c>
      <c r="W551" s="26">
        <v>0.87968749000000002</v>
      </c>
      <c r="Y551" s="71"/>
      <c r="Z551" s="71"/>
      <c r="AA551" s="71"/>
    </row>
    <row r="552" spans="1:27" x14ac:dyDescent="0.25">
      <c r="A552" s="16">
        <v>6.1000000000000004E-3</v>
      </c>
      <c r="B552" s="16">
        <v>0.77617199999999997</v>
      </c>
      <c r="C552" s="16">
        <v>0.86601600000000001</v>
      </c>
      <c r="E552" s="18">
        <v>3.65E-3</v>
      </c>
      <c r="F552" s="18">
        <v>0.69804686000000005</v>
      </c>
      <c r="G552" s="18">
        <v>0.93828124000000002</v>
      </c>
      <c r="I552" s="20">
        <v>3.65E-3</v>
      </c>
      <c r="J552" s="20">
        <v>0.88945311000000005</v>
      </c>
      <c r="K552" s="20">
        <v>0.94023436000000005</v>
      </c>
      <c r="M552" s="22">
        <v>3.65E-3</v>
      </c>
      <c r="N552" s="22">
        <v>1.00468749</v>
      </c>
      <c r="O552" s="22">
        <v>0.92851561000000005</v>
      </c>
      <c r="Q552" s="24">
        <v>3.65E-3</v>
      </c>
      <c r="R552" s="24">
        <v>1.00078124</v>
      </c>
      <c r="S552" s="24">
        <v>0.90117186000000005</v>
      </c>
      <c r="U552" s="26">
        <v>3.65E-3</v>
      </c>
      <c r="V552" s="26">
        <v>0.44999999000000002</v>
      </c>
      <c r="W552" s="26">
        <v>0.87773436000000005</v>
      </c>
      <c r="Y552" s="71"/>
      <c r="Z552" s="71"/>
      <c r="AA552" s="71"/>
    </row>
    <row r="553" spans="1:27" x14ac:dyDescent="0.25">
      <c r="A553" s="16">
        <v>6.1999999999999998E-3</v>
      </c>
      <c r="B553" s="16">
        <v>0.785937</v>
      </c>
      <c r="C553" s="16">
        <v>0.86210900000000001</v>
      </c>
      <c r="E553" s="18">
        <v>3.7000000000000002E-3</v>
      </c>
      <c r="F553" s="18">
        <v>0.70585936000000005</v>
      </c>
      <c r="G553" s="18">
        <v>0.93632811000000005</v>
      </c>
      <c r="I553" s="20">
        <v>3.7000000000000002E-3</v>
      </c>
      <c r="J553" s="20">
        <v>0.89726561000000005</v>
      </c>
      <c r="K553" s="20">
        <v>0.94023436000000005</v>
      </c>
      <c r="M553" s="22">
        <v>3.7000000000000002E-3</v>
      </c>
      <c r="N553" s="22">
        <v>1.01054686</v>
      </c>
      <c r="O553" s="22">
        <v>0.92656249000000002</v>
      </c>
      <c r="Q553" s="24">
        <v>3.7000000000000002E-3</v>
      </c>
      <c r="R553" s="24">
        <v>0.99296874000000002</v>
      </c>
      <c r="S553" s="24">
        <v>0.89921874000000002</v>
      </c>
      <c r="U553" s="26">
        <v>3.7000000000000002E-3</v>
      </c>
      <c r="V553" s="26">
        <v>0.40898435999999999</v>
      </c>
      <c r="W553" s="26">
        <v>0.87773436000000005</v>
      </c>
      <c r="Y553" s="71"/>
      <c r="Z553" s="71"/>
      <c r="AA553" s="71"/>
    </row>
    <row r="554" spans="1:27" x14ac:dyDescent="0.25">
      <c r="A554" s="16">
        <v>6.3E-3</v>
      </c>
      <c r="B554" s="16">
        <v>0.79570300000000005</v>
      </c>
      <c r="C554" s="16">
        <v>0.86015600000000003</v>
      </c>
      <c r="E554" s="18">
        <v>3.7499999999999999E-3</v>
      </c>
      <c r="F554" s="18">
        <v>0.71562499000000002</v>
      </c>
      <c r="G554" s="18">
        <v>0.93437499000000002</v>
      </c>
      <c r="I554" s="20">
        <v>3.7499999999999999E-3</v>
      </c>
      <c r="J554" s="20">
        <v>0.90703124000000002</v>
      </c>
      <c r="K554" s="20">
        <v>0.93828124000000002</v>
      </c>
      <c r="M554" s="22">
        <v>3.7499999999999999E-3</v>
      </c>
      <c r="N554" s="22">
        <v>1.01445311</v>
      </c>
      <c r="O554" s="22">
        <v>0.92460936000000005</v>
      </c>
      <c r="Q554" s="24">
        <v>3.7499999999999999E-3</v>
      </c>
      <c r="R554" s="24">
        <v>0.98124999000000002</v>
      </c>
      <c r="S554" s="24">
        <v>0.89726561000000005</v>
      </c>
      <c r="U554" s="26">
        <v>3.7499999999999999E-3</v>
      </c>
      <c r="V554" s="26">
        <v>0.37187499000000002</v>
      </c>
      <c r="W554" s="26">
        <v>0.87578124000000002</v>
      </c>
      <c r="Y554" s="71"/>
      <c r="Z554" s="71"/>
      <c r="AA554" s="71"/>
    </row>
    <row r="555" spans="1:27" x14ac:dyDescent="0.25">
      <c r="A555" s="16">
        <v>6.4000000000000003E-3</v>
      </c>
      <c r="B555" s="16">
        <v>0.80546899999999999</v>
      </c>
      <c r="C555" s="16">
        <v>0.85820300000000005</v>
      </c>
      <c r="E555" s="18">
        <v>3.8E-3</v>
      </c>
      <c r="F555" s="18">
        <v>0.72539061000000005</v>
      </c>
      <c r="G555" s="18">
        <v>0.93242186000000005</v>
      </c>
      <c r="I555" s="20">
        <v>3.8E-3</v>
      </c>
      <c r="J555" s="20">
        <v>0.91289061000000005</v>
      </c>
      <c r="K555" s="20">
        <v>0.93828124000000002</v>
      </c>
      <c r="M555" s="22">
        <v>3.8E-3</v>
      </c>
      <c r="N555" s="22">
        <v>1.02031249</v>
      </c>
      <c r="O555" s="22">
        <v>0.92265624000000002</v>
      </c>
      <c r="Q555" s="24">
        <v>3.8E-3</v>
      </c>
      <c r="R555" s="24">
        <v>0.97148436000000005</v>
      </c>
      <c r="S555" s="24">
        <v>0.89335936000000005</v>
      </c>
      <c r="U555" s="26">
        <v>3.8E-3</v>
      </c>
      <c r="V555" s="26">
        <v>0.33281249000000002</v>
      </c>
      <c r="W555" s="26">
        <v>0.87382811000000005</v>
      </c>
      <c r="Y555" s="71"/>
      <c r="Z555" s="71"/>
      <c r="AA555" s="71"/>
    </row>
    <row r="556" spans="1:27" x14ac:dyDescent="0.25">
      <c r="A556" s="16">
        <v>6.4999999999999997E-3</v>
      </c>
      <c r="B556" s="16">
        <v>0.81523400000000001</v>
      </c>
      <c r="C556" s="16">
        <v>0.85429699999999997</v>
      </c>
      <c r="E556" s="18">
        <v>3.8500000000000001E-3</v>
      </c>
      <c r="F556" s="18">
        <v>0.73320311000000005</v>
      </c>
      <c r="G556" s="18">
        <v>0.93046874000000002</v>
      </c>
      <c r="I556" s="20">
        <v>3.8500000000000001E-3</v>
      </c>
      <c r="J556" s="20">
        <v>0.92070311000000005</v>
      </c>
      <c r="K556" s="20">
        <v>0.93632811000000005</v>
      </c>
      <c r="M556" s="22">
        <v>3.8500000000000001E-3</v>
      </c>
      <c r="N556" s="22">
        <v>1.02226561</v>
      </c>
      <c r="O556" s="22">
        <v>0.92070311000000005</v>
      </c>
      <c r="Q556" s="24">
        <v>3.8500000000000001E-3</v>
      </c>
      <c r="R556" s="24">
        <v>0.96367186000000005</v>
      </c>
      <c r="S556" s="24">
        <v>0.89140624000000002</v>
      </c>
      <c r="U556" s="26">
        <v>3.8500000000000001E-3</v>
      </c>
      <c r="V556" s="26">
        <v>0.29374999000000002</v>
      </c>
      <c r="W556" s="26">
        <v>0.87187499000000002</v>
      </c>
      <c r="Y556" s="71"/>
      <c r="Z556" s="71"/>
      <c r="AA556" s="71"/>
    </row>
    <row r="557" spans="1:27" x14ac:dyDescent="0.25">
      <c r="A557" s="16">
        <v>6.6E-3</v>
      </c>
      <c r="B557" s="16">
        <v>0.82499999999999996</v>
      </c>
      <c r="C557" s="16">
        <v>0.85039100000000001</v>
      </c>
      <c r="E557" s="18">
        <v>3.8999999999999998E-3</v>
      </c>
      <c r="F557" s="18">
        <v>0.74296874000000002</v>
      </c>
      <c r="G557" s="18">
        <v>0.93046874000000002</v>
      </c>
      <c r="I557" s="20">
        <v>3.8999999999999998E-3</v>
      </c>
      <c r="J557" s="20">
        <v>0.92851561000000005</v>
      </c>
      <c r="K557" s="20">
        <v>0.93437499000000002</v>
      </c>
      <c r="M557" s="22">
        <v>3.8999999999999998E-3</v>
      </c>
      <c r="N557" s="22">
        <v>1.02617186</v>
      </c>
      <c r="O557" s="22">
        <v>0.91874999000000002</v>
      </c>
      <c r="Q557" s="24">
        <v>3.8999999999999998E-3</v>
      </c>
      <c r="R557" s="24">
        <v>0.95585936000000005</v>
      </c>
      <c r="S557" s="24">
        <v>0.88945311000000005</v>
      </c>
      <c r="U557" s="26">
        <v>3.8999999999999998E-3</v>
      </c>
      <c r="V557" s="26">
        <v>0.25078124000000002</v>
      </c>
      <c r="W557" s="26">
        <v>0.86992186000000005</v>
      </c>
      <c r="Y557" s="71"/>
      <c r="Z557" s="71"/>
      <c r="AA557" s="71"/>
    </row>
    <row r="558" spans="1:27" x14ac:dyDescent="0.25">
      <c r="A558" s="16">
        <v>6.7000000000000002E-3</v>
      </c>
      <c r="B558" s="16">
        <v>0.83476600000000001</v>
      </c>
      <c r="C558" s="16">
        <v>0.848437</v>
      </c>
      <c r="E558" s="18">
        <v>3.9500000000000004E-3</v>
      </c>
      <c r="F558" s="18">
        <v>0.74882811000000005</v>
      </c>
      <c r="G558" s="18">
        <v>0.93046874000000002</v>
      </c>
      <c r="I558" s="20">
        <v>3.9500000000000004E-3</v>
      </c>
      <c r="J558" s="20">
        <v>0.93828124000000002</v>
      </c>
      <c r="K558" s="20">
        <v>0.93437499000000002</v>
      </c>
      <c r="M558" s="22">
        <v>3.9500000000000004E-3</v>
      </c>
      <c r="N558" s="22">
        <v>1.02812499</v>
      </c>
      <c r="O558" s="22">
        <v>0.91679686000000005</v>
      </c>
      <c r="Q558" s="24">
        <v>3.9500000000000004E-3</v>
      </c>
      <c r="R558" s="24">
        <v>0.94414061000000005</v>
      </c>
      <c r="S558" s="24">
        <v>0.88749999000000002</v>
      </c>
      <c r="U558" s="26">
        <v>3.9500000000000004E-3</v>
      </c>
      <c r="V558" s="26">
        <v>0.20976560999999999</v>
      </c>
      <c r="W558" s="26">
        <v>0.86796874000000002</v>
      </c>
      <c r="Y558" s="71"/>
      <c r="Z558" s="71"/>
      <c r="AA558" s="71"/>
    </row>
    <row r="559" spans="1:27" x14ac:dyDescent="0.25">
      <c r="A559" s="16">
        <v>6.7999999999999996E-3</v>
      </c>
      <c r="B559" s="16">
        <v>0.84257800000000005</v>
      </c>
      <c r="C559" s="16">
        <v>0.84453100000000003</v>
      </c>
      <c r="E559" s="18">
        <v>4.0000000000000001E-3</v>
      </c>
      <c r="F559" s="18">
        <v>0.75664061000000005</v>
      </c>
      <c r="G559" s="18">
        <v>0.93046874000000002</v>
      </c>
      <c r="I559" s="20">
        <v>4.0000000000000001E-3</v>
      </c>
      <c r="J559" s="20">
        <v>0.94414061000000005</v>
      </c>
      <c r="K559" s="20">
        <v>0.93242186000000005</v>
      </c>
      <c r="M559" s="22">
        <v>4.0000000000000001E-3</v>
      </c>
      <c r="N559" s="22">
        <v>1.03203124</v>
      </c>
      <c r="O559" s="22">
        <v>0.91484374000000002</v>
      </c>
      <c r="Q559" s="24">
        <v>4.0000000000000001E-3</v>
      </c>
      <c r="R559" s="24">
        <v>0.93046874000000002</v>
      </c>
      <c r="S559" s="24">
        <v>0.88554686000000005</v>
      </c>
      <c r="U559" s="26">
        <v>4.0000000000000001E-3</v>
      </c>
      <c r="V559" s="26">
        <v>0.16679685999999999</v>
      </c>
      <c r="W559" s="26">
        <v>0.86601561000000005</v>
      </c>
      <c r="Y559" s="71"/>
      <c r="Z559" s="71"/>
      <c r="AA559" s="71"/>
    </row>
    <row r="560" spans="1:27" x14ac:dyDescent="0.25">
      <c r="A560" s="16">
        <v>6.8999999999999999E-3</v>
      </c>
      <c r="B560" s="16">
        <v>0.85039100000000001</v>
      </c>
      <c r="C560" s="16">
        <v>0.84257800000000005</v>
      </c>
      <c r="E560" s="18">
        <v>4.0499999999999998E-3</v>
      </c>
      <c r="F560" s="18">
        <v>0.76640624000000002</v>
      </c>
      <c r="G560" s="18">
        <v>0.93242186000000005</v>
      </c>
      <c r="I560" s="20">
        <v>4.0499999999999998E-3</v>
      </c>
      <c r="J560" s="20">
        <v>0.94999999000000002</v>
      </c>
      <c r="K560" s="20">
        <v>0.93046874000000002</v>
      </c>
      <c r="M560" s="22">
        <v>4.0499999999999998E-3</v>
      </c>
      <c r="N560" s="22">
        <v>1.03398436</v>
      </c>
      <c r="O560" s="22">
        <v>0.91484374000000002</v>
      </c>
      <c r="Q560" s="24">
        <v>4.0499999999999998E-3</v>
      </c>
      <c r="R560" s="24">
        <v>0.91679686000000005</v>
      </c>
      <c r="S560" s="24">
        <v>0.88359374000000002</v>
      </c>
      <c r="U560" s="26">
        <v>4.0499999999999998E-3</v>
      </c>
      <c r="V560" s="26">
        <v>0.12578123999999999</v>
      </c>
      <c r="W560" s="26">
        <v>0.86406249000000002</v>
      </c>
      <c r="Y560" s="71"/>
      <c r="Z560" s="71"/>
      <c r="AA560" s="71"/>
    </row>
    <row r="561" spans="1:27" x14ac:dyDescent="0.25">
      <c r="A561" s="16">
        <v>7.0000000000000001E-3</v>
      </c>
      <c r="B561" s="16">
        <v>0.85820300000000005</v>
      </c>
      <c r="C561" s="16">
        <v>0.83867199999999997</v>
      </c>
      <c r="E561" s="18">
        <v>4.1000000000000003E-3</v>
      </c>
      <c r="F561" s="18">
        <v>0.77617186000000005</v>
      </c>
      <c r="G561" s="18">
        <v>0.93437499000000002</v>
      </c>
      <c r="I561" s="20">
        <v>4.1000000000000003E-3</v>
      </c>
      <c r="J561" s="20">
        <v>0.95585936000000005</v>
      </c>
      <c r="K561" s="20">
        <v>0.92851561000000005</v>
      </c>
      <c r="M561" s="22">
        <v>4.1000000000000003E-3</v>
      </c>
      <c r="N561" s="22">
        <v>1.03593749</v>
      </c>
      <c r="O561" s="22">
        <v>0.91093749000000002</v>
      </c>
      <c r="Q561" s="24">
        <v>4.1000000000000003E-3</v>
      </c>
      <c r="R561" s="24">
        <v>0.90507811000000005</v>
      </c>
      <c r="S561" s="24">
        <v>0.88359374000000002</v>
      </c>
      <c r="U561" s="26">
        <v>4.1000000000000003E-3</v>
      </c>
      <c r="V561" s="26">
        <v>8.4765610000000005E-2</v>
      </c>
      <c r="W561" s="26">
        <v>0.86210936000000005</v>
      </c>
      <c r="Y561" s="71"/>
      <c r="Z561" s="71"/>
      <c r="AA561" s="71"/>
    </row>
    <row r="562" spans="1:27" x14ac:dyDescent="0.25">
      <c r="A562" s="16">
        <v>7.1000000000000004E-3</v>
      </c>
      <c r="B562" s="16">
        <v>0.86796899999999999</v>
      </c>
      <c r="C562" s="16">
        <v>0.83476600000000001</v>
      </c>
      <c r="E562" s="18">
        <v>4.15E-3</v>
      </c>
      <c r="F562" s="18">
        <v>0.78398436000000005</v>
      </c>
      <c r="G562" s="18">
        <v>0.93437499000000002</v>
      </c>
      <c r="I562" s="20">
        <v>4.15E-3</v>
      </c>
      <c r="J562" s="20">
        <v>0.96171874000000002</v>
      </c>
      <c r="K562" s="20">
        <v>0.92656249000000002</v>
      </c>
      <c r="M562" s="22">
        <v>4.15E-3</v>
      </c>
      <c r="N562" s="22">
        <v>1.03789061</v>
      </c>
      <c r="O562" s="22">
        <v>0.90898436000000005</v>
      </c>
      <c r="Q562" s="24">
        <v>4.15E-3</v>
      </c>
      <c r="R562" s="24">
        <v>0.88945311000000005</v>
      </c>
      <c r="S562" s="24">
        <v>0.88164061000000005</v>
      </c>
      <c r="U562" s="26">
        <v>4.15E-3</v>
      </c>
      <c r="V562" s="26">
        <v>3.7890609999999998E-2</v>
      </c>
      <c r="W562" s="26">
        <v>0.86015624000000002</v>
      </c>
      <c r="Y562" s="71"/>
      <c r="Z562" s="71"/>
      <c r="AA562" s="71"/>
    </row>
    <row r="563" spans="1:27" x14ac:dyDescent="0.25">
      <c r="A563" s="16">
        <v>7.1999999999999998E-3</v>
      </c>
      <c r="B563" s="16">
        <v>0.87773400000000001</v>
      </c>
      <c r="C563" s="16">
        <v>0.832812</v>
      </c>
      <c r="E563" s="18">
        <v>4.1999999999999997E-3</v>
      </c>
      <c r="F563" s="18">
        <v>0.79179686000000005</v>
      </c>
      <c r="G563" s="18">
        <v>0.93632811000000005</v>
      </c>
      <c r="I563" s="20">
        <v>4.1999999999999997E-3</v>
      </c>
      <c r="J563" s="20">
        <v>0.96562499000000002</v>
      </c>
      <c r="K563" s="20">
        <v>0.92460936000000005</v>
      </c>
      <c r="M563" s="22">
        <v>4.1999999999999997E-3</v>
      </c>
      <c r="N563" s="22">
        <v>1.03984374</v>
      </c>
      <c r="O563" s="22">
        <v>0.90703124000000002</v>
      </c>
      <c r="Q563" s="24">
        <v>4.1999999999999997E-3</v>
      </c>
      <c r="R563" s="24">
        <v>0.87187499000000002</v>
      </c>
      <c r="S563" s="24">
        <v>0.87968749000000002</v>
      </c>
      <c r="U563" s="26">
        <v>4.1999999999999997E-3</v>
      </c>
      <c r="V563" s="26">
        <v>-8.9843900000000001E-3</v>
      </c>
      <c r="W563" s="26">
        <v>0.85624999000000002</v>
      </c>
      <c r="Y563" s="71"/>
      <c r="Z563" s="71"/>
      <c r="AA563" s="71"/>
    </row>
    <row r="564" spans="1:27" x14ac:dyDescent="0.25">
      <c r="A564" s="16">
        <v>7.3000000000000001E-3</v>
      </c>
      <c r="B564" s="16">
        <v>0.88749999999999996</v>
      </c>
      <c r="C564" s="16">
        <v>0.82890600000000003</v>
      </c>
      <c r="E564" s="18">
        <v>4.2500000000000003E-3</v>
      </c>
      <c r="F564" s="18">
        <v>0.79960936000000005</v>
      </c>
      <c r="G564" s="18">
        <v>0.93632811000000005</v>
      </c>
      <c r="I564" s="20">
        <v>4.2500000000000003E-3</v>
      </c>
      <c r="J564" s="20">
        <v>0.96953124000000002</v>
      </c>
      <c r="K564" s="20">
        <v>0.92070311000000005</v>
      </c>
      <c r="M564" s="22">
        <v>4.2500000000000003E-3</v>
      </c>
      <c r="N564" s="22">
        <v>1.03984374</v>
      </c>
      <c r="O564" s="22">
        <v>0.90312499000000002</v>
      </c>
      <c r="Q564" s="24">
        <v>4.2500000000000003E-3</v>
      </c>
      <c r="R564" s="24">
        <v>0.85624999000000002</v>
      </c>
      <c r="S564" s="24">
        <v>0.87773436000000005</v>
      </c>
      <c r="U564" s="26">
        <v>4.2500000000000003E-3</v>
      </c>
      <c r="V564" s="26">
        <v>-5.3906259999999998E-2</v>
      </c>
      <c r="W564" s="26">
        <v>0.85429686000000005</v>
      </c>
      <c r="Y564" s="71"/>
      <c r="Z564" s="71"/>
      <c r="AA564" s="71"/>
    </row>
    <row r="565" spans="1:27" x14ac:dyDescent="0.25">
      <c r="A565" s="16">
        <v>7.4000000000000003E-3</v>
      </c>
      <c r="B565" s="16">
        <v>0.895312</v>
      </c>
      <c r="C565" s="16">
        <v>0.82499999999999996</v>
      </c>
      <c r="E565" s="18">
        <v>4.3E-3</v>
      </c>
      <c r="F565" s="18">
        <v>0.80546874000000002</v>
      </c>
      <c r="G565" s="18">
        <v>0.93632811000000005</v>
      </c>
      <c r="I565" s="20">
        <v>4.3E-3</v>
      </c>
      <c r="J565" s="20">
        <v>0.97539061000000005</v>
      </c>
      <c r="K565" s="20">
        <v>0.91874999000000002</v>
      </c>
      <c r="M565" s="22">
        <v>4.3E-3</v>
      </c>
      <c r="N565" s="22">
        <v>1.04179686</v>
      </c>
      <c r="O565" s="22">
        <v>0.90117186000000005</v>
      </c>
      <c r="Q565" s="24">
        <v>4.3E-3</v>
      </c>
      <c r="R565" s="24">
        <v>0.84257811000000005</v>
      </c>
      <c r="S565" s="24">
        <v>0.87578124000000002</v>
      </c>
      <c r="U565" s="26">
        <v>4.3E-3</v>
      </c>
      <c r="V565" s="26">
        <v>-9.6875009999999998E-2</v>
      </c>
      <c r="W565" s="26">
        <v>0.85234374000000002</v>
      </c>
      <c r="Y565" s="71"/>
      <c r="Z565" s="71"/>
      <c r="AA565" s="71"/>
    </row>
    <row r="566" spans="1:27" x14ac:dyDescent="0.25">
      <c r="A566" s="16">
        <v>7.4999999999999997E-3</v>
      </c>
      <c r="B566" s="16">
        <v>0.90507800000000005</v>
      </c>
      <c r="C566" s="16">
        <v>0.82304699999999997</v>
      </c>
      <c r="E566" s="18">
        <v>4.3499999999999997E-3</v>
      </c>
      <c r="F566" s="18">
        <v>0.81328124000000002</v>
      </c>
      <c r="G566" s="18">
        <v>0.93437499000000002</v>
      </c>
      <c r="I566" s="20">
        <v>4.3499999999999997E-3</v>
      </c>
      <c r="J566" s="20">
        <v>0.98124999000000002</v>
      </c>
      <c r="K566" s="20">
        <v>0.91484374000000002</v>
      </c>
      <c r="M566" s="22">
        <v>4.3499999999999997E-3</v>
      </c>
      <c r="N566" s="22">
        <v>1.04179686</v>
      </c>
      <c r="O566" s="22">
        <v>0.89921874000000002</v>
      </c>
      <c r="Q566" s="24">
        <v>4.3499999999999997E-3</v>
      </c>
      <c r="R566" s="24">
        <v>0.82695311000000005</v>
      </c>
      <c r="S566" s="24">
        <v>0.87382811000000005</v>
      </c>
      <c r="U566" s="26">
        <v>4.3499999999999997E-3</v>
      </c>
      <c r="V566" s="26">
        <v>-0.14375001000000001</v>
      </c>
      <c r="W566" s="26">
        <v>0.85039061000000005</v>
      </c>
      <c r="Y566" s="71"/>
      <c r="Z566" s="71"/>
      <c r="AA566" s="71"/>
    </row>
    <row r="567" spans="1:27" x14ac:dyDescent="0.25">
      <c r="A567" s="16">
        <v>7.6E-3</v>
      </c>
      <c r="B567" s="16">
        <v>0.910937</v>
      </c>
      <c r="C567" s="16">
        <v>0.82109399999999999</v>
      </c>
      <c r="E567" s="18">
        <v>4.4000000000000003E-3</v>
      </c>
      <c r="F567" s="18">
        <v>0.82109374000000002</v>
      </c>
      <c r="G567" s="18">
        <v>0.93437499000000002</v>
      </c>
      <c r="I567" s="20">
        <v>4.4000000000000003E-3</v>
      </c>
      <c r="J567" s="20">
        <v>0.98906249000000002</v>
      </c>
      <c r="K567" s="20">
        <v>0.91289061000000005</v>
      </c>
      <c r="M567" s="22">
        <v>4.4000000000000003E-3</v>
      </c>
      <c r="N567" s="22">
        <v>1.04179686</v>
      </c>
      <c r="O567" s="22">
        <v>0.89531249000000002</v>
      </c>
      <c r="Q567" s="24">
        <v>4.4000000000000003E-3</v>
      </c>
      <c r="R567" s="24">
        <v>0.80937499000000002</v>
      </c>
      <c r="S567" s="24">
        <v>0.87187499000000002</v>
      </c>
      <c r="U567" s="26">
        <v>4.4000000000000003E-3</v>
      </c>
      <c r="V567" s="26">
        <v>-0.19062501000000001</v>
      </c>
      <c r="W567" s="26">
        <v>0.84843749000000002</v>
      </c>
      <c r="Y567" s="71"/>
      <c r="Z567" s="71"/>
      <c r="AA567" s="71"/>
    </row>
    <row r="568" spans="1:27" x14ac:dyDescent="0.25">
      <c r="A568" s="16">
        <v>7.7000000000000002E-3</v>
      </c>
      <c r="B568" s="16">
        <v>0.91874999999999996</v>
      </c>
      <c r="C568" s="16">
        <v>0.81914100000000001</v>
      </c>
      <c r="E568" s="18">
        <v>4.45E-3</v>
      </c>
      <c r="F568" s="18">
        <v>0.82695311000000005</v>
      </c>
      <c r="G568" s="18">
        <v>0.93242186000000005</v>
      </c>
      <c r="I568" s="20">
        <v>4.45E-3</v>
      </c>
      <c r="J568" s="20">
        <v>0.99296874000000002</v>
      </c>
      <c r="K568" s="20">
        <v>0.91093749000000002</v>
      </c>
      <c r="M568" s="22">
        <v>4.45E-3</v>
      </c>
      <c r="N568" s="22">
        <v>1.03984374</v>
      </c>
      <c r="O568" s="22">
        <v>0.89335936000000005</v>
      </c>
      <c r="Q568" s="24">
        <v>4.45E-3</v>
      </c>
      <c r="R568" s="24">
        <v>0.79374999000000002</v>
      </c>
      <c r="S568" s="24">
        <v>0.87187499000000002</v>
      </c>
      <c r="U568" s="26">
        <v>4.45E-3</v>
      </c>
      <c r="V568" s="26">
        <v>-0.23750001000000001</v>
      </c>
      <c r="W568" s="26">
        <v>0.84648436000000005</v>
      </c>
      <c r="Y568" s="71"/>
      <c r="Z568" s="71"/>
      <c r="AA568" s="71"/>
    </row>
    <row r="569" spans="1:27" x14ac:dyDescent="0.25">
      <c r="A569" s="16">
        <v>7.7999999999999996E-3</v>
      </c>
      <c r="B569" s="16">
        <v>0.926562</v>
      </c>
      <c r="C569" s="16">
        <v>0.817187</v>
      </c>
      <c r="E569" s="18">
        <v>4.4999999999999997E-3</v>
      </c>
      <c r="F569" s="18">
        <v>0.83476561000000005</v>
      </c>
      <c r="G569" s="18">
        <v>0.93242186000000005</v>
      </c>
      <c r="I569" s="20">
        <v>4.4999999999999997E-3</v>
      </c>
      <c r="J569" s="20">
        <v>0.99882811000000005</v>
      </c>
      <c r="K569" s="20">
        <v>0.90898436000000005</v>
      </c>
      <c r="M569" s="22">
        <v>4.4999999999999997E-3</v>
      </c>
      <c r="N569" s="22">
        <v>1.03984374</v>
      </c>
      <c r="O569" s="22">
        <v>0.89335936000000005</v>
      </c>
      <c r="Q569" s="24">
        <v>4.4999999999999997E-3</v>
      </c>
      <c r="R569" s="24">
        <v>0.77617186000000005</v>
      </c>
      <c r="S569" s="24">
        <v>0.86992186000000005</v>
      </c>
      <c r="U569" s="26">
        <v>4.4999999999999997E-3</v>
      </c>
      <c r="V569" s="26">
        <v>-0.28437500999999998</v>
      </c>
      <c r="W569" s="26">
        <v>0.84648436000000005</v>
      </c>
      <c r="Y569" s="71"/>
      <c r="Z569" s="71"/>
      <c r="AA569" s="71"/>
    </row>
    <row r="570" spans="1:27" x14ac:dyDescent="0.25">
      <c r="A570" s="16">
        <v>7.9000000000000008E-3</v>
      </c>
      <c r="B570" s="16">
        <v>0.93437499999999996</v>
      </c>
      <c r="C570" s="16">
        <v>0.81523400000000001</v>
      </c>
      <c r="E570" s="18">
        <v>4.5500000000000002E-3</v>
      </c>
      <c r="F570" s="18">
        <v>0.84062499000000002</v>
      </c>
      <c r="G570" s="18">
        <v>0.93046874000000002</v>
      </c>
      <c r="I570" s="20">
        <v>4.5500000000000002E-3</v>
      </c>
      <c r="J570" s="20">
        <v>1.00273436</v>
      </c>
      <c r="K570" s="20">
        <v>0.90703124000000002</v>
      </c>
      <c r="M570" s="22">
        <v>4.5500000000000002E-3</v>
      </c>
      <c r="N570" s="22">
        <v>1.03789061</v>
      </c>
      <c r="O570" s="22">
        <v>0.89140624000000002</v>
      </c>
      <c r="Q570" s="24">
        <v>4.5500000000000002E-3</v>
      </c>
      <c r="R570" s="24">
        <v>0.75468749000000002</v>
      </c>
      <c r="S570" s="24">
        <v>0.86796874000000002</v>
      </c>
      <c r="U570" s="26">
        <v>4.5500000000000002E-3</v>
      </c>
      <c r="V570" s="26">
        <v>-0.32929689000000001</v>
      </c>
      <c r="W570" s="26">
        <v>0.84453124000000002</v>
      </c>
      <c r="Y570" s="71"/>
      <c r="Z570" s="71"/>
      <c r="AA570" s="71"/>
    </row>
    <row r="571" spans="1:27" x14ac:dyDescent="0.25">
      <c r="A571" s="16">
        <v>8.0000000000000002E-3</v>
      </c>
      <c r="B571" s="16">
        <v>0.942187</v>
      </c>
      <c r="C571" s="16">
        <v>0.81132800000000005</v>
      </c>
      <c r="E571" s="18">
        <v>4.5999999999999999E-3</v>
      </c>
      <c r="F571" s="18">
        <v>0.84843749000000002</v>
      </c>
      <c r="G571" s="18">
        <v>0.92851561000000005</v>
      </c>
      <c r="I571" s="20">
        <v>4.5999999999999999E-3</v>
      </c>
      <c r="J571" s="20">
        <v>1.00664061</v>
      </c>
      <c r="K571" s="20">
        <v>0.90507811000000005</v>
      </c>
      <c r="M571" s="22">
        <v>4.5999999999999999E-3</v>
      </c>
      <c r="N571" s="22">
        <v>1.03593749</v>
      </c>
      <c r="O571" s="22">
        <v>0.88945311000000005</v>
      </c>
      <c r="Q571" s="24">
        <v>4.5999999999999999E-3</v>
      </c>
      <c r="R571" s="24">
        <v>0.73710936000000005</v>
      </c>
      <c r="S571" s="24">
        <v>0.86601561000000005</v>
      </c>
      <c r="U571" s="26">
        <v>4.5999999999999999E-3</v>
      </c>
      <c r="V571" s="26">
        <v>-0.37617189000000001</v>
      </c>
      <c r="W571" s="26">
        <v>0.84257811000000005</v>
      </c>
      <c r="Y571" s="71"/>
      <c r="Z571" s="71"/>
      <c r="AA571" s="71"/>
    </row>
    <row r="572" spans="1:27" x14ac:dyDescent="0.25">
      <c r="A572" s="16">
        <v>8.0999999999999996E-3</v>
      </c>
      <c r="B572" s="16">
        <v>0.94804699999999997</v>
      </c>
      <c r="C572" s="16">
        <v>0.80937499999999996</v>
      </c>
      <c r="E572" s="18">
        <v>4.6499999999999996E-3</v>
      </c>
      <c r="F572" s="18">
        <v>0.85234374000000002</v>
      </c>
      <c r="G572" s="18">
        <v>0.92656249000000002</v>
      </c>
      <c r="I572" s="20">
        <v>4.6499999999999996E-3</v>
      </c>
      <c r="J572" s="20">
        <v>1.01054686</v>
      </c>
      <c r="K572" s="20">
        <v>0.90312499000000002</v>
      </c>
      <c r="M572" s="22">
        <v>4.6499999999999996E-3</v>
      </c>
      <c r="N572" s="22">
        <v>1.03398436</v>
      </c>
      <c r="O572" s="22">
        <v>0.88749999000000002</v>
      </c>
      <c r="Q572" s="24">
        <v>4.6499999999999996E-3</v>
      </c>
      <c r="R572" s="24">
        <v>0.71562499000000002</v>
      </c>
      <c r="S572" s="24">
        <v>0.86406249000000002</v>
      </c>
      <c r="U572" s="26">
        <v>4.6499999999999996E-3</v>
      </c>
      <c r="V572" s="26">
        <v>-0.42109375999999998</v>
      </c>
      <c r="W572" s="26">
        <v>0.84257811000000005</v>
      </c>
      <c r="Y572" s="71"/>
      <c r="Z572" s="71"/>
      <c r="AA572" s="71"/>
    </row>
    <row r="573" spans="1:27" x14ac:dyDescent="0.25">
      <c r="A573" s="16">
        <v>8.2000000000000007E-3</v>
      </c>
      <c r="B573" s="16">
        <v>0.95390600000000003</v>
      </c>
      <c r="C573" s="16">
        <v>0.80546899999999999</v>
      </c>
      <c r="E573" s="18">
        <v>4.7000000000000002E-3</v>
      </c>
      <c r="F573" s="18">
        <v>0.85820311000000005</v>
      </c>
      <c r="G573" s="18">
        <v>0.92265624000000002</v>
      </c>
      <c r="I573" s="20">
        <v>4.7000000000000002E-3</v>
      </c>
      <c r="J573" s="20">
        <v>1.01445311</v>
      </c>
      <c r="K573" s="20">
        <v>0.90117186000000005</v>
      </c>
      <c r="M573" s="22">
        <v>4.7000000000000002E-3</v>
      </c>
      <c r="N573" s="22">
        <v>1.03203124</v>
      </c>
      <c r="O573" s="22">
        <v>0.88554686000000005</v>
      </c>
      <c r="Q573" s="24">
        <v>4.7000000000000002E-3</v>
      </c>
      <c r="R573" s="24">
        <v>0.69414061000000005</v>
      </c>
      <c r="S573" s="24">
        <v>0.86210936000000005</v>
      </c>
      <c r="U573" s="26">
        <v>4.7000000000000002E-3</v>
      </c>
      <c r="V573" s="26">
        <v>-0.46406250999999998</v>
      </c>
      <c r="W573" s="26">
        <v>0.84062499000000002</v>
      </c>
      <c r="Y573" s="71"/>
      <c r="Z573" s="71"/>
      <c r="AA573" s="71"/>
    </row>
    <row r="574" spans="1:27" x14ac:dyDescent="0.25">
      <c r="A574" s="16">
        <v>8.3000000000000001E-3</v>
      </c>
      <c r="B574" s="16">
        <v>0.95976600000000001</v>
      </c>
      <c r="C574" s="16">
        <v>0.80351600000000001</v>
      </c>
      <c r="E574" s="18">
        <v>4.7499999999999999E-3</v>
      </c>
      <c r="F574" s="18">
        <v>0.86406249000000002</v>
      </c>
      <c r="G574" s="18">
        <v>0.92070311000000005</v>
      </c>
      <c r="I574" s="20">
        <v>4.7499999999999999E-3</v>
      </c>
      <c r="J574" s="20">
        <v>1.01835936</v>
      </c>
      <c r="K574" s="20">
        <v>0.89921874000000002</v>
      </c>
      <c r="M574" s="22">
        <v>4.7499999999999999E-3</v>
      </c>
      <c r="N574" s="22">
        <v>1.03007811</v>
      </c>
      <c r="O574" s="22">
        <v>0.88359374000000002</v>
      </c>
      <c r="Q574" s="24">
        <v>4.7499999999999999E-3</v>
      </c>
      <c r="R574" s="24">
        <v>0.67460936000000005</v>
      </c>
      <c r="S574" s="24">
        <v>0.86015624000000002</v>
      </c>
      <c r="U574" s="26">
        <v>4.7499999999999999E-3</v>
      </c>
      <c r="V574" s="26">
        <v>-0.50703125999999998</v>
      </c>
      <c r="W574" s="26">
        <v>0.84062499000000002</v>
      </c>
      <c r="Y574" s="71"/>
      <c r="Z574" s="71"/>
      <c r="AA574" s="71"/>
    </row>
    <row r="575" spans="1:27" x14ac:dyDescent="0.25">
      <c r="A575" s="16">
        <v>8.3999999999999995E-3</v>
      </c>
      <c r="B575" s="16">
        <v>0.96367199999999997</v>
      </c>
      <c r="C575" s="16">
        <v>0.79960900000000001</v>
      </c>
      <c r="E575" s="18">
        <v>4.7999999999999996E-3</v>
      </c>
      <c r="F575" s="18">
        <v>0.87382811000000005</v>
      </c>
      <c r="G575" s="18">
        <v>0.91679686000000005</v>
      </c>
      <c r="I575" s="20">
        <v>4.7999999999999996E-3</v>
      </c>
      <c r="J575" s="20">
        <v>1.02031249</v>
      </c>
      <c r="K575" s="20">
        <v>0.89726561000000005</v>
      </c>
      <c r="M575" s="22">
        <v>4.7999999999999996E-3</v>
      </c>
      <c r="N575" s="22">
        <v>1.02617186</v>
      </c>
      <c r="O575" s="22">
        <v>0.88164061000000005</v>
      </c>
      <c r="Q575" s="24">
        <v>4.7999999999999996E-3</v>
      </c>
      <c r="R575" s="24">
        <v>0.65117186000000005</v>
      </c>
      <c r="S575" s="24">
        <v>0.85820311000000005</v>
      </c>
      <c r="U575" s="26">
        <v>4.7999999999999996E-3</v>
      </c>
      <c r="V575" s="26">
        <v>-0.55390625999999998</v>
      </c>
      <c r="W575" s="26">
        <v>0.83867186000000005</v>
      </c>
      <c r="Y575" s="71"/>
      <c r="Z575" s="71"/>
      <c r="AA575" s="71"/>
    </row>
    <row r="576" spans="1:27" x14ac:dyDescent="0.25">
      <c r="A576" s="16">
        <v>8.5000000000000006E-3</v>
      </c>
      <c r="B576" s="16">
        <v>0.96757800000000005</v>
      </c>
      <c r="C576" s="16">
        <v>0.79570300000000005</v>
      </c>
      <c r="E576" s="18">
        <v>4.8500000000000001E-3</v>
      </c>
      <c r="F576" s="18">
        <v>0.88164061000000005</v>
      </c>
      <c r="G576" s="18">
        <v>0.91289061000000005</v>
      </c>
      <c r="I576" s="20">
        <v>4.8500000000000001E-3</v>
      </c>
      <c r="J576" s="20">
        <v>1.02226561</v>
      </c>
      <c r="K576" s="20">
        <v>0.89531249000000002</v>
      </c>
      <c r="M576" s="22">
        <v>4.8500000000000001E-3</v>
      </c>
      <c r="N576" s="22">
        <v>1.02226561</v>
      </c>
      <c r="O576" s="22">
        <v>0.88164061000000005</v>
      </c>
      <c r="Q576" s="24">
        <v>4.8500000000000001E-3</v>
      </c>
      <c r="R576" s="24">
        <v>0.62968749000000002</v>
      </c>
      <c r="S576" s="24">
        <v>0.85624999000000002</v>
      </c>
      <c r="U576" s="26">
        <v>4.8500000000000001E-3</v>
      </c>
      <c r="V576" s="26">
        <v>-0.60078125999999998</v>
      </c>
      <c r="W576" s="26">
        <v>0.83671874000000002</v>
      </c>
      <c r="Y576" s="71"/>
      <c r="Z576" s="71"/>
      <c r="AA576" s="71"/>
    </row>
    <row r="577" spans="1:27" x14ac:dyDescent="0.25">
      <c r="A577" s="16">
        <v>8.6E-3</v>
      </c>
      <c r="B577" s="16">
        <v>0.973437</v>
      </c>
      <c r="C577" s="16">
        <v>0.79374999999999996</v>
      </c>
      <c r="E577" s="18">
        <v>4.8999999999999998E-3</v>
      </c>
      <c r="F577" s="18">
        <v>0.88749999000000002</v>
      </c>
      <c r="G577" s="18">
        <v>0.91093749000000002</v>
      </c>
      <c r="I577" s="20">
        <v>4.8999999999999998E-3</v>
      </c>
      <c r="J577" s="20">
        <v>1.02617186</v>
      </c>
      <c r="K577" s="20">
        <v>0.89335936000000005</v>
      </c>
      <c r="M577" s="22">
        <v>4.8999999999999998E-3</v>
      </c>
      <c r="N577" s="22">
        <v>1.02031249</v>
      </c>
      <c r="O577" s="22">
        <v>0.87968749000000002</v>
      </c>
      <c r="Q577" s="24">
        <v>4.8999999999999998E-3</v>
      </c>
      <c r="R577" s="24">
        <v>0.60624999000000002</v>
      </c>
      <c r="S577" s="24">
        <v>0.85429686000000005</v>
      </c>
      <c r="U577" s="26">
        <v>4.8999999999999998E-3</v>
      </c>
      <c r="V577" s="26">
        <v>-0.64765625999999998</v>
      </c>
      <c r="W577" s="26">
        <v>0.83476561000000005</v>
      </c>
      <c r="Y577" s="71"/>
      <c r="Z577" s="71"/>
      <c r="AA577" s="71"/>
    </row>
    <row r="578" spans="1:27" x14ac:dyDescent="0.25">
      <c r="A578" s="16">
        <v>8.6999999999999994E-3</v>
      </c>
      <c r="B578" s="16">
        <v>0.97929699999999997</v>
      </c>
      <c r="C578" s="16">
        <v>0.79179699999999997</v>
      </c>
      <c r="E578" s="18">
        <v>4.9500000000000004E-3</v>
      </c>
      <c r="F578" s="18">
        <v>0.89335936000000005</v>
      </c>
      <c r="G578" s="18">
        <v>0.90703124000000002</v>
      </c>
      <c r="I578" s="20">
        <v>4.9500000000000004E-3</v>
      </c>
      <c r="J578" s="20">
        <v>1.02812499</v>
      </c>
      <c r="K578" s="20">
        <v>0.89140624000000002</v>
      </c>
      <c r="M578" s="22">
        <v>4.9500000000000004E-3</v>
      </c>
      <c r="N578" s="22">
        <v>1.01640624</v>
      </c>
      <c r="O578" s="22">
        <v>0.87773436000000005</v>
      </c>
      <c r="Q578" s="24">
        <v>4.9500000000000004E-3</v>
      </c>
      <c r="R578" s="24">
        <v>0.58281249000000002</v>
      </c>
      <c r="S578" s="24">
        <v>0.85234374000000002</v>
      </c>
      <c r="U578" s="26">
        <v>4.9500000000000004E-3</v>
      </c>
      <c r="V578" s="26">
        <v>-0.69843750999999998</v>
      </c>
      <c r="W578" s="26">
        <v>0.83281249000000002</v>
      </c>
      <c r="Y578" s="71"/>
      <c r="Z578" s="71"/>
      <c r="AA578" s="71"/>
    </row>
    <row r="579" spans="1:27" x14ac:dyDescent="0.25">
      <c r="A579" s="16">
        <v>8.8000000000000005E-3</v>
      </c>
      <c r="B579" s="16">
        <v>0.98710900000000001</v>
      </c>
      <c r="C579" s="16">
        <v>0.78789100000000001</v>
      </c>
      <c r="E579" s="18">
        <v>5.0000000000000001E-3</v>
      </c>
      <c r="F579" s="18">
        <v>0.89921874000000002</v>
      </c>
      <c r="G579" s="18">
        <v>0.90507811000000005</v>
      </c>
      <c r="I579" s="20">
        <v>5.0000000000000001E-3</v>
      </c>
      <c r="J579" s="20">
        <v>1.03007811</v>
      </c>
      <c r="K579" s="20">
        <v>0.88945311000000005</v>
      </c>
      <c r="M579" s="22">
        <v>5.0000000000000001E-3</v>
      </c>
      <c r="N579" s="22">
        <v>1.01249999</v>
      </c>
      <c r="O579" s="22">
        <v>0.87382811000000005</v>
      </c>
      <c r="Q579" s="24">
        <v>5.0000000000000001E-3</v>
      </c>
      <c r="R579" s="24">
        <v>0.55937499000000002</v>
      </c>
      <c r="S579" s="24">
        <v>0.85039061000000005</v>
      </c>
      <c r="U579" s="26">
        <v>5.0000000000000001E-3</v>
      </c>
      <c r="V579" s="26">
        <v>-0.74531250999999998</v>
      </c>
      <c r="W579" s="26">
        <v>0.83085936000000005</v>
      </c>
      <c r="Y579" s="71"/>
      <c r="Z579" s="71"/>
      <c r="AA579" s="71"/>
    </row>
    <row r="580" spans="1:27" x14ac:dyDescent="0.25">
      <c r="A580" s="16">
        <v>8.8999999999999999E-3</v>
      </c>
      <c r="B580" s="16">
        <v>0.99101600000000001</v>
      </c>
      <c r="C580" s="16">
        <v>0.785937</v>
      </c>
      <c r="E580" s="18">
        <v>5.0499999999999998E-3</v>
      </c>
      <c r="F580" s="18">
        <v>0.90703124000000002</v>
      </c>
      <c r="G580" s="18">
        <v>0.90507811000000005</v>
      </c>
      <c r="I580" s="20">
        <v>5.0499999999999998E-3</v>
      </c>
      <c r="J580" s="20">
        <v>1.03203124</v>
      </c>
      <c r="K580" s="20">
        <v>0.88554686000000005</v>
      </c>
      <c r="M580" s="22">
        <v>5.0499999999999998E-3</v>
      </c>
      <c r="N580" s="22">
        <v>1.00664061</v>
      </c>
      <c r="O580" s="22">
        <v>0.87187499000000002</v>
      </c>
      <c r="Q580" s="24">
        <v>5.0499999999999998E-3</v>
      </c>
      <c r="R580" s="24">
        <v>0.53203124000000002</v>
      </c>
      <c r="S580" s="24">
        <v>0.84843749000000002</v>
      </c>
      <c r="U580" s="26">
        <v>5.0499999999999998E-3</v>
      </c>
      <c r="V580" s="26">
        <v>-0.79023438999999995</v>
      </c>
      <c r="W580" s="26">
        <v>0.82890624000000002</v>
      </c>
      <c r="Y580" s="71"/>
      <c r="Z580" s="71"/>
      <c r="AA580" s="71"/>
    </row>
    <row r="581" spans="1:27" x14ac:dyDescent="0.25">
      <c r="A581" s="16">
        <v>8.9999999999999993E-3</v>
      </c>
      <c r="B581" s="16">
        <v>0.99687499999999996</v>
      </c>
      <c r="C581" s="16">
        <v>0.78203100000000003</v>
      </c>
      <c r="E581" s="18">
        <v>5.1000000000000004E-3</v>
      </c>
      <c r="F581" s="18">
        <v>0.91093749000000002</v>
      </c>
      <c r="G581" s="18">
        <v>0.90312499000000002</v>
      </c>
      <c r="I581" s="20">
        <v>5.1000000000000004E-3</v>
      </c>
      <c r="J581" s="20">
        <v>1.03398436</v>
      </c>
      <c r="K581" s="20">
        <v>0.88359374000000002</v>
      </c>
      <c r="M581" s="22">
        <v>5.1000000000000004E-3</v>
      </c>
      <c r="N581" s="22">
        <v>1.00078124</v>
      </c>
      <c r="O581" s="22">
        <v>0.86992186000000005</v>
      </c>
      <c r="Q581" s="24">
        <v>5.1000000000000004E-3</v>
      </c>
      <c r="R581" s="24">
        <v>0.50859374000000002</v>
      </c>
      <c r="S581" s="24">
        <v>0.84648436000000005</v>
      </c>
      <c r="U581" s="26">
        <v>5.1000000000000004E-3</v>
      </c>
      <c r="V581" s="26">
        <v>-0.83515625999999998</v>
      </c>
      <c r="W581" s="26">
        <v>0.82695311000000005</v>
      </c>
      <c r="Y581" s="71"/>
      <c r="Z581" s="71"/>
      <c r="AA581" s="71"/>
    </row>
    <row r="582" spans="1:27" x14ac:dyDescent="0.25">
      <c r="A582" s="16">
        <v>9.1000000000000004E-3</v>
      </c>
      <c r="B582" s="16">
        <v>1.0007809999999999</v>
      </c>
      <c r="C582" s="16">
        <v>0.78007800000000005</v>
      </c>
      <c r="E582" s="18">
        <v>5.1500000000000001E-3</v>
      </c>
      <c r="F582" s="18">
        <v>0.91679686000000005</v>
      </c>
      <c r="G582" s="18">
        <v>0.90117186000000005</v>
      </c>
      <c r="I582" s="20">
        <v>5.1500000000000001E-3</v>
      </c>
      <c r="J582" s="20">
        <v>1.03593749</v>
      </c>
      <c r="K582" s="20">
        <v>0.88164061000000005</v>
      </c>
      <c r="M582" s="22">
        <v>5.1500000000000001E-3</v>
      </c>
      <c r="N582" s="22">
        <v>0.99492186000000005</v>
      </c>
      <c r="O582" s="22">
        <v>0.86796874000000002</v>
      </c>
      <c r="Q582" s="24">
        <v>5.1500000000000001E-3</v>
      </c>
      <c r="R582" s="24">
        <v>0.48124999000000002</v>
      </c>
      <c r="S582" s="24">
        <v>0.84648436000000005</v>
      </c>
      <c r="U582" s="26">
        <v>5.1500000000000001E-3</v>
      </c>
      <c r="V582" s="26">
        <v>-0.88007813999999995</v>
      </c>
      <c r="W582" s="26">
        <v>0.82499999000000002</v>
      </c>
      <c r="Y582" s="71"/>
      <c r="Z582" s="71"/>
      <c r="AA582" s="71"/>
    </row>
    <row r="583" spans="1:27" x14ac:dyDescent="0.25">
      <c r="A583" s="16">
        <v>9.1999999999999998E-3</v>
      </c>
      <c r="B583" s="16">
        <v>1.0046870000000001</v>
      </c>
      <c r="C583" s="16">
        <v>0.77617199999999997</v>
      </c>
      <c r="E583" s="18">
        <v>5.1999999999999998E-3</v>
      </c>
      <c r="F583" s="18">
        <v>0.92265624000000002</v>
      </c>
      <c r="G583" s="18">
        <v>0.89921874000000002</v>
      </c>
      <c r="I583" s="20">
        <v>5.1999999999999998E-3</v>
      </c>
      <c r="J583" s="20">
        <v>1.03789061</v>
      </c>
      <c r="K583" s="20">
        <v>0.87968749000000002</v>
      </c>
      <c r="M583" s="22">
        <v>5.1999999999999998E-3</v>
      </c>
      <c r="N583" s="22">
        <v>0.98906249000000002</v>
      </c>
      <c r="O583" s="22">
        <v>0.86406249000000002</v>
      </c>
      <c r="Q583" s="24">
        <v>5.1999999999999998E-3</v>
      </c>
      <c r="R583" s="24">
        <v>0.45390624000000002</v>
      </c>
      <c r="S583" s="24">
        <v>0.84453124000000002</v>
      </c>
      <c r="U583" s="26">
        <v>5.1999999999999998E-3</v>
      </c>
      <c r="V583" s="26">
        <v>-0.92500000999999998</v>
      </c>
      <c r="W583" s="26">
        <v>0.82499999000000002</v>
      </c>
      <c r="Y583" s="71"/>
      <c r="Z583" s="71"/>
      <c r="AA583" s="71"/>
    </row>
    <row r="584" spans="1:27" x14ac:dyDescent="0.25">
      <c r="A584" s="16">
        <v>9.2999999999999992E-3</v>
      </c>
      <c r="B584" s="16">
        <v>1.008594</v>
      </c>
      <c r="C584" s="16">
        <v>0.770312</v>
      </c>
      <c r="E584" s="18">
        <v>5.2500000000000003E-3</v>
      </c>
      <c r="F584" s="18">
        <v>0.92851561000000005</v>
      </c>
      <c r="G584" s="18">
        <v>0.89531249000000002</v>
      </c>
      <c r="I584" s="20">
        <v>5.2500000000000003E-3</v>
      </c>
      <c r="J584" s="20">
        <v>1.03789061</v>
      </c>
      <c r="K584" s="20">
        <v>0.87773436000000005</v>
      </c>
      <c r="M584" s="22">
        <v>5.2500000000000003E-3</v>
      </c>
      <c r="N584" s="22">
        <v>0.97929686000000005</v>
      </c>
      <c r="O584" s="22">
        <v>0.86210936000000005</v>
      </c>
      <c r="Q584" s="24">
        <v>5.2500000000000003E-3</v>
      </c>
      <c r="R584" s="24">
        <v>0.42460935999999999</v>
      </c>
      <c r="S584" s="24">
        <v>0.84257811000000005</v>
      </c>
      <c r="U584" s="26">
        <v>5.2500000000000003E-3</v>
      </c>
      <c r="V584" s="26">
        <v>-0.96992188999999995</v>
      </c>
      <c r="W584" s="26">
        <v>0.82304686000000005</v>
      </c>
      <c r="Y584" s="71"/>
      <c r="Z584" s="71"/>
      <c r="AA584" s="71"/>
    </row>
    <row r="585" spans="1:27" x14ac:dyDescent="0.25">
      <c r="A585" s="16">
        <v>9.4000000000000004E-3</v>
      </c>
      <c r="B585" s="16">
        <v>1.0125</v>
      </c>
      <c r="C585" s="16">
        <v>0.76640600000000003</v>
      </c>
      <c r="E585" s="18">
        <v>5.3E-3</v>
      </c>
      <c r="F585" s="18">
        <v>0.93632811000000005</v>
      </c>
      <c r="G585" s="18">
        <v>0.89335936000000005</v>
      </c>
      <c r="I585" s="20">
        <v>5.3E-3</v>
      </c>
      <c r="J585" s="20">
        <v>1.03984374</v>
      </c>
      <c r="K585" s="20">
        <v>0.87382811000000005</v>
      </c>
      <c r="M585" s="22">
        <v>5.3E-3</v>
      </c>
      <c r="N585" s="22">
        <v>0.97343749000000002</v>
      </c>
      <c r="O585" s="22">
        <v>0.86015624000000002</v>
      </c>
      <c r="Q585" s="24">
        <v>5.3E-3</v>
      </c>
      <c r="R585" s="24">
        <v>0.39921874000000002</v>
      </c>
      <c r="S585" s="24">
        <v>0.83867186000000005</v>
      </c>
      <c r="U585" s="26">
        <v>5.3E-3</v>
      </c>
      <c r="V585" s="26">
        <v>-1.01289064</v>
      </c>
      <c r="W585" s="26">
        <v>0.82109374000000002</v>
      </c>
      <c r="Y585" s="71"/>
      <c r="Z585" s="71"/>
      <c r="AA585" s="71"/>
    </row>
    <row r="586" spans="1:27" x14ac:dyDescent="0.25">
      <c r="A586" s="16">
        <v>9.4999999999999998E-3</v>
      </c>
      <c r="B586" s="16">
        <v>1.0164059999999999</v>
      </c>
      <c r="C586" s="16">
        <v>0.76249999999999996</v>
      </c>
      <c r="E586" s="18">
        <v>5.3499999999999997E-3</v>
      </c>
      <c r="F586" s="18">
        <v>0.94023436000000005</v>
      </c>
      <c r="G586" s="18">
        <v>0.89140624000000002</v>
      </c>
      <c r="I586" s="20">
        <v>5.3499999999999997E-3</v>
      </c>
      <c r="J586" s="20">
        <v>1.03984374</v>
      </c>
      <c r="K586" s="20">
        <v>0.87187499000000002</v>
      </c>
      <c r="M586" s="22">
        <v>5.3499999999999997E-3</v>
      </c>
      <c r="N586" s="22">
        <v>0.96757811000000005</v>
      </c>
      <c r="O586" s="22">
        <v>0.85624999000000002</v>
      </c>
      <c r="Q586" s="24">
        <v>5.3499999999999997E-3</v>
      </c>
      <c r="R586" s="24">
        <v>0.37382810999999999</v>
      </c>
      <c r="S586" s="24">
        <v>0.83671874000000002</v>
      </c>
      <c r="U586" s="26">
        <v>5.3499999999999997E-3</v>
      </c>
      <c r="V586" s="26">
        <v>-1.05585939</v>
      </c>
      <c r="W586" s="26">
        <v>0.82109374000000002</v>
      </c>
      <c r="Y586" s="71"/>
      <c r="Z586" s="71"/>
      <c r="AA586" s="71"/>
    </row>
    <row r="587" spans="1:27" x14ac:dyDescent="0.25">
      <c r="A587" s="16">
        <v>9.5999999999999992E-3</v>
      </c>
      <c r="B587" s="16">
        <v>1.018359</v>
      </c>
      <c r="C587" s="16">
        <v>0.76054699999999997</v>
      </c>
      <c r="E587" s="18">
        <v>5.4000000000000003E-3</v>
      </c>
      <c r="F587" s="18">
        <v>0.94609374000000002</v>
      </c>
      <c r="G587" s="18">
        <v>0.88945311000000005</v>
      </c>
      <c r="I587" s="20">
        <v>5.4000000000000003E-3</v>
      </c>
      <c r="J587" s="20">
        <v>1.03984374</v>
      </c>
      <c r="K587" s="20">
        <v>0.86992186000000005</v>
      </c>
      <c r="M587" s="22">
        <v>5.4000000000000003E-3</v>
      </c>
      <c r="N587" s="22">
        <v>0.96367186000000005</v>
      </c>
      <c r="O587" s="22">
        <v>0.85429686000000005</v>
      </c>
      <c r="Q587" s="24">
        <v>5.4000000000000003E-3</v>
      </c>
      <c r="R587" s="24">
        <v>0.34648435999999999</v>
      </c>
      <c r="S587" s="24">
        <v>0.83476561000000005</v>
      </c>
      <c r="U587" s="26">
        <v>5.4000000000000003E-3</v>
      </c>
      <c r="V587" s="26">
        <v>-1.09687501</v>
      </c>
      <c r="W587" s="26">
        <v>0.82109374000000002</v>
      </c>
      <c r="Y587" s="71"/>
      <c r="Z587" s="71"/>
      <c r="AA587" s="71"/>
    </row>
    <row r="588" spans="1:27" x14ac:dyDescent="0.25">
      <c r="A588" s="16">
        <v>9.7000000000000003E-3</v>
      </c>
      <c r="B588" s="16">
        <v>1.0222659999999999</v>
      </c>
      <c r="C588" s="16">
        <v>0.75664100000000001</v>
      </c>
      <c r="E588" s="18">
        <v>5.45E-3</v>
      </c>
      <c r="F588" s="18">
        <v>0.94999999000000002</v>
      </c>
      <c r="G588" s="18">
        <v>0.88945311000000005</v>
      </c>
      <c r="I588" s="20">
        <v>5.45E-3</v>
      </c>
      <c r="J588" s="20">
        <v>1.04179686</v>
      </c>
      <c r="K588" s="20">
        <v>0.86796874000000002</v>
      </c>
      <c r="M588" s="22">
        <v>5.45E-3</v>
      </c>
      <c r="N588" s="22">
        <v>0.95585936000000005</v>
      </c>
      <c r="O588" s="22">
        <v>0.85429686000000005</v>
      </c>
      <c r="Q588" s="24">
        <v>5.45E-3</v>
      </c>
      <c r="R588" s="24">
        <v>0.31718749000000002</v>
      </c>
      <c r="S588" s="24">
        <v>0.83085936000000005</v>
      </c>
      <c r="U588" s="26">
        <v>5.45E-3</v>
      </c>
      <c r="V588" s="26">
        <v>-1.13984376</v>
      </c>
      <c r="W588" s="26">
        <v>0.81914061000000005</v>
      </c>
      <c r="Y588" s="71"/>
      <c r="Z588" s="71"/>
      <c r="AA588" s="71"/>
    </row>
    <row r="589" spans="1:27" x14ac:dyDescent="0.25">
      <c r="A589" s="16">
        <v>9.7999999999999997E-3</v>
      </c>
      <c r="B589" s="16">
        <v>1.024219</v>
      </c>
      <c r="C589" s="16">
        <v>0.75273400000000001</v>
      </c>
      <c r="E589" s="18">
        <v>5.4999999999999997E-3</v>
      </c>
      <c r="F589" s="18">
        <v>0.95390624000000002</v>
      </c>
      <c r="G589" s="18">
        <v>0.88945311000000005</v>
      </c>
      <c r="I589" s="20">
        <v>5.4999999999999997E-3</v>
      </c>
      <c r="J589" s="20">
        <v>1.03984374</v>
      </c>
      <c r="K589" s="20">
        <v>0.86601561000000005</v>
      </c>
      <c r="M589" s="22">
        <v>5.4999999999999997E-3</v>
      </c>
      <c r="N589" s="22">
        <v>0.94804686000000005</v>
      </c>
      <c r="O589" s="22">
        <v>0.85234374000000002</v>
      </c>
      <c r="Q589" s="24">
        <v>5.4999999999999997E-3</v>
      </c>
      <c r="R589" s="24">
        <v>0.28984374000000002</v>
      </c>
      <c r="S589" s="24">
        <v>0.82890624000000002</v>
      </c>
      <c r="U589" s="26">
        <v>5.4999999999999997E-3</v>
      </c>
      <c r="V589" s="26">
        <v>-1.18281251</v>
      </c>
      <c r="W589" s="26">
        <v>0.81914061000000005</v>
      </c>
      <c r="Y589" s="71"/>
      <c r="Z589" s="71"/>
      <c r="AA589" s="71"/>
    </row>
    <row r="590" spans="1:27" x14ac:dyDescent="0.25">
      <c r="A590" s="16">
        <v>9.9000000000000008E-3</v>
      </c>
      <c r="B590" s="16">
        <v>1.0261720000000001</v>
      </c>
      <c r="C590" s="16">
        <v>0.74882800000000005</v>
      </c>
      <c r="E590" s="18">
        <v>5.5500000000000002E-3</v>
      </c>
      <c r="F590" s="18">
        <v>0.95976561000000005</v>
      </c>
      <c r="G590" s="18">
        <v>0.88749999000000002</v>
      </c>
      <c r="I590" s="20">
        <v>5.5500000000000002E-3</v>
      </c>
      <c r="J590" s="20">
        <v>1.03984374</v>
      </c>
      <c r="K590" s="20">
        <v>0.86210936000000005</v>
      </c>
      <c r="M590" s="22">
        <v>5.5500000000000002E-3</v>
      </c>
      <c r="N590" s="22">
        <v>0.94023436000000005</v>
      </c>
      <c r="O590" s="22">
        <v>0.85039061000000005</v>
      </c>
      <c r="Q590" s="24">
        <v>5.5500000000000002E-3</v>
      </c>
      <c r="R590" s="24">
        <v>0.26054685999999999</v>
      </c>
      <c r="S590" s="24">
        <v>0.82695311000000005</v>
      </c>
      <c r="U590" s="26">
        <v>5.5500000000000002E-3</v>
      </c>
      <c r="V590" s="26">
        <v>-1.22187501</v>
      </c>
      <c r="W590" s="26">
        <v>0.81914061000000005</v>
      </c>
      <c r="Y590" s="71"/>
      <c r="Z590" s="71"/>
      <c r="AA590" s="71"/>
    </row>
    <row r="591" spans="1:27" x14ac:dyDescent="0.25">
      <c r="A591" s="16">
        <v>0.01</v>
      </c>
      <c r="B591" s="16">
        <v>1.028125</v>
      </c>
      <c r="C591" s="16">
        <v>0.74492199999999997</v>
      </c>
      <c r="E591" s="18">
        <v>5.5999999999999999E-3</v>
      </c>
      <c r="F591" s="18">
        <v>0.96367186000000005</v>
      </c>
      <c r="G591" s="18">
        <v>0.88749999000000002</v>
      </c>
      <c r="I591" s="20">
        <v>5.5999999999999999E-3</v>
      </c>
      <c r="J591" s="20">
        <v>1.03984374</v>
      </c>
      <c r="K591" s="20">
        <v>0.86015624000000002</v>
      </c>
      <c r="M591" s="22">
        <v>5.5999999999999999E-3</v>
      </c>
      <c r="N591" s="22">
        <v>0.93046874000000002</v>
      </c>
      <c r="O591" s="22">
        <v>0.85039061000000005</v>
      </c>
      <c r="Q591" s="24">
        <v>5.5999999999999999E-3</v>
      </c>
      <c r="R591" s="24">
        <v>0.23124998999999999</v>
      </c>
      <c r="S591" s="24">
        <v>0.82304686000000005</v>
      </c>
      <c r="U591" s="26">
        <v>5.5999999999999999E-3</v>
      </c>
      <c r="V591" s="26">
        <v>-1.26093751</v>
      </c>
      <c r="W591" s="26">
        <v>0.81914061000000005</v>
      </c>
      <c r="Y591" s="71"/>
      <c r="Z591" s="71"/>
      <c r="AA591" s="71"/>
    </row>
    <row r="592" spans="1:27" x14ac:dyDescent="0.25">
      <c r="A592" s="16">
        <v>1.01E-2</v>
      </c>
      <c r="B592" s="16">
        <v>1.0320309999999999</v>
      </c>
      <c r="C592" s="16">
        <v>0.74101600000000001</v>
      </c>
      <c r="E592" s="18">
        <v>5.6499999999999996E-3</v>
      </c>
      <c r="F592" s="18">
        <v>0.96562499000000002</v>
      </c>
      <c r="G592" s="18">
        <v>0.88554686000000005</v>
      </c>
      <c r="I592" s="20">
        <v>5.6499999999999996E-3</v>
      </c>
      <c r="J592" s="20">
        <v>1.03984374</v>
      </c>
      <c r="K592" s="20">
        <v>0.85624999000000002</v>
      </c>
      <c r="M592" s="22">
        <v>5.6499999999999996E-3</v>
      </c>
      <c r="N592" s="22">
        <v>0.91874999000000002</v>
      </c>
      <c r="O592" s="22">
        <v>0.84843749000000002</v>
      </c>
      <c r="Q592" s="24">
        <v>5.6499999999999996E-3</v>
      </c>
      <c r="R592" s="24">
        <v>0.20195310999999999</v>
      </c>
      <c r="S592" s="24">
        <v>0.82109374000000002</v>
      </c>
      <c r="U592" s="26">
        <v>5.6499999999999996E-3</v>
      </c>
      <c r="V592" s="26">
        <v>-1.30000001</v>
      </c>
      <c r="W592" s="26">
        <v>0.81914061000000005</v>
      </c>
      <c r="Y592" s="71"/>
      <c r="Z592" s="71"/>
      <c r="AA592" s="71"/>
    </row>
    <row r="593" spans="1:27" x14ac:dyDescent="0.25">
      <c r="A593" s="16">
        <v>1.0200000000000001E-2</v>
      </c>
      <c r="B593" s="16">
        <v>1.0320309999999999</v>
      </c>
      <c r="C593" s="16">
        <v>0.73710900000000001</v>
      </c>
      <c r="E593" s="18">
        <v>5.7000000000000002E-3</v>
      </c>
      <c r="F593" s="18">
        <v>0.96757811000000005</v>
      </c>
      <c r="G593" s="18">
        <v>0.88359374000000002</v>
      </c>
      <c r="I593" s="20">
        <v>5.7000000000000002E-3</v>
      </c>
      <c r="J593" s="20">
        <v>1.03789061</v>
      </c>
      <c r="K593" s="20">
        <v>0.85234374000000002</v>
      </c>
      <c r="M593" s="22">
        <v>5.7000000000000002E-3</v>
      </c>
      <c r="N593" s="22">
        <v>0.91093749000000002</v>
      </c>
      <c r="O593" s="22">
        <v>0.84843749000000002</v>
      </c>
      <c r="Q593" s="24">
        <v>5.7000000000000002E-3</v>
      </c>
      <c r="R593" s="24">
        <v>0.17265623999999999</v>
      </c>
      <c r="S593" s="24">
        <v>0.82109374000000002</v>
      </c>
      <c r="U593" s="26">
        <v>5.7000000000000002E-3</v>
      </c>
      <c r="V593" s="26">
        <v>-1.33906251</v>
      </c>
      <c r="W593" s="26">
        <v>0.81914061000000005</v>
      </c>
      <c r="Y593" s="71"/>
      <c r="Z593" s="71"/>
      <c r="AA593" s="71"/>
    </row>
    <row r="594" spans="1:27" x14ac:dyDescent="0.25">
      <c r="A594" s="16">
        <v>1.03E-2</v>
      </c>
      <c r="B594" s="16">
        <v>1.033984</v>
      </c>
      <c r="C594" s="16">
        <v>0.73320300000000005</v>
      </c>
      <c r="E594" s="18">
        <v>5.7499999999999999E-3</v>
      </c>
      <c r="F594" s="18">
        <v>0.97148436000000005</v>
      </c>
      <c r="G594" s="18">
        <v>0.87968749000000002</v>
      </c>
      <c r="I594" s="20">
        <v>5.7499999999999999E-3</v>
      </c>
      <c r="J594" s="20">
        <v>1.03593749</v>
      </c>
      <c r="K594" s="20">
        <v>0.84843749000000002</v>
      </c>
      <c r="M594" s="22">
        <v>5.7499999999999999E-3</v>
      </c>
      <c r="N594" s="22">
        <v>0.90117186000000005</v>
      </c>
      <c r="O594" s="22">
        <v>0.84648436000000005</v>
      </c>
      <c r="Q594" s="24">
        <v>5.7499999999999999E-3</v>
      </c>
      <c r="R594" s="24">
        <v>0.14335935999999999</v>
      </c>
      <c r="S594" s="24">
        <v>0.81914061000000005</v>
      </c>
      <c r="U594" s="26">
        <v>5.7499999999999999E-3</v>
      </c>
      <c r="V594" s="26">
        <v>-1.38007814</v>
      </c>
      <c r="W594" s="26">
        <v>0.81914061000000005</v>
      </c>
      <c r="Y594" s="71"/>
      <c r="Z594" s="71"/>
      <c r="AA594" s="71"/>
    </row>
    <row r="595" spans="1:27" x14ac:dyDescent="0.25">
      <c r="A595" s="16">
        <v>1.04E-2</v>
      </c>
      <c r="B595" s="16">
        <v>1.0359370000000001</v>
      </c>
      <c r="C595" s="16">
        <v>0.72929699999999997</v>
      </c>
      <c r="E595" s="18">
        <v>5.7999999999999996E-3</v>
      </c>
      <c r="F595" s="18">
        <v>0.97734374000000002</v>
      </c>
      <c r="G595" s="18">
        <v>0.87773436000000005</v>
      </c>
      <c r="I595" s="20">
        <v>5.7999999999999996E-3</v>
      </c>
      <c r="J595" s="20">
        <v>1.03593749</v>
      </c>
      <c r="K595" s="20">
        <v>0.84453124000000002</v>
      </c>
      <c r="M595" s="22">
        <v>5.7999999999999996E-3</v>
      </c>
      <c r="N595" s="22">
        <v>0.88945311000000005</v>
      </c>
      <c r="O595" s="22">
        <v>0.84648436000000005</v>
      </c>
      <c r="Q595" s="24">
        <v>5.7999999999999996E-3</v>
      </c>
      <c r="R595" s="24">
        <v>0.11601561000000001</v>
      </c>
      <c r="S595" s="24">
        <v>0.81718749000000002</v>
      </c>
      <c r="U595" s="26">
        <v>5.7999999999999996E-3</v>
      </c>
      <c r="V595" s="26">
        <v>-1.41718751</v>
      </c>
      <c r="W595" s="26">
        <v>0.81914061000000005</v>
      </c>
      <c r="Y595" s="71"/>
      <c r="Z595" s="71"/>
      <c r="AA595" s="71"/>
    </row>
    <row r="596" spans="1:27" x14ac:dyDescent="0.25">
      <c r="A596" s="16">
        <v>1.0500000000000001E-2</v>
      </c>
      <c r="B596" s="16">
        <v>1.0378909999999999</v>
      </c>
      <c r="C596" s="16">
        <v>0.72734399999999999</v>
      </c>
      <c r="E596" s="18">
        <v>5.8500000000000002E-3</v>
      </c>
      <c r="F596" s="18">
        <v>0.98124999000000002</v>
      </c>
      <c r="G596" s="18">
        <v>0.87382811000000005</v>
      </c>
      <c r="I596" s="20">
        <v>5.8500000000000002E-3</v>
      </c>
      <c r="J596" s="20">
        <v>1.03398436</v>
      </c>
      <c r="K596" s="20">
        <v>0.84062499000000002</v>
      </c>
      <c r="M596" s="22">
        <v>5.8500000000000002E-3</v>
      </c>
      <c r="N596" s="22">
        <v>0.87968749000000002</v>
      </c>
      <c r="O596" s="22">
        <v>0.84453124000000002</v>
      </c>
      <c r="Q596" s="24">
        <v>5.8500000000000002E-3</v>
      </c>
      <c r="R596" s="24">
        <v>8.4765610000000005E-2</v>
      </c>
      <c r="S596" s="24">
        <v>0.81718749000000002</v>
      </c>
      <c r="U596" s="26">
        <v>5.8500000000000002E-3</v>
      </c>
      <c r="V596" s="26">
        <v>-1.45234376</v>
      </c>
      <c r="W596" s="26">
        <v>0.81718749000000002</v>
      </c>
      <c r="Y596" s="71"/>
      <c r="Z596" s="71"/>
      <c r="AA596" s="71"/>
    </row>
    <row r="597" spans="1:27" x14ac:dyDescent="0.25">
      <c r="A597" s="16">
        <v>1.06E-2</v>
      </c>
      <c r="B597" s="16">
        <v>1.0378909999999999</v>
      </c>
      <c r="C597" s="16">
        <v>0.723437</v>
      </c>
      <c r="E597" s="18">
        <v>5.8999999999999999E-3</v>
      </c>
      <c r="F597" s="18">
        <v>0.98710936000000005</v>
      </c>
      <c r="G597" s="18">
        <v>0.87187499000000002</v>
      </c>
      <c r="I597" s="20">
        <v>5.8999999999999999E-3</v>
      </c>
      <c r="J597" s="20">
        <v>1.03203124</v>
      </c>
      <c r="K597" s="20">
        <v>0.83867186000000005</v>
      </c>
      <c r="M597" s="22">
        <v>5.8999999999999999E-3</v>
      </c>
      <c r="N597" s="22">
        <v>0.86601561000000005</v>
      </c>
      <c r="O597" s="22">
        <v>0.84453124000000002</v>
      </c>
      <c r="Q597" s="24">
        <v>5.8999999999999999E-3</v>
      </c>
      <c r="R597" s="24">
        <v>5.3515609999999998E-2</v>
      </c>
      <c r="S597" s="24">
        <v>0.81523436000000005</v>
      </c>
      <c r="U597" s="26">
        <v>5.8999999999999999E-3</v>
      </c>
      <c r="V597" s="26">
        <v>-1.48945314</v>
      </c>
      <c r="W597" s="26">
        <v>0.81718749000000002</v>
      </c>
      <c r="Y597" s="71"/>
      <c r="Z597" s="71"/>
      <c r="AA597" s="71"/>
    </row>
    <row r="598" spans="1:27" x14ac:dyDescent="0.25">
      <c r="A598" s="16">
        <v>1.0699999999999999E-2</v>
      </c>
      <c r="B598" s="16">
        <v>1.0378909999999999</v>
      </c>
      <c r="C598" s="16">
        <v>0.72148400000000001</v>
      </c>
      <c r="E598" s="18">
        <v>5.9500000000000004E-3</v>
      </c>
      <c r="F598" s="18">
        <v>0.99101561000000005</v>
      </c>
      <c r="G598" s="18">
        <v>0.86992186000000005</v>
      </c>
      <c r="I598" s="20">
        <v>5.9500000000000004E-3</v>
      </c>
      <c r="J598" s="20">
        <v>1.02812499</v>
      </c>
      <c r="K598" s="20">
        <v>0.83476561000000005</v>
      </c>
      <c r="M598" s="22">
        <v>5.9500000000000004E-3</v>
      </c>
      <c r="N598" s="22">
        <v>0.85624999000000002</v>
      </c>
      <c r="O598" s="22">
        <v>0.84257811000000005</v>
      </c>
      <c r="Q598" s="24">
        <v>5.9500000000000004E-3</v>
      </c>
      <c r="R598" s="24">
        <v>2.0312489999999999E-2</v>
      </c>
      <c r="S598" s="24">
        <v>0.81328124000000002</v>
      </c>
      <c r="U598" s="26">
        <v>5.9500000000000004E-3</v>
      </c>
      <c r="V598" s="26">
        <v>-1.52265626</v>
      </c>
      <c r="W598" s="26">
        <v>0.81718749000000002</v>
      </c>
      <c r="Y598" s="71"/>
      <c r="Z598" s="71"/>
      <c r="AA598" s="71"/>
    </row>
    <row r="599" spans="1:27" x14ac:dyDescent="0.25">
      <c r="A599" s="16">
        <v>1.0800000000000001E-2</v>
      </c>
      <c r="B599" s="16">
        <v>1.039844</v>
      </c>
      <c r="C599" s="16">
        <v>0.71757800000000005</v>
      </c>
      <c r="E599" s="18">
        <v>6.0000000000000001E-3</v>
      </c>
      <c r="F599" s="18">
        <v>0.99492186000000005</v>
      </c>
      <c r="G599" s="18">
        <v>0.86796874000000002</v>
      </c>
      <c r="I599" s="20">
        <v>6.0000000000000001E-3</v>
      </c>
      <c r="J599" s="20">
        <v>1.02617186</v>
      </c>
      <c r="K599" s="20">
        <v>0.83281249000000002</v>
      </c>
      <c r="M599" s="22">
        <v>6.0000000000000001E-3</v>
      </c>
      <c r="N599" s="22">
        <v>0.84648436000000005</v>
      </c>
      <c r="O599" s="22">
        <v>0.84062499000000002</v>
      </c>
      <c r="Q599" s="24">
        <v>6.0000000000000001E-3</v>
      </c>
      <c r="R599" s="24">
        <v>-1.289064E-2</v>
      </c>
      <c r="S599" s="24">
        <v>0.81132811000000005</v>
      </c>
      <c r="U599" s="26">
        <v>6.0000000000000001E-3</v>
      </c>
      <c r="V599" s="26">
        <v>-1.55390626</v>
      </c>
      <c r="W599" s="26">
        <v>0.81914061000000005</v>
      </c>
      <c r="Y599" s="71"/>
      <c r="Z599" s="71"/>
      <c r="AA599" s="71"/>
    </row>
    <row r="600" spans="1:27" x14ac:dyDescent="0.25">
      <c r="A600" s="16">
        <v>1.09E-2</v>
      </c>
      <c r="B600" s="16">
        <v>1.039844</v>
      </c>
      <c r="C600" s="16">
        <v>0.71562499999999996</v>
      </c>
      <c r="E600" s="18">
        <v>6.0499999999999998E-3</v>
      </c>
      <c r="F600" s="18">
        <v>0.99882811000000005</v>
      </c>
      <c r="G600" s="18">
        <v>0.86796874000000002</v>
      </c>
      <c r="I600" s="20">
        <v>6.0499999999999998E-3</v>
      </c>
      <c r="J600" s="20">
        <v>1.02421874</v>
      </c>
      <c r="K600" s="20">
        <v>0.83085936000000005</v>
      </c>
      <c r="M600" s="22">
        <v>6.0499999999999998E-3</v>
      </c>
      <c r="N600" s="22">
        <v>0.83476561000000005</v>
      </c>
      <c r="O600" s="22">
        <v>0.83867186000000005</v>
      </c>
      <c r="Q600" s="24">
        <v>6.0499999999999998E-3</v>
      </c>
      <c r="R600" s="24">
        <v>-4.4140640000000002E-2</v>
      </c>
      <c r="S600" s="24">
        <v>0.80742186000000005</v>
      </c>
      <c r="U600" s="26">
        <v>6.0499999999999998E-3</v>
      </c>
      <c r="V600" s="26">
        <v>-1.58710939</v>
      </c>
      <c r="W600" s="26">
        <v>0.81914061000000005</v>
      </c>
      <c r="Y600" s="71"/>
      <c r="Z600" s="71"/>
      <c r="AA600" s="71"/>
    </row>
    <row r="601" spans="1:27" x14ac:dyDescent="0.25">
      <c r="A601" s="16">
        <v>1.0999999999999999E-2</v>
      </c>
      <c r="B601" s="16">
        <v>1.039844</v>
      </c>
      <c r="C601" s="16">
        <v>0.71367199999999997</v>
      </c>
      <c r="E601" s="18">
        <v>6.1000000000000004E-3</v>
      </c>
      <c r="F601" s="18">
        <v>1.00078124</v>
      </c>
      <c r="G601" s="18">
        <v>0.86406249000000002</v>
      </c>
      <c r="I601" s="20">
        <v>6.1000000000000004E-3</v>
      </c>
      <c r="J601" s="20">
        <v>1.02031249</v>
      </c>
      <c r="K601" s="20">
        <v>0.82890624000000002</v>
      </c>
      <c r="M601" s="22">
        <v>6.1000000000000004E-3</v>
      </c>
      <c r="N601" s="22">
        <v>0.82304686000000005</v>
      </c>
      <c r="O601" s="22">
        <v>0.83671874000000002</v>
      </c>
      <c r="Q601" s="24">
        <v>6.1000000000000004E-3</v>
      </c>
      <c r="R601" s="24">
        <v>-7.3437509999999998E-2</v>
      </c>
      <c r="S601" s="24">
        <v>0.80546874000000002</v>
      </c>
      <c r="U601" s="26">
        <v>6.1000000000000004E-3</v>
      </c>
      <c r="V601" s="26">
        <v>-1.61640626</v>
      </c>
      <c r="W601" s="26">
        <v>0.81914061000000005</v>
      </c>
      <c r="Y601" s="71"/>
      <c r="Z601" s="71"/>
      <c r="AA601" s="71"/>
    </row>
    <row r="602" spans="1:27" x14ac:dyDescent="0.25">
      <c r="A602" s="16">
        <v>1.11E-2</v>
      </c>
      <c r="B602" s="16">
        <v>1.039844</v>
      </c>
      <c r="C602" s="16">
        <v>0.71171899999999999</v>
      </c>
      <c r="E602" s="18">
        <v>6.1500000000000001E-3</v>
      </c>
      <c r="F602" s="18">
        <v>1.00468749</v>
      </c>
      <c r="G602" s="18">
        <v>0.86210936000000005</v>
      </c>
      <c r="I602" s="20">
        <v>6.1500000000000001E-3</v>
      </c>
      <c r="J602" s="20">
        <v>1.01835936</v>
      </c>
      <c r="K602" s="20">
        <v>0.82695311000000005</v>
      </c>
      <c r="M602" s="22">
        <v>6.1500000000000001E-3</v>
      </c>
      <c r="N602" s="22">
        <v>0.81132811000000005</v>
      </c>
      <c r="O602" s="22">
        <v>0.83281249000000002</v>
      </c>
      <c r="Q602" s="24">
        <v>6.1500000000000001E-3</v>
      </c>
      <c r="R602" s="24">
        <v>-0.10468751</v>
      </c>
      <c r="S602" s="24">
        <v>0.80156249000000002</v>
      </c>
      <c r="U602" s="26">
        <v>6.1500000000000001E-3</v>
      </c>
      <c r="V602" s="26">
        <v>-1.64570314</v>
      </c>
      <c r="W602" s="26">
        <v>0.82109374000000002</v>
      </c>
      <c r="Y602" s="71"/>
      <c r="Z602" s="71"/>
      <c r="AA602" s="71"/>
    </row>
    <row r="603" spans="1:27" x14ac:dyDescent="0.25">
      <c r="A603" s="16">
        <v>1.12E-2</v>
      </c>
      <c r="B603" s="16">
        <v>1.0378909999999999</v>
      </c>
      <c r="C603" s="16">
        <v>0.70976600000000001</v>
      </c>
      <c r="E603" s="18">
        <v>6.1999999999999998E-3</v>
      </c>
      <c r="F603" s="18">
        <v>1.00859374</v>
      </c>
      <c r="G603" s="18">
        <v>0.85820311000000005</v>
      </c>
      <c r="I603" s="20">
        <v>6.1999999999999998E-3</v>
      </c>
      <c r="J603" s="20">
        <v>1.01640624</v>
      </c>
      <c r="K603" s="20">
        <v>0.82499999000000002</v>
      </c>
      <c r="M603" s="22">
        <v>6.1999999999999998E-3</v>
      </c>
      <c r="N603" s="22">
        <v>0.79960936000000005</v>
      </c>
      <c r="O603" s="22">
        <v>0.83085936000000005</v>
      </c>
      <c r="Q603" s="24">
        <v>6.1999999999999998E-3</v>
      </c>
      <c r="R603" s="24">
        <v>-0.13789064000000001</v>
      </c>
      <c r="S603" s="24">
        <v>0.79960936000000005</v>
      </c>
      <c r="U603" s="26">
        <v>6.1999999999999998E-3</v>
      </c>
      <c r="V603" s="26">
        <v>-1.67304689</v>
      </c>
      <c r="W603" s="26">
        <v>0.82109374000000002</v>
      </c>
      <c r="Y603" s="71"/>
      <c r="Z603" s="71"/>
      <c r="AA603" s="71"/>
    </row>
    <row r="604" spans="1:27" x14ac:dyDescent="0.25">
      <c r="A604" s="16">
        <v>1.1299999999999999E-2</v>
      </c>
      <c r="B604" s="16">
        <v>1.0378909999999999</v>
      </c>
      <c r="C604" s="16">
        <v>0.707812</v>
      </c>
      <c r="E604" s="18">
        <v>6.2500000000000003E-3</v>
      </c>
      <c r="F604" s="18">
        <v>1.01054686</v>
      </c>
      <c r="G604" s="18">
        <v>0.85429686000000005</v>
      </c>
      <c r="I604" s="20">
        <v>6.2500000000000003E-3</v>
      </c>
      <c r="J604" s="20">
        <v>1.01249999</v>
      </c>
      <c r="K604" s="20">
        <v>0.82304686000000005</v>
      </c>
      <c r="M604" s="22">
        <v>6.2500000000000003E-3</v>
      </c>
      <c r="N604" s="22">
        <v>0.78593749000000002</v>
      </c>
      <c r="O604" s="22">
        <v>0.82695311000000005</v>
      </c>
      <c r="Q604" s="24">
        <v>6.2500000000000003E-3</v>
      </c>
      <c r="R604" s="24">
        <v>-0.17109376000000001</v>
      </c>
      <c r="S604" s="24">
        <v>0.79765624000000002</v>
      </c>
      <c r="U604" s="26">
        <v>6.2500000000000003E-3</v>
      </c>
      <c r="V604" s="26">
        <v>-1.70039064</v>
      </c>
      <c r="W604" s="26">
        <v>0.82304686000000005</v>
      </c>
      <c r="Y604" s="71"/>
      <c r="Z604" s="71"/>
      <c r="AA604" s="71"/>
    </row>
    <row r="605" spans="1:27" x14ac:dyDescent="0.25">
      <c r="A605" s="16">
        <v>1.14E-2</v>
      </c>
      <c r="B605" s="16">
        <v>1.0359370000000001</v>
      </c>
      <c r="C605" s="16">
        <v>0.70585900000000001</v>
      </c>
      <c r="E605" s="18">
        <v>6.3E-3</v>
      </c>
      <c r="F605" s="18">
        <v>1.01445311</v>
      </c>
      <c r="G605" s="18">
        <v>0.85039061000000005</v>
      </c>
      <c r="I605" s="20">
        <v>6.3E-3</v>
      </c>
      <c r="J605" s="20">
        <v>1.00664061</v>
      </c>
      <c r="K605" s="20">
        <v>0.82109374000000002</v>
      </c>
      <c r="M605" s="22">
        <v>6.3E-3</v>
      </c>
      <c r="N605" s="22">
        <v>0.77421874000000002</v>
      </c>
      <c r="O605" s="22">
        <v>0.82499999000000002</v>
      </c>
      <c r="Q605" s="24">
        <v>6.3E-3</v>
      </c>
      <c r="R605" s="24">
        <v>-0.20429689000000001</v>
      </c>
      <c r="S605" s="24">
        <v>0.79765624000000002</v>
      </c>
      <c r="U605" s="26">
        <v>6.3E-3</v>
      </c>
      <c r="V605" s="26">
        <v>-1.72578126</v>
      </c>
      <c r="W605" s="26">
        <v>0.82499999000000002</v>
      </c>
      <c r="Y605" s="71"/>
      <c r="Z605" s="71"/>
      <c r="AA605" s="71"/>
    </row>
    <row r="606" spans="1:27" x14ac:dyDescent="0.25">
      <c r="A606" s="16">
        <v>1.15E-2</v>
      </c>
      <c r="B606" s="16">
        <v>1.0359370000000001</v>
      </c>
      <c r="C606" s="16">
        <v>0.70390600000000003</v>
      </c>
      <c r="E606" s="18">
        <v>6.3499999999999997E-3</v>
      </c>
      <c r="F606" s="18">
        <v>1.01640624</v>
      </c>
      <c r="G606" s="18">
        <v>0.84648436000000005</v>
      </c>
      <c r="I606" s="20">
        <v>6.3499999999999997E-3</v>
      </c>
      <c r="J606" s="20">
        <v>1.00273436</v>
      </c>
      <c r="K606" s="20">
        <v>0.81914061000000005</v>
      </c>
      <c r="M606" s="22">
        <v>6.3499999999999997E-3</v>
      </c>
      <c r="N606" s="22">
        <v>0.75664061000000005</v>
      </c>
      <c r="O606" s="22">
        <v>0.82304686000000005</v>
      </c>
      <c r="Q606" s="24">
        <v>6.3499999999999997E-3</v>
      </c>
      <c r="R606" s="24">
        <v>-0.23750001000000001</v>
      </c>
      <c r="S606" s="24">
        <v>0.79765624000000002</v>
      </c>
      <c r="U606" s="26">
        <v>6.3499999999999997E-3</v>
      </c>
      <c r="V606" s="26">
        <v>-1.74921876</v>
      </c>
      <c r="W606" s="26">
        <v>0.82499999000000002</v>
      </c>
      <c r="Y606" s="71"/>
      <c r="Z606" s="71"/>
      <c r="AA606" s="71"/>
    </row>
    <row r="607" spans="1:27" x14ac:dyDescent="0.25">
      <c r="A607" s="16">
        <v>1.1599999999999999E-2</v>
      </c>
      <c r="B607" s="16">
        <v>1.033984</v>
      </c>
      <c r="C607" s="16">
        <v>0.70195300000000005</v>
      </c>
      <c r="E607" s="18">
        <v>6.4000000000000003E-3</v>
      </c>
      <c r="F607" s="18">
        <v>1.01835936</v>
      </c>
      <c r="G607" s="18">
        <v>0.84257811000000005</v>
      </c>
      <c r="I607" s="20">
        <v>6.4000000000000003E-3</v>
      </c>
      <c r="J607" s="20">
        <v>0.99882811000000005</v>
      </c>
      <c r="K607" s="20">
        <v>0.81718749000000002</v>
      </c>
      <c r="M607" s="22">
        <v>6.4000000000000003E-3</v>
      </c>
      <c r="N607" s="22">
        <v>0.74492186000000005</v>
      </c>
      <c r="O607" s="22">
        <v>0.82109374000000002</v>
      </c>
      <c r="Q607" s="24">
        <v>6.4000000000000003E-3</v>
      </c>
      <c r="R607" s="24">
        <v>-0.27070314000000001</v>
      </c>
      <c r="S607" s="24">
        <v>0.79765624000000002</v>
      </c>
      <c r="U607" s="26">
        <v>6.4000000000000003E-3</v>
      </c>
      <c r="V607" s="26">
        <v>-1.77070314</v>
      </c>
      <c r="W607" s="26">
        <v>0.82695311000000005</v>
      </c>
      <c r="Y607" s="71"/>
      <c r="Z607" s="71"/>
      <c r="AA607" s="71"/>
    </row>
    <row r="608" spans="1:27" x14ac:dyDescent="0.25">
      <c r="A608" s="16">
        <v>1.17E-2</v>
      </c>
      <c r="B608" s="16">
        <v>1.0320309999999999</v>
      </c>
      <c r="C608" s="16">
        <v>0.7</v>
      </c>
      <c r="E608" s="18">
        <v>6.45E-3</v>
      </c>
      <c r="F608" s="18">
        <v>1.02031249</v>
      </c>
      <c r="G608" s="18">
        <v>0.84062499000000002</v>
      </c>
      <c r="I608" s="20">
        <v>6.45E-3</v>
      </c>
      <c r="J608" s="20">
        <v>0.99492186000000005</v>
      </c>
      <c r="K608" s="20">
        <v>0.81718749000000002</v>
      </c>
      <c r="M608" s="22">
        <v>6.45E-3</v>
      </c>
      <c r="N608" s="22">
        <v>0.73124999000000002</v>
      </c>
      <c r="O608" s="22">
        <v>0.81718749000000002</v>
      </c>
      <c r="Q608" s="24">
        <v>6.45E-3</v>
      </c>
      <c r="R608" s="24">
        <v>-0.30195314000000001</v>
      </c>
      <c r="S608" s="24">
        <v>0.79570311000000005</v>
      </c>
      <c r="U608" s="26">
        <v>6.45E-3</v>
      </c>
      <c r="V608" s="26">
        <v>-1.79609376</v>
      </c>
      <c r="W608" s="26">
        <v>0.82695311000000005</v>
      </c>
      <c r="Y608" s="71"/>
      <c r="Z608" s="71"/>
      <c r="AA608" s="71"/>
    </row>
    <row r="609" spans="1:27" x14ac:dyDescent="0.25">
      <c r="A609" s="16">
        <v>1.18E-2</v>
      </c>
      <c r="B609" s="16">
        <v>1.030078</v>
      </c>
      <c r="C609" s="16">
        <v>0.69804699999999997</v>
      </c>
      <c r="E609" s="18">
        <v>6.4999999999999997E-3</v>
      </c>
      <c r="F609" s="18">
        <v>1.02226561</v>
      </c>
      <c r="G609" s="18">
        <v>0.83671874000000002</v>
      </c>
      <c r="I609" s="20">
        <v>6.4999999999999997E-3</v>
      </c>
      <c r="J609" s="20">
        <v>0.99101561000000005</v>
      </c>
      <c r="K609" s="20">
        <v>0.81718749000000002</v>
      </c>
      <c r="M609" s="22">
        <v>6.4999999999999997E-3</v>
      </c>
      <c r="N609" s="22">
        <v>0.71757811000000005</v>
      </c>
      <c r="O609" s="22">
        <v>0.81523436000000005</v>
      </c>
      <c r="Q609" s="24">
        <v>6.4999999999999997E-3</v>
      </c>
      <c r="R609" s="24">
        <v>-0.33320314000000001</v>
      </c>
      <c r="S609" s="24">
        <v>0.79570311000000005</v>
      </c>
      <c r="U609" s="26">
        <v>6.4999999999999997E-3</v>
      </c>
      <c r="V609" s="26">
        <v>-1.81562501</v>
      </c>
      <c r="W609" s="26">
        <v>0.82890624000000002</v>
      </c>
      <c r="Y609" s="71"/>
      <c r="Z609" s="71"/>
      <c r="AA609" s="71"/>
    </row>
    <row r="610" spans="1:27" x14ac:dyDescent="0.25">
      <c r="A610" s="16">
        <v>1.1900000000000001E-2</v>
      </c>
      <c r="B610" s="16">
        <v>1.028125</v>
      </c>
      <c r="C610" s="16">
        <v>0.69804699999999997</v>
      </c>
      <c r="E610" s="18">
        <v>6.5500000000000003E-3</v>
      </c>
      <c r="F610" s="18">
        <v>1.02421874</v>
      </c>
      <c r="G610" s="18">
        <v>0.83476561000000005</v>
      </c>
      <c r="I610" s="20">
        <v>6.5500000000000003E-3</v>
      </c>
      <c r="J610" s="20">
        <v>0.98320311000000005</v>
      </c>
      <c r="K610" s="20">
        <v>0.81718749000000002</v>
      </c>
      <c r="M610" s="22">
        <v>6.5500000000000003E-3</v>
      </c>
      <c r="N610" s="22">
        <v>0.69999999000000002</v>
      </c>
      <c r="O610" s="22">
        <v>0.81328124000000002</v>
      </c>
      <c r="Q610" s="24">
        <v>6.5500000000000003E-3</v>
      </c>
      <c r="R610" s="24">
        <v>-0.36640625999999998</v>
      </c>
      <c r="S610" s="24">
        <v>0.79374999000000002</v>
      </c>
      <c r="U610" s="26">
        <v>6.5500000000000003E-3</v>
      </c>
      <c r="V610" s="26">
        <v>-1.83320314</v>
      </c>
      <c r="W610" s="26">
        <v>0.82890624000000002</v>
      </c>
      <c r="Y610" s="71"/>
      <c r="Z610" s="71"/>
      <c r="AA610" s="71"/>
    </row>
    <row r="611" spans="1:27" x14ac:dyDescent="0.25">
      <c r="A611" s="16">
        <v>1.2E-2</v>
      </c>
      <c r="B611" s="16">
        <v>1.024219</v>
      </c>
      <c r="C611" s="16">
        <v>0.69609399999999999</v>
      </c>
      <c r="E611" s="18">
        <v>6.6E-3</v>
      </c>
      <c r="F611" s="18">
        <v>1.02617186</v>
      </c>
      <c r="G611" s="18">
        <v>0.83281249000000002</v>
      </c>
      <c r="I611" s="20">
        <v>6.6E-3</v>
      </c>
      <c r="J611" s="20">
        <v>0.97539061000000005</v>
      </c>
      <c r="K611" s="20">
        <v>0.81718749000000002</v>
      </c>
      <c r="M611" s="22">
        <v>6.6E-3</v>
      </c>
      <c r="N611" s="22">
        <v>0.68632811000000005</v>
      </c>
      <c r="O611" s="22">
        <v>0.81132811000000005</v>
      </c>
      <c r="Q611" s="24">
        <v>6.6E-3</v>
      </c>
      <c r="R611" s="24">
        <v>-0.39765625999999998</v>
      </c>
      <c r="S611" s="24">
        <v>0.78984374000000002</v>
      </c>
      <c r="U611" s="26">
        <v>6.6E-3</v>
      </c>
      <c r="V611" s="26">
        <v>-1.85078126</v>
      </c>
      <c r="W611" s="26">
        <v>0.83085936000000005</v>
      </c>
      <c r="Y611" s="71"/>
      <c r="Z611" s="71"/>
      <c r="AA611" s="71"/>
    </row>
    <row r="612" spans="1:27" x14ac:dyDescent="0.25">
      <c r="A612" s="16">
        <v>1.21E-2</v>
      </c>
      <c r="B612" s="16">
        <v>1.0222659999999999</v>
      </c>
      <c r="C612" s="16">
        <v>0.692187</v>
      </c>
      <c r="E612" s="18">
        <v>6.6499999999999997E-3</v>
      </c>
      <c r="F612" s="18">
        <v>1.02812499</v>
      </c>
      <c r="G612" s="18">
        <v>0.83085936000000005</v>
      </c>
      <c r="I612" s="20">
        <v>6.6499999999999997E-3</v>
      </c>
      <c r="J612" s="20">
        <v>0.97148436000000005</v>
      </c>
      <c r="K612" s="20">
        <v>0.81718749000000002</v>
      </c>
      <c r="M612" s="22">
        <v>6.6499999999999997E-3</v>
      </c>
      <c r="N612" s="22">
        <v>0.67265624000000002</v>
      </c>
      <c r="O612" s="22">
        <v>0.80937499000000002</v>
      </c>
      <c r="Q612" s="24">
        <v>6.6499999999999997E-3</v>
      </c>
      <c r="R612" s="24">
        <v>-0.42695314000000001</v>
      </c>
      <c r="S612" s="24">
        <v>0.78984374000000002</v>
      </c>
      <c r="U612" s="26">
        <v>6.6499999999999997E-3</v>
      </c>
      <c r="V612" s="26">
        <v>-1.86640626</v>
      </c>
      <c r="W612" s="26">
        <v>0.83085936000000005</v>
      </c>
      <c r="Y612" s="71"/>
      <c r="Z612" s="71"/>
      <c r="AA612" s="71"/>
    </row>
    <row r="613" spans="1:27" x14ac:dyDescent="0.25">
      <c r="A613" s="16">
        <v>1.2200000000000001E-2</v>
      </c>
      <c r="B613" s="16">
        <v>1.0203120000000001</v>
      </c>
      <c r="C613" s="16">
        <v>0.69023400000000001</v>
      </c>
      <c r="E613" s="18">
        <v>6.7000000000000002E-3</v>
      </c>
      <c r="F613" s="18">
        <v>1.03007811</v>
      </c>
      <c r="G613" s="18">
        <v>0.82890624000000002</v>
      </c>
      <c r="I613" s="20">
        <v>6.7000000000000002E-3</v>
      </c>
      <c r="J613" s="20">
        <v>0.96562499000000002</v>
      </c>
      <c r="K613" s="20">
        <v>0.81718749000000002</v>
      </c>
      <c r="M613" s="22">
        <v>6.7000000000000002E-3</v>
      </c>
      <c r="N613" s="22">
        <v>0.65703124000000002</v>
      </c>
      <c r="O613" s="22">
        <v>0.80742186000000005</v>
      </c>
      <c r="Q613" s="24">
        <v>6.7000000000000002E-3</v>
      </c>
      <c r="R613" s="24">
        <v>-0.45820314000000001</v>
      </c>
      <c r="S613" s="24">
        <v>0.78789061000000005</v>
      </c>
      <c r="U613" s="26">
        <v>6.7000000000000002E-3</v>
      </c>
      <c r="V613" s="26">
        <v>-1.87812501</v>
      </c>
      <c r="W613" s="26">
        <v>0.83085936000000005</v>
      </c>
      <c r="Y613" s="71"/>
      <c r="Z613" s="71"/>
      <c r="AA613" s="71"/>
    </row>
    <row r="614" spans="1:27" x14ac:dyDescent="0.25">
      <c r="A614" s="16">
        <v>1.23E-2</v>
      </c>
      <c r="B614" s="16">
        <v>1.018359</v>
      </c>
      <c r="C614" s="16">
        <v>0.68632800000000005</v>
      </c>
      <c r="E614" s="18">
        <v>6.7499999999999999E-3</v>
      </c>
      <c r="F614" s="18">
        <v>1.03203124</v>
      </c>
      <c r="G614" s="18">
        <v>0.82695311000000005</v>
      </c>
      <c r="I614" s="20">
        <v>6.7499999999999999E-3</v>
      </c>
      <c r="J614" s="20">
        <v>0.96367186000000005</v>
      </c>
      <c r="K614" s="20">
        <v>0.81718749000000002</v>
      </c>
      <c r="M614" s="22">
        <v>6.7499999999999999E-3</v>
      </c>
      <c r="N614" s="22">
        <v>0.64140624000000002</v>
      </c>
      <c r="O614" s="22">
        <v>0.80546874000000002</v>
      </c>
      <c r="Q614" s="24">
        <v>6.7499999999999999E-3</v>
      </c>
      <c r="R614" s="24">
        <v>-0.48945314000000001</v>
      </c>
      <c r="S614" s="24">
        <v>0.78789061000000005</v>
      </c>
      <c r="U614" s="26">
        <v>6.7499999999999999E-3</v>
      </c>
      <c r="V614" s="26">
        <v>-1.89375001</v>
      </c>
      <c r="W614" s="26">
        <v>0.83281249000000002</v>
      </c>
      <c r="Y614" s="71"/>
      <c r="Z614" s="71"/>
      <c r="AA614" s="71"/>
    </row>
    <row r="615" spans="1:27" x14ac:dyDescent="0.25">
      <c r="A615" s="16">
        <v>1.24E-2</v>
      </c>
      <c r="B615" s="16">
        <v>1.014453</v>
      </c>
      <c r="C615" s="16">
        <v>0.68437499999999996</v>
      </c>
      <c r="E615" s="18">
        <v>6.7999999999999996E-3</v>
      </c>
      <c r="F615" s="18">
        <v>1.03203124</v>
      </c>
      <c r="G615" s="18">
        <v>0.82499999000000002</v>
      </c>
      <c r="I615" s="20">
        <v>6.7999999999999996E-3</v>
      </c>
      <c r="J615" s="20">
        <v>0.95781249000000002</v>
      </c>
      <c r="K615" s="20">
        <v>0.81718749000000002</v>
      </c>
      <c r="M615" s="22">
        <v>6.7999999999999996E-3</v>
      </c>
      <c r="N615" s="22">
        <v>0.62578124000000002</v>
      </c>
      <c r="O615" s="22">
        <v>0.80351561000000005</v>
      </c>
      <c r="Q615" s="24">
        <v>6.7999999999999996E-3</v>
      </c>
      <c r="R615" s="24">
        <v>-0.52070313999999995</v>
      </c>
      <c r="S615" s="24">
        <v>0.78789061000000005</v>
      </c>
      <c r="U615" s="26">
        <v>6.7999999999999996E-3</v>
      </c>
      <c r="V615" s="26">
        <v>-1.90742189</v>
      </c>
      <c r="W615" s="26">
        <v>0.83281249000000002</v>
      </c>
      <c r="Y615" s="71"/>
      <c r="Z615" s="71"/>
      <c r="AA615" s="71"/>
    </row>
    <row r="616" spans="1:27" x14ac:dyDescent="0.25">
      <c r="A616" s="16">
        <v>1.2500000000000001E-2</v>
      </c>
      <c r="B616" s="16">
        <v>1.0105470000000001</v>
      </c>
      <c r="C616" s="16">
        <v>0.68242199999999997</v>
      </c>
      <c r="E616" s="18">
        <v>6.8500000000000002E-3</v>
      </c>
      <c r="F616" s="18">
        <v>1.03398436</v>
      </c>
      <c r="G616" s="18">
        <v>0.82304686000000005</v>
      </c>
      <c r="I616" s="20">
        <v>6.8500000000000002E-3</v>
      </c>
      <c r="J616" s="20">
        <v>0.95195311000000005</v>
      </c>
      <c r="K616" s="20">
        <v>0.81718749000000002</v>
      </c>
      <c r="M616" s="22">
        <v>6.8500000000000002E-3</v>
      </c>
      <c r="N616" s="22">
        <v>0.60820311000000005</v>
      </c>
      <c r="O616" s="22">
        <v>0.80156249000000002</v>
      </c>
      <c r="Q616" s="24">
        <v>6.8500000000000002E-3</v>
      </c>
      <c r="R616" s="24">
        <v>-0.55195313999999995</v>
      </c>
      <c r="S616" s="24">
        <v>0.78984374000000002</v>
      </c>
      <c r="U616" s="26">
        <v>6.8500000000000002E-3</v>
      </c>
      <c r="V616" s="26">
        <v>-1.91718751</v>
      </c>
      <c r="W616" s="26">
        <v>0.83476561000000005</v>
      </c>
      <c r="Y616" s="71"/>
      <c r="Z616" s="71"/>
      <c r="AA616" s="71"/>
    </row>
    <row r="617" spans="1:27" x14ac:dyDescent="0.25">
      <c r="A617" s="16">
        <v>1.26E-2</v>
      </c>
      <c r="B617" s="16">
        <v>1.0066409999999999</v>
      </c>
      <c r="C617" s="16">
        <v>0.68046899999999999</v>
      </c>
      <c r="E617" s="18">
        <v>6.8999999999999999E-3</v>
      </c>
      <c r="F617" s="18">
        <v>1.03593749</v>
      </c>
      <c r="G617" s="18">
        <v>0.82304686000000005</v>
      </c>
      <c r="I617" s="20">
        <v>6.8999999999999999E-3</v>
      </c>
      <c r="J617" s="20">
        <v>0.94414061000000005</v>
      </c>
      <c r="K617" s="20">
        <v>0.81718749000000002</v>
      </c>
      <c r="M617" s="22">
        <v>6.8999999999999999E-3</v>
      </c>
      <c r="N617" s="22">
        <v>0.59062499000000002</v>
      </c>
      <c r="O617" s="22">
        <v>0.79960936000000005</v>
      </c>
      <c r="Q617" s="24">
        <v>6.8999999999999999E-3</v>
      </c>
      <c r="R617" s="24">
        <v>-0.58515625999999998</v>
      </c>
      <c r="S617" s="24">
        <v>0.78984374000000002</v>
      </c>
      <c r="U617" s="26">
        <v>6.8999999999999999E-3</v>
      </c>
      <c r="V617" s="26">
        <v>-1.92500001</v>
      </c>
      <c r="W617" s="26">
        <v>0.83671874000000002</v>
      </c>
      <c r="Y617" s="71"/>
      <c r="Z617" s="71"/>
      <c r="AA617" s="71"/>
    </row>
    <row r="618" spans="1:27" x14ac:dyDescent="0.25">
      <c r="A618" s="16">
        <v>1.2699999999999999E-2</v>
      </c>
      <c r="B618" s="16">
        <v>1.002734</v>
      </c>
      <c r="C618" s="16">
        <v>0.67851600000000001</v>
      </c>
      <c r="E618" s="18">
        <v>6.9499999999999996E-3</v>
      </c>
      <c r="F618" s="18">
        <v>1.03593749</v>
      </c>
      <c r="G618" s="18">
        <v>0.82109374000000002</v>
      </c>
      <c r="I618" s="20">
        <v>6.9499999999999996E-3</v>
      </c>
      <c r="J618" s="20">
        <v>0.93828124000000002</v>
      </c>
      <c r="K618" s="20">
        <v>0.81523436000000005</v>
      </c>
      <c r="M618" s="22">
        <v>6.9499999999999996E-3</v>
      </c>
      <c r="N618" s="22">
        <v>0.57304686000000005</v>
      </c>
      <c r="O618" s="22">
        <v>0.79765624000000002</v>
      </c>
      <c r="Q618" s="24">
        <v>6.9499999999999996E-3</v>
      </c>
      <c r="R618" s="24">
        <v>-0.61835938999999995</v>
      </c>
      <c r="S618" s="24">
        <v>0.79179686000000005</v>
      </c>
      <c r="U618" s="26">
        <v>6.9499999999999996E-3</v>
      </c>
      <c r="V618" s="26">
        <v>-1.93281251</v>
      </c>
      <c r="W618" s="26">
        <v>0.83671874000000002</v>
      </c>
      <c r="Y618" s="71"/>
      <c r="Z618" s="71"/>
      <c r="AA618" s="71"/>
    </row>
    <row r="619" spans="1:27" x14ac:dyDescent="0.25">
      <c r="A619" s="16">
        <v>1.2800000000000001E-2</v>
      </c>
      <c r="B619" s="16">
        <v>0.99687499999999996</v>
      </c>
      <c r="C619" s="16">
        <v>0.676562</v>
      </c>
      <c r="E619" s="18">
        <v>7.0000000000000001E-3</v>
      </c>
      <c r="F619" s="18">
        <v>1.03789061</v>
      </c>
      <c r="G619" s="18">
        <v>0.82109374000000002</v>
      </c>
      <c r="I619" s="20">
        <v>7.0000000000000001E-3</v>
      </c>
      <c r="J619" s="20">
        <v>0.93046874000000002</v>
      </c>
      <c r="K619" s="20">
        <v>0.81523436000000005</v>
      </c>
      <c r="M619" s="22">
        <v>7.0000000000000001E-3</v>
      </c>
      <c r="N619" s="22">
        <v>0.55546874000000002</v>
      </c>
      <c r="O619" s="22">
        <v>0.79570311000000005</v>
      </c>
      <c r="Q619" s="24">
        <v>7.0000000000000001E-3</v>
      </c>
      <c r="R619" s="24">
        <v>-0.65156250999999998</v>
      </c>
      <c r="S619" s="24">
        <v>0.79179686000000005</v>
      </c>
      <c r="U619" s="26">
        <v>7.0000000000000001E-3</v>
      </c>
      <c r="V619" s="26">
        <v>-1.93867189</v>
      </c>
      <c r="W619" s="26">
        <v>0.83867186000000005</v>
      </c>
      <c r="Y619" s="71"/>
      <c r="Z619" s="71"/>
      <c r="AA619" s="71"/>
    </row>
    <row r="620" spans="1:27" x14ac:dyDescent="0.25">
      <c r="A620" s="16">
        <v>1.29E-2</v>
      </c>
      <c r="B620" s="16">
        <v>0.99296899999999999</v>
      </c>
      <c r="C620" s="16">
        <v>0.67460900000000001</v>
      </c>
      <c r="E620" s="18">
        <v>7.0499999999999998E-3</v>
      </c>
      <c r="F620" s="18">
        <v>1.03789061</v>
      </c>
      <c r="G620" s="18">
        <v>0.81914061000000005</v>
      </c>
      <c r="I620" s="20">
        <v>7.0499999999999998E-3</v>
      </c>
      <c r="J620" s="20">
        <v>0.92265624000000002</v>
      </c>
      <c r="K620" s="20">
        <v>0.81523436000000005</v>
      </c>
      <c r="M620" s="22">
        <v>7.0499999999999998E-3</v>
      </c>
      <c r="N620" s="22">
        <v>0.53789061000000005</v>
      </c>
      <c r="O620" s="22">
        <v>0.79374999000000002</v>
      </c>
      <c r="Q620" s="24">
        <v>7.0499999999999998E-3</v>
      </c>
      <c r="R620" s="24">
        <v>-0.68671875999999998</v>
      </c>
      <c r="S620" s="24">
        <v>0.79179686000000005</v>
      </c>
      <c r="U620" s="26">
        <v>7.0499999999999998E-3</v>
      </c>
      <c r="V620" s="26">
        <v>-1.94257814</v>
      </c>
      <c r="W620" s="26">
        <v>0.84062499000000002</v>
      </c>
      <c r="Y620" s="71"/>
      <c r="Z620" s="71"/>
      <c r="AA620" s="71"/>
    </row>
    <row r="621" spans="1:27" x14ac:dyDescent="0.25">
      <c r="A621" s="16">
        <v>1.2999999999999999E-2</v>
      </c>
      <c r="B621" s="16">
        <v>0.989062</v>
      </c>
      <c r="C621" s="16">
        <v>0.67265600000000003</v>
      </c>
      <c r="E621" s="18">
        <v>7.1000000000000004E-3</v>
      </c>
      <c r="F621" s="18">
        <v>1.03984374</v>
      </c>
      <c r="G621" s="18">
        <v>0.81718749000000002</v>
      </c>
      <c r="I621" s="20">
        <v>7.1000000000000004E-3</v>
      </c>
      <c r="J621" s="20">
        <v>0.91484374000000002</v>
      </c>
      <c r="K621" s="20">
        <v>0.81328124000000002</v>
      </c>
      <c r="M621" s="22">
        <v>7.1000000000000004E-3</v>
      </c>
      <c r="N621" s="22">
        <v>0.52031249000000002</v>
      </c>
      <c r="O621" s="22">
        <v>0.79179686000000005</v>
      </c>
      <c r="Q621" s="24">
        <v>7.1000000000000004E-3</v>
      </c>
      <c r="R621" s="24">
        <v>-0.71992188999999995</v>
      </c>
      <c r="S621" s="24">
        <v>0.78984374000000002</v>
      </c>
      <c r="U621" s="26">
        <v>7.1000000000000004E-3</v>
      </c>
      <c r="V621" s="26">
        <v>-1.94648439</v>
      </c>
      <c r="W621" s="26">
        <v>0.84257811000000005</v>
      </c>
      <c r="Y621" s="71"/>
      <c r="Z621" s="71"/>
      <c r="AA621" s="71"/>
    </row>
    <row r="622" spans="1:27" x14ac:dyDescent="0.25">
      <c r="A622" s="16">
        <v>1.3100000000000001E-2</v>
      </c>
      <c r="B622" s="16">
        <v>0.98124999999999996</v>
      </c>
      <c r="C622" s="16">
        <v>0.67070300000000005</v>
      </c>
      <c r="E622" s="18">
        <v>7.1500000000000001E-3</v>
      </c>
      <c r="F622" s="18">
        <v>1.03984374</v>
      </c>
      <c r="G622" s="18">
        <v>0.81523436000000005</v>
      </c>
      <c r="I622" s="20">
        <v>7.1500000000000001E-3</v>
      </c>
      <c r="J622" s="20">
        <v>0.90703124000000002</v>
      </c>
      <c r="K622" s="20">
        <v>0.80937499000000002</v>
      </c>
      <c r="M622" s="22">
        <v>7.1500000000000001E-3</v>
      </c>
      <c r="N622" s="22">
        <v>0.50273436000000005</v>
      </c>
      <c r="O622" s="22">
        <v>0.78984374000000002</v>
      </c>
      <c r="Q622" s="24">
        <v>7.1500000000000001E-3</v>
      </c>
      <c r="R622" s="24">
        <v>-0.75312500999999998</v>
      </c>
      <c r="S622" s="24">
        <v>0.78984374000000002</v>
      </c>
      <c r="U622" s="26">
        <v>7.1500000000000001E-3</v>
      </c>
      <c r="V622" s="26">
        <v>-1.94843751</v>
      </c>
      <c r="W622" s="26">
        <v>0.84453124000000002</v>
      </c>
      <c r="Y622" s="71"/>
      <c r="Z622" s="71"/>
      <c r="AA622" s="71"/>
    </row>
    <row r="623" spans="1:27" x14ac:dyDescent="0.25">
      <c r="A623" s="16">
        <v>1.32E-2</v>
      </c>
      <c r="B623" s="16">
        <v>0.97539100000000001</v>
      </c>
      <c r="C623" s="16">
        <v>0.67070300000000005</v>
      </c>
      <c r="E623" s="18">
        <v>7.1999999999999998E-3</v>
      </c>
      <c r="F623" s="18">
        <v>1.03984374</v>
      </c>
      <c r="G623" s="18">
        <v>0.81328124000000002</v>
      </c>
      <c r="I623" s="20">
        <v>7.1999999999999998E-3</v>
      </c>
      <c r="J623" s="20">
        <v>0.89921874000000002</v>
      </c>
      <c r="K623" s="20">
        <v>0.80546874000000002</v>
      </c>
      <c r="M623" s="22">
        <v>7.1999999999999998E-3</v>
      </c>
      <c r="N623" s="22">
        <v>0.48320310999999999</v>
      </c>
      <c r="O623" s="22">
        <v>0.78789061000000005</v>
      </c>
      <c r="Q623" s="24">
        <v>7.1999999999999998E-3</v>
      </c>
      <c r="R623" s="24">
        <v>-0.78437500999999998</v>
      </c>
      <c r="S623" s="24">
        <v>0.78984374000000002</v>
      </c>
      <c r="U623" s="26">
        <v>7.1999999999999998E-3</v>
      </c>
      <c r="V623" s="26">
        <v>-1.94843751</v>
      </c>
      <c r="W623" s="26">
        <v>0.84648436000000005</v>
      </c>
      <c r="Y623" s="71"/>
      <c r="Z623" s="71"/>
      <c r="AA623" s="71"/>
    </row>
    <row r="624" spans="1:27" x14ac:dyDescent="0.25">
      <c r="A624" s="16">
        <v>1.3299999999999999E-2</v>
      </c>
      <c r="B624" s="16">
        <v>0.96953100000000003</v>
      </c>
      <c r="C624" s="16">
        <v>0.66874999999999996</v>
      </c>
      <c r="E624" s="18">
        <v>7.2500000000000004E-3</v>
      </c>
      <c r="F624" s="18">
        <v>1.03984374</v>
      </c>
      <c r="G624" s="18">
        <v>0.81132811000000005</v>
      </c>
      <c r="I624" s="20">
        <v>7.2500000000000004E-3</v>
      </c>
      <c r="J624" s="20">
        <v>0.89140624000000002</v>
      </c>
      <c r="K624" s="20">
        <v>0.79960936000000005</v>
      </c>
      <c r="M624" s="22">
        <v>7.2500000000000004E-3</v>
      </c>
      <c r="N624" s="22">
        <v>0.46367185999999999</v>
      </c>
      <c r="O624" s="22">
        <v>0.78593749000000002</v>
      </c>
      <c r="Q624" s="24">
        <v>7.2500000000000004E-3</v>
      </c>
      <c r="R624" s="24">
        <v>-0.81562500999999998</v>
      </c>
      <c r="S624" s="24">
        <v>0.79179686000000005</v>
      </c>
      <c r="U624" s="26">
        <v>7.2500000000000004E-3</v>
      </c>
      <c r="V624" s="26">
        <v>-1.94648439</v>
      </c>
      <c r="W624" s="26">
        <v>0.84843749000000002</v>
      </c>
      <c r="Y624" s="71"/>
      <c r="Z624" s="71"/>
      <c r="AA624" s="71"/>
    </row>
    <row r="625" spans="1:27" x14ac:dyDescent="0.25">
      <c r="A625" s="16">
        <v>1.34E-2</v>
      </c>
      <c r="B625" s="16">
        <v>0.96562499999999996</v>
      </c>
      <c r="C625" s="16">
        <v>0.66874999999999996</v>
      </c>
      <c r="E625" s="18">
        <v>7.3000000000000001E-3</v>
      </c>
      <c r="F625" s="18">
        <v>1.03984374</v>
      </c>
      <c r="G625" s="18">
        <v>0.80937499000000002</v>
      </c>
      <c r="I625" s="20">
        <v>7.3000000000000001E-3</v>
      </c>
      <c r="J625" s="20">
        <v>0.88164061000000005</v>
      </c>
      <c r="K625" s="20">
        <v>0.79374999000000002</v>
      </c>
      <c r="M625" s="22">
        <v>7.3000000000000001E-3</v>
      </c>
      <c r="N625" s="22">
        <v>0.44414060999999999</v>
      </c>
      <c r="O625" s="22">
        <v>0.78398436000000005</v>
      </c>
      <c r="Q625" s="24">
        <v>7.3000000000000001E-3</v>
      </c>
      <c r="R625" s="24">
        <v>-0.84687500999999998</v>
      </c>
      <c r="S625" s="24">
        <v>0.79179686000000005</v>
      </c>
      <c r="U625" s="26">
        <v>7.3000000000000001E-3</v>
      </c>
      <c r="V625" s="26">
        <v>-1.94453126</v>
      </c>
      <c r="W625" s="26">
        <v>0.85039061000000005</v>
      </c>
      <c r="Y625" s="71"/>
      <c r="Z625" s="71"/>
      <c r="AA625" s="71"/>
    </row>
    <row r="626" spans="1:27" x14ac:dyDescent="0.25">
      <c r="A626" s="16">
        <v>1.35E-2</v>
      </c>
      <c r="B626" s="16">
        <v>0.96171899999999999</v>
      </c>
      <c r="C626" s="16">
        <v>0.66679699999999997</v>
      </c>
      <c r="E626" s="18">
        <v>7.3499999999999998E-3</v>
      </c>
      <c r="F626" s="18">
        <v>1.03984374</v>
      </c>
      <c r="G626" s="18">
        <v>0.80742186000000005</v>
      </c>
      <c r="I626" s="20">
        <v>7.3499999999999998E-3</v>
      </c>
      <c r="J626" s="20">
        <v>0.87187499000000002</v>
      </c>
      <c r="K626" s="20">
        <v>0.78789061000000005</v>
      </c>
      <c r="M626" s="22">
        <v>7.3499999999999998E-3</v>
      </c>
      <c r="N626" s="22">
        <v>0.42265624000000002</v>
      </c>
      <c r="O626" s="22">
        <v>0.78398436000000005</v>
      </c>
      <c r="Q626" s="24">
        <v>7.3499999999999998E-3</v>
      </c>
      <c r="R626" s="24">
        <v>-0.87812500999999998</v>
      </c>
      <c r="S626" s="24">
        <v>0.79179686000000005</v>
      </c>
      <c r="U626" s="26">
        <v>7.3499999999999998E-3</v>
      </c>
      <c r="V626" s="26">
        <v>-1.94062501</v>
      </c>
      <c r="W626" s="26">
        <v>0.85234374000000002</v>
      </c>
      <c r="Y626" s="71"/>
      <c r="Z626" s="71"/>
      <c r="AA626" s="71"/>
    </row>
    <row r="627" spans="1:27" x14ac:dyDescent="0.25">
      <c r="A627" s="16">
        <v>1.3599999999999999E-2</v>
      </c>
      <c r="B627" s="16">
        <v>0.95585900000000001</v>
      </c>
      <c r="C627" s="16">
        <v>0.66679699999999997</v>
      </c>
      <c r="E627" s="18">
        <v>7.4000000000000003E-3</v>
      </c>
      <c r="F627" s="18">
        <v>1.03984374</v>
      </c>
      <c r="G627" s="18">
        <v>0.80546874000000002</v>
      </c>
      <c r="I627" s="20">
        <v>7.4000000000000003E-3</v>
      </c>
      <c r="J627" s="20">
        <v>0.86210936000000005</v>
      </c>
      <c r="K627" s="20">
        <v>0.78398436000000005</v>
      </c>
      <c r="M627" s="22">
        <v>7.4000000000000003E-3</v>
      </c>
      <c r="N627" s="22">
        <v>0.40507810999999999</v>
      </c>
      <c r="O627" s="22">
        <v>0.78203124000000002</v>
      </c>
      <c r="Q627" s="24">
        <v>7.4000000000000003E-3</v>
      </c>
      <c r="R627" s="24">
        <v>-0.90937500999999998</v>
      </c>
      <c r="S627" s="24">
        <v>0.79374999000000002</v>
      </c>
      <c r="U627" s="26">
        <v>7.4000000000000003E-3</v>
      </c>
      <c r="V627" s="26">
        <v>-1.93476564</v>
      </c>
      <c r="W627" s="26">
        <v>0.85429686000000005</v>
      </c>
      <c r="Y627" s="71"/>
      <c r="Z627" s="71"/>
      <c r="AA627" s="71"/>
    </row>
    <row r="628" spans="1:27" x14ac:dyDescent="0.25">
      <c r="A628" s="16">
        <v>1.37E-2</v>
      </c>
      <c r="B628" s="16">
        <v>0.95</v>
      </c>
      <c r="C628" s="16">
        <v>0.66484399999999999</v>
      </c>
      <c r="E628" s="18">
        <v>7.45E-3</v>
      </c>
      <c r="F628" s="18">
        <v>1.03984374</v>
      </c>
      <c r="G628" s="18">
        <v>0.80156249000000002</v>
      </c>
      <c r="I628" s="20">
        <v>7.45E-3</v>
      </c>
      <c r="J628" s="20">
        <v>0.85429686000000005</v>
      </c>
      <c r="K628" s="20">
        <v>0.78007811000000005</v>
      </c>
      <c r="M628" s="22">
        <v>7.45E-3</v>
      </c>
      <c r="N628" s="22">
        <v>0.38749999000000002</v>
      </c>
      <c r="O628" s="22">
        <v>0.78007811000000005</v>
      </c>
      <c r="Q628" s="24">
        <v>7.45E-3</v>
      </c>
      <c r="R628" s="24">
        <v>-0.94257813999999995</v>
      </c>
      <c r="S628" s="24">
        <v>0.79374999000000002</v>
      </c>
      <c r="U628" s="26">
        <v>7.45E-3</v>
      </c>
      <c r="V628" s="26">
        <v>-1.92890626</v>
      </c>
      <c r="W628" s="26">
        <v>0.85624999000000002</v>
      </c>
      <c r="Y628" s="71"/>
      <c r="Z628" s="71"/>
      <c r="AA628" s="71"/>
    </row>
    <row r="629" spans="1:27" x14ac:dyDescent="0.25">
      <c r="A629" s="16">
        <v>1.38E-2</v>
      </c>
      <c r="B629" s="16">
        <v>0.94414100000000001</v>
      </c>
      <c r="C629" s="16">
        <v>0.66289100000000001</v>
      </c>
      <c r="E629" s="18">
        <v>7.4999999999999997E-3</v>
      </c>
      <c r="F629" s="18">
        <v>1.03984374</v>
      </c>
      <c r="G629" s="18">
        <v>0.79960936000000005</v>
      </c>
      <c r="I629" s="20">
        <v>7.4999999999999997E-3</v>
      </c>
      <c r="J629" s="20">
        <v>0.84648436000000005</v>
      </c>
      <c r="K629" s="20">
        <v>0.77617186000000005</v>
      </c>
      <c r="M629" s="22">
        <v>7.4999999999999997E-3</v>
      </c>
      <c r="N629" s="22">
        <v>0.36601560999999999</v>
      </c>
      <c r="O629" s="22">
        <v>0.78007811000000005</v>
      </c>
      <c r="Q629" s="24">
        <v>7.4999999999999997E-3</v>
      </c>
      <c r="R629" s="24">
        <v>-0.97382813999999995</v>
      </c>
      <c r="S629" s="24">
        <v>0.79374999000000002</v>
      </c>
      <c r="U629" s="26">
        <v>7.4999999999999997E-3</v>
      </c>
      <c r="V629" s="26">
        <v>-1.92109376</v>
      </c>
      <c r="W629" s="26">
        <v>0.85820311000000005</v>
      </c>
      <c r="Y629" s="71"/>
      <c r="Z629" s="71"/>
      <c r="AA629" s="71"/>
    </row>
    <row r="630" spans="1:27" x14ac:dyDescent="0.25">
      <c r="A630" s="16">
        <v>1.3899999999999999E-2</v>
      </c>
      <c r="B630" s="16">
        <v>0.93828100000000003</v>
      </c>
      <c r="C630" s="16">
        <v>0.660937</v>
      </c>
      <c r="E630" s="18">
        <v>7.5500000000000003E-3</v>
      </c>
      <c r="F630" s="18">
        <v>1.03789061</v>
      </c>
      <c r="G630" s="18">
        <v>0.79765624000000002</v>
      </c>
      <c r="I630" s="20">
        <v>7.5500000000000003E-3</v>
      </c>
      <c r="J630" s="20">
        <v>0.83867186000000005</v>
      </c>
      <c r="K630" s="20">
        <v>0.77617186000000005</v>
      </c>
      <c r="M630" s="22">
        <v>7.5500000000000003E-3</v>
      </c>
      <c r="N630" s="22">
        <v>0.34843749000000002</v>
      </c>
      <c r="O630" s="22">
        <v>0.77812499000000002</v>
      </c>
      <c r="Q630" s="24">
        <v>7.5500000000000003E-3</v>
      </c>
      <c r="R630" s="24">
        <v>-1.00312501</v>
      </c>
      <c r="S630" s="24">
        <v>0.79374999000000002</v>
      </c>
      <c r="U630" s="26">
        <v>7.5500000000000003E-3</v>
      </c>
      <c r="V630" s="26">
        <v>-1.91132814</v>
      </c>
      <c r="W630" s="26">
        <v>0.86015624000000002</v>
      </c>
      <c r="Y630" s="71"/>
      <c r="Z630" s="71"/>
      <c r="AA630" s="71"/>
    </row>
    <row r="631" spans="1:27" x14ac:dyDescent="0.25">
      <c r="A631" s="16">
        <v>1.4E-2</v>
      </c>
      <c r="B631" s="16">
        <v>0.93046899999999999</v>
      </c>
      <c r="C631" s="16">
        <v>0.65898400000000001</v>
      </c>
      <c r="E631" s="18">
        <v>7.6E-3</v>
      </c>
      <c r="F631" s="18">
        <v>1.03789061</v>
      </c>
      <c r="G631" s="18">
        <v>0.79374999000000002</v>
      </c>
      <c r="I631" s="20">
        <v>7.6E-3</v>
      </c>
      <c r="J631" s="20">
        <v>0.82890624000000002</v>
      </c>
      <c r="K631" s="20">
        <v>0.77617186000000005</v>
      </c>
      <c r="M631" s="22">
        <v>7.6E-3</v>
      </c>
      <c r="N631" s="22">
        <v>0.32890624000000002</v>
      </c>
      <c r="O631" s="22">
        <v>0.77617186000000005</v>
      </c>
      <c r="Q631" s="24">
        <v>7.6E-3</v>
      </c>
      <c r="R631" s="24">
        <v>-1.03437501</v>
      </c>
      <c r="S631" s="24">
        <v>0.79570311000000005</v>
      </c>
      <c r="U631" s="26">
        <v>7.6E-3</v>
      </c>
      <c r="V631" s="26">
        <v>-1.89960939</v>
      </c>
      <c r="W631" s="26">
        <v>0.86210936000000005</v>
      </c>
      <c r="Y631" s="71"/>
      <c r="Z631" s="71"/>
      <c r="AA631" s="71"/>
    </row>
    <row r="632" spans="1:27" x14ac:dyDescent="0.25">
      <c r="A632" s="16">
        <v>1.41E-2</v>
      </c>
      <c r="B632" s="16">
        <v>0.92070300000000005</v>
      </c>
      <c r="C632" s="16">
        <v>0.65703100000000003</v>
      </c>
      <c r="E632" s="18">
        <v>7.6499999999999997E-3</v>
      </c>
      <c r="F632" s="18">
        <v>1.03789061</v>
      </c>
      <c r="G632" s="18">
        <v>0.79179686000000005</v>
      </c>
      <c r="I632" s="20">
        <v>7.6499999999999997E-3</v>
      </c>
      <c r="J632" s="20">
        <v>0.81914061000000005</v>
      </c>
      <c r="K632" s="20">
        <v>0.77812499000000002</v>
      </c>
      <c r="M632" s="22">
        <v>7.6499999999999997E-3</v>
      </c>
      <c r="N632" s="22">
        <v>0.30742185999999999</v>
      </c>
      <c r="O632" s="22">
        <v>0.77617186000000005</v>
      </c>
      <c r="Q632" s="24">
        <v>7.6499999999999997E-3</v>
      </c>
      <c r="R632" s="24">
        <v>-1.06367189</v>
      </c>
      <c r="S632" s="24">
        <v>0.79570311000000005</v>
      </c>
      <c r="U632" s="26">
        <v>7.6499999999999997E-3</v>
      </c>
      <c r="V632" s="26">
        <v>-1.88398439</v>
      </c>
      <c r="W632" s="26">
        <v>0.86406249000000002</v>
      </c>
      <c r="Y632" s="71"/>
      <c r="Z632" s="71"/>
      <c r="AA632" s="71"/>
    </row>
    <row r="633" spans="1:27" x14ac:dyDescent="0.25">
      <c r="A633" s="16">
        <v>1.4200000000000001E-2</v>
      </c>
      <c r="B633" s="16">
        <v>0.91289100000000001</v>
      </c>
      <c r="C633" s="16">
        <v>0.65507800000000005</v>
      </c>
      <c r="E633" s="18">
        <v>7.7000000000000002E-3</v>
      </c>
      <c r="F633" s="18">
        <v>1.03593749</v>
      </c>
      <c r="G633" s="18">
        <v>0.78789061000000005</v>
      </c>
      <c r="I633" s="20">
        <v>7.7000000000000002E-3</v>
      </c>
      <c r="J633" s="20">
        <v>0.80937499000000002</v>
      </c>
      <c r="K633" s="20">
        <v>0.77812499000000002</v>
      </c>
      <c r="M633" s="22">
        <v>7.7000000000000002E-3</v>
      </c>
      <c r="N633" s="22">
        <v>0.28789060999999999</v>
      </c>
      <c r="O633" s="22">
        <v>0.77421874000000002</v>
      </c>
      <c r="Q633" s="24">
        <v>7.7000000000000002E-3</v>
      </c>
      <c r="R633" s="24">
        <v>-1.09101564</v>
      </c>
      <c r="S633" s="24">
        <v>0.79570311000000005</v>
      </c>
      <c r="U633" s="26">
        <v>7.7000000000000002E-3</v>
      </c>
      <c r="V633" s="26">
        <v>-1.87226564</v>
      </c>
      <c r="W633" s="26">
        <v>0.86601561000000005</v>
      </c>
      <c r="Y633" s="71"/>
      <c r="Z633" s="71"/>
      <c r="AA633" s="71"/>
    </row>
    <row r="634" spans="1:27" x14ac:dyDescent="0.25">
      <c r="A634" s="16">
        <v>1.43E-2</v>
      </c>
      <c r="B634" s="16">
        <v>0.90703100000000003</v>
      </c>
      <c r="C634" s="16">
        <v>0.65312499999999996</v>
      </c>
      <c r="E634" s="18">
        <v>7.7499999999999999E-3</v>
      </c>
      <c r="F634" s="18">
        <v>1.03593749</v>
      </c>
      <c r="G634" s="18">
        <v>0.78593749000000002</v>
      </c>
      <c r="I634" s="20">
        <v>7.7499999999999999E-3</v>
      </c>
      <c r="J634" s="20">
        <v>0.79960936000000005</v>
      </c>
      <c r="K634" s="20">
        <v>0.77812499000000002</v>
      </c>
      <c r="M634" s="22">
        <v>7.7499999999999999E-3</v>
      </c>
      <c r="N634" s="22">
        <v>0.26640624000000002</v>
      </c>
      <c r="O634" s="22">
        <v>0.77226561000000005</v>
      </c>
      <c r="Q634" s="24">
        <v>7.7499999999999999E-3</v>
      </c>
      <c r="R634" s="24">
        <v>-1.12031251</v>
      </c>
      <c r="S634" s="24">
        <v>0.79765624000000002</v>
      </c>
      <c r="U634" s="26">
        <v>7.7499999999999999E-3</v>
      </c>
      <c r="V634" s="26">
        <v>-1.85664064</v>
      </c>
      <c r="W634" s="26">
        <v>0.86796874000000002</v>
      </c>
      <c r="Y634" s="71"/>
      <c r="Z634" s="71"/>
      <c r="AA634" s="71"/>
    </row>
    <row r="635" spans="1:27" x14ac:dyDescent="0.25">
      <c r="A635" s="16">
        <v>1.44E-2</v>
      </c>
      <c r="B635" s="16">
        <v>0.89921899999999999</v>
      </c>
      <c r="C635" s="16">
        <v>0.65312499999999996</v>
      </c>
      <c r="E635" s="18">
        <v>7.7999999999999996E-3</v>
      </c>
      <c r="F635" s="18">
        <v>1.03398436</v>
      </c>
      <c r="G635" s="18">
        <v>0.78398436000000005</v>
      </c>
      <c r="I635" s="20">
        <v>7.7999999999999996E-3</v>
      </c>
      <c r="J635" s="20">
        <v>0.78984374000000002</v>
      </c>
      <c r="K635" s="20">
        <v>0.77617186000000005</v>
      </c>
      <c r="M635" s="22">
        <v>7.7999999999999996E-3</v>
      </c>
      <c r="N635" s="22">
        <v>0.24492185999999999</v>
      </c>
      <c r="O635" s="22">
        <v>0.77226561000000005</v>
      </c>
      <c r="Q635" s="24">
        <v>7.7999999999999996E-3</v>
      </c>
      <c r="R635" s="24">
        <v>-1.15156251</v>
      </c>
      <c r="S635" s="24">
        <v>0.79765624000000002</v>
      </c>
      <c r="U635" s="26">
        <v>7.7999999999999996E-3</v>
      </c>
      <c r="V635" s="26">
        <v>-1.84101564</v>
      </c>
      <c r="W635" s="26">
        <v>0.86992186000000005</v>
      </c>
      <c r="Y635" s="71"/>
      <c r="Z635" s="71"/>
      <c r="AA635" s="71"/>
    </row>
    <row r="636" spans="1:27" x14ac:dyDescent="0.25">
      <c r="A636" s="16">
        <v>1.4500000000000001E-2</v>
      </c>
      <c r="B636" s="16">
        <v>0.88945300000000005</v>
      </c>
      <c r="C636" s="16">
        <v>0.65312499999999996</v>
      </c>
      <c r="E636" s="18">
        <v>7.8499999999999993E-3</v>
      </c>
      <c r="F636" s="18">
        <v>1.03203124</v>
      </c>
      <c r="G636" s="18">
        <v>0.78007811000000005</v>
      </c>
      <c r="I636" s="20">
        <v>7.8499999999999993E-3</v>
      </c>
      <c r="J636" s="20">
        <v>0.78007811000000005</v>
      </c>
      <c r="K636" s="20">
        <v>0.77421874000000002</v>
      </c>
      <c r="M636" s="22">
        <v>7.8499999999999993E-3</v>
      </c>
      <c r="N636" s="22">
        <v>0.22343748999999999</v>
      </c>
      <c r="O636" s="22">
        <v>0.77226561000000005</v>
      </c>
      <c r="Q636" s="24">
        <v>7.8499999999999993E-3</v>
      </c>
      <c r="R636" s="24">
        <v>-1.18085939</v>
      </c>
      <c r="S636" s="24">
        <v>0.79765624000000002</v>
      </c>
      <c r="U636" s="26">
        <v>7.8499999999999993E-3</v>
      </c>
      <c r="V636" s="26">
        <v>-1.82343751</v>
      </c>
      <c r="W636" s="26">
        <v>0.87187499000000002</v>
      </c>
      <c r="Y636" s="71"/>
      <c r="Z636" s="71"/>
      <c r="AA636" s="71"/>
    </row>
    <row r="637" spans="1:27" x14ac:dyDescent="0.25">
      <c r="A637" s="16">
        <v>1.46E-2</v>
      </c>
      <c r="B637" s="16">
        <v>0.88164100000000001</v>
      </c>
      <c r="C637" s="16">
        <v>0.65117199999999997</v>
      </c>
      <c r="E637" s="18">
        <v>7.9000000000000008E-3</v>
      </c>
      <c r="F637" s="18">
        <v>1.03007811</v>
      </c>
      <c r="G637" s="18">
        <v>0.77812499000000002</v>
      </c>
      <c r="I637" s="20">
        <v>7.9000000000000008E-3</v>
      </c>
      <c r="J637" s="20">
        <v>0.76835936000000005</v>
      </c>
      <c r="K637" s="20">
        <v>0.77421874000000002</v>
      </c>
      <c r="M637" s="22">
        <v>7.9000000000000008E-3</v>
      </c>
      <c r="N637" s="22">
        <v>0.20390623999999999</v>
      </c>
      <c r="O637" s="22">
        <v>0.77031249000000002</v>
      </c>
      <c r="Q637" s="24">
        <v>7.9000000000000008E-3</v>
      </c>
      <c r="R637" s="24">
        <v>-1.20820314</v>
      </c>
      <c r="S637" s="24">
        <v>0.79765624000000002</v>
      </c>
      <c r="U637" s="26">
        <v>7.9000000000000008E-3</v>
      </c>
      <c r="V637" s="26">
        <v>-1.80390626</v>
      </c>
      <c r="W637" s="26">
        <v>0.87382811000000005</v>
      </c>
      <c r="Y637" s="71"/>
      <c r="Z637" s="71"/>
      <c r="AA637" s="71"/>
    </row>
    <row r="638" spans="1:27" x14ac:dyDescent="0.25">
      <c r="A638" s="16">
        <v>1.47E-2</v>
      </c>
      <c r="B638" s="16">
        <v>0.87187499999999996</v>
      </c>
      <c r="C638" s="16">
        <v>0.64921899999999999</v>
      </c>
      <c r="E638" s="18">
        <v>7.9500000000000005E-3</v>
      </c>
      <c r="F638" s="18">
        <v>1.03007811</v>
      </c>
      <c r="G638" s="18">
        <v>0.77617186000000005</v>
      </c>
      <c r="I638" s="20">
        <v>7.9500000000000005E-3</v>
      </c>
      <c r="J638" s="20">
        <v>0.75468749000000002</v>
      </c>
      <c r="K638" s="20">
        <v>0.77226561000000005</v>
      </c>
      <c r="M638" s="22">
        <v>7.9500000000000005E-3</v>
      </c>
      <c r="N638" s="22">
        <v>0.18242185999999999</v>
      </c>
      <c r="O638" s="22">
        <v>0.77031249000000002</v>
      </c>
      <c r="Q638" s="24">
        <v>7.9500000000000005E-3</v>
      </c>
      <c r="R638" s="24">
        <v>-1.23750001</v>
      </c>
      <c r="S638" s="24">
        <v>0.79765624000000002</v>
      </c>
      <c r="U638" s="26">
        <v>7.9500000000000005E-3</v>
      </c>
      <c r="V638" s="26">
        <v>-1.78046876</v>
      </c>
      <c r="W638" s="26">
        <v>0.87773436000000005</v>
      </c>
      <c r="Y638" s="71"/>
      <c r="Z638" s="71"/>
      <c r="AA638" s="71"/>
    </row>
    <row r="639" spans="1:27" x14ac:dyDescent="0.25">
      <c r="A639" s="16">
        <v>1.4800000000000001E-2</v>
      </c>
      <c r="B639" s="16">
        <v>0.86015600000000003</v>
      </c>
      <c r="C639" s="16">
        <v>0.64726600000000001</v>
      </c>
      <c r="E639" s="18">
        <v>8.0000000000000002E-3</v>
      </c>
      <c r="F639" s="18">
        <v>1.02812499</v>
      </c>
      <c r="G639" s="18">
        <v>0.77421874000000002</v>
      </c>
      <c r="I639" s="20">
        <v>8.0000000000000002E-3</v>
      </c>
      <c r="J639" s="20">
        <v>0.74687499000000002</v>
      </c>
      <c r="K639" s="20">
        <v>0.77031249000000002</v>
      </c>
      <c r="M639" s="22">
        <v>8.0000000000000002E-3</v>
      </c>
      <c r="N639" s="22">
        <v>0.16093748999999999</v>
      </c>
      <c r="O639" s="22">
        <v>0.76835936000000005</v>
      </c>
      <c r="Q639" s="24">
        <v>8.0000000000000002E-3</v>
      </c>
      <c r="R639" s="24">
        <v>-1.26289064</v>
      </c>
      <c r="S639" s="24">
        <v>0.79960936000000005</v>
      </c>
      <c r="U639" s="26">
        <v>8.0000000000000002E-3</v>
      </c>
      <c r="V639" s="26">
        <v>-1.75898439</v>
      </c>
      <c r="W639" s="26">
        <v>0.87968749000000002</v>
      </c>
      <c r="Y639" s="71"/>
      <c r="Z639" s="71"/>
      <c r="AA639" s="71"/>
    </row>
    <row r="640" spans="1:27" x14ac:dyDescent="0.25">
      <c r="A640" s="16">
        <v>1.49E-2</v>
      </c>
      <c r="B640" s="16">
        <v>0.85234399999999999</v>
      </c>
      <c r="C640" s="16">
        <v>0.645312</v>
      </c>
      <c r="E640" s="18">
        <v>8.0499999999999999E-3</v>
      </c>
      <c r="F640" s="18">
        <v>1.02617186</v>
      </c>
      <c r="G640" s="18">
        <v>0.77226561000000005</v>
      </c>
      <c r="I640" s="20">
        <v>8.0499999999999999E-3</v>
      </c>
      <c r="J640" s="20">
        <v>0.73515624000000002</v>
      </c>
      <c r="K640" s="20">
        <v>0.77031249000000002</v>
      </c>
      <c r="M640" s="22">
        <v>8.0499999999999999E-3</v>
      </c>
      <c r="N640" s="22">
        <v>0.14140623999999999</v>
      </c>
      <c r="O640" s="22">
        <v>0.76640624000000002</v>
      </c>
      <c r="Q640" s="24">
        <v>8.0499999999999999E-3</v>
      </c>
      <c r="R640" s="24">
        <v>-1.29023439</v>
      </c>
      <c r="S640" s="24">
        <v>0.79960936000000005</v>
      </c>
      <c r="U640" s="26">
        <v>8.0499999999999999E-3</v>
      </c>
      <c r="V640" s="26">
        <v>-1.73554689</v>
      </c>
      <c r="W640" s="26">
        <v>0.88164061000000005</v>
      </c>
      <c r="Y640" s="71"/>
      <c r="Z640" s="71"/>
      <c r="AA640" s="71"/>
    </row>
    <row r="641" spans="1:27" x14ac:dyDescent="0.25">
      <c r="A641" s="16">
        <v>1.4999999999999999E-2</v>
      </c>
      <c r="B641" s="16">
        <v>0.84648400000000001</v>
      </c>
      <c r="C641" s="16">
        <v>0.645312</v>
      </c>
      <c r="E641" s="18">
        <v>8.0999999999999996E-3</v>
      </c>
      <c r="F641" s="18">
        <v>1.02421874</v>
      </c>
      <c r="G641" s="18">
        <v>0.77031249000000002</v>
      </c>
      <c r="I641" s="20">
        <v>8.0999999999999996E-3</v>
      </c>
      <c r="J641" s="20">
        <v>0.72343749000000002</v>
      </c>
      <c r="K641" s="20">
        <v>0.77226561000000005</v>
      </c>
      <c r="M641" s="22">
        <v>8.0999999999999996E-3</v>
      </c>
      <c r="N641" s="22">
        <v>0.12187499</v>
      </c>
      <c r="O641" s="22">
        <v>0.76640624000000002</v>
      </c>
      <c r="Q641" s="24">
        <v>8.0999999999999996E-3</v>
      </c>
      <c r="R641" s="24">
        <v>-1.31757814</v>
      </c>
      <c r="S641" s="24">
        <v>0.79960936000000005</v>
      </c>
      <c r="U641" s="26">
        <v>8.0999999999999996E-3</v>
      </c>
      <c r="V641" s="26">
        <v>-1.71015626</v>
      </c>
      <c r="W641" s="26">
        <v>0.88359374000000002</v>
      </c>
      <c r="Y641" s="71"/>
      <c r="Z641" s="71"/>
      <c r="AA641" s="71"/>
    </row>
    <row r="642" spans="1:27" x14ac:dyDescent="0.25">
      <c r="A642" s="16">
        <v>1.5100000000000001E-2</v>
      </c>
      <c r="B642" s="16">
        <v>0.83671899999999999</v>
      </c>
      <c r="C642" s="16">
        <v>0.64335900000000001</v>
      </c>
      <c r="E642" s="18">
        <v>8.1499999999999993E-3</v>
      </c>
      <c r="F642" s="18">
        <v>1.02226561</v>
      </c>
      <c r="G642" s="18">
        <v>0.76835936000000005</v>
      </c>
      <c r="I642" s="20">
        <v>8.1499999999999993E-3</v>
      </c>
      <c r="J642" s="20">
        <v>0.71171874000000002</v>
      </c>
      <c r="K642" s="20">
        <v>0.77226561000000005</v>
      </c>
      <c r="M642" s="22">
        <v>8.1499999999999993E-3</v>
      </c>
      <c r="N642" s="22">
        <v>0.10039061000000001</v>
      </c>
      <c r="O642" s="22">
        <v>0.76445311000000005</v>
      </c>
      <c r="Q642" s="24">
        <v>8.1499999999999993E-3</v>
      </c>
      <c r="R642" s="24">
        <v>-1.34687501</v>
      </c>
      <c r="S642" s="24">
        <v>0.79960936000000005</v>
      </c>
      <c r="U642" s="26">
        <v>8.1499999999999993E-3</v>
      </c>
      <c r="V642" s="26">
        <v>-1.68476564</v>
      </c>
      <c r="W642" s="26">
        <v>0.88749999000000002</v>
      </c>
      <c r="Y642" s="71"/>
      <c r="Z642" s="71"/>
      <c r="AA642" s="71"/>
    </row>
    <row r="643" spans="1:27" x14ac:dyDescent="0.25">
      <c r="A643" s="16">
        <v>1.52E-2</v>
      </c>
      <c r="B643" s="16">
        <v>0.82890600000000003</v>
      </c>
      <c r="C643" s="16">
        <v>0.64140600000000003</v>
      </c>
      <c r="E643" s="18">
        <v>8.2000000000000007E-3</v>
      </c>
      <c r="F643" s="18">
        <v>1.02031249</v>
      </c>
      <c r="G643" s="18">
        <v>0.76640624000000002</v>
      </c>
      <c r="I643" s="20">
        <v>8.2000000000000007E-3</v>
      </c>
      <c r="J643" s="20">
        <v>0.69804686000000005</v>
      </c>
      <c r="K643" s="20">
        <v>0.77421874000000002</v>
      </c>
      <c r="M643" s="22">
        <v>8.2000000000000007E-3</v>
      </c>
      <c r="N643" s="22">
        <v>7.8906240000000002E-2</v>
      </c>
      <c r="O643" s="22">
        <v>0.76445311000000005</v>
      </c>
      <c r="Q643" s="24">
        <v>8.2000000000000007E-3</v>
      </c>
      <c r="R643" s="24">
        <v>-1.37421876</v>
      </c>
      <c r="S643" s="24">
        <v>0.80156249000000002</v>
      </c>
      <c r="U643" s="26">
        <v>8.2000000000000007E-3</v>
      </c>
      <c r="V643" s="26">
        <v>-1.65546876</v>
      </c>
      <c r="W643" s="26">
        <v>0.88945311000000005</v>
      </c>
      <c r="Y643" s="71"/>
      <c r="Z643" s="71"/>
      <c r="AA643" s="71"/>
    </row>
    <row r="644" spans="1:27" x14ac:dyDescent="0.25">
      <c r="A644" s="16">
        <v>1.5299999999999999E-2</v>
      </c>
      <c r="B644" s="16">
        <v>0.81914100000000001</v>
      </c>
      <c r="C644" s="16">
        <v>0.64140600000000003</v>
      </c>
      <c r="E644" s="18">
        <v>8.2500000000000004E-3</v>
      </c>
      <c r="F644" s="18">
        <v>1.01835936</v>
      </c>
      <c r="G644" s="18">
        <v>0.76445311000000005</v>
      </c>
      <c r="I644" s="20">
        <v>8.2500000000000004E-3</v>
      </c>
      <c r="J644" s="20">
        <v>0.68828124000000002</v>
      </c>
      <c r="K644" s="20">
        <v>0.77421874000000002</v>
      </c>
      <c r="M644" s="22">
        <v>8.2500000000000004E-3</v>
      </c>
      <c r="N644" s="22">
        <v>5.5468740000000002E-2</v>
      </c>
      <c r="O644" s="22">
        <v>0.76249999000000002</v>
      </c>
      <c r="Q644" s="24">
        <v>8.2500000000000004E-3</v>
      </c>
      <c r="R644" s="24">
        <v>-1.40156251</v>
      </c>
      <c r="S644" s="24">
        <v>0.80156249000000002</v>
      </c>
      <c r="U644" s="26">
        <v>8.2500000000000004E-3</v>
      </c>
      <c r="V644" s="26">
        <v>-1.63007814</v>
      </c>
      <c r="W644" s="26">
        <v>0.89140624000000002</v>
      </c>
      <c r="Y644" s="71"/>
      <c r="Z644" s="71"/>
      <c r="AA644" s="71"/>
    </row>
    <row r="645" spans="1:27" x14ac:dyDescent="0.25">
      <c r="A645" s="16">
        <v>1.54E-2</v>
      </c>
      <c r="B645" s="16">
        <v>0.80937499999999996</v>
      </c>
      <c r="C645" s="16">
        <v>0.63945300000000005</v>
      </c>
      <c r="E645" s="18">
        <v>8.3000000000000001E-3</v>
      </c>
      <c r="F645" s="18">
        <v>1.01640624</v>
      </c>
      <c r="G645" s="18">
        <v>0.76249999000000002</v>
      </c>
      <c r="I645" s="20">
        <v>8.3000000000000001E-3</v>
      </c>
      <c r="J645" s="20">
        <v>0.67656249000000002</v>
      </c>
      <c r="K645" s="20">
        <v>0.77226561000000005</v>
      </c>
      <c r="M645" s="22">
        <v>8.3000000000000001E-3</v>
      </c>
      <c r="N645" s="22">
        <v>3.2031240000000002E-2</v>
      </c>
      <c r="O645" s="22">
        <v>0.76249999000000002</v>
      </c>
      <c r="Q645" s="24">
        <v>8.3000000000000001E-3</v>
      </c>
      <c r="R645" s="24">
        <v>-1.42695314</v>
      </c>
      <c r="S645" s="24">
        <v>0.80156249000000002</v>
      </c>
      <c r="U645" s="26">
        <v>8.3000000000000001E-3</v>
      </c>
      <c r="V645" s="26">
        <v>-1.59882814</v>
      </c>
      <c r="W645" s="26">
        <v>0.89335936000000005</v>
      </c>
      <c r="Y645" s="71"/>
      <c r="Z645" s="71"/>
      <c r="AA645" s="71"/>
    </row>
    <row r="646" spans="1:27" x14ac:dyDescent="0.25">
      <c r="A646" s="16">
        <v>1.55E-2</v>
      </c>
      <c r="B646" s="16">
        <v>0.79960900000000001</v>
      </c>
      <c r="C646" s="16">
        <v>0.63749999999999996</v>
      </c>
      <c r="E646" s="18">
        <v>8.3499999999999998E-3</v>
      </c>
      <c r="F646" s="18">
        <v>1.01249999</v>
      </c>
      <c r="G646" s="18">
        <v>0.76054686000000005</v>
      </c>
      <c r="I646" s="20">
        <v>8.3499999999999998E-3</v>
      </c>
      <c r="J646" s="20">
        <v>0.66484374000000002</v>
      </c>
      <c r="K646" s="20">
        <v>0.77031249000000002</v>
      </c>
      <c r="M646" s="22">
        <v>8.3499999999999998E-3</v>
      </c>
      <c r="N646" s="22">
        <v>8.5937400000000008E-3</v>
      </c>
      <c r="O646" s="22">
        <v>0.76054686000000005</v>
      </c>
      <c r="Q646" s="24">
        <v>8.3499999999999998E-3</v>
      </c>
      <c r="R646" s="24">
        <v>-1.45234376</v>
      </c>
      <c r="S646" s="24">
        <v>0.80351561000000005</v>
      </c>
      <c r="U646" s="26">
        <v>8.3499999999999998E-3</v>
      </c>
      <c r="V646" s="26">
        <v>-1.56757814</v>
      </c>
      <c r="W646" s="26">
        <v>0.89531249000000002</v>
      </c>
      <c r="Y646" s="71"/>
      <c r="Z646" s="71"/>
      <c r="AA646" s="71"/>
    </row>
    <row r="647" spans="1:27" x14ac:dyDescent="0.25">
      <c r="A647" s="16">
        <v>1.5599999999999999E-2</v>
      </c>
      <c r="B647" s="16">
        <v>0.78984399999999999</v>
      </c>
      <c r="C647" s="16">
        <v>0.63749999999999996</v>
      </c>
      <c r="E647" s="18">
        <v>8.3999999999999995E-3</v>
      </c>
      <c r="F647" s="18">
        <v>1.01054686</v>
      </c>
      <c r="G647" s="18">
        <v>0.75664061000000005</v>
      </c>
      <c r="I647" s="20">
        <v>8.3999999999999995E-3</v>
      </c>
      <c r="J647" s="20">
        <v>0.65117186000000005</v>
      </c>
      <c r="K647" s="20">
        <v>0.76835936000000005</v>
      </c>
      <c r="M647" s="22">
        <v>8.3999999999999995E-3</v>
      </c>
      <c r="N647" s="22">
        <v>-1.4843759999999999E-2</v>
      </c>
      <c r="O647" s="22">
        <v>0.76054686000000005</v>
      </c>
      <c r="Q647" s="24">
        <v>8.3999999999999995E-3</v>
      </c>
      <c r="R647" s="24">
        <v>-1.47773439</v>
      </c>
      <c r="S647" s="24">
        <v>0.80351561000000005</v>
      </c>
      <c r="U647" s="26">
        <v>8.3999999999999995E-3</v>
      </c>
      <c r="V647" s="26">
        <v>-1.53632814</v>
      </c>
      <c r="W647" s="26">
        <v>0.89531249000000002</v>
      </c>
      <c r="Y647" s="71"/>
      <c r="Z647" s="71"/>
      <c r="AA647" s="71"/>
    </row>
    <row r="648" spans="1:27" x14ac:dyDescent="0.25">
      <c r="A648" s="16">
        <v>1.5699999999999999E-2</v>
      </c>
      <c r="B648" s="16">
        <v>0.78007800000000005</v>
      </c>
      <c r="C648" s="16">
        <v>0.63749999999999996</v>
      </c>
      <c r="E648" s="18">
        <v>8.4499999999999992E-3</v>
      </c>
      <c r="F648" s="18">
        <v>1.00664061</v>
      </c>
      <c r="G648" s="18">
        <v>0.75468749000000002</v>
      </c>
      <c r="I648" s="20">
        <v>8.4499999999999992E-3</v>
      </c>
      <c r="J648" s="20">
        <v>0.63945311000000005</v>
      </c>
      <c r="K648" s="20">
        <v>0.76640624000000002</v>
      </c>
      <c r="M648" s="22">
        <v>8.4499999999999992E-3</v>
      </c>
      <c r="N648" s="22">
        <v>-3.6328140000000002E-2</v>
      </c>
      <c r="O648" s="22">
        <v>0.76054686000000005</v>
      </c>
      <c r="Q648" s="24">
        <v>8.4499999999999992E-3</v>
      </c>
      <c r="R648" s="24">
        <v>-1.50117189</v>
      </c>
      <c r="S648" s="24">
        <v>0.80546874000000002</v>
      </c>
      <c r="U648" s="26">
        <v>8.4499999999999992E-3</v>
      </c>
      <c r="V648" s="26">
        <v>-1.50312501</v>
      </c>
      <c r="W648" s="26">
        <v>0.89726561000000005</v>
      </c>
      <c r="Y648" s="71"/>
      <c r="Z648" s="71"/>
      <c r="AA648" s="71"/>
    </row>
    <row r="649" spans="1:27" x14ac:dyDescent="0.25">
      <c r="A649" s="16">
        <v>1.5800000000000002E-2</v>
      </c>
      <c r="B649" s="16">
        <v>0.76835900000000001</v>
      </c>
      <c r="C649" s="16">
        <v>0.63554699999999997</v>
      </c>
      <c r="E649" s="18">
        <v>8.5000000000000006E-3</v>
      </c>
      <c r="F649" s="18">
        <v>1.00273436</v>
      </c>
      <c r="G649" s="18">
        <v>0.75273436000000005</v>
      </c>
      <c r="I649" s="20">
        <v>8.5000000000000006E-3</v>
      </c>
      <c r="J649" s="20">
        <v>0.62578124000000002</v>
      </c>
      <c r="K649" s="20">
        <v>0.76445311000000005</v>
      </c>
      <c r="M649" s="22">
        <v>8.5000000000000006E-3</v>
      </c>
      <c r="N649" s="22">
        <v>-5.9765640000000002E-2</v>
      </c>
      <c r="O649" s="22">
        <v>0.75859374000000002</v>
      </c>
      <c r="Q649" s="24">
        <v>8.5000000000000006E-3</v>
      </c>
      <c r="R649" s="24">
        <v>-1.52460939</v>
      </c>
      <c r="S649" s="24">
        <v>0.80546874000000002</v>
      </c>
      <c r="U649" s="26">
        <v>8.5000000000000006E-3</v>
      </c>
      <c r="V649" s="26">
        <v>-1.46796876</v>
      </c>
      <c r="W649" s="26">
        <v>0.89921874000000002</v>
      </c>
      <c r="Y649" s="71"/>
      <c r="Z649" s="71"/>
      <c r="AA649" s="71"/>
    </row>
    <row r="650" spans="1:27" x14ac:dyDescent="0.25">
      <c r="A650" s="16">
        <v>1.5900000000000001E-2</v>
      </c>
      <c r="B650" s="16">
        <v>0.754687</v>
      </c>
      <c r="C650" s="16">
        <v>0.63359399999999999</v>
      </c>
      <c r="E650" s="18">
        <v>8.5500000000000003E-3</v>
      </c>
      <c r="F650" s="18">
        <v>1.00078124</v>
      </c>
      <c r="G650" s="18">
        <v>0.75078124000000002</v>
      </c>
      <c r="I650" s="20">
        <v>8.5500000000000003E-3</v>
      </c>
      <c r="J650" s="20">
        <v>0.61210936000000005</v>
      </c>
      <c r="K650" s="20">
        <v>0.76249999000000002</v>
      </c>
      <c r="M650" s="22">
        <v>8.5500000000000003E-3</v>
      </c>
      <c r="N650" s="22">
        <v>-8.1250009999999998E-2</v>
      </c>
      <c r="O650" s="22">
        <v>0.75859374000000002</v>
      </c>
      <c r="Q650" s="24">
        <v>8.5500000000000003E-3</v>
      </c>
      <c r="R650" s="24">
        <v>-1.54609376</v>
      </c>
      <c r="S650" s="24">
        <v>0.80546874000000002</v>
      </c>
      <c r="U650" s="26">
        <v>8.5500000000000003E-3</v>
      </c>
      <c r="V650" s="26">
        <v>-1.43085939</v>
      </c>
      <c r="W650" s="26">
        <v>0.90117186000000005</v>
      </c>
      <c r="Y650" s="71"/>
      <c r="Z650" s="71"/>
      <c r="AA650" s="71"/>
    </row>
    <row r="651" spans="1:27" x14ac:dyDescent="0.25">
      <c r="A651" s="16">
        <v>1.6E-2</v>
      </c>
      <c r="B651" s="16">
        <v>0.74492199999999997</v>
      </c>
      <c r="C651" s="16">
        <v>0.63164100000000001</v>
      </c>
      <c r="E651" s="18">
        <v>8.6E-3</v>
      </c>
      <c r="F651" s="18">
        <v>0.99687499000000002</v>
      </c>
      <c r="G651" s="18">
        <v>0.75078124000000002</v>
      </c>
      <c r="I651" s="20">
        <v>8.6E-3</v>
      </c>
      <c r="J651" s="20">
        <v>0.59843749000000002</v>
      </c>
      <c r="K651" s="20">
        <v>0.76054686000000005</v>
      </c>
      <c r="M651" s="22">
        <v>8.6E-3</v>
      </c>
      <c r="N651" s="22">
        <v>-0.10273438999999999</v>
      </c>
      <c r="O651" s="22">
        <v>0.75664061000000005</v>
      </c>
      <c r="Q651" s="24">
        <v>8.6E-3</v>
      </c>
      <c r="R651" s="24">
        <v>-1.57148439</v>
      </c>
      <c r="S651" s="24">
        <v>0.80546874000000002</v>
      </c>
      <c r="U651" s="26">
        <v>8.6E-3</v>
      </c>
      <c r="V651" s="26">
        <v>-1.39570314</v>
      </c>
      <c r="W651" s="26">
        <v>0.90117186000000005</v>
      </c>
      <c r="Y651" s="71"/>
      <c r="Z651" s="71"/>
      <c r="AA651" s="71"/>
    </row>
    <row r="652" spans="1:27" x14ac:dyDescent="0.25">
      <c r="A652" s="16">
        <v>1.61E-2</v>
      </c>
      <c r="B652" s="16">
        <v>0.73515600000000003</v>
      </c>
      <c r="C652" s="16">
        <v>0.63164100000000001</v>
      </c>
      <c r="E652" s="18">
        <v>8.6499999999999997E-3</v>
      </c>
      <c r="F652" s="18">
        <v>0.99296874000000002</v>
      </c>
      <c r="G652" s="18">
        <v>0.74882811000000005</v>
      </c>
      <c r="I652" s="20">
        <v>8.6499999999999997E-3</v>
      </c>
      <c r="J652" s="20">
        <v>0.58476561000000005</v>
      </c>
      <c r="K652" s="20">
        <v>0.75859374000000002</v>
      </c>
      <c r="M652" s="22">
        <v>8.6499999999999997E-3</v>
      </c>
      <c r="N652" s="22">
        <v>-0.12617189000000001</v>
      </c>
      <c r="O652" s="22">
        <v>0.75664061000000005</v>
      </c>
      <c r="Q652" s="24">
        <v>8.6499999999999997E-3</v>
      </c>
      <c r="R652" s="24">
        <v>-1.59296876</v>
      </c>
      <c r="S652" s="24">
        <v>0.80546874000000002</v>
      </c>
      <c r="U652" s="26">
        <v>8.6499999999999997E-3</v>
      </c>
      <c r="V652" s="26">
        <v>-1.35664064</v>
      </c>
      <c r="W652" s="26">
        <v>0.90312499000000002</v>
      </c>
      <c r="Y652" s="71"/>
      <c r="Z652" s="71"/>
      <c r="AA652" s="71"/>
    </row>
    <row r="653" spans="1:27" x14ac:dyDescent="0.25">
      <c r="A653" s="16">
        <v>1.6199999999999999E-2</v>
      </c>
      <c r="B653" s="16">
        <v>0.723437</v>
      </c>
      <c r="C653" s="16">
        <v>0.63164100000000001</v>
      </c>
      <c r="E653" s="18">
        <v>8.6999999999999994E-3</v>
      </c>
      <c r="F653" s="18">
        <v>0.99101561000000005</v>
      </c>
      <c r="G653" s="18">
        <v>0.74882811000000005</v>
      </c>
      <c r="I653" s="20">
        <v>8.6999999999999994E-3</v>
      </c>
      <c r="J653" s="20">
        <v>0.57109374000000002</v>
      </c>
      <c r="K653" s="20">
        <v>0.75664061000000005</v>
      </c>
      <c r="M653" s="22">
        <v>8.6999999999999994E-3</v>
      </c>
      <c r="N653" s="22">
        <v>-0.14960939000000001</v>
      </c>
      <c r="O653" s="22">
        <v>0.75468749000000002</v>
      </c>
      <c r="Q653" s="24">
        <v>8.6999999999999994E-3</v>
      </c>
      <c r="R653" s="24">
        <v>-1.61250001</v>
      </c>
      <c r="S653" s="24">
        <v>0.80742186000000005</v>
      </c>
      <c r="U653" s="26">
        <v>8.6999999999999994E-3</v>
      </c>
      <c r="V653" s="26">
        <v>-1.31367189</v>
      </c>
      <c r="W653" s="26">
        <v>0.90312499000000002</v>
      </c>
      <c r="Y653" s="71"/>
      <c r="Z653" s="71"/>
      <c r="AA653" s="71"/>
    </row>
    <row r="654" spans="1:27" x14ac:dyDescent="0.25">
      <c r="A654" s="16">
        <v>1.6299999999999999E-2</v>
      </c>
      <c r="B654" s="16">
        <v>0.71171899999999999</v>
      </c>
      <c r="C654" s="16">
        <v>0.63164100000000001</v>
      </c>
      <c r="E654" s="18">
        <v>8.7500000000000008E-3</v>
      </c>
      <c r="F654" s="18">
        <v>0.98515624000000002</v>
      </c>
      <c r="G654" s="18">
        <v>0.74687499000000002</v>
      </c>
      <c r="I654" s="20">
        <v>8.7500000000000008E-3</v>
      </c>
      <c r="J654" s="20">
        <v>0.55742186000000005</v>
      </c>
      <c r="K654" s="20">
        <v>0.75273436000000005</v>
      </c>
      <c r="M654" s="22">
        <v>8.7500000000000008E-3</v>
      </c>
      <c r="N654" s="22">
        <v>-0.17304689000000001</v>
      </c>
      <c r="O654" s="22">
        <v>0.75468749000000002</v>
      </c>
      <c r="Q654" s="24">
        <v>8.7500000000000008E-3</v>
      </c>
      <c r="R654" s="24">
        <v>-1.63398439</v>
      </c>
      <c r="S654" s="24">
        <v>0.80742186000000005</v>
      </c>
      <c r="U654" s="26">
        <v>8.7500000000000008E-3</v>
      </c>
      <c r="V654" s="26">
        <v>-1.27656251</v>
      </c>
      <c r="W654" s="26">
        <v>0.90507811000000005</v>
      </c>
      <c r="Y654" s="71"/>
      <c r="Z654" s="71"/>
      <c r="AA654" s="71"/>
    </row>
    <row r="655" spans="1:27" x14ac:dyDescent="0.25">
      <c r="A655" s="16">
        <v>1.6400000000000001E-2</v>
      </c>
      <c r="B655" s="16">
        <v>0.69804699999999997</v>
      </c>
      <c r="C655" s="16">
        <v>0.629687</v>
      </c>
      <c r="E655" s="18">
        <v>8.8000000000000005E-3</v>
      </c>
      <c r="F655" s="18">
        <v>0.97929686000000005</v>
      </c>
      <c r="G655" s="18">
        <v>0.74687499000000002</v>
      </c>
      <c r="I655" s="20">
        <v>8.8000000000000005E-3</v>
      </c>
      <c r="J655" s="20">
        <v>0.54374999000000002</v>
      </c>
      <c r="K655" s="20">
        <v>0.75078124000000002</v>
      </c>
      <c r="M655" s="22">
        <v>8.8000000000000005E-3</v>
      </c>
      <c r="N655" s="22">
        <v>-0.19648439000000001</v>
      </c>
      <c r="O655" s="22">
        <v>0.75273436000000005</v>
      </c>
      <c r="Q655" s="24">
        <v>8.8000000000000005E-3</v>
      </c>
      <c r="R655" s="24">
        <v>-1.65351564</v>
      </c>
      <c r="S655" s="24">
        <v>0.80937499000000002</v>
      </c>
      <c r="U655" s="26">
        <v>8.8000000000000005E-3</v>
      </c>
      <c r="V655" s="26">
        <v>-1.23750001</v>
      </c>
      <c r="W655" s="26">
        <v>0.90507811000000005</v>
      </c>
      <c r="Y655" s="71"/>
      <c r="Z655" s="71"/>
      <c r="AA655" s="71"/>
    </row>
    <row r="656" spans="1:27" x14ac:dyDescent="0.25">
      <c r="A656" s="16">
        <v>1.6500000000000001E-2</v>
      </c>
      <c r="B656" s="16">
        <v>0.68828100000000003</v>
      </c>
      <c r="C656" s="16">
        <v>0.629687</v>
      </c>
      <c r="E656" s="18">
        <v>8.8500000000000002E-3</v>
      </c>
      <c r="F656" s="18">
        <v>0.97539061000000005</v>
      </c>
      <c r="G656" s="18">
        <v>0.74687499000000002</v>
      </c>
      <c r="I656" s="20">
        <v>8.8500000000000002E-3</v>
      </c>
      <c r="J656" s="20">
        <v>0.52812499000000002</v>
      </c>
      <c r="K656" s="20">
        <v>0.74882811000000005</v>
      </c>
      <c r="M656" s="22">
        <v>8.8500000000000002E-3</v>
      </c>
      <c r="N656" s="22">
        <v>-0.21992189000000001</v>
      </c>
      <c r="O656" s="22">
        <v>0.75273436000000005</v>
      </c>
      <c r="Q656" s="24">
        <v>8.8500000000000002E-3</v>
      </c>
      <c r="R656" s="24">
        <v>-1.67109376</v>
      </c>
      <c r="S656" s="24">
        <v>0.80937499000000002</v>
      </c>
      <c r="U656" s="26">
        <v>8.8500000000000002E-3</v>
      </c>
      <c r="V656" s="26">
        <v>-1.19843751</v>
      </c>
      <c r="W656" s="26">
        <v>0.90703124000000002</v>
      </c>
      <c r="Y656" s="71"/>
      <c r="Z656" s="71"/>
      <c r="AA656" s="71"/>
    </row>
    <row r="657" spans="1:27" x14ac:dyDescent="0.25">
      <c r="A657" s="16">
        <v>1.66E-2</v>
      </c>
      <c r="B657" s="16">
        <v>0.676562</v>
      </c>
      <c r="C657" s="16">
        <v>0.629687</v>
      </c>
      <c r="E657" s="18">
        <v>8.8999999999999999E-3</v>
      </c>
      <c r="F657" s="18">
        <v>0.97148436000000005</v>
      </c>
      <c r="G657" s="18">
        <v>0.74492186000000005</v>
      </c>
      <c r="I657" s="20">
        <v>8.8999999999999999E-3</v>
      </c>
      <c r="J657" s="20">
        <v>0.51640624000000002</v>
      </c>
      <c r="K657" s="20">
        <v>0.74687499000000002</v>
      </c>
      <c r="M657" s="22">
        <v>8.8999999999999999E-3</v>
      </c>
      <c r="N657" s="22">
        <v>-0.24335939000000001</v>
      </c>
      <c r="O657" s="22">
        <v>0.75078124000000002</v>
      </c>
      <c r="Q657" s="24">
        <v>8.8999999999999999E-3</v>
      </c>
      <c r="R657" s="24">
        <v>-1.69257814</v>
      </c>
      <c r="S657" s="24">
        <v>0.81132811000000005</v>
      </c>
      <c r="U657" s="26">
        <v>8.8999999999999999E-3</v>
      </c>
      <c r="V657" s="26">
        <v>-1.15546876</v>
      </c>
      <c r="W657" s="26">
        <v>0.90898436000000005</v>
      </c>
      <c r="Y657" s="71"/>
      <c r="Z657" s="71"/>
      <c r="AA657" s="71"/>
    </row>
    <row r="658" spans="1:27" x14ac:dyDescent="0.25">
      <c r="A658" s="16">
        <v>1.67E-2</v>
      </c>
      <c r="B658" s="16">
        <v>0.66484399999999999</v>
      </c>
      <c r="C658" s="16">
        <v>0.629687</v>
      </c>
      <c r="E658" s="18">
        <v>8.9499999999999996E-3</v>
      </c>
      <c r="F658" s="18">
        <v>0.96757811000000005</v>
      </c>
      <c r="G658" s="18">
        <v>0.74492186000000005</v>
      </c>
      <c r="I658" s="20">
        <v>8.9499999999999996E-3</v>
      </c>
      <c r="J658" s="20">
        <v>0.50078124000000002</v>
      </c>
      <c r="K658" s="20">
        <v>0.74492186000000005</v>
      </c>
      <c r="M658" s="22">
        <v>8.9499999999999996E-3</v>
      </c>
      <c r="N658" s="22">
        <v>-0.26875000999999998</v>
      </c>
      <c r="O658" s="22">
        <v>0.75078124000000002</v>
      </c>
      <c r="Q658" s="24">
        <v>8.9499999999999996E-3</v>
      </c>
      <c r="R658" s="24">
        <v>-1.71015626</v>
      </c>
      <c r="S658" s="24">
        <v>0.81328124000000002</v>
      </c>
      <c r="U658" s="26">
        <v>8.9499999999999996E-3</v>
      </c>
      <c r="V658" s="26">
        <v>-1.11250001</v>
      </c>
      <c r="W658" s="26">
        <v>0.90898436000000005</v>
      </c>
      <c r="Y658" s="71"/>
      <c r="Z658" s="71"/>
      <c r="AA658" s="71"/>
    </row>
    <row r="659" spans="1:27" x14ac:dyDescent="0.25">
      <c r="A659" s="16">
        <v>1.6799999999999999E-2</v>
      </c>
      <c r="B659" s="16">
        <v>0.65117199999999997</v>
      </c>
      <c r="C659" s="16">
        <v>0.62773400000000001</v>
      </c>
      <c r="E659" s="18">
        <v>8.9999999999999993E-3</v>
      </c>
      <c r="F659" s="18">
        <v>0.96367186000000005</v>
      </c>
      <c r="G659" s="18">
        <v>0.74296874000000002</v>
      </c>
      <c r="I659" s="20">
        <v>8.9999999999999993E-3</v>
      </c>
      <c r="J659" s="20">
        <v>0.48515624000000002</v>
      </c>
      <c r="K659" s="20">
        <v>0.74492186000000005</v>
      </c>
      <c r="M659" s="22">
        <v>8.9999999999999993E-3</v>
      </c>
      <c r="N659" s="22">
        <v>-0.29218750999999998</v>
      </c>
      <c r="O659" s="22">
        <v>0.75078124000000002</v>
      </c>
      <c r="Q659" s="24">
        <v>8.9999999999999993E-3</v>
      </c>
      <c r="R659" s="24">
        <v>-1.72578126</v>
      </c>
      <c r="S659" s="24">
        <v>0.81328124000000002</v>
      </c>
      <c r="U659" s="26">
        <v>8.9999999999999993E-3</v>
      </c>
      <c r="V659" s="26">
        <v>-1.07343751</v>
      </c>
      <c r="W659" s="26">
        <v>0.91093749000000002</v>
      </c>
      <c r="Y659" s="71"/>
      <c r="Z659" s="71"/>
      <c r="AA659" s="71"/>
    </row>
    <row r="660" spans="1:27" x14ac:dyDescent="0.25">
      <c r="A660" s="16">
        <v>1.6899999999999998E-2</v>
      </c>
      <c r="B660" s="16">
        <v>0.63945300000000005</v>
      </c>
      <c r="C660" s="16">
        <v>0.62773400000000001</v>
      </c>
      <c r="E660" s="18">
        <v>9.0500000000000008E-3</v>
      </c>
      <c r="F660" s="18">
        <v>0.96171874000000002</v>
      </c>
      <c r="G660" s="18">
        <v>0.74296874000000002</v>
      </c>
      <c r="I660" s="20">
        <v>9.0500000000000008E-3</v>
      </c>
      <c r="J660" s="20">
        <v>0.46953124000000002</v>
      </c>
      <c r="K660" s="20">
        <v>0.74296874000000002</v>
      </c>
      <c r="M660" s="22">
        <v>9.0500000000000008E-3</v>
      </c>
      <c r="N660" s="22">
        <v>-0.31367189000000001</v>
      </c>
      <c r="O660" s="22">
        <v>0.75078124000000002</v>
      </c>
      <c r="Q660" s="24">
        <v>9.0500000000000008E-3</v>
      </c>
      <c r="R660" s="24">
        <v>-1.74335939</v>
      </c>
      <c r="S660" s="24">
        <v>0.81523436000000005</v>
      </c>
      <c r="U660" s="26">
        <v>9.0500000000000008E-3</v>
      </c>
      <c r="V660" s="26">
        <v>-1.03046876</v>
      </c>
      <c r="W660" s="26">
        <v>0.91289061000000005</v>
      </c>
      <c r="Y660" s="71"/>
      <c r="Z660" s="71"/>
      <c r="AA660" s="71"/>
    </row>
    <row r="661" spans="1:27" x14ac:dyDescent="0.25">
      <c r="A661" s="16">
        <v>1.7000000000000001E-2</v>
      </c>
      <c r="B661" s="16">
        <v>0.62578100000000003</v>
      </c>
      <c r="C661" s="16">
        <v>0.62773400000000001</v>
      </c>
      <c r="E661" s="18">
        <v>9.1000000000000004E-3</v>
      </c>
      <c r="F661" s="18">
        <v>0.95781249000000002</v>
      </c>
      <c r="G661" s="18">
        <v>0.74101561000000005</v>
      </c>
      <c r="I661" s="20">
        <v>9.1000000000000004E-3</v>
      </c>
      <c r="J661" s="20">
        <v>0.45390624000000002</v>
      </c>
      <c r="K661" s="20">
        <v>0.74101561000000005</v>
      </c>
      <c r="M661" s="22">
        <v>9.1000000000000004E-3</v>
      </c>
      <c r="N661" s="22">
        <v>-0.33515625999999998</v>
      </c>
      <c r="O661" s="22">
        <v>0.74882811000000005</v>
      </c>
      <c r="Q661" s="24">
        <v>9.1000000000000004E-3</v>
      </c>
      <c r="R661" s="24">
        <v>-1.76093751</v>
      </c>
      <c r="S661" s="24">
        <v>0.81523436000000005</v>
      </c>
      <c r="U661" s="26">
        <v>9.1000000000000004E-3</v>
      </c>
      <c r="V661" s="26">
        <v>-0.98750000999999998</v>
      </c>
      <c r="W661" s="26">
        <v>0.91484374000000002</v>
      </c>
      <c r="Y661" s="71"/>
      <c r="Z661" s="71"/>
      <c r="AA661" s="71"/>
    </row>
    <row r="662" spans="1:27" x14ac:dyDescent="0.25">
      <c r="A662" s="16">
        <v>1.7100000000000001E-2</v>
      </c>
      <c r="B662" s="16">
        <v>0.61210900000000001</v>
      </c>
      <c r="C662" s="16">
        <v>0.62578100000000003</v>
      </c>
      <c r="E662" s="18">
        <v>9.1500000000000001E-3</v>
      </c>
      <c r="F662" s="18">
        <v>0.95390624000000002</v>
      </c>
      <c r="G662" s="18">
        <v>0.73906249000000002</v>
      </c>
      <c r="I662" s="20">
        <v>9.1500000000000001E-3</v>
      </c>
      <c r="J662" s="20">
        <v>0.43632810999999999</v>
      </c>
      <c r="K662" s="20">
        <v>0.73906249000000002</v>
      </c>
      <c r="M662" s="22">
        <v>9.1500000000000001E-3</v>
      </c>
      <c r="N662" s="22">
        <v>-0.35859375999999998</v>
      </c>
      <c r="O662" s="22">
        <v>0.74882811000000005</v>
      </c>
      <c r="Q662" s="24">
        <v>9.1500000000000001E-3</v>
      </c>
      <c r="R662" s="24">
        <v>-1.77460939</v>
      </c>
      <c r="S662" s="24">
        <v>0.81718749000000002</v>
      </c>
      <c r="U662" s="26">
        <v>9.1500000000000001E-3</v>
      </c>
      <c r="V662" s="26">
        <v>-0.94257813999999995</v>
      </c>
      <c r="W662" s="26">
        <v>0.91679686000000005</v>
      </c>
      <c r="Y662" s="71"/>
      <c r="Z662" s="71"/>
      <c r="AA662" s="71"/>
    </row>
    <row r="663" spans="1:27" x14ac:dyDescent="0.25">
      <c r="A663" s="16">
        <v>1.72E-2</v>
      </c>
      <c r="B663" s="16">
        <v>0.598437</v>
      </c>
      <c r="C663" s="16">
        <v>0.62578100000000003</v>
      </c>
      <c r="E663" s="18">
        <v>9.1999999999999998E-3</v>
      </c>
      <c r="F663" s="18">
        <v>0.94804686000000005</v>
      </c>
      <c r="G663" s="18">
        <v>0.73906249000000002</v>
      </c>
      <c r="I663" s="20">
        <v>9.1999999999999998E-3</v>
      </c>
      <c r="J663" s="20">
        <v>0.42070310999999999</v>
      </c>
      <c r="K663" s="20">
        <v>0.73515624000000002</v>
      </c>
      <c r="M663" s="22">
        <v>9.1999999999999998E-3</v>
      </c>
      <c r="N663" s="22">
        <v>-0.38203125999999998</v>
      </c>
      <c r="O663" s="22">
        <v>0.74882811000000005</v>
      </c>
      <c r="Q663" s="24">
        <v>9.1999999999999998E-3</v>
      </c>
      <c r="R663" s="24">
        <v>-1.79218751</v>
      </c>
      <c r="S663" s="24">
        <v>0.81718749000000002</v>
      </c>
      <c r="U663" s="26">
        <v>9.1999999999999998E-3</v>
      </c>
      <c r="V663" s="26">
        <v>-0.89765625999999998</v>
      </c>
      <c r="W663" s="26">
        <v>0.91679686000000005</v>
      </c>
      <c r="Y663" s="71"/>
      <c r="Z663" s="71"/>
      <c r="AA663" s="71"/>
    </row>
    <row r="664" spans="1:27" x14ac:dyDescent="0.25">
      <c r="A664" s="16">
        <v>1.7299999999999999E-2</v>
      </c>
      <c r="B664" s="16">
        <v>0.58476600000000001</v>
      </c>
      <c r="C664" s="16">
        <v>0.62578100000000003</v>
      </c>
      <c r="E664" s="18">
        <v>9.2499999999999995E-3</v>
      </c>
      <c r="F664" s="18">
        <v>0.94414061000000005</v>
      </c>
      <c r="G664" s="18">
        <v>0.73515624000000002</v>
      </c>
      <c r="I664" s="20">
        <v>9.2499999999999995E-3</v>
      </c>
      <c r="J664" s="20">
        <v>0.40703124000000002</v>
      </c>
      <c r="K664" s="20">
        <v>0.73320311000000005</v>
      </c>
      <c r="M664" s="22">
        <v>9.2499999999999995E-3</v>
      </c>
      <c r="N664" s="22">
        <v>-0.40546875999999998</v>
      </c>
      <c r="O664" s="22">
        <v>0.74882811000000005</v>
      </c>
      <c r="Q664" s="24">
        <v>9.2499999999999995E-3</v>
      </c>
      <c r="R664" s="24">
        <v>-1.80781251</v>
      </c>
      <c r="S664" s="24">
        <v>0.81914061000000005</v>
      </c>
      <c r="U664" s="26">
        <v>9.2499999999999995E-3</v>
      </c>
      <c r="V664" s="26">
        <v>-0.85273438999999995</v>
      </c>
      <c r="W664" s="26">
        <v>0.91874999000000002</v>
      </c>
      <c r="Y664" s="71"/>
      <c r="Z664" s="71"/>
      <c r="AA664" s="71"/>
    </row>
    <row r="665" spans="1:27" x14ac:dyDescent="0.25">
      <c r="A665" s="16">
        <v>1.7399999999999999E-2</v>
      </c>
      <c r="B665" s="16">
        <v>0.57109399999999999</v>
      </c>
      <c r="C665" s="16">
        <v>0.62578100000000003</v>
      </c>
      <c r="E665" s="18">
        <v>9.2999999999999992E-3</v>
      </c>
      <c r="F665" s="18">
        <v>0.93828124000000002</v>
      </c>
      <c r="G665" s="18">
        <v>0.73320311000000005</v>
      </c>
      <c r="I665" s="20">
        <v>9.2999999999999992E-3</v>
      </c>
      <c r="J665" s="20">
        <v>0.39140624000000002</v>
      </c>
      <c r="K665" s="20">
        <v>0.72929686000000005</v>
      </c>
      <c r="M665" s="22">
        <v>9.2999999999999992E-3</v>
      </c>
      <c r="N665" s="22">
        <v>-0.42500000999999998</v>
      </c>
      <c r="O665" s="22">
        <v>0.75078124000000002</v>
      </c>
      <c r="Q665" s="24">
        <v>9.2999999999999992E-3</v>
      </c>
      <c r="R665" s="24">
        <v>-1.82148439</v>
      </c>
      <c r="S665" s="24">
        <v>0.82109374000000002</v>
      </c>
      <c r="U665" s="26">
        <v>9.2999999999999992E-3</v>
      </c>
      <c r="V665" s="26">
        <v>-0.80781250999999998</v>
      </c>
      <c r="W665" s="26">
        <v>0.92070311000000005</v>
      </c>
      <c r="Y665" s="71"/>
      <c r="Z665" s="71"/>
      <c r="AA665" s="71"/>
    </row>
    <row r="666" spans="1:27" x14ac:dyDescent="0.25">
      <c r="A666" s="16">
        <v>1.7500000000000002E-2</v>
      </c>
      <c r="B666" s="16">
        <v>0.55742199999999997</v>
      </c>
      <c r="C666" s="16">
        <v>0.62578100000000003</v>
      </c>
      <c r="E666" s="18">
        <v>9.3500000000000007E-3</v>
      </c>
      <c r="F666" s="18">
        <v>0.93437499000000002</v>
      </c>
      <c r="G666" s="18">
        <v>0.73124999000000002</v>
      </c>
      <c r="I666" s="20">
        <v>9.3500000000000007E-3</v>
      </c>
      <c r="J666" s="20">
        <v>0.37578124000000002</v>
      </c>
      <c r="K666" s="20">
        <v>0.72929686000000005</v>
      </c>
      <c r="M666" s="22">
        <v>9.3500000000000007E-3</v>
      </c>
      <c r="N666" s="22">
        <v>-0.44648439000000001</v>
      </c>
      <c r="O666" s="22">
        <v>0.75078124000000002</v>
      </c>
      <c r="Q666" s="24">
        <v>9.3500000000000007E-3</v>
      </c>
      <c r="R666" s="24">
        <v>-1.83320314</v>
      </c>
      <c r="S666" s="24">
        <v>0.82304686000000005</v>
      </c>
      <c r="U666" s="26">
        <v>9.3500000000000007E-3</v>
      </c>
      <c r="V666" s="26">
        <v>-0.76289063999999995</v>
      </c>
      <c r="W666" s="26">
        <v>0.92265624000000002</v>
      </c>
      <c r="Y666" s="71"/>
      <c r="Z666" s="71"/>
      <c r="AA666" s="71"/>
    </row>
    <row r="667" spans="1:27" x14ac:dyDescent="0.25">
      <c r="A667" s="16">
        <v>1.7600000000000001E-2</v>
      </c>
      <c r="B667" s="16">
        <v>0.54374999999999996</v>
      </c>
      <c r="C667" s="16">
        <v>0.62773400000000001</v>
      </c>
      <c r="E667" s="18">
        <v>9.4000000000000004E-3</v>
      </c>
      <c r="F667" s="18">
        <v>0.92656249000000002</v>
      </c>
      <c r="G667" s="18">
        <v>0.72929686000000005</v>
      </c>
      <c r="I667" s="20">
        <v>9.4000000000000004E-3</v>
      </c>
      <c r="J667" s="20">
        <v>0.36015624000000002</v>
      </c>
      <c r="K667" s="20">
        <v>0.72734374000000002</v>
      </c>
      <c r="M667" s="22">
        <v>9.4000000000000004E-3</v>
      </c>
      <c r="N667" s="22">
        <v>-0.46796875999999998</v>
      </c>
      <c r="O667" s="22">
        <v>0.75078124000000002</v>
      </c>
      <c r="Q667" s="24">
        <v>9.4000000000000004E-3</v>
      </c>
      <c r="R667" s="24">
        <v>-1.84492189</v>
      </c>
      <c r="S667" s="24">
        <v>0.82304686000000005</v>
      </c>
      <c r="U667" s="26">
        <v>9.4000000000000004E-3</v>
      </c>
      <c r="V667" s="26">
        <v>-0.71601563999999995</v>
      </c>
      <c r="W667" s="26">
        <v>0.92460936000000005</v>
      </c>
      <c r="Y667" s="71"/>
      <c r="Z667" s="71"/>
      <c r="AA667" s="71"/>
    </row>
    <row r="668" spans="1:27" x14ac:dyDescent="0.25">
      <c r="A668" s="16">
        <v>1.77E-2</v>
      </c>
      <c r="B668" s="16">
        <v>0.52812499999999996</v>
      </c>
      <c r="C668" s="16">
        <v>0.62773400000000001</v>
      </c>
      <c r="E668" s="18">
        <v>9.4500000000000001E-3</v>
      </c>
      <c r="F668" s="18">
        <v>0.92070311000000005</v>
      </c>
      <c r="G668" s="18">
        <v>0.72734374000000002</v>
      </c>
      <c r="I668" s="20">
        <v>9.4500000000000001E-3</v>
      </c>
      <c r="J668" s="20">
        <v>0.34648435999999999</v>
      </c>
      <c r="K668" s="20">
        <v>0.72929686000000005</v>
      </c>
      <c r="M668" s="22">
        <v>9.4500000000000001E-3</v>
      </c>
      <c r="N668" s="22">
        <v>-0.49140625999999998</v>
      </c>
      <c r="O668" s="22">
        <v>0.75078124000000002</v>
      </c>
      <c r="Q668" s="24">
        <v>9.4500000000000001E-3</v>
      </c>
      <c r="R668" s="24">
        <v>-1.85664064</v>
      </c>
      <c r="S668" s="24">
        <v>0.82499999000000002</v>
      </c>
      <c r="U668" s="26">
        <v>9.4500000000000001E-3</v>
      </c>
      <c r="V668" s="26">
        <v>-0.66718750999999998</v>
      </c>
      <c r="W668" s="26">
        <v>0.92460936000000005</v>
      </c>
      <c r="Y668" s="71"/>
      <c r="Z668" s="71"/>
      <c r="AA668" s="71"/>
    </row>
    <row r="669" spans="1:27" x14ac:dyDescent="0.25">
      <c r="A669" s="16">
        <v>1.78E-2</v>
      </c>
      <c r="B669" s="16">
        <v>0.51640600000000003</v>
      </c>
      <c r="C669" s="16">
        <v>0.62773400000000001</v>
      </c>
      <c r="E669" s="18">
        <v>9.4999999999999998E-3</v>
      </c>
      <c r="F669" s="18">
        <v>0.91484374000000002</v>
      </c>
      <c r="G669" s="18">
        <v>0.72539061000000005</v>
      </c>
      <c r="I669" s="20">
        <v>9.4999999999999998E-3</v>
      </c>
      <c r="J669" s="20">
        <v>0.33085935999999999</v>
      </c>
      <c r="K669" s="20">
        <v>0.72929686000000005</v>
      </c>
      <c r="M669" s="22">
        <v>9.4999999999999998E-3</v>
      </c>
      <c r="N669" s="22">
        <v>-0.51289063999999995</v>
      </c>
      <c r="O669" s="22">
        <v>0.75078124000000002</v>
      </c>
      <c r="Q669" s="24">
        <v>9.4999999999999998E-3</v>
      </c>
      <c r="R669" s="24">
        <v>-1.86835939</v>
      </c>
      <c r="S669" s="24">
        <v>0.82695311000000005</v>
      </c>
      <c r="U669" s="26">
        <v>9.4999999999999998E-3</v>
      </c>
      <c r="V669" s="26">
        <v>-0.61835938999999995</v>
      </c>
      <c r="W669" s="26">
        <v>0.92656249000000002</v>
      </c>
      <c r="Y669" s="71"/>
      <c r="Z669" s="71"/>
      <c r="AA669" s="71"/>
    </row>
    <row r="670" spans="1:27" x14ac:dyDescent="0.25">
      <c r="A670" s="16">
        <v>1.7899999999999999E-2</v>
      </c>
      <c r="B670" s="16">
        <v>0.50078100000000003</v>
      </c>
      <c r="C670" s="16">
        <v>0.62773400000000001</v>
      </c>
      <c r="E670" s="18">
        <v>9.5499999999999995E-3</v>
      </c>
      <c r="F670" s="18">
        <v>0.91093749000000002</v>
      </c>
      <c r="G670" s="18">
        <v>0.72539061000000005</v>
      </c>
      <c r="I670" s="20">
        <v>9.5499999999999995E-3</v>
      </c>
      <c r="J670" s="20">
        <v>0.31328124000000002</v>
      </c>
      <c r="K670" s="20">
        <v>0.73124999000000002</v>
      </c>
      <c r="M670" s="22">
        <v>9.5499999999999995E-3</v>
      </c>
      <c r="N670" s="22">
        <v>-0.53632813999999995</v>
      </c>
      <c r="O670" s="22">
        <v>0.75078124000000002</v>
      </c>
      <c r="Q670" s="24">
        <v>9.5499999999999995E-3</v>
      </c>
      <c r="R670" s="24">
        <v>-1.87617189</v>
      </c>
      <c r="S670" s="24">
        <v>0.82890624000000002</v>
      </c>
      <c r="U670" s="26">
        <v>9.5499999999999995E-3</v>
      </c>
      <c r="V670" s="26">
        <v>-0.57148438999999995</v>
      </c>
      <c r="W670" s="26">
        <v>0.92851561000000005</v>
      </c>
      <c r="Y670" s="71"/>
      <c r="Z670" s="71"/>
      <c r="AA670" s="71"/>
    </row>
    <row r="671" spans="1:27" x14ac:dyDescent="0.25">
      <c r="A671" s="16">
        <v>1.7999999999999999E-2</v>
      </c>
      <c r="B671" s="16">
        <v>0.48515599999999998</v>
      </c>
      <c r="C671" s="16">
        <v>0.62773400000000001</v>
      </c>
      <c r="E671" s="18">
        <v>9.5999999999999992E-3</v>
      </c>
      <c r="F671" s="18">
        <v>0.90507811000000005</v>
      </c>
      <c r="G671" s="18">
        <v>0.72539061000000005</v>
      </c>
      <c r="I671" s="20">
        <v>9.5999999999999992E-3</v>
      </c>
      <c r="J671" s="20">
        <v>0.29765624000000002</v>
      </c>
      <c r="K671" s="20">
        <v>0.73124999000000002</v>
      </c>
      <c r="M671" s="22">
        <v>9.5999999999999992E-3</v>
      </c>
      <c r="N671" s="22">
        <v>-0.55976563999999995</v>
      </c>
      <c r="O671" s="22">
        <v>0.75273436000000005</v>
      </c>
      <c r="Q671" s="24">
        <v>9.5999999999999992E-3</v>
      </c>
      <c r="R671" s="24">
        <v>-1.88398439</v>
      </c>
      <c r="S671" s="24">
        <v>0.83085936000000005</v>
      </c>
      <c r="U671" s="26">
        <v>9.5999999999999992E-3</v>
      </c>
      <c r="V671" s="26">
        <v>-0.52656250999999998</v>
      </c>
      <c r="W671" s="26">
        <v>0.92851561000000005</v>
      </c>
      <c r="Y671" s="71"/>
      <c r="Z671" s="71"/>
      <c r="AA671" s="71"/>
    </row>
    <row r="672" spans="1:27" x14ac:dyDescent="0.25">
      <c r="A672" s="16">
        <v>1.8100000000000002E-2</v>
      </c>
      <c r="B672" s="16">
        <v>0.46953099999999998</v>
      </c>
      <c r="C672" s="16">
        <v>0.62773400000000001</v>
      </c>
      <c r="E672" s="18">
        <v>9.6500000000000006E-3</v>
      </c>
      <c r="F672" s="18">
        <v>0.89726561000000005</v>
      </c>
      <c r="G672" s="18">
        <v>0.72539061000000005</v>
      </c>
      <c r="I672" s="20">
        <v>9.6500000000000006E-3</v>
      </c>
      <c r="J672" s="20">
        <v>0.28007810999999999</v>
      </c>
      <c r="K672" s="20">
        <v>0.73320311000000005</v>
      </c>
      <c r="M672" s="22">
        <v>9.6500000000000006E-3</v>
      </c>
      <c r="N672" s="22">
        <v>-0.58320313999999995</v>
      </c>
      <c r="O672" s="22">
        <v>0.75273436000000005</v>
      </c>
      <c r="Q672" s="24">
        <v>9.6500000000000006E-3</v>
      </c>
      <c r="R672" s="24">
        <v>-1.89570314</v>
      </c>
      <c r="S672" s="24">
        <v>0.83281249000000002</v>
      </c>
      <c r="U672" s="26">
        <v>9.6500000000000006E-3</v>
      </c>
      <c r="V672" s="26">
        <v>-0.48164064000000001</v>
      </c>
      <c r="W672" s="26">
        <v>0.93046874000000002</v>
      </c>
      <c r="Y672" s="71"/>
      <c r="Z672" s="71"/>
      <c r="AA672" s="71"/>
    </row>
    <row r="673" spans="1:27" x14ac:dyDescent="0.25">
      <c r="A673" s="16">
        <v>1.8200000000000001E-2</v>
      </c>
      <c r="B673" s="16">
        <v>0.45390599999999998</v>
      </c>
      <c r="C673" s="16">
        <v>0.62773400000000001</v>
      </c>
      <c r="E673" s="18">
        <v>9.7000000000000003E-3</v>
      </c>
      <c r="F673" s="18">
        <v>0.89140624000000002</v>
      </c>
      <c r="G673" s="18">
        <v>0.72539061000000005</v>
      </c>
      <c r="I673" s="20">
        <v>9.7000000000000003E-3</v>
      </c>
      <c r="J673" s="20">
        <v>0.26445310999999999</v>
      </c>
      <c r="K673" s="20">
        <v>0.73320311000000005</v>
      </c>
      <c r="M673" s="22">
        <v>9.7000000000000003E-3</v>
      </c>
      <c r="N673" s="22">
        <v>-0.60664063999999995</v>
      </c>
      <c r="O673" s="22">
        <v>0.75273436000000005</v>
      </c>
      <c r="Q673" s="24">
        <v>9.7000000000000003E-3</v>
      </c>
      <c r="R673" s="24">
        <v>-1.90546876</v>
      </c>
      <c r="S673" s="24">
        <v>0.83476561000000005</v>
      </c>
      <c r="U673" s="26">
        <v>9.7000000000000003E-3</v>
      </c>
      <c r="V673" s="26">
        <v>-0.43671875999999998</v>
      </c>
      <c r="W673" s="26">
        <v>0.93242186000000005</v>
      </c>
      <c r="Y673" s="71"/>
      <c r="Z673" s="71"/>
      <c r="AA673" s="71"/>
    </row>
    <row r="674" spans="1:27" x14ac:dyDescent="0.25">
      <c r="A674" s="16">
        <v>1.83E-2</v>
      </c>
      <c r="B674" s="16">
        <v>0.43828099999999998</v>
      </c>
      <c r="C674" s="16">
        <v>0.62773400000000001</v>
      </c>
      <c r="E674" s="18">
        <v>9.75E-3</v>
      </c>
      <c r="F674" s="18">
        <v>0.88554686000000005</v>
      </c>
      <c r="G674" s="18">
        <v>0.72539061000000005</v>
      </c>
      <c r="I674" s="20">
        <v>9.75E-3</v>
      </c>
      <c r="J674" s="20">
        <v>0.24687498999999999</v>
      </c>
      <c r="K674" s="20">
        <v>0.73320311000000005</v>
      </c>
      <c r="M674" s="22">
        <v>9.75E-3</v>
      </c>
      <c r="N674" s="22">
        <v>-0.63007813999999995</v>
      </c>
      <c r="O674" s="22">
        <v>0.75273436000000005</v>
      </c>
      <c r="Q674" s="24">
        <v>9.75E-3</v>
      </c>
      <c r="R674" s="24">
        <v>-1.91328126</v>
      </c>
      <c r="S674" s="24">
        <v>0.83671874000000002</v>
      </c>
      <c r="U674" s="26">
        <v>9.75E-3</v>
      </c>
      <c r="V674" s="26">
        <v>-0.39375000999999998</v>
      </c>
      <c r="W674" s="26">
        <v>0.93437499000000002</v>
      </c>
      <c r="Y674" s="71"/>
      <c r="Z674" s="71"/>
      <c r="AA674" s="71"/>
    </row>
    <row r="675" spans="1:27" x14ac:dyDescent="0.25">
      <c r="A675" s="16">
        <v>1.84E-2</v>
      </c>
      <c r="B675" s="16">
        <v>0.42070299999999999</v>
      </c>
      <c r="C675" s="16">
        <v>0.62773400000000001</v>
      </c>
      <c r="E675" s="18">
        <v>9.7999999999999997E-3</v>
      </c>
      <c r="F675" s="18">
        <v>0.87968749000000002</v>
      </c>
      <c r="G675" s="18">
        <v>0.72539061000000005</v>
      </c>
      <c r="I675" s="20">
        <v>9.7999999999999997E-3</v>
      </c>
      <c r="J675" s="20">
        <v>0.22929685999999999</v>
      </c>
      <c r="K675" s="20">
        <v>0.73320311000000005</v>
      </c>
      <c r="M675" s="22">
        <v>9.7999999999999997E-3</v>
      </c>
      <c r="N675" s="22">
        <v>-0.65351563999999995</v>
      </c>
      <c r="O675" s="22">
        <v>0.75468749000000002</v>
      </c>
      <c r="Q675" s="24">
        <v>9.7999999999999997E-3</v>
      </c>
      <c r="R675" s="24">
        <v>-1.91914064</v>
      </c>
      <c r="S675" s="24">
        <v>0.83867186000000005</v>
      </c>
      <c r="U675" s="26">
        <v>9.7999999999999997E-3</v>
      </c>
      <c r="V675" s="26">
        <v>-0.34882814000000001</v>
      </c>
      <c r="W675" s="26">
        <v>0.93437499000000002</v>
      </c>
      <c r="Y675" s="71"/>
      <c r="Z675" s="71"/>
      <c r="AA675" s="71"/>
    </row>
    <row r="676" spans="1:27" x14ac:dyDescent="0.25">
      <c r="A676" s="16">
        <v>1.8499999999999999E-2</v>
      </c>
      <c r="B676" s="16">
        <v>0.40703099999999998</v>
      </c>
      <c r="C676" s="16">
        <v>0.629687</v>
      </c>
      <c r="E676" s="18">
        <v>9.8499999999999994E-3</v>
      </c>
      <c r="F676" s="18">
        <v>0.86992186000000005</v>
      </c>
      <c r="G676" s="18">
        <v>0.72539061000000005</v>
      </c>
      <c r="I676" s="20">
        <v>9.8499999999999994E-3</v>
      </c>
      <c r="J676" s="20">
        <v>0.21367185999999999</v>
      </c>
      <c r="K676" s="20">
        <v>0.73320311000000005</v>
      </c>
      <c r="M676" s="22">
        <v>9.8499999999999994E-3</v>
      </c>
      <c r="N676" s="22">
        <v>-0.67890625999999998</v>
      </c>
      <c r="O676" s="22">
        <v>0.75468749000000002</v>
      </c>
      <c r="Q676" s="24">
        <v>9.8499999999999994E-3</v>
      </c>
      <c r="R676" s="24">
        <v>-1.92695314</v>
      </c>
      <c r="S676" s="24">
        <v>0.84062499000000002</v>
      </c>
      <c r="U676" s="26">
        <v>9.8499999999999994E-3</v>
      </c>
      <c r="V676" s="26">
        <v>-0.30390625999999998</v>
      </c>
      <c r="W676" s="26">
        <v>0.93632811000000005</v>
      </c>
      <c r="Y676" s="71"/>
      <c r="Z676" s="71"/>
      <c r="AA676" s="71"/>
    </row>
    <row r="677" spans="1:27" x14ac:dyDescent="0.25">
      <c r="A677" s="16">
        <v>1.8599999999999998E-2</v>
      </c>
      <c r="B677" s="16">
        <v>0.39140599999999998</v>
      </c>
      <c r="C677" s="16">
        <v>0.62773400000000001</v>
      </c>
      <c r="E677" s="18">
        <v>9.9000000000000008E-3</v>
      </c>
      <c r="F677" s="18">
        <v>0.86210936000000005</v>
      </c>
      <c r="G677" s="18">
        <v>0.72539061000000005</v>
      </c>
      <c r="I677" s="20">
        <v>9.9000000000000008E-3</v>
      </c>
      <c r="J677" s="20">
        <v>0.19804685999999999</v>
      </c>
      <c r="K677" s="20">
        <v>0.73320311000000005</v>
      </c>
      <c r="M677" s="22">
        <v>9.9000000000000008E-3</v>
      </c>
      <c r="N677" s="22">
        <v>-0.70429688999999995</v>
      </c>
      <c r="O677" s="22">
        <v>0.75468749000000002</v>
      </c>
      <c r="Q677" s="24">
        <v>9.9000000000000008E-3</v>
      </c>
      <c r="R677" s="24">
        <v>-1.92890626</v>
      </c>
      <c r="S677" s="24">
        <v>0.84257811000000005</v>
      </c>
      <c r="U677" s="26">
        <v>9.9000000000000008E-3</v>
      </c>
      <c r="V677" s="26">
        <v>-0.25703125999999998</v>
      </c>
      <c r="W677" s="26">
        <v>0.93828124000000002</v>
      </c>
      <c r="Y677" s="71"/>
      <c r="Z677" s="71"/>
      <c r="AA677" s="71"/>
    </row>
    <row r="678" spans="1:27" x14ac:dyDescent="0.25">
      <c r="A678" s="16">
        <v>1.8700000000000001E-2</v>
      </c>
      <c r="B678" s="16">
        <v>0.37773400000000001</v>
      </c>
      <c r="C678" s="16">
        <v>0.62773400000000001</v>
      </c>
      <c r="E678" s="18">
        <v>9.9500000000000005E-3</v>
      </c>
      <c r="F678" s="18">
        <v>0.85624999000000002</v>
      </c>
      <c r="G678" s="18">
        <v>0.72343749000000002</v>
      </c>
      <c r="I678" s="20">
        <v>9.9500000000000005E-3</v>
      </c>
      <c r="J678" s="20">
        <v>0.18046873999999999</v>
      </c>
      <c r="K678" s="20">
        <v>0.73320311000000005</v>
      </c>
      <c r="M678" s="22">
        <v>9.9500000000000005E-3</v>
      </c>
      <c r="N678" s="22">
        <v>-0.72773438999999995</v>
      </c>
      <c r="O678" s="22">
        <v>0.75468749000000002</v>
      </c>
      <c r="Q678" s="24">
        <v>9.9500000000000005E-3</v>
      </c>
      <c r="R678" s="24">
        <v>-1.93476564</v>
      </c>
      <c r="S678" s="24">
        <v>0.84453124000000002</v>
      </c>
      <c r="U678" s="26">
        <v>9.9500000000000005E-3</v>
      </c>
      <c r="V678" s="26">
        <v>-0.21015626000000001</v>
      </c>
      <c r="W678" s="26">
        <v>0.93828124000000002</v>
      </c>
      <c r="Y678" s="71"/>
      <c r="Z678" s="71"/>
      <c r="AA678" s="71"/>
    </row>
    <row r="679" spans="1:27" x14ac:dyDescent="0.25">
      <c r="A679" s="16">
        <v>1.8800000000000001E-2</v>
      </c>
      <c r="B679" s="16">
        <v>0.36210900000000001</v>
      </c>
      <c r="C679" s="16">
        <v>0.62773400000000001</v>
      </c>
      <c r="E679" s="18">
        <v>0.01</v>
      </c>
      <c r="F679" s="18">
        <v>0.85234374000000002</v>
      </c>
      <c r="G679" s="18">
        <v>0.72343749000000002</v>
      </c>
      <c r="I679" s="20">
        <v>0.01</v>
      </c>
      <c r="J679" s="20">
        <v>0.16289060999999999</v>
      </c>
      <c r="K679" s="20">
        <v>0.73515624000000002</v>
      </c>
      <c r="M679" s="22">
        <v>0.01</v>
      </c>
      <c r="N679" s="22">
        <v>-0.75117188999999995</v>
      </c>
      <c r="O679" s="22">
        <v>0.75468749000000002</v>
      </c>
      <c r="Q679" s="24">
        <v>0.01</v>
      </c>
      <c r="R679" s="24">
        <v>-1.93867189</v>
      </c>
      <c r="S679" s="24">
        <v>0.84648436000000005</v>
      </c>
      <c r="U679" s="26">
        <v>0.01</v>
      </c>
      <c r="V679" s="26">
        <v>-0.16132814000000001</v>
      </c>
      <c r="W679" s="26">
        <v>0.94023436000000005</v>
      </c>
      <c r="Y679" s="71"/>
      <c r="Z679" s="71"/>
      <c r="AA679" s="71"/>
    </row>
    <row r="680" spans="1:27" x14ac:dyDescent="0.25">
      <c r="A680" s="16">
        <v>1.89E-2</v>
      </c>
      <c r="B680" s="16">
        <v>0.34648400000000001</v>
      </c>
      <c r="C680" s="16">
        <v>0.62773400000000001</v>
      </c>
      <c r="E680" s="18">
        <v>1.005E-2</v>
      </c>
      <c r="F680" s="18">
        <v>0.84648436000000005</v>
      </c>
      <c r="G680" s="18">
        <v>0.72343749000000002</v>
      </c>
      <c r="I680" s="20">
        <v>1.005E-2</v>
      </c>
      <c r="J680" s="20">
        <v>0.14726560999999999</v>
      </c>
      <c r="K680" s="20">
        <v>0.73320311000000005</v>
      </c>
      <c r="M680" s="22">
        <v>1.005E-2</v>
      </c>
      <c r="N680" s="22">
        <v>-0.77265625999999998</v>
      </c>
      <c r="O680" s="22">
        <v>0.75468749000000002</v>
      </c>
      <c r="Q680" s="24">
        <v>1.005E-2</v>
      </c>
      <c r="R680" s="24">
        <v>-1.94257814</v>
      </c>
      <c r="S680" s="24">
        <v>0.84843749000000002</v>
      </c>
      <c r="U680" s="26">
        <v>1.005E-2</v>
      </c>
      <c r="V680" s="26">
        <v>-0.11445313999999999</v>
      </c>
      <c r="W680" s="26">
        <v>0.94023436000000005</v>
      </c>
      <c r="Y680" s="71"/>
      <c r="Z680" s="71"/>
      <c r="AA680" s="71"/>
    </row>
    <row r="681" spans="1:27" x14ac:dyDescent="0.25">
      <c r="A681" s="16">
        <v>1.9E-2</v>
      </c>
      <c r="B681" s="16">
        <v>0.33085900000000001</v>
      </c>
      <c r="C681" s="16">
        <v>0.62773400000000001</v>
      </c>
      <c r="E681" s="18">
        <v>1.01E-2</v>
      </c>
      <c r="F681" s="18">
        <v>0.83867186000000005</v>
      </c>
      <c r="G681" s="18">
        <v>0.72148436000000005</v>
      </c>
      <c r="I681" s="20">
        <v>1.01E-2</v>
      </c>
      <c r="J681" s="20">
        <v>0.13164060999999999</v>
      </c>
      <c r="K681" s="20">
        <v>0.73320311000000005</v>
      </c>
      <c r="M681" s="22">
        <v>1.01E-2</v>
      </c>
      <c r="N681" s="22">
        <v>-0.79609375999999998</v>
      </c>
      <c r="O681" s="22">
        <v>0.75468749000000002</v>
      </c>
      <c r="Q681" s="24">
        <v>1.01E-2</v>
      </c>
      <c r="R681" s="24">
        <v>-1.94453126</v>
      </c>
      <c r="S681" s="24">
        <v>0.85039061000000005</v>
      </c>
      <c r="U681" s="26">
        <v>1.01E-2</v>
      </c>
      <c r="V681" s="26">
        <v>-6.9531259999999998E-2</v>
      </c>
      <c r="W681" s="26">
        <v>0.94218749000000002</v>
      </c>
      <c r="Y681" s="71"/>
      <c r="Z681" s="71"/>
      <c r="AA681" s="71"/>
    </row>
    <row r="682" spans="1:27" x14ac:dyDescent="0.25">
      <c r="A682" s="16">
        <v>1.9099999999999999E-2</v>
      </c>
      <c r="B682" s="16">
        <v>0.31328099999999998</v>
      </c>
      <c r="C682" s="16">
        <v>0.62773400000000001</v>
      </c>
      <c r="E682" s="18">
        <v>1.0149999999999999E-2</v>
      </c>
      <c r="F682" s="18">
        <v>0.83281249000000002</v>
      </c>
      <c r="G682" s="18">
        <v>0.72148436000000005</v>
      </c>
      <c r="I682" s="20">
        <v>1.0149999999999999E-2</v>
      </c>
      <c r="J682" s="20">
        <v>0.11406249</v>
      </c>
      <c r="K682" s="20">
        <v>0.73124999000000002</v>
      </c>
      <c r="M682" s="22">
        <v>1.0149999999999999E-2</v>
      </c>
      <c r="N682" s="22">
        <v>-0.81757813999999995</v>
      </c>
      <c r="O682" s="22">
        <v>0.75468749000000002</v>
      </c>
      <c r="Q682" s="24">
        <v>1.0149999999999999E-2</v>
      </c>
      <c r="R682" s="24">
        <v>-1.94648439</v>
      </c>
      <c r="S682" s="24">
        <v>0.85234374000000002</v>
      </c>
      <c r="U682" s="26">
        <v>1.0149999999999999E-2</v>
      </c>
      <c r="V682" s="26">
        <v>-2.6562510000000001E-2</v>
      </c>
      <c r="W682" s="26">
        <v>0.94414061000000005</v>
      </c>
      <c r="Y682" s="71"/>
      <c r="Z682" s="71"/>
      <c r="AA682" s="71"/>
    </row>
    <row r="683" spans="1:27" x14ac:dyDescent="0.25">
      <c r="A683" s="16">
        <v>1.9199999999999998E-2</v>
      </c>
      <c r="B683" s="16">
        <v>0.29765599999999998</v>
      </c>
      <c r="C683" s="16">
        <v>0.62773400000000001</v>
      </c>
      <c r="E683" s="18">
        <v>1.0200000000000001E-2</v>
      </c>
      <c r="F683" s="18">
        <v>0.82695311000000005</v>
      </c>
      <c r="G683" s="18">
        <v>0.72148436000000005</v>
      </c>
      <c r="I683" s="20">
        <v>1.0200000000000001E-2</v>
      </c>
      <c r="J683" s="20">
        <v>9.8437490000000002E-2</v>
      </c>
      <c r="K683" s="20">
        <v>0.72929686000000005</v>
      </c>
      <c r="M683" s="22">
        <v>1.0200000000000001E-2</v>
      </c>
      <c r="N683" s="22">
        <v>-0.84101563999999995</v>
      </c>
      <c r="O683" s="22">
        <v>0.75664061000000005</v>
      </c>
      <c r="Q683" s="24">
        <v>1.0200000000000001E-2</v>
      </c>
      <c r="R683" s="24">
        <v>-1.94843751</v>
      </c>
      <c r="S683" s="24">
        <v>0.85429686000000005</v>
      </c>
      <c r="U683" s="26">
        <v>1.0200000000000001E-2</v>
      </c>
      <c r="V683" s="26">
        <v>2.0312489999999999E-2</v>
      </c>
      <c r="W683" s="26">
        <v>0.94414061000000005</v>
      </c>
      <c r="Y683" s="71"/>
      <c r="Z683" s="71"/>
      <c r="AA683" s="71"/>
    </row>
    <row r="684" spans="1:27" x14ac:dyDescent="0.25">
      <c r="A684" s="16">
        <v>1.9300000000000001E-2</v>
      </c>
      <c r="B684" s="16">
        <v>0.28203099999999998</v>
      </c>
      <c r="C684" s="16">
        <v>0.629687</v>
      </c>
      <c r="E684" s="18">
        <v>1.025E-2</v>
      </c>
      <c r="F684" s="18">
        <v>0.81718749000000002</v>
      </c>
      <c r="G684" s="18">
        <v>0.72148436000000005</v>
      </c>
      <c r="I684" s="20">
        <v>1.025E-2</v>
      </c>
      <c r="J684" s="20">
        <v>8.0859360000000005E-2</v>
      </c>
      <c r="K684" s="20">
        <v>0.72539061000000005</v>
      </c>
      <c r="M684" s="22">
        <v>1.025E-2</v>
      </c>
      <c r="N684" s="22">
        <v>-0.86250000999999998</v>
      </c>
      <c r="O684" s="22">
        <v>0.75664061000000005</v>
      </c>
      <c r="Q684" s="24">
        <v>1.025E-2</v>
      </c>
      <c r="R684" s="24">
        <v>-1.94843751</v>
      </c>
      <c r="S684" s="24">
        <v>0.85624999000000002</v>
      </c>
      <c r="U684" s="26">
        <v>1.025E-2</v>
      </c>
      <c r="V684" s="26">
        <v>6.7187490000000002E-2</v>
      </c>
      <c r="W684" s="26">
        <v>0.94609374000000002</v>
      </c>
      <c r="Y684" s="71"/>
      <c r="Z684" s="71"/>
      <c r="AA684" s="71"/>
    </row>
    <row r="685" spans="1:27" x14ac:dyDescent="0.25">
      <c r="A685" s="16">
        <v>1.9400000000000001E-2</v>
      </c>
      <c r="B685" s="16">
        <v>0.26445299999999999</v>
      </c>
      <c r="C685" s="16">
        <v>0.63164100000000001</v>
      </c>
      <c r="E685" s="18">
        <v>1.03E-2</v>
      </c>
      <c r="F685" s="18">
        <v>0.81132811000000005</v>
      </c>
      <c r="G685" s="18">
        <v>0.72148436000000005</v>
      </c>
      <c r="I685" s="20">
        <v>1.03E-2</v>
      </c>
      <c r="J685" s="20">
        <v>6.1328109999999998E-2</v>
      </c>
      <c r="K685" s="20">
        <v>0.72148436000000005</v>
      </c>
      <c r="M685" s="22">
        <v>1.03E-2</v>
      </c>
      <c r="N685" s="22">
        <v>-0.88398438999999995</v>
      </c>
      <c r="O685" s="22">
        <v>0.75664061000000005</v>
      </c>
      <c r="Q685" s="24">
        <v>1.03E-2</v>
      </c>
      <c r="R685" s="24">
        <v>-1.94843751</v>
      </c>
      <c r="S685" s="24">
        <v>0.85820311000000005</v>
      </c>
      <c r="U685" s="26">
        <v>1.03E-2</v>
      </c>
      <c r="V685" s="26">
        <v>0.11015624</v>
      </c>
      <c r="W685" s="26">
        <v>0.94609374000000002</v>
      </c>
      <c r="Y685" s="71"/>
      <c r="Z685" s="71"/>
      <c r="AA685" s="71"/>
    </row>
    <row r="686" spans="1:27" x14ac:dyDescent="0.25">
      <c r="A686" s="16">
        <v>1.95E-2</v>
      </c>
      <c r="B686" s="16">
        <v>0.24687500000000001</v>
      </c>
      <c r="C686" s="16">
        <v>0.63164100000000001</v>
      </c>
      <c r="E686" s="18">
        <v>1.035E-2</v>
      </c>
      <c r="F686" s="18">
        <v>0.80351561000000005</v>
      </c>
      <c r="G686" s="18">
        <v>0.72148436000000005</v>
      </c>
      <c r="I686" s="20">
        <v>1.035E-2</v>
      </c>
      <c r="J686" s="20">
        <v>4.3749990000000002E-2</v>
      </c>
      <c r="K686" s="20">
        <v>0.71953124000000002</v>
      </c>
      <c r="M686" s="22">
        <v>1.035E-2</v>
      </c>
      <c r="N686" s="22">
        <v>-0.90742188999999995</v>
      </c>
      <c r="O686" s="22">
        <v>0.75859374000000002</v>
      </c>
      <c r="Q686" s="24">
        <v>1.035E-2</v>
      </c>
      <c r="R686" s="24">
        <v>-1.94648439</v>
      </c>
      <c r="S686" s="24">
        <v>0.86015624000000002</v>
      </c>
      <c r="U686" s="26">
        <v>1.035E-2</v>
      </c>
      <c r="V686" s="26">
        <v>0.15117185999999999</v>
      </c>
      <c r="W686" s="26">
        <v>0.94804686000000005</v>
      </c>
      <c r="Y686" s="71"/>
      <c r="Z686" s="71"/>
      <c r="AA686" s="71"/>
    </row>
    <row r="687" spans="1:27" x14ac:dyDescent="0.25">
      <c r="A687" s="16">
        <v>1.9599999999999999E-2</v>
      </c>
      <c r="B687" s="16">
        <v>0.23125000000000001</v>
      </c>
      <c r="C687" s="16">
        <v>0.63164100000000001</v>
      </c>
      <c r="E687" s="18">
        <v>1.04E-2</v>
      </c>
      <c r="F687" s="18">
        <v>0.79765624000000002</v>
      </c>
      <c r="G687" s="18">
        <v>0.72148436000000005</v>
      </c>
      <c r="I687" s="20">
        <v>1.04E-2</v>
      </c>
      <c r="J687" s="20">
        <v>2.4218739999999999E-2</v>
      </c>
      <c r="K687" s="20">
        <v>0.71757811000000005</v>
      </c>
      <c r="M687" s="22">
        <v>1.04E-2</v>
      </c>
      <c r="N687" s="22">
        <v>-0.93085938999999995</v>
      </c>
      <c r="O687" s="22">
        <v>0.75859374000000002</v>
      </c>
      <c r="Q687" s="24">
        <v>1.04E-2</v>
      </c>
      <c r="R687" s="24">
        <v>-1.94453126</v>
      </c>
      <c r="S687" s="24">
        <v>0.86210936000000005</v>
      </c>
      <c r="U687" s="26">
        <v>1.04E-2</v>
      </c>
      <c r="V687" s="26">
        <v>0.19218748999999999</v>
      </c>
      <c r="W687" s="26">
        <v>0.94804686000000005</v>
      </c>
      <c r="Y687" s="71"/>
      <c r="Z687" s="71"/>
      <c r="AA687" s="71"/>
    </row>
    <row r="688" spans="1:27" x14ac:dyDescent="0.25">
      <c r="A688" s="16">
        <v>1.9699999999999999E-2</v>
      </c>
      <c r="B688" s="16">
        <v>0.213672</v>
      </c>
      <c r="C688" s="16">
        <v>0.63359399999999999</v>
      </c>
      <c r="E688" s="18">
        <v>1.0449999999999999E-2</v>
      </c>
      <c r="F688" s="18">
        <v>0.78984374000000002</v>
      </c>
      <c r="G688" s="18">
        <v>0.72148436000000005</v>
      </c>
      <c r="I688" s="20">
        <v>1.0449999999999999E-2</v>
      </c>
      <c r="J688" s="20">
        <v>6.6406099999999999E-3</v>
      </c>
      <c r="K688" s="20">
        <v>0.71757811000000005</v>
      </c>
      <c r="M688" s="22">
        <v>1.0449999999999999E-2</v>
      </c>
      <c r="N688" s="22">
        <v>-0.95234375999999998</v>
      </c>
      <c r="O688" s="22">
        <v>0.75859374000000002</v>
      </c>
      <c r="Q688" s="24">
        <v>1.0449999999999999E-2</v>
      </c>
      <c r="R688" s="24">
        <v>-1.94257814</v>
      </c>
      <c r="S688" s="24">
        <v>0.86406249000000002</v>
      </c>
      <c r="U688" s="26">
        <v>1.0449999999999999E-2</v>
      </c>
      <c r="V688" s="26">
        <v>0.23515623999999999</v>
      </c>
      <c r="W688" s="26">
        <v>0.94804686000000005</v>
      </c>
      <c r="Y688" s="71"/>
      <c r="Z688" s="71"/>
      <c r="AA688" s="71"/>
    </row>
    <row r="689" spans="1:27" x14ac:dyDescent="0.25">
      <c r="A689" s="16">
        <v>1.9800000000000002E-2</v>
      </c>
      <c r="B689" s="16">
        <v>0.198047</v>
      </c>
      <c r="C689" s="16">
        <v>0.63359399999999999</v>
      </c>
      <c r="E689" s="18">
        <v>1.0500000000000001E-2</v>
      </c>
      <c r="F689" s="18">
        <v>0.78203124000000002</v>
      </c>
      <c r="G689" s="18">
        <v>0.72148436000000005</v>
      </c>
      <c r="I689" s="20">
        <v>1.0500000000000001E-2</v>
      </c>
      <c r="J689" s="20">
        <v>-1.289064E-2</v>
      </c>
      <c r="K689" s="20">
        <v>0.71757811000000005</v>
      </c>
      <c r="M689" s="22">
        <v>1.0500000000000001E-2</v>
      </c>
      <c r="N689" s="22">
        <v>-0.97578125999999998</v>
      </c>
      <c r="O689" s="22">
        <v>0.75859374000000002</v>
      </c>
      <c r="Q689" s="24">
        <v>1.0500000000000001E-2</v>
      </c>
      <c r="R689" s="24">
        <v>-1.94062501</v>
      </c>
      <c r="S689" s="24">
        <v>0.86601561000000005</v>
      </c>
      <c r="U689" s="26">
        <v>1.0500000000000001E-2</v>
      </c>
      <c r="V689" s="26">
        <v>0.27617185999999999</v>
      </c>
      <c r="W689" s="26">
        <v>0.94999999000000002</v>
      </c>
      <c r="Y689" s="71"/>
      <c r="Z689" s="71"/>
      <c r="AA689" s="71"/>
    </row>
    <row r="690" spans="1:27" x14ac:dyDescent="0.25">
      <c r="A690" s="16">
        <v>1.9900000000000001E-2</v>
      </c>
      <c r="B690" s="16">
        <v>0.182422</v>
      </c>
      <c r="C690" s="16">
        <v>0.63359399999999999</v>
      </c>
      <c r="E690" s="18">
        <v>1.055E-2</v>
      </c>
      <c r="F690" s="18">
        <v>0.77421874000000002</v>
      </c>
      <c r="G690" s="18">
        <v>0.72148436000000005</v>
      </c>
      <c r="I690" s="20">
        <v>1.055E-2</v>
      </c>
      <c r="J690" s="20">
        <v>-3.0468760000000001E-2</v>
      </c>
      <c r="K690" s="20">
        <v>0.71757811000000005</v>
      </c>
      <c r="M690" s="22">
        <v>1.055E-2</v>
      </c>
      <c r="N690" s="22">
        <v>-0.99726563999999995</v>
      </c>
      <c r="O690" s="22">
        <v>0.76054686000000005</v>
      </c>
      <c r="Q690" s="24">
        <v>1.055E-2</v>
      </c>
      <c r="R690" s="24">
        <v>-1.93671876</v>
      </c>
      <c r="S690" s="24">
        <v>0.86796874000000002</v>
      </c>
      <c r="U690" s="26">
        <v>1.055E-2</v>
      </c>
      <c r="V690" s="26">
        <v>0.31718749000000002</v>
      </c>
      <c r="W690" s="26">
        <v>0.94999999000000002</v>
      </c>
      <c r="Y690" s="71"/>
      <c r="Z690" s="71"/>
      <c r="AA690" s="71"/>
    </row>
    <row r="691" spans="1:27" x14ac:dyDescent="0.25">
      <c r="A691" s="16">
        <v>0.02</v>
      </c>
      <c r="B691" s="16">
        <v>0.16484399999999999</v>
      </c>
      <c r="C691" s="16">
        <v>0.63359399999999999</v>
      </c>
      <c r="E691" s="18">
        <v>1.06E-2</v>
      </c>
      <c r="F691" s="18">
        <v>0.76445311000000005</v>
      </c>
      <c r="G691" s="18">
        <v>0.71953124000000002</v>
      </c>
      <c r="I691" s="20">
        <v>1.06E-2</v>
      </c>
      <c r="J691" s="20">
        <v>-4.8046890000000002E-2</v>
      </c>
      <c r="K691" s="20">
        <v>0.71757811000000005</v>
      </c>
      <c r="M691" s="22">
        <v>1.06E-2</v>
      </c>
      <c r="N691" s="22">
        <v>-1.01875001</v>
      </c>
      <c r="O691" s="22">
        <v>0.76054686000000005</v>
      </c>
      <c r="Q691" s="24">
        <v>1.06E-2</v>
      </c>
      <c r="R691" s="24">
        <v>-1.93085939</v>
      </c>
      <c r="S691" s="24">
        <v>0.87187499000000002</v>
      </c>
      <c r="U691" s="26">
        <v>1.06E-2</v>
      </c>
      <c r="V691" s="26">
        <v>0.35820310999999999</v>
      </c>
      <c r="W691" s="26">
        <v>0.94999999000000002</v>
      </c>
      <c r="Y691" s="71"/>
      <c r="Z691" s="71"/>
      <c r="AA691" s="71"/>
    </row>
    <row r="692" spans="1:27" x14ac:dyDescent="0.25">
      <c r="A692" s="16">
        <v>2.01E-2</v>
      </c>
      <c r="B692" s="16">
        <v>0.14726600000000001</v>
      </c>
      <c r="C692" s="16">
        <v>0.63359399999999999</v>
      </c>
      <c r="E692" s="18">
        <v>1.065E-2</v>
      </c>
      <c r="F692" s="18">
        <v>0.75468749000000002</v>
      </c>
      <c r="G692" s="18">
        <v>0.71953124000000002</v>
      </c>
      <c r="I692" s="20">
        <v>1.065E-2</v>
      </c>
      <c r="J692" s="20">
        <v>-6.5625009999999998E-2</v>
      </c>
      <c r="K692" s="20">
        <v>0.71757811000000005</v>
      </c>
      <c r="M692" s="22">
        <v>1.065E-2</v>
      </c>
      <c r="N692" s="22">
        <v>-1.04023439</v>
      </c>
      <c r="O692" s="22">
        <v>0.76054686000000005</v>
      </c>
      <c r="Q692" s="24">
        <v>1.065E-2</v>
      </c>
      <c r="R692" s="24">
        <v>-1.92695314</v>
      </c>
      <c r="S692" s="24">
        <v>0.87382811000000005</v>
      </c>
      <c r="U692" s="26">
        <v>1.065E-2</v>
      </c>
      <c r="V692" s="26">
        <v>0.39531249000000002</v>
      </c>
      <c r="W692" s="26">
        <v>0.94999999000000002</v>
      </c>
      <c r="Y692" s="71"/>
      <c r="Z692" s="71"/>
      <c r="AA692" s="71"/>
    </row>
    <row r="693" spans="1:27" x14ac:dyDescent="0.25">
      <c r="A693" s="16">
        <v>2.0199999999999999E-2</v>
      </c>
      <c r="B693" s="16">
        <v>0.13164100000000001</v>
      </c>
      <c r="C693" s="16">
        <v>0.63554699999999997</v>
      </c>
      <c r="E693" s="18">
        <v>1.0699999999999999E-2</v>
      </c>
      <c r="F693" s="18">
        <v>0.74687499000000002</v>
      </c>
      <c r="G693" s="18">
        <v>0.71757811000000005</v>
      </c>
      <c r="I693" s="20">
        <v>1.0699999999999999E-2</v>
      </c>
      <c r="J693" s="20">
        <v>-8.3203139999999995E-2</v>
      </c>
      <c r="K693" s="20">
        <v>0.71757811000000005</v>
      </c>
      <c r="M693" s="22">
        <v>1.0699999999999999E-2</v>
      </c>
      <c r="N693" s="22">
        <v>-1.06171876</v>
      </c>
      <c r="O693" s="22">
        <v>0.76054686000000005</v>
      </c>
      <c r="Q693" s="24">
        <v>1.0699999999999999E-2</v>
      </c>
      <c r="R693" s="24">
        <v>-1.92304689</v>
      </c>
      <c r="S693" s="24">
        <v>0.87578124000000002</v>
      </c>
      <c r="U693" s="26">
        <v>1.0699999999999999E-2</v>
      </c>
      <c r="V693" s="26">
        <v>0.43242185999999999</v>
      </c>
      <c r="W693" s="26">
        <v>0.94999999000000002</v>
      </c>
      <c r="Y693" s="71"/>
      <c r="Z693" s="71"/>
      <c r="AA693" s="71"/>
    </row>
    <row r="694" spans="1:27" x14ac:dyDescent="0.25">
      <c r="A694" s="16">
        <v>2.0299999999999999E-2</v>
      </c>
      <c r="B694" s="16">
        <v>0.11601599999999999</v>
      </c>
      <c r="C694" s="16">
        <v>0.63749999999999996</v>
      </c>
      <c r="E694" s="18">
        <v>1.0749999999999999E-2</v>
      </c>
      <c r="F694" s="18">
        <v>0.74101561000000005</v>
      </c>
      <c r="G694" s="18">
        <v>0.71562499000000002</v>
      </c>
      <c r="I694" s="20">
        <v>1.0749999999999999E-2</v>
      </c>
      <c r="J694" s="20">
        <v>-0.10078126</v>
      </c>
      <c r="K694" s="20">
        <v>0.71757811000000005</v>
      </c>
      <c r="M694" s="22">
        <v>1.0749999999999999E-2</v>
      </c>
      <c r="N694" s="22">
        <v>-1.08125001</v>
      </c>
      <c r="O694" s="22">
        <v>0.76249999000000002</v>
      </c>
      <c r="Q694" s="24">
        <v>1.0749999999999999E-2</v>
      </c>
      <c r="R694" s="24">
        <v>-1.91523439</v>
      </c>
      <c r="S694" s="24">
        <v>0.87968749000000002</v>
      </c>
      <c r="U694" s="26">
        <v>1.0749999999999999E-2</v>
      </c>
      <c r="V694" s="26">
        <v>0.47343749000000002</v>
      </c>
      <c r="W694" s="26">
        <v>0.94999999000000002</v>
      </c>
      <c r="Y694" s="71"/>
      <c r="Z694" s="71"/>
      <c r="AA694" s="71"/>
    </row>
    <row r="695" spans="1:27" x14ac:dyDescent="0.25">
      <c r="A695" s="16">
        <v>2.0400000000000001E-2</v>
      </c>
      <c r="B695" s="16">
        <v>9.8436999999999997E-2</v>
      </c>
      <c r="C695" s="16">
        <v>0.63749999999999996</v>
      </c>
      <c r="E695" s="18">
        <v>1.0800000000000001E-2</v>
      </c>
      <c r="F695" s="18">
        <v>0.73124999000000002</v>
      </c>
      <c r="G695" s="18">
        <v>0.71171874000000002</v>
      </c>
      <c r="I695" s="20">
        <v>1.0800000000000001E-2</v>
      </c>
      <c r="J695" s="20">
        <v>-0.12031251</v>
      </c>
      <c r="K695" s="20">
        <v>0.71757811000000005</v>
      </c>
      <c r="M695" s="22">
        <v>1.0800000000000001E-2</v>
      </c>
      <c r="N695" s="22">
        <v>-1.10078126</v>
      </c>
      <c r="O695" s="22">
        <v>0.76249999000000002</v>
      </c>
      <c r="Q695" s="24">
        <v>1.0800000000000001E-2</v>
      </c>
      <c r="R695" s="24">
        <v>-1.90742189</v>
      </c>
      <c r="S695" s="24">
        <v>0.88359374000000002</v>
      </c>
      <c r="U695" s="26">
        <v>1.0800000000000001E-2</v>
      </c>
      <c r="V695" s="26">
        <v>0.51249999000000002</v>
      </c>
      <c r="W695" s="26">
        <v>0.94999999000000002</v>
      </c>
      <c r="Y695" s="71"/>
      <c r="Z695" s="71"/>
      <c r="AA695" s="71"/>
    </row>
    <row r="696" spans="1:27" x14ac:dyDescent="0.25">
      <c r="A696" s="16">
        <v>2.0500000000000001E-2</v>
      </c>
      <c r="B696" s="16">
        <v>8.0859E-2</v>
      </c>
      <c r="C696" s="16">
        <v>0.63945300000000005</v>
      </c>
      <c r="E696" s="18">
        <v>1.085E-2</v>
      </c>
      <c r="F696" s="18">
        <v>0.72148436000000005</v>
      </c>
      <c r="G696" s="18">
        <v>0.70976561000000005</v>
      </c>
      <c r="I696" s="20">
        <v>1.085E-2</v>
      </c>
      <c r="J696" s="20">
        <v>-0.13789064000000001</v>
      </c>
      <c r="K696" s="20">
        <v>0.71757811000000005</v>
      </c>
      <c r="M696" s="22">
        <v>1.085E-2</v>
      </c>
      <c r="N696" s="22">
        <v>-1.12226564</v>
      </c>
      <c r="O696" s="22">
        <v>0.76445311000000005</v>
      </c>
      <c r="Q696" s="24">
        <v>1.085E-2</v>
      </c>
      <c r="R696" s="24">
        <v>-1.90156251</v>
      </c>
      <c r="S696" s="24">
        <v>0.88554686000000005</v>
      </c>
      <c r="U696" s="26">
        <v>1.085E-2</v>
      </c>
      <c r="V696" s="26">
        <v>0.54765624000000002</v>
      </c>
      <c r="W696" s="26">
        <v>0.94999999000000002</v>
      </c>
      <c r="Y696" s="71"/>
      <c r="Z696" s="71"/>
      <c r="AA696" s="71"/>
    </row>
    <row r="697" spans="1:27" x14ac:dyDescent="0.25">
      <c r="A697" s="16">
        <v>2.06E-2</v>
      </c>
      <c r="B697" s="16">
        <v>6.3281000000000004E-2</v>
      </c>
      <c r="C697" s="16">
        <v>0.63749999999999996</v>
      </c>
      <c r="E697" s="18">
        <v>1.09E-2</v>
      </c>
      <c r="F697" s="18">
        <v>0.71367186000000005</v>
      </c>
      <c r="G697" s="18">
        <v>0.70781249000000002</v>
      </c>
      <c r="I697" s="20">
        <v>1.09E-2</v>
      </c>
      <c r="J697" s="20">
        <v>-0.15546876000000001</v>
      </c>
      <c r="K697" s="20">
        <v>0.71953124000000002</v>
      </c>
      <c r="M697" s="22">
        <v>1.09E-2</v>
      </c>
      <c r="N697" s="22">
        <v>-1.14375001</v>
      </c>
      <c r="O697" s="22">
        <v>0.76445311000000005</v>
      </c>
      <c r="Q697" s="24">
        <v>1.09E-2</v>
      </c>
      <c r="R697" s="24">
        <v>-1.88789064</v>
      </c>
      <c r="S697" s="24">
        <v>0.88749999000000002</v>
      </c>
      <c r="U697" s="26">
        <v>1.09E-2</v>
      </c>
      <c r="V697" s="26">
        <v>0.58281249000000002</v>
      </c>
      <c r="W697" s="26">
        <v>0.94999999000000002</v>
      </c>
      <c r="Y697" s="71"/>
      <c r="Z697" s="71"/>
      <c r="AA697" s="71"/>
    </row>
    <row r="698" spans="1:27" x14ac:dyDescent="0.25">
      <c r="A698" s="16">
        <v>2.07E-2</v>
      </c>
      <c r="B698" s="16">
        <v>4.3749999999999997E-2</v>
      </c>
      <c r="C698" s="16">
        <v>0.63749999999999996</v>
      </c>
      <c r="E698" s="18">
        <v>1.095E-2</v>
      </c>
      <c r="F698" s="18">
        <v>0.70390624000000002</v>
      </c>
      <c r="G698" s="18">
        <v>0.70585936000000005</v>
      </c>
      <c r="I698" s="20">
        <v>1.095E-2</v>
      </c>
      <c r="J698" s="20">
        <v>-0.17500001000000001</v>
      </c>
      <c r="K698" s="20">
        <v>0.71953124000000002</v>
      </c>
      <c r="M698" s="22">
        <v>1.095E-2</v>
      </c>
      <c r="N698" s="22">
        <v>-1.16523439</v>
      </c>
      <c r="O698" s="22">
        <v>0.76445311000000005</v>
      </c>
      <c r="Q698" s="24">
        <v>1.095E-2</v>
      </c>
      <c r="R698" s="24">
        <v>-1.87812501</v>
      </c>
      <c r="S698" s="24">
        <v>0.88945311000000005</v>
      </c>
      <c r="U698" s="26">
        <v>1.095E-2</v>
      </c>
      <c r="V698" s="26">
        <v>0.61601561000000005</v>
      </c>
      <c r="W698" s="26">
        <v>0.94999999000000002</v>
      </c>
      <c r="Y698" s="71"/>
      <c r="Z698" s="71"/>
      <c r="AA698" s="71"/>
    </row>
    <row r="699" spans="1:27" x14ac:dyDescent="0.25">
      <c r="A699" s="16">
        <v>2.0799999999999999E-2</v>
      </c>
      <c r="B699" s="16">
        <v>2.6172000000000001E-2</v>
      </c>
      <c r="C699" s="16">
        <v>0.63749999999999996</v>
      </c>
      <c r="E699" s="18">
        <v>1.0999999999999999E-2</v>
      </c>
      <c r="F699" s="18">
        <v>0.69414061000000005</v>
      </c>
      <c r="G699" s="18">
        <v>0.70390624000000002</v>
      </c>
      <c r="I699" s="20">
        <v>1.0999999999999999E-2</v>
      </c>
      <c r="J699" s="20">
        <v>-0.19453126000000001</v>
      </c>
      <c r="K699" s="20">
        <v>0.72148436000000005</v>
      </c>
      <c r="M699" s="22">
        <v>1.0999999999999999E-2</v>
      </c>
      <c r="N699" s="22">
        <v>-1.18671876</v>
      </c>
      <c r="O699" s="22">
        <v>0.76445311000000005</v>
      </c>
      <c r="Q699" s="24">
        <v>1.0999999999999999E-2</v>
      </c>
      <c r="R699" s="24">
        <v>-1.87226564</v>
      </c>
      <c r="S699" s="24">
        <v>0.89140624000000002</v>
      </c>
      <c r="U699" s="26">
        <v>1.0999999999999999E-2</v>
      </c>
      <c r="V699" s="26">
        <v>0.64921874000000002</v>
      </c>
      <c r="W699" s="26">
        <v>0.94999999000000002</v>
      </c>
      <c r="Y699" s="71"/>
      <c r="Z699" s="71"/>
      <c r="AA699" s="71"/>
    </row>
    <row r="700" spans="1:27" x14ac:dyDescent="0.25">
      <c r="A700" s="16">
        <v>2.0899999999999998E-2</v>
      </c>
      <c r="B700" s="16">
        <v>6.6410000000000002E-3</v>
      </c>
      <c r="C700" s="16">
        <v>0.63945300000000005</v>
      </c>
      <c r="E700" s="18">
        <v>1.1050000000000001E-2</v>
      </c>
      <c r="F700" s="18">
        <v>0.68828124000000002</v>
      </c>
      <c r="G700" s="18">
        <v>0.70390624000000002</v>
      </c>
      <c r="I700" s="20">
        <v>1.1050000000000001E-2</v>
      </c>
      <c r="J700" s="20">
        <v>-0.21406251000000001</v>
      </c>
      <c r="K700" s="20">
        <v>0.72343749000000002</v>
      </c>
      <c r="M700" s="22">
        <v>1.1050000000000001E-2</v>
      </c>
      <c r="N700" s="22">
        <v>-1.20820314</v>
      </c>
      <c r="O700" s="22">
        <v>0.76445311000000005</v>
      </c>
      <c r="Q700" s="24">
        <v>1.1050000000000001E-2</v>
      </c>
      <c r="R700" s="24">
        <v>-1.86054689</v>
      </c>
      <c r="S700" s="24">
        <v>0.89335936000000005</v>
      </c>
      <c r="U700" s="26">
        <v>1.1050000000000001E-2</v>
      </c>
      <c r="V700" s="26">
        <v>0.68046874000000002</v>
      </c>
      <c r="W700" s="26">
        <v>0.94999999000000002</v>
      </c>
      <c r="Y700" s="71"/>
      <c r="Z700" s="71"/>
      <c r="AA700" s="71"/>
    </row>
    <row r="701" spans="1:27" x14ac:dyDescent="0.25">
      <c r="A701" s="16">
        <v>2.1000000000000001E-2</v>
      </c>
      <c r="B701" s="16">
        <v>-1.2891E-2</v>
      </c>
      <c r="C701" s="16">
        <v>0.64140600000000003</v>
      </c>
      <c r="E701" s="18">
        <v>1.11E-2</v>
      </c>
      <c r="F701" s="18">
        <v>0.67851561000000005</v>
      </c>
      <c r="G701" s="18">
        <v>0.70390624000000002</v>
      </c>
      <c r="I701" s="20">
        <v>1.11E-2</v>
      </c>
      <c r="J701" s="20">
        <v>-0.23359376000000001</v>
      </c>
      <c r="K701" s="20">
        <v>0.72539061000000005</v>
      </c>
      <c r="M701" s="22">
        <v>1.11E-2</v>
      </c>
      <c r="N701" s="22">
        <v>-1.22578126</v>
      </c>
      <c r="O701" s="22">
        <v>0.76445311000000005</v>
      </c>
      <c r="Q701" s="24">
        <v>1.11E-2</v>
      </c>
      <c r="R701" s="24">
        <v>-1.85078126</v>
      </c>
      <c r="S701" s="24">
        <v>0.89531249000000002</v>
      </c>
      <c r="U701" s="26">
        <v>1.11E-2</v>
      </c>
      <c r="V701" s="26">
        <v>0.70976561000000005</v>
      </c>
      <c r="W701" s="26">
        <v>0.94999999000000002</v>
      </c>
      <c r="Y701" s="71"/>
      <c r="Z701" s="71"/>
      <c r="AA701" s="71"/>
    </row>
    <row r="702" spans="1:27" x14ac:dyDescent="0.25">
      <c r="A702" s="16">
        <v>2.1100000000000001E-2</v>
      </c>
      <c r="B702" s="16">
        <v>-3.0469E-2</v>
      </c>
      <c r="C702" s="16">
        <v>0.64335900000000001</v>
      </c>
      <c r="E702" s="18">
        <v>1.115E-2</v>
      </c>
      <c r="F702" s="18">
        <v>0.66874999000000002</v>
      </c>
      <c r="G702" s="18">
        <v>0.70390624000000002</v>
      </c>
      <c r="I702" s="20">
        <v>1.115E-2</v>
      </c>
      <c r="J702" s="20">
        <v>-0.25117189000000001</v>
      </c>
      <c r="K702" s="20">
        <v>0.72539061000000005</v>
      </c>
      <c r="M702" s="22">
        <v>1.115E-2</v>
      </c>
      <c r="N702" s="22">
        <v>-1.24531251</v>
      </c>
      <c r="O702" s="22">
        <v>0.76640624000000002</v>
      </c>
      <c r="Q702" s="24">
        <v>1.115E-2</v>
      </c>
      <c r="R702" s="24">
        <v>-1.83710939</v>
      </c>
      <c r="S702" s="24">
        <v>0.89726561000000005</v>
      </c>
      <c r="U702" s="26">
        <v>1.115E-2</v>
      </c>
      <c r="V702" s="26">
        <v>0.73906249000000002</v>
      </c>
      <c r="W702" s="26">
        <v>0.94999999000000002</v>
      </c>
      <c r="Y702" s="71"/>
      <c r="Z702" s="71"/>
      <c r="AA702" s="71"/>
    </row>
    <row r="703" spans="1:27" x14ac:dyDescent="0.25">
      <c r="A703" s="16">
        <v>2.12E-2</v>
      </c>
      <c r="B703" s="16">
        <v>-4.8046999999999999E-2</v>
      </c>
      <c r="C703" s="16">
        <v>0.645312</v>
      </c>
      <c r="E703" s="18">
        <v>1.12E-2</v>
      </c>
      <c r="F703" s="18">
        <v>0.66093749000000002</v>
      </c>
      <c r="G703" s="18">
        <v>0.70390624000000002</v>
      </c>
      <c r="I703" s="20">
        <v>1.12E-2</v>
      </c>
      <c r="J703" s="20">
        <v>-0.27070314000000001</v>
      </c>
      <c r="K703" s="20">
        <v>0.72734374000000002</v>
      </c>
      <c r="M703" s="22">
        <v>1.12E-2</v>
      </c>
      <c r="N703" s="22">
        <v>-1.26484376</v>
      </c>
      <c r="O703" s="22">
        <v>0.76640624000000002</v>
      </c>
      <c r="Q703" s="24">
        <v>1.12E-2</v>
      </c>
      <c r="R703" s="24">
        <v>-1.82539064</v>
      </c>
      <c r="S703" s="24">
        <v>0.89921874000000002</v>
      </c>
      <c r="U703" s="26">
        <v>1.12E-2</v>
      </c>
      <c r="V703" s="26">
        <v>0.76640624000000002</v>
      </c>
      <c r="W703" s="26">
        <v>0.94999999000000002</v>
      </c>
      <c r="Y703" s="71"/>
      <c r="Z703" s="71"/>
      <c r="AA703" s="71"/>
    </row>
    <row r="704" spans="1:27" x14ac:dyDescent="0.25">
      <c r="A704" s="16">
        <v>2.1299999999999999E-2</v>
      </c>
      <c r="B704" s="16">
        <v>-6.5625000000000003E-2</v>
      </c>
      <c r="C704" s="16">
        <v>0.64726600000000001</v>
      </c>
      <c r="E704" s="18">
        <v>1.125E-2</v>
      </c>
      <c r="F704" s="18">
        <v>0.64921874000000002</v>
      </c>
      <c r="G704" s="18">
        <v>0.70585936000000005</v>
      </c>
      <c r="I704" s="20">
        <v>1.125E-2</v>
      </c>
      <c r="J704" s="20">
        <v>-0.28828125999999998</v>
      </c>
      <c r="K704" s="20">
        <v>0.72734374000000002</v>
      </c>
      <c r="M704" s="22">
        <v>1.125E-2</v>
      </c>
      <c r="N704" s="22">
        <v>-1.28437501</v>
      </c>
      <c r="O704" s="22">
        <v>0.76835936000000005</v>
      </c>
      <c r="Q704" s="24">
        <v>1.125E-2</v>
      </c>
      <c r="R704" s="24">
        <v>-1.81367189</v>
      </c>
      <c r="S704" s="24">
        <v>0.90117186000000005</v>
      </c>
      <c r="U704" s="26">
        <v>1.125E-2</v>
      </c>
      <c r="V704" s="26">
        <v>0.79374999000000002</v>
      </c>
      <c r="W704" s="26">
        <v>0.94999999000000002</v>
      </c>
      <c r="Y704" s="71"/>
      <c r="Z704" s="71"/>
      <c r="AA704" s="71"/>
    </row>
    <row r="705" spans="1:27" x14ac:dyDescent="0.25">
      <c r="A705" s="16">
        <v>2.1399999999999999E-2</v>
      </c>
      <c r="B705" s="16">
        <v>-8.3202999999999999E-2</v>
      </c>
      <c r="C705" s="16">
        <v>0.64921899999999999</v>
      </c>
      <c r="E705" s="18">
        <v>1.1299999999999999E-2</v>
      </c>
      <c r="F705" s="18">
        <v>0.63945311000000005</v>
      </c>
      <c r="G705" s="18">
        <v>0.70585936000000005</v>
      </c>
      <c r="I705" s="20">
        <v>1.1299999999999999E-2</v>
      </c>
      <c r="J705" s="20">
        <v>-0.30781250999999998</v>
      </c>
      <c r="K705" s="20">
        <v>0.72929686000000005</v>
      </c>
      <c r="M705" s="22">
        <v>1.1299999999999999E-2</v>
      </c>
      <c r="N705" s="22">
        <v>-1.30390626</v>
      </c>
      <c r="O705" s="22">
        <v>0.76835936000000005</v>
      </c>
      <c r="Q705" s="24">
        <v>1.1299999999999999E-2</v>
      </c>
      <c r="R705" s="24">
        <v>-1.79804689</v>
      </c>
      <c r="S705" s="24">
        <v>0.90312499000000002</v>
      </c>
      <c r="U705" s="26">
        <v>1.1299999999999999E-2</v>
      </c>
      <c r="V705" s="26">
        <v>0.81718749000000002</v>
      </c>
      <c r="W705" s="26">
        <v>0.94804686000000005</v>
      </c>
      <c r="Y705" s="71"/>
      <c r="Z705" s="71"/>
      <c r="AA705" s="71"/>
    </row>
    <row r="706" spans="1:27" x14ac:dyDescent="0.25">
      <c r="A706" s="16">
        <v>2.1499999999999998E-2</v>
      </c>
      <c r="B706" s="16">
        <v>-0.100781</v>
      </c>
      <c r="C706" s="16">
        <v>0.65117199999999997</v>
      </c>
      <c r="E706" s="18">
        <v>1.1350000000000001E-2</v>
      </c>
      <c r="F706" s="18">
        <v>0.63164061000000005</v>
      </c>
      <c r="G706" s="18">
        <v>0.70585936000000005</v>
      </c>
      <c r="I706" s="20">
        <v>1.1350000000000001E-2</v>
      </c>
      <c r="J706" s="20">
        <v>-0.32539064000000001</v>
      </c>
      <c r="K706" s="20">
        <v>0.73124999000000002</v>
      </c>
      <c r="M706" s="22">
        <v>1.1350000000000001E-2</v>
      </c>
      <c r="N706" s="22">
        <v>-1.32148439</v>
      </c>
      <c r="O706" s="22">
        <v>0.77031249000000002</v>
      </c>
      <c r="Q706" s="24">
        <v>1.1350000000000001E-2</v>
      </c>
      <c r="R706" s="24">
        <v>-1.78046876</v>
      </c>
      <c r="S706" s="24">
        <v>0.90507811000000005</v>
      </c>
      <c r="U706" s="26">
        <v>1.1350000000000001E-2</v>
      </c>
      <c r="V706" s="26">
        <v>0.84062499000000002</v>
      </c>
      <c r="W706" s="26">
        <v>0.94804686000000005</v>
      </c>
      <c r="Y706" s="71"/>
      <c r="Z706" s="71"/>
      <c r="AA706" s="71"/>
    </row>
    <row r="707" spans="1:27" x14ac:dyDescent="0.25">
      <c r="A707" s="16">
        <v>2.1600000000000001E-2</v>
      </c>
      <c r="B707" s="16">
        <v>-0.11835900000000001</v>
      </c>
      <c r="C707" s="16">
        <v>0.65117199999999997</v>
      </c>
      <c r="E707" s="18">
        <v>1.14E-2</v>
      </c>
      <c r="F707" s="18">
        <v>0.62187499000000002</v>
      </c>
      <c r="G707" s="18">
        <v>0.70390624000000002</v>
      </c>
      <c r="I707" s="20">
        <v>1.14E-2</v>
      </c>
      <c r="J707" s="20">
        <v>-0.34296875999999998</v>
      </c>
      <c r="K707" s="20">
        <v>0.73124999000000002</v>
      </c>
      <c r="M707" s="22">
        <v>1.14E-2</v>
      </c>
      <c r="N707" s="22">
        <v>-1.34492189</v>
      </c>
      <c r="O707" s="22">
        <v>0.77031249000000002</v>
      </c>
      <c r="Q707" s="24">
        <v>1.14E-2</v>
      </c>
      <c r="R707" s="24">
        <v>-1.76484376</v>
      </c>
      <c r="S707" s="24">
        <v>0.90507811000000005</v>
      </c>
      <c r="U707" s="26">
        <v>1.14E-2</v>
      </c>
      <c r="V707" s="26">
        <v>0.86015624000000002</v>
      </c>
      <c r="W707" s="26">
        <v>0.94804686000000005</v>
      </c>
      <c r="Y707" s="71"/>
      <c r="Z707" s="71"/>
      <c r="AA707" s="71"/>
    </row>
    <row r="708" spans="1:27" x14ac:dyDescent="0.25">
      <c r="A708" s="16">
        <v>2.1700000000000001E-2</v>
      </c>
      <c r="B708" s="16">
        <v>-0.13789100000000001</v>
      </c>
      <c r="C708" s="16">
        <v>0.65312499999999996</v>
      </c>
      <c r="E708" s="18">
        <v>1.145E-2</v>
      </c>
      <c r="F708" s="18">
        <v>0.61210936000000005</v>
      </c>
      <c r="G708" s="18">
        <v>0.70390624000000002</v>
      </c>
      <c r="I708" s="20">
        <v>1.145E-2</v>
      </c>
      <c r="J708" s="20">
        <v>-0.36054689000000001</v>
      </c>
      <c r="K708" s="20">
        <v>0.73320311000000005</v>
      </c>
      <c r="M708" s="22">
        <v>1.145E-2</v>
      </c>
      <c r="N708" s="22">
        <v>-1.36445314</v>
      </c>
      <c r="O708" s="22">
        <v>0.77226561000000005</v>
      </c>
      <c r="Q708" s="24">
        <v>1.145E-2</v>
      </c>
      <c r="R708" s="24">
        <v>-1.75117189</v>
      </c>
      <c r="S708" s="24">
        <v>0.90703124000000002</v>
      </c>
      <c r="U708" s="26">
        <v>1.145E-2</v>
      </c>
      <c r="V708" s="26">
        <v>0.88554686000000005</v>
      </c>
      <c r="W708" s="26">
        <v>0.94804686000000005</v>
      </c>
      <c r="Y708" s="71"/>
      <c r="Z708" s="71"/>
      <c r="AA708" s="71"/>
    </row>
    <row r="709" spans="1:27" x14ac:dyDescent="0.25">
      <c r="A709" s="16">
        <v>2.18E-2</v>
      </c>
      <c r="B709" s="16">
        <v>-0.155469</v>
      </c>
      <c r="C709" s="16">
        <v>0.65312499999999996</v>
      </c>
      <c r="E709" s="18">
        <v>1.15E-2</v>
      </c>
      <c r="F709" s="18">
        <v>0.60039061000000005</v>
      </c>
      <c r="G709" s="18">
        <v>0.70195311000000005</v>
      </c>
      <c r="I709" s="20">
        <v>1.15E-2</v>
      </c>
      <c r="J709" s="20">
        <v>-0.38007814000000001</v>
      </c>
      <c r="K709" s="20">
        <v>0.73515624000000002</v>
      </c>
      <c r="M709" s="22">
        <v>1.15E-2</v>
      </c>
      <c r="N709" s="22">
        <v>-1.38398439</v>
      </c>
      <c r="O709" s="22">
        <v>0.77421874000000002</v>
      </c>
      <c r="Q709" s="24">
        <v>1.15E-2</v>
      </c>
      <c r="R709" s="24">
        <v>-1.73359376</v>
      </c>
      <c r="S709" s="24">
        <v>0.90898436000000005</v>
      </c>
      <c r="U709" s="26">
        <v>1.15E-2</v>
      </c>
      <c r="V709" s="26">
        <v>0.90703124000000002</v>
      </c>
      <c r="W709" s="26">
        <v>0.94609374000000002</v>
      </c>
      <c r="Y709" s="71"/>
      <c r="Z709" s="71"/>
      <c r="AA709" s="71"/>
    </row>
    <row r="710" spans="1:27" x14ac:dyDescent="0.25">
      <c r="A710" s="16">
        <v>2.1899999999999999E-2</v>
      </c>
      <c r="B710" s="16">
        <v>-0.17499999999999999</v>
      </c>
      <c r="C710" s="16">
        <v>0.65312499999999996</v>
      </c>
      <c r="E710" s="18">
        <v>1.155E-2</v>
      </c>
      <c r="F710" s="18">
        <v>0.59062499000000002</v>
      </c>
      <c r="G710" s="18">
        <v>0.69999999000000002</v>
      </c>
      <c r="I710" s="20">
        <v>1.155E-2</v>
      </c>
      <c r="J710" s="20">
        <v>-0.39765625999999998</v>
      </c>
      <c r="K710" s="20">
        <v>0.73515624000000002</v>
      </c>
      <c r="M710" s="22">
        <v>1.155E-2</v>
      </c>
      <c r="N710" s="22">
        <v>-1.40351564</v>
      </c>
      <c r="O710" s="22">
        <v>0.77421874000000002</v>
      </c>
      <c r="Q710" s="24">
        <v>1.155E-2</v>
      </c>
      <c r="R710" s="24">
        <v>-1.71601564</v>
      </c>
      <c r="S710" s="24">
        <v>0.90898436000000005</v>
      </c>
      <c r="U710" s="26">
        <v>1.155E-2</v>
      </c>
      <c r="V710" s="26">
        <v>0.92460936000000005</v>
      </c>
      <c r="W710" s="26">
        <v>0.94609374000000002</v>
      </c>
      <c r="Y710" s="71"/>
      <c r="Z710" s="71"/>
      <c r="AA710" s="71"/>
    </row>
    <row r="711" spans="1:27" x14ac:dyDescent="0.25">
      <c r="A711" s="16">
        <v>2.1999999999999999E-2</v>
      </c>
      <c r="B711" s="16">
        <v>-0.19453100000000001</v>
      </c>
      <c r="C711" s="16">
        <v>0.65507800000000005</v>
      </c>
      <c r="E711" s="18">
        <v>1.1599999999999999E-2</v>
      </c>
      <c r="F711" s="18">
        <v>0.58085936000000005</v>
      </c>
      <c r="G711" s="18">
        <v>0.69999999000000002</v>
      </c>
      <c r="I711" s="20">
        <v>1.1599999999999999E-2</v>
      </c>
      <c r="J711" s="20">
        <v>-0.41523439000000001</v>
      </c>
      <c r="K711" s="20">
        <v>0.73320311000000005</v>
      </c>
      <c r="M711" s="22">
        <v>1.1599999999999999E-2</v>
      </c>
      <c r="N711" s="22">
        <v>-1.42109376</v>
      </c>
      <c r="O711" s="22">
        <v>0.77617186000000005</v>
      </c>
      <c r="Q711" s="24">
        <v>1.1599999999999999E-2</v>
      </c>
      <c r="R711" s="24">
        <v>-1.69843751</v>
      </c>
      <c r="S711" s="24">
        <v>0.91093749000000002</v>
      </c>
      <c r="U711" s="26">
        <v>1.1599999999999999E-2</v>
      </c>
      <c r="V711" s="26">
        <v>0.94414061000000005</v>
      </c>
      <c r="W711" s="26">
        <v>0.94609374000000002</v>
      </c>
      <c r="Y711" s="71"/>
      <c r="Z711" s="71"/>
      <c r="AA711" s="71"/>
    </row>
    <row r="712" spans="1:27" x14ac:dyDescent="0.25">
      <c r="A712" s="16">
        <v>2.2100000000000002E-2</v>
      </c>
      <c r="B712" s="16">
        <v>-0.214063</v>
      </c>
      <c r="C712" s="16">
        <v>0.65507800000000005</v>
      </c>
      <c r="E712" s="18">
        <v>1.1650000000000001E-2</v>
      </c>
      <c r="F712" s="18">
        <v>0.57109374000000002</v>
      </c>
      <c r="G712" s="18">
        <v>0.69999999000000002</v>
      </c>
      <c r="I712" s="20">
        <v>1.1650000000000001E-2</v>
      </c>
      <c r="J712" s="20">
        <v>-0.43085939000000001</v>
      </c>
      <c r="K712" s="20">
        <v>0.73124999000000002</v>
      </c>
      <c r="M712" s="22">
        <v>1.1650000000000001E-2</v>
      </c>
      <c r="N712" s="22">
        <v>-1.43867189</v>
      </c>
      <c r="O712" s="22">
        <v>0.77812499000000002</v>
      </c>
      <c r="Q712" s="24">
        <v>1.1650000000000001E-2</v>
      </c>
      <c r="R712" s="24">
        <v>-1.68085939</v>
      </c>
      <c r="S712" s="24">
        <v>0.91289061000000005</v>
      </c>
      <c r="U712" s="26">
        <v>1.1650000000000001E-2</v>
      </c>
      <c r="V712" s="26">
        <v>0.95976561000000005</v>
      </c>
      <c r="W712" s="26">
        <v>0.94414061000000005</v>
      </c>
      <c r="Y712" s="71"/>
      <c r="Z712" s="71"/>
      <c r="AA712" s="71"/>
    </row>
    <row r="713" spans="1:27" x14ac:dyDescent="0.25">
      <c r="A713" s="16">
        <v>2.2200000000000001E-2</v>
      </c>
      <c r="B713" s="16">
        <v>-0.23164100000000001</v>
      </c>
      <c r="C713" s="16">
        <v>0.65898400000000001</v>
      </c>
      <c r="E713" s="18">
        <v>1.17E-2</v>
      </c>
      <c r="F713" s="18">
        <v>0.55937499000000002</v>
      </c>
      <c r="G713" s="18">
        <v>0.69999999000000002</v>
      </c>
      <c r="I713" s="20">
        <v>1.17E-2</v>
      </c>
      <c r="J713" s="20">
        <v>-0.44843750999999998</v>
      </c>
      <c r="K713" s="20">
        <v>0.72929686000000005</v>
      </c>
      <c r="M713" s="22">
        <v>1.17E-2</v>
      </c>
      <c r="N713" s="22">
        <v>-1.45820314</v>
      </c>
      <c r="O713" s="22">
        <v>0.77812499000000002</v>
      </c>
      <c r="Q713" s="24">
        <v>1.17E-2</v>
      </c>
      <c r="R713" s="24">
        <v>-1.65937501</v>
      </c>
      <c r="S713" s="24">
        <v>0.91289061000000005</v>
      </c>
      <c r="U713" s="26">
        <v>1.17E-2</v>
      </c>
      <c r="V713" s="26">
        <v>0.97148436000000005</v>
      </c>
      <c r="W713" s="26">
        <v>0.94414061000000005</v>
      </c>
      <c r="Y713" s="71"/>
      <c r="Z713" s="71"/>
      <c r="AA713" s="71"/>
    </row>
    <row r="714" spans="1:27" x14ac:dyDescent="0.25">
      <c r="A714" s="16">
        <v>2.23E-2</v>
      </c>
      <c r="B714" s="16">
        <v>-0.25117200000000001</v>
      </c>
      <c r="C714" s="16">
        <v>0.66289100000000001</v>
      </c>
      <c r="E714" s="18">
        <v>1.175E-2</v>
      </c>
      <c r="F714" s="18">
        <v>0.54960936000000005</v>
      </c>
      <c r="G714" s="18">
        <v>0.69999999000000002</v>
      </c>
      <c r="I714" s="20">
        <v>1.175E-2</v>
      </c>
      <c r="J714" s="20">
        <v>-0.46601564000000001</v>
      </c>
      <c r="K714" s="20">
        <v>0.72734374000000002</v>
      </c>
      <c r="M714" s="22">
        <v>1.175E-2</v>
      </c>
      <c r="N714" s="22">
        <v>-1.47578126</v>
      </c>
      <c r="O714" s="22">
        <v>0.78007811000000005</v>
      </c>
      <c r="Q714" s="24">
        <v>1.175E-2</v>
      </c>
      <c r="R714" s="24">
        <v>-1.64179689</v>
      </c>
      <c r="S714" s="24">
        <v>0.91484374000000002</v>
      </c>
      <c r="U714" s="26">
        <v>1.175E-2</v>
      </c>
      <c r="V714" s="26">
        <v>0.98515624000000002</v>
      </c>
      <c r="W714" s="26">
        <v>0.94218749000000002</v>
      </c>
      <c r="Y714" s="71"/>
      <c r="Z714" s="71"/>
      <c r="AA714" s="71"/>
    </row>
    <row r="715" spans="1:27" x14ac:dyDescent="0.25">
      <c r="A715" s="16">
        <v>2.24E-2</v>
      </c>
      <c r="B715" s="16">
        <v>-0.26874999999999999</v>
      </c>
      <c r="C715" s="16">
        <v>0.66679699999999997</v>
      </c>
      <c r="E715" s="18">
        <v>1.18E-2</v>
      </c>
      <c r="F715" s="18">
        <v>0.53789061000000005</v>
      </c>
      <c r="G715" s="18">
        <v>0.69999999000000002</v>
      </c>
      <c r="I715" s="20">
        <v>1.18E-2</v>
      </c>
      <c r="J715" s="20">
        <v>-0.48554689000000001</v>
      </c>
      <c r="K715" s="20">
        <v>0.72734374000000002</v>
      </c>
      <c r="M715" s="22">
        <v>1.18E-2</v>
      </c>
      <c r="N715" s="22">
        <v>-1.49335939</v>
      </c>
      <c r="O715" s="22">
        <v>0.78007811000000005</v>
      </c>
      <c r="Q715" s="24">
        <v>1.18E-2</v>
      </c>
      <c r="R715" s="24">
        <v>-1.62226564</v>
      </c>
      <c r="S715" s="24">
        <v>0.91679686000000005</v>
      </c>
      <c r="U715" s="26">
        <v>1.18E-2</v>
      </c>
      <c r="V715" s="26">
        <v>0.99882811000000005</v>
      </c>
      <c r="W715" s="26">
        <v>0.94218749000000002</v>
      </c>
      <c r="Y715" s="71"/>
      <c r="Z715" s="71"/>
      <c r="AA715" s="71"/>
    </row>
    <row r="716" spans="1:27" x14ac:dyDescent="0.25">
      <c r="A716" s="16">
        <v>2.2499999999999999E-2</v>
      </c>
      <c r="B716" s="16">
        <v>-0.28828100000000001</v>
      </c>
      <c r="C716" s="16">
        <v>0.66874999999999996</v>
      </c>
      <c r="E716" s="18">
        <v>1.1849999999999999E-2</v>
      </c>
      <c r="F716" s="18">
        <v>0.52812499000000002</v>
      </c>
      <c r="G716" s="18">
        <v>0.70195311000000005</v>
      </c>
      <c r="I716" s="20">
        <v>1.1849999999999999E-2</v>
      </c>
      <c r="J716" s="20">
        <v>-0.50312500999999998</v>
      </c>
      <c r="K716" s="20">
        <v>0.72734374000000002</v>
      </c>
      <c r="M716" s="22">
        <v>1.1849999999999999E-2</v>
      </c>
      <c r="N716" s="22">
        <v>-1.51093751</v>
      </c>
      <c r="O716" s="22">
        <v>0.78203124000000002</v>
      </c>
      <c r="Q716" s="24">
        <v>1.1849999999999999E-2</v>
      </c>
      <c r="R716" s="24">
        <v>-1.60078126</v>
      </c>
      <c r="S716" s="24">
        <v>0.91874999000000002</v>
      </c>
      <c r="U716" s="26">
        <v>1.1849999999999999E-2</v>
      </c>
      <c r="V716" s="26">
        <v>1.01054686</v>
      </c>
      <c r="W716" s="26">
        <v>0.94023436000000005</v>
      </c>
      <c r="Y716" s="71"/>
      <c r="Z716" s="71"/>
      <c r="AA716" s="71"/>
    </row>
    <row r="717" spans="1:27" x14ac:dyDescent="0.25">
      <c r="A717" s="16">
        <v>2.2599999999999999E-2</v>
      </c>
      <c r="B717" s="16">
        <v>-0.30585899999999999</v>
      </c>
      <c r="C717" s="16">
        <v>0.66874999999999996</v>
      </c>
      <c r="E717" s="18">
        <v>1.1900000000000001E-2</v>
      </c>
      <c r="F717" s="18">
        <v>0.51835936000000005</v>
      </c>
      <c r="G717" s="18">
        <v>0.70195311000000005</v>
      </c>
      <c r="I717" s="20">
        <v>1.1900000000000001E-2</v>
      </c>
      <c r="J717" s="20">
        <v>-0.52070313999999995</v>
      </c>
      <c r="K717" s="20">
        <v>0.72734374000000002</v>
      </c>
      <c r="M717" s="22">
        <v>1.1900000000000001E-2</v>
      </c>
      <c r="N717" s="22">
        <v>-1.52656251</v>
      </c>
      <c r="O717" s="22">
        <v>0.78398436000000005</v>
      </c>
      <c r="Q717" s="24">
        <v>1.1900000000000001E-2</v>
      </c>
      <c r="R717" s="24">
        <v>-1.57929689</v>
      </c>
      <c r="S717" s="24">
        <v>0.91874999000000002</v>
      </c>
      <c r="U717" s="26">
        <v>1.1900000000000001E-2</v>
      </c>
      <c r="V717" s="26">
        <v>1.02031249</v>
      </c>
      <c r="W717" s="26">
        <v>0.94023436000000005</v>
      </c>
      <c r="Y717" s="71"/>
      <c r="Z717" s="71"/>
      <c r="AA717" s="71"/>
    </row>
    <row r="718" spans="1:27" x14ac:dyDescent="0.25">
      <c r="A718" s="16">
        <v>2.2700000000000001E-2</v>
      </c>
      <c r="B718" s="16">
        <v>-0.323438</v>
      </c>
      <c r="C718" s="16">
        <v>0.67070300000000005</v>
      </c>
      <c r="E718" s="18">
        <v>1.1950000000000001E-2</v>
      </c>
      <c r="F718" s="18">
        <v>0.50664061000000005</v>
      </c>
      <c r="G718" s="18">
        <v>0.70195311000000005</v>
      </c>
      <c r="I718" s="20">
        <v>1.1950000000000001E-2</v>
      </c>
      <c r="J718" s="20">
        <v>-0.53828125999999998</v>
      </c>
      <c r="K718" s="20">
        <v>0.72734374000000002</v>
      </c>
      <c r="M718" s="22">
        <v>1.1950000000000001E-2</v>
      </c>
      <c r="N718" s="22">
        <v>-1.54218751</v>
      </c>
      <c r="O718" s="22">
        <v>0.78398436000000005</v>
      </c>
      <c r="Q718" s="24">
        <v>1.1950000000000001E-2</v>
      </c>
      <c r="R718" s="24">
        <v>-1.55585939</v>
      </c>
      <c r="S718" s="24">
        <v>0.92070311000000005</v>
      </c>
      <c r="U718" s="26">
        <v>1.1950000000000001E-2</v>
      </c>
      <c r="V718" s="26">
        <v>1.02617186</v>
      </c>
      <c r="W718" s="26">
        <v>0.93828124000000002</v>
      </c>
      <c r="Y718" s="71"/>
      <c r="Z718" s="71"/>
      <c r="AA718" s="71"/>
    </row>
    <row r="719" spans="1:27" x14ac:dyDescent="0.25">
      <c r="A719" s="16">
        <v>2.2800000000000001E-2</v>
      </c>
      <c r="B719" s="16">
        <v>-0.34101599999999999</v>
      </c>
      <c r="C719" s="16">
        <v>0.67265600000000003</v>
      </c>
      <c r="E719" s="18">
        <v>1.2E-2</v>
      </c>
      <c r="F719" s="18">
        <v>0.49492185999999999</v>
      </c>
      <c r="G719" s="18">
        <v>0.70195311000000005</v>
      </c>
      <c r="I719" s="20">
        <v>1.2E-2</v>
      </c>
      <c r="J719" s="20">
        <v>-0.55585938999999995</v>
      </c>
      <c r="K719" s="20">
        <v>0.72929686000000005</v>
      </c>
      <c r="M719" s="22">
        <v>1.2E-2</v>
      </c>
      <c r="N719" s="22">
        <v>-1.55781251</v>
      </c>
      <c r="O719" s="22">
        <v>0.78593749000000002</v>
      </c>
      <c r="Q719" s="24">
        <v>1.2E-2</v>
      </c>
      <c r="R719" s="24">
        <v>-1.53437501</v>
      </c>
      <c r="S719" s="24">
        <v>0.92265624000000002</v>
      </c>
      <c r="U719" s="26">
        <v>1.2E-2</v>
      </c>
      <c r="V719" s="26">
        <v>1.03203124</v>
      </c>
      <c r="W719" s="26">
        <v>0.93632811000000005</v>
      </c>
      <c r="Y719" s="71"/>
      <c r="Z719" s="71"/>
      <c r="AA719" s="71"/>
    </row>
    <row r="720" spans="1:27" x14ac:dyDescent="0.25">
      <c r="A720" s="16">
        <v>2.29E-2</v>
      </c>
      <c r="B720" s="16">
        <v>-0.36054700000000001</v>
      </c>
      <c r="C720" s="16">
        <v>0.67460900000000001</v>
      </c>
      <c r="E720" s="18">
        <v>1.205E-2</v>
      </c>
      <c r="F720" s="18">
        <v>0.48320310999999999</v>
      </c>
      <c r="G720" s="18">
        <v>0.70195311000000005</v>
      </c>
      <c r="I720" s="20">
        <v>1.205E-2</v>
      </c>
      <c r="J720" s="20">
        <v>-0.57539063999999995</v>
      </c>
      <c r="K720" s="20">
        <v>0.72929686000000005</v>
      </c>
      <c r="M720" s="22">
        <v>1.205E-2</v>
      </c>
      <c r="N720" s="22">
        <v>-1.57539064</v>
      </c>
      <c r="O720" s="22">
        <v>0.78593749000000002</v>
      </c>
      <c r="Q720" s="24">
        <v>1.205E-2</v>
      </c>
      <c r="R720" s="24">
        <v>-1.51093751</v>
      </c>
      <c r="S720" s="24">
        <v>0.92460936000000005</v>
      </c>
      <c r="U720" s="26">
        <v>1.205E-2</v>
      </c>
      <c r="V720" s="26">
        <v>1.03593749</v>
      </c>
      <c r="W720" s="26">
        <v>0.93632811000000005</v>
      </c>
      <c r="Y720" s="71"/>
      <c r="Z720" s="71"/>
      <c r="AA720" s="71"/>
    </row>
    <row r="721" spans="1:27" x14ac:dyDescent="0.25">
      <c r="A721" s="16">
        <v>2.3E-2</v>
      </c>
      <c r="B721" s="16">
        <v>-0.38007800000000003</v>
      </c>
      <c r="C721" s="16">
        <v>0.67851600000000001</v>
      </c>
      <c r="E721" s="18">
        <v>1.21E-2</v>
      </c>
      <c r="F721" s="18">
        <v>0.47148435999999999</v>
      </c>
      <c r="G721" s="18">
        <v>0.70195311000000005</v>
      </c>
      <c r="I721" s="20">
        <v>1.21E-2</v>
      </c>
      <c r="J721" s="20">
        <v>-0.59492188999999995</v>
      </c>
      <c r="K721" s="20">
        <v>0.72929686000000005</v>
      </c>
      <c r="M721" s="22">
        <v>1.21E-2</v>
      </c>
      <c r="N721" s="22">
        <v>-1.59101564</v>
      </c>
      <c r="O721" s="22">
        <v>0.78789061000000005</v>
      </c>
      <c r="Q721" s="24">
        <v>1.21E-2</v>
      </c>
      <c r="R721" s="24">
        <v>-1.48750001</v>
      </c>
      <c r="S721" s="24">
        <v>0.92656249000000002</v>
      </c>
      <c r="U721" s="26">
        <v>1.21E-2</v>
      </c>
      <c r="V721" s="26">
        <v>1.03984374</v>
      </c>
      <c r="W721" s="26">
        <v>0.93437499000000002</v>
      </c>
      <c r="Y721" s="71"/>
      <c r="Z721" s="71"/>
      <c r="AA721" s="71"/>
    </row>
    <row r="722" spans="1:27" x14ac:dyDescent="0.25">
      <c r="A722" s="16">
        <v>2.3099999999999999E-2</v>
      </c>
      <c r="B722" s="16">
        <v>-0.39765600000000001</v>
      </c>
      <c r="C722" s="16">
        <v>0.68046899999999999</v>
      </c>
      <c r="E722" s="18">
        <v>1.2149999999999999E-2</v>
      </c>
      <c r="F722" s="18">
        <v>0.45976560999999999</v>
      </c>
      <c r="G722" s="18">
        <v>0.70195311000000005</v>
      </c>
      <c r="I722" s="20">
        <v>1.2149999999999999E-2</v>
      </c>
      <c r="J722" s="20">
        <v>-0.61445313999999995</v>
      </c>
      <c r="K722" s="20">
        <v>0.72929686000000005</v>
      </c>
      <c r="M722" s="22">
        <v>1.2149999999999999E-2</v>
      </c>
      <c r="N722" s="22">
        <v>-1.60468751</v>
      </c>
      <c r="O722" s="22">
        <v>0.78984374000000002</v>
      </c>
      <c r="Q722" s="24">
        <v>1.2149999999999999E-2</v>
      </c>
      <c r="R722" s="24">
        <v>-1.46210939</v>
      </c>
      <c r="S722" s="24">
        <v>0.92851561000000005</v>
      </c>
      <c r="U722" s="26">
        <v>1.2149999999999999E-2</v>
      </c>
      <c r="V722" s="26">
        <v>1.04179686</v>
      </c>
      <c r="W722" s="26">
        <v>0.93242186000000005</v>
      </c>
      <c r="Y722" s="71"/>
      <c r="Z722" s="71"/>
      <c r="AA722" s="71"/>
    </row>
    <row r="723" spans="1:27" x14ac:dyDescent="0.25">
      <c r="A723" s="16">
        <v>2.3199999999999998E-2</v>
      </c>
      <c r="B723" s="16">
        <v>-0.41523399999999999</v>
      </c>
      <c r="C723" s="16">
        <v>0.68242199999999997</v>
      </c>
      <c r="E723" s="18">
        <v>1.2200000000000001E-2</v>
      </c>
      <c r="F723" s="18">
        <v>0.44804685999999999</v>
      </c>
      <c r="G723" s="18">
        <v>0.69999999000000002</v>
      </c>
      <c r="I723" s="20">
        <v>1.2200000000000001E-2</v>
      </c>
      <c r="J723" s="20">
        <v>-0.63203125999999998</v>
      </c>
      <c r="K723" s="20">
        <v>0.72929686000000005</v>
      </c>
      <c r="M723" s="22">
        <v>1.2200000000000001E-2</v>
      </c>
      <c r="N723" s="22">
        <v>-1.62031251</v>
      </c>
      <c r="O723" s="22">
        <v>0.78984374000000002</v>
      </c>
      <c r="Q723" s="24">
        <v>1.2200000000000001E-2</v>
      </c>
      <c r="R723" s="24">
        <v>-1.43671876</v>
      </c>
      <c r="S723" s="24">
        <v>0.93046874000000002</v>
      </c>
      <c r="U723" s="26">
        <v>1.2200000000000001E-2</v>
      </c>
      <c r="V723" s="26">
        <v>1.04179686</v>
      </c>
      <c r="W723" s="26">
        <v>0.93046874000000002</v>
      </c>
      <c r="Y723" s="71"/>
      <c r="Z723" s="71"/>
      <c r="AA723" s="71"/>
    </row>
    <row r="724" spans="1:27" x14ac:dyDescent="0.25">
      <c r="A724" s="16">
        <v>2.3300000000000001E-2</v>
      </c>
      <c r="B724" s="16">
        <v>-0.43085899999999999</v>
      </c>
      <c r="C724" s="16">
        <v>0.68437499999999996</v>
      </c>
      <c r="E724" s="18">
        <v>1.225E-2</v>
      </c>
      <c r="F724" s="18">
        <v>0.43632810999999999</v>
      </c>
      <c r="G724" s="18">
        <v>0.69999999000000002</v>
      </c>
      <c r="I724" s="20">
        <v>1.225E-2</v>
      </c>
      <c r="J724" s="20">
        <v>-0.65156250999999998</v>
      </c>
      <c r="K724" s="20">
        <v>0.72734374000000002</v>
      </c>
      <c r="M724" s="22">
        <v>1.225E-2</v>
      </c>
      <c r="N724" s="22">
        <v>-1.63593751</v>
      </c>
      <c r="O724" s="22">
        <v>0.79179686000000005</v>
      </c>
      <c r="Q724" s="24">
        <v>1.225E-2</v>
      </c>
      <c r="R724" s="24">
        <v>-1.41132814</v>
      </c>
      <c r="S724" s="24">
        <v>0.93242186000000005</v>
      </c>
      <c r="U724" s="26">
        <v>1.225E-2</v>
      </c>
      <c r="V724" s="26">
        <v>1.04179686</v>
      </c>
      <c r="W724" s="26">
        <v>0.92851561000000005</v>
      </c>
      <c r="Y724" s="71"/>
      <c r="Z724" s="71"/>
      <c r="AA724" s="71"/>
    </row>
    <row r="725" spans="1:27" x14ac:dyDescent="0.25">
      <c r="A725" s="16">
        <v>2.3400000000000001E-2</v>
      </c>
      <c r="B725" s="16">
        <v>-0.448438</v>
      </c>
      <c r="C725" s="16">
        <v>0.68632800000000005</v>
      </c>
      <c r="E725" s="18">
        <v>1.23E-2</v>
      </c>
      <c r="F725" s="18">
        <v>0.42265624000000002</v>
      </c>
      <c r="G725" s="18">
        <v>0.69999999000000002</v>
      </c>
      <c r="I725" s="20">
        <v>1.23E-2</v>
      </c>
      <c r="J725" s="20">
        <v>-0.67109375999999998</v>
      </c>
      <c r="K725" s="20">
        <v>0.72929686000000005</v>
      </c>
      <c r="M725" s="22">
        <v>1.23E-2</v>
      </c>
      <c r="N725" s="22">
        <v>-1.64960939</v>
      </c>
      <c r="O725" s="22">
        <v>0.79374999000000002</v>
      </c>
      <c r="Q725" s="24">
        <v>1.23E-2</v>
      </c>
      <c r="R725" s="24">
        <v>-1.38593751</v>
      </c>
      <c r="S725" s="24">
        <v>0.93437499000000002</v>
      </c>
      <c r="U725" s="26">
        <v>1.23E-2</v>
      </c>
      <c r="V725" s="26">
        <v>1.03789061</v>
      </c>
      <c r="W725" s="26">
        <v>0.92851561000000005</v>
      </c>
      <c r="Y725" s="71"/>
      <c r="Z725" s="71"/>
      <c r="AA725" s="71"/>
    </row>
    <row r="726" spans="1:27" x14ac:dyDescent="0.25">
      <c r="A726" s="16">
        <v>2.35E-2</v>
      </c>
      <c r="B726" s="16">
        <v>-0.46601599999999999</v>
      </c>
      <c r="C726" s="16">
        <v>0.68828100000000003</v>
      </c>
      <c r="E726" s="18">
        <v>1.235E-2</v>
      </c>
      <c r="F726" s="18">
        <v>0.41289060999999999</v>
      </c>
      <c r="G726" s="18">
        <v>0.69999999000000002</v>
      </c>
      <c r="I726" s="20">
        <v>1.235E-2</v>
      </c>
      <c r="J726" s="20">
        <v>-0.69257813999999995</v>
      </c>
      <c r="K726" s="20">
        <v>0.72929686000000005</v>
      </c>
      <c r="M726" s="22">
        <v>1.235E-2</v>
      </c>
      <c r="N726" s="22">
        <v>-1.65937501</v>
      </c>
      <c r="O726" s="22">
        <v>0.79570311000000005</v>
      </c>
      <c r="Q726" s="24">
        <v>1.235E-2</v>
      </c>
      <c r="R726" s="24">
        <v>-1.35859376</v>
      </c>
      <c r="S726" s="24">
        <v>0.93632811000000005</v>
      </c>
      <c r="U726" s="26">
        <v>1.235E-2</v>
      </c>
      <c r="V726" s="26">
        <v>1.03398436</v>
      </c>
      <c r="W726" s="26">
        <v>0.92656249000000002</v>
      </c>
      <c r="Y726" s="71"/>
      <c r="Z726" s="71"/>
      <c r="AA726" s="71"/>
    </row>
    <row r="727" spans="1:27" x14ac:dyDescent="0.25">
      <c r="A727" s="16">
        <v>2.3599999999999999E-2</v>
      </c>
      <c r="B727" s="16">
        <v>-0.48359400000000002</v>
      </c>
      <c r="C727" s="16">
        <v>0.69023400000000001</v>
      </c>
      <c r="E727" s="18">
        <v>1.24E-2</v>
      </c>
      <c r="F727" s="18">
        <v>0.40117185999999999</v>
      </c>
      <c r="G727" s="18">
        <v>0.69804686000000005</v>
      </c>
      <c r="I727" s="20">
        <v>1.24E-2</v>
      </c>
      <c r="J727" s="20">
        <v>-0.71210938999999995</v>
      </c>
      <c r="K727" s="20">
        <v>0.73124999000000002</v>
      </c>
      <c r="M727" s="22">
        <v>1.24E-2</v>
      </c>
      <c r="N727" s="22">
        <v>-1.67500001</v>
      </c>
      <c r="O727" s="22">
        <v>0.79960936000000005</v>
      </c>
      <c r="Q727" s="24">
        <v>1.24E-2</v>
      </c>
      <c r="R727" s="24">
        <v>-1.32734376</v>
      </c>
      <c r="S727" s="24">
        <v>0.93632811000000005</v>
      </c>
      <c r="U727" s="26">
        <v>1.24E-2</v>
      </c>
      <c r="V727" s="26">
        <v>1.02812499</v>
      </c>
      <c r="W727" s="26">
        <v>0.92460936000000005</v>
      </c>
      <c r="Y727" s="71"/>
      <c r="Z727" s="71"/>
      <c r="AA727" s="71"/>
    </row>
    <row r="728" spans="1:27" x14ac:dyDescent="0.25">
      <c r="A728" s="16">
        <v>2.3699999999999999E-2</v>
      </c>
      <c r="B728" s="16">
        <v>-0.50117199999999995</v>
      </c>
      <c r="C728" s="16">
        <v>0.69414100000000001</v>
      </c>
      <c r="E728" s="18">
        <v>1.2449999999999999E-2</v>
      </c>
      <c r="F728" s="18">
        <v>0.39140624000000002</v>
      </c>
      <c r="G728" s="18">
        <v>0.69804686000000005</v>
      </c>
      <c r="I728" s="20">
        <v>1.2449999999999999E-2</v>
      </c>
      <c r="J728" s="20">
        <v>-0.72968750999999998</v>
      </c>
      <c r="K728" s="20">
        <v>0.73515624000000002</v>
      </c>
      <c r="M728" s="22">
        <v>1.2449999999999999E-2</v>
      </c>
      <c r="N728" s="22">
        <v>-1.69062501</v>
      </c>
      <c r="O728" s="22">
        <v>0.80156249000000002</v>
      </c>
      <c r="Q728" s="24">
        <v>1.2449999999999999E-2</v>
      </c>
      <c r="R728" s="24">
        <v>-1.30195314</v>
      </c>
      <c r="S728" s="24">
        <v>0.93828124000000002</v>
      </c>
      <c r="U728" s="26">
        <v>1.2449999999999999E-2</v>
      </c>
      <c r="V728" s="26">
        <v>1.02226561</v>
      </c>
      <c r="W728" s="26">
        <v>0.92265624000000002</v>
      </c>
      <c r="Y728" s="71"/>
      <c r="Z728" s="71"/>
      <c r="AA728" s="71"/>
    </row>
    <row r="729" spans="1:27" x14ac:dyDescent="0.25">
      <c r="A729" s="16">
        <v>2.3800000000000002E-2</v>
      </c>
      <c r="B729" s="16">
        <v>-0.51875000000000004</v>
      </c>
      <c r="C729" s="16">
        <v>0.69609399999999999</v>
      </c>
      <c r="E729" s="18">
        <v>1.2500000000000001E-2</v>
      </c>
      <c r="F729" s="18">
        <v>0.37968749000000002</v>
      </c>
      <c r="G729" s="18">
        <v>0.69609374000000002</v>
      </c>
      <c r="I729" s="20">
        <v>1.2500000000000001E-2</v>
      </c>
      <c r="J729" s="20">
        <v>-0.74921875999999998</v>
      </c>
      <c r="K729" s="20">
        <v>0.73710936000000005</v>
      </c>
      <c r="M729" s="22">
        <v>1.2500000000000001E-2</v>
      </c>
      <c r="N729" s="22">
        <v>-1.70429689</v>
      </c>
      <c r="O729" s="22">
        <v>0.80351561000000005</v>
      </c>
      <c r="Q729" s="24">
        <v>1.2500000000000001E-2</v>
      </c>
      <c r="R729" s="24">
        <v>-1.27460939</v>
      </c>
      <c r="S729" s="24">
        <v>0.94023436000000005</v>
      </c>
      <c r="U729" s="26">
        <v>1.2500000000000001E-2</v>
      </c>
      <c r="V729" s="26">
        <v>1.01445311</v>
      </c>
      <c r="W729" s="26">
        <v>0.92070311000000005</v>
      </c>
      <c r="Y729" s="71"/>
      <c r="Z729" s="71"/>
      <c r="AA729" s="71"/>
    </row>
    <row r="730" spans="1:27" x14ac:dyDescent="0.25">
      <c r="A730" s="16">
        <v>2.3900000000000001E-2</v>
      </c>
      <c r="B730" s="16">
        <v>-0.53632800000000003</v>
      </c>
      <c r="C730" s="16">
        <v>0.7</v>
      </c>
      <c r="E730" s="18">
        <v>1.255E-2</v>
      </c>
      <c r="F730" s="18">
        <v>0.36796874000000002</v>
      </c>
      <c r="G730" s="18">
        <v>0.69609374000000002</v>
      </c>
      <c r="I730" s="20">
        <v>1.255E-2</v>
      </c>
      <c r="J730" s="20">
        <v>-0.76679688999999995</v>
      </c>
      <c r="K730" s="20">
        <v>0.73710936000000005</v>
      </c>
      <c r="M730" s="22">
        <v>1.255E-2</v>
      </c>
      <c r="N730" s="22">
        <v>-1.71406251</v>
      </c>
      <c r="O730" s="22">
        <v>0.80546874000000002</v>
      </c>
      <c r="Q730" s="24">
        <v>1.255E-2</v>
      </c>
      <c r="R730" s="24">
        <v>-1.24726564</v>
      </c>
      <c r="S730" s="24">
        <v>0.94218749000000002</v>
      </c>
      <c r="U730" s="26">
        <v>1.255E-2</v>
      </c>
      <c r="V730" s="26">
        <v>1.00273436</v>
      </c>
      <c r="W730" s="26">
        <v>0.91874999000000002</v>
      </c>
      <c r="Y730" s="71"/>
      <c r="Z730" s="71"/>
      <c r="AA730" s="71"/>
    </row>
    <row r="731" spans="1:27" x14ac:dyDescent="0.25">
      <c r="A731" s="16">
        <v>2.4E-2</v>
      </c>
      <c r="B731" s="16">
        <v>-0.55585899999999999</v>
      </c>
      <c r="C731" s="16">
        <v>0.70195300000000005</v>
      </c>
      <c r="E731" s="18">
        <v>1.26E-2</v>
      </c>
      <c r="F731" s="18">
        <v>0.35624999000000002</v>
      </c>
      <c r="G731" s="18">
        <v>0.69609374000000002</v>
      </c>
      <c r="I731" s="20">
        <v>1.26E-2</v>
      </c>
      <c r="J731" s="20">
        <v>-0.78437500999999998</v>
      </c>
      <c r="K731" s="20">
        <v>0.73906249000000002</v>
      </c>
      <c r="M731" s="22">
        <v>1.26E-2</v>
      </c>
      <c r="N731" s="22">
        <v>-1.72773439</v>
      </c>
      <c r="O731" s="22">
        <v>0.80742186000000005</v>
      </c>
      <c r="Q731" s="24">
        <v>1.26E-2</v>
      </c>
      <c r="R731" s="24">
        <v>-1.21992189</v>
      </c>
      <c r="S731" s="24">
        <v>0.94414061000000005</v>
      </c>
      <c r="U731" s="26">
        <v>1.26E-2</v>
      </c>
      <c r="V731" s="26">
        <v>0.99101561000000005</v>
      </c>
      <c r="W731" s="26">
        <v>0.91679686000000005</v>
      </c>
      <c r="Y731" s="71"/>
      <c r="Z731" s="71"/>
      <c r="AA731" s="71"/>
    </row>
    <row r="732" spans="1:27" x14ac:dyDescent="0.25">
      <c r="A732" s="16">
        <v>2.41E-2</v>
      </c>
      <c r="B732" s="16">
        <v>-0.57539099999999999</v>
      </c>
      <c r="C732" s="16">
        <v>0.70585900000000001</v>
      </c>
      <c r="E732" s="18">
        <v>1.265E-2</v>
      </c>
      <c r="F732" s="18">
        <v>0.34453124000000002</v>
      </c>
      <c r="G732" s="18">
        <v>0.69609374000000002</v>
      </c>
      <c r="I732" s="20">
        <v>1.265E-2</v>
      </c>
      <c r="J732" s="20">
        <v>-0.80195313999999995</v>
      </c>
      <c r="K732" s="20">
        <v>0.73906249000000002</v>
      </c>
      <c r="M732" s="22">
        <v>1.265E-2</v>
      </c>
      <c r="N732" s="22">
        <v>-1.73945314</v>
      </c>
      <c r="O732" s="22">
        <v>0.80937499000000002</v>
      </c>
      <c r="Q732" s="24">
        <v>1.265E-2</v>
      </c>
      <c r="R732" s="24">
        <v>-1.19257814</v>
      </c>
      <c r="S732" s="24">
        <v>0.94609374000000002</v>
      </c>
      <c r="U732" s="26">
        <v>1.265E-2</v>
      </c>
      <c r="V732" s="26">
        <v>0.97539061000000005</v>
      </c>
      <c r="W732" s="26">
        <v>0.91484374000000002</v>
      </c>
      <c r="Y732" s="71"/>
      <c r="Z732" s="71"/>
      <c r="AA732" s="71"/>
    </row>
    <row r="733" spans="1:27" x14ac:dyDescent="0.25">
      <c r="A733" s="16">
        <v>2.4199999999999999E-2</v>
      </c>
      <c r="B733" s="16">
        <v>-0.59296899999999997</v>
      </c>
      <c r="C733" s="16">
        <v>0.707812</v>
      </c>
      <c r="E733" s="18">
        <v>1.2699999999999999E-2</v>
      </c>
      <c r="F733" s="18">
        <v>0.33281249000000002</v>
      </c>
      <c r="G733" s="18">
        <v>0.69609374000000002</v>
      </c>
      <c r="I733" s="20">
        <v>1.2699999999999999E-2</v>
      </c>
      <c r="J733" s="20">
        <v>-0.81953125999999998</v>
      </c>
      <c r="K733" s="20">
        <v>0.73906249000000002</v>
      </c>
      <c r="M733" s="22">
        <v>1.2699999999999999E-2</v>
      </c>
      <c r="N733" s="22">
        <v>-1.75117189</v>
      </c>
      <c r="O733" s="22">
        <v>0.81132811000000005</v>
      </c>
      <c r="Q733" s="24">
        <v>1.2699999999999999E-2</v>
      </c>
      <c r="R733" s="24">
        <v>-1.16328126</v>
      </c>
      <c r="S733" s="24">
        <v>0.94804686000000005</v>
      </c>
      <c r="U733" s="26">
        <v>1.2699999999999999E-2</v>
      </c>
      <c r="V733" s="26">
        <v>0.96367186000000005</v>
      </c>
      <c r="W733" s="26">
        <v>0.91484374000000002</v>
      </c>
      <c r="Y733" s="71"/>
      <c r="Z733" s="71"/>
      <c r="AA733" s="71"/>
    </row>
    <row r="734" spans="1:27" x14ac:dyDescent="0.25">
      <c r="A734" s="16">
        <v>2.4299999999999999E-2</v>
      </c>
      <c r="B734" s="16">
        <v>-0.61250000000000004</v>
      </c>
      <c r="C734" s="16">
        <v>0.71171899999999999</v>
      </c>
      <c r="E734" s="18">
        <v>1.2749999999999999E-2</v>
      </c>
      <c r="F734" s="18">
        <v>0.31914060999999999</v>
      </c>
      <c r="G734" s="18">
        <v>0.69609374000000002</v>
      </c>
      <c r="I734" s="20">
        <v>1.2749999999999999E-2</v>
      </c>
      <c r="J734" s="20">
        <v>-0.83906250999999998</v>
      </c>
      <c r="K734" s="20">
        <v>0.73906249000000002</v>
      </c>
      <c r="M734" s="22">
        <v>1.2749999999999999E-2</v>
      </c>
      <c r="N734" s="22">
        <v>-1.76289064</v>
      </c>
      <c r="O734" s="22">
        <v>0.81328124000000002</v>
      </c>
      <c r="Q734" s="24">
        <v>1.2749999999999999E-2</v>
      </c>
      <c r="R734" s="24">
        <v>-1.13203126</v>
      </c>
      <c r="S734" s="24">
        <v>0.94999999000000002</v>
      </c>
      <c r="U734" s="26">
        <v>1.2749999999999999E-2</v>
      </c>
      <c r="V734" s="26">
        <v>0.94999999000000002</v>
      </c>
      <c r="W734" s="26">
        <v>0.91289061000000005</v>
      </c>
      <c r="Y734" s="71"/>
      <c r="Z734" s="71"/>
      <c r="AA734" s="71"/>
    </row>
    <row r="735" spans="1:27" x14ac:dyDescent="0.25">
      <c r="A735" s="16">
        <v>2.4400000000000002E-2</v>
      </c>
      <c r="B735" s="16">
        <v>-0.63203100000000001</v>
      </c>
      <c r="C735" s="16">
        <v>0.71562499999999996</v>
      </c>
      <c r="E735" s="18">
        <v>1.2800000000000001E-2</v>
      </c>
      <c r="F735" s="18">
        <v>0.30742185999999999</v>
      </c>
      <c r="G735" s="18">
        <v>0.69609374000000002</v>
      </c>
      <c r="I735" s="20">
        <v>1.2800000000000001E-2</v>
      </c>
      <c r="J735" s="20">
        <v>-0.85664063999999995</v>
      </c>
      <c r="K735" s="20">
        <v>0.73906249000000002</v>
      </c>
      <c r="M735" s="22">
        <v>1.2800000000000001E-2</v>
      </c>
      <c r="N735" s="22">
        <v>-1.77265626</v>
      </c>
      <c r="O735" s="22">
        <v>0.81523436000000005</v>
      </c>
      <c r="Q735" s="24">
        <v>1.2800000000000001E-2</v>
      </c>
      <c r="R735" s="24">
        <v>-1.10273439</v>
      </c>
      <c r="S735" s="24">
        <v>0.95195311000000005</v>
      </c>
      <c r="U735" s="26">
        <v>1.2800000000000001E-2</v>
      </c>
      <c r="V735" s="26">
        <v>0.93437499000000002</v>
      </c>
      <c r="W735" s="26">
        <v>0.91093749000000002</v>
      </c>
      <c r="Y735" s="71"/>
      <c r="Z735" s="71"/>
      <c r="AA735" s="71"/>
    </row>
    <row r="736" spans="1:27" x14ac:dyDescent="0.25">
      <c r="A736" s="16">
        <v>2.4500000000000001E-2</v>
      </c>
      <c r="B736" s="16">
        <v>-0.651563</v>
      </c>
      <c r="C736" s="16">
        <v>0.71953100000000003</v>
      </c>
      <c r="E736" s="18">
        <v>1.285E-2</v>
      </c>
      <c r="F736" s="18">
        <v>0.29570310999999999</v>
      </c>
      <c r="G736" s="18">
        <v>0.69609374000000002</v>
      </c>
      <c r="I736" s="20">
        <v>1.285E-2</v>
      </c>
      <c r="J736" s="20">
        <v>-0.87421875999999998</v>
      </c>
      <c r="K736" s="20">
        <v>0.74101561000000005</v>
      </c>
      <c r="M736" s="22">
        <v>1.285E-2</v>
      </c>
      <c r="N736" s="22">
        <v>-1.78632814</v>
      </c>
      <c r="O736" s="22">
        <v>0.81718749000000002</v>
      </c>
      <c r="Q736" s="24">
        <v>1.285E-2</v>
      </c>
      <c r="R736" s="24">
        <v>-1.07539064</v>
      </c>
      <c r="S736" s="24">
        <v>0.95195311000000005</v>
      </c>
      <c r="U736" s="26">
        <v>1.285E-2</v>
      </c>
      <c r="V736" s="26">
        <v>0.91484374000000002</v>
      </c>
      <c r="W736" s="26">
        <v>0.90898436000000005</v>
      </c>
      <c r="Y736" s="71"/>
      <c r="Z736" s="71"/>
      <c r="AA736" s="71"/>
    </row>
    <row r="737" spans="1:27" x14ac:dyDescent="0.25">
      <c r="A737" s="16">
        <v>2.46E-2</v>
      </c>
      <c r="B737" s="16">
        <v>-0.67109399999999997</v>
      </c>
      <c r="C737" s="16">
        <v>0.723437</v>
      </c>
      <c r="E737" s="18">
        <v>1.29E-2</v>
      </c>
      <c r="F737" s="18">
        <v>0.28398435999999999</v>
      </c>
      <c r="G737" s="18">
        <v>0.69804686000000005</v>
      </c>
      <c r="I737" s="20">
        <v>1.29E-2</v>
      </c>
      <c r="J737" s="20">
        <v>-0.89179688999999995</v>
      </c>
      <c r="K737" s="20">
        <v>0.74296874000000002</v>
      </c>
      <c r="M737" s="22">
        <v>1.29E-2</v>
      </c>
      <c r="N737" s="22">
        <v>-1.79804689</v>
      </c>
      <c r="O737" s="22">
        <v>0.81914061000000005</v>
      </c>
      <c r="Q737" s="24">
        <v>1.29E-2</v>
      </c>
      <c r="R737" s="24">
        <v>-1.04609376</v>
      </c>
      <c r="S737" s="24">
        <v>0.95390624000000002</v>
      </c>
      <c r="U737" s="26">
        <v>1.29E-2</v>
      </c>
      <c r="V737" s="26">
        <v>0.89335936000000005</v>
      </c>
      <c r="W737" s="26">
        <v>0.90703124000000002</v>
      </c>
      <c r="Y737" s="71"/>
      <c r="Z737" s="71"/>
      <c r="AA737" s="71"/>
    </row>
    <row r="738" spans="1:27" x14ac:dyDescent="0.25">
      <c r="A738" s="16">
        <v>2.47E-2</v>
      </c>
      <c r="B738" s="16">
        <v>-0.69062500000000004</v>
      </c>
      <c r="C738" s="16">
        <v>0.72734399999999999</v>
      </c>
      <c r="E738" s="18">
        <v>1.295E-2</v>
      </c>
      <c r="F738" s="18">
        <v>0.27031249000000002</v>
      </c>
      <c r="G738" s="18">
        <v>0.69804686000000005</v>
      </c>
      <c r="I738" s="20">
        <v>1.295E-2</v>
      </c>
      <c r="J738" s="20">
        <v>-0.90937500999999998</v>
      </c>
      <c r="K738" s="20">
        <v>0.74296874000000002</v>
      </c>
      <c r="M738" s="22">
        <v>1.295E-2</v>
      </c>
      <c r="N738" s="22">
        <v>-1.80781251</v>
      </c>
      <c r="O738" s="22">
        <v>0.82109374000000002</v>
      </c>
      <c r="Q738" s="24">
        <v>1.295E-2</v>
      </c>
      <c r="R738" s="24">
        <v>-1.01484376</v>
      </c>
      <c r="S738" s="24">
        <v>0.95585936000000005</v>
      </c>
      <c r="U738" s="26">
        <v>1.295E-2</v>
      </c>
      <c r="V738" s="26">
        <v>0.86992186000000005</v>
      </c>
      <c r="W738" s="26">
        <v>0.90507811000000005</v>
      </c>
      <c r="Y738" s="71"/>
      <c r="Z738" s="71"/>
      <c r="AA738" s="71"/>
    </row>
    <row r="739" spans="1:27" x14ac:dyDescent="0.25">
      <c r="A739" s="16">
        <v>2.4799999999999999E-2</v>
      </c>
      <c r="B739" s="16">
        <v>-0.71015600000000001</v>
      </c>
      <c r="C739" s="16">
        <v>0.73124999999999996</v>
      </c>
      <c r="E739" s="18">
        <v>1.2999999999999999E-2</v>
      </c>
      <c r="F739" s="18">
        <v>0.25859374000000002</v>
      </c>
      <c r="G739" s="18">
        <v>0.69804686000000005</v>
      </c>
      <c r="I739" s="20">
        <v>1.2999999999999999E-2</v>
      </c>
      <c r="J739" s="20">
        <v>-0.92890625999999998</v>
      </c>
      <c r="K739" s="20">
        <v>0.74492186000000005</v>
      </c>
      <c r="M739" s="22">
        <v>1.2999999999999999E-2</v>
      </c>
      <c r="N739" s="22">
        <v>-1.81757814</v>
      </c>
      <c r="O739" s="22">
        <v>0.82304686000000005</v>
      </c>
      <c r="Q739" s="24">
        <v>1.2999999999999999E-2</v>
      </c>
      <c r="R739" s="24">
        <v>-0.98554688999999995</v>
      </c>
      <c r="S739" s="24">
        <v>0.95585936000000005</v>
      </c>
      <c r="U739" s="26">
        <v>1.2999999999999999E-2</v>
      </c>
      <c r="V739" s="26">
        <v>0.85039061000000005</v>
      </c>
      <c r="W739" s="26">
        <v>0.90312499000000002</v>
      </c>
      <c r="Y739" s="71"/>
      <c r="Z739" s="71"/>
      <c r="AA739" s="71"/>
    </row>
    <row r="740" spans="1:27" x14ac:dyDescent="0.25">
      <c r="A740" s="16">
        <v>2.4899999999999999E-2</v>
      </c>
      <c r="B740" s="16">
        <v>-0.729688</v>
      </c>
      <c r="C740" s="16">
        <v>0.73515600000000003</v>
      </c>
      <c r="E740" s="18">
        <v>1.3050000000000001E-2</v>
      </c>
      <c r="F740" s="18">
        <v>0.24492185999999999</v>
      </c>
      <c r="G740" s="18">
        <v>0.69804686000000005</v>
      </c>
      <c r="I740" s="20">
        <v>1.3050000000000001E-2</v>
      </c>
      <c r="J740" s="20">
        <v>-0.94648438999999995</v>
      </c>
      <c r="K740" s="20">
        <v>0.74492186000000005</v>
      </c>
      <c r="M740" s="22">
        <v>1.3050000000000001E-2</v>
      </c>
      <c r="N740" s="22">
        <v>-1.82539064</v>
      </c>
      <c r="O740" s="22">
        <v>0.82499999000000002</v>
      </c>
      <c r="Q740" s="24">
        <v>1.3050000000000001E-2</v>
      </c>
      <c r="R740" s="24">
        <v>-0.95429688999999995</v>
      </c>
      <c r="S740" s="24">
        <v>0.95781249000000002</v>
      </c>
      <c r="U740" s="26">
        <v>1.3050000000000001E-2</v>
      </c>
      <c r="V740" s="26">
        <v>0.82695311000000005</v>
      </c>
      <c r="W740" s="26">
        <v>0.90117186000000005</v>
      </c>
      <c r="Y740" s="71"/>
      <c r="Z740" s="71"/>
      <c r="AA740" s="71"/>
    </row>
    <row r="741" spans="1:27" x14ac:dyDescent="0.25">
      <c r="A741" s="16">
        <v>2.5000000000000001E-2</v>
      </c>
      <c r="B741" s="16">
        <v>-0.74726599999999999</v>
      </c>
      <c r="C741" s="16">
        <v>0.739062</v>
      </c>
      <c r="E741" s="18">
        <v>1.3100000000000001E-2</v>
      </c>
      <c r="F741" s="18">
        <v>0.23320310999999999</v>
      </c>
      <c r="G741" s="18">
        <v>0.69999999000000002</v>
      </c>
      <c r="I741" s="20">
        <v>1.3100000000000001E-2</v>
      </c>
      <c r="J741" s="20">
        <v>-0.96406250999999998</v>
      </c>
      <c r="K741" s="20">
        <v>0.74492186000000005</v>
      </c>
      <c r="M741" s="22">
        <v>1.3100000000000001E-2</v>
      </c>
      <c r="N741" s="22">
        <v>-1.83515626</v>
      </c>
      <c r="O741" s="22">
        <v>0.82695311000000005</v>
      </c>
      <c r="Q741" s="24">
        <v>1.3100000000000001E-2</v>
      </c>
      <c r="R741" s="24">
        <v>-0.92304688999999995</v>
      </c>
      <c r="S741" s="24">
        <v>0.95976561000000005</v>
      </c>
      <c r="U741" s="26">
        <v>1.3100000000000001E-2</v>
      </c>
      <c r="V741" s="26">
        <v>0.80351561000000005</v>
      </c>
      <c r="W741" s="26">
        <v>0.89726561000000005</v>
      </c>
      <c r="Y741" s="71"/>
      <c r="Z741" s="71"/>
      <c r="AA741" s="71"/>
    </row>
    <row r="742" spans="1:27" x14ac:dyDescent="0.25">
      <c r="A742" s="16">
        <v>2.5100000000000001E-2</v>
      </c>
      <c r="B742" s="16">
        <v>-0.76484399999999997</v>
      </c>
      <c r="C742" s="16">
        <v>0.74296899999999999</v>
      </c>
      <c r="E742" s="18">
        <v>1.315E-2</v>
      </c>
      <c r="F742" s="18">
        <v>0.22148435999999999</v>
      </c>
      <c r="G742" s="18">
        <v>0.69999999000000002</v>
      </c>
      <c r="I742" s="20">
        <v>1.315E-2</v>
      </c>
      <c r="J742" s="20">
        <v>-0.98359375999999998</v>
      </c>
      <c r="K742" s="20">
        <v>0.74492186000000005</v>
      </c>
      <c r="M742" s="22">
        <v>1.315E-2</v>
      </c>
      <c r="N742" s="22">
        <v>-1.84492189</v>
      </c>
      <c r="O742" s="22">
        <v>0.82890624000000002</v>
      </c>
      <c r="Q742" s="24">
        <v>1.315E-2</v>
      </c>
      <c r="R742" s="24">
        <v>-0.88984375999999998</v>
      </c>
      <c r="S742" s="24">
        <v>0.95976561000000005</v>
      </c>
      <c r="U742" s="26">
        <v>1.315E-2</v>
      </c>
      <c r="V742" s="26">
        <v>0.77812499000000002</v>
      </c>
      <c r="W742" s="26">
        <v>0.89531249000000002</v>
      </c>
      <c r="Y742" s="71"/>
      <c r="Z742" s="71"/>
      <c r="AA742" s="71"/>
    </row>
    <row r="743" spans="1:27" x14ac:dyDescent="0.25">
      <c r="A743" s="16">
        <v>2.52E-2</v>
      </c>
      <c r="B743" s="16">
        <v>-0.78242199999999995</v>
      </c>
      <c r="C743" s="16">
        <v>0.74492199999999997</v>
      </c>
      <c r="E743" s="18">
        <v>1.32E-2</v>
      </c>
      <c r="F743" s="18">
        <v>0.20781248999999999</v>
      </c>
      <c r="G743" s="18">
        <v>0.69999999000000002</v>
      </c>
      <c r="I743" s="20">
        <v>1.32E-2</v>
      </c>
      <c r="J743" s="20">
        <v>-0.99921875999999998</v>
      </c>
      <c r="K743" s="20">
        <v>0.74492186000000005</v>
      </c>
      <c r="M743" s="22">
        <v>1.32E-2</v>
      </c>
      <c r="N743" s="22">
        <v>-1.85273439</v>
      </c>
      <c r="O743" s="22">
        <v>0.83085936000000005</v>
      </c>
      <c r="Q743" s="24">
        <v>1.32E-2</v>
      </c>
      <c r="R743" s="24">
        <v>-0.85859375999999998</v>
      </c>
      <c r="S743" s="24">
        <v>0.96171874000000002</v>
      </c>
      <c r="U743" s="26">
        <v>1.32E-2</v>
      </c>
      <c r="V743" s="26">
        <v>0.74882811000000005</v>
      </c>
      <c r="W743" s="26">
        <v>0.89335936000000005</v>
      </c>
      <c r="Y743" s="71"/>
      <c r="Z743" s="71"/>
      <c r="AA743" s="71"/>
    </row>
    <row r="744" spans="1:27" x14ac:dyDescent="0.25">
      <c r="A744" s="16">
        <v>2.53E-2</v>
      </c>
      <c r="B744" s="16">
        <v>-0.80195300000000003</v>
      </c>
      <c r="C744" s="16">
        <v>0.74882800000000005</v>
      </c>
      <c r="E744" s="18">
        <v>1.325E-2</v>
      </c>
      <c r="F744" s="18">
        <v>0.19609373999999999</v>
      </c>
      <c r="G744" s="18">
        <v>0.69999999000000002</v>
      </c>
      <c r="I744" s="20">
        <v>1.325E-2</v>
      </c>
      <c r="J744" s="20">
        <v>-1.01679689</v>
      </c>
      <c r="K744" s="20">
        <v>0.74492186000000005</v>
      </c>
      <c r="M744" s="22">
        <v>1.325E-2</v>
      </c>
      <c r="N744" s="22">
        <v>-1.86054689</v>
      </c>
      <c r="O744" s="22">
        <v>0.83476561000000005</v>
      </c>
      <c r="Q744" s="24">
        <v>1.325E-2</v>
      </c>
      <c r="R744" s="24">
        <v>-0.82734375999999998</v>
      </c>
      <c r="S744" s="24">
        <v>0.96171874000000002</v>
      </c>
      <c r="U744" s="26">
        <v>1.325E-2</v>
      </c>
      <c r="V744" s="26">
        <v>0.72148436000000005</v>
      </c>
      <c r="W744" s="26">
        <v>0.89140624000000002</v>
      </c>
      <c r="Y744" s="71"/>
      <c r="Z744" s="71"/>
      <c r="AA744" s="71"/>
    </row>
    <row r="745" spans="1:27" x14ac:dyDescent="0.25">
      <c r="A745" s="16">
        <v>2.5399999999999999E-2</v>
      </c>
      <c r="B745" s="16">
        <v>-0.81953100000000001</v>
      </c>
      <c r="C745" s="16">
        <v>0.754687</v>
      </c>
      <c r="E745" s="18">
        <v>1.3299999999999999E-2</v>
      </c>
      <c r="F745" s="18">
        <v>0.18437498999999999</v>
      </c>
      <c r="G745" s="18">
        <v>0.69999999000000002</v>
      </c>
      <c r="I745" s="20">
        <v>1.3299999999999999E-2</v>
      </c>
      <c r="J745" s="20">
        <v>-1.03437501</v>
      </c>
      <c r="K745" s="20">
        <v>0.74492186000000005</v>
      </c>
      <c r="M745" s="22">
        <v>1.3299999999999999E-2</v>
      </c>
      <c r="N745" s="22">
        <v>-1.86835939</v>
      </c>
      <c r="O745" s="22">
        <v>0.83671874000000002</v>
      </c>
      <c r="Q745" s="24">
        <v>1.3299999999999999E-2</v>
      </c>
      <c r="R745" s="24">
        <v>-0.79609375999999998</v>
      </c>
      <c r="S745" s="24">
        <v>0.96367186000000005</v>
      </c>
      <c r="U745" s="26">
        <v>1.3299999999999999E-2</v>
      </c>
      <c r="V745" s="26">
        <v>0.69218749000000002</v>
      </c>
      <c r="W745" s="26">
        <v>0.88945311000000005</v>
      </c>
      <c r="Y745" s="71"/>
      <c r="Z745" s="71"/>
      <c r="AA745" s="71"/>
    </row>
    <row r="746" spans="1:27" x14ac:dyDescent="0.25">
      <c r="A746" s="16">
        <v>2.5499999999999998E-2</v>
      </c>
      <c r="B746" s="16">
        <v>-0.83710899999999999</v>
      </c>
      <c r="C746" s="16">
        <v>0.75859399999999999</v>
      </c>
      <c r="E746" s="18">
        <v>1.3350000000000001E-2</v>
      </c>
      <c r="F746" s="18">
        <v>0.17070310999999999</v>
      </c>
      <c r="G746" s="18">
        <v>0.69999999000000002</v>
      </c>
      <c r="I746" s="20">
        <v>1.3350000000000001E-2</v>
      </c>
      <c r="J746" s="20">
        <v>-1.05000001</v>
      </c>
      <c r="K746" s="20">
        <v>0.74687499000000002</v>
      </c>
      <c r="M746" s="22">
        <v>1.3350000000000001E-2</v>
      </c>
      <c r="N746" s="22">
        <v>-1.87226564</v>
      </c>
      <c r="O746" s="22">
        <v>0.83867186000000005</v>
      </c>
      <c r="Q746" s="24">
        <v>1.3350000000000001E-2</v>
      </c>
      <c r="R746" s="24">
        <v>-0.76484375999999998</v>
      </c>
      <c r="S746" s="24">
        <v>0.96367186000000005</v>
      </c>
      <c r="U746" s="26">
        <v>1.3350000000000001E-2</v>
      </c>
      <c r="V746" s="26">
        <v>0.66093749000000002</v>
      </c>
      <c r="W746" s="26">
        <v>0.88749999000000002</v>
      </c>
      <c r="Y746" s="71"/>
      <c r="Z746" s="71"/>
      <c r="AA746" s="71"/>
    </row>
    <row r="747" spans="1:27" x14ac:dyDescent="0.25">
      <c r="A747" s="16">
        <v>2.5600000000000001E-2</v>
      </c>
      <c r="B747" s="16">
        <v>-0.854688</v>
      </c>
      <c r="C747" s="16">
        <v>0.76249999999999996</v>
      </c>
      <c r="E747" s="18">
        <v>1.34E-2</v>
      </c>
      <c r="F747" s="18">
        <v>0.15898435999999999</v>
      </c>
      <c r="G747" s="18">
        <v>0.69804686000000005</v>
      </c>
      <c r="I747" s="20">
        <v>1.34E-2</v>
      </c>
      <c r="J747" s="20">
        <v>-1.06757814</v>
      </c>
      <c r="K747" s="20">
        <v>0.74882811000000005</v>
      </c>
      <c r="M747" s="22">
        <v>1.34E-2</v>
      </c>
      <c r="N747" s="22">
        <v>-1.87812501</v>
      </c>
      <c r="O747" s="22">
        <v>0.84257811000000005</v>
      </c>
      <c r="Q747" s="24">
        <v>1.34E-2</v>
      </c>
      <c r="R747" s="24">
        <v>-0.73359375999999998</v>
      </c>
      <c r="S747" s="24">
        <v>0.96562499000000002</v>
      </c>
      <c r="U747" s="26">
        <v>1.34E-2</v>
      </c>
      <c r="V747" s="26">
        <v>0.62968749000000002</v>
      </c>
      <c r="W747" s="26">
        <v>0.88554686000000005</v>
      </c>
      <c r="Y747" s="71"/>
      <c r="Z747" s="71"/>
      <c r="AA747" s="71"/>
    </row>
    <row r="748" spans="1:27" x14ac:dyDescent="0.25">
      <c r="A748" s="16">
        <v>2.5700000000000001E-2</v>
      </c>
      <c r="B748" s="16">
        <v>-0.87226599999999999</v>
      </c>
      <c r="C748" s="16">
        <v>0.76640600000000003</v>
      </c>
      <c r="E748" s="18">
        <v>1.345E-2</v>
      </c>
      <c r="F748" s="18">
        <v>0.14531248999999999</v>
      </c>
      <c r="G748" s="18">
        <v>0.69804686000000005</v>
      </c>
      <c r="I748" s="20">
        <v>1.345E-2</v>
      </c>
      <c r="J748" s="20">
        <v>-1.08320314</v>
      </c>
      <c r="K748" s="20">
        <v>0.74882811000000005</v>
      </c>
      <c r="M748" s="22">
        <v>1.345E-2</v>
      </c>
      <c r="N748" s="22">
        <v>-1.88593751</v>
      </c>
      <c r="O748" s="22">
        <v>0.84453124000000002</v>
      </c>
      <c r="Q748" s="24">
        <v>1.345E-2</v>
      </c>
      <c r="R748" s="24">
        <v>-0.70039063999999995</v>
      </c>
      <c r="S748" s="24">
        <v>0.96562499000000002</v>
      </c>
      <c r="U748" s="26">
        <v>1.345E-2</v>
      </c>
      <c r="V748" s="26">
        <v>0.59453124000000002</v>
      </c>
      <c r="W748" s="26">
        <v>0.88359374000000002</v>
      </c>
      <c r="Y748" s="71"/>
      <c r="Z748" s="71"/>
      <c r="AA748" s="71"/>
    </row>
    <row r="749" spans="1:27" x14ac:dyDescent="0.25">
      <c r="A749" s="16">
        <v>2.58E-2</v>
      </c>
      <c r="B749" s="16">
        <v>-0.88984399999999997</v>
      </c>
      <c r="C749" s="16">
        <v>0.76835900000000001</v>
      </c>
      <c r="E749" s="18">
        <v>1.35E-2</v>
      </c>
      <c r="F749" s="18">
        <v>0.13359373999999999</v>
      </c>
      <c r="G749" s="18">
        <v>0.69804686000000005</v>
      </c>
      <c r="I749" s="20">
        <v>1.35E-2</v>
      </c>
      <c r="J749" s="20">
        <v>-1.09882814</v>
      </c>
      <c r="K749" s="20">
        <v>0.75078124000000002</v>
      </c>
      <c r="M749" s="22">
        <v>1.35E-2</v>
      </c>
      <c r="N749" s="22">
        <v>-1.89570314</v>
      </c>
      <c r="O749" s="22">
        <v>0.84843749000000002</v>
      </c>
      <c r="Q749" s="24">
        <v>1.35E-2</v>
      </c>
      <c r="R749" s="24">
        <v>-0.66523438999999995</v>
      </c>
      <c r="S749" s="24">
        <v>0.96562499000000002</v>
      </c>
      <c r="U749" s="26">
        <v>1.35E-2</v>
      </c>
      <c r="V749" s="26">
        <v>0.56132811000000005</v>
      </c>
      <c r="W749" s="26">
        <v>0.88164061000000005</v>
      </c>
      <c r="Y749" s="71"/>
      <c r="Z749" s="71"/>
      <c r="AA749" s="71"/>
    </row>
    <row r="750" spans="1:27" x14ac:dyDescent="0.25">
      <c r="A750" s="16">
        <v>2.5899999999999999E-2</v>
      </c>
      <c r="B750" s="16">
        <v>-0.90937500000000004</v>
      </c>
      <c r="C750" s="16">
        <v>0.77226600000000001</v>
      </c>
      <c r="E750" s="18">
        <v>1.355E-2</v>
      </c>
      <c r="F750" s="18">
        <v>0.12187499</v>
      </c>
      <c r="G750" s="18">
        <v>0.69804686000000005</v>
      </c>
      <c r="I750" s="20">
        <v>1.355E-2</v>
      </c>
      <c r="J750" s="20">
        <v>-1.11640626</v>
      </c>
      <c r="K750" s="20">
        <v>0.75273436000000005</v>
      </c>
      <c r="M750" s="22">
        <v>1.355E-2</v>
      </c>
      <c r="N750" s="22">
        <v>-1.90156251</v>
      </c>
      <c r="O750" s="22">
        <v>0.85039061000000005</v>
      </c>
      <c r="Q750" s="24">
        <v>1.355E-2</v>
      </c>
      <c r="R750" s="24">
        <v>-0.63007813999999995</v>
      </c>
      <c r="S750" s="24">
        <v>0.96757811000000005</v>
      </c>
      <c r="U750" s="26">
        <v>1.355E-2</v>
      </c>
      <c r="V750" s="26">
        <v>0.52617186000000005</v>
      </c>
      <c r="W750" s="26">
        <v>0.87968749000000002</v>
      </c>
      <c r="Y750" s="71"/>
      <c r="Z750" s="71"/>
      <c r="AA750" s="71"/>
    </row>
    <row r="751" spans="1:27" x14ac:dyDescent="0.25">
      <c r="A751" s="16">
        <v>2.5999999999999999E-2</v>
      </c>
      <c r="B751" s="16">
        <v>-0.92695300000000003</v>
      </c>
      <c r="C751" s="16">
        <v>0.77421899999999999</v>
      </c>
      <c r="E751" s="18">
        <v>1.3599999999999999E-2</v>
      </c>
      <c r="F751" s="18">
        <v>0.11015624</v>
      </c>
      <c r="G751" s="18">
        <v>0.69804686000000005</v>
      </c>
      <c r="I751" s="20">
        <v>1.3599999999999999E-2</v>
      </c>
      <c r="J751" s="20">
        <v>-1.13398439</v>
      </c>
      <c r="K751" s="20">
        <v>0.75273436000000005</v>
      </c>
      <c r="M751" s="22">
        <v>1.3599999999999999E-2</v>
      </c>
      <c r="N751" s="22">
        <v>-1.90742189</v>
      </c>
      <c r="O751" s="22">
        <v>0.85234374000000002</v>
      </c>
      <c r="Q751" s="24">
        <v>1.3599999999999999E-2</v>
      </c>
      <c r="R751" s="24">
        <v>-0.59687500999999998</v>
      </c>
      <c r="S751" s="24">
        <v>0.96757811000000005</v>
      </c>
      <c r="U751" s="26">
        <v>1.3599999999999999E-2</v>
      </c>
      <c r="V751" s="26">
        <v>0.48906249000000002</v>
      </c>
      <c r="W751" s="26">
        <v>0.87968749000000002</v>
      </c>
      <c r="Y751" s="71"/>
      <c r="Z751" s="71"/>
      <c r="AA751" s="71"/>
    </row>
    <row r="752" spans="1:27" x14ac:dyDescent="0.25">
      <c r="A752" s="16">
        <v>2.6100000000000002E-2</v>
      </c>
      <c r="B752" s="16">
        <v>-0.94453100000000001</v>
      </c>
      <c r="C752" s="16">
        <v>0.77812499999999996</v>
      </c>
      <c r="E752" s="18">
        <v>1.3650000000000001E-2</v>
      </c>
      <c r="F752" s="18">
        <v>9.6484360000000005E-2</v>
      </c>
      <c r="G752" s="18">
        <v>0.69804686000000005</v>
      </c>
      <c r="I752" s="20">
        <v>1.3650000000000001E-2</v>
      </c>
      <c r="J752" s="20">
        <v>-1.15156251</v>
      </c>
      <c r="K752" s="20">
        <v>0.75273436000000005</v>
      </c>
      <c r="M752" s="22">
        <v>1.3650000000000001E-2</v>
      </c>
      <c r="N752" s="22">
        <v>-1.91328126</v>
      </c>
      <c r="O752" s="22">
        <v>0.85429686000000005</v>
      </c>
      <c r="Q752" s="24">
        <v>1.3650000000000001E-2</v>
      </c>
      <c r="R752" s="24">
        <v>-0.56367188999999995</v>
      </c>
      <c r="S752" s="24">
        <v>0.96953124000000002</v>
      </c>
      <c r="U752" s="26">
        <v>1.3650000000000001E-2</v>
      </c>
      <c r="V752" s="26">
        <v>0.44999999000000002</v>
      </c>
      <c r="W752" s="26">
        <v>0.87773436000000005</v>
      </c>
      <c r="Y752" s="71"/>
      <c r="Z752" s="71"/>
      <c r="AA752" s="71"/>
    </row>
    <row r="753" spans="1:27" x14ac:dyDescent="0.25">
      <c r="A753" s="16">
        <v>2.6200000000000001E-2</v>
      </c>
      <c r="B753" s="16">
        <v>-0.964063</v>
      </c>
      <c r="C753" s="16">
        <v>0.78203100000000003</v>
      </c>
      <c r="E753" s="18">
        <v>1.37E-2</v>
      </c>
      <c r="F753" s="18">
        <v>8.2812490000000002E-2</v>
      </c>
      <c r="G753" s="18">
        <v>0.69804686000000005</v>
      </c>
      <c r="I753" s="20">
        <v>1.37E-2</v>
      </c>
      <c r="J753" s="20">
        <v>-1.16718751</v>
      </c>
      <c r="K753" s="20">
        <v>0.75273436000000005</v>
      </c>
      <c r="M753" s="22">
        <v>1.37E-2</v>
      </c>
      <c r="N753" s="22">
        <v>-1.91718751</v>
      </c>
      <c r="O753" s="22">
        <v>0.85624999000000002</v>
      </c>
      <c r="Q753" s="24">
        <v>1.37E-2</v>
      </c>
      <c r="R753" s="24">
        <v>-0.53242188999999995</v>
      </c>
      <c r="S753" s="24">
        <v>0.96953124000000002</v>
      </c>
      <c r="U753" s="26">
        <v>1.37E-2</v>
      </c>
      <c r="V753" s="26">
        <v>0.40898435999999999</v>
      </c>
      <c r="W753" s="26">
        <v>0.87773436000000005</v>
      </c>
      <c r="Y753" s="71"/>
      <c r="Z753" s="71"/>
      <c r="AA753" s="71"/>
    </row>
    <row r="754" spans="1:27" x14ac:dyDescent="0.25">
      <c r="A754" s="16">
        <v>2.63E-2</v>
      </c>
      <c r="B754" s="16">
        <v>-0.98164099999999999</v>
      </c>
      <c r="C754" s="16">
        <v>0.785937</v>
      </c>
      <c r="E754" s="18">
        <v>1.375E-2</v>
      </c>
      <c r="F754" s="18">
        <v>6.9140610000000005E-2</v>
      </c>
      <c r="G754" s="18">
        <v>0.69804686000000005</v>
      </c>
      <c r="I754" s="20">
        <v>1.375E-2</v>
      </c>
      <c r="J754" s="20">
        <v>-1.18476564</v>
      </c>
      <c r="K754" s="20">
        <v>0.75273436000000005</v>
      </c>
      <c r="M754" s="22">
        <v>1.375E-2</v>
      </c>
      <c r="N754" s="22">
        <v>-1.92304689</v>
      </c>
      <c r="O754" s="22">
        <v>0.86015624000000002</v>
      </c>
      <c r="Q754" s="24">
        <v>1.375E-2</v>
      </c>
      <c r="R754" s="24">
        <v>-0.50117188999999995</v>
      </c>
      <c r="S754" s="24">
        <v>0.97148436000000005</v>
      </c>
      <c r="U754" s="26">
        <v>1.375E-2</v>
      </c>
      <c r="V754" s="26">
        <v>0.37187499000000002</v>
      </c>
      <c r="W754" s="26">
        <v>0.87578124000000002</v>
      </c>
      <c r="Y754" s="71"/>
      <c r="Z754" s="71"/>
      <c r="AA754" s="71"/>
    </row>
    <row r="755" spans="1:27" x14ac:dyDescent="0.25">
      <c r="A755" s="16">
        <v>2.64E-2</v>
      </c>
      <c r="B755" s="16">
        <v>-0.99921899999999997</v>
      </c>
      <c r="C755" s="16">
        <v>0.78789100000000001</v>
      </c>
      <c r="E755" s="18">
        <v>1.38E-2</v>
      </c>
      <c r="F755" s="18">
        <v>5.5468740000000002E-2</v>
      </c>
      <c r="G755" s="18">
        <v>0.69609374000000002</v>
      </c>
      <c r="I755" s="20">
        <v>1.38E-2</v>
      </c>
      <c r="J755" s="20">
        <v>-1.20234376</v>
      </c>
      <c r="K755" s="20">
        <v>0.75468749000000002</v>
      </c>
      <c r="M755" s="22">
        <v>1.38E-2</v>
      </c>
      <c r="N755" s="22">
        <v>-1.92695314</v>
      </c>
      <c r="O755" s="22">
        <v>0.86210936000000005</v>
      </c>
      <c r="Q755" s="24">
        <v>1.38E-2</v>
      </c>
      <c r="R755" s="24">
        <v>-0.46992189000000001</v>
      </c>
      <c r="S755" s="24">
        <v>0.97148436000000005</v>
      </c>
      <c r="U755" s="26">
        <v>1.38E-2</v>
      </c>
      <c r="V755" s="26">
        <v>0.33281249000000002</v>
      </c>
      <c r="W755" s="26">
        <v>0.87382811000000005</v>
      </c>
      <c r="Y755" s="71"/>
      <c r="Z755" s="71"/>
      <c r="AA755" s="71"/>
    </row>
    <row r="756" spans="1:27" x14ac:dyDescent="0.25">
      <c r="A756" s="16">
        <v>2.6499999999999999E-2</v>
      </c>
      <c r="B756" s="16">
        <v>-1.016797</v>
      </c>
      <c r="C756" s="16">
        <v>0.79179699999999997</v>
      </c>
      <c r="E756" s="18">
        <v>1.3849999999999999E-2</v>
      </c>
      <c r="F756" s="18">
        <v>4.1796859999999998E-2</v>
      </c>
      <c r="G756" s="18">
        <v>0.69609374000000002</v>
      </c>
      <c r="I756" s="20">
        <v>1.3849999999999999E-2</v>
      </c>
      <c r="J756" s="20">
        <v>-1.21601564</v>
      </c>
      <c r="K756" s="20">
        <v>0.75664061000000005</v>
      </c>
      <c r="M756" s="22">
        <v>1.3849999999999999E-2</v>
      </c>
      <c r="N756" s="22">
        <v>-1.92890626</v>
      </c>
      <c r="O756" s="22">
        <v>0.86406249000000002</v>
      </c>
      <c r="Q756" s="24">
        <v>1.3849999999999999E-2</v>
      </c>
      <c r="R756" s="24">
        <v>-0.43867189000000001</v>
      </c>
      <c r="S756" s="24">
        <v>0.97343749000000002</v>
      </c>
      <c r="U756" s="26">
        <v>1.3849999999999999E-2</v>
      </c>
      <c r="V756" s="26">
        <v>0.29374999000000002</v>
      </c>
      <c r="W756" s="26">
        <v>0.87187499000000002</v>
      </c>
      <c r="Y756" s="71"/>
      <c r="Z756" s="71"/>
      <c r="AA756" s="71"/>
    </row>
    <row r="757" spans="1:27" x14ac:dyDescent="0.25">
      <c r="A757" s="16">
        <v>2.6599999999999999E-2</v>
      </c>
      <c r="B757" s="16">
        <v>-1.032422</v>
      </c>
      <c r="C757" s="16">
        <v>0.79570300000000005</v>
      </c>
      <c r="E757" s="18">
        <v>1.3899999999999999E-2</v>
      </c>
      <c r="F757" s="18">
        <v>2.8124989999999999E-2</v>
      </c>
      <c r="G757" s="18">
        <v>0.69609374000000002</v>
      </c>
      <c r="I757" s="20">
        <v>1.3899999999999999E-2</v>
      </c>
      <c r="J757" s="20">
        <v>-1.23359376</v>
      </c>
      <c r="K757" s="20">
        <v>0.75859374000000002</v>
      </c>
      <c r="M757" s="22">
        <v>1.3899999999999999E-2</v>
      </c>
      <c r="N757" s="22">
        <v>-1.93281251</v>
      </c>
      <c r="O757" s="22">
        <v>0.86601561000000005</v>
      </c>
      <c r="Q757" s="24">
        <v>1.3899999999999999E-2</v>
      </c>
      <c r="R757" s="24">
        <v>-0.40937500999999998</v>
      </c>
      <c r="S757" s="24">
        <v>0.97343749000000002</v>
      </c>
      <c r="U757" s="26">
        <v>1.3899999999999999E-2</v>
      </c>
      <c r="V757" s="26">
        <v>0.25078124000000002</v>
      </c>
      <c r="W757" s="26">
        <v>0.87187499000000002</v>
      </c>
      <c r="Y757" s="71"/>
      <c r="Z757" s="71"/>
      <c r="AA757" s="71"/>
    </row>
    <row r="758" spans="1:27" x14ac:dyDescent="0.25">
      <c r="A758" s="16">
        <v>2.6700000000000002E-2</v>
      </c>
      <c r="B758" s="16">
        <v>-1.05</v>
      </c>
      <c r="C758" s="16">
        <v>0.79960900000000001</v>
      </c>
      <c r="E758" s="18">
        <v>1.3950000000000001E-2</v>
      </c>
      <c r="F758" s="18">
        <v>1.445311E-2</v>
      </c>
      <c r="G758" s="18">
        <v>0.69609374000000002</v>
      </c>
      <c r="I758" s="20">
        <v>1.3950000000000001E-2</v>
      </c>
      <c r="J758" s="20">
        <v>-1.24726564</v>
      </c>
      <c r="K758" s="20">
        <v>0.76054686000000005</v>
      </c>
      <c r="M758" s="22">
        <v>1.3950000000000001E-2</v>
      </c>
      <c r="N758" s="22">
        <v>-1.93476564</v>
      </c>
      <c r="O758" s="22">
        <v>0.86796874000000002</v>
      </c>
      <c r="Q758" s="24">
        <v>1.3950000000000001E-2</v>
      </c>
      <c r="R758" s="24">
        <v>-0.37812500999999998</v>
      </c>
      <c r="S758" s="24">
        <v>0.97343749000000002</v>
      </c>
      <c r="U758" s="26">
        <v>1.3950000000000001E-2</v>
      </c>
      <c r="V758" s="26">
        <v>0.20976560999999999</v>
      </c>
      <c r="W758" s="26">
        <v>0.86796874000000002</v>
      </c>
      <c r="Y758" s="71"/>
      <c r="Z758" s="71"/>
      <c r="AA758" s="71"/>
    </row>
    <row r="759" spans="1:27" x14ac:dyDescent="0.25">
      <c r="A759" s="16">
        <v>2.6800000000000001E-2</v>
      </c>
      <c r="B759" s="16">
        <v>-1.0675779999999999</v>
      </c>
      <c r="C759" s="16">
        <v>0.80351600000000001</v>
      </c>
      <c r="E759" s="18">
        <v>1.4E-2</v>
      </c>
      <c r="F759" s="18">
        <v>-1.1718900000000001E-3</v>
      </c>
      <c r="G759" s="18">
        <v>0.69609374000000002</v>
      </c>
      <c r="I759" s="20">
        <v>1.4E-2</v>
      </c>
      <c r="J759" s="20">
        <v>-1.26289064</v>
      </c>
      <c r="K759" s="20">
        <v>0.76249999000000002</v>
      </c>
      <c r="M759" s="22">
        <v>1.4E-2</v>
      </c>
      <c r="N759" s="22">
        <v>-1.93867189</v>
      </c>
      <c r="O759" s="22">
        <v>0.86992186000000005</v>
      </c>
      <c r="Q759" s="24">
        <v>1.4E-2</v>
      </c>
      <c r="R759" s="24">
        <v>-0.34687500999999998</v>
      </c>
      <c r="S759" s="24">
        <v>0.97343749000000002</v>
      </c>
      <c r="U759" s="26">
        <v>1.4E-2</v>
      </c>
      <c r="V759" s="26">
        <v>0.16679685999999999</v>
      </c>
      <c r="W759" s="26">
        <v>0.86601561000000005</v>
      </c>
      <c r="Y759" s="71"/>
      <c r="Z759" s="71"/>
      <c r="AA759" s="71"/>
    </row>
    <row r="760" spans="1:27" x14ac:dyDescent="0.25">
      <c r="A760" s="16">
        <v>2.69E-2</v>
      </c>
      <c r="B760" s="16">
        <v>-1.0832029999999999</v>
      </c>
      <c r="C760" s="16">
        <v>0.80546899999999999</v>
      </c>
      <c r="E760" s="18">
        <v>1.405E-2</v>
      </c>
      <c r="F760" s="18">
        <v>-1.4843759999999999E-2</v>
      </c>
      <c r="G760" s="18">
        <v>0.69609374000000002</v>
      </c>
      <c r="I760" s="20">
        <v>1.405E-2</v>
      </c>
      <c r="J760" s="20">
        <v>-1.27851564</v>
      </c>
      <c r="K760" s="20">
        <v>0.76249999000000002</v>
      </c>
      <c r="M760" s="22">
        <v>1.405E-2</v>
      </c>
      <c r="N760" s="22">
        <v>-1.94062501</v>
      </c>
      <c r="O760" s="22">
        <v>0.87187499000000002</v>
      </c>
      <c r="Q760" s="24">
        <v>1.405E-2</v>
      </c>
      <c r="R760" s="24">
        <v>-0.31562500999999998</v>
      </c>
      <c r="S760" s="24">
        <v>0.97539061000000005</v>
      </c>
      <c r="U760" s="26">
        <v>1.405E-2</v>
      </c>
      <c r="V760" s="26">
        <v>0.12578123999999999</v>
      </c>
      <c r="W760" s="26">
        <v>0.86406249000000002</v>
      </c>
      <c r="Y760" s="71"/>
      <c r="Z760" s="71"/>
      <c r="AA760" s="71"/>
    </row>
    <row r="761" spans="1:27" x14ac:dyDescent="0.25">
      <c r="A761" s="16">
        <v>2.7E-2</v>
      </c>
      <c r="B761" s="16">
        <v>-1.0988279999999999</v>
      </c>
      <c r="C761" s="16">
        <v>0.80937499999999996</v>
      </c>
      <c r="E761" s="18">
        <v>1.41E-2</v>
      </c>
      <c r="F761" s="18">
        <v>-2.8515639999999998E-2</v>
      </c>
      <c r="G761" s="18">
        <v>0.69609374000000002</v>
      </c>
      <c r="I761" s="20">
        <v>1.41E-2</v>
      </c>
      <c r="J761" s="20">
        <v>-1.29414064</v>
      </c>
      <c r="K761" s="20">
        <v>0.76445311000000005</v>
      </c>
      <c r="M761" s="22">
        <v>1.41E-2</v>
      </c>
      <c r="N761" s="22">
        <v>-1.94257814</v>
      </c>
      <c r="O761" s="22">
        <v>0.87382811000000005</v>
      </c>
      <c r="Q761" s="24">
        <v>1.41E-2</v>
      </c>
      <c r="R761" s="24">
        <v>-0.28242189000000001</v>
      </c>
      <c r="S761" s="24">
        <v>0.97539061000000005</v>
      </c>
      <c r="U761" s="26">
        <v>1.41E-2</v>
      </c>
      <c r="V761" s="26">
        <v>8.4765610000000005E-2</v>
      </c>
      <c r="W761" s="26">
        <v>0.86210936000000005</v>
      </c>
      <c r="Y761" s="71"/>
      <c r="Z761" s="71"/>
      <c r="AA761" s="71"/>
    </row>
    <row r="762" spans="1:27" x14ac:dyDescent="0.25">
      <c r="A762" s="16">
        <v>2.7099999999999999E-2</v>
      </c>
      <c r="B762" s="16">
        <v>-1.1144529999999999</v>
      </c>
      <c r="C762" s="16">
        <v>0.81523400000000001</v>
      </c>
      <c r="E762" s="18">
        <v>1.4149999999999999E-2</v>
      </c>
      <c r="F762" s="18">
        <v>-4.0234390000000002E-2</v>
      </c>
      <c r="G762" s="18">
        <v>0.69804686000000005</v>
      </c>
      <c r="I762" s="20">
        <v>1.4149999999999999E-2</v>
      </c>
      <c r="J762" s="20">
        <v>-1.30976564</v>
      </c>
      <c r="K762" s="20">
        <v>0.76445311000000005</v>
      </c>
      <c r="M762" s="22">
        <v>1.4149999999999999E-2</v>
      </c>
      <c r="N762" s="22">
        <v>-1.94453126</v>
      </c>
      <c r="O762" s="22">
        <v>0.87578124000000002</v>
      </c>
      <c r="Q762" s="24">
        <v>1.4149999999999999E-2</v>
      </c>
      <c r="R762" s="24">
        <v>-0.24921876000000001</v>
      </c>
      <c r="S762" s="24">
        <v>0.97539061000000005</v>
      </c>
      <c r="U762" s="26">
        <v>1.4149999999999999E-2</v>
      </c>
      <c r="V762" s="26">
        <v>3.7890609999999998E-2</v>
      </c>
      <c r="W762" s="26">
        <v>0.86015624000000002</v>
      </c>
      <c r="Y762" s="71"/>
      <c r="Z762" s="71"/>
      <c r="AA762" s="71"/>
    </row>
    <row r="763" spans="1:27" x14ac:dyDescent="0.25">
      <c r="A763" s="16">
        <v>2.7199999999999998E-2</v>
      </c>
      <c r="B763" s="16">
        <v>-1.132031</v>
      </c>
      <c r="C763" s="16">
        <v>0.82109399999999999</v>
      </c>
      <c r="E763" s="18">
        <v>1.4200000000000001E-2</v>
      </c>
      <c r="F763" s="18">
        <v>-5.3906259999999998E-2</v>
      </c>
      <c r="G763" s="18">
        <v>0.69804686000000005</v>
      </c>
      <c r="I763" s="20">
        <v>1.4200000000000001E-2</v>
      </c>
      <c r="J763" s="20">
        <v>-1.32343751</v>
      </c>
      <c r="K763" s="20">
        <v>0.76640624000000002</v>
      </c>
      <c r="M763" s="22">
        <v>1.4200000000000001E-2</v>
      </c>
      <c r="N763" s="22">
        <v>-1.94648439</v>
      </c>
      <c r="O763" s="22">
        <v>0.87773436000000005</v>
      </c>
      <c r="Q763" s="24">
        <v>1.4200000000000001E-2</v>
      </c>
      <c r="R763" s="24">
        <v>-0.21601564000000001</v>
      </c>
      <c r="S763" s="24">
        <v>0.97539061000000005</v>
      </c>
      <c r="U763" s="26">
        <v>1.4200000000000001E-2</v>
      </c>
      <c r="V763" s="26">
        <v>-8.9843900000000001E-3</v>
      </c>
      <c r="W763" s="26">
        <v>0.85624999000000002</v>
      </c>
      <c r="Y763" s="71"/>
      <c r="Z763" s="71"/>
      <c r="AA763" s="71"/>
    </row>
    <row r="764" spans="1:27" x14ac:dyDescent="0.25">
      <c r="A764" s="16">
        <v>2.7300000000000001E-2</v>
      </c>
      <c r="B764" s="16">
        <v>-1.1496090000000001</v>
      </c>
      <c r="C764" s="16">
        <v>0.82499999999999996</v>
      </c>
      <c r="E764" s="18">
        <v>1.4250000000000001E-2</v>
      </c>
      <c r="F764" s="18">
        <v>-6.7578139999999995E-2</v>
      </c>
      <c r="G764" s="18">
        <v>0.69804686000000005</v>
      </c>
      <c r="I764" s="20">
        <v>1.4250000000000001E-2</v>
      </c>
      <c r="J764" s="20">
        <v>-1.34296876</v>
      </c>
      <c r="K764" s="20">
        <v>0.76835936000000005</v>
      </c>
      <c r="M764" s="22">
        <v>1.4250000000000001E-2</v>
      </c>
      <c r="N764" s="22">
        <v>-1.94648439</v>
      </c>
      <c r="O764" s="22">
        <v>0.87968749000000002</v>
      </c>
      <c r="Q764" s="24">
        <v>1.4250000000000001E-2</v>
      </c>
      <c r="R764" s="24">
        <v>-0.18281251000000001</v>
      </c>
      <c r="S764" s="24">
        <v>0.97734374000000002</v>
      </c>
      <c r="U764" s="26">
        <v>1.4250000000000001E-2</v>
      </c>
      <c r="V764" s="26">
        <v>-5.3906259999999998E-2</v>
      </c>
      <c r="W764" s="26">
        <v>0.85429686000000005</v>
      </c>
      <c r="Y764" s="71"/>
      <c r="Z764" s="71"/>
      <c r="AA764" s="71"/>
    </row>
    <row r="765" spans="1:27" x14ac:dyDescent="0.25">
      <c r="A765" s="16">
        <v>2.7400000000000001E-2</v>
      </c>
      <c r="B765" s="16">
        <v>-1.1671879999999999</v>
      </c>
      <c r="C765" s="16">
        <v>0.82695300000000005</v>
      </c>
      <c r="E765" s="18">
        <v>1.43E-2</v>
      </c>
      <c r="F765" s="18">
        <v>-7.9296889999999995E-2</v>
      </c>
      <c r="G765" s="18">
        <v>0.69804686000000005</v>
      </c>
      <c r="I765" s="20">
        <v>1.43E-2</v>
      </c>
      <c r="J765" s="20">
        <v>-1.35859376</v>
      </c>
      <c r="K765" s="20">
        <v>0.77031249000000002</v>
      </c>
      <c r="M765" s="22">
        <v>1.43E-2</v>
      </c>
      <c r="N765" s="22">
        <v>-1.94648439</v>
      </c>
      <c r="O765" s="22">
        <v>0.88359374000000002</v>
      </c>
      <c r="Q765" s="24">
        <v>1.43E-2</v>
      </c>
      <c r="R765" s="24">
        <v>-0.14960939000000001</v>
      </c>
      <c r="S765" s="24">
        <v>0.97734374000000002</v>
      </c>
      <c r="U765" s="26">
        <v>1.43E-2</v>
      </c>
      <c r="V765" s="26">
        <v>-9.6875009999999998E-2</v>
      </c>
      <c r="W765" s="26">
        <v>0.85234374000000002</v>
      </c>
      <c r="Y765" s="71"/>
      <c r="Z765" s="71"/>
      <c r="AA765" s="71"/>
    </row>
    <row r="766" spans="1:27" x14ac:dyDescent="0.25">
      <c r="A766" s="16">
        <v>2.75E-2</v>
      </c>
      <c r="B766" s="16">
        <v>-1.184766</v>
      </c>
      <c r="C766" s="16">
        <v>0.82890600000000003</v>
      </c>
      <c r="E766" s="18">
        <v>1.435E-2</v>
      </c>
      <c r="F766" s="18">
        <v>-9.2968759999999998E-2</v>
      </c>
      <c r="G766" s="18">
        <v>0.69804686000000005</v>
      </c>
      <c r="I766" s="20">
        <v>1.435E-2</v>
      </c>
      <c r="J766" s="20">
        <v>-1.37421876</v>
      </c>
      <c r="K766" s="20">
        <v>0.77226561000000005</v>
      </c>
      <c r="M766" s="22">
        <v>1.435E-2</v>
      </c>
      <c r="N766" s="22">
        <v>-1.94843751</v>
      </c>
      <c r="O766" s="22">
        <v>0.88554686000000005</v>
      </c>
      <c r="Q766" s="24">
        <v>1.435E-2</v>
      </c>
      <c r="R766" s="24">
        <v>-0.11835938999999999</v>
      </c>
      <c r="S766" s="24">
        <v>0.97734374000000002</v>
      </c>
      <c r="U766" s="26">
        <v>1.435E-2</v>
      </c>
      <c r="V766" s="26">
        <v>-0.14375001000000001</v>
      </c>
      <c r="W766" s="26">
        <v>0.85039061000000005</v>
      </c>
      <c r="Y766" s="71"/>
      <c r="Z766" s="71"/>
      <c r="AA766" s="71"/>
    </row>
    <row r="767" spans="1:27" x14ac:dyDescent="0.25">
      <c r="A767" s="16">
        <v>2.76E-2</v>
      </c>
      <c r="B767" s="16">
        <v>-1.200391</v>
      </c>
      <c r="C767" s="16">
        <v>0.832812</v>
      </c>
      <c r="E767" s="18">
        <v>1.44E-2</v>
      </c>
      <c r="F767" s="18">
        <v>-0.10664063999999999</v>
      </c>
      <c r="G767" s="18">
        <v>0.69804686000000005</v>
      </c>
      <c r="I767" s="20">
        <v>1.44E-2</v>
      </c>
      <c r="J767" s="20">
        <v>-1.38984376</v>
      </c>
      <c r="K767" s="20">
        <v>0.77617186000000005</v>
      </c>
      <c r="M767" s="22">
        <v>1.44E-2</v>
      </c>
      <c r="N767" s="22">
        <v>-1.94648439</v>
      </c>
      <c r="O767" s="22">
        <v>0.88945311000000005</v>
      </c>
      <c r="Q767" s="24">
        <v>1.44E-2</v>
      </c>
      <c r="R767" s="24">
        <v>-8.5156259999999998E-2</v>
      </c>
      <c r="S767" s="24">
        <v>0.97734374000000002</v>
      </c>
      <c r="U767" s="26">
        <v>1.44E-2</v>
      </c>
      <c r="V767" s="26">
        <v>-0.19062501000000001</v>
      </c>
      <c r="W767" s="26">
        <v>0.84843749000000002</v>
      </c>
      <c r="Y767" s="71"/>
      <c r="Z767" s="71"/>
      <c r="AA767" s="71"/>
    </row>
    <row r="768" spans="1:27" x14ac:dyDescent="0.25">
      <c r="A768" s="16">
        <v>2.7699999999999999E-2</v>
      </c>
      <c r="B768" s="16">
        <v>-1.216016</v>
      </c>
      <c r="C768" s="16">
        <v>0.83867199999999997</v>
      </c>
      <c r="E768" s="18">
        <v>1.4449999999999999E-2</v>
      </c>
      <c r="F768" s="18">
        <v>-0.12031251</v>
      </c>
      <c r="G768" s="18">
        <v>0.69609374000000002</v>
      </c>
      <c r="I768" s="20">
        <v>1.4449999999999999E-2</v>
      </c>
      <c r="J768" s="20">
        <v>-1.40546876</v>
      </c>
      <c r="K768" s="20">
        <v>0.77812499000000002</v>
      </c>
      <c r="M768" s="22">
        <v>1.4449999999999999E-2</v>
      </c>
      <c r="N768" s="22">
        <v>-1.94648439</v>
      </c>
      <c r="O768" s="22">
        <v>0.89140624000000002</v>
      </c>
      <c r="Q768" s="24">
        <v>1.4449999999999999E-2</v>
      </c>
      <c r="R768" s="24">
        <v>-5.5859390000000002E-2</v>
      </c>
      <c r="S768" s="24">
        <v>0.97734374000000002</v>
      </c>
      <c r="U768" s="26">
        <v>1.4449999999999999E-2</v>
      </c>
      <c r="V768" s="26">
        <v>-0.23750001000000001</v>
      </c>
      <c r="W768" s="26">
        <v>0.84648436000000005</v>
      </c>
      <c r="Y768" s="71"/>
      <c r="Z768" s="71"/>
      <c r="AA768" s="71"/>
    </row>
    <row r="769" spans="1:27" x14ac:dyDescent="0.25">
      <c r="A769" s="16">
        <v>2.7799999999999998E-2</v>
      </c>
      <c r="B769" s="16">
        <v>-1.231641</v>
      </c>
      <c r="C769" s="16">
        <v>0.84648400000000001</v>
      </c>
      <c r="E769" s="18">
        <v>1.4500000000000001E-2</v>
      </c>
      <c r="F769" s="18">
        <v>-0.13398439000000001</v>
      </c>
      <c r="G769" s="18">
        <v>0.69609374000000002</v>
      </c>
      <c r="I769" s="20">
        <v>1.4500000000000001E-2</v>
      </c>
      <c r="J769" s="20">
        <v>-1.42109376</v>
      </c>
      <c r="K769" s="20">
        <v>0.78007811000000005</v>
      </c>
      <c r="M769" s="22">
        <v>1.4500000000000001E-2</v>
      </c>
      <c r="N769" s="22">
        <v>-1.94648439</v>
      </c>
      <c r="O769" s="22">
        <v>0.89335936000000005</v>
      </c>
      <c r="Q769" s="24">
        <v>1.4500000000000001E-2</v>
      </c>
      <c r="R769" s="24">
        <v>-2.4609389999999998E-2</v>
      </c>
      <c r="S769" s="24">
        <v>0.97734374000000002</v>
      </c>
      <c r="U769" s="26">
        <v>1.4500000000000001E-2</v>
      </c>
      <c r="V769" s="26">
        <v>-0.28437500999999998</v>
      </c>
      <c r="W769" s="26">
        <v>0.84648436000000005</v>
      </c>
      <c r="Y769" s="71"/>
      <c r="Z769" s="71"/>
      <c r="AA769" s="71"/>
    </row>
    <row r="770" spans="1:27" x14ac:dyDescent="0.25">
      <c r="A770" s="16">
        <v>2.7900000000000001E-2</v>
      </c>
      <c r="B770" s="16">
        <v>-1.247266</v>
      </c>
      <c r="C770" s="16">
        <v>0.848437</v>
      </c>
      <c r="E770" s="18">
        <v>1.455E-2</v>
      </c>
      <c r="F770" s="18">
        <v>-0.14765626000000001</v>
      </c>
      <c r="G770" s="18">
        <v>0.69414061000000005</v>
      </c>
      <c r="I770" s="20">
        <v>1.455E-2</v>
      </c>
      <c r="J770" s="20">
        <v>-1.43476564</v>
      </c>
      <c r="K770" s="20">
        <v>0.78203124000000002</v>
      </c>
      <c r="M770" s="22">
        <v>1.455E-2</v>
      </c>
      <c r="N770" s="22">
        <v>-1.94453126</v>
      </c>
      <c r="O770" s="22">
        <v>0.89726561000000005</v>
      </c>
      <c r="Q770" s="24">
        <v>1.455E-2</v>
      </c>
      <c r="R770" s="24">
        <v>8.5937400000000008E-3</v>
      </c>
      <c r="S770" s="24">
        <v>0.97734374000000002</v>
      </c>
      <c r="U770" s="26">
        <v>1.455E-2</v>
      </c>
      <c r="V770" s="26">
        <v>-0.32929689000000001</v>
      </c>
      <c r="W770" s="26">
        <v>0.84453124000000002</v>
      </c>
      <c r="Y770" s="71"/>
      <c r="Z770" s="71"/>
      <c r="AA770" s="71"/>
    </row>
    <row r="771" spans="1:27" x14ac:dyDescent="0.25">
      <c r="A771" s="16">
        <v>2.8000000000000001E-2</v>
      </c>
      <c r="B771" s="16">
        <v>-1.262891</v>
      </c>
      <c r="C771" s="16">
        <v>0.84648400000000001</v>
      </c>
      <c r="E771" s="18">
        <v>1.46E-2</v>
      </c>
      <c r="F771" s="18">
        <v>-0.16328126000000001</v>
      </c>
      <c r="G771" s="18">
        <v>0.69609374000000002</v>
      </c>
      <c r="I771" s="20">
        <v>1.46E-2</v>
      </c>
      <c r="J771" s="20">
        <v>-1.44648439</v>
      </c>
      <c r="K771" s="20">
        <v>0.78398436000000005</v>
      </c>
      <c r="M771" s="22">
        <v>1.46E-2</v>
      </c>
      <c r="N771" s="22">
        <v>-1.94257814</v>
      </c>
      <c r="O771" s="22">
        <v>0.89921874000000002</v>
      </c>
      <c r="Q771" s="24">
        <v>1.46E-2</v>
      </c>
      <c r="R771" s="24">
        <v>3.9843740000000002E-2</v>
      </c>
      <c r="S771" s="24">
        <v>0.97734374000000002</v>
      </c>
      <c r="U771" s="26">
        <v>1.46E-2</v>
      </c>
      <c r="V771" s="26">
        <v>-0.37617189000000001</v>
      </c>
      <c r="W771" s="26">
        <v>0.84453124000000002</v>
      </c>
      <c r="Y771" s="71"/>
      <c r="Z771" s="71"/>
      <c r="AA771" s="71"/>
    </row>
    <row r="772" spans="1:27" x14ac:dyDescent="0.25">
      <c r="A772" s="16">
        <v>2.81E-2</v>
      </c>
      <c r="B772" s="16">
        <v>-1.278516</v>
      </c>
      <c r="C772" s="16">
        <v>0.84648400000000001</v>
      </c>
      <c r="E772" s="18">
        <v>1.465E-2</v>
      </c>
      <c r="F772" s="18">
        <v>-0.17695314000000001</v>
      </c>
      <c r="G772" s="18">
        <v>0.69999999000000002</v>
      </c>
      <c r="I772" s="20">
        <v>1.465E-2</v>
      </c>
      <c r="J772" s="20">
        <v>-1.46406251</v>
      </c>
      <c r="K772" s="20">
        <v>0.78398436000000005</v>
      </c>
      <c r="M772" s="22">
        <v>1.465E-2</v>
      </c>
      <c r="N772" s="22">
        <v>-1.94062501</v>
      </c>
      <c r="O772" s="22">
        <v>0.90117186000000005</v>
      </c>
      <c r="Q772" s="24">
        <v>1.465E-2</v>
      </c>
      <c r="R772" s="24">
        <v>7.3046860000000005E-2</v>
      </c>
      <c r="S772" s="24">
        <v>0.97734374000000002</v>
      </c>
      <c r="U772" s="26">
        <v>1.465E-2</v>
      </c>
      <c r="V772" s="26">
        <v>-0.42109375999999998</v>
      </c>
      <c r="W772" s="26">
        <v>0.84257811000000005</v>
      </c>
      <c r="Y772" s="71"/>
      <c r="Z772" s="71"/>
      <c r="AA772" s="71"/>
    </row>
    <row r="773" spans="1:27" x14ac:dyDescent="0.25">
      <c r="A773" s="16">
        <v>2.8199999999999999E-2</v>
      </c>
      <c r="B773" s="16">
        <v>-1.294141</v>
      </c>
      <c r="C773" s="16">
        <v>0.85039100000000001</v>
      </c>
      <c r="E773" s="18">
        <v>1.47E-2</v>
      </c>
      <c r="F773" s="18">
        <v>-0.19062501000000001</v>
      </c>
      <c r="G773" s="18">
        <v>0.70585936000000005</v>
      </c>
      <c r="I773" s="20">
        <v>1.47E-2</v>
      </c>
      <c r="J773" s="20">
        <v>-1.47773439</v>
      </c>
      <c r="K773" s="20">
        <v>0.78398436000000005</v>
      </c>
      <c r="M773" s="22">
        <v>1.47E-2</v>
      </c>
      <c r="N773" s="22">
        <v>-1.93867189</v>
      </c>
      <c r="O773" s="22">
        <v>0.90312499000000002</v>
      </c>
      <c r="Q773" s="24">
        <v>1.47E-2</v>
      </c>
      <c r="R773" s="24">
        <v>0.10429686000000001</v>
      </c>
      <c r="S773" s="24">
        <v>0.97734374000000002</v>
      </c>
      <c r="U773" s="26">
        <v>1.47E-2</v>
      </c>
      <c r="V773" s="26">
        <v>-0.46406250999999998</v>
      </c>
      <c r="W773" s="26">
        <v>0.84062499000000002</v>
      </c>
      <c r="Y773" s="71"/>
      <c r="Z773" s="71"/>
      <c r="AA773" s="71"/>
    </row>
    <row r="774" spans="1:27" x14ac:dyDescent="0.25">
      <c r="A774" s="16">
        <v>2.8299999999999999E-2</v>
      </c>
      <c r="B774" s="16">
        <v>-1.309766</v>
      </c>
      <c r="C774" s="16">
        <v>0.86015600000000003</v>
      </c>
      <c r="E774" s="18">
        <v>1.4749999999999999E-2</v>
      </c>
      <c r="F774" s="18">
        <v>-0.20625001000000001</v>
      </c>
      <c r="G774" s="18">
        <v>0.71367186000000005</v>
      </c>
      <c r="I774" s="20">
        <v>1.4749999999999999E-2</v>
      </c>
      <c r="J774" s="20">
        <v>-1.49140626</v>
      </c>
      <c r="K774" s="20">
        <v>0.78593749000000002</v>
      </c>
      <c r="M774" s="22">
        <v>1.4749999999999999E-2</v>
      </c>
      <c r="N774" s="22">
        <v>-1.93671876</v>
      </c>
      <c r="O774" s="22">
        <v>0.90507811000000005</v>
      </c>
      <c r="Q774" s="24">
        <v>1.4749999999999999E-2</v>
      </c>
      <c r="R774" s="24">
        <v>0.13164060999999999</v>
      </c>
      <c r="S774" s="24">
        <v>0.97734374000000002</v>
      </c>
      <c r="U774" s="26">
        <v>1.4749999999999999E-2</v>
      </c>
      <c r="V774" s="26">
        <v>-0.50703125999999998</v>
      </c>
      <c r="W774" s="26">
        <v>0.84062499000000002</v>
      </c>
      <c r="Y774" s="71"/>
      <c r="Z774" s="71"/>
      <c r="AA774" s="71"/>
    </row>
    <row r="775" spans="1:27" x14ac:dyDescent="0.25">
      <c r="A775" s="16">
        <v>2.8400000000000002E-2</v>
      </c>
      <c r="B775" s="16">
        <v>-1.3234379999999999</v>
      </c>
      <c r="C775" s="16">
        <v>0.87187499999999996</v>
      </c>
      <c r="E775" s="18">
        <v>1.4800000000000001E-2</v>
      </c>
      <c r="F775" s="18">
        <v>-0.21992189000000001</v>
      </c>
      <c r="G775" s="18">
        <v>0.72148436000000005</v>
      </c>
      <c r="I775" s="20">
        <v>1.4800000000000001E-2</v>
      </c>
      <c r="J775" s="20">
        <v>-1.50507814</v>
      </c>
      <c r="K775" s="20">
        <v>0.78593749000000002</v>
      </c>
      <c r="M775" s="22">
        <v>1.4800000000000001E-2</v>
      </c>
      <c r="N775" s="22">
        <v>-1.93281251</v>
      </c>
      <c r="O775" s="22">
        <v>0.90703124000000002</v>
      </c>
      <c r="Q775" s="24">
        <v>1.4800000000000001E-2</v>
      </c>
      <c r="R775" s="24">
        <v>0.16093748999999999</v>
      </c>
      <c r="S775" s="24">
        <v>0.97734374000000002</v>
      </c>
      <c r="U775" s="26">
        <v>1.4800000000000001E-2</v>
      </c>
      <c r="V775" s="26">
        <v>-0.55390625999999998</v>
      </c>
      <c r="W775" s="26">
        <v>0.83867186000000005</v>
      </c>
      <c r="Y775" s="71"/>
      <c r="Z775" s="71"/>
      <c r="AA775" s="71"/>
    </row>
    <row r="776" spans="1:27" x14ac:dyDescent="0.25">
      <c r="A776" s="16">
        <v>2.8500000000000001E-2</v>
      </c>
      <c r="B776" s="16">
        <v>-1.341016</v>
      </c>
      <c r="C776" s="16">
        <v>0.87773400000000001</v>
      </c>
      <c r="E776" s="18">
        <v>1.485E-2</v>
      </c>
      <c r="F776" s="18">
        <v>-0.23359376000000001</v>
      </c>
      <c r="G776" s="18">
        <v>0.72734374000000002</v>
      </c>
      <c r="I776" s="20">
        <v>1.485E-2</v>
      </c>
      <c r="J776" s="20">
        <v>-1.51875001</v>
      </c>
      <c r="K776" s="20">
        <v>0.78789061000000005</v>
      </c>
      <c r="M776" s="22">
        <v>1.485E-2</v>
      </c>
      <c r="N776" s="22">
        <v>-1.92890626</v>
      </c>
      <c r="O776" s="22">
        <v>0.91093749000000002</v>
      </c>
      <c r="Q776" s="24">
        <v>1.485E-2</v>
      </c>
      <c r="R776" s="24">
        <v>0.19023435999999999</v>
      </c>
      <c r="S776" s="24">
        <v>0.97734374000000002</v>
      </c>
      <c r="U776" s="26">
        <v>1.485E-2</v>
      </c>
      <c r="V776" s="26">
        <v>-0.60078125999999998</v>
      </c>
      <c r="W776" s="26">
        <v>0.83671874000000002</v>
      </c>
      <c r="Y776" s="71"/>
      <c r="Z776" s="71"/>
      <c r="AA776" s="71"/>
    </row>
    <row r="777" spans="1:27" x14ac:dyDescent="0.25">
      <c r="A777" s="16">
        <v>2.86E-2</v>
      </c>
      <c r="B777" s="16">
        <v>-1.3585940000000001</v>
      </c>
      <c r="C777" s="16">
        <v>0.87773400000000001</v>
      </c>
      <c r="E777" s="18">
        <v>1.49E-2</v>
      </c>
      <c r="F777" s="18">
        <v>-0.24921876000000001</v>
      </c>
      <c r="G777" s="18">
        <v>0.73320311000000005</v>
      </c>
      <c r="I777" s="20">
        <v>1.49E-2</v>
      </c>
      <c r="J777" s="20">
        <v>-1.53242189</v>
      </c>
      <c r="K777" s="20">
        <v>0.78984374000000002</v>
      </c>
      <c r="M777" s="22">
        <v>1.49E-2</v>
      </c>
      <c r="N777" s="22">
        <v>-1.92695314</v>
      </c>
      <c r="O777" s="22">
        <v>0.91289061000000005</v>
      </c>
      <c r="Q777" s="24">
        <v>1.49E-2</v>
      </c>
      <c r="R777" s="24">
        <v>0.21953123999999999</v>
      </c>
      <c r="S777" s="24">
        <v>0.97539061000000005</v>
      </c>
      <c r="U777" s="26">
        <v>1.49E-2</v>
      </c>
      <c r="V777" s="26">
        <v>-0.64765625999999998</v>
      </c>
      <c r="W777" s="26">
        <v>0.83476561000000005</v>
      </c>
      <c r="Y777" s="71"/>
      <c r="Z777" s="71"/>
      <c r="AA777" s="71"/>
    </row>
    <row r="778" spans="1:27" x14ac:dyDescent="0.25">
      <c r="A778" s="16">
        <v>2.87E-2</v>
      </c>
      <c r="B778" s="16">
        <v>-1.3742190000000001</v>
      </c>
      <c r="C778" s="16">
        <v>0.87382800000000005</v>
      </c>
      <c r="E778" s="18">
        <v>1.495E-2</v>
      </c>
      <c r="F778" s="18">
        <v>-0.26289064000000001</v>
      </c>
      <c r="G778" s="18">
        <v>0.73515624000000002</v>
      </c>
      <c r="I778" s="20">
        <v>1.495E-2</v>
      </c>
      <c r="J778" s="20">
        <v>-1.54414064</v>
      </c>
      <c r="K778" s="20">
        <v>0.78984374000000002</v>
      </c>
      <c r="M778" s="22">
        <v>1.495E-2</v>
      </c>
      <c r="N778" s="22">
        <v>-1.92304689</v>
      </c>
      <c r="O778" s="22">
        <v>0.91484374000000002</v>
      </c>
      <c r="Q778" s="24">
        <v>1.495E-2</v>
      </c>
      <c r="R778" s="24">
        <v>0.24882810999999999</v>
      </c>
      <c r="S778" s="24">
        <v>0.97539061000000005</v>
      </c>
      <c r="U778" s="26">
        <v>1.495E-2</v>
      </c>
      <c r="V778" s="26">
        <v>-0.69843750999999998</v>
      </c>
      <c r="W778" s="26">
        <v>0.83281249000000002</v>
      </c>
      <c r="Y778" s="71"/>
      <c r="Z778" s="71"/>
      <c r="AA778" s="71"/>
    </row>
    <row r="779" spans="1:27" x14ac:dyDescent="0.25">
      <c r="A779" s="16">
        <v>2.8799999999999999E-2</v>
      </c>
      <c r="B779" s="16">
        <v>-1.3898440000000001</v>
      </c>
      <c r="C779" s="16">
        <v>0.87382800000000005</v>
      </c>
      <c r="E779" s="18">
        <v>1.4999999999999999E-2</v>
      </c>
      <c r="F779" s="18">
        <v>-0.27656250999999998</v>
      </c>
      <c r="G779" s="18">
        <v>0.73515624000000002</v>
      </c>
      <c r="I779" s="20">
        <v>1.4999999999999999E-2</v>
      </c>
      <c r="J779" s="20">
        <v>-1.55585939</v>
      </c>
      <c r="K779" s="20">
        <v>0.79179686000000005</v>
      </c>
      <c r="M779" s="22">
        <v>1.4999999999999999E-2</v>
      </c>
      <c r="N779" s="22">
        <v>-1.91914064</v>
      </c>
      <c r="O779" s="22">
        <v>0.91679686000000005</v>
      </c>
      <c r="Q779" s="24">
        <v>1.4999999999999999E-2</v>
      </c>
      <c r="R779" s="24">
        <v>0.27812499000000002</v>
      </c>
      <c r="S779" s="24">
        <v>0.97539061000000005</v>
      </c>
      <c r="U779" s="26">
        <v>1.4999999999999999E-2</v>
      </c>
      <c r="V779" s="26">
        <v>-0.74531250999999998</v>
      </c>
      <c r="W779" s="26">
        <v>0.83085936000000005</v>
      </c>
      <c r="Y779" s="71"/>
      <c r="Z779" s="71"/>
      <c r="AA779" s="71"/>
    </row>
    <row r="780" spans="1:27" x14ac:dyDescent="0.25">
      <c r="A780" s="16">
        <v>2.8899999999999999E-2</v>
      </c>
      <c r="B780" s="16">
        <v>-1.4054690000000001</v>
      </c>
      <c r="C780" s="16">
        <v>0.879687</v>
      </c>
      <c r="E780" s="18">
        <v>1.5049999999999999E-2</v>
      </c>
      <c r="F780" s="18">
        <v>-0.29023439000000001</v>
      </c>
      <c r="G780" s="18">
        <v>0.73124999000000002</v>
      </c>
      <c r="I780" s="20">
        <v>1.5049999999999999E-2</v>
      </c>
      <c r="J780" s="20">
        <v>-1.57148439</v>
      </c>
      <c r="K780" s="20">
        <v>0.79179686000000005</v>
      </c>
      <c r="M780" s="22">
        <v>1.5049999999999999E-2</v>
      </c>
      <c r="N780" s="22">
        <v>-1.91328126</v>
      </c>
      <c r="O780" s="22">
        <v>0.91874999000000002</v>
      </c>
      <c r="Q780" s="24">
        <v>1.5049999999999999E-2</v>
      </c>
      <c r="R780" s="24">
        <v>0.30742185999999999</v>
      </c>
      <c r="S780" s="24">
        <v>0.97539061000000005</v>
      </c>
      <c r="U780" s="26">
        <v>1.5049999999999999E-2</v>
      </c>
      <c r="V780" s="26">
        <v>-0.79023438999999995</v>
      </c>
      <c r="W780" s="26">
        <v>0.82890624000000002</v>
      </c>
      <c r="Y780" s="71"/>
      <c r="Z780" s="71"/>
      <c r="AA780" s="71"/>
    </row>
    <row r="781" spans="1:27" x14ac:dyDescent="0.25">
      <c r="A781" s="16">
        <v>2.9000000000000001E-2</v>
      </c>
      <c r="B781" s="16">
        <v>-1.419141</v>
      </c>
      <c r="C781" s="16">
        <v>0.88749999999999996</v>
      </c>
      <c r="E781" s="18">
        <v>1.5100000000000001E-2</v>
      </c>
      <c r="F781" s="18">
        <v>-0.30390625999999998</v>
      </c>
      <c r="G781" s="18">
        <v>0.72929686000000005</v>
      </c>
      <c r="I781" s="20">
        <v>1.5100000000000001E-2</v>
      </c>
      <c r="J781" s="20">
        <v>-1.58320314</v>
      </c>
      <c r="K781" s="20">
        <v>0.79179686000000005</v>
      </c>
      <c r="M781" s="22">
        <v>1.5100000000000001E-2</v>
      </c>
      <c r="N781" s="22">
        <v>-1.90937501</v>
      </c>
      <c r="O781" s="22">
        <v>0.92070311000000005</v>
      </c>
      <c r="Q781" s="24">
        <v>1.5100000000000001E-2</v>
      </c>
      <c r="R781" s="24">
        <v>0.33476560999999999</v>
      </c>
      <c r="S781" s="24">
        <v>0.97539061000000005</v>
      </c>
      <c r="U781" s="26">
        <v>1.5100000000000001E-2</v>
      </c>
      <c r="V781" s="26">
        <v>-0.83515625999999998</v>
      </c>
      <c r="W781" s="26">
        <v>0.82695311000000005</v>
      </c>
      <c r="Y781" s="71"/>
      <c r="Z781" s="71"/>
      <c r="AA781" s="71"/>
    </row>
    <row r="782" spans="1:27" x14ac:dyDescent="0.25">
      <c r="A782" s="16">
        <v>2.9100000000000001E-2</v>
      </c>
      <c r="B782" s="16">
        <v>-1.4328129999999999</v>
      </c>
      <c r="C782" s="16">
        <v>0.895312</v>
      </c>
      <c r="E782" s="18">
        <v>1.515E-2</v>
      </c>
      <c r="F782" s="18">
        <v>-0.31757814000000001</v>
      </c>
      <c r="G782" s="18">
        <v>0.72539061000000005</v>
      </c>
      <c r="I782" s="20">
        <v>1.515E-2</v>
      </c>
      <c r="J782" s="20">
        <v>-1.59687501</v>
      </c>
      <c r="K782" s="20">
        <v>0.79179686000000005</v>
      </c>
      <c r="M782" s="22">
        <v>1.515E-2</v>
      </c>
      <c r="N782" s="22">
        <v>-1.90351564</v>
      </c>
      <c r="O782" s="22">
        <v>0.92265624000000002</v>
      </c>
      <c r="Q782" s="24">
        <v>1.515E-2</v>
      </c>
      <c r="R782" s="24">
        <v>0.36210935999999999</v>
      </c>
      <c r="S782" s="24">
        <v>0.97539061000000005</v>
      </c>
      <c r="U782" s="26">
        <v>1.515E-2</v>
      </c>
      <c r="V782" s="26">
        <v>-0.88007813999999995</v>
      </c>
      <c r="W782" s="26">
        <v>0.82499999000000002</v>
      </c>
      <c r="Y782" s="71"/>
      <c r="Z782" s="71"/>
      <c r="AA782" s="71"/>
    </row>
    <row r="783" spans="1:27" x14ac:dyDescent="0.25">
      <c r="A783" s="16">
        <v>2.92E-2</v>
      </c>
      <c r="B783" s="16">
        <v>-1.4464840000000001</v>
      </c>
      <c r="C783" s="16">
        <v>0.895312</v>
      </c>
      <c r="E783" s="18">
        <v>1.52E-2</v>
      </c>
      <c r="F783" s="18">
        <v>-0.33125000999999998</v>
      </c>
      <c r="G783" s="18">
        <v>0.72539061000000005</v>
      </c>
      <c r="I783" s="20">
        <v>1.52E-2</v>
      </c>
      <c r="J783" s="20">
        <v>-1.60664064</v>
      </c>
      <c r="K783" s="20">
        <v>0.79374999000000002</v>
      </c>
      <c r="M783" s="22">
        <v>1.52E-2</v>
      </c>
      <c r="N783" s="22">
        <v>-1.89765626</v>
      </c>
      <c r="O783" s="22">
        <v>0.92460936000000005</v>
      </c>
      <c r="Q783" s="24">
        <v>1.52E-2</v>
      </c>
      <c r="R783" s="24">
        <v>0.38945310999999999</v>
      </c>
      <c r="S783" s="24">
        <v>0.97539061000000005</v>
      </c>
      <c r="U783" s="26">
        <v>1.52E-2</v>
      </c>
      <c r="V783" s="26">
        <v>-0.92500000999999998</v>
      </c>
      <c r="W783" s="26">
        <v>0.82304686000000005</v>
      </c>
      <c r="Y783" s="71"/>
      <c r="Z783" s="71"/>
      <c r="AA783" s="71"/>
    </row>
    <row r="784" spans="1:27" x14ac:dyDescent="0.25">
      <c r="A784" s="16">
        <v>2.93E-2</v>
      </c>
      <c r="B784" s="16">
        <v>-1.4621090000000001</v>
      </c>
      <c r="C784" s="16">
        <v>0.89140600000000003</v>
      </c>
      <c r="E784" s="18">
        <v>1.525E-2</v>
      </c>
      <c r="F784" s="18">
        <v>-0.34492189000000001</v>
      </c>
      <c r="G784" s="18">
        <v>0.72734374000000002</v>
      </c>
      <c r="I784" s="20">
        <v>1.525E-2</v>
      </c>
      <c r="J784" s="20">
        <v>-1.61835939</v>
      </c>
      <c r="K784" s="20">
        <v>0.79570311000000005</v>
      </c>
      <c r="M784" s="22">
        <v>1.525E-2</v>
      </c>
      <c r="N784" s="22">
        <v>-1.88789064</v>
      </c>
      <c r="O784" s="22">
        <v>0.92656249000000002</v>
      </c>
      <c r="Q784" s="24">
        <v>1.525E-2</v>
      </c>
      <c r="R784" s="24">
        <v>0.41484374000000002</v>
      </c>
      <c r="S784" s="24">
        <v>0.97539061000000005</v>
      </c>
      <c r="U784" s="26">
        <v>1.525E-2</v>
      </c>
      <c r="V784" s="26">
        <v>-0.96992188999999995</v>
      </c>
      <c r="W784" s="26">
        <v>0.82109374000000002</v>
      </c>
      <c r="Y784" s="71"/>
      <c r="Z784" s="71"/>
      <c r="AA784" s="71"/>
    </row>
    <row r="785" spans="1:27" x14ac:dyDescent="0.25">
      <c r="A785" s="16">
        <v>2.9399999999999999E-2</v>
      </c>
      <c r="B785" s="16">
        <v>-1.4777340000000001</v>
      </c>
      <c r="C785" s="16">
        <v>0.88749999999999996</v>
      </c>
      <c r="E785" s="18">
        <v>1.5299999999999999E-2</v>
      </c>
      <c r="F785" s="18">
        <v>-0.35859375999999998</v>
      </c>
      <c r="G785" s="18">
        <v>0.73320311000000005</v>
      </c>
      <c r="I785" s="20">
        <v>1.5299999999999999E-2</v>
      </c>
      <c r="J785" s="20">
        <v>-1.63203126</v>
      </c>
      <c r="K785" s="20">
        <v>0.79960936000000005</v>
      </c>
      <c r="M785" s="22">
        <v>1.5299999999999999E-2</v>
      </c>
      <c r="N785" s="22">
        <v>-1.88007814</v>
      </c>
      <c r="O785" s="22">
        <v>0.92656249000000002</v>
      </c>
      <c r="Q785" s="24">
        <v>1.5299999999999999E-2</v>
      </c>
      <c r="R785" s="24">
        <v>0.44218749000000002</v>
      </c>
      <c r="S785" s="24">
        <v>0.97343749000000002</v>
      </c>
      <c r="U785" s="26">
        <v>1.5299999999999999E-2</v>
      </c>
      <c r="V785" s="26">
        <v>-1.01289064</v>
      </c>
      <c r="W785" s="26">
        <v>0.82109374000000002</v>
      </c>
      <c r="Y785" s="71"/>
      <c r="Z785" s="71"/>
      <c r="AA785" s="71"/>
    </row>
    <row r="786" spans="1:27" x14ac:dyDescent="0.25">
      <c r="A786" s="16">
        <v>2.9499999999999998E-2</v>
      </c>
      <c r="B786" s="16">
        <v>-1.491406</v>
      </c>
      <c r="C786" s="16">
        <v>0.88749999999999996</v>
      </c>
      <c r="E786" s="18">
        <v>1.5350000000000001E-2</v>
      </c>
      <c r="F786" s="18">
        <v>-0.37226564000000001</v>
      </c>
      <c r="G786" s="18">
        <v>0.74296874000000002</v>
      </c>
      <c r="I786" s="20">
        <v>1.5350000000000001E-2</v>
      </c>
      <c r="J786" s="20">
        <v>-1.64179689</v>
      </c>
      <c r="K786" s="20">
        <v>0.80156249000000002</v>
      </c>
      <c r="M786" s="22">
        <v>1.5350000000000001E-2</v>
      </c>
      <c r="N786" s="22">
        <v>-1.87421876</v>
      </c>
      <c r="O786" s="22">
        <v>0.92851561000000005</v>
      </c>
      <c r="Q786" s="24">
        <v>1.5350000000000001E-2</v>
      </c>
      <c r="R786" s="24">
        <v>0.47148435999999999</v>
      </c>
      <c r="S786" s="24">
        <v>0.97343749000000002</v>
      </c>
      <c r="U786" s="26">
        <v>1.5350000000000001E-2</v>
      </c>
      <c r="V786" s="26">
        <v>-1.05585939</v>
      </c>
      <c r="W786" s="26">
        <v>0.82109374000000002</v>
      </c>
      <c r="Y786" s="71"/>
      <c r="Z786" s="71"/>
      <c r="AA786" s="71"/>
    </row>
    <row r="787" spans="1:27" x14ac:dyDescent="0.25">
      <c r="A787" s="16">
        <v>2.9600000000000001E-2</v>
      </c>
      <c r="B787" s="16">
        <v>-1.5050779999999999</v>
      </c>
      <c r="C787" s="16">
        <v>0.89140600000000003</v>
      </c>
      <c r="E787" s="18">
        <v>1.54E-2</v>
      </c>
      <c r="F787" s="18">
        <v>-0.38593750999999998</v>
      </c>
      <c r="G787" s="18">
        <v>0.75468749000000002</v>
      </c>
      <c r="I787" s="20">
        <v>1.54E-2</v>
      </c>
      <c r="J787" s="20">
        <v>-1.65351564</v>
      </c>
      <c r="K787" s="20">
        <v>0.80546874000000002</v>
      </c>
      <c r="M787" s="22">
        <v>1.54E-2</v>
      </c>
      <c r="N787" s="22">
        <v>-1.87031251</v>
      </c>
      <c r="O787" s="22">
        <v>0.93046874000000002</v>
      </c>
      <c r="Q787" s="24">
        <v>1.54E-2</v>
      </c>
      <c r="R787" s="24">
        <v>0.49882810999999999</v>
      </c>
      <c r="S787" s="24">
        <v>0.97343749000000002</v>
      </c>
      <c r="U787" s="26">
        <v>1.54E-2</v>
      </c>
      <c r="V787" s="26">
        <v>-1.09687501</v>
      </c>
      <c r="W787" s="26">
        <v>0.81914061000000005</v>
      </c>
      <c r="Y787" s="71"/>
      <c r="Z787" s="71"/>
      <c r="AA787" s="71"/>
    </row>
    <row r="788" spans="1:27" x14ac:dyDescent="0.25">
      <c r="A788" s="16">
        <v>2.9700000000000001E-2</v>
      </c>
      <c r="B788" s="16">
        <v>-1.51875</v>
      </c>
      <c r="C788" s="16">
        <v>0.89921899999999999</v>
      </c>
      <c r="E788" s="18">
        <v>1.545E-2</v>
      </c>
      <c r="F788" s="18">
        <v>-0.39960939000000001</v>
      </c>
      <c r="G788" s="18">
        <v>0.76640624000000002</v>
      </c>
      <c r="I788" s="20">
        <v>1.545E-2</v>
      </c>
      <c r="J788" s="20">
        <v>-1.66132814</v>
      </c>
      <c r="K788" s="20">
        <v>0.80937499000000002</v>
      </c>
      <c r="M788" s="22">
        <v>1.545E-2</v>
      </c>
      <c r="N788" s="22">
        <v>-1.86250001</v>
      </c>
      <c r="O788" s="22">
        <v>0.93046874000000002</v>
      </c>
      <c r="Q788" s="24">
        <v>1.545E-2</v>
      </c>
      <c r="R788" s="24">
        <v>0.52421874000000002</v>
      </c>
      <c r="S788" s="24">
        <v>0.97148436000000005</v>
      </c>
      <c r="U788" s="26">
        <v>1.545E-2</v>
      </c>
      <c r="V788" s="26">
        <v>-1.13984376</v>
      </c>
      <c r="W788" s="26">
        <v>0.81914061000000005</v>
      </c>
      <c r="Y788" s="71"/>
      <c r="Z788" s="71"/>
      <c r="AA788" s="71"/>
    </row>
    <row r="789" spans="1:27" x14ac:dyDescent="0.25">
      <c r="A789" s="16">
        <v>2.98E-2</v>
      </c>
      <c r="B789" s="16">
        <v>-1.5304690000000001</v>
      </c>
      <c r="C789" s="16">
        <v>0.90703100000000003</v>
      </c>
      <c r="E789" s="18">
        <v>1.55E-2</v>
      </c>
      <c r="F789" s="18">
        <v>-0.41328125999999998</v>
      </c>
      <c r="G789" s="18">
        <v>0.77421874000000002</v>
      </c>
      <c r="I789" s="20">
        <v>1.55E-2</v>
      </c>
      <c r="J789" s="20">
        <v>-1.67500001</v>
      </c>
      <c r="K789" s="20">
        <v>0.81328124000000002</v>
      </c>
      <c r="M789" s="22">
        <v>1.55E-2</v>
      </c>
      <c r="N789" s="22">
        <v>-1.85468751</v>
      </c>
      <c r="O789" s="22">
        <v>0.93242186000000005</v>
      </c>
      <c r="Q789" s="24">
        <v>1.55E-2</v>
      </c>
      <c r="R789" s="24">
        <v>0.54765624000000002</v>
      </c>
      <c r="S789" s="24">
        <v>0.97148436000000005</v>
      </c>
      <c r="U789" s="26">
        <v>1.55E-2</v>
      </c>
      <c r="V789" s="26">
        <v>-1.18281251</v>
      </c>
      <c r="W789" s="26">
        <v>0.81914061000000005</v>
      </c>
      <c r="Y789" s="71"/>
      <c r="Z789" s="71"/>
      <c r="AA789" s="71"/>
    </row>
    <row r="790" spans="1:27" x14ac:dyDescent="0.25">
      <c r="A790" s="16">
        <v>2.9899999999999999E-2</v>
      </c>
      <c r="B790" s="16">
        <v>-1.544141</v>
      </c>
      <c r="C790" s="16">
        <v>0.91484399999999999</v>
      </c>
      <c r="E790" s="18">
        <v>1.555E-2</v>
      </c>
      <c r="F790" s="18">
        <v>-0.42500000999999998</v>
      </c>
      <c r="G790" s="18">
        <v>0.77812499000000002</v>
      </c>
      <c r="I790" s="20">
        <v>1.555E-2</v>
      </c>
      <c r="J790" s="20">
        <v>-1.68671876</v>
      </c>
      <c r="K790" s="20">
        <v>0.81523436000000005</v>
      </c>
      <c r="M790" s="22">
        <v>1.555E-2</v>
      </c>
      <c r="N790" s="22">
        <v>-1.84687501</v>
      </c>
      <c r="O790" s="22">
        <v>0.93437499000000002</v>
      </c>
      <c r="Q790" s="24">
        <v>1.555E-2</v>
      </c>
      <c r="R790" s="24">
        <v>0.57304686000000005</v>
      </c>
      <c r="S790" s="24">
        <v>0.97148436000000005</v>
      </c>
      <c r="U790" s="26">
        <v>1.555E-2</v>
      </c>
      <c r="V790" s="26">
        <v>-1.22187501</v>
      </c>
      <c r="W790" s="26">
        <v>0.81914061000000005</v>
      </c>
      <c r="Y790" s="71"/>
      <c r="Z790" s="71"/>
      <c r="AA790" s="71"/>
    </row>
    <row r="791" spans="1:27" x14ac:dyDescent="0.25">
      <c r="A791" s="16">
        <v>0.03</v>
      </c>
      <c r="B791" s="16">
        <v>-1.553906</v>
      </c>
      <c r="C791" s="16">
        <v>0.92265600000000003</v>
      </c>
      <c r="E791" s="18">
        <v>1.5599999999999999E-2</v>
      </c>
      <c r="F791" s="18">
        <v>-0.43671875999999998</v>
      </c>
      <c r="G791" s="18">
        <v>0.77812499000000002</v>
      </c>
      <c r="I791" s="20">
        <v>1.5599999999999999E-2</v>
      </c>
      <c r="J791" s="20">
        <v>-1.69648439</v>
      </c>
      <c r="K791" s="20">
        <v>0.81718749000000002</v>
      </c>
      <c r="M791" s="22">
        <v>1.5599999999999999E-2</v>
      </c>
      <c r="N791" s="22">
        <v>-1.83710939</v>
      </c>
      <c r="O791" s="22">
        <v>0.93437499000000002</v>
      </c>
      <c r="Q791" s="24">
        <v>1.5599999999999999E-2</v>
      </c>
      <c r="R791" s="24">
        <v>0.59648436000000005</v>
      </c>
      <c r="S791" s="24">
        <v>0.97148436000000005</v>
      </c>
      <c r="U791" s="26">
        <v>1.5599999999999999E-2</v>
      </c>
      <c r="V791" s="26">
        <v>-1.26093751</v>
      </c>
      <c r="W791" s="26">
        <v>0.81914061000000005</v>
      </c>
      <c r="Y791" s="71"/>
      <c r="Z791" s="71"/>
      <c r="AA791" s="71"/>
    </row>
    <row r="792" spans="1:27" x14ac:dyDescent="0.25">
      <c r="A792" s="16">
        <v>3.0099999999999998E-2</v>
      </c>
      <c r="B792" s="16">
        <v>-1.5714840000000001</v>
      </c>
      <c r="C792" s="16">
        <v>0.92851600000000001</v>
      </c>
      <c r="E792" s="18">
        <v>1.5650000000000001E-2</v>
      </c>
      <c r="F792" s="18">
        <v>-0.45039064000000001</v>
      </c>
      <c r="G792" s="18">
        <v>0.77617186000000005</v>
      </c>
      <c r="I792" s="20">
        <v>1.5650000000000001E-2</v>
      </c>
      <c r="J792" s="20">
        <v>-1.70820314</v>
      </c>
      <c r="K792" s="20">
        <v>0.81914061000000005</v>
      </c>
      <c r="M792" s="22">
        <v>1.5650000000000001E-2</v>
      </c>
      <c r="N792" s="22">
        <v>-1.82734376</v>
      </c>
      <c r="O792" s="22">
        <v>0.93632811000000005</v>
      </c>
      <c r="Q792" s="24">
        <v>1.5650000000000001E-2</v>
      </c>
      <c r="R792" s="24">
        <v>0.62187499000000002</v>
      </c>
      <c r="S792" s="24">
        <v>0.96953124000000002</v>
      </c>
      <c r="U792" s="26">
        <v>1.5650000000000001E-2</v>
      </c>
      <c r="V792" s="26">
        <v>-1.30000001</v>
      </c>
      <c r="W792" s="26">
        <v>0.81914061000000005</v>
      </c>
      <c r="Y792" s="71"/>
      <c r="Z792" s="71"/>
      <c r="AA792" s="71"/>
    </row>
    <row r="793" spans="1:27" x14ac:dyDescent="0.25">
      <c r="A793" s="16">
        <v>3.0200000000000001E-2</v>
      </c>
      <c r="B793" s="16">
        <v>-1.5832029999999999</v>
      </c>
      <c r="C793" s="16">
        <v>0.93242199999999997</v>
      </c>
      <c r="E793" s="18">
        <v>1.5699999999999999E-2</v>
      </c>
      <c r="F793" s="18">
        <v>-0.46406250999999998</v>
      </c>
      <c r="G793" s="18">
        <v>0.77031249000000002</v>
      </c>
      <c r="I793" s="20">
        <v>1.5699999999999999E-2</v>
      </c>
      <c r="J793" s="20">
        <v>-1.71601564</v>
      </c>
      <c r="K793" s="20">
        <v>0.82109374000000002</v>
      </c>
      <c r="M793" s="22">
        <v>1.5699999999999999E-2</v>
      </c>
      <c r="N793" s="22">
        <v>-1.81953126</v>
      </c>
      <c r="O793" s="22">
        <v>0.93828124000000002</v>
      </c>
      <c r="Q793" s="24">
        <v>1.5699999999999999E-2</v>
      </c>
      <c r="R793" s="24">
        <v>0.64335936000000005</v>
      </c>
      <c r="S793" s="24">
        <v>0.96953124000000002</v>
      </c>
      <c r="U793" s="26">
        <v>1.5699999999999999E-2</v>
      </c>
      <c r="V793" s="26">
        <v>-1.33906251</v>
      </c>
      <c r="W793" s="26">
        <v>0.81914061000000005</v>
      </c>
      <c r="Y793" s="71"/>
      <c r="Z793" s="71"/>
      <c r="AA793" s="71"/>
    </row>
    <row r="794" spans="1:27" x14ac:dyDescent="0.25">
      <c r="A794" s="16">
        <v>3.0300000000000001E-2</v>
      </c>
      <c r="B794" s="16">
        <v>-1.594922</v>
      </c>
      <c r="C794" s="16">
        <v>0.93437499999999996</v>
      </c>
      <c r="E794" s="18">
        <v>1.575E-2</v>
      </c>
      <c r="F794" s="18">
        <v>-0.47773439000000001</v>
      </c>
      <c r="G794" s="18">
        <v>0.76054686000000005</v>
      </c>
      <c r="I794" s="20">
        <v>1.575E-2</v>
      </c>
      <c r="J794" s="20">
        <v>-1.72578126</v>
      </c>
      <c r="K794" s="20">
        <v>0.82304686000000005</v>
      </c>
      <c r="M794" s="22">
        <v>1.575E-2</v>
      </c>
      <c r="N794" s="22">
        <v>-1.81171876</v>
      </c>
      <c r="O794" s="22">
        <v>0.94023436000000005</v>
      </c>
      <c r="Q794" s="24">
        <v>1.575E-2</v>
      </c>
      <c r="R794" s="24">
        <v>0.66679686000000005</v>
      </c>
      <c r="S794" s="24">
        <v>0.96953124000000002</v>
      </c>
      <c r="U794" s="26">
        <v>1.575E-2</v>
      </c>
      <c r="V794" s="26">
        <v>-1.38007814</v>
      </c>
      <c r="W794" s="26">
        <v>0.81718749000000002</v>
      </c>
      <c r="Y794" s="71"/>
      <c r="Z794" s="71"/>
      <c r="AA794" s="71"/>
    </row>
    <row r="795" spans="1:27" x14ac:dyDescent="0.25">
      <c r="A795" s="16">
        <v>3.04E-2</v>
      </c>
      <c r="B795" s="16">
        <v>-1.606641</v>
      </c>
      <c r="C795" s="16">
        <v>0.93242199999999997</v>
      </c>
      <c r="E795" s="18">
        <v>1.5800000000000002E-2</v>
      </c>
      <c r="F795" s="18">
        <v>-0.49140625999999998</v>
      </c>
      <c r="G795" s="18">
        <v>0.75078124000000002</v>
      </c>
      <c r="I795" s="20">
        <v>1.5800000000000002E-2</v>
      </c>
      <c r="J795" s="20">
        <v>-1.73750001</v>
      </c>
      <c r="K795" s="20">
        <v>0.82499999000000002</v>
      </c>
      <c r="M795" s="22">
        <v>1.5800000000000002E-2</v>
      </c>
      <c r="N795" s="22">
        <v>-1.80000001</v>
      </c>
      <c r="O795" s="22">
        <v>0.94218749000000002</v>
      </c>
      <c r="Q795" s="24">
        <v>1.5800000000000002E-2</v>
      </c>
      <c r="R795" s="24">
        <v>0.68632811000000005</v>
      </c>
      <c r="S795" s="24">
        <v>0.96757811000000005</v>
      </c>
      <c r="U795" s="26">
        <v>1.5800000000000002E-2</v>
      </c>
      <c r="V795" s="26">
        <v>-1.41718751</v>
      </c>
      <c r="W795" s="26">
        <v>0.81718749000000002</v>
      </c>
      <c r="Y795" s="71"/>
      <c r="Z795" s="71"/>
      <c r="AA795" s="71"/>
    </row>
    <row r="796" spans="1:27" x14ac:dyDescent="0.25">
      <c r="A796" s="16">
        <v>3.0499999999999999E-2</v>
      </c>
      <c r="B796" s="16">
        <v>-1.6183590000000001</v>
      </c>
      <c r="C796" s="16">
        <v>0.93242199999999997</v>
      </c>
      <c r="E796" s="18">
        <v>1.585E-2</v>
      </c>
      <c r="F796" s="18">
        <v>-0.50312500999999998</v>
      </c>
      <c r="G796" s="18">
        <v>0.74101561000000005</v>
      </c>
      <c r="I796" s="20">
        <v>1.585E-2</v>
      </c>
      <c r="J796" s="20">
        <v>-1.74531251</v>
      </c>
      <c r="K796" s="20">
        <v>0.82695311000000005</v>
      </c>
      <c r="M796" s="22">
        <v>1.585E-2</v>
      </c>
      <c r="N796" s="22">
        <v>-1.79023439</v>
      </c>
      <c r="O796" s="22">
        <v>0.94218749000000002</v>
      </c>
      <c r="Q796" s="24">
        <v>1.585E-2</v>
      </c>
      <c r="R796" s="24">
        <v>0.70781249000000002</v>
      </c>
      <c r="S796" s="24">
        <v>0.96757811000000005</v>
      </c>
      <c r="U796" s="26">
        <v>1.585E-2</v>
      </c>
      <c r="V796" s="26">
        <v>-1.45234376</v>
      </c>
      <c r="W796" s="26">
        <v>0.81718749000000002</v>
      </c>
      <c r="Y796" s="71"/>
      <c r="Z796" s="71"/>
      <c r="AA796" s="71"/>
    </row>
    <row r="797" spans="1:27" x14ac:dyDescent="0.25">
      <c r="A797" s="16">
        <v>3.0599999999999999E-2</v>
      </c>
      <c r="B797" s="16">
        <v>-1.6300779999999999</v>
      </c>
      <c r="C797" s="16">
        <v>0.93437499999999996</v>
      </c>
      <c r="E797" s="18">
        <v>1.5900000000000001E-2</v>
      </c>
      <c r="F797" s="18">
        <v>-0.51679688999999995</v>
      </c>
      <c r="G797" s="18">
        <v>0.73320311000000005</v>
      </c>
      <c r="I797" s="20">
        <v>1.5900000000000001E-2</v>
      </c>
      <c r="J797" s="20">
        <v>-1.75507814</v>
      </c>
      <c r="K797" s="20">
        <v>0.82890624000000002</v>
      </c>
      <c r="M797" s="22">
        <v>1.5900000000000001E-2</v>
      </c>
      <c r="N797" s="22">
        <v>-1.77656251</v>
      </c>
      <c r="O797" s="22">
        <v>0.94414061000000005</v>
      </c>
      <c r="Q797" s="24">
        <v>1.5900000000000001E-2</v>
      </c>
      <c r="R797" s="24">
        <v>0.72734374000000002</v>
      </c>
      <c r="S797" s="24">
        <v>0.96562499000000002</v>
      </c>
      <c r="U797" s="26">
        <v>1.5900000000000001E-2</v>
      </c>
      <c r="V797" s="26">
        <v>-1.48945314</v>
      </c>
      <c r="W797" s="26">
        <v>0.81718749000000002</v>
      </c>
      <c r="Y797" s="71"/>
      <c r="Z797" s="71"/>
      <c r="AA797" s="71"/>
    </row>
    <row r="798" spans="1:27" x14ac:dyDescent="0.25">
      <c r="A798" s="16">
        <v>3.0700000000000002E-2</v>
      </c>
      <c r="B798" s="16">
        <v>-1.641797</v>
      </c>
      <c r="C798" s="16">
        <v>0.93828100000000003</v>
      </c>
      <c r="E798" s="18">
        <v>1.5949999999999999E-2</v>
      </c>
      <c r="F798" s="18">
        <v>-0.53046875999999998</v>
      </c>
      <c r="G798" s="18">
        <v>0.72539061000000005</v>
      </c>
      <c r="I798" s="20">
        <v>1.5949999999999999E-2</v>
      </c>
      <c r="J798" s="20">
        <v>-1.76484376</v>
      </c>
      <c r="K798" s="20">
        <v>0.83281249000000002</v>
      </c>
      <c r="M798" s="22">
        <v>1.5949999999999999E-2</v>
      </c>
      <c r="N798" s="22">
        <v>-1.76484376</v>
      </c>
      <c r="O798" s="22">
        <v>0.94609374000000002</v>
      </c>
      <c r="Q798" s="24">
        <v>1.5949999999999999E-2</v>
      </c>
      <c r="R798" s="24">
        <v>0.74687499000000002</v>
      </c>
      <c r="S798" s="24">
        <v>0.96367186000000005</v>
      </c>
      <c r="U798" s="26">
        <v>1.5949999999999999E-2</v>
      </c>
      <c r="V798" s="26">
        <v>-1.52265626</v>
      </c>
      <c r="W798" s="26">
        <v>0.81718749000000002</v>
      </c>
      <c r="Y798" s="71"/>
      <c r="Z798" s="71"/>
      <c r="AA798" s="71"/>
    </row>
    <row r="799" spans="1:27" x14ac:dyDescent="0.25">
      <c r="A799" s="16">
        <v>3.0800000000000001E-2</v>
      </c>
      <c r="B799" s="16">
        <v>-1.653516</v>
      </c>
      <c r="C799" s="16">
        <v>0.94414100000000001</v>
      </c>
      <c r="E799" s="18">
        <v>1.6E-2</v>
      </c>
      <c r="F799" s="18">
        <v>-0.54414063999999995</v>
      </c>
      <c r="G799" s="18">
        <v>0.72148436000000005</v>
      </c>
      <c r="I799" s="20">
        <v>1.6E-2</v>
      </c>
      <c r="J799" s="20">
        <v>-1.77070314</v>
      </c>
      <c r="K799" s="20">
        <v>0.83476561000000005</v>
      </c>
      <c r="M799" s="22">
        <v>1.6E-2</v>
      </c>
      <c r="N799" s="22">
        <v>-1.75507814</v>
      </c>
      <c r="O799" s="22">
        <v>0.94609374000000002</v>
      </c>
      <c r="Q799" s="24">
        <v>1.6E-2</v>
      </c>
      <c r="R799" s="24">
        <v>0.76640624000000002</v>
      </c>
      <c r="S799" s="24">
        <v>0.96171874000000002</v>
      </c>
      <c r="U799" s="26">
        <v>1.6E-2</v>
      </c>
      <c r="V799" s="26">
        <v>-1.55390626</v>
      </c>
      <c r="W799" s="26">
        <v>0.81718749000000002</v>
      </c>
      <c r="Y799" s="71"/>
      <c r="Z799" s="71"/>
      <c r="AA799" s="71"/>
    </row>
    <row r="800" spans="1:27" x14ac:dyDescent="0.25">
      <c r="A800" s="16">
        <v>3.09E-2</v>
      </c>
      <c r="B800" s="16">
        <v>-1.6613279999999999</v>
      </c>
      <c r="C800" s="16">
        <v>0.94804699999999997</v>
      </c>
      <c r="E800" s="18">
        <v>1.6049999999999998E-2</v>
      </c>
      <c r="F800" s="18">
        <v>-0.55781250999999998</v>
      </c>
      <c r="G800" s="18">
        <v>0.71757811000000005</v>
      </c>
      <c r="I800" s="20">
        <v>1.6049999999999998E-2</v>
      </c>
      <c r="J800" s="20">
        <v>-1.78242189</v>
      </c>
      <c r="K800" s="20">
        <v>0.83671874000000002</v>
      </c>
      <c r="M800" s="22">
        <v>1.6049999999999998E-2</v>
      </c>
      <c r="N800" s="22">
        <v>-1.74335939</v>
      </c>
      <c r="O800" s="22">
        <v>0.94804686000000005</v>
      </c>
      <c r="Q800" s="24">
        <v>1.6049999999999998E-2</v>
      </c>
      <c r="R800" s="24">
        <v>0.78593749000000002</v>
      </c>
      <c r="S800" s="24">
        <v>0.96171874000000002</v>
      </c>
      <c r="U800" s="26">
        <v>1.6049999999999998E-2</v>
      </c>
      <c r="V800" s="26">
        <v>-1.58710939</v>
      </c>
      <c r="W800" s="26">
        <v>0.81914061000000005</v>
      </c>
      <c r="Y800" s="71"/>
      <c r="Z800" s="71"/>
      <c r="AA800" s="71"/>
    </row>
    <row r="801" spans="1:27" x14ac:dyDescent="0.25">
      <c r="A801" s="16">
        <v>3.1E-2</v>
      </c>
      <c r="B801" s="16">
        <v>-1.673047</v>
      </c>
      <c r="C801" s="16">
        <v>0.94804699999999997</v>
      </c>
      <c r="E801" s="18">
        <v>1.61E-2</v>
      </c>
      <c r="F801" s="18">
        <v>-0.57148438999999995</v>
      </c>
      <c r="G801" s="18">
        <v>0.71757811000000005</v>
      </c>
      <c r="I801" s="20">
        <v>1.61E-2</v>
      </c>
      <c r="J801" s="20">
        <v>-1.79218751</v>
      </c>
      <c r="K801" s="20">
        <v>0.83867186000000005</v>
      </c>
      <c r="M801" s="22">
        <v>1.61E-2</v>
      </c>
      <c r="N801" s="22">
        <v>-1.73164064</v>
      </c>
      <c r="O801" s="22">
        <v>0.94999999000000002</v>
      </c>
      <c r="Q801" s="24">
        <v>1.61E-2</v>
      </c>
      <c r="R801" s="24">
        <v>0.80351561000000005</v>
      </c>
      <c r="S801" s="24">
        <v>0.95976561000000005</v>
      </c>
      <c r="U801" s="26">
        <v>1.61E-2</v>
      </c>
      <c r="V801" s="26">
        <v>-1.61640626</v>
      </c>
      <c r="W801" s="26">
        <v>0.81914061000000005</v>
      </c>
      <c r="Y801" s="71"/>
      <c r="Z801" s="71"/>
      <c r="AA801" s="71"/>
    </row>
    <row r="802" spans="1:27" x14ac:dyDescent="0.25">
      <c r="A802" s="16">
        <v>3.1099999999999999E-2</v>
      </c>
      <c r="B802" s="16">
        <v>-1.6867190000000001</v>
      </c>
      <c r="C802" s="16">
        <v>0.94804699999999997</v>
      </c>
      <c r="E802" s="18">
        <v>1.6150000000000001E-2</v>
      </c>
      <c r="F802" s="18">
        <v>-0.58710938999999995</v>
      </c>
      <c r="G802" s="18">
        <v>0.71953124000000002</v>
      </c>
      <c r="I802" s="20">
        <v>1.6150000000000001E-2</v>
      </c>
      <c r="J802" s="20">
        <v>-1.80195314</v>
      </c>
      <c r="K802" s="20">
        <v>0.84062499000000002</v>
      </c>
      <c r="M802" s="22">
        <v>1.6150000000000001E-2</v>
      </c>
      <c r="N802" s="22">
        <v>-1.71796876</v>
      </c>
      <c r="O802" s="22">
        <v>0.94999999000000002</v>
      </c>
      <c r="Q802" s="24">
        <v>1.6150000000000001E-2</v>
      </c>
      <c r="R802" s="24">
        <v>0.82109374000000002</v>
      </c>
      <c r="S802" s="24">
        <v>0.95976561000000005</v>
      </c>
      <c r="U802" s="26">
        <v>1.6150000000000001E-2</v>
      </c>
      <c r="V802" s="26">
        <v>-1.64570314</v>
      </c>
      <c r="W802" s="26">
        <v>0.82109374000000002</v>
      </c>
      <c r="Y802" s="71"/>
      <c r="Z802" s="71"/>
      <c r="AA802" s="71"/>
    </row>
    <row r="803" spans="1:27" x14ac:dyDescent="0.25">
      <c r="A803" s="16">
        <v>3.1199999999999999E-2</v>
      </c>
      <c r="B803" s="16">
        <v>-1.6964840000000001</v>
      </c>
      <c r="C803" s="16">
        <v>0.94609399999999999</v>
      </c>
      <c r="E803" s="18">
        <v>1.6199999999999999E-2</v>
      </c>
      <c r="F803" s="18">
        <v>-0.60078125999999998</v>
      </c>
      <c r="G803" s="18">
        <v>0.72148436000000005</v>
      </c>
      <c r="I803" s="20">
        <v>1.6199999999999999E-2</v>
      </c>
      <c r="J803" s="20">
        <v>-1.80976564</v>
      </c>
      <c r="K803" s="20">
        <v>0.84257811000000005</v>
      </c>
      <c r="M803" s="22">
        <v>1.6199999999999999E-2</v>
      </c>
      <c r="N803" s="22">
        <v>-1.70625001</v>
      </c>
      <c r="O803" s="22">
        <v>0.95195311000000005</v>
      </c>
      <c r="Q803" s="24">
        <v>1.6199999999999999E-2</v>
      </c>
      <c r="R803" s="24">
        <v>0.83671874000000002</v>
      </c>
      <c r="S803" s="24">
        <v>0.95781249000000002</v>
      </c>
      <c r="U803" s="26">
        <v>1.6199999999999999E-2</v>
      </c>
      <c r="V803" s="26">
        <v>-1.67304689</v>
      </c>
      <c r="W803" s="26">
        <v>0.82109374000000002</v>
      </c>
      <c r="Y803" s="71"/>
      <c r="Z803" s="71"/>
      <c r="AA803" s="71"/>
    </row>
    <row r="804" spans="1:27" x14ac:dyDescent="0.25">
      <c r="A804" s="16">
        <v>3.1300000000000001E-2</v>
      </c>
      <c r="B804" s="16">
        <v>-1.7082029999999999</v>
      </c>
      <c r="C804" s="16">
        <v>0.94414100000000001</v>
      </c>
      <c r="E804" s="18">
        <v>1.6250000000000001E-2</v>
      </c>
      <c r="F804" s="18">
        <v>-0.61445313999999995</v>
      </c>
      <c r="G804" s="18">
        <v>0.72539061000000005</v>
      </c>
      <c r="I804" s="20">
        <v>1.6250000000000001E-2</v>
      </c>
      <c r="J804" s="20">
        <v>-1.81757814</v>
      </c>
      <c r="K804" s="20">
        <v>0.84453124000000002</v>
      </c>
      <c r="M804" s="22">
        <v>1.6250000000000001E-2</v>
      </c>
      <c r="N804" s="22">
        <v>-1.69453126</v>
      </c>
      <c r="O804" s="22">
        <v>0.95390624000000002</v>
      </c>
      <c r="Q804" s="24">
        <v>1.6250000000000001E-2</v>
      </c>
      <c r="R804" s="24">
        <v>0.85234374000000002</v>
      </c>
      <c r="S804" s="24">
        <v>0.95781249000000002</v>
      </c>
      <c r="U804" s="26">
        <v>1.6250000000000001E-2</v>
      </c>
      <c r="V804" s="26">
        <v>-1.70039064</v>
      </c>
      <c r="W804" s="26">
        <v>0.82304686000000005</v>
      </c>
      <c r="Y804" s="71"/>
      <c r="Z804" s="71"/>
      <c r="AA804" s="71"/>
    </row>
    <row r="805" spans="1:27" x14ac:dyDescent="0.25">
      <c r="A805" s="16">
        <v>3.1399999999999997E-2</v>
      </c>
      <c r="B805" s="16">
        <v>-1.716016</v>
      </c>
      <c r="C805" s="16">
        <v>0.94414100000000001</v>
      </c>
      <c r="E805" s="18">
        <v>1.6299999999999999E-2</v>
      </c>
      <c r="F805" s="18">
        <v>-0.63007813999999995</v>
      </c>
      <c r="G805" s="18">
        <v>0.72929686000000005</v>
      </c>
      <c r="I805" s="20">
        <v>1.6299999999999999E-2</v>
      </c>
      <c r="J805" s="20">
        <v>-1.82343751</v>
      </c>
      <c r="K805" s="20">
        <v>0.84648436000000005</v>
      </c>
      <c r="M805" s="22">
        <v>1.6299999999999999E-2</v>
      </c>
      <c r="N805" s="22">
        <v>-1.68085939</v>
      </c>
      <c r="O805" s="22">
        <v>0.95585936000000005</v>
      </c>
      <c r="Q805" s="24">
        <v>1.6299999999999999E-2</v>
      </c>
      <c r="R805" s="24">
        <v>0.86601561000000005</v>
      </c>
      <c r="S805" s="24">
        <v>0.95781249000000002</v>
      </c>
      <c r="U805" s="26">
        <v>1.6299999999999999E-2</v>
      </c>
      <c r="V805" s="26">
        <v>-1.72578126</v>
      </c>
      <c r="W805" s="26">
        <v>0.82304686000000005</v>
      </c>
      <c r="Y805" s="71"/>
      <c r="Z805" s="71"/>
      <c r="AA805" s="71"/>
    </row>
    <row r="806" spans="1:27" x14ac:dyDescent="0.25">
      <c r="A806" s="16">
        <v>3.15E-2</v>
      </c>
      <c r="B806" s="16">
        <v>-1.725781</v>
      </c>
      <c r="C806" s="16">
        <v>0.94609399999999999</v>
      </c>
      <c r="E806" s="18">
        <v>1.635E-2</v>
      </c>
      <c r="F806" s="18">
        <v>-0.64375000999999998</v>
      </c>
      <c r="G806" s="18">
        <v>0.73320311000000005</v>
      </c>
      <c r="I806" s="20">
        <v>1.635E-2</v>
      </c>
      <c r="J806" s="20">
        <v>-1.82929689</v>
      </c>
      <c r="K806" s="20">
        <v>0.84843749000000002</v>
      </c>
      <c r="M806" s="22">
        <v>1.635E-2</v>
      </c>
      <c r="N806" s="22">
        <v>-1.66328126</v>
      </c>
      <c r="O806" s="22">
        <v>0.95781249000000002</v>
      </c>
      <c r="Q806" s="24">
        <v>1.635E-2</v>
      </c>
      <c r="R806" s="24">
        <v>0.88359374000000002</v>
      </c>
      <c r="S806" s="24">
        <v>0.95585936000000005</v>
      </c>
      <c r="U806" s="26">
        <v>1.635E-2</v>
      </c>
      <c r="V806" s="26">
        <v>-1.74921876</v>
      </c>
      <c r="W806" s="26">
        <v>0.82499999000000002</v>
      </c>
      <c r="Y806" s="71"/>
      <c r="Z806" s="71"/>
      <c r="AA806" s="71"/>
    </row>
    <row r="807" spans="1:27" x14ac:dyDescent="0.25">
      <c r="A807" s="16">
        <v>3.1600000000000003E-2</v>
      </c>
      <c r="B807" s="16">
        <v>-1.735547</v>
      </c>
      <c r="C807" s="16">
        <v>0.95195300000000005</v>
      </c>
      <c r="E807" s="18">
        <v>1.6400000000000001E-2</v>
      </c>
      <c r="F807" s="18">
        <v>-0.65937500999999998</v>
      </c>
      <c r="G807" s="18">
        <v>0.73906249000000002</v>
      </c>
      <c r="I807" s="20">
        <v>1.6400000000000001E-2</v>
      </c>
      <c r="J807" s="20">
        <v>-1.83710939</v>
      </c>
      <c r="K807" s="20">
        <v>0.85234374000000002</v>
      </c>
      <c r="M807" s="22">
        <v>1.6400000000000001E-2</v>
      </c>
      <c r="N807" s="22">
        <v>-1.65351564</v>
      </c>
      <c r="O807" s="22">
        <v>0.95976561000000005</v>
      </c>
      <c r="Q807" s="24">
        <v>1.6400000000000001E-2</v>
      </c>
      <c r="R807" s="24">
        <v>0.89921874000000002</v>
      </c>
      <c r="S807" s="24">
        <v>0.95585936000000005</v>
      </c>
      <c r="U807" s="26">
        <v>1.6400000000000001E-2</v>
      </c>
      <c r="V807" s="26">
        <v>-1.77070314</v>
      </c>
      <c r="W807" s="26">
        <v>0.82695311000000005</v>
      </c>
      <c r="Y807" s="71"/>
      <c r="Z807" s="71"/>
      <c r="AA807" s="71"/>
    </row>
    <row r="808" spans="1:27" x14ac:dyDescent="0.25">
      <c r="A808" s="16">
        <v>3.1699999999999999E-2</v>
      </c>
      <c r="B808" s="16">
        <v>-1.7453129999999999</v>
      </c>
      <c r="C808" s="16">
        <v>0.957812</v>
      </c>
      <c r="E808" s="18">
        <v>1.6449999999999999E-2</v>
      </c>
      <c r="F808" s="18">
        <v>-0.67304688999999995</v>
      </c>
      <c r="G808" s="18">
        <v>0.74492186000000005</v>
      </c>
      <c r="I808" s="20">
        <v>1.6449999999999999E-2</v>
      </c>
      <c r="J808" s="20">
        <v>-1.84492189</v>
      </c>
      <c r="K808" s="20">
        <v>0.85429686000000005</v>
      </c>
      <c r="M808" s="22">
        <v>1.6449999999999999E-2</v>
      </c>
      <c r="N808" s="22">
        <v>-1.63984376</v>
      </c>
      <c r="O808" s="22">
        <v>0.96367186000000005</v>
      </c>
      <c r="Q808" s="24">
        <v>1.6449999999999999E-2</v>
      </c>
      <c r="R808" s="24">
        <v>0.91289061000000005</v>
      </c>
      <c r="S808" s="24">
        <v>0.95390624000000002</v>
      </c>
      <c r="U808" s="26">
        <v>1.6449999999999999E-2</v>
      </c>
      <c r="V808" s="26">
        <v>-1.79609376</v>
      </c>
      <c r="W808" s="26">
        <v>0.82695311000000005</v>
      </c>
      <c r="Y808" s="71"/>
      <c r="Z808" s="71"/>
      <c r="AA808" s="71"/>
    </row>
    <row r="809" spans="1:27" x14ac:dyDescent="0.25">
      <c r="A809" s="16">
        <v>3.1800000000000002E-2</v>
      </c>
      <c r="B809" s="16">
        <v>-1.7550779999999999</v>
      </c>
      <c r="C809" s="16">
        <v>0.96367199999999997</v>
      </c>
      <c r="E809" s="18">
        <v>1.6500000000000001E-2</v>
      </c>
      <c r="F809" s="18">
        <v>-0.68867188999999995</v>
      </c>
      <c r="G809" s="18">
        <v>0.75078124000000002</v>
      </c>
      <c r="I809" s="20">
        <v>1.6500000000000001E-2</v>
      </c>
      <c r="J809" s="20">
        <v>-1.85078126</v>
      </c>
      <c r="K809" s="20">
        <v>0.85820311000000005</v>
      </c>
      <c r="M809" s="22">
        <v>1.6500000000000001E-2</v>
      </c>
      <c r="N809" s="22">
        <v>-1.62617189</v>
      </c>
      <c r="O809" s="22">
        <v>0.96562499000000002</v>
      </c>
      <c r="Q809" s="24">
        <v>1.6500000000000001E-2</v>
      </c>
      <c r="R809" s="24">
        <v>0.92460936000000005</v>
      </c>
      <c r="S809" s="24">
        <v>0.95195311000000005</v>
      </c>
      <c r="U809" s="26">
        <v>1.6500000000000001E-2</v>
      </c>
      <c r="V809" s="26">
        <v>-1.81562501</v>
      </c>
      <c r="W809" s="26">
        <v>0.82890624000000002</v>
      </c>
      <c r="Y809" s="71"/>
      <c r="Z809" s="71"/>
      <c r="AA809" s="71"/>
    </row>
    <row r="810" spans="1:27" x14ac:dyDescent="0.25">
      <c r="A810" s="16">
        <v>3.1899999999999998E-2</v>
      </c>
      <c r="B810" s="16">
        <v>-1.7648440000000001</v>
      </c>
      <c r="C810" s="16">
        <v>0.97148400000000001</v>
      </c>
      <c r="E810" s="18">
        <v>1.6549999999999999E-2</v>
      </c>
      <c r="F810" s="18">
        <v>-0.70429688999999995</v>
      </c>
      <c r="G810" s="18">
        <v>0.75859374000000002</v>
      </c>
      <c r="I810" s="20">
        <v>1.6549999999999999E-2</v>
      </c>
      <c r="J810" s="20">
        <v>-1.85859376</v>
      </c>
      <c r="K810" s="20">
        <v>0.86015624000000002</v>
      </c>
      <c r="M810" s="22">
        <v>1.6549999999999999E-2</v>
      </c>
      <c r="N810" s="22">
        <v>-1.61054689</v>
      </c>
      <c r="O810" s="22">
        <v>0.96757811000000005</v>
      </c>
      <c r="Q810" s="24">
        <v>1.6549999999999999E-2</v>
      </c>
      <c r="R810" s="24">
        <v>0.94023436000000005</v>
      </c>
      <c r="S810" s="24">
        <v>0.95195311000000005</v>
      </c>
      <c r="U810" s="26">
        <v>1.6549999999999999E-2</v>
      </c>
      <c r="V810" s="26">
        <v>-1.83320314</v>
      </c>
      <c r="W810" s="26">
        <v>0.82890624000000002</v>
      </c>
      <c r="Y810" s="71"/>
      <c r="Z810" s="71"/>
      <c r="AA810" s="71"/>
    </row>
    <row r="811" spans="1:27" x14ac:dyDescent="0.25">
      <c r="A811" s="16">
        <v>3.2000000000000001E-2</v>
      </c>
      <c r="B811" s="16">
        <v>-1.7707029999999999</v>
      </c>
      <c r="C811" s="16">
        <v>0.97929699999999997</v>
      </c>
      <c r="E811" s="18">
        <v>1.66E-2</v>
      </c>
      <c r="F811" s="18">
        <v>-0.71796875999999998</v>
      </c>
      <c r="G811" s="18">
        <v>0.76835936000000005</v>
      </c>
      <c r="I811" s="20">
        <v>1.66E-2</v>
      </c>
      <c r="J811" s="20">
        <v>-1.86445314</v>
      </c>
      <c r="K811" s="20">
        <v>0.86406249000000002</v>
      </c>
      <c r="M811" s="22">
        <v>1.66E-2</v>
      </c>
      <c r="N811" s="22">
        <v>-1.59687501</v>
      </c>
      <c r="O811" s="22">
        <v>0.96953124000000002</v>
      </c>
      <c r="Q811" s="24">
        <v>1.66E-2</v>
      </c>
      <c r="R811" s="24">
        <v>0.94999999000000002</v>
      </c>
      <c r="S811" s="24">
        <v>0.94999999000000002</v>
      </c>
      <c r="U811" s="26">
        <v>1.66E-2</v>
      </c>
      <c r="V811" s="26">
        <v>-1.85078126</v>
      </c>
      <c r="W811" s="26">
        <v>0.83085936000000005</v>
      </c>
      <c r="Y811" s="71"/>
      <c r="Z811" s="71"/>
      <c r="AA811" s="71"/>
    </row>
    <row r="812" spans="1:27" x14ac:dyDescent="0.25">
      <c r="A812" s="16">
        <v>3.2099999999999997E-2</v>
      </c>
      <c r="B812" s="16">
        <v>-1.7804690000000001</v>
      </c>
      <c r="C812" s="16">
        <v>0.98320300000000005</v>
      </c>
      <c r="E812" s="18">
        <v>1.6650000000000002E-2</v>
      </c>
      <c r="F812" s="18">
        <v>-0.73164063999999995</v>
      </c>
      <c r="G812" s="18">
        <v>0.77617186000000005</v>
      </c>
      <c r="I812" s="20">
        <v>1.6650000000000002E-2</v>
      </c>
      <c r="J812" s="20">
        <v>-1.87031251</v>
      </c>
      <c r="K812" s="20">
        <v>0.86796874000000002</v>
      </c>
      <c r="M812" s="22">
        <v>1.6650000000000002E-2</v>
      </c>
      <c r="N812" s="22">
        <v>-1.58125001</v>
      </c>
      <c r="O812" s="22">
        <v>0.97148436000000005</v>
      </c>
      <c r="Q812" s="24">
        <v>1.6650000000000002E-2</v>
      </c>
      <c r="R812" s="24">
        <v>0.96171874000000002</v>
      </c>
      <c r="S812" s="24">
        <v>0.94804686000000005</v>
      </c>
      <c r="U812" s="26">
        <v>1.6650000000000002E-2</v>
      </c>
      <c r="V812" s="26">
        <v>-1.86640626</v>
      </c>
      <c r="W812" s="26">
        <v>0.83085936000000005</v>
      </c>
      <c r="Y812" s="71"/>
      <c r="Z812" s="71"/>
      <c r="AA812" s="71"/>
    </row>
    <row r="813" spans="1:27" x14ac:dyDescent="0.25">
      <c r="A813" s="16">
        <v>3.2199999999999999E-2</v>
      </c>
      <c r="B813" s="16">
        <v>-1.7921879999999999</v>
      </c>
      <c r="C813" s="16">
        <v>0.98710900000000001</v>
      </c>
      <c r="E813" s="18">
        <v>1.67E-2</v>
      </c>
      <c r="F813" s="18">
        <v>-0.74531250999999998</v>
      </c>
      <c r="G813" s="18">
        <v>0.78398436000000005</v>
      </c>
      <c r="I813" s="20">
        <v>1.67E-2</v>
      </c>
      <c r="J813" s="20">
        <v>-1.87421876</v>
      </c>
      <c r="K813" s="20">
        <v>0.87187499000000002</v>
      </c>
      <c r="M813" s="22">
        <v>1.67E-2</v>
      </c>
      <c r="N813" s="22">
        <v>-1.56367189</v>
      </c>
      <c r="O813" s="22">
        <v>0.97343749000000002</v>
      </c>
      <c r="Q813" s="24">
        <v>1.67E-2</v>
      </c>
      <c r="R813" s="24">
        <v>0.96757811000000005</v>
      </c>
      <c r="S813" s="24">
        <v>0.94609374000000002</v>
      </c>
      <c r="U813" s="26">
        <v>1.67E-2</v>
      </c>
      <c r="V813" s="26">
        <v>-1.87812501</v>
      </c>
      <c r="W813" s="26">
        <v>0.83085936000000005</v>
      </c>
      <c r="Y813" s="71"/>
      <c r="Z813" s="71"/>
      <c r="AA813" s="71"/>
    </row>
    <row r="814" spans="1:27" x14ac:dyDescent="0.25">
      <c r="A814" s="16">
        <v>3.2300000000000002E-2</v>
      </c>
      <c r="B814" s="16">
        <v>-1.8019529999999999</v>
      </c>
      <c r="C814" s="16">
        <v>0.99101600000000001</v>
      </c>
      <c r="E814" s="18">
        <v>1.6750000000000001E-2</v>
      </c>
      <c r="F814" s="18">
        <v>-0.75898438999999995</v>
      </c>
      <c r="G814" s="18">
        <v>0.78984374000000002</v>
      </c>
      <c r="I814" s="20">
        <v>1.6750000000000001E-2</v>
      </c>
      <c r="J814" s="20">
        <v>-1.87812501</v>
      </c>
      <c r="K814" s="20">
        <v>0.87382811000000005</v>
      </c>
      <c r="M814" s="22">
        <v>1.6750000000000001E-2</v>
      </c>
      <c r="N814" s="22">
        <v>-1.54609376</v>
      </c>
      <c r="O814" s="22">
        <v>0.97343749000000002</v>
      </c>
      <c r="Q814" s="24">
        <v>1.6750000000000001E-2</v>
      </c>
      <c r="R814" s="24">
        <v>0.97734374000000002</v>
      </c>
      <c r="S814" s="24">
        <v>0.94609374000000002</v>
      </c>
      <c r="U814" s="26">
        <v>1.6750000000000001E-2</v>
      </c>
      <c r="V814" s="26">
        <v>-1.89375001</v>
      </c>
      <c r="W814" s="26">
        <v>0.83281249000000002</v>
      </c>
      <c r="Y814" s="71"/>
      <c r="Z814" s="71"/>
      <c r="AA814" s="71"/>
    </row>
    <row r="815" spans="1:27" x14ac:dyDescent="0.25">
      <c r="A815" s="16">
        <v>3.2399999999999998E-2</v>
      </c>
      <c r="B815" s="16">
        <v>-1.809766</v>
      </c>
      <c r="C815" s="16">
        <v>0.99296899999999999</v>
      </c>
      <c r="E815" s="18">
        <v>1.6799999999999999E-2</v>
      </c>
      <c r="F815" s="18">
        <v>-0.77265625999999998</v>
      </c>
      <c r="G815" s="18">
        <v>0.79374999000000002</v>
      </c>
      <c r="I815" s="20">
        <v>1.6799999999999999E-2</v>
      </c>
      <c r="J815" s="20">
        <v>-1.88398439</v>
      </c>
      <c r="K815" s="20">
        <v>0.87578124000000002</v>
      </c>
      <c r="M815" s="22">
        <v>1.6799999999999999E-2</v>
      </c>
      <c r="N815" s="22">
        <v>-1.53046876</v>
      </c>
      <c r="O815" s="22">
        <v>0.97539061000000005</v>
      </c>
      <c r="Q815" s="24">
        <v>1.6799999999999999E-2</v>
      </c>
      <c r="R815" s="24">
        <v>0.98906249000000002</v>
      </c>
      <c r="S815" s="24">
        <v>0.94414061000000005</v>
      </c>
      <c r="U815" s="26">
        <v>1.6799999999999999E-2</v>
      </c>
      <c r="V815" s="26">
        <v>-1.90742189</v>
      </c>
      <c r="W815" s="26">
        <v>0.83281249000000002</v>
      </c>
      <c r="Y815" s="71"/>
      <c r="Z815" s="71"/>
      <c r="AA815" s="71"/>
    </row>
    <row r="816" spans="1:27" x14ac:dyDescent="0.25">
      <c r="A816" s="16">
        <v>3.2500000000000001E-2</v>
      </c>
      <c r="B816" s="16">
        <v>-1.8175779999999999</v>
      </c>
      <c r="C816" s="16">
        <v>0.99492199999999997</v>
      </c>
      <c r="E816" s="18">
        <v>1.685E-2</v>
      </c>
      <c r="F816" s="18">
        <v>-0.78632813999999995</v>
      </c>
      <c r="G816" s="18">
        <v>0.79765624000000002</v>
      </c>
      <c r="I816" s="20">
        <v>1.685E-2</v>
      </c>
      <c r="J816" s="20">
        <v>-1.88984376</v>
      </c>
      <c r="K816" s="20">
        <v>0.87773436000000005</v>
      </c>
      <c r="M816" s="22">
        <v>1.685E-2</v>
      </c>
      <c r="N816" s="22">
        <v>-1.51484376</v>
      </c>
      <c r="O816" s="22">
        <v>0.97539061000000005</v>
      </c>
      <c r="Q816" s="24">
        <v>1.685E-2</v>
      </c>
      <c r="R816" s="24">
        <v>0.99687499000000002</v>
      </c>
      <c r="S816" s="24">
        <v>0.94218749000000002</v>
      </c>
      <c r="U816" s="26">
        <v>1.685E-2</v>
      </c>
      <c r="V816" s="26">
        <v>-1.91718751</v>
      </c>
      <c r="W816" s="26">
        <v>0.83476561000000005</v>
      </c>
      <c r="Y816" s="71"/>
      <c r="Z816" s="71"/>
      <c r="AA816" s="71"/>
    </row>
    <row r="817" spans="1:27" x14ac:dyDescent="0.25">
      <c r="A817" s="16">
        <v>3.2599999999999997E-2</v>
      </c>
      <c r="B817" s="16">
        <v>-1.8234379999999999</v>
      </c>
      <c r="C817" s="16">
        <v>1.0007809999999999</v>
      </c>
      <c r="E817" s="18">
        <v>1.6899999999999998E-2</v>
      </c>
      <c r="F817" s="18">
        <v>-0.79804688999999995</v>
      </c>
      <c r="G817" s="18">
        <v>0.79765624000000002</v>
      </c>
      <c r="I817" s="20">
        <v>1.6899999999999998E-2</v>
      </c>
      <c r="J817" s="20">
        <v>-1.89765626</v>
      </c>
      <c r="K817" s="20">
        <v>0.87773436000000005</v>
      </c>
      <c r="M817" s="22">
        <v>1.6899999999999998E-2</v>
      </c>
      <c r="N817" s="22">
        <v>-1.49726564</v>
      </c>
      <c r="O817" s="22">
        <v>0.97734374000000002</v>
      </c>
      <c r="Q817" s="24">
        <v>1.6899999999999998E-2</v>
      </c>
      <c r="R817" s="24">
        <v>1.00468749</v>
      </c>
      <c r="S817" s="24">
        <v>0.94023436000000005</v>
      </c>
      <c r="U817" s="26">
        <v>1.6899999999999998E-2</v>
      </c>
      <c r="V817" s="26">
        <v>-1.92500001</v>
      </c>
      <c r="W817" s="26">
        <v>0.83671874000000002</v>
      </c>
      <c r="Y817" s="71"/>
      <c r="Z817" s="71"/>
      <c r="AA817" s="71"/>
    </row>
    <row r="818" spans="1:27" x14ac:dyDescent="0.25">
      <c r="A818" s="16">
        <v>3.27E-2</v>
      </c>
      <c r="B818" s="16">
        <v>-1.829297</v>
      </c>
      <c r="C818" s="16">
        <v>1.0046870000000001</v>
      </c>
      <c r="E818" s="18">
        <v>1.695E-2</v>
      </c>
      <c r="F818" s="18">
        <v>-0.81171875999999998</v>
      </c>
      <c r="G818" s="18">
        <v>0.79765624000000002</v>
      </c>
      <c r="I818" s="20">
        <v>1.695E-2</v>
      </c>
      <c r="J818" s="20">
        <v>-1.90351564</v>
      </c>
      <c r="K818" s="20">
        <v>0.87773436000000005</v>
      </c>
      <c r="M818" s="22">
        <v>1.695E-2</v>
      </c>
      <c r="N818" s="22">
        <v>-1.48164064</v>
      </c>
      <c r="O818" s="22">
        <v>0.97734374000000002</v>
      </c>
      <c r="Q818" s="24">
        <v>1.695E-2</v>
      </c>
      <c r="R818" s="24">
        <v>1.01249999</v>
      </c>
      <c r="S818" s="24">
        <v>0.93828124000000002</v>
      </c>
      <c r="U818" s="26">
        <v>1.695E-2</v>
      </c>
      <c r="V818" s="26">
        <v>-1.93281251</v>
      </c>
      <c r="W818" s="26">
        <v>0.83671874000000002</v>
      </c>
      <c r="Y818" s="71"/>
      <c r="Z818" s="71"/>
      <c r="AA818" s="71"/>
    </row>
    <row r="819" spans="1:27" x14ac:dyDescent="0.25">
      <c r="A819" s="16">
        <v>3.2800000000000003E-2</v>
      </c>
      <c r="B819" s="16">
        <v>-1.8371090000000001</v>
      </c>
      <c r="C819" s="16">
        <v>1.008594</v>
      </c>
      <c r="E819" s="18">
        <v>1.7000000000000001E-2</v>
      </c>
      <c r="F819" s="18">
        <v>-0.82539063999999995</v>
      </c>
      <c r="G819" s="18">
        <v>0.79570311000000005</v>
      </c>
      <c r="I819" s="20">
        <v>1.7000000000000001E-2</v>
      </c>
      <c r="J819" s="20">
        <v>-1.90742189</v>
      </c>
      <c r="K819" s="20">
        <v>0.87773436000000005</v>
      </c>
      <c r="M819" s="22">
        <v>1.7000000000000001E-2</v>
      </c>
      <c r="N819" s="22">
        <v>-1.46210939</v>
      </c>
      <c r="O819" s="22">
        <v>0.97929686000000005</v>
      </c>
      <c r="Q819" s="24">
        <v>1.7000000000000001E-2</v>
      </c>
      <c r="R819" s="24">
        <v>1.01835936</v>
      </c>
      <c r="S819" s="24">
        <v>0.93632811000000005</v>
      </c>
      <c r="U819" s="26">
        <v>1.7000000000000001E-2</v>
      </c>
      <c r="V819" s="26">
        <v>-1.93867189</v>
      </c>
      <c r="W819" s="26">
        <v>0.83867186000000005</v>
      </c>
      <c r="Y819" s="71"/>
      <c r="Z819" s="71"/>
      <c r="AA819" s="71"/>
    </row>
    <row r="820" spans="1:27" x14ac:dyDescent="0.25">
      <c r="A820" s="16">
        <v>3.2899999999999999E-2</v>
      </c>
      <c r="B820" s="16">
        <v>-1.844922</v>
      </c>
      <c r="C820" s="16">
        <v>1.0125</v>
      </c>
      <c r="E820" s="18">
        <v>1.7049999999999999E-2</v>
      </c>
      <c r="F820" s="18">
        <v>-0.83906250999999998</v>
      </c>
      <c r="G820" s="18">
        <v>0.79374999000000002</v>
      </c>
      <c r="I820" s="20">
        <v>1.7049999999999999E-2</v>
      </c>
      <c r="J820" s="20">
        <v>-1.91132814</v>
      </c>
      <c r="K820" s="20">
        <v>0.87773436000000005</v>
      </c>
      <c r="M820" s="22">
        <v>1.7049999999999999E-2</v>
      </c>
      <c r="N820" s="22">
        <v>-1.44257814</v>
      </c>
      <c r="O820" s="22">
        <v>0.97929686000000005</v>
      </c>
      <c r="Q820" s="24">
        <v>1.7049999999999999E-2</v>
      </c>
      <c r="R820" s="24">
        <v>1.02226561</v>
      </c>
      <c r="S820" s="24">
        <v>0.93632811000000005</v>
      </c>
      <c r="U820" s="26">
        <v>1.7049999999999999E-2</v>
      </c>
      <c r="V820" s="26">
        <v>-1.94257814</v>
      </c>
      <c r="W820" s="26">
        <v>0.84062499000000002</v>
      </c>
      <c r="Y820" s="71"/>
      <c r="Z820" s="71"/>
      <c r="AA820" s="71"/>
    </row>
    <row r="821" spans="1:27" x14ac:dyDescent="0.25">
      <c r="A821" s="16">
        <v>3.3000000000000002E-2</v>
      </c>
      <c r="B821" s="16">
        <v>-1.8527340000000001</v>
      </c>
      <c r="C821" s="16">
        <v>1.0164059999999999</v>
      </c>
      <c r="E821" s="18">
        <v>1.7100000000000001E-2</v>
      </c>
      <c r="F821" s="18">
        <v>-0.85273438999999995</v>
      </c>
      <c r="G821" s="18">
        <v>0.79374999000000002</v>
      </c>
      <c r="I821" s="20">
        <v>1.7100000000000001E-2</v>
      </c>
      <c r="J821" s="20">
        <v>-1.91523439</v>
      </c>
      <c r="K821" s="20">
        <v>0.87773436000000005</v>
      </c>
      <c r="M821" s="22">
        <v>1.7100000000000001E-2</v>
      </c>
      <c r="N821" s="22">
        <v>-1.42695314</v>
      </c>
      <c r="O821" s="22">
        <v>0.98124999000000002</v>
      </c>
      <c r="Q821" s="24">
        <v>1.7100000000000001E-2</v>
      </c>
      <c r="R821" s="24">
        <v>1.02812499</v>
      </c>
      <c r="S821" s="24">
        <v>0.93437499000000002</v>
      </c>
      <c r="U821" s="26">
        <v>1.7100000000000001E-2</v>
      </c>
      <c r="V821" s="26">
        <v>-1.94648439</v>
      </c>
      <c r="W821" s="26">
        <v>0.84257811000000005</v>
      </c>
      <c r="Y821" s="71"/>
      <c r="Z821" s="71"/>
      <c r="AA821" s="71"/>
    </row>
    <row r="822" spans="1:27" x14ac:dyDescent="0.25">
      <c r="A822" s="16">
        <v>3.3099999999999997E-2</v>
      </c>
      <c r="B822" s="16">
        <v>-1.8585940000000001</v>
      </c>
      <c r="C822" s="16">
        <v>1.018359</v>
      </c>
      <c r="E822" s="18">
        <v>1.7149999999999999E-2</v>
      </c>
      <c r="F822" s="18">
        <v>-0.86640625999999998</v>
      </c>
      <c r="G822" s="18">
        <v>0.79374999000000002</v>
      </c>
      <c r="I822" s="20">
        <v>1.7149999999999999E-2</v>
      </c>
      <c r="J822" s="20">
        <v>-1.91914064</v>
      </c>
      <c r="K822" s="20">
        <v>0.87968749000000002</v>
      </c>
      <c r="M822" s="22">
        <v>1.7149999999999999E-2</v>
      </c>
      <c r="N822" s="22">
        <v>-1.40937501</v>
      </c>
      <c r="O822" s="22">
        <v>0.98320311000000005</v>
      </c>
      <c r="Q822" s="24">
        <v>1.7149999999999999E-2</v>
      </c>
      <c r="R822" s="24">
        <v>1.03203124</v>
      </c>
      <c r="S822" s="24">
        <v>0.93242186000000005</v>
      </c>
      <c r="U822" s="26">
        <v>1.7149999999999999E-2</v>
      </c>
      <c r="V822" s="26">
        <v>-1.94843751</v>
      </c>
      <c r="W822" s="26">
        <v>0.84453124000000002</v>
      </c>
      <c r="Y822" s="71"/>
      <c r="Z822" s="71"/>
      <c r="AA822" s="71"/>
    </row>
    <row r="823" spans="1:27" x14ac:dyDescent="0.25">
      <c r="A823" s="16">
        <v>3.32E-2</v>
      </c>
      <c r="B823" s="16">
        <v>-1.8644529999999999</v>
      </c>
      <c r="C823" s="16">
        <v>1.0203120000000001</v>
      </c>
      <c r="E823" s="18">
        <v>1.72E-2</v>
      </c>
      <c r="F823" s="18">
        <v>-0.88007813999999995</v>
      </c>
      <c r="G823" s="18">
        <v>0.79570311000000005</v>
      </c>
      <c r="I823" s="20">
        <v>1.72E-2</v>
      </c>
      <c r="J823" s="20">
        <v>-1.92304689</v>
      </c>
      <c r="K823" s="20">
        <v>0.88164061000000005</v>
      </c>
      <c r="M823" s="22">
        <v>1.72E-2</v>
      </c>
      <c r="N823" s="22">
        <v>-1.38984376</v>
      </c>
      <c r="O823" s="22">
        <v>0.98320311000000005</v>
      </c>
      <c r="Q823" s="24">
        <v>1.72E-2</v>
      </c>
      <c r="R823" s="24">
        <v>1.03593749</v>
      </c>
      <c r="S823" s="24">
        <v>0.93046874000000002</v>
      </c>
      <c r="U823" s="26">
        <v>1.72E-2</v>
      </c>
      <c r="V823" s="26">
        <v>-1.94843751</v>
      </c>
      <c r="W823" s="26">
        <v>0.84648436000000005</v>
      </c>
      <c r="Y823" s="71"/>
      <c r="Z823" s="71"/>
      <c r="AA823" s="71"/>
    </row>
    <row r="824" spans="1:27" x14ac:dyDescent="0.25">
      <c r="A824" s="16">
        <v>3.3300000000000003E-2</v>
      </c>
      <c r="B824" s="16">
        <v>-1.8703129999999999</v>
      </c>
      <c r="C824" s="16">
        <v>1.0203120000000001</v>
      </c>
      <c r="E824" s="18">
        <v>1.7250000000000001E-2</v>
      </c>
      <c r="F824" s="18">
        <v>-0.89375000999999998</v>
      </c>
      <c r="G824" s="18">
        <v>0.79765624000000002</v>
      </c>
      <c r="I824" s="20">
        <v>1.7250000000000001E-2</v>
      </c>
      <c r="J824" s="20">
        <v>-1.92695314</v>
      </c>
      <c r="K824" s="20">
        <v>0.88749999000000002</v>
      </c>
      <c r="M824" s="22">
        <v>1.7250000000000001E-2</v>
      </c>
      <c r="N824" s="22">
        <v>-1.37031251</v>
      </c>
      <c r="O824" s="22">
        <v>0.98515624000000002</v>
      </c>
      <c r="Q824" s="24">
        <v>1.7250000000000001E-2</v>
      </c>
      <c r="R824" s="24">
        <v>1.03789061</v>
      </c>
      <c r="S824" s="24">
        <v>0.93046874000000002</v>
      </c>
      <c r="U824" s="26">
        <v>1.7250000000000001E-2</v>
      </c>
      <c r="V824" s="26">
        <v>-1.94648439</v>
      </c>
      <c r="W824" s="26">
        <v>0.84843749000000002</v>
      </c>
      <c r="Y824" s="71"/>
      <c r="Z824" s="71"/>
      <c r="AA824" s="71"/>
    </row>
    <row r="825" spans="1:27" x14ac:dyDescent="0.25">
      <c r="A825" s="16">
        <v>3.3399999999999999E-2</v>
      </c>
      <c r="B825" s="16">
        <v>-1.8742190000000001</v>
      </c>
      <c r="C825" s="16">
        <v>1.0203120000000001</v>
      </c>
      <c r="E825" s="18">
        <v>1.7299999999999999E-2</v>
      </c>
      <c r="F825" s="18">
        <v>-0.90742188999999995</v>
      </c>
      <c r="G825" s="18">
        <v>0.80156249000000002</v>
      </c>
      <c r="I825" s="20">
        <v>1.7299999999999999E-2</v>
      </c>
      <c r="J825" s="20">
        <v>-1.92890626</v>
      </c>
      <c r="K825" s="20">
        <v>0.89140624000000002</v>
      </c>
      <c r="M825" s="22">
        <v>1.7299999999999999E-2</v>
      </c>
      <c r="N825" s="22">
        <v>-1.35078126</v>
      </c>
      <c r="O825" s="22">
        <v>0.98515624000000002</v>
      </c>
      <c r="Q825" s="24">
        <v>1.7299999999999999E-2</v>
      </c>
      <c r="R825" s="24">
        <v>1.03984374</v>
      </c>
      <c r="S825" s="24">
        <v>0.92851561000000005</v>
      </c>
      <c r="U825" s="26">
        <v>1.7299999999999999E-2</v>
      </c>
      <c r="V825" s="26">
        <v>-1.94453126</v>
      </c>
      <c r="W825" s="26">
        <v>0.85039061000000005</v>
      </c>
      <c r="Y825" s="71"/>
      <c r="Z825" s="71"/>
      <c r="AA825" s="71"/>
    </row>
    <row r="826" spans="1:27" x14ac:dyDescent="0.25">
      <c r="A826" s="16">
        <v>3.3500000000000002E-2</v>
      </c>
      <c r="B826" s="16">
        <v>-1.878125</v>
      </c>
      <c r="C826" s="16">
        <v>1.0203120000000001</v>
      </c>
      <c r="E826" s="18">
        <v>1.7350000000000001E-2</v>
      </c>
      <c r="F826" s="18">
        <v>-0.92109375999999998</v>
      </c>
      <c r="G826" s="18">
        <v>0.80351561000000005</v>
      </c>
      <c r="I826" s="20">
        <v>1.7350000000000001E-2</v>
      </c>
      <c r="J826" s="20">
        <v>-1.93085939</v>
      </c>
      <c r="K826" s="20">
        <v>0.89726561000000005</v>
      </c>
      <c r="M826" s="22">
        <v>1.7350000000000001E-2</v>
      </c>
      <c r="N826" s="22">
        <v>-1.32734376</v>
      </c>
      <c r="O826" s="22">
        <v>0.98710936000000005</v>
      </c>
      <c r="Q826" s="24">
        <v>1.7350000000000001E-2</v>
      </c>
      <c r="R826" s="24">
        <v>1.04179686</v>
      </c>
      <c r="S826" s="24">
        <v>0.92656249000000002</v>
      </c>
      <c r="U826" s="26">
        <v>1.7350000000000001E-2</v>
      </c>
      <c r="V826" s="26">
        <v>-1.94062501</v>
      </c>
      <c r="W826" s="26">
        <v>0.85234374000000002</v>
      </c>
      <c r="Y826" s="71"/>
      <c r="Z826" s="71"/>
      <c r="AA826" s="71"/>
    </row>
    <row r="827" spans="1:27" x14ac:dyDescent="0.25">
      <c r="A827" s="16">
        <v>3.3599999999999998E-2</v>
      </c>
      <c r="B827" s="16">
        <v>-1.8839840000000001</v>
      </c>
      <c r="C827" s="16">
        <v>1.0203120000000001</v>
      </c>
      <c r="E827" s="18">
        <v>1.7399999999999999E-2</v>
      </c>
      <c r="F827" s="18">
        <v>-0.93476563999999995</v>
      </c>
      <c r="G827" s="18">
        <v>0.80351561000000005</v>
      </c>
      <c r="I827" s="20">
        <v>1.7399999999999999E-2</v>
      </c>
      <c r="J827" s="20">
        <v>-1.93281251</v>
      </c>
      <c r="K827" s="20">
        <v>0.90117186000000005</v>
      </c>
      <c r="M827" s="22">
        <v>1.7399999999999999E-2</v>
      </c>
      <c r="N827" s="22">
        <v>-1.30976564</v>
      </c>
      <c r="O827" s="22">
        <v>0.98906249000000002</v>
      </c>
      <c r="Q827" s="24">
        <v>1.7399999999999999E-2</v>
      </c>
      <c r="R827" s="24">
        <v>1.04179686</v>
      </c>
      <c r="S827" s="24">
        <v>0.92460936000000005</v>
      </c>
      <c r="U827" s="26">
        <v>1.7399999999999999E-2</v>
      </c>
      <c r="V827" s="26">
        <v>-1.93476564</v>
      </c>
      <c r="W827" s="26">
        <v>0.85429686000000005</v>
      </c>
      <c r="Y827" s="71"/>
      <c r="Z827" s="71"/>
      <c r="AA827" s="71"/>
    </row>
    <row r="828" spans="1:27" x14ac:dyDescent="0.25">
      <c r="A828" s="16">
        <v>3.3700000000000001E-2</v>
      </c>
      <c r="B828" s="16">
        <v>-1.8898440000000001</v>
      </c>
      <c r="C828" s="16">
        <v>1.0222659999999999</v>
      </c>
      <c r="E828" s="18">
        <v>1.745E-2</v>
      </c>
      <c r="F828" s="18">
        <v>-0.94843750999999998</v>
      </c>
      <c r="G828" s="18">
        <v>0.80351561000000005</v>
      </c>
      <c r="I828" s="20">
        <v>1.745E-2</v>
      </c>
      <c r="J828" s="20">
        <v>-1.93476564</v>
      </c>
      <c r="K828" s="20">
        <v>0.90703124000000002</v>
      </c>
      <c r="M828" s="22">
        <v>1.745E-2</v>
      </c>
      <c r="N828" s="22">
        <v>-1.29023439</v>
      </c>
      <c r="O828" s="22">
        <v>0.99101561000000005</v>
      </c>
      <c r="Q828" s="24">
        <v>1.745E-2</v>
      </c>
      <c r="R828" s="24">
        <v>1.04179686</v>
      </c>
      <c r="S828" s="24">
        <v>0.92265624000000002</v>
      </c>
      <c r="U828" s="26">
        <v>1.745E-2</v>
      </c>
      <c r="V828" s="26">
        <v>-1.92890626</v>
      </c>
      <c r="W828" s="26">
        <v>0.85624999000000002</v>
      </c>
      <c r="Y828" s="71"/>
      <c r="Z828" s="71"/>
      <c r="AA828" s="71"/>
    </row>
    <row r="829" spans="1:27" x14ac:dyDescent="0.25">
      <c r="A829" s="16">
        <v>3.3799999999999997E-2</v>
      </c>
      <c r="B829" s="16">
        <v>-1.897656</v>
      </c>
      <c r="C829" s="16">
        <v>1.024219</v>
      </c>
      <c r="E829" s="18">
        <v>1.7500000000000002E-2</v>
      </c>
      <c r="F829" s="18">
        <v>-0.96210938999999995</v>
      </c>
      <c r="G829" s="18">
        <v>0.80156249000000002</v>
      </c>
      <c r="I829" s="20">
        <v>1.7500000000000002E-2</v>
      </c>
      <c r="J829" s="20">
        <v>-1.93867189</v>
      </c>
      <c r="K829" s="20">
        <v>0.91093749000000002</v>
      </c>
      <c r="M829" s="22">
        <v>1.7500000000000002E-2</v>
      </c>
      <c r="N829" s="22">
        <v>-1.27070314</v>
      </c>
      <c r="O829" s="22">
        <v>0.99101561000000005</v>
      </c>
      <c r="Q829" s="24">
        <v>1.7500000000000002E-2</v>
      </c>
      <c r="R829" s="24">
        <v>1.03984374</v>
      </c>
      <c r="S829" s="24">
        <v>0.92070311000000005</v>
      </c>
      <c r="U829" s="26">
        <v>1.7500000000000002E-2</v>
      </c>
      <c r="V829" s="26">
        <v>-1.92109376</v>
      </c>
      <c r="W829" s="26">
        <v>0.85820311000000005</v>
      </c>
      <c r="Y829" s="71"/>
      <c r="Z829" s="71"/>
      <c r="AA829" s="71"/>
    </row>
    <row r="830" spans="1:27" x14ac:dyDescent="0.25">
      <c r="A830" s="16">
        <v>3.39E-2</v>
      </c>
      <c r="B830" s="16">
        <v>-1.903516</v>
      </c>
      <c r="C830" s="16">
        <v>1.0261720000000001</v>
      </c>
      <c r="E830" s="18">
        <v>1.755E-2</v>
      </c>
      <c r="F830" s="18">
        <v>-0.97578125999999998</v>
      </c>
      <c r="G830" s="18">
        <v>0.79765624000000002</v>
      </c>
      <c r="I830" s="20">
        <v>1.755E-2</v>
      </c>
      <c r="J830" s="20">
        <v>-1.94062501</v>
      </c>
      <c r="K830" s="20">
        <v>0.91484374000000002</v>
      </c>
      <c r="M830" s="22">
        <v>1.755E-2</v>
      </c>
      <c r="N830" s="22">
        <v>-1.25117189</v>
      </c>
      <c r="O830" s="22">
        <v>0.99296874000000002</v>
      </c>
      <c r="Q830" s="24">
        <v>1.755E-2</v>
      </c>
      <c r="R830" s="24">
        <v>1.03789061</v>
      </c>
      <c r="S830" s="24">
        <v>0.91874999000000002</v>
      </c>
      <c r="U830" s="26">
        <v>1.755E-2</v>
      </c>
      <c r="V830" s="26">
        <v>-1.91132814</v>
      </c>
      <c r="W830" s="26">
        <v>0.86015624000000002</v>
      </c>
      <c r="Y830" s="71"/>
      <c r="Z830" s="71"/>
      <c r="AA830" s="71"/>
    </row>
    <row r="831" spans="1:27" x14ac:dyDescent="0.25">
      <c r="A831" s="16">
        <v>3.4000000000000002E-2</v>
      </c>
      <c r="B831" s="16">
        <v>-1.907422</v>
      </c>
      <c r="C831" s="16">
        <v>1.028125</v>
      </c>
      <c r="E831" s="18">
        <v>1.7600000000000001E-2</v>
      </c>
      <c r="F831" s="18">
        <v>-0.98750000999999998</v>
      </c>
      <c r="G831" s="18">
        <v>0.79570311000000005</v>
      </c>
      <c r="I831" s="20">
        <v>1.7600000000000001E-2</v>
      </c>
      <c r="J831" s="20">
        <v>-1.94062501</v>
      </c>
      <c r="K831" s="20">
        <v>0.91679686000000005</v>
      </c>
      <c r="M831" s="22">
        <v>1.7600000000000001E-2</v>
      </c>
      <c r="N831" s="22">
        <v>-1.23164064</v>
      </c>
      <c r="O831" s="22">
        <v>0.99492186000000005</v>
      </c>
      <c r="Q831" s="24">
        <v>1.7600000000000001E-2</v>
      </c>
      <c r="R831" s="24">
        <v>1.03593749</v>
      </c>
      <c r="S831" s="24">
        <v>0.91679686000000005</v>
      </c>
      <c r="U831" s="26">
        <v>1.7600000000000001E-2</v>
      </c>
      <c r="V831" s="26">
        <v>-1.89960939</v>
      </c>
      <c r="W831" s="26">
        <v>0.86210936000000005</v>
      </c>
      <c r="Y831" s="71"/>
      <c r="Z831" s="71"/>
      <c r="AA831" s="71"/>
    </row>
    <row r="832" spans="1:27" x14ac:dyDescent="0.25">
      <c r="A832" s="16">
        <v>3.4099999999999998E-2</v>
      </c>
      <c r="B832" s="16">
        <v>-1.9113279999999999</v>
      </c>
      <c r="C832" s="16">
        <v>1.030078</v>
      </c>
      <c r="E832" s="18">
        <v>1.7649999999999999E-2</v>
      </c>
      <c r="F832" s="18">
        <v>-1.00117189</v>
      </c>
      <c r="G832" s="18">
        <v>0.79374999000000002</v>
      </c>
      <c r="I832" s="20">
        <v>1.7649999999999999E-2</v>
      </c>
      <c r="J832" s="20">
        <v>-1.94257814</v>
      </c>
      <c r="K832" s="20">
        <v>0.91874999000000002</v>
      </c>
      <c r="M832" s="22">
        <v>1.7649999999999999E-2</v>
      </c>
      <c r="N832" s="22">
        <v>-1.21210939</v>
      </c>
      <c r="O832" s="22">
        <v>0.99687499000000002</v>
      </c>
      <c r="Q832" s="24">
        <v>1.7649999999999999E-2</v>
      </c>
      <c r="R832" s="24">
        <v>1.03203124</v>
      </c>
      <c r="S832" s="24">
        <v>0.91484374000000002</v>
      </c>
      <c r="U832" s="26">
        <v>1.7649999999999999E-2</v>
      </c>
      <c r="V832" s="26">
        <v>-1.88398439</v>
      </c>
      <c r="W832" s="26">
        <v>0.86406249000000002</v>
      </c>
      <c r="Y832" s="71"/>
      <c r="Z832" s="71"/>
      <c r="AA832" s="71"/>
    </row>
    <row r="833" spans="1:27" x14ac:dyDescent="0.25">
      <c r="A833" s="16">
        <v>3.4200000000000001E-2</v>
      </c>
      <c r="B833" s="16">
        <v>-1.9152340000000001</v>
      </c>
      <c r="C833" s="16">
        <v>1.030078</v>
      </c>
      <c r="E833" s="18">
        <v>1.77E-2</v>
      </c>
      <c r="F833" s="18">
        <v>-1.01289064</v>
      </c>
      <c r="G833" s="18">
        <v>0.79374999000000002</v>
      </c>
      <c r="I833" s="20">
        <v>1.77E-2</v>
      </c>
      <c r="J833" s="20">
        <v>-1.94453126</v>
      </c>
      <c r="K833" s="20">
        <v>0.92070311000000005</v>
      </c>
      <c r="M833" s="22">
        <v>1.77E-2</v>
      </c>
      <c r="N833" s="22">
        <v>-1.19257814</v>
      </c>
      <c r="O833" s="22">
        <v>0.99687499000000002</v>
      </c>
      <c r="Q833" s="24">
        <v>1.77E-2</v>
      </c>
      <c r="R833" s="24">
        <v>1.02812499</v>
      </c>
      <c r="S833" s="24">
        <v>0.91093749000000002</v>
      </c>
      <c r="U833" s="26">
        <v>1.77E-2</v>
      </c>
      <c r="V833" s="26">
        <v>-1.87226564</v>
      </c>
      <c r="W833" s="26">
        <v>0.86601561000000005</v>
      </c>
      <c r="Y833" s="71"/>
      <c r="Z833" s="71"/>
      <c r="AA833" s="71"/>
    </row>
    <row r="834" spans="1:27" x14ac:dyDescent="0.25">
      <c r="A834" s="16">
        <v>3.4299999999999997E-2</v>
      </c>
      <c r="B834" s="16">
        <v>-1.919141</v>
      </c>
      <c r="C834" s="16">
        <v>1.0320309999999999</v>
      </c>
      <c r="E834" s="18">
        <v>1.7749999999999998E-2</v>
      </c>
      <c r="F834" s="18">
        <v>-1.02656251</v>
      </c>
      <c r="G834" s="18">
        <v>0.79179686000000005</v>
      </c>
      <c r="I834" s="20">
        <v>1.7749999999999998E-2</v>
      </c>
      <c r="J834" s="20">
        <v>-1.94648439</v>
      </c>
      <c r="K834" s="20">
        <v>0.92070311000000005</v>
      </c>
      <c r="M834" s="22">
        <v>1.7749999999999998E-2</v>
      </c>
      <c r="N834" s="22">
        <v>-1.17109376</v>
      </c>
      <c r="O834" s="22">
        <v>0.99882811000000005</v>
      </c>
      <c r="Q834" s="24">
        <v>1.7749999999999998E-2</v>
      </c>
      <c r="R834" s="24">
        <v>1.02421874</v>
      </c>
      <c r="S834" s="24">
        <v>0.90898436000000005</v>
      </c>
      <c r="U834" s="26">
        <v>1.7749999999999998E-2</v>
      </c>
      <c r="V834" s="26">
        <v>-1.85664064</v>
      </c>
      <c r="W834" s="26">
        <v>0.86796874000000002</v>
      </c>
      <c r="Y834" s="71"/>
      <c r="Z834" s="71"/>
      <c r="AA834" s="71"/>
    </row>
    <row r="835" spans="1:27" x14ac:dyDescent="0.25">
      <c r="A835" s="16">
        <v>3.44E-2</v>
      </c>
      <c r="B835" s="16">
        <v>-1.923047</v>
      </c>
      <c r="C835" s="16">
        <v>1.033984</v>
      </c>
      <c r="E835" s="18">
        <v>1.78E-2</v>
      </c>
      <c r="F835" s="18">
        <v>-1.04023439</v>
      </c>
      <c r="G835" s="18">
        <v>0.78984374000000002</v>
      </c>
      <c r="I835" s="20">
        <v>1.78E-2</v>
      </c>
      <c r="J835" s="20">
        <v>-1.94648439</v>
      </c>
      <c r="K835" s="20">
        <v>0.92265624000000002</v>
      </c>
      <c r="M835" s="22">
        <v>1.78E-2</v>
      </c>
      <c r="N835" s="22">
        <v>-1.14960939</v>
      </c>
      <c r="O835" s="22">
        <v>1.00078124</v>
      </c>
      <c r="Q835" s="24">
        <v>1.78E-2</v>
      </c>
      <c r="R835" s="24">
        <v>1.02031249</v>
      </c>
      <c r="S835" s="24">
        <v>0.90703124000000002</v>
      </c>
      <c r="U835" s="26">
        <v>1.78E-2</v>
      </c>
      <c r="V835" s="26">
        <v>-1.84101564</v>
      </c>
      <c r="W835" s="26">
        <v>0.86992186000000005</v>
      </c>
      <c r="Y835" s="71"/>
      <c r="Z835" s="71"/>
      <c r="AA835" s="71"/>
    </row>
    <row r="836" spans="1:27" x14ac:dyDescent="0.25">
      <c r="A836" s="16">
        <v>3.4500000000000003E-2</v>
      </c>
      <c r="B836" s="16">
        <v>-1.9269529999999999</v>
      </c>
      <c r="C836" s="16">
        <v>1.0378909999999999</v>
      </c>
      <c r="E836" s="18">
        <v>1.7850000000000001E-2</v>
      </c>
      <c r="F836" s="18">
        <v>-1.05195314</v>
      </c>
      <c r="G836" s="18">
        <v>0.78789061000000005</v>
      </c>
      <c r="I836" s="20">
        <v>1.7850000000000001E-2</v>
      </c>
      <c r="J836" s="20">
        <v>-1.94648439</v>
      </c>
      <c r="K836" s="20">
        <v>0.92265624000000002</v>
      </c>
      <c r="M836" s="22">
        <v>1.7850000000000001E-2</v>
      </c>
      <c r="N836" s="22">
        <v>-1.13007814</v>
      </c>
      <c r="O836" s="22">
        <v>1.00078124</v>
      </c>
      <c r="Q836" s="24">
        <v>1.7850000000000001E-2</v>
      </c>
      <c r="R836" s="24">
        <v>1.01249999</v>
      </c>
      <c r="S836" s="24">
        <v>0.90507811000000005</v>
      </c>
      <c r="U836" s="26">
        <v>1.7850000000000001E-2</v>
      </c>
      <c r="V836" s="26">
        <v>-1.82343751</v>
      </c>
      <c r="W836" s="26">
        <v>0.87187499000000002</v>
      </c>
      <c r="Y836" s="71"/>
      <c r="Z836" s="71"/>
      <c r="AA836" s="71"/>
    </row>
    <row r="837" spans="1:27" x14ac:dyDescent="0.25">
      <c r="A837" s="16">
        <v>3.4599999999999999E-2</v>
      </c>
      <c r="B837" s="16">
        <v>-1.928906</v>
      </c>
      <c r="C837" s="16">
        <v>1.0417970000000001</v>
      </c>
      <c r="E837" s="18">
        <v>1.7899999999999999E-2</v>
      </c>
      <c r="F837" s="18">
        <v>-1.06562501</v>
      </c>
      <c r="G837" s="18">
        <v>0.78593749000000002</v>
      </c>
      <c r="I837" s="20">
        <v>1.7899999999999999E-2</v>
      </c>
      <c r="J837" s="20">
        <v>-1.94843751</v>
      </c>
      <c r="K837" s="20">
        <v>0.92656249000000002</v>
      </c>
      <c r="M837" s="22">
        <v>1.7899999999999999E-2</v>
      </c>
      <c r="N837" s="22">
        <v>-1.10664064</v>
      </c>
      <c r="O837" s="22">
        <v>1.00078124</v>
      </c>
      <c r="Q837" s="24">
        <v>1.7899999999999999E-2</v>
      </c>
      <c r="R837" s="24">
        <v>1.00664061</v>
      </c>
      <c r="S837" s="24">
        <v>0.90117186000000005</v>
      </c>
      <c r="U837" s="26">
        <v>1.7899999999999999E-2</v>
      </c>
      <c r="V837" s="26">
        <v>-1.80390626</v>
      </c>
      <c r="W837" s="26">
        <v>0.87382811000000005</v>
      </c>
      <c r="Y837" s="71"/>
      <c r="Z837" s="71"/>
      <c r="AA837" s="71"/>
    </row>
    <row r="838" spans="1:27" x14ac:dyDescent="0.25">
      <c r="A838" s="16">
        <v>3.4700000000000002E-2</v>
      </c>
      <c r="B838" s="16">
        <v>-1.9308590000000001</v>
      </c>
      <c r="C838" s="16">
        <v>1.045703</v>
      </c>
      <c r="E838" s="18">
        <v>1.7950000000000001E-2</v>
      </c>
      <c r="F838" s="18">
        <v>-1.07734376</v>
      </c>
      <c r="G838" s="18">
        <v>0.78593749000000002</v>
      </c>
      <c r="I838" s="20">
        <v>1.7950000000000001E-2</v>
      </c>
      <c r="J838" s="20">
        <v>-1.94843751</v>
      </c>
      <c r="K838" s="20">
        <v>0.92851561000000005</v>
      </c>
      <c r="M838" s="22">
        <v>1.7950000000000001E-2</v>
      </c>
      <c r="N838" s="22">
        <v>-1.08710939</v>
      </c>
      <c r="O838" s="22">
        <v>1.00273436</v>
      </c>
      <c r="Q838" s="24">
        <v>1.7950000000000001E-2</v>
      </c>
      <c r="R838" s="24">
        <v>0.99882811000000005</v>
      </c>
      <c r="S838" s="24">
        <v>0.89921874000000002</v>
      </c>
      <c r="U838" s="26">
        <v>1.7950000000000001E-2</v>
      </c>
      <c r="V838" s="26">
        <v>-1.78046876</v>
      </c>
      <c r="W838" s="26">
        <v>0.87578124000000002</v>
      </c>
      <c r="Y838" s="71"/>
      <c r="Z838" s="71"/>
      <c r="AA838" s="71"/>
    </row>
    <row r="839" spans="1:27" x14ac:dyDescent="0.25">
      <c r="A839" s="16">
        <v>3.4799999999999998E-2</v>
      </c>
      <c r="B839" s="16">
        <v>-1.934766</v>
      </c>
      <c r="C839" s="16">
        <v>1.049609</v>
      </c>
      <c r="E839" s="18">
        <v>1.7999999999999999E-2</v>
      </c>
      <c r="F839" s="18">
        <v>-1.08906251</v>
      </c>
      <c r="G839" s="18">
        <v>0.78593749000000002</v>
      </c>
      <c r="I839" s="20">
        <v>1.7999999999999999E-2</v>
      </c>
      <c r="J839" s="20">
        <v>-1.94843751</v>
      </c>
      <c r="K839" s="20">
        <v>0.93242186000000005</v>
      </c>
      <c r="M839" s="22">
        <v>1.7999999999999999E-2</v>
      </c>
      <c r="N839" s="22">
        <v>-1.06757814</v>
      </c>
      <c r="O839" s="22">
        <v>1.00468749</v>
      </c>
      <c r="Q839" s="24">
        <v>1.7999999999999999E-2</v>
      </c>
      <c r="R839" s="24">
        <v>0.99101561000000005</v>
      </c>
      <c r="S839" s="24">
        <v>0.89726561000000005</v>
      </c>
      <c r="U839" s="26">
        <v>1.7999999999999999E-2</v>
      </c>
      <c r="V839" s="26">
        <v>-1.75898439</v>
      </c>
      <c r="W839" s="26">
        <v>0.87773436000000005</v>
      </c>
      <c r="Y839" s="71"/>
      <c r="Z839" s="71"/>
      <c r="AA839" s="71"/>
    </row>
    <row r="840" spans="1:27" x14ac:dyDescent="0.25">
      <c r="A840" s="16">
        <v>3.49E-2</v>
      </c>
      <c r="B840" s="16">
        <v>-1.9367190000000001</v>
      </c>
      <c r="C840" s="16">
        <v>1.0515620000000001</v>
      </c>
      <c r="E840" s="18">
        <v>1.805E-2</v>
      </c>
      <c r="F840" s="18">
        <v>-1.10078126</v>
      </c>
      <c r="G840" s="18">
        <v>0.78789061000000005</v>
      </c>
      <c r="I840" s="20">
        <v>1.805E-2</v>
      </c>
      <c r="J840" s="20">
        <v>-1.94648439</v>
      </c>
      <c r="K840" s="20">
        <v>0.93632811000000005</v>
      </c>
      <c r="M840" s="22">
        <v>1.805E-2</v>
      </c>
      <c r="N840" s="22">
        <v>-1.04609376</v>
      </c>
      <c r="O840" s="22">
        <v>1.00468749</v>
      </c>
      <c r="Q840" s="24">
        <v>1.805E-2</v>
      </c>
      <c r="R840" s="24">
        <v>0.97734374000000002</v>
      </c>
      <c r="S840" s="24">
        <v>0.89531249000000002</v>
      </c>
      <c r="U840" s="26">
        <v>1.805E-2</v>
      </c>
      <c r="V840" s="26">
        <v>-1.73554689</v>
      </c>
      <c r="W840" s="26">
        <v>0.88164061000000005</v>
      </c>
      <c r="Y840" s="71"/>
      <c r="Z840" s="71"/>
      <c r="AA840" s="71"/>
    </row>
    <row r="841" spans="1:27" x14ac:dyDescent="0.25">
      <c r="A841" s="16">
        <v>3.5000000000000003E-2</v>
      </c>
      <c r="B841" s="16">
        <v>-1.938672</v>
      </c>
      <c r="C841" s="16">
        <v>1.0515620000000001</v>
      </c>
      <c r="E841" s="18">
        <v>1.8100000000000002E-2</v>
      </c>
      <c r="F841" s="18">
        <v>-1.11250001</v>
      </c>
      <c r="G841" s="18">
        <v>0.79179686000000005</v>
      </c>
      <c r="I841" s="20">
        <v>1.8100000000000002E-2</v>
      </c>
      <c r="J841" s="20">
        <v>-1.94648439</v>
      </c>
      <c r="K841" s="20">
        <v>0.94023436000000005</v>
      </c>
      <c r="M841" s="22">
        <v>1.8100000000000002E-2</v>
      </c>
      <c r="N841" s="22">
        <v>-1.02460939</v>
      </c>
      <c r="O841" s="22">
        <v>1.00664061</v>
      </c>
      <c r="Q841" s="24">
        <v>1.8100000000000002E-2</v>
      </c>
      <c r="R841" s="24">
        <v>0.96953124000000002</v>
      </c>
      <c r="S841" s="24">
        <v>0.89335936000000005</v>
      </c>
      <c r="U841" s="26">
        <v>1.8100000000000002E-2</v>
      </c>
      <c r="V841" s="26">
        <v>-1.71015626</v>
      </c>
      <c r="W841" s="26">
        <v>0.88359374000000002</v>
      </c>
      <c r="Y841" s="71"/>
      <c r="Z841" s="71"/>
      <c r="AA841" s="71"/>
    </row>
    <row r="842" spans="1:27" x14ac:dyDescent="0.25">
      <c r="A842" s="16">
        <v>3.5099999999999999E-2</v>
      </c>
      <c r="B842" s="16">
        <v>-1.940625</v>
      </c>
      <c r="C842" s="16">
        <v>1.0535159999999999</v>
      </c>
      <c r="E842" s="18">
        <v>1.8149999999999999E-2</v>
      </c>
      <c r="F842" s="18">
        <v>-1.12617189</v>
      </c>
      <c r="G842" s="18">
        <v>0.79570311000000005</v>
      </c>
      <c r="I842" s="20">
        <v>1.8149999999999999E-2</v>
      </c>
      <c r="J842" s="20">
        <v>-1.94648439</v>
      </c>
      <c r="K842" s="20">
        <v>0.94414061000000005</v>
      </c>
      <c r="M842" s="22">
        <v>1.8149999999999999E-2</v>
      </c>
      <c r="N842" s="22">
        <v>-1.00312501</v>
      </c>
      <c r="O842" s="22">
        <v>1.00664061</v>
      </c>
      <c r="Q842" s="24">
        <v>1.8149999999999999E-2</v>
      </c>
      <c r="R842" s="24">
        <v>0.96171874000000002</v>
      </c>
      <c r="S842" s="24">
        <v>0.89140624000000002</v>
      </c>
      <c r="U842" s="26">
        <v>1.8149999999999999E-2</v>
      </c>
      <c r="V842" s="26">
        <v>-1.68476564</v>
      </c>
      <c r="W842" s="26">
        <v>0.88554686000000005</v>
      </c>
      <c r="Y842" s="71"/>
      <c r="Z842" s="71"/>
      <c r="AA842" s="71"/>
    </row>
    <row r="843" spans="1:27" x14ac:dyDescent="0.25">
      <c r="A843" s="16">
        <v>3.5200000000000002E-2</v>
      </c>
      <c r="B843" s="16">
        <v>-1.9425779999999999</v>
      </c>
      <c r="C843" s="16">
        <v>1.0535159999999999</v>
      </c>
      <c r="E843" s="18">
        <v>1.8200000000000001E-2</v>
      </c>
      <c r="F843" s="18">
        <v>-1.13984376</v>
      </c>
      <c r="G843" s="18">
        <v>0.80156249000000002</v>
      </c>
      <c r="I843" s="20">
        <v>1.8200000000000001E-2</v>
      </c>
      <c r="J843" s="20">
        <v>-1.94453126</v>
      </c>
      <c r="K843" s="20">
        <v>0.94609374000000002</v>
      </c>
      <c r="M843" s="22">
        <v>1.8200000000000001E-2</v>
      </c>
      <c r="N843" s="22">
        <v>-0.98164063999999995</v>
      </c>
      <c r="O843" s="22">
        <v>1.00859374</v>
      </c>
      <c r="Q843" s="24">
        <v>1.8200000000000001E-2</v>
      </c>
      <c r="R843" s="24">
        <v>0.95195311000000005</v>
      </c>
      <c r="S843" s="24">
        <v>0.88945311000000005</v>
      </c>
      <c r="U843" s="26">
        <v>1.8200000000000001E-2</v>
      </c>
      <c r="V843" s="26">
        <v>-1.65546876</v>
      </c>
      <c r="W843" s="26">
        <v>0.88749999000000002</v>
      </c>
      <c r="Y843" s="71"/>
      <c r="Z843" s="71"/>
      <c r="AA843" s="71"/>
    </row>
    <row r="844" spans="1:27" x14ac:dyDescent="0.25">
      <c r="A844" s="16">
        <v>3.5299999999999998E-2</v>
      </c>
      <c r="B844" s="16">
        <v>-1.944531</v>
      </c>
      <c r="C844" s="16">
        <v>1.055469</v>
      </c>
      <c r="E844" s="18">
        <v>1.8249999999999999E-2</v>
      </c>
      <c r="F844" s="18">
        <v>-1.15156251</v>
      </c>
      <c r="G844" s="18">
        <v>0.80742186000000005</v>
      </c>
      <c r="I844" s="20">
        <v>1.8249999999999999E-2</v>
      </c>
      <c r="J844" s="20">
        <v>-1.94257814</v>
      </c>
      <c r="K844" s="20">
        <v>0.94804686000000005</v>
      </c>
      <c r="M844" s="22">
        <v>1.8249999999999999E-2</v>
      </c>
      <c r="N844" s="22">
        <v>-0.96015625999999998</v>
      </c>
      <c r="O844" s="22">
        <v>1.00859374</v>
      </c>
      <c r="Q844" s="24">
        <v>1.8249999999999999E-2</v>
      </c>
      <c r="R844" s="24">
        <v>0.94023436000000005</v>
      </c>
      <c r="S844" s="24">
        <v>0.88749999000000002</v>
      </c>
      <c r="U844" s="26">
        <v>1.8249999999999999E-2</v>
      </c>
      <c r="V844" s="26">
        <v>-1.63007814</v>
      </c>
      <c r="W844" s="26">
        <v>0.89140624000000002</v>
      </c>
      <c r="Y844" s="71"/>
      <c r="Z844" s="71"/>
      <c r="AA844" s="71"/>
    </row>
    <row r="845" spans="1:27" x14ac:dyDescent="0.25">
      <c r="A845" s="16">
        <v>3.5400000000000001E-2</v>
      </c>
      <c r="B845" s="16">
        <v>-1.944531</v>
      </c>
      <c r="C845" s="16">
        <v>1.0574220000000001</v>
      </c>
      <c r="E845" s="18">
        <v>1.83E-2</v>
      </c>
      <c r="F845" s="18">
        <v>-1.16523439</v>
      </c>
      <c r="G845" s="18">
        <v>0.81132811000000005</v>
      </c>
      <c r="I845" s="20">
        <v>1.83E-2</v>
      </c>
      <c r="J845" s="20">
        <v>-1.94257814</v>
      </c>
      <c r="K845" s="20">
        <v>0.95195311000000005</v>
      </c>
      <c r="M845" s="22">
        <v>1.83E-2</v>
      </c>
      <c r="N845" s="22">
        <v>-0.93671875999999998</v>
      </c>
      <c r="O845" s="22">
        <v>1.01054686</v>
      </c>
      <c r="Q845" s="24">
        <v>1.83E-2</v>
      </c>
      <c r="R845" s="24">
        <v>0.92656249000000002</v>
      </c>
      <c r="S845" s="24">
        <v>0.88749999000000002</v>
      </c>
      <c r="U845" s="26">
        <v>1.83E-2</v>
      </c>
      <c r="V845" s="26">
        <v>-1.59882814</v>
      </c>
      <c r="W845" s="26">
        <v>0.89335936000000005</v>
      </c>
      <c r="Y845" s="71"/>
      <c r="Z845" s="71"/>
      <c r="AA845" s="71"/>
    </row>
    <row r="846" spans="1:27" x14ac:dyDescent="0.25">
      <c r="A846" s="16">
        <v>3.5499999999999997E-2</v>
      </c>
      <c r="B846" s="16">
        <v>-1.9464840000000001</v>
      </c>
      <c r="C846" s="16">
        <v>1.061328</v>
      </c>
      <c r="E846" s="18">
        <v>1.8350000000000002E-2</v>
      </c>
      <c r="F846" s="18">
        <v>-1.17890626</v>
      </c>
      <c r="G846" s="18">
        <v>0.81718749000000002</v>
      </c>
      <c r="I846" s="20">
        <v>1.8350000000000002E-2</v>
      </c>
      <c r="J846" s="20">
        <v>-1.94062501</v>
      </c>
      <c r="K846" s="20">
        <v>0.95390624000000002</v>
      </c>
      <c r="M846" s="22">
        <v>1.8350000000000002E-2</v>
      </c>
      <c r="N846" s="22">
        <v>-0.91523438999999995</v>
      </c>
      <c r="O846" s="22">
        <v>1.01249999</v>
      </c>
      <c r="Q846" s="24">
        <v>1.8350000000000002E-2</v>
      </c>
      <c r="R846" s="24">
        <v>0.91289061000000005</v>
      </c>
      <c r="S846" s="24">
        <v>0.88554686000000005</v>
      </c>
      <c r="U846" s="26">
        <v>1.8350000000000002E-2</v>
      </c>
      <c r="V846" s="26">
        <v>-1.56757814</v>
      </c>
      <c r="W846" s="26">
        <v>0.89531249000000002</v>
      </c>
      <c r="Y846" s="71"/>
      <c r="Z846" s="71"/>
      <c r="AA846" s="71"/>
    </row>
    <row r="847" spans="1:27" x14ac:dyDescent="0.25">
      <c r="A847" s="16">
        <v>3.56E-2</v>
      </c>
      <c r="B847" s="16">
        <v>-1.9464840000000001</v>
      </c>
      <c r="C847" s="16">
        <v>1.065234</v>
      </c>
      <c r="E847" s="18">
        <v>1.84E-2</v>
      </c>
      <c r="F847" s="18">
        <v>-1.19062501</v>
      </c>
      <c r="G847" s="18">
        <v>0.82304686000000005</v>
      </c>
      <c r="I847" s="20">
        <v>1.84E-2</v>
      </c>
      <c r="J847" s="20">
        <v>-1.93867189</v>
      </c>
      <c r="K847" s="20">
        <v>0.95390624000000002</v>
      </c>
      <c r="M847" s="22">
        <v>1.84E-2</v>
      </c>
      <c r="N847" s="22">
        <v>-0.89179688999999995</v>
      </c>
      <c r="O847" s="22">
        <v>1.01249999</v>
      </c>
      <c r="Q847" s="24">
        <v>1.84E-2</v>
      </c>
      <c r="R847" s="24">
        <v>0.89921874000000002</v>
      </c>
      <c r="S847" s="24">
        <v>0.88359374000000002</v>
      </c>
      <c r="U847" s="26">
        <v>1.84E-2</v>
      </c>
      <c r="V847" s="26">
        <v>-1.53632814</v>
      </c>
      <c r="W847" s="26">
        <v>0.89531249000000002</v>
      </c>
      <c r="Y847" s="71"/>
      <c r="Z847" s="71"/>
      <c r="AA847" s="71"/>
    </row>
    <row r="848" spans="1:27" x14ac:dyDescent="0.25">
      <c r="A848" s="16">
        <v>3.5700000000000003E-2</v>
      </c>
      <c r="B848" s="16">
        <v>-1.9484379999999999</v>
      </c>
      <c r="C848" s="16">
        <v>1.0691409999999999</v>
      </c>
      <c r="E848" s="18">
        <v>1.8450000000000001E-2</v>
      </c>
      <c r="F848" s="18">
        <v>-1.20234376</v>
      </c>
      <c r="G848" s="18">
        <v>0.82695311000000005</v>
      </c>
      <c r="I848" s="20">
        <v>1.8450000000000001E-2</v>
      </c>
      <c r="J848" s="20">
        <v>-1.93671876</v>
      </c>
      <c r="K848" s="20">
        <v>0.95585936000000005</v>
      </c>
      <c r="M848" s="22">
        <v>1.8450000000000001E-2</v>
      </c>
      <c r="N848" s="22">
        <v>-0.87031250999999998</v>
      </c>
      <c r="O848" s="22">
        <v>1.01445311</v>
      </c>
      <c r="Q848" s="24">
        <v>1.8450000000000001E-2</v>
      </c>
      <c r="R848" s="24">
        <v>0.88554686000000005</v>
      </c>
      <c r="S848" s="24">
        <v>0.88164061000000005</v>
      </c>
      <c r="U848" s="26">
        <v>1.8450000000000001E-2</v>
      </c>
      <c r="V848" s="26">
        <v>-1.50312501</v>
      </c>
      <c r="W848" s="26">
        <v>0.89726561000000005</v>
      </c>
      <c r="Y848" s="71"/>
      <c r="Z848" s="71"/>
      <c r="AA848" s="71"/>
    </row>
    <row r="849" spans="1:27" x14ac:dyDescent="0.25">
      <c r="A849" s="16">
        <v>3.5799999999999998E-2</v>
      </c>
      <c r="B849" s="16">
        <v>-1.9484379999999999</v>
      </c>
      <c r="C849" s="16">
        <v>1.071094</v>
      </c>
      <c r="E849" s="18">
        <v>1.8499999999999999E-2</v>
      </c>
      <c r="F849" s="18">
        <v>-1.21406251</v>
      </c>
      <c r="G849" s="18">
        <v>0.83281249000000002</v>
      </c>
      <c r="I849" s="20">
        <v>1.8499999999999999E-2</v>
      </c>
      <c r="J849" s="20">
        <v>-1.93281251</v>
      </c>
      <c r="K849" s="20">
        <v>0.95585936000000005</v>
      </c>
      <c r="M849" s="22">
        <v>1.8499999999999999E-2</v>
      </c>
      <c r="N849" s="22">
        <v>-0.84687500999999998</v>
      </c>
      <c r="O849" s="22">
        <v>1.01640624</v>
      </c>
      <c r="Q849" s="24">
        <v>1.8499999999999999E-2</v>
      </c>
      <c r="R849" s="24">
        <v>0.86796874000000002</v>
      </c>
      <c r="S849" s="24">
        <v>0.87968749000000002</v>
      </c>
      <c r="U849" s="26">
        <v>1.8499999999999999E-2</v>
      </c>
      <c r="V849" s="26">
        <v>-1.46796876</v>
      </c>
      <c r="W849" s="26">
        <v>0.89921874000000002</v>
      </c>
      <c r="Y849" s="71"/>
      <c r="Z849" s="71"/>
      <c r="AA849" s="71"/>
    </row>
    <row r="850" spans="1:27" x14ac:dyDescent="0.25">
      <c r="A850" s="16">
        <v>3.5900000000000001E-2</v>
      </c>
      <c r="B850" s="16">
        <v>-1.9484379999999999</v>
      </c>
      <c r="C850" s="16">
        <v>1.0730470000000001</v>
      </c>
      <c r="E850" s="18">
        <v>1.8550000000000001E-2</v>
      </c>
      <c r="F850" s="18">
        <v>-1.22578126</v>
      </c>
      <c r="G850" s="18">
        <v>0.83671874000000002</v>
      </c>
      <c r="I850" s="20">
        <v>1.8550000000000001E-2</v>
      </c>
      <c r="J850" s="20">
        <v>-1.93085939</v>
      </c>
      <c r="K850" s="20">
        <v>0.95585936000000005</v>
      </c>
      <c r="M850" s="22">
        <v>1.8550000000000001E-2</v>
      </c>
      <c r="N850" s="22">
        <v>-0.82343750999999998</v>
      </c>
      <c r="O850" s="22">
        <v>1.01835936</v>
      </c>
      <c r="Q850" s="24">
        <v>1.8550000000000001E-2</v>
      </c>
      <c r="R850" s="24">
        <v>0.85234374000000002</v>
      </c>
      <c r="S850" s="24">
        <v>0.87773436000000005</v>
      </c>
      <c r="U850" s="26">
        <v>1.8550000000000001E-2</v>
      </c>
      <c r="V850" s="26">
        <v>-1.43085939</v>
      </c>
      <c r="W850" s="26">
        <v>0.90117186000000005</v>
      </c>
      <c r="Y850" s="71"/>
      <c r="Z850" s="71"/>
      <c r="AA850" s="71"/>
    </row>
    <row r="851" spans="1:27" x14ac:dyDescent="0.25">
      <c r="A851" s="16">
        <v>3.5999999999999997E-2</v>
      </c>
      <c r="B851" s="16">
        <v>-1.9484379999999999</v>
      </c>
      <c r="C851" s="16">
        <v>1.075</v>
      </c>
      <c r="E851" s="18">
        <v>1.8599999999999998E-2</v>
      </c>
      <c r="F851" s="18">
        <v>-1.23750001</v>
      </c>
      <c r="G851" s="18">
        <v>0.83867186000000005</v>
      </c>
      <c r="I851" s="20">
        <v>1.8599999999999998E-2</v>
      </c>
      <c r="J851" s="20">
        <v>-1.92890626</v>
      </c>
      <c r="K851" s="20">
        <v>0.95585936000000005</v>
      </c>
      <c r="M851" s="22">
        <v>1.8599999999999998E-2</v>
      </c>
      <c r="N851" s="22">
        <v>-0.80195313999999995</v>
      </c>
      <c r="O851" s="22">
        <v>1.02031249</v>
      </c>
      <c r="Q851" s="24">
        <v>1.8599999999999998E-2</v>
      </c>
      <c r="R851" s="24">
        <v>0.83867186000000005</v>
      </c>
      <c r="S851" s="24">
        <v>0.87578124000000002</v>
      </c>
      <c r="U851" s="26">
        <v>1.8599999999999998E-2</v>
      </c>
      <c r="V851" s="26">
        <v>-1.39570314</v>
      </c>
      <c r="W851" s="26">
        <v>0.90117186000000005</v>
      </c>
      <c r="Y851" s="71"/>
      <c r="Z851" s="71"/>
      <c r="AA851" s="71"/>
    </row>
    <row r="852" spans="1:27" x14ac:dyDescent="0.25">
      <c r="A852" s="16">
        <v>3.61E-2</v>
      </c>
      <c r="B852" s="16">
        <v>-1.9484379999999999</v>
      </c>
      <c r="C852" s="16">
        <v>1.0789059999999999</v>
      </c>
      <c r="E852" s="18">
        <v>1.865E-2</v>
      </c>
      <c r="F852" s="18">
        <v>-1.24921876</v>
      </c>
      <c r="G852" s="18">
        <v>0.84062499000000002</v>
      </c>
      <c r="I852" s="20">
        <v>1.865E-2</v>
      </c>
      <c r="J852" s="20">
        <v>-1.92695314</v>
      </c>
      <c r="K852" s="20">
        <v>0.95585936000000005</v>
      </c>
      <c r="M852" s="22">
        <v>1.865E-2</v>
      </c>
      <c r="N852" s="22">
        <v>-0.77851563999999995</v>
      </c>
      <c r="O852" s="22">
        <v>1.02226561</v>
      </c>
      <c r="Q852" s="24">
        <v>1.865E-2</v>
      </c>
      <c r="R852" s="24">
        <v>0.82304686000000005</v>
      </c>
      <c r="S852" s="24">
        <v>0.87382811000000005</v>
      </c>
      <c r="U852" s="26">
        <v>1.865E-2</v>
      </c>
      <c r="V852" s="26">
        <v>-1.35664064</v>
      </c>
      <c r="W852" s="26">
        <v>0.90312499000000002</v>
      </c>
      <c r="Y852" s="71"/>
      <c r="Z852" s="71"/>
      <c r="AA852" s="71"/>
    </row>
    <row r="853" spans="1:27" x14ac:dyDescent="0.25">
      <c r="A853" s="16">
        <v>3.6200000000000003E-2</v>
      </c>
      <c r="B853" s="16">
        <v>-1.9484379999999999</v>
      </c>
      <c r="C853" s="16">
        <v>1.080859</v>
      </c>
      <c r="E853" s="18">
        <v>1.8700000000000001E-2</v>
      </c>
      <c r="F853" s="18">
        <v>-1.26093751</v>
      </c>
      <c r="G853" s="18">
        <v>0.83867186000000005</v>
      </c>
      <c r="I853" s="20">
        <v>1.8700000000000001E-2</v>
      </c>
      <c r="J853" s="20">
        <v>-1.92304689</v>
      </c>
      <c r="K853" s="20">
        <v>0.95390624000000002</v>
      </c>
      <c r="M853" s="22">
        <v>1.8700000000000001E-2</v>
      </c>
      <c r="N853" s="22">
        <v>-0.75703125999999998</v>
      </c>
      <c r="O853" s="22">
        <v>1.02226561</v>
      </c>
      <c r="Q853" s="24">
        <v>1.8700000000000001E-2</v>
      </c>
      <c r="R853" s="24">
        <v>0.80546874000000002</v>
      </c>
      <c r="S853" s="24">
        <v>0.87187499000000002</v>
      </c>
      <c r="U853" s="26">
        <v>1.8700000000000001E-2</v>
      </c>
      <c r="V853" s="26">
        <v>-1.31367189</v>
      </c>
      <c r="W853" s="26">
        <v>0.90507811000000005</v>
      </c>
      <c r="Y853" s="71"/>
      <c r="Z853" s="71"/>
      <c r="AA853" s="71"/>
    </row>
    <row r="854" spans="1:27" x14ac:dyDescent="0.25">
      <c r="A854" s="16">
        <v>3.6299999999999999E-2</v>
      </c>
      <c r="B854" s="16">
        <v>-1.9464840000000001</v>
      </c>
      <c r="C854" s="16">
        <v>1.0847659999999999</v>
      </c>
      <c r="E854" s="18">
        <v>1.8749999999999999E-2</v>
      </c>
      <c r="F854" s="18">
        <v>-1.27265626</v>
      </c>
      <c r="G854" s="18">
        <v>0.83671874000000002</v>
      </c>
      <c r="I854" s="20">
        <v>1.8749999999999999E-2</v>
      </c>
      <c r="J854" s="20">
        <v>-1.91914064</v>
      </c>
      <c r="K854" s="20">
        <v>0.95390624000000002</v>
      </c>
      <c r="M854" s="22">
        <v>1.8749999999999999E-2</v>
      </c>
      <c r="N854" s="22">
        <v>-0.73554688999999995</v>
      </c>
      <c r="O854" s="22">
        <v>1.02421874</v>
      </c>
      <c r="Q854" s="24">
        <v>1.8749999999999999E-2</v>
      </c>
      <c r="R854" s="24">
        <v>0.78789061000000005</v>
      </c>
      <c r="S854" s="24">
        <v>0.86992186000000005</v>
      </c>
      <c r="U854" s="26">
        <v>1.8749999999999999E-2</v>
      </c>
      <c r="V854" s="26">
        <v>-1.27656251</v>
      </c>
      <c r="W854" s="26">
        <v>0.90507811000000005</v>
      </c>
      <c r="Y854" s="71"/>
      <c r="Z854" s="71"/>
      <c r="AA854" s="71"/>
    </row>
    <row r="855" spans="1:27" x14ac:dyDescent="0.25">
      <c r="A855" s="16">
        <v>3.6400000000000002E-2</v>
      </c>
      <c r="B855" s="16">
        <v>-1.9464840000000001</v>
      </c>
      <c r="C855" s="16">
        <v>1.086719</v>
      </c>
      <c r="E855" s="18">
        <v>1.8800000000000001E-2</v>
      </c>
      <c r="F855" s="18">
        <v>-1.28437501</v>
      </c>
      <c r="G855" s="18">
        <v>0.83281249000000002</v>
      </c>
      <c r="I855" s="20">
        <v>1.8800000000000001E-2</v>
      </c>
      <c r="J855" s="20">
        <v>-1.91523439</v>
      </c>
      <c r="K855" s="20">
        <v>0.95390624000000002</v>
      </c>
      <c r="M855" s="22">
        <v>1.8800000000000001E-2</v>
      </c>
      <c r="N855" s="22">
        <v>-0.71210938999999995</v>
      </c>
      <c r="O855" s="22">
        <v>1.02421874</v>
      </c>
      <c r="Q855" s="24">
        <v>1.8800000000000001E-2</v>
      </c>
      <c r="R855" s="24">
        <v>0.76835936000000005</v>
      </c>
      <c r="S855" s="24">
        <v>0.86796874000000002</v>
      </c>
      <c r="U855" s="26">
        <v>1.8800000000000001E-2</v>
      </c>
      <c r="V855" s="26">
        <v>-1.23750001</v>
      </c>
      <c r="W855" s="26">
        <v>0.90703124000000002</v>
      </c>
      <c r="Y855" s="71"/>
      <c r="Z855" s="71"/>
      <c r="AA855" s="71"/>
    </row>
    <row r="856" spans="1:27" x14ac:dyDescent="0.25">
      <c r="A856" s="16">
        <v>3.6499999999999998E-2</v>
      </c>
      <c r="B856" s="16">
        <v>-1.944531</v>
      </c>
      <c r="C856" s="16">
        <v>1.086719</v>
      </c>
      <c r="E856" s="18">
        <v>1.8849999999999999E-2</v>
      </c>
      <c r="F856" s="18">
        <v>-1.29609376</v>
      </c>
      <c r="G856" s="18">
        <v>0.82890624000000002</v>
      </c>
      <c r="I856" s="20">
        <v>1.8849999999999999E-2</v>
      </c>
      <c r="J856" s="20">
        <v>-1.91132814</v>
      </c>
      <c r="K856" s="20">
        <v>0.95390624000000002</v>
      </c>
      <c r="M856" s="22">
        <v>1.8849999999999999E-2</v>
      </c>
      <c r="N856" s="22">
        <v>-0.68671875999999998</v>
      </c>
      <c r="O856" s="22">
        <v>1.02421874</v>
      </c>
      <c r="Q856" s="24">
        <v>1.8849999999999999E-2</v>
      </c>
      <c r="R856" s="24">
        <v>0.74882811000000005</v>
      </c>
      <c r="S856" s="24">
        <v>0.86601561000000005</v>
      </c>
      <c r="U856" s="26">
        <v>1.8849999999999999E-2</v>
      </c>
      <c r="V856" s="26">
        <v>-1.19843751</v>
      </c>
      <c r="W856" s="26">
        <v>0.90703124000000002</v>
      </c>
      <c r="Y856" s="71"/>
      <c r="Z856" s="71"/>
      <c r="AA856" s="71"/>
    </row>
    <row r="857" spans="1:27" x14ac:dyDescent="0.25">
      <c r="A857" s="16">
        <v>3.6600000000000001E-2</v>
      </c>
      <c r="B857" s="16">
        <v>-1.9425779999999999</v>
      </c>
      <c r="C857" s="16">
        <v>1.0886720000000001</v>
      </c>
      <c r="E857" s="18">
        <v>1.89E-2</v>
      </c>
      <c r="F857" s="18">
        <v>-1.30781251</v>
      </c>
      <c r="G857" s="18">
        <v>0.82695311000000005</v>
      </c>
      <c r="I857" s="20">
        <v>1.89E-2</v>
      </c>
      <c r="J857" s="20">
        <v>-1.90742189</v>
      </c>
      <c r="K857" s="20">
        <v>0.95390624000000002</v>
      </c>
      <c r="M857" s="22">
        <v>1.89E-2</v>
      </c>
      <c r="N857" s="22">
        <v>-0.66132813999999995</v>
      </c>
      <c r="O857" s="22">
        <v>1.02421874</v>
      </c>
      <c r="Q857" s="24">
        <v>1.89E-2</v>
      </c>
      <c r="R857" s="24">
        <v>0.72929686000000005</v>
      </c>
      <c r="S857" s="24">
        <v>0.86406249000000002</v>
      </c>
      <c r="U857" s="26">
        <v>1.89E-2</v>
      </c>
      <c r="V857" s="26">
        <v>-1.15546876</v>
      </c>
      <c r="W857" s="26">
        <v>0.90898436000000005</v>
      </c>
      <c r="Y857" s="71"/>
      <c r="Z857" s="71"/>
      <c r="AA857" s="71"/>
    </row>
    <row r="858" spans="1:27" x14ac:dyDescent="0.25">
      <c r="A858" s="16">
        <v>3.6700000000000003E-2</v>
      </c>
      <c r="B858" s="16">
        <v>-1.940625</v>
      </c>
      <c r="C858" s="16">
        <v>1.090625</v>
      </c>
      <c r="E858" s="18">
        <v>1.8950000000000002E-2</v>
      </c>
      <c r="F858" s="18">
        <v>-1.31757814</v>
      </c>
      <c r="G858" s="18">
        <v>0.82304686000000005</v>
      </c>
      <c r="I858" s="20">
        <v>1.8950000000000002E-2</v>
      </c>
      <c r="J858" s="20">
        <v>-1.90351564</v>
      </c>
      <c r="K858" s="20">
        <v>0.95390624000000002</v>
      </c>
      <c r="M858" s="22">
        <v>1.8950000000000002E-2</v>
      </c>
      <c r="N858" s="22">
        <v>-0.63789063999999995</v>
      </c>
      <c r="O858" s="22">
        <v>1.02421874</v>
      </c>
      <c r="Q858" s="24">
        <v>1.8950000000000002E-2</v>
      </c>
      <c r="R858" s="24">
        <v>0.70976561000000005</v>
      </c>
      <c r="S858" s="24">
        <v>0.86210936000000005</v>
      </c>
      <c r="U858" s="26">
        <v>1.8950000000000002E-2</v>
      </c>
      <c r="V858" s="26">
        <v>-1.11250001</v>
      </c>
      <c r="W858" s="26">
        <v>0.91093749000000002</v>
      </c>
      <c r="Y858" s="71"/>
      <c r="Z858" s="71"/>
      <c r="AA858" s="71"/>
    </row>
    <row r="859" spans="1:27" x14ac:dyDescent="0.25">
      <c r="A859" s="16">
        <v>3.6799999999999999E-2</v>
      </c>
      <c r="B859" s="16">
        <v>-1.938672</v>
      </c>
      <c r="C859" s="16">
        <v>1.092578</v>
      </c>
      <c r="E859" s="18">
        <v>1.9E-2</v>
      </c>
      <c r="F859" s="18">
        <v>-1.32929689</v>
      </c>
      <c r="G859" s="18">
        <v>0.82109374000000002</v>
      </c>
      <c r="I859" s="20">
        <v>1.9E-2</v>
      </c>
      <c r="J859" s="20">
        <v>-1.89960939</v>
      </c>
      <c r="K859" s="20">
        <v>0.95390624000000002</v>
      </c>
      <c r="M859" s="22">
        <v>1.9E-2</v>
      </c>
      <c r="N859" s="22">
        <v>-0.61250000999999998</v>
      </c>
      <c r="O859" s="22">
        <v>1.02421874</v>
      </c>
      <c r="Q859" s="24">
        <v>1.9E-2</v>
      </c>
      <c r="R859" s="24">
        <v>0.68828124000000002</v>
      </c>
      <c r="S859" s="24">
        <v>0.86015624000000002</v>
      </c>
      <c r="U859" s="26">
        <v>1.9E-2</v>
      </c>
      <c r="V859" s="26">
        <v>-1.07343751</v>
      </c>
      <c r="W859" s="26">
        <v>0.91093749000000002</v>
      </c>
      <c r="Y859" s="71"/>
      <c r="Z859" s="71"/>
      <c r="AA859" s="71"/>
    </row>
    <row r="860" spans="1:27" x14ac:dyDescent="0.25">
      <c r="A860" s="16">
        <v>3.6900000000000002E-2</v>
      </c>
      <c r="B860" s="16">
        <v>-1.9367190000000001</v>
      </c>
      <c r="C860" s="16">
        <v>1.0945309999999999</v>
      </c>
      <c r="E860" s="18">
        <v>1.9050000000000001E-2</v>
      </c>
      <c r="F860" s="18">
        <v>-1.34296876</v>
      </c>
      <c r="G860" s="18">
        <v>0.81914061000000005</v>
      </c>
      <c r="I860" s="20">
        <v>1.9050000000000001E-2</v>
      </c>
      <c r="J860" s="20">
        <v>-1.89179689</v>
      </c>
      <c r="K860" s="20">
        <v>0.95585936000000005</v>
      </c>
      <c r="M860" s="22">
        <v>1.9050000000000001E-2</v>
      </c>
      <c r="N860" s="22">
        <v>-0.58906250999999998</v>
      </c>
      <c r="O860" s="22">
        <v>1.02421874</v>
      </c>
      <c r="Q860" s="24">
        <v>1.9050000000000001E-2</v>
      </c>
      <c r="R860" s="24">
        <v>0.66874999000000002</v>
      </c>
      <c r="S860" s="24">
        <v>0.85820311000000005</v>
      </c>
      <c r="U860" s="26">
        <v>1.9050000000000001E-2</v>
      </c>
      <c r="V860" s="26">
        <v>-1.03046876</v>
      </c>
      <c r="W860" s="26">
        <v>0.91289061000000005</v>
      </c>
      <c r="Y860" s="71"/>
      <c r="Z860" s="71"/>
      <c r="AA860" s="71"/>
    </row>
    <row r="861" spans="1:27" x14ac:dyDescent="0.25">
      <c r="A861" s="16">
        <v>3.6999999999999998E-2</v>
      </c>
      <c r="B861" s="16">
        <v>-1.934766</v>
      </c>
      <c r="C861" s="16">
        <v>1.096484</v>
      </c>
      <c r="E861" s="18">
        <v>1.9099999999999999E-2</v>
      </c>
      <c r="F861" s="18">
        <v>-1.35664064</v>
      </c>
      <c r="G861" s="18">
        <v>0.81718749000000002</v>
      </c>
      <c r="I861" s="20">
        <v>1.9099999999999999E-2</v>
      </c>
      <c r="J861" s="20">
        <v>-1.88398439</v>
      </c>
      <c r="K861" s="20">
        <v>0.95781249000000002</v>
      </c>
      <c r="M861" s="22">
        <v>1.9099999999999999E-2</v>
      </c>
      <c r="N861" s="22">
        <v>-0.56562500999999998</v>
      </c>
      <c r="O861" s="22">
        <v>1.02421874</v>
      </c>
      <c r="Q861" s="24">
        <v>1.9099999999999999E-2</v>
      </c>
      <c r="R861" s="24">
        <v>0.64531249000000002</v>
      </c>
      <c r="S861" s="24">
        <v>0.85820311000000005</v>
      </c>
      <c r="U861" s="26">
        <v>1.9099999999999999E-2</v>
      </c>
      <c r="V861" s="26">
        <v>-0.98750000999999998</v>
      </c>
      <c r="W861" s="26">
        <v>0.91484374000000002</v>
      </c>
      <c r="Y861" s="71"/>
      <c r="Z861" s="71"/>
      <c r="AA861" s="71"/>
    </row>
    <row r="862" spans="1:27" x14ac:dyDescent="0.25">
      <c r="A862" s="16">
        <v>3.7100000000000001E-2</v>
      </c>
      <c r="B862" s="16">
        <v>-1.9328129999999999</v>
      </c>
      <c r="C862" s="16">
        <v>1.096484</v>
      </c>
      <c r="E862" s="18">
        <v>1.915E-2</v>
      </c>
      <c r="F862" s="18">
        <v>-1.36835939</v>
      </c>
      <c r="G862" s="18">
        <v>0.81523436000000005</v>
      </c>
      <c r="I862" s="20">
        <v>1.915E-2</v>
      </c>
      <c r="J862" s="20">
        <v>-1.87812501</v>
      </c>
      <c r="K862" s="20">
        <v>0.95976561000000005</v>
      </c>
      <c r="M862" s="22">
        <v>1.915E-2</v>
      </c>
      <c r="N862" s="22">
        <v>-0.54218750999999998</v>
      </c>
      <c r="O862" s="22">
        <v>1.02226561</v>
      </c>
      <c r="Q862" s="24">
        <v>1.915E-2</v>
      </c>
      <c r="R862" s="24">
        <v>0.62382811000000005</v>
      </c>
      <c r="S862" s="24">
        <v>0.85624999000000002</v>
      </c>
      <c r="U862" s="26">
        <v>1.915E-2</v>
      </c>
      <c r="V862" s="26">
        <v>-0.94257813999999995</v>
      </c>
      <c r="W862" s="26">
        <v>0.91679686000000005</v>
      </c>
      <c r="Y862" s="71"/>
      <c r="Z862" s="71"/>
      <c r="AA862" s="71"/>
    </row>
    <row r="863" spans="1:27" x14ac:dyDescent="0.25">
      <c r="A863" s="16">
        <v>3.7199999999999997E-2</v>
      </c>
      <c r="B863" s="16">
        <v>-1.928906</v>
      </c>
      <c r="C863" s="16">
        <v>1.0984370000000001</v>
      </c>
      <c r="E863" s="18">
        <v>1.9199999999999998E-2</v>
      </c>
      <c r="F863" s="18">
        <v>-1.38007814</v>
      </c>
      <c r="G863" s="18">
        <v>0.81523436000000005</v>
      </c>
      <c r="I863" s="20">
        <v>1.9199999999999998E-2</v>
      </c>
      <c r="J863" s="20">
        <v>-1.87421876</v>
      </c>
      <c r="K863" s="20">
        <v>0.96171874000000002</v>
      </c>
      <c r="M863" s="22">
        <v>1.9199999999999998E-2</v>
      </c>
      <c r="N863" s="22">
        <v>-0.52070313999999995</v>
      </c>
      <c r="O863" s="22">
        <v>1.02226561</v>
      </c>
      <c r="Q863" s="24">
        <v>1.9199999999999998E-2</v>
      </c>
      <c r="R863" s="24">
        <v>0.59843749000000002</v>
      </c>
      <c r="S863" s="24">
        <v>0.85429686000000005</v>
      </c>
      <c r="U863" s="26">
        <v>1.9199999999999998E-2</v>
      </c>
      <c r="V863" s="26">
        <v>-0.89765625999999998</v>
      </c>
      <c r="W863" s="26">
        <v>0.91874999000000002</v>
      </c>
      <c r="Y863" s="71"/>
      <c r="Z863" s="71"/>
      <c r="AA863" s="71"/>
    </row>
    <row r="864" spans="1:27" x14ac:dyDescent="0.25">
      <c r="A864" s="16">
        <v>3.73E-2</v>
      </c>
      <c r="B864" s="16">
        <v>-1.9269529999999999</v>
      </c>
      <c r="C864" s="16">
        <v>1.1003909999999999</v>
      </c>
      <c r="E864" s="18">
        <v>1.925E-2</v>
      </c>
      <c r="F864" s="18">
        <v>-1.39179689</v>
      </c>
      <c r="G864" s="18">
        <v>0.81328124000000002</v>
      </c>
      <c r="I864" s="20">
        <v>1.925E-2</v>
      </c>
      <c r="J864" s="20">
        <v>-1.87226564</v>
      </c>
      <c r="K864" s="20">
        <v>0.96367186000000005</v>
      </c>
      <c r="M864" s="22">
        <v>1.925E-2</v>
      </c>
      <c r="N864" s="22">
        <v>-0.49921875999999998</v>
      </c>
      <c r="O864" s="22">
        <v>1.02226561</v>
      </c>
      <c r="Q864" s="24">
        <v>1.925E-2</v>
      </c>
      <c r="R864" s="24">
        <v>0.57499999000000002</v>
      </c>
      <c r="S864" s="24">
        <v>0.85429686000000005</v>
      </c>
      <c r="U864" s="26">
        <v>1.925E-2</v>
      </c>
      <c r="V864" s="26">
        <v>-0.85273438999999995</v>
      </c>
      <c r="W864" s="26">
        <v>0.91874999000000002</v>
      </c>
      <c r="Y864" s="71"/>
      <c r="Z864" s="71"/>
      <c r="AA864" s="71"/>
    </row>
    <row r="865" spans="1:27" x14ac:dyDescent="0.25">
      <c r="A865" s="16">
        <v>3.7400000000000003E-2</v>
      </c>
      <c r="B865" s="16">
        <v>-1.925</v>
      </c>
      <c r="C865" s="16">
        <v>1.1003909999999999</v>
      </c>
      <c r="E865" s="18">
        <v>1.9300000000000001E-2</v>
      </c>
      <c r="F865" s="18">
        <v>-1.40351564</v>
      </c>
      <c r="G865" s="18">
        <v>0.81328124000000002</v>
      </c>
      <c r="I865" s="20">
        <v>1.9300000000000001E-2</v>
      </c>
      <c r="J865" s="20">
        <v>-1.86640626</v>
      </c>
      <c r="K865" s="20">
        <v>0.96757811000000005</v>
      </c>
      <c r="M865" s="22">
        <v>1.9300000000000001E-2</v>
      </c>
      <c r="N865" s="22">
        <v>-0.47578125999999998</v>
      </c>
      <c r="O865" s="22">
        <v>1.02031249</v>
      </c>
      <c r="Q865" s="24">
        <v>1.9300000000000001E-2</v>
      </c>
      <c r="R865" s="24">
        <v>0.55156249000000002</v>
      </c>
      <c r="S865" s="24">
        <v>0.85234374000000002</v>
      </c>
      <c r="U865" s="26">
        <v>1.9300000000000001E-2</v>
      </c>
      <c r="V865" s="26">
        <v>-0.80781250999999998</v>
      </c>
      <c r="W865" s="26">
        <v>0.92070311000000005</v>
      </c>
      <c r="Y865" s="71"/>
      <c r="Z865" s="71"/>
      <c r="AA865" s="71"/>
    </row>
    <row r="866" spans="1:27" x14ac:dyDescent="0.25">
      <c r="A866" s="16">
        <v>3.7499999999999999E-2</v>
      </c>
      <c r="B866" s="16">
        <v>-1.9210940000000001</v>
      </c>
      <c r="C866" s="16">
        <v>1.102344</v>
      </c>
      <c r="E866" s="18">
        <v>1.9349999999999999E-2</v>
      </c>
      <c r="F866" s="18">
        <v>-1.41328126</v>
      </c>
      <c r="G866" s="18">
        <v>0.81132811000000005</v>
      </c>
      <c r="I866" s="20">
        <v>1.9349999999999999E-2</v>
      </c>
      <c r="J866" s="20">
        <v>-1.85859376</v>
      </c>
      <c r="K866" s="20">
        <v>0.96953124000000002</v>
      </c>
      <c r="M866" s="22">
        <v>1.9349999999999999E-2</v>
      </c>
      <c r="N866" s="22">
        <v>-0.45429689000000001</v>
      </c>
      <c r="O866" s="22">
        <v>1.02031249</v>
      </c>
      <c r="Q866" s="24">
        <v>1.9349999999999999E-2</v>
      </c>
      <c r="R866" s="24">
        <v>0.52617186000000005</v>
      </c>
      <c r="S866" s="24">
        <v>0.84843749000000002</v>
      </c>
      <c r="U866" s="26">
        <v>1.9349999999999999E-2</v>
      </c>
      <c r="V866" s="26">
        <v>-0.76289063999999995</v>
      </c>
      <c r="W866" s="26">
        <v>0.92265624000000002</v>
      </c>
      <c r="Y866" s="71"/>
      <c r="Z866" s="71"/>
      <c r="AA866" s="71"/>
    </row>
    <row r="867" spans="1:27" x14ac:dyDescent="0.25">
      <c r="A867" s="16">
        <v>3.7600000000000001E-2</v>
      </c>
      <c r="B867" s="16">
        <v>-1.9171879999999999</v>
      </c>
      <c r="C867" s="16">
        <v>1.1042970000000001</v>
      </c>
      <c r="E867" s="18">
        <v>1.9400000000000001E-2</v>
      </c>
      <c r="F867" s="18">
        <v>-1.42500001</v>
      </c>
      <c r="G867" s="18">
        <v>0.81132811000000005</v>
      </c>
      <c r="I867" s="20">
        <v>1.9400000000000001E-2</v>
      </c>
      <c r="J867" s="20">
        <v>-1.85273439</v>
      </c>
      <c r="K867" s="20">
        <v>0.97148436000000005</v>
      </c>
      <c r="M867" s="22">
        <v>1.9400000000000001E-2</v>
      </c>
      <c r="N867" s="22">
        <v>-0.43085939000000001</v>
      </c>
      <c r="O867" s="22">
        <v>1.02031249</v>
      </c>
      <c r="Q867" s="24">
        <v>1.9400000000000001E-2</v>
      </c>
      <c r="R867" s="24">
        <v>0.50078124000000002</v>
      </c>
      <c r="S867" s="24">
        <v>0.84648436000000005</v>
      </c>
      <c r="U867" s="26">
        <v>1.9400000000000001E-2</v>
      </c>
      <c r="V867" s="26">
        <v>-0.71601563999999995</v>
      </c>
      <c r="W867" s="26">
        <v>0.92460936000000005</v>
      </c>
      <c r="Y867" s="71"/>
      <c r="Z867" s="71"/>
      <c r="AA867" s="71"/>
    </row>
    <row r="868" spans="1:27" x14ac:dyDescent="0.25">
      <c r="A868" s="16">
        <v>3.7699999999999997E-2</v>
      </c>
      <c r="B868" s="16">
        <v>-1.913281</v>
      </c>
      <c r="C868" s="16">
        <v>1.1042970000000001</v>
      </c>
      <c r="E868" s="18">
        <v>1.9449999999999999E-2</v>
      </c>
      <c r="F868" s="18">
        <v>-1.43476564</v>
      </c>
      <c r="G868" s="18">
        <v>0.81132811000000005</v>
      </c>
      <c r="I868" s="20">
        <v>1.9449999999999999E-2</v>
      </c>
      <c r="J868" s="20">
        <v>-1.84687501</v>
      </c>
      <c r="K868" s="20">
        <v>0.97148436000000005</v>
      </c>
      <c r="M868" s="22">
        <v>1.9449999999999999E-2</v>
      </c>
      <c r="N868" s="22">
        <v>-0.41132814000000001</v>
      </c>
      <c r="O868" s="22">
        <v>1.02031249</v>
      </c>
      <c r="Q868" s="24">
        <v>1.9449999999999999E-2</v>
      </c>
      <c r="R868" s="24">
        <v>0.47343749000000002</v>
      </c>
      <c r="S868" s="24">
        <v>0.84453124000000002</v>
      </c>
      <c r="U868" s="26">
        <v>1.9449999999999999E-2</v>
      </c>
      <c r="V868" s="26">
        <v>-0.66718750999999998</v>
      </c>
      <c r="W868" s="26">
        <v>0.92460936000000005</v>
      </c>
      <c r="Y868" s="71"/>
      <c r="Z868" s="71"/>
      <c r="AA868" s="71"/>
    </row>
    <row r="869" spans="1:27" x14ac:dyDescent="0.25">
      <c r="A869" s="16">
        <v>3.78E-2</v>
      </c>
      <c r="B869" s="16">
        <v>-1.909375</v>
      </c>
      <c r="C869" s="16">
        <v>1.10625</v>
      </c>
      <c r="E869" s="18">
        <v>1.95E-2</v>
      </c>
      <c r="F869" s="18">
        <v>-1.44453126</v>
      </c>
      <c r="G869" s="18">
        <v>0.81328124000000002</v>
      </c>
      <c r="I869" s="20">
        <v>1.95E-2</v>
      </c>
      <c r="J869" s="20">
        <v>-1.83906251</v>
      </c>
      <c r="K869" s="20">
        <v>0.97343749000000002</v>
      </c>
      <c r="M869" s="22">
        <v>1.95E-2</v>
      </c>
      <c r="N869" s="22">
        <v>-0.38984375999999998</v>
      </c>
      <c r="O869" s="22">
        <v>1.01835936</v>
      </c>
      <c r="Q869" s="24">
        <v>1.95E-2</v>
      </c>
      <c r="R869" s="24">
        <v>0.44609374000000002</v>
      </c>
      <c r="S869" s="24">
        <v>0.84062499000000002</v>
      </c>
      <c r="U869" s="26">
        <v>1.95E-2</v>
      </c>
      <c r="V869" s="26">
        <v>-0.61835938999999995</v>
      </c>
      <c r="W869" s="26">
        <v>0.92656249000000002</v>
      </c>
      <c r="Y869" s="71"/>
      <c r="Z869" s="71"/>
      <c r="AA869" s="71"/>
    </row>
    <row r="870" spans="1:27" x14ac:dyDescent="0.25">
      <c r="A870" s="16">
        <v>3.7900000000000003E-2</v>
      </c>
      <c r="B870" s="16">
        <v>-1.9054690000000001</v>
      </c>
      <c r="C870" s="16">
        <v>1.1101559999999999</v>
      </c>
      <c r="E870" s="18">
        <v>1.9550000000000001E-2</v>
      </c>
      <c r="F870" s="18">
        <v>-1.45625001</v>
      </c>
      <c r="G870" s="18">
        <v>0.81523436000000005</v>
      </c>
      <c r="I870" s="20">
        <v>1.9550000000000001E-2</v>
      </c>
      <c r="J870" s="20">
        <v>-1.83125001</v>
      </c>
      <c r="K870" s="20">
        <v>0.97343749000000002</v>
      </c>
      <c r="M870" s="22">
        <v>1.9550000000000001E-2</v>
      </c>
      <c r="N870" s="22">
        <v>-0.36640625999999998</v>
      </c>
      <c r="O870" s="22">
        <v>1.01835936</v>
      </c>
      <c r="Q870" s="24">
        <v>1.9550000000000001E-2</v>
      </c>
      <c r="R870" s="24">
        <v>0.41679685999999999</v>
      </c>
      <c r="S870" s="24">
        <v>0.83867186000000005</v>
      </c>
      <c r="U870" s="26">
        <v>1.9550000000000001E-2</v>
      </c>
      <c r="V870" s="26">
        <v>-0.57148438999999995</v>
      </c>
      <c r="W870" s="26">
        <v>0.92851561000000005</v>
      </c>
      <c r="Y870" s="71"/>
      <c r="Z870" s="71"/>
      <c r="AA870" s="71"/>
    </row>
    <row r="871" spans="1:27" x14ac:dyDescent="0.25">
      <c r="A871" s="16">
        <v>3.7999999999999999E-2</v>
      </c>
      <c r="B871" s="16">
        <v>-1.9015629999999999</v>
      </c>
      <c r="C871" s="16">
        <v>1.112109</v>
      </c>
      <c r="E871" s="18">
        <v>1.9599999999999999E-2</v>
      </c>
      <c r="F871" s="18">
        <v>-1.46796876</v>
      </c>
      <c r="G871" s="18">
        <v>0.81718749000000002</v>
      </c>
      <c r="I871" s="20">
        <v>1.9599999999999999E-2</v>
      </c>
      <c r="J871" s="20">
        <v>-1.82343751</v>
      </c>
      <c r="K871" s="20">
        <v>0.97343749000000002</v>
      </c>
      <c r="M871" s="22">
        <v>1.9599999999999999E-2</v>
      </c>
      <c r="N871" s="22">
        <v>-0.34296875999999998</v>
      </c>
      <c r="O871" s="22">
        <v>1.01835936</v>
      </c>
      <c r="Q871" s="24">
        <v>1.9599999999999999E-2</v>
      </c>
      <c r="R871" s="24">
        <v>0.39335935999999999</v>
      </c>
      <c r="S871" s="24">
        <v>0.83671874000000002</v>
      </c>
      <c r="U871" s="26">
        <v>1.9599999999999999E-2</v>
      </c>
      <c r="V871" s="26">
        <v>-0.52656250999999998</v>
      </c>
      <c r="W871" s="26">
        <v>0.92851561000000005</v>
      </c>
      <c r="Y871" s="71"/>
      <c r="Z871" s="71"/>
      <c r="AA871" s="71"/>
    </row>
    <row r="872" spans="1:27" x14ac:dyDescent="0.25">
      <c r="A872" s="16">
        <v>3.8100000000000002E-2</v>
      </c>
      <c r="B872" s="16">
        <v>-1.89375</v>
      </c>
      <c r="C872" s="16">
        <v>1.1160159999999999</v>
      </c>
      <c r="E872" s="18">
        <v>1.9650000000000001E-2</v>
      </c>
      <c r="F872" s="18">
        <v>-1.47773439</v>
      </c>
      <c r="G872" s="18">
        <v>0.82109374000000002</v>
      </c>
      <c r="I872" s="20">
        <v>1.9650000000000001E-2</v>
      </c>
      <c r="J872" s="20">
        <v>-1.81757814</v>
      </c>
      <c r="K872" s="20">
        <v>0.97539061000000005</v>
      </c>
      <c r="M872" s="22">
        <v>1.9650000000000001E-2</v>
      </c>
      <c r="N872" s="22">
        <v>-0.31953125999999998</v>
      </c>
      <c r="O872" s="22">
        <v>1.01640624</v>
      </c>
      <c r="Q872" s="24">
        <v>1.9650000000000001E-2</v>
      </c>
      <c r="R872" s="24">
        <v>0.36601560999999999</v>
      </c>
      <c r="S872" s="24">
        <v>0.83671874000000002</v>
      </c>
      <c r="U872" s="26">
        <v>1.9650000000000001E-2</v>
      </c>
      <c r="V872" s="26">
        <v>-0.48164064000000001</v>
      </c>
      <c r="W872" s="26">
        <v>0.93046874000000002</v>
      </c>
      <c r="Y872" s="71"/>
      <c r="Z872" s="71"/>
      <c r="AA872" s="71"/>
    </row>
    <row r="873" spans="1:27" x14ac:dyDescent="0.25">
      <c r="A873" s="16">
        <v>3.8199999999999998E-2</v>
      </c>
      <c r="B873" s="16">
        <v>-1.8859379999999999</v>
      </c>
      <c r="C873" s="16">
        <v>1.117969</v>
      </c>
      <c r="E873" s="18">
        <v>1.9699999999999999E-2</v>
      </c>
      <c r="F873" s="18">
        <v>-1.48945314</v>
      </c>
      <c r="G873" s="18">
        <v>0.82304686000000005</v>
      </c>
      <c r="I873" s="20">
        <v>1.9699999999999999E-2</v>
      </c>
      <c r="J873" s="20">
        <v>-1.80976564</v>
      </c>
      <c r="K873" s="20">
        <v>0.97539061000000005</v>
      </c>
      <c r="M873" s="22">
        <v>1.9699999999999999E-2</v>
      </c>
      <c r="N873" s="22">
        <v>-0.29804689000000001</v>
      </c>
      <c r="O873" s="22">
        <v>1.01640624</v>
      </c>
      <c r="Q873" s="24">
        <v>1.9699999999999999E-2</v>
      </c>
      <c r="R873" s="24">
        <v>0.33867185999999999</v>
      </c>
      <c r="S873" s="24">
        <v>0.83476561000000005</v>
      </c>
      <c r="U873" s="26">
        <v>1.9699999999999999E-2</v>
      </c>
      <c r="V873" s="26">
        <v>-0.43671875999999998</v>
      </c>
      <c r="W873" s="26">
        <v>0.93242186000000005</v>
      </c>
      <c r="Y873" s="71"/>
      <c r="Z873" s="71"/>
      <c r="AA873" s="71"/>
    </row>
    <row r="874" spans="1:27" x14ac:dyDescent="0.25">
      <c r="A874" s="16">
        <v>3.8300000000000001E-2</v>
      </c>
      <c r="B874" s="16">
        <v>-1.8800779999999999</v>
      </c>
      <c r="C874" s="16">
        <v>1.121875</v>
      </c>
      <c r="E874" s="18">
        <v>1.975E-2</v>
      </c>
      <c r="F874" s="18">
        <v>-1.49921876</v>
      </c>
      <c r="G874" s="18">
        <v>0.82695311000000005</v>
      </c>
      <c r="I874" s="20">
        <v>1.975E-2</v>
      </c>
      <c r="J874" s="20">
        <v>-1.80195314</v>
      </c>
      <c r="K874" s="20">
        <v>0.97539061000000005</v>
      </c>
      <c r="M874" s="22">
        <v>1.975E-2</v>
      </c>
      <c r="N874" s="22">
        <v>-0.27460939000000001</v>
      </c>
      <c r="O874" s="22">
        <v>1.01640624</v>
      </c>
      <c r="Q874" s="24">
        <v>1.975E-2</v>
      </c>
      <c r="R874" s="24">
        <v>0.30937499000000002</v>
      </c>
      <c r="S874" s="24">
        <v>0.83281249000000002</v>
      </c>
      <c r="U874" s="26">
        <v>1.975E-2</v>
      </c>
      <c r="V874" s="26">
        <v>-0.39375000999999998</v>
      </c>
      <c r="W874" s="26">
        <v>0.93437499000000002</v>
      </c>
      <c r="Y874" s="71"/>
      <c r="Z874" s="71"/>
      <c r="AA874" s="71"/>
    </row>
    <row r="875" spans="1:27" x14ac:dyDescent="0.25">
      <c r="A875" s="16">
        <v>3.8399999999999997E-2</v>
      </c>
      <c r="B875" s="16">
        <v>-1.876172</v>
      </c>
      <c r="C875" s="16">
        <v>1.123828</v>
      </c>
      <c r="E875" s="18">
        <v>1.9800000000000002E-2</v>
      </c>
      <c r="F875" s="18">
        <v>-1.50898439</v>
      </c>
      <c r="G875" s="18">
        <v>0.82695311000000005</v>
      </c>
      <c r="I875" s="20">
        <v>1.9800000000000002E-2</v>
      </c>
      <c r="J875" s="20">
        <v>-1.79414064</v>
      </c>
      <c r="K875" s="20">
        <v>0.97539061000000005</v>
      </c>
      <c r="M875" s="22">
        <v>1.9800000000000002E-2</v>
      </c>
      <c r="N875" s="22">
        <v>-0.25117189000000001</v>
      </c>
      <c r="O875" s="22">
        <v>1.01445311</v>
      </c>
      <c r="Q875" s="24">
        <v>1.9800000000000002E-2</v>
      </c>
      <c r="R875" s="24">
        <v>0.28203124000000002</v>
      </c>
      <c r="S875" s="24">
        <v>0.83085936000000005</v>
      </c>
      <c r="U875" s="26">
        <v>1.9800000000000002E-2</v>
      </c>
      <c r="V875" s="26">
        <v>-0.34882814000000001</v>
      </c>
      <c r="W875" s="26">
        <v>0.93437499000000002</v>
      </c>
      <c r="Y875" s="71"/>
      <c r="Z875" s="71"/>
      <c r="AA875" s="71"/>
    </row>
    <row r="876" spans="1:27" x14ac:dyDescent="0.25">
      <c r="A876" s="16">
        <v>3.85E-2</v>
      </c>
      <c r="B876" s="16">
        <v>-1.872266</v>
      </c>
      <c r="C876" s="16">
        <v>1.1257809999999999</v>
      </c>
      <c r="E876" s="18">
        <v>1.985E-2</v>
      </c>
      <c r="F876" s="18">
        <v>-1.52070314</v>
      </c>
      <c r="G876" s="18">
        <v>0.82695311000000005</v>
      </c>
      <c r="I876" s="20">
        <v>1.985E-2</v>
      </c>
      <c r="J876" s="20">
        <v>-1.78242189</v>
      </c>
      <c r="K876" s="20">
        <v>0.97734374000000002</v>
      </c>
      <c r="M876" s="22">
        <v>1.985E-2</v>
      </c>
      <c r="N876" s="22">
        <v>-0.22773439000000001</v>
      </c>
      <c r="O876" s="22">
        <v>1.01445311</v>
      </c>
      <c r="Q876" s="24">
        <v>1.985E-2</v>
      </c>
      <c r="R876" s="24">
        <v>0.25078124000000002</v>
      </c>
      <c r="S876" s="24">
        <v>0.82695311000000005</v>
      </c>
      <c r="U876" s="26">
        <v>1.985E-2</v>
      </c>
      <c r="V876" s="26">
        <v>-0.30390625999999998</v>
      </c>
      <c r="W876" s="26">
        <v>0.93632811000000005</v>
      </c>
      <c r="Y876" s="71"/>
      <c r="Z876" s="71"/>
      <c r="AA876" s="71"/>
    </row>
    <row r="877" spans="1:27" x14ac:dyDescent="0.25">
      <c r="A877" s="16">
        <v>3.8600000000000002E-2</v>
      </c>
      <c r="B877" s="16">
        <v>-1.866406</v>
      </c>
      <c r="C877" s="16">
        <v>1.127734</v>
      </c>
      <c r="E877" s="18">
        <v>1.9900000000000001E-2</v>
      </c>
      <c r="F877" s="18">
        <v>-1.52851564</v>
      </c>
      <c r="G877" s="18">
        <v>0.82499999000000002</v>
      </c>
      <c r="I877" s="20">
        <v>1.9900000000000001E-2</v>
      </c>
      <c r="J877" s="20">
        <v>-1.77265626</v>
      </c>
      <c r="K877" s="20">
        <v>0.97734374000000002</v>
      </c>
      <c r="M877" s="22">
        <v>1.9900000000000001E-2</v>
      </c>
      <c r="N877" s="22">
        <v>-0.20429689000000001</v>
      </c>
      <c r="O877" s="22">
        <v>1.01249999</v>
      </c>
      <c r="Q877" s="24">
        <v>1.9900000000000001E-2</v>
      </c>
      <c r="R877" s="24">
        <v>0.22343748999999999</v>
      </c>
      <c r="S877" s="24">
        <v>0.82499999000000002</v>
      </c>
      <c r="U877" s="26">
        <v>1.9900000000000001E-2</v>
      </c>
      <c r="V877" s="26">
        <v>-0.25703125999999998</v>
      </c>
      <c r="W877" s="26">
        <v>0.93632811000000005</v>
      </c>
      <c r="Y877" s="71"/>
      <c r="Z877" s="71"/>
      <c r="AA877" s="71"/>
    </row>
    <row r="878" spans="1:27" x14ac:dyDescent="0.25">
      <c r="A878" s="16">
        <v>3.8699999999999998E-2</v>
      </c>
      <c r="B878" s="16">
        <v>-1.860547</v>
      </c>
      <c r="C878" s="16">
        <v>1.1296870000000001</v>
      </c>
      <c r="E878" s="18">
        <v>1.9949999999999999E-2</v>
      </c>
      <c r="F878" s="18">
        <v>-1.54023439</v>
      </c>
      <c r="G878" s="18">
        <v>0.82304686000000005</v>
      </c>
      <c r="I878" s="20">
        <v>1.9949999999999999E-2</v>
      </c>
      <c r="J878" s="20">
        <v>-1.76484376</v>
      </c>
      <c r="K878" s="20">
        <v>0.97929686000000005</v>
      </c>
      <c r="M878" s="22">
        <v>1.9949999999999999E-2</v>
      </c>
      <c r="N878" s="22">
        <v>-0.17890626000000001</v>
      </c>
      <c r="O878" s="22">
        <v>1.01249999</v>
      </c>
      <c r="Q878" s="24">
        <v>1.9949999999999999E-2</v>
      </c>
      <c r="R878" s="24">
        <v>0.19414060999999999</v>
      </c>
      <c r="S878" s="24">
        <v>0.82109374000000002</v>
      </c>
      <c r="U878" s="26">
        <v>1.9949999999999999E-2</v>
      </c>
      <c r="V878" s="26">
        <v>-0.21015626000000001</v>
      </c>
      <c r="W878" s="26">
        <v>0.93828124000000002</v>
      </c>
      <c r="Y878" s="71"/>
      <c r="Z878" s="71"/>
      <c r="AA878" s="71"/>
    </row>
    <row r="879" spans="1:27" x14ac:dyDescent="0.25">
      <c r="A879" s="16">
        <v>3.8800000000000001E-2</v>
      </c>
      <c r="B879" s="16">
        <v>-1.8546879999999999</v>
      </c>
      <c r="C879" s="16">
        <v>1.1296870000000001</v>
      </c>
      <c r="E879" s="18">
        <v>0.02</v>
      </c>
      <c r="F879" s="18">
        <v>-1.54804689</v>
      </c>
      <c r="G879" s="18">
        <v>0.82109374000000002</v>
      </c>
      <c r="I879" s="20">
        <v>0.02</v>
      </c>
      <c r="J879" s="20">
        <v>-1.75703126</v>
      </c>
      <c r="K879" s="20">
        <v>0.97929686000000005</v>
      </c>
      <c r="M879" s="22">
        <v>0.02</v>
      </c>
      <c r="N879" s="22">
        <v>-0.15546876000000001</v>
      </c>
      <c r="O879" s="22">
        <v>1.01249999</v>
      </c>
      <c r="Q879" s="24">
        <v>0.02</v>
      </c>
      <c r="R879" s="24">
        <v>0.16484373999999999</v>
      </c>
      <c r="S879" s="24">
        <v>0.81914061000000005</v>
      </c>
      <c r="U879" s="26">
        <v>0.02</v>
      </c>
      <c r="V879" s="26">
        <v>-0.16132814000000001</v>
      </c>
      <c r="W879" s="26">
        <v>0.94023436000000005</v>
      </c>
      <c r="Y879" s="71"/>
      <c r="Z879" s="71"/>
      <c r="AA879" s="71"/>
    </row>
    <row r="880" spans="1:27" x14ac:dyDescent="0.25">
      <c r="A880" s="16">
        <v>3.8899999999999997E-2</v>
      </c>
      <c r="B880" s="16">
        <v>-1.8488279999999999</v>
      </c>
      <c r="C880" s="16">
        <v>1.1316409999999999</v>
      </c>
      <c r="E880" s="18">
        <v>2.0049999999999998E-2</v>
      </c>
      <c r="F880" s="18">
        <v>-1.55585939</v>
      </c>
      <c r="G880" s="18">
        <v>0.82109374000000002</v>
      </c>
      <c r="I880" s="20">
        <v>2.0049999999999998E-2</v>
      </c>
      <c r="J880" s="20">
        <v>-1.74726564</v>
      </c>
      <c r="K880" s="20">
        <v>0.98124999000000002</v>
      </c>
      <c r="M880" s="22">
        <v>2.0049999999999998E-2</v>
      </c>
      <c r="N880" s="22">
        <v>-0.13203126000000001</v>
      </c>
      <c r="O880" s="22">
        <v>1.01054686</v>
      </c>
      <c r="Q880" s="24">
        <v>2.0049999999999998E-2</v>
      </c>
      <c r="R880" s="24">
        <v>0.13554685999999999</v>
      </c>
      <c r="S880" s="24">
        <v>0.81718749000000002</v>
      </c>
      <c r="U880" s="26">
        <v>2.0049999999999998E-2</v>
      </c>
      <c r="V880" s="26">
        <v>-0.11445313999999999</v>
      </c>
      <c r="W880" s="26">
        <v>0.94218749000000002</v>
      </c>
      <c r="Y880" s="71"/>
      <c r="Z880" s="71"/>
      <c r="AA880" s="71"/>
    </row>
    <row r="881" spans="1:27" x14ac:dyDescent="0.25">
      <c r="A881" s="16">
        <v>3.9E-2</v>
      </c>
      <c r="B881" s="16">
        <v>-1.841016</v>
      </c>
      <c r="C881" s="16">
        <v>1.1355470000000001</v>
      </c>
      <c r="E881" s="18">
        <v>2.01E-2</v>
      </c>
      <c r="F881" s="18">
        <v>-1.56953126</v>
      </c>
      <c r="G881" s="18">
        <v>0.82304686000000005</v>
      </c>
      <c r="I881" s="20">
        <v>2.01E-2</v>
      </c>
      <c r="J881" s="20">
        <v>-1.73750001</v>
      </c>
      <c r="K881" s="20">
        <v>0.98320311000000005</v>
      </c>
      <c r="M881" s="22">
        <v>2.01E-2</v>
      </c>
      <c r="N881" s="22">
        <v>-0.11054688999999999</v>
      </c>
      <c r="O881" s="22">
        <v>1.01054686</v>
      </c>
      <c r="Q881" s="24">
        <v>2.01E-2</v>
      </c>
      <c r="R881" s="24">
        <v>0.10624999</v>
      </c>
      <c r="S881" s="24">
        <v>0.81523436000000005</v>
      </c>
      <c r="U881" s="26">
        <v>2.01E-2</v>
      </c>
      <c r="V881" s="26">
        <v>-6.9531259999999998E-2</v>
      </c>
      <c r="W881" s="26">
        <v>0.94218749000000002</v>
      </c>
      <c r="Y881" s="71"/>
      <c r="Z881" s="71"/>
      <c r="AA881" s="71"/>
    </row>
    <row r="882" spans="1:27" x14ac:dyDescent="0.25">
      <c r="A882" s="16">
        <v>3.9100000000000003E-2</v>
      </c>
      <c r="B882" s="16">
        <v>-1.8332029999999999</v>
      </c>
      <c r="C882" s="16">
        <v>1.1375</v>
      </c>
      <c r="E882" s="18">
        <v>2.0150000000000001E-2</v>
      </c>
      <c r="F882" s="18">
        <v>-1.57929689</v>
      </c>
      <c r="G882" s="18">
        <v>0.82499999000000002</v>
      </c>
      <c r="I882" s="20">
        <v>2.0150000000000001E-2</v>
      </c>
      <c r="J882" s="20">
        <v>-1.72773439</v>
      </c>
      <c r="K882" s="20">
        <v>0.98320311000000005</v>
      </c>
      <c r="M882" s="22">
        <v>2.0150000000000001E-2</v>
      </c>
      <c r="N882" s="22">
        <v>-8.7109389999999995E-2</v>
      </c>
      <c r="O882" s="22">
        <v>1.01054686</v>
      </c>
      <c r="Q882" s="24">
        <v>2.0150000000000001E-2</v>
      </c>
      <c r="R882" s="24">
        <v>7.6953110000000005E-2</v>
      </c>
      <c r="S882" s="24">
        <v>0.81328124000000002</v>
      </c>
      <c r="U882" s="26">
        <v>2.0150000000000001E-2</v>
      </c>
      <c r="V882" s="26">
        <v>-2.6562510000000001E-2</v>
      </c>
      <c r="W882" s="26">
        <v>0.94414061000000005</v>
      </c>
      <c r="Y882" s="71"/>
      <c r="Z882" s="71"/>
      <c r="AA882" s="71"/>
    </row>
    <row r="883" spans="1:27" x14ac:dyDescent="0.25">
      <c r="A883" s="16">
        <v>3.9199999999999999E-2</v>
      </c>
      <c r="B883" s="16">
        <v>-1.825391</v>
      </c>
      <c r="C883" s="16">
        <v>1.139453</v>
      </c>
      <c r="E883" s="18">
        <v>2.0199999999999999E-2</v>
      </c>
      <c r="F883" s="18">
        <v>-1.58710939</v>
      </c>
      <c r="G883" s="18">
        <v>0.82695311000000005</v>
      </c>
      <c r="I883" s="20">
        <v>2.0199999999999999E-2</v>
      </c>
      <c r="J883" s="20">
        <v>-1.71796876</v>
      </c>
      <c r="K883" s="20">
        <v>0.98515624000000002</v>
      </c>
      <c r="M883" s="22">
        <v>2.0199999999999999E-2</v>
      </c>
      <c r="N883" s="22">
        <v>-6.5625009999999998E-2</v>
      </c>
      <c r="O883" s="22">
        <v>1.01054686</v>
      </c>
      <c r="Q883" s="24">
        <v>2.0199999999999999E-2</v>
      </c>
      <c r="R883" s="24">
        <v>4.3749990000000002E-2</v>
      </c>
      <c r="S883" s="24">
        <v>0.81132811000000005</v>
      </c>
      <c r="U883" s="26">
        <v>2.0199999999999999E-2</v>
      </c>
      <c r="V883" s="26">
        <v>2.0312489999999999E-2</v>
      </c>
      <c r="W883" s="26">
        <v>0.94414061000000005</v>
      </c>
      <c r="Y883" s="71"/>
      <c r="Z883" s="71"/>
      <c r="AA883" s="71"/>
    </row>
    <row r="884" spans="1:27" x14ac:dyDescent="0.25">
      <c r="A884" s="16">
        <v>3.9300000000000002E-2</v>
      </c>
      <c r="B884" s="16">
        <v>-1.819531</v>
      </c>
      <c r="C884" s="16">
        <v>1.1414059999999999</v>
      </c>
      <c r="E884" s="18">
        <v>2.0250000000000001E-2</v>
      </c>
      <c r="F884" s="18">
        <v>-1.59687501</v>
      </c>
      <c r="G884" s="18">
        <v>0.82890624000000002</v>
      </c>
      <c r="I884" s="20">
        <v>2.0250000000000001E-2</v>
      </c>
      <c r="J884" s="20">
        <v>-1.70820314</v>
      </c>
      <c r="K884" s="20">
        <v>0.98710936000000005</v>
      </c>
      <c r="M884" s="22">
        <v>2.0250000000000001E-2</v>
      </c>
      <c r="N884" s="22">
        <v>-4.4140640000000002E-2</v>
      </c>
      <c r="O884" s="22">
        <v>1.00859374</v>
      </c>
      <c r="Q884" s="24">
        <v>2.0250000000000001E-2</v>
      </c>
      <c r="R884" s="24">
        <v>1.054686E-2</v>
      </c>
      <c r="S884" s="24">
        <v>0.80937499000000002</v>
      </c>
      <c r="U884" s="26">
        <v>2.0250000000000001E-2</v>
      </c>
      <c r="V884" s="26">
        <v>6.7187490000000002E-2</v>
      </c>
      <c r="W884" s="26">
        <v>0.94609374000000002</v>
      </c>
      <c r="Y884" s="71"/>
      <c r="Z884" s="71"/>
      <c r="AA884" s="71"/>
    </row>
    <row r="885" spans="1:27" x14ac:dyDescent="0.25">
      <c r="A885" s="16">
        <v>3.9399999999999998E-2</v>
      </c>
      <c r="B885" s="16">
        <v>-1.8117190000000001</v>
      </c>
      <c r="C885" s="16">
        <v>1.143359</v>
      </c>
      <c r="E885" s="18">
        <v>2.0299999999999999E-2</v>
      </c>
      <c r="F885" s="18">
        <v>-1.60468751</v>
      </c>
      <c r="G885" s="18">
        <v>0.83085936000000005</v>
      </c>
      <c r="I885" s="20">
        <v>2.0299999999999999E-2</v>
      </c>
      <c r="J885" s="20">
        <v>-1.69843751</v>
      </c>
      <c r="K885" s="20">
        <v>0.98906249000000002</v>
      </c>
      <c r="M885" s="22">
        <v>2.0299999999999999E-2</v>
      </c>
      <c r="N885" s="22">
        <v>-2.0703139999999998E-2</v>
      </c>
      <c r="O885" s="22">
        <v>1.00859374</v>
      </c>
      <c r="Q885" s="24">
        <v>2.0299999999999999E-2</v>
      </c>
      <c r="R885" s="24">
        <v>-2.0703139999999998E-2</v>
      </c>
      <c r="S885" s="24">
        <v>0.80937499000000002</v>
      </c>
      <c r="U885" s="26">
        <v>2.0299999999999999E-2</v>
      </c>
      <c r="V885" s="26">
        <v>0.11015624</v>
      </c>
      <c r="W885" s="26">
        <v>0.94609374000000002</v>
      </c>
      <c r="Y885" s="71"/>
      <c r="Z885" s="71"/>
      <c r="AA885" s="71"/>
    </row>
    <row r="886" spans="1:27" x14ac:dyDescent="0.25">
      <c r="A886" s="16">
        <v>3.95E-2</v>
      </c>
      <c r="B886" s="16">
        <v>-1.803906</v>
      </c>
      <c r="C886" s="16">
        <v>1.1453120000000001</v>
      </c>
      <c r="E886" s="18">
        <v>2.035E-2</v>
      </c>
      <c r="F886" s="18">
        <v>-1.61445314</v>
      </c>
      <c r="G886" s="18">
        <v>0.83281249000000002</v>
      </c>
      <c r="I886" s="20">
        <v>2.035E-2</v>
      </c>
      <c r="J886" s="20">
        <v>-1.68867189</v>
      </c>
      <c r="K886" s="20">
        <v>0.99101561000000005</v>
      </c>
      <c r="M886" s="22">
        <v>2.035E-2</v>
      </c>
      <c r="N886" s="22">
        <v>7.8123999999999999E-4</v>
      </c>
      <c r="O886" s="22">
        <v>1.00859374</v>
      </c>
      <c r="Q886" s="24">
        <v>2.035E-2</v>
      </c>
      <c r="R886" s="24">
        <v>-5.1953140000000002E-2</v>
      </c>
      <c r="S886" s="24">
        <v>0.80742186000000005</v>
      </c>
      <c r="U886" s="26">
        <v>2.035E-2</v>
      </c>
      <c r="V886" s="26">
        <v>0.15117185999999999</v>
      </c>
      <c r="W886" s="26">
        <v>0.94804686000000005</v>
      </c>
      <c r="Y886" s="71"/>
      <c r="Z886" s="71"/>
      <c r="AA886" s="71"/>
    </row>
    <row r="887" spans="1:27" x14ac:dyDescent="0.25">
      <c r="A887" s="16">
        <v>3.9600000000000003E-2</v>
      </c>
      <c r="B887" s="16">
        <v>-1.7960940000000001</v>
      </c>
      <c r="C887" s="16">
        <v>1.1453120000000001</v>
      </c>
      <c r="E887" s="18">
        <v>2.0400000000000001E-2</v>
      </c>
      <c r="F887" s="18">
        <v>-1.62421876</v>
      </c>
      <c r="G887" s="18">
        <v>0.83281249000000002</v>
      </c>
      <c r="I887" s="20">
        <v>2.0400000000000001E-2</v>
      </c>
      <c r="J887" s="20">
        <v>-1.67695314</v>
      </c>
      <c r="K887" s="20">
        <v>0.99101561000000005</v>
      </c>
      <c r="M887" s="22">
        <v>2.0400000000000001E-2</v>
      </c>
      <c r="N887" s="22">
        <v>2.4218739999999999E-2</v>
      </c>
      <c r="O887" s="22">
        <v>1.00859374</v>
      </c>
      <c r="Q887" s="24">
        <v>2.0400000000000001E-2</v>
      </c>
      <c r="R887" s="24">
        <v>-8.3203139999999995E-2</v>
      </c>
      <c r="S887" s="24">
        <v>0.80351561000000005</v>
      </c>
      <c r="U887" s="26">
        <v>2.0400000000000001E-2</v>
      </c>
      <c r="V887" s="26">
        <v>0.19218748999999999</v>
      </c>
      <c r="W887" s="26">
        <v>0.94804686000000005</v>
      </c>
      <c r="Y887" s="71"/>
      <c r="Z887" s="71"/>
      <c r="AA887" s="71"/>
    </row>
    <row r="888" spans="1:27" x14ac:dyDescent="0.25">
      <c r="A888" s="16">
        <v>3.9699999999999999E-2</v>
      </c>
      <c r="B888" s="16">
        <v>-1.7863279999999999</v>
      </c>
      <c r="C888" s="16">
        <v>1.1453120000000001</v>
      </c>
      <c r="E888" s="18">
        <v>2.0449999999999999E-2</v>
      </c>
      <c r="F888" s="18">
        <v>-1.63203126</v>
      </c>
      <c r="G888" s="18">
        <v>0.83281249000000002</v>
      </c>
      <c r="I888" s="20">
        <v>2.0449999999999999E-2</v>
      </c>
      <c r="J888" s="20">
        <v>-1.66328126</v>
      </c>
      <c r="K888" s="20">
        <v>0.99296874000000002</v>
      </c>
      <c r="M888" s="22">
        <v>2.0449999999999999E-2</v>
      </c>
      <c r="N888" s="22">
        <v>4.7656240000000002E-2</v>
      </c>
      <c r="O888" s="22">
        <v>1.00664061</v>
      </c>
      <c r="Q888" s="24">
        <v>2.0449999999999999E-2</v>
      </c>
      <c r="R888" s="24">
        <v>-0.11445313999999999</v>
      </c>
      <c r="S888" s="24">
        <v>0.80156249000000002</v>
      </c>
      <c r="U888" s="26">
        <v>2.0449999999999999E-2</v>
      </c>
      <c r="V888" s="26">
        <v>0.23515623999999999</v>
      </c>
      <c r="W888" s="26">
        <v>0.94804686000000005</v>
      </c>
      <c r="Y888" s="71"/>
      <c r="Z888" s="71"/>
      <c r="AA888" s="71"/>
    </row>
    <row r="889" spans="1:27" x14ac:dyDescent="0.25">
      <c r="A889" s="16">
        <v>3.9800000000000002E-2</v>
      </c>
      <c r="B889" s="16">
        <v>-1.7746090000000001</v>
      </c>
      <c r="C889" s="16">
        <v>1.1453120000000001</v>
      </c>
      <c r="E889" s="18">
        <v>2.0500000000000001E-2</v>
      </c>
      <c r="F889" s="18">
        <v>-1.63984376</v>
      </c>
      <c r="G889" s="18">
        <v>0.83281249000000002</v>
      </c>
      <c r="I889" s="20">
        <v>2.0500000000000001E-2</v>
      </c>
      <c r="J889" s="20">
        <v>-1.65351564</v>
      </c>
      <c r="K889" s="20">
        <v>0.99492186000000005</v>
      </c>
      <c r="M889" s="22">
        <v>2.0500000000000001E-2</v>
      </c>
      <c r="N889" s="22">
        <v>7.1093740000000002E-2</v>
      </c>
      <c r="O889" s="22">
        <v>1.00664061</v>
      </c>
      <c r="Q889" s="24">
        <v>2.0500000000000001E-2</v>
      </c>
      <c r="R889" s="24">
        <v>-0.14570314000000001</v>
      </c>
      <c r="S889" s="24">
        <v>0.80156249000000002</v>
      </c>
      <c r="U889" s="26">
        <v>2.0500000000000001E-2</v>
      </c>
      <c r="V889" s="26">
        <v>0.27617185999999999</v>
      </c>
      <c r="W889" s="26">
        <v>0.94804686000000005</v>
      </c>
      <c r="Y889" s="71"/>
      <c r="Z889" s="71"/>
      <c r="AA889" s="71"/>
    </row>
    <row r="890" spans="1:27" x14ac:dyDescent="0.25">
      <c r="A890" s="16">
        <v>3.9899999999999998E-2</v>
      </c>
      <c r="B890" s="16">
        <v>-1.766797</v>
      </c>
      <c r="C890" s="16">
        <v>1.1472659999999999</v>
      </c>
      <c r="E890" s="18">
        <v>2.0549999999999999E-2</v>
      </c>
      <c r="F890" s="18">
        <v>-1.64960939</v>
      </c>
      <c r="G890" s="18">
        <v>0.83281249000000002</v>
      </c>
      <c r="I890" s="20">
        <v>2.0549999999999999E-2</v>
      </c>
      <c r="J890" s="20">
        <v>-1.64375001</v>
      </c>
      <c r="K890" s="20">
        <v>0.99492186000000005</v>
      </c>
      <c r="M890" s="22">
        <v>2.0549999999999999E-2</v>
      </c>
      <c r="N890" s="22">
        <v>9.4531240000000002E-2</v>
      </c>
      <c r="O890" s="22">
        <v>1.00664061</v>
      </c>
      <c r="Q890" s="24">
        <v>2.0549999999999999E-2</v>
      </c>
      <c r="R890" s="24">
        <v>-0.17890626000000001</v>
      </c>
      <c r="S890" s="24">
        <v>0.79960936000000005</v>
      </c>
      <c r="U890" s="26">
        <v>2.0549999999999999E-2</v>
      </c>
      <c r="V890" s="26">
        <v>0.31718749000000002</v>
      </c>
      <c r="W890" s="26">
        <v>0.94999999000000002</v>
      </c>
      <c r="Y890" s="71"/>
      <c r="Z890" s="71"/>
      <c r="AA890" s="71"/>
    </row>
    <row r="891" spans="1:27" x14ac:dyDescent="0.25">
      <c r="A891" s="16">
        <v>0.04</v>
      </c>
      <c r="B891" s="16">
        <v>-1.7589840000000001</v>
      </c>
      <c r="C891" s="16">
        <v>1.149219</v>
      </c>
      <c r="E891" s="18">
        <v>2.06E-2</v>
      </c>
      <c r="F891" s="18">
        <v>-1.65546876</v>
      </c>
      <c r="G891" s="18">
        <v>0.83281249000000002</v>
      </c>
      <c r="I891" s="20">
        <v>2.06E-2</v>
      </c>
      <c r="J891" s="20">
        <v>-1.63203126</v>
      </c>
      <c r="K891" s="20">
        <v>0.99687499000000002</v>
      </c>
      <c r="M891" s="22">
        <v>2.06E-2</v>
      </c>
      <c r="N891" s="22">
        <v>0.11601561000000001</v>
      </c>
      <c r="O891" s="22">
        <v>1.00664061</v>
      </c>
      <c r="Q891" s="24">
        <v>2.06E-2</v>
      </c>
      <c r="R891" s="24">
        <v>-0.21406251000000001</v>
      </c>
      <c r="S891" s="24">
        <v>0.79765624000000002</v>
      </c>
      <c r="U891" s="26">
        <v>2.06E-2</v>
      </c>
      <c r="V891" s="26">
        <v>0.35820310999999999</v>
      </c>
      <c r="W891" s="26">
        <v>0.94999999000000002</v>
      </c>
      <c r="Y891" s="71"/>
      <c r="Z891" s="71"/>
      <c r="AA891" s="71"/>
    </row>
    <row r="892" spans="1:27" x14ac:dyDescent="0.25">
      <c r="A892" s="16">
        <v>4.0099999999999997E-2</v>
      </c>
      <c r="B892" s="16">
        <v>-1.7492190000000001</v>
      </c>
      <c r="C892" s="16">
        <v>1.1511720000000001</v>
      </c>
      <c r="E892" s="18">
        <v>2.0650000000000002E-2</v>
      </c>
      <c r="F892" s="18">
        <v>-1.66132814</v>
      </c>
      <c r="G892" s="18">
        <v>0.83281249000000002</v>
      </c>
      <c r="I892" s="20">
        <v>2.0650000000000002E-2</v>
      </c>
      <c r="J892" s="20">
        <v>-1.62031251</v>
      </c>
      <c r="K892" s="20">
        <v>0.99687499000000002</v>
      </c>
      <c r="M892" s="22">
        <v>2.0650000000000002E-2</v>
      </c>
      <c r="N892" s="22">
        <v>0.13554685999999999</v>
      </c>
      <c r="O892" s="22">
        <v>1.00664061</v>
      </c>
      <c r="Q892" s="24">
        <v>2.0650000000000002E-2</v>
      </c>
      <c r="R892" s="24">
        <v>-0.24726564000000001</v>
      </c>
      <c r="S892" s="24">
        <v>0.79765624000000002</v>
      </c>
      <c r="U892" s="26">
        <v>2.0650000000000002E-2</v>
      </c>
      <c r="V892" s="26">
        <v>0.39531249000000002</v>
      </c>
      <c r="W892" s="26">
        <v>0.94999999000000002</v>
      </c>
      <c r="Y892" s="71"/>
      <c r="Z892" s="71"/>
      <c r="AA892" s="71"/>
    </row>
    <row r="893" spans="1:27" x14ac:dyDescent="0.25">
      <c r="A893" s="16">
        <v>4.02E-2</v>
      </c>
      <c r="B893" s="16">
        <v>-1.7394529999999999</v>
      </c>
      <c r="C893" s="16">
        <v>1.153125</v>
      </c>
      <c r="E893" s="18">
        <v>2.07E-2</v>
      </c>
      <c r="F893" s="18">
        <v>-1.67109376</v>
      </c>
      <c r="G893" s="18">
        <v>0.83671874000000002</v>
      </c>
      <c r="I893" s="20">
        <v>2.07E-2</v>
      </c>
      <c r="J893" s="20">
        <v>-1.60859376</v>
      </c>
      <c r="K893" s="20">
        <v>0.99882811000000005</v>
      </c>
      <c r="M893" s="22">
        <v>2.07E-2</v>
      </c>
      <c r="N893" s="22">
        <v>0.15507810999999999</v>
      </c>
      <c r="O893" s="22">
        <v>1.00664061</v>
      </c>
      <c r="Q893" s="24">
        <v>2.07E-2</v>
      </c>
      <c r="R893" s="24">
        <v>-0.27851564000000001</v>
      </c>
      <c r="S893" s="24">
        <v>0.79570311000000005</v>
      </c>
      <c r="U893" s="26">
        <v>2.07E-2</v>
      </c>
      <c r="V893" s="26">
        <v>0.43242185999999999</v>
      </c>
      <c r="W893" s="26">
        <v>0.94999999000000002</v>
      </c>
      <c r="Y893" s="71"/>
      <c r="Z893" s="71"/>
      <c r="AA893" s="71"/>
    </row>
    <row r="894" spans="1:27" x14ac:dyDescent="0.25">
      <c r="A894" s="16">
        <v>4.0300000000000002E-2</v>
      </c>
      <c r="B894" s="16">
        <v>-1.7296879999999999</v>
      </c>
      <c r="C894" s="16">
        <v>1.153125</v>
      </c>
      <c r="E894" s="18">
        <v>2.0750000000000001E-2</v>
      </c>
      <c r="F894" s="18">
        <v>-1.68281251</v>
      </c>
      <c r="G894" s="18">
        <v>0.83867186000000005</v>
      </c>
      <c r="I894" s="20">
        <v>2.0750000000000001E-2</v>
      </c>
      <c r="J894" s="20">
        <v>-1.59687501</v>
      </c>
      <c r="K894" s="20">
        <v>1.00078124</v>
      </c>
      <c r="M894" s="22">
        <v>2.0750000000000001E-2</v>
      </c>
      <c r="N894" s="22">
        <v>0.17656248999999999</v>
      </c>
      <c r="O894" s="22">
        <v>1.00664061</v>
      </c>
      <c r="Q894" s="24">
        <v>2.0750000000000001E-2</v>
      </c>
      <c r="R894" s="24">
        <v>-0.31171875999999998</v>
      </c>
      <c r="S894" s="24">
        <v>0.79570311000000005</v>
      </c>
      <c r="U894" s="26">
        <v>2.0750000000000001E-2</v>
      </c>
      <c r="V894" s="26">
        <v>0.47343749000000002</v>
      </c>
      <c r="W894" s="26">
        <v>0.94999999000000002</v>
      </c>
      <c r="Y894" s="71"/>
      <c r="Z894" s="71"/>
      <c r="AA894" s="71"/>
    </row>
    <row r="895" spans="1:27" x14ac:dyDescent="0.25">
      <c r="A895" s="16">
        <v>4.0399999999999998E-2</v>
      </c>
      <c r="B895" s="16">
        <v>-1.719922</v>
      </c>
      <c r="C895" s="16">
        <v>1.153125</v>
      </c>
      <c r="E895" s="18">
        <v>2.0799999999999999E-2</v>
      </c>
      <c r="F895" s="18">
        <v>-1.69062501</v>
      </c>
      <c r="G895" s="18">
        <v>0.84257811000000005</v>
      </c>
      <c r="I895" s="20">
        <v>2.0799999999999999E-2</v>
      </c>
      <c r="J895" s="20">
        <v>-1.58515626</v>
      </c>
      <c r="K895" s="20">
        <v>1.00273436</v>
      </c>
      <c r="M895" s="22">
        <v>2.0799999999999999E-2</v>
      </c>
      <c r="N895" s="22">
        <v>0.19804685999999999</v>
      </c>
      <c r="O895" s="22">
        <v>1.00468749</v>
      </c>
      <c r="Q895" s="24">
        <v>2.0799999999999999E-2</v>
      </c>
      <c r="R895" s="24">
        <v>-0.34296875999999998</v>
      </c>
      <c r="S895" s="24">
        <v>0.79374999000000002</v>
      </c>
      <c r="U895" s="26">
        <v>2.0799999999999999E-2</v>
      </c>
      <c r="V895" s="26">
        <v>0.51249999000000002</v>
      </c>
      <c r="W895" s="26">
        <v>0.94999999000000002</v>
      </c>
      <c r="Y895" s="71"/>
      <c r="Z895" s="71"/>
      <c r="AA895" s="71"/>
    </row>
    <row r="896" spans="1:27" x14ac:dyDescent="0.25">
      <c r="A896" s="16">
        <v>4.0500000000000001E-2</v>
      </c>
      <c r="B896" s="16">
        <v>-1.710156</v>
      </c>
      <c r="C896" s="16">
        <v>1.153125</v>
      </c>
      <c r="E896" s="18">
        <v>2.085E-2</v>
      </c>
      <c r="F896" s="18">
        <v>-1.69843751</v>
      </c>
      <c r="G896" s="18">
        <v>0.84843749000000002</v>
      </c>
      <c r="I896" s="20">
        <v>2.085E-2</v>
      </c>
      <c r="J896" s="20">
        <v>-1.57343751</v>
      </c>
      <c r="K896" s="20">
        <v>1.00273436</v>
      </c>
      <c r="M896" s="22">
        <v>2.085E-2</v>
      </c>
      <c r="N896" s="22">
        <v>0.21757810999999999</v>
      </c>
      <c r="O896" s="22">
        <v>1.00468749</v>
      </c>
      <c r="Q896" s="24">
        <v>2.085E-2</v>
      </c>
      <c r="R896" s="24">
        <v>-0.37421875999999998</v>
      </c>
      <c r="S896" s="24">
        <v>0.79179686000000005</v>
      </c>
      <c r="U896" s="26">
        <v>2.085E-2</v>
      </c>
      <c r="V896" s="26">
        <v>0.54765624000000002</v>
      </c>
      <c r="W896" s="26">
        <v>0.94999999000000002</v>
      </c>
      <c r="Y896" s="71"/>
      <c r="Z896" s="71"/>
      <c r="AA896" s="71"/>
    </row>
    <row r="897" spans="1:27" x14ac:dyDescent="0.25">
      <c r="A897" s="16">
        <v>4.0599999999999997E-2</v>
      </c>
      <c r="B897" s="16">
        <v>-1.700391</v>
      </c>
      <c r="C897" s="16">
        <v>1.153125</v>
      </c>
      <c r="E897" s="18">
        <v>2.0899999999999998E-2</v>
      </c>
      <c r="F897" s="18">
        <v>-1.70625001</v>
      </c>
      <c r="G897" s="18">
        <v>0.85429686000000005</v>
      </c>
      <c r="I897" s="20">
        <v>2.0899999999999998E-2</v>
      </c>
      <c r="J897" s="20">
        <v>-1.55781251</v>
      </c>
      <c r="K897" s="20">
        <v>1.00468749</v>
      </c>
      <c r="M897" s="22">
        <v>2.0899999999999998E-2</v>
      </c>
      <c r="N897" s="22">
        <v>0.23906248999999999</v>
      </c>
      <c r="O897" s="22">
        <v>1.00468749</v>
      </c>
      <c r="Q897" s="24">
        <v>2.0899999999999998E-2</v>
      </c>
      <c r="R897" s="24">
        <v>-0.40742189000000001</v>
      </c>
      <c r="S897" s="24">
        <v>0.79179686000000005</v>
      </c>
      <c r="U897" s="26">
        <v>2.0899999999999998E-2</v>
      </c>
      <c r="V897" s="26">
        <v>0.58281249000000002</v>
      </c>
      <c r="W897" s="26">
        <v>0.94999999000000002</v>
      </c>
      <c r="Y897" s="71"/>
      <c r="Z897" s="71"/>
      <c r="AA897" s="71"/>
    </row>
    <row r="898" spans="1:27" x14ac:dyDescent="0.25">
      <c r="A898" s="16">
        <v>4.07E-2</v>
      </c>
      <c r="B898" s="16">
        <v>-1.690625</v>
      </c>
      <c r="C898" s="16">
        <v>1.153125</v>
      </c>
      <c r="E898" s="18">
        <v>2.095E-2</v>
      </c>
      <c r="F898" s="18">
        <v>-1.71210939</v>
      </c>
      <c r="G898" s="18">
        <v>0.86015624000000002</v>
      </c>
      <c r="I898" s="20">
        <v>2.095E-2</v>
      </c>
      <c r="J898" s="20">
        <v>-1.54609376</v>
      </c>
      <c r="K898" s="20">
        <v>1.00664061</v>
      </c>
      <c r="M898" s="22">
        <v>2.095E-2</v>
      </c>
      <c r="N898" s="22">
        <v>0.26054685999999999</v>
      </c>
      <c r="O898" s="22">
        <v>1.00273436</v>
      </c>
      <c r="Q898" s="24">
        <v>2.095E-2</v>
      </c>
      <c r="R898" s="24">
        <v>-0.43476564000000001</v>
      </c>
      <c r="S898" s="24">
        <v>0.78984374000000002</v>
      </c>
      <c r="U898" s="26">
        <v>2.095E-2</v>
      </c>
      <c r="V898" s="26">
        <v>0.61601561000000005</v>
      </c>
      <c r="W898" s="26">
        <v>0.94999999000000002</v>
      </c>
      <c r="Y898" s="71"/>
      <c r="Z898" s="71"/>
      <c r="AA898" s="71"/>
    </row>
    <row r="899" spans="1:27" x14ac:dyDescent="0.25">
      <c r="A899" s="16">
        <v>4.0800000000000003E-2</v>
      </c>
      <c r="B899" s="16">
        <v>-1.678906</v>
      </c>
      <c r="C899" s="16">
        <v>1.1511720000000001</v>
      </c>
      <c r="E899" s="18">
        <v>2.1000000000000001E-2</v>
      </c>
      <c r="F899" s="18">
        <v>-1.71992189</v>
      </c>
      <c r="G899" s="18">
        <v>0.86601561000000005</v>
      </c>
      <c r="I899" s="20">
        <v>2.1000000000000001E-2</v>
      </c>
      <c r="J899" s="20">
        <v>-1.53437501</v>
      </c>
      <c r="K899" s="20">
        <v>1.00664061</v>
      </c>
      <c r="M899" s="22">
        <v>2.1000000000000001E-2</v>
      </c>
      <c r="N899" s="22">
        <v>0.28203124000000002</v>
      </c>
      <c r="O899" s="22">
        <v>1.00273436</v>
      </c>
      <c r="Q899" s="24">
        <v>2.1000000000000001E-2</v>
      </c>
      <c r="R899" s="24">
        <v>-0.46601564000000001</v>
      </c>
      <c r="S899" s="24">
        <v>0.78984374000000002</v>
      </c>
      <c r="U899" s="26">
        <v>2.1000000000000001E-2</v>
      </c>
      <c r="V899" s="26">
        <v>0.64921874000000002</v>
      </c>
      <c r="W899" s="26">
        <v>0.94999999000000002</v>
      </c>
      <c r="Y899" s="71"/>
      <c r="Z899" s="71"/>
      <c r="AA899" s="71"/>
    </row>
    <row r="900" spans="1:27" x14ac:dyDescent="0.25">
      <c r="A900" s="16">
        <v>4.0899999999999999E-2</v>
      </c>
      <c r="B900" s="16">
        <v>-1.6652340000000001</v>
      </c>
      <c r="C900" s="16">
        <v>1.149219</v>
      </c>
      <c r="E900" s="18">
        <v>2.1049999999999999E-2</v>
      </c>
      <c r="F900" s="18">
        <v>-1.72773439</v>
      </c>
      <c r="G900" s="18">
        <v>0.87187499000000002</v>
      </c>
      <c r="I900" s="20">
        <v>2.1049999999999999E-2</v>
      </c>
      <c r="J900" s="20">
        <v>-1.52070314</v>
      </c>
      <c r="K900" s="20">
        <v>1.00859374</v>
      </c>
      <c r="M900" s="22">
        <v>2.1049999999999999E-2</v>
      </c>
      <c r="N900" s="22">
        <v>0.30156249000000002</v>
      </c>
      <c r="O900" s="22">
        <v>1.00078124</v>
      </c>
      <c r="Q900" s="24">
        <v>2.1049999999999999E-2</v>
      </c>
      <c r="R900" s="24">
        <v>-0.49726564000000001</v>
      </c>
      <c r="S900" s="24">
        <v>0.78984374000000002</v>
      </c>
      <c r="U900" s="26">
        <v>2.1049999999999999E-2</v>
      </c>
      <c r="V900" s="26">
        <v>0.68046874000000002</v>
      </c>
      <c r="W900" s="26">
        <v>0.94999999000000002</v>
      </c>
      <c r="Y900" s="71"/>
      <c r="Z900" s="71"/>
      <c r="AA900" s="71"/>
    </row>
    <row r="901" spans="1:27" x14ac:dyDescent="0.25">
      <c r="A901" s="16">
        <v>4.1000000000000002E-2</v>
      </c>
      <c r="B901" s="16">
        <v>-1.6554690000000001</v>
      </c>
      <c r="C901" s="16">
        <v>1.149219</v>
      </c>
      <c r="E901" s="18">
        <v>2.1100000000000001E-2</v>
      </c>
      <c r="F901" s="18">
        <v>-1.73554689</v>
      </c>
      <c r="G901" s="18">
        <v>0.87578124000000002</v>
      </c>
      <c r="I901" s="20">
        <v>2.1100000000000001E-2</v>
      </c>
      <c r="J901" s="20">
        <v>-1.50703126</v>
      </c>
      <c r="K901" s="20">
        <v>1.00859374</v>
      </c>
      <c r="M901" s="22">
        <v>2.1100000000000001E-2</v>
      </c>
      <c r="N901" s="22">
        <v>0.32109374000000002</v>
      </c>
      <c r="O901" s="22">
        <v>1.00078124</v>
      </c>
      <c r="Q901" s="24">
        <v>2.1100000000000001E-2</v>
      </c>
      <c r="R901" s="24">
        <v>-0.52851563999999995</v>
      </c>
      <c r="S901" s="24">
        <v>0.78984374000000002</v>
      </c>
      <c r="U901" s="26">
        <v>2.1100000000000001E-2</v>
      </c>
      <c r="V901" s="26">
        <v>0.70976561000000005</v>
      </c>
      <c r="W901" s="26">
        <v>0.94999999000000002</v>
      </c>
      <c r="Y901" s="71"/>
      <c r="Z901" s="71"/>
      <c r="AA901" s="71"/>
    </row>
    <row r="902" spans="1:27" x14ac:dyDescent="0.25">
      <c r="A902" s="16">
        <v>4.1099999999999998E-2</v>
      </c>
      <c r="B902" s="16">
        <v>-1.6457029999999999</v>
      </c>
      <c r="C902" s="16">
        <v>1.149219</v>
      </c>
      <c r="E902" s="18">
        <v>2.1149999999999999E-2</v>
      </c>
      <c r="F902" s="18">
        <v>-1.74140626</v>
      </c>
      <c r="G902" s="18">
        <v>0.87773436000000005</v>
      </c>
      <c r="I902" s="20">
        <v>2.1149999999999999E-2</v>
      </c>
      <c r="J902" s="20">
        <v>-1.49335939</v>
      </c>
      <c r="K902" s="20">
        <v>1.01054686</v>
      </c>
      <c r="M902" s="22">
        <v>2.1149999999999999E-2</v>
      </c>
      <c r="N902" s="22">
        <v>0.34257810999999999</v>
      </c>
      <c r="O902" s="22">
        <v>1.00078124</v>
      </c>
      <c r="Q902" s="24">
        <v>2.1149999999999999E-2</v>
      </c>
      <c r="R902" s="24">
        <v>-0.56171875999999998</v>
      </c>
      <c r="S902" s="24">
        <v>0.78984374000000002</v>
      </c>
      <c r="U902" s="26">
        <v>2.1149999999999999E-2</v>
      </c>
      <c r="V902" s="26">
        <v>0.73906249000000002</v>
      </c>
      <c r="W902" s="26">
        <v>0.94999999000000002</v>
      </c>
      <c r="Y902" s="71"/>
      <c r="Z902" s="71"/>
      <c r="AA902" s="71"/>
    </row>
    <row r="903" spans="1:27" x14ac:dyDescent="0.25">
      <c r="A903" s="16">
        <v>4.1200000000000001E-2</v>
      </c>
      <c r="B903" s="16">
        <v>-1.6359379999999999</v>
      </c>
      <c r="C903" s="16">
        <v>1.1511720000000001</v>
      </c>
      <c r="E903" s="18">
        <v>2.12E-2</v>
      </c>
      <c r="F903" s="18">
        <v>-1.74921876</v>
      </c>
      <c r="G903" s="18">
        <v>0.87773436000000005</v>
      </c>
      <c r="I903" s="20">
        <v>2.12E-2</v>
      </c>
      <c r="J903" s="20">
        <v>-1.47968751</v>
      </c>
      <c r="K903" s="20">
        <v>1.01054686</v>
      </c>
      <c r="M903" s="22">
        <v>2.12E-2</v>
      </c>
      <c r="N903" s="22">
        <v>0.36210935999999999</v>
      </c>
      <c r="O903" s="22">
        <v>0.99882811000000005</v>
      </c>
      <c r="Q903" s="24">
        <v>2.12E-2</v>
      </c>
      <c r="R903" s="24">
        <v>-0.59492188999999995</v>
      </c>
      <c r="S903" s="24">
        <v>0.78984374000000002</v>
      </c>
      <c r="U903" s="26">
        <v>2.12E-2</v>
      </c>
      <c r="V903" s="26">
        <v>0.76640624000000002</v>
      </c>
      <c r="W903" s="26">
        <v>0.94999999000000002</v>
      </c>
      <c r="Y903" s="71"/>
      <c r="Z903" s="71"/>
      <c r="AA903" s="71"/>
    </row>
    <row r="904" spans="1:27" x14ac:dyDescent="0.25">
      <c r="A904" s="16">
        <v>4.1300000000000003E-2</v>
      </c>
      <c r="B904" s="16">
        <v>-1.6242190000000001</v>
      </c>
      <c r="C904" s="16">
        <v>1.1511720000000001</v>
      </c>
      <c r="E904" s="18">
        <v>2.1250000000000002E-2</v>
      </c>
      <c r="F904" s="18">
        <v>-1.75703126</v>
      </c>
      <c r="G904" s="18">
        <v>0.87773436000000005</v>
      </c>
      <c r="I904" s="20">
        <v>2.1250000000000002E-2</v>
      </c>
      <c r="J904" s="20">
        <v>-1.46601564</v>
      </c>
      <c r="K904" s="20">
        <v>1.01249999</v>
      </c>
      <c r="M904" s="22">
        <v>2.1250000000000002E-2</v>
      </c>
      <c r="N904" s="22">
        <v>0.38164060999999999</v>
      </c>
      <c r="O904" s="22">
        <v>0.99882811000000005</v>
      </c>
      <c r="Q904" s="24">
        <v>2.1250000000000002E-2</v>
      </c>
      <c r="R904" s="24">
        <v>-0.62812500999999998</v>
      </c>
      <c r="S904" s="24">
        <v>0.78984374000000002</v>
      </c>
      <c r="U904" s="26">
        <v>2.1250000000000002E-2</v>
      </c>
      <c r="V904" s="26">
        <v>0.79374999000000002</v>
      </c>
      <c r="W904" s="26">
        <v>0.94999999000000002</v>
      </c>
      <c r="Y904" s="71"/>
      <c r="Z904" s="71"/>
      <c r="AA904" s="71"/>
    </row>
    <row r="905" spans="1:27" x14ac:dyDescent="0.25">
      <c r="A905" s="16">
        <v>4.1399999999999999E-2</v>
      </c>
      <c r="B905" s="16">
        <v>-1.610547</v>
      </c>
      <c r="C905" s="16">
        <v>1.1511720000000001</v>
      </c>
      <c r="E905" s="18">
        <v>2.1299999999999999E-2</v>
      </c>
      <c r="F905" s="18">
        <v>-1.76289064</v>
      </c>
      <c r="G905" s="18">
        <v>0.87773436000000005</v>
      </c>
      <c r="I905" s="20">
        <v>2.1299999999999999E-2</v>
      </c>
      <c r="J905" s="20">
        <v>-1.45039064</v>
      </c>
      <c r="K905" s="20">
        <v>1.01445311</v>
      </c>
      <c r="M905" s="22">
        <v>2.1299999999999999E-2</v>
      </c>
      <c r="N905" s="22">
        <v>0.39921874000000002</v>
      </c>
      <c r="O905" s="22">
        <v>0.99687499000000002</v>
      </c>
      <c r="Q905" s="24">
        <v>2.1299999999999999E-2</v>
      </c>
      <c r="R905" s="24">
        <v>-0.66132813999999995</v>
      </c>
      <c r="S905" s="24">
        <v>0.78984374000000002</v>
      </c>
      <c r="U905" s="26">
        <v>2.1299999999999999E-2</v>
      </c>
      <c r="V905" s="26">
        <v>0.81718749000000002</v>
      </c>
      <c r="W905" s="26">
        <v>0.94999999000000002</v>
      </c>
      <c r="Y905" s="71"/>
      <c r="Z905" s="71"/>
      <c r="AA905" s="71"/>
    </row>
    <row r="906" spans="1:27" x14ac:dyDescent="0.25">
      <c r="A906" s="16">
        <v>4.1500000000000002E-2</v>
      </c>
      <c r="B906" s="16">
        <v>-1.600781</v>
      </c>
      <c r="C906" s="16">
        <v>1.1511720000000001</v>
      </c>
      <c r="E906" s="18">
        <v>2.1350000000000001E-2</v>
      </c>
      <c r="F906" s="18">
        <v>-1.76679689</v>
      </c>
      <c r="G906" s="18">
        <v>0.87773436000000005</v>
      </c>
      <c r="I906" s="20">
        <v>2.1350000000000001E-2</v>
      </c>
      <c r="J906" s="20">
        <v>-1.43476564</v>
      </c>
      <c r="K906" s="20">
        <v>1.01640624</v>
      </c>
      <c r="M906" s="22">
        <v>2.1350000000000001E-2</v>
      </c>
      <c r="N906" s="22">
        <v>0.41679685999999999</v>
      </c>
      <c r="O906" s="22">
        <v>0.99687499000000002</v>
      </c>
      <c r="Q906" s="24">
        <v>2.1350000000000001E-2</v>
      </c>
      <c r="R906" s="24">
        <v>-0.69648438999999995</v>
      </c>
      <c r="S906" s="24">
        <v>0.79179686000000005</v>
      </c>
      <c r="U906" s="26">
        <v>2.1350000000000001E-2</v>
      </c>
      <c r="V906" s="26">
        <v>0.84062499000000002</v>
      </c>
      <c r="W906" s="26">
        <v>0.94804686000000005</v>
      </c>
      <c r="Y906" s="71"/>
      <c r="Z906" s="71"/>
      <c r="AA906" s="71"/>
    </row>
    <row r="907" spans="1:27" x14ac:dyDescent="0.25">
      <c r="A907" s="16">
        <v>4.1599999999999998E-2</v>
      </c>
      <c r="B907" s="16">
        <v>-1.5871090000000001</v>
      </c>
      <c r="C907" s="16">
        <v>1.1511720000000001</v>
      </c>
      <c r="E907" s="18">
        <v>2.1399999999999999E-2</v>
      </c>
      <c r="F907" s="18">
        <v>-1.77460939</v>
      </c>
      <c r="G907" s="18">
        <v>0.87773436000000005</v>
      </c>
      <c r="I907" s="20">
        <v>2.1399999999999999E-2</v>
      </c>
      <c r="J907" s="20">
        <v>-1.42304689</v>
      </c>
      <c r="K907" s="20">
        <v>1.01640624</v>
      </c>
      <c r="M907" s="22">
        <v>2.1399999999999999E-2</v>
      </c>
      <c r="N907" s="22">
        <v>0.43828124000000002</v>
      </c>
      <c r="O907" s="22">
        <v>0.99492186000000005</v>
      </c>
      <c r="Q907" s="24">
        <v>2.1399999999999999E-2</v>
      </c>
      <c r="R907" s="24">
        <v>-0.72968750999999998</v>
      </c>
      <c r="S907" s="24">
        <v>0.79179686000000005</v>
      </c>
      <c r="U907" s="26">
        <v>2.1399999999999999E-2</v>
      </c>
      <c r="V907" s="26">
        <v>0.86015624000000002</v>
      </c>
      <c r="W907" s="26">
        <v>0.94804686000000005</v>
      </c>
      <c r="Y907" s="71"/>
      <c r="Z907" s="71"/>
      <c r="AA907" s="71"/>
    </row>
    <row r="908" spans="1:27" x14ac:dyDescent="0.25">
      <c r="A908" s="16">
        <v>4.1700000000000001E-2</v>
      </c>
      <c r="B908" s="16">
        <v>-1.575391</v>
      </c>
      <c r="C908" s="16">
        <v>1.1511720000000001</v>
      </c>
      <c r="E908" s="18">
        <v>2.145E-2</v>
      </c>
      <c r="F908" s="18">
        <v>-1.78242189</v>
      </c>
      <c r="G908" s="18">
        <v>0.87968749000000002</v>
      </c>
      <c r="I908" s="20">
        <v>2.145E-2</v>
      </c>
      <c r="J908" s="20">
        <v>-1.40742189</v>
      </c>
      <c r="K908" s="20">
        <v>1.01835936</v>
      </c>
      <c r="M908" s="22">
        <v>2.145E-2</v>
      </c>
      <c r="N908" s="22">
        <v>0.45781249000000002</v>
      </c>
      <c r="O908" s="22">
        <v>0.99492186000000005</v>
      </c>
      <c r="Q908" s="24">
        <v>2.145E-2</v>
      </c>
      <c r="R908" s="24">
        <v>-0.76289063999999995</v>
      </c>
      <c r="S908" s="24">
        <v>0.79179686000000005</v>
      </c>
      <c r="U908" s="26">
        <v>2.145E-2</v>
      </c>
      <c r="V908" s="26">
        <v>0.88554686000000005</v>
      </c>
      <c r="W908" s="26">
        <v>0.94804686000000005</v>
      </c>
      <c r="Y908" s="71"/>
      <c r="Z908" s="71"/>
      <c r="AA908" s="71"/>
    </row>
    <row r="909" spans="1:27" x14ac:dyDescent="0.25">
      <c r="A909" s="16">
        <v>4.1799999999999997E-2</v>
      </c>
      <c r="B909" s="16">
        <v>-1.559766</v>
      </c>
      <c r="C909" s="16">
        <v>1.1472659999999999</v>
      </c>
      <c r="E909" s="18">
        <v>2.1499999999999998E-2</v>
      </c>
      <c r="F909" s="18">
        <v>-1.79218751</v>
      </c>
      <c r="G909" s="18">
        <v>0.88164061000000005</v>
      </c>
      <c r="I909" s="20">
        <v>2.1499999999999998E-2</v>
      </c>
      <c r="J909" s="20">
        <v>-1.39179689</v>
      </c>
      <c r="K909" s="20">
        <v>1.02031249</v>
      </c>
      <c r="M909" s="22">
        <v>2.1499999999999998E-2</v>
      </c>
      <c r="N909" s="22">
        <v>0.47734374000000002</v>
      </c>
      <c r="O909" s="22">
        <v>0.99296874000000002</v>
      </c>
      <c r="Q909" s="24">
        <v>2.1499999999999998E-2</v>
      </c>
      <c r="R909" s="24">
        <v>-0.79218750999999998</v>
      </c>
      <c r="S909" s="24">
        <v>0.79179686000000005</v>
      </c>
      <c r="U909" s="26">
        <v>2.1499999999999998E-2</v>
      </c>
      <c r="V909" s="26">
        <v>0.90703124000000002</v>
      </c>
      <c r="W909" s="26">
        <v>0.94609374000000002</v>
      </c>
      <c r="Y909" s="71"/>
      <c r="Z909" s="71"/>
      <c r="AA909" s="71"/>
    </row>
    <row r="910" spans="1:27" x14ac:dyDescent="0.25">
      <c r="A910" s="16">
        <v>4.19E-2</v>
      </c>
      <c r="B910" s="16">
        <v>-1.548047</v>
      </c>
      <c r="C910" s="16">
        <v>1.1472659999999999</v>
      </c>
      <c r="E910" s="18">
        <v>2.155E-2</v>
      </c>
      <c r="F910" s="18">
        <v>-1.79804689</v>
      </c>
      <c r="G910" s="18">
        <v>0.88164061000000005</v>
      </c>
      <c r="I910" s="20">
        <v>2.155E-2</v>
      </c>
      <c r="J910" s="20">
        <v>-1.37617189</v>
      </c>
      <c r="K910" s="20">
        <v>1.02031249</v>
      </c>
      <c r="M910" s="22">
        <v>2.155E-2</v>
      </c>
      <c r="N910" s="22">
        <v>0.49687499000000002</v>
      </c>
      <c r="O910" s="22">
        <v>0.99296874000000002</v>
      </c>
      <c r="Q910" s="24">
        <v>2.155E-2</v>
      </c>
      <c r="R910" s="24">
        <v>-0.82343750999999998</v>
      </c>
      <c r="S910" s="24">
        <v>0.79179686000000005</v>
      </c>
      <c r="U910" s="26">
        <v>2.155E-2</v>
      </c>
      <c r="V910" s="26">
        <v>0.92460936000000005</v>
      </c>
      <c r="W910" s="26">
        <v>0.94609374000000002</v>
      </c>
      <c r="Y910" s="71"/>
      <c r="Z910" s="71"/>
      <c r="AA910" s="71"/>
    </row>
    <row r="911" spans="1:27" x14ac:dyDescent="0.25">
      <c r="A911" s="16">
        <v>4.2000000000000003E-2</v>
      </c>
      <c r="B911" s="16">
        <v>-1.5363279999999999</v>
      </c>
      <c r="C911" s="16">
        <v>1.1453120000000001</v>
      </c>
      <c r="E911" s="18">
        <v>2.1600000000000001E-2</v>
      </c>
      <c r="F911" s="18">
        <v>-1.80390626</v>
      </c>
      <c r="G911" s="18">
        <v>0.88359374000000002</v>
      </c>
      <c r="I911" s="20">
        <v>2.1600000000000001E-2</v>
      </c>
      <c r="J911" s="20">
        <v>-1.36054689</v>
      </c>
      <c r="K911" s="20">
        <v>1.02226561</v>
      </c>
      <c r="M911" s="22">
        <v>2.1600000000000001E-2</v>
      </c>
      <c r="N911" s="22">
        <v>0.51640624000000002</v>
      </c>
      <c r="O911" s="22">
        <v>0.99296874000000002</v>
      </c>
      <c r="Q911" s="24">
        <v>2.1600000000000001E-2</v>
      </c>
      <c r="R911" s="24">
        <v>-0.85664063999999995</v>
      </c>
      <c r="S911" s="24">
        <v>0.79179686000000005</v>
      </c>
      <c r="U911" s="26">
        <v>2.1600000000000001E-2</v>
      </c>
      <c r="V911" s="26">
        <v>0.94414061000000005</v>
      </c>
      <c r="W911" s="26">
        <v>0.94609374000000002</v>
      </c>
      <c r="Y911" s="71"/>
      <c r="Z911" s="71"/>
      <c r="AA911" s="71"/>
    </row>
    <row r="912" spans="1:27" x14ac:dyDescent="0.25">
      <c r="A912" s="16">
        <v>4.2099999999999999E-2</v>
      </c>
      <c r="B912" s="16">
        <v>-1.522656</v>
      </c>
      <c r="C912" s="16">
        <v>1.1453120000000001</v>
      </c>
      <c r="E912" s="18">
        <v>2.1649999999999999E-2</v>
      </c>
      <c r="F912" s="18">
        <v>-1.80976564</v>
      </c>
      <c r="G912" s="18">
        <v>0.88359374000000002</v>
      </c>
      <c r="I912" s="20">
        <v>2.1649999999999999E-2</v>
      </c>
      <c r="J912" s="20">
        <v>-1.34492189</v>
      </c>
      <c r="K912" s="20">
        <v>1.02421874</v>
      </c>
      <c r="M912" s="22">
        <v>2.1649999999999999E-2</v>
      </c>
      <c r="N912" s="22">
        <v>0.53203124000000002</v>
      </c>
      <c r="O912" s="22">
        <v>0.99296874000000002</v>
      </c>
      <c r="Q912" s="24">
        <v>2.1649999999999999E-2</v>
      </c>
      <c r="R912" s="24">
        <v>-0.88789063999999995</v>
      </c>
      <c r="S912" s="24">
        <v>0.79374999000000002</v>
      </c>
      <c r="U912" s="26">
        <v>2.1649999999999999E-2</v>
      </c>
      <c r="V912" s="26">
        <v>0.95976561000000005</v>
      </c>
      <c r="W912" s="26">
        <v>0.94414061000000005</v>
      </c>
      <c r="Y912" s="71"/>
      <c r="Z912" s="71"/>
      <c r="AA912" s="71"/>
    </row>
    <row r="913" spans="1:27" x14ac:dyDescent="0.25">
      <c r="A913" s="16">
        <v>4.2200000000000001E-2</v>
      </c>
      <c r="B913" s="16">
        <v>-1.5089840000000001</v>
      </c>
      <c r="C913" s="16">
        <v>1.143359</v>
      </c>
      <c r="E913" s="18">
        <v>2.1700000000000001E-2</v>
      </c>
      <c r="F913" s="18">
        <v>-1.81562501</v>
      </c>
      <c r="G913" s="18">
        <v>0.88164061000000005</v>
      </c>
      <c r="I913" s="20">
        <v>2.1700000000000001E-2</v>
      </c>
      <c r="J913" s="20">
        <v>-1.32734376</v>
      </c>
      <c r="K913" s="20">
        <v>1.02617186</v>
      </c>
      <c r="M913" s="22">
        <v>2.1700000000000001E-2</v>
      </c>
      <c r="N913" s="22">
        <v>0.55156249000000002</v>
      </c>
      <c r="O913" s="22">
        <v>0.99101561000000005</v>
      </c>
      <c r="Q913" s="24">
        <v>2.1700000000000001E-2</v>
      </c>
      <c r="R913" s="24">
        <v>-0.91914063999999995</v>
      </c>
      <c r="S913" s="24">
        <v>0.79374999000000002</v>
      </c>
      <c r="U913" s="26">
        <v>2.1700000000000001E-2</v>
      </c>
      <c r="V913" s="26">
        <v>0.97148436000000005</v>
      </c>
      <c r="W913" s="26">
        <v>0.94414061000000005</v>
      </c>
      <c r="Y913" s="71"/>
      <c r="Z913" s="71"/>
      <c r="AA913" s="71"/>
    </row>
    <row r="914" spans="1:27" x14ac:dyDescent="0.25">
      <c r="A914" s="16">
        <v>4.2299999999999997E-2</v>
      </c>
      <c r="B914" s="16">
        <v>-1.4953129999999999</v>
      </c>
      <c r="C914" s="16">
        <v>1.143359</v>
      </c>
      <c r="E914" s="18">
        <v>2.1749999999999999E-2</v>
      </c>
      <c r="F914" s="18">
        <v>-1.82148439</v>
      </c>
      <c r="G914" s="18">
        <v>0.87968749000000002</v>
      </c>
      <c r="I914" s="20">
        <v>2.1749999999999999E-2</v>
      </c>
      <c r="J914" s="20">
        <v>-1.31171876</v>
      </c>
      <c r="K914" s="20">
        <v>1.02812499</v>
      </c>
      <c r="M914" s="22">
        <v>2.1749999999999999E-2</v>
      </c>
      <c r="N914" s="22">
        <v>0.56914061000000005</v>
      </c>
      <c r="O914" s="22">
        <v>0.99101561000000005</v>
      </c>
      <c r="Q914" s="24">
        <v>2.1749999999999999E-2</v>
      </c>
      <c r="R914" s="24">
        <v>-0.95039063999999995</v>
      </c>
      <c r="S914" s="24">
        <v>0.79374999000000002</v>
      </c>
      <c r="U914" s="26">
        <v>2.1749999999999999E-2</v>
      </c>
      <c r="V914" s="26">
        <v>0.98515624000000002</v>
      </c>
      <c r="W914" s="26">
        <v>0.94218749000000002</v>
      </c>
      <c r="Y914" s="71"/>
      <c r="Z914" s="71"/>
      <c r="AA914" s="71"/>
    </row>
    <row r="915" spans="1:27" x14ac:dyDescent="0.25">
      <c r="A915" s="16">
        <v>4.24E-2</v>
      </c>
      <c r="B915" s="16">
        <v>-1.481641</v>
      </c>
      <c r="C915" s="16">
        <v>1.1414059999999999</v>
      </c>
      <c r="E915" s="18">
        <v>2.18E-2</v>
      </c>
      <c r="F915" s="18">
        <v>-1.82539064</v>
      </c>
      <c r="G915" s="18">
        <v>0.87578124000000002</v>
      </c>
      <c r="I915" s="20">
        <v>2.18E-2</v>
      </c>
      <c r="J915" s="20">
        <v>-1.29609376</v>
      </c>
      <c r="K915" s="20">
        <v>1.03007811</v>
      </c>
      <c r="M915" s="22">
        <v>2.18E-2</v>
      </c>
      <c r="N915" s="22">
        <v>0.58476561000000005</v>
      </c>
      <c r="O915" s="22">
        <v>0.98906249000000002</v>
      </c>
      <c r="Q915" s="24">
        <v>2.18E-2</v>
      </c>
      <c r="R915" s="24">
        <v>-0.98164063999999995</v>
      </c>
      <c r="S915" s="24">
        <v>0.79570311000000005</v>
      </c>
      <c r="U915" s="26">
        <v>2.18E-2</v>
      </c>
      <c r="V915" s="26">
        <v>0.99882811000000005</v>
      </c>
      <c r="W915" s="26">
        <v>0.94218749000000002</v>
      </c>
      <c r="Y915" s="71"/>
      <c r="Z915" s="71"/>
      <c r="AA915" s="71"/>
    </row>
    <row r="916" spans="1:27" x14ac:dyDescent="0.25">
      <c r="A916" s="16">
        <v>4.2500000000000003E-2</v>
      </c>
      <c r="B916" s="16">
        <v>-1.4679690000000001</v>
      </c>
      <c r="C916" s="16">
        <v>1.1414059999999999</v>
      </c>
      <c r="E916" s="18">
        <v>2.1850000000000001E-2</v>
      </c>
      <c r="F916" s="18">
        <v>-1.83125001</v>
      </c>
      <c r="G916" s="18">
        <v>0.87578124000000002</v>
      </c>
      <c r="I916" s="20">
        <v>2.1850000000000001E-2</v>
      </c>
      <c r="J916" s="20">
        <v>-1.28242189</v>
      </c>
      <c r="K916" s="20">
        <v>1.03203124</v>
      </c>
      <c r="M916" s="22">
        <v>2.1850000000000001E-2</v>
      </c>
      <c r="N916" s="22">
        <v>0.60234374000000002</v>
      </c>
      <c r="O916" s="22">
        <v>0.98710936000000005</v>
      </c>
      <c r="Q916" s="24">
        <v>2.1850000000000001E-2</v>
      </c>
      <c r="R916" s="24">
        <v>-1.01289064</v>
      </c>
      <c r="S916" s="24">
        <v>0.79570311000000005</v>
      </c>
      <c r="U916" s="26">
        <v>2.1850000000000001E-2</v>
      </c>
      <c r="V916" s="26">
        <v>1.01054686</v>
      </c>
      <c r="W916" s="26">
        <v>0.94023436000000005</v>
      </c>
      <c r="Y916" s="71"/>
      <c r="Z916" s="71"/>
      <c r="AA916" s="71"/>
    </row>
    <row r="917" spans="1:27" x14ac:dyDescent="0.25">
      <c r="A917" s="16">
        <v>4.2599999999999999E-2</v>
      </c>
      <c r="B917" s="16">
        <v>-1.4523440000000001</v>
      </c>
      <c r="C917" s="16">
        <v>1.1375</v>
      </c>
      <c r="E917" s="18">
        <v>2.1899999999999999E-2</v>
      </c>
      <c r="F917" s="18">
        <v>-1.83710939</v>
      </c>
      <c r="G917" s="18">
        <v>0.87578124000000002</v>
      </c>
      <c r="I917" s="20">
        <v>2.1899999999999999E-2</v>
      </c>
      <c r="J917" s="20">
        <v>-1.26484376</v>
      </c>
      <c r="K917" s="20">
        <v>1.03593749</v>
      </c>
      <c r="M917" s="22">
        <v>2.1899999999999999E-2</v>
      </c>
      <c r="N917" s="22">
        <v>0.61992186000000005</v>
      </c>
      <c r="O917" s="22">
        <v>0.98515624000000002</v>
      </c>
      <c r="Q917" s="24">
        <v>2.1899999999999999E-2</v>
      </c>
      <c r="R917" s="24">
        <v>-1.04218751</v>
      </c>
      <c r="S917" s="24">
        <v>0.79570311000000005</v>
      </c>
      <c r="U917" s="26">
        <v>2.1899999999999999E-2</v>
      </c>
      <c r="V917" s="26">
        <v>1.02031249</v>
      </c>
      <c r="W917" s="26">
        <v>0.94023436000000005</v>
      </c>
      <c r="Y917" s="71"/>
      <c r="Z917" s="71"/>
      <c r="AA917" s="71"/>
    </row>
    <row r="918" spans="1:27" x14ac:dyDescent="0.25">
      <c r="A918" s="16">
        <v>4.2700000000000002E-2</v>
      </c>
      <c r="B918" s="16">
        <v>-1.438672</v>
      </c>
      <c r="C918" s="16">
        <v>1.1296870000000001</v>
      </c>
      <c r="E918" s="18">
        <v>2.1950000000000001E-2</v>
      </c>
      <c r="F918" s="18">
        <v>-1.84296876</v>
      </c>
      <c r="G918" s="18">
        <v>0.87773436000000005</v>
      </c>
      <c r="I918" s="20">
        <v>2.1950000000000001E-2</v>
      </c>
      <c r="J918" s="20">
        <v>-1.25117189</v>
      </c>
      <c r="K918" s="20">
        <v>1.03984374</v>
      </c>
      <c r="M918" s="22">
        <v>2.1950000000000001E-2</v>
      </c>
      <c r="N918" s="22">
        <v>0.63554686000000005</v>
      </c>
      <c r="O918" s="22">
        <v>0.98320311000000005</v>
      </c>
      <c r="Q918" s="24">
        <v>2.1950000000000001E-2</v>
      </c>
      <c r="R918" s="24">
        <v>-1.07148439</v>
      </c>
      <c r="S918" s="24">
        <v>0.79765624000000002</v>
      </c>
      <c r="U918" s="26">
        <v>2.1950000000000001E-2</v>
      </c>
      <c r="V918" s="26">
        <v>1.02617186</v>
      </c>
      <c r="W918" s="26">
        <v>0.93828124000000002</v>
      </c>
      <c r="Y918" s="71"/>
      <c r="Z918" s="71"/>
      <c r="AA918" s="71"/>
    </row>
    <row r="919" spans="1:27" x14ac:dyDescent="0.25">
      <c r="A919" s="16">
        <v>4.2799999999999998E-2</v>
      </c>
      <c r="B919" s="16">
        <v>-1.425</v>
      </c>
      <c r="C919" s="16">
        <v>1.1257809999999999</v>
      </c>
      <c r="E919" s="18">
        <v>2.1999999999999999E-2</v>
      </c>
      <c r="F919" s="18">
        <v>-1.84687501</v>
      </c>
      <c r="G919" s="18">
        <v>0.88359374000000002</v>
      </c>
      <c r="I919" s="20">
        <v>2.1999999999999999E-2</v>
      </c>
      <c r="J919" s="20">
        <v>-1.23554689</v>
      </c>
      <c r="K919" s="20">
        <v>1.04374999</v>
      </c>
      <c r="M919" s="22">
        <v>2.1999999999999999E-2</v>
      </c>
      <c r="N919" s="22">
        <v>0.65117186000000005</v>
      </c>
      <c r="O919" s="22">
        <v>0.98124999000000002</v>
      </c>
      <c r="Q919" s="24">
        <v>2.1999999999999999E-2</v>
      </c>
      <c r="R919" s="24">
        <v>-1.09882814</v>
      </c>
      <c r="S919" s="24">
        <v>0.79765624000000002</v>
      </c>
      <c r="U919" s="26">
        <v>2.1999999999999999E-2</v>
      </c>
      <c r="V919" s="26">
        <v>1.03203124</v>
      </c>
      <c r="W919" s="26">
        <v>0.93632811000000005</v>
      </c>
      <c r="Y919" s="71"/>
      <c r="Z919" s="71"/>
      <c r="AA919" s="71"/>
    </row>
    <row r="920" spans="1:27" x14ac:dyDescent="0.25">
      <c r="A920" s="16">
        <v>4.2900000000000001E-2</v>
      </c>
      <c r="B920" s="16">
        <v>-1.4113279999999999</v>
      </c>
      <c r="C920" s="16">
        <v>1.121875</v>
      </c>
      <c r="E920" s="18">
        <v>2.205E-2</v>
      </c>
      <c r="F920" s="18">
        <v>-1.85273439</v>
      </c>
      <c r="G920" s="18">
        <v>0.88945311000000005</v>
      </c>
      <c r="I920" s="20">
        <v>2.205E-2</v>
      </c>
      <c r="J920" s="20">
        <v>-1.21796876</v>
      </c>
      <c r="K920" s="20">
        <v>1.04570311</v>
      </c>
      <c r="M920" s="22">
        <v>2.205E-2</v>
      </c>
      <c r="N920" s="22">
        <v>0.66874999000000002</v>
      </c>
      <c r="O920" s="22">
        <v>0.97929686000000005</v>
      </c>
      <c r="Q920" s="24">
        <v>2.205E-2</v>
      </c>
      <c r="R920" s="24">
        <v>-1.13007814</v>
      </c>
      <c r="S920" s="24">
        <v>0.79765624000000002</v>
      </c>
      <c r="U920" s="26">
        <v>2.205E-2</v>
      </c>
      <c r="V920" s="26">
        <v>1.03789061</v>
      </c>
      <c r="W920" s="26">
        <v>0.93632811000000005</v>
      </c>
      <c r="Y920" s="71"/>
      <c r="Z920" s="71"/>
      <c r="AA920" s="71"/>
    </row>
    <row r="921" spans="1:27" x14ac:dyDescent="0.25">
      <c r="A921" s="16">
        <v>4.2999999999999997E-2</v>
      </c>
      <c r="B921" s="16">
        <v>-1.3957029999999999</v>
      </c>
      <c r="C921" s="16">
        <v>1.1199220000000001</v>
      </c>
      <c r="E921" s="18">
        <v>2.2100000000000002E-2</v>
      </c>
      <c r="F921" s="18">
        <v>-1.85664064</v>
      </c>
      <c r="G921" s="18">
        <v>0.89726561000000005</v>
      </c>
      <c r="I921" s="20">
        <v>2.2100000000000002E-2</v>
      </c>
      <c r="J921" s="20">
        <v>-1.20429689</v>
      </c>
      <c r="K921" s="20">
        <v>1.04765624</v>
      </c>
      <c r="M921" s="22">
        <v>2.2100000000000002E-2</v>
      </c>
      <c r="N921" s="22">
        <v>0.68242186000000005</v>
      </c>
      <c r="O921" s="22">
        <v>0.97734374000000002</v>
      </c>
      <c r="Q921" s="24">
        <v>2.2100000000000002E-2</v>
      </c>
      <c r="R921" s="24">
        <v>-1.15937501</v>
      </c>
      <c r="S921" s="24">
        <v>0.79765624000000002</v>
      </c>
      <c r="U921" s="26">
        <v>2.2100000000000002E-2</v>
      </c>
      <c r="V921" s="26">
        <v>1.03984374</v>
      </c>
      <c r="W921" s="26">
        <v>0.93437499000000002</v>
      </c>
      <c r="Y921" s="71"/>
      <c r="Z921" s="71"/>
      <c r="AA921" s="71"/>
    </row>
    <row r="922" spans="1:27" x14ac:dyDescent="0.25">
      <c r="A922" s="16">
        <v>4.3099999999999999E-2</v>
      </c>
      <c r="B922" s="16">
        <v>-1.3800779999999999</v>
      </c>
      <c r="C922" s="16">
        <v>1.1199220000000001</v>
      </c>
      <c r="E922" s="18">
        <v>2.215E-2</v>
      </c>
      <c r="F922" s="18">
        <v>-1.86250001</v>
      </c>
      <c r="G922" s="18">
        <v>0.90507811000000005</v>
      </c>
      <c r="I922" s="20">
        <v>2.215E-2</v>
      </c>
      <c r="J922" s="20">
        <v>-1.18671876</v>
      </c>
      <c r="K922" s="20">
        <v>1.04960936</v>
      </c>
      <c r="M922" s="22">
        <v>2.215E-2</v>
      </c>
      <c r="N922" s="22">
        <v>0.69609374000000002</v>
      </c>
      <c r="O922" s="22">
        <v>0.97539061000000005</v>
      </c>
      <c r="Q922" s="24">
        <v>2.215E-2</v>
      </c>
      <c r="R922" s="24">
        <v>-1.18867189</v>
      </c>
      <c r="S922" s="24">
        <v>0.79765624000000002</v>
      </c>
      <c r="U922" s="26">
        <v>2.215E-2</v>
      </c>
      <c r="V922" s="26">
        <v>1.04179686</v>
      </c>
      <c r="W922" s="26">
        <v>0.93242186000000005</v>
      </c>
      <c r="Y922" s="71"/>
      <c r="Z922" s="71"/>
      <c r="AA922" s="71"/>
    </row>
    <row r="923" spans="1:27" x14ac:dyDescent="0.25">
      <c r="A923" s="16">
        <v>4.3200000000000002E-2</v>
      </c>
      <c r="B923" s="16">
        <v>-1.3644529999999999</v>
      </c>
      <c r="C923" s="16">
        <v>1.123828</v>
      </c>
      <c r="E923" s="18">
        <v>2.2200000000000001E-2</v>
      </c>
      <c r="F923" s="18">
        <v>-1.86640626</v>
      </c>
      <c r="G923" s="18">
        <v>0.91289061000000005</v>
      </c>
      <c r="I923" s="20">
        <v>2.2200000000000001E-2</v>
      </c>
      <c r="J923" s="20">
        <v>-1.17109376</v>
      </c>
      <c r="K923" s="20">
        <v>1.04765624</v>
      </c>
      <c r="M923" s="22">
        <v>2.2200000000000001E-2</v>
      </c>
      <c r="N923" s="22">
        <v>0.71171874000000002</v>
      </c>
      <c r="O923" s="22">
        <v>0.97343749000000002</v>
      </c>
      <c r="Q923" s="24">
        <v>2.2200000000000001E-2</v>
      </c>
      <c r="R923" s="24">
        <v>-1.21601564</v>
      </c>
      <c r="S923" s="24">
        <v>0.79765624000000002</v>
      </c>
      <c r="U923" s="26">
        <v>2.2200000000000001E-2</v>
      </c>
      <c r="V923" s="26">
        <v>1.04179686</v>
      </c>
      <c r="W923" s="26">
        <v>0.93046874000000002</v>
      </c>
      <c r="Y923" s="71"/>
      <c r="Z923" s="71"/>
      <c r="AA923" s="71"/>
    </row>
    <row r="924" spans="1:27" x14ac:dyDescent="0.25">
      <c r="A924" s="16">
        <v>4.3299999999999998E-2</v>
      </c>
      <c r="B924" s="16">
        <v>-1.3488279999999999</v>
      </c>
      <c r="C924" s="16">
        <v>1.1296870000000001</v>
      </c>
      <c r="E924" s="18">
        <v>2.2249999999999999E-2</v>
      </c>
      <c r="F924" s="18">
        <v>-1.87226564</v>
      </c>
      <c r="G924" s="18">
        <v>0.91874999000000002</v>
      </c>
      <c r="I924" s="20">
        <v>2.2249999999999999E-2</v>
      </c>
      <c r="J924" s="20">
        <v>-1.15351564</v>
      </c>
      <c r="K924" s="20">
        <v>1.04570311</v>
      </c>
      <c r="M924" s="22">
        <v>2.2249999999999999E-2</v>
      </c>
      <c r="N924" s="22">
        <v>0.72734374000000002</v>
      </c>
      <c r="O924" s="22">
        <v>0.97148436000000005</v>
      </c>
      <c r="Q924" s="24">
        <v>2.2249999999999999E-2</v>
      </c>
      <c r="R924" s="24">
        <v>-1.24531251</v>
      </c>
      <c r="S924" s="24">
        <v>0.79765624000000002</v>
      </c>
      <c r="U924" s="26">
        <v>2.2249999999999999E-2</v>
      </c>
      <c r="V924" s="26">
        <v>1.04179686</v>
      </c>
      <c r="W924" s="26">
        <v>0.92851561000000005</v>
      </c>
      <c r="Y924" s="71"/>
      <c r="Z924" s="71"/>
      <c r="AA924" s="71"/>
    </row>
    <row r="925" spans="1:27" x14ac:dyDescent="0.25">
      <c r="A925" s="16">
        <v>4.3400000000000001E-2</v>
      </c>
      <c r="B925" s="16">
        <v>-1.329297</v>
      </c>
      <c r="C925" s="16">
        <v>1.1375</v>
      </c>
      <c r="E925" s="18">
        <v>2.23E-2</v>
      </c>
      <c r="F925" s="18">
        <v>-1.87421876</v>
      </c>
      <c r="G925" s="18">
        <v>0.92265624000000002</v>
      </c>
      <c r="I925" s="20">
        <v>2.23E-2</v>
      </c>
      <c r="J925" s="20">
        <v>-1.13593751</v>
      </c>
      <c r="K925" s="20">
        <v>1.04374999</v>
      </c>
      <c r="M925" s="22">
        <v>2.23E-2</v>
      </c>
      <c r="N925" s="22">
        <v>0.74101561000000005</v>
      </c>
      <c r="O925" s="22">
        <v>0.96953124000000002</v>
      </c>
      <c r="Q925" s="24">
        <v>2.23E-2</v>
      </c>
      <c r="R925" s="24">
        <v>-1.27070314</v>
      </c>
      <c r="S925" s="24">
        <v>0.79960936000000005</v>
      </c>
      <c r="U925" s="26">
        <v>2.23E-2</v>
      </c>
      <c r="V925" s="26">
        <v>1.03789061</v>
      </c>
      <c r="W925" s="26">
        <v>0.92851561000000005</v>
      </c>
      <c r="Y925" s="71"/>
      <c r="Z925" s="71"/>
      <c r="AA925" s="71"/>
    </row>
    <row r="926" spans="1:27" x14ac:dyDescent="0.25">
      <c r="A926" s="16">
        <v>4.3499999999999997E-2</v>
      </c>
      <c r="B926" s="16">
        <v>-1.315625</v>
      </c>
      <c r="C926" s="16">
        <v>1.1414059999999999</v>
      </c>
      <c r="E926" s="18">
        <v>2.2349999999999998E-2</v>
      </c>
      <c r="F926" s="18">
        <v>-1.87617189</v>
      </c>
      <c r="G926" s="18">
        <v>0.92460936000000005</v>
      </c>
      <c r="I926" s="20">
        <v>2.2349999999999998E-2</v>
      </c>
      <c r="J926" s="20">
        <v>-1.11835939</v>
      </c>
      <c r="K926" s="20">
        <v>1.03984374</v>
      </c>
      <c r="M926" s="22">
        <v>2.2349999999999998E-2</v>
      </c>
      <c r="N926" s="22">
        <v>0.75273436000000005</v>
      </c>
      <c r="O926" s="22">
        <v>0.96757811000000005</v>
      </c>
      <c r="Q926" s="24">
        <v>2.2349999999999998E-2</v>
      </c>
      <c r="R926" s="24">
        <v>-1.29804689</v>
      </c>
      <c r="S926" s="24">
        <v>0.79960936000000005</v>
      </c>
      <c r="U926" s="26">
        <v>2.2349999999999998E-2</v>
      </c>
      <c r="V926" s="26">
        <v>1.03398436</v>
      </c>
      <c r="W926" s="26">
        <v>0.92656249000000002</v>
      </c>
      <c r="Y926" s="71"/>
      <c r="Z926" s="71"/>
      <c r="AA926" s="71"/>
    </row>
    <row r="927" spans="1:27" x14ac:dyDescent="0.25">
      <c r="A927" s="16">
        <v>4.36E-2</v>
      </c>
      <c r="B927" s="16">
        <v>-1.3</v>
      </c>
      <c r="C927" s="16">
        <v>1.139453</v>
      </c>
      <c r="E927" s="18">
        <v>2.24E-2</v>
      </c>
      <c r="F927" s="18">
        <v>-1.88007814</v>
      </c>
      <c r="G927" s="18">
        <v>0.92460936000000005</v>
      </c>
      <c r="I927" s="20">
        <v>2.24E-2</v>
      </c>
      <c r="J927" s="20">
        <v>-1.10273439</v>
      </c>
      <c r="K927" s="20">
        <v>1.03789061</v>
      </c>
      <c r="M927" s="22">
        <v>2.24E-2</v>
      </c>
      <c r="N927" s="22">
        <v>0.76835936000000005</v>
      </c>
      <c r="O927" s="22">
        <v>0.96757811000000005</v>
      </c>
      <c r="Q927" s="24">
        <v>2.24E-2</v>
      </c>
      <c r="R927" s="24">
        <v>-1.32539064</v>
      </c>
      <c r="S927" s="24">
        <v>0.80156249000000002</v>
      </c>
      <c r="U927" s="26">
        <v>2.24E-2</v>
      </c>
      <c r="V927" s="26">
        <v>1.02812499</v>
      </c>
      <c r="W927" s="26">
        <v>0.92460936000000005</v>
      </c>
      <c r="Y927" s="71"/>
      <c r="Z927" s="71"/>
      <c r="AA927" s="71"/>
    </row>
    <row r="928" spans="1:27" x14ac:dyDescent="0.25">
      <c r="A928" s="16">
        <v>4.3700000000000003E-2</v>
      </c>
      <c r="B928" s="16">
        <v>-1.284375</v>
      </c>
      <c r="C928" s="16">
        <v>1.133594</v>
      </c>
      <c r="E928" s="18">
        <v>2.2450000000000001E-2</v>
      </c>
      <c r="F928" s="18">
        <v>-1.88398439</v>
      </c>
      <c r="G928" s="18">
        <v>0.92460936000000005</v>
      </c>
      <c r="I928" s="20">
        <v>2.2450000000000001E-2</v>
      </c>
      <c r="J928" s="20">
        <v>-1.08710939</v>
      </c>
      <c r="K928" s="20">
        <v>1.03789061</v>
      </c>
      <c r="M928" s="22">
        <v>2.2450000000000001E-2</v>
      </c>
      <c r="N928" s="22">
        <v>0.78203124000000002</v>
      </c>
      <c r="O928" s="22">
        <v>0.96562499000000002</v>
      </c>
      <c r="Q928" s="24">
        <v>2.2450000000000001E-2</v>
      </c>
      <c r="R928" s="24">
        <v>-1.35468751</v>
      </c>
      <c r="S928" s="24">
        <v>0.80156249000000002</v>
      </c>
      <c r="U928" s="26">
        <v>2.2450000000000001E-2</v>
      </c>
      <c r="V928" s="26">
        <v>1.02226561</v>
      </c>
      <c r="W928" s="26">
        <v>0.92265624000000002</v>
      </c>
      <c r="Y928" s="71"/>
      <c r="Z928" s="71"/>
      <c r="AA928" s="71"/>
    </row>
    <row r="929" spans="1:27" x14ac:dyDescent="0.25">
      <c r="A929" s="16">
        <v>4.3799999999999999E-2</v>
      </c>
      <c r="B929" s="16">
        <v>-1.26875</v>
      </c>
      <c r="C929" s="16">
        <v>1.123828</v>
      </c>
      <c r="E929" s="18">
        <v>2.2499999999999999E-2</v>
      </c>
      <c r="F929" s="18">
        <v>-1.88984376</v>
      </c>
      <c r="G929" s="18">
        <v>0.92460936000000005</v>
      </c>
      <c r="I929" s="20">
        <v>2.2499999999999999E-2</v>
      </c>
      <c r="J929" s="20">
        <v>-1.06953126</v>
      </c>
      <c r="K929" s="20">
        <v>1.03984374</v>
      </c>
      <c r="M929" s="22">
        <v>2.2499999999999999E-2</v>
      </c>
      <c r="N929" s="22">
        <v>0.79570311000000005</v>
      </c>
      <c r="O929" s="22">
        <v>0.96367186000000005</v>
      </c>
      <c r="Q929" s="24">
        <v>2.2499999999999999E-2</v>
      </c>
      <c r="R929" s="24">
        <v>-1.38203126</v>
      </c>
      <c r="S929" s="24">
        <v>0.80156249000000002</v>
      </c>
      <c r="U929" s="26">
        <v>2.2499999999999999E-2</v>
      </c>
      <c r="V929" s="26">
        <v>1.01445311</v>
      </c>
      <c r="W929" s="26">
        <v>0.92070311000000005</v>
      </c>
      <c r="Y929" s="71"/>
      <c r="Z929" s="71"/>
      <c r="AA929" s="71"/>
    </row>
    <row r="930" spans="1:27" x14ac:dyDescent="0.25">
      <c r="A930" s="16">
        <v>4.3900000000000002E-2</v>
      </c>
      <c r="B930" s="16">
        <v>-1.253125</v>
      </c>
      <c r="C930" s="16">
        <v>1.112109</v>
      </c>
      <c r="E930" s="18">
        <v>2.2550000000000001E-2</v>
      </c>
      <c r="F930" s="18">
        <v>-1.89570314</v>
      </c>
      <c r="G930" s="18">
        <v>0.92656249000000002</v>
      </c>
      <c r="I930" s="20">
        <v>2.2550000000000001E-2</v>
      </c>
      <c r="J930" s="20">
        <v>-1.05390626</v>
      </c>
      <c r="K930" s="20">
        <v>1.04179686</v>
      </c>
      <c r="M930" s="22">
        <v>2.2550000000000001E-2</v>
      </c>
      <c r="N930" s="22">
        <v>0.80742186000000005</v>
      </c>
      <c r="O930" s="22">
        <v>0.96171874000000002</v>
      </c>
      <c r="Q930" s="24">
        <v>2.2550000000000001E-2</v>
      </c>
      <c r="R930" s="24">
        <v>-1.40937501</v>
      </c>
      <c r="S930" s="24">
        <v>0.80156249000000002</v>
      </c>
      <c r="U930" s="26">
        <v>2.2550000000000001E-2</v>
      </c>
      <c r="V930" s="26">
        <v>1.00273436</v>
      </c>
      <c r="W930" s="26">
        <v>0.91874999000000002</v>
      </c>
      <c r="Y930" s="71"/>
      <c r="Z930" s="71"/>
      <c r="AA930" s="71"/>
    </row>
    <row r="931" spans="1:27" x14ac:dyDescent="0.25">
      <c r="A931" s="16">
        <v>4.3999999999999997E-2</v>
      </c>
      <c r="B931" s="16">
        <v>-1.2375</v>
      </c>
      <c r="C931" s="16">
        <v>1.1042970000000001</v>
      </c>
      <c r="E931" s="18">
        <v>2.2599999999999999E-2</v>
      </c>
      <c r="F931" s="18">
        <v>-1.89960939</v>
      </c>
      <c r="G931" s="18">
        <v>0.92851561000000005</v>
      </c>
      <c r="I931" s="20">
        <v>2.2599999999999999E-2</v>
      </c>
      <c r="J931" s="20">
        <v>-1.03632814</v>
      </c>
      <c r="K931" s="20">
        <v>1.04570311</v>
      </c>
      <c r="M931" s="22">
        <v>2.2599999999999999E-2</v>
      </c>
      <c r="N931" s="22">
        <v>0.81914061000000005</v>
      </c>
      <c r="O931" s="22">
        <v>0.96171874000000002</v>
      </c>
      <c r="Q931" s="24">
        <v>2.2599999999999999E-2</v>
      </c>
      <c r="R931" s="24">
        <v>-1.43476564</v>
      </c>
      <c r="S931" s="24">
        <v>0.80351561000000005</v>
      </c>
      <c r="U931" s="26">
        <v>2.2599999999999999E-2</v>
      </c>
      <c r="V931" s="26">
        <v>0.99101561000000005</v>
      </c>
      <c r="W931" s="26">
        <v>0.91679686000000005</v>
      </c>
      <c r="Y931" s="71"/>
      <c r="Z931" s="71"/>
      <c r="AA931" s="71"/>
    </row>
    <row r="932" spans="1:27" x14ac:dyDescent="0.25">
      <c r="A932" s="16">
        <v>4.41E-2</v>
      </c>
      <c r="B932" s="16">
        <v>-1.221875</v>
      </c>
      <c r="C932" s="16">
        <v>1.1003909999999999</v>
      </c>
      <c r="E932" s="18">
        <v>2.265E-2</v>
      </c>
      <c r="F932" s="18">
        <v>-1.90351564</v>
      </c>
      <c r="G932" s="18">
        <v>0.93242186000000005</v>
      </c>
      <c r="I932" s="20">
        <v>2.265E-2</v>
      </c>
      <c r="J932" s="20">
        <v>-1.01875001</v>
      </c>
      <c r="K932" s="20">
        <v>1.04765624</v>
      </c>
      <c r="M932" s="22">
        <v>2.265E-2</v>
      </c>
      <c r="N932" s="22">
        <v>0.83085936000000005</v>
      </c>
      <c r="O932" s="22">
        <v>0.95976561000000005</v>
      </c>
      <c r="Q932" s="24">
        <v>2.265E-2</v>
      </c>
      <c r="R932" s="24">
        <v>-1.46015626</v>
      </c>
      <c r="S932" s="24">
        <v>0.80351561000000005</v>
      </c>
      <c r="U932" s="26">
        <v>2.265E-2</v>
      </c>
      <c r="V932" s="26">
        <v>0.97539061000000005</v>
      </c>
      <c r="W932" s="26">
        <v>0.91679686000000005</v>
      </c>
      <c r="Y932" s="71"/>
      <c r="Z932" s="71"/>
      <c r="AA932" s="71"/>
    </row>
    <row r="933" spans="1:27" x14ac:dyDescent="0.25">
      <c r="A933" s="16">
        <v>4.4200000000000003E-2</v>
      </c>
      <c r="B933" s="16">
        <v>-1.20625</v>
      </c>
      <c r="C933" s="16">
        <v>1.0984370000000001</v>
      </c>
      <c r="E933" s="18">
        <v>2.2700000000000001E-2</v>
      </c>
      <c r="F933" s="18">
        <v>-1.90742189</v>
      </c>
      <c r="G933" s="18">
        <v>0.93828124000000002</v>
      </c>
      <c r="I933" s="20">
        <v>2.2700000000000001E-2</v>
      </c>
      <c r="J933" s="20">
        <v>-1.00117189</v>
      </c>
      <c r="K933" s="20">
        <v>1.04960936</v>
      </c>
      <c r="M933" s="22">
        <v>2.2700000000000001E-2</v>
      </c>
      <c r="N933" s="22">
        <v>0.84257811000000005</v>
      </c>
      <c r="O933" s="22">
        <v>0.95976561000000005</v>
      </c>
      <c r="Q933" s="24">
        <v>2.2700000000000001E-2</v>
      </c>
      <c r="R933" s="24">
        <v>-1.48554689</v>
      </c>
      <c r="S933" s="24">
        <v>0.80351561000000005</v>
      </c>
      <c r="U933" s="26">
        <v>2.2700000000000001E-2</v>
      </c>
      <c r="V933" s="26">
        <v>0.96367186000000005</v>
      </c>
      <c r="W933" s="26">
        <v>0.91484374000000002</v>
      </c>
      <c r="Y933" s="71"/>
      <c r="Z933" s="71"/>
      <c r="AA933" s="71"/>
    </row>
    <row r="934" spans="1:27" x14ac:dyDescent="0.25">
      <c r="A934" s="16">
        <v>4.4299999999999999E-2</v>
      </c>
      <c r="B934" s="16">
        <v>-1.190625</v>
      </c>
      <c r="C934" s="16">
        <v>1.102344</v>
      </c>
      <c r="E934" s="18">
        <v>2.2749999999999999E-2</v>
      </c>
      <c r="F934" s="18">
        <v>-1.90937501</v>
      </c>
      <c r="G934" s="18">
        <v>0.94414061000000005</v>
      </c>
      <c r="I934" s="20">
        <v>2.2749999999999999E-2</v>
      </c>
      <c r="J934" s="20">
        <v>-0.98554688999999995</v>
      </c>
      <c r="K934" s="20">
        <v>1.05156249</v>
      </c>
      <c r="M934" s="22">
        <v>2.2749999999999999E-2</v>
      </c>
      <c r="N934" s="22">
        <v>0.85234374000000002</v>
      </c>
      <c r="O934" s="22">
        <v>0.95781249000000002</v>
      </c>
      <c r="Q934" s="24">
        <v>2.2749999999999999E-2</v>
      </c>
      <c r="R934" s="24">
        <v>-1.50898439</v>
      </c>
      <c r="S934" s="24">
        <v>0.80546874000000002</v>
      </c>
      <c r="U934" s="26">
        <v>2.2749999999999999E-2</v>
      </c>
      <c r="V934" s="26">
        <v>0.94999999000000002</v>
      </c>
      <c r="W934" s="26">
        <v>0.91289061000000005</v>
      </c>
      <c r="Y934" s="71"/>
      <c r="Z934" s="71"/>
      <c r="AA934" s="71"/>
    </row>
    <row r="935" spans="1:27" x14ac:dyDescent="0.25">
      <c r="A935" s="16">
        <v>4.4400000000000002E-2</v>
      </c>
      <c r="B935" s="16">
        <v>-1.173047</v>
      </c>
      <c r="C935" s="16">
        <v>1.10625</v>
      </c>
      <c r="E935" s="18">
        <v>2.2800000000000001E-2</v>
      </c>
      <c r="F935" s="18">
        <v>-1.91328126</v>
      </c>
      <c r="G935" s="18">
        <v>0.94999999000000002</v>
      </c>
      <c r="I935" s="20">
        <v>2.2800000000000001E-2</v>
      </c>
      <c r="J935" s="20">
        <v>-0.96796875999999998</v>
      </c>
      <c r="K935" s="20">
        <v>1.05156249</v>
      </c>
      <c r="M935" s="22">
        <v>2.2800000000000001E-2</v>
      </c>
      <c r="N935" s="22">
        <v>0.86210936000000005</v>
      </c>
      <c r="O935" s="22">
        <v>0.95781249000000002</v>
      </c>
      <c r="Q935" s="24">
        <v>2.2800000000000001E-2</v>
      </c>
      <c r="R935" s="24">
        <v>-1.53242189</v>
      </c>
      <c r="S935" s="24">
        <v>0.80546874000000002</v>
      </c>
      <c r="U935" s="26">
        <v>2.2800000000000001E-2</v>
      </c>
      <c r="V935" s="26">
        <v>0.93437499000000002</v>
      </c>
      <c r="W935" s="26">
        <v>0.91093749000000002</v>
      </c>
      <c r="Y935" s="71"/>
      <c r="Z935" s="71"/>
      <c r="AA935" s="71"/>
    </row>
    <row r="936" spans="1:27" x14ac:dyDescent="0.25">
      <c r="A936" s="16">
        <v>4.4499999999999998E-2</v>
      </c>
      <c r="B936" s="16">
        <v>-1.1554690000000001</v>
      </c>
      <c r="C936" s="16">
        <v>1.108203</v>
      </c>
      <c r="E936" s="18">
        <v>2.2849999999999999E-2</v>
      </c>
      <c r="F936" s="18">
        <v>-1.91523439</v>
      </c>
      <c r="G936" s="18">
        <v>0.95585936000000005</v>
      </c>
      <c r="I936" s="20">
        <v>2.2849999999999999E-2</v>
      </c>
      <c r="J936" s="20">
        <v>-0.94843750999999998</v>
      </c>
      <c r="K936" s="20">
        <v>1.04960936</v>
      </c>
      <c r="M936" s="22">
        <v>2.2849999999999999E-2</v>
      </c>
      <c r="N936" s="22">
        <v>0.87578124000000002</v>
      </c>
      <c r="O936" s="22">
        <v>0.95781249000000002</v>
      </c>
      <c r="Q936" s="24">
        <v>2.2849999999999999E-2</v>
      </c>
      <c r="R936" s="24">
        <v>-1.55390626</v>
      </c>
      <c r="S936" s="24">
        <v>0.80546874000000002</v>
      </c>
      <c r="U936" s="26">
        <v>2.2849999999999999E-2</v>
      </c>
      <c r="V936" s="26">
        <v>0.91484374000000002</v>
      </c>
      <c r="W936" s="26">
        <v>0.90898436000000005</v>
      </c>
      <c r="Y936" s="71"/>
      <c r="Z936" s="71"/>
      <c r="AA936" s="71"/>
    </row>
    <row r="937" spans="1:27" x14ac:dyDescent="0.25">
      <c r="A937" s="16">
        <v>4.4600000000000001E-2</v>
      </c>
      <c r="B937" s="16">
        <v>-1.1398440000000001</v>
      </c>
      <c r="C937" s="16">
        <v>1.108203</v>
      </c>
      <c r="E937" s="18">
        <v>2.29E-2</v>
      </c>
      <c r="F937" s="18">
        <v>-1.91914064</v>
      </c>
      <c r="G937" s="18">
        <v>0.95976561000000005</v>
      </c>
      <c r="I937" s="20">
        <v>2.29E-2</v>
      </c>
      <c r="J937" s="20">
        <v>-0.93085938999999995</v>
      </c>
      <c r="K937" s="20">
        <v>1.04765624</v>
      </c>
      <c r="M937" s="22">
        <v>2.29E-2</v>
      </c>
      <c r="N937" s="22">
        <v>0.88749999000000002</v>
      </c>
      <c r="O937" s="22">
        <v>0.95585936000000005</v>
      </c>
      <c r="Q937" s="24">
        <v>2.29E-2</v>
      </c>
      <c r="R937" s="24">
        <v>-1.57734376</v>
      </c>
      <c r="S937" s="24">
        <v>0.80742186000000005</v>
      </c>
      <c r="U937" s="26">
        <v>2.29E-2</v>
      </c>
      <c r="V937" s="26">
        <v>0.89335936000000005</v>
      </c>
      <c r="W937" s="26">
        <v>0.90703124000000002</v>
      </c>
      <c r="Y937" s="71"/>
      <c r="Z937" s="71"/>
      <c r="AA937" s="71"/>
    </row>
    <row r="938" spans="1:27" x14ac:dyDescent="0.25">
      <c r="A938" s="16">
        <v>4.4699999999999997E-2</v>
      </c>
      <c r="B938" s="16">
        <v>-1.122266</v>
      </c>
      <c r="C938" s="16">
        <v>1.10625</v>
      </c>
      <c r="E938" s="18">
        <v>2.2950000000000002E-2</v>
      </c>
      <c r="F938" s="18">
        <v>-1.92109376</v>
      </c>
      <c r="G938" s="18">
        <v>0.96171874000000002</v>
      </c>
      <c r="I938" s="20">
        <v>2.2950000000000002E-2</v>
      </c>
      <c r="J938" s="20">
        <v>-0.91328125999999998</v>
      </c>
      <c r="K938" s="20">
        <v>1.04570311</v>
      </c>
      <c r="M938" s="22">
        <v>2.2950000000000002E-2</v>
      </c>
      <c r="N938" s="22">
        <v>0.89726561000000005</v>
      </c>
      <c r="O938" s="22">
        <v>0.95585936000000005</v>
      </c>
      <c r="Q938" s="24">
        <v>2.2950000000000002E-2</v>
      </c>
      <c r="R938" s="24">
        <v>-1.59882814</v>
      </c>
      <c r="S938" s="24">
        <v>0.80742186000000005</v>
      </c>
      <c r="U938" s="26">
        <v>2.2950000000000002E-2</v>
      </c>
      <c r="V938" s="26">
        <v>0.86992186000000005</v>
      </c>
      <c r="W938" s="26">
        <v>0.90507811000000005</v>
      </c>
      <c r="Y938" s="71"/>
      <c r="Z938" s="71"/>
      <c r="AA938" s="71"/>
    </row>
    <row r="939" spans="1:27" x14ac:dyDescent="0.25">
      <c r="A939" s="16">
        <v>4.48E-2</v>
      </c>
      <c r="B939" s="16">
        <v>-1.1046879999999999</v>
      </c>
      <c r="C939" s="16">
        <v>1.102344</v>
      </c>
      <c r="E939" s="18">
        <v>2.3E-2</v>
      </c>
      <c r="F939" s="18">
        <v>-1.92500001</v>
      </c>
      <c r="G939" s="18">
        <v>0.96171874000000002</v>
      </c>
      <c r="I939" s="20">
        <v>2.3E-2</v>
      </c>
      <c r="J939" s="20">
        <v>-0.89375000999999998</v>
      </c>
      <c r="K939" s="20">
        <v>1.04570311</v>
      </c>
      <c r="M939" s="22">
        <v>2.3E-2</v>
      </c>
      <c r="N939" s="22">
        <v>0.90703124000000002</v>
      </c>
      <c r="O939" s="22">
        <v>0.95390624000000002</v>
      </c>
      <c r="Q939" s="24">
        <v>2.3E-2</v>
      </c>
      <c r="R939" s="24">
        <v>-1.62031251</v>
      </c>
      <c r="S939" s="24">
        <v>0.80937499000000002</v>
      </c>
      <c r="U939" s="26">
        <v>2.3E-2</v>
      </c>
      <c r="V939" s="26">
        <v>0.85039061000000005</v>
      </c>
      <c r="W939" s="26">
        <v>0.90312499000000002</v>
      </c>
      <c r="Y939" s="71"/>
      <c r="Z939" s="71"/>
      <c r="AA939" s="71"/>
    </row>
    <row r="940" spans="1:27" x14ac:dyDescent="0.25">
      <c r="A940" s="16">
        <v>4.4900000000000002E-2</v>
      </c>
      <c r="B940" s="16">
        <v>-1.0890629999999999</v>
      </c>
      <c r="C940" s="16">
        <v>1.096484</v>
      </c>
      <c r="E940" s="18">
        <v>2.3050000000000001E-2</v>
      </c>
      <c r="F940" s="18">
        <v>-1.92695314</v>
      </c>
      <c r="G940" s="18">
        <v>0.95976561000000005</v>
      </c>
      <c r="I940" s="20">
        <v>2.3050000000000001E-2</v>
      </c>
      <c r="J940" s="20">
        <v>-0.87617188999999995</v>
      </c>
      <c r="K940" s="20">
        <v>1.04570311</v>
      </c>
      <c r="M940" s="22">
        <v>2.3050000000000001E-2</v>
      </c>
      <c r="N940" s="22">
        <v>0.91679686000000005</v>
      </c>
      <c r="O940" s="22">
        <v>0.95390624000000002</v>
      </c>
      <c r="Q940" s="24">
        <v>2.3050000000000001E-2</v>
      </c>
      <c r="R940" s="24">
        <v>-1.63984376</v>
      </c>
      <c r="S940" s="24">
        <v>0.80937499000000002</v>
      </c>
      <c r="U940" s="26">
        <v>2.3050000000000001E-2</v>
      </c>
      <c r="V940" s="26">
        <v>0.82695311000000005</v>
      </c>
      <c r="W940" s="26">
        <v>0.90117186000000005</v>
      </c>
      <c r="Y940" s="71"/>
      <c r="Z940" s="71"/>
      <c r="AA940" s="71"/>
    </row>
    <row r="941" spans="1:27" x14ac:dyDescent="0.25">
      <c r="A941" s="16">
        <v>4.4999999999999998E-2</v>
      </c>
      <c r="B941" s="16">
        <v>-1.0734379999999999</v>
      </c>
      <c r="C941" s="16">
        <v>1.092578</v>
      </c>
      <c r="E941" s="18">
        <v>2.3099999999999999E-2</v>
      </c>
      <c r="F941" s="18">
        <v>-1.92890626</v>
      </c>
      <c r="G941" s="18">
        <v>0.95781249000000002</v>
      </c>
      <c r="I941" s="20">
        <v>2.3099999999999999E-2</v>
      </c>
      <c r="J941" s="20">
        <v>-0.85859375999999998</v>
      </c>
      <c r="K941" s="20">
        <v>1.04570311</v>
      </c>
      <c r="M941" s="22">
        <v>2.3099999999999999E-2</v>
      </c>
      <c r="N941" s="22">
        <v>0.92656249000000002</v>
      </c>
      <c r="O941" s="22">
        <v>0.95195311000000005</v>
      </c>
      <c r="Q941" s="24">
        <v>2.3099999999999999E-2</v>
      </c>
      <c r="R941" s="24">
        <v>-1.65742189</v>
      </c>
      <c r="S941" s="24">
        <v>0.80937499000000002</v>
      </c>
      <c r="U941" s="26">
        <v>2.3099999999999999E-2</v>
      </c>
      <c r="V941" s="26">
        <v>0.80351561000000005</v>
      </c>
      <c r="W941" s="26">
        <v>0.89726561000000005</v>
      </c>
      <c r="Y941" s="71"/>
      <c r="Z941" s="71"/>
      <c r="AA941" s="71"/>
    </row>
    <row r="942" spans="1:27" x14ac:dyDescent="0.25">
      <c r="A942" s="16">
        <v>4.5100000000000001E-2</v>
      </c>
      <c r="B942" s="16">
        <v>-1.0558590000000001</v>
      </c>
      <c r="C942" s="16">
        <v>1.090625</v>
      </c>
      <c r="E942" s="18">
        <v>2.315E-2</v>
      </c>
      <c r="F942" s="18">
        <v>-1.92890626</v>
      </c>
      <c r="G942" s="18">
        <v>0.95585936000000005</v>
      </c>
      <c r="I942" s="20">
        <v>2.315E-2</v>
      </c>
      <c r="J942" s="20">
        <v>-0.84101563999999995</v>
      </c>
      <c r="K942" s="20">
        <v>1.04570311</v>
      </c>
      <c r="M942" s="22">
        <v>2.315E-2</v>
      </c>
      <c r="N942" s="22">
        <v>0.93632811000000005</v>
      </c>
      <c r="O942" s="22">
        <v>0.94999999000000002</v>
      </c>
      <c r="Q942" s="24">
        <v>2.315E-2</v>
      </c>
      <c r="R942" s="24">
        <v>-1.67695314</v>
      </c>
      <c r="S942" s="24">
        <v>0.81132811000000005</v>
      </c>
      <c r="U942" s="26">
        <v>2.315E-2</v>
      </c>
      <c r="V942" s="26">
        <v>0.77812499000000002</v>
      </c>
      <c r="W942" s="26">
        <v>0.89531249000000002</v>
      </c>
      <c r="Y942" s="71"/>
      <c r="Z942" s="71"/>
      <c r="AA942" s="71"/>
    </row>
    <row r="943" spans="1:27" x14ac:dyDescent="0.25">
      <c r="A943" s="16">
        <v>4.5199999999999997E-2</v>
      </c>
      <c r="B943" s="16">
        <v>-1.0402340000000001</v>
      </c>
      <c r="C943" s="16">
        <v>1.090625</v>
      </c>
      <c r="E943" s="18">
        <v>2.3199999999999998E-2</v>
      </c>
      <c r="F943" s="18">
        <v>-1.93281251</v>
      </c>
      <c r="G943" s="18">
        <v>0.95390624000000002</v>
      </c>
      <c r="I943" s="20">
        <v>2.3199999999999998E-2</v>
      </c>
      <c r="J943" s="20">
        <v>-0.82343750999999998</v>
      </c>
      <c r="K943" s="20">
        <v>1.04374999</v>
      </c>
      <c r="M943" s="22">
        <v>2.3199999999999998E-2</v>
      </c>
      <c r="N943" s="22">
        <v>0.94414061000000005</v>
      </c>
      <c r="O943" s="22">
        <v>0.94804686000000005</v>
      </c>
      <c r="Q943" s="24">
        <v>2.3199999999999998E-2</v>
      </c>
      <c r="R943" s="24">
        <v>-1.69648439</v>
      </c>
      <c r="S943" s="24">
        <v>0.81132811000000005</v>
      </c>
      <c r="U943" s="26">
        <v>2.3199999999999998E-2</v>
      </c>
      <c r="V943" s="26">
        <v>0.74882811000000005</v>
      </c>
      <c r="W943" s="26">
        <v>0.89335936000000005</v>
      </c>
      <c r="Y943" s="71"/>
      <c r="Z943" s="71"/>
      <c r="AA943" s="71"/>
    </row>
    <row r="944" spans="1:27" x14ac:dyDescent="0.25">
      <c r="A944" s="16">
        <v>4.53E-2</v>
      </c>
      <c r="B944" s="16">
        <v>-1.022656</v>
      </c>
      <c r="C944" s="16">
        <v>1.092578</v>
      </c>
      <c r="E944" s="18">
        <v>2.325E-2</v>
      </c>
      <c r="F944" s="18">
        <v>-1.93281251</v>
      </c>
      <c r="G944" s="18">
        <v>0.95195311000000005</v>
      </c>
      <c r="I944" s="20">
        <v>2.325E-2</v>
      </c>
      <c r="J944" s="20">
        <v>-0.80390625999999998</v>
      </c>
      <c r="K944" s="20">
        <v>1.04374999</v>
      </c>
      <c r="M944" s="22">
        <v>2.325E-2</v>
      </c>
      <c r="N944" s="22">
        <v>0.95390624000000002</v>
      </c>
      <c r="O944" s="22">
        <v>0.94414061000000005</v>
      </c>
      <c r="Q944" s="24">
        <v>2.325E-2</v>
      </c>
      <c r="R944" s="24">
        <v>-1.71406251</v>
      </c>
      <c r="S944" s="24">
        <v>0.81132811000000005</v>
      </c>
      <c r="U944" s="26">
        <v>2.325E-2</v>
      </c>
      <c r="V944" s="26">
        <v>0.72148436000000005</v>
      </c>
      <c r="W944" s="26">
        <v>0.89140624000000002</v>
      </c>
      <c r="Y944" s="71"/>
      <c r="Z944" s="71"/>
      <c r="AA944" s="71"/>
    </row>
    <row r="945" spans="1:27" x14ac:dyDescent="0.25">
      <c r="A945" s="16">
        <v>4.5400000000000003E-2</v>
      </c>
      <c r="B945" s="16">
        <v>-1.0050779999999999</v>
      </c>
      <c r="C945" s="16">
        <v>1.092578</v>
      </c>
      <c r="E945" s="18">
        <v>2.3300000000000001E-2</v>
      </c>
      <c r="F945" s="18">
        <v>-1.93476564</v>
      </c>
      <c r="G945" s="18">
        <v>0.95195311000000005</v>
      </c>
      <c r="I945" s="20">
        <v>2.3300000000000001E-2</v>
      </c>
      <c r="J945" s="20">
        <v>-0.78632813999999995</v>
      </c>
      <c r="K945" s="20">
        <v>1.04179686</v>
      </c>
      <c r="M945" s="22">
        <v>2.3300000000000001E-2</v>
      </c>
      <c r="N945" s="22">
        <v>0.96171874000000002</v>
      </c>
      <c r="O945" s="22">
        <v>0.94218749000000002</v>
      </c>
      <c r="Q945" s="24">
        <v>2.3300000000000001E-2</v>
      </c>
      <c r="R945" s="24">
        <v>-1.73164064</v>
      </c>
      <c r="S945" s="24">
        <v>0.81328124000000002</v>
      </c>
      <c r="U945" s="26">
        <v>2.3300000000000001E-2</v>
      </c>
      <c r="V945" s="26">
        <v>0.69218749000000002</v>
      </c>
      <c r="W945" s="26">
        <v>0.88945311000000005</v>
      </c>
      <c r="Y945" s="71"/>
      <c r="Z945" s="71"/>
      <c r="AA945" s="71"/>
    </row>
    <row r="946" spans="1:27" x14ac:dyDescent="0.25">
      <c r="A946" s="16">
        <v>4.5499999999999999E-2</v>
      </c>
      <c r="B946" s="16">
        <v>-0.98945300000000003</v>
      </c>
      <c r="C946" s="16">
        <v>1.092578</v>
      </c>
      <c r="E946" s="18">
        <v>2.3349999999999999E-2</v>
      </c>
      <c r="F946" s="18">
        <v>-1.93671876</v>
      </c>
      <c r="G946" s="18">
        <v>0.95195311000000005</v>
      </c>
      <c r="I946" s="20">
        <v>2.3349999999999999E-2</v>
      </c>
      <c r="J946" s="20">
        <v>-0.76875000999999998</v>
      </c>
      <c r="K946" s="20">
        <v>1.03984374</v>
      </c>
      <c r="M946" s="22">
        <v>2.3349999999999999E-2</v>
      </c>
      <c r="N946" s="22">
        <v>0.96562499000000002</v>
      </c>
      <c r="O946" s="22">
        <v>0.94023436000000005</v>
      </c>
      <c r="Q946" s="24">
        <v>2.3349999999999999E-2</v>
      </c>
      <c r="R946" s="24">
        <v>-1.74921876</v>
      </c>
      <c r="S946" s="24">
        <v>0.81328124000000002</v>
      </c>
      <c r="U946" s="26">
        <v>2.3349999999999999E-2</v>
      </c>
      <c r="V946" s="26">
        <v>0.66093749000000002</v>
      </c>
      <c r="W946" s="26">
        <v>0.88749999000000002</v>
      </c>
      <c r="Y946" s="71"/>
      <c r="Z946" s="71"/>
      <c r="AA946" s="71"/>
    </row>
    <row r="947" spans="1:27" x14ac:dyDescent="0.25">
      <c r="A947" s="16">
        <v>4.5600000000000002E-2</v>
      </c>
      <c r="B947" s="16">
        <v>-0.97187500000000004</v>
      </c>
      <c r="C947" s="16">
        <v>1.090625</v>
      </c>
      <c r="E947" s="18">
        <v>2.3400000000000001E-2</v>
      </c>
      <c r="F947" s="18">
        <v>-1.93867189</v>
      </c>
      <c r="G947" s="18">
        <v>0.95195311000000005</v>
      </c>
      <c r="I947" s="20">
        <v>2.3400000000000001E-2</v>
      </c>
      <c r="J947" s="20">
        <v>-0.75117188999999995</v>
      </c>
      <c r="K947" s="20">
        <v>1.03984374</v>
      </c>
      <c r="M947" s="22">
        <v>2.3400000000000001E-2</v>
      </c>
      <c r="N947" s="22">
        <v>0.97148436000000005</v>
      </c>
      <c r="O947" s="22">
        <v>0.93828124000000002</v>
      </c>
      <c r="Q947" s="24">
        <v>2.3400000000000001E-2</v>
      </c>
      <c r="R947" s="24">
        <v>-1.76484376</v>
      </c>
      <c r="S947" s="24">
        <v>0.81523436000000005</v>
      </c>
      <c r="U947" s="26">
        <v>2.3400000000000001E-2</v>
      </c>
      <c r="V947" s="26">
        <v>0.62968749000000002</v>
      </c>
      <c r="W947" s="26">
        <v>0.88554686000000005</v>
      </c>
      <c r="Y947" s="71"/>
      <c r="Z947" s="71"/>
      <c r="AA947" s="71"/>
    </row>
    <row r="948" spans="1:27" x14ac:dyDescent="0.25">
      <c r="A948" s="16">
        <v>4.5699999999999998E-2</v>
      </c>
      <c r="B948" s="16">
        <v>-0.95234399999999997</v>
      </c>
      <c r="C948" s="16">
        <v>1.086719</v>
      </c>
      <c r="E948" s="18">
        <v>2.3449999999999999E-2</v>
      </c>
      <c r="F948" s="18">
        <v>-1.94062501</v>
      </c>
      <c r="G948" s="18">
        <v>0.95390624000000002</v>
      </c>
      <c r="I948" s="20">
        <v>2.3449999999999999E-2</v>
      </c>
      <c r="J948" s="20">
        <v>-0.73359375999999998</v>
      </c>
      <c r="K948" s="20">
        <v>1.03984374</v>
      </c>
      <c r="M948" s="22">
        <v>2.3449999999999999E-2</v>
      </c>
      <c r="N948" s="22">
        <v>0.97734374000000002</v>
      </c>
      <c r="O948" s="22">
        <v>0.93632811000000005</v>
      </c>
      <c r="Q948" s="24">
        <v>2.3449999999999999E-2</v>
      </c>
      <c r="R948" s="24">
        <v>-1.77851564</v>
      </c>
      <c r="S948" s="24">
        <v>0.81718749000000002</v>
      </c>
      <c r="U948" s="26">
        <v>2.3449999999999999E-2</v>
      </c>
      <c r="V948" s="26">
        <v>0.59453124000000002</v>
      </c>
      <c r="W948" s="26">
        <v>0.88359374000000002</v>
      </c>
      <c r="Y948" s="71"/>
      <c r="Z948" s="71"/>
      <c r="AA948" s="71"/>
    </row>
    <row r="949" spans="1:27" x14ac:dyDescent="0.25">
      <c r="A949" s="16">
        <v>4.58E-2</v>
      </c>
      <c r="B949" s="16">
        <v>-0.93476599999999999</v>
      </c>
      <c r="C949" s="16">
        <v>1.0847659999999999</v>
      </c>
      <c r="E949" s="18">
        <v>2.35E-2</v>
      </c>
      <c r="F949" s="18">
        <v>-1.94257814</v>
      </c>
      <c r="G949" s="18">
        <v>0.95390624000000002</v>
      </c>
      <c r="I949" s="20">
        <v>2.35E-2</v>
      </c>
      <c r="J949" s="20">
        <v>-0.71406250999999998</v>
      </c>
      <c r="K949" s="20">
        <v>1.03984374</v>
      </c>
      <c r="M949" s="22">
        <v>2.35E-2</v>
      </c>
      <c r="N949" s="22">
        <v>0.98710936000000005</v>
      </c>
      <c r="O949" s="22">
        <v>0.93242186000000005</v>
      </c>
      <c r="Q949" s="24">
        <v>2.35E-2</v>
      </c>
      <c r="R949" s="24">
        <v>-1.79804689</v>
      </c>
      <c r="S949" s="24">
        <v>0.81914061000000005</v>
      </c>
      <c r="U949" s="26">
        <v>2.35E-2</v>
      </c>
      <c r="V949" s="26">
        <v>0.56132811000000005</v>
      </c>
      <c r="W949" s="26">
        <v>0.88164061000000005</v>
      </c>
      <c r="Y949" s="71"/>
      <c r="Z949" s="71"/>
      <c r="AA949" s="71"/>
    </row>
    <row r="950" spans="1:27" x14ac:dyDescent="0.25">
      <c r="A950" s="16">
        <v>4.5900000000000003E-2</v>
      </c>
      <c r="B950" s="16">
        <v>-0.91523399999999999</v>
      </c>
      <c r="C950" s="16">
        <v>1.0828120000000001</v>
      </c>
      <c r="E950" s="18">
        <v>2.3550000000000001E-2</v>
      </c>
      <c r="F950" s="18">
        <v>-1.94257814</v>
      </c>
      <c r="G950" s="18">
        <v>0.95390624000000002</v>
      </c>
      <c r="I950" s="20">
        <v>2.3550000000000001E-2</v>
      </c>
      <c r="J950" s="20">
        <v>-0.69453125999999998</v>
      </c>
      <c r="K950" s="20">
        <v>1.04179686</v>
      </c>
      <c r="M950" s="22">
        <v>2.3550000000000001E-2</v>
      </c>
      <c r="N950" s="22">
        <v>0.99296874000000002</v>
      </c>
      <c r="O950" s="22">
        <v>0.93046874000000002</v>
      </c>
      <c r="Q950" s="24">
        <v>2.3550000000000001E-2</v>
      </c>
      <c r="R950" s="24">
        <v>-1.81171876</v>
      </c>
      <c r="S950" s="24">
        <v>0.82109374000000002</v>
      </c>
      <c r="U950" s="26">
        <v>2.3550000000000001E-2</v>
      </c>
      <c r="V950" s="26">
        <v>0.52617186000000005</v>
      </c>
      <c r="W950" s="26">
        <v>0.88164061000000005</v>
      </c>
      <c r="Y950" s="71"/>
      <c r="Z950" s="71"/>
      <c r="AA950" s="71"/>
    </row>
    <row r="951" spans="1:27" x14ac:dyDescent="0.25">
      <c r="A951" s="16">
        <v>4.5999999999999999E-2</v>
      </c>
      <c r="B951" s="16">
        <v>-0.89765600000000001</v>
      </c>
      <c r="C951" s="16">
        <v>1.080859</v>
      </c>
      <c r="E951" s="18">
        <v>2.3599999999999999E-2</v>
      </c>
      <c r="F951" s="18">
        <v>-1.94453126</v>
      </c>
      <c r="G951" s="18">
        <v>0.95585936000000005</v>
      </c>
      <c r="I951" s="20">
        <v>2.3599999999999999E-2</v>
      </c>
      <c r="J951" s="20">
        <v>-0.67500000999999998</v>
      </c>
      <c r="K951" s="20">
        <v>1.04570311</v>
      </c>
      <c r="M951" s="22">
        <v>2.3599999999999999E-2</v>
      </c>
      <c r="N951" s="22">
        <v>0.99882811000000005</v>
      </c>
      <c r="O951" s="22">
        <v>0.92851561000000005</v>
      </c>
      <c r="Q951" s="24">
        <v>2.3599999999999999E-2</v>
      </c>
      <c r="R951" s="24">
        <v>-1.82343751</v>
      </c>
      <c r="S951" s="24">
        <v>0.82304686000000005</v>
      </c>
      <c r="U951" s="26">
        <v>2.3599999999999999E-2</v>
      </c>
      <c r="V951" s="26">
        <v>0.48906249000000002</v>
      </c>
      <c r="W951" s="26">
        <v>0.87968749000000002</v>
      </c>
      <c r="Y951" s="71"/>
      <c r="Z951" s="71"/>
      <c r="AA951" s="71"/>
    </row>
    <row r="952" spans="1:27" x14ac:dyDescent="0.25">
      <c r="A952" s="16">
        <v>4.6100000000000002E-2</v>
      </c>
      <c r="B952" s="16">
        <v>-0.88007800000000003</v>
      </c>
      <c r="C952" s="16">
        <v>1.076953</v>
      </c>
      <c r="E952" s="18">
        <v>2.3650000000000001E-2</v>
      </c>
      <c r="F952" s="18">
        <v>-1.94453126</v>
      </c>
      <c r="G952" s="18">
        <v>0.95781249000000002</v>
      </c>
      <c r="I952" s="20">
        <v>2.3650000000000001E-2</v>
      </c>
      <c r="J952" s="20">
        <v>-0.65546875999999998</v>
      </c>
      <c r="K952" s="20">
        <v>1.04765624</v>
      </c>
      <c r="M952" s="22">
        <v>2.3650000000000001E-2</v>
      </c>
      <c r="N952" s="22">
        <v>1.00468749</v>
      </c>
      <c r="O952" s="22">
        <v>0.92656249000000002</v>
      </c>
      <c r="Q952" s="24">
        <v>2.3650000000000001E-2</v>
      </c>
      <c r="R952" s="24">
        <v>-1.83515626</v>
      </c>
      <c r="S952" s="24">
        <v>0.82304686000000005</v>
      </c>
      <c r="U952" s="26">
        <v>2.3650000000000001E-2</v>
      </c>
      <c r="V952" s="26">
        <v>0.44999999000000002</v>
      </c>
      <c r="W952" s="26">
        <v>0.87968749000000002</v>
      </c>
      <c r="Y952" s="71"/>
      <c r="Z952" s="71"/>
      <c r="AA952" s="71"/>
    </row>
    <row r="953" spans="1:27" x14ac:dyDescent="0.25">
      <c r="A953" s="16">
        <v>4.6199999999999998E-2</v>
      </c>
      <c r="B953" s="16">
        <v>-0.86250000000000004</v>
      </c>
      <c r="C953" s="16">
        <v>1.076953</v>
      </c>
      <c r="E953" s="18">
        <v>2.3699999999999999E-2</v>
      </c>
      <c r="F953" s="18">
        <v>-1.94648439</v>
      </c>
      <c r="G953" s="18">
        <v>0.95976561000000005</v>
      </c>
      <c r="I953" s="20">
        <v>2.3699999999999999E-2</v>
      </c>
      <c r="J953" s="20">
        <v>-0.63593750999999998</v>
      </c>
      <c r="K953" s="20">
        <v>1.04960936</v>
      </c>
      <c r="M953" s="22">
        <v>2.3699999999999999E-2</v>
      </c>
      <c r="N953" s="22">
        <v>1.01054686</v>
      </c>
      <c r="O953" s="22">
        <v>0.92460936000000005</v>
      </c>
      <c r="Q953" s="24">
        <v>2.3699999999999999E-2</v>
      </c>
      <c r="R953" s="24">
        <v>-1.84882814</v>
      </c>
      <c r="S953" s="24">
        <v>0.82499999000000002</v>
      </c>
      <c r="U953" s="26">
        <v>2.3699999999999999E-2</v>
      </c>
      <c r="V953" s="26">
        <v>0.40898435999999999</v>
      </c>
      <c r="W953" s="26">
        <v>0.87773436000000005</v>
      </c>
      <c r="Y953" s="71"/>
      <c r="Z953" s="71"/>
      <c r="AA953" s="71"/>
    </row>
    <row r="954" spans="1:27" x14ac:dyDescent="0.25">
      <c r="A954" s="16">
        <v>4.6300000000000001E-2</v>
      </c>
      <c r="B954" s="16">
        <v>-0.84492199999999995</v>
      </c>
      <c r="C954" s="16">
        <v>1.075</v>
      </c>
      <c r="E954" s="18">
        <v>2.375E-2</v>
      </c>
      <c r="F954" s="18">
        <v>-1.94648439</v>
      </c>
      <c r="G954" s="18">
        <v>0.96367186000000005</v>
      </c>
      <c r="I954" s="20">
        <v>2.375E-2</v>
      </c>
      <c r="J954" s="20">
        <v>-0.61640625999999998</v>
      </c>
      <c r="K954" s="20">
        <v>1.04960936</v>
      </c>
      <c r="M954" s="22">
        <v>2.375E-2</v>
      </c>
      <c r="N954" s="22">
        <v>1.01445311</v>
      </c>
      <c r="O954" s="22">
        <v>0.92265624000000002</v>
      </c>
      <c r="Q954" s="24">
        <v>2.375E-2</v>
      </c>
      <c r="R954" s="24">
        <v>-1.86054689</v>
      </c>
      <c r="S954" s="24">
        <v>0.82695311000000005</v>
      </c>
      <c r="U954" s="26">
        <v>2.375E-2</v>
      </c>
      <c r="V954" s="26">
        <v>0.37187499000000002</v>
      </c>
      <c r="W954" s="26">
        <v>0.87578124000000002</v>
      </c>
      <c r="Y954" s="71"/>
      <c r="Z954" s="71"/>
      <c r="AA954" s="71"/>
    </row>
    <row r="955" spans="1:27" x14ac:dyDescent="0.25">
      <c r="A955" s="16">
        <v>4.6399999999999997E-2</v>
      </c>
      <c r="B955" s="16">
        <v>-0.82539099999999999</v>
      </c>
      <c r="C955" s="16">
        <v>1.075</v>
      </c>
      <c r="E955" s="18">
        <v>2.3800000000000002E-2</v>
      </c>
      <c r="F955" s="18">
        <v>-1.94648439</v>
      </c>
      <c r="G955" s="18">
        <v>0.96757811000000005</v>
      </c>
      <c r="I955" s="20">
        <v>2.3800000000000002E-2</v>
      </c>
      <c r="J955" s="20">
        <v>-0.59687500999999998</v>
      </c>
      <c r="K955" s="20">
        <v>1.04960936</v>
      </c>
      <c r="M955" s="22">
        <v>2.3800000000000002E-2</v>
      </c>
      <c r="N955" s="22">
        <v>1.02031249</v>
      </c>
      <c r="O955" s="22">
        <v>0.92265624000000002</v>
      </c>
      <c r="Q955" s="24">
        <v>2.3800000000000002E-2</v>
      </c>
      <c r="R955" s="24">
        <v>-1.87031251</v>
      </c>
      <c r="S955" s="24">
        <v>0.82695311000000005</v>
      </c>
      <c r="U955" s="26">
        <v>2.3800000000000002E-2</v>
      </c>
      <c r="V955" s="26">
        <v>0.33281249000000002</v>
      </c>
      <c r="W955" s="26">
        <v>0.87382811000000005</v>
      </c>
      <c r="Y955" s="71"/>
      <c r="Z955" s="71"/>
      <c r="AA955" s="71"/>
    </row>
    <row r="956" spans="1:27" x14ac:dyDescent="0.25">
      <c r="A956" s="16">
        <v>4.65E-2</v>
      </c>
      <c r="B956" s="16">
        <v>-0.807813</v>
      </c>
      <c r="C956" s="16">
        <v>1.076953</v>
      </c>
      <c r="E956" s="18">
        <v>2.385E-2</v>
      </c>
      <c r="F956" s="18">
        <v>-1.94843751</v>
      </c>
      <c r="G956" s="18">
        <v>0.97343749000000002</v>
      </c>
      <c r="I956" s="20">
        <v>2.385E-2</v>
      </c>
      <c r="J956" s="20">
        <v>-0.57734375999999998</v>
      </c>
      <c r="K956" s="20">
        <v>1.04960936</v>
      </c>
      <c r="M956" s="22">
        <v>2.385E-2</v>
      </c>
      <c r="N956" s="22">
        <v>1.02226561</v>
      </c>
      <c r="O956" s="22">
        <v>0.92070311000000005</v>
      </c>
      <c r="Q956" s="24">
        <v>2.385E-2</v>
      </c>
      <c r="R956" s="24">
        <v>-1.87812501</v>
      </c>
      <c r="S956" s="24">
        <v>0.82890624000000002</v>
      </c>
      <c r="U956" s="26">
        <v>2.385E-2</v>
      </c>
      <c r="V956" s="26">
        <v>0.29374999000000002</v>
      </c>
      <c r="W956" s="26">
        <v>0.87382811000000005</v>
      </c>
      <c r="Y956" s="71"/>
      <c r="Z956" s="71"/>
      <c r="AA956" s="71"/>
    </row>
    <row r="957" spans="1:27" x14ac:dyDescent="0.25">
      <c r="A957" s="16">
        <v>4.6600000000000003E-2</v>
      </c>
      <c r="B957" s="16">
        <v>-0.79023399999999999</v>
      </c>
      <c r="C957" s="16">
        <v>1.076953</v>
      </c>
      <c r="E957" s="18">
        <v>2.3900000000000001E-2</v>
      </c>
      <c r="F957" s="18">
        <v>-1.94843751</v>
      </c>
      <c r="G957" s="18">
        <v>0.97734374000000002</v>
      </c>
      <c r="I957" s="20">
        <v>2.3900000000000001E-2</v>
      </c>
      <c r="J957" s="20">
        <v>-0.55976563999999995</v>
      </c>
      <c r="K957" s="20">
        <v>1.04960936</v>
      </c>
      <c r="M957" s="22">
        <v>2.3900000000000001E-2</v>
      </c>
      <c r="N957" s="22">
        <v>1.02617186</v>
      </c>
      <c r="O957" s="22">
        <v>0.91874999000000002</v>
      </c>
      <c r="Q957" s="24">
        <v>2.3900000000000001E-2</v>
      </c>
      <c r="R957" s="24">
        <v>-1.88789064</v>
      </c>
      <c r="S957" s="24">
        <v>0.83085936000000005</v>
      </c>
      <c r="U957" s="26">
        <v>2.3900000000000001E-2</v>
      </c>
      <c r="V957" s="26">
        <v>0.25078124000000002</v>
      </c>
      <c r="W957" s="26">
        <v>0.87187499000000002</v>
      </c>
      <c r="Y957" s="71"/>
      <c r="Z957" s="71"/>
      <c r="AA957" s="71"/>
    </row>
    <row r="958" spans="1:27" x14ac:dyDescent="0.25">
      <c r="A958" s="16">
        <v>4.6699999999999998E-2</v>
      </c>
      <c r="B958" s="16">
        <v>-0.77265600000000001</v>
      </c>
      <c r="C958" s="16">
        <v>1.076953</v>
      </c>
      <c r="E958" s="18">
        <v>2.3949999999999999E-2</v>
      </c>
      <c r="F958" s="18">
        <v>-1.94843751</v>
      </c>
      <c r="G958" s="18">
        <v>0.98124999000000002</v>
      </c>
      <c r="I958" s="20">
        <v>2.3949999999999999E-2</v>
      </c>
      <c r="J958" s="20">
        <v>-0.54023438999999995</v>
      </c>
      <c r="K958" s="20">
        <v>1.04960936</v>
      </c>
      <c r="M958" s="22">
        <v>2.3949999999999999E-2</v>
      </c>
      <c r="N958" s="22">
        <v>1.02812499</v>
      </c>
      <c r="O958" s="22">
        <v>0.91874999000000002</v>
      </c>
      <c r="Q958" s="24">
        <v>2.3949999999999999E-2</v>
      </c>
      <c r="R958" s="24">
        <v>-1.89960939</v>
      </c>
      <c r="S958" s="24">
        <v>0.83281249000000002</v>
      </c>
      <c r="U958" s="26">
        <v>2.3949999999999999E-2</v>
      </c>
      <c r="V958" s="26">
        <v>0.20976560999999999</v>
      </c>
      <c r="W958" s="26">
        <v>0.86992186000000005</v>
      </c>
      <c r="Y958" s="71"/>
      <c r="Z958" s="71"/>
      <c r="AA958" s="71"/>
    </row>
    <row r="959" spans="1:27" x14ac:dyDescent="0.25">
      <c r="A959" s="16">
        <v>4.6800000000000001E-2</v>
      </c>
      <c r="B959" s="16">
        <v>-0.75507800000000003</v>
      </c>
      <c r="C959" s="16">
        <v>1.076953</v>
      </c>
      <c r="E959" s="18">
        <v>2.4E-2</v>
      </c>
      <c r="F959" s="18">
        <v>-1.94843751</v>
      </c>
      <c r="G959" s="18">
        <v>0.98710936000000005</v>
      </c>
      <c r="I959" s="20">
        <v>2.4E-2</v>
      </c>
      <c r="J959" s="20">
        <v>-0.52265625999999998</v>
      </c>
      <c r="K959" s="20">
        <v>1.04765624</v>
      </c>
      <c r="M959" s="22">
        <v>2.4E-2</v>
      </c>
      <c r="N959" s="22">
        <v>1.03203124</v>
      </c>
      <c r="O959" s="22">
        <v>0.91679686000000005</v>
      </c>
      <c r="Q959" s="24">
        <v>2.4E-2</v>
      </c>
      <c r="R959" s="24">
        <v>-1.90742189</v>
      </c>
      <c r="S959" s="24">
        <v>0.83671874000000002</v>
      </c>
      <c r="U959" s="26">
        <v>2.4E-2</v>
      </c>
      <c r="V959" s="26">
        <v>0.16679685999999999</v>
      </c>
      <c r="W959" s="26">
        <v>0.86601561000000005</v>
      </c>
      <c r="Y959" s="71"/>
      <c r="Z959" s="71"/>
      <c r="AA959" s="71"/>
    </row>
    <row r="960" spans="1:27" x14ac:dyDescent="0.25">
      <c r="A960" s="16">
        <v>4.6899999999999997E-2</v>
      </c>
      <c r="B960" s="16">
        <v>-0.73750000000000004</v>
      </c>
      <c r="C960" s="16">
        <v>1.076953</v>
      </c>
      <c r="E960" s="18">
        <v>2.4049999999999998E-2</v>
      </c>
      <c r="F960" s="18">
        <v>-1.94843751</v>
      </c>
      <c r="G960" s="18">
        <v>0.99101561000000005</v>
      </c>
      <c r="I960" s="20">
        <v>2.4049999999999998E-2</v>
      </c>
      <c r="J960" s="20">
        <v>-0.50507813999999995</v>
      </c>
      <c r="K960" s="20">
        <v>1.04765624</v>
      </c>
      <c r="M960" s="22">
        <v>2.4049999999999998E-2</v>
      </c>
      <c r="N960" s="22">
        <v>1.03398436</v>
      </c>
      <c r="O960" s="22">
        <v>0.91484374000000002</v>
      </c>
      <c r="Q960" s="24">
        <v>2.4049999999999998E-2</v>
      </c>
      <c r="R960" s="24">
        <v>-1.91523439</v>
      </c>
      <c r="S960" s="24">
        <v>0.83867186000000005</v>
      </c>
      <c r="U960" s="26">
        <v>2.4049999999999998E-2</v>
      </c>
      <c r="V960" s="26">
        <v>0.12578123999999999</v>
      </c>
      <c r="W960" s="26">
        <v>0.86406249000000002</v>
      </c>
      <c r="Y960" s="71"/>
      <c r="Z960" s="71"/>
      <c r="AA960" s="71"/>
    </row>
    <row r="961" spans="1:27" x14ac:dyDescent="0.25">
      <c r="A961" s="16">
        <v>4.7E-2</v>
      </c>
      <c r="B961" s="16">
        <v>-0.71796899999999997</v>
      </c>
      <c r="C961" s="16">
        <v>1.076953</v>
      </c>
      <c r="E961" s="18">
        <v>2.41E-2</v>
      </c>
      <c r="F961" s="18">
        <v>-1.94843751</v>
      </c>
      <c r="G961" s="18">
        <v>0.99492186000000005</v>
      </c>
      <c r="I961" s="20">
        <v>2.41E-2</v>
      </c>
      <c r="J961" s="20">
        <v>-0.48750000999999998</v>
      </c>
      <c r="K961" s="20">
        <v>1.04570311</v>
      </c>
      <c r="M961" s="22">
        <v>2.41E-2</v>
      </c>
      <c r="N961" s="22">
        <v>1.03593749</v>
      </c>
      <c r="O961" s="22">
        <v>0.91289061000000005</v>
      </c>
      <c r="Q961" s="24">
        <v>2.41E-2</v>
      </c>
      <c r="R961" s="24">
        <v>-1.92109376</v>
      </c>
      <c r="S961" s="24">
        <v>0.84062499000000002</v>
      </c>
      <c r="U961" s="26">
        <v>2.41E-2</v>
      </c>
      <c r="V961" s="26">
        <v>8.4765610000000005E-2</v>
      </c>
      <c r="W961" s="26">
        <v>0.86210936000000005</v>
      </c>
      <c r="Y961" s="71"/>
      <c r="Z961" s="71"/>
      <c r="AA961" s="71"/>
    </row>
    <row r="962" spans="1:27" x14ac:dyDescent="0.25">
      <c r="A962" s="16">
        <v>4.7100000000000003E-2</v>
      </c>
      <c r="B962" s="16">
        <v>-0.698438</v>
      </c>
      <c r="C962" s="16">
        <v>1.076953</v>
      </c>
      <c r="E962" s="18">
        <v>2.4150000000000001E-2</v>
      </c>
      <c r="F962" s="18">
        <v>-1.94648439</v>
      </c>
      <c r="G962" s="18">
        <v>0.99882811000000005</v>
      </c>
      <c r="I962" s="20">
        <v>2.4150000000000001E-2</v>
      </c>
      <c r="J962" s="20">
        <v>-0.46992189000000001</v>
      </c>
      <c r="K962" s="20">
        <v>1.04374999</v>
      </c>
      <c r="M962" s="22">
        <v>2.4150000000000001E-2</v>
      </c>
      <c r="N962" s="22">
        <v>1.03789061</v>
      </c>
      <c r="O962" s="22">
        <v>0.91093749000000002</v>
      </c>
      <c r="Q962" s="24">
        <v>2.4150000000000001E-2</v>
      </c>
      <c r="R962" s="24">
        <v>-1.92695314</v>
      </c>
      <c r="S962" s="24">
        <v>0.84257811000000005</v>
      </c>
      <c r="U962" s="26">
        <v>2.4150000000000001E-2</v>
      </c>
      <c r="V962" s="26">
        <v>3.7890609999999998E-2</v>
      </c>
      <c r="W962" s="26">
        <v>0.86015624000000002</v>
      </c>
      <c r="Y962" s="71"/>
      <c r="Z962" s="71"/>
      <c r="AA962" s="71"/>
    </row>
    <row r="963" spans="1:27" x14ac:dyDescent="0.25">
      <c r="A963" s="16">
        <v>4.7199999999999999E-2</v>
      </c>
      <c r="B963" s="16">
        <v>-0.67890600000000001</v>
      </c>
      <c r="C963" s="16">
        <v>1.075</v>
      </c>
      <c r="E963" s="18">
        <v>2.4199999999999999E-2</v>
      </c>
      <c r="F963" s="18">
        <v>-1.94648439</v>
      </c>
      <c r="G963" s="18">
        <v>1.00273436</v>
      </c>
      <c r="I963" s="20">
        <v>2.4199999999999999E-2</v>
      </c>
      <c r="J963" s="20">
        <v>-0.45234375999999998</v>
      </c>
      <c r="K963" s="20">
        <v>1.04179686</v>
      </c>
      <c r="M963" s="22">
        <v>2.4199999999999999E-2</v>
      </c>
      <c r="N963" s="22">
        <v>1.03984374</v>
      </c>
      <c r="O963" s="22">
        <v>0.90898436000000005</v>
      </c>
      <c r="Q963" s="24">
        <v>2.4199999999999999E-2</v>
      </c>
      <c r="R963" s="24">
        <v>-1.93085939</v>
      </c>
      <c r="S963" s="24">
        <v>0.84453124000000002</v>
      </c>
      <c r="U963" s="26">
        <v>2.4199999999999999E-2</v>
      </c>
      <c r="V963" s="26">
        <v>-8.9843900000000001E-3</v>
      </c>
      <c r="W963" s="26">
        <v>0.85820311000000005</v>
      </c>
      <c r="Y963" s="71"/>
      <c r="Z963" s="71"/>
      <c r="AA963" s="71"/>
    </row>
    <row r="964" spans="1:27" x14ac:dyDescent="0.25">
      <c r="A964" s="16">
        <v>4.7300000000000002E-2</v>
      </c>
      <c r="B964" s="16">
        <v>-0.65937500000000004</v>
      </c>
      <c r="C964" s="16">
        <v>1.0730470000000001</v>
      </c>
      <c r="E964" s="18">
        <v>2.4250000000000001E-2</v>
      </c>
      <c r="F964" s="18">
        <v>-1.94648439</v>
      </c>
      <c r="G964" s="18">
        <v>1.00664061</v>
      </c>
      <c r="I964" s="20">
        <v>2.4250000000000001E-2</v>
      </c>
      <c r="J964" s="20">
        <v>-0.43476564000000001</v>
      </c>
      <c r="K964" s="20">
        <v>1.03984374</v>
      </c>
      <c r="M964" s="22">
        <v>2.4250000000000001E-2</v>
      </c>
      <c r="N964" s="22">
        <v>1.03984374</v>
      </c>
      <c r="O964" s="22">
        <v>0.90507811000000005</v>
      </c>
      <c r="Q964" s="24">
        <v>2.4250000000000001E-2</v>
      </c>
      <c r="R964" s="24">
        <v>-1.93476564</v>
      </c>
      <c r="S964" s="24">
        <v>0.84648436000000005</v>
      </c>
      <c r="U964" s="26">
        <v>2.4250000000000001E-2</v>
      </c>
      <c r="V964" s="26">
        <v>-5.3906259999999998E-2</v>
      </c>
      <c r="W964" s="26">
        <v>0.85624999000000002</v>
      </c>
      <c r="Y964" s="71"/>
      <c r="Z964" s="71"/>
      <c r="AA964" s="71"/>
    </row>
    <row r="965" spans="1:27" x14ac:dyDescent="0.25">
      <c r="A965" s="16">
        <v>4.7399999999999998E-2</v>
      </c>
      <c r="B965" s="16">
        <v>-0.63984399999999997</v>
      </c>
      <c r="C965" s="16">
        <v>1.0671870000000001</v>
      </c>
      <c r="E965" s="18">
        <v>2.4299999999999999E-2</v>
      </c>
      <c r="F965" s="18">
        <v>-1.94453126</v>
      </c>
      <c r="G965" s="18">
        <v>1.00859374</v>
      </c>
      <c r="I965" s="20">
        <v>2.4299999999999999E-2</v>
      </c>
      <c r="J965" s="20">
        <v>-0.41914064000000001</v>
      </c>
      <c r="K965" s="20">
        <v>1.03789061</v>
      </c>
      <c r="M965" s="22">
        <v>2.4299999999999999E-2</v>
      </c>
      <c r="N965" s="22">
        <v>1.04179686</v>
      </c>
      <c r="O965" s="22">
        <v>0.90312499000000002</v>
      </c>
      <c r="Q965" s="24">
        <v>2.4299999999999999E-2</v>
      </c>
      <c r="R965" s="24">
        <v>-1.93867189</v>
      </c>
      <c r="S965" s="24">
        <v>0.84843749000000002</v>
      </c>
      <c r="U965" s="26">
        <v>2.4299999999999999E-2</v>
      </c>
      <c r="V965" s="26">
        <v>-9.6875009999999998E-2</v>
      </c>
      <c r="W965" s="26">
        <v>0.85429686000000005</v>
      </c>
      <c r="Y965" s="71"/>
      <c r="Z965" s="71"/>
      <c r="AA965" s="71"/>
    </row>
    <row r="966" spans="1:27" x14ac:dyDescent="0.25">
      <c r="A966" s="16">
        <v>4.7500000000000001E-2</v>
      </c>
      <c r="B966" s="16">
        <v>-0.620313</v>
      </c>
      <c r="C966" s="16">
        <v>1.0632809999999999</v>
      </c>
      <c r="E966" s="18">
        <v>2.435E-2</v>
      </c>
      <c r="F966" s="18">
        <v>-1.94453126</v>
      </c>
      <c r="G966" s="18">
        <v>1.01054686</v>
      </c>
      <c r="I966" s="20">
        <v>2.435E-2</v>
      </c>
      <c r="J966" s="20">
        <v>-0.40156250999999998</v>
      </c>
      <c r="K966" s="20">
        <v>1.03593749</v>
      </c>
      <c r="M966" s="22">
        <v>2.435E-2</v>
      </c>
      <c r="N966" s="22">
        <v>1.04179686</v>
      </c>
      <c r="O966" s="22">
        <v>0.89921874000000002</v>
      </c>
      <c r="Q966" s="24">
        <v>2.435E-2</v>
      </c>
      <c r="R966" s="24">
        <v>-1.94257814</v>
      </c>
      <c r="S966" s="24">
        <v>0.84843749000000002</v>
      </c>
      <c r="U966" s="26">
        <v>2.435E-2</v>
      </c>
      <c r="V966" s="26">
        <v>-0.14375001000000001</v>
      </c>
      <c r="W966" s="26">
        <v>0.85234374000000002</v>
      </c>
      <c r="Y966" s="71"/>
      <c r="Z966" s="71"/>
      <c r="AA966" s="71"/>
    </row>
    <row r="967" spans="1:27" x14ac:dyDescent="0.25">
      <c r="A967" s="16">
        <v>4.7600000000000003E-2</v>
      </c>
      <c r="B967" s="16">
        <v>-0.60078100000000001</v>
      </c>
      <c r="C967" s="16">
        <v>1.059375</v>
      </c>
      <c r="E967" s="18">
        <v>2.4400000000000002E-2</v>
      </c>
      <c r="F967" s="18">
        <v>-1.94257814</v>
      </c>
      <c r="G967" s="18">
        <v>1.01054686</v>
      </c>
      <c r="I967" s="20">
        <v>2.4400000000000002E-2</v>
      </c>
      <c r="J967" s="20">
        <v>-0.38398439000000001</v>
      </c>
      <c r="K967" s="20">
        <v>1.03593749</v>
      </c>
      <c r="M967" s="22">
        <v>2.4400000000000002E-2</v>
      </c>
      <c r="N967" s="22">
        <v>1.04179686</v>
      </c>
      <c r="O967" s="22">
        <v>0.89726561000000005</v>
      </c>
      <c r="Q967" s="24">
        <v>2.4400000000000002E-2</v>
      </c>
      <c r="R967" s="24">
        <v>-1.94453126</v>
      </c>
      <c r="S967" s="24">
        <v>0.85039061000000005</v>
      </c>
      <c r="U967" s="26">
        <v>2.4400000000000002E-2</v>
      </c>
      <c r="V967" s="26">
        <v>-0.19062501000000001</v>
      </c>
      <c r="W967" s="26">
        <v>0.85039061000000005</v>
      </c>
      <c r="Y967" s="71"/>
      <c r="Z967" s="71"/>
      <c r="AA967" s="71"/>
    </row>
    <row r="968" spans="1:27" x14ac:dyDescent="0.25">
      <c r="A968" s="16">
        <v>4.7699999999999999E-2</v>
      </c>
      <c r="B968" s="16">
        <v>-0.58125000000000004</v>
      </c>
      <c r="C968" s="16">
        <v>1.0574220000000001</v>
      </c>
      <c r="E968" s="18">
        <v>2.445E-2</v>
      </c>
      <c r="F968" s="18">
        <v>-1.94257814</v>
      </c>
      <c r="G968" s="18">
        <v>1.01054686</v>
      </c>
      <c r="I968" s="20">
        <v>2.445E-2</v>
      </c>
      <c r="J968" s="20">
        <v>-0.36445314000000001</v>
      </c>
      <c r="K968" s="20">
        <v>1.03398436</v>
      </c>
      <c r="M968" s="22">
        <v>2.445E-2</v>
      </c>
      <c r="N968" s="22">
        <v>1.03984374</v>
      </c>
      <c r="O968" s="22">
        <v>0.89531249000000002</v>
      </c>
      <c r="Q968" s="24">
        <v>2.445E-2</v>
      </c>
      <c r="R968" s="24">
        <v>-1.94648439</v>
      </c>
      <c r="S968" s="24">
        <v>0.85234374000000002</v>
      </c>
      <c r="U968" s="26">
        <v>2.445E-2</v>
      </c>
      <c r="V968" s="26">
        <v>-0.23750001000000001</v>
      </c>
      <c r="W968" s="26">
        <v>0.84843749000000002</v>
      </c>
      <c r="Y968" s="71"/>
      <c r="Z968" s="71"/>
      <c r="AA968" s="71"/>
    </row>
    <row r="969" spans="1:27" x14ac:dyDescent="0.25">
      <c r="A969" s="16">
        <v>4.7800000000000002E-2</v>
      </c>
      <c r="B969" s="16">
        <v>-0.56367199999999995</v>
      </c>
      <c r="C969" s="16">
        <v>1.0574220000000001</v>
      </c>
      <c r="E969" s="18">
        <v>2.4500000000000001E-2</v>
      </c>
      <c r="F969" s="18">
        <v>-1.94062501</v>
      </c>
      <c r="G969" s="18">
        <v>1.01054686</v>
      </c>
      <c r="I969" s="20">
        <v>2.4500000000000001E-2</v>
      </c>
      <c r="J969" s="20">
        <v>-0.34492189000000001</v>
      </c>
      <c r="K969" s="20">
        <v>1.03398436</v>
      </c>
      <c r="M969" s="22">
        <v>2.4500000000000001E-2</v>
      </c>
      <c r="N969" s="22">
        <v>1.03984374</v>
      </c>
      <c r="O969" s="22">
        <v>0.89335936000000005</v>
      </c>
      <c r="Q969" s="24">
        <v>2.4500000000000001E-2</v>
      </c>
      <c r="R969" s="24">
        <v>-1.94843751</v>
      </c>
      <c r="S969" s="24">
        <v>0.85429686000000005</v>
      </c>
      <c r="U969" s="26">
        <v>2.4500000000000001E-2</v>
      </c>
      <c r="V969" s="26">
        <v>-0.28437500999999998</v>
      </c>
      <c r="W969" s="26">
        <v>0.84648436000000005</v>
      </c>
      <c r="Y969" s="71"/>
      <c r="Z969" s="71"/>
      <c r="AA969" s="71"/>
    </row>
    <row r="970" spans="1:27" x14ac:dyDescent="0.25">
      <c r="A970" s="16">
        <v>4.7899999999999998E-2</v>
      </c>
      <c r="B970" s="16">
        <v>-0.54414099999999999</v>
      </c>
      <c r="C970" s="16">
        <v>1.059375</v>
      </c>
      <c r="E970" s="18">
        <v>2.4549999999999999E-2</v>
      </c>
      <c r="F970" s="18">
        <v>-1.93867189</v>
      </c>
      <c r="G970" s="18">
        <v>1.00859374</v>
      </c>
      <c r="I970" s="20">
        <v>2.4549999999999999E-2</v>
      </c>
      <c r="J970" s="20">
        <v>-0.32734375999999998</v>
      </c>
      <c r="K970" s="20">
        <v>1.03398436</v>
      </c>
      <c r="M970" s="22">
        <v>2.4549999999999999E-2</v>
      </c>
      <c r="N970" s="22">
        <v>1.03789061</v>
      </c>
      <c r="O970" s="22">
        <v>0.89140624000000002</v>
      </c>
      <c r="Q970" s="24">
        <v>2.4549999999999999E-2</v>
      </c>
      <c r="R970" s="24">
        <v>-1.94843751</v>
      </c>
      <c r="S970" s="24">
        <v>0.85820311000000005</v>
      </c>
      <c r="U970" s="26">
        <v>2.4549999999999999E-2</v>
      </c>
      <c r="V970" s="26">
        <v>-0.32929689000000001</v>
      </c>
      <c r="W970" s="26">
        <v>0.84453124000000002</v>
      </c>
      <c r="Y970" s="71"/>
      <c r="Z970" s="71"/>
      <c r="AA970" s="71"/>
    </row>
    <row r="971" spans="1:27" x14ac:dyDescent="0.25">
      <c r="A971" s="16">
        <v>4.8000000000000001E-2</v>
      </c>
      <c r="B971" s="16">
        <v>-0.526563</v>
      </c>
      <c r="C971" s="16">
        <v>1.0632809999999999</v>
      </c>
      <c r="E971" s="18">
        <v>2.46E-2</v>
      </c>
      <c r="F971" s="18">
        <v>-1.93867189</v>
      </c>
      <c r="G971" s="18">
        <v>1.00859374</v>
      </c>
      <c r="I971" s="20">
        <v>2.46E-2</v>
      </c>
      <c r="J971" s="20">
        <v>-0.30976564000000001</v>
      </c>
      <c r="K971" s="20">
        <v>1.03593749</v>
      </c>
      <c r="M971" s="22">
        <v>2.46E-2</v>
      </c>
      <c r="N971" s="22">
        <v>1.03593749</v>
      </c>
      <c r="O971" s="22">
        <v>0.88945311000000005</v>
      </c>
      <c r="Q971" s="24">
        <v>2.46E-2</v>
      </c>
      <c r="R971" s="24">
        <v>-1.94843751</v>
      </c>
      <c r="S971" s="24">
        <v>0.86015624000000002</v>
      </c>
      <c r="U971" s="26">
        <v>2.46E-2</v>
      </c>
      <c r="V971" s="26">
        <v>-0.37617189000000001</v>
      </c>
      <c r="W971" s="26">
        <v>0.84453124000000002</v>
      </c>
      <c r="Y971" s="71"/>
      <c r="Z971" s="71"/>
      <c r="AA971" s="71"/>
    </row>
    <row r="972" spans="1:27" x14ac:dyDescent="0.25">
      <c r="A972" s="16">
        <v>4.8099999999999997E-2</v>
      </c>
      <c r="B972" s="16">
        <v>-0.50898399999999999</v>
      </c>
      <c r="C972" s="16">
        <v>1.065234</v>
      </c>
      <c r="E972" s="18">
        <v>2.4649999999999998E-2</v>
      </c>
      <c r="F972" s="18">
        <v>-1.93671876</v>
      </c>
      <c r="G972" s="18">
        <v>1.00664061</v>
      </c>
      <c r="I972" s="20">
        <v>2.4649999999999998E-2</v>
      </c>
      <c r="J972" s="20">
        <v>-0.29218750999999998</v>
      </c>
      <c r="K972" s="20">
        <v>1.03593749</v>
      </c>
      <c r="M972" s="22">
        <v>2.4649999999999998E-2</v>
      </c>
      <c r="N972" s="22">
        <v>1.03398436</v>
      </c>
      <c r="O972" s="22">
        <v>0.88749999000000002</v>
      </c>
      <c r="Q972" s="24">
        <v>2.4649999999999998E-2</v>
      </c>
      <c r="R972" s="24">
        <v>-1.94648439</v>
      </c>
      <c r="S972" s="24">
        <v>0.86210936000000005</v>
      </c>
      <c r="U972" s="26">
        <v>2.4649999999999998E-2</v>
      </c>
      <c r="V972" s="26">
        <v>-0.42109375999999998</v>
      </c>
      <c r="W972" s="26">
        <v>0.84257811000000005</v>
      </c>
      <c r="Y972" s="71"/>
      <c r="Z972" s="71"/>
      <c r="AA972" s="71"/>
    </row>
    <row r="973" spans="1:27" x14ac:dyDescent="0.25">
      <c r="A973" s="16">
        <v>4.82E-2</v>
      </c>
      <c r="B973" s="16">
        <v>-0.49140600000000001</v>
      </c>
      <c r="C973" s="16">
        <v>1.0671870000000001</v>
      </c>
      <c r="E973" s="18">
        <v>2.47E-2</v>
      </c>
      <c r="F973" s="18">
        <v>-1.93476564</v>
      </c>
      <c r="G973" s="18">
        <v>1.00664061</v>
      </c>
      <c r="I973" s="20">
        <v>2.47E-2</v>
      </c>
      <c r="J973" s="20">
        <v>-0.27265625999999998</v>
      </c>
      <c r="K973" s="20">
        <v>1.03789061</v>
      </c>
      <c r="M973" s="22">
        <v>2.47E-2</v>
      </c>
      <c r="N973" s="22">
        <v>1.03203124</v>
      </c>
      <c r="O973" s="22">
        <v>0.88554686000000005</v>
      </c>
      <c r="Q973" s="24">
        <v>2.47E-2</v>
      </c>
      <c r="R973" s="24">
        <v>-1.94453126</v>
      </c>
      <c r="S973" s="24">
        <v>0.86406249000000002</v>
      </c>
      <c r="U973" s="26">
        <v>2.47E-2</v>
      </c>
      <c r="V973" s="26">
        <v>-0.46406250999999998</v>
      </c>
      <c r="W973" s="26">
        <v>0.84062499000000002</v>
      </c>
      <c r="Y973" s="71"/>
      <c r="Z973" s="71"/>
      <c r="AA973" s="71"/>
    </row>
    <row r="974" spans="1:27" x14ac:dyDescent="0.25">
      <c r="A974" s="16">
        <v>4.8300000000000003E-2</v>
      </c>
      <c r="B974" s="16">
        <v>-0.47382800000000003</v>
      </c>
      <c r="C974" s="16">
        <v>1.0671870000000001</v>
      </c>
      <c r="E974" s="18">
        <v>2.4750000000000001E-2</v>
      </c>
      <c r="F974" s="18">
        <v>-1.93281251</v>
      </c>
      <c r="G974" s="18">
        <v>1.00468749</v>
      </c>
      <c r="I974" s="20">
        <v>2.4750000000000001E-2</v>
      </c>
      <c r="J974" s="20">
        <v>-0.25507814000000001</v>
      </c>
      <c r="K974" s="20">
        <v>1.03789061</v>
      </c>
      <c r="M974" s="22">
        <v>2.4750000000000001E-2</v>
      </c>
      <c r="N974" s="22">
        <v>1.03007811</v>
      </c>
      <c r="O974" s="22">
        <v>0.88359374000000002</v>
      </c>
      <c r="Q974" s="24">
        <v>2.4750000000000001E-2</v>
      </c>
      <c r="R974" s="24">
        <v>-1.94257814</v>
      </c>
      <c r="S974" s="24">
        <v>0.86796874000000002</v>
      </c>
      <c r="U974" s="26">
        <v>2.4750000000000001E-2</v>
      </c>
      <c r="V974" s="26">
        <v>-0.50703125999999998</v>
      </c>
      <c r="W974" s="26">
        <v>0.84062499000000002</v>
      </c>
      <c r="Y974" s="71"/>
      <c r="Z974" s="71"/>
      <c r="AA974" s="71"/>
    </row>
    <row r="975" spans="1:27" x14ac:dyDescent="0.25">
      <c r="A975" s="16">
        <v>4.8399999999999999E-2</v>
      </c>
      <c r="B975" s="16">
        <v>-0.45624999999999999</v>
      </c>
      <c r="C975" s="16">
        <v>1.065234</v>
      </c>
      <c r="E975" s="18">
        <v>2.4799999999999999E-2</v>
      </c>
      <c r="F975" s="18">
        <v>-1.93085939</v>
      </c>
      <c r="G975" s="18">
        <v>1.00468749</v>
      </c>
      <c r="I975" s="20">
        <v>2.4799999999999999E-2</v>
      </c>
      <c r="J975" s="20">
        <v>-0.23554689000000001</v>
      </c>
      <c r="K975" s="20">
        <v>1.03789061</v>
      </c>
      <c r="M975" s="22">
        <v>2.4799999999999999E-2</v>
      </c>
      <c r="N975" s="22">
        <v>1.02617186</v>
      </c>
      <c r="O975" s="22">
        <v>0.88164061000000005</v>
      </c>
      <c r="Q975" s="24">
        <v>2.4799999999999999E-2</v>
      </c>
      <c r="R975" s="24">
        <v>-1.93867189</v>
      </c>
      <c r="S975" s="24">
        <v>0.86992186000000005</v>
      </c>
      <c r="U975" s="26">
        <v>2.4799999999999999E-2</v>
      </c>
      <c r="V975" s="26">
        <v>-0.55390625999999998</v>
      </c>
      <c r="W975" s="26">
        <v>0.83867186000000005</v>
      </c>
      <c r="Y975" s="71"/>
      <c r="Z975" s="71"/>
      <c r="AA975" s="71"/>
    </row>
    <row r="976" spans="1:27" x14ac:dyDescent="0.25">
      <c r="A976" s="16">
        <v>4.8500000000000001E-2</v>
      </c>
      <c r="B976" s="16">
        <v>-0.43671900000000002</v>
      </c>
      <c r="C976" s="16">
        <v>1.0632809999999999</v>
      </c>
      <c r="E976" s="18">
        <v>2.4850000000000001E-2</v>
      </c>
      <c r="F976" s="18">
        <v>-1.92890626</v>
      </c>
      <c r="G976" s="18">
        <v>1.00273436</v>
      </c>
      <c r="I976" s="20">
        <v>2.4850000000000001E-2</v>
      </c>
      <c r="J976" s="20">
        <v>-0.21601564000000001</v>
      </c>
      <c r="K976" s="20">
        <v>1.03789061</v>
      </c>
      <c r="M976" s="22">
        <v>2.4850000000000001E-2</v>
      </c>
      <c r="N976" s="22">
        <v>1.02226561</v>
      </c>
      <c r="O976" s="22">
        <v>0.87968749000000002</v>
      </c>
      <c r="Q976" s="24">
        <v>2.4850000000000001E-2</v>
      </c>
      <c r="R976" s="24">
        <v>-1.93476564</v>
      </c>
      <c r="S976" s="24">
        <v>0.87187499000000002</v>
      </c>
      <c r="U976" s="26">
        <v>2.4850000000000001E-2</v>
      </c>
      <c r="V976" s="26">
        <v>-0.60078125999999998</v>
      </c>
      <c r="W976" s="26">
        <v>0.83671874000000002</v>
      </c>
      <c r="Y976" s="71"/>
      <c r="Z976" s="71"/>
      <c r="AA976" s="71"/>
    </row>
    <row r="977" spans="1:27" x14ac:dyDescent="0.25">
      <c r="A977" s="16">
        <v>4.8599999999999997E-2</v>
      </c>
      <c r="B977" s="16">
        <v>-0.42109400000000002</v>
      </c>
      <c r="C977" s="16">
        <v>1.059375</v>
      </c>
      <c r="E977" s="18">
        <v>2.4899999999999999E-2</v>
      </c>
      <c r="F977" s="18">
        <v>-1.92695314</v>
      </c>
      <c r="G977" s="18">
        <v>1.00273436</v>
      </c>
      <c r="I977" s="20">
        <v>2.4899999999999999E-2</v>
      </c>
      <c r="J977" s="20">
        <v>-0.19843751000000001</v>
      </c>
      <c r="K977" s="20">
        <v>1.03789061</v>
      </c>
      <c r="M977" s="22">
        <v>2.4899999999999999E-2</v>
      </c>
      <c r="N977" s="22">
        <v>1.02031249</v>
      </c>
      <c r="O977" s="22">
        <v>0.87773436000000005</v>
      </c>
      <c r="Q977" s="24">
        <v>2.4899999999999999E-2</v>
      </c>
      <c r="R977" s="24">
        <v>-1.93085939</v>
      </c>
      <c r="S977" s="24">
        <v>0.87382811000000005</v>
      </c>
      <c r="U977" s="26">
        <v>2.4899999999999999E-2</v>
      </c>
      <c r="V977" s="26">
        <v>-0.64765625999999998</v>
      </c>
      <c r="W977" s="26">
        <v>0.83476561000000005</v>
      </c>
      <c r="Y977" s="71"/>
      <c r="Z977" s="71"/>
      <c r="AA977" s="71"/>
    </row>
    <row r="978" spans="1:27" x14ac:dyDescent="0.25">
      <c r="A978" s="16">
        <v>4.87E-2</v>
      </c>
      <c r="B978" s="16">
        <v>-0.40546900000000002</v>
      </c>
      <c r="C978" s="16">
        <v>1.055469</v>
      </c>
      <c r="E978" s="18">
        <v>2.495E-2</v>
      </c>
      <c r="F978" s="18">
        <v>-1.92500001</v>
      </c>
      <c r="G978" s="18">
        <v>1.00273436</v>
      </c>
      <c r="I978" s="20">
        <v>2.495E-2</v>
      </c>
      <c r="J978" s="20">
        <v>-0.17890626000000001</v>
      </c>
      <c r="K978" s="20">
        <v>1.03789061</v>
      </c>
      <c r="M978" s="22">
        <v>2.495E-2</v>
      </c>
      <c r="N978" s="22">
        <v>1.01640624</v>
      </c>
      <c r="O978" s="22">
        <v>0.87773436000000005</v>
      </c>
      <c r="Q978" s="24">
        <v>2.495E-2</v>
      </c>
      <c r="R978" s="24">
        <v>-1.92695314</v>
      </c>
      <c r="S978" s="24">
        <v>0.87578124000000002</v>
      </c>
      <c r="U978" s="26">
        <v>2.495E-2</v>
      </c>
      <c r="V978" s="26">
        <v>-0.69843750999999998</v>
      </c>
      <c r="W978" s="26">
        <v>0.83281249000000002</v>
      </c>
      <c r="Y978" s="71"/>
      <c r="Z978" s="71"/>
      <c r="AA978" s="71"/>
    </row>
    <row r="979" spans="1:27" x14ac:dyDescent="0.25">
      <c r="A979" s="16">
        <v>4.8800000000000003E-2</v>
      </c>
      <c r="B979" s="16">
        <v>-0.385938</v>
      </c>
      <c r="C979" s="16">
        <v>1.0515620000000001</v>
      </c>
      <c r="E979" s="18">
        <v>2.5000000000000001E-2</v>
      </c>
      <c r="F979" s="18">
        <v>-1.92304689</v>
      </c>
      <c r="G979" s="18">
        <v>1.00078124</v>
      </c>
      <c r="I979" s="20">
        <v>2.5000000000000001E-2</v>
      </c>
      <c r="J979" s="20">
        <v>-0.15937501000000001</v>
      </c>
      <c r="K979" s="20">
        <v>1.03789061</v>
      </c>
      <c r="M979" s="22">
        <v>2.5000000000000001E-2</v>
      </c>
      <c r="N979" s="22">
        <v>1.01249999</v>
      </c>
      <c r="O979" s="22">
        <v>0.87382811000000005</v>
      </c>
      <c r="Q979" s="24">
        <v>2.5000000000000001E-2</v>
      </c>
      <c r="R979" s="24">
        <v>-1.92109376</v>
      </c>
      <c r="S979" s="24">
        <v>0.87773436000000005</v>
      </c>
      <c r="U979" s="26">
        <v>2.5000000000000001E-2</v>
      </c>
      <c r="V979" s="26">
        <v>-0.74531250999999998</v>
      </c>
      <c r="W979" s="26">
        <v>0.83085936000000005</v>
      </c>
      <c r="Y979" s="71"/>
      <c r="Z979" s="71"/>
      <c r="AA979" s="71"/>
    </row>
    <row r="980" spans="1:27" x14ac:dyDescent="0.25">
      <c r="A980" s="16">
        <v>4.8899999999999999E-2</v>
      </c>
      <c r="B980" s="16">
        <v>-0.36835899999999999</v>
      </c>
      <c r="C980" s="16">
        <v>1.049609</v>
      </c>
      <c r="E980" s="18">
        <v>2.5049999999999999E-2</v>
      </c>
      <c r="F980" s="18">
        <v>-1.91914064</v>
      </c>
      <c r="G980" s="18">
        <v>1.00078124</v>
      </c>
      <c r="I980" s="20">
        <v>2.5049999999999999E-2</v>
      </c>
      <c r="J980" s="20">
        <v>-0.13984376000000001</v>
      </c>
      <c r="K980" s="20">
        <v>1.03593749</v>
      </c>
      <c r="M980" s="22">
        <v>2.5049999999999999E-2</v>
      </c>
      <c r="N980" s="22">
        <v>1.00664061</v>
      </c>
      <c r="O980" s="22">
        <v>0.87187499000000002</v>
      </c>
      <c r="Q980" s="24">
        <v>2.5049999999999999E-2</v>
      </c>
      <c r="R980" s="24">
        <v>-1.91328126</v>
      </c>
      <c r="S980" s="24">
        <v>0.87968749000000002</v>
      </c>
      <c r="U980" s="26">
        <v>2.5049999999999999E-2</v>
      </c>
      <c r="V980" s="26">
        <v>-0.79023438999999995</v>
      </c>
      <c r="W980" s="26">
        <v>0.82890624000000002</v>
      </c>
      <c r="Y980" s="71"/>
      <c r="Z980" s="71"/>
      <c r="AA980" s="71"/>
    </row>
    <row r="981" spans="1:27" x14ac:dyDescent="0.25">
      <c r="A981" s="16">
        <v>4.9000000000000002E-2</v>
      </c>
      <c r="B981" s="16">
        <v>-0.34882800000000003</v>
      </c>
      <c r="C981" s="16">
        <v>1.0476559999999999</v>
      </c>
      <c r="E981" s="18">
        <v>2.5100000000000001E-2</v>
      </c>
      <c r="F981" s="18">
        <v>-1.91718751</v>
      </c>
      <c r="G981" s="18">
        <v>1.00273436</v>
      </c>
      <c r="I981" s="20">
        <v>2.5100000000000001E-2</v>
      </c>
      <c r="J981" s="20">
        <v>-0.12226563999999999</v>
      </c>
      <c r="K981" s="20">
        <v>1.03593749</v>
      </c>
      <c r="M981" s="22">
        <v>2.5100000000000001E-2</v>
      </c>
      <c r="N981" s="22">
        <v>1.00078124</v>
      </c>
      <c r="O981" s="22">
        <v>0.86992186000000005</v>
      </c>
      <c r="Q981" s="24">
        <v>2.5100000000000001E-2</v>
      </c>
      <c r="R981" s="24">
        <v>-1.90546876</v>
      </c>
      <c r="S981" s="24">
        <v>0.88359374000000002</v>
      </c>
      <c r="U981" s="26">
        <v>2.5100000000000001E-2</v>
      </c>
      <c r="V981" s="26">
        <v>-0.83515625999999998</v>
      </c>
      <c r="W981" s="26">
        <v>0.82695311000000005</v>
      </c>
      <c r="Y981" s="71"/>
      <c r="Z981" s="71"/>
      <c r="AA981" s="71"/>
    </row>
    <row r="982" spans="1:27" x14ac:dyDescent="0.25">
      <c r="A982" s="16">
        <v>4.9099999999999998E-2</v>
      </c>
      <c r="B982" s="16">
        <v>-0.33124999999999999</v>
      </c>
      <c r="C982" s="16">
        <v>1.045703</v>
      </c>
      <c r="E982" s="18">
        <v>2.5149999999999999E-2</v>
      </c>
      <c r="F982" s="18">
        <v>-1.91328126</v>
      </c>
      <c r="G982" s="18">
        <v>1.00273436</v>
      </c>
      <c r="I982" s="20">
        <v>2.5149999999999999E-2</v>
      </c>
      <c r="J982" s="20">
        <v>-0.10273438999999999</v>
      </c>
      <c r="K982" s="20">
        <v>1.03593749</v>
      </c>
      <c r="M982" s="22">
        <v>2.5149999999999999E-2</v>
      </c>
      <c r="N982" s="22">
        <v>0.99492186000000005</v>
      </c>
      <c r="O982" s="22">
        <v>0.86796874000000002</v>
      </c>
      <c r="Q982" s="24">
        <v>2.5149999999999999E-2</v>
      </c>
      <c r="R982" s="24">
        <v>-1.89765626</v>
      </c>
      <c r="S982" s="24">
        <v>0.88554686000000005</v>
      </c>
      <c r="U982" s="26">
        <v>2.5149999999999999E-2</v>
      </c>
      <c r="V982" s="26">
        <v>-0.88007813999999995</v>
      </c>
      <c r="W982" s="26">
        <v>0.82499999000000002</v>
      </c>
      <c r="Y982" s="71"/>
      <c r="Z982" s="71"/>
      <c r="AA982" s="71"/>
    </row>
    <row r="983" spans="1:27" x14ac:dyDescent="0.25">
      <c r="A983" s="16">
        <v>4.9200000000000001E-2</v>
      </c>
      <c r="B983" s="16">
        <v>-0.31367200000000001</v>
      </c>
      <c r="C983" s="16">
        <v>1.04375</v>
      </c>
      <c r="E983" s="18">
        <v>2.52E-2</v>
      </c>
      <c r="F983" s="18">
        <v>-1.91132814</v>
      </c>
      <c r="G983" s="18">
        <v>1.00468749</v>
      </c>
      <c r="I983" s="20">
        <v>2.52E-2</v>
      </c>
      <c r="J983" s="20">
        <v>-8.5156259999999998E-2</v>
      </c>
      <c r="K983" s="20">
        <v>1.03593749</v>
      </c>
      <c r="M983" s="22">
        <v>2.52E-2</v>
      </c>
      <c r="N983" s="22">
        <v>0.98906249000000002</v>
      </c>
      <c r="O983" s="22">
        <v>0.86406249000000002</v>
      </c>
      <c r="Q983" s="24">
        <v>2.52E-2</v>
      </c>
      <c r="R983" s="24">
        <v>-1.88593751</v>
      </c>
      <c r="S983" s="24">
        <v>0.88749999000000002</v>
      </c>
      <c r="U983" s="26">
        <v>2.52E-2</v>
      </c>
      <c r="V983" s="26">
        <v>-0.92500000999999998</v>
      </c>
      <c r="W983" s="26">
        <v>0.82304686000000005</v>
      </c>
      <c r="Y983" s="71"/>
      <c r="Z983" s="71"/>
      <c r="AA983" s="71"/>
    </row>
    <row r="984" spans="1:27" x14ac:dyDescent="0.25">
      <c r="A984" s="16">
        <v>4.9299999999999997E-2</v>
      </c>
      <c r="B984" s="16">
        <v>-0.29609400000000002</v>
      </c>
      <c r="C984" s="16">
        <v>1.0417970000000001</v>
      </c>
      <c r="E984" s="18">
        <v>2.5250000000000002E-2</v>
      </c>
      <c r="F984" s="18">
        <v>-1.90742189</v>
      </c>
      <c r="G984" s="18">
        <v>1.00664061</v>
      </c>
      <c r="I984" s="20">
        <v>2.5250000000000002E-2</v>
      </c>
      <c r="J984" s="20">
        <v>-6.7578139999999995E-2</v>
      </c>
      <c r="K984" s="20">
        <v>1.03593749</v>
      </c>
      <c r="M984" s="22">
        <v>2.5250000000000002E-2</v>
      </c>
      <c r="N984" s="22">
        <v>0.97929686000000005</v>
      </c>
      <c r="O984" s="22">
        <v>0.86210936000000005</v>
      </c>
      <c r="Q984" s="24">
        <v>2.5250000000000002E-2</v>
      </c>
      <c r="R984" s="24">
        <v>-1.87617189</v>
      </c>
      <c r="S984" s="24">
        <v>0.88945311000000005</v>
      </c>
      <c r="U984" s="26">
        <v>2.5250000000000002E-2</v>
      </c>
      <c r="V984" s="26">
        <v>-0.96992188999999995</v>
      </c>
      <c r="W984" s="26">
        <v>0.82304686000000005</v>
      </c>
      <c r="Y984" s="71"/>
      <c r="Z984" s="71"/>
      <c r="AA984" s="71"/>
    </row>
    <row r="985" spans="1:27" x14ac:dyDescent="0.25">
      <c r="A985" s="16">
        <v>4.9399999999999999E-2</v>
      </c>
      <c r="B985" s="16">
        <v>-0.276563</v>
      </c>
      <c r="C985" s="16">
        <v>1.0378909999999999</v>
      </c>
      <c r="E985" s="18">
        <v>2.53E-2</v>
      </c>
      <c r="F985" s="18">
        <v>-1.90351564</v>
      </c>
      <c r="G985" s="18">
        <v>1.00859374</v>
      </c>
      <c r="I985" s="20">
        <v>2.53E-2</v>
      </c>
      <c r="J985" s="20">
        <v>-5.0000009999999998E-2</v>
      </c>
      <c r="K985" s="20">
        <v>1.03593749</v>
      </c>
      <c r="M985" s="22">
        <v>2.53E-2</v>
      </c>
      <c r="N985" s="22">
        <v>0.97343749000000002</v>
      </c>
      <c r="O985" s="22">
        <v>0.86015624000000002</v>
      </c>
      <c r="Q985" s="24">
        <v>2.53E-2</v>
      </c>
      <c r="R985" s="24">
        <v>-1.86835939</v>
      </c>
      <c r="S985" s="24">
        <v>0.89140624000000002</v>
      </c>
      <c r="U985" s="26">
        <v>2.53E-2</v>
      </c>
      <c r="V985" s="26">
        <v>-1.01289064</v>
      </c>
      <c r="W985" s="26">
        <v>0.82109374000000002</v>
      </c>
      <c r="Y985" s="71"/>
      <c r="Z985" s="71"/>
      <c r="AA985" s="71"/>
    </row>
    <row r="986" spans="1:27" x14ac:dyDescent="0.25">
      <c r="A986" s="16">
        <v>4.9500000000000002E-2</v>
      </c>
      <c r="B986" s="16">
        <v>-0.25703100000000001</v>
      </c>
      <c r="C986" s="16">
        <v>1.0320309999999999</v>
      </c>
      <c r="E986" s="18">
        <v>2.5350000000000001E-2</v>
      </c>
      <c r="F986" s="18">
        <v>-1.90156251</v>
      </c>
      <c r="G986" s="18">
        <v>1.01249999</v>
      </c>
      <c r="I986" s="20">
        <v>2.5350000000000001E-2</v>
      </c>
      <c r="J986" s="20">
        <v>-3.2421890000000002E-2</v>
      </c>
      <c r="K986" s="20">
        <v>1.03398436</v>
      </c>
      <c r="M986" s="22">
        <v>2.5350000000000001E-2</v>
      </c>
      <c r="N986" s="22">
        <v>0.96757811000000005</v>
      </c>
      <c r="O986" s="22">
        <v>0.85820311000000005</v>
      </c>
      <c r="Q986" s="24">
        <v>2.5350000000000001E-2</v>
      </c>
      <c r="R986" s="24">
        <v>-1.85859376</v>
      </c>
      <c r="S986" s="24">
        <v>0.89531249000000002</v>
      </c>
      <c r="U986" s="26">
        <v>2.5350000000000001E-2</v>
      </c>
      <c r="V986" s="26">
        <v>-1.05585939</v>
      </c>
      <c r="W986" s="26">
        <v>0.82109374000000002</v>
      </c>
      <c r="Y986" s="71"/>
      <c r="Z986" s="71"/>
      <c r="AA986" s="71"/>
    </row>
    <row r="987" spans="1:27" x14ac:dyDescent="0.25">
      <c r="A987" s="16">
        <v>4.9599999999999998E-2</v>
      </c>
      <c r="B987" s="16">
        <v>-0.239453</v>
      </c>
      <c r="C987" s="16">
        <v>1.028125</v>
      </c>
      <c r="E987" s="18">
        <v>2.5399999999999999E-2</v>
      </c>
      <c r="F987" s="18">
        <v>-1.89765626</v>
      </c>
      <c r="G987" s="18">
        <v>1.01640624</v>
      </c>
      <c r="I987" s="20">
        <v>2.5399999999999999E-2</v>
      </c>
      <c r="J987" s="20">
        <v>-1.4843759999999999E-2</v>
      </c>
      <c r="K987" s="20">
        <v>1.03398436</v>
      </c>
      <c r="M987" s="22">
        <v>2.5399999999999999E-2</v>
      </c>
      <c r="N987" s="22">
        <v>0.96367186000000005</v>
      </c>
      <c r="O987" s="22">
        <v>0.85624999000000002</v>
      </c>
      <c r="Q987" s="24">
        <v>2.5399999999999999E-2</v>
      </c>
      <c r="R987" s="24">
        <v>-1.84687501</v>
      </c>
      <c r="S987" s="24">
        <v>0.89726561000000005</v>
      </c>
      <c r="U987" s="26">
        <v>2.5399999999999999E-2</v>
      </c>
      <c r="V987" s="26">
        <v>-1.09687501</v>
      </c>
      <c r="W987" s="26">
        <v>0.81914061000000005</v>
      </c>
      <c r="Y987" s="71"/>
      <c r="Z987" s="71"/>
      <c r="AA987" s="71"/>
    </row>
    <row r="988" spans="1:27" x14ac:dyDescent="0.25">
      <c r="A988" s="16">
        <v>4.9700000000000001E-2</v>
      </c>
      <c r="B988" s="16">
        <v>-0.21992200000000001</v>
      </c>
      <c r="C988" s="16">
        <v>1.0222659999999999</v>
      </c>
      <c r="E988" s="18">
        <v>2.545E-2</v>
      </c>
      <c r="F988" s="18">
        <v>-1.89179689</v>
      </c>
      <c r="G988" s="18">
        <v>1.01835936</v>
      </c>
      <c r="I988" s="20">
        <v>2.545E-2</v>
      </c>
      <c r="J988" s="20">
        <v>2.7343599999999999E-3</v>
      </c>
      <c r="K988" s="20">
        <v>1.03203124</v>
      </c>
      <c r="M988" s="22">
        <v>2.545E-2</v>
      </c>
      <c r="N988" s="22">
        <v>0.95585936000000005</v>
      </c>
      <c r="O988" s="22">
        <v>0.85429686000000005</v>
      </c>
      <c r="Q988" s="24">
        <v>2.545E-2</v>
      </c>
      <c r="R988" s="24">
        <v>-1.83320314</v>
      </c>
      <c r="S988" s="24">
        <v>0.89921874000000002</v>
      </c>
      <c r="U988" s="26">
        <v>2.545E-2</v>
      </c>
      <c r="V988" s="26">
        <v>-1.13984376</v>
      </c>
      <c r="W988" s="26">
        <v>0.81914061000000005</v>
      </c>
      <c r="Y988" s="71"/>
      <c r="Z988" s="71"/>
      <c r="AA988" s="71"/>
    </row>
    <row r="989" spans="1:27" x14ac:dyDescent="0.25">
      <c r="A989" s="16">
        <v>4.9799999999999997E-2</v>
      </c>
      <c r="B989" s="16">
        <v>-0.20039100000000001</v>
      </c>
      <c r="C989" s="16">
        <v>1.0203120000000001</v>
      </c>
      <c r="E989" s="18">
        <v>2.5499999999999998E-2</v>
      </c>
      <c r="F989" s="18">
        <v>-1.88593751</v>
      </c>
      <c r="G989" s="18">
        <v>1.02226561</v>
      </c>
      <c r="I989" s="20">
        <v>2.5499999999999998E-2</v>
      </c>
      <c r="J989" s="20">
        <v>2.2265610000000002E-2</v>
      </c>
      <c r="K989" s="20">
        <v>1.03203124</v>
      </c>
      <c r="M989" s="22">
        <v>2.5499999999999998E-2</v>
      </c>
      <c r="N989" s="22">
        <v>0.94804686000000005</v>
      </c>
      <c r="O989" s="22">
        <v>0.85234374000000002</v>
      </c>
      <c r="Q989" s="24">
        <v>2.5499999999999998E-2</v>
      </c>
      <c r="R989" s="24">
        <v>-1.82148439</v>
      </c>
      <c r="S989" s="24">
        <v>0.89921874000000002</v>
      </c>
      <c r="U989" s="26">
        <v>2.5499999999999998E-2</v>
      </c>
      <c r="V989" s="26">
        <v>-1.18281251</v>
      </c>
      <c r="W989" s="26">
        <v>0.81914061000000005</v>
      </c>
      <c r="Y989" s="71"/>
      <c r="Z989" s="71"/>
      <c r="AA989" s="71"/>
    </row>
    <row r="990" spans="1:27" x14ac:dyDescent="0.25">
      <c r="A990" s="16">
        <v>4.99E-2</v>
      </c>
      <c r="B990" s="16">
        <v>-0.18085899999999999</v>
      </c>
      <c r="C990" s="16">
        <v>1.018359</v>
      </c>
      <c r="E990" s="18">
        <v>2.555E-2</v>
      </c>
      <c r="F990" s="18">
        <v>-1.88203126</v>
      </c>
      <c r="G990" s="18">
        <v>1.02617186</v>
      </c>
      <c r="I990" s="20">
        <v>2.555E-2</v>
      </c>
      <c r="J990" s="20">
        <v>3.9843740000000002E-2</v>
      </c>
      <c r="K990" s="20">
        <v>1.03007811</v>
      </c>
      <c r="M990" s="22">
        <v>2.555E-2</v>
      </c>
      <c r="N990" s="22">
        <v>0.94023436000000005</v>
      </c>
      <c r="O990" s="22">
        <v>0.85039061000000005</v>
      </c>
      <c r="Q990" s="24">
        <v>2.555E-2</v>
      </c>
      <c r="R990" s="24">
        <v>-1.80976564</v>
      </c>
      <c r="S990" s="24">
        <v>0.90117186000000005</v>
      </c>
      <c r="U990" s="26">
        <v>2.555E-2</v>
      </c>
      <c r="V990" s="26">
        <v>-1.22187501</v>
      </c>
      <c r="W990" s="26">
        <v>0.81718749000000002</v>
      </c>
      <c r="Y990" s="71"/>
      <c r="Z990" s="71"/>
      <c r="AA990" s="71"/>
    </row>
    <row r="991" spans="1:27" x14ac:dyDescent="0.25">
      <c r="A991" s="16">
        <v>0.05</v>
      </c>
      <c r="B991" s="16">
        <v>-0.16328100000000001</v>
      </c>
      <c r="C991" s="16">
        <v>1.018359</v>
      </c>
      <c r="E991" s="18">
        <v>2.5600000000000001E-2</v>
      </c>
      <c r="F991" s="18">
        <v>-1.87812501</v>
      </c>
      <c r="G991" s="18">
        <v>1.03007811</v>
      </c>
      <c r="I991" s="20">
        <v>2.5600000000000001E-2</v>
      </c>
      <c r="J991" s="20">
        <v>5.9374990000000002E-2</v>
      </c>
      <c r="K991" s="20">
        <v>1.03007811</v>
      </c>
      <c r="M991" s="22">
        <v>2.5600000000000001E-2</v>
      </c>
      <c r="N991" s="22">
        <v>0.93046874000000002</v>
      </c>
      <c r="O991" s="22">
        <v>0.85039061000000005</v>
      </c>
      <c r="Q991" s="24">
        <v>2.5600000000000001E-2</v>
      </c>
      <c r="R991" s="24">
        <v>-1.79414064</v>
      </c>
      <c r="S991" s="24">
        <v>0.90312499000000002</v>
      </c>
      <c r="U991" s="26">
        <v>2.5600000000000001E-2</v>
      </c>
      <c r="V991" s="26">
        <v>-1.26093751</v>
      </c>
      <c r="W991" s="26">
        <v>0.81718749000000002</v>
      </c>
      <c r="Y991" s="71"/>
      <c r="Z991" s="71"/>
      <c r="AA991" s="71"/>
    </row>
    <row r="992" spans="1:27" x14ac:dyDescent="0.25">
      <c r="A992" s="16">
        <v>5.0099999999999999E-2</v>
      </c>
      <c r="B992" s="16">
        <v>-0.14374999999999999</v>
      </c>
      <c r="C992" s="16">
        <v>1.014453</v>
      </c>
      <c r="E992" s="18">
        <v>2.5649999999999999E-2</v>
      </c>
      <c r="F992" s="18">
        <v>-1.87421876</v>
      </c>
      <c r="G992" s="18">
        <v>1.03398436</v>
      </c>
      <c r="I992" s="20">
        <v>2.5649999999999999E-2</v>
      </c>
      <c r="J992" s="20">
        <v>7.8906240000000002E-2</v>
      </c>
      <c r="K992" s="20">
        <v>1.02812499</v>
      </c>
      <c r="M992" s="22">
        <v>2.5649999999999999E-2</v>
      </c>
      <c r="N992" s="22">
        <v>0.91874999000000002</v>
      </c>
      <c r="O992" s="22">
        <v>0.84843749000000002</v>
      </c>
      <c r="Q992" s="24">
        <v>2.5649999999999999E-2</v>
      </c>
      <c r="R992" s="24">
        <v>-1.77656251</v>
      </c>
      <c r="S992" s="24">
        <v>0.90507811000000005</v>
      </c>
      <c r="U992" s="26">
        <v>2.5649999999999999E-2</v>
      </c>
      <c r="V992" s="26">
        <v>-1.30000001</v>
      </c>
      <c r="W992" s="26">
        <v>0.81718749000000002</v>
      </c>
      <c r="Y992" s="71"/>
      <c r="Z992" s="71"/>
      <c r="AA992" s="71"/>
    </row>
    <row r="993" spans="1:27" x14ac:dyDescent="0.25">
      <c r="A993" s="16">
        <v>5.0200000000000002E-2</v>
      </c>
      <c r="B993" s="16">
        <v>-0.12617200000000001</v>
      </c>
      <c r="C993" s="16">
        <v>1.008594</v>
      </c>
      <c r="E993" s="18">
        <v>2.5700000000000001E-2</v>
      </c>
      <c r="F993" s="18">
        <v>-1.87226564</v>
      </c>
      <c r="G993" s="18">
        <v>1.03789061</v>
      </c>
      <c r="I993" s="20">
        <v>2.5700000000000001E-2</v>
      </c>
      <c r="J993" s="20">
        <v>9.4531240000000002E-2</v>
      </c>
      <c r="K993" s="20">
        <v>1.02617186</v>
      </c>
      <c r="M993" s="22">
        <v>2.5700000000000001E-2</v>
      </c>
      <c r="N993" s="22">
        <v>0.91093749000000002</v>
      </c>
      <c r="O993" s="22">
        <v>0.84843749000000002</v>
      </c>
      <c r="Q993" s="24">
        <v>2.5700000000000001E-2</v>
      </c>
      <c r="R993" s="24">
        <v>-1.76093751</v>
      </c>
      <c r="S993" s="24">
        <v>0.90507811000000005</v>
      </c>
      <c r="U993" s="26">
        <v>2.5700000000000001E-2</v>
      </c>
      <c r="V993" s="26">
        <v>-1.33906251</v>
      </c>
      <c r="W993" s="26">
        <v>0.81718749000000002</v>
      </c>
      <c r="Y993" s="71"/>
      <c r="Z993" s="71"/>
      <c r="AA993" s="71"/>
    </row>
    <row r="994" spans="1:27" x14ac:dyDescent="0.25">
      <c r="A994" s="16">
        <v>5.0299999999999997E-2</v>
      </c>
      <c r="B994" s="16">
        <v>-0.106641</v>
      </c>
      <c r="C994" s="16">
        <v>1.002734</v>
      </c>
      <c r="E994" s="18">
        <v>2.5749999999999999E-2</v>
      </c>
      <c r="F994" s="18">
        <v>-1.86835939</v>
      </c>
      <c r="G994" s="18">
        <v>1.04179686</v>
      </c>
      <c r="I994" s="20">
        <v>2.5749999999999999E-2</v>
      </c>
      <c r="J994" s="20">
        <v>0.11210936000000001</v>
      </c>
      <c r="K994" s="20">
        <v>1.02617186</v>
      </c>
      <c r="M994" s="22">
        <v>2.5749999999999999E-2</v>
      </c>
      <c r="N994" s="22">
        <v>0.90117186000000005</v>
      </c>
      <c r="O994" s="22">
        <v>0.84648436000000005</v>
      </c>
      <c r="Q994" s="24">
        <v>2.5749999999999999E-2</v>
      </c>
      <c r="R994" s="24">
        <v>-1.74531251</v>
      </c>
      <c r="S994" s="24">
        <v>0.90703124000000002</v>
      </c>
      <c r="U994" s="26">
        <v>2.5749999999999999E-2</v>
      </c>
      <c r="V994" s="26">
        <v>-1.38007814</v>
      </c>
      <c r="W994" s="26">
        <v>0.81718749000000002</v>
      </c>
      <c r="Y994" s="71"/>
      <c r="Z994" s="71"/>
      <c r="AA994" s="71"/>
    </row>
    <row r="995" spans="1:27" x14ac:dyDescent="0.25">
      <c r="A995" s="16">
        <v>5.04E-2</v>
      </c>
      <c r="B995" s="16">
        <v>-8.9063000000000003E-2</v>
      </c>
      <c r="C995" s="16">
        <v>0.99687499999999996</v>
      </c>
      <c r="E995" s="18">
        <v>2.58E-2</v>
      </c>
      <c r="F995" s="18">
        <v>-1.86445314</v>
      </c>
      <c r="G995" s="18">
        <v>1.04570311</v>
      </c>
      <c r="I995" s="20">
        <v>2.58E-2</v>
      </c>
      <c r="J995" s="20">
        <v>0.12773435999999999</v>
      </c>
      <c r="K995" s="20">
        <v>1.02421874</v>
      </c>
      <c r="M995" s="22">
        <v>2.58E-2</v>
      </c>
      <c r="N995" s="22">
        <v>0.88945311000000005</v>
      </c>
      <c r="O995" s="22">
        <v>0.84648436000000005</v>
      </c>
      <c r="Q995" s="24">
        <v>2.58E-2</v>
      </c>
      <c r="R995" s="24">
        <v>-1.72773439</v>
      </c>
      <c r="S995" s="24">
        <v>0.90898436000000005</v>
      </c>
      <c r="U995" s="26">
        <v>2.58E-2</v>
      </c>
      <c r="V995" s="26">
        <v>-1.41718751</v>
      </c>
      <c r="W995" s="26">
        <v>0.81718749000000002</v>
      </c>
      <c r="Y995" s="71"/>
      <c r="Z995" s="71"/>
      <c r="AA995" s="71"/>
    </row>
    <row r="996" spans="1:27" x14ac:dyDescent="0.25">
      <c r="A996" s="16">
        <v>5.0500000000000003E-2</v>
      </c>
      <c r="B996" s="16">
        <v>-7.1484000000000006E-2</v>
      </c>
      <c r="C996" s="16">
        <v>0.99296899999999999</v>
      </c>
      <c r="E996" s="18">
        <v>2.5850000000000001E-2</v>
      </c>
      <c r="F996" s="18">
        <v>-1.85859376</v>
      </c>
      <c r="G996" s="18">
        <v>1.04765624</v>
      </c>
      <c r="I996" s="20">
        <v>2.5850000000000001E-2</v>
      </c>
      <c r="J996" s="20">
        <v>0.14531248999999999</v>
      </c>
      <c r="K996" s="20">
        <v>1.02226561</v>
      </c>
      <c r="M996" s="22">
        <v>2.5850000000000001E-2</v>
      </c>
      <c r="N996" s="22">
        <v>0.87968749000000002</v>
      </c>
      <c r="O996" s="22">
        <v>0.84453124000000002</v>
      </c>
      <c r="Q996" s="24">
        <v>2.5850000000000001E-2</v>
      </c>
      <c r="R996" s="24">
        <v>-1.71210939</v>
      </c>
      <c r="S996" s="24">
        <v>0.91093749000000002</v>
      </c>
      <c r="U996" s="26">
        <v>2.5850000000000001E-2</v>
      </c>
      <c r="V996" s="26">
        <v>-1.45234376</v>
      </c>
      <c r="W996" s="26">
        <v>0.81718749000000002</v>
      </c>
      <c r="Y996" s="71"/>
      <c r="Z996" s="71"/>
      <c r="AA996" s="71"/>
    </row>
    <row r="997" spans="1:27" x14ac:dyDescent="0.25">
      <c r="A997" s="16">
        <v>5.0599999999999999E-2</v>
      </c>
      <c r="B997" s="16">
        <v>-5.3906000000000003E-2</v>
      </c>
      <c r="C997" s="16">
        <v>0.989062</v>
      </c>
      <c r="E997" s="18">
        <v>2.5899999999999999E-2</v>
      </c>
      <c r="F997" s="18">
        <v>-1.85468751</v>
      </c>
      <c r="G997" s="18">
        <v>1.04765624</v>
      </c>
      <c r="I997" s="20">
        <v>2.5899999999999999E-2</v>
      </c>
      <c r="J997" s="20">
        <v>0.16093748999999999</v>
      </c>
      <c r="K997" s="20">
        <v>1.02031249</v>
      </c>
      <c r="M997" s="22">
        <v>2.5899999999999999E-2</v>
      </c>
      <c r="N997" s="22">
        <v>0.86601561000000005</v>
      </c>
      <c r="O997" s="22">
        <v>0.84453124000000002</v>
      </c>
      <c r="Q997" s="24">
        <v>2.5899999999999999E-2</v>
      </c>
      <c r="R997" s="24">
        <v>-1.69453126</v>
      </c>
      <c r="S997" s="24">
        <v>0.91289061000000005</v>
      </c>
      <c r="U997" s="26">
        <v>2.5899999999999999E-2</v>
      </c>
      <c r="V997" s="26">
        <v>-1.48945314</v>
      </c>
      <c r="W997" s="26">
        <v>0.81718749000000002</v>
      </c>
      <c r="Y997" s="71"/>
      <c r="Z997" s="71"/>
      <c r="AA997" s="71"/>
    </row>
    <row r="998" spans="1:27" x14ac:dyDescent="0.25">
      <c r="A998" s="16">
        <v>5.0700000000000002E-2</v>
      </c>
      <c r="B998" s="16">
        <v>-3.6327999999999999E-2</v>
      </c>
      <c r="C998" s="16">
        <v>0.98710900000000001</v>
      </c>
      <c r="E998" s="18">
        <v>2.5950000000000001E-2</v>
      </c>
      <c r="F998" s="18">
        <v>-1.84882814</v>
      </c>
      <c r="G998" s="18">
        <v>1.04765624</v>
      </c>
      <c r="I998" s="20">
        <v>2.5950000000000001E-2</v>
      </c>
      <c r="J998" s="20">
        <v>0.17851560999999999</v>
      </c>
      <c r="K998" s="20">
        <v>1.01835936</v>
      </c>
      <c r="M998" s="22">
        <v>2.5950000000000001E-2</v>
      </c>
      <c r="N998" s="22">
        <v>0.85624999000000002</v>
      </c>
      <c r="O998" s="22">
        <v>0.84257811000000005</v>
      </c>
      <c r="Q998" s="24">
        <v>2.5950000000000001E-2</v>
      </c>
      <c r="R998" s="24">
        <v>-1.67304689</v>
      </c>
      <c r="S998" s="24">
        <v>0.91484374000000002</v>
      </c>
      <c r="U998" s="26">
        <v>2.5950000000000001E-2</v>
      </c>
      <c r="V998" s="26">
        <v>-1.52265626</v>
      </c>
      <c r="W998" s="26">
        <v>0.81718749000000002</v>
      </c>
      <c r="Y998" s="71"/>
      <c r="Z998" s="71"/>
      <c r="AA998" s="71"/>
    </row>
    <row r="999" spans="1:27" x14ac:dyDescent="0.25">
      <c r="A999" s="16">
        <v>5.0799999999999998E-2</v>
      </c>
      <c r="B999" s="16">
        <v>-1.8749999999999999E-2</v>
      </c>
      <c r="C999" s="16">
        <v>0.98515600000000003</v>
      </c>
      <c r="E999" s="18">
        <v>2.5999999999999999E-2</v>
      </c>
      <c r="F999" s="18">
        <v>-1.84492189</v>
      </c>
      <c r="G999" s="18">
        <v>1.04765624</v>
      </c>
      <c r="I999" s="20">
        <v>2.5999999999999999E-2</v>
      </c>
      <c r="J999" s="20">
        <v>0.19414060999999999</v>
      </c>
      <c r="K999" s="20">
        <v>1.01640624</v>
      </c>
      <c r="M999" s="22">
        <v>2.5999999999999999E-2</v>
      </c>
      <c r="N999" s="22">
        <v>0.84648436000000005</v>
      </c>
      <c r="O999" s="22">
        <v>0.84062499000000002</v>
      </c>
      <c r="Q999" s="24">
        <v>2.5999999999999999E-2</v>
      </c>
      <c r="R999" s="24">
        <v>-1.65546876</v>
      </c>
      <c r="S999" s="24">
        <v>0.91484374000000002</v>
      </c>
      <c r="U999" s="26">
        <v>2.5999999999999999E-2</v>
      </c>
      <c r="V999" s="26">
        <v>-1.55390626</v>
      </c>
      <c r="W999" s="26">
        <v>0.81914061000000005</v>
      </c>
      <c r="Y999" s="71"/>
      <c r="Z999" s="71"/>
      <c r="AA999" s="71"/>
    </row>
    <row r="1000" spans="1:27" x14ac:dyDescent="0.25">
      <c r="A1000" s="16">
        <v>5.0900000000000001E-2</v>
      </c>
      <c r="B1000" s="16">
        <v>-1.1720000000000001E-3</v>
      </c>
      <c r="C1000" s="16">
        <v>0.98124999999999996</v>
      </c>
      <c r="E1000" s="18">
        <v>2.605E-2</v>
      </c>
      <c r="F1000" s="18">
        <v>-1.83906251</v>
      </c>
      <c r="G1000" s="18">
        <v>1.04765624</v>
      </c>
      <c r="I1000" s="20">
        <v>2.605E-2</v>
      </c>
      <c r="J1000" s="20">
        <v>0.21171873999999999</v>
      </c>
      <c r="K1000" s="20">
        <v>1.01640624</v>
      </c>
      <c r="M1000" s="22">
        <v>2.605E-2</v>
      </c>
      <c r="N1000" s="22">
        <v>0.83476561000000005</v>
      </c>
      <c r="O1000" s="22">
        <v>0.83867186000000005</v>
      </c>
      <c r="Q1000" s="24">
        <v>2.605E-2</v>
      </c>
      <c r="R1000" s="24">
        <v>-1.63593751</v>
      </c>
      <c r="S1000" s="24">
        <v>0.91679686000000005</v>
      </c>
      <c r="U1000" s="26">
        <v>2.605E-2</v>
      </c>
      <c r="V1000" s="26">
        <v>-1.58710939</v>
      </c>
      <c r="W1000" s="26">
        <v>0.81914061000000005</v>
      </c>
      <c r="Y1000" s="71"/>
      <c r="Z1000" s="71"/>
      <c r="AA1000" s="71"/>
    </row>
    <row r="1001" spans="1:27" x14ac:dyDescent="0.25">
      <c r="A1001" s="16">
        <v>5.0999999999999997E-2</v>
      </c>
      <c r="B1001" s="16">
        <v>1.8359E-2</v>
      </c>
      <c r="C1001" s="16">
        <v>0.97734399999999999</v>
      </c>
      <c r="E1001" s="18">
        <v>2.6100000000000002E-2</v>
      </c>
      <c r="F1001" s="18">
        <v>-1.83320314</v>
      </c>
      <c r="G1001" s="18">
        <v>1.04570311</v>
      </c>
      <c r="I1001" s="20">
        <v>2.6100000000000002E-2</v>
      </c>
      <c r="J1001" s="20">
        <v>0.22734373999999999</v>
      </c>
      <c r="K1001" s="20">
        <v>1.01445311</v>
      </c>
      <c r="M1001" s="22">
        <v>2.6100000000000002E-2</v>
      </c>
      <c r="N1001" s="22">
        <v>0.82304686000000005</v>
      </c>
      <c r="O1001" s="22">
        <v>0.83671874000000002</v>
      </c>
      <c r="Q1001" s="24">
        <v>2.6100000000000002E-2</v>
      </c>
      <c r="R1001" s="24">
        <v>-1.61640626</v>
      </c>
      <c r="S1001" s="24">
        <v>0.91874999000000002</v>
      </c>
      <c r="U1001" s="26">
        <v>2.6100000000000002E-2</v>
      </c>
      <c r="V1001" s="26">
        <v>-1.61640626</v>
      </c>
      <c r="W1001" s="26">
        <v>0.81914061000000005</v>
      </c>
      <c r="Y1001" s="71"/>
      <c r="Z1001" s="71"/>
      <c r="AA1001" s="71"/>
    </row>
    <row r="1002" spans="1:27" x14ac:dyDescent="0.25">
      <c r="A1002" s="16">
        <v>5.11E-2</v>
      </c>
      <c r="B1002" s="16">
        <v>3.7891000000000001E-2</v>
      </c>
      <c r="C1002" s="16">
        <v>0.97148400000000001</v>
      </c>
      <c r="E1002" s="18">
        <v>2.615E-2</v>
      </c>
      <c r="F1002" s="18">
        <v>-1.82734376</v>
      </c>
      <c r="G1002" s="18">
        <v>1.04570311</v>
      </c>
      <c r="I1002" s="20">
        <v>2.615E-2</v>
      </c>
      <c r="J1002" s="20">
        <v>0.24492185999999999</v>
      </c>
      <c r="K1002" s="20">
        <v>1.01249999</v>
      </c>
      <c r="M1002" s="22">
        <v>2.615E-2</v>
      </c>
      <c r="N1002" s="22">
        <v>0.81132811000000005</v>
      </c>
      <c r="O1002" s="22">
        <v>0.83476561000000005</v>
      </c>
      <c r="Q1002" s="24">
        <v>2.615E-2</v>
      </c>
      <c r="R1002" s="24">
        <v>-1.59492189</v>
      </c>
      <c r="S1002" s="24">
        <v>0.91874999000000002</v>
      </c>
      <c r="U1002" s="26">
        <v>2.615E-2</v>
      </c>
      <c r="V1002" s="26">
        <v>-1.64570314</v>
      </c>
      <c r="W1002" s="26">
        <v>0.82109374000000002</v>
      </c>
      <c r="Y1002" s="71"/>
      <c r="Z1002" s="71"/>
      <c r="AA1002" s="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7" sqref="H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038"/>
  <sheetViews>
    <sheetView topLeftCell="V1" workbookViewId="0">
      <selection activeCell="AJ13" sqref="AJ13"/>
    </sheetView>
  </sheetViews>
  <sheetFormatPr baseColWidth="10" defaultRowHeight="15" x14ac:dyDescent="0.25"/>
  <cols>
    <col min="8" max="12" width="11.42578125" style="2"/>
    <col min="15" max="17" width="11.42578125" style="2"/>
    <col min="21" max="23" width="11.42578125" style="2"/>
    <col min="27" max="29" width="11.42578125" style="2"/>
    <col min="33" max="33" width="12" bestFit="1" customWidth="1"/>
    <col min="37" max="41" width="11.42578125" style="66"/>
  </cols>
  <sheetData>
    <row r="2" spans="1:41" x14ac:dyDescent="0.25">
      <c r="A2" s="5">
        <v>20</v>
      </c>
      <c r="B2" s="5" t="s">
        <v>165</v>
      </c>
      <c r="C2" s="13" t="s">
        <v>193</v>
      </c>
      <c r="D2" s="50">
        <f>deph332/deph331</f>
        <v>12.94590737175586</v>
      </c>
      <c r="E2" s="5"/>
      <c r="G2" s="5">
        <v>30</v>
      </c>
      <c r="H2" s="5" t="s">
        <v>165</v>
      </c>
      <c r="I2" s="13" t="s">
        <v>193</v>
      </c>
      <c r="J2" s="50">
        <f>deph334/deph333</f>
        <v>11.960619888511888</v>
      </c>
      <c r="K2" s="5"/>
      <c r="M2" s="5">
        <v>40</v>
      </c>
      <c r="N2" s="5" t="s">
        <v>165</v>
      </c>
      <c r="O2" s="13" t="s">
        <v>193</v>
      </c>
      <c r="P2" s="50">
        <f>deph336/deph335</f>
        <v>9.6421717206431925</v>
      </c>
      <c r="Q2" s="5"/>
      <c r="S2" s="5">
        <v>50</v>
      </c>
      <c r="T2" s="5" t="s">
        <v>165</v>
      </c>
      <c r="U2" s="13" t="s">
        <v>193</v>
      </c>
      <c r="V2" s="50">
        <f>deph338/deph337</f>
        <v>8.4535555750374574</v>
      </c>
      <c r="W2" s="5"/>
      <c r="Y2" s="5">
        <v>70</v>
      </c>
      <c r="Z2" s="5" t="s">
        <v>165</v>
      </c>
      <c r="AA2" s="13" t="s">
        <v>193</v>
      </c>
      <c r="AB2" s="50">
        <f>deph340/deph339</f>
        <v>7.0965265097571875</v>
      </c>
      <c r="AC2" s="5"/>
      <c r="AE2" s="5">
        <v>100</v>
      </c>
      <c r="AF2" s="5" t="s">
        <v>165</v>
      </c>
      <c r="AG2" s="13" t="s">
        <v>193</v>
      </c>
      <c r="AH2" s="50">
        <f>deph342/deph341</f>
        <v>5.2422330847130487</v>
      </c>
      <c r="AI2" s="5"/>
      <c r="AM2" s="75"/>
      <c r="AN2" s="79"/>
    </row>
    <row r="3" spans="1:41" x14ac:dyDescent="0.25">
      <c r="A3" s="5"/>
      <c r="B3" s="5"/>
      <c r="C3" s="55" t="s">
        <v>194</v>
      </c>
      <c r="D3" s="5">
        <f>Ampl332/Ampl331</f>
        <v>0.16921274612133455</v>
      </c>
      <c r="E3" s="5"/>
      <c r="G3" s="5"/>
      <c r="H3" s="5"/>
      <c r="I3" s="55" t="s">
        <v>194</v>
      </c>
      <c r="J3" s="5">
        <f>Ampl334/Ampl333</f>
        <v>0.12029675282160185</v>
      </c>
      <c r="K3" s="5"/>
      <c r="M3" s="5"/>
      <c r="N3" s="5"/>
      <c r="O3" s="55" t="s">
        <v>194</v>
      </c>
      <c r="P3" s="5">
        <f>Ampl336/Ampl335</f>
        <v>0.10818274877796841</v>
      </c>
      <c r="Q3" s="5"/>
      <c r="S3" s="5"/>
      <c r="T3" s="5"/>
      <c r="U3" s="55" t="s">
        <v>194</v>
      </c>
      <c r="V3" s="5">
        <f>Ampl338/Ampl337</f>
        <v>8.8988516898852149E-2</v>
      </c>
      <c r="W3" s="5"/>
      <c r="Y3" s="5"/>
      <c r="Z3" s="5"/>
      <c r="AA3" s="55" t="s">
        <v>194</v>
      </c>
      <c r="AB3" s="5">
        <f>Ampl340/Ampl339</f>
        <v>6.2372293989048817E-2</v>
      </c>
      <c r="AC3" s="5"/>
      <c r="AE3" s="5"/>
      <c r="AF3" s="5"/>
      <c r="AG3" s="55" t="s">
        <v>194</v>
      </c>
      <c r="AH3" s="5">
        <f>Ampl342/Ampl341</f>
        <v>4.3017467209548022E-2</v>
      </c>
      <c r="AI3" s="5"/>
    </row>
    <row r="4" spans="1:41" x14ac:dyDescent="0.25">
      <c r="A4" s="5"/>
      <c r="B4" s="5"/>
      <c r="C4" s="5"/>
      <c r="D4" s="5"/>
      <c r="E4" s="5"/>
      <c r="G4" s="5"/>
      <c r="H4" s="5"/>
      <c r="I4" s="5"/>
      <c r="J4" s="5"/>
      <c r="K4" s="5"/>
      <c r="M4" s="5"/>
      <c r="N4" s="5"/>
      <c r="O4" s="5"/>
      <c r="P4" s="5"/>
      <c r="Q4" s="5"/>
      <c r="S4" s="5"/>
      <c r="T4" s="5"/>
      <c r="U4" s="5"/>
      <c r="V4" s="5"/>
      <c r="W4" s="5"/>
      <c r="Y4" s="5"/>
      <c r="Z4" s="5"/>
      <c r="AA4" s="5"/>
      <c r="AB4" s="5"/>
      <c r="AC4" s="5"/>
      <c r="AE4" s="5"/>
      <c r="AF4" s="5"/>
      <c r="AG4" s="5"/>
      <c r="AH4" s="5"/>
      <c r="AI4" s="5"/>
    </row>
    <row r="5" spans="1:41" x14ac:dyDescent="0.25">
      <c r="A5" s="5" t="s">
        <v>8</v>
      </c>
      <c r="B5" s="47">
        <f>SUM(C15:C1014)</f>
        <v>9.3134883638399304E-3</v>
      </c>
      <c r="C5" s="5"/>
      <c r="D5" s="5" t="s">
        <v>8</v>
      </c>
      <c r="E5" s="47">
        <f>SUM(E15:E1014)</f>
        <v>0.27340003431488236</v>
      </c>
      <c r="G5" s="5" t="s">
        <v>8</v>
      </c>
      <c r="H5" s="47">
        <f>SUM(I15:I1014)</f>
        <v>9.5281973535010726E-3</v>
      </c>
      <c r="I5" s="5"/>
      <c r="J5" s="5" t="s">
        <v>8</v>
      </c>
      <c r="K5" s="47">
        <f>SUM(K15:K1014)</f>
        <v>0.45853413041738422</v>
      </c>
      <c r="M5" s="5" t="s">
        <v>8</v>
      </c>
      <c r="N5" s="47">
        <f>SUM(O15:O1014)</f>
        <v>9.5523977261641226E-3</v>
      </c>
      <c r="O5" s="5"/>
      <c r="P5" s="5" t="s">
        <v>8</v>
      </c>
      <c r="Q5" s="47">
        <f>SUM(Q15:Q1014)</f>
        <v>5.6056605321213974E-2</v>
      </c>
      <c r="S5" s="5" t="s">
        <v>8</v>
      </c>
      <c r="T5" s="47">
        <f>SUM(U15:U1014)</f>
        <v>9.6458781927329582E-3</v>
      </c>
      <c r="U5" s="5"/>
      <c r="V5" s="5" t="s">
        <v>8</v>
      </c>
      <c r="W5" s="47">
        <f>SUM(W15:W1014)</f>
        <v>2.2415185834615058E-2</v>
      </c>
      <c r="Y5" s="5" t="s">
        <v>8</v>
      </c>
      <c r="Z5" s="47">
        <f>SUM(AA15:AA1014)</f>
        <v>9.5245383908982607E-3</v>
      </c>
      <c r="AA5" s="5"/>
      <c r="AB5" s="5" t="s">
        <v>8</v>
      </c>
      <c r="AC5" s="47">
        <f>SUM(AC15:AC1014)</f>
        <v>1.4946800694285743E-2</v>
      </c>
      <c r="AE5" s="5" t="s">
        <v>8</v>
      </c>
      <c r="AF5" s="47">
        <f>SUM(AG15:AG1014)</f>
        <v>9.2422339458209483E-3</v>
      </c>
      <c r="AG5" s="5"/>
      <c r="AH5" s="5" t="s">
        <v>8</v>
      </c>
      <c r="AI5" s="47">
        <f>SUM(AI15:AI1014)</f>
        <v>9.9121964833695508E-3</v>
      </c>
      <c r="AL5" s="76"/>
      <c r="AO5" s="76"/>
    </row>
    <row r="6" spans="1:41" x14ac:dyDescent="0.25">
      <c r="A6" s="5"/>
      <c r="B6" s="5"/>
      <c r="C6" s="5"/>
      <c r="D6" s="5"/>
      <c r="E6" s="5"/>
      <c r="G6" s="5"/>
      <c r="H6" s="5"/>
      <c r="I6" s="5"/>
      <c r="J6" s="5"/>
      <c r="K6" s="5"/>
      <c r="M6" s="5"/>
      <c r="N6" s="5"/>
      <c r="O6" s="5"/>
      <c r="P6" s="5"/>
      <c r="Q6" s="5"/>
      <c r="S6" s="5"/>
      <c r="T6" s="5"/>
      <c r="U6" s="5"/>
      <c r="V6" s="5"/>
      <c r="W6" s="5"/>
      <c r="Y6" s="5"/>
      <c r="Z6" s="5"/>
      <c r="AA6" s="5"/>
      <c r="AB6" s="5"/>
      <c r="AC6" s="5"/>
      <c r="AE6" s="5"/>
      <c r="AF6" s="5"/>
      <c r="AG6" s="5"/>
      <c r="AH6" s="5"/>
      <c r="AI6" s="5"/>
    </row>
    <row r="7" spans="1:41" x14ac:dyDescent="0.25">
      <c r="A7" s="6" t="s">
        <v>172</v>
      </c>
      <c r="B7" s="6"/>
      <c r="C7" s="5"/>
      <c r="D7" s="6" t="s">
        <v>14</v>
      </c>
      <c r="E7" s="14">
        <v>0</v>
      </c>
      <c r="F7" s="59"/>
      <c r="G7" s="6" t="s">
        <v>173</v>
      </c>
      <c r="H7" s="6"/>
      <c r="I7" s="5"/>
      <c r="J7" s="6" t="s">
        <v>23</v>
      </c>
      <c r="K7" s="14">
        <v>0</v>
      </c>
      <c r="M7" s="6" t="s">
        <v>174</v>
      </c>
      <c r="N7" s="6"/>
      <c r="O7" s="5"/>
      <c r="P7" s="6" t="s">
        <v>32</v>
      </c>
      <c r="Q7" s="14">
        <v>0</v>
      </c>
      <c r="S7" s="6" t="s">
        <v>175</v>
      </c>
      <c r="T7" s="6"/>
      <c r="U7" s="5"/>
      <c r="V7" s="6" t="s">
        <v>41</v>
      </c>
      <c r="W7" s="14">
        <v>0</v>
      </c>
      <c r="Y7" s="6" t="s">
        <v>176</v>
      </c>
      <c r="Z7" s="6"/>
      <c r="AA7" s="5"/>
      <c r="AB7" s="6" t="s">
        <v>50</v>
      </c>
      <c r="AC7" s="14">
        <v>0</v>
      </c>
      <c r="AE7" s="6" t="s">
        <v>177</v>
      </c>
      <c r="AF7" s="6"/>
      <c r="AG7" s="5"/>
      <c r="AH7" s="6" t="s">
        <v>59</v>
      </c>
      <c r="AI7" s="14">
        <v>0</v>
      </c>
      <c r="AK7" s="67"/>
      <c r="AL7" s="67"/>
      <c r="AN7" s="67"/>
      <c r="AO7" s="77"/>
    </row>
    <row r="8" spans="1:41" x14ac:dyDescent="0.25">
      <c r="A8" s="6" t="s">
        <v>10</v>
      </c>
      <c r="B8" s="14">
        <v>1.4938883582098195</v>
      </c>
      <c r="C8" s="5"/>
      <c r="D8" s="6" t="s">
        <v>15</v>
      </c>
      <c r="E8" s="14">
        <v>0.25278495149137548</v>
      </c>
      <c r="F8" s="59"/>
      <c r="G8" s="6" t="s">
        <v>19</v>
      </c>
      <c r="H8" s="14">
        <v>1.4941831379410393</v>
      </c>
      <c r="I8" s="5"/>
      <c r="J8" s="6" t="s">
        <v>24</v>
      </c>
      <c r="K8" s="14">
        <v>0.17974537961509862</v>
      </c>
      <c r="M8" s="6" t="s">
        <v>28</v>
      </c>
      <c r="N8" s="14">
        <v>1.4941859671170319</v>
      </c>
      <c r="O8" s="5"/>
      <c r="P8" s="6" t="s">
        <v>33</v>
      </c>
      <c r="Q8" s="14">
        <v>0.16164514510818762</v>
      </c>
      <c r="S8" s="6" t="s">
        <v>37</v>
      </c>
      <c r="T8" s="14">
        <v>1.4941971060967107</v>
      </c>
      <c r="U8" s="5"/>
      <c r="V8" s="6" t="s">
        <v>42</v>
      </c>
      <c r="W8" s="14">
        <v>0.13296638442610312</v>
      </c>
      <c r="Y8" s="6" t="s">
        <v>46</v>
      </c>
      <c r="Z8" s="14">
        <v>1.494917482948575</v>
      </c>
      <c r="AA8" s="5"/>
      <c r="AB8" s="6" t="s">
        <v>51</v>
      </c>
      <c r="AC8" s="14">
        <v>9.324143273583739E-2</v>
      </c>
      <c r="AE8" s="6" t="s">
        <v>55</v>
      </c>
      <c r="AF8" s="14">
        <v>1.495325963744297</v>
      </c>
      <c r="AG8" s="5"/>
      <c r="AH8" s="6" t="s">
        <v>60</v>
      </c>
      <c r="AI8" s="14">
        <v>6.4325135612956094E-2</v>
      </c>
      <c r="AK8" s="67"/>
      <c r="AL8" s="78"/>
      <c r="AN8" s="67"/>
      <c r="AO8" s="77"/>
    </row>
    <row r="9" spans="1:41" x14ac:dyDescent="0.25">
      <c r="A9" s="6" t="s">
        <v>11</v>
      </c>
      <c r="B9" s="14">
        <v>11.383710381732762</v>
      </c>
      <c r="C9" s="5"/>
      <c r="D9" s="6" t="s">
        <v>16</v>
      </c>
      <c r="E9" s="14">
        <v>147.37246014880787</v>
      </c>
      <c r="F9" s="59"/>
      <c r="G9" s="6" t="s">
        <v>20</v>
      </c>
      <c r="H9" s="14">
        <v>10.957155954268297</v>
      </c>
      <c r="I9" s="5"/>
      <c r="J9" s="6" t="s">
        <v>25</v>
      </c>
      <c r="K9" s="14">
        <v>131.05437742814783</v>
      </c>
      <c r="M9" s="6" t="s">
        <v>29</v>
      </c>
      <c r="N9" s="14">
        <v>11.46684799879705</v>
      </c>
      <c r="O9" s="5"/>
      <c r="P9" s="6" t="s">
        <v>34</v>
      </c>
      <c r="Q9" s="14">
        <v>110.56531749891489</v>
      </c>
      <c r="S9" s="6" t="s">
        <v>38</v>
      </c>
      <c r="T9" s="14">
        <v>11.568805505068578</v>
      </c>
      <c r="U9" s="5"/>
      <c r="V9" s="6" t="s">
        <v>43</v>
      </c>
      <c r="W9" s="14">
        <v>97.797540273896516</v>
      </c>
      <c r="Y9" s="6" t="s">
        <v>47</v>
      </c>
      <c r="Z9" s="14">
        <v>11.45184167347627</v>
      </c>
      <c r="AA9" s="5"/>
      <c r="AB9" s="6" t="s">
        <v>52</v>
      </c>
      <c r="AC9" s="14">
        <v>81.268298021366462</v>
      </c>
      <c r="AE9" s="6" t="s">
        <v>56</v>
      </c>
      <c r="AF9" s="14">
        <v>11.345668083446185</v>
      </c>
      <c r="AG9" s="5"/>
      <c r="AH9" s="6" t="s">
        <v>61</v>
      </c>
      <c r="AI9" s="14">
        <v>59.47663659521448</v>
      </c>
      <c r="AK9" s="67"/>
      <c r="AL9" s="78"/>
      <c r="AN9" s="67"/>
      <c r="AO9" s="77"/>
    </row>
    <row r="10" spans="1:41" s="49" customFormat="1" x14ac:dyDescent="0.25">
      <c r="A10" s="52" t="s">
        <v>12</v>
      </c>
      <c r="B10" s="52">
        <v>20</v>
      </c>
      <c r="C10" s="11"/>
      <c r="D10" s="52" t="s">
        <v>18</v>
      </c>
      <c r="E10" s="52">
        <v>20</v>
      </c>
      <c r="F10" s="74"/>
      <c r="G10" s="52" t="s">
        <v>21</v>
      </c>
      <c r="H10" s="52">
        <v>30</v>
      </c>
      <c r="I10" s="11"/>
      <c r="J10" s="52" t="s">
        <v>26</v>
      </c>
      <c r="K10" s="52">
        <v>30</v>
      </c>
      <c r="M10" s="52" t="s">
        <v>30</v>
      </c>
      <c r="N10" s="52">
        <v>40</v>
      </c>
      <c r="O10" s="11"/>
      <c r="P10" s="52" t="s">
        <v>35</v>
      </c>
      <c r="Q10" s="52">
        <v>40</v>
      </c>
      <c r="S10" s="52" t="s">
        <v>39</v>
      </c>
      <c r="T10" s="52">
        <v>50</v>
      </c>
      <c r="U10" s="11"/>
      <c r="V10" s="52" t="s">
        <v>44</v>
      </c>
      <c r="W10" s="52">
        <v>50</v>
      </c>
      <c r="Y10" s="52" t="s">
        <v>48</v>
      </c>
      <c r="Z10" s="52">
        <v>70</v>
      </c>
      <c r="AA10" s="11"/>
      <c r="AB10" s="52" t="s">
        <v>53</v>
      </c>
      <c r="AC10" s="52">
        <v>70</v>
      </c>
      <c r="AE10" s="52" t="s">
        <v>57</v>
      </c>
      <c r="AF10" s="52">
        <v>100</v>
      </c>
      <c r="AG10" s="11"/>
      <c r="AH10" s="52" t="s">
        <v>62</v>
      </c>
      <c r="AI10" s="52">
        <v>100</v>
      </c>
      <c r="AK10" s="78"/>
      <c r="AL10" s="78"/>
      <c r="AM10" s="79"/>
      <c r="AN10" s="78"/>
      <c r="AO10" s="78"/>
    </row>
    <row r="11" spans="1:41" x14ac:dyDescent="0.25">
      <c r="A11" s="6" t="s">
        <v>13</v>
      </c>
      <c r="B11" s="14">
        <v>-0.45481929621660655</v>
      </c>
      <c r="C11" s="5"/>
      <c r="D11" s="6" t="s">
        <v>17</v>
      </c>
      <c r="E11" s="14">
        <v>0.88693277185803299</v>
      </c>
      <c r="F11" s="59"/>
      <c r="G11" s="6" t="s">
        <v>22</v>
      </c>
      <c r="H11" s="14">
        <v>-0.45412677917803079</v>
      </c>
      <c r="I11" s="5"/>
      <c r="J11" s="6" t="s">
        <v>27</v>
      </c>
      <c r="K11" s="14">
        <v>0.88629347939421399</v>
      </c>
      <c r="M11" s="6" t="s">
        <v>31</v>
      </c>
      <c r="N11" s="14">
        <v>-0.45359521103766637</v>
      </c>
      <c r="O11" s="5"/>
      <c r="P11" s="6" t="s">
        <v>36</v>
      </c>
      <c r="Q11" s="14">
        <v>0.88725779364588497</v>
      </c>
      <c r="S11" s="6" t="s">
        <v>40</v>
      </c>
      <c r="T11" s="14">
        <v>-0.45313808412932305</v>
      </c>
      <c r="U11" s="5"/>
      <c r="V11" s="6" t="s">
        <v>45</v>
      </c>
      <c r="W11" s="14">
        <v>0.88782882852017075</v>
      </c>
      <c r="Y11" s="6" t="s">
        <v>49</v>
      </c>
      <c r="Z11" s="14">
        <v>-0.45365375259070712</v>
      </c>
      <c r="AA11" s="5"/>
      <c r="AB11" s="6" t="s">
        <v>54</v>
      </c>
      <c r="AC11" s="14">
        <v>0.88760436399647769</v>
      </c>
      <c r="AE11" s="6" t="s">
        <v>58</v>
      </c>
      <c r="AF11" s="14">
        <v>-0.45303798013079066</v>
      </c>
      <c r="AG11" s="5"/>
      <c r="AH11" s="6" t="s">
        <v>63</v>
      </c>
      <c r="AI11" s="14">
        <v>0.88761653699269105</v>
      </c>
      <c r="AK11" s="67"/>
      <c r="AL11" s="77"/>
      <c r="AN11" s="67"/>
      <c r="AO11" s="77"/>
    </row>
    <row r="13" spans="1:41" x14ac:dyDescent="0.25">
      <c r="A13" s="2"/>
      <c r="G13" s="2"/>
      <c r="M13" s="2"/>
      <c r="R13" s="2"/>
      <c r="S13" s="2"/>
      <c r="X13" s="2"/>
      <c r="Y13" s="2"/>
      <c r="AD13" s="2"/>
      <c r="AE13" s="2"/>
    </row>
    <row r="14" spans="1:41" x14ac:dyDescent="0.25">
      <c r="A14" s="2"/>
      <c r="B14" s="2"/>
      <c r="G14" s="2"/>
      <c r="M14" s="2"/>
      <c r="N14" s="2"/>
      <c r="R14" s="2"/>
      <c r="S14" s="2"/>
      <c r="T14" s="2"/>
      <c r="X14" s="2"/>
      <c r="Y14" s="2"/>
      <c r="Z14" s="2"/>
      <c r="AD14" s="2"/>
      <c r="AE14" s="2"/>
    </row>
    <row r="15" spans="1:41" x14ac:dyDescent="0.25">
      <c r="A15" s="3"/>
      <c r="B15" s="7">
        <f>offs331+Ampl331*SIN(2*PI()*freq331*('3v'!A3)+deph331*PI()/180)</f>
        <v>5.6701495145845993E-2</v>
      </c>
      <c r="C15" s="8">
        <f>('3v'!B3-B15)^2</f>
        <v>1.5190442845339409E-6</v>
      </c>
      <c r="D15" s="9">
        <f>offs332+Ampl332*SIN(2*PI()*freq332*('3v'!A3-reta332)+deph332*PI()/180)</f>
        <v>0.98969945140774418</v>
      </c>
      <c r="E15" s="10">
        <f>('3v'!C3-D15)^2</f>
        <v>5.795792105838379E-4</v>
      </c>
      <c r="G15" s="3"/>
      <c r="H15" s="7">
        <f>offs333+Ampl333*SIN(2*PI()*freq333*('3v'!E3)+deph333*PI()/180)</f>
        <v>0.91175474290588632</v>
      </c>
      <c r="I15" s="8">
        <f>('3v'!F3-H15)^2</f>
        <v>6.6790231217960308E-7</v>
      </c>
      <c r="J15" s="9">
        <f>offs334+Ampl334*SIN(2*PI()*freq334*('3v'!E3-reta334)+deph334*PI()/180)</f>
        <v>0.74084990566142639</v>
      </c>
      <c r="K15" s="10">
        <f>('3v'!G3-J15)^2</f>
        <v>3.7502435876478861E-4</v>
      </c>
      <c r="L15" s="3"/>
      <c r="M15" s="3"/>
      <c r="N15" s="7">
        <f>offs335+Ampl335*SIN(2*PI()*freq335*('3v'!I3)+deph335*PI()/180)</f>
        <v>0.26501939036362859</v>
      </c>
      <c r="O15" s="8">
        <f>('3v'!J3-N15)^2</f>
        <v>2.0003527853579793E-5</v>
      </c>
      <c r="P15" s="9">
        <f>offs336+Ampl336*SIN(2*PI()*freq336*('3v'!I3-reta336)+deph336*PI()/180)</f>
        <v>1.0149041142249939</v>
      </c>
      <c r="Q15" s="10">
        <f>('3v'!K3-P15)^2</f>
        <v>5.7798132892026157E-6</v>
      </c>
      <c r="R15" s="3"/>
      <c r="S15" s="3"/>
      <c r="T15" s="7">
        <f>offs337+Ampl337*SIN(2*PI()*freq337*('3v'!M3)+deph337*PI()/180)</f>
        <v>-1.7038741629430372</v>
      </c>
      <c r="U15" s="8">
        <f>('3v'!N3-T15)^2</f>
        <v>5.6446492380788446E-6</v>
      </c>
      <c r="V15" s="9">
        <f>offs338+Ampl338*SIN(2*PI()*freq338*('3v'!M3-reta338)+deph338*PI()/180)</f>
        <v>0.95309755253893058</v>
      </c>
      <c r="W15" s="10">
        <f>('3v'!O3-V15)^2</f>
        <v>1.3097487249137682E-6</v>
      </c>
      <c r="X15" s="3"/>
      <c r="Y15" s="3"/>
      <c r="Z15" s="7">
        <f>offs339+Ampl339*SIN(2*PI()*freq339*('3v'!Q3)+deph339*PI()/180)</f>
        <v>0.66265030968873062</v>
      </c>
      <c r="AA15" s="8">
        <f>('3v'!R3-Z15)^2</f>
        <v>4.8111365303953566E-6</v>
      </c>
      <c r="AB15" s="9">
        <f>offs340+Ampl340*SIN(2*PI()*freq340*('3v'!Q3-reta340)+deph340*PI()/180)</f>
        <v>0.85341870056241764</v>
      </c>
      <c r="AC15" s="10">
        <f>('3v'!S3-AB15)^2</f>
        <v>2.2890573666427576E-5</v>
      </c>
      <c r="AD15" s="3"/>
      <c r="AE15" s="3"/>
      <c r="AF15" s="7">
        <f>offs341+Ampl341*SIN(2*PI()*freq341*('3v'!U3)+deph341*PI()/180)</f>
        <v>-1.6710977833172633</v>
      </c>
      <c r="AG15" s="8">
        <f>('3v'!V3-AF15)^2</f>
        <v>3.7990168606885638E-6</v>
      </c>
      <c r="AH15" s="9">
        <f>offs342+Ampl342*SIN(2*PI()*freq342*('3v'!U3-reta342)+deph342*PI()/180)</f>
        <v>0.82485938386362589</v>
      </c>
      <c r="AI15" s="10">
        <f>('3v'!W3-AH15)^2</f>
        <v>1.4180073707663231E-5</v>
      </c>
      <c r="AL15" s="76"/>
      <c r="AM15" s="76"/>
      <c r="AN15" s="76"/>
      <c r="AO15" s="80"/>
    </row>
    <row r="16" spans="1:41" x14ac:dyDescent="0.25">
      <c r="A16" s="3"/>
      <c r="B16" s="7">
        <f>offs331+Ampl331*SIN(2*PI()*freq331*('3v'!A4)+deph331*PI()/180)</f>
        <v>7.4298603995648915E-2</v>
      </c>
      <c r="C16" s="8">
        <f>('3v'!B4-B16)^2</f>
        <v>4.9195635491966303E-7</v>
      </c>
      <c r="D16" s="9">
        <f>offs332+Ampl332*SIN(2*PI()*freq332*('3v'!A4-reta332)+deph332*PI()/180)</f>
        <v>0.98678917405039224</v>
      </c>
      <c r="E16" s="10">
        <f>('3v'!C4-D16)^2</f>
        <v>7.302519357577919E-4</v>
      </c>
      <c r="F16" s="43"/>
      <c r="G16" s="3"/>
      <c r="H16" s="7">
        <f>offs333+Ampl333*SIN(2*PI()*freq333*('3v'!E4)+deph333*PI()/180)</f>
        <v>0.90598496653109395</v>
      </c>
      <c r="I16" s="8">
        <f>('3v'!F4-H16)^2</f>
        <v>1.0946881717367349E-6</v>
      </c>
      <c r="J16" s="9">
        <f>offs334+Ampl334*SIN(2*PI()*freq334*('3v'!E4-reta334)+deph334*PI()/180)</f>
        <v>0.73986098025248703</v>
      </c>
      <c r="K16" s="10">
        <f>('3v'!G4-J16)^2</f>
        <v>3.3770017190411488E-4</v>
      </c>
      <c r="L16" s="3"/>
      <c r="M16" s="3"/>
      <c r="N16" s="7">
        <f>offs335+Ampl335*SIN(2*PI()*freq335*('3v'!I4)+deph335*PI()/180)</f>
        <v>0.281424570338696</v>
      </c>
      <c r="O16" s="8">
        <f>('3v'!J4-N16)^2</f>
        <v>1.0887230411509107E-5</v>
      </c>
      <c r="P16" s="9">
        <f>offs336+Ampl336*SIN(2*PI()*freq336*('3v'!I4-reta336)+deph336*PI()/180)</f>
        <v>1.0136478058250802</v>
      </c>
      <c r="Q16" s="10">
        <f>('3v'!K4-P16)^2</f>
        <v>9.6158650100819314E-6</v>
      </c>
      <c r="R16" s="3"/>
      <c r="S16" s="3"/>
      <c r="T16" s="7">
        <f>offs337+Ampl337*SIN(2*PI()*freq337*('3v'!M4)+deph337*PI()/180)</f>
        <v>-1.6908793421594759</v>
      </c>
      <c r="U16" s="8">
        <f>('3v'!N4-T16)^2</f>
        <v>1.3336503913938201E-5</v>
      </c>
      <c r="V16" s="9">
        <f>offs338+Ampl338*SIN(2*PI()*freq338*('3v'!M4-reta338)+deph338*PI()/180)</f>
        <v>0.95490911392852273</v>
      </c>
      <c r="W16" s="10">
        <f>('3v'!O4-V16)^2</f>
        <v>1.0057561165105904E-6</v>
      </c>
      <c r="X16" s="3"/>
      <c r="Y16" s="3"/>
      <c r="Z16" s="7">
        <f>offs339+Ampl339*SIN(2*PI()*freq339*('3v'!Q4)+deph339*PI()/180)</f>
        <v>0.64051623368935817</v>
      </c>
      <c r="AA16" s="8">
        <f>('3v'!R4-Z16)^2</f>
        <v>7.9211123298230706E-7</v>
      </c>
      <c r="AB16" s="9">
        <f>offs340+Ampl340*SIN(2*PI()*freq340*('3v'!Q4-reta340)+deph340*PI()/180)</f>
        <v>0.85151942073932452</v>
      </c>
      <c r="AC16" s="10">
        <f>('3v'!S4-AB16)^2</f>
        <v>2.2378285530047937E-5</v>
      </c>
      <c r="AD16" s="3"/>
      <c r="AE16" s="3"/>
      <c r="AF16" s="7">
        <f>offs341+Ampl341*SIN(2*PI()*freq341*('3v'!U4)+deph341*PI()/180)</f>
        <v>-1.6977414824267278</v>
      </c>
      <c r="AG16" s="8">
        <f>('3v'!V4-AF16)^2</f>
        <v>7.0180358480249722E-6</v>
      </c>
      <c r="AH16" s="9">
        <f>offs342+Ampl342*SIN(2*PI()*freq342*('3v'!U4-reta342)+deph342*PI()/180)</f>
        <v>0.8253337465038556</v>
      </c>
      <c r="AI16" s="10">
        <f>('3v'!W4-AH16)^2</f>
        <v>5.2298498815166896E-6</v>
      </c>
      <c r="AL16" s="76"/>
      <c r="AM16" s="76"/>
      <c r="AN16" s="76"/>
      <c r="AO16" s="80"/>
    </row>
    <row r="17" spans="1:41" x14ac:dyDescent="0.25">
      <c r="A17" s="3"/>
      <c r="B17" s="7">
        <f>offs331+Ampl331*SIN(2*PI()*freq331*('3v'!A5)+deph331*PI()/180)</f>
        <v>9.1812158995281501E-2</v>
      </c>
      <c r="C17" s="8">
        <f>('3v'!B5-B17)^2</f>
        <v>5.8651244450823041E-7</v>
      </c>
      <c r="D17" s="9">
        <f>offs332+Ampl332*SIN(2*PI()*freq332*('3v'!A5-reta332)+deph332*PI()/180)</f>
        <v>0.98386312820956179</v>
      </c>
      <c r="E17" s="10">
        <f>('3v'!C5-D17)^2</f>
        <v>6.7866128099102613E-4</v>
      </c>
      <c r="F17" s="43"/>
      <c r="G17" s="3"/>
      <c r="H17" s="7">
        <f>offs333+Ampl333*SIN(2*PI()*freq333*('3v'!E5)+deph333*PI()/180)</f>
        <v>0.90009437716674556</v>
      </c>
      <c r="I17" s="8">
        <f>('3v'!F5-H17)^2</f>
        <v>1.16096925595811E-6</v>
      </c>
      <c r="J17" s="9">
        <f>offs334+Ampl334*SIN(2*PI()*freq334*('3v'!E5-reta334)+deph334*PI()/180)</f>
        <v>0.73888506182480884</v>
      </c>
      <c r="K17" s="10">
        <f>('3v'!G5-J17)^2</f>
        <v>3.0278442399590415E-4</v>
      </c>
      <c r="L17" s="3"/>
      <c r="M17" s="3"/>
      <c r="N17" s="7">
        <f>offs335+Ampl335*SIN(2*PI()*freq335*('3v'!I5)+deph335*PI()/180)</f>
        <v>0.2977136821696646</v>
      </c>
      <c r="O17" s="8">
        <f>('3v'!J5-N17)^2</f>
        <v>4.0424004494298327E-6</v>
      </c>
      <c r="P17" s="9">
        <f>offs336+Ampl336*SIN(2*PI()*freq336*('3v'!I5-reta336)+deph336*PI()/180)</f>
        <v>1.0123715389770838</v>
      </c>
      <c r="Q17" s="10">
        <f>('3v'!K5-P17)^2</f>
        <v>3.3294533694112754E-6</v>
      </c>
      <c r="R17" s="3"/>
      <c r="S17" s="3"/>
      <c r="T17" s="7">
        <f>offs337+Ampl337*SIN(2*PI()*freq337*('3v'!M5)+deph337*PI()/180)</f>
        <v>-1.6775791272412157</v>
      </c>
      <c r="U17" s="8">
        <f>('3v'!N5-T17)^2</f>
        <v>1.0760123766666766E-5</v>
      </c>
      <c r="V17" s="9">
        <f>offs338+Ampl338*SIN(2*PI()*freq338*('3v'!M5-reta338)+deph338*PI()/180)</f>
        <v>0.95670412426143425</v>
      </c>
      <c r="W17" s="10">
        <f>('3v'!O5-V17)^2</f>
        <v>7.1362665739647861E-7</v>
      </c>
      <c r="X17" s="3"/>
      <c r="Y17" s="3"/>
      <c r="Z17" s="7">
        <f>offs339+Ampl339*SIN(2*PI()*freq339*('3v'!Q5)+deph339*PI()/180)</f>
        <v>0.61785302679425014</v>
      </c>
      <c r="AA17" s="8">
        <f>('3v'!R5-Z17)^2</f>
        <v>4.2800708332134467E-6</v>
      </c>
      <c r="AB17" s="9">
        <f>offs340+Ampl340*SIN(2*PI()*freq340*('3v'!Q5-reta340)+deph340*PI()/180)</f>
        <v>0.84963759127457394</v>
      </c>
      <c r="AC17" s="10">
        <f>('3v'!S5-AB17)^2</f>
        <v>2.1708785055733775E-5</v>
      </c>
      <c r="AD17" s="3"/>
      <c r="AE17" s="3"/>
      <c r="AF17" s="7">
        <f>offs341+Ampl341*SIN(2*PI()*freq341*('3v'!U5)+deph341*PI()/180)</f>
        <v>-1.7231568094543013</v>
      </c>
      <c r="AG17" s="8">
        <f>('3v'!V5-AF17)^2</f>
        <v>6.8877406668182508E-6</v>
      </c>
      <c r="AH17" s="9">
        <f>offs342+Ampl342*SIN(2*PI()*freq342*('3v'!U5-reta342)+deph342*PI()/180)</f>
        <v>0.8258695747388054</v>
      </c>
      <c r="AI17" s="10">
        <f>('3v'!W5-AH17)^2</f>
        <v>7.9677184966689791E-6</v>
      </c>
      <c r="AL17" s="76"/>
      <c r="AM17" s="76"/>
      <c r="AN17" s="76"/>
      <c r="AO17" s="80"/>
    </row>
    <row r="18" spans="1:41" x14ac:dyDescent="0.25">
      <c r="A18" s="3"/>
      <c r="B18" s="7">
        <f>offs331+Ampl331*SIN(2*PI()*freq331*('3v'!A6)+deph331*PI()/180)</f>
        <v>0.10923939455138076</v>
      </c>
      <c r="C18" s="8">
        <f>('3v'!B6-B18)^2</f>
        <v>8.4016554843847802E-7</v>
      </c>
      <c r="D18" s="9">
        <f>offs332+Ampl332*SIN(2*PI()*freq332*('3v'!A6-reta332)+deph332*PI()/180)</f>
        <v>0.98092177594181162</v>
      </c>
      <c r="E18" s="10">
        <f>('3v'!C6-D18)^2</f>
        <v>6.2814273790945082E-4</v>
      </c>
      <c r="F18" s="43"/>
      <c r="G18" s="3"/>
      <c r="H18" s="7">
        <f>offs333+Ampl333*SIN(2*PI()*freq333*('3v'!E6)+deph333*PI()/180)</f>
        <v>0.89408349804904796</v>
      </c>
      <c r="I18" s="8">
        <f>('3v'!F6-H18)^2</f>
        <v>5.243759140789244E-7</v>
      </c>
      <c r="J18" s="9">
        <f>offs334+Ampl334*SIN(2*PI()*freq334*('3v'!E6-reta334)+deph334*PI()/180)</f>
        <v>0.73792223706510962</v>
      </c>
      <c r="K18" s="10">
        <f>('3v'!G6-J18)^2</f>
        <v>2.7020380240765535E-4</v>
      </c>
      <c r="L18" s="3"/>
      <c r="M18" s="3"/>
      <c r="N18" s="7">
        <f>offs335+Ampl335*SIN(2*PI()*freq335*('3v'!I6)+deph335*PI()/180)</f>
        <v>0.3138841536169466</v>
      </c>
      <c r="O18" s="8">
        <f>('3v'!J6-N18)^2</f>
        <v>6.5333589717335224E-6</v>
      </c>
      <c r="P18" s="9">
        <f>offs336+Ampl336*SIN(2*PI()*freq336*('3v'!I6-reta336)+deph336*PI()/180)</f>
        <v>1.0110755152183351</v>
      </c>
      <c r="Q18" s="10">
        <f>('3v'!K6-P18)^2</f>
        <v>6.1592082343419161E-6</v>
      </c>
      <c r="R18" s="3"/>
      <c r="S18" s="3"/>
      <c r="T18" s="7">
        <f>offs337+Ampl337*SIN(2*PI()*freq337*('3v'!M6)+deph337*PI()/180)</f>
        <v>-1.6639767998172739</v>
      </c>
      <c r="U18" s="8">
        <f>('3v'!N6-T18)^2</f>
        <v>1.5815330676890331E-6</v>
      </c>
      <c r="V18" s="9">
        <f>offs338+Ampl338*SIN(2*PI()*freq338*('3v'!M6-reta338)+deph338*PI()/180)</f>
        <v>0.95848214064572457</v>
      </c>
      <c r="W18" s="10">
        <f>('3v'!O6-V18)^2</f>
        <v>4.4843198731930814E-7</v>
      </c>
      <c r="X18" s="3"/>
      <c r="Y18" s="3"/>
      <c r="Z18" s="7">
        <f>offs339+Ampl339*SIN(2*PI()*freq339*('3v'!Q6)+deph339*PI()/180)</f>
        <v>0.59467164872914857</v>
      </c>
      <c r="AA18" s="8">
        <f>('3v'!R6-Z18)^2</f>
        <v>3.2859221514719686E-6</v>
      </c>
      <c r="AB18" s="9">
        <f>offs340+Ampl340*SIN(2*PI()*freq340*('3v'!Q6-reta340)+deph340*PI()/180)</f>
        <v>0.84777412220419568</v>
      </c>
      <c r="AC18" s="10">
        <f>('3v'!S6-AB18)^2</f>
        <v>4.2546108352814821E-5</v>
      </c>
      <c r="AD18" s="3"/>
      <c r="AE18" s="3"/>
      <c r="AF18" s="7">
        <f>offs341+Ampl341*SIN(2*PI()*freq341*('3v'!U6)+deph341*PI()/180)</f>
        <v>-1.7473186825406339</v>
      </c>
      <c r="AG18" s="8">
        <f>('3v'!V6-AF18)^2</f>
        <v>3.6102943515909253E-6</v>
      </c>
      <c r="AH18" s="9">
        <f>offs342+Ampl342*SIN(2*PI()*freq342*('3v'!U6-reta342)+deph342*PI()/180)</f>
        <v>0.82646633977069861</v>
      </c>
      <c r="AI18" s="10">
        <f>('3v'!W6-AH18)^2</f>
        <v>2.150181650027819E-6</v>
      </c>
      <c r="AL18" s="76"/>
      <c r="AM18" s="76"/>
      <c r="AN18" s="76"/>
      <c r="AO18" s="80"/>
    </row>
    <row r="19" spans="1:41" x14ac:dyDescent="0.25">
      <c r="A19" s="3"/>
      <c r="B19" s="7">
        <f>offs331+Ampl331*SIN(2*PI()*freq331*('3v'!A7)+deph331*PI()/180)</f>
        <v>0.12657755870143439</v>
      </c>
      <c r="C19" s="8">
        <f>('3v'!B7-B19)^2</f>
        <v>6.3450576483083458E-7</v>
      </c>
      <c r="D19" s="9">
        <f>offs332+Ampl332*SIN(2*PI()*freq332*('3v'!A7-reta332)+deph332*PI()/180)</f>
        <v>0.9779655817207612</v>
      </c>
      <c r="E19" s="10">
        <f>('3v'!C7-D19)^2</f>
        <v>5.7886347257798498E-4</v>
      </c>
      <c r="F19" s="43"/>
      <c r="G19" s="3"/>
      <c r="H19" s="7">
        <f>offs333+Ampl333*SIN(2*PI()*freq333*('3v'!E7)+deph333*PI()/180)</f>
        <v>0.88795286309903965</v>
      </c>
      <c r="I19" s="8">
        <f>('3v'!F7-H19)^2</f>
        <v>2.0509404383375864E-7</v>
      </c>
      <c r="J19" s="9">
        <f>offs334+Ampl334*SIN(2*PI()*freq334*('3v'!E7-reta334)+deph334*PI()/180)</f>
        <v>0.7369725914970513</v>
      </c>
      <c r="K19" s="10">
        <f>('3v'!G7-J19)^2</f>
        <v>2.3988531490625047E-4</v>
      </c>
      <c r="L19" s="3"/>
      <c r="M19" s="3"/>
      <c r="N19" s="7">
        <f>offs335+Ampl335*SIN(2*PI()*freq335*('3v'!I7)+deph335*PI()/180)</f>
        <v>0.32993343117564661</v>
      </c>
      <c r="O19" s="8">
        <f>('3v'!J7-N19)^2</f>
        <v>8.8823143100076293E-6</v>
      </c>
      <c r="P19" s="9">
        <f>offs336+Ampl336*SIN(2*PI()*freq336*('3v'!I7-reta336)+deph336*PI()/180)</f>
        <v>1.0097599392060095</v>
      </c>
      <c r="Q19" s="10">
        <f>('3v'!K7-P19)^2</f>
        <v>9.7302146954634575E-6</v>
      </c>
      <c r="R19" s="3"/>
      <c r="S19" s="3"/>
      <c r="T19" s="7">
        <f>offs337+Ampl337*SIN(2*PI()*freq337*('3v'!M7)+deph337*PI()/180)</f>
        <v>-1.650075716058403</v>
      </c>
      <c r="U19" s="8">
        <f>('3v'!N7-T19)^2</f>
        <v>1.1833076723972092E-5</v>
      </c>
      <c r="V19" s="9">
        <f>offs338+Ampl338*SIN(2*PI()*freq338*('3v'!M7-reta338)+deph338*PI()/180)</f>
        <v>0.96024272438245628</v>
      </c>
      <c r="W19" s="10">
        <f>('3v'!O7-V19)^2</f>
        <v>2.178622103233015E-6</v>
      </c>
      <c r="X19" s="3"/>
      <c r="Y19" s="3"/>
      <c r="Z19" s="7">
        <f>offs339+Ampl339*SIN(2*PI()*freq339*('3v'!Q7)+deph339*PI()/180)</f>
        <v>0.57098330980277479</v>
      </c>
      <c r="AA19" s="8">
        <f>('3v'!R7-Z19)^2</f>
        <v>4.2582394164684143E-6</v>
      </c>
      <c r="AB19" s="9">
        <f>offs340+Ampl340*SIN(2*PI()*freq340*('3v'!Q7-reta340)+deph340*PI()/180)</f>
        <v>0.84592991468529588</v>
      </c>
      <c r="AC19" s="10">
        <f>('3v'!S7-AB19)^2</f>
        <v>4.1137155167539607E-5</v>
      </c>
      <c r="AD19" s="3"/>
      <c r="AE19" s="3"/>
      <c r="AF19" s="7">
        <f>offs341+Ampl341*SIN(2*PI()*freq341*('3v'!U7)+deph341*PI()/180)</f>
        <v>-1.770203256834094</v>
      </c>
      <c r="AG19" s="8">
        <f>('3v'!V7-AF19)^2</f>
        <v>2.4988317955619545E-7</v>
      </c>
      <c r="AH19" s="9">
        <f>offs342+Ampl342*SIN(2*PI()*freq342*('3v'!U7-reta342)+deph342*PI()/180)</f>
        <v>0.82712345266449727</v>
      </c>
      <c r="AI19" s="10">
        <f>('3v'!W7-AH19)^2</f>
        <v>2.9016623348014164E-8</v>
      </c>
      <c r="AL19" s="76"/>
      <c r="AM19" s="76"/>
      <c r="AN19" s="76"/>
      <c r="AO19" s="80"/>
    </row>
    <row r="20" spans="1:41" x14ac:dyDescent="0.25">
      <c r="A20" s="3"/>
      <c r="B20" s="7">
        <f>offs331+Ampl331*SIN(2*PI()*freq331*('3v'!A8)+deph331*PI()/180)</f>
        <v>0.14382391354832791</v>
      </c>
      <c r="C20" s="8">
        <f>('3v'!B8-B20)^2</f>
        <v>5.8463059271876384E-6</v>
      </c>
      <c r="D20" s="9">
        <f>offs332+Ampl332*SIN(2*PI()*freq332*('3v'!A8-reta332)+deph332*PI()/180)</f>
        <v>0.97499501236374764</v>
      </c>
      <c r="E20" s="10">
        <f>('3v'!C8-D20)^2</f>
        <v>6.2475064306389953E-4</v>
      </c>
      <c r="G20" s="3"/>
      <c r="H20" s="7">
        <f>offs333+Ampl333*SIN(2*PI()*freq333*('3v'!E8)+deph333*PI()/180)</f>
        <v>0.88170301687516561</v>
      </c>
      <c r="I20" s="8">
        <f>('3v'!F8-H20)^2</f>
        <v>3.8946180679305354E-9</v>
      </c>
      <c r="J20" s="9">
        <f>offs334+Ampl334*SIN(2*PI()*freq334*('3v'!E8-reta334)+deph334*PI()/180)</f>
        <v>0.73603620947364456</v>
      </c>
      <c r="K20" s="10">
        <f>('3v'!G8-J20)^2</f>
        <v>1.5872773237559038E-4</v>
      </c>
      <c r="L20" s="3"/>
      <c r="M20" s="3"/>
      <c r="N20" s="7">
        <f>offs335+Ampl335*SIN(2*PI()*freq335*('3v'!I8)+deph335*PI()/180)</f>
        <v>0.34585898047878788</v>
      </c>
      <c r="O20" s="8">
        <f>('3v'!J8-N20)^2</f>
        <v>1.7628947790118274E-6</v>
      </c>
      <c r="P20" s="9">
        <f>offs336+Ampl336*SIN(2*PI()*freq336*('3v'!I8-reta336)+deph336*PI()/180)</f>
        <v>1.00842501868481</v>
      </c>
      <c r="Q20" s="10">
        <f>('3v'!K8-P20)^2</f>
        <v>3.1841143544253595E-6</v>
      </c>
      <c r="R20" s="3"/>
      <c r="S20" s="3"/>
      <c r="T20" s="7">
        <f>offs337+Ampl337*SIN(2*PI()*freq337*('3v'!M8)+deph337*PI()/180)</f>
        <v>-1.6358793058490175</v>
      </c>
      <c r="U20" s="8">
        <f>('3v'!N8-T20)^2</f>
        <v>1.5716896715242018E-5</v>
      </c>
      <c r="V20" s="9">
        <f>offs338+Ampl338*SIN(2*PI()*freq338*('3v'!M8-reta338)+deph338*PI()/180)</f>
        <v>0.96198544107393624</v>
      </c>
      <c r="W20" s="10">
        <f>('3v'!O8-V20)^2</f>
        <v>2.8440087941861941E-6</v>
      </c>
      <c r="X20" s="3"/>
      <c r="Y20" s="3"/>
      <c r="Z20" s="7">
        <f>offs339+Ampl339*SIN(2*PI()*freq339*('3v'!Q8)+deph339*PI()/180)</f>
        <v>0.54679946548562608</v>
      </c>
      <c r="AA20" s="8">
        <f>('3v'!R8-Z20)^2</f>
        <v>7.3406256848069548E-7</v>
      </c>
      <c r="AB20" s="9">
        <f>offs340+Ampl340*SIN(2*PI()*freq340*('3v'!Q8-reta340)+deph340*PI()/180)</f>
        <v>0.84410586056026538</v>
      </c>
      <c r="AC20" s="10">
        <f>('3v'!S8-AB20)^2</f>
        <v>3.949807552024527E-5</v>
      </c>
      <c r="AD20" s="3"/>
      <c r="AE20" s="3"/>
      <c r="AF20" s="7">
        <f>offs341+Ampl341*SIN(2*PI()*freq341*('3v'!U8)+deph341*PI()/180)</f>
        <v>-1.7917879480227363</v>
      </c>
      <c r="AG20" s="8">
        <f>('3v'!V8-AF20)^2</f>
        <v>1.8540016783547115E-5</v>
      </c>
      <c r="AH20" s="9">
        <f>offs342+Ampl342*SIN(2*PI()*freq342*('3v'!U8-reta342)+deph342*PI()/180)</f>
        <v>0.82784026492910912</v>
      </c>
      <c r="AI20" s="10">
        <f>('3v'!W8-AH20)^2</f>
        <v>7.8704386824251648E-7</v>
      </c>
      <c r="AL20" s="76"/>
      <c r="AM20" s="76"/>
      <c r="AN20" s="76"/>
      <c r="AO20" s="80"/>
    </row>
    <row r="21" spans="1:41" x14ac:dyDescent="0.25">
      <c r="A21" s="3"/>
      <c r="B21" s="7">
        <f>offs331+Ampl331*SIN(2*PI()*freq331*('3v'!A9)+deph331*PI()/180)</f>
        <v>0.16097573569270973</v>
      </c>
      <c r="C21" s="8">
        <f>('3v'!B9-B21)^2</f>
        <v>1.5560939685338093E-5</v>
      </c>
      <c r="D21" s="9">
        <f>offs332+Ampl332*SIN(2*PI()*freq332*('3v'!A9-reta332)+deph332*PI()/180)</f>
        <v>0.97201053695810835</v>
      </c>
      <c r="E21" s="10">
        <f>('3v'!C9-D21)^2</f>
        <v>6.7166688790099656E-4</v>
      </c>
      <c r="G21" s="3"/>
      <c r="H21" s="7">
        <f>offs333+Ampl333*SIN(2*PI()*freq333*('3v'!E9)+deph333*PI()/180)</f>
        <v>0.87533451452490363</v>
      </c>
      <c r="I21" s="8">
        <f>('3v'!F9-H21)^2</f>
        <v>2.269254592649986E-6</v>
      </c>
      <c r="J21" s="9">
        <f>offs334+Ampl334*SIN(2*PI()*freq334*('3v'!E9-reta334)+deph334*PI()/180)</f>
        <v>0.73511317416975452</v>
      </c>
      <c r="K21" s="10">
        <f>('3v'!G9-J21)^2</f>
        <v>1.3632160083185601E-4</v>
      </c>
      <c r="L21" s="3"/>
      <c r="M21" s="3"/>
      <c r="N21" s="7">
        <f>offs335+Ampl335*SIN(2*PI()*freq335*('3v'!I9)+deph335*PI()/180)</f>
        <v>0.36165828669752281</v>
      </c>
      <c r="O21" s="8">
        <f>('3v'!J9-N21)^2</f>
        <v>1.1938246011104712E-5</v>
      </c>
      <c r="P21" s="9">
        <f>offs336+Ampl336*SIN(2*PI()*freq336*('3v'!I9-reta336)+deph336*PI()/180)</f>
        <v>1.007070964454162</v>
      </c>
      <c r="Q21" s="10">
        <f>('3v'!K9-P21)^2</f>
        <v>5.6809504736427596E-6</v>
      </c>
      <c r="R21" s="3"/>
      <c r="S21" s="3"/>
      <c r="T21" s="7">
        <f>offs337+Ampl337*SIN(2*PI()*freq337*('3v'!M9)+deph337*PI()/180)</f>
        <v>-1.6213910719409079</v>
      </c>
      <c r="U21" s="8">
        <f>('3v'!N9-T21)^2</f>
        <v>2.2856221314140475E-5</v>
      </c>
      <c r="V21" s="9">
        <f>offs338+Ampl338*SIN(2*PI()*freq338*('3v'!M9-reta338)+deph338*PI()/180)</f>
        <v>0.96370986073089793</v>
      </c>
      <c r="W21" s="10">
        <f>('3v'!O9-V21)^2</f>
        <v>3.6677201173715028E-6</v>
      </c>
      <c r="X21" s="3"/>
      <c r="Y21" s="3"/>
      <c r="Z21" s="7">
        <f>offs339+Ampl339*SIN(2*PI()*freq339*('3v'!Q9)+deph339*PI()/180)</f>
        <v>0.52213181087020377</v>
      </c>
      <c r="AA21" s="8">
        <f>('3v'!R9-Z21)^2</f>
        <v>1.7902207134240402E-8</v>
      </c>
      <c r="AB21" s="9">
        <f>offs340+Ampl340*SIN(2*PI()*freq340*('3v'!Q9-reta340)+deph340*PI()/180)</f>
        <v>0.84230284192549221</v>
      </c>
      <c r="AC21" s="10">
        <f>('3v'!S9-AB21)^2</f>
        <v>3.7633906998062373E-5</v>
      </c>
      <c r="AD21" s="3"/>
      <c r="AE21" s="3"/>
      <c r="AF21" s="7">
        <f>offs341+Ampl341*SIN(2*PI()*freq341*('3v'!U9)+deph341*PI()/180)</f>
        <v>-1.8120514546223139</v>
      </c>
      <c r="AG21" s="8">
        <f>('3v'!V9-AF21)^2</f>
        <v>1.2770298037389322E-5</v>
      </c>
      <c r="AH21" s="9">
        <f>offs342+Ampl342*SIN(2*PI()*freq342*('3v'!U9-reta342)+deph342*PI()/180)</f>
        <v>0.82861606915737107</v>
      </c>
      <c r="AI21" s="10">
        <f>('3v'!W9-AH21)^2</f>
        <v>8.4199117911992022E-8</v>
      </c>
      <c r="AL21" s="76"/>
      <c r="AM21" s="76"/>
      <c r="AN21" s="76"/>
      <c r="AO21" s="80"/>
    </row>
    <row r="22" spans="1:41" x14ac:dyDescent="0.25">
      <c r="A22" s="3"/>
      <c r="B22" s="7">
        <f>offs331+Ampl331*SIN(2*PI()*freq331*('3v'!A10)+deph331*PI()/180)</f>
        <v>0.17803031666302827</v>
      </c>
      <c r="C22" s="8">
        <f>('3v'!B10-B22)^2</f>
        <v>1.1705407708714956E-5</v>
      </c>
      <c r="D22" s="9">
        <f>offs332+Ampl332*SIN(2*PI()*freq332*('3v'!A10-reta332)+deph332*PI()/180)</f>
        <v>0.96901262678710709</v>
      </c>
      <c r="E22" s="10">
        <f>('3v'!C10-D22)^2</f>
        <v>7.1961425252115767E-4</v>
      </c>
      <c r="G22" s="3"/>
      <c r="H22" s="7">
        <f>offs333+Ampl333*SIN(2*PI()*freq333*('3v'!E10)+deph333*PI()/180)</f>
        <v>0.86884792173545633</v>
      </c>
      <c r="I22" s="8">
        <f>('3v'!F10-H22)^2</f>
        <v>2.2900356894712427E-5</v>
      </c>
      <c r="J22" s="9">
        <f>offs334+Ampl334*SIN(2*PI()*freq334*('3v'!E10-reta334)+deph334*PI()/180)</f>
        <v>0.73420356757471439</v>
      </c>
      <c r="K22" s="10">
        <f>('3v'!G10-J22)^2</f>
        <v>7.7668221213714897E-5</v>
      </c>
      <c r="L22" s="3"/>
      <c r="M22" s="3"/>
      <c r="N22" s="7">
        <f>offs335+Ampl335*SIN(2*PI()*freq335*('3v'!I10)+deph335*PI()/180)</f>
        <v>0.37732885493824814</v>
      </c>
      <c r="O22" s="8">
        <f>('3v'!J10-N22)^2</f>
        <v>1.2255215122670015E-5</v>
      </c>
      <c r="P22" s="9">
        <f>offs336+Ampl336*SIN(2*PI()*freq336*('3v'!I10-reta336)+deph336*PI()/180)</f>
        <v>1.0056979903349248</v>
      </c>
      <c r="Q22" s="10">
        <f>('3v'!K10-P22)^2</f>
        <v>2.4174433855982935E-5</v>
      </c>
      <c r="R22" s="3"/>
      <c r="S22" s="3"/>
      <c r="T22" s="7">
        <f>offs337+Ampl337*SIN(2*PI()*freq337*('3v'!M10)+deph337*PI()/180)</f>
        <v>-1.6066145890890013</v>
      </c>
      <c r="U22" s="8">
        <f>('3v'!N10-T22)^2</f>
        <v>1.5462990454640496E-5</v>
      </c>
      <c r="V22" s="9">
        <f>offs338+Ampl338*SIN(2*PI()*freq338*('3v'!M10-reta338)+deph338*PI()/180)</f>
        <v>0.96541555787859368</v>
      </c>
      <c r="W22" s="10">
        <f>('3v'!O10-V22)^2</f>
        <v>4.6766316777991881E-6</v>
      </c>
      <c r="X22" s="3"/>
      <c r="Y22" s="3"/>
      <c r="Z22" s="7">
        <f>offs339+Ampl339*SIN(2*PI()*freq339*('3v'!Q10)+deph339*PI()/180)</f>
        <v>0.4969922750153814</v>
      </c>
      <c r="AA22" s="8">
        <f>('3v'!R10-Z22)^2</f>
        <v>1.3755774833011801E-8</v>
      </c>
      <c r="AB22" s="9">
        <f>offs340+Ampl340*SIN(2*PI()*freq340*('3v'!Q10-reta340)+deph340*PI()/180)</f>
        <v>0.84052173070478831</v>
      </c>
      <c r="AC22" s="10">
        <f>('3v'!S10-AB22)^2</f>
        <v>3.5552948112117266E-5</v>
      </c>
      <c r="AD22" s="3"/>
      <c r="AE22" s="3"/>
      <c r="AF22" s="7">
        <f>offs341+Ampl341*SIN(2*PI()*freq341*('3v'!U10)+deph341*PI()/180)</f>
        <v>-1.8309737789982525</v>
      </c>
      <c r="AG22" s="8">
        <f>('3v'!V10-AF22)^2</f>
        <v>4.9700504761122636E-6</v>
      </c>
      <c r="AH22" s="9">
        <f>offs342+Ampl342*SIN(2*PI()*freq342*('3v'!U10-reta342)+deph342*PI()/180)</f>
        <v>0.82945009972417361</v>
      </c>
      <c r="AI22" s="10">
        <f>('3v'!W10-AH22)^2</f>
        <v>2.9578339957817322E-7</v>
      </c>
      <c r="AL22" s="76"/>
      <c r="AM22" s="76"/>
      <c r="AN22" s="76"/>
      <c r="AO22" s="80"/>
    </row>
    <row r="23" spans="1:41" x14ac:dyDescent="0.25">
      <c r="A23" s="3"/>
      <c r="B23" s="7">
        <f>offs331+Ampl331*SIN(2*PI()*freq331*('3v'!A11)+deph331*PI()/180)</f>
        <v>0.19498496334324755</v>
      </c>
      <c r="C23" s="8">
        <f>('3v'!B11-B23)^2</f>
        <v>7.828598870157041E-6</v>
      </c>
      <c r="D23" s="9">
        <f>offs332+Ampl332*SIN(2*PI()*freq332*('3v'!A11-reta332)+deph332*PI()/180)</f>
        <v>0.9660017552555128</v>
      </c>
      <c r="E23" s="10">
        <f>('3v'!C11-D23)^2</f>
        <v>6.639772109080065E-4</v>
      </c>
      <c r="G23" s="3"/>
      <c r="H23" s="7">
        <f>offs333+Ampl333*SIN(2*PI()*freq333*('3v'!E11)+deph333*PI()/180)</f>
        <v>0.86224381468350186</v>
      </c>
      <c r="I23" s="8">
        <f>('3v'!F11-H23)^2</f>
        <v>1.6327294339273517E-5</v>
      </c>
      <c r="J23" s="9">
        <f>offs334+Ampl334*SIN(2*PI()*freq334*('3v'!E11-reta334)+deph334*PI()/180)</f>
        <v>0.7333074704850413</v>
      </c>
      <c r="K23" s="10">
        <f>('3v'!G11-J23)^2</f>
        <v>6.267667993960765E-5</v>
      </c>
      <c r="L23" s="3"/>
      <c r="M23" s="3"/>
      <c r="N23" s="7">
        <f>offs335+Ampl335*SIN(2*PI()*freq335*('3v'!I11)+deph335*PI()/180)</f>
        <v>0.39286821063657623</v>
      </c>
      <c r="O23" s="8">
        <f>('3v'!J11-N23)^2</f>
        <v>1.1662912357943443E-5</v>
      </c>
      <c r="P23" s="9">
        <f>offs336+Ampl336*SIN(2*PI()*freq336*('3v'!I11-reta336)+deph336*PI()/180)</f>
        <v>1.0043063131356282</v>
      </c>
      <c r="Q23" s="10">
        <f>('3v'!K11-P23)^2</f>
        <v>3.0010709595206534E-5</v>
      </c>
      <c r="R23" s="3"/>
      <c r="S23" s="3"/>
      <c r="T23" s="7">
        <f>offs337+Ampl337*SIN(2*PI()*freq337*('3v'!M11)+deph337*PI()/180)</f>
        <v>-1.5915535031693351</v>
      </c>
      <c r="U23" s="8">
        <f>('3v'!N11-T23)^2</f>
        <v>2.8318434948813205E-5</v>
      </c>
      <c r="V23" s="9">
        <f>offs338+Ampl338*SIN(2*PI()*freq338*('3v'!M11-reta338)+deph338*PI()/180)</f>
        <v>0.96710211166177551</v>
      </c>
      <c r="W23" s="10">
        <f>('3v'!O11-V23)^2</f>
        <v>5.9006644835653531E-6</v>
      </c>
      <c r="X23" s="3"/>
      <c r="Y23" s="3"/>
      <c r="Z23" s="7">
        <f>offs339+Ampl339*SIN(2*PI()*freq339*('3v'!Q11)+deph339*PI()/180)</f>
        <v>0.47139301517761129</v>
      </c>
      <c r="AA23" s="8">
        <f>('3v'!R11-Z23)^2</f>
        <v>3.4662068119694722E-6</v>
      </c>
      <c r="AB23" s="9">
        <f>offs340+Ampl340*SIN(2*PI()*freq340*('3v'!Q11-reta340)+deph340*PI()/180)</f>
        <v>0.83876338822773444</v>
      </c>
      <c r="AC23" s="10">
        <f>('3v'!S11-AB23)^2</f>
        <v>3.3268114066827138E-5</v>
      </c>
      <c r="AD23" s="3"/>
      <c r="AE23" s="3"/>
      <c r="AF23" s="7">
        <f>offs341+Ampl341*SIN(2*PI()*freq341*('3v'!U11)+deph341*PI()/180)</f>
        <v>-1.8485362471009139</v>
      </c>
      <c r="AG23" s="8">
        <f>('3v'!V11-AF23)^2</f>
        <v>5.0400829170628592E-6</v>
      </c>
      <c r="AH23" s="9">
        <f>offs342+Ampl342*SIN(2*PI()*freq342*('3v'!U11-reta342)+deph342*PI()/180)</f>
        <v>0.8303415335420411</v>
      </c>
      <c r="AI23" s="10">
        <f>('3v'!W11-AH23)^2</f>
        <v>2.681442405623097E-7</v>
      </c>
      <c r="AL23" s="76"/>
      <c r="AM23" s="76"/>
      <c r="AN23" s="76"/>
      <c r="AO23" s="80"/>
    </row>
    <row r="24" spans="1:41" x14ac:dyDescent="0.25">
      <c r="A24" s="3"/>
      <c r="B24" s="7">
        <f>offs331+Ampl331*SIN(2*PI()*freq331*('3v'!A12)+deph331*PI()/180)</f>
        <v>0.21183699839811476</v>
      </c>
      <c r="C24" s="8">
        <f>('3v'!B12-B24)^2</f>
        <v>1.6200612104826427E-5</v>
      </c>
      <c r="D24" s="9">
        <f>offs332+Ampl332*SIN(2*PI()*freq332*('3v'!A12-reta332)+deph332*PI()/180)</f>
        <v>0.96297839781484296</v>
      </c>
      <c r="E24" s="10">
        <f>('3v'!C12-D24)^2</f>
        <v>7.1024370368938361E-4</v>
      </c>
      <c r="G24" s="3"/>
      <c r="H24" s="7">
        <f>offs333+Ampl333*SIN(2*PI()*freq333*('3v'!E12)+deph333*PI()/180)</f>
        <v>0.85552277998401305</v>
      </c>
      <c r="I24" s="8">
        <f>('3v'!F12-H24)^2</f>
        <v>1.010629521995358E-5</v>
      </c>
      <c r="J24" s="9">
        <f>offs334+Ampl334*SIN(2*PI()*freq334*('3v'!E12-reta334)+deph334*PI()/180)</f>
        <v>0.73242496249725975</v>
      </c>
      <c r="K24" s="10">
        <f>('3v'!G12-J24)^2</f>
        <v>4.9482115055703766E-5</v>
      </c>
      <c r="L24" s="3"/>
      <c r="M24" s="3"/>
      <c r="N24" s="7">
        <f>offs335+Ampl335*SIN(2*PI()*freq335*('3v'!I12)+deph335*PI()/180)</f>
        <v>0.40827389994810787</v>
      </c>
      <c r="O24" s="8">
        <f>('3v'!J12-N24)^2</f>
        <v>1.021307339242733E-5</v>
      </c>
      <c r="P24" s="9">
        <f>offs336+Ampl336*SIN(2*PI()*freq336*('3v'!I12-reta336)+deph336*PI()/180)</f>
        <v>1.0028961526182347</v>
      </c>
      <c r="Q24" s="10">
        <f>('3v'!K12-P24)^2</f>
        <v>3.6254399275227066E-5</v>
      </c>
      <c r="R24" s="3"/>
      <c r="S24" s="3"/>
      <c r="T24" s="7">
        <f>offs337+Ampl337*SIN(2*PI()*freq337*('3v'!M12)+deph337*PI()/180)</f>
        <v>-1.5762115302794966</v>
      </c>
      <c r="U24" s="8">
        <f>('3v'!N12-T24)^2</f>
        <v>2.5386277893924215E-5</v>
      </c>
      <c r="V24" s="9">
        <f>offs338+Ampl338*SIN(2*PI()*freq338*('3v'!M12-reta338)+deph338*PI()/180)</f>
        <v>0.96876910594853372</v>
      </c>
      <c r="W24" s="10">
        <f>('3v'!O12-V24)^2</f>
        <v>7.372604564004327E-6</v>
      </c>
      <c r="X24" s="3"/>
      <c r="Y24" s="3"/>
      <c r="Z24" s="7">
        <f>offs339+Ampl339*SIN(2*PI()*freq339*('3v'!Q12)+deph339*PI()/180)</f>
        <v>0.44534641093178401</v>
      </c>
      <c r="AA24" s="8">
        <f>('3v'!R12-Z24)^2</f>
        <v>9.9787814532630491E-6</v>
      </c>
      <c r="AB24" s="9">
        <f>offs340+Ampl340*SIN(2*PI()*freq340*('3v'!Q12-reta340)+deph340*PI()/180)</f>
        <v>0.83702866481314908</v>
      </c>
      <c r="AC24" s="10">
        <f>('3v'!S12-AB24)^2</f>
        <v>3.0796341881863343E-5</v>
      </c>
      <c r="AD24" s="3"/>
      <c r="AE24" s="3"/>
      <c r="AF24" s="7">
        <f>offs341+Ampl341*SIN(2*PI()*freq341*('3v'!U12)+deph341*PI()/180)</f>
        <v>-1.8647215268946236</v>
      </c>
      <c r="AG24" s="8">
        <f>('3v'!V12-AF24)^2</f>
        <v>2.8383256363512877E-6</v>
      </c>
      <c r="AH24" s="9">
        <f>offs342+Ampl342*SIN(2*PI()*freq342*('3v'!U12-reta342)+deph342*PI()/180)</f>
        <v>0.83128949087341941</v>
      </c>
      <c r="AI24" s="10">
        <f>('3v'!W12-AH24)^2</f>
        <v>1.8501256826850615E-7</v>
      </c>
      <c r="AL24" s="76"/>
      <c r="AM24" s="76"/>
      <c r="AN24" s="76"/>
      <c r="AO24" s="80"/>
    </row>
    <row r="25" spans="1:41" x14ac:dyDescent="0.25">
      <c r="A25" s="3"/>
      <c r="B25" s="7">
        <f>offs331+Ampl331*SIN(2*PI()*freq331*('3v'!A13)+deph331*PI()/180)</f>
        <v>0.228583760695935</v>
      </c>
      <c r="C25" s="8">
        <f>('3v'!B13-B25)^2</f>
        <v>1.01937208615073E-5</v>
      </c>
      <c r="D25" s="9">
        <f>offs332+Ampl332*SIN(2*PI()*freq332*('3v'!A13-reta332)+deph332*PI()/180)</f>
        <v>0.959943031888286</v>
      </c>
      <c r="E25" s="10">
        <f>('3v'!C13-D25)^2</f>
        <v>6.5372425464041211E-4</v>
      </c>
      <c r="G25" s="3"/>
      <c r="H25" s="7">
        <f>offs333+Ampl333*SIN(2*PI()*freq333*('3v'!E13)+deph333*PI()/180)</f>
        <v>0.84868541463815417</v>
      </c>
      <c r="I25" s="8">
        <f>('3v'!F13-H25)^2</f>
        <v>6.1466626203866759E-8</v>
      </c>
      <c r="J25" s="9">
        <f>offs334+Ampl334*SIN(2*PI()*freq334*('3v'!E13-reta334)+deph334*PI()/180)</f>
        <v>0.73155612200083231</v>
      </c>
      <c r="K25" s="10">
        <f>('3v'!G13-J25)^2</f>
        <v>3.8013538232406652E-5</v>
      </c>
      <c r="L25" s="3"/>
      <c r="M25" s="3"/>
      <c r="N25" s="7">
        <f>offs335+Ampl335*SIN(2*PI()*freq335*('3v'!I13)+deph335*PI()/180)</f>
        <v>0.42354349013591114</v>
      </c>
      <c r="O25" s="8">
        <f>('3v'!J13-N25)^2</f>
        <v>2.2977643552979943E-5</v>
      </c>
      <c r="P25" s="9">
        <f>offs336+Ampl336*SIN(2*PI()*freq336*('3v'!I13-reta336)+deph336*PI()/180)</f>
        <v>1.0014677314634373</v>
      </c>
      <c r="Q25" s="10">
        <f>('3v'!K13-P25)^2</f>
        <v>7.2232855895579151E-5</v>
      </c>
      <c r="R25" s="3"/>
      <c r="S25" s="3"/>
      <c r="T25" s="7">
        <f>offs337+Ampl337*SIN(2*PI()*freq337*('3v'!M13)+deph337*PI()/180)</f>
        <v>-1.5605924558217292</v>
      </c>
      <c r="U25" s="8">
        <f>('3v'!N13-T25)^2</f>
        <v>9.4829148583018857E-6</v>
      </c>
      <c r="V25" s="9">
        <f>offs338+Ampl338*SIN(2*PI()*freq338*('3v'!M13-reta338)+deph338*PI()/180)</f>
        <v>0.97041612943297184</v>
      </c>
      <c r="W25" s="10">
        <f>('3v'!O13-V25)^2</f>
        <v>9.1286196759928154E-6</v>
      </c>
      <c r="X25" s="3"/>
      <c r="Y25" s="3"/>
      <c r="Z25" s="7">
        <f>offs339+Ampl339*SIN(2*PI()*freq339*('3v'!Q13)+deph339*PI()/180)</f>
        <v>0.41886505818457803</v>
      </c>
      <c r="AA25" s="8">
        <f>('3v'!R13-Z25)^2</f>
        <v>1.6170999941617825E-5</v>
      </c>
      <c r="AB25" s="9">
        <f>offs340+Ampl340*SIN(2*PI()*freq340*('3v'!Q13-reta340)+deph340*PI()/180)</f>
        <v>0.83531839935788188</v>
      </c>
      <c r="AC25" s="10">
        <f>('3v'!S13-AB25)^2</f>
        <v>2.8159904243015774E-5</v>
      </c>
      <c r="AD25" s="3"/>
      <c r="AE25" s="3"/>
      <c r="AF25" s="7">
        <f>offs341+Ampl341*SIN(2*PI()*freq341*('3v'!U13)+deph341*PI()/180)</f>
        <v>-1.8795136454622972</v>
      </c>
      <c r="AG25" s="8">
        <f>('3v'!V13-AF25)^2</f>
        <v>1.9283084471492803E-6</v>
      </c>
      <c r="AH25" s="9">
        <f>offs342+Ampl342*SIN(2*PI()*freq342*('3v'!U13-reta342)+deph342*PI()/180)</f>
        <v>0.83229303619887074</v>
      </c>
      <c r="AI25" s="10">
        <f>('3v'!W13-AH25)^2</f>
        <v>2.0554274432083176E-6</v>
      </c>
      <c r="AL25" s="76"/>
      <c r="AM25" s="76"/>
      <c r="AN25" s="76"/>
      <c r="AO25" s="80"/>
    </row>
    <row r="26" spans="1:41" x14ac:dyDescent="0.25">
      <c r="A26" s="3"/>
      <c r="B26" s="7">
        <f>offs331+Ampl331*SIN(2*PI()*freq331*('3v'!A14)+deph331*PI()/180)</f>
        <v>0.2452226057288116</v>
      </c>
      <c r="C26" s="8">
        <f>('3v'!B14-B26)^2</f>
        <v>1.7695531757670543E-5</v>
      </c>
      <c r="D26" s="9">
        <f>offs332+Ampl332*SIN(2*PI()*freq332*('3v'!A14-reta332)+deph332*PI()/180)</f>
        <v>0.95689613679530838</v>
      </c>
      <c r="E26" s="10">
        <f>('3v'!C14-D26)^2</f>
        <v>6.9839355919794268E-4</v>
      </c>
      <c r="G26" s="3"/>
      <c r="H26" s="7">
        <f>offs333+Ampl333*SIN(2*PI()*freq333*('3v'!E14)+deph333*PI()/180)</f>
        <v>0.84173232598024961</v>
      </c>
      <c r="I26" s="8">
        <f>('3v'!F14-H26)^2</f>
        <v>1.2261929731553222E-6</v>
      </c>
      <c r="J26" s="9">
        <f>offs334+Ampl334*SIN(2*PI()*freq334*('3v'!E14-reta334)+deph334*PI()/180)</f>
        <v>0.73070102617119548</v>
      </c>
      <c r="K26" s="10">
        <f>('3v'!G14-J26)^2</f>
        <v>1.1271370435300282E-5</v>
      </c>
      <c r="L26" s="3"/>
      <c r="M26" s="3"/>
      <c r="N26" s="7">
        <f>offs335+Ampl335*SIN(2*PI()*freq335*('3v'!I14)+deph335*PI()/180)</f>
        <v>0.43867456995468462</v>
      </c>
      <c r="O26" s="8">
        <f>('3v'!J14-N26)^2</f>
        <v>1.8486387786725686E-5</v>
      </c>
      <c r="P26" s="9">
        <f>offs336+Ampl336*SIN(2*PI()*freq336*('3v'!I14-reta336)+deph336*PI()/180)</f>
        <v>1.0000212752354944</v>
      </c>
      <c r="Q26" s="10">
        <f>('3v'!K14-P26)^2</f>
        <v>8.1102006333792361E-5</v>
      </c>
      <c r="R26" s="3"/>
      <c r="S26" s="3"/>
      <c r="T26" s="7">
        <f>offs337+Ampl337*SIN(2*PI()*freq337*('3v'!M14)+deph337*PI()/180)</f>
        <v>-1.5447001335689421</v>
      </c>
      <c r="U26" s="8">
        <f>('3v'!N14-T26)^2</f>
        <v>1.9421946293431594E-6</v>
      </c>
      <c r="V26" s="9">
        <f>offs338+Ampl338*SIN(2*PI()*freq338*('3v'!M14-reta338)+deph338*PI()/180)</f>
        <v>0.97204277573669007</v>
      </c>
      <c r="W26" s="10">
        <f>('3v'!O14-V26)^2</f>
        <v>1.9452278762802124E-6</v>
      </c>
      <c r="X26" s="3"/>
      <c r="Y26" s="3"/>
      <c r="Z26" s="7">
        <f>offs339+Ampl339*SIN(2*PI()*freq339*('3v'!Q14)+deph339*PI()/180)</f>
        <v>0.39196176308318303</v>
      </c>
      <c r="AA26" s="8">
        <f>('3v'!R14-Z26)^2</f>
        <v>6.2933402917637892E-6</v>
      </c>
      <c r="AB26" s="9">
        <f>offs340+Ampl340*SIN(2*PI()*freq340*('3v'!Q14-reta340)+deph340*PI()/180)</f>
        <v>0.83363341893112963</v>
      </c>
      <c r="AC26" s="10">
        <f>('3v'!S14-AB26)^2</f>
        <v>2.5385888404480039E-5</v>
      </c>
      <c r="AD26" s="3"/>
      <c r="AE26" s="3"/>
      <c r="AF26" s="7">
        <f>offs341+Ampl341*SIN(2*PI()*freq341*('3v'!U14)+deph341*PI()/180)</f>
        <v>-1.8928980047687829</v>
      </c>
      <c r="AG26" s="8">
        <f>('3v'!V14-AF26)^2</f>
        <v>7.2591291402128705E-7</v>
      </c>
      <c r="AH26" s="9">
        <f>offs342+Ampl342*SIN(2*PI()*freq342*('3v'!U14-reta342)+deph342*PI()/180)</f>
        <v>0.83335117914031842</v>
      </c>
      <c r="AI26" s="10">
        <f>('3v'!W14-AH26)^2</f>
        <v>2.9018598989698183E-7</v>
      </c>
      <c r="AL26" s="76"/>
      <c r="AM26" s="76"/>
      <c r="AN26" s="76"/>
      <c r="AO26" s="80"/>
    </row>
    <row r="27" spans="1:41" x14ac:dyDescent="0.25">
      <c r="A27" s="3"/>
      <c r="B27" s="7">
        <f>offs331+Ampl331*SIN(2*PI()*freq331*('3v'!A15)+deph331*PI()/180)</f>
        <v>0.26175090603022555</v>
      </c>
      <c r="C27" s="8">
        <f>('3v'!B15-B27)^2</f>
        <v>9.9660556836744996E-6</v>
      </c>
      <c r="D27" s="9">
        <f>offs332+Ampl332*SIN(2*PI()*freq332*('3v'!A15-reta332)+deph332*PI()/180)</f>
        <v>0.95383819367596612</v>
      </c>
      <c r="E27" s="10">
        <f>('3v'!C15-D27)^2</f>
        <v>5.4611921306481521E-4</v>
      </c>
      <c r="G27" s="3"/>
      <c r="H27" s="7">
        <f>offs333+Ampl333*SIN(2*PI()*freq333*('3v'!E15)+deph333*PI()/180)</f>
        <v>0.83466413162383835</v>
      </c>
      <c r="I27" s="8">
        <f>('3v'!F15-H27)^2</f>
        <v>1.0297860828415701E-8</v>
      </c>
      <c r="J27" s="9">
        <f>offs334+Ampl334*SIN(2*PI()*freq334*('3v'!E15-reta334)+deph334*PI()/180)</f>
        <v>0.72985975096290512</v>
      </c>
      <c r="K27" s="10">
        <f>('3v'!G15-J27)^2</f>
        <v>6.3303111654586581E-6</v>
      </c>
      <c r="L27" s="3"/>
      <c r="M27" s="3"/>
      <c r="N27" s="7">
        <f>offs335+Ampl335*SIN(2*PI()*freq335*('3v'!I15)+deph335*PI()/180)</f>
        <v>0.45366475003152013</v>
      </c>
      <c r="O27" s="8">
        <f>('3v'!J15-N27)^2</f>
        <v>1.343046608862727E-5</v>
      </c>
      <c r="P27" s="9">
        <f>offs336+Ampl336*SIN(2*PI()*freq336*('3v'!I15-reta336)+deph336*PI()/180)</f>
        <v>0.9985570123466132</v>
      </c>
      <c r="Q27" s="10">
        <f>('3v'!K15-P27)^2</f>
        <v>1.3104874424891774E-4</v>
      </c>
      <c r="R27" s="3"/>
      <c r="S27" s="3"/>
      <c r="T27" s="7">
        <f>offs337+Ampl337*SIN(2*PI()*freq337*('3v'!M15)+deph337*PI()/180)</f>
        <v>-1.5285384847138488</v>
      </c>
      <c r="U27" s="8">
        <f>('3v'!N15-T27)^2</f>
        <v>3.7259626803260782E-6</v>
      </c>
      <c r="V27" s="9">
        <f>offs338+Ampl338*SIN(2*PI()*freq338*('3v'!M15-reta338)+deph338*PI()/180)</f>
        <v>0.973648643509053</v>
      </c>
      <c r="W27" s="10">
        <f>('3v'!O15-V27)^2</f>
        <v>3.0344472555823594E-6</v>
      </c>
      <c r="X27" s="3"/>
      <c r="Y27" s="3"/>
      <c r="Z27" s="7">
        <f>offs339+Ampl339*SIN(2*PI()*freq339*('3v'!Q15)+deph339*PI()/180)</f>
        <v>0.36464953582237331</v>
      </c>
      <c r="AA27" s="8">
        <f>('3v'!R15-Z27)^2</f>
        <v>6.4524932085699418E-6</v>
      </c>
      <c r="AB27" s="9">
        <f>offs340+Ampl340*SIN(2*PI()*freq340*('3v'!Q15-reta340)+deph340*PI()/180)</f>
        <v>0.83197453837447466</v>
      </c>
      <c r="AC27" s="10">
        <f>('3v'!S15-AB27)^2</f>
        <v>7.7900808188129287E-6</v>
      </c>
      <c r="AD27" s="3"/>
      <c r="AE27" s="3"/>
      <c r="AF27" s="7">
        <f>offs341+Ampl341*SIN(2*PI()*freq341*('3v'!U15)+deph341*PI()/180)</f>
        <v>-1.9048613960673588</v>
      </c>
      <c r="AG27" s="8">
        <f>('3v'!V15-AF27)^2</f>
        <v>6.5561291790920291E-6</v>
      </c>
      <c r="AH27" s="9">
        <f>offs342+Ampl342*SIN(2*PI()*freq342*('3v'!U15-reta342)+deph342*PI()/180)</f>
        <v>0.83446287543843034</v>
      </c>
      <c r="AI27" s="10">
        <f>('3v'!W15-AH27)^2</f>
        <v>2.7237720953828527E-6</v>
      </c>
      <c r="AL27" s="76"/>
      <c r="AM27" s="76"/>
      <c r="AN27" s="76"/>
      <c r="AO27" s="80"/>
    </row>
    <row r="28" spans="1:41" x14ac:dyDescent="0.25">
      <c r="A28" s="3"/>
      <c r="B28" s="7">
        <f>offs331+Ampl331*SIN(2*PI()*freq331*('3v'!A16)+deph331*PI()/180)</f>
        <v>0.27816605158996155</v>
      </c>
      <c r="C28" s="8">
        <f>('3v'!B16-B28)^2</f>
        <v>1.557921625381807E-5</v>
      </c>
      <c r="D28" s="9">
        <f>offs332+Ampl332*SIN(2*PI()*freq332*('3v'!A16-reta332)+deph332*PI()/180)</f>
        <v>0.95076968541492646</v>
      </c>
      <c r="E28" s="10">
        <f>('3v'!C16-D28)^2</f>
        <v>4.952265145465102E-4</v>
      </c>
      <c r="G28" s="3"/>
      <c r="H28" s="7">
        <f>offs333+Ampl333*SIN(2*PI()*freq333*('3v'!E16)+deph333*PI()/180)</f>
        <v>0.8274814594068105</v>
      </c>
      <c r="I28" s="8">
        <f>('3v'!F16-H28)^2</f>
        <v>2.0299997387294573E-6</v>
      </c>
      <c r="J28" s="9">
        <f>offs334+Ampl334*SIN(2*PI()*freq334*('3v'!E16-reta334)+deph334*PI()/180)</f>
        <v>0.72903237110288954</v>
      </c>
      <c r="K28" s="10">
        <f>('3v'!G16-J28)^2</f>
        <v>2.8514750016458978E-6</v>
      </c>
      <c r="L28" s="3"/>
      <c r="M28" s="3"/>
      <c r="N28" s="7">
        <f>offs335+Ampl335*SIN(2*PI()*freq335*('3v'!I16)+deph335*PI()/180)</f>
        <v>0.46851166324321053</v>
      </c>
      <c r="O28" s="8">
        <f>('3v'!J16-N28)^2</f>
        <v>8.715216579089152E-7</v>
      </c>
      <c r="P28" s="9">
        <f>offs336+Ampl336*SIN(2*PI()*freq336*('3v'!I16-reta336)+deph336*PI()/180)</f>
        <v>0.99707517402087753</v>
      </c>
      <c r="Q28" s="10">
        <f>('3v'!K16-P28)^2</f>
        <v>1.4206098819403144E-4</v>
      </c>
      <c r="R28" s="3"/>
      <c r="S28" s="3"/>
      <c r="T28" s="7">
        <f>offs337+Ampl337*SIN(2*PI()*freq337*('3v'!M16)+deph337*PI()/180)</f>
        <v>-1.5121114969014742</v>
      </c>
      <c r="U28" s="8">
        <f>('3v'!N16-T28)^2</f>
        <v>7.4652616395658669E-6</v>
      </c>
      <c r="V28" s="9">
        <f>offs338+Ampl338*SIN(2*PI()*freq338*('3v'!M16-reta338)+deph338*PI()/180)</f>
        <v>0.9752333365262168</v>
      </c>
      <c r="W28" s="10">
        <f>('3v'!O16-V28)^2</f>
        <v>4.4538028221562732E-6</v>
      </c>
      <c r="X28" s="3"/>
      <c r="Y28" s="3"/>
      <c r="Z28" s="7">
        <f>offs339+Ampl339*SIN(2*PI()*freq339*('3v'!Q16)+deph339*PI()/180)</f>
        <v>0.33694158435288407</v>
      </c>
      <c r="AA28" s="8">
        <f>('3v'!R16-Z28)^2</f>
        <v>4.734864384409292E-6</v>
      </c>
      <c r="AB28" s="9">
        <f>offs340+Ampl340*SIN(2*PI()*freq340*('3v'!Q16-reta340)+deph340*PI()/180)</f>
        <v>0.83034255990783312</v>
      </c>
      <c r="AC28" s="10">
        <f>('3v'!S16-AB28)^2</f>
        <v>6.1005546601915632E-6</v>
      </c>
      <c r="AD28" s="3"/>
      <c r="AE28" s="3"/>
      <c r="AF28" s="7">
        <f>offs341+Ampl341*SIN(2*PI()*freq341*('3v'!U16)+deph341*PI()/180)</f>
        <v>-1.9153920129351696</v>
      </c>
      <c r="AG28" s="8">
        <f>('3v'!V16-AF28)^2</f>
        <v>3.2238097098145746E-6</v>
      </c>
      <c r="AH28" s="9">
        <f>offs342+Ampl342*SIN(2*PI()*freq342*('3v'!U16-reta342)+deph342*PI()/180)</f>
        <v>0.8356270279831769</v>
      </c>
      <c r="AI28" s="10">
        <f>('3v'!W16-AH28)^2</f>
        <v>7.4204094174046955E-7</v>
      </c>
      <c r="AL28" s="76"/>
      <c r="AM28" s="76"/>
      <c r="AN28" s="76"/>
      <c r="AO28" s="80"/>
    </row>
    <row r="29" spans="1:41" x14ac:dyDescent="0.25">
      <c r="A29" s="3"/>
      <c r="B29" s="7">
        <f>offs331+Ampl331*SIN(2*PI()*freq331*('3v'!A17)+deph331*PI()/180)</f>
        <v>0.29446545026624105</v>
      </c>
      <c r="C29" s="8">
        <f>('3v'!B17-B29)^2</f>
        <v>7.1206268234020565E-6</v>
      </c>
      <c r="D29" s="9">
        <f>offs332+Ampl332*SIN(2*PI()*freq332*('3v'!A17-reta332)+deph332*PI()/180)</f>
        <v>0.94769109656521522</v>
      </c>
      <c r="E29" s="10">
        <f>('3v'!C17-D29)^2</f>
        <v>5.3278318184591951E-4</v>
      </c>
      <c r="G29" s="3"/>
      <c r="H29" s="7">
        <f>offs333+Ampl333*SIN(2*PI()*freq333*('3v'!E17)+deph333*PI()/180)</f>
        <v>0.82018494733564395</v>
      </c>
      <c r="I29" s="8">
        <f>('3v'!F17-H29)^2</f>
        <v>8.2590410678738952E-7</v>
      </c>
      <c r="J29" s="9">
        <f>offs334+Ampl334*SIN(2*PI()*freq334*('3v'!E17-reta334)+deph334*PI()/180)</f>
        <v>0.72821896008381182</v>
      </c>
      <c r="K29" s="10">
        <f>('3v'!G17-J29)^2</f>
        <v>7.6601019510753547E-7</v>
      </c>
      <c r="L29" s="3"/>
      <c r="M29" s="3"/>
      <c r="N29" s="7">
        <f>offs335+Ampl335*SIN(2*PI()*freq335*('3v'!I17)+deph335*PI()/180)</f>
        <v>0.48321296509005202</v>
      </c>
      <c r="O29" s="8">
        <f>('3v'!J17-N29)^2</f>
        <v>9.7122799933511297E-11</v>
      </c>
      <c r="P29" s="9">
        <f>offs336+Ampl336*SIN(2*PI()*freq336*('3v'!I17-reta336)+deph336*PI()/180)</f>
        <v>0.99557599425773713</v>
      </c>
      <c r="Q29" s="10">
        <f>('3v'!K17-P29)^2</f>
        <v>1.5308826485535811E-4</v>
      </c>
      <c r="R29" s="3"/>
      <c r="S29" s="3"/>
      <c r="T29" s="7">
        <f>offs337+Ampl337*SIN(2*PI()*freq337*('3v'!M17)+deph337*PI()/180)</f>
        <v>-1.4954232232452558</v>
      </c>
      <c r="U29" s="8">
        <f>('3v'!N17-T29)^2</f>
        <v>3.3944994981620369E-6</v>
      </c>
      <c r="V29" s="9">
        <f>offs338+Ampl338*SIN(2*PI()*freq338*('3v'!M17-reta338)+deph338*PI()/180)</f>
        <v>0.97679646378889196</v>
      </c>
      <c r="W29" s="10">
        <f>('3v'!O17-V29)^2</f>
        <v>2.9951125124479485E-7</v>
      </c>
      <c r="X29" s="3"/>
      <c r="Y29" s="3"/>
      <c r="Z29" s="7">
        <f>offs339+Ampl339*SIN(2*PI()*freq339*('3v'!Q17)+deph339*PI()/180)</f>
        <v>0.30885130799416688</v>
      </c>
      <c r="AA29" s="8">
        <f>('3v'!R17-Z29)^2</f>
        <v>1.1441766235162035E-5</v>
      </c>
      <c r="AB29" s="9">
        <f>offs340+Ampl340*SIN(2*PI()*freq340*('3v'!Q17-reta340)+deph340*PI()/180)</f>
        <v>0.82873827274150946</v>
      </c>
      <c r="AC29" s="10">
        <f>('3v'!S17-AB29)^2</f>
        <v>4.4990111581311009E-6</v>
      </c>
      <c r="AD29" s="3"/>
      <c r="AE29" s="3"/>
      <c r="AF29" s="7">
        <f>offs341+Ampl341*SIN(2*PI()*freq341*('3v'!U17)+deph341*PI()/180)</f>
        <v>-1.9244794629247453</v>
      </c>
      <c r="AG29" s="8">
        <f>('3v'!V17-AF29)^2</f>
        <v>2.7096925755625273E-7</v>
      </c>
      <c r="AH29" s="9">
        <f>offs342+Ampl342*SIN(2*PI()*freq342*('3v'!U17-reta342)+deph342*PI()/180)</f>
        <v>0.83684248789654647</v>
      </c>
      <c r="AI29" s="10">
        <f>('3v'!W17-AH29)^2</f>
        <v>4.3134217971631032E-6</v>
      </c>
      <c r="AL29" s="76"/>
      <c r="AM29" s="76"/>
      <c r="AN29" s="76"/>
      <c r="AO29" s="80"/>
    </row>
    <row r="30" spans="1:41" x14ac:dyDescent="0.25">
      <c r="A30" s="3"/>
      <c r="B30" s="7">
        <f>offs331+Ampl331*SIN(2*PI()*freq331*('3v'!A18)+deph331*PI()/180)</f>
        <v>0.31064652819506877</v>
      </c>
      <c r="C30" s="8">
        <f>('3v'!B18-B30)^2</f>
        <v>1.0397582080793646E-5</v>
      </c>
      <c r="D30" s="9">
        <f>offs332+Ampl332*SIN(2*PI()*freq332*('3v'!A18-reta332)+deph332*PI()/180)</f>
        <v>0.94460291327169987</v>
      </c>
      <c r="E30" s="10">
        <f>('3v'!C18-D30)^2</f>
        <v>4.8166700215551467E-4</v>
      </c>
      <c r="G30" s="3"/>
      <c r="H30" s="7">
        <f>offs333+Ampl333*SIN(2*PI()*freq333*('3v'!E18)+deph333*PI()/180)</f>
        <v>0.81277524352873076</v>
      </c>
      <c r="I30" s="8">
        <f>('3v'!F18-H30)^2</f>
        <v>2.5603242893693741E-7</v>
      </c>
      <c r="J30" s="9">
        <f>offs334+Ampl334*SIN(2*PI()*freq334*('3v'!E18-reta334)+deph334*PI()/180)</f>
        <v>0.72741959015754221</v>
      </c>
      <c r="K30" s="10">
        <f>('3v'!G18-J30)^2</f>
        <v>3.5241420614016853E-6</v>
      </c>
      <c r="L30" s="3"/>
      <c r="M30" s="3"/>
      <c r="N30" s="7">
        <f>offs335+Ampl335*SIN(2*PI()*freq335*('3v'!I18)+deph335*PI()/180)</f>
        <v>0.49776633406605603</v>
      </c>
      <c r="O30" s="8">
        <f>('3v'!J18-N30)^2</f>
        <v>1.1273681339025785E-6</v>
      </c>
      <c r="P30" s="9">
        <f>offs336+Ampl336*SIN(2*PI()*freq336*('3v'!I18-reta336)+deph336*PI()/180)</f>
        <v>0.99405970979505587</v>
      </c>
      <c r="Q30" s="10">
        <f>('3v'!K18-P30)^2</f>
        <v>1.6408892122784572E-4</v>
      </c>
      <c r="R30" s="3"/>
      <c r="S30" s="3"/>
      <c r="T30" s="7">
        <f>offs337+Ampl337*SIN(2*PI()*freq337*('3v'!M18)+deph337*PI()/180)</f>
        <v>-1.4784777813270098</v>
      </c>
      <c r="U30" s="8">
        <f>('3v'!N18-T30)^2</f>
        <v>1.0003674985309039E-5</v>
      </c>
      <c r="V30" s="9">
        <f>offs338+Ampl338*SIN(2*PI()*freq338*('3v'!M18-reta338)+deph338*PI()/180)</f>
        <v>0.97833763961881559</v>
      </c>
      <c r="W30" s="10">
        <f>('3v'!O18-V30)^2</f>
        <v>9.2010373967965256E-7</v>
      </c>
      <c r="X30" s="3"/>
      <c r="Y30" s="3"/>
      <c r="Z30" s="7">
        <f>offs339+Ampl339*SIN(2*PI()*freq339*('3v'!Q18)+deph339*PI()/180)</f>
        <v>0.28039229095459856</v>
      </c>
      <c r="AA30" s="8">
        <f>('3v'!R18-Z30)^2</f>
        <v>5.1406536187234465E-6</v>
      </c>
      <c r="AB30" s="9">
        <f>offs340+Ampl340*SIN(2*PI()*freq340*('3v'!Q18-reta340)+deph340*PI()/180)</f>
        <v>0.82716245269454103</v>
      </c>
      <c r="AC30" s="10">
        <f>('3v'!S18-AB30)^2</f>
        <v>3.0407941666799184E-6</v>
      </c>
      <c r="AD30" s="3"/>
      <c r="AE30" s="3"/>
      <c r="AF30" s="7">
        <f>offs341+Ampl341*SIN(2*PI()*freq341*('3v'!U18)+deph341*PI()/180)</f>
        <v>-1.9321147778200856</v>
      </c>
      <c r="AG30" s="8">
        <f>('3v'!V18-AF30)^2</f>
        <v>4.8683019488813299E-7</v>
      </c>
      <c r="AH30" s="9">
        <f>offs342+Ampl342*SIN(2*PI()*freq342*('3v'!U18-reta342)+deph342*PI()/180)</f>
        <v>0.83810805566634861</v>
      </c>
      <c r="AI30" s="10">
        <f>('3v'!W18-AH30)^2</f>
        <v>1.9301980207616251E-6</v>
      </c>
      <c r="AL30" s="76"/>
      <c r="AM30" s="76"/>
      <c r="AN30" s="76"/>
      <c r="AO30" s="80"/>
    </row>
    <row r="31" spans="1:41" x14ac:dyDescent="0.25">
      <c r="A31" s="3"/>
      <c r="B31" s="7">
        <f>offs331+Ampl331*SIN(2*PI()*freq331*('3v'!A19)+deph331*PI()/180)</f>
        <v>0.32670673019665841</v>
      </c>
      <c r="C31" s="8">
        <f>('3v'!B19-B31)^2</f>
        <v>2.9129279641856255E-6</v>
      </c>
      <c r="D31" s="9">
        <f>offs332+Ampl332*SIN(2*PI()*freq332*('3v'!A19-reta332)+deph332*PI()/180)</f>
        <v>0.94150562319432185</v>
      </c>
      <c r="E31" s="10">
        <f>('3v'!C19-D31)^2</f>
        <v>4.3274913176493535E-4</v>
      </c>
      <c r="G31" s="3"/>
      <c r="H31" s="7">
        <f>offs333+Ampl333*SIN(2*PI()*freq333*('3v'!E19)+deph333*PI()/180)</f>
        <v>0.80525300615880568</v>
      </c>
      <c r="I31" s="8">
        <f>('3v'!F19-H31)^2</f>
        <v>4.6541090236461319E-8</v>
      </c>
      <c r="J31" s="9">
        <f>offs334+Ampl334*SIN(2*PI()*freq334*('3v'!E19-reta334)+deph334*PI()/180)</f>
        <v>0.7266343323287392</v>
      </c>
      <c r="K31" s="10">
        <f>('3v'!G19-J31)^2</f>
        <v>7.089053600229727E-6</v>
      </c>
      <c r="L31" s="3"/>
      <c r="M31" s="3"/>
      <c r="N31" s="7">
        <f>offs335+Ampl335*SIN(2*PI()*freq335*('3v'!I19)+deph335*PI()/180)</f>
        <v>0.51216947202555629</v>
      </c>
      <c r="O31" s="8">
        <f>('3v'!J19-N31)^2</f>
        <v>5.2150023983215664E-6</v>
      </c>
      <c r="P31" s="9">
        <f>offs336+Ampl336*SIN(2*PI()*freq336*('3v'!I19-reta336)+deph336*PI()/180)</f>
        <v>0.99252656007172735</v>
      </c>
      <c r="Q31" s="10">
        <f>('3v'!K19-P31)^2</f>
        <v>1.7502496398786137E-4</v>
      </c>
      <c r="R31" s="3"/>
      <c r="S31" s="3"/>
      <c r="T31" s="7">
        <f>offs337+Ampl337*SIN(2*PI()*freq337*('3v'!M19)+deph337*PI()/180)</f>
        <v>-1.4612793521809653</v>
      </c>
      <c r="U31" s="8">
        <f>('3v'!N19-T31)^2</f>
        <v>6.8896278102784671E-7</v>
      </c>
      <c r="V31" s="9">
        <f>offs338+Ampl338*SIN(2*PI()*freq338*('3v'!M19-reta338)+deph338*PI()/180)</f>
        <v>0.97985648375391332</v>
      </c>
      <c r="W31" s="10">
        <f>('3v'!O19-V31)^2</f>
        <v>3.1317874594398492E-7</v>
      </c>
      <c r="X31" s="3"/>
      <c r="Y31" s="3"/>
      <c r="Z31" s="7">
        <f>offs339+Ampl339*SIN(2*PI()*freq339*('3v'!Q19)+deph339*PI()/180)</f>
        <v>0.2515782957622707</v>
      </c>
      <c r="AA31" s="8">
        <f>('3v'!R19-Z31)^2</f>
        <v>2.2121085093408862E-5</v>
      </c>
      <c r="AB31" s="9">
        <f>offs340+Ampl340*SIN(2*PI()*freq340*('3v'!Q19-reta340)+deph340*PI()/180)</f>
        <v>0.8256158618195184</v>
      </c>
      <c r="AC31" s="10">
        <f>('3v'!S19-AB31)^2</f>
        <v>1.7882326962014641E-6</v>
      </c>
      <c r="AD31" s="3"/>
      <c r="AE31" s="3"/>
      <c r="AF31" s="7">
        <f>offs341+Ampl341*SIN(2*PI()*freq341*('3v'!U19)+deph341*PI()/180)</f>
        <v>-1.9382904224872133</v>
      </c>
      <c r="AG31" s="8">
        <f>('3v'!V19-AF31)^2</f>
        <v>1.4551746331164876E-7</v>
      </c>
      <c r="AH31" s="9">
        <f>offs342+Ampl342*SIN(2*PI()*freq342*('3v'!U19-reta342)+deph342*PI()/180)</f>
        <v>0.83942248232998862</v>
      </c>
      <c r="AI31" s="10">
        <f>('3v'!W19-AH31)^2</f>
        <v>5.6343388227747059E-7</v>
      </c>
      <c r="AL31" s="76"/>
      <c r="AM31" s="76"/>
      <c r="AN31" s="76"/>
      <c r="AO31" s="80"/>
    </row>
    <row r="32" spans="1:41" x14ac:dyDescent="0.25">
      <c r="A32" s="3"/>
      <c r="B32" s="7">
        <f>offs331+Ampl331*SIN(2*PI()*freq331*('3v'!A20)+deph331*PI()/180)</f>
        <v>0.34264352017894018</v>
      </c>
      <c r="C32" s="8">
        <f>('3v'!B20-B32)^2</f>
        <v>4.0744237127886325E-6</v>
      </c>
      <c r="D32" s="9">
        <f>offs332+Ampl332*SIN(2*PI()*freq332*('3v'!A20-reta332)+deph332*PI()/180)</f>
        <v>0.93839971543108947</v>
      </c>
      <c r="E32" s="10">
        <f>('3v'!C20-D32)^2</f>
        <v>4.6667731399663206E-4</v>
      </c>
      <c r="G32" s="3"/>
      <c r="H32" s="7">
        <f>offs333+Ampl333*SIN(2*PI()*freq333*('3v'!E20)+deph333*PI()/180)</f>
        <v>0.79761890339448716</v>
      </c>
      <c r="I32" s="8">
        <f>('3v'!F20-H32)^2</f>
        <v>3.9619174984299021E-6</v>
      </c>
      <c r="J32" s="9">
        <f>offs334+Ampl334*SIN(2*PI()*freq334*('3v'!E20-reta334)+deph334*PI()/180)</f>
        <v>0.72586325634854387</v>
      </c>
      <c r="K32" s="10">
        <f>('3v'!G20-J32)^2</f>
        <v>1.1789634035293172E-5</v>
      </c>
      <c r="L32" s="3"/>
      <c r="M32" s="3"/>
      <c r="N32" s="7">
        <f>offs335+Ampl335*SIN(2*PI()*freq335*('3v'!I20)+deph335*PI()/180)</f>
        <v>0.52642010454610144</v>
      </c>
      <c r="O32" s="8">
        <f>('3v'!J20-N32)^2</f>
        <v>2.9066344109149493E-6</v>
      </c>
      <c r="P32" s="9">
        <f>offs336+Ampl336*SIN(2*PI()*freq336*('3v'!I20-reta336)+deph336*PI()/180)</f>
        <v>0.99097678718986604</v>
      </c>
      <c r="Q32" s="10">
        <f>('3v'!K20-P32)^2</f>
        <v>1.3642069916057085E-4</v>
      </c>
      <c r="R32" s="3"/>
      <c r="S32" s="3"/>
      <c r="T32" s="7">
        <f>offs337+Ampl337*SIN(2*PI()*freq337*('3v'!M20)+deph337*PI()/180)</f>
        <v>-1.4438321792621727</v>
      </c>
      <c r="U32" s="8">
        <f>('3v'!N20-T32)^2</f>
        <v>1.5726144710706814E-6</v>
      </c>
      <c r="V32" s="9">
        <f>offs338+Ampl338*SIN(2*PI()*freq338*('3v'!M20-reta338)+deph338*PI()/180)</f>
        <v>0.98135262144212132</v>
      </c>
      <c r="W32" s="10">
        <f>('3v'!O20-V32)^2</f>
        <v>1.0533212911898512E-8</v>
      </c>
      <c r="X32" s="3"/>
      <c r="Y32" s="3"/>
      <c r="Z32" s="7">
        <f>offs339+Ampl339*SIN(2*PI()*freq339*('3v'!Q20)+deph339*PI()/180)</f>
        <v>0.22242325660956824</v>
      </c>
      <c r="AA32" s="8">
        <f>('3v'!R20-Z32)^2</f>
        <v>2.3475445668210725E-5</v>
      </c>
      <c r="AB32" s="9">
        <f>offs340+Ampl340*SIN(2*PI()*freq340*('3v'!Q20-reta340)+deph340*PI()/180)</f>
        <v>0.82409924803406476</v>
      </c>
      <c r="AC32" s="10">
        <f>('3v'!S20-AB32)^2</f>
        <v>1.1075205742425867E-6</v>
      </c>
      <c r="AD32" s="3"/>
      <c r="AE32" s="3"/>
      <c r="AF32" s="7">
        <f>offs341+Ampl341*SIN(2*PI()*freq341*('3v'!U20)+deph341*PI()/180)</f>
        <v>-1.943000302310435</v>
      </c>
      <c r="AG32" s="8">
        <f>('3v'!V20-AF32)^2</f>
        <v>1.7822101635182974E-7</v>
      </c>
      <c r="AH32" s="9">
        <f>offs342+Ampl342*SIN(2*PI()*freq342*('3v'!U20-reta342)+deph342*PI()/180)</f>
        <v>0.84078447070704176</v>
      </c>
      <c r="AI32" s="10">
        <f>('3v'!W20-AH32)^2</f>
        <v>2.5434095918535884E-8</v>
      </c>
      <c r="AL32" s="76"/>
      <c r="AM32" s="76"/>
      <c r="AN32" s="76"/>
      <c r="AO32" s="80"/>
    </row>
    <row r="33" spans="1:41" x14ac:dyDescent="0.25">
      <c r="A33" s="3"/>
      <c r="B33" s="7">
        <f>offs331+Ampl331*SIN(2*PI()*freq331*('3v'!A21)+deph331*PI()/180)</f>
        <v>0.358454381538033</v>
      </c>
      <c r="C33" s="8">
        <f>('3v'!B21-B33)^2</f>
        <v>4.8592979652206668E-6</v>
      </c>
      <c r="D33" s="9">
        <f>offs332+Ampl332*SIN(2*PI()*freq332*('3v'!A21-reta332)+deph332*PI()/180)</f>
        <v>0.93528568044084293</v>
      </c>
      <c r="E33" s="10">
        <f>('3v'!C21-D33)^2</f>
        <v>4.1786229924554064E-4</v>
      </c>
      <c r="G33" s="3"/>
      <c r="H33" s="7">
        <f>offs333+Ampl333*SIN(2*PI()*freq333*('3v'!E21)+deph333*PI()/180)</f>
        <v>0.78987361334092276</v>
      </c>
      <c r="I33" s="8">
        <f>('3v'!F21-H33)^2</f>
        <v>3.6988777116519282E-6</v>
      </c>
      <c r="J33" s="9">
        <f>offs334+Ampl334*SIN(2*PI()*freq334*('3v'!E21-reta334)+deph334*PI()/180)</f>
        <v>0.72510643070838299</v>
      </c>
      <c r="K33" s="10">
        <f>('3v'!G21-J33)^2</f>
        <v>1.7559697648042251E-5</v>
      </c>
      <c r="L33" s="3"/>
      <c r="M33" s="3"/>
      <c r="N33" s="7">
        <f>offs335+Ampl335*SIN(2*PI()*freq335*('3v'!I21)+deph335*PI()/180)</f>
        <v>0.54051598128761813</v>
      </c>
      <c r="O33" s="8">
        <f>('3v'!J21-N33)^2</f>
        <v>4.5190834877845967E-7</v>
      </c>
      <c r="P33" s="9">
        <f>offs336+Ampl336*SIN(2*PI()*freq336*('3v'!I21-reta336)+deph336*PI()/180)</f>
        <v>0.98941063587657541</v>
      </c>
      <c r="Q33" s="10">
        <f>('3v'!K21-P33)^2</f>
        <v>1.4560997609611214E-4</v>
      </c>
      <c r="R33" s="3"/>
      <c r="S33" s="3"/>
      <c r="T33" s="7">
        <f>offs337+Ampl337*SIN(2*PI()*freq337*('3v'!M21)+deph337*PI()/180)</f>
        <v>-1.426140567399478</v>
      </c>
      <c r="U33" s="8">
        <f>('3v'!N21-T33)^2</f>
        <v>6.6027423111895801E-7</v>
      </c>
      <c r="V33" s="9">
        <f>offs338+Ampl338*SIN(2*PI()*freq338*('3v'!M21-reta338)+deph338*PI()/180)</f>
        <v>0.98282568353385247</v>
      </c>
      <c r="W33" s="10">
        <f>('3v'!O21-V33)^2</f>
        <v>2.4828101126244264E-6</v>
      </c>
      <c r="X33" s="3"/>
      <c r="Y33" s="3"/>
      <c r="Z33" s="7">
        <f>offs339+Ampl339*SIN(2*PI()*freq339*('3v'!Q21)+deph339*PI()/180)</f>
        <v>0.19294127261470012</v>
      </c>
      <c r="AA33" s="8">
        <f>('3v'!R21-Z33)^2</f>
        <v>7.3273759036226936E-6</v>
      </c>
      <c r="AB33" s="9">
        <f>offs340+Ampl340*SIN(2*PI()*freq340*('3v'!Q21-reta340)+deph340*PI()/180)</f>
        <v>0.82261334475914805</v>
      </c>
      <c r="AC33" s="10">
        <f>('3v'!S21-AB33)^2</f>
        <v>2.3091986240253423E-6</v>
      </c>
      <c r="AD33" s="3"/>
      <c r="AE33" s="3"/>
      <c r="AF33" s="7">
        <f>offs341+Ampl341*SIN(2*PI()*freq341*('3v'!U21)+deph341*PI()/180)</f>
        <v>-1.9462397692069968</v>
      </c>
      <c r="AG33" s="8">
        <f>('3v'!V21-AF33)^2</f>
        <v>5.9839332369483273E-8</v>
      </c>
      <c r="AH33" s="9">
        <f>offs342+Ampl342*SIN(2*PI()*freq342*('3v'!U21-reta342)+deph342*PI()/180)</f>
        <v>0.84219267667941511</v>
      </c>
      <c r="AI33" s="10">
        <f>('3v'!W21-AH33)^2</f>
        <v>1.4855884461713165E-7</v>
      </c>
      <c r="AL33" s="76"/>
      <c r="AM33" s="76"/>
      <c r="AN33" s="76"/>
      <c r="AO33" s="80"/>
    </row>
    <row r="34" spans="1:41" x14ac:dyDescent="0.25">
      <c r="A34" s="3"/>
      <c r="B34" s="7">
        <f>offs331+Ampl331*SIN(2*PI()*freq331*('3v'!A22)+deph331*PI()/180)</f>
        <v>0.37413681755564099</v>
      </c>
      <c r="C34" s="8">
        <f>('3v'!B22-B34)^2</f>
        <v>5.1158186550057241E-6</v>
      </c>
      <c r="D34" s="9">
        <f>offs332+Ampl332*SIN(2*PI()*freq332*('3v'!A22-reta332)+deph332*PI()/180)</f>
        <v>0.93216400996580617</v>
      </c>
      <c r="E34" s="10">
        <f>('3v'!C22-D34)^2</f>
        <v>4.5058595208843471E-4</v>
      </c>
      <c r="G34" s="3"/>
      <c r="H34" s="7">
        <f>offs333+Ampl333*SIN(2*PI()*freq333*('3v'!E22)+deph333*PI()/180)</f>
        <v>0.78201782397955943</v>
      </c>
      <c r="I34" s="8">
        <f>('3v'!F22-H34)^2</f>
        <v>3.8672639196904008E-6</v>
      </c>
      <c r="J34" s="9">
        <f>offs334+Ampl334*SIN(2*PI()*freq334*('3v'!E22-reta334)+deph334*PI()/180)</f>
        <v>0.72436392263388605</v>
      </c>
      <c r="K34" s="10">
        <f>('3v'!G22-J34)^2</f>
        <v>8.879311535394386E-6</v>
      </c>
      <c r="L34" s="3"/>
      <c r="M34" s="3"/>
      <c r="N34" s="7">
        <f>offs335+Ampl335*SIN(2*PI()*freq335*('3v'!I22)+deph335*PI()/180)</f>
        <v>0.55445487634776391</v>
      </c>
      <c r="O34" s="8">
        <f>('3v'!J22-N34)^2</f>
        <v>1.027919505325528E-6</v>
      </c>
      <c r="P34" s="9">
        <f>offs336+Ampl336*SIN(2*PI()*freq336*('3v'!I22-reta336)+deph336*PI()/180)</f>
        <v>0.98782835344530329</v>
      </c>
      <c r="Q34" s="10">
        <f>('3v'!K22-P34)^2</f>
        <v>1.0992711909743411E-4</v>
      </c>
      <c r="R34" s="3"/>
      <c r="S34" s="3"/>
      <c r="T34" s="7">
        <f>offs337+Ampl337*SIN(2*PI()*freq337*('3v'!M22)+deph337*PI()/180)</f>
        <v>-1.4082088817333862</v>
      </c>
      <c r="U34" s="8">
        <f>('3v'!N22-T34)^2</f>
        <v>1.3598551341956479E-6</v>
      </c>
      <c r="V34" s="9">
        <f>offs338+Ampl338*SIN(2*PI()*freq338*('3v'!M22-reta338)+deph338*PI()/180)</f>
        <v>0.98427530657307749</v>
      </c>
      <c r="W34" s="10">
        <f>('3v'!O22-V34)^2</f>
        <v>1.1496054913190149E-6</v>
      </c>
      <c r="X34" s="3"/>
      <c r="Y34" s="3"/>
      <c r="Z34" s="7">
        <f>offs339+Ampl339*SIN(2*PI()*freq339*('3v'!Q22)+deph339*PI()/180)</f>
        <v>0.1631466010035037</v>
      </c>
      <c r="AA34" s="8">
        <f>('3v'!R22-Z34)^2</f>
        <v>4.8801714258011723E-6</v>
      </c>
      <c r="AB34" s="9">
        <f>offs340+Ampl340*SIN(2*PI()*freq340*('3v'!Q22-reta340)+deph340*PI()/180)</f>
        <v>0.82115887056440617</v>
      </c>
      <c r="AC34" s="10">
        <f>('3v'!S22-AB34)^2</f>
        <v>4.0733757058369381E-6</v>
      </c>
      <c r="AD34" s="3"/>
      <c r="AE34" s="3"/>
      <c r="AF34" s="7">
        <f>offs341+Ampl341*SIN(2*PI()*freq341*('3v'!U22)+deph341*PI()/180)</f>
        <v>-1.9480056262141772</v>
      </c>
      <c r="AG34" s="8">
        <f>('3v'!V22-AF34)^2</f>
        <v>1.8652360445664931E-7</v>
      </c>
      <c r="AH34" s="9">
        <f>offs342+Ampl342*SIN(2*PI()*freq342*('3v'!U22-reta342)+deph342*PI()/180)</f>
        <v>0.84364571051782855</v>
      </c>
      <c r="AI34" s="10">
        <f>('3v'!W22-AH34)^2</f>
        <v>7.841624637948637E-7</v>
      </c>
      <c r="AL34" s="76"/>
      <c r="AM34" s="76"/>
      <c r="AN34" s="76"/>
      <c r="AO34" s="80"/>
    </row>
    <row r="35" spans="1:41" x14ac:dyDescent="0.25">
      <c r="A35" s="3"/>
      <c r="B35" s="7">
        <f>offs331+Ampl331*SIN(2*PI()*freq331*('3v'!A23)+deph331*PI()/180)</f>
        <v>0.38968835179331773</v>
      </c>
      <c r="C35" s="8">
        <f>('3v'!B23-B35)^2</f>
        <v>4.7888835713168901E-6</v>
      </c>
      <c r="D35" s="9">
        <f>offs332+Ampl332*SIN(2*PI()*freq332*('3v'!A23-reta332)+deph332*PI()/180)</f>
        <v>0.92903519695393555</v>
      </c>
      <c r="E35" s="10">
        <f>('3v'!C23-D35)^2</f>
        <v>4.0205049928551369E-4</v>
      </c>
      <c r="G35" s="3"/>
      <c r="H35" s="7">
        <f>offs333+Ampl333*SIN(2*PI()*freq333*('3v'!E23)+deph333*PI()/180)</f>
        <v>0.77405223310703231</v>
      </c>
      <c r="I35" s="8">
        <f>('3v'!F23-H35)^2</f>
        <v>4.492818165392079E-6</v>
      </c>
      <c r="J35" s="9">
        <f>offs334+Ampl334*SIN(2*PI()*freq334*('3v'!E23-reta334)+deph334*PI()/180)</f>
        <v>0.72363579807891365</v>
      </c>
      <c r="K35" s="10">
        <f>('3v'!G23-J35)^2</f>
        <v>1.3748833290149652E-5</v>
      </c>
      <c r="L35" s="3"/>
      <c r="M35" s="3"/>
      <c r="N35" s="7">
        <f>offs335+Ampl335*SIN(2*PI()*freq335*('3v'!I23)+deph335*PI()/180)</f>
        <v>0.56823458861342346</v>
      </c>
      <c r="O35" s="8">
        <f>('3v'!J23-N35)^2</f>
        <v>8.2087475293415436E-7</v>
      </c>
      <c r="P35" s="9">
        <f>offs336+Ampl336*SIN(2*PI()*freq336*('3v'!I23-reta336)+deph336*PI()/180)</f>
        <v>0.98623018975678789</v>
      </c>
      <c r="Q35" s="10">
        <f>('3v'!K23-P35)^2</f>
        <v>7.896898927991525E-5</v>
      </c>
      <c r="R35" s="3"/>
      <c r="S35" s="3"/>
      <c r="T35" s="7">
        <f>offs337+Ampl337*SIN(2*PI()*freq337*('3v'!M23)+deph337*PI()/180)</f>
        <v>-1.3900415466390168</v>
      </c>
      <c r="U35" s="8">
        <f>('3v'!N23-T35)^2</f>
        <v>3.911955457356869E-8</v>
      </c>
      <c r="V35" s="9">
        <f>offs338+Ampl338*SIN(2*PI()*freq338*('3v'!M23-reta338)+deph338*PI()/180)</f>
        <v>0.98570113288700245</v>
      </c>
      <c r="W35" s="10">
        <f>('3v'!O23-V35)^2</f>
        <v>6.2401183439878284E-6</v>
      </c>
      <c r="X35" s="3"/>
      <c r="Y35" s="3"/>
      <c r="Z35" s="7">
        <f>offs339+Ampl339*SIN(2*PI()*freq339*('3v'!Q23)+deph339*PI()/180)</f>
        <v>0.13305365021478072</v>
      </c>
      <c r="AA35" s="8">
        <f>('3v'!R23-Z35)^2</f>
        <v>1.9966826485875584E-6</v>
      </c>
      <c r="AB35" s="9">
        <f>offs340+Ampl340*SIN(2*PI()*freq340*('3v'!Q23-reta340)+deph340*PI()/180)</f>
        <v>0.81973652882065307</v>
      </c>
      <c r="AC35" s="10">
        <f>('3v'!S23-AB35)^2</f>
        <v>6.4975989091962868E-6</v>
      </c>
      <c r="AD35" s="3"/>
      <c r="AE35" s="3"/>
      <c r="AF35" s="7">
        <f>offs341+Ampl341*SIN(2*PI()*freq341*('3v'!U23)+deph341*PI()/180)</f>
        <v>-1.9482961306443043</v>
      </c>
      <c r="AG35" s="8">
        <f>('3v'!V23-AF35)^2</f>
        <v>1.9988122216929041E-8</v>
      </c>
      <c r="AH35" s="9">
        <f>offs342+Ampl342*SIN(2*PI()*freq342*('3v'!U23-reta342)+deph342*PI()/180)</f>
        <v>0.84514213825331042</v>
      </c>
      <c r="AI35" s="10">
        <f>('3v'!W23-AH35)^2</f>
        <v>1.8015592172865648E-6</v>
      </c>
      <c r="AL35" s="76"/>
      <c r="AM35" s="76"/>
      <c r="AN35" s="76"/>
      <c r="AO35" s="80"/>
    </row>
    <row r="36" spans="1:41" x14ac:dyDescent="0.25">
      <c r="A36" s="3"/>
      <c r="B36" s="7">
        <f>offs331+Ampl331*SIN(2*PI()*freq331*('3v'!A24)+deph331*PI()/180)</f>
        <v>0.40510652848353057</v>
      </c>
      <c r="C36" s="8">
        <f>('3v'!B24-B36)^2</f>
        <v>1.548051438771358E-5</v>
      </c>
      <c r="D36" s="9">
        <f>offs332+Ampl332*SIN(2*PI()*freq332*('3v'!A24-reta332)+deph332*PI()/180)</f>
        <v>0.92589973548107529</v>
      </c>
      <c r="E36" s="10">
        <f>('3v'!C24-D36)^2</f>
        <v>3.5602917865478845E-4</v>
      </c>
      <c r="G36" s="3"/>
      <c r="H36" s="7">
        <f>offs333+Ampl333*SIN(2*PI()*freq333*('3v'!E24)+deph333*PI()/180)</f>
        <v>0.76597754827317921</v>
      </c>
      <c r="I36" s="8">
        <f>('3v'!F24-H36)^2</f>
        <v>5.673027102021258E-6</v>
      </c>
      <c r="J36" s="9">
        <f>offs334+Ampl334*SIN(2*PI()*freq334*('3v'!E24-reta334)+deph334*PI()/180)</f>
        <v>0.72292212171969872</v>
      </c>
      <c r="K36" s="10">
        <f>('3v'!G24-J36)^2</f>
        <v>6.0934343899850105E-6</v>
      </c>
      <c r="L36" s="3"/>
      <c r="M36" s="3"/>
      <c r="N36" s="7">
        <f>offs335+Ampl335*SIN(2*PI()*freq335*('3v'!I24)+deph335*PI()/180)</f>
        <v>0.58185294210829297</v>
      </c>
      <c r="O36" s="8">
        <f>('3v'!J24-N36)^2</f>
        <v>9.2073215647943801E-7</v>
      </c>
      <c r="P36" s="9">
        <f>offs336+Ampl336*SIN(2*PI()*freq336*('3v'!I24-reta336)+deph336*PI()/180)</f>
        <v>0.98461639717960203</v>
      </c>
      <c r="Q36" s="10">
        <f>('3v'!K24-P36)^2</f>
        <v>2.8297475805167845E-5</v>
      </c>
      <c r="R36" s="3"/>
      <c r="S36" s="3"/>
      <c r="T36" s="7">
        <f>offs337+Ampl337*SIN(2*PI()*freq337*('3v'!M24)+deph337*PI()/180)</f>
        <v>-1.3716430446344605</v>
      </c>
      <c r="U36" s="8">
        <f>('3v'!N24-T36)^2</f>
        <v>1.7703224134990268E-6</v>
      </c>
      <c r="V36" s="9">
        <f>offs338+Ampl338*SIN(2*PI()*freq338*('3v'!M24-reta338)+deph338*PI()/180)</f>
        <v>0.98710281067431971</v>
      </c>
      <c r="W36" s="10">
        <f>('3v'!O24-V36)^2</f>
        <v>3.7891373901214202E-6</v>
      </c>
      <c r="X36" s="3"/>
      <c r="Y36" s="3"/>
      <c r="Z36" s="7">
        <f>offs339+Ampl339*SIN(2*PI()*freq339*('3v'!Q24)+deph339*PI()/180)</f>
        <v>0.10267697293248118</v>
      </c>
      <c r="AA36" s="8">
        <f>('3v'!R24-Z36)^2</f>
        <v>1.1104418729000557E-7</v>
      </c>
      <c r="AB36" s="9">
        <f>offs340+Ampl340*SIN(2*PI()*freq340*('3v'!Q24-reta340)+deph340*PI()/180)</f>
        <v>0.81834700735973398</v>
      </c>
      <c r="AC36" s="10">
        <f>('3v'!S24-AB36)^2</f>
        <v>9.6885735860586252E-6</v>
      </c>
      <c r="AD36" s="3"/>
      <c r="AE36" s="3"/>
      <c r="AF36" s="7">
        <f>offs341+Ampl341*SIN(2*PI()*freq341*('3v'!U24)+deph341*PI()/180)</f>
        <v>-1.9471109958045791</v>
      </c>
      <c r="AG36" s="8">
        <f>('3v'!V24-AF36)^2</f>
        <v>3.926348343323257E-7</v>
      </c>
      <c r="AH36" s="9">
        <f>offs342+Ampl342*SIN(2*PI()*freq342*('3v'!U24-reta342)+deph342*PI()/180)</f>
        <v>0.84668048309235167</v>
      </c>
      <c r="AI36" s="10">
        <f>('3v'!W24-AH36)^2</f>
        <v>3.0870732735240203E-6</v>
      </c>
      <c r="AL36" s="76"/>
      <c r="AM36" s="76"/>
      <c r="AN36" s="76"/>
      <c r="AO36" s="80"/>
    </row>
    <row r="37" spans="1:41" x14ac:dyDescent="0.25">
      <c r="A37" s="3"/>
      <c r="B37" s="7">
        <f>offs331+Ampl331*SIN(2*PI()*freq331*('3v'!A25)+deph331*PI()/180)</f>
        <v>0.42038891291744929</v>
      </c>
      <c r="C37" s="8">
        <f>('3v'!B25-B37)^2</f>
        <v>3.0746059262096065E-5</v>
      </c>
      <c r="D37" s="9">
        <f>offs332+Ampl332*SIN(2*PI()*freq332*('3v'!A25-reta332)+deph332*PI()/180)</f>
        <v>0.92275812067293961</v>
      </c>
      <c r="E37" s="10">
        <f>('3v'!C25-D37)^2</f>
        <v>3.1258666700970474E-4</v>
      </c>
      <c r="G37" s="3"/>
      <c r="H37" s="7">
        <f>offs333+Ampl333*SIN(2*PI()*freq333*('3v'!E25)+deph333*PI()/180)</f>
        <v>0.75779448671819649</v>
      </c>
      <c r="I37" s="8">
        <f>('3v'!F25-H37)^2</f>
        <v>1.331431480795798E-6</v>
      </c>
      <c r="J37" s="9">
        <f>offs334+Ampl334*SIN(2*PI()*freq334*('3v'!E25-reta334)+deph334*PI()/180)</f>
        <v>0.72222295694910199</v>
      </c>
      <c r="K37" s="10">
        <f>('3v'!G25-J37)^2</f>
        <v>5.4552545322269958E-7</v>
      </c>
      <c r="L37" s="3"/>
      <c r="M37" s="3"/>
      <c r="N37" s="7">
        <f>offs335+Ampl335*SIN(2*PI()*freq335*('3v'!I25)+deph335*PI()/180)</f>
        <v>0.59530778633648329</v>
      </c>
      <c r="O37" s="8">
        <f>('3v'!J25-N37)^2</f>
        <v>1.3843255856812398E-6</v>
      </c>
      <c r="P37" s="9">
        <f>offs336+Ampl336*SIN(2*PI()*freq336*('3v'!I25-reta336)+deph336*PI()/180)</f>
        <v>0.98298723055030168</v>
      </c>
      <c r="Q37" s="10">
        <f>('3v'!K25-P37)^2</f>
        <v>1.36188347985336E-5</v>
      </c>
      <c r="R37" s="3"/>
      <c r="S37" s="3"/>
      <c r="T37" s="7">
        <f>offs337+Ampl337*SIN(2*PI()*freq337*('3v'!M25)+deph337*PI()/180)</f>
        <v>-1.3530179152747843</v>
      </c>
      <c r="U37" s="8">
        <f>('3v'!N25-T37)^2</f>
        <v>5.0026268182206036E-6</v>
      </c>
      <c r="V37" s="9">
        <f>offs338+Ampl338*SIN(2*PI()*freq338*('3v'!M25-reta338)+deph338*PI()/180)</f>
        <v>0.98847999409200893</v>
      </c>
      <c r="W37" s="10">
        <f>('3v'!O25-V37)^2</f>
        <v>1.878637814177013E-6</v>
      </c>
      <c r="X37" s="3"/>
      <c r="Y37" s="3"/>
      <c r="Z37" s="7">
        <f>offs339+Ampl339*SIN(2*PI()*freq339*('3v'!Q25)+deph339*PI()/180)</f>
        <v>7.2031259048182361E-2</v>
      </c>
      <c r="AA37" s="8">
        <f>('3v'!R25-Z37)^2</f>
        <v>8.789419657047557E-7</v>
      </c>
      <c r="AB37" s="9">
        <f>offs340+Ampl340*SIN(2*PI()*freq340*('3v'!Q25-reta340)+deph340*PI()/180)</f>
        <v>0.81699097814189681</v>
      </c>
      <c r="AC37" s="10">
        <f>('3v'!S25-AB37)^2</f>
        <v>1.3762157081443848E-5</v>
      </c>
      <c r="AD37" s="3"/>
      <c r="AE37" s="3"/>
      <c r="AF37" s="7">
        <f>offs341+Ampl341*SIN(2*PI()*freq341*('3v'!U25)+deph341*PI()/180)</f>
        <v>-1.944451391280005</v>
      </c>
      <c r="AG37" s="8">
        <f>('3v'!V25-AF37)^2</f>
        <v>6.3790124336382767E-9</v>
      </c>
      <c r="AH37" s="9">
        <f>offs342+Ampl342*SIN(2*PI()*freq342*('3v'!U25-reta342)+deph342*PI()/180)</f>
        <v>0.84825922687432298</v>
      </c>
      <c r="AI37" s="10">
        <f>('3v'!W25-AH37)^2</f>
        <v>4.5427940284209422E-6</v>
      </c>
      <c r="AL37" s="76"/>
      <c r="AM37" s="76"/>
      <c r="AN37" s="76"/>
      <c r="AO37" s="80"/>
    </row>
    <row r="38" spans="1:41" x14ac:dyDescent="0.25">
      <c r="A38" s="3"/>
      <c r="B38" s="7">
        <f>offs331+Ampl331*SIN(2*PI()*freq331*('3v'!A26)+deph331*PI()/180)</f>
        <v>0.4355330918294078</v>
      </c>
      <c r="C38" s="8">
        <f>('3v'!B26-B38)^2</f>
        <v>9.6788923710081605E-6</v>
      </c>
      <c r="D38" s="9">
        <f>offs332+Ampl332*SIN(2*PI()*freq332*('3v'!A26-reta332)+deph332*PI()/180)</f>
        <v>0.91961084862692544</v>
      </c>
      <c r="E38" s="10">
        <f>('3v'!C26-D38)^2</f>
        <v>2.717832049499008E-4</v>
      </c>
      <c r="G38" s="3"/>
      <c r="H38" s="7">
        <f>offs333+Ampl333*SIN(2*PI()*freq333*('3v'!E26)+deph333*PI()/180)</f>
        <v>0.74950377530892598</v>
      </c>
      <c r="I38" s="8">
        <f>('3v'!F26-H38)^2</f>
        <v>4.5652360968597559E-7</v>
      </c>
      <c r="J38" s="9">
        <f>offs334+Ampl334*SIN(2*PI()*freq334*('3v'!E26-reta334)+deph334*PI()/180)</f>
        <v>0.72153836587098108</v>
      </c>
      <c r="K38" s="10">
        <f>('3v'!G26-J38)^2</f>
        <v>4.0285542619614932E-6</v>
      </c>
      <c r="L38" s="3"/>
      <c r="M38" s="3"/>
      <c r="N38" s="7">
        <f>offs335+Ampl335*SIN(2*PI()*freq335*('3v'!I26)+deph335*PI()/180)</f>
        <v>0.60859699662211963</v>
      </c>
      <c r="O38" s="8">
        <f>('3v'!J26-N38)^2</f>
        <v>2.4312399114638223E-6</v>
      </c>
      <c r="P38" s="9">
        <f>offs336+Ampl336*SIN(2*PI()*freq336*('3v'!I26-reta336)+deph336*PI()/180)</f>
        <v>0.98134294713318326</v>
      </c>
      <c r="Q38" s="10">
        <f>('3v'!K26-P38)^2</f>
        <v>4.1864725565779133E-6</v>
      </c>
      <c r="R38" s="3"/>
      <c r="S38" s="3"/>
      <c r="T38" s="7">
        <f>offs337+Ampl337*SIN(2*PI()*freq337*('3v'!M26)+deph337*PI()/180)</f>
        <v>-1.3341707540319638</v>
      </c>
      <c r="U38" s="8">
        <f>('3v'!N26-T38)^2</f>
        <v>2.3754550602071223E-5</v>
      </c>
      <c r="V38" s="9">
        <f>offs338+Ampl338*SIN(2*PI()*freq338*('3v'!M26-reta338)+deph338*PI()/180)</f>
        <v>0.98983234334066894</v>
      </c>
      <c r="W38" s="10">
        <f>('3v'!O26-V38)^2</f>
        <v>7.4146382735603304E-6</v>
      </c>
      <c r="X38" s="3"/>
      <c r="Y38" s="3"/>
      <c r="Z38" s="7">
        <f>offs339+Ampl339*SIN(2*PI()*freq339*('3v'!Q26)+deph339*PI()/180)</f>
        <v>4.1131328557164448E-2</v>
      </c>
      <c r="AA38" s="8">
        <f>('3v'!R26-Z38)^2</f>
        <v>1.6578842925408191E-6</v>
      </c>
      <c r="AB38" s="9">
        <f>offs340+Ampl340*SIN(2*PI()*freq340*('3v'!Q26-reta340)+deph340*PI()/180)</f>
        <v>0.815669096930838</v>
      </c>
      <c r="AC38" s="10">
        <f>('3v'!S26-AB38)^2</f>
        <v>1.8844167533705914E-5</v>
      </c>
      <c r="AD38" s="3"/>
      <c r="AE38" s="3"/>
      <c r="AF38" s="7">
        <f>offs341+Ampl341*SIN(2*PI()*freq341*('3v'!U26)+deph341*PI()/180)</f>
        <v>-1.9403199417791499</v>
      </c>
      <c r="AG38" s="8">
        <f>('3v'!V26-AF38)^2</f>
        <v>9.3066619372633116E-8</v>
      </c>
      <c r="AH38" s="9">
        <f>offs342+Ampl342*SIN(2*PI()*freq342*('3v'!U26-reta342)+deph342*PI()/180)</f>
        <v>0.84987681156971551</v>
      </c>
      <c r="AI38" s="10">
        <f>('3v'!W26-AH38)^2</f>
        <v>6.0857358801459943E-6</v>
      </c>
      <c r="AL38" s="76"/>
      <c r="AM38" s="76"/>
      <c r="AN38" s="76"/>
      <c r="AO38" s="80"/>
    </row>
    <row r="39" spans="1:41" x14ac:dyDescent="0.25">
      <c r="A39" s="3"/>
      <c r="B39" s="7">
        <f>offs331+Ampl331*SIN(2*PI()*freq331*('3v'!A27)+deph331*PI()/180)</f>
        <v>0.45053667377800388</v>
      </c>
      <c r="C39" s="8">
        <f>('3v'!B27-B39)^2</f>
        <v>6.198475520880258E-6</v>
      </c>
      <c r="D39" s="9">
        <f>offs332+Ampl332*SIN(2*PI()*freq332*('3v'!A27-reta332)+deph332*PI()/180)</f>
        <v>0.91645841633377312</v>
      </c>
      <c r="E39" s="10">
        <f>('3v'!C27-D39)^2</f>
        <v>2.3367452432944641E-4</v>
      </c>
      <c r="G39" s="3"/>
      <c r="H39" s="7">
        <f>offs333+Ampl333*SIN(2*PI()*freq333*('3v'!E27)+deph333*PI()/180)</f>
        <v>0.74110615047429307</v>
      </c>
      <c r="I39" s="8">
        <f>('3v'!F27-H39)^2</f>
        <v>3.4692397412732336E-6</v>
      </c>
      <c r="J39" s="9">
        <f>offs334+Ampl334*SIN(2*PI()*freq334*('3v'!E27-reta334)+deph334*PI()/180)</f>
        <v>0.72086840929467377</v>
      </c>
      <c r="K39" s="10">
        <f>('3v'!G27-J39)^2</f>
        <v>5.1790321750668911E-5</v>
      </c>
      <c r="L39" s="3"/>
      <c r="M39" s="3"/>
      <c r="N39" s="7">
        <f>offs335+Ampl335*SIN(2*PI()*freq335*('3v'!I27)+deph335*PI()/180)</f>
        <v>0.62171847444484474</v>
      </c>
      <c r="O39" s="8">
        <f>('3v'!J27-N39)^2</f>
        <v>4.4505621755754495E-6</v>
      </c>
      <c r="P39" s="9">
        <f>offs336+Ampl336*SIN(2*PI()*freq336*('3v'!I27-reta336)+deph336*PI()/180)</f>
        <v>0.97968380657965926</v>
      </c>
      <c r="Q39" s="10">
        <f>('3v'!K27-P39)^2</f>
        <v>1.4972765550996031E-7</v>
      </c>
      <c r="R39" s="3"/>
      <c r="S39" s="3"/>
      <c r="T39" s="7">
        <f>offs337+Ampl337*SIN(2*PI()*freq337*('3v'!M27)+deph337*PI()/180)</f>
        <v>-1.3151062111610186</v>
      </c>
      <c r="U39" s="8">
        <f>('3v'!N27-T39)^2</f>
        <v>2.8521700325903596E-5</v>
      </c>
      <c r="V39" s="9">
        <f>offs338+Ampl338*SIN(2*PI()*freq338*('3v'!M27-reta338)+deph338*PI()/180)</f>
        <v>0.99115952474835844</v>
      </c>
      <c r="W39" s="10">
        <f>('3v'!O27-V39)^2</f>
        <v>4.3975547358226975E-6</v>
      </c>
      <c r="X39" s="3"/>
      <c r="Y39" s="3"/>
      <c r="Z39" s="7">
        <f>offs339+Ampl339*SIN(2*PI()*freq339*('3v'!Q27)+deph339*PI()/180)</f>
        <v>9.9921243916104574E-3</v>
      </c>
      <c r="AA39" s="8">
        <f>('3v'!R27-Z39)^2</f>
        <v>1.1232648717172015E-5</v>
      </c>
      <c r="AB39" s="9">
        <f>offs340+Ampl340*SIN(2*PI()*freq340*('3v'!Q27-reta340)+deph340*PI()/180)</f>
        <v>0.8143820029765807</v>
      </c>
      <c r="AC39" s="10">
        <f>('3v'!S27-AB39)^2</f>
        <v>9.3262623124086363E-6</v>
      </c>
      <c r="AD39" s="3"/>
      <c r="AE39" s="3"/>
      <c r="AF39" s="7">
        <f>offs341+Ampl341*SIN(2*PI()*freq341*('3v'!U27)+deph341*PI()/180)</f>
        <v>-1.9347207245438747</v>
      </c>
      <c r="AG39" s="8">
        <f>('3v'!V27-AF39)^2</f>
        <v>2.0173981989422146E-9</v>
      </c>
      <c r="AH39" s="9">
        <f>offs342+Ampl342*SIN(2*PI()*freq342*('3v'!U27-reta342)+deph342*PI()/180)</f>
        <v>0.85153164081772825</v>
      </c>
      <c r="AI39" s="10">
        <f>('3v'!W27-AH39)^2</f>
        <v>7.6464371260038908E-6</v>
      </c>
      <c r="AL39" s="76"/>
      <c r="AM39" s="76"/>
      <c r="AN39" s="76"/>
      <c r="AO39" s="80"/>
    </row>
    <row r="40" spans="1:41" x14ac:dyDescent="0.25">
      <c r="A40" s="3"/>
      <c r="B40" s="7">
        <f>offs331+Ampl331*SIN(2*PI()*freq331*('3v'!A28)+deph331*PI()/180)</f>
        <v>0.46539728952371628</v>
      </c>
      <c r="C40" s="8">
        <f>('3v'!B28-B40)^2</f>
        <v>2.9766239406452562E-6</v>
      </c>
      <c r="D40" s="9">
        <f>offs332+Ampl332*SIN(2*PI()*freq332*('3v'!A28-reta332)+deph332*PI()/180)</f>
        <v>0.91330132159908617</v>
      </c>
      <c r="E40" s="10">
        <f>('3v'!C28-D40)^2</f>
        <v>1.4712044245405892E-4</v>
      </c>
      <c r="G40" s="3"/>
      <c r="H40" s="7">
        <f>offs333+Ampl333*SIN(2*PI()*freq333*('3v'!E28)+deph333*PI()/180)</f>
        <v>0.73260235813989194</v>
      </c>
      <c r="I40" s="8">
        <f>('3v'!F28-H40)^2</f>
        <v>6.5223125553890856E-6</v>
      </c>
      <c r="J40" s="9">
        <f>offs334+Ampl334*SIN(2*PI()*freq334*('3v'!E28-reta334)+deph334*PI()/180)</f>
        <v>0.72021314672959724</v>
      </c>
      <c r="K40" s="10">
        <f>('3v'!G28-J40)^2</f>
        <v>1.0915102371628246E-4</v>
      </c>
      <c r="L40" s="3"/>
      <c r="M40" s="3"/>
      <c r="N40" s="7">
        <f>offs335+Ampl335*SIN(2*PI()*freq335*('3v'!I28)+deph335*PI()/180)</f>
        <v>0.63467014777119868</v>
      </c>
      <c r="O40" s="8">
        <f>('3v'!J28-N40)^2</f>
        <v>8.0080070399073248E-6</v>
      </c>
      <c r="P40" s="9">
        <f>offs336+Ampl336*SIN(2*PI()*freq336*('3v'!I28-reta336)+deph336*PI()/180)</f>
        <v>0.97801007088725689</v>
      </c>
      <c r="Q40" s="10">
        <f>('3v'!K28-P40)^2</f>
        <v>1.6558262206743252E-6</v>
      </c>
      <c r="R40" s="3"/>
      <c r="S40" s="3"/>
      <c r="T40" s="7">
        <f>offs337+Ampl337*SIN(2*PI()*freq337*('3v'!M28)+deph337*PI()/180)</f>
        <v>-1.2958289905526366</v>
      </c>
      <c r="U40" s="8">
        <f>('3v'!N28-T40)^2</f>
        <v>3.129955534356184E-5</v>
      </c>
      <c r="V40" s="9">
        <f>offs338+Ampl338*SIN(2*PI()*freq338*('3v'!M28-reta338)+deph338*PI()/180)</f>
        <v>0.99246121085292394</v>
      </c>
      <c r="W40" s="10">
        <f>('3v'!O28-V40)^2</f>
        <v>2.089761825974277E-6</v>
      </c>
      <c r="X40" s="3"/>
      <c r="Y40" s="3"/>
      <c r="Z40" s="7">
        <f>offs339+Ampl339*SIN(2*PI()*freq339*('3v'!Q28)+deph339*PI()/180)</f>
        <v>-2.1371294805673569E-2</v>
      </c>
      <c r="AA40" s="8">
        <f>('3v'!R28-Z40)^2</f>
        <v>2.694871519380562E-5</v>
      </c>
      <c r="AB40" s="9">
        <f>offs340+Ampl340*SIN(2*PI()*freq340*('3v'!Q28-reta340)+deph340*PI()/180)</f>
        <v>0.81313031870633989</v>
      </c>
      <c r="AC40" s="10">
        <f>('3v'!S28-AB40)^2</f>
        <v>1.4102493692660339E-5</v>
      </c>
      <c r="AD40" s="3"/>
      <c r="AE40" s="3"/>
      <c r="AF40" s="7">
        <f>offs341+Ampl341*SIN(2*PI()*freq341*('3v'!U28)+deph341*PI()/180)</f>
        <v>-1.92765926532559</v>
      </c>
      <c r="AG40" s="8">
        <f>('3v'!V28-AF40)^2</f>
        <v>1.5549957180069745E-6</v>
      </c>
      <c r="AH40" s="9">
        <f>offs342+Ampl342*SIN(2*PI()*freq342*('3v'!U28-reta342)+deph342*PI()/180)</f>
        <v>0.85322208150168322</v>
      </c>
      <c r="AI40" s="10">
        <f>('3v'!W28-AH40)^2</f>
        <v>9.1682298741791004E-6</v>
      </c>
      <c r="AL40" s="76"/>
      <c r="AM40" s="76"/>
      <c r="AN40" s="76"/>
      <c r="AO40" s="80"/>
    </row>
    <row r="41" spans="1:41" x14ac:dyDescent="0.25">
      <c r="A41" s="3"/>
      <c r="B41" s="7">
        <f>offs331+Ampl331*SIN(2*PI()*freq331*('3v'!A29)+deph331*PI()/180)</f>
        <v>0.48011259240305337</v>
      </c>
      <c r="C41" s="8">
        <f>('3v'!B29-B41)^2</f>
        <v>6.6519096791841978E-7</v>
      </c>
      <c r="D41" s="9">
        <f>offs332+Ampl332*SIN(2*PI()*freq332*('3v'!A29-reta332)+deph332*PI()/180)</f>
        <v>0.91014006296472072</v>
      </c>
      <c r="E41" s="10">
        <f>('3v'!C29-D41)^2</f>
        <v>1.1926961627939472E-4</v>
      </c>
      <c r="G41" s="3"/>
      <c r="H41" s="7">
        <f>offs333+Ampl333*SIN(2*PI()*freq333*('3v'!E29)+deph333*PI()/180)</f>
        <v>0.72399315366172701</v>
      </c>
      <c r="I41" s="8">
        <f>('3v'!F29-H41)^2</f>
        <v>1.9528842173794926E-6</v>
      </c>
      <c r="J41" s="9">
        <f>offs334+Ampl334*SIN(2*PI()*freq334*('3v'!E29-reta334)+deph334*PI()/180)</f>
        <v>0.71957263637996105</v>
      </c>
      <c r="K41" s="10">
        <f>('3v'!G29-J41)^2</f>
        <v>1.8805394907319637E-4</v>
      </c>
      <c r="L41" s="3"/>
      <c r="M41" s="3"/>
      <c r="N41" s="7">
        <f>offs335+Ampl335*SIN(2*PI()*freq335*('3v'!I29)+deph335*PI()/180)</f>
        <v>0.64744997138182536</v>
      </c>
      <c r="O41" s="8">
        <f>('3v'!J29-N41)^2</f>
        <v>3.1285424246394759E-6</v>
      </c>
      <c r="P41" s="9">
        <f>offs336+Ampl336*SIN(2*PI()*freq336*('3v'!I29-reta336)+deph336*PI()/180)</f>
        <v>0.97632200435824434</v>
      </c>
      <c r="Q41" s="10">
        <f>('3v'!K29-P41)^2</f>
        <v>8.8497660892857327E-6</v>
      </c>
      <c r="R41" s="3"/>
      <c r="S41" s="3"/>
      <c r="T41" s="7">
        <f>offs337+Ampl337*SIN(2*PI()*freq337*('3v'!M29)+deph337*PI()/180)</f>
        <v>-1.2763438485725471</v>
      </c>
      <c r="U41" s="8">
        <f>('3v'!N29-T41)^2</f>
        <v>3.1817593200407141E-5</v>
      </c>
      <c r="V41" s="9">
        <f>offs338+Ampl338*SIN(2*PI()*freq338*('3v'!M29-reta338)+deph338*PI()/180)</f>
        <v>0.99373708048279696</v>
      </c>
      <c r="W41" s="10">
        <f>('3v'!O29-V41)^2</f>
        <v>7.4064015887348851E-6</v>
      </c>
      <c r="X41" s="3"/>
      <c r="Y41" s="3"/>
      <c r="Z41" s="7">
        <f>offs339+Ampl339*SIN(2*PI()*freq339*('3v'!Q29)+deph339*PI()/180)</f>
        <v>-5.2943761963481661E-2</v>
      </c>
      <c r="AA41" s="8">
        <f>('3v'!R29-Z41)^2</f>
        <v>8.5008868473317926E-6</v>
      </c>
      <c r="AB41" s="9">
        <f>offs340+Ampl340*SIN(2*PI()*freq340*('3v'!Q29-reta340)+deph340*PI()/180)</f>
        <v>0.81191464942352098</v>
      </c>
      <c r="AC41" s="10">
        <f>('3v'!S29-AB41)^2</f>
        <v>2.0185156804101598E-5</v>
      </c>
      <c r="AD41" s="3"/>
      <c r="AE41" s="3"/>
      <c r="AF41" s="7">
        <f>offs341+Ampl341*SIN(2*PI()*freq341*('3v'!U29)+deph341*PI()/180)</f>
        <v>-1.9191425329320027</v>
      </c>
      <c r="AG41" s="8">
        <f>('3v'!V29-AF41)^2</f>
        <v>3.8072870708854563E-6</v>
      </c>
      <c r="AH41" s="9">
        <f>offs342+Ampl342*SIN(2*PI()*freq342*('3v'!U29-reta342)+deph342*PI()/180)</f>
        <v>0.85494646536071506</v>
      </c>
      <c r="AI41" s="10">
        <f>('3v'!W29-AH41)^2</f>
        <v>1.0605734306583657E-5</v>
      </c>
      <c r="AL41" s="76"/>
      <c r="AM41" s="76"/>
      <c r="AN41" s="76"/>
      <c r="AO41" s="80"/>
    </row>
    <row r="42" spans="1:41" x14ac:dyDescent="0.25">
      <c r="A42" s="3"/>
      <c r="B42" s="7">
        <f>offs331+Ampl331*SIN(2*PI()*freq331*('3v'!A30)+deph331*PI()/180)</f>
        <v>0.49468025869910104</v>
      </c>
      <c r="C42" s="8">
        <f>('3v'!B30-B42)^2</f>
        <v>5.843885656030915E-8</v>
      </c>
      <c r="D42" s="9">
        <f>offs332+Ampl332*SIN(2*PI()*freq332*('3v'!A30-reta332)+deph332*PI()/180)</f>
        <v>0.9069751396300626</v>
      </c>
      <c r="E42" s="10">
        <f>('3v'!C30-D42)^2</f>
        <v>9.4267392356051942E-5</v>
      </c>
      <c r="G42" s="3"/>
      <c r="H42" s="7">
        <f>offs333+Ampl333*SIN(2*PI()*freq333*('3v'!E30)+deph333*PI()/180)</f>
        <v>0.71527930175912036</v>
      </c>
      <c r="I42" s="8">
        <f>('3v'!F30-H42)^2</f>
        <v>5.2845193283363777E-6</v>
      </c>
      <c r="J42" s="9">
        <f>offs334+Ampl334*SIN(2*PI()*freq334*('3v'!E30-reta334)+deph334*PI()/180)</f>
        <v>0.71894693513959806</v>
      </c>
      <c r="K42" s="10">
        <f>('3v'!G30-J42)^2</f>
        <v>3.5898673012293812E-4</v>
      </c>
      <c r="L42" s="3"/>
      <c r="M42" s="3"/>
      <c r="N42" s="7">
        <f>offs335+Ampl335*SIN(2*PI()*freq335*('3v'!I30)+deph335*PI()/180)</f>
        <v>0.66005592719442752</v>
      </c>
      <c r="O42" s="8">
        <f>('3v'!J30-N42)^2</f>
        <v>8.0354266082085524E-6</v>
      </c>
      <c r="P42" s="9">
        <f>offs336+Ampl336*SIN(2*PI()*freq336*('3v'!I30-reta336)+deph336*PI()/180)</f>
        <v>0.97461987355789514</v>
      </c>
      <c r="Q42" s="10">
        <f>('3v'!K30-P42)^2</f>
        <v>7.4194483944250535E-6</v>
      </c>
      <c r="R42" s="3"/>
      <c r="S42" s="3"/>
      <c r="T42" s="7">
        <f>offs337+Ampl337*SIN(2*PI()*freq337*('3v'!M30)+deph337*PI()/180)</f>
        <v>-1.2566555928879757</v>
      </c>
      <c r="U42" s="8">
        <f>('3v'!N30-T42)^2</f>
        <v>3.0070997363593337E-5</v>
      </c>
      <c r="V42" s="9">
        <f>offs338+Ampl338*SIN(2*PI()*freq338*('3v'!M30-reta338)+deph338*PI()/180)</f>
        <v>0.99498681883623719</v>
      </c>
      <c r="W42" s="10">
        <f>('3v'!O30-V42)^2</f>
        <v>4.0726421892683674E-6</v>
      </c>
      <c r="X42" s="3"/>
      <c r="Y42" s="3"/>
      <c r="Z42" s="7">
        <f>offs339+Ampl339*SIN(2*PI()*freq339*('3v'!Q30)+deph339*PI()/180)</f>
        <v>-8.4710008916866864E-2</v>
      </c>
      <c r="AA42" s="8">
        <f>('3v'!R30-Z42)^2</f>
        <v>5.7570295820971183E-6</v>
      </c>
      <c r="AB42" s="9">
        <f>offs340+Ampl340*SIN(2*PI()*freq340*('3v'!Q30-reta340)+deph340*PI()/180)</f>
        <v>0.81073558301500159</v>
      </c>
      <c r="AC42" s="10">
        <f>('3v'!S30-AB42)^2</f>
        <v>2.7739635344670896E-5</v>
      </c>
      <c r="AD42" s="3"/>
      <c r="AE42" s="3"/>
      <c r="AF42" s="7">
        <f>offs341+Ampl341*SIN(2*PI()*freq341*('3v'!U30)+deph341*PI()/180)</f>
        <v>-1.9091789323497492</v>
      </c>
      <c r="AG42" s="8">
        <f>('3v'!V30-AF42)^2</f>
        <v>4.6190935238962573E-6</v>
      </c>
      <c r="AH42" s="9">
        <f>offs342+Ampl342*SIN(2*PI()*freq342*('3v'!U30-reta342)+deph342*PI()/180)</f>
        <v>0.85670309063614192</v>
      </c>
      <c r="AI42" s="10">
        <f>('3v'!W30-AH42)^2</f>
        <v>1.1924240529113594E-5</v>
      </c>
      <c r="AL42" s="76"/>
      <c r="AM42" s="76"/>
      <c r="AN42" s="76"/>
      <c r="AO42" s="80"/>
    </row>
    <row r="43" spans="1:41" x14ac:dyDescent="0.25">
      <c r="A43" s="3"/>
      <c r="B43" s="7">
        <f>offs331+Ampl331*SIN(2*PI()*freq331*('3v'!A31)+deph331*PI()/180)</f>
        <v>0.50909798800847939</v>
      </c>
      <c r="C43" s="8">
        <f>('3v'!B31-B43)^2</f>
        <v>2.0996357515704601E-6</v>
      </c>
      <c r="D43" s="9">
        <f>offs332+Ampl332*SIN(2*PI()*freq332*('3v'!A31-reta332)+deph332*PI()/180)</f>
        <v>0.9038070513731945</v>
      </c>
      <c r="E43" s="10">
        <f>('3v'!C31-D43)^2</f>
        <v>4.2785353066769591E-5</v>
      </c>
      <c r="G43" s="3"/>
      <c r="H43" s="7">
        <f>offs333+Ampl333*SIN(2*PI()*freq333*('3v'!E31)+deph333*PI()/180)</f>
        <v>0.70646157644678054</v>
      </c>
      <c r="I43" s="8">
        <f>('3v'!F31-H43)^2</f>
        <v>1.8249674282720792E-6</v>
      </c>
      <c r="J43" s="9">
        <f>offs334+Ampl334*SIN(2*PI()*freq334*('3v'!E31-reta334)+deph334*PI()/180)</f>
        <v>0.71833609858691028</v>
      </c>
      <c r="K43" s="10">
        <f>('3v'!G31-J43)^2</f>
        <v>4.9472251550870057E-4</v>
      </c>
      <c r="L43" s="3"/>
      <c r="M43" s="3"/>
      <c r="N43" s="7">
        <f>offs335+Ampl335*SIN(2*PI()*freq335*('3v'!I31)+deph335*PI()/180)</f>
        <v>0.67248602458244888</v>
      </c>
      <c r="O43" s="8">
        <f>('3v'!J31-N43)^2</f>
        <v>4.5085532954271774E-6</v>
      </c>
      <c r="P43" s="9">
        <f>offs336+Ampl336*SIN(2*PI()*freq336*('3v'!I31-reta336)+deph336*PI()/180)</f>
        <v>0.97290394727239449</v>
      </c>
      <c r="Q43" s="10">
        <f>('3v'!K31-P43)^2</f>
        <v>1.9711759464098945E-5</v>
      </c>
      <c r="R43" s="3"/>
      <c r="S43" s="3"/>
      <c r="T43" s="7">
        <f>offs337+Ampl337*SIN(2*PI()*freq337*('3v'!M31)+deph337*PI()/180)</f>
        <v>-1.2367690812814065</v>
      </c>
      <c r="U43" s="8">
        <f>('3v'!N31-T43)^2</f>
        <v>2.630090997683484E-5</v>
      </c>
      <c r="V43" s="9">
        <f>offs338+Ampl338*SIN(2*PI()*freq338*('3v'!M31-reta338)+deph338*PI()/180)</f>
        <v>0.99621011755900646</v>
      </c>
      <c r="W43" s="10">
        <f>('3v'!O31-V43)^2</f>
        <v>1.6596075383371581E-6</v>
      </c>
      <c r="X43" s="3"/>
      <c r="Y43" s="3"/>
      <c r="Z43" s="7">
        <f>offs339+Ampl339*SIN(2*PI()*freq339*('3v'!Q31)+deph339*PI()/180)</f>
        <v>-0.11665467379070033</v>
      </c>
      <c r="AA43" s="8">
        <f>('3v'!R31-Z43)^2</f>
        <v>2.9060573542490358E-6</v>
      </c>
      <c r="AB43" s="9">
        <f>offs340+Ampl340*SIN(2*PI()*freq340*('3v'!Q31-reta340)+deph340*PI()/180)</f>
        <v>0.80959368966683365</v>
      </c>
      <c r="AC43" s="10">
        <f>('3v'!S31-AB43)^2</f>
        <v>3.6943052436376078E-5</v>
      </c>
      <c r="AD43" s="3"/>
      <c r="AE43" s="3"/>
      <c r="AF43" s="7">
        <f>offs341+Ampl341*SIN(2*PI()*freq341*('3v'!U31)+deph341*PI()/180)</f>
        <v>-1.8977782964496823</v>
      </c>
      <c r="AG43" s="8">
        <f>('3v'!V31-AF43)^2</f>
        <v>3.3529035900148254E-6</v>
      </c>
      <c r="AH43" s="9">
        <f>offs342+Ampl342*SIN(2*PI()*freq342*('3v'!U31-reta342)+deph342*PI()/180)</f>
        <v>0.85849022375089723</v>
      </c>
      <c r="AI43" s="10">
        <f>('3v'!W31-AH43)^2</f>
        <v>1.3098147189570005E-5</v>
      </c>
      <c r="AL43" s="76"/>
      <c r="AM43" s="76"/>
      <c r="AN43" s="76"/>
      <c r="AO43" s="80"/>
    </row>
    <row r="44" spans="1:41" x14ac:dyDescent="0.25">
      <c r="A44" s="3"/>
      <c r="B44" s="7">
        <f>offs331+Ampl331*SIN(2*PI()*freq331*('3v'!A32)+deph331*PI()/180)</f>
        <v>0.52336350360459694</v>
      </c>
      <c r="C44" s="8">
        <f>('3v'!B32-B44)^2</f>
        <v>7.3187408254761986E-7</v>
      </c>
      <c r="D44" s="9">
        <f>offs332+Ampl332*SIN(2*PI()*freq332*('3v'!A32-reta332)+deph332*PI()/180)</f>
        <v>0.90063629847197813</v>
      </c>
      <c r="E44" s="10">
        <f>('3v'!C32-D44)^2</f>
        <v>2.8348154218708632E-5</v>
      </c>
      <c r="G44" s="3"/>
      <c r="H44" s="7">
        <f>offs333+Ampl333*SIN(2*PI()*freq333*('3v'!E32)+deph333*PI()/180)</f>
        <v>0.69754076096605599</v>
      </c>
      <c r="I44" s="8">
        <f>('3v'!F32-H44)^2</f>
        <v>2.5613623215910255E-7</v>
      </c>
      <c r="J44" s="9">
        <f>offs334+Ampl334*SIN(2*PI()*freq334*('3v'!E32-reta334)+deph334*PI()/180)</f>
        <v>0.7177401809799322</v>
      </c>
      <c r="K44" s="10">
        <f>('3v'!G32-J44)^2</f>
        <v>5.5693975043685567E-4</v>
      </c>
      <c r="L44" s="3"/>
      <c r="M44" s="3"/>
      <c r="N44" s="7">
        <f>offs335+Ampl335*SIN(2*PI()*freq335*('3v'!I32)+deph335*PI()/180)</f>
        <v>0.68473830068941832</v>
      </c>
      <c r="O44" s="8">
        <f>('3v'!J32-N44)^2</f>
        <v>2.5274936440123385E-6</v>
      </c>
      <c r="P44" s="9">
        <f>offs336+Ampl336*SIN(2*PI()*freq336*('3v'!I32-reta336)+deph336*PI()/180)</f>
        <v>0.97117449646639453</v>
      </c>
      <c r="Q44" s="10">
        <f>('3v'!K32-P44)^2</f>
        <v>1.7775613328251578E-5</v>
      </c>
      <c r="R44" s="3"/>
      <c r="S44" s="3"/>
      <c r="T44" s="7">
        <f>offs337+Ampl337*SIN(2*PI()*freq337*('3v'!M32)+deph337*PI()/180)</f>
        <v>-1.2166892204520121</v>
      </c>
      <c r="U44" s="8">
        <f>('3v'!N32-T44)^2</f>
        <v>2.0974846969177877E-5</v>
      </c>
      <c r="V44" s="9">
        <f>offs338+Ampl338*SIN(2*PI()*freq338*('3v'!M32-reta338)+deph338*PI()/180)</f>
        <v>0.99740667482044942</v>
      </c>
      <c r="W44" s="10">
        <f>('3v'!O32-V44)^2</f>
        <v>6.1743046919248699E-6</v>
      </c>
      <c r="X44" s="3"/>
      <c r="Y44" s="3"/>
      <c r="Z44" s="7">
        <f>offs339+Ampl339*SIN(2*PI()*freq339*('3v'!Q32)+deph339*PI()/180)</f>
        <v>-0.14876230842852234</v>
      </c>
      <c r="AA44" s="8">
        <f>('3v'!R32-Z44)^2</f>
        <v>7.8411288409060294E-6</v>
      </c>
      <c r="AB44" s="9">
        <f>offs340+Ampl340*SIN(2*PI()*freq340*('3v'!Q32-reta340)+deph340*PI()/180)</f>
        <v>0.80848952158850729</v>
      </c>
      <c r="AC44" s="10">
        <f>('3v'!S32-AB44)^2</f>
        <v>4.7983766628177564E-5</v>
      </c>
      <c r="AD44" s="3"/>
      <c r="AE44" s="3"/>
      <c r="AF44" s="7">
        <f>offs341+Ampl341*SIN(2*PI()*freq341*('3v'!U32)+deph341*PI()/180)</f>
        <v>-1.8849518762830204</v>
      </c>
      <c r="AG44" s="8">
        <f>('3v'!V32-AF44)^2</f>
        <v>9.3602970783274138E-7</v>
      </c>
      <c r="AH44" s="9">
        <f>offs342+Ampl342*SIN(2*PI()*freq342*('3v'!U32-reta342)+deph342*PI()/180)</f>
        <v>0.86030610102035987</v>
      </c>
      <c r="AI44" s="10">
        <f>('3v'!W32-AH44)^2</f>
        <v>1.4110458166361938E-5</v>
      </c>
      <c r="AL44" s="76"/>
      <c r="AM44" s="76"/>
      <c r="AN44" s="76"/>
      <c r="AO44" s="80"/>
    </row>
    <row r="45" spans="1:41" x14ac:dyDescent="0.25">
      <c r="A45" s="3"/>
      <c r="B45" s="7">
        <f>offs331+Ampl331*SIN(2*PI()*freq331*('3v'!A33)+deph331*PI()/180)</f>
        <v>0.53747455279716616</v>
      </c>
      <c r="C45" s="8">
        <f>('3v'!B33-B45)^2</f>
        <v>1.7342827274813554E-7</v>
      </c>
      <c r="D45" s="9">
        <f>offs332+Ampl332*SIN(2*PI()*freq332*('3v'!A33-reta332)+deph332*PI()/180)</f>
        <v>0.89746338162505312</v>
      </c>
      <c r="E45" s="10">
        <f>('3v'!C33-D45)^2</f>
        <v>1.6845948524073615E-5</v>
      </c>
      <c r="G45" s="3"/>
      <c r="H45" s="7">
        <f>offs333+Ampl333*SIN(2*PI()*freq333*('3v'!E33)+deph333*PI()/180)</f>
        <v>0.68851764771535917</v>
      </c>
      <c r="I45" s="8">
        <f>('3v'!F33-H45)^2</f>
        <v>2.9471010682368946E-6</v>
      </c>
      <c r="J45" s="9">
        <f>offs334+Ampl334*SIN(2*PI()*freq334*('3v'!E33-reta334)+deph334*PI()/180)</f>
        <v>0.71715923525151148</v>
      </c>
      <c r="K45" s="10">
        <f>('3v'!G33-J45)^2</f>
        <v>6.2358806090638552E-4</v>
      </c>
      <c r="L45" s="3"/>
      <c r="M45" s="3"/>
      <c r="N45" s="7">
        <f>offs335+Ampl335*SIN(2*PI()*freq335*('3v'!I33)+deph335*PI()/180)</f>
        <v>0.69681082073890455</v>
      </c>
      <c r="O45" s="8">
        <f>('3v'!J33-N45)^2</f>
        <v>1.5277930549695112E-6</v>
      </c>
      <c r="P45" s="9">
        <f>offs336+Ampl336*SIN(2*PI()*freq336*('3v'!I33-reta336)+deph336*PI()/180)</f>
        <v>0.96943179424022596</v>
      </c>
      <c r="Q45" s="10">
        <f>('3v'!K33-P45)^2</f>
        <v>1.6045598519871827E-5</v>
      </c>
      <c r="R45" s="3"/>
      <c r="S45" s="3"/>
      <c r="T45" s="7">
        <f>offs337+Ampl337*SIN(2*PI()*freq337*('3v'!M33)+deph337*PI()/180)</f>
        <v>-1.1964209648049935</v>
      </c>
      <c r="U45" s="8">
        <f>('3v'!N33-T45)^2</f>
        <v>1.4767302481873629E-5</v>
      </c>
      <c r="V45" s="9">
        <f>offs338+Ampl338*SIN(2*PI()*freq338*('3v'!M33-reta338)+deph338*PI()/180)</f>
        <v>0.99857619538796627</v>
      </c>
      <c r="W45" s="10">
        <f>('3v'!O33-V45)^2</f>
        <v>2.8940997720454115E-6</v>
      </c>
      <c r="X45" s="3"/>
      <c r="Y45" s="3"/>
      <c r="Z45" s="7">
        <f>offs339+Ampl339*SIN(2*PI()*freq339*('3v'!Q33)+deph339*PI()/180)</f>
        <v>-0.18101738586314431</v>
      </c>
      <c r="AA45" s="8">
        <f>('3v'!R33-Z45)^2</f>
        <v>1.4049409074455867E-5</v>
      </c>
      <c r="AB45" s="9">
        <f>offs340+Ampl340*SIN(2*PI()*freq340*('3v'!Q33-reta340)+deph340*PI()/180)</f>
        <v>0.8074236127459069</v>
      </c>
      <c r="AC45" s="10">
        <f>('3v'!S33-AB45)^2</f>
        <v>6.106254597691287E-5</v>
      </c>
      <c r="AD45" s="3"/>
      <c r="AE45" s="3"/>
      <c r="AF45" s="7">
        <f>offs341+Ampl341*SIN(2*PI()*freq341*('3v'!U33)+deph341*PI()/180)</f>
        <v>-1.8707123299779178</v>
      </c>
      <c r="AG45" s="8">
        <f>('3v'!V33-AF45)^2</f>
        <v>2.4127720247008301E-6</v>
      </c>
      <c r="AH45" s="9">
        <f>offs342+Ampl342*SIN(2*PI()*freq342*('3v'!U33-reta342)+deph342*PI()/180)</f>
        <v>0.86214893039289808</v>
      </c>
      <c r="AI45" s="10">
        <f>('3v'!W33-AH45)^2</f>
        <v>1.4951211183978197E-5</v>
      </c>
      <c r="AL45" s="76"/>
      <c r="AM45" s="76"/>
      <c r="AN45" s="76"/>
      <c r="AO45" s="80"/>
    </row>
    <row r="46" spans="1:41" x14ac:dyDescent="0.25">
      <c r="A46" s="3"/>
      <c r="B46" s="7">
        <f>offs331+Ampl331*SIN(2*PI()*freq331*('3v'!A34)+deph331*PI()/180)</f>
        <v>0.55142890728794269</v>
      </c>
      <c r="C46" s="8">
        <f>('3v'!B34-B46)^2</f>
        <v>4.3559559887227566E-6</v>
      </c>
      <c r="D46" s="9">
        <f>offs332+Ampl332*SIN(2*PI()*freq332*('3v'!A34-reta332)+deph332*PI()/180)</f>
        <v>0.89428880187277116</v>
      </c>
      <c r="E46" s="10">
        <f>('3v'!C34-D46)^2</f>
        <v>8.3105466376526965E-6</v>
      </c>
      <c r="G46" s="3"/>
      <c r="H46" s="7">
        <f>offs333+Ampl333*SIN(2*PI()*freq333*('3v'!E34)+deph333*PI()/180)</f>
        <v>0.67939303817978014</v>
      </c>
      <c r="I46" s="8">
        <f>('3v'!F34-H46)^2</f>
        <v>1.1571344060243556E-6</v>
      </c>
      <c r="J46" s="9">
        <f>offs334+Ampl334*SIN(2*PI()*freq334*('3v'!E34-reta334)+deph334*PI()/180)</f>
        <v>0.7165933130046066</v>
      </c>
      <c r="K46" s="10">
        <f>('3v'!G34-J46)^2</f>
        <v>6.9479440349905696E-4</v>
      </c>
      <c r="L46" s="3"/>
      <c r="M46" s="3"/>
      <c r="N46" s="7">
        <f>offs335+Ampl335*SIN(2*PI()*freq335*('3v'!I34)+deph335*PI()/180)</f>
        <v>0.70870167834004483</v>
      </c>
      <c r="O46" s="8">
        <f>('3v'!J34-N46)^2</f>
        <v>1.1319505770550689E-6</v>
      </c>
      <c r="P46" s="9">
        <f>offs336+Ampl336*SIN(2*PI()*freq336*('3v'!I34-reta336)+deph336*PI()/180)</f>
        <v>0.96767611578677215</v>
      </c>
      <c r="Q46" s="10">
        <f>('3v'!K34-P46)^2</f>
        <v>3.3193432824847007E-5</v>
      </c>
      <c r="R46" s="3"/>
      <c r="S46" s="3"/>
      <c r="T46" s="7">
        <f>offs337+Ampl337*SIN(2*PI()*freq337*('3v'!M34)+deph337*PI()/180)</f>
        <v>-1.1759693152291462</v>
      </c>
      <c r="U46" s="8">
        <f>('3v'!N34-T46)^2</f>
        <v>2.3771038792454641E-5</v>
      </c>
      <c r="V46" s="9">
        <f>offs338+Ampl338*SIN(2*PI()*freq338*('3v'!M34-reta338)+deph338*PI()/180)</f>
        <v>0.99971839069985702</v>
      </c>
      <c r="W46" s="10">
        <f>('3v'!O34-V46)^2</f>
        <v>7.9259972453781848E-7</v>
      </c>
      <c r="X46" s="3"/>
      <c r="Y46" s="3"/>
      <c r="Z46" s="7">
        <f>offs339+Ampl339*SIN(2*PI()*freq339*('3v'!Q34)+deph339*PI()/180)</f>
        <v>-0.21340430782534928</v>
      </c>
      <c r="AA46" s="8">
        <f>('3v'!R34-Z46)^2</f>
        <v>2.0834223654673822E-5</v>
      </c>
      <c r="AB46" s="9">
        <f>offs340+Ampl340*SIN(2*PI()*freq340*('3v'!Q34-reta340)+deph340*PI()/180)</f>
        <v>0.80639647860308983</v>
      </c>
      <c r="AC46" s="10">
        <f>('3v'!S34-AB46)^2</f>
        <v>7.6391770838941337E-5</v>
      </c>
      <c r="AD46" s="3"/>
      <c r="AE46" s="3"/>
      <c r="AF46" s="7">
        <f>offs341+Ampl341*SIN(2*PI()*freq341*('3v'!U34)+deph341*PI()/180)</f>
        <v>-1.8550737102474129</v>
      </c>
      <c r="AG46" s="8">
        <f>('3v'!V34-AF46)^2</f>
        <v>2.4552688495426656E-6</v>
      </c>
      <c r="AH46" s="9">
        <f>offs342+Ampl342*SIN(2*PI()*freq342*('3v'!U34-reta342)+deph342*PI()/180)</f>
        <v>0.86401689321840902</v>
      </c>
      <c r="AI46" s="10">
        <f>('3v'!W34-AH46)^2</f>
        <v>1.5617092985171107E-5</v>
      </c>
      <c r="AL46" s="76"/>
      <c r="AM46" s="76"/>
      <c r="AN46" s="76"/>
      <c r="AO46" s="80"/>
    </row>
    <row r="47" spans="1:41" x14ac:dyDescent="0.25">
      <c r="A47" s="3"/>
      <c r="B47" s="7">
        <f>offs331+Ampl331*SIN(2*PI()*freq331*('3v'!A35)+deph331*PI()/180)</f>
        <v>0.56522436352258476</v>
      </c>
      <c r="C47" s="8">
        <f>('3v'!B35-B47)^2</f>
        <v>3.8519419424808862E-6</v>
      </c>
      <c r="D47" s="9">
        <f>offs332+Ampl332*SIN(2*PI()*freq332*('3v'!A35-reta332)+deph332*PI()/180)</f>
        <v>0.89111306051807626</v>
      </c>
      <c r="E47" s="10">
        <f>('3v'!C35-D47)^2</f>
        <v>2.7558009236754609E-6</v>
      </c>
      <c r="G47" s="3"/>
      <c r="H47" s="7">
        <f>offs333+Ampl333*SIN(2*PI()*freq333*('3v'!E35)+deph333*PI()/180)</f>
        <v>0.67016774285989911</v>
      </c>
      <c r="I47" s="8">
        <f>('3v'!F35-H47)^2</f>
        <v>6.1926180162904043E-6</v>
      </c>
      <c r="J47" s="9">
        <f>offs334+Ampl334*SIN(2*PI()*freq334*('3v'!E35-reta334)+deph334*PI()/180)</f>
        <v>0.71604246450770392</v>
      </c>
      <c r="K47" s="10">
        <f>('3v'!G35-J47)^2</f>
        <v>6.660582582805652E-4</v>
      </c>
      <c r="L47" s="3"/>
      <c r="M47" s="3"/>
      <c r="N47" s="7">
        <f>offs335+Ampl335*SIN(2*PI()*freq335*('3v'!I35)+deph335*PI()/180)</f>
        <v>0.72040899578857798</v>
      </c>
      <c r="O47" s="8">
        <f>('3v'!J35-N47)^2</f>
        <v>1.1564081872074096E-6</v>
      </c>
      <c r="P47" s="9">
        <f>offs336+Ampl336*SIN(2*PI()*freq336*('3v'!I35-reta336)+deph336*PI()/180)</f>
        <v>0.9659077383480138</v>
      </c>
      <c r="Q47" s="10">
        <f>('3v'!K35-P47)^2</f>
        <v>3.1098709049401813E-5</v>
      </c>
      <c r="R47" s="3"/>
      <c r="S47" s="3"/>
      <c r="T47" s="7">
        <f>offs337+Ampl337*SIN(2*PI()*freq337*('3v'!M35)+deph337*PI()/180)</f>
        <v>-1.1553393178629834</v>
      </c>
      <c r="U47" s="8">
        <f>('3v'!N35-T47)^2</f>
        <v>3.283207331499386E-5</v>
      </c>
      <c r="V47" s="9">
        <f>offs338+Ampl338*SIN(2*PI()*freq338*('3v'!M35-reta338)+deph338*PI()/180)</f>
        <v>1.0008329789365191</v>
      </c>
      <c r="W47" s="10">
        <f>('3v'!O35-V47)^2</f>
        <v>4.0194994526191365E-6</v>
      </c>
      <c r="X47" s="3"/>
      <c r="Y47" s="3"/>
      <c r="Z47" s="7">
        <f>offs339+Ampl339*SIN(2*PI()*freq339*('3v'!Q35)+deph339*PI()/180)</f>
        <v>-0.2459074122870743</v>
      </c>
      <c r="AA47" s="8">
        <f>('3v'!R35-Z47)^2</f>
        <v>2.7714725589891494E-5</v>
      </c>
      <c r="AB47" s="9">
        <f>offs340+Ampl340*SIN(2*PI()*freq340*('3v'!Q35-reta340)+deph340*PI()/180)</f>
        <v>0.80540861587301282</v>
      </c>
      <c r="AC47" s="10">
        <f>('3v'!S35-AB47)^2</f>
        <v>9.4196844251085495E-5</v>
      </c>
      <c r="AD47" s="3"/>
      <c r="AE47" s="3"/>
      <c r="AF47" s="7">
        <f>offs341+Ampl341*SIN(2*PI()*freq341*('3v'!U35)+deph341*PI()/180)</f>
        <v>-1.8380514505211096</v>
      </c>
      <c r="AG47" s="8">
        <f>('3v'!V35-AF47)^2</f>
        <v>8.7864192667640801E-6</v>
      </c>
      <c r="AH47" s="9">
        <f>offs342+Ampl342*SIN(2*PI()*freq342*('3v'!U35-reta342)+deph342*PI()/180)</f>
        <v>0.86590814604310551</v>
      </c>
      <c r="AI47" s="10">
        <f>('3v'!W35-AH47)^2</f>
        <v>1.6109899727770007E-5</v>
      </c>
      <c r="AL47" s="76"/>
      <c r="AM47" s="76"/>
      <c r="AN47" s="76"/>
      <c r="AO47" s="80"/>
    </row>
    <row r="48" spans="1:41" x14ac:dyDescent="0.25">
      <c r="A48" s="3"/>
      <c r="B48" s="7">
        <f>offs331+Ampl331*SIN(2*PI()*freq331*('3v'!A36)+deph331*PI()/180)</f>
        <v>0.5788587430386346</v>
      </c>
      <c r="C48" s="8">
        <f>('3v'!B36-B48)^2</f>
        <v>4.0010279114907824E-6</v>
      </c>
      <c r="D48" s="9">
        <f>offs332+Ampl332*SIN(2*PI()*freq332*('3v'!A36-reta332)+deph332*PI()/180)</f>
        <v>0.88793665904734209</v>
      </c>
      <c r="E48" s="10">
        <f>('3v'!C36-D48)^2</f>
        <v>1.9067112362574188E-7</v>
      </c>
      <c r="G48" s="3"/>
      <c r="H48" s="7">
        <f>offs333+Ampl333*SIN(2*PI()*freq333*('3v'!E36)+deph333*PI()/180)</f>
        <v>0.66084258119978556</v>
      </c>
      <c r="I48" s="8">
        <f>('3v'!F36-H48)^2</f>
        <v>1.6009271744533575E-5</v>
      </c>
      <c r="J48" s="9">
        <f>offs334+Ampl334*SIN(2*PI()*freq334*('3v'!E36-reta334)+deph334*PI()/180)</f>
        <v>0.71550673869035186</v>
      </c>
      <c r="K48" s="10">
        <f>('3v'!G36-J48)^2</f>
        <v>5.4378735948247623E-4</v>
      </c>
      <c r="L48" s="3"/>
      <c r="M48" s="3"/>
      <c r="N48" s="7">
        <f>offs335+Ampl335*SIN(2*PI()*freq335*('3v'!I36)+deph335*PI()/180)</f>
        <v>0.7319309243633656</v>
      </c>
      <c r="O48" s="8">
        <f>('3v'!J36-N48)^2</f>
        <v>1.6184562940589972E-6</v>
      </c>
      <c r="P48" s="9">
        <f>offs336+Ampl336*SIN(2*PI()*freq336*('3v'!I36-reta336)+deph336*PI()/180)</f>
        <v>0.96412694117124775</v>
      </c>
      <c r="Q48" s="10">
        <f>('3v'!K36-P48)^2</f>
        <v>1.1910566284551477E-5</v>
      </c>
      <c r="R48" s="3"/>
      <c r="S48" s="3"/>
      <c r="T48" s="7">
        <f>offs337+Ampl337*SIN(2*PI()*freq337*('3v'!M36)+deph337*PI()/180)</f>
        <v>-1.1345360628496568</v>
      </c>
      <c r="U48" s="8">
        <f>('3v'!N36-T48)^2</f>
        <v>1.9873076133492632E-5</v>
      </c>
      <c r="V48" s="9">
        <f>offs338+Ampl338*SIN(2*PI()*freq338*('3v'!M36-reta338)+deph338*PI()/180)</f>
        <v>1.0019196850899836</v>
      </c>
      <c r="W48" s="10">
        <f>('3v'!O36-V48)^2</f>
        <v>1.2960572229078118E-6</v>
      </c>
      <c r="X48" s="3"/>
      <c r="Y48" s="3"/>
      <c r="Z48" s="7">
        <f>offs339+Ampl339*SIN(2*PI()*freq339*('3v'!Q36)+deph339*PI()/180)</f>
        <v>-0.27851098103543837</v>
      </c>
      <c r="AA48" s="8">
        <f>('3v'!R36-Z48)^2</f>
        <v>3.4386835697217603E-5</v>
      </c>
      <c r="AB48" s="9">
        <f>offs340+Ampl340*SIN(2*PI()*freq340*('3v'!Q36-reta340)+deph340*PI()/180)</f>
        <v>0.8044605022773258</v>
      </c>
      <c r="AC48" s="10">
        <f>('3v'!S36-AB48)^2</f>
        <v>7.6691919498964655E-5</v>
      </c>
      <c r="AD48" s="3"/>
      <c r="AE48" s="3"/>
      <c r="AF48" s="7">
        <f>offs341+Ampl341*SIN(2*PI()*freq341*('3v'!U36)+deph341*PI()/180)</f>
        <v>-1.8196623497142319</v>
      </c>
      <c r="AG48" s="8">
        <f>('3v'!V36-AF48)^2</f>
        <v>1.4251835183240498E-5</v>
      </c>
      <c r="AH48" s="9">
        <f>offs342+Ampl342*SIN(2*PI()*freq342*('3v'!U36-reta342)+deph342*PI()/180)</f>
        <v>0.86782082242878367</v>
      </c>
      <c r="AI48" s="10">
        <f>('3v'!W36-AH48)^2</f>
        <v>1.6436274695502273E-5</v>
      </c>
      <c r="AL48" s="76"/>
      <c r="AM48" s="76"/>
      <c r="AN48" s="76"/>
      <c r="AO48" s="80"/>
    </row>
    <row r="49" spans="1:41" x14ac:dyDescent="0.25">
      <c r="A49" s="3"/>
      <c r="B49" s="7">
        <f>offs331+Ampl331*SIN(2*PI()*freq331*('3v'!A37)+deph331*PI()/180)</f>
        <v>0.59232989280950832</v>
      </c>
      <c r="C49" s="8">
        <f>('3v'!B37-B49)^2</f>
        <v>6.1557177973700048E-8</v>
      </c>
      <c r="D49" s="9">
        <f>offs332+Ampl332*SIN(2*PI()*freq332*('3v'!A37-reta332)+deph332*PI()/180)</f>
        <v>0.88476009905118369</v>
      </c>
      <c r="E49" s="10">
        <f>('3v'!C37-D49)^2</f>
        <v>6.1921310324796575E-7</v>
      </c>
      <c r="G49" s="3"/>
      <c r="H49" s="7">
        <f>offs333+Ampl333*SIN(2*PI()*freq333*('3v'!E37)+deph333*PI()/180)</f>
        <v>0.65141838151421982</v>
      </c>
      <c r="I49" s="8">
        <f>('3v'!F37-H49)^2</f>
        <v>2.9125125237369605E-6</v>
      </c>
      <c r="J49" s="9">
        <f>offs334+Ampl334*SIN(2*PI()*freq334*('3v'!E37-reta334)+deph334*PI()/180)</f>
        <v>0.71498618313881523</v>
      </c>
      <c r="K49" s="10">
        <f>('3v'!G37-J49)^2</f>
        <v>4.3453791948569329E-4</v>
      </c>
      <c r="L49" s="3"/>
      <c r="M49" s="3"/>
      <c r="N49" s="7">
        <f>offs335+Ampl335*SIN(2*PI()*freq335*('3v'!I37)+deph335*PI()/180)</f>
        <v>0.74326564461831812</v>
      </c>
      <c r="O49" s="8">
        <f>('3v'!J37-N49)^2</f>
        <v>2.7430493905198034E-6</v>
      </c>
      <c r="P49" s="9">
        <f>offs336+Ampl336*SIN(2*PI()*freq336*('3v'!I37-reta336)+deph336*PI()/180)</f>
        <v>0.96233400546499204</v>
      </c>
      <c r="Q49" s="10">
        <f>('3v'!K37-P49)^2</f>
        <v>1.0830579209661685E-5</v>
      </c>
      <c r="R49" s="3"/>
      <c r="S49" s="3"/>
      <c r="T49" s="7">
        <f>offs337+Ampl337*SIN(2*PI()*freq337*('3v'!M37)+deph337*PI()/180)</f>
        <v>-1.1135646830810604</v>
      </c>
      <c r="U49" s="8">
        <f>('3v'!N37-T49)^2</f>
        <v>4.7942372588380771E-5</v>
      </c>
      <c r="V49" s="9">
        <f>offs338+Ampl338*SIN(2*PI()*freq338*('3v'!M37-reta338)+deph338*PI()/180)</f>
        <v>1.0029782410317676</v>
      </c>
      <c r="W49" s="10">
        <f>('3v'!O37-V49)^2</f>
        <v>5.9477957655997121E-8</v>
      </c>
      <c r="X49" s="3"/>
      <c r="Y49" s="3"/>
      <c r="Z49" s="7">
        <f>offs339+Ampl339*SIN(2*PI()*freq339*('3v'!Q37)+deph339*PI()/180)</f>
        <v>-0.31119924727391257</v>
      </c>
      <c r="AA49" s="8">
        <f>('3v'!R37-Z49)^2</f>
        <v>1.9587375707624683E-5</v>
      </c>
      <c r="AB49" s="9">
        <f>offs340+Ampl340*SIN(2*PI()*freq340*('3v'!Q37-reta340)+deph340*PI()/180)</f>
        <v>0.80355259631535036</v>
      </c>
      <c r="AC49" s="10">
        <f>('3v'!S37-AB49)^2</f>
        <v>9.609109057374654E-5</v>
      </c>
      <c r="AD49" s="3"/>
      <c r="AE49" s="3"/>
      <c r="AF49" s="7">
        <f>offs341+Ampl341*SIN(2*PI()*freq341*('3v'!U37)+deph341*PI()/180)</f>
        <v>-1.7999245556491372</v>
      </c>
      <c r="AG49" s="8">
        <f>('3v'!V37-AF49)^2</f>
        <v>1.5853969537679418E-5</v>
      </c>
      <c r="AH49" s="9">
        <f>offs342+Ampl342*SIN(2*PI()*freq342*('3v'!U37-reta342)+deph342*PI()/180)</f>
        <v>0.86975303479477062</v>
      </c>
      <c r="AI49" s="10">
        <f>('3v'!W37-AH49)^2</f>
        <v>1.6606237928275667E-5</v>
      </c>
      <c r="AL49" s="76"/>
      <c r="AM49" s="76"/>
      <c r="AN49" s="76"/>
      <c r="AO49" s="80"/>
    </row>
    <row r="50" spans="1:41" x14ac:dyDescent="0.25">
      <c r="A50" s="3"/>
      <c r="B50" s="7">
        <f>offs331+Ampl331*SIN(2*PI()*freq331*('3v'!A38)+deph331*PI()/180)</f>
        <v>0.60563568558449632</v>
      </c>
      <c r="C50" s="8">
        <f>('3v'!B38-B50)^2</f>
        <v>6.5911033080532572E-6</v>
      </c>
      <c r="D50" s="9">
        <f>offs332+Ampl332*SIN(2*PI()*freq332*('3v'!A38-reta332)+deph332*PI()/180)</f>
        <v>0.88158388214524774</v>
      </c>
      <c r="E50" s="10">
        <f>('3v'!C38-D50)^2</f>
        <v>1.5706303130655914E-5</v>
      </c>
      <c r="G50" s="3"/>
      <c r="H50" s="7">
        <f>offs333+Ampl333*SIN(2*PI()*freq333*('3v'!E38)+deph333*PI()/180)</f>
        <v>0.64189598091510702</v>
      </c>
      <c r="I50" s="8">
        <f>('3v'!F38-H50)^2</f>
        <v>2.1414783461023442E-6</v>
      </c>
      <c r="J50" s="9">
        <f>offs334+Ampl334*SIN(2*PI()*freq334*('3v'!E38-reta334)+deph334*PI()/180)</f>
        <v>0.71448084409184798</v>
      </c>
      <c r="K50" s="10">
        <f>('3v'!G38-J50)^2</f>
        <v>2.7007583313111086E-4</v>
      </c>
      <c r="L50" s="3"/>
      <c r="M50" s="3"/>
      <c r="N50" s="7">
        <f>offs335+Ampl335*SIN(2*PI()*freq335*('3v'!I38)+deph335*PI()/180)</f>
        <v>0.75441136666971165</v>
      </c>
      <c r="O50" s="8">
        <f>('3v'!J38-N50)^2</f>
        <v>7.6244093529539837E-8</v>
      </c>
      <c r="P50" s="9">
        <f>offs336+Ampl336*SIN(2*PI()*freq336*('3v'!I38-reta336)+deph336*PI()/180)</f>
        <v>0.96052921435457894</v>
      </c>
      <c r="Q50" s="10">
        <f>('3v'!K38-P50)^2</f>
        <v>9.8762216526842338E-6</v>
      </c>
      <c r="R50" s="3"/>
      <c r="S50" s="3"/>
      <c r="T50" s="7">
        <f>offs337+Ampl337*SIN(2*PI()*freq337*('3v'!M38)+deph337*PI()/180)</f>
        <v>-1.0924303529313466</v>
      </c>
      <c r="U50" s="8">
        <f>('3v'!N38-T50)^2</f>
        <v>2.8312646516765145E-5</v>
      </c>
      <c r="V50" s="9">
        <f>offs338+Ampl338*SIN(2*PI()*freq338*('3v'!M38-reta338)+deph338*PI()/180)</f>
        <v>1.004008385579032</v>
      </c>
      <c r="W50" s="10">
        <f>('3v'!O38-V50)^2</f>
        <v>1.6231411760278253E-6</v>
      </c>
      <c r="X50" s="3"/>
      <c r="Y50" s="3"/>
      <c r="Z50" s="7">
        <f>offs339+Ampl339*SIN(2*PI()*freq339*('3v'!Q38)+deph339*PI()/180)</f>
        <v>-0.34395640324702648</v>
      </c>
      <c r="AA50" s="8">
        <f>('3v'!R38-Z50)^2</f>
        <v>8.518265378502558E-6</v>
      </c>
      <c r="AB50" s="9">
        <f>offs340+Ampl340*SIN(2*PI()*freq340*('3v'!Q38-reta340)+deph340*PI()/180)</f>
        <v>0.80268533704235256</v>
      </c>
      <c r="AC50" s="10">
        <f>('3v'!S38-AB50)^2</f>
        <v>7.9840426767278439E-5</v>
      </c>
      <c r="AD50" s="3"/>
      <c r="AE50" s="3"/>
      <c r="AF50" s="7">
        <f>offs341+Ampl341*SIN(2*PI()*freq341*('3v'!U38)+deph341*PI()/180)</f>
        <v>-1.7788575471455916</v>
      </c>
      <c r="AG50" s="8">
        <f>('3v'!V38-AF50)^2</f>
        <v>2.596006862210704E-6</v>
      </c>
      <c r="AH50" s="9">
        <f>offs342+Ampl342*SIN(2*PI()*freq342*('3v'!U38-reta342)+deph342*PI()/180)</f>
        <v>0.87170287628074017</v>
      </c>
      <c r="AI50" s="10">
        <f>('3v'!W38-AH50)^2</f>
        <v>1.6633050626575016E-5</v>
      </c>
      <c r="AL50" s="76"/>
      <c r="AM50" s="76"/>
      <c r="AN50" s="76"/>
      <c r="AO50" s="80"/>
    </row>
    <row r="51" spans="1:41" x14ac:dyDescent="0.25">
      <c r="A51" s="3"/>
      <c r="B51" s="7">
        <f>offs331+Ampl331*SIN(2*PI()*freq331*('3v'!A39)+deph331*PI()/180)</f>
        <v>0.61877402022467554</v>
      </c>
      <c r="C51" s="8">
        <f>('3v'!B39-B51)^2</f>
        <v>9.6160755669710875E-6</v>
      </c>
      <c r="D51" s="9">
        <f>offs332+Ampl332*SIN(2*PI()*freq332*('3v'!A39-reta332)+deph332*PI()/180)</f>
        <v>0.8784085098910035</v>
      </c>
      <c r="E51" s="10">
        <f>('3v'!C39-D51)^2</f>
        <v>2.6889307670500465E-5</v>
      </c>
      <c r="G51" s="3"/>
      <c r="H51" s="7">
        <f>offs333+Ampl333*SIN(2*PI()*freq333*('3v'!E39)+deph333*PI()/180)</f>
        <v>0.63227622523712923</v>
      </c>
      <c r="I51" s="8">
        <f>('3v'!F39-H51)^2</f>
        <v>1.0697051752099042E-5</v>
      </c>
      <c r="J51" s="9">
        <f>offs334+Ampl334*SIN(2*PI()*freq334*('3v'!E39-reta334)+deph334*PI()/180)</f>
        <v>0.7139907664365861</v>
      </c>
      <c r="K51" s="10">
        <f>('3v'!G39-J51)^2</f>
        <v>1.4490517248528161E-4</v>
      </c>
      <c r="L51" s="3"/>
      <c r="M51" s="3"/>
      <c r="N51" s="7">
        <f>offs335+Ampl335*SIN(2*PI()*freq335*('3v'!I39)+deph335*PI()/180)</f>
        <v>0.76536633047882874</v>
      </c>
      <c r="O51" s="8">
        <f>('3v'!J39-N51)^2</f>
        <v>1.0814118122226773E-6</v>
      </c>
      <c r="P51" s="9">
        <f>offs336+Ampl336*SIN(2*PI()*freq336*('3v'!I39-reta336)+deph336*PI()/180)</f>
        <v>0.95871285283744678</v>
      </c>
      <c r="Q51" s="10">
        <f>('3v'!K39-P51)^2</f>
        <v>9.0353576340023287E-6</v>
      </c>
      <c r="R51" s="3"/>
      <c r="S51" s="3"/>
      <c r="T51" s="7">
        <f>offs337+Ampl337*SIN(2*PI()*freq337*('3v'!M39)+deph337*PI()/180)</f>
        <v>-1.0711382869802404</v>
      </c>
      <c r="U51" s="8">
        <f>('3v'!N39-T51)^2</f>
        <v>1.2674646520915057E-5</v>
      </c>
      <c r="V51" s="9">
        <f>offs338+Ampl338*SIN(2*PI()*freq338*('3v'!M39-reta338)+deph338*PI()/180)</f>
        <v>1.0050098645590242</v>
      </c>
      <c r="W51" s="10">
        <f>('3v'!O39-V51)^2</f>
        <v>1.0392535630603093E-7</v>
      </c>
      <c r="X51" s="3"/>
      <c r="Y51" s="3"/>
      <c r="Z51" s="7">
        <f>offs339+Ampl339*SIN(2*PI()*freq339*('3v'!Q39)+deph339*PI()/180)</f>
        <v>-0.37676660788482963</v>
      </c>
      <c r="AA51" s="8">
        <f>('3v'!R39-Z51)^2</f>
        <v>1.0966244949804805E-5</v>
      </c>
      <c r="AB51" s="9">
        <f>offs340+Ampl340*SIN(2*PI()*freq340*('3v'!Q39-reta340)+deph340*PI()/180)</f>
        <v>0.80185914385722123</v>
      </c>
      <c r="AC51" s="10">
        <f>('3v'!S39-AB51)^2</f>
        <v>1.0124955642329411E-4</v>
      </c>
      <c r="AD51" s="3"/>
      <c r="AE51" s="3"/>
      <c r="AF51" s="7">
        <f>offs341+Ampl341*SIN(2*PI()*freq341*('3v'!U39)+deph341*PI()/180)</f>
        <v>-1.7564821147975376</v>
      </c>
      <c r="AG51" s="8">
        <f>('3v'!V39-AF51)^2</f>
        <v>6.2613811888581374E-6</v>
      </c>
      <c r="AH51" s="9">
        <f>offs342+Ampl342*SIN(2*PI()*freq342*('3v'!U39-reta342)+deph342*PI()/180)</f>
        <v>0.87366842262855304</v>
      </c>
      <c r="AI51" s="10">
        <f>('3v'!W39-AH51)^2</f>
        <v>3.6229172022017577E-5</v>
      </c>
      <c r="AL51" s="76"/>
      <c r="AM51" s="76"/>
      <c r="AN51" s="76"/>
      <c r="AO51" s="80"/>
    </row>
    <row r="52" spans="1:41" x14ac:dyDescent="0.25">
      <c r="A52" s="3"/>
      <c r="B52" s="7">
        <f>offs331+Ampl331*SIN(2*PI()*freq331*('3v'!A40)+deph331*PI()/180)</f>
        <v>0.63174282203469823</v>
      </c>
      <c r="C52" s="8">
        <f>('3v'!B40-B52)^2</f>
        <v>1.4471769991687341E-5</v>
      </c>
      <c r="D52" s="9">
        <f>offs332+Ampl332*SIN(2*PI()*freq332*('3v'!A40-reta332)+deph332*PI()/180)</f>
        <v>0.87523448371654067</v>
      </c>
      <c r="E52" s="10">
        <f>('3v'!C40-D52)^2</f>
        <v>6.9881512493421565E-5</v>
      </c>
      <c r="G52" s="3"/>
      <c r="H52" s="7">
        <f>offs333+Ampl333*SIN(2*PI()*freq333*('3v'!E40)+deph333*PI()/180)</f>
        <v>0.62255996896260912</v>
      </c>
      <c r="I52" s="8">
        <f>('3v'!F40-H52)^2</f>
        <v>1.0376587096333405E-5</v>
      </c>
      <c r="J52" s="9">
        <f>offs334+Ampl334*SIN(2*PI()*freq334*('3v'!E40-reta334)+deph334*PI()/180)</f>
        <v>0.71351599370456087</v>
      </c>
      <c r="K52" s="10">
        <f>('3v'!G40-J52)^2</f>
        <v>9.2347366262321038E-5</v>
      </c>
      <c r="L52" s="3"/>
      <c r="M52" s="3"/>
      <c r="N52" s="7">
        <f>offs335+Ampl335*SIN(2*PI()*freq335*('3v'!I40)+deph335*PI()/180)</f>
        <v>0.77612880612988899</v>
      </c>
      <c r="O52" s="8">
        <f>('3v'!J40-N52)^2</f>
        <v>3.9847500432914239E-6</v>
      </c>
      <c r="P52" s="9">
        <f>offs336+Ampl336*SIN(2*PI()*freq336*('3v'!I40-reta336)+deph336*PI()/180)</f>
        <v>0.95688520773813501</v>
      </c>
      <c r="Q52" s="10">
        <f>('3v'!K40-P52)^2</f>
        <v>8.2967171901572021E-6</v>
      </c>
      <c r="R52" s="3"/>
      <c r="S52" s="3"/>
      <c r="T52" s="7">
        <f>offs337+Ampl337*SIN(2*PI()*freq337*('3v'!M40)+deph337*PI()/180)</f>
        <v>-1.0496937387264187</v>
      </c>
      <c r="U52" s="8">
        <f>('3v'!N40-T52)^2</f>
        <v>1.2959846830667253E-5</v>
      </c>
      <c r="V52" s="9">
        <f>offs338+Ampl338*SIN(2*PI()*freq338*('3v'!M40-reta338)+deph338*PI()/180)</f>
        <v>1.0059824308717911</v>
      </c>
      <c r="W52" s="10">
        <f>('3v'!O40-V52)^2</f>
        <v>1.6768718614349657E-6</v>
      </c>
      <c r="X52" s="3"/>
      <c r="Y52" s="3"/>
      <c r="Z52" s="7">
        <f>offs339+Ampl339*SIN(2*PI()*freq339*('3v'!Q40)+deph339*PI()/180)</f>
        <v>-0.40961399446351582</v>
      </c>
      <c r="AA52" s="8">
        <f>('3v'!R40-Z52)^2</f>
        <v>2.9382949202486737E-6</v>
      </c>
      <c r="AB52" s="9">
        <f>offs340+Ampl340*SIN(2*PI()*freq340*('3v'!Q40-reta340)+deph340*PI()/180)</f>
        <v>0.80107441629964882</v>
      </c>
      <c r="AC52" s="10">
        <f>('3v'!S40-AB52)^2</f>
        <v>8.6073050893152581E-5</v>
      </c>
      <c r="AD52" s="3"/>
      <c r="AE52" s="3"/>
      <c r="AF52" s="7">
        <f>offs341+Ampl341*SIN(2*PI()*freq341*('3v'!U40)+deph341*PI()/180)</f>
        <v>-1.7328203404552871</v>
      </c>
      <c r="AG52" s="8">
        <f>('3v'!V40-AF52)^2</f>
        <v>7.4340724197738659E-6</v>
      </c>
      <c r="AH52" s="9">
        <f>offs342+Ampl342*SIN(2*PI()*freq342*('3v'!U40-reta342)+deph342*PI()/180)</f>
        <v>0.87564773408126684</v>
      </c>
      <c r="AI52" s="10">
        <f>('3v'!W40-AH52)^2</f>
        <v>3.5914561777332405E-5</v>
      </c>
      <c r="AL52" s="76"/>
      <c r="AM52" s="76"/>
      <c r="AN52" s="76"/>
      <c r="AO52" s="80"/>
    </row>
    <row r="53" spans="1:41" x14ac:dyDescent="0.25">
      <c r="A53" s="3"/>
      <c r="B53" s="7">
        <f>offs331+Ampl331*SIN(2*PI()*freq331*('3v'!A41)+deph331*PI()/180)</f>
        <v>0.64454004309042345</v>
      </c>
      <c r="C53" s="8">
        <f>('3v'!B41-B53)^2</f>
        <v>5.9591747024296742E-7</v>
      </c>
      <c r="D53" s="9">
        <f>offs332+Ampl332*SIN(2*PI()*freq332*('3v'!A41-reta332)+deph332*PI()/180)</f>
        <v>0.87206230483738612</v>
      </c>
      <c r="E53" s="10">
        <f>('3v'!C41-D53)^2</f>
        <v>1.3297999332345225E-4</v>
      </c>
      <c r="G53" s="3"/>
      <c r="H53" s="7">
        <f>offs333+Ampl333*SIN(2*PI()*freq333*('3v'!E41)+deph333*PI()/180)</f>
        <v>0.61274807514560736</v>
      </c>
      <c r="I53" s="8">
        <f>('3v'!F41-H53)^2</f>
        <v>1.7276864094480611E-6</v>
      </c>
      <c r="J53" s="9">
        <f>offs334+Ampl334*SIN(2*PI()*freq334*('3v'!E41-reta334)+deph334*PI()/180)</f>
        <v>0.71305656806783124</v>
      </c>
      <c r="K53" s="10">
        <f>('3v'!G41-J53)^2</f>
        <v>2.7500354781508484E-5</v>
      </c>
      <c r="L53" s="3"/>
      <c r="M53" s="3"/>
      <c r="N53" s="7">
        <f>offs335+Ampl335*SIN(2*PI()*freq335*('3v'!I41)+deph335*PI()/180)</f>
        <v>0.78669709410322675</v>
      </c>
      <c r="O53" s="8">
        <f>('3v'!J41-N53)^2</f>
        <v>1.424480195850576E-6</v>
      </c>
      <c r="P53" s="9">
        <f>offs336+Ampl336*SIN(2*PI()*freq336*('3v'!I41-reta336)+deph336*PI()/180)</f>
        <v>0.95504656766299134</v>
      </c>
      <c r="Q53" s="10">
        <f>('3v'!K41-P53)^2</f>
        <v>7.6503263743635309E-6</v>
      </c>
      <c r="R53" s="3"/>
      <c r="S53" s="3"/>
      <c r="T53" s="7">
        <f>offs337+Ampl337*SIN(2*PI()*freq337*('3v'!M41)+deph337*PI()/180)</f>
        <v>-1.0281019992912765</v>
      </c>
      <c r="U53" s="8">
        <f>('3v'!N41-T53)^2</f>
        <v>1.2198319661511592E-5</v>
      </c>
      <c r="V53" s="9">
        <f>offs338+Ampl338*SIN(2*PI()*freq338*('3v'!M41-reta338)+deph338*PI()/180)</f>
        <v>1.0069258445511482</v>
      </c>
      <c r="W53" s="10">
        <f>('3v'!O41-V53)^2</f>
        <v>8.1358749168686727E-8</v>
      </c>
      <c r="X53" s="3"/>
      <c r="Y53" s="3"/>
      <c r="Z53" s="7">
        <f>offs339+Ampl339*SIN(2*PI()*freq339*('3v'!Q41)+deph339*PI()/180)</f>
        <v>-0.44248267827842752</v>
      </c>
      <c r="AA53" s="8">
        <f>('3v'!R41-Z53)^2</f>
        <v>3.4509314326759322E-6</v>
      </c>
      <c r="AB53" s="9">
        <f>offs340+Ampl340*SIN(2*PI()*freq340*('3v'!Q41-reta340)+deph340*PI()/180)</f>
        <v>0.80033153385691869</v>
      </c>
      <c r="AC53" s="10">
        <f>('3v'!S41-AB53)^2</f>
        <v>1.09993819985221E-4</v>
      </c>
      <c r="AD53" s="3"/>
      <c r="AE53" s="3"/>
      <c r="AF53" s="7">
        <f>offs341+Ampl341*SIN(2*PI()*freq341*('3v'!U41)+deph341*PI()/180)</f>
        <v>-1.7078955754333909</v>
      </c>
      <c r="AG53" s="8">
        <f>('3v'!V41-AF53)^2</f>
        <v>5.1106947097046003E-6</v>
      </c>
      <c r="AH53" s="9">
        <f>offs342+Ampl342*SIN(2*PI()*freq342*('3v'!U41-reta342)+deph342*PI()/180)</f>
        <v>0.8776388572974434</v>
      </c>
      <c r="AI53" s="10">
        <f>('3v'!W41-AH53)^2</f>
        <v>3.5460628001208019E-5</v>
      </c>
      <c r="AL53" s="76"/>
      <c r="AM53" s="76"/>
      <c r="AN53" s="76"/>
      <c r="AO53" s="80"/>
    </row>
    <row r="54" spans="1:41" x14ac:dyDescent="0.25">
      <c r="A54" s="3"/>
      <c r="B54" s="7">
        <f>offs331+Ampl331*SIN(2*PI()*freq331*('3v'!A42)+deph331*PI()/180)</f>
        <v>0.65716366256229219</v>
      </c>
      <c r="C54" s="8">
        <f>('3v'!B42-B54)^2</f>
        <v>3.3136283871206701E-6</v>
      </c>
      <c r="D54" s="9">
        <f>offs332+Ampl332*SIN(2*PI()*freq332*('3v'!A42-reta332)+deph332*PI()/180)</f>
        <v>0.86889247417735793</v>
      </c>
      <c r="E54" s="10">
        <f>('3v'!C42-D54)^2</f>
        <v>1.6252491065057181E-4</v>
      </c>
      <c r="G54" s="3"/>
      <c r="H54" s="7">
        <f>offs333+Ampl333*SIN(2*PI()*freq333*('3v'!E42)+deph333*PI()/180)</f>
        <v>0.60284141533526681</v>
      </c>
      <c r="I54" s="8">
        <f>('3v'!F42-H54)^2</f>
        <v>2.1183191721004558E-6</v>
      </c>
      <c r="J54" s="9">
        <f>offs334+Ampl334*SIN(2*PI()*freq334*('3v'!E42-reta334)+deph334*PI()/180)</f>
        <v>0.71261253033523886</v>
      </c>
      <c r="K54" s="10">
        <f>('3v'!G42-J54)^2</f>
        <v>8.1049553951962673E-6</v>
      </c>
      <c r="L54" s="3"/>
      <c r="M54" s="3"/>
      <c r="N54" s="7">
        <f>offs335+Ampl335*SIN(2*PI()*freq335*('3v'!I42)+deph335*PI()/180)</f>
        <v>0.79706952554365706</v>
      </c>
      <c r="O54" s="8">
        <f>('3v'!J42-N54)^2</f>
        <v>6.4507590656270511E-6</v>
      </c>
      <c r="P54" s="9">
        <f>offs336+Ampl336*SIN(2*PI()*freq336*('3v'!I42-reta336)+deph336*PI()/180)</f>
        <v>0.95319722295459808</v>
      </c>
      <c r="Q54" s="10">
        <f>('3v'!K42-P54)^2</f>
        <v>7.0869736485015242E-6</v>
      </c>
      <c r="R54" s="3"/>
      <c r="S54" s="3"/>
      <c r="T54" s="7">
        <f>offs337+Ampl337*SIN(2*PI()*freq337*('3v'!M42)+deph337*PI()/180)</f>
        <v>-1.0063683961134404</v>
      </c>
      <c r="U54" s="8">
        <f>('3v'!N42-T54)^2</f>
        <v>1.0519553480858273E-5</v>
      </c>
      <c r="V54" s="9">
        <f>offs338+Ampl338*SIN(2*PI()*freq338*('3v'!M42-reta338)+deph338*PI()/180)</f>
        <v>1.0078398728238864</v>
      </c>
      <c r="W54" s="10">
        <f>('3v'!O42-V54)^2</f>
        <v>1.43823132075594E-6</v>
      </c>
      <c r="X54" s="3"/>
      <c r="Y54" s="3"/>
      <c r="Z54" s="7">
        <f>offs339+Ampl339*SIN(2*PI()*freq339*('3v'!Q42)+deph339*PI()/180)</f>
        <v>-0.47535676432574231</v>
      </c>
      <c r="AA54" s="8">
        <f>('3v'!R42-Z54)^2</f>
        <v>1.2122613184825397E-5</v>
      </c>
      <c r="AB54" s="9">
        <f>offs340+Ampl340*SIN(2*PI()*freq340*('3v'!Q42-reta340)+deph340*PI()/180)</f>
        <v>0.79963085578038773</v>
      </c>
      <c r="AC54" s="10">
        <f>('3v'!S42-AB54)^2</f>
        <v>9.5787635298714172E-5</v>
      </c>
      <c r="AD54" s="3"/>
      <c r="AE54" s="3"/>
      <c r="AF54" s="7">
        <f>offs341+Ampl341*SIN(2*PI()*freq341*('3v'!U42)+deph341*PI()/180)</f>
        <v>-1.6817324174657271</v>
      </c>
      <c r="AG54" s="8">
        <f>('3v'!V42-AF54)^2</f>
        <v>9.2004389424206121E-6</v>
      </c>
      <c r="AH54" s="9">
        <f>offs342+Ampl342*SIN(2*PI()*freq342*('3v'!U42-reta342)+deph342*PI()/180)</f>
        <v>0.87963982727885903</v>
      </c>
      <c r="AI54" s="10">
        <f>('3v'!W42-AH54)^2</f>
        <v>3.4893035568630621E-5</v>
      </c>
      <c r="AL54" s="76"/>
      <c r="AM54" s="76"/>
      <c r="AN54" s="76"/>
      <c r="AO54" s="80"/>
    </row>
    <row r="55" spans="1:41" x14ac:dyDescent="0.25">
      <c r="A55" s="3"/>
      <c r="B55" s="7">
        <f>offs331+Ampl331*SIN(2*PI()*freq331*('3v'!A43)+deph331*PI()/180)</f>
        <v>0.66961168703445628</v>
      </c>
      <c r="C55" s="8">
        <f>('3v'!B43-B55)^2</f>
        <v>9.2678414321777786E-6</v>
      </c>
      <c r="D55" s="9">
        <f>offs332+Ampl332*SIN(2*PI()*freq332*('3v'!A43-reta332)+deph332*PI()/180)</f>
        <v>0.86572549228946327</v>
      </c>
      <c r="E55" s="10">
        <f>('3v'!C43-D55)^2</f>
        <v>2.5330338568415429E-4</v>
      </c>
      <c r="G55" s="3"/>
      <c r="H55" s="7">
        <f>offs333+Ampl333*SIN(2*PI()*freq333*('3v'!E43)+deph333*PI()/180)</f>
        <v>0.59284086949839354</v>
      </c>
      <c r="I55" s="8">
        <f>('3v'!F43-H55)^2</f>
        <v>6.9042553996000802E-8</v>
      </c>
      <c r="J55" s="9">
        <f>offs334+Ampl334*SIN(2*PI()*freq334*('3v'!E43-reta334)+deph334*PI()/180)</f>
        <v>0.7121839199487825</v>
      </c>
      <c r="K55" s="10">
        <f>('3v'!G43-J55)^2</f>
        <v>5.8482230083801702E-6</v>
      </c>
      <c r="L55" s="3"/>
      <c r="M55" s="3"/>
      <c r="N55" s="7">
        <f>offs335+Ampl335*SIN(2*PI()*freq335*('3v'!I43)+deph335*PI()/180)</f>
        <v>0.80724446252401649</v>
      </c>
      <c r="O55" s="8">
        <f>('3v'!J43-N55)^2</f>
        <v>3.1469864485335591E-8</v>
      </c>
      <c r="P55" s="9">
        <f>offs336+Ampl336*SIN(2*PI()*freq336*('3v'!I43-reta336)+deph336*PI()/180)</f>
        <v>0.95133746564592281</v>
      </c>
      <c r="Q55" s="10">
        <f>('3v'!K43-P55)^2</f>
        <v>6.5986016821647765E-6</v>
      </c>
      <c r="R55" s="3"/>
      <c r="S55" s="3"/>
      <c r="T55" s="7">
        <f>offs337+Ampl337*SIN(2*PI()*freq337*('3v'!M43)+deph337*PI()/180)</f>
        <v>-0.9844982916342826</v>
      </c>
      <c r="U55" s="8">
        <f>('3v'!N43-T55)^2</f>
        <v>8.1661728629182607E-6</v>
      </c>
      <c r="V55" s="9">
        <f>offs338+Ampl338*SIN(2*PI()*freq338*('3v'!M43-reta338)+deph338*PI()/180)</f>
        <v>1.0087242901672067</v>
      </c>
      <c r="W55" s="10">
        <f>('3v'!O43-V55)^2</f>
        <v>1.704334615768283E-8</v>
      </c>
      <c r="X55" s="3"/>
      <c r="Y55" s="3"/>
      <c r="Z55" s="7">
        <f>offs339+Ampl339*SIN(2*PI()*freq339*('3v'!Q43)+deph339*PI()/180)</f>
        <v>-0.5082203549891765</v>
      </c>
      <c r="AA55" s="8">
        <f>('3v'!R43-Z55)^2</f>
        <v>2.5962540558726273E-5</v>
      </c>
      <c r="AB55" s="9">
        <f>offs340+Ampl340*SIN(2*PI()*freq340*('3v'!Q43-reta340)+deph340*PI()/180)</f>
        <v>0.79897272091175586</v>
      </c>
      <c r="AC55" s="10">
        <f>('3v'!S43-AB55)^2</f>
        <v>8.3338292487202597E-5</v>
      </c>
      <c r="AD55" s="3"/>
      <c r="AE55" s="3"/>
      <c r="AF55" s="7">
        <f>offs341+Ampl341*SIN(2*PI()*freq341*('3v'!U43)+deph341*PI()/180)</f>
        <v>-1.6543566864304879</v>
      </c>
      <c r="AG55" s="8">
        <f>('3v'!V43-AF55)^2</f>
        <v>1.2367076240072496E-6</v>
      </c>
      <c r="AH55" s="9">
        <f>offs342+Ampl342*SIN(2*PI()*freq342*('3v'!U43-reta342)+deph342*PI()/180)</f>
        <v>0.88164866930972252</v>
      </c>
      <c r="AI55" s="10">
        <f>('3v'!W43-AH55)^2</f>
        <v>6.0909294488059537E-5</v>
      </c>
      <c r="AL55" s="76"/>
      <c r="AM55" s="76"/>
      <c r="AN55" s="76"/>
      <c r="AO55" s="80"/>
    </row>
    <row r="56" spans="1:41" x14ac:dyDescent="0.25">
      <c r="A56" s="3"/>
      <c r="B56" s="7">
        <f>offs331+Ampl331*SIN(2*PI()*freq331*('3v'!A44)+deph331*PI()/180)</f>
        <v>0.68188215081954595</v>
      </c>
      <c r="C56" s="8">
        <f>('3v'!B44-B56)^2</f>
        <v>6.2142970364902006E-6</v>
      </c>
      <c r="D56" s="9">
        <f>offs332+Ampl332*SIN(2*PI()*freq332*('3v'!A44-reta332)+deph332*PI()/180)</f>
        <v>0.86256185927685514</v>
      </c>
      <c r="E56" s="10">
        <f>('3v'!C44-D56)^2</f>
        <v>2.9327044478751448E-4</v>
      </c>
      <c r="G56" s="3"/>
      <c r="H56" s="7">
        <f>offs333+Ampl333*SIN(2*PI()*freq333*('3v'!E44)+deph333*PI()/180)</f>
        <v>0.58274732594129275</v>
      </c>
      <c r="I56" s="8">
        <f>('3v'!F44-H56)^2</f>
        <v>4.2463545472042331E-9</v>
      </c>
      <c r="J56" s="9">
        <f>offs334+Ampl334*SIN(2*PI()*freq334*('3v'!E44-reta334)+deph334*PI()/180)</f>
        <v>0.71177077498011521</v>
      </c>
      <c r="K56" s="10">
        <f>('3v'!G44-J56)^2</f>
        <v>4.0206865974802277E-6</v>
      </c>
      <c r="L56" s="3"/>
      <c r="M56" s="3"/>
      <c r="N56" s="7">
        <f>offs335+Ampl335*SIN(2*PI()*freq335*('3v'!I44)+deph335*PI()/180)</f>
        <v>0.81722029830380372</v>
      </c>
      <c r="O56" s="8">
        <f>('3v'!J44-N56)^2</f>
        <v>1.0763847984758563E-9</v>
      </c>
      <c r="P56" s="9">
        <f>offs336+Ampl336*SIN(2*PI()*freq336*('3v'!I44-reta336)+deph336*PI()/180)</f>
        <v>0.94946758941420351</v>
      </c>
      <c r="Q56" s="10">
        <f>('3v'!K44-P56)^2</f>
        <v>6.1778125824183814E-6</v>
      </c>
      <c r="R56" s="3"/>
      <c r="S56" s="3"/>
      <c r="T56" s="7">
        <f>offs337+Ampl337*SIN(2*PI()*freq337*('3v'!M44)+deph337*PI()/180)</f>
        <v>-0.96249708197483641</v>
      </c>
      <c r="U56" s="8">
        <f>('3v'!N44-T56)^2</f>
        <v>5.4794475178771084E-6</v>
      </c>
      <c r="V56" s="9">
        <f>offs338+Ampl338*SIN(2*PI()*freq338*('3v'!M44-reta338)+deph338*PI()/180)</f>
        <v>1.0095788783643631</v>
      </c>
      <c r="W56" s="10">
        <f>('3v'!O44-V56)^2</f>
        <v>9.3698844693036299E-7</v>
      </c>
      <c r="X56" s="3"/>
      <c r="Y56" s="3"/>
      <c r="Z56" s="7">
        <f>offs339+Ampl339*SIN(2*PI()*freq339*('3v'!Q44)+deph339*PI()/180)</f>
        <v>-0.54105755772791564</v>
      </c>
      <c r="AA56" s="8">
        <f>('3v'!R44-Z56)^2</f>
        <v>4.4656444135870687E-5</v>
      </c>
      <c r="AB56" s="9">
        <f>offs340+Ampl340*SIN(2*PI()*freq340*('3v'!Q44-reta340)+deph340*PI()/180)</f>
        <v>0.79835744751920545</v>
      </c>
      <c r="AC56" s="10">
        <f>('3v'!S44-AB56)^2</f>
        <v>7.248321572257521E-5</v>
      </c>
      <c r="AD56" s="3"/>
      <c r="AE56" s="3"/>
      <c r="AF56" s="7">
        <f>offs341+Ampl341*SIN(2*PI()*freq341*('3v'!U44)+deph341*PI()/180)</f>
        <v>-1.6257953988690959</v>
      </c>
      <c r="AG56" s="8">
        <f>('3v'!V44-AF56)^2</f>
        <v>1.8341871594337725E-5</v>
      </c>
      <c r="AH56" s="9">
        <f>offs342+Ampl342*SIN(2*PI()*freq342*('3v'!U44-reta342)+deph342*PI()/180)</f>
        <v>0.88366340090547979</v>
      </c>
      <c r="AI56" s="10">
        <f>('3v'!W44-AH56)^2</f>
        <v>5.9951557243630799E-5</v>
      </c>
      <c r="AL56" s="76"/>
      <c r="AM56" s="76"/>
      <c r="AN56" s="76"/>
      <c r="AO56" s="80"/>
    </row>
    <row r="57" spans="1:41" x14ac:dyDescent="0.25">
      <c r="A57" s="3"/>
      <c r="B57" s="7">
        <f>offs331+Ampl331*SIN(2*PI()*freq331*('3v'!A45)+deph331*PI()/180)</f>
        <v>0.69397311626908709</v>
      </c>
      <c r="C57" s="8">
        <f>('3v'!B45-B57)^2</f>
        <v>2.8184947105242094E-8</v>
      </c>
      <c r="D57" s="9">
        <f>offs332+Ampl332*SIN(2*PI()*freq332*('3v'!A45-reta332)+deph332*PI()/180)</f>
        <v>0.85940207471386043</v>
      </c>
      <c r="E57" s="10">
        <f>('3v'!C45-D57)^2</f>
        <v>3.3605948469660386E-4</v>
      </c>
      <c r="G57" s="3"/>
      <c r="H57" s="7">
        <f>offs333+Ampl333*SIN(2*PI()*freq333*('3v'!E45)+deph333*PI()/180)</f>
        <v>0.57256168123086626</v>
      </c>
      <c r="I57" s="8">
        <f>('3v'!F45-H57)^2</f>
        <v>2.353984380181768E-7</v>
      </c>
      <c r="J57" s="9">
        <f>offs334+Ampl334*SIN(2*PI()*freq334*('3v'!E45-reta334)+deph334*PI()/180)</f>
        <v>0.71137313212716169</v>
      </c>
      <c r="K57" s="10">
        <f>('3v'!G45-J57)^2</f>
        <v>1.2678172357718402E-5</v>
      </c>
      <c r="L57" s="3"/>
      <c r="M57" s="3"/>
      <c r="N57" s="7">
        <f>offs335+Ampl335*SIN(2*PI()*freq335*('3v'!I45)+deph335*PI()/180)</f>
        <v>0.82699545758290371</v>
      </c>
      <c r="O57" s="8">
        <f>('3v'!J45-N57)^2</f>
        <v>3.6510894454843849E-6</v>
      </c>
      <c r="P57" s="9">
        <f>offs336+Ampl336*SIN(2*PI()*freq336*('3v'!I45-reta336)+deph336*PI()/180)</f>
        <v>0.94758788953457374</v>
      </c>
      <c r="Q57" s="10">
        <f>('3v'!K45-P57)^2</f>
        <v>5.8182286553096828E-6</v>
      </c>
      <c r="R57" s="3"/>
      <c r="S57" s="3"/>
      <c r="T57" s="7">
        <f>offs337+Ampl337*SIN(2*PI()*freq337*('3v'!M45)+deph337*PI()/180)</f>
        <v>-0.94037019560437651</v>
      </c>
      <c r="U57" s="8">
        <f>('3v'!N45-T57)^2</f>
        <v>1.3332981972908591E-5</v>
      </c>
      <c r="V57" s="9">
        <f>offs338+Ampl338*SIN(2*PI()*freq338*('3v'!M45-reta338)+deph338*PI()/180)</f>
        <v>1.0104034265585056</v>
      </c>
      <c r="W57" s="10">
        <f>('3v'!O45-V57)^2</f>
        <v>2.0573152138949909E-8</v>
      </c>
      <c r="X57" s="3"/>
      <c r="Y57" s="3"/>
      <c r="Z57" s="7">
        <f>offs339+Ampl339*SIN(2*PI()*freq339*('3v'!Q45)+deph339*PI()/180)</f>
        <v>-0.57385249276210382</v>
      </c>
      <c r="AA57" s="8">
        <f>('3v'!R45-Z57)^2</f>
        <v>6.7691472600715709E-5</v>
      </c>
      <c r="AB57" s="9">
        <f>offs340+Ampl340*SIN(2*PI()*freq340*('3v'!Q45-reta340)+deph340*PI()/180)</f>
        <v>0.79778533314348921</v>
      </c>
      <c r="AC57" s="10">
        <f>('3v'!S45-AB57)^2</f>
        <v>6.3068901656714501E-5</v>
      </c>
      <c r="AD57" s="3"/>
      <c r="AE57" s="3"/>
      <c r="AF57" s="7">
        <f>offs341+Ampl341*SIN(2*PI()*freq341*('3v'!U45)+deph341*PI()/180)</f>
        <v>-1.5960767413241317</v>
      </c>
      <c r="AG57" s="8">
        <f>('3v'!V45-AF57)^2</f>
        <v>7.5701946735696487E-6</v>
      </c>
      <c r="AH57" s="9">
        <f>offs342+Ampl342*SIN(2*PI()*freq342*('3v'!U45-reta342)+deph342*PI()/180)</f>
        <v>0.885682033769287</v>
      </c>
      <c r="AI57" s="10">
        <f>('3v'!W45-AH57)^2</f>
        <v>5.8941338052794556E-5</v>
      </c>
      <c r="AL57" s="76"/>
      <c r="AM57" s="76"/>
      <c r="AN57" s="76"/>
      <c r="AO57" s="80"/>
    </row>
    <row r="58" spans="1:41" x14ac:dyDescent="0.25">
      <c r="A58" s="3"/>
      <c r="B58" s="7">
        <f>offs331+Ampl331*SIN(2*PI()*freq331*('3v'!A46)+deph331*PI()/180)</f>
        <v>0.70588267407947447</v>
      </c>
      <c r="C58" s="8">
        <f>('3v'!B46-B58)^2</f>
        <v>5.6046203896286361E-10</v>
      </c>
      <c r="D58" s="9">
        <f>offs332+Ampl332*SIN(2*PI()*freq332*('3v'!A46-reta332)+deph332*PI()/180)</f>
        <v>0.85624663756709019</v>
      </c>
      <c r="E58" s="10">
        <f>('3v'!C46-D58)^2</f>
        <v>3.8159131566027952E-4</v>
      </c>
      <c r="G58" s="3"/>
      <c r="H58" s="7">
        <f>offs333+Ampl333*SIN(2*PI()*freq333*('3v'!E46)+deph333*PI()/180)</f>
        <v>0.56228484011496915</v>
      </c>
      <c r="I58" s="8">
        <f>('3v'!F46-H58)^2</f>
        <v>9.9281273088951722E-7</v>
      </c>
      <c r="J58" s="9">
        <f>offs334+Ampl334*SIN(2*PI()*freq334*('3v'!E46-reta334)+deph334*PI()/180)</f>
        <v>0.71099102671085934</v>
      </c>
      <c r="K58" s="10">
        <f>('3v'!G46-J58)^2</f>
        <v>1.0103095622280418E-5</v>
      </c>
      <c r="L58" s="3"/>
      <c r="M58" s="3"/>
      <c r="N58" s="7">
        <f>offs335+Ampl335*SIN(2*PI()*freq335*('3v'!I46)+deph335*PI()/180)</f>
        <v>0.83656839675035144</v>
      </c>
      <c r="O58" s="8">
        <f>('3v'!J46-N58)^2</f>
        <v>2.2603092714894292E-8</v>
      </c>
      <c r="P58" s="9">
        <f>offs336+Ampl336*SIN(2*PI()*freq336*('3v'!I46-reta336)+deph336*PI()/180)</f>
        <v>0.9456986628334344</v>
      </c>
      <c r="Q58" s="10">
        <f>('3v'!K46-P58)^2</f>
        <v>5.5140299330669301E-6</v>
      </c>
      <c r="R58" s="3"/>
      <c r="S58" s="3"/>
      <c r="T58" s="7">
        <f>offs337+Ampl337*SIN(2*PI()*freq337*('3v'!M46)+deph337*PI()/180)</f>
        <v>-0.91812309200101827</v>
      </c>
      <c r="U58" s="8">
        <f>('3v'!N46-T58)^2</f>
        <v>8.344599250687231E-6</v>
      </c>
      <c r="V58" s="9">
        <f>offs338+Ampl338*SIN(2*PI()*freq338*('3v'!M46-reta338)+deph338*PI()/180)</f>
        <v>1.0111977313047051</v>
      </c>
      <c r="W58" s="10">
        <f>('3v'!O46-V58)^2</f>
        <v>1.6958777094711175E-6</v>
      </c>
      <c r="X58" s="3"/>
      <c r="Y58" s="3"/>
      <c r="Z58" s="7">
        <f>offs339+Ampl339*SIN(2*PI()*freq339*('3v'!Q46)+deph339*PI()/180)</f>
        <v>-0.60658930075218742</v>
      </c>
      <c r="AA58" s="8">
        <f>('3v'!R46-Z58)^2</f>
        <v>6.0235616221295144E-5</v>
      </c>
      <c r="AB58" s="9">
        <f>offs340+Ampl340*SIN(2*PI()*freq340*('3v'!Q46-reta340)+deph340*PI()/180)</f>
        <v>0.79725665445404215</v>
      </c>
      <c r="AC58" s="10">
        <f>('3v'!S46-AB58)^2</f>
        <v>2.9809355480388868E-5</v>
      </c>
      <c r="AD58" s="3"/>
      <c r="AE58" s="3"/>
      <c r="AF58" s="7">
        <f>offs341+Ampl341*SIN(2*PI()*freq341*('3v'!U46)+deph341*PI()/180)</f>
        <v>-1.565230042522608</v>
      </c>
      <c r="AG58" s="8">
        <f>('3v'!V46-AF58)^2</f>
        <v>5.5135617633344522E-6</v>
      </c>
      <c r="AH58" s="9">
        <f>offs342+Ampl342*SIN(2*PI()*freq342*('3v'!U46-reta342)+deph342*PI()/180)</f>
        <v>0.88770257575422062</v>
      </c>
      <c r="AI58" s="10">
        <f>('3v'!W46-AH58)^2</f>
        <v>5.7910794828116138E-5</v>
      </c>
      <c r="AL58" s="76"/>
      <c r="AM58" s="76"/>
      <c r="AN58" s="76"/>
      <c r="AO58" s="80"/>
    </row>
    <row r="59" spans="1:41" x14ac:dyDescent="0.25">
      <c r="A59" s="3"/>
      <c r="B59" s="7">
        <f>offs331+Ampl331*SIN(2*PI()*freq331*('3v'!A47)+deph331*PI()/180)</f>
        <v>0.71760894359346639</v>
      </c>
      <c r="C59" s="8">
        <f>('3v'!B47-B59)^2</f>
        <v>3.6943008298970298E-6</v>
      </c>
      <c r="D59" s="9">
        <f>offs332+Ampl332*SIN(2*PI()*freq332*('3v'!A47-reta332)+deph332*PI()/180)</f>
        <v>0.85309604611664991</v>
      </c>
      <c r="E59" s="10">
        <f>('3v'!C47-D59)^2</f>
        <v>5.1460713268972177E-4</v>
      </c>
      <c r="G59" s="3"/>
      <c r="H59" s="7">
        <f>offs333+Ampl333*SIN(2*PI()*freq333*('3v'!E47)+deph333*PI()/180)</f>
        <v>0.55191771544205381</v>
      </c>
      <c r="I59" s="8">
        <f>('3v'!F47-H59)^2</f>
        <v>2.5532670183141884E-6</v>
      </c>
      <c r="J59" s="9">
        <f>offs334+Ampl334*SIN(2*PI()*freq334*('3v'!E47-reta334)+deph334*PI()/180)</f>
        <v>0.71062449267202088</v>
      </c>
      <c r="K59" s="10">
        <f>('3v'!G47-J59)^2</f>
        <v>2.2706489381960404E-5</v>
      </c>
      <c r="L59" s="3"/>
      <c r="M59" s="3"/>
      <c r="N59" s="7">
        <f>offs335+Ampl335*SIN(2*PI()*freq335*('3v'!I47)+deph335*PI()/180)</f>
        <v>0.84593760412807839</v>
      </c>
      <c r="O59" s="8">
        <f>('3v'!J47-N59)^2</f>
        <v>2.9894198348081015E-7</v>
      </c>
      <c r="P59" s="9">
        <f>offs336+Ampl336*SIN(2*PI()*freq336*('3v'!I47-reta336)+deph336*PI()/180)</f>
        <v>0.94380020764158234</v>
      </c>
      <c r="Q59" s="10">
        <f>('3v'!K47-P59)^2</f>
        <v>5.2602906791089259E-6</v>
      </c>
      <c r="R59" s="3"/>
      <c r="S59" s="3"/>
      <c r="T59" s="7">
        <f>offs337+Ampl337*SIN(2*PI()*freq337*('3v'!M47)+deph337*PI()/180)</f>
        <v>-0.89576126030469028</v>
      </c>
      <c r="U59" s="8">
        <f>('3v'!N47-T59)^2</f>
        <v>1.5716231912710447E-5</v>
      </c>
      <c r="V59" s="9">
        <f>offs338+Ampl338*SIN(2*PI()*freq338*('3v'!M47-reta338)+deph338*PI()/180)</f>
        <v>1.0119615966201512</v>
      </c>
      <c r="W59" s="10">
        <f>('3v'!O47-V59)^2</f>
        <v>6.2076389219659662E-6</v>
      </c>
      <c r="X59" s="3"/>
      <c r="Y59" s="3"/>
      <c r="Z59" s="7">
        <f>offs339+Ampl339*SIN(2*PI()*freq339*('3v'!Q47)+deph339*PI()/180)</f>
        <v>-0.63925215046832273</v>
      </c>
      <c r="AA59" s="8">
        <f>('3v'!R47-Z59)^2</f>
        <v>5.214125915551433E-5</v>
      </c>
      <c r="AB59" s="9">
        <f>offs340+Ampl340*SIN(2*PI()*freq340*('3v'!Q47-reta340)+deph340*PI()/180)</f>
        <v>0.79677166711518721</v>
      </c>
      <c r="AC59" s="10">
        <f>('3v'!S47-AB59)^2</f>
        <v>2.4748705833316824E-5</v>
      </c>
      <c r="AD59" s="3"/>
      <c r="AE59" s="3"/>
      <c r="AF59" s="7">
        <f>offs341+Ampl341*SIN(2*PI()*freq341*('3v'!U47)+deph341*PI()/180)</f>
        <v>-1.5332857444320822</v>
      </c>
      <c r="AG59" s="8">
        <f>('3v'!V47-AF59)^2</f>
        <v>9.2561707916855317E-6</v>
      </c>
      <c r="AH59" s="9">
        <f>offs342+Ampl342*SIN(2*PI()*freq342*('3v'!U47-reta342)+deph342*PI()/180)</f>
        <v>0.88972303282928389</v>
      </c>
      <c r="AI59" s="10">
        <f>('3v'!W47-AH59)^2</f>
        <v>3.124203146326994E-5</v>
      </c>
      <c r="AL59" s="76"/>
      <c r="AM59" s="76"/>
      <c r="AN59" s="76"/>
      <c r="AO59" s="80"/>
    </row>
    <row r="60" spans="1:41" x14ac:dyDescent="0.25">
      <c r="A60" s="3"/>
      <c r="B60" s="7">
        <f>offs331+Ampl331*SIN(2*PI()*freq331*('3v'!A48)+deph331*PI()/180)</f>
        <v>0.72915007309717461</v>
      </c>
      <c r="C60" s="8">
        <f>('3v'!B48-B60)^2</f>
        <v>4.4096929972096426E-6</v>
      </c>
      <c r="D60" s="9">
        <f>offs332+Ampl332*SIN(2*PI()*freq332*('3v'!A48-reta332)+deph332*PI()/180)</f>
        <v>0.84995079787745176</v>
      </c>
      <c r="E60" s="10">
        <f>('3v'!C48-D60)^2</f>
        <v>5.7012078120102457E-4</v>
      </c>
      <c r="G60" s="3"/>
      <c r="H60" s="7">
        <f>offs333+Ampl333*SIN(2*PI()*freq333*('3v'!E48)+deph333*PI()/180)</f>
        <v>0.54146122808007491</v>
      </c>
      <c r="I60" s="8">
        <f>('3v'!F48-H60)^2</f>
        <v>1.1264878567263489E-7</v>
      </c>
      <c r="J60" s="9">
        <f>offs334+Ampl334*SIN(2*PI()*freq334*('3v'!E48-reta334)+deph334*PI()/180)</f>
        <v>0.71027356256831864</v>
      </c>
      <c r="K60" s="10">
        <f>('3v'!G48-J60)^2</f>
        <v>4.0542796689019666E-5</v>
      </c>
      <c r="L60" s="3"/>
      <c r="M60" s="3"/>
      <c r="N60" s="7">
        <f>offs335+Ampl335*SIN(2*PI()*freq335*('3v'!I48)+deph335*PI()/180)</f>
        <v>0.85510160020962833</v>
      </c>
      <c r="O60" s="8">
        <f>('3v'!J48-N60)^2</f>
        <v>6.4760680499257636E-7</v>
      </c>
      <c r="P60" s="9">
        <f>offs336+Ampl336*SIN(2*PI()*freq336*('3v'!I48-reta336)+deph336*PI()/180)</f>
        <v>0.94189282374709982</v>
      </c>
      <c r="Q60" s="10">
        <f>('3v'!K48-P60)^2</f>
        <v>1.7647697363881053E-5</v>
      </c>
      <c r="R60" s="3"/>
      <c r="S60" s="3"/>
      <c r="T60" s="7">
        <f>offs337+Ampl337*SIN(2*PI()*freq337*('3v'!M48)+deph337*PI()/180)</f>
        <v>-0.87329021796275108</v>
      </c>
      <c r="U60" s="8">
        <f>('3v'!N48-T60)^2</f>
        <v>8.8667447114312899E-6</v>
      </c>
      <c r="V60" s="9">
        <f>offs338+Ampl338*SIN(2*PI()*freq338*('3v'!M48-reta338)+deph338*PI()/180)</f>
        <v>1.012694834032507</v>
      </c>
      <c r="W60" s="10">
        <f>('3v'!O48-V60)^2</f>
        <v>3.0915343778634663E-6</v>
      </c>
      <c r="X60" s="3"/>
      <c r="Y60" s="3"/>
      <c r="Z60" s="7">
        <f>offs339+Ampl339*SIN(2*PI()*freq339*('3v'!Q48)+deph339*PI()/180)</f>
        <v>-0.67182524644624131</v>
      </c>
      <c r="AA60" s="8">
        <f>('3v'!R48-Z60)^2</f>
        <v>2.1508599344795115E-5</v>
      </c>
      <c r="AB60" s="9">
        <f>offs340+Ampl340*SIN(2*PI()*freq340*('3v'!Q48-reta340)+deph340*PI()/180)</f>
        <v>0.79633060566249758</v>
      </c>
      <c r="AC60" s="10">
        <f>('3v'!S48-AB60)^2</f>
        <v>2.0554849732215211E-5</v>
      </c>
      <c r="AD60" s="3"/>
      <c r="AE60" s="3"/>
      <c r="AF60" s="7">
        <f>offs341+Ampl341*SIN(2*PI()*freq341*('3v'!U48)+deph341*PI()/180)</f>
        <v>-1.5002753722180806</v>
      </c>
      <c r="AG60" s="8">
        <f>('3v'!V48-AF60)^2</f>
        <v>8.1204354881423958E-6</v>
      </c>
      <c r="AH60" s="9">
        <f>offs342+Ampl342*SIN(2*PI()*freq342*('3v'!U48-reta342)+deph342*PI()/180)</f>
        <v>0.89174141104727689</v>
      </c>
      <c r="AI60" s="10">
        <f>('3v'!W48-AH60)^2</f>
        <v>3.0516774069267638E-5</v>
      </c>
      <c r="AL60" s="76"/>
      <c r="AM60" s="76"/>
      <c r="AN60" s="76"/>
      <c r="AO60" s="80"/>
    </row>
    <row r="61" spans="1:41" x14ac:dyDescent="0.25">
      <c r="A61" s="3"/>
      <c r="B61" s="7">
        <f>offs331+Ampl331*SIN(2*PI()*freq331*('3v'!A49)+deph331*PI()/180)</f>
        <v>0.7405042401124583</v>
      </c>
      <c r="C61" s="8">
        <f>('3v'!B49-B61)^2</f>
        <v>6.0750413032345238E-6</v>
      </c>
      <c r="D61" s="9">
        <f>offs332+Ampl332*SIN(2*PI()*freq332*('3v'!A49-reta332)+deph332*PI()/180)</f>
        <v>0.84681138952065382</v>
      </c>
      <c r="E61" s="10">
        <f>('3v'!C49-D61)^2</f>
        <v>6.2818457026038931E-4</v>
      </c>
      <c r="G61" s="3"/>
      <c r="H61" s="7">
        <f>offs333+Ampl333*SIN(2*PI()*freq333*('3v'!E49)+deph333*PI()/180)</f>
        <v>0.53091630683470137</v>
      </c>
      <c r="I61" s="8">
        <f>('3v'!F49-H61)^2</f>
        <v>7.0257393370331416E-7</v>
      </c>
      <c r="J61" s="9">
        <f>offs334+Ampl334*SIN(2*PI()*freq334*('3v'!E49-reta334)+deph334*PI()/180)</f>
        <v>0.70993826757139378</v>
      </c>
      <c r="K61" s="10">
        <f>('3v'!G49-J61)^2</f>
        <v>3.6385356622054517E-5</v>
      </c>
      <c r="L61" s="3"/>
      <c r="M61" s="3"/>
      <c r="N61" s="7">
        <f>offs335+Ampl335*SIN(2*PI()*freq335*('3v'!I49)+deph335*PI()/180)</f>
        <v>0.86405893789378752</v>
      </c>
      <c r="O61" s="8">
        <f>('3v'!J49-N61)^2</f>
        <v>1.523105085017338E-5</v>
      </c>
      <c r="P61" s="9">
        <f>offs336+Ampl336*SIN(2*PI()*freq336*('3v'!I49-reta336)+deph336*PI()/180)</f>
        <v>0.939976812348015</v>
      </c>
      <c r="Q61" s="10">
        <f>('3v'!K49-P61)^2</f>
        <v>1.7337210886676184E-5</v>
      </c>
      <c r="R61" s="3"/>
      <c r="S61" s="3"/>
      <c r="T61" s="7">
        <f>offs337+Ampl337*SIN(2*PI()*freq337*('3v'!M49)+deph337*PI()/180)</f>
        <v>-0.85071550936866136</v>
      </c>
      <c r="U61" s="8">
        <f>('3v'!N49-T61)^2</f>
        <v>1.4749435400688431E-5</v>
      </c>
      <c r="V61" s="9">
        <f>offs338+Ampl338*SIN(2*PI()*freq338*('3v'!M49-reta338)+deph338*PI()/180)</f>
        <v>1.0133972626264129</v>
      </c>
      <c r="W61" s="10">
        <f>('3v'!O49-V61)^2</f>
        <v>9.0539448347589657E-6</v>
      </c>
      <c r="X61" s="3"/>
      <c r="Y61" s="3"/>
      <c r="Z61" s="7">
        <f>offs339+Ampl339*SIN(2*PI()*freq339*('3v'!Q49)+deph339*PI()/180)</f>
        <v>-0.70429283662577824</v>
      </c>
      <c r="AA61" s="8">
        <f>('3v'!R49-Z61)^2</f>
        <v>3.7988996931551542E-6</v>
      </c>
      <c r="AB61" s="9">
        <f>offs340+Ampl340*SIN(2*PI()*freq340*('3v'!Q49-reta340)+deph340*PI()/180)</f>
        <v>0.79593368338937787</v>
      </c>
      <c r="AC61" s="10">
        <f>('3v'!S49-AB61)^2</f>
        <v>1.711330775490339E-5</v>
      </c>
      <c r="AD61" s="3"/>
      <c r="AE61" s="3"/>
      <c r="AF61" s="7">
        <f>offs341+Ampl341*SIN(2*PI()*freq341*('3v'!U49)+deph341*PI()/180)</f>
        <v>-1.4662315031325932</v>
      </c>
      <c r="AG61" s="8">
        <f>('3v'!V49-AF61)^2</f>
        <v>3.0180614233520111E-6</v>
      </c>
      <c r="AH61" s="9">
        <f>offs342+Ampl342*SIN(2*PI()*freq342*('3v'!U49-reta342)+deph342*PI()/180)</f>
        <v>0.89375571851258018</v>
      </c>
      <c r="AI61" s="10">
        <f>('3v'!W49-AH61)^2</f>
        <v>2.984460377201087E-5</v>
      </c>
      <c r="AL61" s="76"/>
      <c r="AM61" s="76"/>
      <c r="AN61" s="76"/>
      <c r="AO61" s="80"/>
    </row>
    <row r="62" spans="1:41" x14ac:dyDescent="0.25">
      <c r="A62" s="3"/>
      <c r="B62" s="7">
        <f>offs331+Ampl331*SIN(2*PI()*freq331*('3v'!A50)+deph331*PI()/180)</f>
        <v>0.7516696516847271</v>
      </c>
      <c r="C62" s="8">
        <f>('3v'!B50-B62)^2</f>
        <v>7.8970181676826138E-7</v>
      </c>
      <c r="D62" s="9">
        <f>offs332+Ampl332*SIN(2*PI()*freq332*('3v'!A50-reta332)+deph332*PI()/180)</f>
        <v>0.84367831679522876</v>
      </c>
      <c r="E62" s="10">
        <f>('3v'!C50-D62)^2</f>
        <v>6.8873090815239088E-4</v>
      </c>
      <c r="G62" s="3"/>
      <c r="H62" s="7">
        <f>offs333+Ampl333*SIN(2*PI()*freq333*('3v'!E50)+deph333*PI()/180)</f>
        <v>0.52028388836681128</v>
      </c>
      <c r="I62" s="8">
        <f>('3v'!F50-H62)^2</f>
        <v>3.9272206314483704E-6</v>
      </c>
      <c r="J62" s="9">
        <f>offs334+Ampl334*SIN(2*PI()*freq334*('3v'!E50-reta334)+deph334*PI()/180)</f>
        <v>0.7096186374640866</v>
      </c>
      <c r="K62" s="10">
        <f>('3v'!G50-J62)^2</f>
        <v>3.263148478770282E-5</v>
      </c>
      <c r="L62" s="3"/>
      <c r="M62" s="3"/>
      <c r="N62" s="7">
        <f>offs335+Ampl335*SIN(2*PI()*freq335*('3v'!I50)+deph335*PI()/180)</f>
        <v>0.87280820271309856</v>
      </c>
      <c r="O62" s="8">
        <f>('3v'!J50-N62)^2</f>
        <v>8.3309742574568731E-6</v>
      </c>
      <c r="P62" s="9">
        <f>offs336+Ampl336*SIN(2*PI()*freq336*('3v'!I50-reta336)+deph336*PI()/180)</f>
        <v>0.93805247600473896</v>
      </c>
      <c r="Q62" s="10">
        <f>('3v'!K50-P62)^2</f>
        <v>1.7098340741004841E-5</v>
      </c>
      <c r="R62" s="3"/>
      <c r="S62" s="3"/>
      <c r="T62" s="7">
        <f>offs337+Ampl337*SIN(2*PI()*freq337*('3v'!M50)+deph337*PI()/180)</f>
        <v>-0.82804270449397221</v>
      </c>
      <c r="U62" s="8">
        <f>('3v'!N50-T62)^2</f>
        <v>2.1207816327312153E-5</v>
      </c>
      <c r="V62" s="9">
        <f>offs338+Ampl338*SIN(2*PI()*freq338*('3v'!M50-reta338)+deph338*PI()/180)</f>
        <v>1.0140687090881237</v>
      </c>
      <c r="W62" s="10">
        <f>('3v'!O50-V62)^2</f>
        <v>1.8409685247584956E-5</v>
      </c>
      <c r="X62" s="3"/>
      <c r="Y62" s="3"/>
      <c r="Z62" s="7">
        <f>offs339+Ampl339*SIN(2*PI()*freq339*('3v'!Q50)+deph339*PI()/180)</f>
        <v>-0.73663921996843906</v>
      </c>
      <c r="AA62" s="8">
        <f>('3v'!R50-Z62)^2</f>
        <v>1.1931847599501863E-6</v>
      </c>
      <c r="AB62" s="9">
        <f>offs340+Ampl340*SIN(2*PI()*freq340*('3v'!Q50-reta340)+deph340*PI()/180)</f>
        <v>0.79558109224391704</v>
      </c>
      <c r="AC62" s="10">
        <f>('3v'!S50-AB62)^2</f>
        <v>1.4320413675901063E-5</v>
      </c>
      <c r="AD62" s="3"/>
      <c r="AE62" s="3"/>
      <c r="AF62" s="7">
        <f>offs341+Ampl341*SIN(2*PI()*freq341*('3v'!U50)+deph341*PI()/180)</f>
        <v>-1.4311877343642394</v>
      </c>
      <c r="AG62" s="8">
        <f>('3v'!V50-AF62)^2</f>
        <v>1.0781002152781015E-7</v>
      </c>
      <c r="AH62" s="9">
        <f>offs342+Ampl342*SIN(2*PI()*freq342*('3v'!U50-reta342)+deph342*PI()/180)</f>
        <v>0.89576396734691555</v>
      </c>
      <c r="AI62" s="10">
        <f>('3v'!W50-AH62)^2</f>
        <v>2.9245302947285319E-5</v>
      </c>
      <c r="AL62" s="76"/>
      <c r="AM62" s="76"/>
      <c r="AN62" s="76"/>
      <c r="AO62" s="80"/>
    </row>
    <row r="63" spans="1:41" x14ac:dyDescent="0.25">
      <c r="A63" s="3"/>
      <c r="B63" s="7">
        <f>offs331+Ampl331*SIN(2*PI()*freq331*('3v'!A51)+deph331*PI()/180)</f>
        <v>0.76264454466605691</v>
      </c>
      <c r="C63" s="8">
        <f>('3v'!B51-B63)^2</f>
        <v>3.2705106948673849E-6</v>
      </c>
      <c r="D63" s="9">
        <f>offs332+Ampl332*SIN(2*PI()*freq332*('3v'!A51-reta332)+deph332*PI()/180)</f>
        <v>0.84055207444967961</v>
      </c>
      <c r="E63" s="10">
        <f>('3v'!C51-D63)^2</f>
        <v>7.5168780663181051E-4</v>
      </c>
      <c r="G63" s="3"/>
      <c r="H63" s="7">
        <f>offs333+Ampl333*SIN(2*PI()*freq333*('3v'!E51)+deph333*PI()/180)</f>
        <v>0.50956491710928875</v>
      </c>
      <c r="I63" s="8">
        <f>('3v'!F51-H63)^2</f>
        <v>9.64211840618456E-7</v>
      </c>
      <c r="J63" s="9">
        <f>offs334+Ampl334*SIN(2*PI()*freq334*('3v'!E51-reta334)+deph334*PI()/180)</f>
        <v>0.70931470063779123</v>
      </c>
      <c r="K63" s="10">
        <f>('3v'!G51-J63)^2</f>
        <v>2.9251446470536931E-5</v>
      </c>
      <c r="L63" s="3"/>
      <c r="M63" s="3"/>
      <c r="N63" s="7">
        <f>offs335+Ampl335*SIN(2*PI()*freq335*('3v'!I51)+deph335*PI()/180)</f>
        <v>0.8813480130572231</v>
      </c>
      <c r="O63" s="8">
        <f>('3v'!J51-N63)^2</f>
        <v>8.561297092241537E-8</v>
      </c>
      <c r="P63" s="9">
        <f>offs336+Ampl336*SIN(2*PI()*freq336*('3v'!I51-reta336)+deph336*PI()/180)</f>
        <v>0.93612011859228761</v>
      </c>
      <c r="Q63" s="10">
        <f>('3v'!K51-P63)^2</f>
        <v>3.6812995799126039E-5</v>
      </c>
      <c r="R63" s="3"/>
      <c r="S63" s="3"/>
      <c r="T63" s="7">
        <f>offs337+Ampl337*SIN(2*PI()*freq337*('3v'!M51)+deph337*PI()/180)</f>
        <v>-0.8052773975140266</v>
      </c>
      <c r="U63" s="8">
        <f>('3v'!N51-T63)^2</f>
        <v>1.1050688019562654E-5</v>
      </c>
      <c r="V63" s="9">
        <f>offs338+Ampl338*SIN(2*PI()*freq338*('3v'!M51-reta338)+deph338*PI()/180)</f>
        <v>1.0147090077482723</v>
      </c>
      <c r="W63" s="10">
        <f>('3v'!O51-V63)^2</f>
        <v>1.3325071561693619E-5</v>
      </c>
      <c r="X63" s="3"/>
      <c r="Y63" s="3"/>
      <c r="Z63" s="7">
        <f>offs339+Ampl339*SIN(2*PI()*freq339*('3v'!Q51)+deph339*PI()/180)</f>
        <v>-0.76884875405027997</v>
      </c>
      <c r="AA63" s="8">
        <f>('3v'!R51-Z63)^2</f>
        <v>4.2101460808315153E-6</v>
      </c>
      <c r="AB63" s="9">
        <f>offs340+Ampl340*SIN(2*PI()*freq340*('3v'!Q51-reta340)+deph340*PI()/180)</f>
        <v>0.79527300273606416</v>
      </c>
      <c r="AC63" s="10">
        <f>('3v'!S51-AB63)^2</f>
        <v>1.2083568321491304E-5</v>
      </c>
      <c r="AD63" s="3"/>
      <c r="AE63" s="3"/>
      <c r="AF63" s="7">
        <f>offs341+Ampl341*SIN(2*PI()*freq341*('3v'!U51)+deph341*PI()/180)</f>
        <v>-1.3951786498819083</v>
      </c>
      <c r="AG63" s="8">
        <f>('3v'!V51-AF63)^2</f>
        <v>2.7508988397577842E-7</v>
      </c>
      <c r="AH63" s="9">
        <f>offs342+Ampl342*SIN(2*PI()*freq342*('3v'!U51-reta342)+deph342*PI()/180)</f>
        <v>0.89776417565114253</v>
      </c>
      <c r="AI63" s="10">
        <f>('3v'!W51-AH63)^2</f>
        <v>1.1612312621448502E-5</v>
      </c>
      <c r="AL63" s="76"/>
      <c r="AM63" s="76"/>
      <c r="AN63" s="76"/>
      <c r="AO63" s="80"/>
    </row>
    <row r="64" spans="1:41" x14ac:dyDescent="0.25">
      <c r="A64" s="3"/>
      <c r="B64" s="7">
        <f>offs331+Ampl331*SIN(2*PI()*freq331*('3v'!A52)+deph331*PI()/180)</f>
        <v>0.77342718599362315</v>
      </c>
      <c r="C64" s="8">
        <f>('3v'!B52-B64)^2</f>
        <v>7.5340039296024127E-6</v>
      </c>
      <c r="D64" s="9">
        <f>offs332+Ampl332*SIN(2*PI()*freq332*('3v'!A52-reta332)+deph332*PI()/180)</f>
        <v>0.83743315615391367</v>
      </c>
      <c r="E64" s="10">
        <f>('3v'!C52-D64)^2</f>
        <v>8.1697896232975559E-4</v>
      </c>
      <c r="G64" s="3"/>
      <c r="H64" s="7">
        <f>offs333+Ampl333*SIN(2*PI()*freq333*('3v'!E52)+deph333*PI()/180)</f>
        <v>0.4987603451831405</v>
      </c>
      <c r="I64" s="8">
        <f>('3v'!F52-H64)^2</f>
        <v>4.5920704040008501E-9</v>
      </c>
      <c r="J64" s="9">
        <f>offs334+Ampl334*SIN(2*PI()*freq334*('3v'!E52-reta334)+deph334*PI()/180)</f>
        <v>0.70902648408993418</v>
      </c>
      <c r="K64" s="10">
        <f>('3v'!G52-J64)^2</f>
        <v>2.6216899540505768E-5</v>
      </c>
      <c r="L64" s="3"/>
      <c r="M64" s="3"/>
      <c r="N64" s="7">
        <f>offs335+Ampl335*SIN(2*PI()*freq335*('3v'!I52)+deph335*PI()/180)</f>
        <v>0.88967702039110952</v>
      </c>
      <c r="O64" s="8">
        <f>('3v'!J52-N64)^2</f>
        <v>5.0135863246796707E-8</v>
      </c>
      <c r="P64" s="9">
        <f>offs336+Ampl336*SIN(2*PI()*freq336*('3v'!I52-reta336)+deph336*PI()/180)</f>
        <v>0.93418004525229736</v>
      </c>
      <c r="Q64" s="10">
        <f>('3v'!K52-P64)^2</f>
        <v>3.6654727064250201E-5</v>
      </c>
      <c r="R64" s="3"/>
      <c r="S64" s="3"/>
      <c r="T64" s="7">
        <f>offs337+Ampl337*SIN(2*PI()*freq337*('3v'!M52)+deph337*PI()/180)</f>
        <v>-0.7824252054276768</v>
      </c>
      <c r="U64" s="8">
        <f>('3v'!N52-T64)^2</f>
        <v>3.8276787114775031E-6</v>
      </c>
      <c r="V64" s="9">
        <f>offs338+Ampl338*SIN(2*PI()*freq338*('3v'!M52-reta338)+deph338*PI()/180)</f>
        <v>1.0153180006227454</v>
      </c>
      <c r="W64" s="10">
        <f>('3v'!O52-V64)^2</f>
        <v>2.4944924139509668E-5</v>
      </c>
      <c r="X64" s="3"/>
      <c r="Y64" s="3"/>
      <c r="Z64" s="7">
        <f>offs339+Ampl339*SIN(2*PI()*freq339*('3v'!Q52)+deph339*PI()/180)</f>
        <v>-0.8009058626264427</v>
      </c>
      <c r="AA64" s="8">
        <f>('3v'!R52-Z64)^2</f>
        <v>8.1737244787489341E-6</v>
      </c>
      <c r="AB64" s="9">
        <f>offs340+Ampl340*SIN(2*PI()*freq340*('3v'!Q52-reta340)+deph340*PI()/180)</f>
        <v>0.7950095638551713</v>
      </c>
      <c r="AC64" s="10">
        <f>('3v'!S52-AB64)^2</f>
        <v>2.6685736102656676E-5</v>
      </c>
      <c r="AD64" s="3"/>
      <c r="AE64" s="3"/>
      <c r="AF64" s="7">
        <f>offs341+Ampl341*SIN(2*PI()*freq341*('3v'!U52)+deph341*PI()/180)</f>
        <v>-1.3582397863045543</v>
      </c>
      <c r="AG64" s="8">
        <f>('3v'!V52-AF64)^2</f>
        <v>2.5572689033699218E-6</v>
      </c>
      <c r="AH64" s="9">
        <f>offs342+Ampl342*SIN(2*PI()*freq342*('3v'!U52-reta342)+deph342*PI()/180)</f>
        <v>0.89975436946115295</v>
      </c>
      <c r="AI64" s="10">
        <f>('3v'!W52-AH64)^2</f>
        <v>1.1361082816897705E-5</v>
      </c>
      <c r="AL64" s="76"/>
      <c r="AM64" s="76"/>
      <c r="AN64" s="76"/>
      <c r="AO64" s="80"/>
    </row>
    <row r="65" spans="1:41" x14ac:dyDescent="0.25">
      <c r="A65" s="3"/>
      <c r="B65" s="7">
        <f>offs331+Ampl331*SIN(2*PI()*freq331*('3v'!A53)+deph331*PI()/180)</f>
        <v>0.78401587296336472</v>
      </c>
      <c r="C65" s="8">
        <f>('3v'!B53-B65)^2</f>
        <v>3.6907290908910248E-6</v>
      </c>
      <c r="D65" s="9">
        <f>offs332+Ampl332*SIN(2*PI()*freq332*('3v'!A53-reta332)+deph332*PI()/180)</f>
        <v>0.8343220544212846</v>
      </c>
      <c r="E65" s="10">
        <f>('3v'!C53-D65)^2</f>
        <v>8.8446436302495358E-4</v>
      </c>
      <c r="G65" s="3"/>
      <c r="H65" s="7">
        <f>offs333+Ampl333*SIN(2*PI()*freq333*('3v'!E53)+deph333*PI()/180)</f>
        <v>0.48787113231291679</v>
      </c>
      <c r="I65" s="8">
        <f>('3v'!F53-H65)^2</f>
        <v>5.8029705672660719E-7</v>
      </c>
      <c r="J65" s="9">
        <f>offs334+Ampl334*SIN(2*PI()*freq334*('3v'!E53-reta334)+deph334*PI()/180)</f>
        <v>0.70875401342157551</v>
      </c>
      <c r="K65" s="10">
        <f>('3v'!G53-J65)^2</f>
        <v>2.3500907146933795E-5</v>
      </c>
      <c r="L65" s="3"/>
      <c r="M65" s="3"/>
      <c r="N65" s="7">
        <f>offs335+Ampl335*SIN(2*PI()*freq335*('3v'!I53)+deph335*PI()/180)</f>
        <v>0.8977939094679479</v>
      </c>
      <c r="O65" s="8">
        <f>('3v'!J53-N65)^2</f>
        <v>2.7910032783398877E-7</v>
      </c>
      <c r="P65" s="9">
        <f>offs336+Ampl336*SIN(2*PI()*freq336*('3v'!I53-reta336)+deph336*PI()/180)</f>
        <v>0.93223256234483842</v>
      </c>
      <c r="Q65" s="10">
        <f>('3v'!K53-P65)^2</f>
        <v>3.6586501376051155E-5</v>
      </c>
      <c r="R65" s="3"/>
      <c r="S65" s="3"/>
      <c r="T65" s="7">
        <f>offs337+Ampl337*SIN(2*PI()*freq337*('3v'!M53)+deph337*PI()/180)</f>
        <v>-0.75949176667137575</v>
      </c>
      <c r="U65" s="8">
        <f>('3v'!N53-T65)^2</f>
        <v>6.0540930798846304E-6</v>
      </c>
      <c r="V65" s="9">
        <f>offs338+Ampl338*SIN(2*PI()*freq338*('3v'!M53-reta338)+deph338*PI()/180)</f>
        <v>1.0158955374516634</v>
      </c>
      <c r="W65" s="10">
        <f>('3v'!O53-V65)^2</f>
        <v>4.057782427107229E-5</v>
      </c>
      <c r="X65" s="3"/>
      <c r="Y65" s="3"/>
      <c r="Z65" s="7">
        <f>offs339+Ampl339*SIN(2*PI()*freq339*('3v'!Q53)+deph339*PI()/180)</f>
        <v>-0.83279504316369901</v>
      </c>
      <c r="AA65" s="8">
        <f>('3v'!R53-Z65)^2</f>
        <v>1.2237075556697729E-5</v>
      </c>
      <c r="AB65" s="9">
        <f>offs340+Ampl340*SIN(2*PI()*freq340*('3v'!Q53-reta340)+deph340*PI()/180)</f>
        <v>0.79479090299794342</v>
      </c>
      <c r="AC65" s="10">
        <f>('3v'!S53-AB65)^2</f>
        <v>2.4474421728220325E-5</v>
      </c>
      <c r="AD65" s="3"/>
      <c r="AE65" s="3"/>
      <c r="AF65" s="7">
        <f>offs341+Ampl341*SIN(2*PI()*freq341*('3v'!U53)+deph341*PI()/180)</f>
        <v>-1.3204075978308452</v>
      </c>
      <c r="AG65" s="8">
        <f>('3v'!V53-AF65)^2</f>
        <v>4.5369759982509425E-5</v>
      </c>
      <c r="AH65" s="9">
        <f>offs342+Ampl342*SIN(2*PI()*freq342*('3v'!U53-reta342)+deph342*PI()/180)</f>
        <v>0.9017325846959352</v>
      </c>
      <c r="AI65" s="10">
        <f>('3v'!W53-AH65)^2</f>
        <v>1.9387925307878281E-6</v>
      </c>
      <c r="AL65" s="76"/>
      <c r="AM65" s="76"/>
      <c r="AN65" s="76"/>
      <c r="AO65" s="80"/>
    </row>
    <row r="66" spans="1:41" x14ac:dyDescent="0.25">
      <c r="A66" s="3"/>
      <c r="B66" s="7">
        <f>offs331+Ampl331*SIN(2*PI()*freq331*('3v'!A54)+deph331*PI()/180)</f>
        <v>0.79440893349885855</v>
      </c>
      <c r="C66" s="8">
        <f>('3v'!B54-B66)^2</f>
        <v>1.6746081093766032E-6</v>
      </c>
      <c r="D66" s="9">
        <f>offs332+Ampl332*SIN(2*PI()*freq332*('3v'!A54-reta332)+deph332*PI()/180)</f>
        <v>0.83121926053082207</v>
      </c>
      <c r="E66" s="10">
        <f>('3v'!C54-D66)^2</f>
        <v>8.373348911070818E-4</v>
      </c>
      <c r="G66" s="3"/>
      <c r="H66" s="7">
        <f>offs333+Ampl333*SIN(2*PI()*freq333*('3v'!E54)+deph333*PI()/180)</f>
        <v>0.47689824574146777</v>
      </c>
      <c r="I66" s="8">
        <f>('3v'!F54-H66)^2</f>
        <v>2.2729655289511125E-6</v>
      </c>
      <c r="J66" s="9">
        <f>offs334+Ampl334*SIN(2*PI()*freq334*('3v'!E54-reta334)+deph334*PI()/180)</f>
        <v>0.70849731283513562</v>
      </c>
      <c r="K66" s="10">
        <f>('3v'!G54-J66)^2</f>
        <v>6.9587951603997957E-6</v>
      </c>
      <c r="L66" s="3"/>
      <c r="M66" s="3"/>
      <c r="N66" s="7">
        <f>offs335+Ampl335*SIN(2*PI()*freq335*('3v'!I54)+deph335*PI()/180)</f>
        <v>0.90569739853685882</v>
      </c>
      <c r="O66" s="8">
        <f>('3v'!J54-N66)^2</f>
        <v>1.7791330487946421E-6</v>
      </c>
      <c r="P66" s="9">
        <f>offs336+Ampl336*SIN(2*PI()*freq336*('3v'!I54-reta336)+deph336*PI()/180)</f>
        <v>0.93027797740003781</v>
      </c>
      <c r="Q66" s="10">
        <f>('3v'!K54-P66)^2</f>
        <v>6.4052212243953752E-5</v>
      </c>
      <c r="R66" s="3"/>
      <c r="S66" s="3"/>
      <c r="T66" s="7">
        <f>offs337+Ampl337*SIN(2*PI()*freq337*('3v'!M54)+deph337*PI()/180)</f>
        <v>-0.73648273972797584</v>
      </c>
      <c r="U66" s="8">
        <f>('3v'!N54-T66)^2</f>
        <v>8.7581471335254809E-7</v>
      </c>
      <c r="V66" s="9">
        <f>offs338+Ampl338*SIN(2*PI()*freq338*('3v'!M54-reta338)+deph338*PI()/180)</f>
        <v>1.0164414757364559</v>
      </c>
      <c r="W66" s="10">
        <f>('3v'!O54-V66)^2</f>
        <v>3.3920539919788512E-5</v>
      </c>
      <c r="X66" s="3"/>
      <c r="Y66" s="3"/>
      <c r="Z66" s="7">
        <f>offs339+Ampl339*SIN(2*PI()*freq339*('3v'!Q54)+deph339*PI()/180)</f>
        <v>-0.86450087433732192</v>
      </c>
      <c r="AA66" s="8">
        <f>('3v'!R54-Z66)^2</f>
        <v>1.5633992139787454E-5</v>
      </c>
      <c r="AB66" s="9">
        <f>offs340+Ampl340*SIN(2*PI()*freq340*('3v'!Q54-reta340)+deph340*PI()/180)</f>
        <v>0.79461712590683087</v>
      </c>
      <c r="AC66" s="10">
        <f>('3v'!S54-AB66)^2</f>
        <v>2.2785213015531391E-5</v>
      </c>
      <c r="AD66" s="3"/>
      <c r="AE66" s="3"/>
      <c r="AF66" s="7">
        <f>offs341+Ampl341*SIN(2*PI()*freq341*('3v'!U54)+deph341*PI()/180)</f>
        <v>-1.2817194202632693</v>
      </c>
      <c r="AG66" s="8">
        <f>('3v'!V54-AF66)^2</f>
        <v>2.6593723463412913E-5</v>
      </c>
      <c r="AH66" s="9">
        <f>offs342+Ampl342*SIN(2*PI()*freq342*('3v'!U54-reta342)+deph342*PI()/180)</f>
        <v>0.90369686909588542</v>
      </c>
      <c r="AI66" s="10">
        <f>('3v'!W54-AH66)^2</f>
        <v>1.9078264351993793E-6</v>
      </c>
      <c r="AL66" s="76"/>
      <c r="AM66" s="76"/>
      <c r="AN66" s="76"/>
      <c r="AO66" s="80"/>
    </row>
    <row r="67" spans="1:41" x14ac:dyDescent="0.25">
      <c r="A67" s="3"/>
      <c r="B67" s="7">
        <f>offs331+Ampl331*SIN(2*PI()*freq331*('3v'!A55)+deph331*PI()/180)</f>
        <v>0.80460472641536873</v>
      </c>
      <c r="C67" s="8">
        <f>('3v'!B55-B67)^2</f>
        <v>7.4696882909136564E-7</v>
      </c>
      <c r="D67" s="9">
        <f>offs332+Ampl332*SIN(2*PI()*freq332*('3v'!A55-reta332)+deph332*PI()/180)</f>
        <v>0.8281252644496494</v>
      </c>
      <c r="E67" s="10">
        <f>('3v'!C55-D67)^2</f>
        <v>9.0467017583682719E-4</v>
      </c>
      <c r="G67" s="3"/>
      <c r="H67" s="7">
        <f>offs333+Ampl333*SIN(2*PI()*freq333*('3v'!E55)+deph333*PI()/180)</f>
        <v>0.46584266014402576</v>
      </c>
      <c r="I67" s="8">
        <f>('3v'!F55-H67)^2</f>
        <v>4.712373265302278E-6</v>
      </c>
      <c r="J67" s="9">
        <f>offs334+Ampl334*SIN(2*PI()*freq334*('3v'!E55-reta334)+deph334*PI()/180)</f>
        <v>0.70825640513224475</v>
      </c>
      <c r="K67" s="10">
        <f>('3v'!G55-J67)^2</f>
        <v>5.7458253660180198E-6</v>
      </c>
      <c r="L67" s="3"/>
      <c r="M67" s="3"/>
      <c r="N67" s="7">
        <f>offs335+Ampl335*SIN(2*PI()*freq335*('3v'!I55)+deph335*PI()/180)</f>
        <v>0.91338623954529807</v>
      </c>
      <c r="O67" s="8">
        <f>('3v'!J55-N67)^2</f>
        <v>2.4564864617232837E-7</v>
      </c>
      <c r="P67" s="9">
        <f>offs336+Ampl336*SIN(2*PI()*freq336*('3v'!I55-reta336)+deph336*PI()/180)</f>
        <v>0.92831659906951669</v>
      </c>
      <c r="Q67" s="10">
        <f>('3v'!K55-P67)^2</f>
        <v>9.9294068873463602E-5</v>
      </c>
      <c r="R67" s="3"/>
      <c r="S67" s="3"/>
      <c r="T67" s="7">
        <f>offs337+Ampl337*SIN(2*PI()*freq337*('3v'!M55)+deph337*PI()/180)</f>
        <v>-0.71340380173058415</v>
      </c>
      <c r="U67" s="8">
        <f>('3v'!N55-T67)^2</f>
        <v>1.6755017282739823E-6</v>
      </c>
      <c r="V67" s="9">
        <f>offs338+Ampl338*SIN(2*PI()*freq338*('3v'!M55-reta338)+deph338*PI()/180)</f>
        <v>1.0169556807750202</v>
      </c>
      <c r="W67" s="10">
        <f>('3v'!O55-V67)^2</f>
        <v>5.2752029305564593E-5</v>
      </c>
      <c r="X67" s="3"/>
      <c r="Y67" s="3"/>
      <c r="Z67" s="7">
        <f>offs339+Ampl339*SIN(2*PI()*freq339*('3v'!Q55)+deph339*PI()/180)</f>
        <v>-0.89600802348871245</v>
      </c>
      <c r="AA67" s="8">
        <f>('3v'!R55-Z67)^2</f>
        <v>1.7733645259755852E-5</v>
      </c>
      <c r="AB67" s="9">
        <f>offs340+Ampl340*SIN(2*PI()*freq340*('3v'!Q55-reta340)+deph340*PI()/180)</f>
        <v>0.79448831661889252</v>
      </c>
      <c r="AC67" s="10">
        <f>('3v'!S55-AB67)^2</f>
        <v>7.2439387313801071E-6</v>
      </c>
      <c r="AD67" s="3"/>
      <c r="AE67" s="3"/>
      <c r="AF67" s="7">
        <f>offs341+Ampl341*SIN(2*PI()*freq341*('3v'!U55)+deph341*PI()/180)</f>
        <v>-1.2422134341622053</v>
      </c>
      <c r="AG67" s="8">
        <f>('3v'!V55-AF67)^2</f>
        <v>2.2216367332860983E-5</v>
      </c>
      <c r="AH67" s="9">
        <f>offs342+Ampl342*SIN(2*PI()*freq342*('3v'!U55-reta342)+deph342*PI()/180)</f>
        <v>0.90564528414945189</v>
      </c>
      <c r="AI67" s="10">
        <f>('3v'!W55-AH67)^2</f>
        <v>1.9208736196685799E-6</v>
      </c>
      <c r="AL67" s="76"/>
      <c r="AM67" s="76"/>
      <c r="AN67" s="76"/>
      <c r="AO67" s="80"/>
    </row>
    <row r="68" spans="1:41" x14ac:dyDescent="0.25">
      <c r="A68" s="3"/>
      <c r="B68" s="7">
        <f>offs331+Ampl331*SIN(2*PI()*freq331*('3v'!A56)+deph331*PI()/180)</f>
        <v>0.81460164167899862</v>
      </c>
      <c r="C68" s="8">
        <f>('3v'!B56-B68)^2</f>
        <v>3.9987704613969912E-7</v>
      </c>
      <c r="D68" s="9">
        <f>offs332+Ampl332*SIN(2*PI()*freq332*('3v'!A56-reta332)+deph332*PI()/180)</f>
        <v>0.82504055475561455</v>
      </c>
      <c r="E68" s="10">
        <f>('3v'!C56-D68)^2</f>
        <v>8.559395883377223E-4</v>
      </c>
      <c r="G68" s="3"/>
      <c r="H68" s="7">
        <f>offs333+Ampl333*SIN(2*PI()*freq333*('3v'!E56)+deph333*PI()/180)</f>
        <v>0.45470535754162711</v>
      </c>
      <c r="I68" s="8">
        <f>('3v'!F56-H68)^2</f>
        <v>7.5748665303925121E-6</v>
      </c>
      <c r="J68" s="9">
        <f>offs334+Ampl334*SIN(2*PI()*freq334*('3v'!E56-reta334)+deph334*PI()/180)</f>
        <v>0.70803131171171807</v>
      </c>
      <c r="K68" s="10">
        <f>('3v'!G56-J68)^2</f>
        <v>1.7016216626816512E-5</v>
      </c>
      <c r="L68" s="3"/>
      <c r="M68" s="3"/>
      <c r="N68" s="7">
        <f>offs335+Ampl335*SIN(2*PI()*freq335*('3v'!I56)+deph335*PI()/180)</f>
        <v>0.9208592183361386</v>
      </c>
      <c r="O68" s="8">
        <f>('3v'!J56-N68)^2</f>
        <v>2.4369812611946383E-8</v>
      </c>
      <c r="P68" s="9">
        <f>offs336+Ampl336*SIN(2*PI()*freq336*('3v'!I56-reta336)+deph336*PI()/180)</f>
        <v>0.92634873707765031</v>
      </c>
      <c r="Q68" s="10">
        <f>('3v'!K56-P68)^2</f>
        <v>9.9587883923327159E-5</v>
      </c>
      <c r="R68" s="3"/>
      <c r="S68" s="3"/>
      <c r="T68" s="7">
        <f>offs337+Ampl337*SIN(2*PI()*freq337*('3v'!M56)+deph337*PI()/180)</f>
        <v>-0.69026064706181267</v>
      </c>
      <c r="U68" s="8">
        <f>('3v'!N56-T68)^2</f>
        <v>1.2544963958636113E-5</v>
      </c>
      <c r="V68" s="9">
        <f>offs338+Ampl338*SIN(2*PI()*freq338*('3v'!M56-reta338)+deph338*PI()/180)</f>
        <v>1.0174380256949573</v>
      </c>
      <c r="W68" s="10">
        <f>('3v'!O56-V68)^2</f>
        <v>7.6279861667940863E-5</v>
      </c>
      <c r="X68" s="3"/>
      <c r="Y68" s="3"/>
      <c r="Z68" s="7">
        <f>offs339+Ampl339*SIN(2*PI()*freq339*('3v'!Q56)+deph339*PI()/180)</f>
        <v>-0.9273012540401343</v>
      </c>
      <c r="AA68" s="8">
        <f>('3v'!R56-Z68)^2</f>
        <v>1.8099613385988277E-5</v>
      </c>
      <c r="AB68" s="9">
        <f>offs340+Ampl340*SIN(2*PI()*freq340*('3v'!Q56-reta340)+deph340*PI()/180)</f>
        <v>0.79440453742515726</v>
      </c>
      <c r="AC68" s="10">
        <f>('3v'!S56-AB68)^2</f>
        <v>6.7999815536745766E-6</v>
      </c>
      <c r="AD68" s="3"/>
      <c r="AE68" s="3"/>
      <c r="AF68" s="7">
        <f>offs341+Ampl341*SIN(2*PI()*freq341*('3v'!U56)+deph341*PI()/180)</f>
        <v>-1.2019286271663172</v>
      </c>
      <c r="AG68" s="8">
        <f>('3v'!V56-AF68)^2</f>
        <v>1.2187899068954816E-5</v>
      </c>
      <c r="AH68" s="9">
        <f>offs342+Ampl342*SIN(2*PI()*freq342*('3v'!U56-reta342)+deph342*PI()/180)</f>
        <v>0.90757590700621171</v>
      </c>
      <c r="AI68" s="10">
        <f>('3v'!W56-AH68)^2</f>
        <v>2.9666214765561225E-7</v>
      </c>
      <c r="AL68" s="76"/>
      <c r="AM68" s="76"/>
      <c r="AN68" s="76"/>
      <c r="AO68" s="80"/>
    </row>
    <row r="69" spans="1:41" x14ac:dyDescent="0.25">
      <c r="A69" s="3"/>
      <c r="B69" s="7">
        <f>offs331+Ampl331*SIN(2*PI()*freq331*('3v'!A57)+deph331*PI()/180)</f>
        <v>0.82439810066093921</v>
      </c>
      <c r="C69" s="8">
        <f>('3v'!B57-B69)^2</f>
        <v>3.6228281436175658E-7</v>
      </c>
      <c r="D69" s="9">
        <f>offs332+Ampl332*SIN(2*PI()*freq332*('3v'!A57-reta332)+deph332*PI()/180)</f>
        <v>0.82196561856013795</v>
      </c>
      <c r="E69" s="10">
        <f>('3v'!C57-D69)^2</f>
        <v>8.080023100016546E-4</v>
      </c>
      <c r="G69" s="3"/>
      <c r="H69" s="7">
        <f>offs333+Ampl333*SIN(2*PI()*freq333*('3v'!E57)+deph333*PI()/180)</f>
        <v>0.44348732721388728</v>
      </c>
      <c r="I69" s="8">
        <f>('3v'!F57-H69)^2</f>
        <v>1.0581795694625652E-5</v>
      </c>
      <c r="J69" s="9">
        <f>offs334+Ampl334*SIN(2*PI()*freq334*('3v'!E57-reta334)+deph334*PI()/180)</f>
        <v>0.70782205256765474</v>
      </c>
      <c r="K69" s="10">
        <f>('3v'!G57-J69)^2</f>
        <v>3.4444486862429215E-5</v>
      </c>
      <c r="L69" s="3"/>
      <c r="M69" s="3"/>
      <c r="N69" s="7">
        <f>offs335+Ampl335*SIN(2*PI()*freq335*('3v'!I57)+deph335*PI()/180)</f>
        <v>0.92811515483939933</v>
      </c>
      <c r="O69" s="8">
        <f>('3v'!J57-N69)^2</f>
        <v>1.6036433565174939E-7</v>
      </c>
      <c r="P69" s="9">
        <f>offs336+Ampl336*SIN(2*PI()*freq336*('3v'!I57-reta336)+deph336*PI()/180)</f>
        <v>0.9243747021726596</v>
      </c>
      <c r="Q69" s="10">
        <f>('3v'!K57-P69)^2</f>
        <v>1.0000575662965288E-4</v>
      </c>
      <c r="R69" s="3"/>
      <c r="S69" s="3"/>
      <c r="T69" s="7">
        <f>offs337+Ampl337*SIN(2*PI()*freq337*('3v'!M57)+deph337*PI()/180)</f>
        <v>-0.6670589859487811</v>
      </c>
      <c r="U69" s="8">
        <f>('3v'!N57-T69)^2</f>
        <v>3.2842595288661309E-5</v>
      </c>
      <c r="V69" s="9">
        <f>offs338+Ampl338*SIN(2*PI()*freq338*('3v'!M57-reta338)+deph338*PI()/180)</f>
        <v>1.0178883914848753</v>
      </c>
      <c r="W69" s="10">
        <f>('3v'!O57-V69)^2</f>
        <v>6.8615850641062817E-5</v>
      </c>
      <c r="X69" s="3"/>
      <c r="Y69" s="3"/>
      <c r="Z69" s="7">
        <f>offs339+Ampl339*SIN(2*PI()*freq339*('3v'!Q57)+deph339*PI()/180)</f>
        <v>-0.95836543286298537</v>
      </c>
      <c r="AA69" s="8">
        <f>('3v'!R57-Z69)^2</f>
        <v>4.4750138892412759E-6</v>
      </c>
      <c r="AB69" s="9">
        <f>offs340+Ampl340*SIN(2*PI()*freq340*('3v'!Q57-reta340)+deph340*PI()/180)</f>
        <v>0.79436582884049955</v>
      </c>
      <c r="AC69" s="10">
        <f>('3v'!S57-AB69)^2</f>
        <v>3.7925747746781606E-7</v>
      </c>
      <c r="AD69" s="3"/>
      <c r="AE69" s="3"/>
      <c r="AF69" s="7">
        <f>offs341+Ampl341*SIN(2*PI()*freq341*('3v'!U57)+deph341*PI()/180)</f>
        <v>-1.1609047555164733</v>
      </c>
      <c r="AG69" s="8">
        <f>('3v'!V57-AF69)^2</f>
        <v>2.9550047255118204E-5</v>
      </c>
      <c r="AH69" s="9">
        <f>offs342+Ampl342*SIN(2*PI()*freq342*('3v'!U57-reta342)+deph342*PI()/180)</f>
        <v>0.9094868323744919</v>
      </c>
      <c r="AI69" s="10">
        <f>('3v'!W57-AH69)^2</f>
        <v>2.5247848712748599E-7</v>
      </c>
      <c r="AL69" s="76"/>
      <c r="AM69" s="76"/>
      <c r="AN69" s="76"/>
      <c r="AO69" s="80"/>
    </row>
    <row r="70" spans="1:41" x14ac:dyDescent="0.25">
      <c r="A70" s="3"/>
      <c r="B70" s="7">
        <f>offs331+Ampl331*SIN(2*PI()*freq331*('3v'!A58)+deph331*PI()/180)</f>
        <v>0.83399255638675462</v>
      </c>
      <c r="C70" s="8">
        <f>('3v'!B58-B70)^2</f>
        <v>5.9821502287007469E-7</v>
      </c>
      <c r="D70" s="9">
        <f>offs332+Ampl332*SIN(2*PI()*freq332*('3v'!A58-reta332)+deph332*PI()/180)</f>
        <v>0.81890094143129</v>
      </c>
      <c r="E70" s="10">
        <f>('3v'!C58-D70)^2</f>
        <v>8.7237875577426743E-4</v>
      </c>
      <c r="G70" s="3"/>
      <c r="H70" s="7">
        <f>offs333+Ampl333*SIN(2*PI()*freq333*('3v'!E58)+deph333*PI()/180)</f>
        <v>0.43218956561112198</v>
      </c>
      <c r="I70" s="8">
        <f>('3v'!F58-H70)^2</f>
        <v>3.1663979933283666E-5</v>
      </c>
      <c r="J70" s="9">
        <f>offs334+Ampl334*SIN(2*PI()*freq334*('3v'!E58-reta334)+deph334*PI()/180)</f>
        <v>0.70762864628766187</v>
      </c>
      <c r="K70" s="10">
        <f>('3v'!G58-J70)^2</f>
        <v>5.8196396755282684E-5</v>
      </c>
      <c r="L70" s="3"/>
      <c r="M70" s="3"/>
      <c r="N70" s="7">
        <f>offs335+Ampl335*SIN(2*PI()*freq335*('3v'!I58)+deph335*PI()/180)</f>
        <v>0.93515290325859435</v>
      </c>
      <c r="O70" s="8">
        <f>('3v'!J58-N70)^2</f>
        <v>9.786490767628636E-6</v>
      </c>
      <c r="P70" s="9">
        <f>offs336+Ampl336*SIN(2*PI()*freq336*('3v'!I58-reta336)+deph336*PI()/180)</f>
        <v>0.92239480607753943</v>
      </c>
      <c r="Q70" s="10">
        <f>('3v'!K58-P70)^2</f>
        <v>1.435248068159831E-4</v>
      </c>
      <c r="R70" s="3"/>
      <c r="S70" s="3"/>
      <c r="T70" s="7">
        <f>offs337+Ampl337*SIN(2*PI()*freq337*('3v'!M58)+deph337*PI()/180)</f>
        <v>-0.64380454305419021</v>
      </c>
      <c r="U70" s="8">
        <f>('3v'!N58-T70)^2</f>
        <v>3.4974249334360905E-5</v>
      </c>
      <c r="V70" s="9">
        <f>offs338+Ampl338*SIN(2*PI()*freq338*('3v'!M58-reta338)+deph338*PI()/180)</f>
        <v>1.0183066670237551</v>
      </c>
      <c r="W70" s="10">
        <f>('3v'!O58-V70)^2</f>
        <v>6.1861260553573599E-5</v>
      </c>
      <c r="X70" s="3"/>
      <c r="Y70" s="3"/>
      <c r="Z70" s="7">
        <f>offs339+Ampl339*SIN(2*PI()*freq339*('3v'!Q58)+deph339*PI()/180)</f>
        <v>-0.98918553759605499</v>
      </c>
      <c r="AA70" s="8">
        <f>('3v'!R58-Z70)^2</f>
        <v>2.8410032770629578E-6</v>
      </c>
      <c r="AB70" s="9">
        <f>offs340+Ampl340*SIN(2*PI()*freq340*('3v'!Q58-reta340)+deph340*PI()/180)</f>
        <v>0.79437220958404753</v>
      </c>
      <c r="AC70" s="10">
        <f>('3v'!S58-AB70)^2</f>
        <v>3.8715721077225881E-7</v>
      </c>
      <c r="AD70" s="3"/>
      <c r="AE70" s="3"/>
      <c r="AF70" s="7">
        <f>offs341+Ampl341*SIN(2*PI()*freq341*('3v'!U58)+deph341*PI()/180)</f>
        <v>-1.1191823048211105</v>
      </c>
      <c r="AG70" s="8">
        <f>('3v'!V58-AF70)^2</f>
        <v>4.4653064076240083E-5</v>
      </c>
      <c r="AH70" s="9">
        <f>offs342+Ampl342*SIN(2*PI()*freq342*('3v'!U58-reta342)+deph342*PI()/180)</f>
        <v>0.9113761744016633</v>
      </c>
      <c r="AI70" s="10">
        <f>('3v'!W58-AH70)^2</f>
        <v>1.924440042626706E-7</v>
      </c>
      <c r="AL70" s="76"/>
      <c r="AM70" s="76"/>
      <c r="AN70" s="76"/>
      <c r="AO70" s="80"/>
    </row>
    <row r="71" spans="1:41" x14ac:dyDescent="0.25">
      <c r="A71" s="3"/>
      <c r="B71" s="7">
        <f>offs331+Ampl331*SIN(2*PI()*freq331*('3v'!A59)+deph331*PI()/180)</f>
        <v>0.8433834937806638</v>
      </c>
      <c r="C71" s="8">
        <f>('3v'!B59-B71)^2</f>
        <v>6.4882023068797546E-7</v>
      </c>
      <c r="D71" s="9">
        <f>offs332+Ampl332*SIN(2*PI()*freq332*('3v'!A59-reta332)+deph332*PI()/180)</f>
        <v>0.81584700731711646</v>
      </c>
      <c r="E71" s="10">
        <f>('3v'!C59-D71)^2</f>
        <v>8.2277143623171842E-4</v>
      </c>
      <c r="G71" s="3"/>
      <c r="H71" s="7">
        <f>offs333+Ampl333*SIN(2*PI()*freq333*('3v'!E59)+deph333*PI()/180)</f>
        <v>0.42081307626584297</v>
      </c>
      <c r="I71" s="8">
        <f>('3v'!F59-H71)^2</f>
        <v>3.563297545470786E-5</v>
      </c>
      <c r="J71" s="9">
        <f>offs334+Ampl334*SIN(2*PI()*freq334*('3v'!E59-reta334)+deph334*PI()/180)</f>
        <v>0.70745111005120342</v>
      </c>
      <c r="K71" s="10">
        <f>('3v'!G59-J71)^2</f>
        <v>8.8439919025558737E-5</v>
      </c>
      <c r="L71" s="3"/>
      <c r="M71" s="3"/>
      <c r="N71" s="7">
        <f>offs335+Ampl335*SIN(2*PI()*freq335*('3v'!I59)+deph335*PI()/180)</f>
        <v>0.94197135225166195</v>
      </c>
      <c r="O71" s="8">
        <f>('3v'!J59-N71)^2</f>
        <v>4.7056791787248562E-6</v>
      </c>
      <c r="P71" s="9">
        <f>offs336+Ampl336*SIN(2*PI()*freq336*('3v'!I59-reta336)+deph336*PI()/180)</f>
        <v>0.92040936144083552</v>
      </c>
      <c r="Q71" s="10">
        <f>('3v'!K59-P71)^2</f>
        <v>1.4430012163392994E-4</v>
      </c>
      <c r="R71" s="3"/>
      <c r="S71" s="3"/>
      <c r="T71" s="7">
        <f>offs337+Ampl337*SIN(2*PI()*freq337*('3v'!M59)+deph337*PI()/180)</f>
        <v>-0.62050305606386569</v>
      </c>
      <c r="U71" s="8">
        <f>('3v'!N59-T71)^2</f>
        <v>6.4048746300356346E-5</v>
      </c>
      <c r="V71" s="9">
        <f>offs338+Ampl338*SIN(2*PI()*freq338*('3v'!M59-reta338)+deph338*PI()/180)</f>
        <v>1.0186927491083657</v>
      </c>
      <c r="W71" s="10">
        <f>('3v'!O59-V71)^2</f>
        <v>5.5937099729363307E-5</v>
      </c>
      <c r="X71" s="3"/>
      <c r="Y71" s="3"/>
      <c r="Z71" s="7">
        <f>offs339+Ampl339*SIN(2*PI()*freq339*('3v'!Q59)+deph339*PI()/180)</f>
        <v>-1.0197466639101851</v>
      </c>
      <c r="AA71" s="8">
        <f>('3v'!R59-Z71)^2</f>
        <v>8.7011661212089199E-6</v>
      </c>
      <c r="AB71" s="9">
        <f>offs340+Ampl340*SIN(2*PI()*freq340*('3v'!Q59-reta340)+deph340*PI()/180)</f>
        <v>0.79442367657013013</v>
      </c>
      <c r="AC71" s="10">
        <f>('3v'!S59-AB71)^2</f>
        <v>1.6369499014686919E-6</v>
      </c>
      <c r="AD71" s="3"/>
      <c r="AE71" s="3"/>
      <c r="AF71" s="7">
        <f>offs341+Ampl341*SIN(2*PI()*freq341*('3v'!U59)+deph341*PI()/180)</f>
        <v>-1.076802450101862</v>
      </c>
      <c r="AG71" s="8">
        <f>('3v'!V59-AF71)^2</f>
        <v>1.1322821889119433E-5</v>
      </c>
      <c r="AH71" s="9">
        <f>offs342+Ampl342*SIN(2*PI()*freq342*('3v'!U59-reta342)+deph342*PI()/180)</f>
        <v>0.91324206853524748</v>
      </c>
      <c r="AI71" s="10">
        <f>('3v'!W59-AH71)^2</f>
        <v>5.3110822251233238E-6</v>
      </c>
      <c r="AL71" s="76"/>
      <c r="AM71" s="76"/>
      <c r="AN71" s="76"/>
      <c r="AO71" s="80"/>
    </row>
    <row r="72" spans="1:41" x14ac:dyDescent="0.25">
      <c r="A72" s="3"/>
      <c r="B72" s="7">
        <f>offs331+Ampl331*SIN(2*PI()*freq331*('3v'!A60)+deph331*PI()/180)</f>
        <v>0.85256942990478735</v>
      </c>
      <c r="C72" s="8">
        <f>('3v'!B60-B72)^2</f>
        <v>5.0818641972436104E-8</v>
      </c>
      <c r="D72" s="9">
        <f>offs332+Ampl332*SIN(2*PI()*freq332*('3v'!A60-reta332)+deph332*PI()/180)</f>
        <v>0.8128042984692162</v>
      </c>
      <c r="E72" s="10">
        <f>('3v'!C60-D72)^2</f>
        <v>8.8647330284420038E-4</v>
      </c>
      <c r="G72" s="3"/>
      <c r="H72" s="7">
        <f>offs333+Ampl333*SIN(2*PI()*freq333*('3v'!E60)+deph333*PI()/180)</f>
        <v>0.40935886970361257</v>
      </c>
      <c r="I72" s="8">
        <f>('3v'!F60-H72)^2</f>
        <v>1.8324903640073263E-5</v>
      </c>
      <c r="J72" s="9">
        <f>offs334+Ampl334*SIN(2*PI()*freq334*('3v'!E60-reta334)+deph334*PI()/180)</f>
        <v>0.70728945962807466</v>
      </c>
      <c r="K72" s="10">
        <f>('3v'!G60-J72)^2</f>
        <v>1.7289224654171782E-4</v>
      </c>
      <c r="L72" s="3"/>
      <c r="M72" s="3"/>
      <c r="N72" s="7">
        <f>offs335+Ampl335*SIN(2*PI()*freq335*('3v'!I60)+deph335*PI()/180)</f>
        <v>0.94856942510646602</v>
      </c>
      <c r="O72" s="8">
        <f>('3v'!J60-N72)^2</f>
        <v>2.0465159146119222E-6</v>
      </c>
      <c r="P72" s="9">
        <f>offs336+Ampl336*SIN(2*PI()*freq336*('3v'!I60-reta336)+deph336*PI()/180)</f>
        <v>0.91841868178727126</v>
      </c>
      <c r="Q72" s="10">
        <f>('3v'!K60-P72)^2</f>
        <v>1.4520390293015168E-4</v>
      </c>
      <c r="R72" s="3"/>
      <c r="S72" s="3"/>
      <c r="T72" s="7">
        <f>offs337+Ampl337*SIN(2*PI()*freq337*('3v'!M60)+deph337*PI()/180)</f>
        <v>-0.59716027427104956</v>
      </c>
      <c r="U72" s="8">
        <f>('3v'!N60-T72)^2</f>
        <v>6.5573786189487119E-5</v>
      </c>
      <c r="V72" s="9">
        <f>offs338+Ampl338*SIN(2*PI()*freq338*('3v'!M60-reta338)+deph338*PI()/180)</f>
        <v>1.0190465424787301</v>
      </c>
      <c r="W72" s="10">
        <f>('3v'!O60-V72)^2</f>
        <v>2.675162719903113E-5</v>
      </c>
      <c r="X72" s="3"/>
      <c r="Y72" s="3"/>
      <c r="Z72" s="7">
        <f>offs339+Ampl339*SIN(2*PI()*freq339*('3v'!Q60)+deph339*PI()/180)</f>
        <v>-1.0500340327158966</v>
      </c>
      <c r="AA72" s="8">
        <f>('3v'!R60-Z72)^2</f>
        <v>1.5525749075639063E-5</v>
      </c>
      <c r="AB72" s="9">
        <f>offs340+Ampl340*SIN(2*PI()*freq340*('3v'!Q60-reta340)+deph340*PI()/180)</f>
        <v>0.79452020490976971</v>
      </c>
      <c r="AC72" s="10">
        <f>('3v'!S60-AB72)^2</f>
        <v>1.3992644524928371E-6</v>
      </c>
      <c r="AD72" s="3"/>
      <c r="AE72" s="3"/>
      <c r="AF72" s="7">
        <f>offs341+Ampl341*SIN(2*PI()*freq341*('3v'!U60)+deph341*PI()/180)</f>
        <v>-1.0338070151587444</v>
      </c>
      <c r="AG72" s="8">
        <f>('3v'!V60-AF72)^2</f>
        <v>1.1143947504883724E-5</v>
      </c>
      <c r="AH72" s="9">
        <f>offs342+Ampl342*SIN(2*PI()*freq342*('3v'!U60-reta342)+deph342*PI()/180)</f>
        <v>0.91508267336300742</v>
      </c>
      <c r="AI72" s="10">
        <f>('3v'!W60-AH72)^2</f>
        <v>4.8051417874391731E-6</v>
      </c>
      <c r="AL72" s="76"/>
      <c r="AM72" s="76"/>
      <c r="AN72" s="76"/>
      <c r="AO72" s="80"/>
    </row>
    <row r="73" spans="1:41" x14ac:dyDescent="0.25">
      <c r="A73" s="3"/>
      <c r="B73" s="7">
        <f>offs331+Ampl331*SIN(2*PI()*freq331*('3v'!A61)+deph331*PI()/180)</f>
        <v>0.86154891419332646</v>
      </c>
      <c r="C73" s="8">
        <f>('3v'!B61-B73)^2</f>
        <v>1.1195141789103161E-5</v>
      </c>
      <c r="D73" s="9">
        <f>offs332+Ampl332*SIN(2*PI()*freq332*('3v'!A61-reta332)+deph332*PI()/180)</f>
        <v>0.8097732953665886</v>
      </c>
      <c r="E73" s="10">
        <f>('3v'!C61-D73)^2</f>
        <v>8.3513512948915213E-4</v>
      </c>
      <c r="G73" s="3"/>
      <c r="H73" s="7">
        <f>offs333+Ampl333*SIN(2*PI()*freq333*('3v'!E61)+deph333*PI()/180)</f>
        <v>0.39782796335328807</v>
      </c>
      <c r="I73" s="8">
        <f>('3v'!F61-H73)^2</f>
        <v>6.3276061911022558E-6</v>
      </c>
      <c r="J73" s="9">
        <f>offs334+Ampl334*SIN(2*PI()*freq334*('3v'!E61-reta334)+deph334*PI()/180)</f>
        <v>0.70714370937700066</v>
      </c>
      <c r="K73" s="10">
        <f>('3v'!G61-J73)^2</f>
        <v>2.2368849805296957E-4</v>
      </c>
      <c r="L73" s="3"/>
      <c r="M73" s="3"/>
      <c r="N73" s="7">
        <f>offs335+Ampl335*SIN(2*PI()*freq335*('3v'!I61)+deph335*PI()/180)</f>
        <v>0.95494607991081515</v>
      </c>
      <c r="O73" s="8">
        <f>('3v'!J61-N73)^2</f>
        <v>8.3408052130157523E-7</v>
      </c>
      <c r="P73" s="9">
        <f>offs336+Ampl336*SIN(2*PI()*freq336*('3v'!I61-reta336)+deph336*PI()/180)</f>
        <v>0.91642308146824103</v>
      </c>
      <c r="Q73" s="10">
        <f>('3v'!K61-P73)^2</f>
        <v>1.4622924629140589E-4</v>
      </c>
      <c r="R73" s="3"/>
      <c r="S73" s="3"/>
      <c r="T73" s="7">
        <f>offs337+Ampl337*SIN(2*PI()*freq337*('3v'!M61)+deph337*PI()/180)</f>
        <v>-0.57378195715786751</v>
      </c>
      <c r="U73" s="8">
        <f>('3v'!N61-T73)^2</f>
        <v>6.6535786936243056E-5</v>
      </c>
      <c r="V73" s="9">
        <f>offs338+Ampl338*SIN(2*PI()*freq338*('3v'!M61-reta338)+deph338*PI()/180)</f>
        <v>1.0193679598416279</v>
      </c>
      <c r="W73" s="10">
        <f>('3v'!O61-V73)^2</f>
        <v>8.3963764403143084E-6</v>
      </c>
      <c r="X73" s="3"/>
      <c r="Y73" s="3"/>
      <c r="Z73" s="7">
        <f>offs339+Ampl339*SIN(2*PI()*freq339*('3v'!Q61)+deph339*PI()/180)</f>
        <v>-1.0800329973103968</v>
      </c>
      <c r="AA73" s="8">
        <f>('3v'!R61-Z73)^2</f>
        <v>2.1551481397395173E-5</v>
      </c>
      <c r="AB73" s="9">
        <f>offs340+Ampl340*SIN(2*PI()*freq340*('3v'!Q61-reta340)+deph340*PI()/180)</f>
        <v>0.79466174792271782</v>
      </c>
      <c r="AC73" s="10">
        <f>('3v'!S61-AB73)^2</f>
        <v>8.9669828009058401E-6</v>
      </c>
      <c r="AD73" s="3"/>
      <c r="AE73" s="3"/>
      <c r="AF73" s="7">
        <f>offs341+Ampl341*SIN(2*PI()*freq341*('3v'!U61)+deph341*PI()/180)</f>
        <v>-0.99023843129515188</v>
      </c>
      <c r="AG73" s="8">
        <f>('3v'!V61-AF73)^2</f>
        <v>7.4989511897413753E-6</v>
      </c>
      <c r="AH73" s="9">
        <f>offs342+Ampl342*SIN(2*PI()*freq342*('3v'!U61-reta342)+deph342*PI()/180)</f>
        <v>0.9168961724301965</v>
      </c>
      <c r="AI73" s="10">
        <f>('3v'!W61-AH73)^2</f>
        <v>4.2124788805222385E-6</v>
      </c>
      <c r="AL73" s="76"/>
      <c r="AM73" s="76"/>
      <c r="AN73" s="76"/>
      <c r="AO73" s="80"/>
    </row>
    <row r="74" spans="1:41" x14ac:dyDescent="0.25">
      <c r="A74" s="3"/>
      <c r="B74" s="7">
        <f>offs331+Ampl331*SIN(2*PI()*freq331*('3v'!A62)+deph331*PI()/180)</f>
        <v>0.87032052868161636</v>
      </c>
      <c r="C74" s="8">
        <f>('3v'!B62-B74)^2</f>
        <v>5.5296871404644046E-6</v>
      </c>
      <c r="D74" s="9">
        <f>offs332+Ampl332*SIN(2*PI()*freq332*('3v'!A62-reta332)+deph332*PI()/180)</f>
        <v>0.80675447663976019</v>
      </c>
      <c r="E74" s="10">
        <f>('3v'!C62-D74)^2</f>
        <v>7.8464544096126115E-4</v>
      </c>
      <c r="G74" s="3"/>
      <c r="H74" s="7">
        <f>offs333+Ampl333*SIN(2*PI()*freq333*('3v'!E62)+deph333*PI()/180)</f>
        <v>0.38622138145664497</v>
      </c>
      <c r="I74" s="8">
        <f>('3v'!F62-H74)^2</f>
        <v>6.9044996246792366E-6</v>
      </c>
      <c r="J74" s="9">
        <f>offs334+Ampl334*SIN(2*PI()*freq334*('3v'!E62-reta334)+deph334*PI()/180)</f>
        <v>0.70701387224436163</v>
      </c>
      <c r="K74" s="10">
        <f>('3v'!G62-J74)^2</f>
        <v>3.5091151080249641E-4</v>
      </c>
      <c r="L74" s="3"/>
      <c r="M74" s="3"/>
      <c r="N74" s="7">
        <f>offs335+Ampl335*SIN(2*PI()*freq335*('3v'!I62)+deph335*PI()/180)</f>
        <v>0.96110030971699412</v>
      </c>
      <c r="O74" s="8">
        <f>('3v'!J62-N74)^2</f>
        <v>3.8245601493875713E-7</v>
      </c>
      <c r="P74" s="9">
        <f>offs336+Ampl336*SIN(2*PI()*freq336*('3v'!I62-reta336)+deph336*PI()/180)</f>
        <v>0.91442287561216906</v>
      </c>
      <c r="Q74" s="10">
        <f>('3v'!K62-P74)^2</f>
        <v>1.4737023748523232E-4</v>
      </c>
      <c r="R74" s="3"/>
      <c r="S74" s="3"/>
      <c r="T74" s="7">
        <f>offs337+Ampl337*SIN(2*PI()*freq337*('3v'!M62)+deph337*PI()/180)</f>
        <v>-0.55037387297424867</v>
      </c>
      <c r="U74" s="8">
        <f>('3v'!N62-T74)^2</f>
        <v>6.7016538746149766E-5</v>
      </c>
      <c r="V74" s="9">
        <f>offs338+Ampl338*SIN(2*PI()*freq338*('3v'!M62-reta338)+deph338*PI()/180)</f>
        <v>1.0196569218921345</v>
      </c>
      <c r="W74" s="10">
        <f>('3v'!O62-V74)^2</f>
        <v>6.8052536441189868E-6</v>
      </c>
      <c r="X74" s="3"/>
      <c r="Y74" s="3"/>
      <c r="Z74" s="7">
        <f>offs339+Ampl339*SIN(2*PI()*freq339*('3v'!Q62)+deph339*PI()/180)</f>
        <v>-1.1097290504606174</v>
      </c>
      <c r="AA74" s="8">
        <f>('3v'!R62-Z74)^2</f>
        <v>4.892527495932546E-5</v>
      </c>
      <c r="AB74" s="9">
        <f>offs340+Ampl340*SIN(2*PI()*freq340*('3v'!Q62-reta340)+deph340*PI()/180)</f>
        <v>0.79484823716002928</v>
      </c>
      <c r="AC74" s="10">
        <f>('3v'!S62-AB74)^2</f>
        <v>7.8848799492837176E-6</v>
      </c>
      <c r="AD74" s="3"/>
      <c r="AE74" s="3"/>
      <c r="AF74" s="7">
        <f>offs341+Ampl341*SIN(2*PI()*freq341*('3v'!U62)+deph341*PI()/180)</f>
        <v>-0.9461396954432566</v>
      </c>
      <c r="AG74" s="8">
        <f>('3v'!V62-AF74)^2</f>
        <v>1.2684677175391056E-5</v>
      </c>
      <c r="AH74" s="9">
        <f>offs342+Ampl342*SIN(2*PI()*freq342*('3v'!U62-reta342)+deph342*PI()/180)</f>
        <v>0.91868077603218201</v>
      </c>
      <c r="AI74" s="10">
        <f>('3v'!W62-AH74)^2</f>
        <v>3.5491396163122377E-6</v>
      </c>
      <c r="AL74" s="76"/>
      <c r="AM74" s="76"/>
      <c r="AN74" s="76"/>
      <c r="AO74" s="80"/>
    </row>
    <row r="75" spans="1:41" x14ac:dyDescent="0.25">
      <c r="A75" s="3"/>
      <c r="B75" s="7">
        <f>offs331+Ampl331*SIN(2*PI()*freq331*('3v'!A63)+deph331*PI()/180)</f>
        <v>0.87888288823004757</v>
      </c>
      <c r="C75" s="8">
        <f>('3v'!B63-B75)^2</f>
        <v>1.3199441651417949E-6</v>
      </c>
      <c r="D75" s="9">
        <f>offs332+Ampl332*SIN(2*PI()*freq332*('3v'!A63-reta332)+deph332*PI()/180)</f>
        <v>0.80374831899520272</v>
      </c>
      <c r="E75" s="10">
        <f>('3v'!C63-D75)^2</f>
        <v>8.4469755354861433E-4</v>
      </c>
      <c r="G75" s="3"/>
      <c r="H75" s="7">
        <f>offs333+Ampl333*SIN(2*PI()*freq333*('3v'!E63)+deph333*PI()/180)</f>
        <v>0.37454015497739579</v>
      </c>
      <c r="I75" s="8">
        <f>('3v'!F63-H75)^2</f>
        <v>7.1031043567370118E-6</v>
      </c>
      <c r="J75" s="9">
        <f>offs334+Ampl334*SIN(2*PI()*freq334*('3v'!E63-reta334)+deph334*PI()/180)</f>
        <v>0.70689995976304221</v>
      </c>
      <c r="K75" s="10">
        <f>('3v'!G63-J75)^2</f>
        <v>4.2320100267317782E-4</v>
      </c>
      <c r="L75" s="3"/>
      <c r="M75" s="3"/>
      <c r="N75" s="7">
        <f>offs335+Ampl335*SIN(2*PI()*freq335*('3v'!I63)+deph335*PI()/180)</f>
        <v>0.96703114270077561</v>
      </c>
      <c r="O75" s="8">
        <f>('3v'!J63-N75)^2</f>
        <v>1.9772654178985087E-6</v>
      </c>
      <c r="P75" s="9">
        <f>offs336+Ampl336*SIN(2*PI()*freq336*('3v'!I63-reta336)+deph336*PI()/180)</f>
        <v>0.91241838007474696</v>
      </c>
      <c r="Q75" s="10">
        <f>('3v'!K63-P75)^2</f>
        <v>1.4861999153792377E-4</v>
      </c>
      <c r="R75" s="3"/>
      <c r="S75" s="3"/>
      <c r="T75" s="7">
        <f>offs337+Ampl337*SIN(2*PI()*freq337*('3v'!M63)+deph337*PI()/180)</f>
        <v>-0.52694179731470281</v>
      </c>
      <c r="U75" s="8">
        <f>('3v'!N63-T75)^2</f>
        <v>3.8920845090295445E-5</v>
      </c>
      <c r="V75" s="9">
        <f>offs338+Ampl338*SIN(2*PI()*freq338*('3v'!M63-reta338)+deph338*PI()/180)</f>
        <v>1.0199133573331878</v>
      </c>
      <c r="W75" s="10">
        <f>('3v'!O63-V75)^2</f>
        <v>1.5930688571665122E-7</v>
      </c>
      <c r="X75" s="3"/>
      <c r="Y75" s="3"/>
      <c r="Z75" s="7">
        <f>offs339+Ampl339*SIN(2*PI()*freq339*('3v'!Q63)+deph339*PI()/180)</f>
        <v>-1.1391078314187819</v>
      </c>
      <c r="AA75" s="8">
        <f>('3v'!R63-Z75)^2</f>
        <v>2.6249651971690501E-5</v>
      </c>
      <c r="AB75" s="9">
        <f>offs340+Ampl340*SIN(2*PI()*freq340*('3v'!Q63-reta340)+deph340*PI()/180)</f>
        <v>0.79507958243716403</v>
      </c>
      <c r="AC75" s="10">
        <f>('3v'!S63-AB75)^2</f>
        <v>6.6391641961198637E-6</v>
      </c>
      <c r="AD75" s="3"/>
      <c r="AE75" s="3"/>
      <c r="AF75" s="7">
        <f>offs341+Ampl341*SIN(2*PI()*freq341*('3v'!U63)+deph341*PI()/180)</f>
        <v>-0.90155432773123956</v>
      </c>
      <c r="AG75" s="8">
        <f>('3v'!V63-AF75)^2</f>
        <v>1.5194932037331239E-5</v>
      </c>
      <c r="AH75" s="9">
        <f>offs342+Ampl342*SIN(2*PI()*freq342*('3v'!U63-reta342)+deph342*PI()/180)</f>
        <v>0.92043472298066664</v>
      </c>
      <c r="AI75" s="10">
        <f>('3v'!W63-AH75)^2</f>
        <v>1.3234047066104444E-5</v>
      </c>
      <c r="AL75" s="76"/>
      <c r="AM75" s="76"/>
      <c r="AN75" s="76"/>
      <c r="AO75" s="80"/>
    </row>
    <row r="76" spans="1:41" x14ac:dyDescent="0.25">
      <c r="A76" s="3"/>
      <c r="B76" s="7">
        <f>offs331+Ampl331*SIN(2*PI()*freq331*('3v'!A64)+deph331*PI()/180)</f>
        <v>0.88723464074278768</v>
      </c>
      <c r="C76" s="8">
        <f>('3v'!B64-B76)^2</f>
        <v>7.0415535388248755E-8</v>
      </c>
      <c r="D76" s="9">
        <f>offs332+Ampl332*SIN(2*PI()*freq332*('3v'!A64-reta332)+deph332*PI()/180)</f>
        <v>0.80075529714005733</v>
      </c>
      <c r="E76" s="10">
        <f>('3v'!C64-D76)^2</f>
        <v>7.9246207150878616E-4</v>
      </c>
      <c r="G76" s="3"/>
      <c r="H76" s="7">
        <f>offs333+Ampl333*SIN(2*PI()*freq333*('3v'!E64)+deph333*PI()/180)</f>
        <v>0.36278532150962073</v>
      </c>
      <c r="I76" s="8">
        <f>('3v'!F64-H76)^2</f>
        <v>6.9120695842295223E-6</v>
      </c>
      <c r="J76" s="9">
        <f>offs334+Ampl334*SIN(2*PI()*freq334*('3v'!E64-reta334)+deph334*PI()/180)</f>
        <v>0.70680198205140787</v>
      </c>
      <c r="K76" s="10">
        <f>('3v'!G64-J76)^2</f>
        <v>4.1917943677741853E-4</v>
      </c>
      <c r="L76" s="3"/>
      <c r="M76" s="3"/>
      <c r="N76" s="7">
        <f>offs335+Ampl335*SIN(2*PI()*freq335*('3v'!I64)+deph335*PI()/180)</f>
        <v>0.97273764231487814</v>
      </c>
      <c r="O76" s="8">
        <f>('3v'!J64-N76)^2</f>
        <v>1.0281015804855771E-5</v>
      </c>
      <c r="P76" s="9">
        <f>offs336+Ampl336*SIN(2*PI()*freq336*('3v'!I64-reta336)+deph336*PI()/180)</f>
        <v>0.91040991138905714</v>
      </c>
      <c r="Q76" s="10">
        <f>('3v'!K64-P76)^2</f>
        <v>1.0594993764431707E-4</v>
      </c>
      <c r="R76" s="3"/>
      <c r="S76" s="3"/>
      <c r="T76" s="7">
        <f>offs337+Ampl337*SIN(2*PI()*freq337*('3v'!M64)+deph337*PI()/180)</f>
        <v>-0.50349151169327699</v>
      </c>
      <c r="U76" s="8">
        <f>('3v'!N64-T76)^2</f>
        <v>1.8256407032401561E-5</v>
      </c>
      <c r="V76" s="9">
        <f>offs338+Ampl338*SIN(2*PI()*freq338*('3v'!M64-reta338)+deph338*PI()/180)</f>
        <v>1.0201372028931797</v>
      </c>
      <c r="W76" s="10">
        <f>('3v'!O64-V76)^2</f>
        <v>3.07255698174503E-8</v>
      </c>
      <c r="X76" s="3"/>
      <c r="Y76" s="3"/>
      <c r="Z76" s="7">
        <f>offs339+Ampl339*SIN(2*PI()*freq339*('3v'!Q64)+deph339*PI()/180)</f>
        <v>-1.1681551328671202</v>
      </c>
      <c r="AA76" s="8">
        <f>('3v'!R64-Z76)^2</f>
        <v>2.3754636724851121E-5</v>
      </c>
      <c r="AB76" s="9">
        <f>offs340+Ampl340*SIN(2*PI()*freq340*('3v'!Q64-reta340)+deph340*PI()/180)</f>
        <v>0.79535567187759881</v>
      </c>
      <c r="AC76" s="10">
        <f>('3v'!S64-AB76)^2</f>
        <v>5.2926136858085975E-6</v>
      </c>
      <c r="AD76" s="3"/>
      <c r="AE76" s="3"/>
      <c r="AF76" s="7">
        <f>offs341+Ampl341*SIN(2*PI()*freq341*('3v'!U64)+deph341*PI()/180)</f>
        <v>-0.85652632853417565</v>
      </c>
      <c r="AG76" s="8">
        <f>('3v'!V64-AF76)^2</f>
        <v>1.4378797846966544E-5</v>
      </c>
      <c r="AH76" s="9">
        <f>offs342+Ampl342*SIN(2*PI()*freq342*('3v'!U64-reta342)+deph342*PI()/180)</f>
        <v>0.92215628234176872</v>
      </c>
      <c r="AI76" s="10">
        <f>('3v'!W64-AH76)^2</f>
        <v>1.1602827517592107E-5</v>
      </c>
      <c r="AL76" s="76"/>
      <c r="AM76" s="76"/>
      <c r="AN76" s="76"/>
      <c r="AO76" s="80"/>
    </row>
    <row r="77" spans="1:41" x14ac:dyDescent="0.25">
      <c r="A77" s="3"/>
      <c r="B77" s="7">
        <f>offs331+Ampl331*SIN(2*PI()*freq331*('3v'!A65)+deph331*PI()/180)</f>
        <v>0.89537446738129878</v>
      </c>
      <c r="C77" s="8">
        <f>('3v'!B65-B77)^2</f>
        <v>3.902173726327272E-9</v>
      </c>
      <c r="D77" s="9">
        <f>offs332+Ampl332*SIN(2*PI()*freq332*('3v'!A65-reta332)+deph332*PI()/180)</f>
        <v>0.79777588370717079</v>
      </c>
      <c r="E77" s="10">
        <f>('3v'!C65-D77)^2</f>
        <v>8.513041151652829E-4</v>
      </c>
      <c r="G77" s="3"/>
      <c r="H77" s="7">
        <f>offs333+Ampl333*SIN(2*PI()*freq333*('3v'!E65)+deph333*PI()/180)</f>
        <v>0.35095792518559377</v>
      </c>
      <c r="I77" s="8">
        <f>('3v'!F65-H77)^2</f>
        <v>6.3525935247790016E-6</v>
      </c>
      <c r="J77" s="9">
        <f>offs334+Ampl334*SIN(2*PI()*freq334*('3v'!E65-reta334)+deph334*PI()/180)</f>
        <v>0.70671994781240532</v>
      </c>
      <c r="K77" s="10">
        <f>('3v'!G65-J77)^2</f>
        <v>4.9929713963817299E-4</v>
      </c>
      <c r="L77" s="3"/>
      <c r="M77" s="3"/>
      <c r="N77" s="7">
        <f>offs335+Ampl335*SIN(2*PI()*freq335*('3v'!I65)+deph335*PI()/180)</f>
        <v>0.97821890743686213</v>
      </c>
      <c r="O77" s="8">
        <f>('3v'!J65-N77)^2</f>
        <v>7.9992663913606213E-6</v>
      </c>
      <c r="P77" s="9">
        <f>offs336+Ampl336*SIN(2*PI()*freq336*('3v'!I65-reta336)+deph336*PI()/180)</f>
        <v>0.90839778671558746</v>
      </c>
      <c r="Q77" s="10">
        <f>('3v'!K65-P77)^2</f>
        <v>1.0716811284180205E-4</v>
      </c>
      <c r="R77" s="3"/>
      <c r="S77" s="3"/>
      <c r="T77" s="7">
        <f>offs337+Ampl337*SIN(2*PI()*freq337*('3v'!M65)+deph337*PI()/180)</f>
        <v>-0.48002880211705434</v>
      </c>
      <c r="U77" s="8">
        <f>('3v'!N65-T77)^2</f>
        <v>1.8041614036150629E-5</v>
      </c>
      <c r="V77" s="9">
        <f>offs338+Ampl338*SIN(2*PI()*freq338*('3v'!M65-reta338)+deph338*PI()/180)</f>
        <v>1.0203284033415676</v>
      </c>
      <c r="W77" s="10">
        <f>('3v'!O65-V77)^2</f>
        <v>2.5323443984666232E-10</v>
      </c>
      <c r="X77" s="3"/>
      <c r="Y77" s="3"/>
      <c r="Z77" s="7">
        <f>offs339+Ampl339*SIN(2*PI()*freq339*('3v'!Q65)+deph339*PI()/180)</f>
        <v>-1.1968569077884217</v>
      </c>
      <c r="AA77" s="8">
        <f>('3v'!R65-Z77)^2</f>
        <v>5.4086376357907582E-6</v>
      </c>
      <c r="AB77" s="9">
        <f>offs340+Ampl340*SIN(2*PI()*freq340*('3v'!Q65-reta340)+deph340*PI()/180)</f>
        <v>0.79567637196693042</v>
      </c>
      <c r="AC77" s="10">
        <f>('3v'!S65-AB77)^2</f>
        <v>3.9198774283708804E-6</v>
      </c>
      <c r="AD77" s="3"/>
      <c r="AE77" s="3"/>
      <c r="AF77" s="7">
        <f>offs341+Ampl341*SIN(2*PI()*freq341*('3v'!U65)+deph341*PI()/180)</f>
        <v>-0.81110013505097633</v>
      </c>
      <c r="AG77" s="8">
        <f>('3v'!V65-AF77)^2</f>
        <v>1.0808478475807251E-5</v>
      </c>
      <c r="AH77" s="9">
        <f>offs342+Ampl342*SIN(2*PI()*freq342*('3v'!U65-reta342)+deph342*PI()/180)</f>
        <v>0.92384375514424522</v>
      </c>
      <c r="AI77" s="10">
        <f>('3v'!W65-AH77)^2</f>
        <v>9.8636519220707569E-6</v>
      </c>
      <c r="AL77" s="76"/>
      <c r="AM77" s="76"/>
      <c r="AN77" s="76"/>
      <c r="AO77" s="80"/>
    </row>
    <row r="78" spans="1:41" x14ac:dyDescent="0.25">
      <c r="A78" s="3"/>
      <c r="B78" s="7">
        <f>offs331+Ampl331*SIN(2*PI()*freq331*('3v'!A66)+deph331*PI()/180)</f>
        <v>0.90330108277259635</v>
      </c>
      <c r="C78" s="8">
        <f>('3v'!B66-B78)^2</f>
        <v>3.1574348330440382E-6</v>
      </c>
      <c r="D78" s="9">
        <f>offs332+Ampl332*SIN(2*PI()*freq332*('3v'!A66-reta332)+deph332*PI()/180)</f>
        <v>0.79481054918046268</v>
      </c>
      <c r="E78" s="10">
        <f>('3v'!C66-D78)^2</f>
        <v>7.9729715488414846E-4</v>
      </c>
      <c r="G78" s="3"/>
      <c r="H78" s="7">
        <f>offs333+Ampl333*SIN(2*PI()*freq333*('3v'!E66)+deph333*PI()/180)</f>
        <v>0.33905901658304505</v>
      </c>
      <c r="I78" s="8">
        <f>('3v'!F66-H78)^2</f>
        <v>5.4768944851489264E-6</v>
      </c>
      <c r="J78" s="9">
        <f>offs334+Ampl334*SIN(2*PI()*freq334*('3v'!E66-reta334)+deph334*PI()/180)</f>
        <v>0.70665386433279009</v>
      </c>
      <c r="K78" s="10">
        <f>('3v'!G66-J78)^2</f>
        <v>4.9634824153625256E-4</v>
      </c>
      <c r="L78" s="3"/>
      <c r="M78" s="3"/>
      <c r="N78" s="7">
        <f>offs335+Ampl335*SIN(2*PI()*freq335*('3v'!I66)+deph335*PI()/180)</f>
        <v>0.98347407251142238</v>
      </c>
      <c r="O78" s="8">
        <f>('3v'!J66-N78)^2</f>
        <v>4.9465430176148143E-6</v>
      </c>
      <c r="P78" s="9">
        <f>offs336+Ampl336*SIN(2*PI()*freq336*('3v'!I66-reta336)+deph336*PI()/180)</f>
        <v>0.90638232379214978</v>
      </c>
      <c r="Q78" s="10">
        <f>('3v'!K66-P78)^2</f>
        <v>7.159556424247068E-5</v>
      </c>
      <c r="R78" s="3"/>
      <c r="S78" s="3"/>
      <c r="T78" s="7">
        <f>offs337+Ampl337*SIN(2*PI()*freq337*('3v'!M66)+deph337*PI()/180)</f>
        <v>-0.45655945765854267</v>
      </c>
      <c r="U78" s="8">
        <f>('3v'!N66-T78)^2</f>
        <v>5.1192124094832057E-6</v>
      </c>
      <c r="V78" s="9">
        <f>offs338+Ampl338*SIN(2*PI()*freq338*('3v'!M66-reta338)+deph338*PI()/180)</f>
        <v>1.0204869115025021</v>
      </c>
      <c r="W78" s="10">
        <f>('3v'!O66-V78)^2</f>
        <v>3.042286053510095E-8</v>
      </c>
      <c r="X78" s="3"/>
      <c r="Y78" s="3"/>
      <c r="Z78" s="7">
        <f>offs339+Ampl339*SIN(2*PI()*freq339*('3v'!Q66)+deph339*PI()/180)</f>
        <v>-1.2251992762590307</v>
      </c>
      <c r="AA78" s="8">
        <f>('3v'!R66-Z78)^2</f>
        <v>2.7850805727006428E-5</v>
      </c>
      <c r="AB78" s="9">
        <f>offs340+Ampl340*SIN(2*PI()*freq340*('3v'!Q66-reta340)+deph340*PI()/180)</f>
        <v>0.79604152761744151</v>
      </c>
      <c r="AC78" s="10">
        <f>('3v'!S66-AB78)^2</f>
        <v>2.6072960783877573E-6</v>
      </c>
      <c r="AD78" s="3"/>
      <c r="AE78" s="3"/>
      <c r="AF78" s="7">
        <f>offs341+Ampl341*SIN(2*PI()*freq341*('3v'!U66)+deph341*PI()/180)</f>
        <v>-0.76532057745023874</v>
      </c>
      <c r="AG78" s="8">
        <f>('3v'!V66-AF78)^2</f>
        <v>5.9045960120729623E-6</v>
      </c>
      <c r="AH78" s="9">
        <f>offs342+Ampl342*SIN(2*PI()*freq342*('3v'!U66-reta342)+deph342*PI()/180)</f>
        <v>0.92549547605617122</v>
      </c>
      <c r="AI78" s="10">
        <f>('3v'!W66-AH78)^2</f>
        <v>8.0612613826625993E-6</v>
      </c>
      <c r="AL78" s="76"/>
      <c r="AM78" s="76"/>
      <c r="AN78" s="76"/>
      <c r="AO78" s="80"/>
    </row>
    <row r="79" spans="1:41" x14ac:dyDescent="0.25">
      <c r="A79" s="3"/>
      <c r="B79" s="7">
        <f>offs331+Ampl331*SIN(2*PI()*freq331*('3v'!A67)+deph331*PI()/180)</f>
        <v>0.91101323521221966</v>
      </c>
      <c r="C79" s="8">
        <f>('3v'!B67-B79)^2</f>
        <v>5.8118075821775633E-9</v>
      </c>
      <c r="D79" s="9">
        <f>offs332+Ampl332*SIN(2*PI()*freq332*('3v'!A67-reta332)+deph332*PI()/180)</f>
        <v>0.79185976182063</v>
      </c>
      <c r="E79" s="10">
        <f>('3v'!C67-D79)^2</f>
        <v>8.546406819281338E-4</v>
      </c>
      <c r="G79" s="3"/>
      <c r="H79" s="7">
        <f>offs333+Ampl333*SIN(2*PI()*freq333*('3v'!E67)+deph333*PI()/180)</f>
        <v>0.32708965263183643</v>
      </c>
      <c r="I79" s="8">
        <f>('3v'!F67-H79)^2</f>
        <v>4.3666899148934661E-6</v>
      </c>
      <c r="J79" s="9">
        <f>offs334+Ampl334*SIN(2*PI()*freq334*('3v'!E67-reta334)+deph334*PI()/180)</f>
        <v>0.70660373748247884</v>
      </c>
      <c r="K79" s="10">
        <f>('3v'!G67-J79)^2</f>
        <v>4.1110106980824949E-4</v>
      </c>
      <c r="L79" s="3"/>
      <c r="M79" s="3"/>
      <c r="N79" s="7">
        <f>offs335+Ampl335*SIN(2*PI()*freq335*('3v'!I67)+deph335*PI()/180)</f>
        <v>0.98850230768707514</v>
      </c>
      <c r="O79" s="8">
        <f>('3v'!J67-N79)^2</f>
        <v>3.1380422371386019E-7</v>
      </c>
      <c r="P79" s="9">
        <f>offs336+Ampl336*SIN(2*PI()*freq336*('3v'!I67-reta336)+deph336*PI()/180)</f>
        <v>0.90436384088370325</v>
      </c>
      <c r="Q79" s="10">
        <f>('3v'!K67-P79)^2</f>
        <v>7.2705791562632826E-5</v>
      </c>
      <c r="R79" s="3"/>
      <c r="S79" s="3"/>
      <c r="T79" s="7">
        <f>offs337+Ampl337*SIN(2*PI()*freq337*('3v'!M67)+deph337*PI()/180)</f>
        <v>-0.43308926902730777</v>
      </c>
      <c r="U79" s="8">
        <f>('3v'!N67-T79)^2</f>
        <v>4.9723604764269904E-6</v>
      </c>
      <c r="V79" s="9">
        <f>offs338+Ampl338*SIN(2*PI()*freq338*('3v'!M67-reta338)+deph338*PI()/180)</f>
        <v>1.0206126882664661</v>
      </c>
      <c r="W79" s="10">
        <f>('3v'!O67-V79)^2</f>
        <v>9.0118999189252E-8</v>
      </c>
      <c r="X79" s="3"/>
      <c r="Y79" s="3"/>
      <c r="Z79" s="7">
        <f>offs339+Ampl339*SIN(2*PI()*freq339*('3v'!Q67)+deph339*PI()/180)</f>
        <v>-1.2531685321610639</v>
      </c>
      <c r="AA79" s="8">
        <f>('3v'!R67-Z79)^2</f>
        <v>1.5600700124315849E-5</v>
      </c>
      <c r="AB79" s="9">
        <f>offs340+Ampl340*SIN(2*PI()*freq340*('3v'!Q67-reta340)+deph340*PI()/180)</f>
        <v>0.79645096224309975</v>
      </c>
      <c r="AC79" s="10">
        <f>('3v'!S67-AB79)^2</f>
        <v>1.4526944712785447E-6</v>
      </c>
      <c r="AD79" s="3"/>
      <c r="AE79" s="3"/>
      <c r="AF79" s="7">
        <f>offs341+Ampl341*SIN(2*PI()*freq341*('3v'!U67)+deph341*PI()/180)</f>
        <v>-0.71923283462828158</v>
      </c>
      <c r="AG79" s="8">
        <f>('3v'!V67-AF79)^2</f>
        <v>1.0350341276244162E-5</v>
      </c>
      <c r="AH79" s="9">
        <f>offs342+Ampl342*SIN(2*PI()*freq342*('3v'!U67-reta342)+deph342*PI()/180)</f>
        <v>0.92710981502842127</v>
      </c>
      <c r="AI79" s="10">
        <f>('3v'!W67-AH79)^2</f>
        <v>1.9834330533777361E-5</v>
      </c>
      <c r="AL79" s="76"/>
      <c r="AM79" s="76"/>
      <c r="AN79" s="76"/>
      <c r="AO79" s="80"/>
    </row>
    <row r="80" spans="1:41" x14ac:dyDescent="0.25">
      <c r="A80" s="3"/>
      <c r="B80" s="7">
        <f>offs331+Ampl331*SIN(2*PI()*freq331*('3v'!A68)+deph331*PI()/180)</f>
        <v>0.91850970686189826</v>
      </c>
      <c r="C80" s="8">
        <f>('3v'!B68-B80)^2</f>
        <v>5.774079221876232E-8</v>
      </c>
      <c r="D80" s="9">
        <f>offs332+Ampl332*SIN(2*PI()*freq332*('3v'!A68-reta332)+deph332*PI()/180)</f>
        <v>0.78892398759120352</v>
      </c>
      <c r="E80" s="10">
        <f>('3v'!C68-D80)^2</f>
        <v>9.130678389133607E-4</v>
      </c>
      <c r="G80" s="3"/>
      <c r="H80" s="7">
        <f>offs333+Ampl333*SIN(2*PI()*freq333*('3v'!E68)+deph333*PI()/180)</f>
        <v>0.31505089652008267</v>
      </c>
      <c r="I80" s="8">
        <f>('3v'!F68-H80)^2</f>
        <v>1.3859139474109288E-5</v>
      </c>
      <c r="J80" s="9">
        <f>offs334+Ampl334*SIN(2*PI()*freq334*('3v'!E68-reta334)+deph334*PI()/180)</f>
        <v>0.70656957171402834</v>
      </c>
      <c r="K80" s="10">
        <f>('3v'!G68-J80)^2</f>
        <v>3.3446307688233428E-4</v>
      </c>
      <c r="L80" s="3"/>
      <c r="M80" s="3"/>
      <c r="N80" s="7">
        <f>offs335+Ampl335*SIN(2*PI()*freq335*('3v'!I68)+deph335*PI()/180)</f>
        <v>0.99330281894719663</v>
      </c>
      <c r="O80" s="8">
        <f>('3v'!J68-N80)^2</f>
        <v>1.1160874295999824E-7</v>
      </c>
      <c r="P80" s="9">
        <f>offs336+Ampl336*SIN(2*PI()*freq336*('3v'!I68-reta336)+deph336*PI()/180)</f>
        <v>0.90234265673209813</v>
      </c>
      <c r="Q80" s="10">
        <f>('3v'!K68-P80)^2</f>
        <v>7.3871158903033104E-5</v>
      </c>
      <c r="R80" s="3"/>
      <c r="S80" s="3"/>
      <c r="T80" s="7">
        <f>offs337+Ampl337*SIN(2*PI()*freq337*('3v'!M68)+deph337*PI()/180)</f>
        <v>-0.40962402714120105</v>
      </c>
      <c r="U80" s="8">
        <f>('3v'!N68-T80)^2</f>
        <v>2.9040006355239512E-6</v>
      </c>
      <c r="V80" s="9">
        <f>offs338+Ampl338*SIN(2*PI()*freq338*('3v'!M68-reta338)+deph338*PI()/180)</f>
        <v>1.0207057025999253</v>
      </c>
      <c r="W80" s="10">
        <f>('3v'!O68-V80)^2</f>
        <v>1.5461614874002015E-7</v>
      </c>
      <c r="X80" s="3"/>
      <c r="Y80" s="3"/>
      <c r="Z80" s="7">
        <f>offs339+Ampl339*SIN(2*PI()*freq339*('3v'!Q68)+deph339*PI()/180)</f>
        <v>-1.2807511498105655</v>
      </c>
      <c r="AA80" s="8">
        <f>('3v'!R68-Z80)^2</f>
        <v>3.7721213570677907E-5</v>
      </c>
      <c r="AB80" s="9">
        <f>offs340+Ampl340*SIN(2*PI()*freq340*('3v'!Q68-reta340)+deph340*PI()/180)</f>
        <v>0.79690447784495344</v>
      </c>
      <c r="AC80" s="10">
        <f>('3v'!S68-AB80)^2</f>
        <v>5.6514633776027195E-7</v>
      </c>
      <c r="AD80" s="3"/>
      <c r="AE80" s="3"/>
      <c r="AF80" s="7">
        <f>offs341+Ampl341*SIN(2*PI()*freq341*('3v'!U68)+deph341*PI()/180)</f>
        <v>-0.67288238962302716</v>
      </c>
      <c r="AG80" s="8">
        <f>('3v'!V68-AF80)^2</f>
        <v>3.2431653920770101E-5</v>
      </c>
      <c r="AH80" s="9">
        <f>offs342+Ampl342*SIN(2*PI()*freq342*('3v'!U68-reta342)+deph342*PI()/180)</f>
        <v>0.92868517890333135</v>
      </c>
      <c r="AI80" s="10">
        <f>('3v'!W68-AH80)^2</f>
        <v>1.6612299732752821E-5</v>
      </c>
      <c r="AL80" s="76"/>
      <c r="AM80" s="76"/>
      <c r="AN80" s="76"/>
      <c r="AO80" s="80"/>
    </row>
    <row r="81" spans="1:41" x14ac:dyDescent="0.25">
      <c r="A81" s="3"/>
      <c r="B81" s="7">
        <f>offs331+Ampl331*SIN(2*PI()*freq331*('3v'!A69)+deph331*PI()/180)</f>
        <v>0.92578931394185482</v>
      </c>
      <c r="C81" s="8">
        <f>('3v'!B69-B81)^2</f>
        <v>5.9704374445193309E-7</v>
      </c>
      <c r="D81" s="9">
        <f>offs332+Ampl332*SIN(2*PI()*freq332*('3v'!A69-reta332)+deph332*PI()/180)</f>
        <v>0.78600369008496695</v>
      </c>
      <c r="E81" s="10">
        <f>('3v'!C69-D81)^2</f>
        <v>9.7239881725699805E-4</v>
      </c>
      <c r="G81" s="3"/>
      <c r="H81" s="7">
        <f>offs333+Ampl333*SIN(2*PI()*freq333*('3v'!E69)+deph333*PI()/180)</f>
        <v>0.3029438175997119</v>
      </c>
      <c r="I81" s="8">
        <f>('3v'!F69-H81)^2</f>
        <v>1.1118607484276473E-5</v>
      </c>
      <c r="J81" s="9">
        <f>offs334+Ampl334*SIN(2*PI()*freq334*('3v'!E69-reta334)+deph334*PI()/180)</f>
        <v>0.70655137006223978</v>
      </c>
      <c r="K81" s="10">
        <f>('3v'!G69-J81)^2</f>
        <v>2.6624481737123272E-4</v>
      </c>
      <c r="L81" s="3"/>
      <c r="M81" s="3"/>
      <c r="N81" s="7">
        <f>offs335+Ampl335*SIN(2*PI()*freq335*('3v'!I69)+deph335*PI()/180)</f>
        <v>0.99787484823540895</v>
      </c>
      <c r="O81" s="8">
        <f>('3v'!J69-N81)^2</f>
        <v>9.0870799183132955E-7</v>
      </c>
      <c r="P81" s="9">
        <f>offs336+Ampl336*SIN(2*PI()*freq336*('3v'!I69-reta336)+deph336*PI()/180)</f>
        <v>0.90031909050574277</v>
      </c>
      <c r="Q81" s="10">
        <f>('3v'!K69-P81)^2</f>
        <v>7.5086895408105767E-5</v>
      </c>
      <c r="R81" s="3"/>
      <c r="S81" s="3"/>
      <c r="T81" s="7">
        <f>offs337+Ampl337*SIN(2*PI()*freq337*('3v'!M69)+deph337*PI()/180)</f>
        <v>-0.38616952169754404</v>
      </c>
      <c r="U81" s="8">
        <f>('3v'!N69-T81)^2</f>
        <v>1.3500027103234348E-5</v>
      </c>
      <c r="V81" s="9">
        <f>offs338+Ampl338*SIN(2*PI()*freq338*('3v'!M69-reta338)+deph338*PI()/180)</f>
        <v>1.0207659315529849</v>
      </c>
      <c r="W81" s="10">
        <f>('3v'!O69-V81)^2</f>
        <v>5.7915866396359058E-6</v>
      </c>
      <c r="X81" s="3"/>
      <c r="Y81" s="3"/>
      <c r="Z81" s="7">
        <f>offs339+Ampl339*SIN(2*PI()*freq339*('3v'!Q69)+deph339*PI()/180)</f>
        <v>-1.3079337904984054</v>
      </c>
      <c r="AA81" s="8">
        <f>('3v'!R69-Z81)^2</f>
        <v>3.5768180384077474E-5</v>
      </c>
      <c r="AB81" s="9">
        <f>offs340+Ampl340*SIN(2*PI()*freq340*('3v'!Q69-reta340)+deph340*PI()/180)</f>
        <v>0.79740185510688222</v>
      </c>
      <c r="AC81" s="10">
        <f>('3v'!S69-AB81)^2</f>
        <v>6.4711673846553681E-8</v>
      </c>
      <c r="AD81" s="3"/>
      <c r="AE81" s="3"/>
      <c r="AF81" s="7">
        <f>offs341+Ampl341*SIN(2*PI()*freq341*('3v'!U69)+deph341*PI()/180)</f>
        <v>-0.62631498472774627</v>
      </c>
      <c r="AG81" s="8">
        <f>('3v'!V69-AF81)^2</f>
        <v>6.3291487472145008E-5</v>
      </c>
      <c r="AH81" s="9">
        <f>offs342+Ampl342*SIN(2*PI()*freq342*('3v'!U69-reta342)+deph342*PI()/180)</f>
        <v>0.93022001298695278</v>
      </c>
      <c r="AI81" s="10">
        <f>('3v'!W69-AH81)^2</f>
        <v>1.3377474400087882E-5</v>
      </c>
      <c r="AL81" s="76"/>
      <c r="AM81" s="76"/>
      <c r="AN81" s="76"/>
      <c r="AO81" s="80"/>
    </row>
    <row r="82" spans="1:41" x14ac:dyDescent="0.25">
      <c r="A82" s="3"/>
      <c r="B82" s="7">
        <f>offs331+Ampl331*SIN(2*PI()*freq331*('3v'!A70)+deph331*PI()/180)</f>
        <v>0.93285090691774586</v>
      </c>
      <c r="C82" s="8">
        <f>('3v'!B70-B82)^2</f>
        <v>2.3228597233747925E-6</v>
      </c>
      <c r="D82" s="9">
        <f>offs332+Ampl332*SIN(2*PI()*freq332*('3v'!A70-reta332)+deph332*PI()/180)</f>
        <v>0.78309933045074887</v>
      </c>
      <c r="E82" s="10">
        <f>('3v'!C70-D82)^2</f>
        <v>9.1093317678019514E-4</v>
      </c>
      <c r="G82" s="3"/>
      <c r="H82" s="7">
        <f>offs333+Ampl333*SIN(2*PI()*freq333*('3v'!E70)+deph333*PI()/180)</f>
        <v>0.29076949129147611</v>
      </c>
      <c r="I82" s="8">
        <f>('3v'!F70-H82)^2</f>
        <v>8.2879574904112174E-6</v>
      </c>
      <c r="J82" s="9">
        <f>offs334+Ampl334*SIN(2*PI()*freq334*('3v'!E70-reta334)+deph334*PI()/180)</f>
        <v>0.70654913414388887</v>
      </c>
      <c r="K82" s="10">
        <f>('3v'!G70-J82)^2</f>
        <v>1.539714714294718E-4</v>
      </c>
      <c r="L82" s="3"/>
      <c r="M82" s="3"/>
      <c r="N82" s="7">
        <f>offs335+Ampl335*SIN(2*PI()*freq335*('3v'!I70)+deph335*PI()/180)</f>
        <v>1.0022176735752877</v>
      </c>
      <c r="O82" s="8">
        <f>('3v'!J70-N82)^2</f>
        <v>2.6696486148204625E-7</v>
      </c>
      <c r="P82" s="9">
        <f>offs336+Ampl336*SIN(2*PI()*freq336*('3v'!I70-reta336)+deph336*PI()/180)</f>
        <v>0.89829346174920166</v>
      </c>
      <c r="Q82" s="10">
        <f>('3v'!K70-P82)^2</f>
        <v>7.6348768760124781E-5</v>
      </c>
      <c r="R82" s="3"/>
      <c r="S82" s="3"/>
      <c r="T82" s="7">
        <f>offs337+Ampl337*SIN(2*PI()*freq337*('3v'!M70)+deph337*PI()/180)</f>
        <v>-0.36273153974459232</v>
      </c>
      <c r="U82" s="8">
        <f>('3v'!N70-T82)^2</f>
        <v>1.3503568955503336E-5</v>
      </c>
      <c r="V82" s="9">
        <f>offs338+Ampl338*SIN(2*PI()*freq338*('3v'!M70-reta338)+deph338*PI()/180)</f>
        <v>1.0207933602650514</v>
      </c>
      <c r="W82" s="10">
        <f>('3v'!O70-V82)^2</f>
        <v>5.9243572902700979E-6</v>
      </c>
      <c r="X82" s="3"/>
      <c r="Y82" s="3"/>
      <c r="Z82" s="7">
        <f>offs339+Ampl339*SIN(2*PI()*freq339*('3v'!Q70)+deph339*PI()/180)</f>
        <v>-1.3347033089407692</v>
      </c>
      <c r="AA82" s="8">
        <f>('3v'!R70-Z82)^2</f>
        <v>2.9229365763108051E-5</v>
      </c>
      <c r="AB82" s="9">
        <f>offs340+Ampl340*SIN(2*PI()*freq340*('3v'!Q70-reta340)+deph340*PI()/180)</f>
        <v>0.79794285350165584</v>
      </c>
      <c r="AC82" s="10">
        <f>('3v'!S70-AB82)^2</f>
        <v>2.7772439090234846E-6</v>
      </c>
      <c r="AD82" s="3"/>
      <c r="AE82" s="3"/>
      <c r="AF82" s="7">
        <f>offs341+Ampl341*SIN(2*PI()*freq341*('3v'!U70)+deph341*PI()/180)</f>
        <v>-0.57957657634890913</v>
      </c>
      <c r="AG82" s="8">
        <f>('3v'!V70-AF82)^2</f>
        <v>6.5483479905472088E-5</v>
      </c>
      <c r="AH82" s="9">
        <f>offs342+Ampl342*SIN(2*PI()*freq342*('3v'!U70-reta342)+deph342*PI()/180)</f>
        <v>0.93171280258334788</v>
      </c>
      <c r="AI82" s="10">
        <f>('3v'!W70-AH82)^2</f>
        <v>1.0222040415014369E-5</v>
      </c>
      <c r="AL82" s="76"/>
      <c r="AM82" s="76"/>
      <c r="AN82" s="76"/>
      <c r="AO82" s="80"/>
    </row>
    <row r="83" spans="1:41" x14ac:dyDescent="0.25">
      <c r="A83" s="3"/>
      <c r="B83" s="7">
        <f>offs331+Ampl331*SIN(2*PI()*freq331*('3v'!A71)+deph331*PI()/180)</f>
        <v>0.93969337068217762</v>
      </c>
      <c r="C83" s="8">
        <f>('3v'!B71-B83)^2</f>
        <v>6.2181871747032918E-6</v>
      </c>
      <c r="D83" s="9">
        <f>offs332+Ampl332*SIN(2*PI()*freq332*('3v'!A71-reta332)+deph332*PI()/180)</f>
        <v>0.78021136732060492</v>
      </c>
      <c r="E83" s="10">
        <f>('3v'!C71-D83)^2</f>
        <v>9.6824482930440092E-4</v>
      </c>
      <c r="G83" s="3"/>
      <c r="H83" s="7">
        <f>offs333+Ampl333*SIN(2*PI()*freq333*('3v'!E71)+deph333*PI()/180)</f>
        <v>0.2785289989894334</v>
      </c>
      <c r="I83" s="8">
        <f>('3v'!F71-H83)^2</f>
        <v>5.5561042155071336E-6</v>
      </c>
      <c r="J83" s="9">
        <f>offs334+Ampl334*SIN(2*PI()*freq334*('3v'!E71-reta334)+deph334*PI()/180)</f>
        <v>0.70656286415758296</v>
      </c>
      <c r="K83" s="10">
        <f>('3v'!G71-J83)^2</f>
        <v>7.2522326811969449E-5</v>
      </c>
      <c r="L83" s="3"/>
      <c r="M83" s="3"/>
      <c r="N83" s="7">
        <f>offs335+Ampl335*SIN(2*PI()*freq335*('3v'!I71)+deph335*PI()/180)</f>
        <v>1.0063306091843673</v>
      </c>
      <c r="O83" s="8">
        <f>('3v'!J71-N83)^2</f>
        <v>9.6100505692942354E-8</v>
      </c>
      <c r="P83" s="9">
        <f>offs336+Ampl336*SIN(2*PI()*freq336*('3v'!I71-reta336)+deph336*PI()/180)</f>
        <v>0.89626609033273763</v>
      </c>
      <c r="Q83" s="10">
        <f>('3v'!K71-P83)^2</f>
        <v>7.7651690616219627E-5</v>
      </c>
      <c r="R83" s="3"/>
      <c r="S83" s="3"/>
      <c r="T83" s="7">
        <f>offs337+Ampl337*SIN(2*PI()*freq337*('3v'!M71)+deph337*PI()/180)</f>
        <v>-0.33931586425368798</v>
      </c>
      <c r="U83" s="8">
        <f>('3v'!N71-T83)^2</f>
        <v>1.3343647333424315E-5</v>
      </c>
      <c r="V83" s="9">
        <f>offs338+Ampl338*SIN(2*PI()*freq338*('3v'!M71-reta338)+deph338*PI()/180)</f>
        <v>1.0207879819685011</v>
      </c>
      <c r="W83" s="10">
        <f>('3v'!O71-V83)^2</f>
        <v>1.9199662678523472E-5</v>
      </c>
      <c r="X83" s="3"/>
      <c r="Y83" s="3"/>
      <c r="Z83" s="7">
        <f>offs339+Ampl339*SIN(2*PI()*freq339*('3v'!Q71)+deph339*PI()/180)</f>
        <v>-1.3610467596360876</v>
      </c>
      <c r="AA83" s="8">
        <f>('3v'!R71-Z83)^2</f>
        <v>6.0172072146458134E-6</v>
      </c>
      <c r="AB83" s="9">
        <f>offs340+Ampl340*SIN(2*PI()*freq340*('3v'!Q71-reta340)+deph340*PI()/180)</f>
        <v>0.79852721140725136</v>
      </c>
      <c r="AC83" s="10">
        <f>('3v'!S71-AB83)^2</f>
        <v>1.1710455767879668E-6</v>
      </c>
      <c r="AD83" s="3"/>
      <c r="AE83" s="3"/>
      <c r="AF83" s="7">
        <f>offs341+Ampl341*SIN(2*PI()*freq341*('3v'!U71)+deph341*PI()/180)</f>
        <v>-0.53271328965279996</v>
      </c>
      <c r="AG83" s="8">
        <f>('3v'!V71-AF83)^2</f>
        <v>3.7832090337298188E-5</v>
      </c>
      <c r="AH83" s="9">
        <f>offs342+Ampl342*SIN(2*PI()*freq342*('3v'!U71-reta342)+deph342*PI()/180)</f>
        <v>0.93316207448941169</v>
      </c>
      <c r="AI83" s="10">
        <f>('3v'!W71-AH83)^2</f>
        <v>2.1589632251363365E-5</v>
      </c>
      <c r="AL83" s="76"/>
      <c r="AM83" s="76"/>
      <c r="AN83" s="76"/>
      <c r="AO83" s="80"/>
    </row>
    <row r="84" spans="1:41" x14ac:dyDescent="0.25">
      <c r="A84" s="3"/>
      <c r="B84" s="7">
        <f>offs331+Ampl331*SIN(2*PI()*freq331*('3v'!A72)+deph331*PI()/180)</f>
        <v>0.94631562473080211</v>
      </c>
      <c r="C84" s="8">
        <f>('3v'!B72-B84)^2</f>
        <v>2.9976603227899819E-6</v>
      </c>
      <c r="D84" s="9">
        <f>offs332+Ampl332*SIN(2*PI()*freq332*('3v'!A72-reta332)+deph332*PI()/180)</f>
        <v>0.77734025673739093</v>
      </c>
      <c r="E84" s="10">
        <f>('3v'!C72-D84)^2</f>
        <v>1.0262247759012741E-3</v>
      </c>
      <c r="G84" s="3"/>
      <c r="H84" s="7">
        <f>offs333+Ampl333*SIN(2*PI()*freq333*('3v'!E72)+deph333*PI()/180)</f>
        <v>0.2662234279648833</v>
      </c>
      <c r="I84" s="8">
        <f>('3v'!F72-H84)^2</f>
        <v>1.3863990278334146E-5</v>
      </c>
      <c r="J84" s="9">
        <f>offs334+Ampl334*SIN(2*PI()*freq334*('3v'!E72-reta334)+deph334*PI()/180)</f>
        <v>0.70659255888374295</v>
      </c>
      <c r="K84" s="10">
        <f>('3v'!G72-J84)^2</f>
        <v>4.3461964486895544E-5</v>
      </c>
      <c r="L84" s="3"/>
      <c r="M84" s="3"/>
      <c r="N84" s="7">
        <f>offs335+Ampl335*SIN(2*PI()*freq335*('3v'!I72)+deph335*PI()/180)</f>
        <v>1.0102130055824372</v>
      </c>
      <c r="O84" s="8">
        <f>('3v'!J72-N84)^2</f>
        <v>1.114587721262231E-7</v>
      </c>
      <c r="P84" s="9">
        <f>offs336+Ampl336*SIN(2*PI()*freq336*('3v'!I72-reta336)+deph336*PI()/180)</f>
        <v>0.89423729640179916</v>
      </c>
      <c r="Q84" s="10">
        <f>('3v'!K72-P84)^2</f>
        <v>7.8991097495500405E-5</v>
      </c>
      <c r="R84" s="3"/>
      <c r="S84" s="3"/>
      <c r="T84" s="7">
        <f>offs337+Ampl337*SIN(2*PI()*freq337*('3v'!M72)+deph337*PI()/180)</f>
        <v>-0.31592827269237689</v>
      </c>
      <c r="U84" s="8">
        <f>('3v'!N72-T84)^2</f>
        <v>1.2981517538893123E-5</v>
      </c>
      <c r="V84" s="9">
        <f>offs338+Ampl338*SIN(2*PI()*freq338*('3v'!M72-reta338)+deph338*PI()/180)</f>
        <v>1.0207497979903479</v>
      </c>
      <c r="W84" s="10">
        <f>('3v'!O72-V84)^2</f>
        <v>1.8866496015515199E-5</v>
      </c>
      <c r="X84" s="3"/>
      <c r="Y84" s="3"/>
      <c r="Z84" s="7">
        <f>offs339+Ampl339*SIN(2*PI()*freq339*('3v'!Q72)+deph339*PI()/180)</f>
        <v>-1.3869514031253753</v>
      </c>
      <c r="AA84" s="8">
        <f>('3v'!R72-Z84)^2</f>
        <v>1.027979269683425E-6</v>
      </c>
      <c r="AB84" s="9">
        <f>offs340+Ampl340*SIN(2*PI()*freq340*('3v'!Q72-reta340)+deph340*PI()/180)</f>
        <v>0.79915464623337118</v>
      </c>
      <c r="AC84" s="10">
        <f>('3v'!S72-AB84)^2</f>
        <v>5.7977116044933431E-6</v>
      </c>
      <c r="AD84" s="3"/>
      <c r="AE84" s="3"/>
      <c r="AF84" s="7">
        <f>offs341+Ampl341*SIN(2*PI()*freq341*('3v'!U72)+deph341*PI()/180)</f>
        <v>-0.485771373045504</v>
      </c>
      <c r="AG84" s="8">
        <f>('3v'!V72-AF84)^2</f>
        <v>1.7062955493218645E-5</v>
      </c>
      <c r="AH84" s="9">
        <f>offs342+Ampl342*SIN(2*PI()*freq342*('3v'!U72-reta342)+deph342*PI()/180)</f>
        <v>0.93456639844874567</v>
      </c>
      <c r="AI84" s="10">
        <f>('3v'!W72-AH84)^2</f>
        <v>1.6790804762576654E-5</v>
      </c>
      <c r="AL84" s="76"/>
      <c r="AM84" s="76"/>
      <c r="AN84" s="76"/>
      <c r="AO84" s="80"/>
    </row>
    <row r="85" spans="1:41" x14ac:dyDescent="0.25">
      <c r="A85" s="3"/>
      <c r="B85" s="7">
        <f>offs331+Ampl331*SIN(2*PI()*freq331*('3v'!A73)+deph331*PI()/180)</f>
        <v>0.95271662333293883</v>
      </c>
      <c r="C85" s="8">
        <f>('3v'!B73-B85)^2</f>
        <v>1.4146168561496177E-6</v>
      </c>
      <c r="D85" s="9">
        <f>offs332+Ampl332*SIN(2*PI()*freq332*('3v'!A73-reta332)+deph332*PI()/180)</f>
        <v>0.77448645208275102</v>
      </c>
      <c r="E85" s="10">
        <f>('3v'!C73-D85)^2</f>
        <v>9.5991827544462851E-4</v>
      </c>
      <c r="G85" s="3"/>
      <c r="H85" s="7">
        <f>offs333+Ampl333*SIN(2*PI()*freq333*('3v'!E73)+deph333*PI()/180)</f>
        <v>0.25385387126979764</v>
      </c>
      <c r="I85" s="8">
        <f>('3v'!F73-H85)^2</f>
        <v>2.5258276340998049E-5</v>
      </c>
      <c r="J85" s="9">
        <f>offs334+Ampl334*SIN(2*PI()*freq334*('3v'!E73-reta334)+deph334*PI()/180)</f>
        <v>0.7066382156847113</v>
      </c>
      <c r="K85" s="10">
        <f>('3v'!G73-J85)^2</f>
        <v>7.4636911418536959E-6</v>
      </c>
      <c r="L85" s="3"/>
      <c r="M85" s="3"/>
      <c r="N85" s="7">
        <f>offs335+Ampl335*SIN(2*PI()*freq335*('3v'!I73)+deph335*PI()/180)</f>
        <v>1.0138642496940995</v>
      </c>
      <c r="O85" s="8">
        <f>('3v'!J73-N85)^2</f>
        <v>3.467564598652911E-7</v>
      </c>
      <c r="P85" s="9">
        <f>offs336+Ampl336*SIN(2*PI()*freq336*('3v'!I73-reta336)+deph336*PI()/180)</f>
        <v>0.89220740032646662</v>
      </c>
      <c r="Q85" s="10">
        <f>('3v'!K73-P85)^2</f>
        <v>8.0361537238407121E-5</v>
      </c>
      <c r="R85" s="3"/>
      <c r="S85" s="3"/>
      <c r="T85" s="7">
        <f>offs337+Ampl337*SIN(2*PI()*freq337*('3v'!M73)+deph337*PI()/180)</f>
        <v>-0.29257453559892344</v>
      </c>
      <c r="U85" s="8">
        <f>('3v'!N73-T85)^2</f>
        <v>2.9946662690982141E-5</v>
      </c>
      <c r="V85" s="9">
        <f>offs338+Ampl338*SIN(2*PI()*freq338*('3v'!M73-reta338)+deph338*PI()/180)</f>
        <v>1.020678817751917</v>
      </c>
      <c r="W85" s="10">
        <f>('3v'!O73-V85)^2</f>
        <v>1.8254920646176368E-5</v>
      </c>
      <c r="X85" s="3"/>
      <c r="Y85" s="3"/>
      <c r="Z85" s="7">
        <f>offs339+Ampl339*SIN(2*PI()*freq339*('3v'!Q73)+deph339*PI()/180)</f>
        <v>-1.4124047121529182</v>
      </c>
      <c r="AA85" s="8">
        <f>('3v'!R73-Z85)^2</f>
        <v>7.6833612822373665E-7</v>
      </c>
      <c r="AB85" s="9">
        <f>offs340+Ampl340*SIN(2*PI()*freq340*('3v'!Q73-reta340)+deph340*PI()/180)</f>
        <v>0.79982485455810126</v>
      </c>
      <c r="AC85" s="10">
        <f>('3v'!S73-AB85)^2</f>
        <v>1.3621675731905498E-5</v>
      </c>
      <c r="AD85" s="3"/>
      <c r="AE85" s="3"/>
      <c r="AF85" s="7">
        <f>offs341+Ampl341*SIN(2*PI()*freq341*('3v'!U73)+deph341*PI()/180)</f>
        <v>-0.4387971525313516</v>
      </c>
      <c r="AG85" s="8">
        <f>('3v'!V73-AF85)^2</f>
        <v>4.3197155143781694E-6</v>
      </c>
      <c r="AH85" s="9">
        <f>offs342+Ampl342*SIN(2*PI()*freq342*('3v'!U73-reta342)+deph342*PI()/180)</f>
        <v>0.93592438856314797</v>
      </c>
      <c r="AI85" s="10">
        <f>('3v'!W73-AH85)^2</f>
        <v>1.2267706335667047E-5</v>
      </c>
      <c r="AL85" s="76"/>
      <c r="AM85" s="76"/>
      <c r="AN85" s="76"/>
      <c r="AO85" s="80"/>
    </row>
    <row r="86" spans="1:41" x14ac:dyDescent="0.25">
      <c r="A86" s="3"/>
      <c r="B86" s="7">
        <f>offs331+Ampl331*SIN(2*PI()*freq331*('3v'!A74)+deph331*PI()/180)</f>
        <v>0.95889535569670381</v>
      </c>
      <c r="C86" s="8">
        <f>('3v'!B74-B86)^2</f>
        <v>7.580215028621211E-7</v>
      </c>
      <c r="D86" s="9">
        <f>offs332+Ampl332*SIN(2*PI()*freq332*('3v'!A74-reta332)+deph332*PI()/180)</f>
        <v>0.7716504040055232</v>
      </c>
      <c r="E86" s="10">
        <f>('3v'!C74-D86)^2</f>
        <v>1.0154162080832161E-3</v>
      </c>
      <c r="G86" s="3"/>
      <c r="H86" s="7">
        <f>offs333+Ampl333*SIN(2*PI()*freq333*('3v'!E74)+deph333*PI()/180)</f>
        <v>0.24142142763972452</v>
      </c>
      <c r="I86" s="8">
        <f>('3v'!F74-H86)^2</f>
        <v>1.8593927329559444E-5</v>
      </c>
      <c r="J86" s="9">
        <f>offs334+Ampl334*SIN(2*PI()*freq334*('3v'!E74-reta334)+deph334*PI()/180)</f>
        <v>0.70669983050498719</v>
      </c>
      <c r="K86" s="10">
        <f>('3v'!G74-J86)^2</f>
        <v>7.0639066975334693E-7</v>
      </c>
      <c r="L86" s="3"/>
      <c r="M86" s="3"/>
      <c r="N86" s="7">
        <f>offs335+Ampl335*SIN(2*PI()*freq335*('3v'!I74)+deph335*PI()/180)</f>
        <v>1.0172837649455821</v>
      </c>
      <c r="O86" s="8">
        <f>('3v'!J74-N86)^2</f>
        <v>1.1569047210882439E-6</v>
      </c>
      <c r="P86" s="9">
        <f>offs336+Ampl336*SIN(2*PI()*freq336*('3v'!I74-reta336)+deph336*PI()/180)</f>
        <v>0.89017672265086167</v>
      </c>
      <c r="Q86" s="10">
        <f>('3v'!K74-P86)^2</f>
        <v>8.1758077742118785E-5</v>
      </c>
      <c r="R86" s="3"/>
      <c r="S86" s="3"/>
      <c r="T86" s="7">
        <f>offs337+Ampl337*SIN(2*PI()*freq337*('3v'!M74)+deph337*PI()/180)</f>
        <v>-0.26926041515850851</v>
      </c>
      <c r="U86" s="8">
        <f>('3v'!N74-T86)^2</f>
        <v>2.8611531854908951E-5</v>
      </c>
      <c r="V86" s="9">
        <f>offs338+Ampl338*SIN(2*PI()*freq338*('3v'!M74-reta338)+deph338*PI()/180)</f>
        <v>1.0205750587665201</v>
      </c>
      <c r="W86" s="10">
        <f>('3v'!O74-V86)^2</f>
        <v>3.7478256699896456E-5</v>
      </c>
      <c r="X86" s="3"/>
      <c r="Y86" s="3"/>
      <c r="Z86" s="7">
        <f>offs339+Ampl339*SIN(2*PI()*freq339*('3v'!Q74)+deph339*PI()/180)</f>
        <v>-1.4373943777243399</v>
      </c>
      <c r="AA86" s="8">
        <f>('3v'!R74-Z86)^2</f>
        <v>4.5645930944220227E-7</v>
      </c>
      <c r="AB86" s="9">
        <f>offs340+Ampl340*SIN(2*PI()*freq340*('3v'!Q74-reta340)+deph340*PI()/180)</f>
        <v>0.8005375122746432</v>
      </c>
      <c r="AC86" s="10">
        <f>('3v'!S74-AB86)^2</f>
        <v>8.8690660617756018E-6</v>
      </c>
      <c r="AD86" s="3"/>
      <c r="AE86" s="3"/>
      <c r="AF86" s="7">
        <f>offs341+Ampl341*SIN(2*PI()*freq341*('3v'!U74)+deph341*PI()/180)</f>
        <v>-0.39183698599472916</v>
      </c>
      <c r="AG86" s="8">
        <f>('3v'!V74-AF86)^2</f>
        <v>3.6596608447424283E-6</v>
      </c>
      <c r="AH86" s="9">
        <f>offs342+Ampl342*SIN(2*PI()*freq342*('3v'!U74-reta342)+deph342*PI()/180)</f>
        <v>0.93723470466032777</v>
      </c>
      <c r="AI86" s="10">
        <f>('3v'!W74-AH86)^2</f>
        <v>8.1779679384934592E-6</v>
      </c>
      <c r="AL86" s="76"/>
      <c r="AM86" s="76"/>
      <c r="AN86" s="76"/>
      <c r="AO86" s="80"/>
    </row>
    <row r="87" spans="1:41" x14ac:dyDescent="0.25">
      <c r="A87" s="3"/>
      <c r="B87" s="7">
        <f>offs331+Ampl331*SIN(2*PI()*freq331*('3v'!A75)+deph331*PI()/180)</f>
        <v>0.96485084612863237</v>
      </c>
      <c r="C87" s="8">
        <f>('3v'!B75-B87)^2</f>
        <v>1.389678194991582E-6</v>
      </c>
      <c r="D87" s="9">
        <f>offs332+Ampl332*SIN(2*PI()*freq332*('3v'!A75-reta332)+deph332*PI()/180)</f>
        <v>0.76883256035057468</v>
      </c>
      <c r="E87" s="10">
        <f>('3v'!C75-D87)^2</f>
        <v>9.4718923749471983E-4</v>
      </c>
      <c r="G87" s="3"/>
      <c r="H87" s="7">
        <f>offs333+Ampl333*SIN(2*PI()*freq333*('3v'!E75)+deph333*PI()/180)</f>
        <v>0.22892720139619172</v>
      </c>
      <c r="I87" s="8">
        <f>('3v'!F75-H87)^2</f>
        <v>1.2507478703617327E-5</v>
      </c>
      <c r="J87" s="9">
        <f>offs334+Ampl334*SIN(2*PI()*freq334*('3v'!E75-reta334)+deph334*PI()/180)</f>
        <v>0.70677739787158589</v>
      </c>
      <c r="K87" s="10">
        <f>('3v'!G75-J87)^2</f>
        <v>1.0714157143048894E-6</v>
      </c>
      <c r="L87" s="3"/>
      <c r="M87" s="3"/>
      <c r="N87" s="7">
        <f>offs335+Ampl335*SIN(2*PI()*freq335*('3v'!I75)+deph335*PI()/180)</f>
        <v>1.0204710113557878</v>
      </c>
      <c r="O87" s="8">
        <f>('3v'!J75-N87)^2</f>
        <v>2.512902024078806E-8</v>
      </c>
      <c r="P87" s="9">
        <f>offs336+Ampl336*SIN(2*PI()*freq336*('3v'!I75-reta336)+deph336*PI()/180)</f>
        <v>0.88814558404252919</v>
      </c>
      <c r="Q87" s="10">
        <f>('3v'!K75-P87)^2</f>
        <v>8.3174873464942207E-5</v>
      </c>
      <c r="R87" s="3"/>
      <c r="S87" s="3"/>
      <c r="T87" s="7">
        <f>offs337+Ampl337*SIN(2*PI()*freq337*('3v'!M75)+deph337*PI()/180)</f>
        <v>-0.24599166378148885</v>
      </c>
      <c r="U87" s="8">
        <f>('3v'!N75-T87)^2</f>
        <v>2.6834743674950469E-5</v>
      </c>
      <c r="V87" s="9">
        <f>offs338+Ampl338*SIN(2*PI()*freq338*('3v'!M75-reta338)+deph338*PI()/180)</f>
        <v>1.0204385466351347</v>
      </c>
      <c r="W87" s="10">
        <f>('3v'!O75-V87)^2</f>
        <v>3.5825451713211666E-5</v>
      </c>
      <c r="X87" s="3"/>
      <c r="Y87" s="3"/>
      <c r="Z87" s="7">
        <f>offs339+Ampl339*SIN(2*PI()*freq339*('3v'!Q75)+deph339*PI()/180)</f>
        <v>-1.4619083150591321</v>
      </c>
      <c r="AA87" s="8">
        <f>('3v'!R75-Z87)^2</f>
        <v>4.640555843260777E-6</v>
      </c>
      <c r="AB87" s="9">
        <f>offs340+Ampl340*SIN(2*PI()*freq340*('3v'!Q75-reta340)+deph340*PI()/180)</f>
        <v>0.80129227474804943</v>
      </c>
      <c r="AC87" s="10">
        <f>('3v'!S75-AB87)^2</f>
        <v>4.9432196425663265E-6</v>
      </c>
      <c r="AD87" s="3"/>
      <c r="AE87" s="3"/>
      <c r="AF87" s="7">
        <f>offs341+Ampl341*SIN(2*PI()*freq341*('3v'!U75)+deph341*PI()/180)</f>
        <v>-0.34493721745042821</v>
      </c>
      <c r="AG87" s="8">
        <f>('3v'!V75-AF87)^2</f>
        <v>1.5139278286766285E-5</v>
      </c>
      <c r="AH87" s="9">
        <f>offs342+Ampl342*SIN(2*PI()*freq342*('3v'!U75-reta342)+deph342*PI()/180)</f>
        <v>0.93849605361649358</v>
      </c>
      <c r="AI87" s="10">
        <f>('3v'!W75-AH87)^2</f>
        <v>1.698316533118697E-5</v>
      </c>
      <c r="AL87" s="76"/>
      <c r="AM87" s="76"/>
      <c r="AN87" s="76"/>
      <c r="AO87" s="80"/>
    </row>
    <row r="88" spans="1:41" x14ac:dyDescent="0.25">
      <c r="A88" s="3"/>
      <c r="B88" s="7">
        <f>offs331+Ampl331*SIN(2*PI()*freq331*('3v'!A76)+deph331*PI()/180)</f>
        <v>0.97058215418774541</v>
      </c>
      <c r="C88" s="8">
        <f>('3v'!B76-B88)^2</f>
        <v>9.0249423837479588E-6</v>
      </c>
      <c r="D88" s="9">
        <f>offs332+Ampl332*SIN(2*PI()*freq332*('3v'!A76-reta332)+deph332*PI()/180)</f>
        <v>0.76603336608808437</v>
      </c>
      <c r="E88" s="10">
        <f>('3v'!C76-D88)^2</f>
        <v>9.9999097552703857E-4</v>
      </c>
      <c r="G88" s="3"/>
      <c r="H88" s="7">
        <f>offs333+Ampl333*SIN(2*PI()*freq333*('3v'!E76)+deph333*PI()/180)</f>
        <v>0.21637230234861893</v>
      </c>
      <c r="I88" s="8">
        <f>('3v'!F76-H88)^2</f>
        <v>2.1655642532483818E-5</v>
      </c>
      <c r="J88" s="9">
        <f>offs334+Ampl334*SIN(2*PI()*freq334*('3v'!E76-reta334)+deph334*PI()/180)</f>
        <v>0.70687091089452536</v>
      </c>
      <c r="K88" s="10">
        <f>('3v'!G76-J88)^2</f>
        <v>8.8657121186645094E-7</v>
      </c>
      <c r="L88" s="3"/>
      <c r="M88" s="3"/>
      <c r="N88" s="7">
        <f>offs335+Ampl335*SIN(2*PI()*freq335*('3v'!I76)+deph335*PI()/180)</f>
        <v>1.023425485621559</v>
      </c>
      <c r="O88" s="8">
        <f>('3v'!J76-N88)^2</f>
        <v>6.2925250891585177E-7</v>
      </c>
      <c r="P88" s="9">
        <f>offs336+Ampl336*SIN(2*PI()*freq336*('3v'!I76-reta336)+deph336*PI()/180)</f>
        <v>0.8861143052418019</v>
      </c>
      <c r="Q88" s="10">
        <f>('3v'!K76-P88)^2</f>
        <v>8.4606602845948084E-5</v>
      </c>
      <c r="R88" s="3"/>
      <c r="S88" s="3"/>
      <c r="T88" s="7">
        <f>offs337+Ampl337*SIN(2*PI()*freq337*('3v'!M76)+deph337*PI()/180)</f>
        <v>-0.22277402268409424</v>
      </c>
      <c r="U88" s="8">
        <f>('3v'!N76-T88)^2</f>
        <v>2.4605243908706182E-5</v>
      </c>
      <c r="V88" s="9">
        <f>offs338+Ampl338*SIN(2*PI()*freq338*('3v'!M76-reta338)+deph338*PI()/180)</f>
        <v>1.0202693150400861</v>
      </c>
      <c r="W88" s="10">
        <f>('3v'!O76-V88)^2</f>
        <v>3.3828241068322539E-5</v>
      </c>
      <c r="X88" s="3"/>
      <c r="Y88" s="3"/>
      <c r="Z88" s="7">
        <f>offs339+Ampl339*SIN(2*PI()*freq339*('3v'!Q76)+deph339*PI()/180)</f>
        <v>-1.4859346694347333</v>
      </c>
      <c r="AA88" s="8">
        <f>('3v'!R76-Z88)^2</f>
        <v>2.4502910852694499E-6</v>
      </c>
      <c r="AB88" s="9">
        <f>offs340+Ampl340*SIN(2*PI()*freq340*('3v'!Q76-reta340)+deph340*PI()/180)</f>
        <v>0.80208877698188541</v>
      </c>
      <c r="AC88" s="10">
        <f>('3v'!S76-AB88)^2</f>
        <v>2.0358524615821243E-6</v>
      </c>
      <c r="AD88" s="3"/>
      <c r="AE88" s="3"/>
      <c r="AF88" s="7">
        <f>offs341+Ampl341*SIN(2*PI()*freq341*('3v'!U76)+deph341*PI()/180)</f>
        <v>-0.29814413130773476</v>
      </c>
      <c r="AG88" s="8">
        <f>('3v'!V76-AF88)^2</f>
        <v>3.3202127066226124E-5</v>
      </c>
      <c r="AH88" s="9">
        <f>offs342+Ampl342*SIN(2*PI()*freq342*('3v'!U76-reta342)+deph342*PI()/180)</f>
        <v>0.93970719063251018</v>
      </c>
      <c r="AI88" s="10">
        <f>('3v'!W76-AH88)^2</f>
        <v>1.1418185921005088E-5</v>
      </c>
      <c r="AL88" s="76"/>
      <c r="AM88" s="76"/>
      <c r="AN88" s="76"/>
      <c r="AO88" s="80"/>
    </row>
    <row r="89" spans="1:41" x14ac:dyDescent="0.25">
      <c r="A89" s="3"/>
      <c r="B89" s="7">
        <f>offs331+Ampl331*SIN(2*PI()*freq331*('3v'!A77)+deph331*PI()/180)</f>
        <v>0.97608837483406263</v>
      </c>
      <c r="C89" s="8">
        <f>('3v'!B77-B89)^2</f>
        <v>7.0297885107006725E-6</v>
      </c>
      <c r="D89" s="9">
        <f>offs332+Ampl332*SIN(2*PI()*freq332*('3v'!A77-reta332)+deph332*PI()/180)</f>
        <v>0.76325326324327525</v>
      </c>
      <c r="E89" s="10">
        <f>('3v'!C77-D89)^2</f>
        <v>9.3005095280896386E-4</v>
      </c>
      <c r="G89" s="3"/>
      <c r="H89" s="7">
        <f>offs333+Ampl333*SIN(2*PI()*freq333*('3v'!E77)+deph333*PI()/180)</f>
        <v>0.20375784569573063</v>
      </c>
      <c r="I89" s="8">
        <f>('3v'!F77-H89)^2</f>
        <v>1.4121479429935243E-5</v>
      </c>
      <c r="J89" s="9">
        <f>offs334+Ampl334*SIN(2*PI()*freq334*('3v'!E77-reta334)+deph334*PI()/180)</f>
        <v>0.70698036126743835</v>
      </c>
      <c r="K89" s="10">
        <f>('3v'!G77-J89)^2</f>
        <v>6.9243822755468387E-7</v>
      </c>
      <c r="L89" s="3"/>
      <c r="M89" s="3"/>
      <c r="N89" s="7">
        <f>offs335+Ampl335*SIN(2*PI()*freq335*('3v'!I77)+deph335*PI()/180)</f>
        <v>1.0261467211971611</v>
      </c>
      <c r="O89" s="8">
        <f>('3v'!J77-N89)^2</f>
        <v>6.3195940817520329E-10</v>
      </c>
      <c r="P89" s="9">
        <f>offs336+Ampl336*SIN(2*PI()*freq336*('3v'!I77-reta336)+deph336*PI()/180)</f>
        <v>0.88408320701114917</v>
      </c>
      <c r="Q89" s="10">
        <f>('3v'!K77-P89)^2</f>
        <v>8.6047014272566972E-5</v>
      </c>
      <c r="R89" s="3"/>
      <c r="S89" s="3"/>
      <c r="T89" s="7">
        <f>offs337+Ampl337*SIN(2*PI()*freq337*('3v'!M77)+deph337*PI()/180)</f>
        <v>-0.19961322047184715</v>
      </c>
      <c r="U89" s="8">
        <f>('3v'!N77-T89)^2</f>
        <v>2.1936760248947598E-5</v>
      </c>
      <c r="V89" s="9">
        <f>offs338+Ampl338*SIN(2*PI()*freq338*('3v'!M77-reta338)+deph338*PI()/180)</f>
        <v>1.0200674057367383</v>
      </c>
      <c r="W89" s="10">
        <f>('3v'!O77-V89)^2</f>
        <v>5.7265780932633679E-5</v>
      </c>
      <c r="X89" s="3"/>
      <c r="Y89" s="3"/>
      <c r="Z89" s="7">
        <f>offs339+Ampl339*SIN(2*PI()*freq339*('3v'!Q77)+deph339*PI()/180)</f>
        <v>-1.5094618219193767</v>
      </c>
      <c r="AA89" s="8">
        <f>('3v'!R77-Z89)^2</f>
        <v>1.1756793430008774E-5</v>
      </c>
      <c r="AB89" s="9">
        <f>offs340+Ampl340*SIN(2*PI()*freq340*('3v'!Q77-reta340)+deph340*PI()/180)</f>
        <v>0.80292663379473905</v>
      </c>
      <c r="AC89" s="10">
        <f>('3v'!S77-AB89)^2</f>
        <v>3.4689297036364017E-7</v>
      </c>
      <c r="AD89" s="3"/>
      <c r="AE89" s="3"/>
      <c r="AF89" s="7">
        <f>offs341+Ampl341*SIN(2*PI()*freq341*('3v'!U77)+deph341*PI()/180)</f>
        <v>-0.25150390669326339</v>
      </c>
      <c r="AG89" s="8">
        <f>('3v'!V77-AF89)^2</f>
        <v>3.0551634577491953E-5</v>
      </c>
      <c r="AH89" s="9">
        <f>offs342+Ampl342*SIN(2*PI()*freq342*('3v'!U77-reta342)+deph342*PI()/180)</f>
        <v>0.9408669204623652</v>
      </c>
      <c r="AI89" s="10">
        <f>('3v'!W77-AH89)^2</f>
        <v>6.6857434534570151E-6</v>
      </c>
      <c r="AL89" s="76"/>
      <c r="AM89" s="76"/>
      <c r="AN89" s="76"/>
      <c r="AO89" s="80"/>
    </row>
    <row r="90" spans="1:41" x14ac:dyDescent="0.25">
      <c r="A90" s="3"/>
      <c r="B90" s="7">
        <f>offs331+Ampl331*SIN(2*PI()*freq331*('3v'!A78)+deph331*PI()/180)</f>
        <v>0.98136863857151224</v>
      </c>
      <c r="C90" s="8">
        <f>('3v'!B78-B90)^2</f>
        <v>4.2916863709773933E-6</v>
      </c>
      <c r="D90" s="9">
        <f>offs332+Ampl332*SIN(2*PI()*freq332*('3v'!A78-reta332)+deph332*PI()/180)</f>
        <v>0.76049269082661497</v>
      </c>
      <c r="E90" s="10">
        <f>('3v'!C78-D90)^2</f>
        <v>8.6149935019163562E-4</v>
      </c>
      <c r="G90" s="3"/>
      <c r="H90" s="7">
        <f>offs333+Ampl333*SIN(2*PI()*freq333*('3v'!E78)+deph333*PI()/180)</f>
        <v>0.1910849519265061</v>
      </c>
      <c r="I90" s="8">
        <f>('3v'!F78-H90)^2</f>
        <v>7.8608005668325926E-6</v>
      </c>
      <c r="J90" s="9">
        <f>offs334+Ampl334*SIN(2*PI()*freq334*('3v'!E78-reta334)+deph334*PI()/180)</f>
        <v>0.70710573926830977</v>
      </c>
      <c r="K90" s="10">
        <f>('3v'!G78-J90)^2</f>
        <v>4.9949659674469271E-7</v>
      </c>
      <c r="L90" s="3"/>
      <c r="M90" s="3"/>
      <c r="N90" s="7">
        <f>offs335+Ampl335*SIN(2*PI()*freq335*('3v'!I78)+deph335*PI()/180)</f>
        <v>1.0286342883679507</v>
      </c>
      <c r="O90" s="8">
        <f>('3v'!J78-N90)^2</f>
        <v>2.5938482759720717E-7</v>
      </c>
      <c r="P90" s="9">
        <f>offs336+Ampl336*SIN(2*PI()*freq336*('3v'!I78-reta336)+deph336*PI()/180)</f>
        <v>0.88205261008452684</v>
      </c>
      <c r="Q90" s="10">
        <f>('3v'!K78-P90)^2</f>
        <v>8.7490392595634649E-5</v>
      </c>
      <c r="R90" s="3"/>
      <c r="S90" s="3"/>
      <c r="T90" s="7">
        <f>offs337+Ampl337*SIN(2*PI()*freq337*('3v'!M78)+deph337*PI()/180)</f>
        <v>-0.17651497172613495</v>
      </c>
      <c r="U90" s="8">
        <f>('3v'!N78-T90)^2</f>
        <v>5.7182596087245426E-6</v>
      </c>
      <c r="V90" s="9">
        <f>offs338+Ampl338*SIN(2*PI()*freq338*('3v'!M78-reta338)+deph338*PI()/180)</f>
        <v>1.0198328685431903</v>
      </c>
      <c r="W90" s="10">
        <f>('3v'!O78-V90)^2</f>
        <v>5.3771107729180893E-5</v>
      </c>
      <c r="X90" s="3"/>
      <c r="Y90" s="3"/>
      <c r="Z90" s="7">
        <f>offs339+Ampl339*SIN(2*PI()*freq339*('3v'!Q78)+deph339*PI()/180)</f>
        <v>-1.5324783949908998</v>
      </c>
      <c r="AA90" s="8">
        <f>('3v'!R78-Z90)^2</f>
        <v>3.5971484927441934E-6</v>
      </c>
      <c r="AB90" s="9">
        <f>offs340+Ampl340*SIN(2*PI()*freq340*('3v'!Q78-reta340)+deph340*PI()/180)</f>
        <v>0.80380544000649079</v>
      </c>
      <c r="AC90" s="10">
        <f>('3v'!S78-AB90)^2</f>
        <v>8.4001432662424304E-8</v>
      </c>
      <c r="AD90" s="3"/>
      <c r="AE90" s="3"/>
      <c r="AF90" s="7">
        <f>offs341+Ampl341*SIN(2*PI()*freq341*('3v'!U78)+deph341*PI()/180)</f>
        <v>-0.20506257187777402</v>
      </c>
      <c r="AG90" s="8">
        <f>('3v'!V78-AF90)^2</f>
        <v>2.5945658686506153E-5</v>
      </c>
      <c r="AH90" s="9">
        <f>offs342+Ampl342*SIN(2*PI()*freq342*('3v'!U78-reta342)+deph342*PI()/180)</f>
        <v>0.94197409859273229</v>
      </c>
      <c r="AI90" s="10">
        <f>('3v'!W78-AH90)^2</f>
        <v>1.3637204585916586E-5</v>
      </c>
      <c r="AL90" s="76"/>
      <c r="AM90" s="76"/>
      <c r="AN90" s="76"/>
      <c r="AO90" s="80"/>
    </row>
    <row r="91" spans="1:41" x14ac:dyDescent="0.25">
      <c r="A91" s="3"/>
      <c r="B91" s="7">
        <f>offs331+Ampl331*SIN(2*PI()*freq331*('3v'!A79)+deph331*PI()/180)</f>
        <v>0.98642211158523996</v>
      </c>
      <c r="C91" s="8">
        <f>('3v'!B79-B91)^2</f>
        <v>4.7181569433158306E-7</v>
      </c>
      <c r="D91" s="9">
        <f>offs332+Ampl332*SIN(2*PI()*freq332*('3v'!A79-reta332)+deph332*PI()/180)</f>
        <v>0.75775208476448941</v>
      </c>
      <c r="E91" s="10">
        <f>('3v'!C79-D91)^2</f>
        <v>9.0835421157329295E-4</v>
      </c>
      <c r="G91" s="3"/>
      <c r="H91" s="7">
        <f>offs333+Ampl333*SIN(2*PI()*freq333*('3v'!E79)+deph333*PI()/180)</f>
        <v>0.17835474672064711</v>
      </c>
      <c r="I91" s="8">
        <f>('3v'!F79-H91)^2</f>
        <v>1.4027921687199749E-5</v>
      </c>
      <c r="J91" s="9">
        <f>offs334+Ampl334*SIN(2*PI()*freq334*('3v'!E79-reta334)+deph334*PI()/180)</f>
        <v>0.7072470337603407</v>
      </c>
      <c r="K91" s="10">
        <f>('3v'!G79-J91)^2</f>
        <v>1.9256384651379803E-6</v>
      </c>
      <c r="L91" s="3"/>
      <c r="M91" s="3"/>
      <c r="N91" s="7">
        <f>offs335+Ampl335*SIN(2*PI()*freq335*('3v'!I79)+deph335*PI()/180)</f>
        <v>1.0308877943182342</v>
      </c>
      <c r="O91" s="8">
        <f>('3v'!J79-N91)^2</f>
        <v>6.555886951942816E-7</v>
      </c>
      <c r="P91" s="9">
        <f>offs336+Ampl336*SIN(2*PI()*freq336*('3v'!I79-reta336)+deph336*PI()/180)</f>
        <v>0.88002283511672952</v>
      </c>
      <c r="Q91" s="10">
        <f>('3v'!K79-P91)^2</f>
        <v>8.893008437404298E-5</v>
      </c>
      <c r="R91" s="3"/>
      <c r="S91" s="3"/>
      <c r="T91" s="7">
        <f>offs337+Ampl337*SIN(2*PI()*freq337*('3v'!M79)+deph337*PI()/180)</f>
        <v>-0.15348497559420771</v>
      </c>
      <c r="U91" s="8">
        <f>('3v'!N79-T91)^2</f>
        <v>3.9354005686647277E-6</v>
      </c>
      <c r="V91" s="9">
        <f>offs338+Ampl338*SIN(2*PI()*freq338*('3v'!M79-reta338)+deph338*PI()/180)</f>
        <v>1.0195657613279858</v>
      </c>
      <c r="W91" s="10">
        <f>('3v'!O79-V91)^2</f>
        <v>4.9925124459386265E-5</v>
      </c>
      <c r="X91" s="3"/>
      <c r="Y91" s="3"/>
      <c r="Z91" s="7">
        <f>offs339+Ampl339*SIN(2*PI()*freq339*('3v'!Q79)+deph339*PI()/180)</f>
        <v>-1.5549732580388118</v>
      </c>
      <c r="AA91" s="8">
        <f>('3v'!R79-Z91)^2</f>
        <v>7.8522985263914162E-7</v>
      </c>
      <c r="AB91" s="9">
        <f>offs340+Ampl340*SIN(2*PI()*freq340*('3v'!Q79-reta340)+deph340*PI()/180)</f>
        <v>0.80472477063425507</v>
      </c>
      <c r="AC91" s="10">
        <f>('3v'!S79-AB91)^2</f>
        <v>1.4620694394320126E-6</v>
      </c>
      <c r="AD91" s="3"/>
      <c r="AE91" s="3"/>
      <c r="AF91" s="7">
        <f>offs341+Ampl341*SIN(2*PI()*freq341*('3v'!U79)+deph341*PI()/180)</f>
        <v>-0.1588659588517965</v>
      </c>
      <c r="AG91" s="8">
        <f>('3v'!V79-AF91)^2</f>
        <v>6.0623360065687681E-6</v>
      </c>
      <c r="AH91" s="9">
        <f>offs342+Ampl342*SIN(2*PI()*freq342*('3v'!U79-reta342)+deph342*PI()/180)</f>
        <v>0.94302763237246812</v>
      </c>
      <c r="AI91" s="10">
        <f>('3v'!W79-AH91)^2</f>
        <v>7.8023705467933994E-6</v>
      </c>
      <c r="AL91" s="76"/>
      <c r="AM91" s="76"/>
      <c r="AN91" s="76"/>
      <c r="AO91" s="80"/>
    </row>
    <row r="92" spans="1:41" x14ac:dyDescent="0.25">
      <c r="A92" s="3"/>
      <c r="B92" s="7">
        <f>offs331+Ampl331*SIN(2*PI()*freq331*('3v'!A80)+deph331*PI()/180)</f>
        <v>0.99124799587327617</v>
      </c>
      <c r="C92" s="8">
        <f>('3v'!B80-B92)^2</f>
        <v>5.382208521716737E-8</v>
      </c>
      <c r="D92" s="9">
        <f>offs332+Ampl332*SIN(2*PI()*freq332*('3v'!A80-reta332)+deph332*PI()/180)</f>
        <v>0.75503187783036574</v>
      </c>
      <c r="E92" s="10">
        <f>('3v'!C80-D92)^2</f>
        <v>8.3822537812542849E-4</v>
      </c>
      <c r="G92" s="3"/>
      <c r="H92" s="7">
        <f>offs333+Ampl333*SIN(2*PI()*freq333*('3v'!E80)+deph333*PI()/180)</f>
        <v>0.16556836084858495</v>
      </c>
      <c r="I92" s="8">
        <f>('3v'!F80-H92)^2</f>
        <v>7.1703496070974671E-6</v>
      </c>
      <c r="J92" s="9">
        <f>offs334+Ampl334*SIN(2*PI()*freq334*('3v'!E80-reta334)+deph334*PI()/180)</f>
        <v>0.70740423219293747</v>
      </c>
      <c r="K92" s="10">
        <f>('3v'!G80-J92)^2</f>
        <v>1.2235949381851345E-5</v>
      </c>
      <c r="L92" s="3"/>
      <c r="M92" s="3"/>
      <c r="N92" s="7">
        <f>offs335+Ampl335*SIN(2*PI()*freq335*('3v'!I80)+deph335*PI()/180)</f>
        <v>1.0329068831932995</v>
      </c>
      <c r="O92" s="8">
        <f>('3v'!J80-N92)^2</f>
        <v>7.6675100197169135E-7</v>
      </c>
      <c r="P92" s="9">
        <f>offs336+Ampl336*SIN(2*PI()*freq336*('3v'!I80-reta336)+deph336*PI()/180)</f>
        <v>0.87799420263275418</v>
      </c>
      <c r="Q92" s="10">
        <f>('3v'!K80-P92)^2</f>
        <v>9.0359993471290456E-5</v>
      </c>
      <c r="R92" s="3"/>
      <c r="S92" s="3"/>
      <c r="T92" s="7">
        <f>offs337+Ampl337*SIN(2*PI()*freq337*('3v'!M80)+deph337*PI()/180)</f>
        <v>-0.13052891438300585</v>
      </c>
      <c r="U92" s="8">
        <f>('3v'!N80-T92)^2</f>
        <v>2.2570423529015819E-6</v>
      </c>
      <c r="V92" s="9">
        <f>offs338+Ampl338*SIN(2*PI()*freq338*('3v'!M80-reta338)+deph338*PI()/180)</f>
        <v>1.0192661499958331</v>
      </c>
      <c r="W92" s="10">
        <f>('3v'!O80-V92)^2</f>
        <v>4.5780921089211859E-5</v>
      </c>
      <c r="X92" s="3"/>
      <c r="Y92" s="3"/>
      <c r="Z92" s="7">
        <f>offs339+Ampl339*SIN(2*PI()*freq339*('3v'!Q80)+deph339*PI()/180)</f>
        <v>-1.5769355327469647</v>
      </c>
      <c r="AA92" s="8">
        <f>('3v'!R80-Z92)^2</f>
        <v>1.8614713966958534E-5</v>
      </c>
      <c r="AB92" s="9">
        <f>offs340+Ampl340*SIN(2*PI()*freq340*('3v'!Q80-reta340)+deph340*PI()/180)</f>
        <v>0.80568418109789852</v>
      </c>
      <c r="AC92" s="10">
        <f>('3v'!S80-AB92)^2</f>
        <v>4.7027006066405981E-6</v>
      </c>
      <c r="AD92" s="3"/>
      <c r="AE92" s="3"/>
      <c r="AF92" s="7">
        <f>offs341+Ampl341*SIN(2*PI()*freq341*('3v'!U80)+deph341*PI()/180)</f>
        <v>-0.11295965809500275</v>
      </c>
      <c r="AG92" s="8">
        <f>('3v'!V80-AF92)^2</f>
        <v>2.2304882005542107E-6</v>
      </c>
      <c r="AH92" s="9">
        <f>offs342+Ampl342*SIN(2*PI()*freq342*('3v'!U80-reta342)+deph342*PI()/180)</f>
        <v>0.94402648209092666</v>
      </c>
      <c r="AI92" s="10">
        <f>('3v'!W80-AH92)^2</f>
        <v>3.3818919104907309E-6</v>
      </c>
      <c r="AL92" s="76"/>
      <c r="AM92" s="76"/>
      <c r="AN92" s="76"/>
      <c r="AO92" s="80"/>
    </row>
    <row r="93" spans="1:41" x14ac:dyDescent="0.25">
      <c r="A93" s="3"/>
      <c r="B93" s="7">
        <f>offs331+Ampl331*SIN(2*PI()*freq331*('3v'!A81)+deph331*PI()/180)</f>
        <v>0.99584552937254667</v>
      </c>
      <c r="C93" s="8">
        <f>('3v'!B81-B93)^2</f>
        <v>1.0598097727890672E-6</v>
      </c>
      <c r="D93" s="9">
        <f>offs332+Ampl332*SIN(2*PI()*freq332*('3v'!A81-reta332)+deph332*PI()/180)</f>
        <v>0.7523324995764531</v>
      </c>
      <c r="E93" s="10">
        <f>('3v'!C81-D93)^2</f>
        <v>8.8200092740741754E-4</v>
      </c>
      <c r="G93" s="3"/>
      <c r="H93" s="7">
        <f>offs333+Ampl333*SIN(2*PI()*freq333*('3v'!E81)+deph333*PI()/180)</f>
        <v>0.15272693007104665</v>
      </c>
      <c r="I93" s="8">
        <f>('3v'!F81-H93)^2</f>
        <v>1.230739757459039E-5</v>
      </c>
      <c r="J93" s="9">
        <f>offs334+Ampl334*SIN(2*PI()*freq334*('3v'!E81-reta334)+deph334*PI()/180)</f>
        <v>0.70757732060282608</v>
      </c>
      <c r="K93" s="10">
        <f>('3v'!G81-J93)^2</f>
        <v>3.1631744904940732E-5</v>
      </c>
      <c r="L93" s="3"/>
      <c r="M93" s="3"/>
      <c r="N93" s="7">
        <f>offs335+Ampl335*SIN(2*PI()*freq335*('3v'!I81)+deph335*PI()/180)</f>
        <v>1.0346912361556064</v>
      </c>
      <c r="O93" s="8">
        <f>('3v'!J81-N93)^2</f>
        <v>4.9967389936486085E-7</v>
      </c>
      <c r="P93" s="9">
        <f>offs336+Ampl336*SIN(2*PI()*freq336*('3v'!I81-reta336)+deph336*PI()/180)</f>
        <v>0.87596703297718692</v>
      </c>
      <c r="Q93" s="10">
        <f>('3v'!K81-P93)^2</f>
        <v>5.8166660011826583E-5</v>
      </c>
      <c r="R93" s="3"/>
      <c r="S93" s="3"/>
      <c r="T93" s="7">
        <f>offs337+Ampl337*SIN(2*PI()*freq337*('3v'!M81)+deph337*PI()/180)</f>
        <v>-0.1076524521571342</v>
      </c>
      <c r="U93" s="8">
        <f>('3v'!N81-T93)^2</f>
        <v>8.3777704262135715E-6</v>
      </c>
      <c r="V93" s="9">
        <f>offs338+Ampl338*SIN(2*PI()*freq338*('3v'!M81-reta338)+deph338*PI()/180)</f>
        <v>1.018934108471345</v>
      </c>
      <c r="W93" s="10">
        <f>('3v'!O81-V93)^2</f>
        <v>7.0345936920078648E-5</v>
      </c>
      <c r="X93" s="3"/>
      <c r="Y93" s="3"/>
      <c r="Z93" s="7">
        <f>offs339+Ampl339*SIN(2*PI()*freq339*('3v'!Q81)+deph339*PI()/180)</f>
        <v>-1.5983545983541994</v>
      </c>
      <c r="AA93" s="8">
        <f>('3v'!R81-Z93)^2</f>
        <v>1.918257486062474E-5</v>
      </c>
      <c r="AB93" s="9">
        <f>offs340+Ampl340*SIN(2*PI()*freq340*('3v'!Q81-reta340)+deph340*PI()/180)</f>
        <v>0.80668320743503452</v>
      </c>
      <c r="AC93" s="10">
        <f>('3v'!S81-AB93)^2</f>
        <v>1.4749311507592903E-6</v>
      </c>
      <c r="AD93" s="3"/>
      <c r="AE93" s="3"/>
      <c r="AF93" s="7">
        <f>offs341+Ampl341*SIN(2*PI()*freq341*('3v'!U81)+deph341*PI()/180)</f>
        <v>-6.7388973583904943E-2</v>
      </c>
      <c r="AG93" s="8">
        <f>('3v'!V81-AF93)^2</f>
        <v>4.5893910885853924E-6</v>
      </c>
      <c r="AH93" s="9">
        <f>offs342+Ampl342*SIN(2*PI()*freq342*('3v'!U81-reta342)+deph342*PI()/180)</f>
        <v>0.94496966200402854</v>
      </c>
      <c r="AI93" s="10">
        <f>('3v'!W81-AH93)^2</f>
        <v>7.7404810600001103E-6</v>
      </c>
      <c r="AL93" s="76"/>
      <c r="AM93" s="76"/>
      <c r="AN93" s="76"/>
      <c r="AO93" s="80"/>
    </row>
    <row r="94" spans="1:41" x14ac:dyDescent="0.25">
      <c r="A94" s="3"/>
      <c r="B94" s="7">
        <f>offs331+Ampl331*SIN(2*PI()*freq331*('3v'!A82)+deph331*PI()/180)</f>
        <v>1.0002139860792174</v>
      </c>
      <c r="C94" s="8">
        <f>('3v'!B82-B94)^2</f>
        <v>3.2150478636115554E-7</v>
      </c>
      <c r="D94" s="9">
        <f>offs332+Ampl332*SIN(2*PI()*freq332*('3v'!A82-reta332)+deph332*PI()/180)</f>
        <v>0.74965437626586939</v>
      </c>
      <c r="E94" s="10">
        <f>('3v'!C82-D94)^2</f>
        <v>8.1057641581043852E-4</v>
      </c>
      <c r="G94" s="3"/>
      <c r="H94" s="7">
        <f>offs333+Ampl333*SIN(2*PI()*freq333*('3v'!E82)+deph333*PI()/180)</f>
        <v>0.13983159503816323</v>
      </c>
      <c r="I94" s="8">
        <f>('3v'!F82-H94)^2</f>
        <v>5.4363820539881895E-6</v>
      </c>
      <c r="J94" s="9">
        <f>offs334+Ampl334*SIN(2*PI()*freq334*('3v'!E82-reta334)+deph334*PI()/180)</f>
        <v>0.70776628361529337</v>
      </c>
      <c r="K94" s="10">
        <f>('3v'!G82-J94)^2</f>
        <v>6.0315316518946274E-5</v>
      </c>
      <c r="L94" s="3"/>
      <c r="M94" s="3"/>
      <c r="N94" s="7">
        <f>offs335+Ampl335*SIN(2*PI()*freq335*('3v'!I82)+deph335*PI()/180)</f>
        <v>1.0362405714351381</v>
      </c>
      <c r="O94" s="8">
        <f>('3v'!J82-N94)^2</f>
        <v>9.1858356325388854E-8</v>
      </c>
      <c r="P94" s="9">
        <f>offs336+Ampl336*SIN(2*PI()*freq336*('3v'!I82-reta336)+deph336*PI()/180)</f>
        <v>0.87394164626361559</v>
      </c>
      <c r="Q94" s="10">
        <f>('3v'!K82-P94)^2</f>
        <v>5.9274042614162913E-5</v>
      </c>
      <c r="R94" s="3"/>
      <c r="S94" s="3"/>
      <c r="T94" s="7">
        <f>offs337+Ampl337*SIN(2*PI()*freq337*('3v'!M82)+deph337*PI()/180)</f>
        <v>-8.4861233341339215E-2</v>
      </c>
      <c r="U94" s="8">
        <f>('3v'!N82-T94)^2</f>
        <v>5.0542083618808024E-6</v>
      </c>
      <c r="V94" s="9">
        <f>offs338+Ampl338*SIN(2*PI()*freq338*('3v'!M82-reta338)+deph338*PI()/180)</f>
        <v>1.0185697186807992</v>
      </c>
      <c r="W94" s="10">
        <f>('3v'!O82-V94)^2</f>
        <v>6.4366261412073561E-5</v>
      </c>
      <c r="X94" s="3"/>
      <c r="Y94" s="3"/>
      <c r="Z94" s="7">
        <f>offs339+Ampl339*SIN(2*PI()*freq339*('3v'!Q82)+deph339*PI()/180)</f>
        <v>-1.6192200967904649</v>
      </c>
      <c r="AA94" s="8">
        <f>('3v'!R82-Z94)^2</f>
        <v>9.2753334411453293E-6</v>
      </c>
      <c r="AB94" s="9">
        <f>offs340+Ampl340*SIN(2*PI()*freq340*('3v'!Q82-reta340)+deph340*PI()/180)</f>
        <v>0.80772136652539206</v>
      </c>
      <c r="AC94" s="10">
        <f>('3v'!S82-AB94)^2</f>
        <v>8.9704158752396296E-8</v>
      </c>
      <c r="AD94" s="3"/>
      <c r="AE94" s="3"/>
      <c r="AF94" s="7">
        <f>offs341+Ampl341*SIN(2*PI()*freq341*('3v'!U82)+deph341*PI()/180)</f>
        <v>-2.2198878082300144E-2</v>
      </c>
      <c r="AG94" s="8">
        <f>('3v'!V82-AF94)^2</f>
        <v>1.9041283513168931E-5</v>
      </c>
      <c r="AH94" s="9">
        <f>offs342+Ampl342*SIN(2*PI()*freq342*('3v'!U82-reta342)+deph342*PI()/180)</f>
        <v>0.9458562413070708</v>
      </c>
      <c r="AI94" s="10">
        <f>('3v'!W82-AH94)^2</f>
        <v>2.9433907818013003E-6</v>
      </c>
      <c r="AL94" s="76"/>
      <c r="AM94" s="76"/>
      <c r="AN94" s="76"/>
      <c r="AO94" s="80"/>
    </row>
    <row r="95" spans="1:41" x14ac:dyDescent="0.25">
      <c r="A95" s="3"/>
      <c r="B95" s="7">
        <f>offs331+Ampl331*SIN(2*PI()*freq331*('3v'!A83)+deph331*PI()/180)</f>
        <v>1.0043526761633319</v>
      </c>
      <c r="C95" s="8">
        <f>('3v'!B83-B95)^2</f>
        <v>1.1177242776454822E-7</v>
      </c>
      <c r="D95" s="9">
        <f>offs332+Ampl332*SIN(2*PI()*freq332*('3v'!A83-reta332)+deph332*PI()/180)</f>
        <v>0.74699793080533128</v>
      </c>
      <c r="E95" s="10">
        <f>('3v'!C83-D95)^2</f>
        <v>7.409866081009419E-4</v>
      </c>
      <c r="G95" s="3"/>
      <c r="H95" s="7">
        <f>offs333+Ampl333*SIN(2*PI()*freq333*('3v'!E83)+deph333*PI()/180)</f>
        <v>0.12688350118815617</v>
      </c>
      <c r="I95" s="8">
        <f>('3v'!F83-H95)^2</f>
        <v>1.21497972691547E-6</v>
      </c>
      <c r="J95" s="9">
        <f>offs334+Ampl334*SIN(2*PI()*freq334*('3v'!E83-reta334)+deph334*PI()/180)</f>
        <v>0.70797110444555189</v>
      </c>
      <c r="K95" s="10">
        <f>('3v'!G83-J95)^2</f>
        <v>9.8490627815066631E-5</v>
      </c>
      <c r="L95" s="3"/>
      <c r="M95" s="3"/>
      <c r="N95" s="7">
        <f>offs335+Ampl335*SIN(2*PI()*freq335*('3v'!I83)+deph335*PI()/180)</f>
        <v>1.0375546443738926</v>
      </c>
      <c r="O95" s="8">
        <f>('3v'!J83-N95)^2</f>
        <v>1.1287290192579966E-7</v>
      </c>
      <c r="P95" s="9">
        <f>offs336+Ampl336*SIN(2*PI()*freq336*('3v'!I83-reta336)+deph336*PI()/180)</f>
        <v>0.87191836232408182</v>
      </c>
      <c r="Q95" s="10">
        <f>('3v'!K83-P95)^2</f>
        <v>6.0359344844718084E-5</v>
      </c>
      <c r="R95" s="3"/>
      <c r="S95" s="3"/>
      <c r="T95" s="7">
        <f>offs337+Ampl337*SIN(2*PI()*freq337*('3v'!M83)+deph337*PI()/180)</f>
        <v>-6.2160881327831374E-2</v>
      </c>
      <c r="U95" s="8">
        <f>('3v'!N83-T95)^2</f>
        <v>1.2000187457340749E-5</v>
      </c>
      <c r="V95" s="9">
        <f>offs338+Ampl338*SIN(2*PI()*freq338*('3v'!M83-reta338)+deph338*PI()/180)</f>
        <v>1.0181730705319243</v>
      </c>
      <c r="W95" s="10">
        <f>('3v'!O83-V95)^2</f>
        <v>5.8159087077232337E-5</v>
      </c>
      <c r="X95" s="3"/>
      <c r="Y95" s="3"/>
      <c r="Z95" s="7">
        <f>offs339+Ampl339*SIN(2*PI()*freq339*('3v'!Q83)+deph339*PI()/180)</f>
        <v>-1.6395219376858703</v>
      </c>
      <c r="AA95" s="8">
        <f>('3v'!R83-Z95)^2</f>
        <v>5.175408031563911E-6</v>
      </c>
      <c r="AB95" s="9">
        <f>offs340+Ampl340*SIN(2*PI()*freq340*('3v'!Q83-reta340)+deph340*PI()/180)</f>
        <v>0.80879815632444729</v>
      </c>
      <c r="AC95" s="10">
        <f>('3v'!S83-AB95)^2</f>
        <v>6.4006656004428899E-6</v>
      </c>
      <c r="AD95" s="3"/>
      <c r="AE95" s="3"/>
      <c r="AF95" s="7">
        <f>offs341+Ampl341*SIN(2*PI()*freq341*('3v'!U83)+deph341*PI()/180)</f>
        <v>2.2566031241417983E-2</v>
      </c>
      <c r="AG95" s="8">
        <f>('3v'!V83-AF95)^2</f>
        <v>5.0784481267717087E-6</v>
      </c>
      <c r="AH95" s="9">
        <f>offs342+Ampl342*SIN(2*PI()*freq342*('3v'!U83-reta342)+deph342*PI()/180)</f>
        <v>0.94668534505331958</v>
      </c>
      <c r="AI95" s="10">
        <f>('3v'!W83-AH95)^2</f>
        <v>6.4756764915931798E-6</v>
      </c>
      <c r="AL95" s="76"/>
      <c r="AM95" s="76"/>
      <c r="AN95" s="76"/>
      <c r="AO95" s="80"/>
    </row>
    <row r="96" spans="1:41" x14ac:dyDescent="0.25">
      <c r="A96" s="3"/>
      <c r="B96" s="7">
        <f>offs331+Ampl331*SIN(2*PI()*freq331*('3v'!A84)+deph331*PI()/180)</f>
        <v>1.0082609460777499</v>
      </c>
      <c r="C96" s="8">
        <f>('3v'!B84-B96)^2</f>
        <v>1.1092491512620042E-7</v>
      </c>
      <c r="D96" s="9">
        <f>offs332+Ampl332*SIN(2*PI()*freq332*('3v'!A84-reta332)+deph332*PI()/180)</f>
        <v>0.74436358267837155</v>
      </c>
      <c r="E96" s="10">
        <f>('3v'!C84-D96)^2</f>
        <v>6.7332036149738729E-4</v>
      </c>
      <c r="G96" s="3"/>
      <c r="H96" s="7">
        <f>offs333+Ampl333*SIN(2*PI()*freq333*('3v'!E84)+deph333*PI()/180)</f>
        <v>0.11388379864558595</v>
      </c>
      <c r="I96" s="8">
        <f>('3v'!F84-H96)^2</f>
        <v>3.1930600142327047E-8</v>
      </c>
      <c r="J96" s="9">
        <f>offs334+Ampl334*SIN(2*PI()*freq334*('3v'!E84-reta334)+deph334*PI()/180)</f>
        <v>0.70819176490023128</v>
      </c>
      <c r="K96" s="10">
        <f>('3v'!G84-J96)^2</f>
        <v>1.0291909543473568E-4</v>
      </c>
      <c r="L96" s="3"/>
      <c r="M96" s="3"/>
      <c r="N96" s="7">
        <f>offs335+Ampl335*SIN(2*PI()*freq335*('3v'!I84)+deph335*PI()/180)</f>
        <v>1.0386332474645203</v>
      </c>
      <c r="O96" s="8">
        <f>('3v'!J84-N96)^2</f>
        <v>5.515104037091421E-7</v>
      </c>
      <c r="P96" s="9">
        <f>offs336+Ampl336*SIN(2*PI()*freq336*('3v'!I84-reta336)+deph336*PI()/180)</f>
        <v>0.86989750065857407</v>
      </c>
      <c r="Q96" s="10">
        <f>('3v'!K84-P96)^2</f>
        <v>3.4618388637843376E-5</v>
      </c>
      <c r="R96" s="3"/>
      <c r="S96" s="3"/>
      <c r="T96" s="7">
        <f>offs337+Ampl337*SIN(2*PI()*freq337*('3v'!M84)+deph337*PI()/180)</f>
        <v>-3.9556997088797341E-2</v>
      </c>
      <c r="U96" s="8">
        <f>('3v'!N84-T96)^2</f>
        <v>2.1009782337418404E-5</v>
      </c>
      <c r="V96" s="9">
        <f>offs338+Ampl338*SIN(2*PI()*freq338*('3v'!M84-reta338)+deph338*PI()/180)</f>
        <v>1.0177442618917159</v>
      </c>
      <c r="W96" s="10">
        <f>('3v'!O84-V96)^2</f>
        <v>5.1802593990874238E-5</v>
      </c>
      <c r="X96" s="3"/>
      <c r="Y96" s="3"/>
      <c r="Z96" s="7">
        <f>offs339+Ampl339*SIN(2*PI()*freq339*('3v'!Q84)+deph339*PI()/180)</f>
        <v>-1.6592503032503221</v>
      </c>
      <c r="AA96" s="8">
        <f>('3v'!R84-Z96)^2</f>
        <v>1.5551773415227733E-8</v>
      </c>
      <c r="AB96" s="9">
        <f>offs340+Ampl340*SIN(2*PI()*freq340*('3v'!Q84-reta340)+deph340*PI()/180)</f>
        <v>0.80991305610620901</v>
      </c>
      <c r="AC96" s="10">
        <f>('3v'!S84-AB96)^2</f>
        <v>1.1344662742393171E-5</v>
      </c>
      <c r="AD96" s="3"/>
      <c r="AE96" s="3"/>
      <c r="AF96" s="7">
        <f>offs341+Ampl341*SIN(2*PI()*freq341*('3v'!U84)+deph341*PI()/180)</f>
        <v>6.6861576826279912E-2</v>
      </c>
      <c r="AG96" s="8">
        <f>('3v'!V84-AF96)^2</f>
        <v>1.062193968043022E-7</v>
      </c>
      <c r="AH96" s="9">
        <f>offs342+Ampl342*SIN(2*PI()*freq342*('3v'!U84-reta342)+deph342*PI()/180)</f>
        <v>0.94745615501747615</v>
      </c>
      <c r="AI96" s="10">
        <f>('3v'!W84-AH96)^2</f>
        <v>1.8561746798445036E-6</v>
      </c>
      <c r="AL96" s="76"/>
      <c r="AM96" s="76"/>
      <c r="AN96" s="76"/>
      <c r="AO96" s="80"/>
    </row>
    <row r="97" spans="1:41" x14ac:dyDescent="0.25">
      <c r="A97" s="3"/>
      <c r="B97" s="7">
        <f>offs331+Ampl331*SIN(2*PI()*freq331*('3v'!A85)+deph331*PI()/180)</f>
        <v>1.0119381786613451</v>
      </c>
      <c r="C97" s="8">
        <f>('3v'!B85-B97)^2</f>
        <v>3.1564321656798361E-7</v>
      </c>
      <c r="D97" s="9">
        <f>offs332+Ampl332*SIN(2*PI()*freq332*('3v'!A85-reta332)+deph332*PI()/180)</f>
        <v>0.74175174787909781</v>
      </c>
      <c r="E97" s="10">
        <f>('3v'!C85-D97)^2</f>
        <v>6.078321476410116E-4</v>
      </c>
      <c r="G97" s="3"/>
      <c r="H97" s="7">
        <f>offs333+Ampl333*SIN(2*PI()*freq333*('3v'!E85)+deph333*PI()/180)</f>
        <v>0.10083364211919932</v>
      </c>
      <c r="I97" s="8">
        <f>('3v'!F85-H97)^2</f>
        <v>1.9627745864223435E-7</v>
      </c>
      <c r="J97" s="9">
        <f>offs334+Ampl334*SIN(2*PI()*freq334*('3v'!E85-reta334)+deph334*PI()/180)</f>
        <v>0.70842824537899396</v>
      </c>
      <c r="K97" s="10">
        <f>('3v'!G85-J97)^2</f>
        <v>1.5214002294443053E-4</v>
      </c>
      <c r="L97" s="3"/>
      <c r="M97" s="3"/>
      <c r="N97" s="7">
        <f>offs335+Ampl335*SIN(2*PI()*freq335*('3v'!I85)+deph335*PI()/180)</f>
        <v>1.0394762103830897</v>
      </c>
      <c r="O97" s="8">
        <f>('3v'!J85-N97)^2</f>
        <v>1.3507801930625665E-7</v>
      </c>
      <c r="P97" s="9">
        <f>offs336+Ampl336*SIN(2*PI()*freq336*('3v'!I85-reta336)+deph336*PI()/180)</f>
        <v>0.86787938038457568</v>
      </c>
      <c r="Q97" s="10">
        <f>('3v'!K85-P97)^2</f>
        <v>3.5387384037426905E-5</v>
      </c>
      <c r="R97" s="3"/>
      <c r="S97" s="3"/>
      <c r="T97" s="7">
        <f>offs337+Ampl337*SIN(2*PI()*freq337*('3v'!M85)+deph337*PI()/180)</f>
        <v>-1.705515779444261E-2</v>
      </c>
      <c r="U97" s="8">
        <f>('3v'!N85-T97)^2</f>
        <v>1.3307774172063346E-5</v>
      </c>
      <c r="V97" s="9">
        <f>offs338+Ampl338*SIN(2*PI()*freq338*('3v'!M85-reta338)+deph338*PI()/180)</f>
        <v>1.0172833985622893</v>
      </c>
      <c r="W97" s="10">
        <f>('3v'!O85-V97)^2</f>
        <v>7.5510165929168003E-5</v>
      </c>
      <c r="X97" s="3"/>
      <c r="Y97" s="3"/>
      <c r="Z97" s="7">
        <f>offs339+Ampl339*SIN(2*PI()*freq339*('3v'!Q85)+deph339*PI()/180)</f>
        <v>-1.6783956530213</v>
      </c>
      <c r="AA97" s="8">
        <f>('3v'!R85-Z97)^2</f>
        <v>6.0699999002135509E-6</v>
      </c>
      <c r="AB97" s="9">
        <f>offs340+Ampl340*SIN(2*PI()*freq340*('3v'!Q85-reta340)+deph340*PI()/180)</f>
        <v>0.81106552671503629</v>
      </c>
      <c r="AC97" s="10">
        <f>('3v'!S85-AB97)^2</f>
        <v>4.9093853611647518E-6</v>
      </c>
      <c r="AD97" s="3"/>
      <c r="AE97" s="3"/>
      <c r="AF97" s="7">
        <f>offs341+Ampl341*SIN(2*PI()*freq341*('3v'!U85)+deph341*PI()/180)</f>
        <v>0.11064404431666186</v>
      </c>
      <c r="AG97" s="8">
        <f>('3v'!V85-AF97)^2</f>
        <v>2.379530513539421E-7</v>
      </c>
      <c r="AH97" s="9">
        <f>offs342+Ampl342*SIN(2*PI()*freq342*('3v'!U85-reta342)+deph342*PI()/180)</f>
        <v>0.94816791050316684</v>
      </c>
      <c r="AI97" s="10">
        <f>('3v'!W85-AH97)^2</f>
        <v>4.3021832762073316E-6</v>
      </c>
      <c r="AL97" s="76"/>
      <c r="AM97" s="76"/>
      <c r="AN97" s="76"/>
      <c r="AO97" s="80"/>
    </row>
    <row r="98" spans="1:41" x14ac:dyDescent="0.25">
      <c r="A98" s="3"/>
      <c r="B98" s="7">
        <f>offs331+Ampl331*SIN(2*PI()*freq331*('3v'!A86)+deph331*PI()/180)</f>
        <v>1.0153837932364649</v>
      </c>
      <c r="C98" s="8">
        <f>('3v'!B86-B98)^2</f>
        <v>1.044906667416778E-6</v>
      </c>
      <c r="D98" s="9">
        <f>offs332+Ampl332*SIN(2*PI()*freq332*('3v'!A86-reta332)+deph332*PI()/180)</f>
        <v>0.73916283884650236</v>
      </c>
      <c r="E98" s="10">
        <f>('3v'!C86-D98)^2</f>
        <v>6.3959225116988374E-4</v>
      </c>
      <c r="G98" s="3"/>
      <c r="H98" s="7">
        <f>offs333+Ampl333*SIN(2*PI()*freq333*('3v'!E86)+deph333*PI()/180)</f>
        <v>8.7734190799356848E-2</v>
      </c>
      <c r="I98" s="8">
        <f>('3v'!F86-H98)^2</f>
        <v>8.7922352983477691E-7</v>
      </c>
      <c r="J98" s="9">
        <f>offs334+Ampl334*SIN(2*PI()*freq334*('3v'!E86-reta334)+deph334*PI()/180)</f>
        <v>0.70868052487627653</v>
      </c>
      <c r="K98" s="10">
        <f>('3v'!G86-J98)^2</f>
        <v>1.5842715352166318E-4</v>
      </c>
      <c r="L98" s="3"/>
      <c r="M98" s="3"/>
      <c r="N98" s="7">
        <f>offs335+Ampl335*SIN(2*PI()*freq335*('3v'!I86)+deph335*PI()/180)</f>
        <v>1.0400834000159833</v>
      </c>
      <c r="O98" s="8">
        <f>('3v'!J86-N98)^2</f>
        <v>5.7436923261115931E-8</v>
      </c>
      <c r="P98" s="9">
        <f>offs336+Ampl336*SIN(2*PI()*freq336*('3v'!I86-reta336)+deph336*PI()/180)</f>
        <v>0.86586432018667325</v>
      </c>
      <c r="Q98" s="10">
        <f>('3v'!K86-P98)^2</f>
        <v>3.6128151604837588E-5</v>
      </c>
      <c r="R98" s="3"/>
      <c r="S98" s="3"/>
      <c r="T98" s="7">
        <f>offs337+Ampl337*SIN(2*PI()*freq337*('3v'!M86)+deph337*PI()/180)</f>
        <v>5.3390845630852946E-3</v>
      </c>
      <c r="U98" s="8">
        <f>('3v'!N86-T98)^2</f>
        <v>2.0773947061246181E-5</v>
      </c>
      <c r="V98" s="9">
        <f>offs338+Ampl338*SIN(2*PI()*freq338*('3v'!M86-reta338)+deph338*PI()/180)</f>
        <v>1.0167905942547752</v>
      </c>
      <c r="W98" s="10">
        <f>('3v'!O86-V98)^2</f>
        <v>6.7188419674026821E-5</v>
      </c>
      <c r="X98" s="3"/>
      <c r="Y98" s="3"/>
      <c r="Z98" s="7">
        <f>offs339+Ampl339*SIN(2*PI()*freq339*('3v'!Q86)+deph339*PI()/180)</f>
        <v>-1.6969487284775489</v>
      </c>
      <c r="AA98" s="8">
        <f>('3v'!R86-Z98)^2</f>
        <v>1.1846754928381664E-5</v>
      </c>
      <c r="AB98" s="9">
        <f>offs340+Ampl340*SIN(2*PI()*freq340*('3v'!Q86-reta340)+deph340*PI()/180)</f>
        <v>0.81225501082636964</v>
      </c>
      <c r="AC98" s="10">
        <f>('3v'!S86-AB98)^2</f>
        <v>1.0531463168100875E-6</v>
      </c>
      <c r="AD98" s="3"/>
      <c r="AE98" s="3"/>
      <c r="AF98" s="7">
        <f>offs341+Ampl341*SIN(2*PI()*freq341*('3v'!U86)+deph341*PI()/180)</f>
        <v>0.15387022570306474</v>
      </c>
      <c r="AG98" s="8">
        <f>('3v'!V86-AF98)^2</f>
        <v>7.2811774674761413E-6</v>
      </c>
      <c r="AH98" s="9">
        <f>offs342+Ampl342*SIN(2*PI()*freq342*('3v'!U86-reta342)+deph342*PI()/180)</f>
        <v>0.94881990909365865</v>
      </c>
      <c r="AI98" s="10">
        <f>('3v'!W86-AH98)^2</f>
        <v>7.4319979272195534E-6</v>
      </c>
      <c r="AL98" s="76"/>
      <c r="AM98" s="76"/>
      <c r="AN98" s="76"/>
      <c r="AO98" s="80"/>
    </row>
    <row r="99" spans="1:41" x14ac:dyDescent="0.25">
      <c r="A99" s="3"/>
      <c r="B99" s="7">
        <f>offs331+Ampl331*SIN(2*PI()*freq331*('3v'!A87)+deph331*PI()/180)</f>
        <v>1.0185972457006258</v>
      </c>
      <c r="C99" s="8">
        <f>('3v'!B87-B99)^2</f>
        <v>5.6761013866680898E-8</v>
      </c>
      <c r="D99" s="9">
        <f>offs332+Ampl332*SIN(2*PI()*freq332*('3v'!A87-reta332)+deph332*PI()/180)</f>
        <v>0.73659726439933237</v>
      </c>
      <c r="E99" s="10">
        <f>('3v'!C87-D99)^2</f>
        <v>5.7358983534188496E-4</v>
      </c>
      <c r="G99" s="3"/>
      <c r="H99" s="7">
        <f>offs333+Ampl333*SIN(2*PI()*freq333*('3v'!E87)+deph333*PI()/180)</f>
        <v>7.4586608255066467E-2</v>
      </c>
      <c r="I99" s="8">
        <f>('3v'!F87-H99)^2</f>
        <v>1.7088446704429491E-7</v>
      </c>
      <c r="J99" s="9">
        <f>offs334+Ampl334*SIN(2*PI()*freq334*('3v'!E87-reta334)+deph334*PI()/180)</f>
        <v>0.70894858098315527</v>
      </c>
      <c r="K99" s="10">
        <f>('3v'!G87-J99)^2</f>
        <v>2.1927600463796719E-4</v>
      </c>
      <c r="L99" s="3"/>
      <c r="M99" s="3"/>
      <c r="N99" s="7">
        <f>offs335+Ampl335*SIN(2*PI()*freq335*('3v'!I87)+deph335*PI()/180)</f>
        <v>1.0404547204809202</v>
      </c>
      <c r="O99" s="8">
        <f>('3v'!J87-N99)^2</f>
        <v>3.7329714806551706E-7</v>
      </c>
      <c r="P99" s="9">
        <f>offs336+Ampl336*SIN(2*PI()*freq336*('3v'!I87-reta336)+deph336*PI()/180)</f>
        <v>0.86385263826623093</v>
      </c>
      <c r="Q99" s="10">
        <f>('3v'!K87-P99)^2</f>
        <v>3.6835452453655375E-5</v>
      </c>
      <c r="R99" s="3"/>
      <c r="S99" s="3"/>
      <c r="T99" s="7">
        <f>offs337+Ampl337*SIN(2*PI()*freq337*('3v'!M87)+deph337*PI()/180)</f>
        <v>2.7620204539582027E-2</v>
      </c>
      <c r="U99" s="8">
        <f>('3v'!N87-T99)^2</f>
        <v>1.156996101403398E-5</v>
      </c>
      <c r="V99" s="9">
        <f>offs338+Ampl338*SIN(2*PI()*freq338*('3v'!M87-reta338)+deph338*PI()/180)</f>
        <v>1.0162659705612622</v>
      </c>
      <c r="W99" s="10">
        <f>('3v'!O87-V99)^2</f>
        <v>5.8863121785165776E-5</v>
      </c>
      <c r="X99" s="3"/>
      <c r="Y99" s="3"/>
      <c r="Z99" s="7">
        <f>offs339+Ampl339*SIN(2*PI()*freq339*('3v'!Q87)+deph339*PI()/180)</f>
        <v>-1.71490055751642</v>
      </c>
      <c r="AA99" s="8">
        <f>('3v'!R87-Z99)^2</f>
        <v>1.2434089451868146E-6</v>
      </c>
      <c r="AB99" s="9">
        <f>offs340+Ampl340*SIN(2*PI()*freq340*('3v'!Q87-reta340)+deph340*PI()/180)</f>
        <v>0.81348093321624826</v>
      </c>
      <c r="AC99" s="10">
        <f>('3v'!S87-AB99)^2</f>
        <v>3.9877380615567274E-8</v>
      </c>
      <c r="AD99" s="3"/>
      <c r="AE99" s="3"/>
      <c r="AF99" s="7">
        <f>offs341+Ampl341*SIN(2*PI()*freq341*('3v'!U87)+deph341*PI()/180)</f>
        <v>0.19649746196323026</v>
      </c>
      <c r="AG99" s="8">
        <f>('3v'!V87-AF99)^2</f>
        <v>1.857585832383098E-5</v>
      </c>
      <c r="AH99" s="9">
        <f>offs342+Ampl342*SIN(2*PI()*freq342*('3v'!U87-reta342)+deph342*PI()/180)</f>
        <v>0.94941150734505941</v>
      </c>
      <c r="AI99" s="10">
        <f>('3v'!W87-AH99)^2</f>
        <v>1.8622623763775779E-6</v>
      </c>
      <c r="AL99" s="76"/>
      <c r="AM99" s="76"/>
      <c r="AN99" s="76"/>
      <c r="AO99" s="80"/>
    </row>
    <row r="100" spans="1:41" x14ac:dyDescent="0.25">
      <c r="A100" s="3"/>
      <c r="B100" s="7">
        <f>offs331+Ampl331*SIN(2*PI()*freq331*('3v'!A88)+deph331*PI()/180)</f>
        <v>1.021578028612431</v>
      </c>
      <c r="C100" s="8">
        <f>('3v'!B88-B100)^2</f>
        <v>4.7330463011352004E-7</v>
      </c>
      <c r="D100" s="9">
        <f>offs332+Ampl332*SIN(2*PI()*freq332*('3v'!A88-reta332)+deph332*PI()/180)</f>
        <v>0.73405542967153503</v>
      </c>
      <c r="E100" s="10">
        <f>('3v'!C88-D100)^2</f>
        <v>5.1010798706203756E-4</v>
      </c>
      <c r="G100" s="3"/>
      <c r="H100" s="7">
        <f>offs333+Ampl333*SIN(2*PI()*freq333*('3v'!E88)+deph333*PI()/180)</f>
        <v>6.1392062330630326E-2</v>
      </c>
      <c r="I100" s="8">
        <f>('3v'!F88-H100)^2</f>
        <v>4.0899005930507551E-9</v>
      </c>
      <c r="J100" s="9">
        <f>offs334+Ampl334*SIN(2*PI()*freq334*('3v'!E88-reta334)+deph334*PI()/180)</f>
        <v>0.70923238988933701</v>
      </c>
      <c r="K100" s="10">
        <f>('3v'!G88-J100)^2</f>
        <v>2.2776182022819566E-4</v>
      </c>
      <c r="L100" s="3"/>
      <c r="M100" s="3"/>
      <c r="N100" s="7">
        <f>offs335+Ampl335*SIN(2*PI()*freq335*('3v'!I88)+deph335*PI()/180)</f>
        <v>1.0405901131420938</v>
      </c>
      <c r="O100" s="8">
        <f>('3v'!J88-N100)^2</f>
        <v>1.4562379790665511E-6</v>
      </c>
      <c r="P100" s="9">
        <f>offs336+Ampl336*SIN(2*PI()*freq336*('3v'!I88-reta336)+deph336*PI()/180)</f>
        <v>0.86184465229114415</v>
      </c>
      <c r="Q100" s="10">
        <f>('3v'!K88-P100)^2</f>
        <v>3.7504450265759457E-5</v>
      </c>
      <c r="R100" s="3"/>
      <c r="S100" s="3"/>
      <c r="T100" s="7">
        <f>offs337+Ampl337*SIN(2*PI()*freq337*('3v'!M88)+deph337*PI()/180)</f>
        <v>4.9782704602087946E-2</v>
      </c>
      <c r="U100" s="8">
        <f>('3v'!N88-T100)^2</f>
        <v>4.5218517039330361E-6</v>
      </c>
      <c r="V100" s="9">
        <f>offs338+Ampl338*SIN(2*PI()*freq338*('3v'!M88-reta338)+deph338*PI()/180)</f>
        <v>1.015709656924797</v>
      </c>
      <c r="W100" s="10">
        <f>('3v'!O88-V100)^2</f>
        <v>5.0636273680611838E-5</v>
      </c>
      <c r="X100" s="3"/>
      <c r="Y100" s="3"/>
      <c r="Z100" s="7">
        <f>offs339+Ampl339*SIN(2*PI()*freq339*('3v'!Q88)+deph339*PI()/180)</f>
        <v>-1.732242458792693</v>
      </c>
      <c r="AA100" s="8">
        <f>('3v'!R88-Z100)^2</f>
        <v>1.8260149528692919E-6</v>
      </c>
      <c r="AB100" s="9">
        <f>offs340+Ampl340*SIN(2*PI()*freq340*('3v'!Q88-reta340)+deph340*PI()/180)</f>
        <v>0.81474270103948343</v>
      </c>
      <c r="AC100" s="10">
        <f>('3v'!S88-AB100)^2</f>
        <v>2.1358683699279404E-6</v>
      </c>
      <c r="AD100" s="3"/>
      <c r="AE100" s="3"/>
      <c r="AF100" s="7">
        <f>offs341+Ampl341*SIN(2*PI()*freq341*('3v'!U88)+deph341*PI()/180)</f>
        <v>0.23848368516140839</v>
      </c>
      <c r="AG100" s="8">
        <f>('3v'!V88-AF100)^2</f>
        <v>1.1071891302180166E-5</v>
      </c>
      <c r="AH100" s="9">
        <f>offs342+Ampl342*SIN(2*PI()*freq342*('3v'!U88-reta342)+deph342*PI()/180)</f>
        <v>0.94994212142131962</v>
      </c>
      <c r="AI100" s="10">
        <f>('3v'!W88-AH100)^2</f>
        <v>3.5920158551422834E-6</v>
      </c>
      <c r="AL100" s="76"/>
      <c r="AM100" s="76"/>
      <c r="AN100" s="76"/>
      <c r="AO100" s="80"/>
    </row>
    <row r="101" spans="1:41" x14ac:dyDescent="0.25">
      <c r="A101" s="3"/>
      <c r="B101" s="7">
        <f>offs331+Ampl331*SIN(2*PI()*freq331*('3v'!A89)+deph331*PI()/180)</f>
        <v>1.0243256712717055</v>
      </c>
      <c r="C101" s="8">
        <f>('3v'!B89-B101)^2</f>
        <v>1.1378760207267338E-8</v>
      </c>
      <c r="D101" s="9">
        <f>offs332+Ampl332*SIN(2*PI()*freq332*('3v'!A89-reta332)+deph332*PI()/180)</f>
        <v>0.7315377360482791</v>
      </c>
      <c r="E101" s="10">
        <f>('3v'!C89-D101)^2</f>
        <v>4.4928160551102364E-4</v>
      </c>
      <c r="G101" s="3"/>
      <c r="H101" s="7">
        <f>offs333+Ampl333*SIN(2*PI()*freq333*('3v'!E89)+deph333*PI()/180)</f>
        <v>4.8151725041909121E-2</v>
      </c>
      <c r="I101" s="8">
        <f>('3v'!F89-H101)^2</f>
        <v>2.455054267556813E-7</v>
      </c>
      <c r="J101" s="9">
        <f>offs334+Ampl334*SIN(2*PI()*freq334*('3v'!E89-reta334)+deph334*PI()/180)</f>
        <v>0.70953192638527351</v>
      </c>
      <c r="K101" s="10">
        <f>('3v'!G89-J101)^2</f>
        <v>2.3689262007158752E-4</v>
      </c>
      <c r="L101" s="3"/>
      <c r="M101" s="3"/>
      <c r="N101" s="7">
        <f>offs335+Ampl335*SIN(2*PI()*freq335*('3v'!I89)+deph335*PI()/180)</f>
        <v>1.0404895566194339</v>
      </c>
      <c r="O101" s="8">
        <f>('3v'!J89-N101)^2</f>
        <v>4.1707910593697764E-7</v>
      </c>
      <c r="P101" s="9">
        <f>offs336+Ampl336*SIN(2*PI()*freq336*('3v'!I89-reta336)+deph336*PI()/180)</f>
        <v>0.85984067934567587</v>
      </c>
      <c r="Q101" s="10">
        <f>('3v'!K89-P101)^2</f>
        <v>3.8129768585712361E-5</v>
      </c>
      <c r="R101" s="3"/>
      <c r="S101" s="3"/>
      <c r="T101" s="7">
        <f>offs337+Ampl337*SIN(2*PI()*freq337*('3v'!M89)+deph337*PI()/180)</f>
        <v>7.1821116485342229E-2</v>
      </c>
      <c r="U101" s="8">
        <f>('3v'!N89-T101)^2</f>
        <v>5.2907655142881033E-7</v>
      </c>
      <c r="V101" s="9">
        <f>offs338+Ampl338*SIN(2*PI()*freq338*('3v'!M89-reta338)+deph338*PI()/180)</f>
        <v>1.0151217906074448</v>
      </c>
      <c r="W101" s="10">
        <f>('3v'!O89-V101)^2</f>
        <v>7.1930424496096705E-5</v>
      </c>
      <c r="X101" s="3"/>
      <c r="Y101" s="3"/>
      <c r="Z101" s="7">
        <f>offs339+Ampl339*SIN(2*PI()*freq339*('3v'!Q89)+deph339*PI()/180)</f>
        <v>-1.7489660459168022</v>
      </c>
      <c r="AA101" s="8">
        <f>('3v'!R89-Z101)^2</f>
        <v>4.8657481193787182E-6</v>
      </c>
      <c r="AB101" s="9">
        <f>offs340+Ampl340*SIN(2*PI()*freq340*('3v'!Q89-reta340)+deph340*PI()/180)</f>
        <v>0.8160397041163524</v>
      </c>
      <c r="AC101" s="10">
        <f>('3v'!S89-AB101)^2</f>
        <v>7.6091242812037623E-6</v>
      </c>
      <c r="AD101" s="3"/>
      <c r="AE101" s="3"/>
      <c r="AF101" s="7">
        <f>offs341+Ampl341*SIN(2*PI()*freq341*('3v'!U89)+deph341*PI()/180)</f>
        <v>0.27978745996437027</v>
      </c>
      <c r="AG101" s="8">
        <f>('3v'!V89-AF101)^2</f>
        <v>1.3072563102354336E-5</v>
      </c>
      <c r="AH101" s="9">
        <f>offs342+Ampl342*SIN(2*PI()*freq342*('3v'!U89-reta342)+deph342*PI()/180)</f>
        <v>0.95041122767040775</v>
      </c>
      <c r="AI101" s="10">
        <f>('3v'!W89-AH101)^2</f>
        <v>5.590234480869171E-6</v>
      </c>
      <c r="AL101" s="76"/>
      <c r="AM101" s="76"/>
      <c r="AN101" s="76"/>
      <c r="AO101" s="80"/>
    </row>
    <row r="102" spans="1:41" x14ac:dyDescent="0.25">
      <c r="A102" s="3"/>
      <c r="B102" s="7">
        <f>offs331+Ampl331*SIN(2*PI()*freq331*('3v'!A90)+deph331*PI()/180)</f>
        <v>1.0268397397938207</v>
      </c>
      <c r="C102" s="8">
        <f>('3v'!B90-B102)^2</f>
        <v>4.4587643225160525E-7</v>
      </c>
      <c r="D102" s="9">
        <f>offs332+Ampl332*SIN(2*PI()*freq332*('3v'!A90-reta332)+deph332*PI()/180)</f>
        <v>0.72904458110257375</v>
      </c>
      <c r="E102" s="10">
        <f>('3v'!C90-D102)^2</f>
        <v>3.9138366327104391E-4</v>
      </c>
      <c r="G102" s="3"/>
      <c r="H102" s="7">
        <f>offs333+Ampl333*SIN(2*PI()*freq333*('3v'!E90)+deph333*PI()/180)</f>
        <v>3.486677247221831E-2</v>
      </c>
      <c r="I102" s="8">
        <f>('3v'!F90-H102)^2</f>
        <v>8.0402444010044691E-6</v>
      </c>
      <c r="J102" s="9">
        <f>offs334+Ampl334*SIN(2*PI()*freq334*('3v'!E90-reta334)+deph334*PI()/180)</f>
        <v>0.70984716386440128</v>
      </c>
      <c r="K102" s="10">
        <f>('3v'!G90-J102)^2</f>
        <v>3.1186408099701689E-4</v>
      </c>
      <c r="L102" s="3"/>
      <c r="M102" s="3"/>
      <c r="N102" s="7">
        <f>offs335+Ampl335*SIN(2*PI()*freq335*('3v'!I90)+deph335*PI()/180)</f>
        <v>1.0401530667919805</v>
      </c>
      <c r="O102" s="8">
        <f>('3v'!J90-N102)^2</f>
        <v>9.5683064236935052E-8</v>
      </c>
      <c r="P102" s="9">
        <f>offs336+Ampl336*SIN(2*PI()*freq336*('3v'!I90-reta336)+deph336*PI()/180)</f>
        <v>0.85784103588038485</v>
      </c>
      <c r="Q102" s="10">
        <f>('3v'!K90-P102)^2</f>
        <v>1.8218590790088845E-5</v>
      </c>
      <c r="R102" s="3"/>
      <c r="S102" s="3"/>
      <c r="T102" s="7">
        <f>offs337+Ampl337*SIN(2*PI()*freq337*('3v'!M90)+deph337*PI()/180)</f>
        <v>9.3730002540976576E-2</v>
      </c>
      <c r="U102" s="8">
        <f>('3v'!N90-T102)^2</f>
        <v>6.4198146574231739E-7</v>
      </c>
      <c r="V102" s="9">
        <f>offs338+Ampl338*SIN(2*PI()*freq338*('3v'!M90-reta338)+deph338*PI()/180)</f>
        <v>1.014502516656423</v>
      </c>
      <c r="W102" s="10">
        <f>('3v'!O90-V102)^2</f>
        <v>6.1809576274307425E-5</v>
      </c>
      <c r="X102" s="3"/>
      <c r="Y102" s="3"/>
      <c r="Z102" s="7">
        <f>offs339+Ampl339*SIN(2*PI()*freq339*('3v'!Q90)+deph339*PI()/180)</f>
        <v>-1.7650632315104187</v>
      </c>
      <c r="AA102" s="8">
        <f>('3v'!R90-Z102)^2</f>
        <v>3.0055717584972841E-6</v>
      </c>
      <c r="AB102" s="9">
        <f>offs340+Ampl340*SIN(2*PI()*freq340*('3v'!Q90-reta340)+deph340*PI()/180)</f>
        <v>0.81737131522767692</v>
      </c>
      <c r="AC102" s="10">
        <f>('3v'!S90-AB102)^2</f>
        <v>1.6728715368056275E-5</v>
      </c>
      <c r="AD102" s="3"/>
      <c r="AE102" s="3"/>
      <c r="AF102" s="7">
        <f>offs341+Ampl341*SIN(2*PI()*freq341*('3v'!U90)+deph341*PI()/180)</f>
        <v>0.32036802453304336</v>
      </c>
      <c r="AG102" s="8">
        <f>('3v'!V90-AF102)^2</f>
        <v>1.0115799915881245E-5</v>
      </c>
      <c r="AH102" s="9">
        <f>offs342+Ampl342*SIN(2*PI()*freq342*('3v'!U90-reta342)+deph342*PI()/180)</f>
        <v>0.9508183631410918</v>
      </c>
      <c r="AI102" s="10">
        <f>('3v'!W90-AH102)^2</f>
        <v>6.6973459806043999E-7</v>
      </c>
      <c r="AL102" s="76"/>
      <c r="AM102" s="76"/>
      <c r="AN102" s="76"/>
      <c r="AO102" s="80"/>
    </row>
    <row r="103" spans="1:41" x14ac:dyDescent="0.25">
      <c r="A103" s="3"/>
      <c r="B103" s="7">
        <f>offs331+Ampl331*SIN(2*PI()*freq331*('3v'!A91)+deph331*PI()/180)</f>
        <v>1.0291198371782135</v>
      </c>
      <c r="C103" s="8">
        <f>('3v'!B91-B103)^2</f>
        <v>9.8970101115596078E-7</v>
      </c>
      <c r="D103" s="9">
        <f>offs332+Ampl332*SIN(2*PI()*freq332*('3v'!A91-reta332)+deph332*PI()/180)</f>
        <v>0.72657635853248703</v>
      </c>
      <c r="E103" s="10">
        <f>('3v'!C91-D103)^2</f>
        <v>3.3656256085453035E-4</v>
      </c>
      <c r="G103" s="3"/>
      <c r="H103" s="7">
        <f>offs333+Ampl333*SIN(2*PI()*freq333*('3v'!E91)+deph333*PI()/180)</f>
        <v>2.1538384667861399E-2</v>
      </c>
      <c r="I103" s="8">
        <f>('3v'!F91-H103)^2</f>
        <v>1.0106197838871266E-5</v>
      </c>
      <c r="J103" s="9">
        <f>offs334+Ampl334*SIN(2*PI()*freq334*('3v'!E91-reta334)+deph334*PI()/180)</f>
        <v>0.71017807432550462</v>
      </c>
      <c r="K103" s="10">
        <f>('3v'!G91-J103)^2</f>
        <v>3.2366112437309179E-4</v>
      </c>
      <c r="L103" s="3"/>
      <c r="M103" s="3"/>
      <c r="N103" s="7">
        <f>offs335+Ampl335*SIN(2*PI()*freq335*('3v'!I91)+deph335*PI()/180)</f>
        <v>1.0395806967953785</v>
      </c>
      <c r="O103" s="8">
        <f>('3v'!J91-N103)^2</f>
        <v>6.9191727497580033E-8</v>
      </c>
      <c r="P103" s="9">
        <f>offs336+Ampl336*SIN(2*PI()*freq336*('3v'!I91-reta336)+deph336*PI()/180)</f>
        <v>0.85584603766215495</v>
      </c>
      <c r="Q103" s="10">
        <f>('3v'!K91-P103)^2</f>
        <v>1.8577844193165112E-5</v>
      </c>
      <c r="R103" s="3"/>
      <c r="S103" s="3"/>
      <c r="T103" s="7">
        <f>offs337+Ampl337*SIN(2*PI()*freq337*('3v'!M91)+deph337*PI()/180)</f>
        <v>0.11550395707918787</v>
      </c>
      <c r="U103" s="8">
        <f>('3v'!N91-T103)^2</f>
        <v>2.6178871137559013E-7</v>
      </c>
      <c r="V103" s="9">
        <f>offs338+Ampl338*SIN(2*PI()*freq338*('3v'!M91-reta338)+deph338*PI()/180)</f>
        <v>1.0138519878683128</v>
      </c>
      <c r="W103" s="10">
        <f>('3v'!O91-V103)^2</f>
        <v>5.2003970759590487E-5</v>
      </c>
      <c r="X103" s="3"/>
      <c r="Y103" s="3"/>
      <c r="Z103" s="7">
        <f>offs339+Ampl339*SIN(2*PI()*freq339*('3v'!Q91)+deph339*PI()/180)</f>
        <v>-1.7805262311174341</v>
      </c>
      <c r="AA103" s="8">
        <f>('3v'!R91-Z103)^2</f>
        <v>3.5935225990506953E-6</v>
      </c>
      <c r="AB103" s="9">
        <f>offs340+Ampl340*SIN(2*PI()*freq340*('3v'!Q91-reta340)+deph340*PI()/180)</f>
        <v>0.81873689041814002</v>
      </c>
      <c r="AC103" s="10">
        <f>('3v'!S91-AB103)^2</f>
        <v>1.2267719329995759E-5</v>
      </c>
      <c r="AD103" s="3"/>
      <c r="AE103" s="3"/>
      <c r="AF103" s="7">
        <f>offs341+Ampl341*SIN(2*PI()*freq341*('3v'!U91)+deph341*PI()/180)</f>
        <v>0.36018533074955195</v>
      </c>
      <c r="AG103" s="8">
        <f>('3v'!V91-AF103)^2</f>
        <v>3.9291990999543146E-6</v>
      </c>
      <c r="AH103" s="9">
        <f>offs342+Ampl342*SIN(2*PI()*freq342*('3v'!U91-reta342)+deph342*PI()/180)</f>
        <v>0.95116312603981645</v>
      </c>
      <c r="AI103" s="10">
        <f>('3v'!W91-AH103)^2</f>
        <v>1.3528854471198641E-6</v>
      </c>
      <c r="AL103" s="76"/>
      <c r="AM103" s="76"/>
      <c r="AN103" s="76"/>
      <c r="AO103" s="80"/>
    </row>
    <row r="104" spans="1:41" x14ac:dyDescent="0.25">
      <c r="A104" s="3"/>
      <c r="B104" s="7">
        <f>offs331+Ampl331*SIN(2*PI()*freq331*('3v'!A92)+deph331*PI()/180)</f>
        <v>1.031165603371075</v>
      </c>
      <c r="C104" s="8">
        <f>('3v'!B92-B104)^2</f>
        <v>1.1828810927735761E-6</v>
      </c>
      <c r="D104" s="9">
        <f>offs332+Ampl332*SIN(2*PI()*freq332*('3v'!A92-reta332)+deph332*PI()/180)</f>
        <v>0.72413345809897478</v>
      </c>
      <c r="E104" s="10">
        <f>('3v'!C92-D104)^2</f>
        <v>2.8502022103987253E-4</v>
      </c>
      <c r="G104" s="3"/>
      <c r="H104" s="7">
        <f>offs333+Ampl333*SIN(2*PI()*freq333*('3v'!E92)+deph333*PI()/180)</f>
        <v>8.1677455333067361E-3</v>
      </c>
      <c r="I104" s="8">
        <f>('3v'!F92-H104)^2</f>
        <v>1.2112178577112155E-5</v>
      </c>
      <c r="J104" s="9">
        <f>offs334+Ampl334*SIN(2*PI()*freq334*('3v'!E92-reta334)+deph334*PI()/180)</f>
        <v>0.71052462837520336</v>
      </c>
      <c r="K104" s="10">
        <f>('3v'!G92-J104)^2</f>
        <v>3.3625064379135509E-4</v>
      </c>
      <c r="L104" s="3"/>
      <c r="M104" s="3"/>
      <c r="N104" s="7">
        <f>offs335+Ampl335*SIN(2*PI()*freq335*('3v'!I92)+deph335*PI()/180)</f>
        <v>1.0387725370134855</v>
      </c>
      <c r="O104" s="8">
        <f>('3v'!J92-N104)^2</f>
        <v>1.1474758383176484E-6</v>
      </c>
      <c r="P104" s="9">
        <f>offs336+Ampl336*SIN(2*PI()*freq336*('3v'!I92-reta336)+deph336*PI()/180)</f>
        <v>0.85385599972433124</v>
      </c>
      <c r="Q104" s="10">
        <f>('3v'!K92-P104)^2</f>
        <v>5.7311894399966721E-6</v>
      </c>
      <c r="R104" s="3"/>
      <c r="S104" s="3"/>
      <c r="T104" s="7">
        <f>offs337+Ampl337*SIN(2*PI()*freq337*('3v'!M92)+deph337*PI()/180)</f>
        <v>0.13713760770250455</v>
      </c>
      <c r="U104" s="8">
        <f>('3v'!N92-T104)^2</f>
        <v>2.5304782530235297E-6</v>
      </c>
      <c r="V104" s="9">
        <f>offs338+Ampl338*SIN(2*PI()*freq338*('3v'!M92-reta338)+deph338*PI()/180)</f>
        <v>1.0131703647513584</v>
      </c>
      <c r="W104" s="10">
        <f>('3v'!O92-V104)^2</f>
        <v>4.2637697112886397E-5</v>
      </c>
      <c r="X104" s="3"/>
      <c r="Y104" s="3"/>
      <c r="Z104" s="7">
        <f>offs339+Ampl339*SIN(2*PI()*freq339*('3v'!Q92)+deph339*PI()/180)</f>
        <v>-1.7953475669684595</v>
      </c>
      <c r="AA104" s="8">
        <f>('3v'!R92-Z104)^2</f>
        <v>2.1645226161729227E-5</v>
      </c>
      <c r="AB104" s="9">
        <f>offs340+Ampl340*SIN(2*PI()*freq340*('3v'!Q92-reta340)+deph340*PI()/180)</f>
        <v>0.82013576930769805</v>
      </c>
      <c r="AC104" s="10">
        <f>('3v'!S92-AB104)^2</f>
        <v>8.6923508762003861E-6</v>
      </c>
      <c r="AD104" s="3"/>
      <c r="AE104" s="3"/>
      <c r="AF104" s="7">
        <f>offs341+Ampl341*SIN(2*PI()*freq341*('3v'!U92)+deph341*PI()/180)</f>
        <v>0.39920008373986182</v>
      </c>
      <c r="AG104" s="8">
        <f>('3v'!V92-AF104)^2</f>
        <v>1.51133850862127E-5</v>
      </c>
      <c r="AH104" s="9">
        <f>offs342+Ampl342*SIN(2*PI()*freq342*('3v'!U92-reta342)+deph342*PI()/180)</f>
        <v>0.95144517612722412</v>
      </c>
      <c r="AI104" s="10">
        <f>('3v'!W92-AH104)^2</f>
        <v>2.0885629423210139E-6</v>
      </c>
      <c r="AL104" s="76"/>
      <c r="AM104" s="76"/>
      <c r="AN104" s="76"/>
      <c r="AO104" s="80"/>
    </row>
    <row r="105" spans="1:41" x14ac:dyDescent="0.25">
      <c r="A105" s="3"/>
      <c r="B105" s="7">
        <f>offs331+Ampl331*SIN(2*PI()*freq331*('3v'!A93)+deph331*PI()/180)</f>
        <v>1.0329767153222082</v>
      </c>
      <c r="C105" s="8">
        <f>('3v'!B93-B105)^2</f>
        <v>8.9437747065960391E-7</v>
      </c>
      <c r="D105" s="9">
        <f>offs332+Ampl332*SIN(2*PI()*freq332*('3v'!A93-reta332)+deph332*PI()/180)</f>
        <v>0.72171626556433477</v>
      </c>
      <c r="E105" s="10">
        <f>('3v'!C93-D105)^2</f>
        <v>2.3693627340691466E-4</v>
      </c>
      <c r="G105" s="3"/>
      <c r="H105" s="7">
        <f>offs333+Ampl333*SIN(2*PI()*freq333*('3v'!E93)+deph333*PI()/180)</f>
        <v>-5.2439572739655937E-3</v>
      </c>
      <c r="I105" s="8">
        <f>('3v'!F93-H105)^2</f>
        <v>1.3990836977989181E-5</v>
      </c>
      <c r="J105" s="9">
        <f>offs334+Ampl334*SIN(2*PI()*freq334*('3v'!E93-reta334)+deph334*PI()/180)</f>
        <v>0.71088679523056253</v>
      </c>
      <c r="K105" s="10">
        <f>('3v'!G93-J105)^2</f>
        <v>3.4966401610574257E-4</v>
      </c>
      <c r="L105" s="3"/>
      <c r="M105" s="3"/>
      <c r="N105" s="7">
        <f>offs335+Ampl335*SIN(2*PI()*freq335*('3v'!I93)+deph335*PI()/180)</f>
        <v>1.0377287150640995</v>
      </c>
      <c r="O105" s="8">
        <f>('3v'!J93-N105)^2</f>
        <v>2.6209970270251296E-8</v>
      </c>
      <c r="P105" s="9">
        <f>offs336+Ampl336*SIN(2*PI()*freq336*('3v'!I93-reta336)+deph336*PI()/180)</f>
        <v>0.85187123631697392</v>
      </c>
      <c r="Q105" s="10">
        <f>('3v'!K93-P105)^2</f>
        <v>2.232597304732227E-7</v>
      </c>
      <c r="R105" s="3"/>
      <c r="S105" s="3"/>
      <c r="T105" s="7">
        <f>offs337+Ampl337*SIN(2*PI()*freq337*('3v'!M93)+deph337*PI()/180)</f>
        <v>0.1586256166313465</v>
      </c>
      <c r="U105" s="8">
        <f>('3v'!N93-T105)^2</f>
        <v>1.2584803299447453E-5</v>
      </c>
      <c r="V105" s="9">
        <f>offs338+Ampl338*SIN(2*PI()*freq338*('3v'!M93-reta338)+deph338*PI()/180)</f>
        <v>1.0124578154858646</v>
      </c>
      <c r="W105" s="10">
        <f>('3v'!O93-V105)^2</f>
        <v>3.3839879664772115E-5</v>
      </c>
      <c r="X105" s="3"/>
      <c r="Y105" s="3"/>
      <c r="Z105" s="7">
        <f>offs339+Ampl339*SIN(2*PI()*freq339*('3v'!Q93)+deph339*PI()/180)</f>
        <v>-1.8095200715969997</v>
      </c>
      <c r="AA105" s="8">
        <f>('3v'!R93-Z105)^2</f>
        <v>1.7237596051491741E-5</v>
      </c>
      <c r="AB105" s="9">
        <f>offs340+Ampl340*SIN(2*PI()*freq340*('3v'!Q93-reta340)+deph340*PI()/180)</f>
        <v>0.82156727541093344</v>
      </c>
      <c r="AC105" s="10">
        <f>('3v'!S93-AB105)^2</f>
        <v>5.8887050166205326E-6</v>
      </c>
      <c r="AD105" s="3"/>
      <c r="AE105" s="3"/>
      <c r="AF105" s="7">
        <f>offs341+Ampl341*SIN(2*PI()*freq341*('3v'!U93)+deph341*PI()/180)</f>
        <v>0.43737378065307964</v>
      </c>
      <c r="AG105" s="8">
        <f>('3v'!V93-AF105)^2</f>
        <v>2.4521518154396733E-5</v>
      </c>
      <c r="AH105" s="9">
        <f>offs342+Ampl342*SIN(2*PI()*freq342*('3v'!U93-reta342)+deph342*PI()/180)</f>
        <v>0.95166423505393105</v>
      </c>
      <c r="AI105" s="10">
        <f>('3v'!W93-AH105)^2</f>
        <v>2.7697115995339134E-6</v>
      </c>
      <c r="AL105" s="76"/>
      <c r="AM105" s="76"/>
      <c r="AN105" s="76"/>
      <c r="AO105" s="80"/>
    </row>
    <row r="106" spans="1:41" x14ac:dyDescent="0.25">
      <c r="A106" s="3"/>
      <c r="B106" s="7">
        <f>offs331+Ampl331*SIN(2*PI()*freq331*('3v'!A94)+deph331*PI()/180)</f>
        <v>1.0345528870360412</v>
      </c>
      <c r="C106" s="8">
        <f>('3v'!B94-B106)^2</f>
        <v>3.2363245977572788E-7</v>
      </c>
      <c r="D106" s="9">
        <f>offs332+Ampl332*SIN(2*PI()*freq332*('3v'!A94-reta332)+deph332*PI()/180)</f>
        <v>0.71932516263128865</v>
      </c>
      <c r="E106" s="10">
        <f>('3v'!C94-D106)^2</f>
        <v>1.9259437003240251E-4</v>
      </c>
      <c r="G106" s="3"/>
      <c r="H106" s="7">
        <f>offs333+Ampl333*SIN(2*PI()*freq333*('3v'!E94)+deph333*PI()/180)</f>
        <v>-1.8695532448965546E-2</v>
      </c>
      <c r="I106" s="8">
        <f>('3v'!F94-H106)^2</f>
        <v>1.5687362733523391E-5</v>
      </c>
      <c r="J106" s="9">
        <f>offs334+Ampl334*SIN(2*PI()*freq334*('3v'!E94-reta334)+deph334*PI()/180)</f>
        <v>0.71126454272182826</v>
      </c>
      <c r="K106" s="10">
        <f>('3v'!G94-J106)^2</f>
        <v>3.6393394055141452E-4</v>
      </c>
      <c r="L106" s="3"/>
      <c r="M106" s="3"/>
      <c r="N106" s="7">
        <f>offs335+Ampl335*SIN(2*PI()*freq335*('3v'!I94)+deph335*PI()/180)</f>
        <v>1.0364493957788063</v>
      </c>
      <c r="O106" s="8">
        <f>('3v'!J94-N106)^2</f>
        <v>2.6204752637531725E-7</v>
      </c>
      <c r="P106" s="9">
        <f>offs336+Ampl336*SIN(2*PI()*freq336*('3v'!I94-reta336)+deph336*PI()/180)</f>
        <v>0.84989206085723268</v>
      </c>
      <c r="Q106" s="10">
        <f>('3v'!K94-P106)^2</f>
        <v>2.1157763787105613E-6</v>
      </c>
      <c r="R106" s="3"/>
      <c r="S106" s="3"/>
      <c r="T106" s="7">
        <f>offs337+Ampl337*SIN(2*PI()*freq337*('3v'!M94)+deph337*PI()/180)</f>
        <v>0.17996268202104254</v>
      </c>
      <c r="U106" s="8">
        <f>('3v'!N94-T106)^2</f>
        <v>1.156130577996144E-5</v>
      </c>
      <c r="V106" s="9">
        <f>offs338+Ampl338*SIN(2*PI()*freq338*('3v'!M94-reta338)+deph338*PI()/180)</f>
        <v>1.0117145158827006</v>
      </c>
      <c r="W106" s="10">
        <f>('3v'!O94-V106)^2</f>
        <v>2.5744520906502875E-5</v>
      </c>
      <c r="X106" s="3"/>
      <c r="Y106" s="3"/>
      <c r="Z106" s="7">
        <f>offs339+Ampl339*SIN(2*PI()*freq339*('3v'!Q94)+deph339*PI()/180)</f>
        <v>-1.823036891305583</v>
      </c>
      <c r="AA106" s="8">
        <f>('3v'!R94-Z106)^2</f>
        <v>5.5401329164695308E-6</v>
      </c>
      <c r="AB106" s="9">
        <f>offs340+Ampl340*SIN(2*PI()*freq340*('3v'!Q94-reta340)+deph340*PI()/180)</f>
        <v>0.82303071646419768</v>
      </c>
      <c r="AC106" s="10">
        <f>('3v'!S94-AB106)^2</f>
        <v>3.7518778228556666E-6</v>
      </c>
      <c r="AD106" s="3"/>
      <c r="AE106" s="3"/>
      <c r="AF106" s="7">
        <f>offs341+Ampl341*SIN(2*PI()*freq341*('3v'!U94)+deph341*PI()/180)</f>
        <v>0.47466874865911846</v>
      </c>
      <c r="AG106" s="8">
        <f>('3v'!V94-AF106)^2</f>
        <v>1.5159978856541373E-6</v>
      </c>
      <c r="AH106" s="9">
        <f>offs342+Ampl342*SIN(2*PI()*freq342*('3v'!U94-reta342)+deph342*PI()/180)</f>
        <v>0.95182008663522388</v>
      </c>
      <c r="AI106" s="10">
        <f>('3v'!W94-AH106)^2</f>
        <v>3.3127517615532414E-6</v>
      </c>
      <c r="AL106" s="76"/>
      <c r="AM106" s="76"/>
      <c r="AN106" s="76"/>
      <c r="AO106" s="80"/>
    </row>
    <row r="107" spans="1:41" x14ac:dyDescent="0.25">
      <c r="A107" s="3"/>
      <c r="B107" s="7">
        <f>offs331+Ampl331*SIN(2*PI()*freq331*('3v'!A95)+deph331*PI()/180)</f>
        <v>1.0358938696167881</v>
      </c>
      <c r="C107" s="8">
        <f>('3v'!B95-B107)^2</f>
        <v>1.8602299560156974E-9</v>
      </c>
      <c r="D107" s="9">
        <f>offs332+Ampl332*SIN(2*PI()*freq332*('3v'!A95-reta332)+deph332*PI()/180)</f>
        <v>0.71696052688270884</v>
      </c>
      <c r="E107" s="10">
        <f>('3v'!C95-D107)^2</f>
        <v>1.5218856897364688E-4</v>
      </c>
      <c r="G107" s="3"/>
      <c r="H107" s="7">
        <f>offs333+Ampl333*SIN(2*PI()*freq333*('3v'!E95)+deph333*PI()/180)</f>
        <v>-3.2185785145006474E-2</v>
      </c>
      <c r="I107" s="8">
        <f>('3v'!F95-H107)^2</f>
        <v>1.7159103744688455E-5</v>
      </c>
      <c r="J107" s="9">
        <f>offs334+Ampl334*SIN(2*PI()*freq334*('3v'!E95-reta334)+deph334*PI()/180)</f>
        <v>0.71165783729528409</v>
      </c>
      <c r="K107" s="10">
        <f>('3v'!G95-J107)^2</f>
        <v>3.0685325211464432E-4</v>
      </c>
      <c r="L107" s="3"/>
      <c r="M107" s="3"/>
      <c r="N107" s="7">
        <f>offs335+Ampl335*SIN(2*PI()*freq335*('3v'!I95)+deph335*PI()/180)</f>
        <v>1.034934781176952</v>
      </c>
      <c r="O107" s="8">
        <f>('3v'!J95-N107)^2</f>
        <v>9.0330041359880148E-7</v>
      </c>
      <c r="P107" s="9">
        <f>offs336+Ampl336*SIN(2*PI()*freq336*('3v'!I95-reta336)+deph336*PI()/180)</f>
        <v>0.84791878587985592</v>
      </c>
      <c r="Q107" s="10">
        <f>('3v'!K95-P107)^2</f>
        <v>1.1475467088128698E-5</v>
      </c>
      <c r="R107" s="3"/>
      <c r="S107" s="3"/>
      <c r="T107" s="7">
        <f>offs337+Ampl337*SIN(2*PI()*freq337*('3v'!M95)+deph337*PI()/180)</f>
        <v>0.20114353926998224</v>
      </c>
      <c r="U107" s="8">
        <f>('3v'!N95-T107)^2</f>
        <v>9.5894225011378006E-6</v>
      </c>
      <c r="V107" s="9">
        <f>offs338+Ampl338*SIN(2*PI()*freq338*('3v'!M95-reta338)+deph338*PI()/180)</f>
        <v>1.0109406493399211</v>
      </c>
      <c r="W107" s="10">
        <f>('3v'!O95-V107)^2</f>
        <v>3.9102001730442483E-5</v>
      </c>
      <c r="X107" s="3"/>
      <c r="Y107" s="3"/>
      <c r="Z107" s="7">
        <f>offs339+Ampl339*SIN(2*PI()*freq339*('3v'!Q95)+deph339*PI()/180)</f>
        <v>-1.8358914894801459</v>
      </c>
      <c r="AA107" s="8">
        <f>('3v'!R95-Z107)^2</f>
        <v>1.0055371137335595E-5</v>
      </c>
      <c r="AB107" s="9">
        <f>offs340+Ampl340*SIN(2*PI()*freq340*('3v'!Q95-reta340)+deph340*PI()/180)</f>
        <v>0.82452538476038417</v>
      </c>
      <c r="AC107" s="10">
        <f>('3v'!S95-AB107)^2</f>
        <v>2.2525013347081269E-7</v>
      </c>
      <c r="AD107" s="3"/>
      <c r="AE107" s="3"/>
      <c r="AF107" s="7">
        <f>offs341+Ampl341*SIN(2*PI()*freq341*('3v'!U95)+deph341*PI()/180)</f>
        <v>0.51104818212723446</v>
      </c>
      <c r="AG107" s="8">
        <f>('3v'!V95-AF107)^2</f>
        <v>2.1077460994240423E-6</v>
      </c>
      <c r="AH107" s="9">
        <f>offs342+Ampl342*SIN(2*PI()*freq342*('3v'!U95-reta342)+deph342*PI()/180)</f>
        <v>0.95191257706440802</v>
      </c>
      <c r="AI107" s="10">
        <f>('3v'!W95-AH107)^2</f>
        <v>3.6579892789408116E-6</v>
      </c>
      <c r="AL107" s="76"/>
      <c r="AM107" s="76"/>
      <c r="AN107" s="76"/>
      <c r="AO107" s="80"/>
    </row>
    <row r="108" spans="1:41" x14ac:dyDescent="0.25">
      <c r="A108" s="3"/>
      <c r="B108" s="7">
        <f>offs331+Ampl331*SIN(2*PI()*freq331*('3v'!A96)+deph331*PI()/180)</f>
        <v>1.0369994513077554</v>
      </c>
      <c r="C108" s="8">
        <f>('3v'!B96-B108)^2</f>
        <v>7.9485907064288485E-7</v>
      </c>
      <c r="D108" s="9">
        <f>offs332+Ampl332*SIN(2*PI()*freq332*('3v'!A96-reta332)+deph332*PI()/180)</f>
        <v>0.71462273172199131</v>
      </c>
      <c r="E108" s="10">
        <f>('3v'!C96-D108)^2</f>
        <v>1.618306666010699E-4</v>
      </c>
      <c r="G108" s="3"/>
      <c r="H108" s="7">
        <f>offs333+Ampl333*SIN(2*PI()*freq333*('3v'!E96)+deph333*PI()/180)</f>
        <v>-4.5713517079842669E-2</v>
      </c>
      <c r="I108" s="8">
        <f>('3v'!F96-H108)^2</f>
        <v>1.8374021554558899E-5</v>
      </c>
      <c r="J108" s="9">
        <f>offs334+Ampl334*SIN(2*PI()*freq334*('3v'!E96-reta334)+deph334*PI()/180)</f>
        <v>0.71206664401623199</v>
      </c>
      <c r="K108" s="10">
        <f>('3v'!G96-J108)^2</f>
        <v>2.5513366271175938E-4</v>
      </c>
      <c r="L108" s="3"/>
      <c r="M108" s="3"/>
      <c r="N108" s="7">
        <f>offs335+Ampl335*SIN(2*PI()*freq335*('3v'!I96)+deph335*PI()/180)</f>
        <v>1.0331851104337402</v>
      </c>
      <c r="O108" s="8">
        <f>('3v'!J96-N108)^2</f>
        <v>6.3879986916659706E-7</v>
      </c>
      <c r="P108" s="9">
        <f>offs336+Ampl336*SIN(2*PI()*freq336*('3v'!I96-reta336)+deph336*PI()/180)</f>
        <v>0.84595172298783805</v>
      </c>
      <c r="Q108" s="10">
        <f>('3v'!K96-P108)^2</f>
        <v>2.8374084323721911E-5</v>
      </c>
      <c r="R108" s="3"/>
      <c r="S108" s="3"/>
      <c r="T108" s="7">
        <f>offs337+Ampl337*SIN(2*PI()*freq337*('3v'!M96)+deph337*PI()/180)</f>
        <v>0.22216296231857185</v>
      </c>
      <c r="U108" s="8">
        <f>('3v'!N96-T108)^2</f>
        <v>2.1020870783113793E-5</v>
      </c>
      <c r="V108" s="9">
        <f>offs338+Ampl338*SIN(2*PI()*freq338*('3v'!M96-reta338)+deph338*PI()/180)</f>
        <v>1.010136406797516</v>
      </c>
      <c r="W108" s="10">
        <f>('3v'!O96-V108)^2</f>
        <v>2.9690694266252278E-5</v>
      </c>
      <c r="X108" s="3"/>
      <c r="Y108" s="3"/>
      <c r="Z108" s="7">
        <f>offs339+Ampl339*SIN(2*PI()*freq339*('3v'!Q96)+deph339*PI()/180)</f>
        <v>-1.8480776497510816</v>
      </c>
      <c r="AA108" s="8">
        <f>('3v'!R96-Z108)^2</f>
        <v>7.3095083780566603E-6</v>
      </c>
      <c r="AB108" s="9">
        <f>offs340+Ampl340*SIN(2*PI()*freq340*('3v'!Q96-reta340)+deph340*PI()/180)</f>
        <v>0.82605055749116818</v>
      </c>
      <c r="AC108" s="10">
        <f>('3v'!S96-AB108)^2</f>
        <v>8.1460103119869639E-7</v>
      </c>
      <c r="AD108" s="3"/>
      <c r="AE108" s="3"/>
      <c r="AF108" s="7">
        <f>offs341+Ampl341*SIN(2*PI()*freq341*('3v'!U96)+deph341*PI()/180)</f>
        <v>0.54647617894873057</v>
      </c>
      <c r="AG108" s="8">
        <f>('3v'!V96-AF108)^2</f>
        <v>1.3925440847231434E-6</v>
      </c>
      <c r="AH108" s="9">
        <f>offs342+Ampl342*SIN(2*PI()*freq342*('3v'!U96-reta342)+deph342*PI()/180)</f>
        <v>0.95194161506459629</v>
      </c>
      <c r="AI108" s="10">
        <f>('3v'!W96-AH108)^2</f>
        <v>3.7699078914684897E-6</v>
      </c>
      <c r="AL108" s="76"/>
      <c r="AM108" s="76"/>
      <c r="AN108" s="76"/>
      <c r="AO108" s="80"/>
    </row>
    <row r="109" spans="1:41" x14ac:dyDescent="0.25">
      <c r="A109" s="3"/>
      <c r="B109" s="7">
        <f>offs331+Ampl331*SIN(2*PI()*freq331*('3v'!A97)+deph331*PI()/180)</f>
        <v>1.0378694575247764</v>
      </c>
      <c r="C109" s="8">
        <f>('3v'!B97-B109)^2</f>
        <v>4.6407823875326747E-10</v>
      </c>
      <c r="D109" s="9">
        <f>offs332+Ampl332*SIN(2*PI()*freq332*('3v'!A97-reta332)+deph332*PI()/180)</f>
        <v>0.71231214631409234</v>
      </c>
      <c r="E109" s="10">
        <f>('3v'!C97-D109)^2</f>
        <v>1.2376236953285313E-4</v>
      </c>
      <c r="G109" s="3"/>
      <c r="H109" s="7">
        <f>offs333+Ampl333*SIN(2*PI()*freq333*('3v'!E97)+deph333*PI()/180)</f>
        <v>-5.9277526642105505E-2</v>
      </c>
      <c r="I109" s="8">
        <f>('3v'!F97-H109)^2</f>
        <v>5.9596203076968207E-6</v>
      </c>
      <c r="J109" s="9">
        <f>offs334+Ampl334*SIN(2*PI()*freq334*('3v'!E97-reta334)+deph334*PI()/180)</f>
        <v>0.71249092657209523</v>
      </c>
      <c r="K109" s="10">
        <f>('3v'!G97-J109)^2</f>
        <v>2.0863105913911746E-4</v>
      </c>
      <c r="L109" s="3"/>
      <c r="M109" s="3"/>
      <c r="N109" s="7">
        <f>offs335+Ampl335*SIN(2*PI()*freq335*('3v'!I97)+deph335*PI()/180)</f>
        <v>1.0312006598424632</v>
      </c>
      <c r="O109" s="8">
        <f>('3v'!J97-N109)^2</f>
        <v>6.898633980938332E-7</v>
      </c>
      <c r="P109" s="9">
        <f>offs336+Ampl336*SIN(2*PI()*freq336*('3v'!I97-reta336)+deph336*PI()/180)</f>
        <v>0.84399118280321195</v>
      </c>
      <c r="Q109" s="10">
        <f>('3v'!K97-P109)^2</f>
        <v>2.8295195084770118E-5</v>
      </c>
      <c r="R109" s="3"/>
      <c r="S109" s="3"/>
      <c r="T109" s="7">
        <f>offs337+Ampl337*SIN(2*PI()*freq337*('3v'!M97)+deph337*PI()/180)</f>
        <v>0.24301576493869931</v>
      </c>
      <c r="U109" s="8">
        <f>('3v'!N97-T109)^2</f>
        <v>1.5628382740948107E-5</v>
      </c>
      <c r="V109" s="9">
        <f>offs338+Ampl338*SIN(2*PI()*freq338*('3v'!M97-reta338)+deph338*PI()/180)</f>
        <v>1.0093019866902988</v>
      </c>
      <c r="W109" s="10">
        <f>('3v'!O97-V109)^2</f>
        <v>4.3133720343124588E-5</v>
      </c>
      <c r="X109" s="3"/>
      <c r="Y109" s="3"/>
      <c r="Z109" s="7">
        <f>offs339+Ampl339*SIN(2*PI()*freq339*('3v'!Q97)+deph339*PI()/180)</f>
        <v>-1.8595894789994247</v>
      </c>
      <c r="AA109" s="8">
        <f>('3v'!R97-Z109)^2</f>
        <v>8.4711907053096007E-6</v>
      </c>
      <c r="AB109" s="9">
        <f>offs340+Ampl340*SIN(2*PI()*freq340*('3v'!Q97-reta340)+deph340*PI()/180)</f>
        <v>0.82760549709655173</v>
      </c>
      <c r="AC109" s="10">
        <f>('3v'!S97-AB109)^2</f>
        <v>1.6919321008710667E-6</v>
      </c>
      <c r="AD109" s="3"/>
      <c r="AE109" s="3"/>
      <c r="AF109" s="7">
        <f>offs341+Ampl341*SIN(2*PI()*freq341*('3v'!U97)+deph341*PI()/180)</f>
        <v>0.58091777596802596</v>
      </c>
      <c r="AG109" s="8">
        <f>('3v'!V97-AF109)^2</f>
        <v>3.5899412629593767E-6</v>
      </c>
      <c r="AH109" s="9">
        <f>offs342+Ampl342*SIN(2*PI()*freq342*('3v'!U97-reta342)+deph342*PI()/180)</f>
        <v>0.95190717197878838</v>
      </c>
      <c r="AI109" s="10">
        <f>('3v'!W97-AH109)^2</f>
        <v>3.6373431002150985E-6</v>
      </c>
      <c r="AL109" s="76"/>
      <c r="AM109" s="76"/>
      <c r="AN109" s="76"/>
      <c r="AO109" s="80"/>
    </row>
    <row r="110" spans="1:41" x14ac:dyDescent="0.25">
      <c r="A110" s="3"/>
      <c r="B110" s="7">
        <f>offs331+Ampl331*SIN(2*PI()*freq331*('3v'!A98)+deph331*PI()/180)</f>
        <v>1.0385037508837849</v>
      </c>
      <c r="C110" s="8">
        <f>('3v'!B98-B110)^2</f>
        <v>3.7546364557928005E-7</v>
      </c>
      <c r="D110" s="9">
        <f>offs332+Ampl332*SIN(2*PI()*freq332*('3v'!A98-reta332)+deph332*PI()/180)</f>
        <v>0.71002913552723368</v>
      </c>
      <c r="E110" s="10">
        <f>('3v'!C98-D110)^2</f>
        <v>1.3121392008944436E-4</v>
      </c>
      <c r="G110" s="3"/>
      <c r="H110" s="7">
        <f>offs333+Ampl333*SIN(2*PI()*freq333*('3v'!E98)+deph333*PI()/180)</f>
        <v>-7.287660899803533E-2</v>
      </c>
      <c r="I110" s="8">
        <f>('3v'!F98-H110)^2</f>
        <v>6.3203518788394543E-6</v>
      </c>
      <c r="J110" s="9">
        <f>offs334+Ampl334*SIN(2*PI()*freq334*('3v'!E98-reta334)+deph334*PI()/180)</f>
        <v>0.71293064727564381</v>
      </c>
      <c r="K110" s="10">
        <f>('3v'!G98-J110)^2</f>
        <v>1.6720189758015987E-4</v>
      </c>
      <c r="L110" s="3"/>
      <c r="M110" s="3"/>
      <c r="N110" s="7">
        <f>offs335+Ampl335*SIN(2*PI()*freq335*('3v'!I98)+deph335*PI()/180)</f>
        <v>1.028981742770875</v>
      </c>
      <c r="O110" s="8">
        <f>('3v'!J98-N110)^2</f>
        <v>7.3402531040187997E-7</v>
      </c>
      <c r="P110" s="9">
        <f>offs336+Ampl336*SIN(2*PI()*freq336*('3v'!I98-reta336)+deph336*PI()/180)</f>
        <v>0.84203747491800063</v>
      </c>
      <c r="Q110" s="10">
        <f>('3v'!K98-P110)^2</f>
        <v>5.2880019385647603E-5</v>
      </c>
      <c r="R110" s="3"/>
      <c r="S110" s="3"/>
      <c r="T110" s="7">
        <f>offs337+Ampl337*SIN(2*PI()*freq337*('3v'!M98)+deph337*PI()/180)</f>
        <v>0.2636968020133405</v>
      </c>
      <c r="U110" s="8">
        <f>('3v'!N98-T110)^2</f>
        <v>9.9221346874076782E-6</v>
      </c>
      <c r="V110" s="9">
        <f>offs338+Ampl338*SIN(2*PI()*freq338*('3v'!M98-reta338)+deph338*PI()/180)</f>
        <v>1.0084375948989448</v>
      </c>
      <c r="W110" s="10">
        <f>('3v'!O98-V110)^2</f>
        <v>3.252688831254137E-5</v>
      </c>
      <c r="X110" s="3"/>
      <c r="Y110" s="3"/>
      <c r="Z110" s="7">
        <f>offs339+Ampl339*SIN(2*PI()*freq339*('3v'!Q98)+deph339*PI()/180)</f>
        <v>-1.8704214102067052</v>
      </c>
      <c r="AA110" s="8">
        <f>('3v'!R98-Z110)^2</f>
        <v>3.4011835304761578E-6</v>
      </c>
      <c r="AB110" s="9">
        <f>offs340+Ampl340*SIN(2*PI()*freq340*('3v'!Q98-reta340)+deph340*PI()/180)</f>
        <v>0.82918945162154012</v>
      </c>
      <c r="AC110" s="10">
        <f>('3v'!S98-AB110)^2</f>
        <v>8.0208822575374304E-8</v>
      </c>
      <c r="AD110" s="3"/>
      <c r="AE110" s="3"/>
      <c r="AF110" s="7">
        <f>offs341+Ampl341*SIN(2*PI()*freq341*('3v'!U98)+deph341*PI()/180)</f>
        <v>0.61433898348703941</v>
      </c>
      <c r="AG110" s="8">
        <f>('3v'!V98-AF110)^2</f>
        <v>2.8110764639625309E-6</v>
      </c>
      <c r="AH110" s="9">
        <f>offs342+Ampl342*SIN(2*PI()*freq342*('3v'!U98-reta342)+deph342*PI()/180)</f>
        <v>0.95180928179815172</v>
      </c>
      <c r="AI110" s="10">
        <f>('3v'!W98-AH110)^2</f>
        <v>3.2735368108590193E-6</v>
      </c>
      <c r="AL110" s="76"/>
      <c r="AM110" s="76"/>
      <c r="AN110" s="76"/>
      <c r="AO110" s="80"/>
    </row>
    <row r="111" spans="1:41" x14ac:dyDescent="0.25">
      <c r="A111" s="3"/>
      <c r="B111" s="7">
        <f>offs331+Ampl331*SIN(2*PI()*freq331*('3v'!A99)+deph331*PI()/180)</f>
        <v>1.0389022312225062</v>
      </c>
      <c r="C111" s="8">
        <f>('3v'!B99-B111)^2</f>
        <v>8.8692843026206398E-7</v>
      </c>
      <c r="D111" s="9">
        <f>offs332+Ampl332*SIN(2*PI()*freq332*('3v'!A99-reta332)+deph332*PI()/180)</f>
        <v>0.70777405987528341</v>
      </c>
      <c r="E111" s="10">
        <f>('3v'!C99-D111)^2</f>
        <v>1.3822564109617163E-4</v>
      </c>
      <c r="G111" s="3"/>
      <c r="H111" s="7">
        <f>offs333+Ampl333*SIN(2*PI()*freq333*('3v'!E99)+deph333*PI()/180)</f>
        <v>-8.6509556198508586E-2</v>
      </c>
      <c r="I111" s="8">
        <f>('3v'!F99-H111)^2</f>
        <v>6.5175731125494499E-6</v>
      </c>
      <c r="J111" s="9">
        <f>offs334+Ampl334*SIN(2*PI()*freq334*('3v'!E99-reta334)+deph334*PI()/180)</f>
        <v>0.71338576706834256</v>
      </c>
      <c r="K111" s="10">
        <f>('3v'!G99-J111)^2</f>
        <v>1.3070564764232199E-4</v>
      </c>
      <c r="L111" s="3"/>
      <c r="M111" s="3"/>
      <c r="N111" s="7">
        <f>offs335+Ampl335*SIN(2*PI()*freq335*('3v'!I99)+deph335*PI()/180)</f>
        <v>1.0265287096117026</v>
      </c>
      <c r="O111" s="8">
        <f>('3v'!J99-N111)^2</f>
        <v>1.2734164537227491E-7</v>
      </c>
      <c r="P111" s="9">
        <f>offs336+Ampl336*SIN(2*PI()*freq336*('3v'!I99-reta336)+deph336*PI()/180)</f>
        <v>0.8400909078453267</v>
      </c>
      <c r="Q111" s="10">
        <f>('3v'!K99-P111)^2</f>
        <v>5.297536633116986E-5</v>
      </c>
      <c r="R111" s="3"/>
      <c r="S111" s="3"/>
      <c r="T111" s="7">
        <f>offs337+Ampl337*SIN(2*PI()*freq337*('3v'!M99)+deph337*PI()/180)</f>
        <v>0.28420097080605905</v>
      </c>
      <c r="U111" s="8">
        <f>('3v'!N99-T111)^2</f>
        <v>4.7077317707615839E-6</v>
      </c>
      <c r="V111" s="9">
        <f>offs338+Ampl338*SIN(2*PI()*freq338*('3v'!M99-reta338)+deph338*PI()/180)</f>
        <v>1.0075434446991947</v>
      </c>
      <c r="W111" s="10">
        <f>('3v'!O99-V111)^2</f>
        <v>4.5727412393810078E-5</v>
      </c>
      <c r="X111" s="3"/>
      <c r="Y111" s="3"/>
      <c r="Z111" s="7">
        <f>offs339+Ampl339*SIN(2*PI()*freq339*('3v'!Q99)+deph339*PI()/180)</f>
        <v>-1.8805682051471135</v>
      </c>
      <c r="AA111" s="8">
        <f>('3v'!R99-Z111)^2</f>
        <v>5.9692025268792147E-6</v>
      </c>
      <c r="AB111" s="9">
        <f>offs340+Ampl340*SIN(2*PI()*freq340*('3v'!Q99-reta340)+deph340*PI()/180)</f>
        <v>0.83080165507978099</v>
      </c>
      <c r="AC111" s="10">
        <f>('3v'!S99-AB111)^2</f>
        <v>3.3298578174880073E-9</v>
      </c>
      <c r="AD111" s="3"/>
      <c r="AE111" s="3"/>
      <c r="AF111" s="7">
        <f>offs341+Ampl341*SIN(2*PI()*freq341*('3v'!U99)+deph341*PI()/180)</f>
        <v>0.6467068188089482</v>
      </c>
      <c r="AG111" s="8">
        <f>('3v'!V99-AF111)^2</f>
        <v>6.3097480700551613E-6</v>
      </c>
      <c r="AH111" s="9">
        <f>offs342+Ampl342*SIN(2*PI()*freq342*('3v'!U99-reta342)+deph342*PI()/180)</f>
        <v>0.95164804112847601</v>
      </c>
      <c r="AI111" s="10">
        <f>('3v'!W99-AH111)^2</f>
        <v>2.7160725220709883E-6</v>
      </c>
      <c r="AL111" s="76"/>
      <c r="AM111" s="76"/>
      <c r="AN111" s="76"/>
      <c r="AO111" s="80"/>
    </row>
    <row r="112" spans="1:41" x14ac:dyDescent="0.25">
      <c r="A112" s="3"/>
      <c r="B112" s="7">
        <f>offs331+Ampl331*SIN(2*PI()*freq331*('3v'!A100)+deph331*PI()/180)</f>
        <v>1.0390648356162755</v>
      </c>
      <c r="C112" s="8">
        <f>('3v'!B100-B112)^2</f>
        <v>6.0709713686477285E-7</v>
      </c>
      <c r="D112" s="9">
        <f>offs332+Ampl332*SIN(2*PI()*freq332*('3v'!A100-reta332)+deph332*PI()/180)</f>
        <v>0.70554727546082896</v>
      </c>
      <c r="E112" s="10">
        <f>('3v'!C100-D112)^2</f>
        <v>1.4473833293741342E-4</v>
      </c>
      <c r="G112" s="3"/>
      <c r="H112" s="7">
        <f>offs333+Ampl333*SIN(2*PI()*freq333*('3v'!E100)+deph333*PI()/180)</f>
        <v>-0.10017515728632592</v>
      </c>
      <c r="I112" s="8">
        <f>('3v'!F100-H112)^2</f>
        <v>6.5496720827395583E-6</v>
      </c>
      <c r="J112" s="9">
        <f>offs334+Ampl334*SIN(2*PI()*freq334*('3v'!E100-reta334)+deph334*PI()/180)</f>
        <v>0.71385624552381988</v>
      </c>
      <c r="K112" s="10">
        <f>('3v'!G100-J112)^2</f>
        <v>9.9002609924045729E-5</v>
      </c>
      <c r="L112" s="3"/>
      <c r="M112" s="3"/>
      <c r="N112" s="7">
        <f>offs335+Ampl335*SIN(2*PI()*freq335*('3v'!I100)+deph335*PI()/180)</f>
        <v>1.0238419477273195</v>
      </c>
      <c r="O112" s="8">
        <f>('3v'!J100-N112)^2</f>
        <v>1.4197241675173925E-7</v>
      </c>
      <c r="P112" s="9">
        <f>offs336+Ampl336*SIN(2*PI()*freq336*('3v'!I100-reta336)+deph336*PI()/180)</f>
        <v>0.83815178897069686</v>
      </c>
      <c r="Q112" s="10">
        <f>('3v'!K100-P112)^2</f>
        <v>5.3179520292658255E-5</v>
      </c>
      <c r="R112" s="3"/>
      <c r="S112" s="3"/>
      <c r="T112" s="7">
        <f>offs337+Ampl337*SIN(2*PI()*freq337*('3v'!M100)+deph337*PI()/180)</f>
        <v>0.30452321222001094</v>
      </c>
      <c r="U112" s="8">
        <f>('3v'!N100-T112)^2</f>
        <v>8.7658760640664207E-6</v>
      </c>
      <c r="V112" s="9">
        <f>offs338+Ampl338*SIN(2*PI()*freq338*('3v'!M100-reta338)+deph338*PI()/180)</f>
        <v>1.0066197567092305</v>
      </c>
      <c r="W112" s="10">
        <f>('3v'!O100-V112)^2</f>
        <v>3.408827736396402E-5</v>
      </c>
      <c r="X112" s="3"/>
      <c r="Y112" s="3"/>
      <c r="Z112" s="7">
        <f>offs339+Ampl339*SIN(2*PI()*freq339*('3v'!Q100)+deph339*PI()/180)</f>
        <v>-1.8900249569206582</v>
      </c>
      <c r="AA112" s="8">
        <f>('3v'!R100-Z112)^2</f>
        <v>3.2832324056017978E-8</v>
      </c>
      <c r="AB112" s="9">
        <f>offs340+Ampl340*SIN(2*PI()*freq340*('3v'!Q100-reta340)+deph340*PI()/180)</f>
        <v>0.83244132782398839</v>
      </c>
      <c r="AC112" s="10">
        <f>('3v'!S100-AB112)^2</f>
        <v>2.5026221961344017E-6</v>
      </c>
      <c r="AD112" s="3"/>
      <c r="AE112" s="3"/>
      <c r="AF112" s="7">
        <f>offs341+Ampl341*SIN(2*PI()*freq341*('3v'!U100)+deph341*PI()/180)</f>
        <v>0.67798933878809842</v>
      </c>
      <c r="AG112" s="8">
        <f>('3v'!V100-AF112)^2</f>
        <v>6.1474303695791208E-6</v>
      </c>
      <c r="AH112" s="9">
        <f>offs342+Ampl342*SIN(2*PI()*freq342*('3v'!U100-reta342)+deph342*PI()/180)</f>
        <v>0.95142360909483548</v>
      </c>
      <c r="AI112" s="10">
        <f>('3v'!W100-AH112)^2</f>
        <v>2.0266913271801343E-6</v>
      </c>
      <c r="AL112" s="76"/>
      <c r="AM112" s="76"/>
      <c r="AN112" s="76"/>
      <c r="AO112" s="80"/>
    </row>
    <row r="113" spans="1:41" x14ac:dyDescent="0.25">
      <c r="A113" s="3"/>
      <c r="B113" s="7">
        <f>offs331+Ampl331*SIN(2*PI()*freq331*('3v'!A101)+deph331*PI()/180)</f>
        <v>1.038991538387974</v>
      </c>
      <c r="C113" s="8">
        <f>('3v'!B101-B113)^2</f>
        <v>7.2669079997798704E-7</v>
      </c>
      <c r="D113" s="9">
        <f>offs332+Ampl332*SIN(2*PI()*freq332*('3v'!A101-reta332)+deph332*PI()/180)</f>
        <v>0.70334913391894294</v>
      </c>
      <c r="E113" s="10">
        <f>('3v'!C101-D113)^2</f>
        <v>1.0656156412743785E-4</v>
      </c>
      <c r="G113" s="3"/>
      <c r="H113" s="7">
        <f>offs333+Ampl333*SIN(2*PI()*freq333*('3v'!E101)+deph333*PI()/180)</f>
        <v>-0.11387219840378415</v>
      </c>
      <c r="I113" s="8">
        <f>('3v'!F101-H113)^2</f>
        <v>6.4214681734159947E-6</v>
      </c>
      <c r="J113" s="9">
        <f>offs334+Ampl334*SIN(2*PI()*freq334*('3v'!E101-reta334)+deph334*PI()/180)</f>
        <v>0.71434204085145891</v>
      </c>
      <c r="K113" s="10">
        <f>('3v'!G101-J113)^2</f>
        <v>1.0890593941131027E-4</v>
      </c>
      <c r="L113" s="3"/>
      <c r="M113" s="3"/>
      <c r="N113" s="7">
        <f>offs335+Ampl335*SIN(2*PI()*freq335*('3v'!I101)+deph335*PI()/180)</f>
        <v>1.0209218813885721</v>
      </c>
      <c r="O113" s="8">
        <f>('3v'!J101-N113)^2</f>
        <v>3.7135786446580549E-7</v>
      </c>
      <c r="P113" s="9">
        <f>offs336+Ampl336*SIN(2*PI()*freq336*('3v'!I101-reta336)+deph336*PI()/180)</f>
        <v>0.8362204245034599</v>
      </c>
      <c r="Q113" s="10">
        <f>('3v'!K101-P113)^2</f>
        <v>5.3497294950652741E-5</v>
      </c>
      <c r="R113" s="3"/>
      <c r="S113" s="3"/>
      <c r="T113" s="7">
        <f>offs337+Ampl337*SIN(2*PI()*freq337*('3v'!M101)+deph337*PI()/180)</f>
        <v>0.32465851204622037</v>
      </c>
      <c r="U113" s="8">
        <f>('3v'!N101-T113)^2</f>
        <v>1.2707599741514054E-5</v>
      </c>
      <c r="V113" s="9">
        <f>offs338+Ampl338*SIN(2*PI()*freq338*('3v'!M101-reta338)+deph338*PI()/180)</f>
        <v>1.0056667588352426</v>
      </c>
      <c r="W113" s="10">
        <f>('3v'!O101-V113)^2</f>
        <v>2.3868294289509966E-5</v>
      </c>
      <c r="X113" s="3"/>
      <c r="Y113" s="3"/>
      <c r="Z113" s="7">
        <f>offs339+Ampl339*SIN(2*PI()*freq339*('3v'!Q101)+deph339*PI()/180)</f>
        <v>-1.8987870923261019</v>
      </c>
      <c r="AA113" s="8">
        <f>('3v'!R101-Z113)^2</f>
        <v>7.7029432645859755E-6</v>
      </c>
      <c r="AB113" s="9">
        <f>offs340+Ampl340*SIN(2*PI()*freq340*('3v'!Q101-reta340)+deph340*PI()/180)</f>
        <v>0.83410767692297383</v>
      </c>
      <c r="AC113" s="10">
        <f>('3v'!S101-AB113)^2</f>
        <v>1.6775091654423718E-6</v>
      </c>
      <c r="AD113" s="3"/>
      <c r="AE113" s="3"/>
      <c r="AF113" s="7">
        <f>offs341+Ampl341*SIN(2*PI()*freq341*('3v'!U101)+deph341*PI()/180)</f>
        <v>0.70815567135406243</v>
      </c>
      <c r="AG113" s="8">
        <f>('3v'!V101-AF113)^2</f>
        <v>2.5919024436834385E-6</v>
      </c>
      <c r="AH113" s="9">
        <f>offs342+Ampl342*SIN(2*PI()*freq342*('3v'!U101-reta342)+deph342*PI()/180)</f>
        <v>0.95113620718455127</v>
      </c>
      <c r="AI113" s="10">
        <f>('3v'!W101-AH113)^2</f>
        <v>1.2909894904695877E-6</v>
      </c>
      <c r="AL113" s="76"/>
      <c r="AM113" s="76"/>
      <c r="AN113" s="76"/>
      <c r="AO113" s="80"/>
    </row>
    <row r="114" spans="1:41" x14ac:dyDescent="0.25">
      <c r="A114" s="3"/>
      <c r="B114" s="7">
        <f>offs331+Ampl331*SIN(2*PI()*freq331*('3v'!A102)+deph331*PI()/180)</f>
        <v>1.038682351112084</v>
      </c>
      <c r="C114" s="8">
        <f>('3v'!B102-B114)^2</f>
        <v>1.3494281387965576E-6</v>
      </c>
      <c r="D114" s="9">
        <f>offs332+Ampl332*SIN(2*PI()*freq332*('3v'!A102-reta332)+deph332*PI()/180)</f>
        <v>0.70117998236165668</v>
      </c>
      <c r="E114" s="10">
        <f>('3v'!C102-D114)^2</f>
        <v>1.1107089278131133E-4</v>
      </c>
      <c r="G114" s="3"/>
      <c r="H114" s="7">
        <f>offs333+Ampl333*SIN(2*PI()*freq333*('3v'!E102)+deph333*PI()/180)</f>
        <v>-0.12759946290049284</v>
      </c>
      <c r="I114" s="8">
        <f>('3v'!F102-H114)^2</f>
        <v>6.1438401636212526E-6</v>
      </c>
      <c r="J114" s="9">
        <f>offs334+Ampl334*SIN(2*PI()*freq334*('3v'!E102-reta334)+deph334*PI()/180)</f>
        <v>0.7148431099001098</v>
      </c>
      <c r="K114" s="10">
        <f>('3v'!G102-J114)^2</f>
        <v>1.6615209742482936E-4</v>
      </c>
      <c r="L114" s="3"/>
      <c r="M114" s="3"/>
      <c r="N114" s="7">
        <f>offs335+Ampl335*SIN(2*PI()*freq335*('3v'!I102)+deph335*PI()/180)</f>
        <v>1.017768971707786</v>
      </c>
      <c r="O114" s="8">
        <f>('3v'!J102-N114)^2</f>
        <v>3.4855833558339652E-7</v>
      </c>
      <c r="P114" s="9">
        <f>offs336+Ampl336*SIN(2*PI()*freq336*('3v'!I102-reta336)+deph336*PI()/180)</f>
        <v>0.8342971194284543</v>
      </c>
      <c r="Q114" s="10">
        <f>('3v'!K102-P114)^2</f>
        <v>5.3934474485225018E-5</v>
      </c>
      <c r="R114" s="3"/>
      <c r="S114" s="3"/>
      <c r="T114" s="7">
        <f>offs337+Ampl337*SIN(2*PI()*freq337*('3v'!M102)+deph337*PI()/180)</f>
        <v>0.34460190220074266</v>
      </c>
      <c r="U114" s="8">
        <f>('3v'!N102-T114)^2</f>
        <v>4.0957348717868551E-6</v>
      </c>
      <c r="V114" s="9">
        <f>offs338+Ampl338*SIN(2*PI()*freq338*('3v'!M102-reta338)+deph338*PI()/180)</f>
        <v>1.0046846862151961</v>
      </c>
      <c r="W114" s="10">
        <f>('3v'!O102-V114)^2</f>
        <v>3.4299484964400504E-5</v>
      </c>
      <c r="X114" s="3"/>
      <c r="Y114" s="3"/>
      <c r="Z114" s="7">
        <f>offs339+Ampl339*SIN(2*PI()*freq339*('3v'!Q102)+deph339*PI()/180)</f>
        <v>-1.9068503740725165</v>
      </c>
      <c r="AA114" s="8">
        <f>('3v'!R102-Z114)^2</f>
        <v>6.3737865663406322E-6</v>
      </c>
      <c r="AB114" s="9">
        <f>offs340+Ampl340*SIN(2*PI()*freq340*('3v'!Q102-reta340)+deph340*PI()/180)</f>
        <v>0.83579989654510023</v>
      </c>
      <c r="AC114" s="10">
        <f>('3v'!S102-AB114)^2</f>
        <v>1.0697486573752721E-6</v>
      </c>
      <c r="AD114" s="3"/>
      <c r="AE114" s="3"/>
      <c r="AF114" s="7">
        <f>offs341+Ampl341*SIN(2*PI()*freq341*('3v'!U102)+deph341*PI()/180)</f>
        <v>0.73717604597861741</v>
      </c>
      <c r="AG114" s="8">
        <f>('3v'!V102-AF114)^2</f>
        <v>3.5586710458101745E-6</v>
      </c>
      <c r="AH114" s="9">
        <f>offs342+Ampl342*SIN(2*PI()*freq342*('3v'!U102-reta342)+deph342*PI()/180)</f>
        <v>0.95078611902861043</v>
      </c>
      <c r="AI114" s="10">
        <f>('3v'!W102-AH114)^2</f>
        <v>6.1799884962395645E-7</v>
      </c>
      <c r="AL114" s="76"/>
      <c r="AM114" s="76"/>
      <c r="AN114" s="76"/>
      <c r="AO114" s="80"/>
    </row>
    <row r="115" spans="1:41" x14ac:dyDescent="0.25">
      <c r="A115" s="3"/>
      <c r="B115" s="7">
        <f>offs331+Ampl331*SIN(2*PI()*freq331*('3v'!A103)+deph331*PI()/180)</f>
        <v>1.0381373226128607</v>
      </c>
      <c r="C115" s="8">
        <f>('3v'!B103-B115)^2</f>
        <v>6.0674829606590609E-8</v>
      </c>
      <c r="D115" s="9">
        <f>offs332+Ampl332*SIN(2*PI()*freq332*('3v'!A103-reta332)+deph332*PI()/180)</f>
        <v>0.69904016332314656</v>
      </c>
      <c r="E115" s="10">
        <f>('3v'!C103-D115)^2</f>
        <v>1.1504357241853468E-4</v>
      </c>
      <c r="G115" s="3"/>
      <c r="H115" s="7">
        <f>offs333+Ampl333*SIN(2*PI()*freq333*('3v'!E103)+deph333*PI()/180)</f>
        <v>-0.14135573144144581</v>
      </c>
      <c r="I115" s="8">
        <f>('3v'!F103-H115)^2</f>
        <v>5.7325698159523897E-6</v>
      </c>
      <c r="J115" s="9">
        <f>offs334+Ampl334*SIN(2*PI()*freq334*('3v'!E103-reta334)+deph334*PI()/180)</f>
        <v>0.71535940816192245</v>
      </c>
      <c r="K115" s="10">
        <f>('3v'!G103-J115)^2</f>
        <v>1.7972883040636399E-4</v>
      </c>
      <c r="L115" s="3"/>
      <c r="M115" s="3"/>
      <c r="N115" s="7">
        <f>offs335+Ampl335*SIN(2*PI()*freq335*('3v'!I103)+deph335*PI()/180)</f>
        <v>1.0143837165659499</v>
      </c>
      <c r="O115" s="8">
        <f>('3v'!J103-N115)^2</f>
        <v>4.0906010412816962E-6</v>
      </c>
      <c r="P115" s="9">
        <f>offs336+Ampl336*SIN(2*PI()*freq336*('3v'!I103-reta336)+deph336*PI()/180)</f>
        <v>0.83238217745784759</v>
      </c>
      <c r="Q115" s="10">
        <f>('3v'!K103-P115)^2</f>
        <v>5.449669166280208E-5</v>
      </c>
      <c r="R115" s="3"/>
      <c r="S115" s="3"/>
      <c r="T115" s="7">
        <f>offs337+Ampl337*SIN(2*PI()*freq337*('3v'!M103)+deph337*PI()/180)</f>
        <v>0.36434846195047749</v>
      </c>
      <c r="U115" s="8">
        <f>('3v'!N103-T115)^2</f>
        <v>5.013577544632125E-6</v>
      </c>
      <c r="V115" s="9">
        <f>offs338+Ampl338*SIN(2*PI()*freq338*('3v'!M103-reta338)+deph338*PI()/180)</f>
        <v>1.0036737811608154</v>
      </c>
      <c r="W115" s="10">
        <f>('3v'!O103-V115)^2</f>
        <v>2.3480528998757649E-5</v>
      </c>
      <c r="X115" s="3"/>
      <c r="Y115" s="3"/>
      <c r="Z115" s="7">
        <f>offs339+Ampl339*SIN(2*PI()*freq339*('3v'!Q103)+deph339*PI()/180)</f>
        <v>-1.9142109028284024</v>
      </c>
      <c r="AA115" s="8">
        <f>('3v'!R103-Z115)^2</f>
        <v>1.0475259904246578E-6</v>
      </c>
      <c r="AB115" s="9">
        <f>offs340+Ampl340*SIN(2*PI()*freq340*('3v'!Q103-reta340)+deph340*PI()/180)</f>
        <v>0.83751716834797474</v>
      </c>
      <c r="AC115" s="10">
        <f>('3v'!S103-AB115)^2</f>
        <v>6.3748782684964417E-7</v>
      </c>
      <c r="AD115" s="3"/>
      <c r="AE115" s="3"/>
      <c r="AF115" s="7">
        <f>offs341+Ampl341*SIN(2*PI()*freq341*('3v'!U103)+deph341*PI()/180)</f>
        <v>0.76502182305568334</v>
      </c>
      <c r="AG115" s="8">
        <f>('3v'!V103-AF115)^2</f>
        <v>1.916610275711133E-6</v>
      </c>
      <c r="AH115" s="9">
        <f>offs342+Ampl342*SIN(2*PI()*freq342*('3v'!U103-reta342)+deph342*PI()/180)</f>
        <v>0.95037369012175621</v>
      </c>
      <c r="AI115" s="10">
        <f>('3v'!W103-AH115)^2</f>
        <v>5.414138415511799E-6</v>
      </c>
      <c r="AL115" s="76"/>
      <c r="AM115" s="76"/>
      <c r="AN115" s="76"/>
      <c r="AO115" s="80"/>
    </row>
    <row r="116" spans="1:41" x14ac:dyDescent="0.25">
      <c r="A116" s="3"/>
      <c r="B116" s="7">
        <f>offs331+Ampl331*SIN(2*PI()*freq331*('3v'!A104)+deph331*PI()/180)</f>
        <v>1.0373565389566219</v>
      </c>
      <c r="C116" s="8">
        <f>('3v'!B104-B116)^2</f>
        <v>2.8564860688865122E-7</v>
      </c>
      <c r="D116" s="9">
        <f>offs332+Ampl332*SIN(2*PI()*freq332*('3v'!A104-reta332)+deph332*PI()/180)</f>
        <v>0.69693001470564409</v>
      </c>
      <c r="E116" s="10">
        <f>('3v'!C104-D116)^2</f>
        <v>1.1841760394657831E-4</v>
      </c>
      <c r="G116" s="3"/>
      <c r="H116" s="7">
        <f>offs333+Ampl333*SIN(2*PI()*freq333*('3v'!E104)+deph333*PI()/180)</f>
        <v>-0.15513978211533358</v>
      </c>
      <c r="I116" s="8">
        <f>('3v'!F104-H116)^2</f>
        <v>5.2080163972566823E-6</v>
      </c>
      <c r="J116" s="9">
        <f>offs334+Ampl334*SIN(2*PI()*freq334*('3v'!E104-reta334)+deph334*PI()/180)</f>
        <v>0.71589088977629989</v>
      </c>
      <c r="K116" s="10">
        <f>('3v'!G104-J116)^2</f>
        <v>2.5252069570040733E-4</v>
      </c>
      <c r="L116" s="3"/>
      <c r="M116" s="3"/>
      <c r="N116" s="7">
        <f>offs335+Ampl335*SIN(2*PI()*freq335*('3v'!I104)+deph335*PI()/180)</f>
        <v>1.0107666505340938</v>
      </c>
      <c r="O116" s="8">
        <f>('3v'!J104-N116)^2</f>
        <v>3.0044657040681932E-6</v>
      </c>
      <c r="P116" s="9">
        <f>offs336+Ampl336*SIN(2*PI()*freq336*('3v'!I104-reta336)+deph336*PI()/180)</f>
        <v>0.83047590098317525</v>
      </c>
      <c r="Q116" s="10">
        <f>('3v'!K104-P116)^2</f>
        <v>5.5190649929696831E-5</v>
      </c>
      <c r="R116" s="3"/>
      <c r="S116" s="3"/>
      <c r="T116" s="7">
        <f>offs337+Ampl337*SIN(2*PI()*freq337*('3v'!M104)+deph337*PI()/180)</f>
        <v>0.38389331912728103</v>
      </c>
      <c r="U116" s="8">
        <f>('3v'!N104-T116)^2</f>
        <v>5.0746984121352979E-6</v>
      </c>
      <c r="V116" s="9">
        <f>offs338+Ampl338*SIN(2*PI()*freq338*('3v'!M104-reta338)+deph338*PI()/180)</f>
        <v>1.0026342930977956</v>
      </c>
      <c r="W116" s="10">
        <f>('3v'!O104-V116)^2</f>
        <v>3.3169572172277975E-5</v>
      </c>
      <c r="X116" s="3"/>
      <c r="Y116" s="3"/>
      <c r="Z116" s="7">
        <f>offs339+Ampl339*SIN(2*PI()*freq339*('3v'!Q104)+deph339*PI()/180)</f>
        <v>-1.920865119107372</v>
      </c>
      <c r="AA116" s="8">
        <f>('3v'!R104-Z116)^2</f>
        <v>4.760124227918533E-6</v>
      </c>
      <c r="AB116" s="9">
        <f>offs340+Ampl340*SIN(2*PI()*freq340*('3v'!Q104-reta340)+deph340*PI()/180)</f>
        <v>0.83925866187419296</v>
      </c>
      <c r="AC116" s="10">
        <f>('3v'!S104-AB116)^2</f>
        <v>3.4433643955631226E-7</v>
      </c>
      <c r="AD116" s="3"/>
      <c r="AE116" s="3"/>
      <c r="AF116" s="7">
        <f>offs341+Ampl341*SIN(2*PI()*freq341*('3v'!U104)+deph341*PI()/180)</f>
        <v>0.7916655221651463</v>
      </c>
      <c r="AG116" s="8">
        <f>('3v'!V104-AF116)^2</f>
        <v>4.3450061545397573E-6</v>
      </c>
      <c r="AH116" s="9">
        <f>offs342+Ampl342*SIN(2*PI()*freq342*('3v'!U104-reta342)+deph342*PI()/180)</f>
        <v>0.9498993274815265</v>
      </c>
      <c r="AI116" s="10">
        <f>('3v'!W104-AH116)^2</f>
        <v>3.4316357701129635E-6</v>
      </c>
      <c r="AL116" s="76"/>
      <c r="AM116" s="76"/>
      <c r="AN116" s="76"/>
      <c r="AO116" s="80"/>
    </row>
    <row r="117" spans="1:41" x14ac:dyDescent="0.25">
      <c r="A117" s="3"/>
      <c r="B117" s="7">
        <f>offs331+Ampl331*SIN(2*PI()*freq331*('3v'!A105)+deph331*PI()/180)</f>
        <v>1.0363401234381584</v>
      </c>
      <c r="C117" s="8">
        <f>('3v'!B105-B117)^2</f>
        <v>1.6250850639256282E-7</v>
      </c>
      <c r="D117" s="9">
        <f>offs332+Ampl332*SIN(2*PI()*freq332*('3v'!A105-reta332)+deph332*PI()/180)</f>
        <v>0.6948498697260781</v>
      </c>
      <c r="E117" s="10">
        <f>('3v'!C105-D117)^2</f>
        <v>1.2120094938818411E-4</v>
      </c>
      <c r="G117" s="3"/>
      <c r="H117" s="7">
        <f>offs333+Ampl333*SIN(2*PI()*freq333*('3v'!E105)+deph333*PI()/180)</f>
        <v>-0.16895039054307198</v>
      </c>
      <c r="I117" s="8">
        <f>('3v'!F105-H117)^2</f>
        <v>4.5940326288919551E-6</v>
      </c>
      <c r="J117" s="9">
        <f>offs334+Ampl334*SIN(2*PI()*freq334*('3v'!E105-reta334)+deph334*PI()/180)</f>
        <v>0.71643750753397195</v>
      </c>
      <c r="K117" s="10">
        <f>('3v'!G105-J117)^2</f>
        <v>2.701919826796348E-4</v>
      </c>
      <c r="L117" s="3"/>
      <c r="M117" s="3"/>
      <c r="N117" s="7">
        <f>offs335+Ampl335*SIN(2*PI()*freq335*('3v'!I105)+deph335*PI()/180)</f>
        <v>1.0069183447888743</v>
      </c>
      <c r="O117" s="8">
        <f>('3v'!J105-N117)^2</f>
        <v>7.7136612951037085E-8</v>
      </c>
      <c r="P117" s="9">
        <f>offs336+Ampl336*SIN(2*PI()*freq336*('3v'!I105-reta336)+deph336*PI()/180)</f>
        <v>0.8285785910275909</v>
      </c>
      <c r="Q117" s="10">
        <f>('3v'!K105-P117)^2</f>
        <v>5.6022994905228379E-5</v>
      </c>
      <c r="R117" s="3"/>
      <c r="S117" s="3"/>
      <c r="T117" s="7">
        <f>offs337+Ampl337*SIN(2*PI()*freq337*('3v'!M105)+deph337*PI()/180)</f>
        <v>0.4032316513301008</v>
      </c>
      <c r="U117" s="8">
        <f>('3v'!N105-T117)^2</f>
        <v>1.6103457343251274E-5</v>
      </c>
      <c r="V117" s="9">
        <f>offs338+Ampl338*SIN(2*PI()*freq338*('3v'!M105-reta338)+deph338*PI()/180)</f>
        <v>1.0015664785042624</v>
      </c>
      <c r="W117" s="10">
        <f>('3v'!O105-V117)^2</f>
        <v>2.2010064385626023E-5</v>
      </c>
      <c r="X117" s="3"/>
      <c r="Y117" s="3"/>
      <c r="Z117" s="7">
        <f>offs339+Ampl339*SIN(2*PI()*freq339*('3v'!Q105)+deph339*PI()/180)</f>
        <v>-1.9268098049894802</v>
      </c>
      <c r="AA117" s="8">
        <f>('3v'!R105-Z117)^2</f>
        <v>2.0544925240703704E-8</v>
      </c>
      <c r="AB117" s="9">
        <f>offs340+Ampl340*SIN(2*PI()*freq340*('3v'!Q105-reta340)+deph340*PI()/180)</f>
        <v>0.84102353495293913</v>
      </c>
      <c r="AC117" s="10">
        <f>('3v'!S105-AB117)^2</f>
        <v>1.5883807951324313E-7</v>
      </c>
      <c r="AD117" s="3"/>
      <c r="AE117" s="3"/>
      <c r="AF117" s="7">
        <f>offs341+Ampl341*SIN(2*PI()*freq341*('3v'!U105)+deph341*PI()/180)</f>
        <v>0.81708084919271839</v>
      </c>
      <c r="AG117" s="8">
        <f>('3v'!V105-AF117)^2</f>
        <v>1.1372261777675962E-8</v>
      </c>
      <c r="AH117" s="9">
        <f>offs342+Ampl342*SIN(2*PI()*freq342*('3v'!U105-reta342)+deph342*PI()/180)</f>
        <v>0.9493634992465767</v>
      </c>
      <c r="AI117" s="10">
        <f>('3v'!W105-AH117)^2</f>
        <v>1.7335389056259453E-6</v>
      </c>
      <c r="AL117" s="76"/>
      <c r="AM117" s="76"/>
      <c r="AN117" s="76"/>
      <c r="AO117" s="80"/>
    </row>
    <row r="118" spans="1:41" x14ac:dyDescent="0.25">
      <c r="A118" s="3"/>
      <c r="B118" s="7">
        <f>offs331+Ampl331*SIN(2*PI()*freq331*('3v'!A106)+deph331*PI()/180)</f>
        <v>1.0350882365612626</v>
      </c>
      <c r="C118" s="8">
        <f>('3v'!B106-B118)^2</f>
        <v>7.2039937493754146E-7</v>
      </c>
      <c r="D118" s="9">
        <f>offs332+Ampl332*SIN(2*PI()*freq332*('3v'!A106-reta332)+deph332*PI()/180)</f>
        <v>0.69280005686345425</v>
      </c>
      <c r="E118" s="10">
        <f>('3v'!C106-D118)^2</f>
        <v>1.7053599584353573E-4</v>
      </c>
      <c r="G118" s="3"/>
      <c r="H118" s="7">
        <f>offs333+Ampl333*SIN(2*PI()*freq333*('3v'!E106)+deph333*PI()/180)</f>
        <v>-0.1827863299865688</v>
      </c>
      <c r="I118" s="8">
        <f>('3v'!F106-H118)^2</f>
        <v>1.5464005810534626E-5</v>
      </c>
      <c r="J118" s="9">
        <f>offs334+Ampl334*SIN(2*PI()*freq334*('3v'!E106-reta334)+deph334*PI()/180)</f>
        <v>0.71699921288118906</v>
      </c>
      <c r="K118" s="10">
        <f>('3v'!G106-J118)^2</f>
        <v>2.8897357856434122E-4</v>
      </c>
      <c r="L118" s="3"/>
      <c r="M118" s="3"/>
      <c r="N118" s="7">
        <f>offs335+Ampl335*SIN(2*PI()*freq335*('3v'!I106)+deph335*PI()/180)</f>
        <v>1.0028394070223789</v>
      </c>
      <c r="O118" s="8">
        <f>('3v'!J106-N118)^2</f>
        <v>1.1034876910673389E-8</v>
      </c>
      <c r="P118" s="9">
        <f>offs336+Ampl336*SIN(2*PI()*freq336*('3v'!I106-reta336)+deph336*PI()/180)</f>
        <v>0.82669054719833068</v>
      </c>
      <c r="Q118" s="10">
        <f>('3v'!K106-P118)^2</f>
        <v>5.7001551698736654E-5</v>
      </c>
      <c r="R118" s="3"/>
      <c r="S118" s="3"/>
      <c r="T118" s="7">
        <f>offs337+Ampl337*SIN(2*PI()*freq337*('3v'!M106)+deph337*PI()/180)</f>
        <v>0.42235868711483121</v>
      </c>
      <c r="U118" s="8">
        <f>('3v'!N106-T118)^2</f>
        <v>3.0933920855271766E-5</v>
      </c>
      <c r="V118" s="9">
        <f>offs338+Ampl338*SIN(2*PI()*freq338*('3v'!M106-reta338)+deph338*PI()/180)</f>
        <v>1.0004706008474886</v>
      </c>
      <c r="W118" s="10">
        <f>('3v'!O106-V118)^2</f>
        <v>3.0788524992588238E-5</v>
      </c>
      <c r="X118" s="3"/>
      <c r="Y118" s="3"/>
      <c r="Z118" s="7">
        <f>offs339+Ampl339*SIN(2*PI()*freq339*('3v'!Q106)+deph339*PI()/180)</f>
        <v>-1.9320420856773881</v>
      </c>
      <c r="AA118" s="8">
        <f>('3v'!R106-Z118)^2</f>
        <v>1.3987690653126314E-6</v>
      </c>
      <c r="AB118" s="9">
        <f>offs340+Ampl340*SIN(2*PI()*freq340*('3v'!Q106-reta340)+deph340*PI()/180)</f>
        <v>0.84281093410725394</v>
      </c>
      <c r="AC118" s="10">
        <f>('3v'!S106-AB118)^2</f>
        <v>2.9594523646168765E-6</v>
      </c>
      <c r="AD118" s="3"/>
      <c r="AE118" s="3"/>
      <c r="AF118" s="7">
        <f>offs341+Ampl341*SIN(2*PI()*freq341*('3v'!U106)+deph341*PI()/180)</f>
        <v>0.84124272227905261</v>
      </c>
      <c r="AG118" s="8">
        <f>('3v'!V106-AF118)^2</f>
        <v>3.8159316858351472E-7</v>
      </c>
      <c r="AH118" s="9">
        <f>offs342+Ampl342*SIN(2*PI()*freq342*('3v'!U106-reta342)+deph342*PI()/180)</f>
        <v>0.94876673421468349</v>
      </c>
      <c r="AI118" s="10">
        <f>('3v'!W106-AH118)^2</f>
        <v>5.1821888496610944E-7</v>
      </c>
      <c r="AL118" s="76"/>
      <c r="AM118" s="76"/>
      <c r="AN118" s="76"/>
      <c r="AO118" s="80"/>
    </row>
    <row r="119" spans="1:41" x14ac:dyDescent="0.25">
      <c r="A119" s="3"/>
      <c r="B119" s="7">
        <f>offs331+Ampl331*SIN(2*PI()*freq331*('3v'!A107)+deph331*PI()/180)</f>
        <v>1.0336010760133854</v>
      </c>
      <c r="C119" s="8">
        <f>('3v'!B107-B119)^2</f>
        <v>1.4663077952486302E-7</v>
      </c>
      <c r="D119" s="9">
        <f>offs332+Ampl332*SIN(2*PI()*freq332*('3v'!A107-reta332)+deph332*PI()/180)</f>
        <v>0.69078089980698565</v>
      </c>
      <c r="E119" s="10">
        <f>('3v'!C107-D119)^2</f>
        <v>1.7226825507666619E-4</v>
      </c>
      <c r="G119" s="3"/>
      <c r="H119" s="7">
        <f>offs333+Ampl333*SIN(2*PI()*freq333*('3v'!E107)+deph333*PI()/180)</f>
        <v>-0.19664637145768049</v>
      </c>
      <c r="I119" s="8">
        <f>('3v'!F107-H119)^2</f>
        <v>1.4019546917003526E-5</v>
      </c>
      <c r="J119" s="9">
        <f>offs334+Ampl334*SIN(2*PI()*freq334*('3v'!E107-reta334)+deph334*PI()/180)</f>
        <v>0.71757595592403434</v>
      </c>
      <c r="K119" s="10">
        <f>('3v'!G107-J119)^2</f>
        <v>3.0891457816281561E-4</v>
      </c>
      <c r="L119" s="3"/>
      <c r="M119" s="3"/>
      <c r="N119" s="7">
        <f>offs335+Ampl335*SIN(2*PI()*freq335*('3v'!I107)+deph335*PI()/180)</f>
        <v>0.99853048134616662</v>
      </c>
      <c r="O119" s="8">
        <f>('3v'!J107-N119)^2</f>
        <v>8.8582815582697374E-8</v>
      </c>
      <c r="P119" s="9">
        <f>offs336+Ampl336*SIN(2*PI()*freq336*('3v'!I107-reta336)+deph336*PI()/180)</f>
        <v>0.82481206763940251</v>
      </c>
      <c r="Q119" s="10">
        <f>('3v'!K107-P119)^2</f>
        <v>3.2165431755536598E-5</v>
      </c>
      <c r="R119" s="3"/>
      <c r="S119" s="3"/>
      <c r="T119" s="7">
        <f>offs337+Ampl337*SIN(2*PI()*freq337*('3v'!M107)+deph337*PI()/180)</f>
        <v>0.4412697071715978</v>
      </c>
      <c r="U119" s="8">
        <f>('3v'!N107-T119)^2</f>
        <v>8.9309360357176714E-6</v>
      </c>
      <c r="V119" s="9">
        <f>offs338+Ampl338*SIN(2*PI()*freq338*('3v'!M107-reta338)+deph338*PI()/180)</f>
        <v>0.99934693051888801</v>
      </c>
      <c r="W119" s="10">
        <f>('3v'!O107-V119)^2</f>
        <v>1.9581249097131391E-5</v>
      </c>
      <c r="X119" s="3"/>
      <c r="Y119" s="3"/>
      <c r="Z119" s="7">
        <f>offs339+Ampl339*SIN(2*PI()*freq339*('3v'!Q107)+deph339*PI()/180)</f>
        <v>-1.9365594308865866</v>
      </c>
      <c r="AA119" s="8">
        <f>('3v'!R107-Z119)^2</f>
        <v>2.5385766381110005E-8</v>
      </c>
      <c r="AB119" s="9">
        <f>offs340+Ampl340*SIN(2*PI()*freq340*('3v'!Q107-reta340)+deph340*PI()/180)</f>
        <v>0.84461999496676787</v>
      </c>
      <c r="AC119" s="10">
        <f>('3v'!S107-AB119)^2</f>
        <v>3.4758569771388043E-6</v>
      </c>
      <c r="AD119" s="3"/>
      <c r="AE119" s="3"/>
      <c r="AF119" s="7">
        <f>offs341+Ampl341*SIN(2*PI()*freq341*('3v'!U107)+deph341*PI()/180)</f>
        <v>0.86412729657251264</v>
      </c>
      <c r="AG119" s="8">
        <f>('3v'!V107-AF119)^2</f>
        <v>1.5769290302095687E-5</v>
      </c>
      <c r="AH119" s="9">
        <f>offs342+Ampl342*SIN(2*PI()*freq342*('3v'!U107-reta342)+deph342*PI()/180)</f>
        <v>0.94810962132088483</v>
      </c>
      <c r="AI119" s="10">
        <f>('3v'!W107-AH119)^2</f>
        <v>3.9389833992030092E-9</v>
      </c>
      <c r="AL119" s="76"/>
      <c r="AM119" s="76"/>
      <c r="AN119" s="76"/>
      <c r="AO119" s="80"/>
    </row>
    <row r="120" spans="1:41" x14ac:dyDescent="0.25">
      <c r="A120" s="3"/>
      <c r="B120" s="7">
        <f>offs331+Ampl331*SIN(2*PI()*freq331*('3v'!A108)+deph331*PI()/180)</f>
        <v>1.0318788766344169</v>
      </c>
      <c r="C120" s="8">
        <f>('3v'!B108-B120)^2</f>
        <v>2.3141518356302816E-8</v>
      </c>
      <c r="D120" s="9">
        <f>offs332+Ampl332*SIN(2*PI()*freq332*('3v'!A108-reta332)+deph332*PI()/180)</f>
        <v>0.68879271740497894</v>
      </c>
      <c r="E120" s="10">
        <f>('3v'!C108-D120)^2</f>
        <v>1.731930379808156E-4</v>
      </c>
      <c r="G120" s="3"/>
      <c r="H120" s="7">
        <f>offs333+Ampl333*SIN(2*PI()*freq333*('3v'!E108)+deph333*PI()/180)</f>
        <v>-0.21052928382738281</v>
      </c>
      <c r="I120" s="8">
        <f>('3v'!F108-H120)^2</f>
        <v>3.0100104052814809E-5</v>
      </c>
      <c r="J120" s="9">
        <f>offs334+Ampl334*SIN(2*PI()*freq334*('3v'!E108-reta334)+deph334*PI()/180)</f>
        <v>0.71816768543285581</v>
      </c>
      <c r="K120" s="10">
        <f>('3v'!G108-J120)^2</f>
        <v>2.6291245646776958E-4</v>
      </c>
      <c r="L120" s="3"/>
      <c r="M120" s="3"/>
      <c r="N120" s="7">
        <f>offs335+Ampl335*SIN(2*PI()*freq335*('3v'!I108)+deph335*PI()/180)</f>
        <v>0.99399224818955223</v>
      </c>
      <c r="O120" s="8">
        <f>('3v'!J108-N120)^2</f>
        <v>8.6417811812406772E-7</v>
      </c>
      <c r="P120" s="9">
        <f>offs336+Ampl336*SIN(2*PI()*freq336*('3v'!I108-reta336)+deph336*PI()/180)</f>
        <v>0.82294344898450467</v>
      </c>
      <c r="Q120" s="10">
        <f>('3v'!K108-P120)^2</f>
        <v>3.3131063831299802E-5</v>
      </c>
      <c r="R120" s="3"/>
      <c r="S120" s="3"/>
      <c r="T120" s="7">
        <f>offs337+Ampl337*SIN(2*PI()*freq337*('3v'!M108)+deph337*PI()/180)</f>
        <v>0.45996004548916963</v>
      </c>
      <c r="U120" s="8">
        <f>('3v'!N108-T120)^2</f>
        <v>4.6119945790625525E-6</v>
      </c>
      <c r="V120" s="9">
        <f>offs338+Ampl338*SIN(2*PI()*freq338*('3v'!M108-reta338)+deph338*PI()/180)</f>
        <v>0.99819574476730044</v>
      </c>
      <c r="W120" s="10">
        <f>('3v'!O108-V120)^2</f>
        <v>1.0718321469561558E-5</v>
      </c>
      <c r="X120" s="3"/>
      <c r="Y120" s="3"/>
      <c r="Z120" s="7">
        <f>offs339+Ampl339*SIN(2*PI()*freq339*('3v'!Q108)+deph339*PI()/180)</f>
        <v>-1.9403596560690182</v>
      </c>
      <c r="AA120" s="8">
        <f>('3v'!R108-Z120)^2</f>
        <v>7.041270868750203E-8</v>
      </c>
      <c r="AB120" s="9">
        <f>offs340+Ampl340*SIN(2*PI()*freq340*('3v'!Q108-reta340)+deph340*PI()/180)</f>
        <v>0.84644984268570245</v>
      </c>
      <c r="AC120" s="10">
        <f>('3v'!S108-AB120)^2</f>
        <v>3.9507418460343401E-6</v>
      </c>
      <c r="AD120" s="3"/>
      <c r="AE120" s="3"/>
      <c r="AF120" s="7">
        <f>offs341+Ampl341*SIN(2*PI()*freq341*('3v'!U108)+deph341*PI()/180)</f>
        <v>0.88571198776115501</v>
      </c>
      <c r="AG120" s="8">
        <f>('3v'!V108-AF120)^2</f>
        <v>2.7267177504049361E-8</v>
      </c>
      <c r="AH120" s="9">
        <f>offs342+Ampl342*SIN(2*PI()*freq342*('3v'!U108-reta342)+deph342*PI()/180)</f>
        <v>0.94739280905627299</v>
      </c>
      <c r="AI120" s="10">
        <f>('3v'!W108-AH120)^2</f>
        <v>1.6875804129659509E-6</v>
      </c>
      <c r="AL120" s="76"/>
      <c r="AM120" s="76"/>
      <c r="AN120" s="76"/>
      <c r="AO120" s="80"/>
    </row>
    <row r="121" spans="1:41" x14ac:dyDescent="0.25">
      <c r="A121" s="3"/>
      <c r="B121" s="7">
        <f>offs331+Ampl331*SIN(2*PI()*freq331*('3v'!A109)+deph331*PI()/180)</f>
        <v>1.0299219103796027</v>
      </c>
      <c r="C121" s="8">
        <f>('3v'!B109-B121)^2</f>
        <v>2.4363969595795225E-8</v>
      </c>
      <c r="D121" s="9">
        <f>offs332+Ampl332*SIN(2*PI()*freq332*('3v'!A109-reta332)+deph332*PI()/180)</f>
        <v>0.68683582361448259</v>
      </c>
      <c r="E121" s="10">
        <f>('3v'!C109-D121)^2</f>
        <v>1.2569047594718265E-4</v>
      </c>
      <c r="G121" s="3"/>
      <c r="H121" s="7">
        <f>offs333+Ampl333*SIN(2*PI()*freq333*('3v'!E109)+deph333*PI()/180)</f>
        <v>-0.22443383393512803</v>
      </c>
      <c r="I121" s="8">
        <f>('3v'!F109-H121)^2</f>
        <v>2.7601112194608749E-5</v>
      </c>
      <c r="J121" s="9">
        <f>offs334+Ampl334*SIN(2*PI()*freq334*('3v'!E109-reta334)+deph334*PI()/180)</f>
        <v>0.71877434884681712</v>
      </c>
      <c r="K121" s="10">
        <f>('3v'!G109-J121)^2</f>
        <v>2.8295407634166793E-4</v>
      </c>
      <c r="L121" s="3"/>
      <c r="M121" s="3"/>
      <c r="N121" s="7">
        <f>offs335+Ampl335*SIN(2*PI()*freq335*('3v'!I109)+deph335*PI()/180)</f>
        <v>0.98922542419215875</v>
      </c>
      <c r="O121" s="8">
        <f>('3v'!J109-N121)^2</f>
        <v>3.204765226596385E-6</v>
      </c>
      <c r="P121" s="9">
        <f>offs336+Ampl336*SIN(2*PI()*freq336*('3v'!I109-reta336)+deph336*PI()/180)</f>
        <v>0.82108498631018412</v>
      </c>
      <c r="Q121" s="10">
        <f>('3v'!K109-P121)^2</f>
        <v>1.5190477487898681E-5</v>
      </c>
      <c r="R121" s="3"/>
      <c r="S121" s="3"/>
      <c r="T121" s="7">
        <f>offs337+Ampl337*SIN(2*PI()*freq337*('3v'!M109)+deph337*PI()/180)</f>
        <v>0.47842509050624077</v>
      </c>
      <c r="U121" s="8">
        <f>('3v'!N109-T121)^2</f>
        <v>1.1693189173471316E-6</v>
      </c>
      <c r="V121" s="9">
        <f>offs338+Ampl338*SIN(2*PI()*freq338*('3v'!M109-reta338)+deph338*PI()/180)</f>
        <v>0.99701732763058448</v>
      </c>
      <c r="W121" s="10">
        <f>('3v'!O109-V121)^2</f>
        <v>1.6391061802521538E-5</v>
      </c>
      <c r="X121" s="3"/>
      <c r="Y121" s="3"/>
      <c r="Z121" s="7">
        <f>offs339+Ampl339*SIN(2*PI()*freq339*('3v'!Q109)+deph339*PI()/180)</f>
        <v>-1.9434409234695087</v>
      </c>
      <c r="AA121" s="8">
        <f>('3v'!R109-Z121)^2</f>
        <v>7.4439531525754457E-7</v>
      </c>
      <c r="AB121" s="9">
        <f>offs340+Ampl340*SIN(2*PI()*freq340*('3v'!Q109-reta340)+deph340*PI()/180)</f>
        <v>0.8482995923659391</v>
      </c>
      <c r="AC121" s="10">
        <f>('3v'!S109-AB121)^2</f>
        <v>4.3723547459538246E-6</v>
      </c>
      <c r="AD121" s="3"/>
      <c r="AE121" s="3"/>
      <c r="AF121" s="7">
        <f>offs341+Ampl341*SIN(2*PI()*freq341*('3v'!U109)+deph341*PI()/180)</f>
        <v>0.90597549436073255</v>
      </c>
      <c r="AG121" s="8">
        <f>('3v'!V109-AF121)^2</f>
        <v>1.114598854832277E-6</v>
      </c>
      <c r="AH121" s="9">
        <f>offs342+Ampl342*SIN(2*PI()*freq342*('3v'!U109-reta342)+deph342*PI()/180)</f>
        <v>0.94661700482801103</v>
      </c>
      <c r="AI121" s="10">
        <f>('3v'!W109-AH121)^2</f>
        <v>2.7380608023339856E-7</v>
      </c>
      <c r="AL121" s="76"/>
      <c r="AM121" s="76"/>
      <c r="AN121" s="76"/>
      <c r="AO121" s="80"/>
    </row>
    <row r="122" spans="1:41" x14ac:dyDescent="0.25">
      <c r="A122" s="3"/>
      <c r="B122" s="7">
        <f>offs331+Ampl331*SIN(2*PI()*freq331*('3v'!A110)+deph331*PI()/180)</f>
        <v>1.0277304862766017</v>
      </c>
      <c r="C122" s="8">
        <f>('3v'!B110-B122)^2</f>
        <v>1.5564107794956745E-7</v>
      </c>
      <c r="D122" s="9">
        <f>offs332+Ampl332*SIN(2*PI()*freq332*('3v'!A110-reta332)+deph332*PI()/180)</f>
        <v>0.68491052745171133</v>
      </c>
      <c r="E122" s="10">
        <f>('3v'!C110-D122)^2</f>
        <v>1.2507005823832616E-4</v>
      </c>
      <c r="G122" s="3"/>
      <c r="H122" s="7">
        <f>offs333+Ampl333*SIN(2*PI()*freq333*('3v'!E110)+deph333*PI()/180)</f>
        <v>-0.23835878669837604</v>
      </c>
      <c r="I122" s="8">
        <f>('3v'!F110-H122)^2</f>
        <v>2.5006033380212532E-5</v>
      </c>
      <c r="J122" s="9">
        <f>offs334+Ampl334*SIN(2*PI()*freq334*('3v'!E110-reta334)+deph334*PI()/180)</f>
        <v>0.71939589227856615</v>
      </c>
      <c r="K122" s="10">
        <f>('3v'!G110-J122)^2</f>
        <v>2.3992932771088905E-4</v>
      </c>
      <c r="L122" s="3"/>
      <c r="M122" s="3"/>
      <c r="N122" s="7">
        <f>offs335+Ampl335*SIN(2*PI()*freq335*('3v'!I110)+deph335*PI()/180)</f>
        <v>0.984230762090756</v>
      </c>
      <c r="O122" s="8">
        <f>('3v'!J110-N122)^2</f>
        <v>1.0560688196350719E-6</v>
      </c>
      <c r="P122" s="9">
        <f>offs336+Ampl336*SIN(2*PI()*freq336*('3v'!I110-reta336)+deph336*PI()/180)</f>
        <v>0.8192369730892417</v>
      </c>
      <c r="Q122" s="10">
        <f>('3v'!K110-P122)^2</f>
        <v>1.6020911542168647E-5</v>
      </c>
      <c r="R122" s="3"/>
      <c r="S122" s="3"/>
      <c r="T122" s="7">
        <f>offs337+Ampl337*SIN(2*PI()*freq337*('3v'!M110)+deph337*PI()/180)</f>
        <v>0.4966602862492478</v>
      </c>
      <c r="U122" s="8">
        <f>('3v'!N110-T122)^2</f>
        <v>4.609770058707181E-8</v>
      </c>
      <c r="V122" s="9">
        <f>offs338+Ampl338*SIN(2*PI()*freq338*('3v'!M110-reta338)+deph338*PI()/180)</f>
        <v>0.99581196986553577</v>
      </c>
      <c r="W122" s="10">
        <f>('3v'!O110-V122)^2</f>
        <v>8.083956068274478E-6</v>
      </c>
      <c r="X122" s="3"/>
      <c r="Y122" s="3"/>
      <c r="Z122" s="7">
        <f>offs339+Ampl339*SIN(2*PI()*freq339*('3v'!Q110)+deph339*PI()/180)</f>
        <v>-1.9458017430144861</v>
      </c>
      <c r="AA122" s="8">
        <f>('3v'!R110-Z122)^2</f>
        <v>1.6141270900976063E-6</v>
      </c>
      <c r="AB122" s="9">
        <f>offs340+Ampl340*SIN(2*PI()*freq340*('3v'!Q110-reta340)+deph340*PI()/180)</f>
        <v>0.85016834948494702</v>
      </c>
      <c r="AC122" s="10">
        <f>('3v'!S110-AB122)^2</f>
        <v>4.7323238929825542E-6</v>
      </c>
      <c r="AD122" s="3"/>
      <c r="AE122" s="3"/>
      <c r="AF122" s="7">
        <f>offs341+Ampl341*SIN(2*PI()*freq341*('3v'!U110)+deph341*PI()/180)</f>
        <v>0.9248978187366701</v>
      </c>
      <c r="AG122" s="8">
        <f>('3v'!V110-AF122)^2</f>
        <v>8.3208442761281094E-8</v>
      </c>
      <c r="AH122" s="9">
        <f>offs342+Ampl342*SIN(2*PI()*freq342*('3v'!U110-reta342)+deph342*PI()/180)</f>
        <v>0.94578297426120861</v>
      </c>
      <c r="AI122" s="10">
        <f>('3v'!W110-AH122)^2</f>
        <v>9.6575344406569363E-8</v>
      </c>
      <c r="AL122" s="76"/>
      <c r="AM122" s="76"/>
      <c r="AN122" s="76"/>
      <c r="AO122" s="80"/>
    </row>
    <row r="123" spans="1:41" x14ac:dyDescent="0.25">
      <c r="A123" s="3"/>
      <c r="B123" s="7">
        <f>offs331+Ampl331*SIN(2*PI()*freq331*('3v'!A111)+deph331*PI()/180)</f>
        <v>1.025304950376682</v>
      </c>
      <c r="C123" s="8">
        <f>('3v'!B111-B123)^2</f>
        <v>1.1792882206158236E-6</v>
      </c>
      <c r="D123" s="9">
        <f>offs332+Ampl332*SIN(2*PI()*freq332*('3v'!A111-reta332)+deph332*PI()/180)</f>
        <v>0.68301713294324784</v>
      </c>
      <c r="E123" s="10">
        <f>('3v'!C111-D123)^2</f>
        <v>1.2374041829629615E-4</v>
      </c>
      <c r="G123" s="3"/>
      <c r="H123" s="7">
        <f>offs333+Ampl333*SIN(2*PI()*freq333*('3v'!E111)+deph333*PI()/180)</f>
        <v>-0.25230290522230958</v>
      </c>
      <c r="I123" s="8">
        <f>('3v'!F111-H123)^2</f>
        <v>2.2357338903707652E-5</v>
      </c>
      <c r="J123" s="9">
        <f>offs334+Ampl334*SIN(2*PI()*freq334*('3v'!E111-reta334)+deph334*PI()/180)</f>
        <v>0.72003226051902136</v>
      </c>
      <c r="K123" s="10">
        <f>('3v'!G111-J123)^2</f>
        <v>2.6004853777989741E-4</v>
      </c>
      <c r="L123" s="3"/>
      <c r="M123" s="3"/>
      <c r="N123" s="7">
        <f>offs335+Ampl335*SIN(2*PI()*freq335*('3v'!I111)+deph335*PI()/180)</f>
        <v>0.97900905060038834</v>
      </c>
      <c r="O123" s="8">
        <f>('3v'!J111-N123)^2</f>
        <v>1.3093112378538405E-5</v>
      </c>
      <c r="P123" s="9">
        <f>offs336+Ampl336*SIN(2*PI()*freq336*('3v'!I111-reta336)+deph336*PI()/180)</f>
        <v>0.81739970114438742</v>
      </c>
      <c r="Q123" s="10">
        <f>('3v'!K111-P123)^2</f>
        <v>4.6887022715768404E-6</v>
      </c>
      <c r="R123" s="3"/>
      <c r="S123" s="3"/>
      <c r="T123" s="7">
        <f>offs337+Ampl337*SIN(2*PI()*freq337*('3v'!M111)+deph337*PI()/180)</f>
        <v>0.51466113345650366</v>
      </c>
      <c r="U123" s="8">
        <f>('3v'!N111-T123)^2</f>
        <v>3.0453968481537967E-6</v>
      </c>
      <c r="V123" s="9">
        <f>offs338+Ampl338*SIN(2*PI()*freq338*('3v'!M111-reta338)+deph338*PI()/180)</f>
        <v>0.9945799688761463</v>
      </c>
      <c r="W123" s="10">
        <f>('3v'!O111-V123)^2</f>
        <v>2.5960584913276263E-6</v>
      </c>
      <c r="X123" s="3"/>
      <c r="Y123" s="3"/>
      <c r="Z123" s="7">
        <f>offs339+Ampl339*SIN(2*PI()*freq339*('3v'!Q111)+deph339*PI()/180)</f>
        <v>-1.9474409730325681</v>
      </c>
      <c r="AA123" s="8">
        <f>('3v'!R111-Z123)^2</f>
        <v>9.1505109819733802E-7</v>
      </c>
      <c r="AB123" s="9">
        <f>offs340+Ampl340*SIN(2*PI()*freq340*('3v'!Q111-reta340)+deph340*PI()/180)</f>
        <v>0.85205521032836673</v>
      </c>
      <c r="AC123" s="10">
        <f>('3v'!S111-AB123)^2</f>
        <v>5.0249932503337564E-6</v>
      </c>
      <c r="AD123" s="3"/>
      <c r="AE123" s="3"/>
      <c r="AF123" s="7">
        <f>offs341+Ampl341*SIN(2*PI()*freq341*('3v'!U111)+deph341*PI()/180)</f>
        <v>0.94246028683933258</v>
      </c>
      <c r="AG123" s="8">
        <f>('3v'!V111-AF123)^2</f>
        <v>2.8234859242754923E-6</v>
      </c>
      <c r="AH123" s="9">
        <f>offs342+Ampl342*SIN(2*PI()*freq342*('3v'!U111-reta342)+deph342*PI()/180)</f>
        <v>0.944891540443341</v>
      </c>
      <c r="AI123" s="10">
        <f>('3v'!W111-AH123)^2</f>
        <v>5.6389653073624784E-7</v>
      </c>
      <c r="AL123" s="76"/>
      <c r="AM123" s="76"/>
      <c r="AN123" s="76"/>
      <c r="AO123" s="80"/>
    </row>
    <row r="124" spans="1:41" x14ac:dyDescent="0.25">
      <c r="A124" s="3"/>
      <c r="B124" s="7">
        <f>offs331+Ampl331*SIN(2*PI()*freq331*('3v'!A112)+deph331*PI()/180)</f>
        <v>1.022645685700081</v>
      </c>
      <c r="C124" s="8">
        <f>('3v'!B112-B124)^2</f>
        <v>1.441612308460501E-7</v>
      </c>
      <c r="D124" s="9">
        <f>offs332+Ampl332*SIN(2*PI()*freq332*('3v'!A112-reta332)+deph332*PI()/180)</f>
        <v>0.68115593907803429</v>
      </c>
      <c r="E124" s="10">
        <f>('3v'!C112-D124)^2</f>
        <v>1.2168430506411893E-4</v>
      </c>
      <c r="G124" s="3"/>
      <c r="H124" s="7">
        <f>offs333+Ampl333*SIN(2*PI()*freq333*('3v'!E112)+deph333*PI()/180)</f>
        <v>-0.26626495090969249</v>
      </c>
      <c r="I124" s="8">
        <f>('3v'!F112-H124)^2</f>
        <v>4.0848831887847222E-5</v>
      </c>
      <c r="J124" s="9">
        <f>offs334+Ampl334*SIN(2*PI()*freq334*('3v'!E112-reta334)+deph334*PI()/180)</f>
        <v>0.72068339704227602</v>
      </c>
      <c r="K124" s="10">
        <f>('3v'!G112-J124)^2</f>
        <v>2.8147299842119127E-4</v>
      </c>
      <c r="L124" s="3"/>
      <c r="M124" s="3"/>
      <c r="N124" s="7">
        <f>offs335+Ampl335*SIN(2*PI()*freq335*('3v'!I112)+deph335*PI()/180)</f>
        <v>0.97356111428983261</v>
      </c>
      <c r="O124" s="8">
        <f>('3v'!J112-N124)^2</f>
        <v>4.3129083803379443E-6</v>
      </c>
      <c r="P124" s="9">
        <f>offs336+Ampl336*SIN(2*PI()*freq336*('3v'!I112-reta336)+deph336*PI()/180)</f>
        <v>0.81557346060215974</v>
      </c>
      <c r="Q124" s="10">
        <f>('3v'!K112-P124)^2</f>
        <v>1.1498921838506575E-7</v>
      </c>
      <c r="R124" s="3"/>
      <c r="S124" s="3"/>
      <c r="T124" s="7">
        <f>offs337+Ampl337*SIN(2*PI()*freq337*('3v'!M112)+deph337*PI()/180)</f>
        <v>0.53242319068830923</v>
      </c>
      <c r="U124" s="8">
        <f>('3v'!N112-T124)^2</f>
        <v>1.5362534206606912E-7</v>
      </c>
      <c r="V124" s="9">
        <f>offs338+Ampl338*SIN(2*PI()*freq338*('3v'!M112-reta338)+deph338*PI()/180)</f>
        <v>0.99332162864022577</v>
      </c>
      <c r="W124" s="10">
        <f>('3v'!O112-V124)^2</f>
        <v>1.2453039240038372E-7</v>
      </c>
      <c r="X124" s="3"/>
      <c r="Y124" s="3"/>
      <c r="Z124" s="7">
        <f>offs339+Ampl339*SIN(2*PI()*freq339*('3v'!Q112)+deph339*PI()/180)</f>
        <v>-1.9483578208066645</v>
      </c>
      <c r="AA124" s="8">
        <f>('3v'!R112-Z124)^2</f>
        <v>6.3503675344551524E-9</v>
      </c>
      <c r="AB124" s="9">
        <f>offs340+Ampl340*SIN(2*PI()*freq340*('3v'!Q112-reta340)+deph340*PI()/180)</f>
        <v>0.85395926242703812</v>
      </c>
      <c r="AC124" s="10">
        <f>('3v'!S112-AB124)^2</f>
        <v>5.2474328135278831E-6</v>
      </c>
      <c r="AD124" s="3"/>
      <c r="AE124" s="3"/>
      <c r="AF124" s="7">
        <f>offs341+Ampl341*SIN(2*PI()*freq341*('3v'!U112)+deph341*PI()/180)</f>
        <v>0.95864556663304112</v>
      </c>
      <c r="AG124" s="8">
        <f>('3v'!V112-AF124)^2</f>
        <v>1.2544971438686801E-6</v>
      </c>
      <c r="AH124" s="9">
        <f>offs342+Ampl342*SIN(2*PI()*freq342*('3v'!U112-reta342)+deph342*PI()/180)</f>
        <v>0.9439435831119628</v>
      </c>
      <c r="AI124" s="10">
        <f>('3v'!W112-AH124)^2</f>
        <v>3.8819594609640637E-8</v>
      </c>
      <c r="AL124" s="76"/>
      <c r="AM124" s="76"/>
      <c r="AN124" s="76"/>
      <c r="AO124" s="80"/>
    </row>
    <row r="125" spans="1:41" x14ac:dyDescent="0.25">
      <c r="A125" s="3"/>
      <c r="B125" s="7">
        <f>offs331+Ampl331*SIN(2*PI()*freq331*('3v'!A113)+deph331*PI()/180)</f>
        <v>1.0197531121755179</v>
      </c>
      <c r="C125" s="8">
        <f>('3v'!B113-B125)^2</f>
        <v>3.1235560035446052E-7</v>
      </c>
      <c r="D125" s="9">
        <f>offs332+Ampl332*SIN(2*PI()*freq332*('3v'!A113-reta332)+deph332*PI()/180)</f>
        <v>0.6793272397601573</v>
      </c>
      <c r="E125" s="10">
        <f>('3v'!C113-D125)^2</f>
        <v>8.0169822432588609E-5</v>
      </c>
      <c r="G125" s="3"/>
      <c r="H125" s="7">
        <f>offs333+Ampl333*SIN(2*PI()*freq333*('3v'!E113)+deph333*PI()/180)</f>
        <v>-0.28024368357089946</v>
      </c>
      <c r="I125" s="8">
        <f>('3v'!F113-H125)^2</f>
        <v>3.7020610037622998E-5</v>
      </c>
      <c r="J125" s="9">
        <f>offs334+Ampl334*SIN(2*PI()*freq334*('3v'!E113-reta334)+deph334*PI()/180)</f>
        <v>0.72134924401061951</v>
      </c>
      <c r="K125" s="10">
        <f>('3v'!G113-J125)^2</f>
        <v>3.7621001455790889E-4</v>
      </c>
      <c r="L125" s="3"/>
      <c r="M125" s="3"/>
      <c r="N125" s="7">
        <f>offs335+Ampl335*SIN(2*PI()*freq335*('3v'!I113)+deph335*PI()/180)</f>
        <v>0.96788781345138664</v>
      </c>
      <c r="O125" s="8">
        <f>('3v'!J113-N125)^2</f>
        <v>5.1203699721452535E-6</v>
      </c>
      <c r="P125" s="9">
        <f>offs336+Ampl336*SIN(2*PI()*freq336*('3v'!I113-reta336)+deph336*PI()/180)</f>
        <v>0.81375853984711088</v>
      </c>
      <c r="Q125" s="10">
        <f>('3v'!K113-P125)^2</f>
        <v>1.1757699150998402E-5</v>
      </c>
      <c r="R125" s="3"/>
      <c r="S125" s="3"/>
      <c r="T125" s="7">
        <f>offs337+Ampl337*SIN(2*PI()*freq337*('3v'!M113)+deph337*PI()/180)</f>
        <v>0.54994207542282503</v>
      </c>
      <c r="U125" s="8">
        <f>('3v'!N113-T125)^2</f>
        <v>2.6257434019211982E-6</v>
      </c>
      <c r="V125" s="9">
        <f>offs338+Ampl338*SIN(2*PI()*freq338*('3v'!M113-reta338)+deph338*PI()/180)</f>
        <v>0.99203725963439815</v>
      </c>
      <c r="W125" s="10">
        <f>('3v'!O113-V125)^2</f>
        <v>1.0437679754657775E-6</v>
      </c>
      <c r="X125" s="3"/>
      <c r="Y125" s="3"/>
      <c r="Z125" s="7">
        <f>offs339+Ampl339*SIN(2*PI()*freq339*('3v'!Q113)+deph339*PI()/180)</f>
        <v>-1.9485518429573279</v>
      </c>
      <c r="AA125" s="8">
        <f>('3v'!R113-Z125)^2</f>
        <v>1.3072025131338465E-8</v>
      </c>
      <c r="AB125" s="9">
        <f>offs340+Ampl340*SIN(2*PI()*freq340*('3v'!Q113-reta340)+deph340*PI()/180)</f>
        <v>0.85587958499826311</v>
      </c>
      <c r="AC125" s="10">
        <f>('3v'!S113-AB125)^2</f>
        <v>5.3987684336966321E-6</v>
      </c>
      <c r="AD125" s="3"/>
      <c r="AE125" s="3"/>
      <c r="AF125" s="7">
        <f>offs341+Ampl341*SIN(2*PI()*freq341*('3v'!U113)+deph341*PI()/180)</f>
        <v>0.97343768520071583</v>
      </c>
      <c r="AG125" s="8">
        <f>('3v'!V113-AF125)^2</f>
        <v>3.8154793397513545E-6</v>
      </c>
      <c r="AH125" s="9">
        <f>offs342+Ampl342*SIN(2*PI()*freq342*('3v'!U113-reta342)+deph342*PI()/180)</f>
        <v>0.94294003778651136</v>
      </c>
      <c r="AI125" s="10">
        <f>('3v'!W113-AH125)^2</f>
        <v>1.4413736398011135E-6</v>
      </c>
      <c r="AL125" s="76"/>
      <c r="AM125" s="76"/>
      <c r="AN125" s="76"/>
      <c r="AO125" s="80"/>
    </row>
    <row r="126" spans="1:41" x14ac:dyDescent="0.25">
      <c r="A126" s="3"/>
      <c r="B126" s="7">
        <f>offs331+Ampl331*SIN(2*PI()*freq331*('3v'!A114)+deph331*PI()/180)</f>
        <v>1.0166276865738837</v>
      </c>
      <c r="C126" s="8">
        <f>('3v'!B114-B126)^2</f>
        <v>2.9974461794506336E-6</v>
      </c>
      <c r="D126" s="9">
        <f>offs332+Ampl332*SIN(2*PI()*freq332*('3v'!A114-reta332)+deph332*PI()/180)</f>
        <v>0.67753132376243808</v>
      </c>
      <c r="E126" s="10">
        <f>('3v'!C114-D126)^2</f>
        <v>7.7381512828487476E-5</v>
      </c>
      <c r="G126" s="3"/>
      <c r="H126" s="7">
        <f>offs333+Ampl333*SIN(2*PI()*freq333*('3v'!E114)+deph333*PI()/180)</f>
        <v>-0.29423786153406783</v>
      </c>
      <c r="I126" s="8">
        <f>('3v'!F114-H126)^2</f>
        <v>3.3202354943444216E-5</v>
      </c>
      <c r="J126" s="9">
        <f>offs334+Ampl334*SIN(2*PI()*freq334*('3v'!E114-reta334)+deph334*PI()/180)</f>
        <v>0.72202974227967376</v>
      </c>
      <c r="K126" s="10">
        <f>('3v'!G114-J126)^2</f>
        <v>4.8530998550379046E-4</v>
      </c>
      <c r="L126" s="3"/>
      <c r="M126" s="3"/>
      <c r="N126" s="7">
        <f>offs335+Ampl335*SIN(2*PI()*freq335*('3v'!I114)+deph335*PI()/180)</f>
        <v>0.96199004396501975</v>
      </c>
      <c r="O126" s="8">
        <f>('3v'!J114-N126)^2</f>
        <v>2.8285051755168548E-6</v>
      </c>
      <c r="P126" s="9">
        <f>offs336+Ampl336*SIN(2*PI()*freq336*('3v'!I114-reta336)+deph336*PI()/180)</f>
        <v>0.8119552254762672</v>
      </c>
      <c r="Q126" s="10">
        <f>('3v'!K114-P126)^2</f>
        <v>2.7376592046313047E-5</v>
      </c>
      <c r="R126" s="3"/>
      <c r="S126" s="3"/>
      <c r="T126" s="7">
        <f>offs337+Ampl337*SIN(2*PI()*freq337*('3v'!M114)+deph337*PI()/180)</f>
        <v>0.56721346513738213</v>
      </c>
      <c r="U126" s="8">
        <f>('3v'!N114-T126)^2</f>
        <v>3.7138873215146159E-6</v>
      </c>
      <c r="V126" s="9">
        <f>offs338+Ampl338*SIN(2*PI()*freq338*('3v'!M114-reta338)+deph338*PI()/180)</f>
        <v>0.99072717875749727</v>
      </c>
      <c r="W126" s="10">
        <f>('3v'!O114-V126)^2</f>
        <v>8.3192581651693741E-8</v>
      </c>
      <c r="X126" s="3"/>
      <c r="Y126" s="3"/>
      <c r="Z126" s="7">
        <f>offs339+Ampl339*SIN(2*PI()*freq339*('3v'!Q114)+deph339*PI()/180)</f>
        <v>-1.9480229456571678</v>
      </c>
      <c r="AA126" s="8">
        <f>('3v'!R114-Z126)^2</f>
        <v>1.718635943478588E-7</v>
      </c>
      <c r="AB126" s="9">
        <f>offs340+Ampl340*SIN(2*PI()*freq340*('3v'!Q114-reta340)+deph340*PI()/180)</f>
        <v>0.85781524939108689</v>
      </c>
      <c r="AC126" s="10">
        <f>('3v'!S114-AB126)^2</f>
        <v>5.4802370310194646E-6</v>
      </c>
      <c r="AD126" s="3"/>
      <c r="AE126" s="3"/>
      <c r="AF126" s="7">
        <f>offs341+Ampl341*SIN(2*PI()*freq341*('3v'!U114)+deph341*PI()/180)</f>
        <v>0.98682204450720223</v>
      </c>
      <c r="AG126" s="8">
        <f>('3v'!V114-AF126)^2</f>
        <v>2.7749046562152233E-6</v>
      </c>
      <c r="AH126" s="9">
        <f>offs342+Ampl342*SIN(2*PI()*freq342*('3v'!U114-reta342)+deph342*PI()/180)</f>
        <v>0.94188189484506368</v>
      </c>
      <c r="AI126" s="10">
        <f>('3v'!W114-AH126)^2</f>
        <v>9.3388398720561601E-8</v>
      </c>
      <c r="AL126" s="76"/>
      <c r="AM126" s="76"/>
      <c r="AN126" s="76"/>
      <c r="AO126" s="80"/>
    </row>
    <row r="127" spans="1:41" x14ac:dyDescent="0.25">
      <c r="A127" s="3"/>
      <c r="B127" s="7">
        <f>offs331+Ampl331*SIN(2*PI()*freq331*('3v'!A115)+deph331*PI()/180)</f>
        <v>1.0132699024361127</v>
      </c>
      <c r="C127" s="8">
        <f>('3v'!B115-B127)^2</f>
        <v>1.3997198456761765E-6</v>
      </c>
      <c r="D127" s="9">
        <f>offs332+Ampl332*SIN(2*PI()*freq332*('3v'!A115-reta332)+deph332*PI()/180)</f>
        <v>0.67576847468083212</v>
      </c>
      <c r="E127" s="10">
        <f>('3v'!C115-D127)^2</f>
        <v>7.4072278069476995E-5</v>
      </c>
      <c r="G127" s="3"/>
      <c r="H127" s="7">
        <f>offs333+Ampl333*SIN(2*PI()*freq333*('3v'!E115)+deph333*PI()/180)</f>
        <v>-0.30824624175539439</v>
      </c>
      <c r="I127" s="8">
        <f>('3v'!F115-H127)^2</f>
        <v>2.9437658874192032E-5</v>
      </c>
      <c r="J127" s="9">
        <f>offs334+Ampl334*SIN(2*PI()*freq334*('3v'!E115-reta334)+deph334*PI()/180)</f>
        <v>0.72272483140364796</v>
      </c>
      <c r="K127" s="10">
        <f>('3v'!G115-J127)^2</f>
        <v>6.0900227259926421E-4</v>
      </c>
      <c r="L127" s="3"/>
      <c r="M127" s="3"/>
      <c r="N127" s="7">
        <f>offs335+Ampl335*SIN(2*PI()*freq335*('3v'!I115)+deph335*PI()/180)</f>
        <v>0.95586873715690368</v>
      </c>
      <c r="O127" s="8">
        <f>('3v'!J115-N127)^2</f>
        <v>3.7781751150450886E-6</v>
      </c>
      <c r="P127" s="9">
        <f>offs336+Ampl336*SIN(2*PI()*freq336*('3v'!I115-reta336)+deph336*PI()/180)</f>
        <v>0.81016380225387263</v>
      </c>
      <c r="Q127" s="10">
        <f>('3v'!K115-P127)^2</f>
        <v>4.9332189555099957E-5</v>
      </c>
      <c r="R127" s="3"/>
      <c r="S127" s="3"/>
      <c r="T127" s="7">
        <f>offs337+Ampl337*SIN(2*PI()*freq337*('3v'!M115)+deph337*PI()/180)</f>
        <v>0.5842330983750037</v>
      </c>
      <c r="U127" s="8">
        <f>('3v'!N115-T127)^2</f>
        <v>2.8356863075624875E-7</v>
      </c>
      <c r="V127" s="9">
        <f>offs338+Ampl338*SIN(2*PI()*freq338*('3v'!M115-reta338)+deph338*PI()/180)</f>
        <v>0.98939170925237663</v>
      </c>
      <c r="W127" s="10">
        <f>('3v'!O115-V127)^2</f>
        <v>1.083853161354149E-7</v>
      </c>
      <c r="X127" s="3"/>
      <c r="Y127" s="3"/>
      <c r="Z127" s="7">
        <f>offs339+Ampl339*SIN(2*PI()*freq339*('3v'!Q115)+deph339*PI()/180)</f>
        <v>-1.9467713846762256</v>
      </c>
      <c r="AA127" s="8">
        <f>('3v'!R115-Z127)^2</f>
        <v>8.2365944181846109E-8</v>
      </c>
      <c r="AB127" s="9">
        <f>offs340+Ampl340*SIN(2*PI()*freq340*('3v'!Q115-reta340)+deph340*PI()/180)</f>
        <v>0.85976531953538626</v>
      </c>
      <c r="AC127" s="10">
        <f>('3v'!S115-AB127)^2</f>
        <v>5.4945256997468025E-6</v>
      </c>
      <c r="AD127" s="3"/>
      <c r="AE127" s="3"/>
      <c r="AF127" s="7">
        <f>offs341+Ampl341*SIN(2*PI()*freq341*('3v'!U115)+deph341*PI()/180)</f>
        <v>0.99878543580577683</v>
      </c>
      <c r="AG127" s="8">
        <f>('3v'!V115-AF127)^2</f>
        <v>1.8210868526005392E-9</v>
      </c>
      <c r="AH127" s="9">
        <f>offs342+Ampl342*SIN(2*PI()*freq342*('3v'!U115-reta342)+deph342*PI()/180)</f>
        <v>0.94077019854695176</v>
      </c>
      <c r="AI127" s="10">
        <f>('3v'!W115-AH127)^2</f>
        <v>2.0087150628836279E-6</v>
      </c>
      <c r="AL127" s="76"/>
      <c r="AM127" s="76"/>
      <c r="AN127" s="76"/>
      <c r="AO127" s="80"/>
    </row>
    <row r="128" spans="1:41" x14ac:dyDescent="0.25">
      <c r="A128" s="3"/>
      <c r="B128" s="7">
        <f>offs331+Ampl331*SIN(2*PI()*freq331*('3v'!A116)+deph331*PI()/180)</f>
        <v>1.0096802899952442</v>
      </c>
      <c r="C128" s="8">
        <f>('3v'!B116-B128)^2</f>
        <v>7.511862323439907E-7</v>
      </c>
      <c r="D128" s="9">
        <f>offs332+Ampl332*SIN(2*PI()*freq332*('3v'!A116-reta332)+deph332*PI()/180)</f>
        <v>0.67403897088964437</v>
      </c>
      <c r="E128" s="10">
        <f>('3v'!C116-D128)^2</f>
        <v>7.0275177065069394E-5</v>
      </c>
      <c r="G128" s="3"/>
      <c r="H128" s="7">
        <f>offs333+Ampl333*SIN(2*PI()*freq333*('3v'!E116)+deph333*PI()/180)</f>
        <v>-0.32226757992955135</v>
      </c>
      <c r="I128" s="8">
        <f>('3v'!F116-H128)^2</f>
        <v>9.7535042036307744E-6</v>
      </c>
      <c r="J128" s="9">
        <f>offs334+Ampl334*SIN(2*PI()*freq334*('3v'!E116-reta334)+deph334*PI()/180)</f>
        <v>0.72343444964070702</v>
      </c>
      <c r="K128" s="10">
        <f>('3v'!G116-J128)^2</f>
        <v>5.4917389865192557E-4</v>
      </c>
      <c r="L128" s="3"/>
      <c r="M128" s="3"/>
      <c r="N128" s="7">
        <f>offs335+Ampl335*SIN(2*PI()*freq335*('3v'!I116)+deph335*PI()/180)</f>
        <v>0.94952485965234223</v>
      </c>
      <c r="O128" s="8">
        <f>('3v'!J116-N128)^2</f>
        <v>5.8963997509002852E-6</v>
      </c>
      <c r="P128" s="9">
        <f>offs336+Ampl336*SIN(2*PI()*freq336*('3v'!I116-reta336)+deph336*PI()/180)</f>
        <v>0.80838455306642065</v>
      </c>
      <c r="Q128" s="10">
        <f>('3v'!K116-P128)^2</f>
        <v>7.7491698656575661E-5</v>
      </c>
      <c r="R128" s="3"/>
      <c r="S128" s="3"/>
      <c r="T128" s="7">
        <f>offs337+Ampl337*SIN(2*PI()*freq337*('3v'!M116)+deph337*PI()/180)</f>
        <v>0.6009967757958623</v>
      </c>
      <c r="U128" s="8">
        <f>('3v'!N116-T128)^2</f>
        <v>1.814312567228342E-6</v>
      </c>
      <c r="V128" s="9">
        <f>offs338+Ampl338*SIN(2*PI()*freq338*('3v'!M116-reta338)+deph338*PI()/180)</f>
        <v>0.98803118062615303</v>
      </c>
      <c r="W128" s="10">
        <f>('3v'!O116-V128)^2</f>
        <v>8.4975326680107292E-7</v>
      </c>
      <c r="X128" s="3"/>
      <c r="Y128" s="3"/>
      <c r="Z128" s="7">
        <f>offs339+Ampl339*SIN(2*PI()*freq339*('3v'!Q116)+deph339*PI()/180)</f>
        <v>-1.9447977652582846</v>
      </c>
      <c r="AA128" s="8">
        <f>('3v'!R116-Z128)^2</f>
        <v>7.1025052693364752E-8</v>
      </c>
      <c r="AB128" s="9">
        <f>offs340+Ampl340*SIN(2*PI()*freq340*('3v'!Q116-reta340)+deph340*PI()/180)</f>
        <v>0.86172885239454422</v>
      </c>
      <c r="AC128" s="10">
        <f>('3v'!S116-AB128)^2</f>
        <v>5.4458644735974623E-6</v>
      </c>
      <c r="AD128" s="3"/>
      <c r="AE128" s="3"/>
      <c r="AF128" s="7">
        <f>offs341+Ampl341*SIN(2*PI()*freq341*('3v'!U116)+deph341*PI()/180)</f>
        <v>1.0093160526735887</v>
      </c>
      <c r="AG128" s="8">
        <f>('3v'!V116-AF128)^2</f>
        <v>1.5148866747478378E-6</v>
      </c>
      <c r="AH128" s="9">
        <f>offs342+Ampl342*SIN(2*PI()*freq342*('3v'!U116-reta342)+deph342*PI()/180)</f>
        <v>0.9396060460022051</v>
      </c>
      <c r="AI128" s="10">
        <f>('3v'!W116-AH128)^2</f>
        <v>3.9477847982507148E-7</v>
      </c>
      <c r="AL128" s="76"/>
      <c r="AM128" s="76"/>
      <c r="AN128" s="76"/>
      <c r="AO128" s="80"/>
    </row>
    <row r="129" spans="1:41" x14ac:dyDescent="0.25">
      <c r="A129" s="3"/>
      <c r="B129" s="7">
        <f>offs331+Ampl331*SIN(2*PI()*freq331*('3v'!A117)+deph331*PI()/180)</f>
        <v>1.0058594160926955</v>
      </c>
      <c r="C129" s="8">
        <f>('3v'!B117-B129)^2</f>
        <v>6.1087340415725731E-7</v>
      </c>
      <c r="D129" s="9">
        <f>offs332+Ampl332*SIN(2*PI()*freq332*('3v'!A117-reta332)+deph332*PI()/180)</f>
        <v>0.67234308549757293</v>
      </c>
      <c r="E129" s="10">
        <f>('3v'!C117-D129)^2</f>
        <v>3.8104873454274484E-5</v>
      </c>
      <c r="G129" s="3"/>
      <c r="H129" s="7">
        <f>offs333+Ampl333*SIN(2*PI()*freq333*('3v'!E117)+deph333*PI()/180)</f>
        <v>-0.33630063060020743</v>
      </c>
      <c r="I129" s="8">
        <f>('3v'!F117-H129)^2</f>
        <v>7.6279778189984844E-6</v>
      </c>
      <c r="J129" s="9">
        <f>offs334+Ampl334*SIN(2*PI()*freq334*('3v'!E117-reta334)+deph334*PI()/180)</f>
        <v>0.72415853395845609</v>
      </c>
      <c r="K129" s="10">
        <f>('3v'!G117-J129)^2</f>
        <v>4.1015541057971621E-4</v>
      </c>
      <c r="L129" s="3"/>
      <c r="M129" s="3"/>
      <c r="N129" s="7">
        <f>offs335+Ampl335*SIN(2*PI()*freq335*('3v'!I117)+deph335*PI()/180)</f>
        <v>0.94295941322313603</v>
      </c>
      <c r="O129" s="8">
        <f>('3v'!J117-N129)^2</f>
        <v>1.3952258256739331E-6</v>
      </c>
      <c r="P129" s="9">
        <f>offs336+Ampl336*SIN(2*PI()*freq336*('3v'!I117-reta336)+deph336*PI()/180)</f>
        <v>0.80661775887798393</v>
      </c>
      <c r="Q129" s="10">
        <f>('3v'!K117-P129)^2</f>
        <v>1.5682180022418043E-4</v>
      </c>
      <c r="R129" s="3"/>
      <c r="S129" s="3"/>
      <c r="T129" s="7">
        <f>offs337+Ampl337*SIN(2*PI()*freq337*('3v'!M117)+deph337*PI()/180)</f>
        <v>0.61750036121339091</v>
      </c>
      <c r="U129" s="8">
        <f>('3v'!N117-T129)^2</f>
        <v>5.8636563735495036E-6</v>
      </c>
      <c r="V129" s="9">
        <f>offs338+Ampl338*SIN(2*PI()*freq338*('3v'!M117-reta338)+deph338*PI()/180)</f>
        <v>0.98664592856890754</v>
      </c>
      <c r="W129" s="10">
        <f>('3v'!O117-V129)^2</f>
        <v>2.2191720323337387E-6</v>
      </c>
      <c r="X129" s="3"/>
      <c r="Y129" s="3"/>
      <c r="Z129" s="7">
        <f>offs339+Ampl339*SIN(2*PI()*freq339*('3v'!Q117)+deph339*PI()/180)</f>
        <v>-1.9421030418281824</v>
      </c>
      <c r="AA129" s="8">
        <f>('3v'!R117-Z129)^2</f>
        <v>2.1845780851202145E-6</v>
      </c>
      <c r="AB129" s="9">
        <f>offs340+Ampl340*SIN(2*PI()*freq340*('3v'!Q117-reta340)+deph340*PI()/180)</f>
        <v>0.86370489842149423</v>
      </c>
      <c r="AC129" s="10">
        <f>('3v'!S117-AB129)^2</f>
        <v>1.818034500659474E-5</v>
      </c>
      <c r="AD129" s="3"/>
      <c r="AE129" s="3"/>
      <c r="AF129" s="7">
        <f>offs341+Ampl341*SIN(2*PI()*freq341*('3v'!U117)+deph341*PI()/180)</f>
        <v>1.0184035026631635</v>
      </c>
      <c r="AG129" s="8">
        <f>('3v'!V117-AF129)^2</f>
        <v>3.6442326522022338E-6</v>
      </c>
      <c r="AH129" s="9">
        <f>offs342+Ampl342*SIN(2*PI()*freq342*('3v'!U117-reta342)+deph342*PI()/180)</f>
        <v>0.93839058608883563</v>
      </c>
      <c r="AI129" s="10">
        <f>('3v'!W117-AH129)^2</f>
        <v>3.3995022354905231E-6</v>
      </c>
      <c r="AL129" s="76"/>
      <c r="AM129" s="76"/>
      <c r="AN129" s="76"/>
      <c r="AO129" s="80"/>
    </row>
    <row r="130" spans="1:41" x14ac:dyDescent="0.25">
      <c r="A130" s="3"/>
      <c r="B130" s="7">
        <f>offs331+Ampl331*SIN(2*PI()*freq331*('3v'!A118)+deph331*PI()/180)</f>
        <v>1.0018078840887479</v>
      </c>
      <c r="C130" s="8">
        <f>('3v'!B118-B130)^2</f>
        <v>8.5769068107437133E-7</v>
      </c>
      <c r="D130" s="9">
        <f>offs332+Ampl332*SIN(2*PI()*freq332*('3v'!A118-reta332)+deph332*PI()/180)</f>
        <v>0.67068108630458023</v>
      </c>
      <c r="E130" s="10">
        <f>('3v'!C118-D130)^2</f>
        <v>3.4585145892975755E-5</v>
      </c>
      <c r="G130" s="3"/>
      <c r="H130" s="7">
        <f>offs333+Ampl333*SIN(2*PI()*freq333*('3v'!E118)+deph333*PI()/180)</f>
        <v>-0.3503441472706641</v>
      </c>
      <c r="I130" s="8">
        <f>('3v'!F118-H130)^2</f>
        <v>5.7132603051431895E-6</v>
      </c>
      <c r="J130" s="9">
        <f>offs334+Ampl334*SIN(2*PI()*freq334*('3v'!E118-reta334)+deph334*PI()/180)</f>
        <v>0.72489702003953926</v>
      </c>
      <c r="K130" s="10">
        <f>('3v'!G118-J130)^2</f>
        <v>1.7366706480051854E-4</v>
      </c>
      <c r="L130" s="3"/>
      <c r="M130" s="3"/>
      <c r="N130" s="7">
        <f>offs335+Ampl335*SIN(2*PI()*freq335*('3v'!I118)+deph335*PI()/180)</f>
        <v>0.93617343462938374</v>
      </c>
      <c r="O130" s="8">
        <f>('3v'!J118-N130)^2</f>
        <v>4.4428434803988248E-6</v>
      </c>
      <c r="P130" s="9">
        <f>offs336+Ampl336*SIN(2*PI()*freq336*('3v'!I118-reta336)+deph336*PI()/180)</f>
        <v>0.80486369868584595</v>
      </c>
      <c r="Q130" s="10">
        <f>('3v'!K118-P130)^2</f>
        <v>2.0383019667222121E-4</v>
      </c>
      <c r="R130" s="3"/>
      <c r="S130" s="3"/>
      <c r="T130" s="7">
        <f>offs337+Ampl337*SIN(2*PI()*freq337*('3v'!M118)+deph337*PI()/180)</f>
        <v>0.63373978261484032</v>
      </c>
      <c r="U130" s="8">
        <f>('3v'!N118-T130)^2</f>
        <v>3.265528675955719E-6</v>
      </c>
      <c r="V130" s="9">
        <f>offs338+Ampl338*SIN(2*PI()*freq338*('3v'!M118-reta338)+deph338*PI()/180)</f>
        <v>0.98523629487085684</v>
      </c>
      <c r="W130" s="10">
        <f>('3v'!O118-V130)^2</f>
        <v>4.1338407190809697E-6</v>
      </c>
      <c r="X130" s="3"/>
      <c r="Y130" s="3"/>
      <c r="Z130" s="7">
        <f>offs339+Ampl339*SIN(2*PI()*freq339*('3v'!Q118)+deph339*PI()/180)</f>
        <v>-1.938688517530256</v>
      </c>
      <c r="AA130" s="8">
        <f>('3v'!R118-Z130)^2</f>
        <v>2.764747624140976E-10</v>
      </c>
      <c r="AB130" s="9">
        <f>offs340+Ampl340*SIN(2*PI()*freq340*('3v'!Q118-reta340)+deph340*PI()/180)</f>
        <v>0.86569250201791337</v>
      </c>
      <c r="AC130" s="10">
        <f>('3v'!S118-AB130)^2</f>
        <v>1.7887468940640303E-5</v>
      </c>
      <c r="AD130" s="3"/>
      <c r="AE130" s="3"/>
      <c r="AF130" s="7">
        <f>offs341+Ampl341*SIN(2*PI()*freq341*('3v'!U118)+deph341*PI()/180)</f>
        <v>1.0260388175585047</v>
      </c>
      <c r="AG130" s="8">
        <f>('3v'!V118-AF130)^2</f>
        <v>1.7700291239048397E-8</v>
      </c>
      <c r="AH130" s="9">
        <f>offs342+Ampl342*SIN(2*PI()*freq342*('3v'!U118-reta342)+deph342*PI()/180)</f>
        <v>0.93712501831903339</v>
      </c>
      <c r="AI130" s="10">
        <f>('3v'!W118-AH130)^2</f>
        <v>1.3368485755372977E-6</v>
      </c>
      <c r="AL130" s="76"/>
      <c r="AM130" s="76"/>
      <c r="AN130" s="76"/>
      <c r="AO130" s="80"/>
    </row>
    <row r="131" spans="1:41" x14ac:dyDescent="0.25">
      <c r="A131" s="3"/>
      <c r="B131" s="7">
        <f>offs331+Ampl331*SIN(2*PI()*freq331*('3v'!A119)+deph331*PI()/180)</f>
        <v>0.99752633376727251</v>
      </c>
      <c r="C131" s="8">
        <f>('3v'!B119-B131)^2</f>
        <v>4.2423567638945884E-7</v>
      </c>
      <c r="D131" s="9">
        <f>offs332+Ampl332*SIN(2*PI()*freq332*('3v'!A119-reta332)+deph332*PI()/180)</f>
        <v>0.66905323575960551</v>
      </c>
      <c r="E131" s="10">
        <f>('3v'!C119-D131)^2</f>
        <v>5.6381540417826938E-5</v>
      </c>
      <c r="G131" s="3"/>
      <c r="H131" s="7">
        <f>offs333+Ampl333*SIN(2*PI()*freq333*('3v'!E119)+deph333*PI()/180)</f>
        <v>-0.36439688251456837</v>
      </c>
      <c r="I131" s="8">
        <f>('3v'!F119-H131)^2</f>
        <v>1.5701465572101804E-5</v>
      </c>
      <c r="J131" s="9">
        <f>offs334+Ampl334*SIN(2*PI()*freq334*('3v'!E119-reta334)+deph334*PI()/180)</f>
        <v>0.72564984228735285</v>
      </c>
      <c r="K131" s="10">
        <f>('3v'!G119-J131)^2</f>
        <v>4.8945026433553285E-6</v>
      </c>
      <c r="L131" s="3"/>
      <c r="M131" s="3"/>
      <c r="N131" s="7">
        <f>offs335+Ampl335*SIN(2*PI()*freq335*('3v'!I119)+deph335*PI()/180)</f>
        <v>0.929167995455771</v>
      </c>
      <c r="O131" s="8">
        <f>('3v'!J119-N131)^2</f>
        <v>1.6919363693415493E-6</v>
      </c>
      <c r="P131" s="9">
        <f>offs336+Ampl336*SIN(2*PI()*freq336*('3v'!I119-reta336)+deph336*PI()/180)</f>
        <v>0.80312264947644463</v>
      </c>
      <c r="Q131" s="10">
        <f>('3v'!K119-P131)^2</f>
        <v>1.9781973895304582E-4</v>
      </c>
      <c r="R131" s="3"/>
      <c r="S131" s="3"/>
      <c r="T131" s="7">
        <f>offs337+Ampl337*SIN(2*PI()*freq337*('3v'!M119)+deph337*PI()/180)</f>
        <v>0.64971103316597212</v>
      </c>
      <c r="U131" s="8">
        <f>('3v'!N119-T131)^2</f>
        <v>2.1340150390160609E-6</v>
      </c>
      <c r="V131" s="9">
        <f>offs338+Ampl338*SIN(2*PI()*freq338*('3v'!M119-reta338)+deph338*PI()/180)</f>
        <v>0.98380262733802337</v>
      </c>
      <c r="W131" s="10">
        <f>('3v'!O119-V131)^2</f>
        <v>6.5159573794709643E-6</v>
      </c>
      <c r="X131" s="3"/>
      <c r="Y131" s="3"/>
      <c r="Z131" s="7">
        <f>offs339+Ampl339*SIN(2*PI()*freq339*('3v'!Q119)+deph339*PI()/180)</f>
        <v>-1.9345558435981558</v>
      </c>
      <c r="AA131" s="8">
        <f>('3v'!R119-Z131)^2</f>
        <v>4.4014530226753483E-8</v>
      </c>
      <c r="AB131" s="9">
        <f>offs340+Ampl340*SIN(2*PI()*freq340*('3v'!Q119-reta340)+deph340*PI()/180)</f>
        <v>0.86769070199634035</v>
      </c>
      <c r="AC131" s="10">
        <f>('3v'!S119-AB131)^2</f>
        <v>1.7508266097570176E-5</v>
      </c>
      <c r="AD131" s="3"/>
      <c r="AE131" s="3"/>
      <c r="AF131" s="7">
        <f>offs341+Ampl341*SIN(2*PI()*freq341*('3v'!U119)+deph341*PI()/180)</f>
        <v>1.0322144622256317</v>
      </c>
      <c r="AG131" s="8">
        <f>('3v'!V119-AF131)^2</f>
        <v>3.3570383965440333E-8</v>
      </c>
      <c r="AH131" s="9">
        <f>offs342+Ampl342*SIN(2*PI()*freq342*('3v'!U119-reta342)+deph342*PI()/180)</f>
        <v>0.93581059165539349</v>
      </c>
      <c r="AI131" s="10">
        <f>('3v'!W119-AH131)^2</f>
        <v>6.1041032427069856E-6</v>
      </c>
      <c r="AL131" s="76"/>
      <c r="AM131" s="76"/>
      <c r="AN131" s="76"/>
      <c r="AO131" s="80"/>
    </row>
    <row r="132" spans="1:41" x14ac:dyDescent="0.25">
      <c r="A132" s="3"/>
      <c r="B132" s="7">
        <f>offs331+Ampl331*SIN(2*PI()*freq331*('3v'!A120)+deph331*PI()/180)</f>
        <v>0.9930154412346982</v>
      </c>
      <c r="C132" s="8">
        <f>('3v'!B120-B132)^2</f>
        <v>2.156788280294548E-9</v>
      </c>
      <c r="D132" s="9">
        <f>offs332+Ampl332*SIN(2*PI()*freq332*('3v'!A120-reta332)+deph332*PI()/180)</f>
        <v>0.66745979091912044</v>
      </c>
      <c r="E132" s="10">
        <f>('3v'!C120-D132)^2</f>
        <v>5.1111190482130915E-5</v>
      </c>
      <c r="G132" s="3"/>
      <c r="H132" s="7">
        <f>offs333+Ampl333*SIN(2*PI()*freq333*('3v'!E120)+deph333*PI()/180)</f>
        <v>-0.37845758808672025</v>
      </c>
      <c r="I132" s="8">
        <f>('3v'!F120-H132)^2</f>
        <v>1.2771130943764407E-5</v>
      </c>
      <c r="J132" s="9">
        <f>offs334+Ampl334*SIN(2*PI()*freq334*('3v'!E120-reta334)+deph334*PI()/180)</f>
        <v>0.72641693383187189</v>
      </c>
      <c r="K132" s="10">
        <f>('3v'!G120-J132)^2</f>
        <v>1.5991009080128327E-4</v>
      </c>
      <c r="L132" s="3"/>
      <c r="M132" s="3"/>
      <c r="N132" s="7">
        <f>offs335+Ampl335*SIN(2*PI()*freq335*('3v'!I120)+deph335*PI()/180)</f>
        <v>0.92194420194235405</v>
      </c>
      <c r="O132" s="8">
        <f>('3v'!J120-N132)^2</f>
        <v>5.0699819553624501E-7</v>
      </c>
      <c r="P132" s="9">
        <f>offs336+Ampl336*SIN(2*PI()*freq336*('3v'!I120-reta336)+deph336*PI()/180)</f>
        <v>0.80139488618163346</v>
      </c>
      <c r="Q132" s="10">
        <f>('3v'!K120-P132)^2</f>
        <v>1.9153103556925427E-4</v>
      </c>
      <c r="R132" s="3"/>
      <c r="S132" s="3"/>
      <c r="T132" s="7">
        <f>offs337+Ampl337*SIN(2*PI()*freq337*('3v'!M120)+deph337*PI()/180)</f>
        <v>0.66541017219969678</v>
      </c>
      <c r="U132" s="8">
        <f>('3v'!N120-T132)^2</f>
        <v>1.1154382939222341E-5</v>
      </c>
      <c r="V132" s="9">
        <f>offs338+Ampl338*SIN(2*PI()*freq338*('3v'!M120-reta338)+deph338*PI()/180)</f>
        <v>0.98234527970641838</v>
      </c>
      <c r="W132" s="10">
        <f>('3v'!O120-V132)^2</f>
        <v>9.2928627064796608E-6</v>
      </c>
      <c r="X132" s="3"/>
      <c r="Y132" s="3"/>
      <c r="Z132" s="7">
        <f>offs339+Ampl339*SIN(2*PI()*freq339*('3v'!Q120)+deph339*PI()/180)</f>
        <v>-1.9297070185563228</v>
      </c>
      <c r="AA132" s="8">
        <f>('3v'!R120-Z132)^2</f>
        <v>6.4121426552413983E-7</v>
      </c>
      <c r="AB132" s="9">
        <f>offs340+Ampl340*SIN(2*PI()*freq340*('3v'!Q120-reta340)+deph340*PI()/180)</f>
        <v>0.86969853204499714</v>
      </c>
      <c r="AC132" s="10">
        <f>('3v'!S120-AB132)^2</f>
        <v>3.6999336065855262E-5</v>
      </c>
      <c r="AD132" s="3"/>
      <c r="AE132" s="3"/>
      <c r="AF132" s="7">
        <f>offs341+Ampl341*SIN(2*PI()*freq341*('3v'!U120)+deph341*PI()/180)</f>
        <v>1.0369243420488539</v>
      </c>
      <c r="AG132" s="8">
        <f>('3v'!V120-AF132)^2</f>
        <v>9.738769663270375E-7</v>
      </c>
      <c r="AH132" s="9">
        <f>offs342+Ampl342*SIN(2*PI()*freq342*('3v'!U120-reta342)+deph342*PI()/180)</f>
        <v>0.93444860327834023</v>
      </c>
      <c r="AI132" s="10">
        <f>('3v'!W120-AH132)^2</f>
        <v>3.5325455167644375E-6</v>
      </c>
      <c r="AL132" s="76"/>
      <c r="AM132" s="76"/>
      <c r="AN132" s="76"/>
      <c r="AO132" s="80"/>
    </row>
    <row r="133" spans="1:41" x14ac:dyDescent="0.25">
      <c r="A133" s="3"/>
      <c r="B133" s="7">
        <f>offs331+Ampl331*SIN(2*PI()*freq331*('3v'!A121)+deph331*PI()/180)</f>
        <v>0.98827591881324695</v>
      </c>
      <c r="C133" s="8">
        <f>('3v'!B121-B133)^2</f>
        <v>6.1792363216708584E-7</v>
      </c>
      <c r="D133" s="9">
        <f>offs332+Ampl332*SIN(2*PI()*freq332*('3v'!A121-reta332)+deph332*PI()/180)</f>
        <v>0.66590100340653713</v>
      </c>
      <c r="E133" s="10">
        <f>('3v'!C121-D133)^2</f>
        <v>7.5829204671761224E-5</v>
      </c>
      <c r="G133" s="3"/>
      <c r="H133" s="7">
        <f>offs333+Ampl333*SIN(2*PI()*freq333*('3v'!E121)+deph333*PI()/180)</f>
        <v>-0.3925250150339531</v>
      </c>
      <c r="I133" s="8">
        <f>('3v'!F121-H133)^2</f>
        <v>1.0100478299810696E-5</v>
      </c>
      <c r="J133" s="9">
        <f>offs334+Ampl334*SIN(2*PI()*freq334*('3v'!E121-reta334)+deph334*PI()/180)</f>
        <v>0.72719822653559008</v>
      </c>
      <c r="K133" s="10">
        <f>('3v'!G121-J133)^2</f>
        <v>7.5565960581574327E-4</v>
      </c>
      <c r="L133" s="3"/>
      <c r="M133" s="3"/>
      <c r="N133" s="7">
        <f>offs335+Ampl335*SIN(2*PI()*freq335*('3v'!I121)+deph335*PI()/180)</f>
        <v>0.91450319480986852</v>
      </c>
      <c r="O133" s="8">
        <f>('3v'!J121-N133)^2</f>
        <v>1.1597102652169372E-7</v>
      </c>
      <c r="P133" s="9">
        <f>offs336+Ampl336*SIN(2*PI()*freq336*('3v'!I121-reta336)+deph336*PI()/180)</f>
        <v>0.79968068163526518</v>
      </c>
      <c r="Q133" s="10">
        <f>('3v'!K121-P133)^2</f>
        <v>1.8497518783255879E-4</v>
      </c>
      <c r="R133" s="3"/>
      <c r="S133" s="3"/>
      <c r="T133" s="7">
        <f>offs337+Ampl337*SIN(2*PI()*freq337*('3v'!M121)+deph337*PI()/180)</f>
        <v>0.68083332618836923</v>
      </c>
      <c r="U133" s="8">
        <f>('3v'!N121-T133)^2</f>
        <v>2.5234396706943455E-6</v>
      </c>
      <c r="V133" s="9">
        <f>offs338+Ampl338*SIN(2*PI()*freq338*('3v'!M121-reta338)+deph338*PI()/180)</f>
        <v>0.98086461155476323</v>
      </c>
      <c r="W133" s="10">
        <f>('3v'!O121-V133)^2</f>
        <v>1.2396536505140748E-5</v>
      </c>
      <c r="X133" s="3"/>
      <c r="Y133" s="3"/>
      <c r="Z133" s="7">
        <f>offs339+Ampl339*SIN(2*PI()*freq339*('3v'!Q121)+deph339*PI()/180)</f>
        <v>-1.924144387253518</v>
      </c>
      <c r="AA133" s="8">
        <f>('3v'!R121-Z133)^2</f>
        <v>7.3209028429737978E-7</v>
      </c>
      <c r="AB133" s="9">
        <f>offs340+Ampl340*SIN(2*PI()*freq340*('3v'!Q121-reta340)+deph340*PI()/180)</f>
        <v>0.87171502119508992</v>
      </c>
      <c r="AC133" s="10">
        <f>('3v'!S121-AB133)^2</f>
        <v>3.6232439648296835E-5</v>
      </c>
      <c r="AD133" s="3"/>
      <c r="AE133" s="3"/>
      <c r="AF133" s="7">
        <f>offs341+Ampl341*SIN(2*PI()*freq341*('3v'!U121)+deph341*PI()/180)</f>
        <v>1.0401638089454155</v>
      </c>
      <c r="AG133" s="8">
        <f>('3v'!V121-AF133)^2</f>
        <v>1.0244412981937419E-7</v>
      </c>
      <c r="AH133" s="9">
        <f>offs342+Ampl342*SIN(2*PI()*freq342*('3v'!U121-reta342)+deph342*PI()/180)</f>
        <v>0.933040397305967</v>
      </c>
      <c r="AI133" s="10">
        <f>('3v'!W121-AH133)^2</f>
        <v>1.781137658966317E-6</v>
      </c>
      <c r="AL133" s="76"/>
      <c r="AM133" s="76"/>
      <c r="AN133" s="76"/>
      <c r="AO133" s="80"/>
    </row>
    <row r="134" spans="1:41" x14ac:dyDescent="0.25">
      <c r="A134" s="3"/>
      <c r="B134" s="7">
        <f>offs331+Ampl331*SIN(2*PI()*freq331*('3v'!A122)+deph331*PI()/180)</f>
        <v>0.98330851492845273</v>
      </c>
      <c r="C134" s="8">
        <f>('3v'!B122-B134)^2</f>
        <v>4.2374837106629143E-6</v>
      </c>
      <c r="D134" s="9">
        <f>offs332+Ampl332*SIN(2*PI()*freq332*('3v'!A122-reta332)+deph332*PI()/180)</f>
        <v>0.6643771193724739</v>
      </c>
      <c r="E134" s="10">
        <f>('3v'!C122-D134)^2</f>
        <v>6.8539864444827462E-5</v>
      </c>
      <c r="G134" s="3"/>
      <c r="H134" s="7">
        <f>offs333+Ampl333*SIN(2*PI()*freq333*('3v'!E122)+deph333*PI()/180)</f>
        <v>-0.40659791380606408</v>
      </c>
      <c r="I134" s="8">
        <f>('3v'!F122-H134)^2</f>
        <v>6.7893676817313623E-7</v>
      </c>
      <c r="J134" s="9">
        <f>offs334+Ampl334*SIN(2*PI()*freq334*('3v'!E122-reta334)+deph334*PI()/180)</f>
        <v>0.72799365099957181</v>
      </c>
      <c r="K134" s="10">
        <f>('3v'!G122-J134)^2</f>
        <v>1.6293904631072534E-3</v>
      </c>
      <c r="L134" s="3"/>
      <c r="M134" s="3"/>
      <c r="N134" s="7">
        <f>offs335+Ampl335*SIN(2*PI()*freq335*('3v'!I122)+deph335*PI()/180)</f>
        <v>0.90684614907960004</v>
      </c>
      <c r="O134" s="8">
        <f>('3v'!J122-N134)^2</f>
        <v>3.4258648814510743E-8</v>
      </c>
      <c r="P134" s="9">
        <f>offs336+Ampl336*SIN(2*PI()*freq336*('3v'!I122-reta336)+deph336*PI()/180)</f>
        <v>0.79798030653010954</v>
      </c>
      <c r="Q134" s="10">
        <f>('3v'!K122-P134)^2</f>
        <v>1.7816385747082105E-4</v>
      </c>
      <c r="R134" s="3"/>
      <c r="S134" s="3"/>
      <c r="T134" s="7">
        <f>offs337+Ampl337*SIN(2*PI()*freq337*('3v'!M122)+deph337*PI()/180)</f>
        <v>0.69597668969952431</v>
      </c>
      <c r="U134" s="8">
        <f>('3v'!N122-T134)^2</f>
        <v>1.3700772841453366E-8</v>
      </c>
      <c r="V134" s="9">
        <f>offs338+Ampl338*SIN(2*PI()*freq338*('3v'!M122-reta338)+deph338*PI()/180)</f>
        <v>0.97936098821576856</v>
      </c>
      <c r="W134" s="10">
        <f>('3v'!O122-V134)^2</f>
        <v>1.5763903176249143E-5</v>
      </c>
      <c r="X134" s="3"/>
      <c r="Y134" s="3"/>
      <c r="Z134" s="7">
        <f>offs339+Ampl339*SIN(2*PI()*freq339*('3v'!Q122)+deph339*PI()/180)</f>
        <v>-1.9178706397288774</v>
      </c>
      <c r="AA134" s="8">
        <f>('3v'!R122-Z134)^2</f>
        <v>1.6129006886513815E-6</v>
      </c>
      <c r="AB134" s="9">
        <f>offs340+Ampl340*SIN(2*PI()*freq340*('3v'!Q122-reta340)+deph340*PI()/180)</f>
        <v>0.87373919429035984</v>
      </c>
      <c r="AC134" s="10">
        <f>('3v'!S122-AB134)^2</f>
        <v>3.5382221849323682E-5</v>
      </c>
      <c r="AD134" s="3"/>
      <c r="AE134" s="3"/>
      <c r="AF134" s="7">
        <f>offs341+Ampl341*SIN(2*PI()*freq341*('3v'!U122)+deph341*PI()/180)</f>
        <v>1.0419296659525958</v>
      </c>
      <c r="AG134" s="8">
        <f>('3v'!V122-AF134)^2</f>
        <v>1.7637421044876189E-8</v>
      </c>
      <c r="AH134" s="9">
        <f>offs342+Ampl342*SIN(2*PI()*freq342*('3v'!U122-reta342)+deph342*PI()/180)</f>
        <v>0.93158736346755355</v>
      </c>
      <c r="AI134" s="10">
        <f>('3v'!W122-AH134)^2</f>
        <v>6.9638446266522186E-7</v>
      </c>
      <c r="AL134" s="76"/>
      <c r="AM134" s="76"/>
      <c r="AN134" s="76"/>
      <c r="AO134" s="80"/>
    </row>
    <row r="135" spans="1:41" x14ac:dyDescent="0.25">
      <c r="A135" s="3"/>
      <c r="B135" s="7">
        <f>offs331+Ampl331*SIN(2*PI()*freq331*('3v'!A123)+deph331*PI()/180)</f>
        <v>0.97811401399097131</v>
      </c>
      <c r="C135" s="8">
        <f>('3v'!B123-B135)^2</f>
        <v>7.4148051950254542E-6</v>
      </c>
      <c r="D135" s="9">
        <f>offs332+Ampl332*SIN(2*PI()*freq332*('3v'!A123-reta332)+deph332*PI()/180)</f>
        <v>0.66288837945588508</v>
      </c>
      <c r="E135" s="10">
        <f>('3v'!C123-D135)^2</f>
        <v>9.5406411093816473E-5</v>
      </c>
      <c r="G135" s="3"/>
      <c r="H135" s="7">
        <f>offs333+Ampl333*SIN(2*PI()*freq333*('3v'!E123)+deph333*PI()/180)</f>
        <v>-0.42067503436681475</v>
      </c>
      <c r="I135" s="8">
        <f>('3v'!F123-H135)^2</f>
        <v>1.753311558863761E-7</v>
      </c>
      <c r="J135" s="9">
        <f>offs334+Ampl334*SIN(2*PI()*freq334*('3v'!E123-reta334)+deph334*PI()/180)</f>
        <v>0.72880313656961704</v>
      </c>
      <c r="K135" s="10">
        <f>('3v'!G123-J135)^2</f>
        <v>2.432645225808181E-3</v>
      </c>
      <c r="L135" s="3"/>
      <c r="M135" s="3"/>
      <c r="N135" s="7">
        <f>offs335+Ampl335*SIN(2*PI()*freq335*('3v'!I123)+deph335*PI()/180)</f>
        <v>0.89897427388783169</v>
      </c>
      <c r="O135" s="8">
        <f>('3v'!J123-N135)^2</f>
        <v>5.9763679998697974E-8</v>
      </c>
      <c r="P135" s="9">
        <f>offs336+Ampl336*SIN(2*PI()*freq336*('3v'!I123-reta336)+deph336*PI()/180)</f>
        <v>0.79629402937510674</v>
      </c>
      <c r="Q135" s="10">
        <f>('3v'!K123-P135)^2</f>
        <v>8.4175315050529609E-5</v>
      </c>
      <c r="R135" s="3"/>
      <c r="S135" s="3"/>
      <c r="T135" s="7">
        <f>offs337+Ampl337*SIN(2*PI()*freq337*('3v'!M123)+deph337*PI()/180)</f>
        <v>0.71083652633481065</v>
      </c>
      <c r="U135" s="8">
        <f>('3v'!N123-T135)^2</f>
        <v>7.7830095104685933E-7</v>
      </c>
      <c r="V135" s="9">
        <f>offs338+Ampl338*SIN(2*PI()*freq338*('3v'!M123-reta338)+deph338*PI()/180)</f>
        <v>0.97783478068599416</v>
      </c>
      <c r="W135" s="10">
        <f>('3v'!O123-V135)^2</f>
        <v>1.933616537713089E-5</v>
      </c>
      <c r="X135" s="3"/>
      <c r="Y135" s="3"/>
      <c r="Z135" s="7">
        <f>offs339+Ampl339*SIN(2*PI()*freq339*('3v'!Q123)+deph339*PI()/180)</f>
        <v>-1.9108888099110304</v>
      </c>
      <c r="AA135" s="8">
        <f>('3v'!R123-Z135)^2</f>
        <v>5.7238174282106464E-6</v>
      </c>
      <c r="AB135" s="9">
        <f>offs340+Ampl340*SIN(2*PI()*freq340*('3v'!Q123-reta340)+deph340*PI()/180)</f>
        <v>0.87577007245866068</v>
      </c>
      <c r="AC135" s="10">
        <f>('3v'!S123-AB135)^2</f>
        <v>3.446321102427491E-5</v>
      </c>
      <c r="AD135" s="3"/>
      <c r="AE135" s="3"/>
      <c r="AF135" s="7">
        <f>offs341+Ampl341*SIN(2*PI()*freq341*('3v'!U123)+deph341*PI()/180)</f>
        <v>1.042220170382723</v>
      </c>
      <c r="AG135" s="8">
        <f>('3v'!V123-AF135)^2</f>
        <v>1.7919168012102416E-7</v>
      </c>
      <c r="AH135" s="9">
        <f>offs342+Ampl342*SIN(2*PI()*freq342*('3v'!U123-reta342)+deph342*PI()/180)</f>
        <v>0.93009093573207169</v>
      </c>
      <c r="AI135" s="10">
        <f>('3v'!W123-AH135)^2</f>
        <v>1.4273606486485969E-7</v>
      </c>
      <c r="AL135" s="76"/>
      <c r="AM135" s="76"/>
      <c r="AN135" s="76"/>
      <c r="AO135" s="80"/>
    </row>
    <row r="136" spans="1:41" x14ac:dyDescent="0.25">
      <c r="A136" s="3"/>
      <c r="B136" s="7">
        <f>offs331+Ampl331*SIN(2*PI()*freq331*('3v'!A124)+deph331*PI()/180)</f>
        <v>0.97269323627271909</v>
      </c>
      <c r="C136" s="8">
        <f>('3v'!B124-B136)^2</f>
        <v>9.999738244500098E-6</v>
      </c>
      <c r="D136" s="9">
        <f>offs332+Ampl332*SIN(2*PI()*freq332*('3v'!A124-reta332)+deph332*PI()/180)</f>
        <v>0.66143501874606159</v>
      </c>
      <c r="E136" s="10">
        <f>('3v'!C124-D136)^2</f>
        <v>8.5895476523354742E-5</v>
      </c>
      <c r="G136" s="3"/>
      <c r="H136" s="7">
        <f>offs333+Ampl333*SIN(2*PI()*freq333*('3v'!E124)+deph333*PI()/180)</f>
        <v>-0.43475512630496094</v>
      </c>
      <c r="I136" s="8">
        <f>('3v'!F124-H136)^2</f>
        <v>3.7737581083001481E-6</v>
      </c>
      <c r="J136" s="9">
        <f>offs334+Ampl334*SIN(2*PI()*freq334*('3v'!E124-reta334)+deph334*PI()/180)</f>
        <v>0.72962661134253703</v>
      </c>
      <c r="K136" s="10">
        <f>('3v'!G124-J136)^2</f>
        <v>2.7462451047265903E-3</v>
      </c>
      <c r="L136" s="3"/>
      <c r="M136" s="3"/>
      <c r="N136" s="7">
        <f>offs335+Ampl335*SIN(2*PI()*freq335*('3v'!I124)+deph335*PI()/180)</f>
        <v>0.89088881229491124</v>
      </c>
      <c r="O136" s="8">
        <f>('3v'!J124-N136)^2</f>
        <v>2.6773142999344135E-7</v>
      </c>
      <c r="P136" s="9">
        <f>offs336+Ampl336*SIN(2*PI()*freq336*('3v'!I124-reta336)+deph336*PI()/180)</f>
        <v>0.79462211645296787</v>
      </c>
      <c r="Q136" s="10">
        <f>('3v'!K124-P136)^2</f>
        <v>2.487259819741404E-5</v>
      </c>
      <c r="R136" s="3"/>
      <c r="S136" s="3"/>
      <c r="T136" s="7">
        <f>offs337+Ampl337*SIN(2*PI()*freq337*('3v'!M124)+deph337*PI()/180)</f>
        <v>0.72540916965189162</v>
      </c>
      <c r="U136" s="8">
        <f>('3v'!N124-T136)^2</f>
        <v>3.7425624317802551E-6</v>
      </c>
      <c r="V136" s="9">
        <f>offs338+Ampl338*SIN(2*PI()*freq338*('3v'!M124-reta338)+deph338*PI()/180)</f>
        <v>0.9762863655343107</v>
      </c>
      <c r="W136" s="10">
        <f>('3v'!O124-V136)^2</f>
        <v>2.3059257151550105E-5</v>
      </c>
      <c r="X136" s="3"/>
      <c r="Y136" s="3"/>
      <c r="Z136" s="7">
        <f>offs339+Ampl339*SIN(2*PI()*freq339*('3v'!Q124)+deph339*PI()/180)</f>
        <v>-1.9032022741509209</v>
      </c>
      <c r="AA136" s="8">
        <f>('3v'!R124-Z136)^2</f>
        <v>5.1369581040756711E-6</v>
      </c>
      <c r="AB136" s="9">
        <f>offs340+Ampl340*SIN(2*PI()*freq340*('3v'!Q124-reta340)+deph340*PI()/180)</f>
        <v>0.87780667358533215</v>
      </c>
      <c r="AC136" s="10">
        <f>('3v'!S124-AB136)^2</f>
        <v>3.3490137687776754E-5</v>
      </c>
      <c r="AD136" s="3"/>
      <c r="AE136" s="3"/>
      <c r="AF136" s="7">
        <f>offs341+Ampl341*SIN(2*PI()*freq341*('3v'!U124)+deph341*PI()/180)</f>
        <v>1.0410350355429976</v>
      </c>
      <c r="AG136" s="8">
        <f>('3v'!V124-AF136)^2</f>
        <v>5.8037650328708983E-7</v>
      </c>
      <c r="AH136" s="9">
        <f>offs342+Ampl342*SIN(2*PI()*freq342*('3v'!U124-reta342)+deph342*PI()/180)</f>
        <v>0.92855259089303033</v>
      </c>
      <c r="AI136" s="10">
        <f>('3v'!W124-AH136)^2</f>
        <v>1.3675864493170581E-9</v>
      </c>
      <c r="AL136" s="76"/>
      <c r="AM136" s="76"/>
      <c r="AN136" s="76"/>
      <c r="AO136" s="80"/>
    </row>
    <row r="137" spans="1:41" x14ac:dyDescent="0.25">
      <c r="A137" s="3"/>
      <c r="B137" s="7">
        <f>offs331+Ampl331*SIN(2*PI()*freq331*('3v'!A125)+deph331*PI()/180)</f>
        <v>0.96704703777733581</v>
      </c>
      <c r="C137" s="8">
        <f>('3v'!B125-B137)^2</f>
        <v>2.022191440170283E-6</v>
      </c>
      <c r="D137" s="9">
        <f>offs332+Ampl332*SIN(2*PI()*freq332*('3v'!A125-reta332)+deph332*PI()/180)</f>
        <v>0.66001726674550731</v>
      </c>
      <c r="E137" s="10">
        <f>('3v'!C125-D137)^2</f>
        <v>7.6260630094121646E-5</v>
      </c>
      <c r="G137" s="3"/>
      <c r="H137" s="7">
        <f>offs333+Ampl333*SIN(2*PI()*freq333*('3v'!E125)+deph333*PI()/180)</f>
        <v>-0.44883693894532278</v>
      </c>
      <c r="I137" s="8">
        <f>('3v'!F125-H137)^2</f>
        <v>5.534486540139298E-6</v>
      </c>
      <c r="J137" s="9">
        <f>offs334+Ampl334*SIN(2*PI()*freq334*('3v'!E125-reta334)+deph334*PI()/180)</f>
        <v>0.73046400217254082</v>
      </c>
      <c r="K137" s="10">
        <f>('3v'!G125-J137)^2</f>
        <v>2.6591800171537391E-3</v>
      </c>
      <c r="L137" s="3"/>
      <c r="M137" s="3"/>
      <c r="N137" s="7">
        <f>offs335+Ampl335*SIN(2*PI()*freq335*('3v'!I125)+deph335*PI()/180)</f>
        <v>0.88259104108895392</v>
      </c>
      <c r="O137" s="8">
        <f>('3v'!J125-N137)^2</f>
        <v>9.0331925485004601E-7</v>
      </c>
      <c r="P137" s="9">
        <f>offs336+Ampl336*SIN(2*PI()*freq336*('3v'!I125-reta336)+deph336*PI()/180)</f>
        <v>0.7929648317781246</v>
      </c>
      <c r="Q137" s="10">
        <f>('3v'!K125-P137)^2</f>
        <v>6.164734333785633E-7</v>
      </c>
      <c r="R137" s="3"/>
      <c r="S137" s="3"/>
      <c r="T137" s="7">
        <f>offs337+Ampl337*SIN(2*PI()*freq337*('3v'!M125)+deph337*PI()/180)</f>
        <v>0.73969102406908149</v>
      </c>
      <c r="U137" s="8">
        <f>('3v'!N125-T137)^2</f>
        <v>1.7545278883873715E-6</v>
      </c>
      <c r="V137" s="9">
        <f>offs338+Ampl338*SIN(2*PI()*freq338*('3v'!M125-reta338)+deph338*PI()/180)</f>
        <v>0.97471612480898762</v>
      </c>
      <c r="W137" s="10">
        <f>('3v'!O125-V137)^2</f>
        <v>2.6883030482470379E-5</v>
      </c>
      <c r="X137" s="3"/>
      <c r="Y137" s="3"/>
      <c r="Z137" s="7">
        <f>offs339+Ampl339*SIN(2*PI()*freq339*('3v'!Q125)+deph339*PI()/180)</f>
        <v>-1.8948147495890322</v>
      </c>
      <c r="AA137" s="8">
        <f>('3v'!R125-Z137)^2</f>
        <v>7.8923752229949481E-7</v>
      </c>
      <c r="AB137" s="9">
        <f>offs340+Ampl340*SIN(2*PI()*freq340*('3v'!Q125-reta340)+deph340*PI()/180)</f>
        <v>0.87984801278814206</v>
      </c>
      <c r="AC137" s="10">
        <f>('3v'!S125-AB137)^2</f>
        <v>1.4030472345653147E-5</v>
      </c>
      <c r="AD137" s="3"/>
      <c r="AE137" s="3"/>
      <c r="AF137" s="7">
        <f>offs341+Ampl341*SIN(2*PI()*freq341*('3v'!U125)+deph341*PI()/180)</f>
        <v>1.0383754310184237</v>
      </c>
      <c r="AG137" s="8">
        <f>('3v'!V125-AF137)^2</f>
        <v>2.3505141990531622E-7</v>
      </c>
      <c r="AH137" s="9">
        <f>offs342+Ampl342*SIN(2*PI()*freq342*('3v'!U125-reta342)+deph342*PI()/180)</f>
        <v>0.92697384711105912</v>
      </c>
      <c r="AI137" s="10">
        <f>('3v'!W125-AH137)^2</f>
        <v>2.3770328057154605E-6</v>
      </c>
      <c r="AL137" s="76"/>
      <c r="AM137" s="76"/>
      <c r="AN137" s="76"/>
      <c r="AO137" s="80"/>
    </row>
    <row r="138" spans="1:41" x14ac:dyDescent="0.25">
      <c r="A138" s="3"/>
      <c r="B138" s="7">
        <f>offs331+Ampl331*SIN(2*PI()*freq331*('3v'!A126)+deph331*PI()/180)</f>
        <v>0.96117631010501803</v>
      </c>
      <c r="C138" s="8">
        <f>('3v'!B126-B138)^2</f>
        <v>2.9451232211553351E-7</v>
      </c>
      <c r="D138" s="9">
        <f>offs332+Ampl332*SIN(2*PI()*freq332*('3v'!A126-reta332)+deph332*PI()/180)</f>
        <v>0.65863534733369833</v>
      </c>
      <c r="E138" s="10">
        <f>('3v'!C126-D138)^2</f>
        <v>6.6612574245348733E-5</v>
      </c>
      <c r="G138" s="3"/>
      <c r="H138" s="7">
        <f>offs333+Ampl333*SIN(2*PI()*freq333*('3v'!E126)+deph333*PI()/180)</f>
        <v>-0.46291922145988179</v>
      </c>
      <c r="I138" s="8">
        <f>('3v'!F126-H138)^2</f>
        <v>2.2241424336240685E-5</v>
      </c>
      <c r="J138" s="9">
        <f>offs334+Ampl334*SIN(2*PI()*freq334*('3v'!E126-reta334)+deph334*PI()/180)</f>
        <v>0.73131523467773318</v>
      </c>
      <c r="K138" s="10">
        <f>('3v'!G126-J138)^2</f>
        <v>2.0121168353022328E-3</v>
      </c>
      <c r="L138" s="3"/>
      <c r="M138" s="3"/>
      <c r="N138" s="7">
        <f>offs335+Ampl335*SIN(2*PI()*freq335*('3v'!I126)+deph335*PI()/180)</f>
        <v>0.87408227058422194</v>
      </c>
      <c r="O138" s="8">
        <f>('3v'!J126-N138)^2</f>
        <v>4.8720875774830905E-6</v>
      </c>
      <c r="P138" s="9">
        <f>offs336+Ampl336*SIN(2*PI()*freq336*('3v'!I126-reta336)+deph336*PI()/180)</f>
        <v>0.7913224370550388</v>
      </c>
      <c r="Q138" s="10">
        <f>('3v'!K126-P138)^2</f>
        <v>1.1777436935695938E-5</v>
      </c>
      <c r="R138" s="3"/>
      <c r="S138" s="3"/>
      <c r="T138" s="7">
        <f>offs337+Ampl337*SIN(2*PI()*freq337*('3v'!M126)+deph337*PI()/180)</f>
        <v>0.75367856575251024</v>
      </c>
      <c r="U138" s="8">
        <f>('3v'!N126-T138)^2</f>
        <v>8.915245030733466E-7</v>
      </c>
      <c r="V138" s="9">
        <f>offs338+Ampl338*SIN(2*PI()*freq338*('3v'!M126-reta338)+deph338*PI()/180)</f>
        <v>0.97312444594342773</v>
      </c>
      <c r="W138" s="10">
        <f>('3v'!O126-V138)^2</f>
        <v>3.0761842397357842E-5</v>
      </c>
      <c r="X138" s="3"/>
      <c r="Y138" s="3"/>
      <c r="Z138" s="7">
        <f>offs339+Ampl339*SIN(2*PI()*freq339*('3v'!Q126)+deph339*PI()/180)</f>
        <v>-1.8857302923578114</v>
      </c>
      <c r="AA138" s="8">
        <f>('3v'!R126-Z138)^2</f>
        <v>3.0481750430116451E-6</v>
      </c>
      <c r="AB138" s="9">
        <f>offs340+Ampl340*SIN(2*PI()*freq340*('3v'!Q126-reta340)+deph340*PI()/180)</f>
        <v>0.88189310289356659</v>
      </c>
      <c r="AC138" s="10">
        <f>('3v'!S126-AB138)^2</f>
        <v>3.1437183024289359E-5</v>
      </c>
      <c r="AD138" s="3"/>
      <c r="AE138" s="3"/>
      <c r="AF138" s="7">
        <f>offs341+Ampl341*SIN(2*PI()*freq341*('3v'!U126)+deph341*PI()/180)</f>
        <v>1.0342439815175681</v>
      </c>
      <c r="AG138" s="8">
        <f>('3v'!V126-AF138)^2</f>
        <v>6.740333238435659E-8</v>
      </c>
      <c r="AH138" s="9">
        <f>offs342+Ampl342*SIN(2*PI()*freq342*('3v'!U126-reta342)+deph342*PI()/180)</f>
        <v>0.9253562624156666</v>
      </c>
      <c r="AI138" s="10">
        <f>('3v'!W126-AH138)^2</f>
        <v>1.4549849852068358E-6</v>
      </c>
      <c r="AL138" s="76"/>
      <c r="AM138" s="76"/>
      <c r="AN138" s="76"/>
      <c r="AO138" s="80"/>
    </row>
    <row r="139" spans="1:41" x14ac:dyDescent="0.25">
      <c r="A139" s="3"/>
      <c r="B139" s="7">
        <f>offs331+Ampl331*SIN(2*PI()*freq331*('3v'!A127)+deph331*PI()/180)</f>
        <v>0.95508198031172042</v>
      </c>
      <c r="C139" s="8">
        <f>('3v'!B127-B139)^2</f>
        <v>6.0375959597411109E-7</v>
      </c>
      <c r="D139" s="9">
        <f>offs332+Ampl332*SIN(2*PI()*freq332*('3v'!A127-reta332)+deph332*PI()/180)</f>
        <v>0.65728947873172949</v>
      </c>
      <c r="E139" s="10">
        <f>('3v'!C127-D139)^2</f>
        <v>5.7070791592751289E-5</v>
      </c>
      <c r="G139" s="3"/>
      <c r="H139" s="7">
        <f>offs333+Ampl333*SIN(2*PI()*freq333*('3v'!E127)+deph333*PI()/180)</f>
        <v>-0.47700072297887725</v>
      </c>
      <c r="I139" s="8">
        <f>('3v'!F127-H139)^2</f>
        <v>2.6272933541830809E-5</v>
      </c>
      <c r="J139" s="9">
        <f>offs334+Ampl334*SIN(2*PI()*freq334*('3v'!E127-reta334)+deph334*PI()/180)</f>
        <v>0.73218023324672099</v>
      </c>
      <c r="K139" s="10">
        <f>('3v'!G127-J139)^2</f>
        <v>1.3089292126298323E-3</v>
      </c>
      <c r="L139" s="3"/>
      <c r="M139" s="3"/>
      <c r="N139" s="7">
        <f>offs335+Ampl335*SIN(2*PI()*freq335*('3v'!I127)+deph335*PI()/180)</f>
        <v>0.86536384441421776</v>
      </c>
      <c r="O139" s="8">
        <f>('3v'!J127-N139)^2</f>
        <v>1.059166880238604E-5</v>
      </c>
      <c r="P139" s="9">
        <f>offs336+Ampl336*SIN(2*PI()*freq336*('3v'!I127-reta336)+deph336*PI()/180)</f>
        <v>0.78969519163687685</v>
      </c>
      <c r="Q139" s="10">
        <f>('3v'!K127-P139)^2</f>
        <v>5.8736154692387062E-5</v>
      </c>
      <c r="R139" s="3"/>
      <c r="S139" s="3"/>
      <c r="T139" s="7">
        <f>offs337+Ampl337*SIN(2*PI()*freq337*('3v'!M127)+deph337*PI()/180)</f>
        <v>0.76736834348556404</v>
      </c>
      <c r="U139" s="8">
        <f>('3v'!N127-T139)^2</f>
        <v>9.8211373188488858E-7</v>
      </c>
      <c r="V139" s="9">
        <f>offs338+Ampl338*SIN(2*PI()*freq338*('3v'!M127-reta338)+deph338*PI()/180)</f>
        <v>0.97151172166057453</v>
      </c>
      <c r="W139" s="10">
        <f>('3v'!O127-V139)^2</f>
        <v>3.4653609643610424E-5</v>
      </c>
      <c r="X139" s="3"/>
      <c r="Y139" s="3"/>
      <c r="Z139" s="7">
        <f>offs339+Ampl339*SIN(2*PI()*freq339*('3v'!Q127)+deph339*PI()/180)</f>
        <v>-1.8759532956201614</v>
      </c>
      <c r="AA139" s="8">
        <f>('3v'!R127-Z139)^2</f>
        <v>3.008613817608898E-6</v>
      </c>
      <c r="AB139" s="9">
        <f>offs340+Ampl340*SIN(2*PI()*freq340*('3v'!Q127-reta340)+deph340*PI()/180)</f>
        <v>0.8839409549141789</v>
      </c>
      <c r="AC139" s="10">
        <f>('3v'!S127-AB139)^2</f>
        <v>3.0383853690143933E-5</v>
      </c>
      <c r="AD139" s="3"/>
      <c r="AE139" s="3"/>
      <c r="AF139" s="7">
        <f>offs341+Ampl341*SIN(2*PI()*freq341*('3v'!U127)+deph341*PI()/180)</f>
        <v>1.0286447642822936</v>
      </c>
      <c r="AG139" s="8">
        <f>('3v'!V127-AF139)^2</f>
        <v>2.7016530453377528E-7</v>
      </c>
      <c r="AH139" s="9">
        <f>offs342+Ampl342*SIN(2*PI()*freq342*('3v'!U127-reta342)+deph342*PI()/180)</f>
        <v>0.92370143316765396</v>
      </c>
      <c r="AI139" s="10">
        <f>('3v'!W127-AH139)^2</f>
        <v>8.2433113289399462E-7</v>
      </c>
      <c r="AL139" s="76"/>
      <c r="AM139" s="76"/>
      <c r="AN139" s="76"/>
      <c r="AO139" s="80"/>
    </row>
    <row r="140" spans="1:41" x14ac:dyDescent="0.25">
      <c r="A140" s="3"/>
      <c r="B140" s="7">
        <f>offs331+Ampl331*SIN(2*PI()*freq331*('3v'!A128)+deph331*PI()/180)</f>
        <v>0.94876501076276398</v>
      </c>
      <c r="C140" s="8">
        <f>('3v'!B128-B140)^2</f>
        <v>1.5251984160886899E-6</v>
      </c>
      <c r="D140" s="9">
        <f>offs332+Ampl332*SIN(2*PI()*freq332*('3v'!A128-reta332)+deph332*PI()/180)</f>
        <v>0.65597987346785458</v>
      </c>
      <c r="E140" s="10">
        <f>('3v'!C128-D140)^2</f>
        <v>7.8572739177884231E-5</v>
      </c>
      <c r="G140" s="3"/>
      <c r="H140" s="7">
        <f>offs333+Ampl333*SIN(2*PI()*freq333*('3v'!E128)+deph333*PI()/180)</f>
        <v>-0.49108019270192621</v>
      </c>
      <c r="I140" s="8">
        <f>('3v'!F128-H140)^2</f>
        <v>3.0617438791143802E-5</v>
      </c>
      <c r="J140" s="9">
        <f>offs334+Ampl334*SIN(2*PI()*freq334*('3v'!E128-reta334)+deph334*PI()/180)</f>
        <v>0.73305892104532999</v>
      </c>
      <c r="K140" s="10">
        <f>('3v'!G128-J140)^2</f>
        <v>6.5202697904777557E-4</v>
      </c>
      <c r="L140" s="3"/>
      <c r="M140" s="3"/>
      <c r="N140" s="7">
        <f>offs335+Ampl335*SIN(2*PI()*freq335*('3v'!I128)+deph335*PI()/180)</f>
        <v>0.85643713931949872</v>
      </c>
      <c r="O140" s="8">
        <f>('3v'!J128-N140)^2</f>
        <v>4.5807955654737008E-6</v>
      </c>
      <c r="P140" s="9">
        <f>offs336+Ampl336*SIN(2*PI()*freq336*('3v'!I128-reta336)+deph336*PI()/180)</f>
        <v>0.78808335248455352</v>
      </c>
      <c r="Q140" s="10">
        <f>('3v'!K128-P140)^2</f>
        <v>9.9168983373762692E-5</v>
      </c>
      <c r="R140" s="3"/>
      <c r="S140" s="3"/>
      <c r="T140" s="7">
        <f>offs337+Ampl337*SIN(2*PI()*freq337*('3v'!M128)+deph337*PI()/180)</f>
        <v>0.78075697952043521</v>
      </c>
      <c r="U140" s="8">
        <f>('3v'!N128-T140)^2</f>
        <v>1.6237397697807238E-6</v>
      </c>
      <c r="V140" s="9">
        <f>offs338+Ampl338*SIN(2*PI()*freq338*('3v'!M128-reta338)+deph338*PI()/180)</f>
        <v>0.96987834987601274</v>
      </c>
      <c r="W140" s="10">
        <f>('3v'!O128-V140)^2</f>
        <v>1.8091070234874933E-5</v>
      </c>
      <c r="X140" s="3"/>
      <c r="Y140" s="3"/>
      <c r="Z140" s="7">
        <f>offs339+Ampl339*SIN(2*PI()*freq339*('3v'!Q128)+deph339*PI()/180)</f>
        <v>-1.8654884874449427</v>
      </c>
      <c r="AA140" s="8">
        <f>('3v'!R128-Z140)^2</f>
        <v>8.2420814806344548E-6</v>
      </c>
      <c r="AB140" s="9">
        <f>offs340+Ampl340*SIN(2*PI()*freq340*('3v'!Q128-reta340)+deph340*PI()/180)</f>
        <v>0.88599057852691454</v>
      </c>
      <c r="AC140" s="10">
        <f>('3v'!S128-AB140)^2</f>
        <v>2.9329389191062346E-5</v>
      </c>
      <c r="AD140" s="3"/>
      <c r="AE140" s="3"/>
      <c r="AF140" s="7">
        <f>offs341+Ampl341*SIN(2*PI()*freq341*('3v'!U128)+deph341*PI()/180)</f>
        <v>1.0215833050640082</v>
      </c>
      <c r="AG140" s="8">
        <f>('3v'!V128-AF140)^2</f>
        <v>4.6554002567885896E-7</v>
      </c>
      <c r="AH140" s="9">
        <f>offs342+Ampl342*SIN(2*PI()*freq342*('3v'!U128-reta342)+deph342*PI()/180)</f>
        <v>0.92201099248369878</v>
      </c>
      <c r="AI140" s="10">
        <f>('3v'!W128-AH140)^2</f>
        <v>4.1634435729291824E-7</v>
      </c>
      <c r="AL140" s="76"/>
      <c r="AM140" s="76"/>
      <c r="AN140" s="76"/>
      <c r="AO140" s="80"/>
    </row>
    <row r="141" spans="1:41" x14ac:dyDescent="0.25">
      <c r="A141" s="3"/>
      <c r="B141" s="7">
        <f>offs331+Ampl331*SIN(2*PI()*freq331*('3v'!A129)+deph331*PI()/180)</f>
        <v>0.94222639898087113</v>
      </c>
      <c r="C141" s="8">
        <f>('3v'!B129-B141)^2</f>
        <v>3.6656970624493493E-6</v>
      </c>
      <c r="D141" s="9">
        <f>offs332+Ampl332*SIN(2*PI()*freq332*('3v'!A129-reta332)+deph332*PI()/180)</f>
        <v>0.65470673834392668</v>
      </c>
      <c r="E141" s="10">
        <f>('3v'!C129-D141)^2</f>
        <v>6.6982138855072206E-5</v>
      </c>
      <c r="G141" s="3"/>
      <c r="H141" s="7">
        <f>offs333+Ampl333*SIN(2*PI()*freq333*('3v'!E129)+deph333*PI()/180)</f>
        <v>-0.505156380009117</v>
      </c>
      <c r="I141" s="8">
        <f>('3v'!F129-H141)^2</f>
        <v>3.5255331372666768E-5</v>
      </c>
      <c r="J141" s="9">
        <f>offs334+Ampl334*SIN(2*PI()*freq334*('3v'!E129-reta334)+deph334*PI()/180)</f>
        <v>0.73395122002342894</v>
      </c>
      <c r="K141" s="10">
        <f>('3v'!G129-J141)^2</f>
        <v>1.6702383040731995E-4</v>
      </c>
      <c r="L141" s="3"/>
      <c r="M141" s="3"/>
      <c r="N141" s="7">
        <f>offs335+Ampl335*SIN(2*PI()*freq335*('3v'!I129)+deph335*PI()/180)</f>
        <v>0.84730356493028136</v>
      </c>
      <c r="O141" s="8">
        <f>('3v'!J129-N141)^2</f>
        <v>6.7109671779721298E-7</v>
      </c>
      <c r="P141" s="9">
        <f>offs336+Ampl336*SIN(2*PI()*freq336*('3v'!I129-reta336)+deph336*PI()/180)</f>
        <v>0.78648717412615621</v>
      </c>
      <c r="Q141" s="10">
        <f>('3v'!K129-P141)^2</f>
        <v>1.0640570552127684E-4</v>
      </c>
      <c r="R141" s="3"/>
      <c r="S141" s="3"/>
      <c r="T141" s="7">
        <f>offs337+Ampl337*SIN(2*PI()*freq337*('3v'!M129)+deph337*PI()/180)</f>
        <v>0.79384117041151736</v>
      </c>
      <c r="U141" s="8">
        <f>('3v'!N129-T141)^2</f>
        <v>3.4668190311590746E-6</v>
      </c>
      <c r="V141" s="9">
        <f>offs338+Ampl338*SIN(2*PI()*freq338*('3v'!M129-reta338)+deph338*PI()/180)</f>
        <v>0.96822473359979</v>
      </c>
      <c r="W141" s="10">
        <f>('3v'!O129-V141)^2</f>
        <v>2.0728658015664321E-5</v>
      </c>
      <c r="X141" s="3"/>
      <c r="Y141" s="3"/>
      <c r="Z141" s="7">
        <f>offs339+Ampl339*SIN(2*PI()*freq339*('3v'!Q129)+deph339*PI()/180)</f>
        <v>-1.8543409285205252</v>
      </c>
      <c r="AA141" s="8">
        <f>('3v'!R129-Z141)^2</f>
        <v>5.2886728888278042E-6</v>
      </c>
      <c r="AB141" s="9">
        <f>offs340+Ampl340*SIN(2*PI()*freq340*('3v'!Q129-reta340)+deph340*PI()/180)</f>
        <v>0.88804098255198249</v>
      </c>
      <c r="AC141" s="10">
        <f>('3v'!S129-AB141)^2</f>
        <v>5.2874820566574299E-5</v>
      </c>
      <c r="AD141" s="3"/>
      <c r="AE141" s="3"/>
      <c r="AF141" s="7">
        <f>offs341+Ampl341*SIN(2*PI()*freq341*('3v'!U129)+deph341*PI()/180)</f>
        <v>1.0130665726704218</v>
      </c>
      <c r="AG141" s="8">
        <f>('3v'!V129-AF141)^2</f>
        <v>1.9224857663140528E-6</v>
      </c>
      <c r="AH141" s="9">
        <f>offs342+Ampl342*SIN(2*PI()*freq342*('3v'!U129-reta342)+deph342*PI()/180)</f>
        <v>0.92028660862466716</v>
      </c>
      <c r="AI141" s="10">
        <f>('3v'!W129-AH141)^2</f>
        <v>1.7347339565418844E-7</v>
      </c>
      <c r="AL141" s="76"/>
      <c r="AM141" s="76"/>
      <c r="AN141" s="76"/>
      <c r="AO141" s="80"/>
    </row>
    <row r="142" spans="1:41" x14ac:dyDescent="0.25">
      <c r="A142" s="3"/>
      <c r="B142" s="7">
        <f>offs331+Ampl331*SIN(2*PI()*freq331*('3v'!A130)+deph331*PI()/180)</f>
        <v>0.93546717748863795</v>
      </c>
      <c r="C142" s="8">
        <f>('3v'!B130-B142)^2</f>
        <v>7.9175971254480312E-6</v>
      </c>
      <c r="D142" s="9">
        <f>offs332+Ampl332*SIN(2*PI()*freq332*('3v'!A130-reta332)+deph332*PI()/180)</f>
        <v>0.65347027440274008</v>
      </c>
      <c r="E142" s="10">
        <f>('3v'!C130-D142)^2</f>
        <v>5.5751991144776443E-5</v>
      </c>
      <c r="G142" s="3"/>
      <c r="H142" s="7">
        <f>offs333+Ampl333*SIN(2*PI()*freq333*('3v'!E130)+deph333*PI()/180)</f>
        <v>-0.51922803457210431</v>
      </c>
      <c r="I142" s="8">
        <f>('3v'!F130-H142)^2</f>
        <v>4.0162569962537805E-5</v>
      </c>
      <c r="J142" s="9">
        <f>offs334+Ampl334*SIN(2*PI()*freq334*('3v'!E130-reta334)+deph334*PI()/180)</f>
        <v>0.7348570509218636</v>
      </c>
      <c r="K142" s="10">
        <f>('3v'!G130-J142)^2</f>
        <v>5.0728961834558634E-6</v>
      </c>
      <c r="L142" s="3"/>
      <c r="M142" s="3"/>
      <c r="N142" s="7">
        <f>offs335+Ampl335*SIN(2*PI()*freq335*('3v'!I130)+deph335*PI()/180)</f>
        <v>0.83796456354384152</v>
      </c>
      <c r="O142" s="8">
        <f>('3v'!J130-N142)^2</f>
        <v>5.0026827689440656E-7</v>
      </c>
      <c r="P142" s="9">
        <f>offs336+Ampl336*SIN(2*PI()*freq336*('3v'!I130-reta336)+deph336*PI()/180)</f>
        <v>0.78490690861675116</v>
      </c>
      <c r="Q142" s="10">
        <f>('3v'!K130-P142)^2</f>
        <v>1.1423694838010415E-4</v>
      </c>
      <c r="R142" s="3"/>
      <c r="S142" s="3"/>
      <c r="T142" s="7">
        <f>offs337+Ampl337*SIN(2*PI()*freq337*('3v'!M130)+deph337*PI()/180)</f>
        <v>0.80661768783049426</v>
      </c>
      <c r="U142" s="8">
        <f>('3v'!N130-T142)^2</f>
        <v>6.4669287820764937E-7</v>
      </c>
      <c r="V142" s="9">
        <f>offs338+Ampl338*SIN(2*PI()*freq338*('3v'!M130-reta338)+deph338*PI()/180)</f>
        <v>0.96655128083697828</v>
      </c>
      <c r="W142" s="10">
        <f>('3v'!O130-V142)^2</f>
        <v>2.3353450941062548E-5</v>
      </c>
      <c r="X142" s="3"/>
      <c r="Y142" s="3"/>
      <c r="Z142" s="7">
        <f>offs339+Ampl339*SIN(2*PI()*freq339*('3v'!Q130)+deph339*PI()/180)</f>
        <v>-1.8425160097074806</v>
      </c>
      <c r="AA142" s="8">
        <f>('3v'!R130-Z142)^2</f>
        <v>5.7882599819328176E-6</v>
      </c>
      <c r="AB142" s="9">
        <f>offs340+Ampl340*SIN(2*PI()*freq340*('3v'!Q130-reta340)+deph340*PI()/180)</f>
        <v>0.89009117543219174</v>
      </c>
      <c r="AC142" s="10">
        <f>('3v'!S130-AB142)^2</f>
        <v>5.1472511367762782E-5</v>
      </c>
      <c r="AD142" s="3"/>
      <c r="AE142" s="3"/>
      <c r="AF142" s="7">
        <f>offs341+Ampl341*SIN(2*PI()*freq341*('3v'!U130)+deph341*PI()/180)</f>
        <v>1.0031029720881675</v>
      </c>
      <c r="AG142" s="8">
        <f>('3v'!V130-AF142)^2</f>
        <v>1.3587487154313711E-7</v>
      </c>
      <c r="AH142" s="9">
        <f>offs342+Ampl342*SIN(2*PI()*freq342*('3v'!U130-reta342)+deph342*PI()/180)</f>
        <v>0.91852998334924008</v>
      </c>
      <c r="AI142" s="10">
        <f>('3v'!W130-AH142)^2</f>
        <v>4.8402926378606538E-8</v>
      </c>
      <c r="AL142" s="76"/>
      <c r="AM142" s="76"/>
      <c r="AN142" s="76"/>
      <c r="AO142" s="80"/>
    </row>
    <row r="143" spans="1:41" x14ac:dyDescent="0.25">
      <c r="A143" s="3"/>
      <c r="B143" s="7">
        <f>offs331+Ampl331*SIN(2*PI()*freq331*('3v'!A131)+deph331*PI()/180)</f>
        <v>0.92848841364549484</v>
      </c>
      <c r="C143" s="8">
        <f>('3v'!B131-B143)^2</f>
        <v>3.9227223076520149E-6</v>
      </c>
      <c r="D143" s="9">
        <f>offs332+Ampl332*SIN(2*PI()*freq332*('3v'!A131-reta332)+deph332*PI()/180)</f>
        <v>0.65227067689628471</v>
      </c>
      <c r="E143" s="10">
        <f>('3v'!C131-D143)^2</f>
        <v>4.5068707094877729E-5</v>
      </c>
      <c r="G143" s="3"/>
      <c r="H143" s="7">
        <f>offs333+Ampl333*SIN(2*PI()*freq333*('3v'!E131)+deph333*PI()/180)</f>
        <v>-0.5332939064651655</v>
      </c>
      <c r="I143" s="8">
        <f>('3v'!F131-H143)^2</f>
        <v>4.5311698371242828E-5</v>
      </c>
      <c r="J143" s="9">
        <f>offs334+Ampl334*SIN(2*PI()*freq334*('3v'!E131-reta334)+deph334*PI()/180)</f>
        <v>0.73577633327949576</v>
      </c>
      <c r="K143" s="10">
        <f>('3v'!G131-J143)^2</f>
        <v>4.198357397969899E-5</v>
      </c>
      <c r="L143" s="3"/>
      <c r="M143" s="3"/>
      <c r="N143" s="7">
        <f>offs335+Ampl335*SIN(2*PI()*freq335*('3v'!I131)+deph335*PI()/180)</f>
        <v>0.82842160989675939</v>
      </c>
      <c r="O143" s="8">
        <f>('3v'!J131-N143)^2</f>
        <v>2.3486633696701803E-7</v>
      </c>
      <c r="P143" s="9">
        <f>offs336+Ampl336*SIN(2*PI()*freq336*('3v'!I131-reta336)+deph336*PI()/180)</f>
        <v>0.78334280549858126</v>
      </c>
      <c r="Q143" s="10">
        <f>('3v'!K131-P143)^2</f>
        <v>8.3248571222400652E-5</v>
      </c>
      <c r="R143" s="3"/>
      <c r="S143" s="3"/>
      <c r="T143" s="7">
        <f>offs337+Ampl337*SIN(2*PI()*freq337*('3v'!M131)+deph337*PI()/180)</f>
        <v>0.81908337936286957</v>
      </c>
      <c r="U143" s="8">
        <f>('3v'!N131-T143)^2</f>
        <v>3.2753458263605287E-9</v>
      </c>
      <c r="V143" s="9">
        <f>offs338+Ampl338*SIN(2*PI()*freq338*('3v'!M131-reta338)+deph338*PI()/180)</f>
        <v>0.96485840448700699</v>
      </c>
      <c r="W143" s="10">
        <f>('3v'!O131-V143)^2</f>
        <v>9.8574930909727828E-6</v>
      </c>
      <c r="X143" s="3"/>
      <c r="Y143" s="3"/>
      <c r="Z143" s="7">
        <f>offs339+Ampl339*SIN(2*PI()*freq339*('3v'!Q131)+deph339*PI()/180)</f>
        <v>-1.8300194494316138</v>
      </c>
      <c r="AA143" s="8">
        <f>('3v'!R131-Z143)^2</f>
        <v>1.5142793124670135E-6</v>
      </c>
      <c r="AB143" s="9">
        <f>offs340+Ampl340*SIN(2*PI()*freq340*('3v'!Q131-reta340)+deph340*PI()/180)</f>
        <v>0.89214016571245847</v>
      </c>
      <c r="AC143" s="10">
        <f>('3v'!S131-AB143)^2</f>
        <v>5.0106213944244364E-5</v>
      </c>
      <c r="AD143" s="3"/>
      <c r="AE143" s="3"/>
      <c r="AF143" s="7">
        <f>offs341+Ampl341*SIN(2*PI()*freq341*('3v'!U131)+deph341*PI()/180)</f>
        <v>0.991702336188101</v>
      </c>
      <c r="AG143" s="8">
        <f>('3v'!V131-AF143)^2</f>
        <v>4.7159285742366152E-7</v>
      </c>
      <c r="AH143" s="9">
        <f>offs342+Ampl342*SIN(2*PI()*freq342*('3v'!U131-reta342)+deph342*PI()/180)</f>
        <v>0.91674285023448487</v>
      </c>
      <c r="AI143" s="10">
        <f>('3v'!W131-AH143)^2</f>
        <v>2.917054771003947E-9</v>
      </c>
      <c r="AL143" s="76"/>
      <c r="AM143" s="76"/>
      <c r="AN143" s="76"/>
      <c r="AO143" s="80"/>
    </row>
    <row r="144" spans="1:41" x14ac:dyDescent="0.25">
      <c r="A144" s="3"/>
      <c r="B144" s="7">
        <f>offs331+Ampl331*SIN(2*PI()*freq331*('3v'!A132)+deph331*PI()/180)</f>
        <v>0.92129120947915333</v>
      </c>
      <c r="C144" s="8">
        <f>('3v'!B132-B144)^2</f>
        <v>3.4599039136577157E-7</v>
      </c>
      <c r="D144" s="9">
        <f>offs332+Ampl332*SIN(2*PI()*freq332*('3v'!A132-reta332)+deph332*PI()/180)</f>
        <v>0.6511081352549134</v>
      </c>
      <c r="E144" s="10">
        <f>('3v'!C132-D144)^2</f>
        <v>6.2029245482898236E-5</v>
      </c>
      <c r="G144" s="3"/>
      <c r="H144" s="7">
        <f>offs333+Ampl333*SIN(2*PI()*freq333*('3v'!E132)+deph333*PI()/180)</f>
        <v>-0.54735274627622743</v>
      </c>
      <c r="I144" s="8">
        <f>('3v'!F132-H144)^2</f>
        <v>5.0670996075307123E-5</v>
      </c>
      <c r="J144" s="9">
        <f>offs334+Ampl334*SIN(2*PI()*freq334*('3v'!E132-reta334)+deph334*PI()/180)</f>
        <v>0.73670898544035102</v>
      </c>
      <c r="K144" s="10">
        <f>('3v'!G132-J144)^2</f>
        <v>1.7613259122325738E-4</v>
      </c>
      <c r="L144" s="3"/>
      <c r="M144" s="3"/>
      <c r="N144" s="7">
        <f>offs335+Ampl335*SIN(2*PI()*freq335*('3v'!I132)+deph335*PI()/180)</f>
        <v>0.81867621093204201</v>
      </c>
      <c r="O144" s="8">
        <f>('3v'!J132-N144)^2</f>
        <v>2.1566649432028911E-7</v>
      </c>
      <c r="P144" s="9">
        <f>offs336+Ampl336*SIN(2*PI()*freq336*('3v'!I132-reta336)+deph336*PI()/180)</f>
        <v>0.78179511176166072</v>
      </c>
      <c r="Q144" s="10">
        <f>('3v'!K132-P144)^2</f>
        <v>3.1620960375019885E-5</v>
      </c>
      <c r="R144" s="3"/>
      <c r="S144" s="3"/>
      <c r="T144" s="7">
        <f>offs337+Ampl337*SIN(2*PI()*freq337*('3v'!M132)+deph337*PI()/180)</f>
        <v>0.83123516928578667</v>
      </c>
      <c r="U144" s="8">
        <f>('3v'!N132-T144)^2</f>
        <v>1.4123261928345042E-7</v>
      </c>
      <c r="V144" s="9">
        <f>offs338+Ampl338*SIN(2*PI()*freq338*('3v'!M132-reta338)+deph338*PI()/180)</f>
        <v>0.9631465222417841</v>
      </c>
      <c r="W144" s="10">
        <f>('3v'!O132-V144)^2</f>
        <v>1.1430567586645256E-5</v>
      </c>
      <c r="X144" s="3"/>
      <c r="Y144" s="3"/>
      <c r="Z144" s="7">
        <f>offs339+Ampl339*SIN(2*PI()*freq339*('3v'!Q132)+deph339*PI()/180)</f>
        <v>-1.8168572909185809</v>
      </c>
      <c r="AA144" s="8">
        <f>('3v'!R132-Z144)^2</f>
        <v>7.1501106483849655E-6</v>
      </c>
      <c r="AB144" s="9">
        <f>offs340+Ampl340*SIN(2*PI()*freq340*('3v'!Q132-reta340)+deph340*PI()/180)</f>
        <v>0.89418696251926577</v>
      </c>
      <c r="AC144" s="10">
        <f>('3v'!S132-AB144)^2</f>
        <v>4.8788792816368031E-5</v>
      </c>
      <c r="AD144" s="3"/>
      <c r="AE144" s="3"/>
      <c r="AF144" s="7">
        <f>offs341+Ampl341*SIN(2*PI()*freq341*('3v'!U132)+deph341*PI()/180)</f>
        <v>0.97887591602143997</v>
      </c>
      <c r="AG144" s="8">
        <f>('3v'!V132-AF144)^2</f>
        <v>1.2147358063085411E-5</v>
      </c>
      <c r="AH144" s="9">
        <f>offs342+Ampl342*SIN(2*PI()*freq342*('3v'!U132-reta342)+deph342*PI()/180)</f>
        <v>0.91492697296502234</v>
      </c>
      <c r="AI144" s="10">
        <f>('3v'!W132-AH144)^2</f>
        <v>3.4964775235777017E-6</v>
      </c>
      <c r="AL144" s="76"/>
      <c r="AM144" s="76"/>
      <c r="AN144" s="76"/>
      <c r="AO144" s="80"/>
    </row>
    <row r="145" spans="1:41" x14ac:dyDescent="0.25">
      <c r="A145" s="3"/>
      <c r="B145" s="7">
        <f>offs331+Ampl331*SIN(2*PI()*freq331*('3v'!A133)+deph331*PI()/180)</f>
        <v>0.91387670151158396</v>
      </c>
      <c r="C145" s="8">
        <f>('3v'!B133-B145)^2</f>
        <v>9.7160746993887867E-7</v>
      </c>
      <c r="D145" s="9">
        <f>offs332+Ampl332*SIN(2*PI()*freq332*('3v'!A133-reta332)+deph332*PI()/180)</f>
        <v>0.64998283305742743</v>
      </c>
      <c r="E145" s="10">
        <f>('3v'!C133-D145)^2</f>
        <v>4.9676657250373162E-5</v>
      </c>
      <c r="G145" s="3"/>
      <c r="H145" s="7">
        <f>offs333+Ampl333*SIN(2*PI()*freq333*('3v'!E133)+deph333*PI()/180)</f>
        <v>-0.5614033052178512</v>
      </c>
      <c r="I145" s="8">
        <f>('3v'!F133-H145)^2</f>
        <v>5.6205686998505801E-5</v>
      </c>
      <c r="J145" s="9">
        <f>offs334+Ampl334*SIN(2*PI()*freq334*('3v'!E133-reta334)+deph334*PI()/180)</f>
        <v>0.73765492456087189</v>
      </c>
      <c r="K145" s="10">
        <f>('3v'!G133-J145)^2</f>
        <v>4.0307848291163583E-4</v>
      </c>
      <c r="L145" s="3"/>
      <c r="M145" s="3"/>
      <c r="N145" s="7">
        <f>offs335+Ampl335*SIN(2*PI()*freq335*('3v'!I133)+deph335*PI()/180)</f>
        <v>0.80872990556115609</v>
      </c>
      <c r="O145" s="8">
        <f>('3v'!J133-N145)^2</f>
        <v>4.1613393323857983E-7</v>
      </c>
      <c r="P145" s="9">
        <f>offs336+Ampl336*SIN(2*PI()*freq336*('3v'!I133-reta336)+deph336*PI()/180)</f>
        <v>0.78026407180477164</v>
      </c>
      <c r="Q145" s="10">
        <f>('3v'!K133-P145)^2</f>
        <v>4.5756709675050336E-6</v>
      </c>
      <c r="R145" s="3"/>
      <c r="S145" s="3"/>
      <c r="T145" s="7">
        <f>offs337+Ampl337*SIN(2*PI()*freq337*('3v'!M133)+deph337*PI()/180)</f>
        <v>0.84307005932691292</v>
      </c>
      <c r="U145" s="8">
        <f>('3v'!N133-T145)^2</f>
        <v>2.4201414025003292E-7</v>
      </c>
      <c r="V145" s="9">
        <f>offs338+Ampl338*SIN(2*PI()*freq338*('3v'!M133-reta338)+deph338*PI()/180)</f>
        <v>0.96141605648263817</v>
      </c>
      <c r="W145" s="10">
        <f>('3v'!O133-V145)^2</f>
        <v>1.2985691394793118E-5</v>
      </c>
      <c r="X145" s="3"/>
      <c r="Y145" s="3"/>
      <c r="Z145" s="7">
        <f>offs339+Ampl339*SIN(2*PI()*freq339*('3v'!Q133)+deph339*PI()/180)</f>
        <v>-1.8030358992714359</v>
      </c>
      <c r="AA145" s="8">
        <f>('3v'!R133-Z145)^2</f>
        <v>2.2816010052233249E-5</v>
      </c>
      <c r="AB145" s="9">
        <f>offs340+Ampl340*SIN(2*PI()*freq340*('3v'!Q133-reta340)+deph340*PI()/180)</f>
        <v>0.89623057603984135</v>
      </c>
      <c r="AC145" s="10">
        <f>('3v'!S133-AB145)^2</f>
        <v>4.7532943854030657E-5</v>
      </c>
      <c r="AD145" s="3"/>
      <c r="AE145" s="3"/>
      <c r="AF145" s="7">
        <f>offs341+Ampl341*SIN(2*PI()*freq341*('3v'!U133)+deph341*PI()/180)</f>
        <v>0.96463636971633648</v>
      </c>
      <c r="AG145" s="8">
        <f>('3v'!V133-AF145)^2</f>
        <v>9.7737006527096382E-7</v>
      </c>
      <c r="AH145" s="9">
        <f>offs342+Ampl342*SIN(2*PI()*freq342*('3v'!U133-reta342)+deph342*PI()/180)</f>
        <v>0.91308414359248402</v>
      </c>
      <c r="AI145" s="10">
        <f>('3v'!W133-AH145)^2</f>
        <v>3.0961795173431968E-6</v>
      </c>
      <c r="AL145" s="76"/>
      <c r="AM145" s="76"/>
      <c r="AN145" s="76"/>
      <c r="AO145" s="80"/>
    </row>
    <row r="146" spans="1:41" x14ac:dyDescent="0.25">
      <c r="A146" s="3"/>
      <c r="B146" s="7">
        <f>offs331+Ampl331*SIN(2*PI()*freq331*('3v'!A134)+deph331*PI()/180)</f>
        <v>0.9062460605795456</v>
      </c>
      <c r="C146" s="8">
        <f>('3v'!B134-B146)^2</f>
        <v>6.1612989378334203E-7</v>
      </c>
      <c r="D146" s="9">
        <f>offs332+Ampl332*SIN(2*PI()*freq332*('3v'!A134-reta332)+deph332*PI()/180)</f>
        <v>0.64889494800208902</v>
      </c>
      <c r="E146" s="10">
        <f>('3v'!C134-D146)^2</f>
        <v>3.8230132008871538E-5</v>
      </c>
      <c r="G146" s="3"/>
      <c r="H146" s="7">
        <f>offs333+Ampl333*SIN(2*PI()*freq333*('3v'!E134)+deph333*PI()/180)</f>
        <v>-0.57544433523814775</v>
      </c>
      <c r="I146" s="8">
        <f>('3v'!F134-H146)^2</f>
        <v>6.187702752465911E-5</v>
      </c>
      <c r="J146" s="9">
        <f>offs334+Ampl334*SIN(2*PI()*freq334*('3v'!E134-reta334)+deph334*PI()/180)</f>
        <v>0.73861406661727613</v>
      </c>
      <c r="K146" s="10">
        <f>('3v'!G134-J146)^2</f>
        <v>5.2849764371499153E-4</v>
      </c>
      <c r="L146" s="3"/>
      <c r="M146" s="3"/>
      <c r="N146" s="7">
        <f>offs335+Ampl335*SIN(2*PI()*freq335*('3v'!I134)+deph335*PI()/180)</f>
        <v>0.79858426442102348</v>
      </c>
      <c r="O146" s="8">
        <f>('3v'!J134-N146)^2</f>
        <v>1.0508209460372986E-6</v>
      </c>
      <c r="P146" s="9">
        <f>offs336+Ampl336*SIN(2*PI()*freq336*('3v'!I134-reta336)+deph336*PI()/180)</f>
        <v>0.7787499273968721</v>
      </c>
      <c r="Q146" s="10">
        <f>('3v'!K134-P146)^2</f>
        <v>1.7640690272517309E-6</v>
      </c>
      <c r="R146" s="3"/>
      <c r="S146" s="3"/>
      <c r="T146" s="7">
        <f>offs337+Ampl337*SIN(2*PI()*freq337*('3v'!M134)+deph337*PI()/180)</f>
        <v>0.85458512940422016</v>
      </c>
      <c r="U146" s="8">
        <f>('3v'!N134-T146)^2</f>
        <v>5.0238264613503136E-6</v>
      </c>
      <c r="V146" s="9">
        <f>offs338+Ampl338*SIN(2*PI()*freq338*('3v'!M134-reta338)+deph338*PI()/180)</f>
        <v>0.9596674341761019</v>
      </c>
      <c r="W146" s="10">
        <f>('3v'!O134-V146)^2</f>
        <v>3.4408178964542835E-6</v>
      </c>
      <c r="X146" s="3"/>
      <c r="Y146" s="3"/>
      <c r="Z146" s="7">
        <f>offs339+Ampl339*SIN(2*PI()*freq339*('3v'!Q134)+deph339*PI()/180)</f>
        <v>-1.7885619583925318</v>
      </c>
      <c r="AA146" s="8">
        <f>('3v'!R134-Z146)^2</f>
        <v>1.3144624458414785E-5</v>
      </c>
      <c r="AB146" s="9">
        <f>offs340+Ampl340*SIN(2*PI()*freq340*('3v'!Q134-reta340)+deph340*PI()/180)</f>
        <v>0.89827001800082129</v>
      </c>
      <c r="AC146" s="10">
        <f>('3v'!S134-AB146)^2</f>
        <v>4.6350116669281788E-5</v>
      </c>
      <c r="AD146" s="3"/>
      <c r="AE146" s="3"/>
      <c r="AF146" s="7">
        <f>offs341+Ampl341*SIN(2*PI()*freq341*('3v'!U134)+deph341*PI()/180)</f>
        <v>0.94899774998583242</v>
      </c>
      <c r="AG146" s="8">
        <f>('3v'!V134-AF146)^2</f>
        <v>1.0044850459986694E-6</v>
      </c>
      <c r="AH146" s="9">
        <f>offs342+Ampl342*SIN(2*PI()*freq342*('3v'!U134-reta342)+deph342*PI()/180)</f>
        <v>0.91121618076697319</v>
      </c>
      <c r="AI146" s="10">
        <f>('3v'!W134-AH146)^2</f>
        <v>2.8037132564148947E-6</v>
      </c>
      <c r="AL146" s="76"/>
      <c r="AM146" s="76"/>
      <c r="AN146" s="76"/>
      <c r="AO146" s="80"/>
    </row>
    <row r="147" spans="1:41" x14ac:dyDescent="0.25">
      <c r="A147" s="3"/>
      <c r="B147" s="7">
        <f>offs331+Ampl331*SIN(2*PI()*freq331*('3v'!A135)+deph331*PI()/180)</f>
        <v>0.89840049164969804</v>
      </c>
      <c r="C147" s="8">
        <f>('3v'!B135-B147)^2</f>
        <v>6.6995591951401921E-7</v>
      </c>
      <c r="D147" s="9">
        <f>offs332+Ampl332*SIN(2*PI()*freq332*('3v'!A135-reta332)+deph332*PI()/180)</f>
        <v>0.64784465187855933</v>
      </c>
      <c r="E147" s="10">
        <f>('3v'!C135-D147)^2</f>
        <v>5.2321325045949984E-5</v>
      </c>
      <c r="G147" s="3"/>
      <c r="H147" s="7">
        <f>offs333+Ampl333*SIN(2*PI()*freq333*('3v'!E135)+deph333*PI()/180)</f>
        <v>-0.58947458913164485</v>
      </c>
      <c r="I147" s="8">
        <f>('3v'!F135-H147)^2</f>
        <v>6.7643701892688301E-5</v>
      </c>
      <c r="J147" s="9">
        <f>offs334+Ampl334*SIN(2*PI()*freq334*('3v'!E135-reta334)+deph334*PI()/180)</f>
        <v>0.73958632641302036</v>
      </c>
      <c r="K147" s="10">
        <f>('3v'!G135-J147)^2</f>
        <v>6.7155956947155776E-4</v>
      </c>
      <c r="L147" s="3"/>
      <c r="M147" s="3"/>
      <c r="N147" s="7">
        <f>offs335+Ampl335*SIN(2*PI()*freq335*('3v'!I135)+deph335*PI()/180)</f>
        <v>0.78824088962599026</v>
      </c>
      <c r="O147" s="8">
        <f>('3v'!J135-N147)^2</f>
        <v>2.5691293214632165E-6</v>
      </c>
      <c r="P147" s="9">
        <f>offs336+Ampl336*SIN(2*PI()*freq336*('3v'!I135-reta336)+deph336*PI()/180)</f>
        <v>0.77725291763891624</v>
      </c>
      <c r="Q147" s="10">
        <f>('3v'!K135-P147)^2</f>
        <v>7.6051020296623093E-7</v>
      </c>
      <c r="R147" s="3"/>
      <c r="S147" s="3"/>
      <c r="T147" s="7">
        <f>offs337+Ampl337*SIN(2*PI()*freq337*('3v'!M135)+deph337*PI()/180)</f>
        <v>0.86577753834647053</v>
      </c>
      <c r="U147" s="8">
        <f>('3v'!N135-T147)^2</f>
        <v>1.3455532381514943E-5</v>
      </c>
      <c r="V147" s="9">
        <f>offs338+Ampl338*SIN(2*PI()*freq338*('3v'!M135-reta338)+deph338*PI()/180)</f>
        <v>0.95790108676856422</v>
      </c>
      <c r="W147" s="10">
        <f>('3v'!O135-V147)^2</f>
        <v>7.8493874000199441E-9</v>
      </c>
      <c r="X147" s="3"/>
      <c r="Y147" s="3"/>
      <c r="Z147" s="7">
        <f>offs339+Ampl339*SIN(2*PI()*freq339*('3v'!Q135)+deph339*PI()/180)</f>
        <v>-1.773442467751233</v>
      </c>
      <c r="AA147" s="8">
        <f>('3v'!R135-Z147)^2</f>
        <v>6.1812262809894349E-7</v>
      </c>
      <c r="AB147" s="9">
        <f>offs340+Ampl340*SIN(2*PI()*freq340*('3v'!Q135-reta340)+deph340*PI()/180)</f>
        <v>0.90030430214617185</v>
      </c>
      <c r="AC147" s="10">
        <f>('3v'!S135-AB147)^2</f>
        <v>2.2789241425271744E-5</v>
      </c>
      <c r="AD147" s="3"/>
      <c r="AE147" s="3"/>
      <c r="AF147" s="7">
        <f>offs341+Ampl341*SIN(2*PI()*freq341*('3v'!U135)+deph341*PI()/180)</f>
        <v>0.93197549025952831</v>
      </c>
      <c r="AG147" s="8">
        <f>('3v'!V135-AF147)^2</f>
        <v>5.7575990045238093E-6</v>
      </c>
      <c r="AH147" s="9">
        <f>offs342+Ampl342*SIN(2*PI()*freq342*('3v'!U135-reta342)+deph342*PI()/180)</f>
        <v>0.9093249279422766</v>
      </c>
      <c r="AI147" s="10">
        <f>('3v'!W135-AH147)^2</f>
        <v>2.6003563900091942E-6</v>
      </c>
      <c r="AL147" s="76"/>
      <c r="AM147" s="76"/>
      <c r="AN147" s="76"/>
      <c r="AO147" s="80"/>
    </row>
    <row r="148" spans="1:41" x14ac:dyDescent="0.25">
      <c r="A148" s="3"/>
      <c r="B148" s="7">
        <f>offs331+Ampl331*SIN(2*PI()*freq331*('3v'!A136)+deph331*PI()/180)</f>
        <v>0.89034123362832485</v>
      </c>
      <c r="C148" s="8">
        <f>('3v'!B136-B148)^2</f>
        <v>7.8895897848703382E-7</v>
      </c>
      <c r="D148" s="9">
        <f>offs332+Ampl332*SIN(2*PI()*freq332*('3v'!A136-reta332)+deph332*PI()/180)</f>
        <v>0.64683211054077183</v>
      </c>
      <c r="E148" s="10">
        <f>('3v'!C136-D148)^2</f>
        <v>3.9600457746064428E-5</v>
      </c>
      <c r="G148" s="3"/>
      <c r="H148" s="7">
        <f>offs333+Ampl333*SIN(2*PI()*freq333*('3v'!E136)+deph333*PI()/180)</f>
        <v>-0.60349282065006782</v>
      </c>
      <c r="I148" s="8">
        <f>('3v'!F136-H148)^2</f>
        <v>4.3795417800151257E-5</v>
      </c>
      <c r="J148" s="9">
        <f>offs334+Ampl334*SIN(2*PI()*freq334*('3v'!E136-reta334)+deph334*PI()/180)</f>
        <v>0.74057161758636791</v>
      </c>
      <c r="K148" s="10">
        <f>('3v'!G136-J148)^2</f>
        <v>8.3248854501393095E-4</v>
      </c>
      <c r="L148" s="3"/>
      <c r="M148" s="3"/>
      <c r="N148" s="7">
        <f>offs335+Ampl335*SIN(2*PI()*freq335*('3v'!I136)+deph335*PI()/180)</f>
        <v>0.77770141451484087</v>
      </c>
      <c r="O148" s="8">
        <f>('3v'!J136-N148)^2</f>
        <v>5.6486814291760051E-6</v>
      </c>
      <c r="P148" s="9">
        <f>offs336+Ampl336*SIN(2*PI()*freq336*('3v'!I136-reta336)+deph336*PI()/180)</f>
        <v>0.77577327892609871</v>
      </c>
      <c r="Q148" s="10">
        <f>('3v'!K136-P148)^2</f>
        <v>1.5886687247234422E-7</v>
      </c>
      <c r="R148" s="3"/>
      <c r="S148" s="3"/>
      <c r="T148" s="7">
        <f>offs337+Ampl337*SIN(2*PI()*freq337*('3v'!M136)+deph337*PI()/180)</f>
        <v>0.87664452459423381</v>
      </c>
      <c r="U148" s="8">
        <f>('3v'!N136-T148)^2</f>
        <v>7.4526029064140462E-7</v>
      </c>
      <c r="V148" s="9">
        <f>offs338+Ampl338*SIN(2*PI()*freq338*('3v'!M136-reta338)+deph338*PI()/180)</f>
        <v>0.9561174500798173</v>
      </c>
      <c r="W148" s="10">
        <f>('3v'!O136-V148)^2</f>
        <v>6.6610489300075781E-8</v>
      </c>
      <c r="X148" s="3"/>
      <c r="Y148" s="3"/>
      <c r="Z148" s="7">
        <f>offs339+Ampl339*SIN(2*PI()*freq339*('3v'!Q136)+deph339*PI()/180)</f>
        <v>-1.757684738999046</v>
      </c>
      <c r="AA148" s="8">
        <f>('3v'!R136-Z148)^2</f>
        <v>1.6890927242806611E-6</v>
      </c>
      <c r="AB148" s="9">
        <f>offs340+Ampl340*SIN(2*PI()*freq340*('3v'!Q136-reta340)+deph340*PI()/180)</f>
        <v>0.90233244471413177</v>
      </c>
      <c r="AC148" s="10">
        <f>('3v'!S136-AB148)^2</f>
        <v>2.2078677138497703E-5</v>
      </c>
      <c r="AD148" s="3"/>
      <c r="AE148" s="3"/>
      <c r="AF148" s="7">
        <f>offs341+Ampl341*SIN(2*PI()*freq341*('3v'!U136)+deph341*PI()/180)</f>
        <v>0.91358638945265058</v>
      </c>
      <c r="AG148" s="8">
        <f>('3v'!V136-AF148)^2</f>
        <v>1.5809303989199211E-6</v>
      </c>
      <c r="AH148" s="9">
        <f>offs342+Ampl342*SIN(2*PI()*freq342*('3v'!U136-reta342)+deph342*PI()/180)</f>
        <v>0.90741225155659844</v>
      </c>
      <c r="AI148" s="10">
        <f>('3v'!W136-AH148)^2</f>
        <v>2.4715249578146324E-6</v>
      </c>
      <c r="AL148" s="76"/>
      <c r="AM148" s="76"/>
      <c r="AN148" s="76"/>
      <c r="AO148" s="80"/>
    </row>
    <row r="149" spans="1:41" x14ac:dyDescent="0.25">
      <c r="A149" s="3"/>
      <c r="B149" s="7">
        <f>offs331+Ampl331*SIN(2*PI()*freq331*('3v'!A137)+deph331*PI()/180)</f>
        <v>0.88206955916569496</v>
      </c>
      <c r="C149" s="8">
        <f>('3v'!B137-B149)^2</f>
        <v>1.8366295850115401E-7</v>
      </c>
      <c r="D149" s="9">
        <f>offs332+Ampl332*SIN(2*PI()*freq332*('3v'!A137-reta332)+deph332*PI()/180)</f>
        <v>0.6458574838807416</v>
      </c>
      <c r="E149" s="10">
        <f>('3v'!C137-D149)^2</f>
        <v>2.824408158185707E-5</v>
      </c>
      <c r="G149" s="3"/>
      <c r="H149" s="7">
        <f>offs333+Ampl333*SIN(2*PI()*freq333*('3v'!E137)+deph333*PI()/180)</f>
        <v>-0.61749778461303717</v>
      </c>
      <c r="I149" s="8">
        <f>('3v'!F137-H149)^2</f>
        <v>4.8314935921549806E-5</v>
      </c>
      <c r="J149" s="9">
        <f>offs334+Ampl334*SIN(2*PI()*freq334*('3v'!E137-reta334)+deph334*PI()/180)</f>
        <v>0.74156985261805963</v>
      </c>
      <c r="K149" s="10">
        <f>('3v'!G137-J149)^2</f>
        <v>8.9108892453607807E-4</v>
      </c>
      <c r="L149" s="3"/>
      <c r="M149" s="3"/>
      <c r="N149" s="7">
        <f>offs335+Ampl335*SIN(2*PI()*freq335*('3v'!I137)+deph335*PI()/180)</f>
        <v>0.76696750339287489</v>
      </c>
      <c r="O149" s="8">
        <f>('3v'!J137-N149)^2</f>
        <v>1.9372648147979412E-6</v>
      </c>
      <c r="P149" s="9">
        <f>offs336+Ampl336*SIN(2*PI()*freq336*('3v'!I137-reta336)+deph336*PI()/180)</f>
        <v>0.77431124491052528</v>
      </c>
      <c r="Q149" s="10">
        <f>('3v'!K137-P149)^2</f>
        <v>8.5571584712862756E-9</v>
      </c>
      <c r="R149" s="3"/>
      <c r="S149" s="3"/>
      <c r="T149" s="7">
        <f>offs337+Ampl337*SIN(2*PI()*freq337*('3v'!M137)+deph337*PI()/180)</f>
        <v>0.88718340688125763</v>
      </c>
      <c r="U149" s="8">
        <f>('3v'!N137-T149)^2</f>
        <v>1.0022487107265581E-7</v>
      </c>
      <c r="V149" s="9">
        <f>offs338+Ampl338*SIN(2*PI()*freq338*('3v'!M137-reta338)+deph338*PI()/180)</f>
        <v>0.95431696419552525</v>
      </c>
      <c r="W149" s="10">
        <f>('3v'!O137-V149)^2</f>
        <v>2.3789848176614479E-6</v>
      </c>
      <c r="X149" s="3"/>
      <c r="Y149" s="3"/>
      <c r="Z149" s="7">
        <f>offs339+Ampl339*SIN(2*PI()*freq339*('3v'!Q137)+deph339*PI()/180)</f>
        <v>-1.7412963924337628</v>
      </c>
      <c r="AA149" s="8">
        <f>('3v'!R137-Z149)^2</f>
        <v>4.2559589583005239E-6</v>
      </c>
      <c r="AB149" s="9">
        <f>offs340+Ampl340*SIN(2*PI()*freq340*('3v'!Q137-reta340)+deph340*PI()/180)</f>
        <v>0.9043534649129531</v>
      </c>
      <c r="AC149" s="10">
        <f>('3v'!S137-AB149)^2</f>
        <v>2.144518930723557E-5</v>
      </c>
      <c r="AD149" s="3"/>
      <c r="AE149" s="3"/>
      <c r="AF149" s="7">
        <f>offs341+Ampl341*SIN(2*PI()*freq341*('3v'!U137)+deph341*PI()/180)</f>
        <v>0.8938485953875559</v>
      </c>
      <c r="AG149" s="8">
        <f>('3v'!V137-AF149)^2</f>
        <v>2.3935126443692576E-7</v>
      </c>
      <c r="AH149" s="9">
        <f>offs342+Ampl342*SIN(2*PI()*freq342*('3v'!U137-reta342)+deph342*PI()/180)</f>
        <v>0.90548003919061149</v>
      </c>
      <c r="AI149" s="10">
        <f>('3v'!W137-AH149)^2</f>
        <v>2.4062239510476338E-6</v>
      </c>
      <c r="AL149" s="76"/>
      <c r="AM149" s="76"/>
      <c r="AN149" s="76"/>
      <c r="AO149" s="80"/>
    </row>
    <row r="150" spans="1:41" x14ac:dyDescent="0.25">
      <c r="A150" s="3"/>
      <c r="B150" s="7">
        <f>offs331+Ampl331*SIN(2*PI()*freq331*('3v'!A138)+deph331*PI()/180)</f>
        <v>0.87358677445509147</v>
      </c>
      <c r="C150" s="8">
        <f>('3v'!B138-B150)^2</f>
        <v>2.9301717851038678E-6</v>
      </c>
      <c r="D150" s="9">
        <f>offs332+Ampl332*SIN(2*PI()*freq332*('3v'!A138-reta332)+deph332*PI()/180)</f>
        <v>0.64492092580331628</v>
      </c>
      <c r="E150" s="10">
        <f>('3v'!C138-D150)^2</f>
        <v>1.8473441800198318E-5</v>
      </c>
      <c r="G150" s="3"/>
      <c r="H150" s="7">
        <f>offs333+Ampl333*SIN(2*PI()*freq333*('3v'!E138)+deph333*PI()/180)</f>
        <v>-0.63148823701867685</v>
      </c>
      <c r="I150" s="8">
        <f>('3v'!F138-H150)^2</f>
        <v>5.2845296125071038E-5</v>
      </c>
      <c r="J150" s="9">
        <f>offs334+Ampl334*SIN(2*PI()*freq334*('3v'!E138-reta334)+deph334*PI()/180)</f>
        <v>0.74258094283908815</v>
      </c>
      <c r="K150" s="10">
        <f>('3v'!G138-J150)^2</f>
        <v>8.357350705972585E-4</v>
      </c>
      <c r="L150" s="3"/>
      <c r="M150" s="3"/>
      <c r="N150" s="7">
        <f>offs335+Ampl335*SIN(2*PI()*freq335*('3v'!I138)+deph335*PI()/180)</f>
        <v>0.75604085126908771</v>
      </c>
      <c r="O150" s="8">
        <f>('3v'!J138-N150)^2</f>
        <v>1.8315867246666536E-6</v>
      </c>
      <c r="P150" s="9">
        <f>offs336+Ampl336*SIN(2*PI()*freq336*('3v'!I138-reta336)+deph336*PI()/180)</f>
        <v>0.77286704646431481</v>
      </c>
      <c r="Q150" s="10">
        <f>('3v'!K138-P150)^2</f>
        <v>3.6172582060744447E-7</v>
      </c>
      <c r="R150" s="3"/>
      <c r="S150" s="3"/>
      <c r="T150" s="7">
        <f>offs337+Ampl337*SIN(2*PI()*freq337*('3v'!M138)+deph337*PI()/180)</f>
        <v>0.89739158489603654</v>
      </c>
      <c r="U150" s="8">
        <f>('3v'!N138-T150)^2</f>
        <v>1.5869674431405955E-8</v>
      </c>
      <c r="V150" s="9">
        <f>offs338+Ampl338*SIN(2*PI()*freq338*('3v'!M138-reta338)+deph338*PI()/180)</f>
        <v>0.95250007335863851</v>
      </c>
      <c r="W150" s="10">
        <f>('3v'!O138-V150)^2</f>
        <v>1.1284806738830071E-5</v>
      </c>
      <c r="X150" s="3"/>
      <c r="Y150" s="3"/>
      <c r="Z150" s="7">
        <f>offs339+Ampl339*SIN(2*PI()*freq339*('3v'!Q138)+deph339*PI()/180)</f>
        <v>-1.724285353314349</v>
      </c>
      <c r="AA150" s="8">
        <f>('3v'!R138-Z150)^2</f>
        <v>2.2377368121754412E-6</v>
      </c>
      <c r="AB150" s="9">
        <f>offs340+Ampl340*SIN(2*PI()*freq340*('3v'!Q138-reta340)+deph340*PI()/180)</f>
        <v>0.90636638539520231</v>
      </c>
      <c r="AC150" s="10">
        <f>('3v'!S138-AB150)^2</f>
        <v>6.8537910313658561E-6</v>
      </c>
      <c r="AD150" s="3"/>
      <c r="AE150" s="3"/>
      <c r="AF150" s="7">
        <f>offs341+Ampl341*SIN(2*PI()*freq341*('3v'!U138)+deph341*PI()/180)</f>
        <v>0.8727815868840092</v>
      </c>
      <c r="AG150" s="8">
        <f>('3v'!V138-AF150)^2</f>
        <v>8.1780378511246854E-6</v>
      </c>
      <c r="AH150" s="9">
        <f>offs342+Ampl342*SIN(2*PI()*freq342*('3v'!U138-reta342)+deph342*PI()/180)</f>
        <v>0.90353019770464182</v>
      </c>
      <c r="AI150" s="10">
        <f>('3v'!W138-AH150)^2</f>
        <v>2.3960324741211612E-6</v>
      </c>
      <c r="AL150" s="76"/>
      <c r="AM150" s="76"/>
      <c r="AN150" s="76"/>
      <c r="AO150" s="80"/>
    </row>
    <row r="151" spans="1:41" x14ac:dyDescent="0.25">
      <c r="A151" s="3"/>
      <c r="B151" s="7">
        <f>offs331+Ampl331*SIN(2*PI()*freq331*('3v'!A139)+deph331*PI()/180)</f>
        <v>0.86489421902655839</v>
      </c>
      <c r="C151" s="8">
        <f>('3v'!B139-B151)^2</f>
        <v>2.24507195436396E-5</v>
      </c>
      <c r="D151" s="9">
        <f>offs332+Ampl332*SIN(2*PI()*freq332*('3v'!A139-reta332)+deph332*PI()/180)</f>
        <v>0.64402258420187342</v>
      </c>
      <c r="E151" s="10">
        <f>('3v'!C139-D151)^2</f>
        <v>1.0519746039537158E-5</v>
      </c>
      <c r="G151" s="3"/>
      <c r="H151" s="7">
        <f>offs333+Ampl333*SIN(2*PI()*freq333*('3v'!E139)+deph333*PI()/180)</f>
        <v>-0.64546293515410802</v>
      </c>
      <c r="I151" s="8">
        <f>('3v'!F139-H151)^2</f>
        <v>5.7339653900928502E-5</v>
      </c>
      <c r="J151" s="9">
        <f>offs334+Ampl334*SIN(2*PI()*freq334*('3v'!E139-reta334)+deph334*PI()/180)</f>
        <v>0.74360479843857374</v>
      </c>
      <c r="K151" s="10">
        <f>('3v'!G139-J151)^2</f>
        <v>6.7738851107858572E-4</v>
      </c>
      <c r="L151" s="3"/>
      <c r="M151" s="3"/>
      <c r="N151" s="7">
        <f>offs335+Ampl335*SIN(2*PI()*freq335*('3v'!I139)+deph335*PI()/180)</f>
        <v>0.74492318358851706</v>
      </c>
      <c r="O151" s="8">
        <f>('3v'!J139-N151)^2</f>
        <v>3.8095482679059864E-6</v>
      </c>
      <c r="P151" s="9">
        <f>offs336+Ampl336*SIN(2*PI()*freq336*('3v'!I139-reta336)+deph336*PI()/180)</f>
        <v>0.7714409116431441</v>
      </c>
      <c r="Q151" s="10">
        <f>('3v'!K139-P151)^2</f>
        <v>1.2733354047159947E-6</v>
      </c>
      <c r="R151" s="3"/>
      <c r="S151" s="3"/>
      <c r="T151" s="7">
        <f>offs337+Ampl337*SIN(2*PI()*freq337*('3v'!M139)+deph337*PI()/180)</f>
        <v>0.90726653992339168</v>
      </c>
      <c r="U151" s="8">
        <f>('3v'!N139-T151)^2</f>
        <v>5.5366053948122506E-8</v>
      </c>
      <c r="V151" s="9">
        <f>offs338+Ampl338*SIN(2*PI()*freq338*('3v'!M139-reta338)+deph338*PI()/180)</f>
        <v>0.95066722585978469</v>
      </c>
      <c r="W151" s="10">
        <f>('3v'!O139-V151)^2</f>
        <v>2.6958256929989835E-5</v>
      </c>
      <c r="X151" s="3"/>
      <c r="Y151" s="3"/>
      <c r="Z151" s="7">
        <f>offs339+Ampl339*SIN(2*PI()*freq339*('3v'!Q139)+deph339*PI()/180)</f>
        <v>-1.7066598480283712</v>
      </c>
      <c r="AA151" s="8">
        <f>('3v'!R139-Z151)^2</f>
        <v>1.2224896675348874E-5</v>
      </c>
      <c r="AB151" s="9">
        <f>offs340+Ampl340*SIN(2*PI()*freq340*('3v'!Q139-reta340)+deph340*PI()/180)</f>
        <v>0.90837023273039652</v>
      </c>
      <c r="AC151" s="10">
        <f>('3v'!S139-AB151)^2</f>
        <v>6.5908098883319953E-6</v>
      </c>
      <c r="AD151" s="3"/>
      <c r="AE151" s="3"/>
      <c r="AF151" s="7">
        <f>offs341+Ampl341*SIN(2*PI()*freq341*('3v'!U139)+deph341*PI()/180)</f>
        <v>0.85040615453595758</v>
      </c>
      <c r="AG151" s="8">
        <f>('3v'!V139-AF151)^2</f>
        <v>2.416325981350854E-10</v>
      </c>
      <c r="AH151" s="9">
        <f>offs342+Ampl342*SIN(2*PI()*freq342*('3v'!U139-reta342)+deph342*PI()/180)</f>
        <v>0.90156465135682917</v>
      </c>
      <c r="AI151" s="10">
        <f>('3v'!W139-AH151)^2</f>
        <v>2.4346566813722316E-6</v>
      </c>
      <c r="AL151" s="76"/>
      <c r="AM151" s="76"/>
      <c r="AN151" s="76"/>
      <c r="AO151" s="80"/>
    </row>
    <row r="152" spans="1:41" x14ac:dyDescent="0.25">
      <c r="A152" s="3"/>
      <c r="B152" s="7">
        <f>offs331+Ampl331*SIN(2*PI()*freq331*('3v'!A140)+deph331*PI()/180)</f>
        <v>0.85599326553536426</v>
      </c>
      <c r="C152" s="8">
        <f>('3v'!B140-B152)^2</f>
        <v>1.3317138947597439E-5</v>
      </c>
      <c r="D152" s="9">
        <f>offs332+Ampl332*SIN(2*PI()*freq332*('3v'!A140-reta332)+deph332*PI()/180)</f>
        <v>0.64316260093496558</v>
      </c>
      <c r="E152" s="10">
        <f>('3v'!C140-D152)^2</f>
        <v>1.6837883886925435E-5</v>
      </c>
      <c r="G152" s="3"/>
      <c r="H152" s="7">
        <f>offs333+Ampl333*SIN(2*PI()*freq333*('3v'!E140)+deph333*PI()/180)</f>
        <v>-0.65942063770584192</v>
      </c>
      <c r="I152" s="8">
        <f>('3v'!F140-H152)^2</f>
        <v>3.4868997905998847E-5</v>
      </c>
      <c r="J152" s="9">
        <f>offs334+Ampl334*SIN(2*PI()*freq334*('3v'!E140-reta334)+deph334*PI()/180)</f>
        <v>0.74464132847174214</v>
      </c>
      <c r="K152" s="10">
        <f>('3v'!G140-J152)^2</f>
        <v>5.3624518880125715E-4</v>
      </c>
      <c r="L152" s="3"/>
      <c r="M152" s="3"/>
      <c r="N152" s="7">
        <f>offs335+Ampl335*SIN(2*PI()*freq335*('3v'!I140)+deph335*PI()/180)</f>
        <v>0.73361625595976698</v>
      </c>
      <c r="O152" s="8">
        <f>('3v'!J140-N152)^2</f>
        <v>2.371550844172457E-6</v>
      </c>
      <c r="P152" s="9">
        <f>offs336+Ampl336*SIN(2*PI()*freq336*('3v'!I140-reta336)+deph336*PI()/180)</f>
        <v>0.77003306565023333</v>
      </c>
      <c r="Q152" s="10">
        <f>('3v'!K140-P152)^2</f>
        <v>2.8012906036228116E-6</v>
      </c>
      <c r="R152" s="3"/>
      <c r="S152" s="3"/>
      <c r="T152" s="7">
        <f>offs337+Ampl337*SIN(2*PI()*freq337*('3v'!M140)+deph337*PI()/180)</f>
        <v>0.9168058354659343</v>
      </c>
      <c r="U152" s="8">
        <f>('3v'!N140-T152)^2</f>
        <v>8.0558988737022205E-11</v>
      </c>
      <c r="V152" s="9">
        <f>offs338+Ampl338*SIN(2*PI()*freq338*('3v'!M140-reta338)+deph338*PI()/180)</f>
        <v>0.9488188739266582</v>
      </c>
      <c r="W152" s="10">
        <f>('3v'!O140-V152)^2</f>
        <v>2.5881293564189313E-5</v>
      </c>
      <c r="X152" s="3"/>
      <c r="Y152" s="3"/>
      <c r="Z152" s="7">
        <f>offs339+Ampl339*SIN(2*PI()*freq339*('3v'!Q140)+deph339*PI()/180)</f>
        <v>-1.688428400113775</v>
      </c>
      <c r="AA152" s="8">
        <f>('3v'!R140-Z152)^2</f>
        <v>4.8250949922611557E-6</v>
      </c>
      <c r="AB152" s="9">
        <f>offs340+Ampl340*SIN(2*PI()*freq340*('3v'!Q140-reta340)+deph340*PI()/180)</f>
        <v>0.91036403787574682</v>
      </c>
      <c r="AC152" s="10">
        <f>('3v'!S140-AB152)^2</f>
        <v>6.3835666990534467E-6</v>
      </c>
      <c r="AD152" s="3"/>
      <c r="AE152" s="3"/>
      <c r="AF152" s="7">
        <f>offs341+Ampl341*SIN(2*PI()*freq341*('3v'!U140)+deph341*PI()/180)</f>
        <v>0.82674438019370466</v>
      </c>
      <c r="AG152" s="8">
        <f>('3v'!V140-AF152)^2</f>
        <v>4.3568132036107862E-8</v>
      </c>
      <c r="AH152" s="9">
        <f>offs342+Ampl342*SIN(2*PI()*freq342*('3v'!U140-reta342)+deph342*PI()/180)</f>
        <v>0.89958533990411516</v>
      </c>
      <c r="AI152" s="10">
        <f>('3v'!W140-AH152)^2</f>
        <v>1.3439548969722917E-7</v>
      </c>
      <c r="AL152" s="76"/>
      <c r="AM152" s="76"/>
      <c r="AN152" s="76"/>
      <c r="AO152" s="80"/>
    </row>
    <row r="153" spans="1:41" x14ac:dyDescent="0.25">
      <c r="A153" s="3"/>
      <c r="B153" s="7">
        <f>offs331+Ampl331*SIN(2*PI()*freq331*('3v'!A141)+deph331*PI()/180)</f>
        <v>0.84688531954524693</v>
      </c>
      <c r="C153" s="8">
        <f>('3v'!B141-B153)^2</f>
        <v>1.6105737739719006E-7</v>
      </c>
      <c r="D153" s="9">
        <f>offs332+Ampl332*SIN(2*PI()*freq332*('3v'!A141-reta332)+deph332*PI()/180)</f>
        <v>0.64234111180391995</v>
      </c>
      <c r="E153" s="10">
        <f>('3v'!C141-D153)^2</f>
        <v>8.8261766736077502E-6</v>
      </c>
      <c r="G153" s="3"/>
      <c r="H153" s="7">
        <f>offs333+Ampl333*SIN(2*PI()*freq333*('3v'!E141)+deph333*PI()/180)</f>
        <v>-0.67336010487003173</v>
      </c>
      <c r="I153" s="8">
        <f>('3v'!F141-H153)^2</f>
        <v>1.7803883789432265E-5</v>
      </c>
      <c r="J153" s="9">
        <f>offs334+Ampl334*SIN(2*PI()*freq334*('3v'!E141-reta334)+deph334*PI()/180)</f>
        <v>0.74569044086800251</v>
      </c>
      <c r="K153" s="10">
        <f>('3v'!G141-J153)^2</f>
        <v>3.3660143273996356E-4</v>
      </c>
      <c r="L153" s="3"/>
      <c r="M153" s="3"/>
      <c r="N153" s="7">
        <f>offs335+Ampl335*SIN(2*PI()*freq335*('3v'!I141)+deph335*PI()/180)</f>
        <v>0.72212185387778738</v>
      </c>
      <c r="O153" s="8">
        <f>('3v'!J141-N153)^2</f>
        <v>1.7308984060707069E-6</v>
      </c>
      <c r="P153" s="9">
        <f>offs336+Ampl336*SIN(2*PI()*freq336*('3v'!I141-reta336)+deph336*PI()/180)</f>
        <v>0.76864373080078541</v>
      </c>
      <c r="Q153" s="10">
        <f>('3v'!K141-P153)^2</f>
        <v>2.7847572649633826E-6</v>
      </c>
      <c r="R153" s="3"/>
      <c r="S153" s="3"/>
      <c r="T153" s="7">
        <f>offs337+Ampl337*SIN(2*PI()*freq337*('3v'!M141)+deph337*PI()/180)</f>
        <v>0.9260071178452276</v>
      </c>
      <c r="U153" s="8">
        <f>('3v'!N141-T153)^2</f>
        <v>3.0843823029655588E-7</v>
      </c>
      <c r="V153" s="9">
        <f>offs338+Ampl338*SIN(2*PI()*freq338*('3v'!M141-reta338)+deph338*PI()/180)</f>
        <v>0.94695547361244126</v>
      </c>
      <c r="W153" s="10">
        <f>('3v'!O141-V153)^2</f>
        <v>2.4976369462251675E-5</v>
      </c>
      <c r="X153" s="3"/>
      <c r="Y153" s="3"/>
      <c r="Z153" s="7">
        <f>offs339+Ampl339*SIN(2*PI()*freq339*('3v'!Q141)+deph339*PI()/180)</f>
        <v>-1.6695998261369864</v>
      </c>
      <c r="AA153" s="8">
        <f>('3v'!R141-Z153)^2</f>
        <v>2.2318383870585956E-6</v>
      </c>
      <c r="AB153" s="9">
        <f>offs340+Ampl340*SIN(2*PI()*freq340*('3v'!Q141-reta340)+deph340*PI()/180)</f>
        <v>0.91234683664477789</v>
      </c>
      <c r="AC153" s="10">
        <f>('3v'!S141-AB153)^2</f>
        <v>6.2345263653195017E-6</v>
      </c>
      <c r="AD153" s="3"/>
      <c r="AE153" s="3"/>
      <c r="AF153" s="7">
        <f>offs341+Ampl341*SIN(2*PI()*freq341*('3v'!U141)+deph341*PI()/180)</f>
        <v>0.80181961517180822</v>
      </c>
      <c r="AG153" s="8">
        <f>('3v'!V141-AF153)^2</f>
        <v>2.8763984572534245E-6</v>
      </c>
      <c r="AH153" s="9">
        <f>offs342+Ampl342*SIN(2*PI()*freq342*('3v'!U141-reta342)+deph342*PI()/180)</f>
        <v>0.8975942166879386</v>
      </c>
      <c r="AI153" s="10">
        <f>('3v'!W141-AH153)^2</f>
        <v>1.0798235535794261E-7</v>
      </c>
      <c r="AL153" s="76"/>
      <c r="AM153" s="76"/>
      <c r="AN153" s="76"/>
      <c r="AO153" s="80"/>
    </row>
    <row r="154" spans="1:41" x14ac:dyDescent="0.25">
      <c r="A154" s="3"/>
      <c r="B154" s="7">
        <f>offs331+Ampl331*SIN(2*PI()*freq331*('3v'!A142)+deph331*PI()/180)</f>
        <v>0.83757181930646329</v>
      </c>
      <c r="C154" s="8">
        <f>('3v'!B142-B154)^2</f>
        <v>7.2730076947655052E-7</v>
      </c>
      <c r="D154" s="9">
        <f>offs332+Ampl332*SIN(2*PI()*freq332*('3v'!A142-reta332)+deph332*PI()/180)</f>
        <v>0.64155824653139348</v>
      </c>
      <c r="E154" s="10">
        <f>('3v'!C142-D154)^2</f>
        <v>3.2427130546984515E-6</v>
      </c>
      <c r="G154" s="3"/>
      <c r="H154" s="7">
        <f>offs333+Ampl333*SIN(2*PI()*freq333*('3v'!E142)+deph333*PI()/180)</f>
        <v>-0.68728009846260374</v>
      </c>
      <c r="I154" s="8">
        <f>('3v'!F142-H154)^2</f>
        <v>1.9959346671190188E-5</v>
      </c>
      <c r="J154" s="9">
        <f>offs334+Ampl334*SIN(2*PI()*freq334*('3v'!E142-reta334)+deph334*PI()/180)</f>
        <v>0.74675204243912563</v>
      </c>
      <c r="K154" s="10">
        <f>('3v'!G142-J154)^2</f>
        <v>1.835735702399895E-4</v>
      </c>
      <c r="L154" s="3"/>
      <c r="M154" s="3"/>
      <c r="N154" s="7">
        <f>offs335+Ampl335*SIN(2*PI()*freq335*('3v'!I142)+deph335*PI()/180)</f>
        <v>0.71044179244191352</v>
      </c>
      <c r="O154" s="8">
        <f>('3v'!J142-N154)^2</f>
        <v>1.6305950661030604E-6</v>
      </c>
      <c r="P154" s="9">
        <f>offs336+Ampl336*SIN(2*PI()*freq336*('3v'!I142-reta336)+deph336*PI()/180)</f>
        <v>0.76727312648687851</v>
      </c>
      <c r="Q154" s="10">
        <f>('3v'!K142-P154)^2</f>
        <v>2.4924891628790366E-5</v>
      </c>
      <c r="R154" s="3"/>
      <c r="S154" s="3"/>
      <c r="T154" s="7">
        <f>offs337+Ampl337*SIN(2*PI()*freq337*('3v'!M142)+deph337*PI()/180)</f>
        <v>0.93486811678252524</v>
      </c>
      <c r="U154" s="8">
        <f>('3v'!N142-T154)^2</f>
        <v>2.1315801950724441E-6</v>
      </c>
      <c r="V154" s="9">
        <f>offs338+Ampl338*SIN(2*PI()*freq338*('3v'!M142-reta338)+deph338*PI()/180)</f>
        <v>0.94507748468327912</v>
      </c>
      <c r="W154" s="10">
        <f>('3v'!O142-V154)^2</f>
        <v>2.4231058593145461E-5</v>
      </c>
      <c r="X154" s="3"/>
      <c r="Y154" s="3"/>
      <c r="Z154" s="7">
        <f>offs339+Ampl339*SIN(2*PI()*freq339*('3v'!Q142)+deph339*PI()/180)</f>
        <v>-1.6501832314292999</v>
      </c>
      <c r="AA154" s="8">
        <f>('3v'!R142-Z154)^2</f>
        <v>1.9024093755924614E-6</v>
      </c>
      <c r="AB154" s="9">
        <f>offs340+Ampl340*SIN(2*PI()*freq340*('3v'!Q142-reta340)+deph340*PI()/180)</f>
        <v>0.91431767017359977</v>
      </c>
      <c r="AC154" s="10">
        <f>('3v'!S142-AB154)^2</f>
        <v>2.7674946224878278E-7</v>
      </c>
      <c r="AD154" s="3"/>
      <c r="AE154" s="3"/>
      <c r="AF154" s="7">
        <f>offs341+Ampl341*SIN(2*PI()*freq341*('3v'!U142)+deph341*PI()/180)</f>
        <v>0.77565645720414444</v>
      </c>
      <c r="AG154" s="8">
        <f>('3v'!V142-AF154)^2</f>
        <v>6.0936541642145238E-6</v>
      </c>
      <c r="AH154" s="9">
        <f>offs342+Ampl342*SIN(2*PI()*freq342*('3v'!U142-reta342)+deph342*PI()/180)</f>
        <v>0.89559324670652296</v>
      </c>
      <c r="AI154" s="10">
        <f>('3v'!W142-AH154)^2</f>
        <v>7.8824328257610715E-8</v>
      </c>
      <c r="AL154" s="76"/>
      <c r="AM154" s="76"/>
      <c r="AN154" s="76"/>
      <c r="AO154" s="80"/>
    </row>
    <row r="155" spans="1:41" x14ac:dyDescent="0.25">
      <c r="A155" s="3"/>
      <c r="B155" s="7">
        <f>offs331+Ampl331*SIN(2*PI()*freq331*('3v'!A143)+deph331*PI()/180)</f>
        <v>0.82805423552866431</v>
      </c>
      <c r="C155" s="8">
        <f>('3v'!B143-B155)^2</f>
        <v>7.2550271462982763E-7</v>
      </c>
      <c r="D155" s="9">
        <f>offs332+Ampl332*SIN(2*PI()*freq332*('3v'!A143-reta332)+deph332*PI()/180)</f>
        <v>0.64081412874088772</v>
      </c>
      <c r="E155" s="10">
        <f>('3v'!C143-D155)^2</f>
        <v>6.4763697254557788E-6</v>
      </c>
      <c r="G155" s="3"/>
      <c r="H155" s="7">
        <f>offs333+Ampl333*SIN(2*PI()*freq333*('3v'!E143)+deph333*PI()/180)</f>
        <v>-0.70117938202924091</v>
      </c>
      <c r="I155" s="8">
        <f>('3v'!F143-H155)^2</f>
        <v>7.5178622247337286E-6</v>
      </c>
      <c r="J155" s="9">
        <f>offs334+Ampl334*SIN(2*PI()*freq334*('3v'!E143-reta334)+deph334*PI()/180)</f>
        <v>0.74782603888752153</v>
      </c>
      <c r="K155" s="10">
        <f>('3v'!G143-J155)^2</f>
        <v>4.6381941631987067E-5</v>
      </c>
      <c r="L155" s="3"/>
      <c r="M155" s="3"/>
      <c r="N155" s="7">
        <f>offs335+Ampl335*SIN(2*PI()*freq335*('3v'!I143)+deph335*PI()/180)</f>
        <v>0.6985779160692438</v>
      </c>
      <c r="O155" s="8">
        <f>('3v'!J143-N155)^2</f>
        <v>2.8202054868062428E-7</v>
      </c>
      <c r="P155" s="9">
        <f>offs336+Ampl336*SIN(2*PI()*freq336*('3v'!I143-reta336)+deph336*PI()/180)</f>
        <v>0.76592146914282222</v>
      </c>
      <c r="Q155" s="10">
        <f>('3v'!K143-P155)^2</f>
        <v>6.8844703677371967E-5</v>
      </c>
      <c r="R155" s="3"/>
      <c r="S155" s="3"/>
      <c r="T155" s="7">
        <f>offs337+Ampl337*SIN(2*PI()*freq337*('3v'!M143)+deph337*PI()/180)</f>
        <v>0.94338664595893129</v>
      </c>
      <c r="U155" s="8">
        <f>('3v'!N143-T155)^2</f>
        <v>5.6846177522472788E-7</v>
      </c>
      <c r="V155" s="9">
        <f>offs338+Ampl338*SIN(2*PI()*freq338*('3v'!M143-reta338)+deph338*PI()/180)</f>
        <v>0.94318537050483853</v>
      </c>
      <c r="W155" s="10">
        <f>('3v'!O143-V155)^2</f>
        <v>2.3634080111565806E-5</v>
      </c>
      <c r="X155" s="3"/>
      <c r="Y155" s="3"/>
      <c r="Z155" s="7">
        <f>offs339+Ampl339*SIN(2*PI()*freq339*('3v'!Q143)+deph339*PI()/180)</f>
        <v>-1.6301880056836098</v>
      </c>
      <c r="AA155" s="8">
        <f>('3v'!R143-Z155)^2</f>
        <v>1.4412533877733318E-5</v>
      </c>
      <c r="AB155" s="9">
        <f>offs340+Ampl340*SIN(2*PI()*freq340*('3v'!Q143-reta340)+deph340*PI()/180)</f>
        <v>0.91627558538460763</v>
      </c>
      <c r="AC155" s="10">
        <f>('3v'!S143-AB155)^2</f>
        <v>2.7172722465251506E-7</v>
      </c>
      <c r="AD155" s="3"/>
      <c r="AE155" s="3"/>
      <c r="AF155" s="7">
        <f>offs341+Ampl341*SIN(2*PI()*freq341*('3v'!U143)+deph341*PI()/180)</f>
        <v>0.74828072616890662</v>
      </c>
      <c r="AG155" s="8">
        <f>('3v'!V143-AF155)^2</f>
        <v>2.9962905854251927E-7</v>
      </c>
      <c r="AH155" s="9">
        <f>offs342+Ampl342*SIN(2*PI()*freq342*('3v'!U143-reta342)+deph342*PI()/180)</f>
        <v>0.89358440467565958</v>
      </c>
      <c r="AI155" s="10">
        <f>('3v'!W143-AH155)^2</f>
        <v>5.0645106042705709E-8</v>
      </c>
      <c r="AL155" s="76"/>
      <c r="AM155" s="76"/>
      <c r="AN155" s="76"/>
      <c r="AO155" s="80"/>
    </row>
    <row r="156" spans="1:41" x14ac:dyDescent="0.25">
      <c r="A156" s="3"/>
      <c r="B156" s="7">
        <f>offs331+Ampl331*SIN(2*PI()*freq331*('3v'!A144)+deph331*PI()/180)</f>
        <v>0.81833407114866208</v>
      </c>
      <c r="C156" s="8">
        <f>('3v'!B144-B156)^2</f>
        <v>6.5113417112154973E-7</v>
      </c>
      <c r="D156" s="9">
        <f>offs332+Ampl332*SIN(2*PI()*freq332*('3v'!A144-reta332)+deph332*PI()/180)</f>
        <v>0.64010887593722798</v>
      </c>
      <c r="E156" s="10">
        <f>('3v'!C144-D156)^2</f>
        <v>1.6825308342222644E-6</v>
      </c>
      <c r="G156" s="3"/>
      <c r="H156" s="7">
        <f>offs333+Ampl333*SIN(2*PI()*freq333*('3v'!E144)+deph333*PI()/180)</f>
        <v>-0.71505672095521011</v>
      </c>
      <c r="I156" s="8">
        <f>('3v'!F144-H156)^2</f>
        <v>8.6867597595400282E-6</v>
      </c>
      <c r="J156" s="9">
        <f>offs334+Ampl334*SIN(2*PI()*freq334*('3v'!E144-reta334)+deph334*PI()/180)</f>
        <v>0.74891233481461605</v>
      </c>
      <c r="K156" s="10">
        <f>('3v'!G144-J156)^2</f>
        <v>7.0938193971008122E-9</v>
      </c>
      <c r="L156" s="3"/>
      <c r="M156" s="3"/>
      <c r="N156" s="7">
        <f>offs335+Ampl335*SIN(2*PI()*freq335*('3v'!I144)+deph335*PI()/180)</f>
        <v>0.68653209820339067</v>
      </c>
      <c r="O156" s="8">
        <f>('3v'!J144-N156)^2</f>
        <v>3.0594970246457626E-6</v>
      </c>
      <c r="P156" s="9">
        <f>offs336+Ampl336*SIN(2*PI()*freq336*('3v'!I144-reta336)+deph336*PI()/180)</f>
        <v>0.76458897221098054</v>
      </c>
      <c r="Q156" s="10">
        <f>('3v'!K144-P156)^2</f>
        <v>9.273242767043698E-5</v>
      </c>
      <c r="R156" s="3"/>
      <c r="S156" s="3"/>
      <c r="T156" s="7">
        <f>offs337+Ampl337*SIN(2*PI()*freq337*('3v'!M144)+deph337*PI()/180)</f>
        <v>0.95156060355483563</v>
      </c>
      <c r="U156" s="8">
        <f>('3v'!N144-T156)^2</f>
        <v>5.5020103328834348E-6</v>
      </c>
      <c r="V156" s="9">
        <f>offs338+Ampl338*SIN(2*PI()*freq338*('3v'!M144-reta338)+deph338*PI()/180)</f>
        <v>0.94127959792798099</v>
      </c>
      <c r="W156" s="10">
        <f>('3v'!O144-V156)^2</f>
        <v>2.3175963889583612E-5</v>
      </c>
      <c r="X156" s="3"/>
      <c r="Y156" s="3"/>
      <c r="Z156" s="7">
        <f>offs339+Ampl339*SIN(2*PI()*freq339*('3v'!Q144)+deph339*PI()/180)</f>
        <v>-1.609623818413652</v>
      </c>
      <c r="AA156" s="8">
        <f>('3v'!R144-Z156)^2</f>
        <v>8.2724780413790136E-6</v>
      </c>
      <c r="AB156" s="9">
        <f>offs340+Ampl340*SIN(2*PI()*freq340*('3v'!Q144-reta340)+deph340*PI()/180)</f>
        <v>0.91821963544737961</v>
      </c>
      <c r="AC156" s="10">
        <f>('3v'!S144-AB156)^2</f>
        <v>2.8127595148518944E-7</v>
      </c>
      <c r="AD156" s="3"/>
      <c r="AE156" s="3"/>
      <c r="AF156" s="7">
        <f>offs341+Ampl341*SIN(2*PI()*freq341*('3v'!U144)+deph341*PI()/180)</f>
        <v>0.71971943860751653</v>
      </c>
      <c r="AG156" s="8">
        <f>('3v'!V144-AF156)^2</f>
        <v>3.1149475216459693E-6</v>
      </c>
      <c r="AH156" s="9">
        <f>offs342+Ampl342*SIN(2*PI()*freq342*('3v'!U144-reta342)+deph342*PI()/180)</f>
        <v>0.89156967307990242</v>
      </c>
      <c r="AI156" s="10">
        <f>('3v'!W144-AH156)^2</f>
        <v>4.4798392712058414E-6</v>
      </c>
      <c r="AL156" s="76"/>
      <c r="AM156" s="76"/>
      <c r="AN156" s="76"/>
      <c r="AO156" s="80"/>
    </row>
    <row r="157" spans="1:41" x14ac:dyDescent="0.25">
      <c r="A157" s="3"/>
      <c r="B157" s="7">
        <f>offs331+Ampl331*SIN(2*PI()*freq331*('3v'!A145)+deph331*PI()/180)</f>
        <v>0.80841286109308974</v>
      </c>
      <c r="C157" s="8">
        <f>('3v'!B145-B157)^2</f>
        <v>9.2571127619038306E-7</v>
      </c>
      <c r="D157" s="9">
        <f>offs332+Ampl332*SIN(2*PI()*freq332*('3v'!A145-reta332)+deph332*PI()/180)</f>
        <v>0.63944259948800752</v>
      </c>
      <c r="E157" s="10">
        <f>('3v'!C145-D157)^2</f>
        <v>1.0817064970666574E-10</v>
      </c>
      <c r="G157" s="3"/>
      <c r="H157" s="7">
        <f>offs333+Ampl333*SIN(2*PI()*freq333*('3v'!E145)+deph333*PI()/180)</f>
        <v>-0.72891088257502801</v>
      </c>
      <c r="I157" s="8">
        <f>('3v'!F145-H157)^2</f>
        <v>1.3841347790961417E-6</v>
      </c>
      <c r="J157" s="9">
        <f>offs334+Ampl334*SIN(2*PI()*freq334*('3v'!E145-reta334)+deph334*PI()/180)</f>
        <v>0.75001083372932364</v>
      </c>
      <c r="K157" s="10">
        <f>('3v'!G145-J157)^2</f>
        <v>4.3953933399223897E-5</v>
      </c>
      <c r="L157" s="3"/>
      <c r="M157" s="3"/>
      <c r="N157" s="7">
        <f>offs335+Ampl335*SIN(2*PI()*freq335*('3v'!I145)+deph335*PI()/180)</f>
        <v>0.67430624101863268</v>
      </c>
      <c r="O157" s="8">
        <f>('3v'!J145-N157)^2</f>
        <v>5.0906594659211458E-6</v>
      </c>
      <c r="P157" s="9">
        <f>offs336+Ampl336*SIN(2*PI()*freq336*('3v'!I145-reta336)+deph336*PI()/180)</f>
        <v>0.76327584610806543</v>
      </c>
      <c r="Q157" s="10">
        <f>('3v'!K145-P157)^2</f>
        <v>1.1974692673013938E-4</v>
      </c>
      <c r="R157" s="3"/>
      <c r="S157" s="3"/>
      <c r="T157" s="7">
        <f>offs337+Ampl337*SIN(2*PI()*freq337*('3v'!M145)+deph337*PI()/180)</f>
        <v>0.95938797276851195</v>
      </c>
      <c r="U157" s="8">
        <f>('3v'!N145-T157)^2</f>
        <v>5.4324758873785267E-6</v>
      </c>
      <c r="V157" s="9">
        <f>offs338+Ampl338*SIN(2*PI()*freq338*('3v'!M145-reta338)+deph338*PI()/180)</f>
        <v>0.93936063717357321</v>
      </c>
      <c r="W157" s="10">
        <f>('3v'!O145-V157)^2</f>
        <v>7.991096902277225E-6</v>
      </c>
      <c r="X157" s="3"/>
      <c r="Y157" s="3"/>
      <c r="Z157" s="7">
        <f>offs339+Ampl339*SIN(2*PI()*freq339*('3v'!Q145)+deph339*PI()/180)</f>
        <v>-1.588500614277903</v>
      </c>
      <c r="AA157" s="8">
        <f>('3v'!R145-Z157)^2</f>
        <v>1.9964326193893474E-5</v>
      </c>
      <c r="AB157" s="9">
        <f>offs340+Ampl340*SIN(2*PI()*freq340*('3v'!Q145-reta340)+deph340*PI()/180)</f>
        <v>0.92014888023655694</v>
      </c>
      <c r="AC157" s="10">
        <f>('3v'!S145-AB157)^2</f>
        <v>1.9568938939342943E-6</v>
      </c>
      <c r="AD157" s="3"/>
      <c r="AE157" s="3"/>
      <c r="AF157" s="7">
        <f>offs341+Ampl341*SIN(2*PI()*freq341*('3v'!U145)+deph341*PI()/180)</f>
        <v>0.69000078106255036</v>
      </c>
      <c r="AG157" s="8">
        <f>('3v'!V145-AF157)^2</f>
        <v>4.7816959771221993E-6</v>
      </c>
      <c r="AH157" s="9">
        <f>offs342+Ampl342*SIN(2*PI()*freq342*('3v'!U145-reta342)+deph342*PI()/180)</f>
        <v>0.8895510402160951</v>
      </c>
      <c r="AI157" s="10">
        <f>('3v'!W145-AH157)^2</f>
        <v>4.2068069889436951E-6</v>
      </c>
      <c r="AL157" s="76"/>
      <c r="AM157" s="76"/>
      <c r="AN157" s="76"/>
      <c r="AO157" s="80"/>
    </row>
    <row r="158" spans="1:41" x14ac:dyDescent="0.25">
      <c r="A158" s="3"/>
      <c r="B158" s="7">
        <f>offs331+Ampl331*SIN(2*PI()*freq331*('3v'!A146)+deph331*PI()/180)</f>
        <v>0.79829217203602776</v>
      </c>
      <c r="C158" s="8">
        <f>('3v'!B146-B158)^2</f>
        <v>1.7340358866993165E-6</v>
      </c>
      <c r="D158" s="9">
        <f>offs332+Ampl332*SIN(2*PI()*freq332*('3v'!A146-reta332)+deph332*PI()/180)</f>
        <v>0.6388154046060015</v>
      </c>
      <c r="E158" s="10">
        <f>('3v'!C146-D158)^2</f>
        <v>1.7302892774900843E-6</v>
      </c>
      <c r="G158" s="3"/>
      <c r="H158" s="7">
        <f>offs333+Ampl333*SIN(2*PI()*freq333*('3v'!E146)+deph333*PI()/180)</f>
        <v>-0.74274063628195175</v>
      </c>
      <c r="I158" s="8">
        <f>('3v'!F146-H158)^2</f>
        <v>1.7805600618354182E-6</v>
      </c>
      <c r="J158" s="9">
        <f>offs334+Ampl334*SIN(2*PI()*freq334*('3v'!E146-reta334)+deph334*PI()/180)</f>
        <v>0.75112143805661913</v>
      </c>
      <c r="K158" s="10">
        <f>('3v'!G146-J158)^2</f>
        <v>2.3362517044838016E-4</v>
      </c>
      <c r="L158" s="3"/>
      <c r="M158" s="3"/>
      <c r="N158" s="7">
        <f>offs335+Ampl335*SIN(2*PI()*freq335*('3v'!I146)+deph335*PI()/180)</f>
        <v>0.66190227511954647</v>
      </c>
      <c r="O158" s="8">
        <f>('3v'!J146-N158)^2</f>
        <v>8.6522156429416064E-6</v>
      </c>
      <c r="P158" s="9">
        <f>offs336+Ampl336*SIN(2*PI()*freq336*('3v'!I146-reta336)+deph336*PI()/180)</f>
        <v>0.76198229819191088</v>
      </c>
      <c r="Q158" s="10">
        <f>('3v'!K146-P158)^2</f>
        <v>1.0574650174238612E-4</v>
      </c>
      <c r="R158" s="3"/>
      <c r="S158" s="3"/>
      <c r="T158" s="7">
        <f>offs337+Ampl337*SIN(2*PI()*freq337*('3v'!M146)+deph337*PI()/180)</f>
        <v>0.96686682231372978</v>
      </c>
      <c r="U158" s="8">
        <f>('3v'!N146-T158)^2</f>
        <v>1.5421474954234157E-6</v>
      </c>
      <c r="V158" s="9">
        <f>offs338+Ampl338*SIN(2*PI()*freq338*('3v'!M146-reta338)+deph338*PI()/180)</f>
        <v>0.93742896171646706</v>
      </c>
      <c r="W158" s="10">
        <f>('3v'!O146-V158)^2</f>
        <v>7.8702595292498424E-6</v>
      </c>
      <c r="X158" s="3"/>
      <c r="Y158" s="3"/>
      <c r="Z158" s="7">
        <f>offs339+Ampl339*SIN(2*PI()*freq339*('3v'!Q146)+deph339*PI()/180)</f>
        <v>-1.5668286082704377</v>
      </c>
      <c r="AA158" s="8">
        <f>('3v'!R146-Z158)^2</f>
        <v>7.3043263713060903E-6</v>
      </c>
      <c r="AB158" s="9">
        <f>offs340+Ampl340*SIN(2*PI()*freq340*('3v'!Q146-reta340)+deph340*PI()/180)</f>
        <v>0.92206238678647956</v>
      </c>
      <c r="AC158" s="10">
        <f>('3v'!S146-AB158)^2</f>
        <v>1.8476333822620716E-6</v>
      </c>
      <c r="AD158" s="3"/>
      <c r="AE158" s="3"/>
      <c r="AF158" s="7">
        <f>offs341+Ampl341*SIN(2*PI()*freq341*('3v'!U146)+deph341*PI()/180)</f>
        <v>0.65915408226102867</v>
      </c>
      <c r="AG158" s="8">
        <f>('3v'!V146-AF158)^2</f>
        <v>3.1805431634228785E-6</v>
      </c>
      <c r="AH158" s="9">
        <f>offs342+Ampl342*SIN(2*PI()*freq342*('3v'!U146-reta342)+deph342*PI()/180)</f>
        <v>0.88753049823116159</v>
      </c>
      <c r="AI158" s="10">
        <f>('3v'!W146-AH158)^2</f>
        <v>3.9348206321257E-6</v>
      </c>
      <c r="AL158" s="76"/>
      <c r="AM158" s="76"/>
      <c r="AN158" s="76"/>
      <c r="AO158" s="80"/>
    </row>
    <row r="159" spans="1:41" x14ac:dyDescent="0.25">
      <c r="A159" s="3"/>
      <c r="B159" s="7">
        <f>offs331+Ampl331*SIN(2*PI()*freq331*('3v'!A147)+deph331*PI()/180)</f>
        <v>0.78797360215159962</v>
      </c>
      <c r="C159" s="8">
        <f>('3v'!B147-B159)^2</f>
        <v>3.4983881113007471E-6</v>
      </c>
      <c r="D159" s="9">
        <f>offs332+Ampl332*SIN(2*PI()*freq332*('3v'!A147-reta332)+deph332*PI()/180)</f>
        <v>0.63822739033255216</v>
      </c>
      <c r="E159" s="10">
        <f>('3v'!C147-D159)^2</f>
        <v>5.290966958904036E-7</v>
      </c>
      <c r="G159" s="3"/>
      <c r="H159" s="7">
        <f>offs333+Ampl333*SIN(2*PI()*freq333*('3v'!E147)+deph333*PI()/180)</f>
        <v>-0.75654475363729445</v>
      </c>
      <c r="I159" s="8">
        <f>('3v'!F147-H159)^2</f>
        <v>2.1509555610982044E-6</v>
      </c>
      <c r="J159" s="9">
        <f>offs334+Ampl334*SIN(2*PI()*freq334*('3v'!E147-reta334)+deph334*PI()/180)</f>
        <v>0.75224404914620457</v>
      </c>
      <c r="K159" s="10">
        <f>('3v'!G147-J159)^2</f>
        <v>5.7254013225501246E-4</v>
      </c>
      <c r="L159" s="3"/>
      <c r="M159" s="3"/>
      <c r="N159" s="7">
        <f>offs335+Ampl335*SIN(2*PI()*freq335*('3v'!I147)+deph335*PI()/180)</f>
        <v>0.6493221592361389</v>
      </c>
      <c r="O159" s="8">
        <f>('3v'!J147-N159)^2</f>
        <v>3.4213929158285242E-6</v>
      </c>
      <c r="P159" s="9">
        <f>offs336+Ampl336*SIN(2*PI()*freq336*('3v'!I147-reta336)+deph336*PI()/180)</f>
        <v>0.76070853272872807</v>
      </c>
      <c r="Q159" s="10">
        <f>('3v'!K147-P159)^2</f>
        <v>5.8535157934838989E-5</v>
      </c>
      <c r="R159" s="3"/>
      <c r="S159" s="3"/>
      <c r="T159" s="7">
        <f>offs337+Ampl337*SIN(2*PI()*freq337*('3v'!M147)+deph337*PI()/180)</f>
        <v>0.97399530689627234</v>
      </c>
      <c r="U159" s="8">
        <f>('3v'!N147-T159)^2</f>
        <v>6.3048543158994592E-6</v>
      </c>
      <c r="V159" s="9">
        <f>offs338+Ampl338*SIN(2*PI()*freq338*('3v'!M147-reta338)+deph338*PI()/180)</f>
        <v>0.9354850481686775</v>
      </c>
      <c r="W159" s="10">
        <f>('3v'!O147-V159)^2</f>
        <v>7.8186887575547557E-6</v>
      </c>
      <c r="X159" s="3"/>
      <c r="Y159" s="3"/>
      <c r="Z159" s="7">
        <f>offs339+Ampl339*SIN(2*PI()*freq339*('3v'!Q147)+deph339*PI()/180)</f>
        <v>-1.5446182807810431</v>
      </c>
      <c r="AA159" s="8">
        <f>('3v'!R147-Z159)^2</f>
        <v>2.1770389255735291E-6</v>
      </c>
      <c r="AB159" s="9">
        <f>offs340+Ampl340*SIN(2*PI()*freq340*('3v'!Q147-reta340)+deph340*PI()/180)</f>
        <v>0.92395922974236033</v>
      </c>
      <c r="AC159" s="10">
        <f>('3v'!S147-AB159)^2</f>
        <v>1.697782268696204E-6</v>
      </c>
      <c r="AD159" s="3"/>
      <c r="AE159" s="3"/>
      <c r="AF159" s="7">
        <f>offs341+Ampl341*SIN(2*PI()*freq341*('3v'!U147)+deph341*PI()/180)</f>
        <v>0.62720978417050111</v>
      </c>
      <c r="AG159" s="8">
        <f>('3v'!V147-AF159)^2</f>
        <v>6.1390261775328849E-6</v>
      </c>
      <c r="AH159" s="9">
        <f>offs342+Ampl342*SIN(2*PI()*freq342*('3v'!U147-reta342)+deph342*PI()/180)</f>
        <v>0.88551004115609822</v>
      </c>
      <c r="AI159" s="10">
        <f>('3v'!W147-AH159)^2</f>
        <v>3.6722101208632943E-6</v>
      </c>
      <c r="AL159" s="76"/>
      <c r="AM159" s="76"/>
      <c r="AN159" s="76"/>
      <c r="AO159" s="80"/>
    </row>
    <row r="160" spans="1:41" x14ac:dyDescent="0.25">
      <c r="A160" s="3"/>
      <c r="B160" s="7">
        <f>offs331+Ampl331*SIN(2*PI()*freq331*('3v'!A148)+deph331*PI()/180)</f>
        <v>0.77745878086160547</v>
      </c>
      <c r="C160" s="8">
        <f>('3v'!B148-B160)^2</f>
        <v>6.860308894932444E-6</v>
      </c>
      <c r="D160" s="9">
        <f>offs332+Ampl332*SIN(2*PI()*freq332*('3v'!A148-reta332)+deph332*PI()/180)</f>
        <v>0.63767864952192999</v>
      </c>
      <c r="E160" s="10">
        <f>('3v'!C148-D160)^2</f>
        <v>3.1915651685828241E-8</v>
      </c>
      <c r="G160" s="3"/>
      <c r="H160" s="7">
        <f>offs333+Ampl333*SIN(2*PI()*freq333*('3v'!E148)+deph333*PI()/180)</f>
        <v>-0.77032200847953458</v>
      </c>
      <c r="I160" s="8">
        <f>('3v'!F148-H160)^2</f>
        <v>2.4711792196590868E-6</v>
      </c>
      <c r="J160" s="9">
        <f>offs334+Ampl334*SIN(2*PI()*freq334*('3v'!E148-reta334)+deph334*PI()/180)</f>
        <v>0.75337856728127195</v>
      </c>
      <c r="K160" s="10">
        <f>('3v'!G148-J160)^2</f>
        <v>1.0600834486041066E-3</v>
      </c>
      <c r="L160" s="3"/>
      <c r="M160" s="3"/>
      <c r="N160" s="7">
        <f>offs335+Ampl335*SIN(2*PI()*freq335*('3v'!I148)+deph335*PI()/180)</f>
        <v>0.63656787991454156</v>
      </c>
      <c r="O160" s="8">
        <f>('3v'!J148-N160)^2</f>
        <v>8.3245526460348057E-6</v>
      </c>
      <c r="P160" s="9">
        <f>offs336+Ampl336*SIN(2*PI()*freq336*('3v'!I148-reta336)+deph336*PI()/180)</f>
        <v>0.75945475086084957</v>
      </c>
      <c r="Q160" s="10">
        <f>('3v'!K148-P160)^2</f>
        <v>4.8323201251726612E-5</v>
      </c>
      <c r="R160" s="3"/>
      <c r="S160" s="3"/>
      <c r="T160" s="7">
        <f>offs337+Ampl337*SIN(2*PI()*freq337*('3v'!M148)+deph337*PI()/180)</f>
        <v>0.98077166766923485</v>
      </c>
      <c r="U160" s="8">
        <f>('3v'!N148-T160)^2</f>
        <v>1.1750688105505744E-5</v>
      </c>
      <c r="V160" s="9">
        <f>offs338+Ampl338*SIN(2*PI()*freq338*('3v'!M148-reta338)+deph338*PI()/180)</f>
        <v>0.93352937616178489</v>
      </c>
      <c r="W160" s="10">
        <f>('3v'!O148-V160)^2</f>
        <v>7.8329110971705703E-6</v>
      </c>
      <c r="X160" s="3"/>
      <c r="Y160" s="3"/>
      <c r="Z160" s="7">
        <f>offs339+Ampl339*SIN(2*PI()*freq339*('3v'!Q148)+deph339*PI()/180)</f>
        <v>-1.5218803725269998</v>
      </c>
      <c r="AA160" s="8">
        <f>('3v'!R148-Z160)^2</f>
        <v>7.4475363679400657E-6</v>
      </c>
      <c r="AB160" s="9">
        <f>offs340+Ampl340*SIN(2*PI()*freq340*('3v'!Q148-reta340)+deph340*PI()/180)</f>
        <v>0.92583849180777844</v>
      </c>
      <c r="AC160" s="10">
        <f>('3v'!S148-AB160)^2</f>
        <v>1.5107650008925833E-6</v>
      </c>
      <c r="AD160" s="3"/>
      <c r="AE160" s="3"/>
      <c r="AF160" s="7">
        <f>offs341+Ampl341*SIN(2*PI()*freq341*('3v'!U148)+deph341*PI()/180)</f>
        <v>0.5941994119564995</v>
      </c>
      <c r="AG160" s="8">
        <f>('3v'!V148-AF160)^2</f>
        <v>1.1010985045337966E-7</v>
      </c>
      <c r="AH160" s="9">
        <f>offs342+Ampl342*SIN(2*PI()*freq342*('3v'!U148-reta342)+deph342*PI()/180)</f>
        <v>0.88349166293810522</v>
      </c>
      <c r="AI160" s="10">
        <f>('3v'!W148-AH160)^2</f>
        <v>1.0419726565074996E-8</v>
      </c>
      <c r="AL160" s="76"/>
      <c r="AM160" s="76"/>
      <c r="AN160" s="76"/>
      <c r="AO160" s="80"/>
    </row>
    <row r="161" spans="1:41" x14ac:dyDescent="0.25">
      <c r="A161" s="3"/>
      <c r="B161" s="7">
        <f>offs331+Ampl331*SIN(2*PI()*freq331*('3v'!A149)+deph331*PI()/180)</f>
        <v>0.76674936857822151</v>
      </c>
      <c r="C161" s="8">
        <f>('3v'!B149-B161)^2</f>
        <v>2.5909133139766793E-6</v>
      </c>
      <c r="D161" s="9">
        <f>offs332+Ampl332*SIN(2*PI()*freq332*('3v'!A149-reta332)+deph332*PI()/180)</f>
        <v>0.63716926882667024</v>
      </c>
      <c r="E161" s="10">
        <f>('3v'!C149-D161)^2</f>
        <v>2.6317561459861348E-6</v>
      </c>
      <c r="G161" s="3"/>
      <c r="H161" s="7">
        <f>offs333+Ampl333*SIN(2*PI()*freq333*('3v'!E149)+deph333*PI()/180)</f>
        <v>-0.78407117703323492</v>
      </c>
      <c r="I161" s="8">
        <f>('3v'!F149-H161)^2</f>
        <v>1.2977408481341222E-5</v>
      </c>
      <c r="J161" s="9">
        <f>offs334+Ampl334*SIN(2*PI()*freq334*('3v'!E149-reta334)+deph334*PI()/180)</f>
        <v>0.75452489168736048</v>
      </c>
      <c r="K161" s="10">
        <f>('3v'!G149-J161)^2</f>
        <v>1.8603132072662336E-3</v>
      </c>
      <c r="L161" s="3"/>
      <c r="M161" s="3"/>
      <c r="N161" s="7">
        <f>offs335+Ampl335*SIN(2*PI()*freq335*('3v'!I149)+deph335*PI()/180)</f>
        <v>0.62364145120331216</v>
      </c>
      <c r="O161" s="8">
        <f>('3v'!J149-N161)^2</f>
        <v>4.5786960944308716E-6</v>
      </c>
      <c r="P161" s="9">
        <f>offs336+Ampl336*SIN(2*PI()*freq336*('3v'!I149-reta336)+deph336*PI()/180)</f>
        <v>0.75822115057496697</v>
      </c>
      <c r="Q161" s="10">
        <f>('3v'!K149-P161)^2</f>
        <v>1.8308466825217102E-5</v>
      </c>
      <c r="R161" s="3"/>
      <c r="S161" s="3"/>
      <c r="T161" s="7">
        <f>offs337+Ampl337*SIN(2*PI()*freq337*('3v'!M149)+deph337*PI()/180)</f>
        <v>0.98719423266699247</v>
      </c>
      <c r="U161" s="8">
        <f>('3v'!N149-T161)^2</f>
        <v>7.20336960240611E-9</v>
      </c>
      <c r="V161" s="9">
        <f>offs338+Ampl338*SIN(2*PI()*freq338*('3v'!M149-reta338)+deph338*PI()/180)</f>
        <v>0.93156242822859392</v>
      </c>
      <c r="W161" s="10">
        <f>('3v'!O149-V161)^2</f>
        <v>7.9105037179750007E-6</v>
      </c>
      <c r="X161" s="3"/>
      <c r="Y161" s="3"/>
      <c r="Z161" s="7">
        <f>offs339+Ampl339*SIN(2*PI()*freq339*('3v'!Q149)+deph339*PI()/180)</f>
        <v>-1.4986258793589653</v>
      </c>
      <c r="AA161" s="8">
        <f>('3v'!R149-Z161)^2</f>
        <v>6.4821701842617059E-6</v>
      </c>
      <c r="AB161" s="9">
        <f>offs340+Ampl340*SIN(2*PI()*freq340*('3v'!Q149-reta340)+deph340*PI()/180)</f>
        <v>0.92769926418827509</v>
      </c>
      <c r="AC161" s="10">
        <f>('3v'!S149-AB161)^2</f>
        <v>9.5475078927196264E-6</v>
      </c>
      <c r="AD161" s="3"/>
      <c r="AE161" s="3"/>
      <c r="AF161" s="7">
        <f>offs341+Ampl341*SIN(2*PI()*freq341*('3v'!U149)+deph341*PI()/180)</f>
        <v>0.56015554287101388</v>
      </c>
      <c r="AG161" s="8">
        <f>('3v'!V149-AF161)^2</f>
        <v>1.3749136719788655E-6</v>
      </c>
      <c r="AH161" s="9">
        <f>offs342+Ampl342*SIN(2*PI()*freq342*('3v'!U149-reta342)+deph342*PI()/180)</f>
        <v>0.88147735547280215</v>
      </c>
      <c r="AI161" s="10">
        <f>('3v'!W149-AH161)^2</f>
        <v>2.6652040650609222E-8</v>
      </c>
      <c r="AL161" s="76"/>
      <c r="AM161" s="76"/>
      <c r="AN161" s="76"/>
      <c r="AO161" s="80"/>
    </row>
    <row r="162" spans="1:41" x14ac:dyDescent="0.25">
      <c r="A162" s="3"/>
      <c r="B162" s="7">
        <f>offs331+Ampl331*SIN(2*PI()*freq331*('3v'!A150)+deph331*PI()/180)</f>
        <v>0.75584705644179173</v>
      </c>
      <c r="C162" s="8">
        <f>('3v'!B150-B162)^2</f>
        <v>1.3457309481425005E-6</v>
      </c>
      <c r="D162" s="9">
        <f>offs332+Ampl332*SIN(2*PI()*freq332*('3v'!A150-reta332)+deph332*PI()/180)</f>
        <v>0.63669932868388945</v>
      </c>
      <c r="E162" s="10">
        <f>('3v'!C150-D162)^2</f>
        <v>1.327861395714463E-6</v>
      </c>
      <c r="G162" s="3"/>
      <c r="H162" s="7">
        <f>offs333+Ampl333*SIN(2*PI()*freq333*('3v'!E150)+deph333*PI()/180)</f>
        <v>-0.79779103801774687</v>
      </c>
      <c r="I162" s="8">
        <f>('3v'!F150-H162)^2</f>
        <v>1.33254056879706E-5</v>
      </c>
      <c r="J162" s="9">
        <f>offs334+Ampl334*SIN(2*PI()*freq334*('3v'!E150-reta334)+deph334*PI()/180)</f>
        <v>0.75568292054130837</v>
      </c>
      <c r="K162" s="10">
        <f>('3v'!G150-J162)^2</f>
        <v>2.676917856310163E-3</v>
      </c>
      <c r="L162" s="3"/>
      <c r="M162" s="3"/>
      <c r="N162" s="7">
        <f>offs335+Ampl335*SIN(2*PI()*freq335*('3v'!I150)+deph335*PI()/180)</f>
        <v>0.61054491433538938</v>
      </c>
      <c r="O162" s="8">
        <f>('3v'!J150-N162)^2</f>
        <v>2.4474902375191201E-6</v>
      </c>
      <c r="P162" s="9">
        <f>offs336+Ampl336*SIN(2*PI()*freq336*('3v'!I150-reta336)+deph336*PI()/180)</f>
        <v>0.75700792667086514</v>
      </c>
      <c r="Q162" s="10">
        <f>('3v'!K150-P162)^2</f>
        <v>1.2524049108061881E-5</v>
      </c>
      <c r="R162" s="3"/>
      <c r="S162" s="3"/>
      <c r="T162" s="7">
        <f>offs337+Ampl337*SIN(2*PI()*freq337*('3v'!M150)+deph337*PI()/180)</f>
        <v>0.99326141721773653</v>
      </c>
      <c r="U162" s="8">
        <f>('3v'!N150-T162)^2</f>
        <v>8.5659953781987093E-8</v>
      </c>
      <c r="V162" s="9">
        <f>offs338+Ampl338*SIN(2*PI()*freq338*('3v'!M150-reta338)+deph338*PI()/180)</f>
        <v>0.92958468968407448</v>
      </c>
      <c r="W162" s="10">
        <f>('3v'!O150-V162)^2</f>
        <v>8.049535401569161E-6</v>
      </c>
      <c r="X162" s="3"/>
      <c r="Y162" s="3"/>
      <c r="Z162" s="7">
        <f>offs339+Ampl339*SIN(2*PI()*freq339*('3v'!Q150)+deph339*PI()/180)</f>
        <v>-1.474866046943474</v>
      </c>
      <c r="AA162" s="8">
        <f>('3v'!R150-Z162)^2</f>
        <v>8.3761493883562004E-7</v>
      </c>
      <c r="AB162" s="9">
        <f>offs340+Ampl340*SIN(2*PI()*freq340*('3v'!Q150-reta340)+deph340*PI()/180)</f>
        <v>0.92954064703084016</v>
      </c>
      <c r="AC162" s="10">
        <f>('3v'!S150-AB162)^2</f>
        <v>8.8694193003425878E-6</v>
      </c>
      <c r="AD162" s="3"/>
      <c r="AE162" s="3"/>
      <c r="AF162" s="7">
        <f>offs341+Ampl341*SIN(2*PI()*freq341*('3v'!U150)+deph341*PI()/180)</f>
        <v>0.52511177410265819</v>
      </c>
      <c r="AG162" s="8">
        <f>('3v'!V150-AF162)^2</f>
        <v>1.1237821097430878E-6</v>
      </c>
      <c r="AH162" s="9">
        <f>offs342+Ampl342*SIN(2*PI()*freq342*('3v'!U150-reta342)+deph342*PI()/180)</f>
        <v>0.87946910663846656</v>
      </c>
      <c r="AI162" s="10">
        <f>('3v'!W150-AH162)^2</f>
        <v>4.7154268491512421E-6</v>
      </c>
      <c r="AL162" s="76"/>
      <c r="AM162" s="76"/>
      <c r="AN162" s="76"/>
      <c r="AO162" s="80"/>
    </row>
    <row r="163" spans="1:41" x14ac:dyDescent="0.25">
      <c r="A163" s="3"/>
      <c r="B163" s="7">
        <f>offs331+Ampl331*SIN(2*PI()*freq331*('3v'!A151)+deph331*PI()/180)</f>
        <v>0.74475356605378906</v>
      </c>
      <c r="C163" s="8">
        <f>('3v'!B151-B163)^2</f>
        <v>2.836999423617999E-8</v>
      </c>
      <c r="D163" s="9">
        <f>offs332+Ampl332*SIN(2*PI()*freq332*('3v'!A151-reta332)+deph332*PI()/180)</f>
        <v>0.63626890330258401</v>
      </c>
      <c r="E163" s="10">
        <f>('3v'!C151-D163)^2</f>
        <v>7.1551076781748958E-6</v>
      </c>
      <c r="G163" s="3"/>
      <c r="H163" s="7">
        <f>offs333+Ampl333*SIN(2*PI()*freq333*('3v'!E151)+deph333*PI()/180)</f>
        <v>-0.81148037275568607</v>
      </c>
      <c r="I163" s="8">
        <f>('3v'!F151-H163)^2</f>
        <v>1.3453217194549165E-5</v>
      </c>
      <c r="J163" s="9">
        <f>offs334+Ampl334*SIN(2*PI()*freq334*('3v'!E151-reta334)+deph334*PI()/180)</f>
        <v>0.7568525509802968</v>
      </c>
      <c r="K163" s="10">
        <f>('3v'!G151-J163)^2</f>
        <v>2.9675865305091717E-3</v>
      </c>
      <c r="L163" s="3"/>
      <c r="M163" s="3"/>
      <c r="N163" s="7">
        <f>offs335+Ampl335*SIN(2*PI()*freq335*('3v'!I151)+deph335*PI()/180)</f>
        <v>0.59728033740576847</v>
      </c>
      <c r="O163" s="8">
        <f>('3v'!J151-N163)^2</f>
        <v>1.3390021263368003E-6</v>
      </c>
      <c r="P163" s="9">
        <f>offs336+Ampl336*SIN(2*PI()*freq336*('3v'!I151-reta336)+deph336*PI()/180)</f>
        <v>0.75581527073066335</v>
      </c>
      <c r="Q163" s="10">
        <f>('3v'!K151-P163)^2</f>
        <v>7.719891480648247E-6</v>
      </c>
      <c r="R163" s="3"/>
      <c r="S163" s="3"/>
      <c r="T163" s="7">
        <f>offs337+Ampl337*SIN(2*PI()*freq337*('3v'!M151)+deph337*PI()/180)</f>
        <v>0.99897172433446313</v>
      </c>
      <c r="U163" s="8">
        <f>('3v'!N151-T163)^2</f>
        <v>2.0625077063274118E-8</v>
      </c>
      <c r="V163" s="9">
        <f>offs338+Ampl338*SIN(2*PI()*freq338*('3v'!M151-reta338)+deph338*PI()/180)</f>
        <v>0.92759664850561951</v>
      </c>
      <c r="W163" s="10">
        <f>('3v'!O151-V163)^2</f>
        <v>8.4449022815410139E-7</v>
      </c>
      <c r="X163" s="3"/>
      <c r="Y163" s="3"/>
      <c r="Z163" s="7">
        <f>offs339+Ampl339*SIN(2*PI()*freq339*('3v'!Q151)+deph339*PI()/180)</f>
        <v>-1.4506123653246408</v>
      </c>
      <c r="AA163" s="8">
        <f>('3v'!R151-Z163)^2</f>
        <v>4.9162119587077102E-8</v>
      </c>
      <c r="AB163" s="9">
        <f>offs340+Ampl340*SIN(2*PI()*freq340*('3v'!Q151-reta340)+deph340*PI()/180)</f>
        <v>0.93136174985907083</v>
      </c>
      <c r="AC163" s="10">
        <f>('3v'!S151-AB163)^2</f>
        <v>8.100512097391463E-6</v>
      </c>
      <c r="AD163" s="3"/>
      <c r="AE163" s="3"/>
      <c r="AF163" s="7">
        <f>offs341+Ampl341*SIN(2*PI()*freq341*('3v'!U151)+deph341*PI()/180)</f>
        <v>0.4891026896203291</v>
      </c>
      <c r="AG163" s="8">
        <f>('3v'!V151-AF163)^2</f>
        <v>1.6160094746025372E-9</v>
      </c>
      <c r="AH163" s="9">
        <f>offs342+Ampl342*SIN(2*PI()*freq342*('3v'!U151-reta342)+deph342*PI()/180)</f>
        <v>0.87746889833423969</v>
      </c>
      <c r="AI163" s="10">
        <f>('3v'!W151-AH163)^2</f>
        <v>4.9221489793811858E-6</v>
      </c>
      <c r="AL163" s="76"/>
      <c r="AM163" s="76"/>
      <c r="AN163" s="76"/>
      <c r="AO163" s="80"/>
    </row>
    <row r="164" spans="1:41" x14ac:dyDescent="0.25">
      <c r="A164" s="3"/>
      <c r="B164" s="7">
        <f>offs331+Ampl331*SIN(2*PI()*freq331*('3v'!A152)+deph331*PI()/180)</f>
        <v>0.73347064920494265</v>
      </c>
      <c r="C164" s="8">
        <f>('3v'!B152-B164)^2</f>
        <v>2.8404073024005534E-6</v>
      </c>
      <c r="D164" s="9">
        <f>offs332+Ampl332*SIN(2*PI()*freq332*('3v'!A152-reta332)+deph332*PI()/180)</f>
        <v>0.63587806065191121</v>
      </c>
      <c r="E164" s="10">
        <f>('3v'!C152-D164)^2</f>
        <v>1.7952682967974218E-5</v>
      </c>
      <c r="G164" s="3"/>
      <c r="H164" s="7">
        <f>offs333+Ampl333*SIN(2*PI()*freq333*('3v'!E152)+deph333*PI()/180)</f>
        <v>-0.82513796528119066</v>
      </c>
      <c r="I164" s="8">
        <f>('3v'!F152-H164)^2</f>
        <v>1.3348612335327715E-5</v>
      </c>
      <c r="J164" s="9">
        <f>offs334+Ampl334*SIN(2*PI()*freq334*('3v'!E152-reta334)+deph334*PI()/180)</f>
        <v>0.75803367911098762</v>
      </c>
      <c r="K164" s="10">
        <f>('3v'!G152-J164)^2</f>
        <v>3.0522929841851317E-3</v>
      </c>
      <c r="L164" s="3"/>
      <c r="M164" s="3"/>
      <c r="N164" s="7">
        <f>offs335+Ampl335*SIN(2*PI()*freq335*('3v'!I152)+deph335*PI()/180)</f>
        <v>0.58384981504491162</v>
      </c>
      <c r="O164" s="8">
        <f>('3v'!J152-N164)^2</f>
        <v>8.3868039976540593E-7</v>
      </c>
      <c r="P164" s="9">
        <f>offs336+Ampl336*SIN(2*PI()*freq336*('3v'!I152-reta336)+deph336*PI()/180)</f>
        <v>0.75464337108855983</v>
      </c>
      <c r="Q164" s="10">
        <f>('3v'!K152-P164)^2</f>
        <v>3.9889632693708885E-6</v>
      </c>
      <c r="R164" s="3"/>
      <c r="S164" s="3"/>
      <c r="T164" s="7">
        <f>offs337+Ampl337*SIN(2*PI()*freq337*('3v'!M152)+deph337*PI()/180)</f>
        <v>1.004323745084337</v>
      </c>
      <c r="U164" s="8">
        <f>('3v'!N152-T164)^2</f>
        <v>1.3231036367071541E-7</v>
      </c>
      <c r="V164" s="9">
        <f>offs338+Ampl338*SIN(2*PI()*freq338*('3v'!M152-reta338)+deph338*PI()/180)</f>
        <v>0.92559879521264166</v>
      </c>
      <c r="W164" s="10">
        <f>('3v'!O152-V164)^2</f>
        <v>9.2870764318167489E-7</v>
      </c>
      <c r="X164" s="3"/>
      <c r="Y164" s="3"/>
      <c r="Z164" s="7">
        <f>offs339+Ampl339*SIN(2*PI()*freq339*('3v'!Q152)+deph339*PI()/180)</f>
        <v>-1.4258765633676656</v>
      </c>
      <c r="AA164" s="8">
        <f>('3v'!R152-Z164)^2</f>
        <v>1.159017245288484E-6</v>
      </c>
      <c r="AB164" s="9">
        <f>offs340+Ampl340*SIN(2*PI()*freq340*('3v'!Q152-reta340)+deph340*PI()/180)</f>
        <v>0.93316169200380028</v>
      </c>
      <c r="AC164" s="10">
        <f>('3v'!S152-AB164)^2</f>
        <v>7.2519904947718577E-6</v>
      </c>
      <c r="AD164" s="3"/>
      <c r="AE164" s="3"/>
      <c r="AF164" s="7">
        <f>offs341+Ampl341*SIN(2*PI()*freq341*('3v'!U152)+deph341*PI()/180)</f>
        <v>0.45216382604297312</v>
      </c>
      <c r="AG164" s="8">
        <f>('3v'!V152-AF164)^2</f>
        <v>4.682186420869482E-6</v>
      </c>
      <c r="AH164" s="9">
        <f>offs342+Ampl342*SIN(2*PI()*freq342*('3v'!U152-reta342)+deph342*PI()/180)</f>
        <v>0.87547870452422916</v>
      </c>
      <c r="AI164" s="10">
        <f>('3v'!W152-AH164)^2</f>
        <v>5.0879816253752008E-6</v>
      </c>
      <c r="AL164" s="76"/>
      <c r="AM164" s="76"/>
      <c r="AN164" s="76"/>
      <c r="AO164" s="80"/>
    </row>
    <row r="165" spans="1:41" x14ac:dyDescent="0.25">
      <c r="A165" s="3"/>
      <c r="B165" s="7">
        <f>offs331+Ampl331*SIN(2*PI()*freq331*('3v'!A153)+deph331*PI()/180)</f>
        <v>0.72200008759862155</v>
      </c>
      <c r="C165" s="8">
        <f>('3v'!B153-B165)^2</f>
        <v>2.0647172492351636E-6</v>
      </c>
      <c r="D165" s="9">
        <f>offs332+Ampl332*SIN(2*PI()*freq332*('3v'!A153-reta332)+deph332*PI()/180)</f>
        <v>0.63552686245045631</v>
      </c>
      <c r="E165" s="10">
        <f>('3v'!C153-D165)^2</f>
        <v>1.5099926983866248E-5</v>
      </c>
      <c r="G165" s="3"/>
      <c r="H165" s="7">
        <f>offs333+Ampl333*SIN(2*PI()*freq333*('3v'!E153)+deph333*PI()/180)</f>
        <v>-0.83876260244792156</v>
      </c>
      <c r="I165" s="8">
        <f>('3v'!F153-H165)^2</f>
        <v>1.3005705851680966E-5</v>
      </c>
      <c r="J165" s="9">
        <f>offs334+Ampl334*SIN(2*PI()*freq334*('3v'!E153-reta334)+deph334*PI()/180)</f>
        <v>0.75922620001875052</v>
      </c>
      <c r="K165" s="10">
        <f>('3v'!G153-J165)^2</f>
        <v>2.5149011365834702E-3</v>
      </c>
      <c r="L165" s="3"/>
      <c r="M165" s="3"/>
      <c r="N165" s="7">
        <f>offs335+Ampl335*SIN(2*PI()*freq335*('3v'!I153)+deph335*PI()/180)</f>
        <v>0.57025546808799099</v>
      </c>
      <c r="O165" s="8">
        <f>('3v'!J153-N165)^2</f>
        <v>7.0269979846326727E-7</v>
      </c>
      <c r="P165" s="9">
        <f>offs336+Ampl336*SIN(2*PI()*freq336*('3v'!I153-reta336)+deph336*PI()/180)</f>
        <v>0.75349241280109314</v>
      </c>
      <c r="Q165" s="10">
        <f>('3v'!K153-P165)^2</f>
        <v>1.4282095113471139E-6</v>
      </c>
      <c r="R165" s="3"/>
      <c r="S165" s="3"/>
      <c r="T165" s="7">
        <f>offs337+Ampl337*SIN(2*PI()*freq337*('3v'!M153)+deph337*PI()/180)</f>
        <v>1.009316158936322</v>
      </c>
      <c r="U165" s="8">
        <f>('3v'!N153-T165)^2</f>
        <v>1.514625108138317E-6</v>
      </c>
      <c r="V165" s="9">
        <f>offs338+Ampl338*SIN(2*PI()*freq338*('3v'!M153-reta338)+deph338*PI()/180)</f>
        <v>0.9235916227455464</v>
      </c>
      <c r="W165" s="10">
        <f>('3v'!O153-V165)^2</f>
        <v>1.0357891191028401E-6</v>
      </c>
      <c r="X165" s="3"/>
      <c r="Y165" s="3"/>
      <c r="Z165" s="7">
        <f>offs339+Ampl339*SIN(2*PI()*freq339*('3v'!Q153)+deph339*PI()/180)</f>
        <v>-1.4006706030868739</v>
      </c>
      <c r="AA165" s="8">
        <f>('3v'!R153-Z165)^2</f>
        <v>7.9549794168217862E-7</v>
      </c>
      <c r="AB165" s="9">
        <f>offs340+Ampl340*SIN(2*PI()*freq340*('3v'!Q153-reta340)+deph340*PI()/180)</f>
        <v>0.93493960302897949</v>
      </c>
      <c r="AC165" s="10">
        <f>('3v'!S153-AB165)^2</f>
        <v>6.3390299599745992E-6</v>
      </c>
      <c r="AD165" s="3"/>
      <c r="AE165" s="3"/>
      <c r="AF165" s="7">
        <f>offs341+Ampl341*SIN(2*PI()*freq341*('3v'!U153)+deph341*PI()/180)</f>
        <v>0.41433163756926195</v>
      </c>
      <c r="AG165" s="8">
        <f>('3v'!V153-AF165)^2</f>
        <v>2.8593377402732037E-5</v>
      </c>
      <c r="AH165" s="9">
        <f>offs342+Ampl342*SIN(2*PI()*freq342*('3v'!U153-reta342)+deph342*PI()/180)</f>
        <v>0.87350048928944679</v>
      </c>
      <c r="AI165" s="10">
        <f>('3v'!W153-AH165)^2</f>
        <v>1.7925661193680731E-5</v>
      </c>
      <c r="AL165" s="76"/>
      <c r="AM165" s="76"/>
      <c r="AN165" s="76"/>
      <c r="AO165" s="80"/>
    </row>
    <row r="166" spans="1:41" x14ac:dyDescent="0.25">
      <c r="A166" s="3"/>
      <c r="B166" s="7">
        <f>offs331+Ampl331*SIN(2*PI()*freq331*('3v'!A154)+deph331*PI()/180)</f>
        <v>0.71034369256947294</v>
      </c>
      <c r="C166" s="8">
        <f>('3v'!B154-B166)^2</f>
        <v>1.8914705284629186E-6</v>
      </c>
      <c r="D166" s="9">
        <f>offs332+Ampl332*SIN(2*PI()*freq332*('3v'!A154-reta332)+deph332*PI()/180)</f>
        <v>0.63521536415648661</v>
      </c>
      <c r="E166" s="10">
        <f>('3v'!C154-D166)^2</f>
        <v>3.0562810246725897E-5</v>
      </c>
      <c r="G166" s="3"/>
      <c r="H166" s="7">
        <f>offs333+Ampl333*SIN(2*PI()*freq333*('3v'!E154)+deph333*PI()/180)</f>
        <v>-0.85235307403682548</v>
      </c>
      <c r="I166" s="8">
        <f>('3v'!F154-H166)^2</f>
        <v>1.2425159963971072E-5</v>
      </c>
      <c r="J166" s="9">
        <f>offs334+Ampl334*SIN(2*PI()*freq334*('3v'!E154-reta334)+deph334*PI()/180)</f>
        <v>0.76043000777698322</v>
      </c>
      <c r="K166" s="10">
        <f>('3v'!G154-J166)^2</f>
        <v>1.8563691189200325E-3</v>
      </c>
      <c r="L166" s="3"/>
      <c r="M166" s="3"/>
      <c r="N166" s="7">
        <f>offs335+Ampl335*SIN(2*PI()*freq335*('3v'!I154)+deph335*PI()/180)</f>
        <v>0.55649944323998501</v>
      </c>
      <c r="O166" s="8">
        <f>('3v'!J154-N166)^2</f>
        <v>8.5085267915662979E-7</v>
      </c>
      <c r="P166" s="9">
        <f>offs336+Ampl336*SIN(2*PI()*freq336*('3v'!I154-reta336)+deph336*PI()/180)</f>
        <v>0.75236257761791947</v>
      </c>
      <c r="Q166" s="10">
        <f>('3v'!K154-P166)^2</f>
        <v>1.3822213962550782E-7</v>
      </c>
      <c r="R166" s="3"/>
      <c r="S166" s="3"/>
      <c r="T166" s="7">
        <f>offs337+Ampl337*SIN(2*PI()*freq337*('3v'!M154)+deph337*PI()/180)</f>
        <v>1.0139477340870025</v>
      </c>
      <c r="U166" s="8">
        <f>('3v'!N154-T166)^2</f>
        <v>2.5540481343815427E-7</v>
      </c>
      <c r="V166" s="9">
        <f>offs338+Ampl338*SIN(2*PI()*freq338*('3v'!M154-reta338)+deph338*PI()/180)</f>
        <v>0.92157562634410661</v>
      </c>
      <c r="W166" s="10">
        <f>('3v'!O154-V166)^2</f>
        <v>1.1677258733033064E-6</v>
      </c>
      <c r="X166" s="3"/>
      <c r="Y166" s="3"/>
      <c r="Z166" s="7">
        <f>offs339+Ampl339*SIN(2*PI()*freq339*('3v'!Q154)+deph339*PI()/180)</f>
        <v>-1.3750066738609814</v>
      </c>
      <c r="AA166" s="8">
        <f>('3v'!R154-Z166)^2</f>
        <v>6.2080825232665828E-7</v>
      </c>
      <c r="AB166" s="9">
        <f>offs340+Ampl340*SIN(2*PI()*freq340*('3v'!Q154-reta340)+deph340*PI()/180)</f>
        <v>0.93669462315261387</v>
      </c>
      <c r="AC166" s="10">
        <f>('3v'!S154-AB166)^2</f>
        <v>5.3806979627052854E-6</v>
      </c>
      <c r="AD166" s="3"/>
      <c r="AE166" s="3"/>
      <c r="AF166" s="7">
        <f>offs341+Ampl341*SIN(2*PI()*freq341*('3v'!U154)+deph341*PI()/180)</f>
        <v>0.37564346000168802</v>
      </c>
      <c r="AG166" s="8">
        <f>('3v'!V154-AF166)^2</f>
        <v>1.4201366153622406E-5</v>
      </c>
      <c r="AH166" s="9">
        <f>offs342+Ampl342*SIN(2*PI()*freq342*('3v'!U154-reta342)+deph342*PI()/180)</f>
        <v>0.87153620488949668</v>
      </c>
      <c r="AI166" s="10">
        <f>('3v'!W154-AH166)^2</f>
        <v>1.8020323089406076E-5</v>
      </c>
      <c r="AL166" s="76"/>
      <c r="AM166" s="76"/>
      <c r="AN166" s="76"/>
      <c r="AO166" s="80"/>
    </row>
    <row r="167" spans="1:41" x14ac:dyDescent="0.25">
      <c r="A167" s="3"/>
      <c r="B167" s="7">
        <f>offs331+Ampl331*SIN(2*PI()*freq331*('3v'!A155)+deph331*PI()/180)</f>
        <v>0.69850330479739575</v>
      </c>
      <c r="C167" s="8">
        <f>('3v'!B155-B167)^2</f>
        <v>2.0821406812640293E-7</v>
      </c>
      <c r="D167" s="9">
        <f>offs332+Ampl332*SIN(2*PI()*freq332*('3v'!A155-reta332)+deph332*PI()/180)</f>
        <v>0.63494361495919382</v>
      </c>
      <c r="E167" s="10">
        <f>('3v'!C155-D167)^2</f>
        <v>2.7632000829220331E-5</v>
      </c>
      <c r="G167" s="3"/>
      <c r="H167" s="7">
        <f>offs333+Ampl333*SIN(2*PI()*freq333*('3v'!E155)+deph333*PI()/180)</f>
        <v>-0.86590817286363708</v>
      </c>
      <c r="I167" s="8">
        <f>('3v'!F155-H167)^2</f>
        <v>1.1615574105075028E-5</v>
      </c>
      <c r="J167" s="9">
        <f>offs334+Ampl334*SIN(2*PI()*freq334*('3v'!E155-reta334)+deph334*PI()/180)</f>
        <v>0.76164499545652042</v>
      </c>
      <c r="K167" s="10">
        <f>('3v'!G155-J167)^2</f>
        <v>1.2968097335702888E-3</v>
      </c>
      <c r="L167" s="3"/>
      <c r="M167" s="3"/>
      <c r="N167" s="7">
        <f>offs335+Ampl335*SIN(2*PI()*freq335*('3v'!I155)+deph335*PI()/180)</f>
        <v>0.54258391273667872</v>
      </c>
      <c r="O167" s="8">
        <f>('3v'!J155-N167)^2</f>
        <v>1.3597361840348849E-6</v>
      </c>
      <c r="P167" s="9">
        <f>offs336+Ampl336*SIN(2*PI()*freq336*('3v'!I155-reta336)+deph336*PI()/180)</f>
        <v>0.75125404395311146</v>
      </c>
      <c r="Q167" s="10">
        <f>('3v'!K155-P167)^2</f>
        <v>2.1913355986758491E-6</v>
      </c>
      <c r="R167" s="3"/>
      <c r="S167" s="3"/>
      <c r="T167" s="7">
        <f>offs337+Ampl337*SIN(2*PI()*freq337*('3v'!M155)+deph337*PI()/180)</f>
        <v>1.018217327764515</v>
      </c>
      <c r="U167" s="8">
        <f>('3v'!N155-T167)^2</f>
        <v>4.3897047930025195E-6</v>
      </c>
      <c r="V167" s="9">
        <f>offs338+Ampl338*SIN(2*PI()*freq338*('3v'!M155-reta338)+deph338*PI()/180)</f>
        <v>0.91955130342526759</v>
      </c>
      <c r="W167" s="10">
        <f>('3v'!O155-V167)^2</f>
        <v>1.3266583855969249E-6</v>
      </c>
      <c r="X167" s="3"/>
      <c r="Y167" s="3"/>
      <c r="Z167" s="7">
        <f>offs339+Ampl339*SIN(2*PI()*freq339*('3v'!Q155)+deph339*PI()/180)</f>
        <v>-1.3488971865384158</v>
      </c>
      <c r="AA167" s="8">
        <f>('3v'!R155-Z167)^2</f>
        <v>1.5802982568341315E-5</v>
      </c>
      <c r="AB167" s="9">
        <f>offs340+Ampl340*SIN(2*PI()*freq340*('3v'!Q155-reta340)+deph340*PI()/180)</f>
        <v>0.93842590366254597</v>
      </c>
      <c r="AC167" s="10">
        <f>('3v'!S155-AB167)^2</f>
        <v>4.4007382506178315E-6</v>
      </c>
      <c r="AD167" s="3"/>
      <c r="AE167" s="3"/>
      <c r="AF167" s="7">
        <f>offs341+Ampl341*SIN(2*PI()*freq341*('3v'!U155)+deph341*PI()/180)</f>
        <v>0.33613747390062199</v>
      </c>
      <c r="AG167" s="8">
        <f>('3v'!V155-AF167)^2</f>
        <v>1.1055517939395288E-5</v>
      </c>
      <c r="AH167" s="9">
        <f>offs342+Ampl342*SIN(2*PI()*freq342*('3v'!U155-reta342)+deph342*PI()/180)</f>
        <v>0.8695877898359301</v>
      </c>
      <c r="AI167" s="10">
        <f>('3v'!W155-AH167)^2</f>
        <v>1.7980315093818158E-5</v>
      </c>
      <c r="AL167" s="76"/>
      <c r="AM167" s="76"/>
      <c r="AN167" s="76"/>
      <c r="AO167" s="80"/>
    </row>
    <row r="168" spans="1:41" x14ac:dyDescent="0.25">
      <c r="A168" s="3"/>
      <c r="B168" s="7">
        <f>offs331+Ampl331*SIN(2*PI()*freq331*('3v'!A156)+deph331*PI()/180)</f>
        <v>0.68648079401688011</v>
      </c>
      <c r="C168" s="8">
        <f>('3v'!B156-B168)^2</f>
        <v>3.2407415816607502E-6</v>
      </c>
      <c r="D168" s="9">
        <f>offs332+Ampl332*SIN(2*PI()*freq332*('3v'!A156-reta332)+deph332*PI()/180)</f>
        <v>0.63471165777092642</v>
      </c>
      <c r="E168" s="10">
        <f>('3v'!C156-D168)^2</f>
        <v>2.5247185714931278E-5</v>
      </c>
      <c r="G168" s="3"/>
      <c r="H168" s="7">
        <f>offs333+Ampl333*SIN(2*PI()*freq333*('3v'!E156)+deph333*PI()/180)</f>
        <v>-0.87942669488609926</v>
      </c>
      <c r="I168" s="8">
        <f>('3v'!F156-H168)^2</f>
        <v>1.059375484657591E-5</v>
      </c>
      <c r="J168" s="9">
        <f>offs334+Ampl334*SIN(2*PI()*freq334*('3v'!E156-reta334)+deph334*PI()/180)</f>
        <v>0.76287105513513087</v>
      </c>
      <c r="K168" s="10">
        <f>('3v'!G156-J168)^2</f>
        <v>9.5350861838883129E-4</v>
      </c>
      <c r="L168" s="3"/>
      <c r="M168" s="3"/>
      <c r="N168" s="7">
        <f>offs335+Ampl335*SIN(2*PI()*freq335*('3v'!I156)+deph335*PI()/180)</f>
        <v>0.52851107400165476</v>
      </c>
      <c r="O168" s="8">
        <f>('3v'!J156-N168)^2</f>
        <v>1.4906085633373778E-7</v>
      </c>
      <c r="P168" s="9">
        <f>offs336+Ampl336*SIN(2*PI()*freq336*('3v'!I156-reta336)+deph336*PI()/180)</f>
        <v>0.75016698685698557</v>
      </c>
      <c r="Q168" s="10">
        <f>('3v'!K156-P168)^2</f>
        <v>1.7925912381714433E-6</v>
      </c>
      <c r="R168" s="3"/>
      <c r="S168" s="3"/>
      <c r="T168" s="7">
        <f>offs337+Ampl337*SIN(2*PI()*freq337*('3v'!M156)+deph337*PI()/180)</f>
        <v>1.022123886510506</v>
      </c>
      <c r="U168" s="8">
        <f>('3v'!N156-T168)^2</f>
        <v>2.0085547474366955E-8</v>
      </c>
      <c r="V168" s="9">
        <f>offs338+Ampl338*SIN(2*PI()*freq338*('3v'!M156-reta338)+deph338*PI()/180)</f>
        <v>0.91751915346041957</v>
      </c>
      <c r="W168" s="10">
        <f>('3v'!O156-V168)^2</f>
        <v>1.0137579245937299E-5</v>
      </c>
      <c r="X168" s="3"/>
      <c r="Y168" s="3"/>
      <c r="Z168" s="7">
        <f>offs339+Ampl339*SIN(2*PI()*freq339*('3v'!Q156)+deph339*PI()/180)</f>
        <v>-1.322354767435558</v>
      </c>
      <c r="AA168" s="8">
        <f>('3v'!R156-Z168)^2</f>
        <v>4.5289635141448685E-5</v>
      </c>
      <c r="AB168" s="9">
        <f>offs340+Ampl340*SIN(2*PI()*freq340*('3v'!Q156-reta340)+deph340*PI()/180)</f>
        <v>0.94013260732688397</v>
      </c>
      <c r="AC168" s="10">
        <f>('3v'!S156-AB168)^2</f>
        <v>3.4275609790534487E-6</v>
      </c>
      <c r="AD168" s="3"/>
      <c r="AE168" s="3"/>
      <c r="AF168" s="7">
        <f>offs341+Ampl341*SIN(2*PI()*freq341*('3v'!U156)+deph341*PI()/180)</f>
        <v>0.29585266690473844</v>
      </c>
      <c r="AG168" s="8">
        <f>('3v'!V156-AF168)^2</f>
        <v>4.4212501657203463E-6</v>
      </c>
      <c r="AH168" s="9">
        <f>offs342+Ampl342*SIN(2*PI()*freq342*('3v'!U156-reta342)+deph342*PI()/180)</f>
        <v>0.8676571669791705</v>
      </c>
      <c r="AI168" s="10">
        <f>('3v'!W156-AH168)^2</f>
        <v>3.8080537766324867E-5</v>
      </c>
      <c r="AL168" s="76"/>
      <c r="AM168" s="76"/>
      <c r="AN168" s="76"/>
      <c r="AO168" s="80"/>
    </row>
    <row r="169" spans="1:41" x14ac:dyDescent="0.25">
      <c r="A169" s="3"/>
      <c r="B169" s="7">
        <f>offs331+Ampl331*SIN(2*PI()*freq331*('3v'!A157)+deph331*PI()/180)</f>
        <v>0.67427805872174529</v>
      </c>
      <c r="C169" s="8">
        <f>('3v'!B157-B169)^2</f>
        <v>5.2163877625157524E-6</v>
      </c>
      <c r="D169" s="9">
        <f>offs332+Ampl332*SIN(2*PI()*freq332*('3v'!A157-reta332)+deph332*PI()/180)</f>
        <v>0.6345195292204131</v>
      </c>
      <c r="E169" s="10">
        <f>('3v'!C157-D169)^2</f>
        <v>4.6043406801079862E-5</v>
      </c>
      <c r="G169" s="3"/>
      <c r="H169" s="7">
        <f>offs333+Ampl333*SIN(2*PI()*freq333*('3v'!E157)+deph333*PI()/180)</f>
        <v>-0.8929074393109222</v>
      </c>
      <c r="I169" s="8">
        <f>('3v'!F157-H169)^2</f>
        <v>2.516827532606995E-5</v>
      </c>
      <c r="J169" s="9">
        <f>offs334+Ampl334*SIN(2*PI()*freq334*('3v'!E157-reta334)+deph334*PI()/180)</f>
        <v>0.76410807790710489</v>
      </c>
      <c r="K169" s="10">
        <f>('3v'!G157-J169)^2</f>
        <v>8.7864295252292242E-4</v>
      </c>
      <c r="L169" s="3"/>
      <c r="M169" s="3"/>
      <c r="N169" s="7">
        <f>offs335+Ampl335*SIN(2*PI()*freq335*('3v'!I157)+deph335*PI()/180)</f>
        <v>0.51428314929928387</v>
      </c>
      <c r="O169" s="8">
        <f>('3v'!J157-N169)^2</f>
        <v>4.5075141234673751E-6</v>
      </c>
      <c r="P169" s="9">
        <f>offs336+Ampl336*SIN(2*PI()*freq336*('3v'!I157-reta336)+deph336*PI()/180)</f>
        <v>0.74910157798845856</v>
      </c>
      <c r="Q169" s="10">
        <f>('3v'!K157-P169)^2</f>
        <v>4.9576940703478441E-6</v>
      </c>
      <c r="R169" s="3"/>
      <c r="S169" s="3"/>
      <c r="T169" s="7">
        <f>offs337+Ampl337*SIN(2*PI()*freq337*('3v'!M157)+deph337*PI()/180)</f>
        <v>1.0256664464400607</v>
      </c>
      <c r="U169" s="8">
        <f>('3v'!N157-T169)^2</f>
        <v>2.5544286657060002E-7</v>
      </c>
      <c r="V169" s="9">
        <f>offs338+Ampl338*SIN(2*PI()*freq338*('3v'!M157-reta338)+deph338*PI()/180)</f>
        <v>0.91547967785215822</v>
      </c>
      <c r="W169" s="10">
        <f>('3v'!O157-V169)^2</f>
        <v>1.0694941544321594E-5</v>
      </c>
      <c r="X169" s="3"/>
      <c r="Y169" s="3"/>
      <c r="Z169" s="7">
        <f>offs339+Ampl339*SIN(2*PI()*freq339*('3v'!Q157)+deph339*PI()/180)</f>
        <v>-1.2953922522307433</v>
      </c>
      <c r="AA169" s="8">
        <f>('3v'!R157-Z169)^2</f>
        <v>2.6603542791328522E-5</v>
      </c>
      <c r="AB169" s="9">
        <f>offs340+Ampl340*SIN(2*PI()*freq340*('3v'!Q157-reta340)+deph340*PI()/180)</f>
        <v>0.94181390879888172</v>
      </c>
      <c r="AC169" s="10">
        <f>('3v'!S157-AB169)^2</f>
        <v>2.4949744080485237E-6</v>
      </c>
      <c r="AD169" s="3"/>
      <c r="AE169" s="3"/>
      <c r="AF169" s="7">
        <f>offs341+Ampl341*SIN(2*PI()*freq341*('3v'!U157)+deph341*PI()/180)</f>
        <v>0.25482879525488977</v>
      </c>
      <c r="AG169" s="8">
        <f>('3v'!V157-AF169)^2</f>
        <v>1.6382703541385682E-5</v>
      </c>
      <c r="AH169" s="9">
        <f>offs342+Ampl342*SIN(2*PI()*freq342*('3v'!U157-reta342)+deph342*PI()/180)</f>
        <v>0.86574624161089009</v>
      </c>
      <c r="AI169" s="10">
        <f>('3v'!W157-AH169)^2</f>
        <v>3.7561556817017538E-5</v>
      </c>
      <c r="AL169" s="76"/>
      <c r="AM169" s="76"/>
      <c r="AN169" s="76"/>
      <c r="AO169" s="80"/>
    </row>
    <row r="170" spans="1:41" x14ac:dyDescent="0.25">
      <c r="A170" s="3"/>
      <c r="B170" s="7">
        <f>offs331+Ampl331*SIN(2*PI()*freq331*('3v'!A158)+deph331*PI()/180)</f>
        <v>0.66189702586535415</v>
      </c>
      <c r="C170" s="8">
        <f>('3v'!B158-B170)^2</f>
        <v>8.6846565502716047E-6</v>
      </c>
      <c r="D170" s="9">
        <f>offs332+Ampl332*SIN(2*PI()*freq332*('3v'!A158-reta332)+deph332*PI()/180)</f>
        <v>0.6343672596469796</v>
      </c>
      <c r="E170" s="10">
        <f>('3v'!C158-D170)^2</f>
        <v>4.4000133544247708E-5</v>
      </c>
      <c r="G170" s="3"/>
      <c r="H170" s="7">
        <f>offs333+Ampl333*SIN(2*PI()*freq333*('3v'!E158)+deph333*PI()/180)</f>
        <v>-0.90634920870043834</v>
      </c>
      <c r="I170" s="8">
        <f>('3v'!F158-H170)^2</f>
        <v>2.2912484448778209E-5</v>
      </c>
      <c r="J170" s="9">
        <f>offs334+Ampl334*SIN(2*PI()*freq334*('3v'!E158-reta334)+deph334*PI()/180)</f>
        <v>0.76535595389292732</v>
      </c>
      <c r="K170" s="10">
        <f>('3v'!G158-J170)^2</f>
        <v>1.0433084825987534E-3</v>
      </c>
      <c r="L170" s="3"/>
      <c r="M170" s="3"/>
      <c r="N170" s="7">
        <f>offs335+Ampl335*SIN(2*PI()*freq335*('3v'!I158)+deph335*PI()/180)</f>
        <v>0.49990238538381465</v>
      </c>
      <c r="O170" s="8">
        <f>('3v'!J158-N170)^2</f>
        <v>7.7238543639032518E-7</v>
      </c>
      <c r="P170" s="9">
        <f>offs336+Ampl336*SIN(2*PI()*freq336*('3v'!I158-reta336)+deph336*PI()/180)</f>
        <v>0.74805798558794157</v>
      </c>
      <c r="Q170" s="10">
        <f>('3v'!K158-P170)^2</f>
        <v>9.8352837033415351E-6</v>
      </c>
      <c r="R170" s="3"/>
      <c r="S170" s="3"/>
      <c r="T170" s="7">
        <f>offs337+Ampl337*SIN(2*PI()*freq337*('3v'!M158)+deph337*PI()/180)</f>
        <v>1.0288441334795242</v>
      </c>
      <c r="U170" s="8">
        <f>('3v'!N158-T170)^2</f>
        <v>5.1716734414213861E-7</v>
      </c>
      <c r="V170" s="9">
        <f>offs338+Ampl338*SIN(2*PI()*freq338*('3v'!M158-reta338)+deph338*PI()/180)</f>
        <v>0.91343337981057282</v>
      </c>
      <c r="W170" s="10">
        <f>('3v'!O158-V170)^2</f>
        <v>1.1312998984669407E-5</v>
      </c>
      <c r="X170" s="3"/>
      <c r="Y170" s="3"/>
      <c r="Z170" s="7">
        <f>offs339+Ampl339*SIN(2*PI()*freq339*('3v'!Q158)+deph339*PI()/180)</f>
        <v>-1.268022679757064</v>
      </c>
      <c r="AA170" s="8">
        <f>('3v'!R158-Z170)^2</f>
        <v>2.6337832068085516E-5</v>
      </c>
      <c r="AB170" s="9">
        <f>offs340+Ampl340*SIN(2*PI()*freq340*('3v'!Q158-reta340)+deph340*PI()/180)</f>
        <v>0.94346899501606662</v>
      </c>
      <c r="AC170" s="10">
        <f>('3v'!S158-AB170)^2</f>
        <v>1.6422551062038788E-6</v>
      </c>
      <c r="AD170" s="3"/>
      <c r="AE170" s="3"/>
      <c r="AF170" s="7">
        <f>offs341+Ampl341*SIN(2*PI()*freq341*('3v'!U158)+deph341*PI()/180)</f>
        <v>0.21310634455952926</v>
      </c>
      <c r="AG170" s="8">
        <f>('3v'!V158-AF170)^2</f>
        <v>1.1160507397233212E-5</v>
      </c>
      <c r="AH170" s="9">
        <f>offs342+Ampl342*SIN(2*PI()*freq342*('3v'!U158-reta342)+deph342*PI()/180)</f>
        <v>0.86385689958371892</v>
      </c>
      <c r="AI170" s="10">
        <f>('3v'!W158-AH170)^2</f>
        <v>3.6783744851056962E-5</v>
      </c>
      <c r="AL170" s="76"/>
      <c r="AM170" s="76"/>
      <c r="AN170" s="76"/>
      <c r="AO170" s="80"/>
    </row>
    <row r="171" spans="1:41" x14ac:dyDescent="0.25">
      <c r="A171" s="3"/>
      <c r="B171" s="7">
        <f>offs331+Ampl331*SIN(2*PI()*freq331*('3v'!A159)+deph331*PI()/180)</f>
        <v>0.6493396505563197</v>
      </c>
      <c r="C171" s="8">
        <f>('3v'!B159-B171)^2</f>
        <v>3.3575044837553953E-6</v>
      </c>
      <c r="D171" s="9">
        <f>offs332+Ampl332*SIN(2*PI()*freq332*('3v'!A159-reta332)+deph332*PI()/180)</f>
        <v>0.63425487309575634</v>
      </c>
      <c r="E171" s="10">
        <f>('3v'!C159-D171)^2</f>
        <v>4.2521785930958743E-5</v>
      </c>
      <c r="G171" s="3"/>
      <c r="H171" s="7">
        <f>offs333+Ampl333*SIN(2*PI()*freq333*('3v'!E159)+deph333*PI()/180)</f>
        <v>-0.91975080907896745</v>
      </c>
      <c r="I171" s="8">
        <f>('3v'!F159-H171)^2</f>
        <v>2.0398041296861577E-5</v>
      </c>
      <c r="J171" s="9">
        <f>offs334+Ampl334*SIN(2*PI()*freq334*('3v'!E159-reta334)+deph334*PI()/180)</f>
        <v>0.76661457224903751</v>
      </c>
      <c r="K171" s="10">
        <f>('3v'!G159-J171)^2</f>
        <v>1.2213569551280405E-3</v>
      </c>
      <c r="L171" s="3"/>
      <c r="M171" s="3"/>
      <c r="N171" s="7">
        <f>offs335+Ampl335*SIN(2*PI()*freq335*('3v'!I159)+deph335*PI()/180)</f>
        <v>0.48537105314457701</v>
      </c>
      <c r="O171" s="8">
        <f>('3v'!J159-N171)^2</f>
        <v>4.614468708305799E-8</v>
      </c>
      <c r="P171" s="9">
        <f>offs336+Ampl336*SIN(2*PI()*freq336*('3v'!I159-reta336)+deph336*PI()/180)</f>
        <v>0.74703637445077242</v>
      </c>
      <c r="Q171" s="10">
        <f>('3v'!K159-P171)^2</f>
        <v>1.6545650025110532E-5</v>
      </c>
      <c r="R171" s="3"/>
      <c r="S171" s="3"/>
      <c r="T171" s="7">
        <f>offs337+Ampl337*SIN(2*PI()*freq337*('3v'!M159)+deph337*PI()/180)</f>
        <v>1.0316561635821688</v>
      </c>
      <c r="U171" s="8">
        <f>('3v'!N159-T171)^2</f>
        <v>1.4068231921307612E-7</v>
      </c>
      <c r="V171" s="9">
        <f>offs338+Ampl338*SIN(2*PI()*freq338*('3v'!M159-reta338)+deph338*PI()/180)</f>
        <v>0.91138076422908565</v>
      </c>
      <c r="W171" s="10">
        <f>('3v'!O159-V171)^2</f>
        <v>2.9334093399716821E-5</v>
      </c>
      <c r="X171" s="3"/>
      <c r="Y171" s="3"/>
      <c r="Z171" s="7">
        <f>offs339+Ampl339*SIN(2*PI()*freq339*('3v'!Q159)+deph339*PI()/180)</f>
        <v>-1.2402592856968935</v>
      </c>
      <c r="AA171" s="8">
        <f>('3v'!R159-Z171)^2</f>
        <v>2.2206673204100593E-5</v>
      </c>
      <c r="AB171" s="9">
        <f>offs340+Ampl340*SIN(2*PI()*freq340*('3v'!Q159-reta340)+deph340*PI()/180)</f>
        <v>0.94509706559343132</v>
      </c>
      <c r="AC171" s="10">
        <f>('3v'!S159-AB171)^2</f>
        <v>9.148073022059653E-7</v>
      </c>
      <c r="AD171" s="3"/>
      <c r="AE171" s="3"/>
      <c r="AF171" s="7">
        <f>offs341+Ampl341*SIN(2*PI()*freq341*('3v'!U159)+deph341*PI()/180)</f>
        <v>0.17072648984027838</v>
      </c>
      <c r="AG171" s="8">
        <f>('3v'!V159-AF171)^2</f>
        <v>1.5441990681606384E-5</v>
      </c>
      <c r="AH171" s="9">
        <f>offs342+Ampl342*SIN(2*PI()*freq342*('3v'!U159-reta342)+deph342*PI()/180)</f>
        <v>0.86199100545013452</v>
      </c>
      <c r="AI171" s="10">
        <f>('3v'!W159-AH171)^2</f>
        <v>1.619744178279832E-5</v>
      </c>
      <c r="AL171" s="76"/>
      <c r="AM171" s="76"/>
      <c r="AN171" s="76"/>
      <c r="AO171" s="80"/>
    </row>
    <row r="172" spans="1:41" x14ac:dyDescent="0.25">
      <c r="A172" s="3"/>
      <c r="B172" s="7">
        <f>offs331+Ampl331*SIN(2*PI()*freq331*('3v'!A160)+deph331*PI()/180)</f>
        <v>0.6366079157497736</v>
      </c>
      <c r="C172" s="8">
        <f>('3v'!B160-B172)^2</f>
        <v>8.0945043908865921E-6</v>
      </c>
      <c r="D172" s="9">
        <f>offs332+Ampl332*SIN(2*PI()*freq332*('3v'!A160-reta332)+deph332*PI()/180)</f>
        <v>0.63418238731388277</v>
      </c>
      <c r="E172" s="10">
        <f>('3v'!C160-D172)^2</f>
        <v>7.058330879786976E-5</v>
      </c>
      <c r="G172" s="3"/>
      <c r="H172" s="7">
        <f>offs333+Ampl333*SIN(2*PI()*freq333*('3v'!E160)+deph333*PI()/180)</f>
        <v>-0.93311105003887729</v>
      </c>
      <c r="I172" s="8">
        <f>('3v'!F160-H172)^2</f>
        <v>1.76802592710418E-5</v>
      </c>
      <c r="J172" s="9">
        <f>offs334+Ampl334*SIN(2*PI()*freq334*('3v'!E160-reta334)+deph334*PI()/180)</f>
        <v>0.76788382117767595</v>
      </c>
      <c r="K172" s="10">
        <f>('3v'!G160-J172)^2</f>
        <v>1.4126261228806897E-3</v>
      </c>
      <c r="L172" s="3"/>
      <c r="M172" s="3"/>
      <c r="N172" s="7">
        <f>offs335+Ampl335*SIN(2*PI()*freq335*('3v'!I160)+deph335*PI()/180)</f>
        <v>0.47069144724738038</v>
      </c>
      <c r="O172" s="8">
        <f>('3v'!J160-N172)^2</f>
        <v>1.3460808568739179E-6</v>
      </c>
      <c r="P172" s="9">
        <f>offs336+Ampl336*SIN(2*PI()*freq336*('3v'!I160-reta336)+deph336*PI()/180)</f>
        <v>0.7460369059011922</v>
      </c>
      <c r="Q172" s="10">
        <f>('3v'!K160-P172)^2</f>
        <v>2.5213412527329161E-5</v>
      </c>
      <c r="R172" s="3"/>
      <c r="S172" s="3"/>
      <c r="T172" s="7">
        <f>offs337+Ampl337*SIN(2*PI()*freq337*('3v'!M160)+deph337*PI()/180)</f>
        <v>1.0341018429216438</v>
      </c>
      <c r="U172" s="8">
        <f>('3v'!N160-T172)^2</f>
        <v>1.3802236877941606E-8</v>
      </c>
      <c r="V172" s="9">
        <f>offs338+Ampl338*SIN(2*PI()*freq338*('3v'!M160-reta338)+deph338*PI()/180)</f>
        <v>0.90932233755987746</v>
      </c>
      <c r="W172" s="10">
        <f>('3v'!O160-V172)^2</f>
        <v>3.048588490579134E-5</v>
      </c>
      <c r="X172" s="3"/>
      <c r="Y172" s="3"/>
      <c r="Z172" s="7">
        <f>offs339+Ampl339*SIN(2*PI()*freq339*('3v'!Q160)+deph339*PI()/180)</f>
        <v>-1.2121154961812215</v>
      </c>
      <c r="AA172" s="8">
        <f>('3v'!R160-Z172)^2</f>
        <v>1.530653088874242E-5</v>
      </c>
      <c r="AB172" s="9">
        <f>offs340+Ampl340*SIN(2*PI()*freq340*('3v'!Q160-reta340)+deph340*PI()/180)</f>
        <v>0.94669733321049221</v>
      </c>
      <c r="AC172" s="10">
        <f>('3v'!S160-AB172)^2</f>
        <v>6.5368335750693493E-6</v>
      </c>
      <c r="AD172" s="3"/>
      <c r="AE172" s="3"/>
      <c r="AF172" s="7">
        <f>offs341+Ampl341*SIN(2*PI()*freq341*('3v'!U160)+deph341*PI()/180)</f>
        <v>0.12773105489716319</v>
      </c>
      <c r="AG172" s="8">
        <f>('3v'!V160-AF172)^2</f>
        <v>3.8017781331995363E-6</v>
      </c>
      <c r="AH172" s="9">
        <f>offs342+Ampl342*SIN(2*PI()*freq342*('3v'!U160-reta342)+deph342*PI()/180)</f>
        <v>0.86015040062237469</v>
      </c>
      <c r="AI172" s="10">
        <f>('3v'!W160-AH172)^2</f>
        <v>1.5304443298528922E-5</v>
      </c>
      <c r="AL172" s="76"/>
      <c r="AM172" s="76"/>
      <c r="AN172" s="76"/>
      <c r="AO172" s="80"/>
    </row>
    <row r="173" spans="1:41" x14ac:dyDescent="0.25">
      <c r="A173" s="3"/>
      <c r="B173" s="7">
        <f>offs331+Ampl331*SIN(2*PI()*freq331*('3v'!A161)+deph331*PI()/180)</f>
        <v>0.62370383193423329</v>
      </c>
      <c r="C173" s="8">
        <f>('3v'!B161-B173)^2</f>
        <v>4.3146271734411546E-6</v>
      </c>
      <c r="D173" s="9">
        <f>offs332+Ampl332*SIN(2*PI()*freq332*('3v'!A161-reta332)+deph332*PI()/180)</f>
        <v>0.63414981374770429</v>
      </c>
      <c r="E173" s="10">
        <f>('3v'!C161-D173)^2</f>
        <v>7.0037043543763857E-5</v>
      </c>
      <c r="G173" s="3"/>
      <c r="H173" s="7">
        <f>offs333+Ampl333*SIN(2*PI()*freq333*('3v'!E161)+deph333*PI()/180)</f>
        <v>-0.94642874484631268</v>
      </c>
      <c r="I173" s="8">
        <f>('3v'!F161-H173)^2</f>
        <v>1.482715768244702E-5</v>
      </c>
      <c r="J173" s="9">
        <f>offs334+Ampl334*SIN(2*PI()*freq334*('3v'!E161-reta334)+deph334*PI()/180)</f>
        <v>0.7691635879368135</v>
      </c>
      <c r="K173" s="10">
        <f>('3v'!G161-J173)^2</f>
        <v>1.3180640663310963E-3</v>
      </c>
      <c r="L173" s="3"/>
      <c r="M173" s="3"/>
      <c r="N173" s="7">
        <f>offs335+Ampl335*SIN(2*PI()*freq335*('3v'!I161)+deph335*PI()/180)</f>
        <v>0.45586588577217196</v>
      </c>
      <c r="O173" s="8">
        <f>('3v'!J161-N173)^2</f>
        <v>3.8402115523913882E-6</v>
      </c>
      <c r="P173" s="9">
        <f>offs336+Ampl336*SIN(2*PI()*freq336*('3v'!I161-reta336)+deph336*PI()/180)</f>
        <v>0.74505973776687151</v>
      </c>
      <c r="Q173" s="10">
        <f>('3v'!K161-P173)^2</f>
        <v>3.5966980777245125E-5</v>
      </c>
      <c r="R173" s="3"/>
      <c r="S173" s="3"/>
      <c r="T173" s="7">
        <f>offs337+Ampl337*SIN(2*PI()*freq337*('3v'!M161)+deph337*PI()/180)</f>
        <v>1.0361805680631677</v>
      </c>
      <c r="U173" s="8">
        <f>('3v'!N161-T173)^2</f>
        <v>5.9086944793360824E-8</v>
      </c>
      <c r="V173" s="9">
        <f>offs338+Ampl338*SIN(2*PI()*freq338*('3v'!M161-reta338)+deph338*PI()/180)</f>
        <v>0.90725860768892808</v>
      </c>
      <c r="W173" s="10">
        <f>('3v'!O161-V173)^2</f>
        <v>3.171945003192002E-5</v>
      </c>
      <c r="X173" s="3"/>
      <c r="Y173" s="3"/>
      <c r="Z173" s="7">
        <f>offs339+Ampl339*SIN(2*PI()*freq339*('3v'!Q161)+deph339*PI()/180)</f>
        <v>-1.183604921296918</v>
      </c>
      <c r="AA173" s="8">
        <f>('3v'!R161-Z173)^2</f>
        <v>2.2077417983154984E-5</v>
      </c>
      <c r="AB173" s="9">
        <f>offs340+Ampl340*SIN(2*PI()*freq340*('3v'!Q161-reta340)+deph340*PI()/180)</f>
        <v>0.94826902399203028</v>
      </c>
      <c r="AC173" s="10">
        <f>('3v'!S161-AB173)^2</f>
        <v>4.7318604459831197E-6</v>
      </c>
      <c r="AD173" s="3"/>
      <c r="AE173" s="3"/>
      <c r="AF173" s="7">
        <f>offs341+Ampl341*SIN(2*PI()*freq341*('3v'!U161)+deph341*PI()/180)</f>
        <v>8.4162471033570663E-2</v>
      </c>
      <c r="AG173" s="8">
        <f>('3v'!V161-AF173)^2</f>
        <v>3.637766128254554E-7</v>
      </c>
      <c r="AH173" s="9">
        <f>offs342+Ampl342*SIN(2*PI()*freq342*('3v'!U161-reta342)+deph342*PI()/180)</f>
        <v>0.85833690155518561</v>
      </c>
      <c r="AI173" s="10">
        <f>('3v'!W161-AH173)^2</f>
        <v>1.4231442717851795E-5</v>
      </c>
      <c r="AL173" s="76"/>
      <c r="AM173" s="76"/>
      <c r="AN173" s="76"/>
      <c r="AO173" s="80"/>
    </row>
    <row r="174" spans="1:41" x14ac:dyDescent="0.25">
      <c r="A174" s="3"/>
      <c r="B174" s="7">
        <f>offs331+Ampl331*SIN(2*PI()*freq331*('3v'!A162)+deph331*PI()/180)</f>
        <v>0.6106294368141193</v>
      </c>
      <c r="C174" s="8">
        <f>('3v'!B162-B174)^2</f>
        <v>2.1891072210134964E-6</v>
      </c>
      <c r="D174" s="9">
        <f>offs332+Ampl332*SIN(2*PI()*freq332*('3v'!A162-reta332)+deph332*PI()/180)</f>
        <v>0.63415715754096436</v>
      </c>
      <c r="E174" s="10">
        <f>('3v'!C162-D174)^2</f>
        <v>7.0160015151053513E-5</v>
      </c>
      <c r="G174" s="3"/>
      <c r="H174" s="7">
        <f>offs333+Ampl333*SIN(2*PI()*freq333*('3v'!E162)+deph333*PI()/180)</f>
        <v>-0.95970271054661938</v>
      </c>
      <c r="I174" s="8">
        <f>('3v'!F162-H174)^2</f>
        <v>1.1921141064625846E-5</v>
      </c>
      <c r="J174" s="9">
        <f>offs334+Ampl334*SIN(2*PI()*freq334*('3v'!E162-reta334)+deph334*PI()/180)</f>
        <v>0.77045375885016731</v>
      </c>
      <c r="K174" s="10">
        <f>('3v'!G162-J174)^2</f>
        <v>1.0930860014536959E-3</v>
      </c>
      <c r="L174" s="3"/>
      <c r="M174" s="3"/>
      <c r="N174" s="7">
        <f>offs335+Ampl335*SIN(2*PI()*freq335*('3v'!I162)+deph335*PI()/180)</f>
        <v>0.44089670984696866</v>
      </c>
      <c r="O174" s="8">
        <f>('3v'!J162-N174)^2</f>
        <v>2.0872104561722141E-5</v>
      </c>
      <c r="P174" s="9">
        <f>offs336+Ampl336*SIN(2*PI()*freq336*('3v'!I162-reta336)+deph336*PI()/180)</f>
        <v>0.74410502435398618</v>
      </c>
      <c r="Q174" s="10">
        <f>('3v'!K162-P174)^2</f>
        <v>4.8939319753632189E-5</v>
      </c>
      <c r="R174" s="3"/>
      <c r="S174" s="3"/>
      <c r="T174" s="7">
        <f>offs337+Ampl337*SIN(2*PI()*freq337*('3v'!M162)+deph337*PI()/180)</f>
        <v>1.0378918261124166</v>
      </c>
      <c r="U174" s="8">
        <f>('3v'!N162-T174)^2</f>
        <v>1.4789294096788645E-12</v>
      </c>
      <c r="V174" s="9">
        <f>offs338+Ampl338*SIN(2*PI()*freq338*('3v'!M162-reta338)+deph338*PI()/180)</f>
        <v>0.90519008381070276</v>
      </c>
      <c r="W174" s="10">
        <f>('3v'!O162-V174)^2</f>
        <v>3.3032677904772395E-5</v>
      </c>
      <c r="X174" s="3"/>
      <c r="Y174" s="3"/>
      <c r="Z174" s="7">
        <f>offs339+Ampl339*SIN(2*PI()*freq339*('3v'!Q162)+deph339*PI()/180)</f>
        <v>-1.1547413485049891</v>
      </c>
      <c r="AA174" s="8">
        <f>('3v'!R162-Z174)^2</f>
        <v>2.633699809693051E-5</v>
      </c>
      <c r="AB174" s="9">
        <f>offs340+Ampl340*SIN(2*PI()*freq340*('3v'!Q162-reta340)+deph340*PI()/180)</f>
        <v>0.94981137788233083</v>
      </c>
      <c r="AC174" s="10">
        <f>('3v'!S162-AB174)^2</f>
        <v>3.113523357065118E-6</v>
      </c>
      <c r="AD174" s="3"/>
      <c r="AE174" s="3"/>
      <c r="AF174" s="7">
        <f>offs341+Ampl341*SIN(2*PI()*freq341*('3v'!U162)+deph341*PI()/180)</f>
        <v>4.0063735181675497E-2</v>
      </c>
      <c r="AG174" s="8">
        <f>('3v'!V162-AF174)^2</f>
        <v>4.7224730552321703E-6</v>
      </c>
      <c r="AH174" s="9">
        <f>offs342+Ampl342*SIN(2*PI()*freq342*('3v'!U162-reta342)+deph342*PI()/180)</f>
        <v>0.85655229795320009</v>
      </c>
      <c r="AI174" s="10">
        <f>('3v'!W162-AH174)^2</f>
        <v>1.2988398276692425E-5</v>
      </c>
      <c r="AL174" s="76"/>
      <c r="AM174" s="76"/>
      <c r="AN174" s="76"/>
      <c r="AO174" s="80"/>
    </row>
    <row r="175" spans="1:41" x14ac:dyDescent="0.25">
      <c r="A175" s="3"/>
      <c r="B175" s="7">
        <f>offs331+Ampl331*SIN(2*PI()*freq331*('3v'!A163)+deph331*PI()/180)</f>
        <v>0.59738679498798819</v>
      </c>
      <c r="C175" s="8">
        <f>('3v'!B163-B175)^2</f>
        <v>1.102930567254719E-6</v>
      </c>
      <c r="D175" s="9">
        <f>offs332+Ampl332*SIN(2*PI()*freq332*('3v'!A163-reta332)+deph332*PI()/180)</f>
        <v>0.63420441753399293</v>
      </c>
      <c r="E175" s="10">
        <f>('3v'!C163-D175)^2</f>
        <v>7.0953962951978935E-5</v>
      </c>
      <c r="G175" s="3"/>
      <c r="H175" s="7">
        <f>offs333+Ampl333*SIN(2*PI()*freq333*('3v'!E163)+deph333*PI()/180)</f>
        <v>-0.97293176806941051</v>
      </c>
      <c r="I175" s="8">
        <f>('3v'!F163-H175)^2</f>
        <v>9.0593659927186053E-6</v>
      </c>
      <c r="J175" s="9">
        <f>offs334+Ampl334*SIN(2*PI()*freq334*('3v'!E163-reta334)+deph334*PI()/180)</f>
        <v>0.7717542193172966</v>
      </c>
      <c r="K175" s="10">
        <f>('3v'!G163-J175)^2</f>
        <v>7.7590886245320083E-4</v>
      </c>
      <c r="L175" s="3"/>
      <c r="M175" s="3"/>
      <c r="N175" s="7">
        <f>offs335+Ampl335*SIN(2*PI()*freq335*('3v'!I163)+deph335*PI()/180)</f>
        <v>0.42578628327817908</v>
      </c>
      <c r="O175" s="8">
        <f>('3v'!J163-N175)^2</f>
        <v>2.5838650575993928E-5</v>
      </c>
      <c r="P175" s="9">
        <f>offs336+Ampl336*SIN(2*PI()*freq336*('3v'!I163-reta336)+deph336*PI()/180)</f>
        <v>0.74317291642285166</v>
      </c>
      <c r="Q175" s="10">
        <f>('3v'!K163-P175)^2</f>
        <v>6.426710086870541E-5</v>
      </c>
      <c r="R175" s="3"/>
      <c r="S175" s="3"/>
      <c r="T175" s="7">
        <f>offs337+Ampl337*SIN(2*PI()*freq337*('3v'!M163)+deph337*PI()/180)</f>
        <v>1.0392351948420726</v>
      </c>
      <c r="U175" s="8">
        <f>('3v'!N163-T175)^2</f>
        <v>3.7032720923689547E-7</v>
      </c>
      <c r="V175" s="9">
        <f>offs338+Ampl338*SIN(2*PI()*freq338*('3v'!M163-reta338)+deph338*PI()/180)</f>
        <v>0.90311727630251659</v>
      </c>
      <c r="W175" s="10">
        <f>('3v'!O163-V175)^2</f>
        <v>1.5319111825218122E-5</v>
      </c>
      <c r="X175" s="3"/>
      <c r="Y175" s="3"/>
      <c r="Z175" s="7">
        <f>offs339+Ampl339*SIN(2*PI()*freq339*('3v'!Q163)+deph339*PI()/180)</f>
        <v>-1.1255387359731064</v>
      </c>
      <c r="AA175" s="8">
        <f>('3v'!R163-Z175)^2</f>
        <v>2.7313437921971957E-5</v>
      </c>
      <c r="AB175" s="9">
        <f>offs340+Ampl340*SIN(2*PI()*freq340*('3v'!Q163-reta340)+deph340*PI()/180)</f>
        <v>0.95132364901273925</v>
      </c>
      <c r="AC175" s="10">
        <f>('3v'!S163-AB175)^2</f>
        <v>1.7520731820057961E-6</v>
      </c>
      <c r="AD175" s="3"/>
      <c r="AE175" s="3"/>
      <c r="AF175" s="7">
        <f>offs341+Ampl341*SIN(2*PI()*freq341*('3v'!U163)+deph341*PI()/180)</f>
        <v>-4.5216325303416016E-3</v>
      </c>
      <c r="AG175" s="8">
        <f>('3v'!V163-AF175)^2</f>
        <v>1.991620423299183E-5</v>
      </c>
      <c r="AH175" s="9">
        <f>offs342+Ampl342*SIN(2*PI()*freq342*('3v'!U163-reta342)+deph342*PI()/180)</f>
        <v>0.85479835100471546</v>
      </c>
      <c r="AI175" s="10">
        <f>('3v'!W163-AH175)^2</f>
        <v>1.1592383815971295E-5</v>
      </c>
      <c r="AL175" s="76"/>
      <c r="AM175" s="76"/>
      <c r="AN175" s="76"/>
      <c r="AO175" s="80"/>
    </row>
    <row r="176" spans="1:41" x14ac:dyDescent="0.25">
      <c r="A176" s="3"/>
      <c r="B176" s="7">
        <f>offs331+Ampl331*SIN(2*PI()*freq331*('3v'!A164)+deph331*PI()/180)</f>
        <v>0.58397799762249469</v>
      </c>
      <c r="C176" s="8">
        <f>('3v'!B164-B176)^2</f>
        <v>6.2094774695402839E-7</v>
      </c>
      <c r="D176" s="9">
        <f>offs332+Ampl332*SIN(2*PI()*freq332*('3v'!A164-reta332)+deph332*PI()/180)</f>
        <v>0.63429158626388937</v>
      </c>
      <c r="E176" s="10">
        <f>('3v'!C164-D176)^2</f>
        <v>4.30019376083504E-5</v>
      </c>
      <c r="G176" s="3"/>
      <c r="H176" s="7">
        <f>offs333+Ampl333*SIN(2*PI()*freq333*('3v'!E164)+deph333*PI()/180)</f>
        <v>-0.98611474233330643</v>
      </c>
      <c r="I176" s="8">
        <f>('3v'!F164-H176)^2</f>
        <v>6.3553519248431974E-6</v>
      </c>
      <c r="J176" s="9">
        <f>offs334+Ampl334*SIN(2*PI()*freq334*('3v'!E164-reta334)+deph334*PI()/180)</f>
        <v>0.77306485382378354</v>
      </c>
      <c r="K176" s="10">
        <f>('3v'!G164-J176)^2</f>
        <v>5.1249064270000497E-4</v>
      </c>
      <c r="L176" s="3"/>
      <c r="M176" s="3"/>
      <c r="N176" s="7">
        <f>offs335+Ampl335*SIN(2*PI()*freq335*('3v'!I164)+deph335*PI()/180)</f>
        <v>0.41053699217732204</v>
      </c>
      <c r="O176" s="8">
        <f>('3v'!J164-N176)^2</f>
        <v>1.2290298328798078E-5</v>
      </c>
      <c r="P176" s="9">
        <f>offs336+Ampl336*SIN(2*PI()*freq336*('3v'!I164-reta336)+deph336*PI()/180)</f>
        <v>0.74226356116411552</v>
      </c>
      <c r="Q176" s="10">
        <f>('3v'!K164-P176)^2</f>
        <v>1.2129874978703642E-4</v>
      </c>
      <c r="R176" s="3"/>
      <c r="S176" s="3"/>
      <c r="T176" s="7">
        <f>offs337+Ampl337*SIN(2*PI()*freq337*('3v'!M164)+deph337*PI()/180)</f>
        <v>1.0402103427960032</v>
      </c>
      <c r="U176" s="8">
        <f>('3v'!N164-T176)^2</f>
        <v>1.3439761003736492E-7</v>
      </c>
      <c r="V176" s="9">
        <f>offs338+Ampl338*SIN(2*PI()*freq338*('3v'!M164-reta338)+deph338*PI()/180)</f>
        <v>0.90104069659860597</v>
      </c>
      <c r="W176" s="10">
        <f>('3v'!O164-V176)^2</f>
        <v>1.630070697375647E-5</v>
      </c>
      <c r="X176" s="3"/>
      <c r="Y176" s="3"/>
      <c r="Z176" s="7">
        <f>offs339+Ampl339*SIN(2*PI()*freq339*('3v'!Q164)+deph339*PI()/180)</f>
        <v>-1.0960112058255447</v>
      </c>
      <c r="AA176" s="8">
        <f>('3v'!R164-Z176)^2</f>
        <v>2.4955677917350332E-5</v>
      </c>
      <c r="AB176" s="9">
        <f>offs340+Ampl340*SIN(2*PI()*freq340*('3v'!Q164-reta340)+deph340*PI()/180)</f>
        <v>0.95280510606235658</v>
      </c>
      <c r="AC176" s="10">
        <f>('3v'!S164-AB176)^2</f>
        <v>7.2589729027103278E-7</v>
      </c>
      <c r="AD176" s="3"/>
      <c r="AE176" s="3"/>
      <c r="AF176" s="7">
        <f>offs341+Ampl341*SIN(2*PI()*freq341*('3v'!U164)+deph341*PI()/180)</f>
        <v>-4.9549631727405397E-2</v>
      </c>
      <c r="AG176" s="8">
        <f>('3v'!V164-AF176)^2</f>
        <v>1.8980209905570618E-5</v>
      </c>
      <c r="AH176" s="9">
        <f>offs342+Ampl342*SIN(2*PI()*freq342*('3v'!U164-reta342)+deph342*PI()/180)</f>
        <v>0.85307679164361339</v>
      </c>
      <c r="AI176" s="10">
        <f>('3v'!W164-AH176)^2</f>
        <v>1.4885667942560484E-6</v>
      </c>
      <c r="AL176" s="76"/>
      <c r="AM176" s="76"/>
      <c r="AN176" s="76"/>
      <c r="AO176" s="80"/>
    </row>
    <row r="177" spans="1:41" x14ac:dyDescent="0.25">
      <c r="A177" s="3"/>
      <c r="B177" s="7">
        <f>offs331+Ampl331*SIN(2*PI()*freq331*('3v'!A165)+deph331*PI()/180)</f>
        <v>0.57040516212218295</v>
      </c>
      <c r="C177" s="8">
        <f>('3v'!B165-B177)^2</f>
        <v>4.7449762191548191E-7</v>
      </c>
      <c r="D177" s="9">
        <f>offs332+Ampl332*SIN(2*PI()*freq332*('3v'!A165-reta332)+deph332*PI()/180)</f>
        <v>0.63441864996570063</v>
      </c>
      <c r="E177" s="10">
        <f>('3v'!C165-D177)^2</f>
        <v>4.4684545163941267E-5</v>
      </c>
      <c r="G177" s="3"/>
      <c r="H177" s="7">
        <f>offs333+Ampl333*SIN(2*PI()*freq333*('3v'!E165)+deph333*PI()/180)</f>
        <v>-0.99925046235030712</v>
      </c>
      <c r="I177" s="8">
        <f>('3v'!F165-H177)^2</f>
        <v>1.5507468713289521E-5</v>
      </c>
      <c r="J177" s="9">
        <f>offs334+Ampl334*SIN(2*PI()*freq334*('3v'!E165-reta334)+deph334*PI()/180)</f>
        <v>0.77438554595149289</v>
      </c>
      <c r="K177" s="10">
        <f>('3v'!G165-J177)^2</f>
        <v>3.0315385689574258E-4</v>
      </c>
      <c r="L177" s="3"/>
      <c r="M177" s="3"/>
      <c r="N177" s="7">
        <f>offs335+Ampl335*SIN(2*PI()*freq335*('3v'!I165)+deph335*PI()/180)</f>
        <v>0.39515124458423972</v>
      </c>
      <c r="O177" s="8">
        <f>('3v'!J165-N177)^2</f>
        <v>1.4025059335976432E-5</v>
      </c>
      <c r="P177" s="9">
        <f>offs336+Ampl336*SIN(2*PI()*freq336*('3v'!I165-reta336)+deph336*PI()/180)</f>
        <v>0.74137710217551467</v>
      </c>
      <c r="Q177" s="10">
        <f>('3v'!K165-P177)^2</f>
        <v>1.4593225101908224E-4</v>
      </c>
      <c r="R177" s="3"/>
      <c r="S177" s="3"/>
      <c r="T177" s="7">
        <f>offs337+Ampl337*SIN(2*PI()*freq337*('3v'!M165)+deph337*PI()/180)</f>
        <v>1.0408170293710421</v>
      </c>
      <c r="U177" s="8">
        <f>('3v'!N165-T177)^2</f>
        <v>9.6006806144403521E-7</v>
      </c>
      <c r="V177" s="9">
        <f>offs338+Ampl338*SIN(2*PI()*freq338*('3v'!M165-reta338)+deph338*PI()/180)</f>
        <v>0.89896085706394047</v>
      </c>
      <c r="W177" s="10">
        <f>('3v'!O165-V177)^2</f>
        <v>4.8885339832640862E-6</v>
      </c>
      <c r="X177" s="3"/>
      <c r="Y177" s="3"/>
      <c r="Z177" s="7">
        <f>offs339+Ampl339*SIN(2*PI()*freq339*('3v'!Q165)+deph339*PI()/180)</f>
        <v>-1.0661730373138578</v>
      </c>
      <c r="AA177" s="8">
        <f>('3v'!R165-Z177)^2</f>
        <v>1.9840586388748569E-5</v>
      </c>
      <c r="AB177" s="9">
        <f>offs340+Ampl340*SIN(2*PI()*freq340*('3v'!Q165-reta340)+deph340*PI()/180)</f>
        <v>0.9542550326117003</v>
      </c>
      <c r="AC177" s="10">
        <f>('3v'!S165-AB177)^2</f>
        <v>1.2165628597670802E-7</v>
      </c>
      <c r="AD177" s="3"/>
      <c r="AE177" s="3"/>
      <c r="AF177" s="7">
        <f>offs341+Ampl341*SIN(2*PI()*freq341*('3v'!U165)+deph341*PI()/180)</f>
        <v>-9.4975825210607323E-2</v>
      </c>
      <c r="AG177" s="8">
        <f>('3v'!V165-AF177)^2</f>
        <v>3.6069028642604973E-6</v>
      </c>
      <c r="AH177" s="9">
        <f>offs342+Ampl342*SIN(2*PI()*freq342*('3v'!U165-reta342)+deph342*PI()/180)</f>
        <v>0.85138931884113678</v>
      </c>
      <c r="AI177" s="10">
        <f>('3v'!W165-AH177)^2</f>
        <v>9.1091974848584803E-7</v>
      </c>
      <c r="AL177" s="76"/>
      <c r="AM177" s="76"/>
      <c r="AN177" s="76"/>
      <c r="AO177" s="80"/>
    </row>
    <row r="178" spans="1:41" x14ac:dyDescent="0.25">
      <c r="A178" s="3"/>
      <c r="B178" s="7">
        <f>offs331+Ampl331*SIN(2*PI()*freq331*('3v'!A166)+deph331*PI()/180)</f>
        <v>0.55667043179512243</v>
      </c>
      <c r="C178" s="8">
        <f>('3v'!B166-B178)^2</f>
        <v>5.648547665828474E-7</v>
      </c>
      <c r="D178" s="9">
        <f>offs332+Ampl332*SIN(2*PI()*freq332*('3v'!A166-reta332)+deph332*PI()/180)</f>
        <v>0.63458558857459524</v>
      </c>
      <c r="E178" s="10">
        <f>('3v'!C166-D178)^2</f>
        <v>4.6944265995523815E-5</v>
      </c>
      <c r="G178" s="3"/>
      <c r="H178" s="7">
        <f>offs333+Ampl333*SIN(2*PI()*freq333*('3v'!E166)+deph333*PI()/180)</f>
        <v>-1.0123377613298072</v>
      </c>
      <c r="I178" s="8">
        <f>('3v'!F166-H178)^2</f>
        <v>1.1245099275573488E-5</v>
      </c>
      <c r="J178" s="9">
        <f>offs334+Ampl334*SIN(2*PI()*freq334*('3v'!E166-reta334)+deph334*PI()/180)</f>
        <v>0.77571617838891349</v>
      </c>
      <c r="K178" s="10">
        <f>('3v'!G166-J178)^2</f>
        <v>1.995879970750457E-4</v>
      </c>
      <c r="L178" s="3"/>
      <c r="M178" s="3"/>
      <c r="N178" s="7">
        <f>offs335+Ampl335*SIN(2*PI()*freq335*('3v'!I166)+deph335*PI()/180)</f>
        <v>0.37963147008683412</v>
      </c>
      <c r="O178" s="8">
        <f>('3v'!J166-N178)^2</f>
        <v>1.4824271721562564E-5</v>
      </c>
      <c r="P178" s="9">
        <f>offs336+Ampl336*SIN(2*PI()*freq336*('3v'!I166-reta336)+deph336*PI()/180)</f>
        <v>0.74051367943919966</v>
      </c>
      <c r="Q178" s="10">
        <f>('3v'!K166-P178)^2</f>
        <v>1.7344730483218615E-4</v>
      </c>
      <c r="R178" s="3"/>
      <c r="S178" s="3"/>
      <c r="T178" s="7">
        <f>offs337+Ampl337*SIN(2*PI()*freq337*('3v'!M166)+deph337*PI()/180)</f>
        <v>1.0410551048763552</v>
      </c>
      <c r="U178" s="8">
        <f>('3v'!N166-T178)^2</f>
        <v>5.502006634533529E-7</v>
      </c>
      <c r="V178" s="9">
        <f>offs338+Ampl338*SIN(2*PI()*freq338*('3v'!M166-reta338)+deph338*PI()/180)</f>
        <v>0.89687827086780403</v>
      </c>
      <c r="W178" s="10">
        <f>('3v'!O166-V178)^2</f>
        <v>5.4777957587622411E-6</v>
      </c>
      <c r="X178" s="3"/>
      <c r="Y178" s="3"/>
      <c r="Z178" s="7">
        <f>offs339+Ampl339*SIN(2*PI()*freq339*('3v'!Q166)+deph339*PI()/180)</f>
        <v>-1.036038659911557</v>
      </c>
      <c r="AA178" s="8">
        <f>('3v'!R166-Z178)^2</f>
        <v>1.3081024593144147E-5</v>
      </c>
      <c r="AB178" s="9">
        <f>offs340+Ampl340*SIN(2*PI()*freq340*('3v'!Q166-reta340)+deph340*PI()/180)</f>
        <v>0.95567272748915744</v>
      </c>
      <c r="AC178" s="10">
        <f>('3v'!S166-AB178)^2</f>
        <v>3.120478049349686E-6</v>
      </c>
      <c r="AD178" s="3"/>
      <c r="AE178" s="3"/>
      <c r="AF178" s="7">
        <f>offs341+Ampl341*SIN(2*PI()*freq341*('3v'!U166)+deph341*PI()/180)</f>
        <v>-0.14075538281134242</v>
      </c>
      <c r="AG178" s="8">
        <f>('3v'!V166-AF178)^2</f>
        <v>8.9677919990472562E-6</v>
      </c>
      <c r="AH178" s="9">
        <f>offs342+Ampl342*SIN(2*PI()*freq342*('3v'!U166-reta342)+deph342*PI()/180)</f>
        <v>0.84973759792921089</v>
      </c>
      <c r="AI178" s="10">
        <f>('3v'!W166-AH178)^2</f>
        <v>4.2642476459634778E-7</v>
      </c>
      <c r="AL178" s="76"/>
      <c r="AM178" s="76"/>
      <c r="AN178" s="76"/>
      <c r="AO178" s="80"/>
    </row>
    <row r="179" spans="1:41" x14ac:dyDescent="0.25">
      <c r="A179" s="3"/>
      <c r="B179" s="7">
        <f>offs331+Ampl331*SIN(2*PI()*freq331*('3v'!A167)+deph331*PI()/180)</f>
        <v>0.54277597551444712</v>
      </c>
      <c r="C179" s="8">
        <f>('3v'!B167-B179)^2</f>
        <v>9.4872369845647062E-7</v>
      </c>
      <c r="D179" s="9">
        <f>offs332+Ampl332*SIN(2*PI()*freq332*('3v'!A167-reta332)+deph332*PI()/180)</f>
        <v>0.63479237572903169</v>
      </c>
      <c r="E179" s="10">
        <f>('3v'!C167-D179)^2</f>
        <v>4.9820667932183413E-5</v>
      </c>
      <c r="G179" s="3"/>
      <c r="H179" s="7">
        <f>offs333+Ampl333*SIN(2*PI()*freq333*('3v'!E167)+deph333*PI()/180)</f>
        <v>-1.0253754767822421</v>
      </c>
      <c r="I179" s="8">
        <f>('3v'!F167-H179)^2</f>
        <v>7.3941399088269341E-6</v>
      </c>
      <c r="J179" s="9">
        <f>offs334+Ampl334*SIN(2*PI()*freq334*('3v'!E167-reta334)+deph334*PI()/180)</f>
        <v>0.77705663294157845</v>
      </c>
      <c r="K179" s="10">
        <f>('3v'!G167-J179)^2</f>
        <v>1.635101069235346E-4</v>
      </c>
      <c r="L179" s="3"/>
      <c r="M179" s="3"/>
      <c r="N179" s="7">
        <f>offs335+Ampl335*SIN(2*PI()*freq335*('3v'!I167)+deph335*PI()/180)</f>
        <v>0.36398011943740843</v>
      </c>
      <c r="O179" s="8">
        <f>('3v'!J167-N179)^2</f>
        <v>1.4622053951834914E-5</v>
      </c>
      <c r="P179" s="9">
        <f>offs336+Ampl336*SIN(2*PI()*freq336*('3v'!I167-reta336)+deph336*PI()/180)</f>
        <v>0.73967342929962965</v>
      </c>
      <c r="Q179" s="10">
        <f>('3v'!K167-P179)^2</f>
        <v>1.5202123822540144E-4</v>
      </c>
      <c r="R179" s="3"/>
      <c r="S179" s="3"/>
      <c r="T179" s="7">
        <f>offs337+Ampl337*SIN(2*PI()*freq337*('3v'!M167)+deph337*PI()/180)</f>
        <v>1.0409245105703737</v>
      </c>
      <c r="U179" s="8">
        <f>('3v'!N167-T179)^2</f>
        <v>7.6099352736938156E-7</v>
      </c>
      <c r="V179" s="9">
        <f>offs338+Ampl338*SIN(2*PI()*freq338*('3v'!M167-reta338)+deph338*PI()/180)</f>
        <v>0.89479345185717785</v>
      </c>
      <c r="W179" s="10">
        <f>('3v'!O167-V179)^2</f>
        <v>6.1115658831221117E-6</v>
      </c>
      <c r="X179" s="3"/>
      <c r="Y179" s="3"/>
      <c r="Z179" s="7">
        <f>offs339+Ampl339*SIN(2*PI()*freq339*('3v'!Q167)+deph339*PI()/180)</f>
        <v>-1.0056226463361393</v>
      </c>
      <c r="AA179" s="8">
        <f>('3v'!R167-Z179)^2</f>
        <v>6.2381872676033885E-6</v>
      </c>
      <c r="AB179" s="9">
        <f>offs340+Ampl340*SIN(2*PI()*freq340*('3v'!Q167-reta340)+deph340*PI()/180)</f>
        <v>0.95705750511006615</v>
      </c>
      <c r="AC179" s="10">
        <f>('3v'!S167-AB179)^2</f>
        <v>1.4355517047753229E-6</v>
      </c>
      <c r="AD179" s="3"/>
      <c r="AE179" s="3"/>
      <c r="AF179" s="7">
        <f>offs341+Ampl341*SIN(2*PI()*freq341*('3v'!U167)+deph341*PI()/180)</f>
        <v>-0.18684312563330219</v>
      </c>
      <c r="AG179" s="8">
        <f>('3v'!V167-AF179)^2</f>
        <v>1.4302649363073402E-5</v>
      </c>
      <c r="AH179" s="9">
        <f>offs342+Ampl342*SIN(2*PI()*freq342*('3v'!U167-reta342)+deph342*PI()/180)</f>
        <v>0.84812325895696072</v>
      </c>
      <c r="AI179" s="10">
        <f>('3v'!W167-AH179)^2</f>
        <v>9.874114840956169E-8</v>
      </c>
      <c r="AL179" s="76"/>
      <c r="AM179" s="76"/>
      <c r="AN179" s="76"/>
      <c r="AO179" s="80"/>
    </row>
    <row r="180" spans="1:41" x14ac:dyDescent="0.25">
      <c r="A180" s="3"/>
      <c r="B180" s="7">
        <f>offs331+Ampl331*SIN(2*PI()*freq331*('3v'!A168)+deph331*PI()/180)</f>
        <v>0.52872398737587512</v>
      </c>
      <c r="C180" s="8">
        <f>('3v'!B168-B180)^2</f>
        <v>3.5878587645780974E-7</v>
      </c>
      <c r="D180" s="9">
        <f>offs332+Ampl332*SIN(2*PI()*freq332*('3v'!A168-reta332)+deph332*PI()/180)</f>
        <v>0.6350389787749211</v>
      </c>
      <c r="E180" s="10">
        <f>('3v'!C168-D180)^2</f>
        <v>5.3362714902047617E-5</v>
      </c>
      <c r="G180" s="3"/>
      <c r="H180" s="7">
        <f>offs333+Ampl333*SIN(2*PI()*freq333*('3v'!E168)+deph333*PI()/180)</f>
        <v>-1.0383624506223375</v>
      </c>
      <c r="I180" s="8">
        <f>('3v'!F168-H180)^2</f>
        <v>1.5899682716667015E-5</v>
      </c>
      <c r="J180" s="9">
        <f>offs334+Ampl334*SIN(2*PI()*freq334*('3v'!E168-reta334)+deph334*PI()/180)</f>
        <v>0.77840679054256379</v>
      </c>
      <c r="K180" s="10">
        <f>('3v'!G168-J180)^2</f>
        <v>1.3080381289195086E-4</v>
      </c>
      <c r="L180" s="3"/>
      <c r="M180" s="3"/>
      <c r="N180" s="7">
        <f>offs335+Ampl335*SIN(2*PI()*freq335*('3v'!I168)+deph335*PI()/180)</f>
        <v>0.34819966416566678</v>
      </c>
      <c r="O180" s="8">
        <f>('3v'!J168-N180)^2</f>
        <v>2.9422683807538312E-6</v>
      </c>
      <c r="P180" s="9">
        <f>offs336+Ampl336*SIN(2*PI()*freq336*('3v'!I168-reta336)+deph336*PI()/180)</f>
        <v>0.73885648444204199</v>
      </c>
      <c r="Q180" s="10">
        <f>('3v'!K168-P180)^2</f>
        <v>1.3254328458776844E-4</v>
      </c>
      <c r="R180" s="3"/>
      <c r="S180" s="3"/>
      <c r="T180" s="7">
        <f>offs337+Ampl337*SIN(2*PI()*freq337*('3v'!M168)+deph337*PI()/180)</f>
        <v>1.0404252786752883</v>
      </c>
      <c r="U180" s="8">
        <f>('3v'!N168-T180)^2</f>
        <v>3.3818723085609154E-7</v>
      </c>
      <c r="V180" s="9">
        <f>offs338+Ampl338*SIN(2*PI()*freq338*('3v'!M168-reta338)+deph338*PI()/180)</f>
        <v>0.8927069144299572</v>
      </c>
      <c r="W180" s="10">
        <f>('3v'!O168-V180)^2</f>
        <v>6.7890240512039526E-6</v>
      </c>
      <c r="X180" s="3"/>
      <c r="Y180" s="3"/>
      <c r="Z180" s="7">
        <f>offs339+Ampl339*SIN(2*PI()*freq339*('3v'!Q168)+deph339*PI()/180)</f>
        <v>-0.97493970550186093</v>
      </c>
      <c r="AA180" s="8">
        <f>('3v'!R168-Z180)^2</f>
        <v>9.3923585191267272E-6</v>
      </c>
      <c r="AB180" s="9">
        <f>offs340+Ampl340*SIN(2*PI()*freq340*('3v'!Q168-reta340)+deph340*PI()/180)</f>
        <v>0.95840869580825716</v>
      </c>
      <c r="AC180" s="10">
        <f>('3v'!S168-AB180)^2</f>
        <v>3.5546136579955459E-7</v>
      </c>
      <c r="AD180" s="3"/>
      <c r="AE180" s="3"/>
      <c r="AF180" s="7">
        <f>offs341+Ampl341*SIN(2*PI()*freq341*('3v'!U168)+deph341*PI()/180)</f>
        <v>-0.23319357063855406</v>
      </c>
      <c r="AG180" s="8">
        <f>('3v'!V168-AF180)^2</f>
        <v>1.8545419973811017E-5</v>
      </c>
      <c r="AH180" s="9">
        <f>offs342+Ampl342*SIN(2*PI()*freq342*('3v'!U168-reta342)+deph342*PI()/180)</f>
        <v>0.84654789508205075</v>
      </c>
      <c r="AI180" s="10">
        <f>('3v'!W168-AH180)^2</f>
        <v>3.5705689539396955E-6</v>
      </c>
      <c r="AL180" s="76"/>
      <c r="AM180" s="76"/>
      <c r="AN180" s="76"/>
      <c r="AO180" s="80"/>
    </row>
    <row r="181" spans="1:41" x14ac:dyDescent="0.25">
      <c r="A181" s="3"/>
      <c r="B181" s="7">
        <f>offs331+Ampl331*SIN(2*PI()*freq331*('3v'!A169)+deph331*PI()/180)</f>
        <v>0.51451668635122638</v>
      </c>
      <c r="C181" s="8">
        <f>('3v'!B169-B181)^2</f>
        <v>3.569506063442401E-6</v>
      </c>
      <c r="D181" s="9">
        <f>offs332+Ampl332*SIN(2*PI()*freq332*('3v'!A169-reta332)+deph332*PI()/180)</f>
        <v>0.63532535877078389</v>
      </c>
      <c r="E181" s="10">
        <f>('3v'!C169-D181)^2</f>
        <v>5.7628727986757246E-5</v>
      </c>
      <c r="G181" s="3"/>
      <c r="H181" s="7">
        <f>offs333+Ampl333*SIN(2*PI()*freq333*('3v'!E169)+deph333*PI()/180)</f>
        <v>-1.0512975292719862</v>
      </c>
      <c r="I181" s="8">
        <f>('3v'!F169-H181)^2</f>
        <v>1.0566655676579044E-5</v>
      </c>
      <c r="J181" s="9">
        <f>offs334+Ampl334*SIN(2*PI()*freq334*('3v'!E169-reta334)+deph334*PI()/180)</f>
        <v>0.7797665312630645</v>
      </c>
      <c r="K181" s="10">
        <f>('3v'!G169-J181)^2</f>
        <v>1.0155013592776952E-4</v>
      </c>
      <c r="L181" s="3"/>
      <c r="M181" s="3"/>
      <c r="N181" s="7">
        <f>offs335+Ampl335*SIN(2*PI()*freq335*('3v'!I169)+deph335*PI()/180)</f>
        <v>0.33229259618842993</v>
      </c>
      <c r="O181" s="8">
        <f>('3v'!J169-N181)^2</f>
        <v>2.0541659718251902E-6</v>
      </c>
      <c r="P181" s="9">
        <f>offs336+Ampl336*SIN(2*PI()*freq336*('3v'!I169-reta336)+deph336*PI()/180)</f>
        <v>0.73806297387150033</v>
      </c>
      <c r="Q181" s="10">
        <f>('3v'!K169-P181)^2</f>
        <v>7.6844752408109637E-5</v>
      </c>
      <c r="R181" s="3"/>
      <c r="S181" s="3"/>
      <c r="T181" s="7">
        <f>offs337+Ampl337*SIN(2*PI()*freq337*('3v'!M169)+deph337*PI()/180)</f>
        <v>1.0395575323690995</v>
      </c>
      <c r="U181" s="8">
        <f>('3v'!N169-T181)^2</f>
        <v>8.1914807985666132E-8</v>
      </c>
      <c r="V181" s="9">
        <f>offs338+Ampl338*SIN(2*PI()*freq338*('3v'!M169-reta338)+deph338*PI()/180)</f>
        <v>0.89061917340803076</v>
      </c>
      <c r="W181" s="10">
        <f>('3v'!O169-V181)^2</f>
        <v>7.5086225588082434E-6</v>
      </c>
      <c r="X181" s="3"/>
      <c r="Y181" s="3"/>
      <c r="Z181" s="7">
        <f>offs339+Ampl339*SIN(2*PI()*freq339*('3v'!Q169)+deph339*PI()/180)</f>
        <v>-0.94400467540663069</v>
      </c>
      <c r="AA181" s="8">
        <f>('3v'!R169-Z181)^2</f>
        <v>1.142213826077629E-5</v>
      </c>
      <c r="AB181" s="9">
        <f>offs340+Ampl340*SIN(2*PI()*freq340*('3v'!Q169-reta340)+deph340*PI()/180)</f>
        <v>0.95972564615989953</v>
      </c>
      <c r="AC181" s="10">
        <f>('3v'!S169-AB181)^2</f>
        <v>3.6601664921614374E-6</v>
      </c>
      <c r="AD181" s="3"/>
      <c r="AE181" s="3"/>
      <c r="AF181" s="7">
        <f>offs341+Ampl341*SIN(2*PI()*freq341*('3v'!U169)+deph341*PI()/180)</f>
        <v>-0.27976097553383761</v>
      </c>
      <c r="AG181" s="8">
        <f>('3v'!V169-AF181)^2</f>
        <v>2.128931405493432E-5</v>
      </c>
      <c r="AH181" s="9">
        <f>offs342+Ampl342*SIN(2*PI()*freq342*('3v'!U169-reta342)+deph342*PI()/180)</f>
        <v>0.84501306099842932</v>
      </c>
      <c r="AI181" s="10">
        <f>('3v'!W169-AH181)^2</f>
        <v>2.1647207520230123E-6</v>
      </c>
      <c r="AL181" s="76"/>
      <c r="AM181" s="76"/>
      <c r="AN181" s="76"/>
      <c r="AO181" s="80"/>
    </row>
    <row r="182" spans="1:41" x14ac:dyDescent="0.25">
      <c r="A182" s="3"/>
      <c r="B182" s="7">
        <f>offs331+Ampl331*SIN(2*PI()*freq331*('3v'!A170)+deph331*PI()/180)</f>
        <v>0.500156315938032</v>
      </c>
      <c r="C182" s="8">
        <f>('3v'!B170-B182)^2</f>
        <v>3.902301772768754E-7</v>
      </c>
      <c r="D182" s="9">
        <f>offs332+Ampl332*SIN(2*PI()*freq332*('3v'!A170-reta332)+deph332*PI()/180)</f>
        <v>0.6356514704938987</v>
      </c>
      <c r="E182" s="10">
        <f>('3v'!C170-D182)^2</f>
        <v>6.2686339021756241E-5</v>
      </c>
      <c r="G182" s="3"/>
      <c r="H182" s="7">
        <f>offs333+Ampl333*SIN(2*PI()*freq333*('3v'!E170)+deph333*PI()/180)</f>
        <v>-1.0641795637627109</v>
      </c>
      <c r="I182" s="8">
        <f>('3v'!F170-H182)^2</f>
        <v>1.948272298302476E-5</v>
      </c>
      <c r="J182" s="9">
        <f>offs334+Ampl334*SIN(2*PI()*freq334*('3v'!E170-reta334)+deph334*PI()/180)</f>
        <v>0.78113573432304784</v>
      </c>
      <c r="K182" s="10">
        <f>('3v'!G170-J182)^2</f>
        <v>7.5829362869831387E-5</v>
      </c>
      <c r="L182" s="3"/>
      <c r="M182" s="3"/>
      <c r="N182" s="7">
        <f>offs335+Ampl335*SIN(2*PI()*freq335*('3v'!I170)+deph335*PI()/180)</f>
        <v>0.31626142741613111</v>
      </c>
      <c r="O182" s="8">
        <f>('3v'!J170-N182)^2</f>
        <v>8.881517035266145E-6</v>
      </c>
      <c r="P182" s="9">
        <f>offs336+Ampl336*SIN(2*PI()*freq336*('3v'!I170-reta336)+deph336*PI()/180)</f>
        <v>0.73729302289252219</v>
      </c>
      <c r="Q182" s="10">
        <f>('3v'!K170-P182)^2</f>
        <v>3.6518246540104878E-5</v>
      </c>
      <c r="R182" s="3"/>
      <c r="S182" s="3"/>
      <c r="T182" s="7">
        <f>offs337+Ampl337*SIN(2*PI()*freq337*('3v'!M170)+deph337*PI()/180)</f>
        <v>1.0383214857552236</v>
      </c>
      <c r="U182" s="8">
        <f>('3v'!N170-T182)^2</f>
        <v>1.8565391643951035E-7</v>
      </c>
      <c r="V182" s="9">
        <f>offs338+Ampl338*SIN(2*PI()*freq338*('3v'!M170-reta338)+deph338*PI()/180)</f>
        <v>0.88853074391025599</v>
      </c>
      <c r="W182" s="10">
        <f>('3v'!O170-V182)^2</f>
        <v>8.2684777621331656E-6</v>
      </c>
      <c r="X182" s="3"/>
      <c r="Y182" s="3"/>
      <c r="Z182" s="7">
        <f>offs339+Ampl339*SIN(2*PI()*freq339*('3v'!Q170)+deph339*PI()/180)</f>
        <v>-0.91283251595648518</v>
      </c>
      <c r="AA182" s="8">
        <f>('3v'!R170-Z182)^2</f>
        <v>1.1954347439130611E-5</v>
      </c>
      <c r="AB182" s="9">
        <f>offs340+Ampl340*SIN(2*PI()*freq340*('3v'!Q170-reta340)+deph340*PI()/180)</f>
        <v>0.96100771929948947</v>
      </c>
      <c r="AC182" s="10">
        <f>('3v'!S170-AB182)^2</f>
        <v>1.5428355118781089E-6</v>
      </c>
      <c r="AD182" s="3"/>
      <c r="AE182" s="3"/>
      <c r="AF182" s="7">
        <f>offs341+Ampl341*SIN(2*PI()*freq341*('3v'!U170)+deph341*PI()/180)</f>
        <v>-0.32649938391267197</v>
      </c>
      <c r="AG182" s="8">
        <f>('3v'!V170-AF182)^2</f>
        <v>7.8260403086374323E-6</v>
      </c>
      <c r="AH182" s="9">
        <f>offs342+Ampl342*SIN(2*PI()*freq342*('3v'!U170-reta342)+deph342*PI()/180)</f>
        <v>0.84352027140203423</v>
      </c>
      <c r="AI182" s="10">
        <f>('3v'!W170-AH182)^2</f>
        <v>1.022057506072913E-6</v>
      </c>
      <c r="AL182" s="76"/>
      <c r="AM182" s="76"/>
      <c r="AN182" s="76"/>
      <c r="AO182" s="80"/>
    </row>
    <row r="183" spans="1:41" x14ac:dyDescent="0.25">
      <c r="A183" s="3"/>
      <c r="B183" s="7">
        <f>offs331+Ampl331*SIN(2*PI()*freq331*('3v'!A171)+deph331*PI()/180)</f>
        <v>0.48564514380525103</v>
      </c>
      <c r="C183" s="8">
        <f>('3v'!B171-B183)^2</f>
        <v>2.3926166221548469E-7</v>
      </c>
      <c r="D183" s="9">
        <f>offs332+Ampl332*SIN(2*PI()*freq332*('3v'!A171-reta332)+deph332*PI()/180)</f>
        <v>0.63601726244744416</v>
      </c>
      <c r="E183" s="10">
        <f>('3v'!C171-D183)^2</f>
        <v>6.8612436773238467E-5</v>
      </c>
      <c r="G183" s="3"/>
      <c r="H183" s="7">
        <f>offs333+Ampl333*SIN(2*PI()*freq333*('3v'!E171)+deph333*PI()/180)</f>
        <v>-1.0770074098377216</v>
      </c>
      <c r="I183" s="8">
        <f>('3v'!F171-H183)^2</f>
        <v>1.2744184851364718E-5</v>
      </c>
      <c r="J183" s="9">
        <f>offs334+Ampl334*SIN(2*PI()*freq334*('3v'!E171-reta334)+deph334*PI()/180)</f>
        <v>0.78251427810198093</v>
      </c>
      <c r="K183" s="10">
        <f>('3v'!G171-J183)^2</f>
        <v>2.8904944677657825E-5</v>
      </c>
      <c r="L183" s="3"/>
      <c r="M183" s="3"/>
      <c r="N183" s="7">
        <f>offs335+Ampl335*SIN(2*PI()*freq335*('3v'!I171)+deph335*PI()/180)</f>
        <v>0.30010868935615914</v>
      </c>
      <c r="O183" s="8">
        <f>('3v'!J171-N183)^2</f>
        <v>6.0145078445253085E-6</v>
      </c>
      <c r="P183" s="9">
        <f>offs336+Ampl336*SIN(2*PI()*freq336*('3v'!I171-reta336)+deph336*PI()/180)</f>
        <v>0.73654675308929285</v>
      </c>
      <c r="Q183" s="10">
        <f>('3v'!K171-P183)^2</f>
        <v>2.8055699224094957E-5</v>
      </c>
      <c r="R183" s="3"/>
      <c r="S183" s="3"/>
      <c r="T183" s="7">
        <f>offs337+Ampl337*SIN(2*PI()*freq337*('3v'!M171)+deph337*PI()/180)</f>
        <v>1.0367174438096671</v>
      </c>
      <c r="U183" s="8">
        <f>('3v'!N171-T183)^2</f>
        <v>6.0832794521424005E-7</v>
      </c>
      <c r="V183" s="9">
        <f>offs338+Ampl338*SIN(2*PI()*freq338*('3v'!M171-reta338)+deph338*PI()/180)</f>
        <v>0.8864421412253618</v>
      </c>
      <c r="W183" s="10">
        <f>('3v'!O171-V183)^2</f>
        <v>9.0659329618465352E-6</v>
      </c>
      <c r="X183" s="3"/>
      <c r="Y183" s="3"/>
      <c r="Z183" s="7">
        <f>offs339+Ampl339*SIN(2*PI()*freq339*('3v'!Q171)+deph339*PI()/180)</f>
        <v>-0.88143830173111237</v>
      </c>
      <c r="AA183" s="8">
        <f>('3v'!R171-Z183)^2</f>
        <v>2.7735092521598508E-5</v>
      </c>
      <c r="AB183" s="9">
        <f>offs340+Ampl340*SIN(2*PI()*freq340*('3v'!Q171-reta340)+deph340*PI()/180)</f>
        <v>0.96225429522783401</v>
      </c>
      <c r="AC183" s="10">
        <f>('3v'!S171-AB183)^2</f>
        <v>6.1935541632389913E-6</v>
      </c>
      <c r="AD183" s="3"/>
      <c r="AE183" s="3"/>
      <c r="AF183" s="7">
        <f>offs341+Ampl341*SIN(2*PI()*freq341*('3v'!U171)+deph341*PI()/180)</f>
        <v>-0.37336267060878381</v>
      </c>
      <c r="AG183" s="8">
        <f>('3v'!V171-AF183)^2</f>
        <v>7.8917135879851167E-6</v>
      </c>
      <c r="AH183" s="9">
        <f>offs342+Ampl342*SIN(2*PI()*freq342*('3v'!U171-reta342)+deph342*PI()/180)</f>
        <v>0.84207099949597042</v>
      </c>
      <c r="AI183" s="10">
        <f>('3v'!W171-AH183)^2</f>
        <v>6.0527833376678117E-6</v>
      </c>
      <c r="AL183" s="76"/>
      <c r="AM183" s="76"/>
      <c r="AN183" s="76"/>
      <c r="AO183" s="80"/>
    </row>
    <row r="184" spans="1:41" x14ac:dyDescent="0.25">
      <c r="A184" s="3"/>
      <c r="B184" s="7">
        <f>offs331+Ampl331*SIN(2*PI()*freq331*('3v'!A172)+deph331*PI()/180)</f>
        <v>0.47098546143517883</v>
      </c>
      <c r="C184" s="8">
        <f>('3v'!B172-B184)^2</f>
        <v>2.1154580664225357E-6</v>
      </c>
      <c r="D184" s="9">
        <f>offs332+Ampl332*SIN(2*PI()*freq332*('3v'!A172-reta332)+deph332*PI()/180)</f>
        <v>0.63642267686863052</v>
      </c>
      <c r="E184" s="10">
        <f>('3v'!C172-D184)^2</f>
        <v>7.5493105727474834E-5</v>
      </c>
      <c r="G184" s="3"/>
      <c r="H184" s="7">
        <f>offs333+Ampl333*SIN(2*PI()*freq333*('3v'!E172)+deph333*PI()/180)</f>
        <v>-1.0897799280535589</v>
      </c>
      <c r="I184" s="8">
        <f>('3v'!F172-H184)^2</f>
        <v>2.1378306269501704E-5</v>
      </c>
      <c r="J184" s="9">
        <f>offs334+Ampl334*SIN(2*PI()*freq334*('3v'!E172-reta334)+deph334*PI()/180)</f>
        <v>0.7839020401496346</v>
      </c>
      <c r="K184" s="10">
        <f>('3v'!G172-J184)^2</f>
        <v>4.1430560933525767E-6</v>
      </c>
      <c r="L184" s="3"/>
      <c r="M184" s="3"/>
      <c r="N184" s="7">
        <f>offs335+Ampl335*SIN(2*PI()*freq335*('3v'!I172)+deph335*PI()/180)</f>
        <v>0.28383693271310279</v>
      </c>
      <c r="O184" s="8">
        <f>('3v'!J172-N184)^2</f>
        <v>1.4128748188537449E-5</v>
      </c>
      <c r="P184" s="9">
        <f>offs336+Ampl336*SIN(2*PI()*freq336*('3v'!I172-reta336)+deph336*PI()/180)</f>
        <v>0.73582428230646513</v>
      </c>
      <c r="Q184" s="10">
        <f>('3v'!K172-P184)^2</f>
        <v>6.8705442601794699E-6</v>
      </c>
      <c r="R184" s="3"/>
      <c r="S184" s="3"/>
      <c r="T184" s="7">
        <f>offs337+Ampl337*SIN(2*PI()*freq337*('3v'!M172)+deph337*PI()/180)</f>
        <v>1.0347458023057787</v>
      </c>
      <c r="U184" s="8">
        <f>('3v'!N172-T184)^2</f>
        <v>5.7979438502955468E-7</v>
      </c>
      <c r="V184" s="9">
        <f>offs338+Ampl338*SIN(2*PI()*freq338*('3v'!M172-reta338)+deph338*PI()/180)</f>
        <v>0.88435388068480814</v>
      </c>
      <c r="W184" s="10">
        <f>('3v'!O172-V184)^2</f>
        <v>9.8980038231371236E-6</v>
      </c>
      <c r="X184" s="3"/>
      <c r="Y184" s="3"/>
      <c r="Z184" s="7">
        <f>offs339+Ampl339*SIN(2*PI()*freq339*('3v'!Q172)+deph339*PI()/180)</f>
        <v>-0.84983721469392304</v>
      </c>
      <c r="AA184" s="8">
        <f>('3v'!R172-Z184)^2</f>
        <v>2.4160416846690062E-5</v>
      </c>
      <c r="AB184" s="9">
        <f>offs340+Ampl340*SIN(2*PI()*freq340*('3v'!Q172-reta340)+deph340*PI()/180)</f>
        <v>0.96346477111187612</v>
      </c>
      <c r="AC184" s="10">
        <f>('3v'!S172-AB184)^2</f>
        <v>3.0486246436392927E-6</v>
      </c>
      <c r="AD184" s="3"/>
      <c r="AE184" s="3"/>
      <c r="AF184" s="7">
        <f>offs341+Ampl341*SIN(2*PI()*freq341*('3v'!U172)+deph341*PI()/180)</f>
        <v>-0.42030458721607716</v>
      </c>
      <c r="AG184" s="8">
        <f>('3v'!V172-AF184)^2</f>
        <v>6.227936828844943E-7</v>
      </c>
      <c r="AH184" s="9">
        <f>offs342+Ampl342*SIN(2*PI()*freq342*('3v'!U172-reta342)+deph342*PI()/180)</f>
        <v>0.84066667553663643</v>
      </c>
      <c r="AI184" s="10">
        <f>('3v'!W172-AH184)^2</f>
        <v>3.6535817077341504E-6</v>
      </c>
      <c r="AL184" s="76"/>
      <c r="AM184" s="76"/>
      <c r="AN184" s="76"/>
      <c r="AO184" s="80"/>
    </row>
    <row r="185" spans="1:41" x14ac:dyDescent="0.25">
      <c r="A185" s="3"/>
      <c r="B185" s="7">
        <f>offs331+Ampl331*SIN(2*PI()*freq331*('3v'!A173)+deph331*PI()/180)</f>
        <v>0.45617958376160617</v>
      </c>
      <c r="C185" s="8">
        <f>('3v'!B173-B185)^2</f>
        <v>5.1691831210393545E-6</v>
      </c>
      <c r="D185" s="9">
        <f>offs332+Ampl332*SIN(2*PI()*freq332*('3v'!A173-reta332)+deph332*PI()/180)</f>
        <v>0.63686764973782073</v>
      </c>
      <c r="E185" s="10">
        <f>('3v'!C173-D185)^2</f>
        <v>8.3423557533192415E-5</v>
      </c>
      <c r="G185" s="3"/>
      <c r="H185" s="7">
        <f>offs333+Ampl333*SIN(2*PI()*freq333*('3v'!E173)+deph333*PI()/180)</f>
        <v>-1.1024959838813033</v>
      </c>
      <c r="I185" s="8">
        <f>('3v'!F173-H185)^2</f>
        <v>3.1595347374294306E-5</v>
      </c>
      <c r="J185" s="9">
        <f>offs334+Ampl334*SIN(2*PI()*freq334*('3v'!E173-reta334)+deph334*PI()/180)</f>
        <v>0.78529889719695956</v>
      </c>
      <c r="K185" s="10">
        <f>('3v'!G173-J185)^2</f>
        <v>6.7169752534440004E-6</v>
      </c>
      <c r="L185" s="3"/>
      <c r="M185" s="3"/>
      <c r="N185" s="7">
        <f>offs335+Ampl335*SIN(2*PI()*freq335*('3v'!I173)+deph335*PI()/180)</f>
        <v>0.26744872698596239</v>
      </c>
      <c r="O185" s="8">
        <f>('3v'!J173-N185)^2</f>
        <v>8.9737211265864627E-6</v>
      </c>
      <c r="P185" s="9">
        <f>offs336+Ampl336*SIN(2*PI()*freq336*('3v'!I173-reta336)+deph336*PI()/180)</f>
        <v>0.73512572463055093</v>
      </c>
      <c r="Q185" s="10">
        <f>('3v'!K173-P185)^2</f>
        <v>9.3118777261452659E-10</v>
      </c>
      <c r="R185" s="3"/>
      <c r="S185" s="3"/>
      <c r="T185" s="7">
        <f>offs337+Ampl337*SIN(2*PI()*freq337*('3v'!M173)+deph337*PI()/180)</f>
        <v>1.0324070477165967</v>
      </c>
      <c r="U185" s="8">
        <f>('3v'!N173-T185)^2</f>
        <v>1.4123143985364976E-7</v>
      </c>
      <c r="V185" s="9">
        <f>offs338+Ampl338*SIN(2*PI()*freq338*('3v'!M173-reta338)+deph338*PI()/180)</f>
        <v>0.88226647753563603</v>
      </c>
      <c r="W185" s="10">
        <f>('3v'!O173-V185)^2</f>
        <v>1.0760909112506946E-5</v>
      </c>
      <c r="X185" s="3"/>
      <c r="Y185" s="3"/>
      <c r="Z185" s="7">
        <f>offs339+Ampl339*SIN(2*PI()*freq339*('3v'!Q173)+deph339*PI()/180)</f>
        <v>-0.81804453685017875</v>
      </c>
      <c r="AA185" s="8">
        <f>('3v'!R173-Z185)^2</f>
        <v>1.9120040476378549E-5</v>
      </c>
      <c r="AB185" s="9">
        <f>offs340+Ampl340*SIN(2*PI()*freq340*('3v'!Q173-reta340)+deph340*PI()/180)</f>
        <v>0.96463856157622008</v>
      </c>
      <c r="AC185" s="10">
        <f>('3v'!S173-AB185)^2</f>
        <v>8.5253580369601995E-6</v>
      </c>
      <c r="AD185" s="3"/>
      <c r="AE185" s="3"/>
      <c r="AF185" s="7">
        <f>offs341+Ampl341*SIN(2*PI()*freq341*('3v'!U173)+deph341*PI()/180)</f>
        <v>-0.4672788077302269</v>
      </c>
      <c r="AG185" s="8">
        <f>('3v'!V173-AF185)^2</f>
        <v>1.0344571089462796E-5</v>
      </c>
      <c r="AH185" s="9">
        <f>offs342+Ampl342*SIN(2*PI()*freq342*('3v'!U173-reta342)+deph342*PI()/180)</f>
        <v>0.83930868542223425</v>
      </c>
      <c r="AI185" s="10">
        <f>('3v'!W173-AH185)^2</f>
        <v>1.7326577414471221E-6</v>
      </c>
      <c r="AL185" s="76"/>
      <c r="AM185" s="76"/>
      <c r="AN185" s="76"/>
      <c r="AO185" s="80"/>
    </row>
    <row r="186" spans="1:41" x14ac:dyDescent="0.25">
      <c r="A186" s="3"/>
      <c r="B186" s="7">
        <f>offs331+Ampl331*SIN(2*PI()*freq331*('3v'!A174)+deph331*PI()/180)</f>
        <v>0.44122984880424987</v>
      </c>
      <c r="C186" s="8">
        <f>('3v'!B174-B186)^2</f>
        <v>8.6957092703260234E-6</v>
      </c>
      <c r="D186" s="9">
        <f>offs332+Ampl332*SIN(2*PI()*freq332*('3v'!A174-reta332)+deph332*PI()/180)</f>
        <v>0.63735211078864062</v>
      </c>
      <c r="E186" s="10">
        <f>('3v'!C174-D186)^2</f>
        <v>9.2508055142564901E-5</v>
      </c>
      <c r="G186" s="3"/>
      <c r="H186" s="7">
        <f>offs333+Ampl333*SIN(2*PI()*freq333*('3v'!E174)+deph333*PI()/180)</f>
        <v>-1.1151544478073498</v>
      </c>
      <c r="I186" s="8">
        <f>('3v'!F174-H186)^2</f>
        <v>4.3042624505509154E-5</v>
      </c>
      <c r="J186" s="9">
        <f>offs334+Ampl334*SIN(2*PI()*freq334*('3v'!E174-reta334)+deph334*PI()/180)</f>
        <v>0.78670472516703605</v>
      </c>
      <c r="K186" s="10">
        <f>('3v'!G174-J186)^2</f>
        <v>4.9635756566598854E-5</v>
      </c>
      <c r="L186" s="3"/>
      <c r="M186" s="3"/>
      <c r="N186" s="7">
        <f>offs335+Ampl335*SIN(2*PI()*freq335*('3v'!I174)+deph335*PI()/180)</f>
        <v>0.25094666006240268</v>
      </c>
      <c r="O186" s="8">
        <f>('3v'!J174-N186)^2</f>
        <v>1.6578497097066356E-5</v>
      </c>
      <c r="P186" s="9">
        <f>offs336+Ampl336*SIN(2*PI()*freq336*('3v'!I174-reta336)+deph336*PI()/180)</f>
        <v>0.73445119037190509</v>
      </c>
      <c r="Q186" s="10">
        <f>('3v'!K174-P186)^2</f>
        <v>4.9709497807678858E-7</v>
      </c>
      <c r="R186" s="3"/>
      <c r="S186" s="3"/>
      <c r="T186" s="7">
        <f>offs337+Ampl337*SIN(2*PI()*freq337*('3v'!M174)+deph337*PI()/180)</f>
        <v>1.029701757094821</v>
      </c>
      <c r="U186" s="8">
        <f>('3v'!N174-T186)^2</f>
        <v>1.4164150923668206E-7</v>
      </c>
      <c r="V186" s="9">
        <f>offs338+Ampl338*SIN(2*PI()*freq338*('3v'!M174-reta338)+deph338*PI()/180)</f>
        <v>0.88018044681333807</v>
      </c>
      <c r="W186" s="10">
        <f>('3v'!O174-V186)^2</f>
        <v>1.1650570378112873E-5</v>
      </c>
      <c r="X186" s="3"/>
      <c r="Y186" s="3"/>
      <c r="Z186" s="7">
        <f>offs339+Ampl339*SIN(2*PI()*freq339*('3v'!Q174)+deph339*PI()/180)</f>
        <v>-0.78607564285675857</v>
      </c>
      <c r="AA186" s="8">
        <f>('3v'!R174-Z186)^2</f>
        <v>1.3349909938271767E-5</v>
      </c>
      <c r="AB186" s="9">
        <f>offs340+Ampl340*SIN(2*PI()*freq340*('3v'!Q174-reta340)+deph340*PI()/180)</f>
        <v>0.9657750989862135</v>
      </c>
      <c r="AC186" s="10">
        <f>('3v'!S174-AB186)^2</f>
        <v>4.4236142331281872E-6</v>
      </c>
      <c r="AD186" s="3"/>
      <c r="AE186" s="3"/>
      <c r="AF186" s="7">
        <f>offs341+Ampl341*SIN(2*PI()*freq341*('3v'!U174)+deph341*PI()/180)</f>
        <v>-0.51423897426685194</v>
      </c>
      <c r="AG186" s="8">
        <f>('3v'!V174-AF186)^2</f>
        <v>5.1951144952581301E-5</v>
      </c>
      <c r="AH186" s="9">
        <f>offs342+Ampl342*SIN(2*PI()*freq342*('3v'!U174-reta342)+deph342*PI()/180)</f>
        <v>0.83799836932505434</v>
      </c>
      <c r="AI186" s="10">
        <f>('3v'!W174-AH186)^2</f>
        <v>6.8991361700520937E-6</v>
      </c>
      <c r="AL186" s="76"/>
      <c r="AM186" s="76"/>
      <c r="AN186" s="76"/>
      <c r="AO186" s="80"/>
    </row>
    <row r="187" spans="1:41" x14ac:dyDescent="0.25">
      <c r="A187" s="3"/>
      <c r="B187" s="7">
        <f>offs331+Ampl331*SIN(2*PI()*freq331*('3v'!A175)+deph331*PI()/180)</f>
        <v>0.42613861729956426</v>
      </c>
      <c r="C187" s="8">
        <f>('3v'!B175-B187)^2</f>
        <v>2.9545935427322322E-5</v>
      </c>
      <c r="D187" s="9">
        <f>offs332+Ampl332*SIN(2*PI()*freq332*('3v'!A175-reta332)+deph332*PI()/180)</f>
        <v>0.63787598351907415</v>
      </c>
      <c r="E187" s="10">
        <f>('3v'!C175-D187)^2</f>
        <v>1.0285982970117144E-4</v>
      </c>
      <c r="G187" s="3"/>
      <c r="H187" s="7">
        <f>offs333+Ampl333*SIN(2*PI()*freq333*('3v'!E175)+deph333*PI()/180)</f>
        <v>-1.12775419543374</v>
      </c>
      <c r="I187" s="8">
        <f>('3v'!F175-H187)^2</f>
        <v>3.0124240749237428E-5</v>
      </c>
      <c r="J187" s="9">
        <f>offs334+Ampl334*SIN(2*PI()*freq334*('3v'!E175-reta334)+deph334*PI()/180)</f>
        <v>0.7881193991860953</v>
      </c>
      <c r="K187" s="10">
        <f>('3v'!G175-J187)^2</f>
        <v>1.8071669063088927E-4</v>
      </c>
      <c r="L187" s="3"/>
      <c r="M187" s="3"/>
      <c r="N187" s="7">
        <f>offs335+Ampl335*SIN(2*PI()*freq335*('3v'!I175)+deph335*PI()/180)</f>
        <v>0.23433333781008731</v>
      </c>
      <c r="O187" s="8">
        <f>('3v'!J175-N187)^2</f>
        <v>2.5366108731501908E-5</v>
      </c>
      <c r="P187" s="9">
        <f>offs336+Ampl336*SIN(2*PI()*freq336*('3v'!I175-reta336)+deph336*PI()/180)</f>
        <v>0.73380078604730659</v>
      </c>
      <c r="Q187" s="10">
        <f>('3v'!K175-P187)^2</f>
        <v>1.8372554178722448E-6</v>
      </c>
      <c r="R187" s="3"/>
      <c r="S187" s="3"/>
      <c r="T187" s="7">
        <f>offs337+Ampl337*SIN(2*PI()*freq337*('3v'!M175)+deph337*PI()/180)</f>
        <v>1.0266305979304318</v>
      </c>
      <c r="U187" s="8">
        <f>('3v'!N175-T187)^2</f>
        <v>2.1044048881677621E-7</v>
      </c>
      <c r="V187" s="9">
        <f>offs338+Ampl338*SIN(2*PI()*freq338*('3v'!M175-reta338)+deph338*PI()/180)</f>
        <v>0.87809630321478116</v>
      </c>
      <c r="W187" s="10">
        <f>('3v'!O175-V187)^2</f>
        <v>1.2562110587748641E-5</v>
      </c>
      <c r="X187" s="3"/>
      <c r="Y187" s="3"/>
      <c r="Z187" s="7">
        <f>offs339+Ampl339*SIN(2*PI()*freq339*('3v'!Q175)+deph339*PI()/180)</f>
        <v>-0.75394599258710837</v>
      </c>
      <c r="AA187" s="8">
        <f>('3v'!R175-Z187)^2</f>
        <v>7.6956451638016177E-6</v>
      </c>
      <c r="AB187" s="9">
        <f>offs340+Ampl340*SIN(2*PI()*freq340*('3v'!Q175-reta340)+deph340*PI()/180)</f>
        <v>0.96687383372245039</v>
      </c>
      <c r="AC187" s="10">
        <f>('3v'!S175-AB187)^2</f>
        <v>1.0252635719262528E-5</v>
      </c>
      <c r="AD187" s="3"/>
      <c r="AE187" s="3"/>
      <c r="AF187" s="7">
        <f>offs341+Ampl341*SIN(2*PI()*freq341*('3v'!U175)+deph341*PI()/180)</f>
        <v>-0.56113874281115028</v>
      </c>
      <c r="AG187" s="8">
        <f>('3v'!V175-AF187)^2</f>
        <v>5.2308807613584516E-5</v>
      </c>
      <c r="AH187" s="9">
        <f>offs342+Ampl342*SIN(2*PI()*freq342*('3v'!U175-reta342)+deph342*PI()/180)</f>
        <v>0.83673702036888853</v>
      </c>
      <c r="AI187" s="10">
        <f>('3v'!W175-AH187)^2</f>
        <v>3.7436043981197549E-6</v>
      </c>
      <c r="AL187" s="76"/>
      <c r="AM187" s="76"/>
      <c r="AN187" s="76"/>
      <c r="AO187" s="80"/>
    </row>
    <row r="188" spans="1:41" x14ac:dyDescent="0.25">
      <c r="A188" s="3"/>
      <c r="B188" s="7">
        <f>offs331+Ampl331*SIN(2*PI()*freq331*('3v'!A176)+deph331*PI()/180)</f>
        <v>0.41090827232794513</v>
      </c>
      <c r="C188" s="8">
        <f>('3v'!B176-B188)^2</f>
        <v>1.5033240705049266E-5</v>
      </c>
      <c r="D188" s="9">
        <f>offs332+Ampl332*SIN(2*PI()*freq332*('3v'!A176-reta332)+deph332*PI()/180)</f>
        <v>0.63843918520354448</v>
      </c>
      <c r="E188" s="10">
        <f>('3v'!C176-D188)^2</f>
        <v>1.1460099024218736E-4</v>
      </c>
      <c r="G188" s="3"/>
      <c r="H188" s="7">
        <f>offs333+Ampl333*SIN(2*PI()*freq333*('3v'!E176)+deph333*PI()/180)</f>
        <v>-1.1402941075780371</v>
      </c>
      <c r="I188" s="8">
        <f>('3v'!F176-H188)^2</f>
        <v>3.9812535914590501E-5</v>
      </c>
      <c r="J188" s="9">
        <f>offs334+Ampl334*SIN(2*PI()*freq334*('3v'!E176-reta334)+deph334*PI()/180)</f>
        <v>0.78954279359461088</v>
      </c>
      <c r="K188" s="10">
        <f>('3v'!G176-J188)^2</f>
        <v>3.9331601426192974E-4</v>
      </c>
      <c r="L188" s="3"/>
      <c r="M188" s="3"/>
      <c r="N188" s="7">
        <f>offs335+Ampl335*SIN(2*PI()*freq335*('3v'!I176)+deph335*PI()/180)</f>
        <v>0.21761138366518801</v>
      </c>
      <c r="O188" s="8">
        <f>('3v'!J176-N188)^2</f>
        <v>1.5519846708576419E-5</v>
      </c>
      <c r="P188" s="9">
        <f>offs336+Ampl336*SIN(2*PI()*freq336*('3v'!I176-reta336)+deph336*PI()/180)</f>
        <v>0.73317461436313791</v>
      </c>
      <c r="Q188" s="10">
        <f>('3v'!K176-P188)^2</f>
        <v>8.1200132017871565E-10</v>
      </c>
      <c r="R188" s="3"/>
      <c r="S188" s="3"/>
      <c r="T188" s="7">
        <f>offs337+Ampl337*SIN(2*PI()*freq337*('3v'!M176)+deph337*PI()/180)</f>
        <v>1.0231943279859985</v>
      </c>
      <c r="U188" s="8">
        <f>('3v'!N176-T188)^2</f>
        <v>8.625170975170597E-7</v>
      </c>
      <c r="V188" s="9">
        <f>offs338+Ampl338*SIN(2*PI()*freq338*('3v'!M176-reta338)+deph338*PI()/180)</f>
        <v>0.87601456097121244</v>
      </c>
      <c r="W188" s="10">
        <f>('3v'!O176-V188)^2</f>
        <v>1.3490407650510437E-5</v>
      </c>
      <c r="X188" s="3"/>
      <c r="Y188" s="3"/>
      <c r="Z188" s="7">
        <f>offs339+Ampl339*SIN(2*PI()*freq339*('3v'!Q176)+deph339*PI()/180)</f>
        <v>-0.72167112365497965</v>
      </c>
      <c r="AA188" s="8">
        <f>('3v'!R176-Z188)^2</f>
        <v>3.0598183797136343E-6</v>
      </c>
      <c r="AB188" s="9">
        <f>offs340+Ampl340*SIN(2*PI()*freq340*('3v'!Q176-reta340)+deph340*PI()/180)</f>
        <v>0.96793423444656268</v>
      </c>
      <c r="AC188" s="10">
        <f>('3v'!S176-AB188)^2</f>
        <v>5.3326099139805036E-6</v>
      </c>
      <c r="AD188" s="3"/>
      <c r="AE188" s="3"/>
      <c r="AF188" s="7">
        <f>offs341+Ampl341*SIN(2*PI()*freq341*('3v'!U176)+deph341*PI()/180)</f>
        <v>-0.60793182895384634</v>
      </c>
      <c r="AG188" s="8">
        <f>('3v'!V176-AF188)^2</f>
        <v>5.1130636363711414E-5</v>
      </c>
      <c r="AH188" s="9">
        <f>offs342+Ampl342*SIN(2*PI()*freq342*('3v'!U176-reta342)+deph342*PI()/180)</f>
        <v>0.83552588335287192</v>
      </c>
      <c r="AI188" s="10">
        <f>('3v'!W176-AH188)^2</f>
        <v>1.4229069805976765E-6</v>
      </c>
      <c r="AL188" s="76"/>
      <c r="AM188" s="76"/>
      <c r="AN188" s="76"/>
      <c r="AO188" s="80"/>
    </row>
    <row r="189" spans="1:41" x14ac:dyDescent="0.25">
      <c r="A189" s="3"/>
      <c r="B189" s="7">
        <f>offs331+Ampl331*SIN(2*PI()*freq331*('3v'!A177)+deph331*PI()/180)</f>
        <v>0.395541218937421</v>
      </c>
      <c r="C189" s="8">
        <f>('3v'!B177-B189)^2</f>
        <v>1.7100035660405478E-5</v>
      </c>
      <c r="D189" s="9">
        <f>offs332+Ampl332*SIN(2*PI()*freq332*('3v'!A177-reta332)+deph332*PI()/180)</f>
        <v>0.63904162690597643</v>
      </c>
      <c r="E189" s="10">
        <f>('3v'!C177-D189)^2</f>
        <v>8.7509044550018302E-5</v>
      </c>
      <c r="G189" s="3"/>
      <c r="H189" s="7">
        <f>offs333+Ampl333*SIN(2*PI()*freq333*('3v'!E177)+deph333*PI()/180)</f>
        <v>-1.1527730703727379</v>
      </c>
      <c r="I189" s="8">
        <f>('3v'!F177-H189)^2</f>
        <v>2.6181748390558406E-5</v>
      </c>
      <c r="J189" s="9">
        <f>offs334+Ampl334*SIN(2*PI()*freq334*('3v'!E177-reta334)+deph334*PI()/180)</f>
        <v>0.79097478195846149</v>
      </c>
      <c r="K189" s="10">
        <f>('3v'!G177-J189)^2</f>
        <v>7.9331386926551951E-4</v>
      </c>
      <c r="L189" s="3"/>
      <c r="M189" s="3"/>
      <c r="N189" s="7">
        <f>offs335+Ampl335*SIN(2*PI()*freq335*('3v'!I177)+deph335*PI()/180)</f>
        <v>0.20078343821811223</v>
      </c>
      <c r="O189" s="8">
        <f>('3v'!J177-N189)^2</f>
        <v>7.4888603438463623E-6</v>
      </c>
      <c r="P189" s="9">
        <f>offs336+Ampl336*SIN(2*PI()*freq336*('3v'!I177-reta336)+deph336*PI()/180)</f>
        <v>0.73257277419916689</v>
      </c>
      <c r="Q189" s="10">
        <f>('3v'!K177-P189)^2</f>
        <v>3.9732322181198045E-7</v>
      </c>
      <c r="R189" s="3"/>
      <c r="S189" s="3"/>
      <c r="T189" s="7">
        <f>offs337+Ampl337*SIN(2*PI()*freq337*('3v'!M177)+deph337*PI()/180)</f>
        <v>1.0193937951097121</v>
      </c>
      <c r="U189" s="8">
        <f>('3v'!N177-T189)^2</f>
        <v>8.4400030144119248E-7</v>
      </c>
      <c r="V189" s="9">
        <f>offs338+Ampl338*SIN(2*PI()*freq338*('3v'!M177-reta338)+deph338*PI()/180)</f>
        <v>0.87393573372138078</v>
      </c>
      <c r="W189" s="10">
        <f>('3v'!O177-V189)^2</f>
        <v>3.3082700288635795E-5</v>
      </c>
      <c r="X189" s="3"/>
      <c r="Y189" s="3"/>
      <c r="Z189" s="7">
        <f>offs339+Ampl339*SIN(2*PI()*freq339*('3v'!Q177)+deph339*PI()/180)</f>
        <v>-0.68926664390058057</v>
      </c>
      <c r="AA189" s="8">
        <f>('3v'!R177-Z189)^2</f>
        <v>2.0259036113041899E-5</v>
      </c>
      <c r="AB189" s="9">
        <f>offs340+Ampl340*SIN(2*PI()*freq340*('3v'!Q177-reta340)+deph340*PI()/180)</f>
        <v>0.96895578835816998</v>
      </c>
      <c r="AC189" s="10">
        <f>('3v'!S177-AB189)^2</f>
        <v>1.1094217702787713E-5</v>
      </c>
      <c r="AD189" s="3"/>
      <c r="AE189" s="3"/>
      <c r="AF189" s="7">
        <f>offs341+Ampl341*SIN(2*PI()*freq341*('3v'!U177)+deph341*PI()/180)</f>
        <v>-0.65457205356831505</v>
      </c>
      <c r="AG189" s="8">
        <f>('3v'!V177-AF189)^2</f>
        <v>4.7828200679548022E-5</v>
      </c>
      <c r="AH189" s="9">
        <f>offs342+Ampl342*SIN(2*PI()*freq342*('3v'!U177-reta342)+deph342*PI()/180)</f>
        <v>0.83436615352301702</v>
      </c>
      <c r="AI189" s="10">
        <f>('3v'!W177-AH189)^2</f>
        <v>1.5956547700369309E-7</v>
      </c>
      <c r="AL189" s="76"/>
      <c r="AM189" s="76"/>
      <c r="AN189" s="76"/>
      <c r="AO189" s="80"/>
    </row>
    <row r="190" spans="1:41" x14ac:dyDescent="0.25">
      <c r="A190" s="3"/>
      <c r="B190" s="7">
        <f>offs331+Ampl331*SIN(2*PI()*freq331*('3v'!A178)+deph331*PI()/180)</f>
        <v>0.38003988376386277</v>
      </c>
      <c r="C190" s="8">
        <f>('3v'!B178-B190)^2</f>
        <v>5.3170999324458862E-6</v>
      </c>
      <c r="D190" s="9">
        <f>offs332+Ampl332*SIN(2*PI()*freq332*('3v'!A178-reta332)+deph332*PI()/180)</f>
        <v>0.63968321349384161</v>
      </c>
      <c r="E190" s="10">
        <f>('3v'!C178-D190)^2</f>
        <v>9.9924284214461089E-5</v>
      </c>
      <c r="G190" s="3"/>
      <c r="H190" s="7">
        <f>offs333+Ampl333*SIN(2*PI()*freq333*('3v'!E178)+deph333*PI()/180)</f>
        <v>-1.1651899753642119</v>
      </c>
      <c r="I190" s="8">
        <f>('3v'!F178-H190)^2</f>
        <v>3.3813822186983897E-5</v>
      </c>
      <c r="J190" s="9">
        <f>offs334+Ampl334*SIN(2*PI()*freq334*('3v'!E178-reta334)+deph334*PI()/180)</f>
        <v>0.79241523708016048</v>
      </c>
      <c r="K190" s="10">
        <f>('3v'!G178-J190)^2</f>
        <v>1.1928646658269869E-3</v>
      </c>
      <c r="L190" s="3"/>
      <c r="M190" s="3"/>
      <c r="N190" s="7">
        <f>offs335+Ampl335*SIN(2*PI()*freq335*('3v'!I178)+deph335*PI()/180)</f>
        <v>0.18385215879651967</v>
      </c>
      <c r="O190" s="8">
        <f>('3v'!J178-N190)^2</f>
        <v>1.1447522752642698E-5</v>
      </c>
      <c r="P190" s="9">
        <f>offs336+Ampl336*SIN(2*PI()*freq336*('3v'!I178-reta336)+deph336*PI()/180)</f>
        <v>0.73199536059293213</v>
      </c>
      <c r="Q190" s="10">
        <f>('3v'!K178-P190)^2</f>
        <v>1.4586586302729004E-6</v>
      </c>
      <c r="R190" s="3"/>
      <c r="S190" s="3"/>
      <c r="T190" s="7">
        <f>offs337+Ampl337*SIN(2*PI()*freq337*('3v'!M178)+deph337*PI()/180)</f>
        <v>1.0152299370261904</v>
      </c>
      <c r="U190" s="8">
        <f>('3v'!N178-T190)^2</f>
        <v>1.3836886861934543E-6</v>
      </c>
      <c r="V190" s="9">
        <f>offs338+Ampl338*SIN(2*PI()*freq338*('3v'!M178-reta338)+deph338*PI()/180)</f>
        <v>0.8718603343848037</v>
      </c>
      <c r="W190" s="10">
        <f>('3v'!O178-V190)^2</f>
        <v>3.4504176927982777E-5</v>
      </c>
      <c r="X190" s="3"/>
      <c r="Y190" s="3"/>
      <c r="Z190" s="7">
        <f>offs339+Ampl339*SIN(2*PI()*freq339*('3v'!Q178)+deph339*PI()/180)</f>
        <v>-0.65674822384276532</v>
      </c>
      <c r="AA190" s="8">
        <f>('3v'!R178-Z190)^2</f>
        <v>5.0962948634612159E-5</v>
      </c>
      <c r="AB190" s="9">
        <f>offs340+Ampl340*SIN(2*PI()*freq340*('3v'!Q178-reta340)+deph340*PI()/180)</f>
        <v>0.9699380014428659</v>
      </c>
      <c r="AC190" s="10">
        <f>('3v'!S178-AB190)^2</f>
        <v>5.5690876221115008E-6</v>
      </c>
      <c r="AD190" s="3"/>
      <c r="AE190" s="3"/>
      <c r="AF190" s="7">
        <f>offs341+Ampl341*SIN(2*PI()*freq341*('3v'!U178)+deph341*PI()/180)</f>
        <v>-0.70101338838380711</v>
      </c>
      <c r="AG190" s="8">
        <f>('3v'!V178-AF190)^2</f>
        <v>6.635149448164825E-6</v>
      </c>
      <c r="AH190" s="9">
        <f>offs342+Ampl342*SIN(2*PI()*freq342*('3v'!U178-reta342)+deph342*PI()/180)</f>
        <v>0.83325897539264981</v>
      </c>
      <c r="AI190" s="10">
        <f>('3v'!W178-AH190)^2</f>
        <v>1.9934920584964432E-7</v>
      </c>
      <c r="AL190" s="76"/>
      <c r="AM190" s="76"/>
      <c r="AN190" s="76"/>
      <c r="AO190" s="80"/>
    </row>
    <row r="191" spans="1:41" x14ac:dyDescent="0.25">
      <c r="A191" s="3"/>
      <c r="B191" s="7">
        <f>offs331+Ampl331*SIN(2*PI()*freq331*('3v'!A179)+deph331*PI()/180)</f>
        <v>0.36440671464779051</v>
      </c>
      <c r="C191" s="8">
        <f>('3v'!B179-B191)^2</f>
        <v>5.279492602670995E-6</v>
      </c>
      <c r="D191" s="9">
        <f>offs332+Ampl332*SIN(2*PI()*freq332*('3v'!A179-reta332)+deph332*PI()/180)</f>
        <v>0.64036384365318033</v>
      </c>
      <c r="E191" s="10">
        <f>('3v'!C179-D191)^2</f>
        <v>1.5951295070377913E-4</v>
      </c>
      <c r="G191" s="3"/>
      <c r="H191" s="7">
        <f>offs333+Ampl333*SIN(2*PI()*freq333*('3v'!E179)+deph333*PI()/180)</f>
        <v>-1.1775437196111611</v>
      </c>
      <c r="I191" s="8">
        <f>('3v'!F179-H191)^2</f>
        <v>2.0221476551815806E-5</v>
      </c>
      <c r="J191" s="9">
        <f>offs334+Ampl334*SIN(2*PI()*freq334*('3v'!E179-reta334)+deph334*PI()/180)</f>
        <v>0.79386403101015535</v>
      </c>
      <c r="K191" s="10">
        <f>('3v'!G179-J191)^2</f>
        <v>1.3686543670668437E-3</v>
      </c>
      <c r="L191" s="3"/>
      <c r="M191" s="3"/>
      <c r="N191" s="7">
        <f>offs335+Ampl335*SIN(2*PI()*freq335*('3v'!I179)+deph335*PI()/180)</f>
        <v>0.16682021904570715</v>
      </c>
      <c r="O191" s="8">
        <f>('3v'!J179-N191)^2</f>
        <v>1.5441827252103543E-5</v>
      </c>
      <c r="P191" s="9">
        <f>offs336+Ampl336*SIN(2*PI()*freq336*('3v'!I179-reta336)+deph336*PI()/180)</f>
        <v>0.73144246472473573</v>
      </c>
      <c r="Q191" s="10">
        <f>('3v'!K179-P191)^2</f>
        <v>3.0998717853105606E-6</v>
      </c>
      <c r="R191" s="3"/>
      <c r="S191" s="3"/>
      <c r="T191" s="7">
        <f>offs337+Ampl337*SIN(2*PI()*freq337*('3v'!M179)+deph337*PI()/180)</f>
        <v>1.0107037811051112</v>
      </c>
      <c r="U191" s="8">
        <f>('3v'!N179-T191)^2</f>
        <v>2.4624233229294721E-8</v>
      </c>
      <c r="V191" s="9">
        <f>offs338+Ampl338*SIN(2*PI()*freq338*('3v'!M179-reta338)+deph338*PI()/180)</f>
        <v>0.86978887503521296</v>
      </c>
      <c r="W191" s="10">
        <f>('3v'!O179-V191)^2</f>
        <v>1.6315419100758535E-5</v>
      </c>
      <c r="X191" s="3"/>
      <c r="Y191" s="3"/>
      <c r="Z191" s="7">
        <f>offs339+Ampl339*SIN(2*PI()*freq339*('3v'!Q179)+deph339*PI()/180)</f>
        <v>-0.62413158910090627</v>
      </c>
      <c r="AA191" s="8">
        <f>('3v'!R179-Z191)^2</f>
        <v>5.968070971730953E-5</v>
      </c>
      <c r="AB191" s="9">
        <f>offs340+Ampl340*SIN(2*PI()*freq340*('3v'!Q179-reta340)+deph340*PI()/180)</f>
        <v>0.97088039871111875</v>
      </c>
      <c r="AC191" s="10">
        <f>('3v'!S179-AB191)^2</f>
        <v>1.0905110731582046E-5</v>
      </c>
      <c r="AD191" s="3"/>
      <c r="AE191" s="3"/>
      <c r="AF191" s="7">
        <f>offs341+Ampl341*SIN(2*PI()*freq341*('3v'!U179)+deph341*PI()/180)</f>
        <v>-0.74721000140978466</v>
      </c>
      <c r="AG191" s="8">
        <f>('3v'!V179-AF191)^2</f>
        <v>3.6004736502066506E-6</v>
      </c>
      <c r="AH191" s="9">
        <f>offs342+Ampl342*SIN(2*PI()*freq342*('3v'!U179-reta342)+deph342*PI()/180)</f>
        <v>0.83220544161291399</v>
      </c>
      <c r="AI191" s="10">
        <f>('3v'!W179-AH191)^2</f>
        <v>1.8119357086249963E-6</v>
      </c>
      <c r="AL191" s="76"/>
      <c r="AM191" s="76"/>
      <c r="AN191" s="76"/>
      <c r="AO191" s="80"/>
    </row>
    <row r="192" spans="1:41" x14ac:dyDescent="0.25">
      <c r="A192" s="3"/>
      <c r="B192" s="7">
        <f>offs331+Ampl331*SIN(2*PI()*freq331*('3v'!A180)+deph331*PI()/180)</f>
        <v>0.34864418024783361</v>
      </c>
      <c r="C192" s="8">
        <f>('3v'!B180-B192)^2</f>
        <v>4.6663787031304272E-6</v>
      </c>
      <c r="D192" s="9">
        <f>offs332+Ampl332*SIN(2*PI()*freq332*('3v'!A180-reta332)+deph332*PI()/180)</f>
        <v>0.64108340990460033</v>
      </c>
      <c r="E192" s="10">
        <f>('3v'!C180-D192)^2</f>
        <v>1.7820674480104108E-4</v>
      </c>
      <c r="G192" s="3"/>
      <c r="H192" s="7">
        <f>offs333+Ampl333*SIN(2*PI()*freq333*('3v'!E180)+deph333*PI()/180)</f>
        <v>-1.1898332057825918</v>
      </c>
      <c r="I192" s="8">
        <f>('3v'!F180-H192)^2</f>
        <v>9.6997725327037893E-6</v>
      </c>
      <c r="J192" s="9">
        <f>offs334+Ampl334*SIN(2*PI()*freq334*('3v'!E180-reta334)+deph334*PI()/180)</f>
        <v>0.79532103505819196</v>
      </c>
      <c r="K192" s="10">
        <f>('3v'!G180-J192)^2</f>
        <v>1.5558744923399143E-3</v>
      </c>
      <c r="L192" s="3"/>
      <c r="M192" s="3"/>
      <c r="N192" s="7">
        <f>offs335+Ampl335*SIN(2*PI()*freq335*('3v'!I180)+deph335*PI()/180)</f>
        <v>0.14969030850640014</v>
      </c>
      <c r="O192" s="8">
        <f>('3v'!J180-N192)^2</f>
        <v>5.8791628469391034E-6</v>
      </c>
      <c r="P192" s="9">
        <f>offs336+Ampl336*SIN(2*PI()*freq336*('3v'!I180-reta336)+deph336*PI()/180)</f>
        <v>0.73091417390324442</v>
      </c>
      <c r="Q192" s="10">
        <f>('3v'!K180-P192)^2</f>
        <v>5.2392284550308652E-6</v>
      </c>
      <c r="R192" s="3"/>
      <c r="S192" s="3"/>
      <c r="T192" s="7">
        <f>offs337+Ampl337*SIN(2*PI()*freq337*('3v'!M180)+deph337*PI()/180)</f>
        <v>1.0058164441077213</v>
      </c>
      <c r="U192" s="8">
        <f>('3v'!N180-T192)^2</f>
        <v>6.7924941799560951E-7</v>
      </c>
      <c r="V192" s="9">
        <f>offs338+Ampl338*SIN(2*PI()*freq338*('3v'!M180-reta338)+deph338*PI()/180)</f>
        <v>0.86772186677420704</v>
      </c>
      <c r="W192" s="10">
        <f>('3v'!O180-V192)^2</f>
        <v>1.7248432528621055E-5</v>
      </c>
      <c r="X192" s="3"/>
      <c r="Y192" s="3"/>
      <c r="Z192" s="7">
        <f>offs339+Ampl339*SIN(2*PI()*freq339*('3v'!Q180)+deph339*PI()/180)</f>
        <v>-0.59143251279012732</v>
      </c>
      <c r="AA192" s="8">
        <f>('3v'!R180-Z192)^2</f>
        <v>6.7722576518888659E-5</v>
      </c>
      <c r="AB192" s="9">
        <f>offs340+Ampl340*SIN(2*PI()*freq340*('3v'!Q180-reta340)+deph340*PI()/180)</f>
        <v>0.97178252442797253</v>
      </c>
      <c r="AC192" s="10">
        <f>('3v'!S180-AB192)^2</f>
        <v>1.7677100682143162E-5</v>
      </c>
      <c r="AD192" s="3"/>
      <c r="AE192" s="3"/>
      <c r="AF192" s="7">
        <f>offs341+Ampl341*SIN(2*PI()*freq341*('3v'!U180)+deph341*PI()/180)</f>
        <v>-0.79311630216657836</v>
      </c>
      <c r="AG192" s="8">
        <f>('3v'!V180-AF192)^2</f>
        <v>8.3054177358726326E-6</v>
      </c>
      <c r="AH192" s="9">
        <f>offs342+Ampl342*SIN(2*PI()*freq342*('3v'!U180-reta342)+deph342*PI()/180)</f>
        <v>0.83120659189445545</v>
      </c>
      <c r="AI192" s="10">
        <f>('3v'!W180-AH192)^2</f>
        <v>5.2916188383246968E-6</v>
      </c>
      <c r="AL192" s="76"/>
      <c r="AM192" s="76"/>
      <c r="AN192" s="76"/>
      <c r="AO192" s="80"/>
    </row>
    <row r="193" spans="1:41" x14ac:dyDescent="0.25">
      <c r="A193" s="3"/>
      <c r="B193" s="7">
        <f>offs331+Ampl331*SIN(2*PI()*freq331*('3v'!A181)+deph331*PI()/180)</f>
        <v>0.33275476965089934</v>
      </c>
      <c r="C193" s="8">
        <f>('3v'!B181-B193)^2</f>
        <v>3.5939425692709525E-6</v>
      </c>
      <c r="D193" s="9">
        <f>offs332+Ampl332*SIN(2*PI()*freq332*('3v'!A181-reta332)+deph332*PI()/180)</f>
        <v>0.64184179862024893</v>
      </c>
      <c r="E193" s="10">
        <f>('3v'!C181-D193)^2</f>
        <v>1.9902998190949713E-4</v>
      </c>
      <c r="G193" s="3"/>
      <c r="H193" s="7">
        <f>offs333+Ampl333*SIN(2*PI()*freq333*('3v'!E181)+deph333*PI()/180)</f>
        <v>-1.2020573422552832</v>
      </c>
      <c r="I193" s="8">
        <f>('3v'!F181-H193)^2</f>
        <v>1.3103185556388463E-5</v>
      </c>
      <c r="J193" s="9">
        <f>offs334+Ampl334*SIN(2*PI()*freq334*('3v'!E181-reta334)+deph334*PI()/180)</f>
        <v>0.79678611980474634</v>
      </c>
      <c r="K193" s="10">
        <f>('3v'!G181-J193)^2</f>
        <v>1.5946141556583819E-3</v>
      </c>
      <c r="L193" s="3"/>
      <c r="M193" s="3"/>
      <c r="N193" s="7">
        <f>offs335+Ampl335*SIN(2*PI()*freq335*('3v'!I181)+deph335*PI()/180)</f>
        <v>0.13246513219005002</v>
      </c>
      <c r="O193" s="8">
        <f>('3v'!J181-N193)^2</f>
        <v>6.798368418848903E-7</v>
      </c>
      <c r="P193" s="9">
        <f>offs336+Ampl336*SIN(2*PI()*freq336*('3v'!I181-reta336)+deph336*PI()/180)</f>
        <v>0.7304105715517033</v>
      </c>
      <c r="Q193" s="10">
        <f>('3v'!K181-P193)^2</f>
        <v>7.0462333134086271E-7</v>
      </c>
      <c r="R193" s="3"/>
      <c r="S193" s="3"/>
      <c r="T193" s="7">
        <f>offs337+Ampl337*SIN(2*PI()*freq337*('3v'!M181)+deph337*PI()/180)</f>
        <v>1.0005691319112944</v>
      </c>
      <c r="U193" s="8">
        <f>('3v'!N181-T193)^2</f>
        <v>4.4989841294360738E-8</v>
      </c>
      <c r="V193" s="9">
        <f>offs338+Ampl338*SIN(2*PI()*freq338*('3v'!M181-reta338)+deph338*PI()/180)</f>
        <v>0.86565981960514504</v>
      </c>
      <c r="W193" s="10">
        <f>('3v'!O181-V193)^2</f>
        <v>1.8164988327375802E-5</v>
      </c>
      <c r="X193" s="3"/>
      <c r="Y193" s="3"/>
      <c r="Z193" s="7">
        <f>offs339+Ampl339*SIN(2*PI()*freq339*('3v'!Q181)+deph339*PI()/180)</f>
        <v>-0.55866680789356005</v>
      </c>
      <c r="AA193" s="8">
        <f>('3v'!R181-Z193)^2</f>
        <v>7.5113385727817143E-5</v>
      </c>
      <c r="AB193" s="9">
        <f>offs340+Ampl340*SIN(2*PI()*freq340*('3v'!Q181-reta340)+deph340*PI()/180)</f>
        <v>0.97264394233343598</v>
      </c>
      <c r="AC193" s="10">
        <f>('3v'!S181-AB193)^2</f>
        <v>9.6889158165777208E-6</v>
      </c>
      <c r="AD193" s="3"/>
      <c r="AE193" s="3"/>
      <c r="AF193" s="7">
        <f>offs341+Ampl341*SIN(2*PI()*freq341*('3v'!U181)+deph341*PI()/180)</f>
        <v>-0.83868698667767616</v>
      </c>
      <c r="AG193" s="8">
        <f>('3v'!V181-AF193)^2</f>
        <v>1.2466030872454255E-5</v>
      </c>
      <c r="AH193" s="9">
        <f>offs342+Ampl342*SIN(2*PI()*freq342*('3v'!U181-reta342)+deph342*PI()/180)</f>
        <v>0.83026341198135367</v>
      </c>
      <c r="AI193" s="10">
        <f>('3v'!W181-AH193)^2</f>
        <v>1.0958099207753736E-5</v>
      </c>
      <c r="AL193" s="76"/>
      <c r="AM193" s="76"/>
      <c r="AN193" s="76"/>
      <c r="AO193" s="80"/>
    </row>
    <row r="194" spans="1:41" x14ac:dyDescent="0.25">
      <c r="A194" s="3"/>
      <c r="B194" s="7">
        <f>offs331+Ampl331*SIN(2*PI()*freq331*('3v'!A182)+deph331*PI()/180)</f>
        <v>0.31674099197911565</v>
      </c>
      <c r="C194" s="8">
        <f>('3v'!B182-B194)^2</f>
        <v>1.1971544495544792E-5</v>
      </c>
      <c r="D194" s="9">
        <f>offs332+Ampl332*SIN(2*PI()*freq332*('3v'!A182-reta332)+deph332*PI()/180)</f>
        <v>0.64263889004175656</v>
      </c>
      <c r="E194" s="10">
        <f>('3v'!C182-D194)^2</f>
        <v>2.2215574715685348E-4</v>
      </c>
      <c r="G194" s="3"/>
      <c r="H194" s="7">
        <f>offs333+Ampl333*SIN(2*PI()*freq333*('3v'!E182)+deph333*PI()/180)</f>
        <v>-1.2142150432107521</v>
      </c>
      <c r="I194" s="8">
        <f>('3v'!F182-H194)^2</f>
        <v>1.6473721151883516E-5</v>
      </c>
      <c r="J194" s="9">
        <f>offs334+Ampl334*SIN(2*PI()*freq334*('3v'!E182-reta334)+deph334*PI()/180)</f>
        <v>0.79825915511251988</v>
      </c>
      <c r="K194" s="10">
        <f>('3v'!G182-J194)^2</f>
        <v>1.6331867163225633E-3</v>
      </c>
      <c r="L194" s="3"/>
      <c r="M194" s="3"/>
      <c r="N194" s="7">
        <f>offs335+Ampl335*SIN(2*PI()*freq335*('3v'!I182)+deph335*PI()/180)</f>
        <v>0.11514741015167668</v>
      </c>
      <c r="O194" s="8">
        <f>('3v'!J182-N194)^2</f>
        <v>1.1770517355141381E-6</v>
      </c>
      <c r="P194" s="9">
        <f>offs336+Ampl336*SIN(2*PI()*freq336*('3v'!I182-reta336)+deph336*PI()/180)</f>
        <v>0.72993173719476157</v>
      </c>
      <c r="Q194" s="10">
        <f>('3v'!K182-P194)^2</f>
        <v>4.0306905242825496E-7</v>
      </c>
      <c r="R194" s="3"/>
      <c r="S194" s="3"/>
      <c r="T194" s="7">
        <f>offs337+Ampl337*SIN(2*PI()*freq337*('3v'!M182)+deph337*PI()/180)</f>
        <v>0.99496313921159718</v>
      </c>
      <c r="U194" s="8">
        <f>('3v'!N182-T194)^2</f>
        <v>1.7039733100809522E-9</v>
      </c>
      <c r="V194" s="9">
        <f>offs338+Ampl338*SIN(2*PI()*freq338*('3v'!M182-reta338)+deph338*PI()/180)</f>
        <v>0.86360324230731078</v>
      </c>
      <c r="W194" s="10">
        <f>('3v'!O182-V194)^2</f>
        <v>1.9057570104875035E-5</v>
      </c>
      <c r="X194" s="3"/>
      <c r="Y194" s="3"/>
      <c r="Z194" s="7">
        <f>offs339+Ampl339*SIN(2*PI()*freq339*('3v'!Q182)+deph339*PI()/180)</f>
        <v>-0.52585031961532958</v>
      </c>
      <c r="AA194" s="8">
        <f>('3v'!R182-Z194)^2</f>
        <v>5.0414396633541856E-5</v>
      </c>
      <c r="AB194" s="9">
        <f>offs340+Ampl340*SIN(2*PI()*freq340*('3v'!Q182-reta340)+deph340*PI()/180)</f>
        <v>0.9734642358534541</v>
      </c>
      <c r="AC194" s="10">
        <f>('3v'!S182-AB194)^2</f>
        <v>1.5468456383286985E-5</v>
      </c>
      <c r="AD194" s="3"/>
      <c r="AE194" s="3"/>
      <c r="AF194" s="7">
        <f>offs341+Ampl341*SIN(2*PI()*freq341*('3v'!U182)+deph341*PI()/180)</f>
        <v>-0.88387708217928096</v>
      </c>
      <c r="AG194" s="8">
        <f>('3v'!V182-AF194)^2</f>
        <v>1.4431961681520321E-5</v>
      </c>
      <c r="AH194" s="9">
        <f>offs342+Ampl342*SIN(2*PI()*freq342*('3v'!U182-reta342)+deph342*PI()/180)</f>
        <v>0.8293768326783113</v>
      </c>
      <c r="AI194" s="10">
        <f>('3v'!W182-AH194)^2</f>
        <v>1.9156751830687128E-5</v>
      </c>
      <c r="AL194" s="76"/>
      <c r="AM194" s="76"/>
      <c r="AN194" s="76"/>
      <c r="AO194" s="80"/>
    </row>
    <row r="195" spans="1:41" x14ac:dyDescent="0.25">
      <c r="A195" s="3"/>
      <c r="B195" s="7">
        <f>offs331+Ampl331*SIN(2*PI()*freq331*('3v'!A183)+deph331*PI()/180)</f>
        <v>0.30060537599361548</v>
      </c>
      <c r="C195" s="8">
        <f>('3v'!B183-B195)^2</f>
        <v>8.6988187517154146E-6</v>
      </c>
      <c r="D195" s="9">
        <f>offs332+Ampl332*SIN(2*PI()*freq332*('3v'!A183-reta332)+deph332*PI()/180)</f>
        <v>0.64347455829914746</v>
      </c>
      <c r="E195" s="10">
        <f>('3v'!C183-D195)^2</f>
        <v>1.9009676385239006E-4</v>
      </c>
      <c r="G195" s="3"/>
      <c r="H195" s="7">
        <f>offs333+Ampl333*SIN(2*PI()*freq333*('3v'!E183)+deph333*PI()/180)</f>
        <v>-1.2263052287317033</v>
      </c>
      <c r="I195" s="8">
        <f>('3v'!F183-H195)^2</f>
        <v>1.9626838010735242E-5</v>
      </c>
      <c r="J195" s="9">
        <f>offs334+Ampl334*SIN(2*PI()*freq334*('3v'!E183-reta334)+deph334*PI()/180)</f>
        <v>0.79974001013799956</v>
      </c>
      <c r="K195" s="10">
        <f>('3v'!G183-J195)^2</f>
        <v>1.671581578316183E-3</v>
      </c>
      <c r="L195" s="3"/>
      <c r="M195" s="3"/>
      <c r="N195" s="7">
        <f>offs335+Ampl335*SIN(2*PI()*freq335*('3v'!I183)+deph335*PI()/180)</f>
        <v>9.7739877060343872E-2</v>
      </c>
      <c r="O195" s="8">
        <f>('3v'!J183-N195)^2</f>
        <v>4.8666381357566853E-7</v>
      </c>
      <c r="P195" s="9">
        <f>offs336+Ampl336*SIN(2*PI()*freq336*('3v'!I183-reta336)+deph336*PI()/180)</f>
        <v>0.7294777464459149</v>
      </c>
      <c r="Q195" s="10">
        <f>('3v'!K183-P195)^2</f>
        <v>4.5539835112062669E-6</v>
      </c>
      <c r="R195" s="3"/>
      <c r="S195" s="3"/>
      <c r="T195" s="7">
        <f>offs337+Ampl337*SIN(2*PI()*freq337*('3v'!M183)+deph337*PI()/180)</f>
        <v>0.98899984920344464</v>
      </c>
      <c r="U195" s="8">
        <f>('3v'!N183-T195)^2</f>
        <v>3.9238693930924949E-9</v>
      </c>
      <c r="V195" s="9">
        <f>offs338+Ampl338*SIN(2*PI()*freq338*('3v'!M183-reta338)+deph338*PI()/180)</f>
        <v>0.8615526423103792</v>
      </c>
      <c r="W195" s="10">
        <f>('3v'!O183-V195)^2</f>
        <v>6.2993354250949397E-6</v>
      </c>
      <c r="X195" s="3"/>
      <c r="Y195" s="3"/>
      <c r="Z195" s="7">
        <f>offs339+Ampl339*SIN(2*PI()*freq339*('3v'!Q183)+deph339*PI()/180)</f>
        <v>-0.4929989177179574</v>
      </c>
      <c r="AA195" s="8">
        <f>('3v'!R183-Z195)^2</f>
        <v>3.0237986090611603E-5</v>
      </c>
      <c r="AB195" s="9">
        <f>offs340+Ampl340*SIN(2*PI()*freq340*('3v'!Q183-reta340)+deph340*PI()/180)</f>
        <v>0.9742430083013599</v>
      </c>
      <c r="AC195" s="10">
        <f>('3v'!S183-AB195)^2</f>
        <v>2.2200760525699831E-5</v>
      </c>
      <c r="AD195" s="3"/>
      <c r="AE195" s="3"/>
      <c r="AF195" s="7">
        <f>offs341+Ampl341*SIN(2*PI()*freq341*('3v'!U183)+deph341*PI()/180)</f>
        <v>-0.92864199150299909</v>
      </c>
      <c r="AG195" s="8">
        <f>('3v'!V183-AF195)^2</f>
        <v>1.3264029268187607E-5</v>
      </c>
      <c r="AH195" s="9">
        <f>offs342+Ampl342*SIN(2*PI()*freq342*('3v'!U183-reta342)+deph342*PI()/180)</f>
        <v>0.82854772893206252</v>
      </c>
      <c r="AI195" s="10">
        <f>('3v'!W183-AH195)^2</f>
        <v>3.0259559007730153E-5</v>
      </c>
      <c r="AL195" s="76"/>
      <c r="AM195" s="76"/>
      <c r="AN195" s="76"/>
      <c r="AO195" s="80"/>
    </row>
    <row r="196" spans="1:41" x14ac:dyDescent="0.25">
      <c r="A196" s="3"/>
      <c r="B196" s="7">
        <f>offs331+Ampl331*SIN(2*PI()*freq331*('3v'!A184)+deph331*PI()/180)</f>
        <v>0.28435046969521316</v>
      </c>
      <c r="C196" s="8">
        <f>('3v'!B184-B196)^2</f>
        <v>5.379939667012337E-6</v>
      </c>
      <c r="D196" s="9">
        <f>offs332+Ampl332*SIN(2*PI()*freq332*('3v'!A184-reta332)+deph332*PI()/180)</f>
        <v>0.64434867143071628</v>
      </c>
      <c r="E196" s="10">
        <f>('3v'!C184-D196)^2</f>
        <v>2.1496460914228205E-4</v>
      </c>
      <c r="G196" s="3"/>
      <c r="H196" s="7">
        <f>offs333+Ampl333*SIN(2*PI()*freq333*('3v'!E184)+deph333*PI()/180)</f>
        <v>-1.2383268248979522</v>
      </c>
      <c r="I196" s="8">
        <f>('3v'!F184-H196)^2</f>
        <v>2.2401903328227474E-5</v>
      </c>
      <c r="J196" s="9">
        <f>offs334+Ampl334*SIN(2*PI()*freq334*('3v'!E184-reta334)+deph334*PI()/180)</f>
        <v>0.80122855334307941</v>
      </c>
      <c r="K196" s="10">
        <f>('3v'!G184-J196)^2</f>
        <v>1.70978583572389E-3</v>
      </c>
      <c r="L196" s="3"/>
      <c r="M196" s="3"/>
      <c r="N196" s="7">
        <f>offs335+Ampl335*SIN(2*PI()*freq335*('3v'!I184)+deph335*PI()/180)</f>
        <v>8.0245281767321319E-2</v>
      </c>
      <c r="O196" s="8">
        <f>('3v'!J184-N196)^2</f>
        <v>3.7709207584977829E-7</v>
      </c>
      <c r="P196" s="9">
        <f>offs336+Ampl336*SIN(2*PI()*freq336*('3v'!I184-reta336)+deph336*PI()/180)</f>
        <v>0.72904867099556547</v>
      </c>
      <c r="Q196" s="10">
        <f>('3v'!K184-P196)^2</f>
        <v>1.3381410247277119E-5</v>
      </c>
      <c r="R196" s="3"/>
      <c r="S196" s="3"/>
      <c r="T196" s="7">
        <f>offs337+Ampl337*SIN(2*PI()*freq337*('3v'!M184)+deph337*PI()/180)</f>
        <v>0.98268073323941496</v>
      </c>
      <c r="U196" s="8">
        <f>('3v'!N184-T196)^2</f>
        <v>1.1450598100428385E-5</v>
      </c>
      <c r="V196" s="9">
        <f>offs338+Ampl338*SIN(2*PI()*freq338*('3v'!M184-reta338)+deph338*PI()/180)</f>
        <v>0.85950852556921586</v>
      </c>
      <c r="W196" s="10">
        <f>('3v'!O184-V196)^2</f>
        <v>6.7643397363524825E-6</v>
      </c>
      <c r="X196" s="3"/>
      <c r="Y196" s="3"/>
      <c r="Z196" s="7">
        <f>offs339+Ampl339*SIN(2*PI()*freq339*('3v'!Q184)+deph339*PI()/180)</f>
        <v>-0.46012848884787605</v>
      </c>
      <c r="AA196" s="8">
        <f>('3v'!R184-Z196)^2</f>
        <v>1.5042598173422054E-5</v>
      </c>
      <c r="AB196" s="9">
        <f>offs340+Ampl340*SIN(2*PI()*freq340*('3v'!Q184-reta340)+deph340*PI()/180)</f>
        <v>0.97497988306970851</v>
      </c>
      <c r="AC196" s="10">
        <f>('3v'!S184-AB196)^2</f>
        <v>1.2218681530864066E-5</v>
      </c>
      <c r="AD196" s="3"/>
      <c r="AE196" s="3"/>
      <c r="AF196" s="7">
        <f>offs341+Ampl341*SIN(2*PI()*freq341*('3v'!U184)+deph341*PI()/180)</f>
        <v>-0.97293753708786357</v>
      </c>
      <c r="AG196" s="8">
        <f>('3v'!V184-AF196)^2</f>
        <v>9.0941273585403039E-6</v>
      </c>
      <c r="AH196" s="9">
        <f>offs342+Ampl342*SIN(2*PI()*freq342*('3v'!U184-reta342)+deph342*PI()/180)</f>
        <v>0.82777691896790595</v>
      </c>
      <c r="AI196" s="10">
        <f>('3v'!W184-AH196)^2</f>
        <v>2.237345783986706E-5</v>
      </c>
      <c r="AL196" s="76"/>
      <c r="AM196" s="76"/>
      <c r="AN196" s="76"/>
      <c r="AO196" s="80"/>
    </row>
    <row r="197" spans="1:41" x14ac:dyDescent="0.25">
      <c r="A197" s="3"/>
      <c r="B197" s="7">
        <f>offs331+Ampl331*SIN(2*PI()*freq331*('3v'!A185)+deph331*PI()/180)</f>
        <v>0.26797883992204463</v>
      </c>
      <c r="C197" s="8">
        <f>('3v'!B185-B197)^2</f>
        <v>1.2431547155883739E-5</v>
      </c>
      <c r="D197" s="9">
        <f>offs332+Ampl332*SIN(2*PI()*freq332*('3v'!A185-reta332)+deph332*PI()/180)</f>
        <v>0.645261091403867</v>
      </c>
      <c r="E197" s="10">
        <f>('3v'!C185-D197)^2</f>
        <v>1.8550688984969165E-4</v>
      </c>
      <c r="G197" s="3"/>
      <c r="H197" s="7">
        <f>offs333+Ampl333*SIN(2*PI()*freq333*('3v'!E185)+deph333*PI()/180)</f>
        <v>-1.2502787638818171</v>
      </c>
      <c r="I197" s="8">
        <f>('3v'!F185-H197)^2</f>
        <v>2.4663677618663919E-5</v>
      </c>
      <c r="J197" s="9">
        <f>offs334+Ampl334*SIN(2*PI()*freq334*('3v'!E185-reta334)+deph334*PI()/180)</f>
        <v>0.80272465250674507</v>
      </c>
      <c r="K197" s="10">
        <f>('3v'!G185-J197)^2</f>
        <v>1.7477907578311806E-3</v>
      </c>
      <c r="L197" s="3"/>
      <c r="M197" s="3"/>
      <c r="N197" s="7">
        <f>offs335+Ampl335*SIN(2*PI()*freq335*('3v'!I185)+deph335*PI()/180)</f>
        <v>6.2666386872009483E-2</v>
      </c>
      <c r="O197" s="8">
        <f>('3v'!J185-N197)^2</f>
        <v>1.7909849861554909E-6</v>
      </c>
      <c r="P197" s="9">
        <f>offs336+Ampl336*SIN(2*PI()*freq336*('3v'!I185-reta336)+deph336*PI()/180)</f>
        <v>0.72864457859970089</v>
      </c>
      <c r="Q197" s="10">
        <f>('3v'!K185-P197)^2</f>
        <v>5.1268730395501863E-5</v>
      </c>
      <c r="R197" s="3"/>
      <c r="S197" s="3"/>
      <c r="T197" s="7">
        <f>offs337+Ampl337*SIN(2*PI()*freq337*('3v'!M185)+deph337*PI()/180)</f>
        <v>0.97600735046681764</v>
      </c>
      <c r="U197" s="8">
        <f>('3v'!N185-T197)^2</f>
        <v>6.6041828189120727E-6</v>
      </c>
      <c r="V197" s="9">
        <f>offs338+Ampl338*SIN(2*PI()*freq338*('3v'!M185-reta338)+deph338*PI()/180)</f>
        <v>0.85747139643904002</v>
      </c>
      <c r="W197" s="10">
        <f>('3v'!O185-V197)^2</f>
        <v>7.2083849468283352E-6</v>
      </c>
      <c r="X197" s="3"/>
      <c r="Y197" s="3"/>
      <c r="Z197" s="7">
        <f>offs339+Ampl339*SIN(2*PI()*freq339*('3v'!Q185)+deph339*PI()/180)</f>
        <v>-0.42725492885279737</v>
      </c>
      <c r="AA197" s="8">
        <f>('3v'!R185-Z197)^2</f>
        <v>5.0846590327010657E-6</v>
      </c>
      <c r="AB197" s="9">
        <f>offs340+Ampl340*SIN(2*PI()*freq340*('3v'!Q185-reta340)+deph340*PI()/180)</f>
        <v>0.97567450381240095</v>
      </c>
      <c r="AC197" s="10">
        <f>('3v'!S185-AB197)^2</f>
        <v>1.7557305168601582E-5</v>
      </c>
      <c r="AD197" s="3"/>
      <c r="AE197" s="3"/>
      <c r="AF197" s="7">
        <f>offs341+Ampl341*SIN(2*PI()*freq341*('3v'!U185)+deph341*PI()/180)</f>
        <v>-1.016720004578243</v>
      </c>
      <c r="AG197" s="8">
        <f>('3v'!V185-AF197)^2</f>
        <v>1.4664033073102271E-5</v>
      </c>
      <c r="AH197" s="9">
        <f>offs342+Ampl342*SIN(2*PI()*freq342*('3v'!U185-reta342)+deph342*PI()/180)</f>
        <v>0.82706516348221526</v>
      </c>
      <c r="AI197" s="10">
        <f>('3v'!W185-AH197)^2</f>
        <v>3.5657898403951623E-5</v>
      </c>
      <c r="AL197" s="76"/>
      <c r="AM197" s="76"/>
      <c r="AN197" s="76"/>
      <c r="AO197" s="80"/>
    </row>
    <row r="198" spans="1:41" x14ac:dyDescent="0.25">
      <c r="A198" s="3"/>
      <c r="B198" s="7">
        <f>offs331+Ampl331*SIN(2*PI()*freq331*('3v'!A186)+deph331*PI()/180)</f>
        <v>0.25149307194423898</v>
      </c>
      <c r="C198" s="8">
        <f>('3v'!B186-B198)^2</f>
        <v>2.1326588482167065E-5</v>
      </c>
      <c r="D198" s="9">
        <f>offs332+Ampl332*SIN(2*PI()*freq332*('3v'!A186-reta332)+deph332*PI()/180)</f>
        <v>0.64621167413690817</v>
      </c>
      <c r="E198" s="10">
        <f>('3v'!C186-D198)^2</f>
        <v>2.1230454480396428E-4</v>
      </c>
      <c r="G198" s="3"/>
      <c r="H198" s="7">
        <f>offs333+Ampl333*SIN(2*PI()*freq333*('3v'!E186)+deph333*PI()/180)</f>
        <v>-1.2621599840429691</v>
      </c>
      <c r="I198" s="8">
        <f>('3v'!F186-H198)^2</f>
        <v>2.6303810308929898E-5</v>
      </c>
      <c r="J198" s="9">
        <f>offs334+Ampl334*SIN(2*PI()*freq334*('3v'!E186-reta334)+deph334*PI()/180)</f>
        <v>0.80422817473681818</v>
      </c>
      <c r="K198" s="10">
        <f>('3v'!G186-J198)^2</f>
        <v>1.6243370696082944E-3</v>
      </c>
      <c r="L198" s="3"/>
      <c r="M198" s="3"/>
      <c r="N198" s="7">
        <f>offs335+Ampl335*SIN(2*PI()*freq335*('3v'!I186)+deph335*PI()/180)</f>
        <v>4.5005968285694142E-2</v>
      </c>
      <c r="O198" s="8">
        <f>('3v'!J186-N198)^2</f>
        <v>1.5774814541351903E-6</v>
      </c>
      <c r="P198" s="9">
        <f>offs336+Ampl336*SIN(2*PI()*freq336*('3v'!I186-reta336)+deph336*PI()/180)</f>
        <v>0.72826553306919484</v>
      </c>
      <c r="Q198" s="10">
        <f>('3v'!K186-P198)^2</f>
        <v>7.6287875418584679E-5</v>
      </c>
      <c r="R198" s="3"/>
      <c r="S198" s="3"/>
      <c r="T198" s="7">
        <f>offs337+Ampl337*SIN(2*PI()*freq337*('3v'!M186)+deph337*PI()/180)</f>
        <v>0.96898134744299624</v>
      </c>
      <c r="U198" s="8">
        <f>('3v'!N186-T198)^2</f>
        <v>1.9690753214265049E-6</v>
      </c>
      <c r="V198" s="9">
        <f>offs338+Ampl338*SIN(2*PI()*freq338*('3v'!M186-reta338)+deph338*PI()/180)</f>
        <v>0.85544175755098217</v>
      </c>
      <c r="W198" s="10">
        <f>('3v'!O186-V198)^2</f>
        <v>7.6250673476970059E-6</v>
      </c>
      <c r="X198" s="3"/>
      <c r="Y198" s="3"/>
      <c r="Z198" s="7">
        <f>offs339+Ampl339*SIN(2*PI()*freq339*('3v'!Q186)+deph339*PI()/180)</f>
        <v>-0.39439413509461729</v>
      </c>
      <c r="AA198" s="8">
        <f>('3v'!R186-Z198)^2</f>
        <v>1.0641458898318029E-5</v>
      </c>
      <c r="AB198" s="9">
        <f>offs340+Ampl340*SIN(2*PI()*freq340*('3v'!Q186-reta340)+deph340*PI()/180)</f>
        <v>0.97632653461700991</v>
      </c>
      <c r="AC198" s="10">
        <f>('3v'!S186-AB198)^2</f>
        <v>8.3465787990738508E-6</v>
      </c>
      <c r="AD198" s="3"/>
      <c r="AE198" s="3"/>
      <c r="AF198" s="7">
        <f>offs341+Ampl341*SIN(2*PI()*freq341*('3v'!U186)+deph341*PI()/180)</f>
        <v>-1.0599461859646484</v>
      </c>
      <c r="AG198" s="8">
        <f>('3v'!V186-AF198)^2</f>
        <v>1.6701901256666842E-5</v>
      </c>
      <c r="AH198" s="9">
        <f>offs342+Ampl342*SIN(2*PI()*freq342*('3v'!U186-reta342)+deph342*PI()/180)</f>
        <v>0.82641316489172345</v>
      </c>
      <c r="AI198" s="10">
        <f>('3v'!W186-AH198)^2</f>
        <v>2.8296281178686872E-5</v>
      </c>
      <c r="AL198" s="76"/>
      <c r="AM198" s="76"/>
      <c r="AN198" s="76"/>
      <c r="AO198" s="80"/>
    </row>
    <row r="199" spans="1:41" x14ac:dyDescent="0.25">
      <c r="A199" s="3"/>
      <c r="B199" s="7">
        <f>offs331+Ampl331*SIN(2*PI()*freq331*('3v'!A187)+deph331*PI()/180)</f>
        <v>0.23489576905566745</v>
      </c>
      <c r="C199" s="8">
        <f>('3v'!B187-B199)^2</f>
        <v>1.3291632007262228E-5</v>
      </c>
      <c r="D199" s="9">
        <f>offs332+Ampl332*SIN(2*PI()*freq332*('3v'!A187-reta332)+deph332*PI()/180)</f>
        <v>0.64720026952180709</v>
      </c>
      <c r="E199" s="10">
        <f>('3v'!C187-D199)^2</f>
        <v>1.8513057030005686E-4</v>
      </c>
      <c r="G199" s="3"/>
      <c r="H199" s="7">
        <f>offs333+Ampl333*SIN(2*PI()*freq333*('3v'!E187)+deph333*PI()/180)</f>
        <v>-1.2739694300227358</v>
      </c>
      <c r="I199" s="8">
        <f>('3v'!F187-H199)^2</f>
        <v>2.7242345373735251E-5</v>
      </c>
      <c r="J199" s="9">
        <f>offs334+Ampl334*SIN(2*PI()*freq334*('3v'!E187-reta334)+deph334*PI()/180)</f>
        <v>0.80573898648176079</v>
      </c>
      <c r="K199" s="10">
        <f>('3v'!G187-J199)^2</f>
        <v>1.3571210215920888E-3</v>
      </c>
      <c r="L199" s="3"/>
      <c r="M199" s="3"/>
      <c r="N199" s="7">
        <f>offs335+Ampl335*SIN(2*PI()*freq335*('3v'!I187)+deph335*PI()/180)</f>
        <v>2.7266814793194649E-2</v>
      </c>
      <c r="O199" s="8">
        <f>('3v'!J187-N199)^2</f>
        <v>9.2907599449086093E-6</v>
      </c>
      <c r="P199" s="9">
        <f>offs336+Ampl336*SIN(2*PI()*freq336*('3v'!I187-reta336)+deph336*PI()/180)</f>
        <v>0.72791159425973051</v>
      </c>
      <c r="Q199" s="10">
        <f>('3v'!K187-P199)^2</f>
        <v>1.0678089694609723E-4</v>
      </c>
      <c r="R199" s="3"/>
      <c r="S199" s="3"/>
      <c r="T199" s="7">
        <f>offs337+Ampl337*SIN(2*PI()*freq337*('3v'!M187)+deph337*PI()/180)</f>
        <v>0.96160445772906411</v>
      </c>
      <c r="U199" s="8">
        <f>('3v'!N187-T199)^2</f>
        <v>4.2741521498710663E-6</v>
      </c>
      <c r="V199" s="9">
        <f>offs338+Ampl338*SIN(2*PI()*freq338*('3v'!M187-reta338)+deph338*PI()/180)</f>
        <v>0.85342010968806781</v>
      </c>
      <c r="W199" s="10">
        <f>('3v'!O187-V199)^2</f>
        <v>7.6869110947327932E-7</v>
      </c>
      <c r="X199" s="3"/>
      <c r="Y199" s="3"/>
      <c r="Z199" s="7">
        <f>offs339+Ampl339*SIN(2*PI()*freq339*('3v'!Q187)+deph339*PI()/180)</f>
        <v>-0.3615619987615904</v>
      </c>
      <c r="AA199" s="8">
        <f>('3v'!R187-Z199)^2</f>
        <v>8.3586976604326616E-6</v>
      </c>
      <c r="AB199" s="9">
        <f>offs340+Ampl340*SIN(2*PI()*freq340*('3v'!Q187-reta340)+deph340*PI()/180)</f>
        <v>0.97693566016722455</v>
      </c>
      <c r="AC199" s="10">
        <f>('3v'!S187-AB199)^2</f>
        <v>1.2237194518859729E-5</v>
      </c>
      <c r="AD199" s="3"/>
      <c r="AE199" s="3"/>
      <c r="AF199" s="7">
        <f>offs341+Ampl341*SIN(2*PI()*freq341*('3v'!U187)+deph341*PI()/180)</f>
        <v>-1.1025734222248114</v>
      </c>
      <c r="AG199" s="8">
        <f>('3v'!V187-AF199)^2</f>
        <v>3.2471901883879754E-5</v>
      </c>
      <c r="AH199" s="9">
        <f>offs342+Ampl342*SIN(2*PI()*freq342*('3v'!U187-reta342)+deph342*PI()/180)</f>
        <v>0.82582156664032269</v>
      </c>
      <c r="AI199" s="10">
        <f>('3v'!W187-AH199)^2</f>
        <v>4.4635181629871227E-5</v>
      </c>
      <c r="AL199" s="76"/>
      <c r="AM199" s="76"/>
      <c r="AN199" s="76"/>
      <c r="AO199" s="80"/>
    </row>
    <row r="200" spans="1:41" x14ac:dyDescent="0.25">
      <c r="A200" s="3"/>
      <c r="B200" s="7">
        <f>offs331+Ampl331*SIN(2*PI()*freq331*('3v'!A188)+deph331*PI()/180)</f>
        <v>0.21818955216285874</v>
      </c>
      <c r="C200" s="8">
        <f>('3v'!B188-B200)^2</f>
        <v>2.0408277544149632E-5</v>
      </c>
      <c r="D200" s="9">
        <f>offs332+Ampl332*SIN(2*PI()*freq332*('3v'!A188-reta332)+deph332*PI()/180)</f>
        <v>0.64822672144789228</v>
      </c>
      <c r="E200" s="10">
        <f>('3v'!C188-D200)^2</f>
        <v>2.1411653697160716E-4</v>
      </c>
      <c r="G200" s="3"/>
      <c r="H200" s="7">
        <f>offs333+Ampl333*SIN(2*PI()*freq333*('3v'!E188)+deph333*PI()/180)</f>
        <v>-1.2857060528378423</v>
      </c>
      <c r="I200" s="8">
        <f>('3v'!F188-H200)^2</f>
        <v>2.7429236269314834E-5</v>
      </c>
      <c r="J200" s="9">
        <f>offs334+Ampl334*SIN(2*PI()*freq334*('3v'!E188-reta334)+deph334*PI()/180)</f>
        <v>0.80725695354253801</v>
      </c>
      <c r="K200" s="10">
        <f>('3v'!G188-J200)^2</f>
        <v>9.8689634773108971E-4</v>
      </c>
      <c r="L200" s="3"/>
      <c r="M200" s="3"/>
      <c r="N200" s="7">
        <f>offs335+Ampl335*SIN(2*PI()*freq335*('3v'!I188)+deph335*PI()/180)</f>
        <v>9.4517276124870819E-3</v>
      </c>
      <c r="O200" s="8">
        <f>('3v'!J188-N200)^2</f>
        <v>7.9023822312350715E-6</v>
      </c>
      <c r="P200" s="9">
        <f>offs336+Ampl336*SIN(2*PI()*freq336*('3v'!I188-reta336)+deph336*PI()/180)</f>
        <v>0.72758281806234903</v>
      </c>
      <c r="Q200" s="10">
        <f>('3v'!K188-P200)^2</f>
        <v>1.0009418341283084E-4</v>
      </c>
      <c r="R200" s="3"/>
      <c r="S200" s="3"/>
      <c r="T200" s="7">
        <f>offs337+Ampl337*SIN(2*PI()*freq337*('3v'!M188)+deph337*PI()/180)</f>
        <v>0.95387850146217557</v>
      </c>
      <c r="U200" s="8">
        <f>('3v'!N188-T200)^2</f>
        <v>3.9238005468721421E-6</v>
      </c>
      <c r="V200" s="9">
        <f>offs338+Ampl338*SIN(2*PI()*freq338*('3v'!M188-reta338)+deph338*PI()/180)</f>
        <v>0.85140695166165659</v>
      </c>
      <c r="W200" s="10">
        <f>('3v'!O188-V200)^2</f>
        <v>8.7757239085624578E-7</v>
      </c>
      <c r="X200" s="3"/>
      <c r="Y200" s="3"/>
      <c r="Z200" s="7">
        <f>offs339+Ampl339*SIN(2*PI()*freq339*('3v'!Q188)+deph339*PI()/180)</f>
        <v>-0.32877439718349466</v>
      </c>
      <c r="AA200" s="8">
        <f>('3v'!R188-Z200)^2</f>
        <v>1.961376293474773E-5</v>
      </c>
      <c r="AB200" s="9">
        <f>offs340+Ampl340*SIN(2*PI()*freq340*('3v'!Q188-reta340)+deph340*PI()/180)</f>
        <v>0.97750158589533398</v>
      </c>
      <c r="AC200" s="10">
        <f>('3v'!S188-AB200)^2</f>
        <v>4.4562192306809004E-6</v>
      </c>
      <c r="AD200" s="3"/>
      <c r="AE200" s="3"/>
      <c r="AF200" s="7">
        <f>offs341+Ampl341*SIN(2*PI()*freq341*('3v'!U188)+deph341*PI()/180)</f>
        <v>-1.144559645422992</v>
      </c>
      <c r="AG200" s="8">
        <f>('3v'!V188-AF200)^2</f>
        <v>2.2239575322789011E-5</v>
      </c>
      <c r="AH200" s="9">
        <f>offs342+Ampl342*SIN(2*PI()*freq342*('3v'!U188-reta342)+deph342*PI()/180)</f>
        <v>0.82529095256406249</v>
      </c>
      <c r="AI200" s="10">
        <f>('3v'!W188-AH200)^2</f>
        <v>3.7826713655318136E-5</v>
      </c>
      <c r="AL200" s="76"/>
      <c r="AM200" s="76"/>
      <c r="AN200" s="76"/>
      <c r="AO200" s="80"/>
    </row>
    <row r="201" spans="1:41" x14ac:dyDescent="0.25">
      <c r="A201" s="3"/>
      <c r="B201" s="7">
        <f>offs331+Ampl331*SIN(2*PI()*freq331*('3v'!A189)+deph331*PI()/180)</f>
        <v>0.20137705937112549</v>
      </c>
      <c r="C201" s="8">
        <f>('3v'!B189-B201)^2</f>
        <v>1.1089295415220679E-5</v>
      </c>
      <c r="D201" s="9">
        <f>offs332+Ampl332*SIN(2*PI()*freq332*('3v'!A189-reta332)+deph332*PI()/180)</f>
        <v>0.64929086782650547</v>
      </c>
      <c r="E201" s="10">
        <f>('3v'!C189-D201)^2</f>
        <v>2.463916595627828E-4</v>
      </c>
      <c r="G201" s="3"/>
      <c r="H201" s="7">
        <f>offs333+Ampl333*SIN(2*PI()*freq333*('3v'!E189)+deph333*PI()/180)</f>
        <v>-1.2973688099735874</v>
      </c>
      <c r="I201" s="8">
        <f>('3v'!F189-H201)^2</f>
        <v>2.6845869416296848E-5</v>
      </c>
      <c r="J201" s="9">
        <f>offs334+Ampl334*SIN(2*PI()*freq334*('3v'!E189-reta334)+deph334*PI()/180)</f>
        <v>0.8087819410845386</v>
      </c>
      <c r="K201" s="10">
        <f>('3v'!G189-J201)^2</f>
        <v>6.7515105030831733E-4</v>
      </c>
      <c r="L201" s="3"/>
      <c r="M201" s="3"/>
      <c r="N201" s="7">
        <f>offs335+Ampl335*SIN(2*PI()*freq335*('3v'!I189)+deph335*PI()/180)</f>
        <v>-8.4364800476431356E-3</v>
      </c>
      <c r="O201" s="8">
        <f>('3v'!J189-N201)^2</f>
        <v>1.9839540881179706E-5</v>
      </c>
      <c r="P201" s="9">
        <f>offs336+Ampl336*SIN(2*PI()*freq336*('3v'!I189-reta336)+deph336*PI()/180)</f>
        <v>0.72727925639462332</v>
      </c>
      <c r="Q201" s="10">
        <f>('3v'!K189-P201)^2</f>
        <v>9.4112241369912118E-5</v>
      </c>
      <c r="R201" s="3"/>
      <c r="S201" s="3"/>
      <c r="T201" s="7">
        <f>offs337+Ampl337*SIN(2*PI()*freq337*('3v'!M189)+deph337*PI()/180)</f>
        <v>0.9458053849064334</v>
      </c>
      <c r="U201" s="8">
        <f>('3v'!N189-T201)^2</f>
        <v>5.0242105950796098E-6</v>
      </c>
      <c r="V201" s="9">
        <f>offs338+Ampl338*SIN(2*PI()*freq338*('3v'!M189-reta338)+deph338*PI()/180)</f>
        <v>0.8494027801883679</v>
      </c>
      <c r="W201" s="10">
        <f>('3v'!O189-V201)^2</f>
        <v>9.7580773674920101E-7</v>
      </c>
      <c r="X201" s="3"/>
      <c r="Y201" s="3"/>
      <c r="Z201" s="7">
        <f>offs339+Ampl339*SIN(2*PI()*freq339*('3v'!Q189)+deph339*PI()/180)</f>
        <v>-0.29604718615349973</v>
      </c>
      <c r="AA201" s="8">
        <f>('3v'!R189-Z201)^2</f>
        <v>3.4880290836991431E-5</v>
      </c>
      <c r="AB201" s="9">
        <f>offs340+Ampl340*SIN(2*PI()*freq340*('3v'!Q189-reta340)+deph340*PI()/180)</f>
        <v>0.97802403812467831</v>
      </c>
      <c r="AC201" s="10">
        <f>('3v'!S189-AB201)^2</f>
        <v>6.9349436878464621E-6</v>
      </c>
      <c r="AD201" s="3"/>
      <c r="AE201" s="3"/>
      <c r="AF201" s="7">
        <f>offs341+Ampl341*SIN(2*PI()*freq341*('3v'!U189)+deph341*PI()/180)</f>
        <v>-1.1858634202259515</v>
      </c>
      <c r="AG201" s="8">
        <f>('3v'!V189-AF201)^2</f>
        <v>9.308053206815418E-6</v>
      </c>
      <c r="AH201" s="9">
        <f>offs342+Ampl342*SIN(2*PI()*freq342*('3v'!U189-reta342)+deph342*PI()/180)</f>
        <v>0.82482184631497435</v>
      </c>
      <c r="AI201" s="10">
        <f>('3v'!W189-AH201)^2</f>
        <v>3.2276446066582794E-5</v>
      </c>
      <c r="AL201" s="76"/>
      <c r="AM201" s="76"/>
      <c r="AN201" s="76"/>
      <c r="AO201" s="80"/>
    </row>
    <row r="202" spans="1:41" x14ac:dyDescent="0.25">
      <c r="A202" s="3"/>
      <c r="B202" s="7">
        <f>offs331+Ampl331*SIN(2*PI()*freq331*('3v'!A190)+deph331*PI()/180)</f>
        <v>0.18446094556797421</v>
      </c>
      <c r="C202" s="8">
        <f>('3v'!B190-B202)^2</f>
        <v>4.1572990291616721E-6</v>
      </c>
      <c r="D202" s="9">
        <f>offs332+Ampl332*SIN(2*PI()*freq332*('3v'!A190-reta332)+deph332*PI()/180)</f>
        <v>0.65039254061659768</v>
      </c>
      <c r="E202" s="10">
        <f>('3v'!C190-D202)^2</f>
        <v>2.8219096684748232E-4</v>
      </c>
      <c r="G202" s="3"/>
      <c r="H202" s="7">
        <f>offs333+Ampl333*SIN(2*PI()*freq333*('3v'!E190)+deph333*PI()/180)</f>
        <v>-1.3089566654764475</v>
      </c>
      <c r="I202" s="8">
        <f>('3v'!F190-H202)^2</f>
        <v>2.5506595476531182E-5</v>
      </c>
      <c r="J202" s="9">
        <f>offs334+Ampl334*SIN(2*PI()*freq334*('3v'!E190-reta334)+deph334*PI()/180)</f>
        <v>0.81031381364955135</v>
      </c>
      <c r="K202" s="10">
        <f>('3v'!G190-J202)^2</f>
        <v>5.0619043752223806E-4</v>
      </c>
      <c r="L202" s="3"/>
      <c r="M202" s="3"/>
      <c r="N202" s="7">
        <f>offs335+Ampl335*SIN(2*PI()*freq335*('3v'!I190)+deph335*PI()/180)</f>
        <v>-2.6394983431841657E-2</v>
      </c>
      <c r="O202" s="8">
        <f>('3v'!J190-N202)^2</f>
        <v>1.6595655527275978E-5</v>
      </c>
      <c r="P202" s="9">
        <f>offs336+Ampl336*SIN(2*PI()*freq336*('3v'!I190-reta336)+deph336*PI()/180)</f>
        <v>0.7270009571924595</v>
      </c>
      <c r="Q202" s="10">
        <f>('3v'!K190-P202)^2</f>
        <v>8.8790049212440921E-5</v>
      </c>
      <c r="R202" s="3"/>
      <c r="S202" s="3"/>
      <c r="T202" s="7">
        <f>offs337+Ampl337*SIN(2*PI()*freq337*('3v'!M190)+deph337*PI()/180)</f>
        <v>0.9373870999825471</v>
      </c>
      <c r="U202" s="8">
        <f>('3v'!N190-T202)^2</f>
        <v>8.1068896069861514E-6</v>
      </c>
      <c r="V202" s="9">
        <f>offs338+Ampl338*SIN(2*PI()*freq338*('3v'!M190-reta338)+deph338*PI()/180)</f>
        <v>0.84740808976752391</v>
      </c>
      <c r="W202" s="10">
        <f>('3v'!O190-V202)^2</f>
        <v>8.8954269371295166E-6</v>
      </c>
      <c r="X202" s="3"/>
      <c r="Y202" s="3"/>
      <c r="Z202" s="7">
        <f>offs339+Ampl339*SIN(2*PI()*freq339*('3v'!Q190)+deph339*PI()/180)</f>
        <v>-0.26339619226043559</v>
      </c>
      <c r="AA202" s="8">
        <f>('3v'!R190-Z202)^2</f>
        <v>2.8663364388474384E-5</v>
      </c>
      <c r="AB202" s="9">
        <f>offs340+Ampl340*SIN(2*PI()*freq340*('3v'!Q190-reta340)+deph340*PI()/180)</f>
        <v>0.97850276420199556</v>
      </c>
      <c r="AC202" s="10">
        <f>('3v'!S190-AB202)^2</f>
        <v>9.6855037769983071E-6</v>
      </c>
      <c r="AD202" s="3"/>
      <c r="AE202" s="3"/>
      <c r="AF202" s="7">
        <f>offs341+Ampl341*SIN(2*PI()*freq341*('3v'!U190)+deph341*PI()/180)</f>
        <v>-1.2264439847946247</v>
      </c>
      <c r="AG202" s="8">
        <f>('3v'!V190-AF202)^2</f>
        <v>2.0875530673915844E-5</v>
      </c>
      <c r="AH202" s="9">
        <f>offs342+Ampl342*SIN(2*PI()*freq342*('3v'!U190-reta342)+deph342*PI()/180)</f>
        <v>0.8244147108442903</v>
      </c>
      <c r="AI202" s="10">
        <f>('3v'!W190-AH202)^2</f>
        <v>2.7816139715743155E-5</v>
      </c>
      <c r="AL202" s="76"/>
      <c r="AM202" s="76"/>
      <c r="AN202" s="76"/>
      <c r="AO202" s="80"/>
    </row>
    <row r="203" spans="1:41" x14ac:dyDescent="0.25">
      <c r="A203" s="3"/>
      <c r="B203" s="7">
        <f>offs331+Ampl331*SIN(2*PI()*freq331*('3v'!A191)+deph331*PI()/180)</f>
        <v>0.16744388200387472</v>
      </c>
      <c r="C203" s="8">
        <f>('3v'!B191-B203)^2</f>
        <v>6.7593864340716901E-6</v>
      </c>
      <c r="D203" s="9">
        <f>offs332+Ampl332*SIN(2*PI()*freq332*('3v'!A191-reta332)+deph332*PI()/180)</f>
        <v>0.65153156585126415</v>
      </c>
      <c r="E203" s="10">
        <f>('3v'!C191-D203)^2</f>
        <v>2.5550634545340082E-4</v>
      </c>
      <c r="G203" s="3"/>
      <c r="H203" s="7">
        <f>offs333+Ampl333*SIN(2*PI()*freq333*('3v'!E191)+deph333*PI()/180)</f>
        <v>-1.3204685900460942</v>
      </c>
      <c r="I203" s="8">
        <f>('3v'!F191-H203)^2</f>
        <v>2.3460267662921872E-5</v>
      </c>
      <c r="J203" s="9">
        <f>offs334+Ampl334*SIN(2*PI()*freq334*('3v'!E191-reta334)+deph334*PI()/180)</f>
        <v>0.81185243516779748</v>
      </c>
      <c r="K203" s="10">
        <f>('3v'!G191-J203)^2</f>
        <v>3.6126319157699853E-4</v>
      </c>
      <c r="L203" s="3"/>
      <c r="M203" s="3"/>
      <c r="N203" s="7">
        <f>offs335+Ampl335*SIN(2*PI()*freq335*('3v'!I191)+deph335*PI()/180)</f>
        <v>-4.4420946684239959E-2</v>
      </c>
      <c r="O203" s="8">
        <f>('3v'!J191-N203)^2</f>
        <v>1.3147464929104933E-5</v>
      </c>
      <c r="P203" s="9">
        <f>offs336+Ampl336*SIN(2*PI()*freq336*('3v'!I191-reta336)+deph336*PI()/180)</f>
        <v>0.72674796440252787</v>
      </c>
      <c r="Q203" s="10">
        <f>('3v'!K191-P203)^2</f>
        <v>8.4086229763558867E-5</v>
      </c>
      <c r="R203" s="3"/>
      <c r="S203" s="3"/>
      <c r="T203" s="7">
        <f>offs337+Ampl337*SIN(2*PI()*freq337*('3v'!M191)+deph337*PI()/180)</f>
        <v>0.92862572377635622</v>
      </c>
      <c r="U203" s="8">
        <f>('3v'!N191-T203)^2</f>
        <v>3.3967088006142562E-6</v>
      </c>
      <c r="V203" s="9">
        <f>offs338+Ampl338*SIN(2*PI()*freq338*('3v'!M191-reta338)+deph338*PI()/180)</f>
        <v>0.84542337255913846</v>
      </c>
      <c r="W203" s="10">
        <f>('3v'!O191-V203)^2</f>
        <v>9.0849039473057934E-6</v>
      </c>
      <c r="X203" s="3"/>
      <c r="Y203" s="3"/>
      <c r="Z203" s="7">
        <f>offs339+Ampl339*SIN(2*PI()*freq339*('3v'!Q191)+deph339*PI()/180)</f>
        <v>-0.23083720523521031</v>
      </c>
      <c r="AA203" s="8">
        <f>('3v'!R191-Z203)^2</f>
        <v>2.2181130583692171E-5</v>
      </c>
      <c r="AB203" s="9">
        <f>offs340+Ampl340*SIN(2*PI()*freq340*('3v'!Q191-reta340)+deph340*PI()/180)</f>
        <v>0.97893753261960281</v>
      </c>
      <c r="AC203" s="10">
        <f>('3v'!S191-AB203)^2</f>
        <v>1.2580660069449748E-5</v>
      </c>
      <c r="AD203" s="3"/>
      <c r="AE203" s="3"/>
      <c r="AF203" s="7">
        <f>offs341+Ampl341*SIN(2*PI()*freq341*('3v'!U191)+deph341*PI()/180)</f>
        <v>-1.2662612910111333</v>
      </c>
      <c r="AG203" s="8">
        <f>('3v'!V191-AF203)^2</f>
        <v>2.8342644254503377E-5</v>
      </c>
      <c r="AH203" s="9">
        <f>offs342+Ampl342*SIN(2*PI()*freq342*('3v'!U191-reta342)+deph342*PI()/180)</f>
        <v>0.82406994794556565</v>
      </c>
      <c r="AI203" s="10">
        <f>('3v'!W191-AH203)^2</f>
        <v>2.4298372581592928E-5</v>
      </c>
      <c r="AL203" s="76"/>
      <c r="AM203" s="76"/>
      <c r="AN203" s="76"/>
      <c r="AO203" s="80"/>
    </row>
    <row r="204" spans="1:41" x14ac:dyDescent="0.25">
      <c r="A204" s="3"/>
      <c r="B204" s="7">
        <f>offs331+Ampl331*SIN(2*PI()*freq331*('3v'!A192)+deph331*PI()/180)</f>
        <v>0.15032855587043004</v>
      </c>
      <c r="C204" s="8">
        <f>('3v'!B192-B204)^2</f>
        <v>9.3792484595054276E-6</v>
      </c>
      <c r="D204" s="9">
        <f>offs332+Ampl332*SIN(2*PI()*freq332*('3v'!A192-reta332)+deph332*PI()/180)</f>
        <v>0.65270776366521654</v>
      </c>
      <c r="E204" s="10">
        <f>('3v'!C192-D204)^2</f>
        <v>2.9449180957341733E-4</v>
      </c>
      <c r="G204" s="3"/>
      <c r="H204" s="7">
        <f>offs333+Ampl333*SIN(2*PI()*freq333*('3v'!E192)+deph333*PI()/180)</f>
        <v>-1.3319035611268244</v>
      </c>
      <c r="I204" s="8">
        <f>('3v'!F192-H204)^2</f>
        <v>4.2418141604236196E-5</v>
      </c>
      <c r="J204" s="9">
        <f>offs334+Ampl334*SIN(2*PI()*freq334*('3v'!E192-reta334)+deph334*PI()/180)</f>
        <v>0.81339766897001753</v>
      </c>
      <c r="K204" s="10">
        <f>('3v'!G192-J204)^2</f>
        <v>2.4051577539201208E-4</v>
      </c>
      <c r="L204" s="3"/>
      <c r="M204" s="3"/>
      <c r="N204" s="7">
        <f>offs335+Ampl335*SIN(2*PI()*freq335*('3v'!I192)+deph335*PI()/180)</f>
        <v>-6.2511523296278848E-2</v>
      </c>
      <c r="O204" s="8">
        <f>('3v'!J192-N204)^2</f>
        <v>9.6937994542483884E-6</v>
      </c>
      <c r="P204" s="9">
        <f>offs336+Ampl336*SIN(2*PI()*freq336*('3v'!I192-reta336)+deph336*PI()/180)</f>
        <v>0.72652031797532279</v>
      </c>
      <c r="Q204" s="10">
        <f>('3v'!K192-P204)^2</f>
        <v>7.9963083473925736E-5</v>
      </c>
      <c r="R204" s="3"/>
      <c r="S204" s="3"/>
      <c r="T204" s="7">
        <f>offs337+Ampl337*SIN(2*PI()*freq337*('3v'!M192)+deph337*PI()/180)</f>
        <v>0.9195234180263403</v>
      </c>
      <c r="U204" s="8">
        <f>('3v'!N192-T204)^2</f>
        <v>5.9819091192862669E-7</v>
      </c>
      <c r="V204" s="9">
        <f>offs338+Ampl338*SIN(2*PI()*freq338*('3v'!M192-reta338)+deph338*PI()/180)</f>
        <v>0.84344911826248503</v>
      </c>
      <c r="W204" s="10">
        <f>('3v'!O192-V204)^2</f>
        <v>2.4883852591638269E-5</v>
      </c>
      <c r="X204" s="3"/>
      <c r="Y204" s="3"/>
      <c r="Z204" s="7">
        <f>offs339+Ampl339*SIN(2*PI()*freq339*('3v'!Q192)+deph339*PI()/180)</f>
        <v>-0.19838597031501914</v>
      </c>
      <c r="AA204" s="8">
        <f>('3v'!R192-Z204)^2</f>
        <v>1.5664099190540951E-5</v>
      </c>
      <c r="AB204" s="9">
        <f>offs340+Ampl340*SIN(2*PI()*freq340*('3v'!Q192-reta340)+deph340*PI()/180)</f>
        <v>0.97932813312735156</v>
      </c>
      <c r="AC204" s="10">
        <f>('3v'!S192-AB204)^2</f>
        <v>3.9378160838800526E-6</v>
      </c>
      <c r="AD204" s="3"/>
      <c r="AE204" s="3"/>
      <c r="AF204" s="7">
        <f>offs341+Ampl341*SIN(2*PI()*freq341*('3v'!U192)+deph341*PI()/180)</f>
        <v>-1.305276044001443</v>
      </c>
      <c r="AG204" s="8">
        <f>('3v'!V192-AF204)^2</f>
        <v>2.7836534784383192E-5</v>
      </c>
      <c r="AH204" s="9">
        <f>offs342+Ampl342*SIN(2*PI()*freq342*('3v'!U192-reta342)+deph342*PI()/180)</f>
        <v>0.82378789785815798</v>
      </c>
      <c r="AI204" s="10">
        <f>('3v'!W192-AH204)^2</f>
        <v>2.1597284436582154E-5</v>
      </c>
      <c r="AL204" s="76"/>
      <c r="AM204" s="76"/>
      <c r="AN204" s="76"/>
      <c r="AO204" s="80"/>
    </row>
    <row r="205" spans="1:41" x14ac:dyDescent="0.25">
      <c r="A205" s="3"/>
      <c r="B205" s="7">
        <f>offs331+Ampl331*SIN(2*PI()*freq331*('3v'!A193)+deph331*PI()/180)</f>
        <v>0.1331176698760449</v>
      </c>
      <c r="C205" s="8">
        <f>('3v'!B193-B205)^2</f>
        <v>2.1805539228184289E-6</v>
      </c>
      <c r="D205" s="9">
        <f>offs332+Ampl332*SIN(2*PI()*freq332*('3v'!A193-reta332)+deph332*PI()/180)</f>
        <v>0.65392094832318493</v>
      </c>
      <c r="E205" s="10">
        <f>('3v'!C193-D205)^2</f>
        <v>2.6964754383271126E-4</v>
      </c>
      <c r="G205" s="3"/>
      <c r="H205" s="7">
        <f>offs333+Ampl333*SIN(2*PI()*freq333*('3v'!E193)+deph333*PI()/180)</f>
        <v>-1.3432605629983883</v>
      </c>
      <c r="I205" s="8">
        <f>('3v'!F193-H205)^2</f>
        <v>1.7623648977276731E-5</v>
      </c>
      <c r="J205" s="9">
        <f>offs334+Ampl334*SIN(2*PI()*freq334*('3v'!E193-reta334)+deph334*PI()/180)</f>
        <v>0.81494937779961019</v>
      </c>
      <c r="K205" s="10">
        <f>('3v'!G193-J205)^2</f>
        <v>1.9479400248067046E-4</v>
      </c>
      <c r="L205" s="3"/>
      <c r="M205" s="3"/>
      <c r="N205" s="7">
        <f>offs335+Ampl335*SIN(2*PI()*freq335*('3v'!I193)+deph335*PI()/180)</f>
        <v>-8.0663856556198121E-2</v>
      </c>
      <c r="O205" s="8">
        <f>('3v'!J193-N205)^2</f>
        <v>6.4479604079663028E-6</v>
      </c>
      <c r="P205" s="9">
        <f>offs336+Ampl336*SIN(2*PI()*freq336*('3v'!I193-reta336)+deph336*PI()/180)</f>
        <v>0.72631805385885406</v>
      </c>
      <c r="Q205" s="10">
        <f>('3v'!K193-P205)^2</f>
        <v>7.6386618655920028E-5</v>
      </c>
      <c r="R205" s="3"/>
      <c r="S205" s="3"/>
      <c r="T205" s="7">
        <f>offs337+Ampl337*SIN(2*PI()*freq337*('3v'!M193)+deph337*PI()/180)</f>
        <v>0.91008242859024246</v>
      </c>
      <c r="U205" s="8">
        <f>('3v'!N193-T205)^2</f>
        <v>7.3113001445657141E-7</v>
      </c>
      <c r="V205" s="9">
        <f>offs338+Ampl338*SIN(2*PI()*freq338*('3v'!M193-reta338)+deph338*PI()/180)</f>
        <v>0.84148581399526989</v>
      </c>
      <c r="W205" s="10">
        <f>('3v'!O193-V205)^2</f>
        <v>2.4985462161403777E-5</v>
      </c>
      <c r="X205" s="3"/>
      <c r="Y205" s="3"/>
      <c r="Z205" s="7">
        <f>offs339+Ampl339*SIN(2*PI()*freq339*('3v'!Q193)+deph339*PI()/180)</f>
        <v>-0.16605818062909711</v>
      </c>
      <c r="AA205" s="8">
        <f>('3v'!R193-Z205)^2</f>
        <v>9.5015557732671103E-6</v>
      </c>
      <c r="AB205" s="9">
        <f>offs340+Ampl340*SIN(2*PI()*freq340*('3v'!Q193-reta340)+deph340*PI()/180)</f>
        <v>0.97967437683430247</v>
      </c>
      <c r="AC205" s="10">
        <f>('3v'!S193-AB205)^2</f>
        <v>5.431868053407381E-6</v>
      </c>
      <c r="AD205" s="3"/>
      <c r="AE205" s="3"/>
      <c r="AF205" s="7">
        <f>offs341+Ampl341*SIN(2*PI()*freq341*('3v'!U193)+deph341*PI()/180)</f>
        <v>-1.3434497409146609</v>
      </c>
      <c r="AG205" s="8">
        <f>('3v'!V193-AF205)^2</f>
        <v>1.9247795098556026E-5</v>
      </c>
      <c r="AH205" s="9">
        <f>offs342+Ampl342*SIN(2*PI()*freq342*('3v'!U193-reta342)+deph342*PI()/180)</f>
        <v>0.82356883893145105</v>
      </c>
      <c r="AI205" s="10">
        <f>('3v'!W193-AH205)^2</f>
        <v>4.0721614184931285E-5</v>
      </c>
      <c r="AL205" s="76"/>
      <c r="AM205" s="76"/>
      <c r="AN205" s="76"/>
      <c r="AO205" s="80"/>
    </row>
    <row r="206" spans="1:41" x14ac:dyDescent="0.25">
      <c r="A206" s="3"/>
      <c r="B206" s="7">
        <f>offs331+Ampl331*SIN(2*PI()*freq331*('3v'!A194)+deph331*PI()/180)</f>
        <v>0.11581394181913163</v>
      </c>
      <c r="C206" s="8">
        <f>('3v'!B194-B206)^2</f>
        <v>4.0827508455833674E-8</v>
      </c>
      <c r="D206" s="9">
        <f>offs332+Ampl332*SIN(2*PI()*freq332*('3v'!A194-reta332)+deph332*PI()/180)</f>
        <v>0.65517092824924827</v>
      </c>
      <c r="E206" s="10">
        <f>('3v'!C194-D206)^2</f>
        <v>3.1226170519008226E-4</v>
      </c>
      <c r="G206" s="3"/>
      <c r="H206" s="7">
        <f>offs333+Ampl333*SIN(2*PI()*freq333*('3v'!E194)+deph333*PI()/180)</f>
        <v>-1.3545385868662123</v>
      </c>
      <c r="I206" s="8">
        <f>('3v'!F194-H206)^2</f>
        <v>3.2551263320504995E-6</v>
      </c>
      <c r="J206" s="9">
        <f>offs334+Ampl334*SIN(2*PI()*freq334*('3v'!E194-reta334)+deph334*PI()/180)</f>
        <v>0.81650742382482533</v>
      </c>
      <c r="K206" s="10">
        <f>('3v'!G194-J206)^2</f>
        <v>1.5373064254577346E-4</v>
      </c>
      <c r="L206" s="3"/>
      <c r="M206" s="3"/>
      <c r="N206" s="7">
        <f>offs335+Ampl335*SIN(2*PI()*freq335*('3v'!I194)+deph335*PI()/180)</f>
        <v>-9.8875080000146776E-2</v>
      </c>
      <c r="O206" s="8">
        <f>('3v'!J194-N206)^2</f>
        <v>3.6335221918404292E-6</v>
      </c>
      <c r="P206" s="9">
        <f>offs336+Ampl336*SIN(2*PI()*freq336*('3v'!I194-reta336)+deph336*PI()/180)</f>
        <v>0.72614120399297022</v>
      </c>
      <c r="Q206" s="10">
        <f>('3v'!K194-P206)^2</f>
        <v>7.3326578732441848E-5</v>
      </c>
      <c r="R206" s="3"/>
      <c r="S206" s="3"/>
      <c r="T206" s="7">
        <f>offs337+Ampl337*SIN(2*PI()*freq337*('3v'!M194)+deph337*PI()/180)</f>
        <v>0.9003050848909373</v>
      </c>
      <c r="U206" s="8">
        <f>('3v'!N194-T206)^2</f>
        <v>7.5129908969073376E-7</v>
      </c>
      <c r="V206" s="9">
        <f>offs338+Ampl338*SIN(2*PI()*freq338*('3v'!M194-reta338)+deph338*PI()/180)</f>
        <v>0.83953394417344329</v>
      </c>
      <c r="W206" s="10">
        <f>('3v'!O194-V206)^2</f>
        <v>4.8308280162050622E-5</v>
      </c>
      <c r="X206" s="3"/>
      <c r="Y206" s="3"/>
      <c r="Z206" s="7">
        <f>offs339+Ampl339*SIN(2*PI()*freq339*('3v'!Q194)+deph339*PI()/180)</f>
        <v>-0.13386946960966312</v>
      </c>
      <c r="AA206" s="8">
        <f>('3v'!R194-Z206)^2</f>
        <v>4.2767910560647769E-6</v>
      </c>
      <c r="AB206" s="9">
        <f>offs340+Ampl340*SIN(2*PI()*freq340*('3v'!Q194-reta340)+deph340*PI()/180)</f>
        <v>0.97997609630007143</v>
      </c>
      <c r="AC206" s="10">
        <f>('3v'!S194-AB206)^2</f>
        <v>6.9292996905256672E-6</v>
      </c>
      <c r="AD206" s="3"/>
      <c r="AE206" s="3"/>
      <c r="AF206" s="7">
        <f>offs341+Ampl341*SIN(2*PI()*freq341*('3v'!U194)+deph341*PI()/180)</f>
        <v>-1.3807447089206994</v>
      </c>
      <c r="AG206" s="8">
        <f>('3v'!V194-AF206)^2</f>
        <v>4.4431412604248984E-7</v>
      </c>
      <c r="AH206" s="9">
        <f>offs342+Ampl342*SIN(2*PI()*freq342*('3v'!U194-reta342)+deph342*PI()/180)</f>
        <v>0.82341298735015822</v>
      </c>
      <c r="AI206" s="10">
        <f>('3v'!W194-AH206)^2</f>
        <v>3.8756817256826828E-5</v>
      </c>
      <c r="AL206" s="76"/>
      <c r="AM206" s="76"/>
      <c r="AN206" s="76"/>
      <c r="AO206" s="80"/>
    </row>
    <row r="207" spans="1:41" x14ac:dyDescent="0.25">
      <c r="A207" s="3"/>
      <c r="B207" s="7">
        <f>offs331+Ampl331*SIN(2*PI()*freq331*('3v'!A195)+deph331*PI()/180)</f>
        <v>9.842010415894209E-2</v>
      </c>
      <c r="C207" s="8">
        <f>('3v'!B195-B207)^2</f>
        <v>2.8546944505404773E-10</v>
      </c>
      <c r="D207" s="9">
        <f>offs332+Ampl332*SIN(2*PI()*freq332*('3v'!A195-reta332)+deph332*PI()/180)</f>
        <v>0.65645750605708597</v>
      </c>
      <c r="E207" s="10">
        <f>('3v'!C195-D207)^2</f>
        <v>3.5938703590445299E-4</v>
      </c>
      <c r="G207" s="3"/>
      <c r="H207" s="7">
        <f>offs333+Ampl333*SIN(2*PI()*freq333*('3v'!E195)+deph333*PI()/180)</f>
        <v>-1.3657366309510057</v>
      </c>
      <c r="I207" s="8">
        <f>('3v'!F195-H207)^2</f>
        <v>1.647349021313702E-6</v>
      </c>
      <c r="J207" s="9">
        <f>offs334+Ampl334*SIN(2*PI()*freq334*('3v'!E195-reta334)+deph334*PI()/180)</f>
        <v>0.81807166865100611</v>
      </c>
      <c r="K207" s="10">
        <f>('3v'!G195-J207)^2</f>
        <v>1.1738793631643959E-4</v>
      </c>
      <c r="L207" s="3"/>
      <c r="M207" s="3"/>
      <c r="N207" s="7">
        <f>offs335+Ampl335*SIN(2*PI()*freq335*('3v'!I195)+deph335*PI()/180)</f>
        <v>-0.11714231786483309</v>
      </c>
      <c r="O207" s="8">
        <f>('3v'!J195-N207)^2</f>
        <v>1.0050118173874117E-5</v>
      </c>
      <c r="P207" s="9">
        <f>offs336+Ampl336*SIN(2*PI()*freq336*('3v'!I195-reta336)+deph336*PI()/180)</f>
        <v>0.72598979630431548</v>
      </c>
      <c r="Q207" s="10">
        <f>('3v'!K195-P207)^2</f>
        <v>7.0756466482207867E-5</v>
      </c>
      <c r="R207" s="3"/>
      <c r="S207" s="3"/>
      <c r="T207" s="7">
        <f>offs337+Ampl337*SIN(2*PI()*freq337*('3v'!M195)+deph337*PI()/180)</f>
        <v>0.89019379934168152</v>
      </c>
      <c r="U207" s="8">
        <f>('3v'!N195-T207)^2</f>
        <v>5.4862070088054046E-7</v>
      </c>
      <c r="V207" s="9">
        <f>offs338+Ampl338*SIN(2*PI()*freq338*('3v'!M195-reta338)+deph338*PI()/180)</f>
        <v>0.83759399039167737</v>
      </c>
      <c r="W207" s="10">
        <f>('3v'!O195-V207)^2</f>
        <v>7.9038671772587547E-5</v>
      </c>
      <c r="X207" s="3"/>
      <c r="Y207" s="3"/>
      <c r="Z207" s="7">
        <f>offs339+Ampl339*SIN(2*PI()*freq339*('3v'!Q195)+deph339*PI()/180)</f>
        <v>-0.10183540343172315</v>
      </c>
      <c r="AA207" s="8">
        <f>('3v'!R195-Z207)^2</f>
        <v>8.1345118768079459E-6</v>
      </c>
      <c r="AB207" s="9">
        <f>offs340+Ampl340*SIN(2*PI()*freq340*('3v'!Q195-reta340)+deph340*PI()/180)</f>
        <v>0.98023314561580199</v>
      </c>
      <c r="AC207" s="10">
        <f>('3v'!S195-AB207)^2</f>
        <v>8.3486648126279987E-6</v>
      </c>
      <c r="AD207" s="3"/>
      <c r="AE207" s="3"/>
      <c r="AF207" s="7">
        <f>offs341+Ampl341*SIN(2*PI()*freq341*('3v'!U195)+deph341*PI()/180)</f>
        <v>-1.4171241423888135</v>
      </c>
      <c r="AG207" s="8">
        <f>('3v'!V195-AF207)^2</f>
        <v>4.0154541474868201E-9</v>
      </c>
      <c r="AH207" s="9">
        <f>offs342+Ampl342*SIN(2*PI()*freq342*('3v'!U195-reta342)+deph342*PI()/180)</f>
        <v>0.82332049692097409</v>
      </c>
      <c r="AI207" s="10">
        <f>('3v'!W195-AH207)^2</f>
        <v>1.7471454672129847E-5</v>
      </c>
      <c r="AL207" s="76"/>
      <c r="AM207" s="76"/>
      <c r="AN207" s="76"/>
      <c r="AO207" s="80"/>
    </row>
    <row r="208" spans="1:41" x14ac:dyDescent="0.25">
      <c r="A208" s="3"/>
      <c r="B208" s="7">
        <f>offs331+Ampl331*SIN(2*PI()*freq331*('3v'!A196)+deph331*PI()/180)</f>
        <v>8.0938903584078736E-2</v>
      </c>
      <c r="C208" s="8">
        <f>('3v'!B196-B208)^2</f>
        <v>6.3845827486276312E-9</v>
      </c>
      <c r="D208" s="9">
        <f>offs332+Ampl332*SIN(2*PI()*freq332*('3v'!A196-reta332)+deph332*PI()/180)</f>
        <v>0.65778047858114763</v>
      </c>
      <c r="E208" s="10">
        <f>('3v'!C196-D208)^2</f>
        <v>4.1129781148038964E-4</v>
      </c>
      <c r="G208" s="3"/>
      <c r="H208" s="7">
        <f>offs333+Ampl333*SIN(2*PI()*freq333*('3v'!E196)+deph333*PI()/180)</f>
        <v>-1.3768537005777457</v>
      </c>
      <c r="I208" s="8">
        <f>('3v'!F196-H208)^2</f>
        <v>4.6486566392598663E-7</v>
      </c>
      <c r="J208" s="9">
        <f>offs334+Ampl334*SIN(2*PI()*freq334*('3v'!E196-reta334)+deph334*PI()/180)</f>
        <v>0.81964197333288258</v>
      </c>
      <c r="K208" s="10">
        <f>('3v'!G196-J208)^2</f>
        <v>8.5826636879463245E-5</v>
      </c>
      <c r="L208" s="3"/>
      <c r="M208" s="3"/>
      <c r="N208" s="7">
        <f>offs335+Ampl335*SIN(2*PI()*freq335*('3v'!I196)+deph335*PI()/180)</f>
        <v>-0.13546268554163704</v>
      </c>
      <c r="O208" s="8">
        <f>('3v'!J196-N208)^2</f>
        <v>5.8949628518846161E-6</v>
      </c>
      <c r="P208" s="9">
        <f>offs336+Ampl336*SIN(2*PI()*freq336*('3v'!I196-reta336)+deph336*PI()/180)</f>
        <v>0.72586385470191883</v>
      </c>
      <c r="Q208" s="10">
        <f>('3v'!K196-P208)^2</f>
        <v>6.8653565265375206E-5</v>
      </c>
      <c r="R208" s="3"/>
      <c r="S208" s="3"/>
      <c r="T208" s="7">
        <f>offs337+Ampl337*SIN(2*PI()*freq337*('3v'!M196)+deph337*PI()/180)</f>
        <v>0.87975106675088477</v>
      </c>
      <c r="U208" s="8">
        <f>('3v'!N196-T208)^2</f>
        <v>4.0420032530619283E-9</v>
      </c>
      <c r="V208" s="9">
        <f>offs338+Ampl338*SIN(2*PI()*freq338*('3v'!M196-reta338)+deph338*PI()/180)</f>
        <v>0.83566643130453955</v>
      </c>
      <c r="W208" s="10">
        <f>('3v'!O196-V208)^2</f>
        <v>7.8584833207111533E-5</v>
      </c>
      <c r="X208" s="3"/>
      <c r="Y208" s="3"/>
      <c r="Z208" s="7">
        <f>offs339+Ampl339*SIN(2*PI()*freq339*('3v'!Q196)+deph339*PI()/180)</f>
        <v>-6.9971473485409164E-2</v>
      </c>
      <c r="AA208" s="8">
        <f>('3v'!R196-Z208)^2</f>
        <v>1.2013409120476976E-5</v>
      </c>
      <c r="AB208" s="9">
        <f>offs340+Ampl340*SIN(2*PI()*freq340*('3v'!Q196-reta340)+deph340*PI()/180)</f>
        <v>0.9804454004747265</v>
      </c>
      <c r="AC208" s="10">
        <f>('3v'!S196-AB208)^2</f>
        <v>9.6202977004805334E-6</v>
      </c>
      <c r="AD208" s="3"/>
      <c r="AE208" s="3"/>
      <c r="AF208" s="7">
        <f>offs341+Ampl341*SIN(2*PI()*freq341*('3v'!U196)+deph341*PI()/180)</f>
        <v>-1.4525521392103138</v>
      </c>
      <c r="AG208" s="8">
        <f>('3v'!V196-AF208)^2</f>
        <v>4.3421895291004012E-8</v>
      </c>
      <c r="AH208" s="9">
        <f>offs342+Ampl342*SIN(2*PI()*freq342*('3v'!U196-reta342)+deph342*PI()/180)</f>
        <v>0.82329145892078581</v>
      </c>
      <c r="AI208" s="10">
        <f>('3v'!W196-AH208)^2</f>
        <v>1.7229546763188355E-5</v>
      </c>
      <c r="AL208" s="76"/>
      <c r="AM208" s="76"/>
      <c r="AN208" s="76"/>
      <c r="AO208" s="80"/>
    </row>
    <row r="209" spans="1:41" x14ac:dyDescent="0.25">
      <c r="A209" s="3"/>
      <c r="B209" s="7">
        <f>offs331+Ampl331*SIN(2*PI()*freq331*('3v'!A197)+deph331*PI()/180)</f>
        <v>6.3373100578760777E-2</v>
      </c>
      <c r="C209" s="8">
        <f>('3v'!B197-B209)^2</f>
        <v>8.4825166080693788E-9</v>
      </c>
      <c r="D209" s="9">
        <f>offs332+Ampl332*SIN(2*PI()*freq332*('3v'!A197-reta332)+deph332*PI()/180)</f>
        <v>0.65913963690873545</v>
      </c>
      <c r="E209" s="10">
        <f>('3v'!C197-D209)^2</f>
        <v>4.6827388554190744E-4</v>
      </c>
      <c r="G209" s="3"/>
      <c r="H209" s="7">
        <f>offs333+Ampl333*SIN(2*PI()*freq333*('3v'!E197)+deph333*PI()/180)</f>
        <v>-1.3878888082640271</v>
      </c>
      <c r="I209" s="8">
        <f>('3v'!F197-H209)^2</f>
        <v>3.8075649151950497E-6</v>
      </c>
      <c r="J209" s="9">
        <f>offs334+Ampl334*SIN(2*PI()*freq334*('3v'!E197-reta334)+deph334*PI()/180)</f>
        <v>0.8212181983869129</v>
      </c>
      <c r="K209" s="10">
        <f>('3v'!G197-J209)^2</f>
        <v>5.9105983844559136E-5</v>
      </c>
      <c r="L209" s="3"/>
      <c r="M209" s="3"/>
      <c r="N209" s="7">
        <f>offs335+Ampl335*SIN(2*PI()*freq335*('3v'!I197)+deph335*PI()/180)</f>
        <v>-0.15383329003212609</v>
      </c>
      <c r="O209" s="8">
        <f>('3v'!J197-N209)^2</f>
        <v>2.6747620158175221E-6</v>
      </c>
      <c r="P209" s="9">
        <f>offs336+Ampl336*SIN(2*PI()*freq336*('3v'!I197-reta336)+deph336*PI()/180)</f>
        <v>0.72576339907341936</v>
      </c>
      <c r="Q209" s="10">
        <f>('3v'!K197-P209)^2</f>
        <v>6.6998957215437554E-5</v>
      </c>
      <c r="R209" s="3"/>
      <c r="S209" s="3"/>
      <c r="T209" s="7">
        <f>offs337+Ampl337*SIN(2*PI()*freq337*('3v'!M197)+deph337*PI()/180)</f>
        <v>0.86897946370655754</v>
      </c>
      <c r="U209" s="8">
        <f>('3v'!N197-T209)^2</f>
        <v>8.7844287938746046E-6</v>
      </c>
      <c r="V209" s="9">
        <f>offs338+Ampl338*SIN(2*PI()*freq338*('3v'!M197-reta338)+deph338*PI()/180)</f>
        <v>0.83375174250839201</v>
      </c>
      <c r="W209" s="10">
        <f>('3v'!O197-V209)^2</f>
        <v>1.1619756617158323E-4</v>
      </c>
      <c r="X209" s="3"/>
      <c r="Y209" s="3"/>
      <c r="Z209" s="7">
        <f>offs339+Ampl339*SIN(2*PI()*freq339*('3v'!Q197)+deph339*PI()/180)</f>
        <v>-3.8293088884488735E-2</v>
      </c>
      <c r="AA209" s="8">
        <f>('3v'!R197-Z209)^2</f>
        <v>1.5166515824939986E-5</v>
      </c>
      <c r="AB209" s="9">
        <f>offs340+Ampl340*SIN(2*PI()*freq340*('3v'!Q197-reta340)+deph340*PI()/180)</f>
        <v>0.98061275823227834</v>
      </c>
      <c r="AC209" s="10">
        <f>('3v'!S197-AB209)^2</f>
        <v>1.0686480202968073E-5</v>
      </c>
      <c r="AD209" s="3"/>
      <c r="AE209" s="3"/>
      <c r="AF209" s="7">
        <f>offs341+Ampl341*SIN(2*PI()*freq341*('3v'!U197)+deph341*PI()/180)</f>
        <v>-1.4869937362296071</v>
      </c>
      <c r="AG209" s="8">
        <f>('3v'!V197-AF209)^2</f>
        <v>6.0486669058227501E-6</v>
      </c>
      <c r="AH209" s="9">
        <f>offs342+Ampl342*SIN(2*PI()*freq342*('3v'!U197-reta342)+deph342*PI()/180)</f>
        <v>0.82332590200659372</v>
      </c>
      <c r="AI209" s="10">
        <f>('3v'!W197-AH209)^2</f>
        <v>1.751666918045693E-5</v>
      </c>
      <c r="AL209" s="76"/>
      <c r="AM209" s="76"/>
      <c r="AN209" s="76"/>
      <c r="AO209" s="80"/>
    </row>
    <row r="210" spans="1:41" x14ac:dyDescent="0.25">
      <c r="A210" s="3"/>
      <c r="B210" s="7">
        <f>offs331+Ampl331*SIN(2*PI()*freq331*('3v'!A198)+deph331*PI()/180)</f>
        <v>4.5725468986912543E-2</v>
      </c>
      <c r="C210" s="8">
        <f>('3v'!B198-B210)^2</f>
        <v>3.90247771825328E-6</v>
      </c>
      <c r="D210" s="9">
        <f>offs332+Ampl332*SIN(2*PI()*freq332*('3v'!A198-reta332)+deph332*PI()/180)</f>
        <v>0.66053476641299347</v>
      </c>
      <c r="E210" s="10">
        <f>('3v'!C198-D210)^2</f>
        <v>5.3060046370117402E-4</v>
      </c>
      <c r="G210" s="3"/>
      <c r="H210" s="7">
        <f>offs333+Ampl333*SIN(2*PI()*freq333*('3v'!E198)+deph333*PI()/180)</f>
        <v>-1.3988409738077792</v>
      </c>
      <c r="I210" s="8">
        <f>('3v'!F198-H210)^2</f>
        <v>5.9046344446709627E-7</v>
      </c>
      <c r="J210" s="9">
        <f>offs334+Ampl334*SIN(2*PI()*freq334*('3v'!E198-reta334)+deph334*PI()/180)</f>
        <v>0.82280020380367436</v>
      </c>
      <c r="K210" s="10">
        <f>('3v'!G198-J210)^2</f>
        <v>3.7283678030839124E-5</v>
      </c>
      <c r="L210" s="3"/>
      <c r="M210" s="3"/>
      <c r="N210" s="7">
        <f>offs335+Ampl335*SIN(2*PI()*freq335*('3v'!I198)+deph335*PI()/180)</f>
        <v>-0.17225123040489165</v>
      </c>
      <c r="O210" s="8">
        <f>('3v'!J198-N210)^2</f>
        <v>7.55578926248407E-6</v>
      </c>
      <c r="P210" s="9">
        <f>offs336+Ampl336*SIN(2*PI()*freq336*('3v'!I198-reta336)+deph336*PI()/180)</f>
        <v>0.72568844528192522</v>
      </c>
      <c r="Q210" s="10">
        <f>('3v'!K198-P210)^2</f>
        <v>3.7911176883767633E-5</v>
      </c>
      <c r="R210" s="3"/>
      <c r="S210" s="3"/>
      <c r="T210" s="7">
        <f>offs337+Ampl337*SIN(2*PI()*freq337*('3v'!M198)+deph337*PI()/180)</f>
        <v>0.85788164794057153</v>
      </c>
      <c r="U210" s="8">
        <f>('3v'!N198-T210)^2</f>
        <v>2.6623076350300876E-6</v>
      </c>
      <c r="V210" s="9">
        <f>offs338+Ampl338*SIN(2*PI()*freq338*('3v'!M198-reta338)+deph338*PI()/180)</f>
        <v>0.83185039642404524</v>
      </c>
      <c r="W210" s="10">
        <f>('3v'!O198-V210)^2</f>
        <v>1.1508383856772517E-4</v>
      </c>
      <c r="X210" s="3"/>
      <c r="Y210" s="3"/>
      <c r="Z210" s="7">
        <f>offs339+Ampl339*SIN(2*PI()*freq339*('3v'!Q198)+deph339*PI()/180)</f>
        <v>-6.8155690146393666E-3</v>
      </c>
      <c r="AA210" s="8">
        <f>('3v'!R198-Z210)^2</f>
        <v>1.6990397486795782E-5</v>
      </c>
      <c r="AB210" s="9">
        <f>offs340+Ampl340*SIN(2*PI()*freq340*('3v'!Q198-reta340)+deph340*PI()/180)</f>
        <v>0.98073513795573142</v>
      </c>
      <c r="AC210" s="10">
        <f>('3v'!S198-AB210)^2</f>
        <v>1.1501580094139127E-5</v>
      </c>
      <c r="AD210" s="3"/>
      <c r="AE210" s="3"/>
      <c r="AF210" s="7">
        <f>offs341+Ampl341*SIN(2*PI()*freq341*('3v'!U198)+deph341*PI()/180)</f>
        <v>-1.5204149437486225</v>
      </c>
      <c r="AG210" s="8">
        <f>('3v'!V198-AF210)^2</f>
        <v>5.0234985386887435E-6</v>
      </c>
      <c r="AH210" s="9">
        <f>offs342+Ampl342*SIN(2*PI()*freq342*('3v'!U198-reta342)+deph342*PI()/180)</f>
        <v>0.82342379218723039</v>
      </c>
      <c r="AI210" s="10">
        <f>('3v'!W198-AH210)^2</f>
        <v>1.8345649649007269E-5</v>
      </c>
      <c r="AL210" s="76"/>
      <c r="AM210" s="76"/>
      <c r="AN210" s="76"/>
      <c r="AO210" s="80"/>
    </row>
    <row r="211" spans="1:41" x14ac:dyDescent="0.25">
      <c r="A211" s="3"/>
      <c r="B211" s="7">
        <f>offs331+Ampl331*SIN(2*PI()*freq331*('3v'!A199)+deph331*PI()/180)</f>
        <v>2.799879557413909E-2</v>
      </c>
      <c r="C211" s="8">
        <f>('3v'!B199-B211)^2</f>
        <v>3.337182069694166E-6</v>
      </c>
      <c r="D211" s="9">
        <f>offs332+Ampl332*SIN(2*PI()*freq332*('3v'!A199-reta332)+deph332*PI()/180)</f>
        <v>0.66196564678680025</v>
      </c>
      <c r="E211" s="10">
        <f>('3v'!C199-D211)^2</f>
        <v>5.0681926534722557E-4</v>
      </c>
      <c r="G211" s="3"/>
      <c r="H211" s="7">
        <f>offs333+Ampl333*SIN(2*PI()*freq333*('3v'!E199)+deph333*PI()/180)</f>
        <v>-1.4097092243743319</v>
      </c>
      <c r="I211" s="8">
        <f>('3v'!F199-H211)^2</f>
        <v>1.1169924801006214E-7</v>
      </c>
      <c r="J211" s="9">
        <f>offs334+Ampl334*SIN(2*PI()*freq334*('3v'!E199-reta334)+deph334*PI()/180)</f>
        <v>0.82438784906029805</v>
      </c>
      <c r="K211" s="10">
        <f>('3v'!G199-J211)^2</f>
        <v>4.1880453842682618E-5</v>
      </c>
      <c r="L211" s="3"/>
      <c r="M211" s="3"/>
      <c r="N211" s="7">
        <f>offs335+Ampl335*SIN(2*PI()*freq335*('3v'!I199)+deph335*PI()/180)</f>
        <v>-0.1907135982536427</v>
      </c>
      <c r="O211" s="8">
        <f>('3v'!J199-N211)^2</f>
        <v>1.4574541209599941E-5</v>
      </c>
      <c r="P211" s="9">
        <f>offs336+Ampl336*SIN(2*PI()*freq336*('3v'!I199-reta336)+deph336*PI()/180)</f>
        <v>0.7256390051635091</v>
      </c>
      <c r="Q211" s="10">
        <f>('3v'!K199-P211)^2</f>
        <v>1.7261076434669157E-5</v>
      </c>
      <c r="R211" s="3"/>
      <c r="S211" s="3"/>
      <c r="T211" s="7">
        <f>offs337+Ampl337*SIN(2*PI()*freq337*('3v'!M199)+deph337*PI()/180)</f>
        <v>0.84646035767290639</v>
      </c>
      <c r="U211" s="8">
        <f>('3v'!N199-T211)^2</f>
        <v>5.7611170591070449E-10</v>
      </c>
      <c r="V211" s="9">
        <f>offs338+Ampl338*SIN(2*PI()*freq338*('3v'!M199-reta338)+deph338*PI()/180)</f>
        <v>0.82996286218019477</v>
      </c>
      <c r="W211" s="10">
        <f>('3v'!O199-V211)^2</f>
        <v>1.1368096964586494E-4</v>
      </c>
      <c r="X211" s="3"/>
      <c r="Y211" s="3"/>
      <c r="Z211" s="7">
        <f>offs339+Ampl339*SIN(2*PI()*freq339*('3v'!Q199)+deph339*PI()/180)</f>
        <v>2.4445863874861695E-2</v>
      </c>
      <c r="AA211" s="8">
        <f>('3v'!R199-Z211)^2</f>
        <v>4.7535069588494296E-6</v>
      </c>
      <c r="AB211" s="9">
        <f>offs340+Ampl340*SIN(2*PI()*freq340*('3v'!Q199-reta340)+deph340*PI()/180)</f>
        <v>0.98081248046333724</v>
      </c>
      <c r="AC211" s="10">
        <f>('3v'!S199-AB211)^2</f>
        <v>1.2032160401992965E-5</v>
      </c>
      <c r="AD211" s="3"/>
      <c r="AE211" s="3"/>
      <c r="AF211" s="7">
        <f>offs341+Ampl341*SIN(2*PI()*freq341*('3v'!U199)+deph341*PI()/180)</f>
        <v>-1.5527827790705293</v>
      </c>
      <c r="AG211" s="8">
        <f>('3v'!V199-AF211)^2</f>
        <v>1.2622093988842966E-6</v>
      </c>
      <c r="AH211" s="9">
        <f>offs342+Ampl342*SIN(2*PI()*freq342*('3v'!U199-reta342)+deph342*PI()/180)</f>
        <v>0.8235850328569061</v>
      </c>
      <c r="AI211" s="10">
        <f>('3v'!W199-AH211)^2</f>
        <v>1.9752894530988931E-5</v>
      </c>
      <c r="AL211" s="76"/>
      <c r="AM211" s="76"/>
      <c r="AN211" s="76"/>
      <c r="AO211" s="80"/>
    </row>
    <row r="212" spans="1:41" x14ac:dyDescent="0.25">
      <c r="A212" s="3"/>
      <c r="B212" s="7">
        <f>offs331+Ampl331*SIN(2*PI()*freq331*('3v'!A200)+deph331*PI()/180)</f>
        <v>1.0195879587667045E-2</v>
      </c>
      <c r="C212" s="8">
        <f>('3v'!B200-B212)^2</f>
        <v>1.2637168882811818E-5</v>
      </c>
      <c r="D212" s="9">
        <f>offs332+Ampl332*SIN(2*PI()*freq332*('3v'!A200-reta332)+deph332*PI()/180)</f>
        <v>0.6634320520775574</v>
      </c>
      <c r="E212" s="10">
        <f>('3v'!C200-D212)^2</f>
        <v>5.7499493853820744E-4</v>
      </c>
      <c r="G212" s="3"/>
      <c r="H212" s="7">
        <f>offs333+Ampl333*SIN(2*PI()*freq333*('3v'!E200)+deph333*PI()/180)</f>
        <v>-1.4204925945828286</v>
      </c>
      <c r="I212" s="8">
        <f>('3v'!F200-H212)^2</f>
        <v>3.6139985880282445E-7</v>
      </c>
      <c r="J212" s="9">
        <f>offs334+Ampl334*SIN(2*PI()*freq334*('3v'!E200-reta334)+deph334*PI()/180)</f>
        <v>0.82598099313295259</v>
      </c>
      <c r="K212" s="10">
        <f>('3v'!G200-J212)^2</f>
        <v>2.3798463289506417E-5</v>
      </c>
      <c r="L212" s="3"/>
      <c r="M212" s="3"/>
      <c r="N212" s="7">
        <f>offs335+Ampl335*SIN(2*PI()*freq335*('3v'!I200)+deph335*PI()/180)</f>
        <v>-0.20921747815647265</v>
      </c>
      <c r="O212" s="8">
        <f>('3v'!J200-N212)^2</f>
        <v>2.3474333564794115E-5</v>
      </c>
      <c r="P212" s="9">
        <f>offs336+Ampl336*SIN(2*PI()*freq336*('3v'!I200-reta336)+deph336*PI()/180)</f>
        <v>0.72561508652533879</v>
      </c>
      <c r="Q212" s="10">
        <f>('3v'!K200-P212)^2</f>
        <v>4.7419266271675122E-6</v>
      </c>
      <c r="R212" s="3"/>
      <c r="S212" s="3"/>
      <c r="T212" s="7">
        <f>offs337+Ampl337*SIN(2*PI()*freq337*('3v'!M200)+deph337*PI()/180)</f>
        <v>0.83471841093603549</v>
      </c>
      <c r="U212" s="8">
        <f>('3v'!N200-T212)^2</f>
        <v>2.2277516391300266E-9</v>
      </c>
      <c r="V212" s="9">
        <f>offs338+Ampl338*SIN(2*PI()*freq338*('3v'!M200-reta338)+deph338*PI()/180)</f>
        <v>0.82808960549767174</v>
      </c>
      <c r="W212" s="10">
        <f>('3v'!O200-V212)^2</f>
        <v>1.1198411035204764E-4</v>
      </c>
      <c r="X212" s="3"/>
      <c r="Y212" s="3"/>
      <c r="Z212" s="7">
        <f>offs339+Ampl339*SIN(2*PI()*freq339*('3v'!Q200)+deph339*PI()/180)</f>
        <v>5.547609203247944E-2</v>
      </c>
      <c r="AA212" s="8">
        <f>('3v'!R200-Z212)^2</f>
        <v>5.4052381578710415E-11</v>
      </c>
      <c r="AB212" s="9">
        <f>offs340+Ampl340*SIN(2*PI()*freq340*('3v'!Q200-reta340)+deph340*PI()/180)</f>
        <v>0.98084474835294555</v>
      </c>
      <c r="AC212" s="10">
        <f>('3v'!S200-AB212)^2</f>
        <v>1.2257059487394399E-5</v>
      </c>
      <c r="AD212" s="3"/>
      <c r="AE212" s="3"/>
      <c r="AF212" s="7">
        <f>offs341+Ampl341*SIN(2*PI()*freq341*('3v'!U200)+deph341*PI()/180)</f>
        <v>-1.5840652990496815</v>
      </c>
      <c r="AG212" s="8">
        <f>('3v'!V200-AF212)^2</f>
        <v>9.2664897138105889E-6</v>
      </c>
      <c r="AH212" s="9">
        <f>offs342+Ampl342*SIN(2*PI()*freq342*('3v'!U200-reta342)+deph342*PI()/180)</f>
        <v>0.82380946489054663</v>
      </c>
      <c r="AI212" s="10">
        <f>('3v'!W200-AH212)^2</f>
        <v>2.1798205988980725E-5</v>
      </c>
      <c r="AL212" s="76"/>
      <c r="AM212" s="76"/>
      <c r="AN212" s="76"/>
      <c r="AO212" s="80"/>
    </row>
    <row r="213" spans="1:41" x14ac:dyDescent="0.25">
      <c r="A213" s="3"/>
      <c r="B213" s="7">
        <f>offs331+Ampl331*SIN(2*PI()*freq331*('3v'!A201)+deph331*PI()/180)</f>
        <v>-7.6804676856908616E-3</v>
      </c>
      <c r="C213" s="8">
        <f>('3v'!B201-B213)^2</f>
        <v>2.7149646998459742E-5</v>
      </c>
      <c r="D213" s="9">
        <f>offs332+Ampl332*SIN(2*PI()*freq332*('3v'!A201-reta332)+deph332*PI()/180)</f>
        <v>0.66493375072287042</v>
      </c>
      <c r="E213" s="10">
        <f>('3v'!C201-D213)^2</f>
        <v>5.5355505407752811E-4</v>
      </c>
      <c r="G213" s="3"/>
      <c r="H213" s="7">
        <f>offs333+Ampl333*SIN(2*PI()*freq333*('3v'!E201)+deph333*PI()/180)</f>
        <v>-1.4311901265919773</v>
      </c>
      <c r="I213" s="8">
        <f>('3v'!F201-H213)^2</f>
        <v>2.6321279226272737E-6</v>
      </c>
      <c r="J213" s="9">
        <f>offs334+Ampl334*SIN(2*PI()*freq334*('3v'!E201-reta334)+deph334*PI()/180)</f>
        <v>0.82757949450936974</v>
      </c>
      <c r="K213" s="10">
        <f>('3v'!G201-J213)^2</f>
        <v>1.0757517636627584E-5</v>
      </c>
      <c r="L213" s="3"/>
      <c r="M213" s="3"/>
      <c r="N213" s="7">
        <f>offs335+Ampl335*SIN(2*PI()*freq335*('3v'!I201)+deph335*PI()/180)</f>
        <v>-0.22775994813624115</v>
      </c>
      <c r="O213" s="8">
        <f>('3v'!J201-N213)^2</f>
        <v>3.4033360861733674E-5</v>
      </c>
      <c r="P213" s="9">
        <f>offs336+Ampl336*SIN(2*PI()*freq336*('3v'!I201-reta336)+deph336*PI()/180)</f>
        <v>0.72561669314444455</v>
      </c>
      <c r="Q213" s="10">
        <f>('3v'!K201-P213)^2</f>
        <v>5.1113588201912628E-8</v>
      </c>
      <c r="R213" s="3"/>
      <c r="S213" s="3"/>
      <c r="T213" s="7">
        <f>offs337+Ampl337*SIN(2*PI()*freq337*('3v'!M201)+deph337*PI()/180)</f>
        <v>0.82265870487961767</v>
      </c>
      <c r="U213" s="8">
        <f>('3v'!N201-T213)^2</f>
        <v>1.5066439747905361E-7</v>
      </c>
      <c r="V213" s="9">
        <f>offs338+Ampl338*SIN(2*PI()*freq338*('3v'!M201-reta338)+deph338*PI()/180)</f>
        <v>0.82623108857453231</v>
      </c>
      <c r="W213" s="10">
        <f>('3v'!O201-V213)^2</f>
        <v>1.0999083242211475E-4</v>
      </c>
      <c r="X213" s="3"/>
      <c r="Y213" s="3"/>
      <c r="Z213" s="7">
        <f>offs339+Ampl339*SIN(2*PI()*freq339*('3v'!Q201)+deph339*PI()/180)</f>
        <v>8.6260109515241823E-2</v>
      </c>
      <c r="AA213" s="8">
        <f>('3v'!R201-Z213)^2</f>
        <v>2.1034192154952279E-7</v>
      </c>
      <c r="AB213" s="9">
        <f>offs340+Ampl340*SIN(2*PI()*freq340*('3v'!Q201-reta340)+deph340*PI()/180)</f>
        <v>0.98083192602009128</v>
      </c>
      <c r="AC213" s="10">
        <f>('3v'!S201-AB213)^2</f>
        <v>1.2167441710760147E-5</v>
      </c>
      <c r="AD213" s="3"/>
      <c r="AE213" s="3"/>
      <c r="AF213" s="7">
        <f>offs341+Ampl341*SIN(2*PI()*freq341*('3v'!U201)+deph341*PI()/180)</f>
        <v>-1.6142316316156435</v>
      </c>
      <c r="AG213" s="8">
        <f>('3v'!V201-AF213)^2</f>
        <v>4.7290086100487328E-6</v>
      </c>
      <c r="AH213" s="9">
        <f>offs342+Ampl342*SIN(2*PI()*freq342*('3v'!U201-reta342)+deph342*PI()/180)</f>
        <v>0.82409686680083083</v>
      </c>
      <c r="AI213" s="10">
        <f>('3v'!W201-AH213)^2</f>
        <v>2.4564481475781384E-5</v>
      </c>
      <c r="AL213" s="76"/>
      <c r="AM213" s="76"/>
      <c r="AN213" s="76"/>
      <c r="AO213" s="80"/>
    </row>
    <row r="214" spans="1:41" x14ac:dyDescent="0.25">
      <c r="A214" s="3"/>
      <c r="B214" s="7">
        <f>offs331+Ampl331*SIN(2*PI()*freq331*('3v'!A202)+deph331*PI()/180)</f>
        <v>-2.5627423363472734E-2</v>
      </c>
      <c r="C214" s="8">
        <f>('3v'!B202-B214)^2</f>
        <v>2.3440864327366666E-5</v>
      </c>
      <c r="D214" s="9">
        <f>offs332+Ampl332*SIN(2*PI()*freq332*('3v'!A202-reta332)+deph332*PI()/180)</f>
        <v>0.66647050558711507</v>
      </c>
      <c r="E214" s="10">
        <f>('3v'!C202-D214)^2</f>
        <v>5.3414169050325041E-4</v>
      </c>
      <c r="G214" s="3"/>
      <c r="H214" s="7">
        <f>offs333+Ampl333*SIN(2*PI()*freq333*('3v'!E202)+deph333*PI()/180)</f>
        <v>-1.4418008701851297</v>
      </c>
      <c r="I214" s="8">
        <f>('3v'!F202-H214)^2</f>
        <v>1.3826471749732946E-6</v>
      </c>
      <c r="J214" s="9">
        <f>offs334+Ampl334*SIN(2*PI()*freq334*('3v'!E202-reta334)+deph334*PI()/180)</f>
        <v>0.82918321120141458</v>
      </c>
      <c r="K214" s="10">
        <f>('3v'!G202-J214)^2</f>
        <v>2.809474794999494E-6</v>
      </c>
      <c r="L214" s="3"/>
      <c r="M214" s="3"/>
      <c r="N214" s="7">
        <f>offs335+Ampl335*SIN(2*PI()*freq335*('3v'!I202)+deph335*PI()/180)</f>
        <v>-0.24633808012198713</v>
      </c>
      <c r="O214" s="8">
        <f>('3v'!J202-N214)^2</f>
        <v>2.3365717936774884E-5</v>
      </c>
      <c r="P214" s="9">
        <f>offs336+Ampl336*SIN(2*PI()*freq336*('3v'!I202-reta336)+deph336*PI()/180)</f>
        <v>0.72564382476712253</v>
      </c>
      <c r="Q214" s="10">
        <f>('3v'!K202-P214)^2</f>
        <v>2.8897117989689357E-6</v>
      </c>
      <c r="R214" s="3"/>
      <c r="S214" s="3"/>
      <c r="T214" s="7">
        <f>offs337+Ampl337*SIN(2*PI()*freq337*('3v'!M202)+deph337*PI()/180)</f>
        <v>0.81028421505566905</v>
      </c>
      <c r="U214" s="8">
        <f>('3v'!N202-T214)^2</f>
        <v>1.0897166547998047E-6</v>
      </c>
      <c r="V214" s="9">
        <f>offs338+Ampl338*SIN(2*PI()*freq338*('3v'!M202-reta338)+deph338*PI()/180)</f>
        <v>0.82438776997201768</v>
      </c>
      <c r="W214" s="10">
        <f>('3v'!O202-V214)^2</f>
        <v>7.0975907549886686E-5</v>
      </c>
      <c r="X214" s="3"/>
      <c r="Y214" s="3"/>
      <c r="Z214" s="7">
        <f>offs339+Ampl339*SIN(2*PI()*freq339*('3v'!Q202)+deph339*PI()/180)</f>
        <v>0.11678302944546576</v>
      </c>
      <c r="AA214" s="8">
        <f>('3v'!R202-Z214)^2</f>
        <v>5.8893260527896373E-7</v>
      </c>
      <c r="AB214" s="9">
        <f>offs340+Ampl340*SIN(2*PI()*freq340*('3v'!Q202-reta340)+deph340*PI()/180)</f>
        <v>0.98077401966554079</v>
      </c>
      <c r="AC214" s="10">
        <f>('3v'!S202-AB214)^2</f>
        <v>1.1766818583822495E-5</v>
      </c>
      <c r="AD214" s="3"/>
      <c r="AE214" s="3"/>
      <c r="AF214" s="7">
        <f>offs341+Ampl341*SIN(2*PI()*freq341*('3v'!U202)+deph341*PI()/180)</f>
        <v>-1.6432520062401987</v>
      </c>
      <c r="AG214" s="8">
        <f>('3v'!V202-AF214)^2</f>
        <v>6.0080567084372462E-6</v>
      </c>
      <c r="AH214" s="9">
        <f>offs342+Ampl342*SIN(2*PI()*freq342*('3v'!U202-reta342)+deph342*PI()/180)</f>
        <v>0.82444695495677167</v>
      </c>
      <c r="AI214" s="10">
        <f>('3v'!W202-AH214)^2</f>
        <v>1.1244050546317133E-5</v>
      </c>
      <c r="AL214" s="76"/>
      <c r="AM214" s="76"/>
      <c r="AN214" s="76"/>
      <c r="AO214" s="80"/>
    </row>
    <row r="215" spans="1:41" x14ac:dyDescent="0.25">
      <c r="A215" s="3"/>
      <c r="B215" s="7">
        <f>offs331+Ampl331*SIN(2*PI()*freq331*('3v'!A203)+deph331*PI()/180)</f>
        <v>-4.3642153413326945E-2</v>
      </c>
      <c r="C215" s="8">
        <f>('3v'!B203-B215)^2</f>
        <v>1.9402673452125258E-5</v>
      </c>
      <c r="D215" s="9">
        <f>offs332+Ampl332*SIN(2*PI()*freq332*('3v'!A203-reta332)+deph332*PI()/180)</f>
        <v>0.66804207399888349</v>
      </c>
      <c r="E215" s="10">
        <f>('3v'!C203-D215)^2</f>
        <v>5.1665626399471942E-4</v>
      </c>
      <c r="G215" s="3"/>
      <c r="H215" s="7">
        <f>offs333+Ampl333*SIN(2*PI()*freq333*('3v'!E203)+deph333*PI()/180)</f>
        <v>-1.4523238828546883</v>
      </c>
      <c r="I215" s="8">
        <f>('3v'!F203-H215)^2</f>
        <v>3.9510090574277873E-10</v>
      </c>
      <c r="J215" s="9">
        <f>offs334+Ampl334*SIN(2*PI()*freq334*('3v'!E203-reta334)+deph334*PI()/180)</f>
        <v>0.83079200075769744</v>
      </c>
      <c r="K215" s="10">
        <f>('3v'!G203-J215)^2</f>
        <v>4.5372675235819238E-9</v>
      </c>
      <c r="L215" s="3"/>
      <c r="M215" s="3"/>
      <c r="N215" s="7">
        <f>offs335+Ampl335*SIN(2*PI()*freq335*('3v'!I203)+deph335*PI()/180)</f>
        <v>-0.26494894041130501</v>
      </c>
      <c r="O215" s="8">
        <f>('3v'!J203-N215)^2</f>
        <v>3.311081290653767E-5</v>
      </c>
      <c r="P215" s="9">
        <f>offs336+Ampl336*SIN(2*PI()*freq336*('3v'!I203-reta336)+deph336*PI()/180)</f>
        <v>0.72569647710897511</v>
      </c>
      <c r="Q215" s="10">
        <f>('3v'!K203-P215)^2</f>
        <v>2.7134750321477221E-6</v>
      </c>
      <c r="R215" s="3"/>
      <c r="S215" s="3"/>
      <c r="T215" s="7">
        <f>offs337+Ampl337*SIN(2*PI()*freq337*('3v'!M203)+deph337*PI()/180)</f>
        <v>0.7975979946843903</v>
      </c>
      <c r="U215" s="8">
        <f>('3v'!N203-T215)^2</f>
        <v>4.0455904328379001E-6</v>
      </c>
      <c r="V215" s="9">
        <f>offs338+Ampl338*SIN(2*PI()*freq338*('3v'!M203-reta338)+deph338*PI()/180)</f>
        <v>0.82256010450141082</v>
      </c>
      <c r="W215" s="10">
        <f>('3v'!O203-V215)^2</f>
        <v>6.8877641830863588E-5</v>
      </c>
      <c r="X215" s="3"/>
      <c r="Y215" s="3"/>
      <c r="Z215" s="7">
        <f>offs339+Ampl339*SIN(2*PI()*freq339*('3v'!Q203)+deph339*PI()/180)</f>
        <v>0.14703009120993477</v>
      </c>
      <c r="AA215" s="8">
        <f>('3v'!R203-Z215)^2</f>
        <v>2.95015391636941E-6</v>
      </c>
      <c r="AB215" s="9">
        <f>offs340+Ampl340*SIN(2*PI()*freq340*('3v'!Q203-reta340)+deph340*PI()/180)</f>
        <v>0.9806710572922932</v>
      </c>
      <c r="AC215" s="10">
        <f>('3v'!S203-AB215)^2</f>
        <v>1.1071040363593259E-5</v>
      </c>
      <c r="AD215" s="3"/>
      <c r="AE215" s="3"/>
      <c r="AF215" s="7">
        <f>offs341+Ampl341*SIN(2*PI()*freq341*('3v'!U203)+deph341*PI()/180)</f>
        <v>-1.6710977833172647</v>
      </c>
      <c r="AG215" s="8">
        <f>('3v'!V203-AF215)^2</f>
        <v>3.7990168606833702E-6</v>
      </c>
      <c r="AH215" s="9">
        <f>offs342+Ampl342*SIN(2*PI()*freq342*('3v'!U203-reta342)+deph342*PI()/180)</f>
        <v>0.82485938386362589</v>
      </c>
      <c r="AI215" s="10">
        <f>('3v'!W203-AH215)^2</f>
        <v>1.4180073707663231E-5</v>
      </c>
      <c r="AL215" s="76"/>
      <c r="AM215" s="76"/>
      <c r="AN215" s="76"/>
      <c r="AO215" s="80"/>
    </row>
    <row r="216" spans="1:41" x14ac:dyDescent="0.25">
      <c r="A216" s="3"/>
      <c r="B216" s="7">
        <f>offs331+Ampl331*SIN(2*PI()*freq331*('3v'!A204)+deph331*PI()/180)</f>
        <v>-6.1721813100547085E-2</v>
      </c>
      <c r="C216" s="8">
        <f>('3v'!B204-B216)^2</f>
        <v>1.5234867972060882E-5</v>
      </c>
      <c r="D216" s="9">
        <f>offs332+Ampl332*SIN(2*PI()*freq332*('3v'!A204-reta332)+deph332*PI()/180)</f>
        <v>0.66964820778930534</v>
      </c>
      <c r="E216" s="10">
        <f>('3v'!C204-D216)^2</f>
        <v>5.0096322552364023E-4</v>
      </c>
      <c r="G216" s="3"/>
      <c r="H216" s="7">
        <f>offs333+Ampl333*SIN(2*PI()*freq333*('3v'!E204)+deph333*PI()/180)</f>
        <v>-1.4627582298858224</v>
      </c>
      <c r="I216" s="8">
        <f>('3v'!F204-H216)^2</f>
        <v>1.7011466162391407E-6</v>
      </c>
      <c r="J216" s="9">
        <f>offs334+Ampl334*SIN(2*PI()*freq334*('3v'!E204-reta334)+deph334*PI()/180)</f>
        <v>0.83240572027622806</v>
      </c>
      <c r="K216" s="10">
        <f>('3v'!G204-J216)^2</f>
        <v>1.6546160817751689E-7</v>
      </c>
      <c r="L216" s="3"/>
      <c r="M216" s="3"/>
      <c r="N216" s="7">
        <f>offs335+Ampl335*SIN(2*PI()*freq335*('3v'!I204)+deph335*PI()/180)</f>
        <v>-0.28358959013361229</v>
      </c>
      <c r="O216" s="8">
        <f>('3v'!J204-N216)^2</f>
        <v>2.2011766135170316E-5</v>
      </c>
      <c r="P216" s="9">
        <f>offs336+Ampl336*SIN(2*PI()*freq336*('3v'!I204-reta336)+deph336*PI()/180)</f>
        <v>0.72577464185558693</v>
      </c>
      <c r="Q216" s="10">
        <f>('3v'!K204-P216)^2</f>
        <v>1.240602065683296E-5</v>
      </c>
      <c r="R216" s="3"/>
      <c r="S216" s="3"/>
      <c r="T216" s="7">
        <f>offs337+Ampl337*SIN(2*PI()*freq337*('3v'!M204)+deph337*PI()/180)</f>
        <v>0.7846031739008299</v>
      </c>
      <c r="U216" s="8">
        <f>('3v'!N204-T216)^2</f>
        <v>1.7803994525045619E-6</v>
      </c>
      <c r="V216" s="9">
        <f>offs338+Ampl338*SIN(2*PI()*freq338*('3v'!M204-reta338)+deph338*PI()/180)</f>
        <v>0.82074854311181877</v>
      </c>
      <c r="W216" s="10">
        <f>('3v'!O204-V216)^2</f>
        <v>3.8496650269915448E-5</v>
      </c>
      <c r="X216" s="3"/>
      <c r="Y216" s="3"/>
      <c r="Z216" s="7">
        <f>offs339+Ampl339*SIN(2*PI()*freq339*('3v'!Q204)+deph339*PI()/180)</f>
        <v>0.17698666759799225</v>
      </c>
      <c r="AA216" s="8">
        <f>('3v'!R204-Z216)^2</f>
        <v>5.6515914154717382E-6</v>
      </c>
      <c r="AB216" s="9">
        <f>offs340+Ampl340*SIN(2*PI()*freq340*('3v'!Q204-reta340)+deph340*PI()/180)</f>
        <v>0.98052308869203875</v>
      </c>
      <c r="AC216" s="10">
        <f>('3v'!S204-AB216)^2</f>
        <v>1.0108258105568386E-5</v>
      </c>
      <c r="AD216" s="3"/>
      <c r="AE216" s="3"/>
      <c r="AF216" s="7">
        <f>offs341+Ampl341*SIN(2*PI()*freq341*('3v'!U204)+deph341*PI()/180)</f>
        <v>-1.6977414824267276</v>
      </c>
      <c r="AG216" s="8">
        <f>('3v'!V204-AF216)^2</f>
        <v>7.0180358480261487E-6</v>
      </c>
      <c r="AH216" s="9">
        <f>offs342+Ampl342*SIN(2*PI()*freq342*('3v'!U204-reta342)+deph342*PI()/180)</f>
        <v>0.8253337465038556</v>
      </c>
      <c r="AI216" s="10">
        <f>('3v'!W204-AH216)^2</f>
        <v>5.2298498815166896E-6</v>
      </c>
      <c r="AL216" s="76"/>
      <c r="AM216" s="76"/>
      <c r="AN216" s="76"/>
      <c r="AO216" s="80"/>
    </row>
    <row r="217" spans="1:41" x14ac:dyDescent="0.25">
      <c r="A217" s="3"/>
      <c r="B217" s="7">
        <f>offs331+Ampl331*SIN(2*PI()*freq331*('3v'!A205)+deph331*PI()/180)</f>
        <v>-7.9863547437281746E-2</v>
      </c>
      <c r="C217" s="8">
        <f>('3v'!B205-B217)^2</f>
        <v>1.1151943418645512E-5</v>
      </c>
      <c r="D217" s="9">
        <f>offs332+Ampl332*SIN(2*PI()*freq332*('3v'!A205-reta332)+deph332*PI()/180)</f>
        <v>0.67128865333123622</v>
      </c>
      <c r="E217" s="10">
        <f>('3v'!C205-D217)^2</f>
        <v>4.8706959816094631E-4</v>
      </c>
      <c r="G217" s="3"/>
      <c r="H217" s="7">
        <f>offs333+Ampl333*SIN(2*PI()*freq333*('3v'!E205)+deph333*PI()/180)</f>
        <v>-1.4731029844394967</v>
      </c>
      <c r="I217" s="8">
        <f>('3v'!F205-H217)^2</f>
        <v>7.1731599779890662E-6</v>
      </c>
      <c r="J217" s="9">
        <f>offs334+Ampl334*SIN(2*PI()*freq334*('3v'!E205-reta334)+deph334*PI()/180)</f>
        <v>0.83402422641710794</v>
      </c>
      <c r="K217" s="10">
        <f>('3v'!G205-J217)^2</f>
        <v>5.4964961698193892E-7</v>
      </c>
      <c r="L217" s="3"/>
      <c r="M217" s="3"/>
      <c r="N217" s="7">
        <f>offs335+Ampl335*SIN(2*PI()*freq335*('3v'!I205)+deph335*PI()/180)</f>
        <v>-0.30225708571422805</v>
      </c>
      <c r="O217" s="8">
        <f>('3v'!J205-N217)^2</f>
        <v>3.0862738994944635E-5</v>
      </c>
      <c r="P217" s="9">
        <f>offs336+Ampl336*SIN(2*PI()*freq336*('3v'!I205-reta336)+deph336*PI()/180)</f>
        <v>0.72587830666383857</v>
      </c>
      <c r="Q217" s="10">
        <f>('3v'!K205-P217)^2</f>
        <v>1.1686506912180774E-5</v>
      </c>
      <c r="R217" s="3"/>
      <c r="S217" s="3"/>
      <c r="T217" s="7">
        <f>offs337+Ampl337*SIN(2*PI()*freq337*('3v'!M205)+deph337*PI()/180)</f>
        <v>0.77130295898257017</v>
      </c>
      <c r="U217" s="8">
        <f>('3v'!N205-T217)^2</f>
        <v>8.5017789416042015E-6</v>
      </c>
      <c r="V217" s="9">
        <f>offs338+Ampl338*SIN(2*PI()*freq338*('3v'!M205-reta338)+deph338*PI()/180)</f>
        <v>0.81895353277890737</v>
      </c>
      <c r="W217" s="10">
        <f>('3v'!O205-V217)^2</f>
        <v>3.6559644926503444E-5</v>
      </c>
      <c r="X217" s="3"/>
      <c r="Y217" s="3"/>
      <c r="Z217" s="7">
        <f>offs339+Ampl339*SIN(2*PI()*freq339*('3v'!Q205)+deph339*PI()/180)</f>
        <v>0.20663827187512823</v>
      </c>
      <c r="AA217" s="8">
        <f>('3v'!R205-Z217)^2</f>
        <v>7.4639981667167461E-6</v>
      </c>
      <c r="AB217" s="9">
        <f>offs340+Ampl340*SIN(2*PI()*freq340*('3v'!Q205-reta340)+deph340*PI()/180)</f>
        <v>0.9803301854210793</v>
      </c>
      <c r="AC217" s="10">
        <f>('3v'!S205-AB217)^2</f>
        <v>8.9188562530854384E-6</v>
      </c>
      <c r="AD217" s="3"/>
      <c r="AE217" s="3"/>
      <c r="AF217" s="7">
        <f>offs341+Ampl341*SIN(2*PI()*freq341*('3v'!U205)+deph341*PI()/180)</f>
        <v>-1.7231568094542997</v>
      </c>
      <c r="AG217" s="8">
        <f>('3v'!V205-AF217)^2</f>
        <v>6.8877406668264094E-6</v>
      </c>
      <c r="AH217" s="9">
        <f>offs342+Ampl342*SIN(2*PI()*freq342*('3v'!U205-reta342)+deph342*PI()/180)</f>
        <v>0.8258695747388054</v>
      </c>
      <c r="AI217" s="10">
        <f>('3v'!W205-AH217)^2</f>
        <v>7.561776179632289E-7</v>
      </c>
      <c r="AL217" s="76"/>
      <c r="AM217" s="76"/>
      <c r="AN217" s="76"/>
      <c r="AO217" s="80"/>
    </row>
    <row r="218" spans="1:41" x14ac:dyDescent="0.25">
      <c r="A218" s="3"/>
      <c r="B218" s="7">
        <f>offs331+Ampl331*SIN(2*PI()*freq331*('3v'!A206)+deph331*PI()/180)</f>
        <v>-9.8064491633373052E-2</v>
      </c>
      <c r="C218" s="8">
        <f>('3v'!B206-B218)^2</f>
        <v>7.3794177059541845E-6</v>
      </c>
      <c r="D218" s="9">
        <f>offs332+Ampl332*SIN(2*PI()*freq332*('3v'!A206-reta332)+deph332*PI()/180)</f>
        <v>0.67296315157930831</v>
      </c>
      <c r="E218" s="10">
        <f>('3v'!C206-D218)^2</f>
        <v>5.6378473422116955E-4</v>
      </c>
      <c r="G218" s="3"/>
      <c r="H218" s="7">
        <f>offs333+Ampl333*SIN(2*PI()*freq333*('3v'!E206)+deph333*PI()/180)</f>
        <v>-1.4833572276347966</v>
      </c>
      <c r="I218" s="8">
        <f>('3v'!F206-H218)^2</f>
        <v>4.7946212735879232E-6</v>
      </c>
      <c r="J218" s="9">
        <f>offs334+Ampl334*SIN(2*PI()*freq334*('3v'!E206-reta334)+deph334*PI()/180)</f>
        <v>0.83564737541526335</v>
      </c>
      <c r="K218" s="10">
        <f>('3v'!G206-J218)^2</f>
        <v>9.1475070033099126E-6</v>
      </c>
      <c r="L218" s="3"/>
      <c r="M218" s="3"/>
      <c r="N218" s="7">
        <f>offs335+Ampl335*SIN(2*PI()*freq335*('3v'!I206)+deph335*PI()/180)</f>
        <v>-0.32094847933919896</v>
      </c>
      <c r="O218" s="8">
        <f>('3v'!J206-N218)^2</f>
        <v>1.9732791336368449E-5</v>
      </c>
      <c r="P218" s="9">
        <f>offs336+Ampl336*SIN(2*PI()*freq336*('3v'!I206-reta336)+deph336*PI()/180)</f>
        <v>0.72600745516385512</v>
      </c>
      <c r="Q218" s="10">
        <f>('3v'!K206-P218)^2</f>
        <v>2.7484171508192796E-5</v>
      </c>
      <c r="R218" s="3"/>
      <c r="S218" s="3"/>
      <c r="T218" s="7">
        <f>offs337+Ampl337*SIN(2*PI()*freq337*('3v'!M206)+deph337*PI()/180)</f>
        <v>0.75770063155862766</v>
      </c>
      <c r="U218" s="8">
        <f>('3v'!N206-T218)^2</f>
        <v>1.1236457047553091E-6</v>
      </c>
      <c r="V218" s="9">
        <f>offs338+Ampl338*SIN(2*PI()*freq338*('3v'!M206-reta338)+deph338*PI()/180)</f>
        <v>0.81717551639461694</v>
      </c>
      <c r="W218" s="10">
        <f>('3v'!O206-V218)^2</f>
        <v>1.5352476221781147E-5</v>
      </c>
      <c r="X218" s="3"/>
      <c r="Y218" s="3"/>
      <c r="Z218" s="7">
        <f>offs339+Ampl339*SIN(2*PI()*freq339*('3v'!Q206)+deph339*PI()/180)</f>
        <v>0.23597056478864281</v>
      </c>
      <c r="AA218" s="8">
        <f>('3v'!R206-Z218)^2</f>
        <v>2.2283826335170232E-5</v>
      </c>
      <c r="AB218" s="9">
        <f>offs340+Ampl340*SIN(2*PI()*freq340*('3v'!Q206-reta340)+deph340*PI()/180)</f>
        <v>0.98009244076572477</v>
      </c>
      <c r="AC218" s="10">
        <f>('3v'!S206-AB218)^2</f>
        <v>7.5553558994958496E-6</v>
      </c>
      <c r="AD218" s="3"/>
      <c r="AE218" s="3"/>
      <c r="AF218" s="7">
        <f>offs341+Ampl341*SIN(2*PI()*freq341*('3v'!U206)+deph341*PI()/180)</f>
        <v>-1.7473186825406339</v>
      </c>
      <c r="AG218" s="8">
        <f>('3v'!V206-AF218)^2</f>
        <v>3.6102943515909253E-6</v>
      </c>
      <c r="AH218" s="9">
        <f>offs342+Ampl342*SIN(2*PI()*freq342*('3v'!U206-reta342)+deph342*PI()/180)</f>
        <v>0.82646633977069861</v>
      </c>
      <c r="AI218" s="10">
        <f>('3v'!W206-AH218)^2</f>
        <v>2.150181650027819E-6</v>
      </c>
      <c r="AL218" s="76"/>
      <c r="AM218" s="76"/>
      <c r="AN218" s="76"/>
      <c r="AO218" s="80"/>
    </row>
    <row r="219" spans="1:41" x14ac:dyDescent="0.25">
      <c r="A219" s="3"/>
      <c r="B219" s="7">
        <f>offs331+Ampl331*SIN(2*PI()*freq331*('3v'!A207)+deph331*PI()/180)</f>
        <v>-0.11632177154874151</v>
      </c>
      <c r="C219" s="8">
        <f>('3v'!B207-B219)^2</f>
        <v>4.1502997626170699E-6</v>
      </c>
      <c r="D219" s="9">
        <f>offs332+Ampl332*SIN(2*PI()*freq332*('3v'!A207-reta332)+deph332*PI()/180)</f>
        <v>0.67467143811083707</v>
      </c>
      <c r="E219" s="10">
        <f>('3v'!C207-D219)^2</f>
        <v>5.5222359152506321E-4</v>
      </c>
      <c r="G219" s="3"/>
      <c r="H219" s="7">
        <f>offs333+Ampl333*SIN(2*PI()*freq333*('3v'!E207)+deph333*PI()/180)</f>
        <v>-1.4935200486305513</v>
      </c>
      <c r="I219" s="8">
        <f>('3v'!F207-H219)^2</f>
        <v>3.2129177609657703E-6</v>
      </c>
      <c r="J219" s="9">
        <f>offs334+Ampl334*SIN(2*PI()*freq334*('3v'!E207-reta334)+deph334*PI()/180)</f>
        <v>0.837275023093215</v>
      </c>
      <c r="K219" s="10">
        <f>('3v'!G207-J219)^2</f>
        <v>2.8122730740915013E-5</v>
      </c>
      <c r="L219" s="3"/>
      <c r="M219" s="3"/>
      <c r="N219" s="7">
        <f>offs335+Ampl335*SIN(2*PI()*freq335*('3v'!I207)+deph335*PI()/180)</f>
        <v>-0.33966081942079607</v>
      </c>
      <c r="O219" s="8">
        <f>('3v'!J207-N219)^2</f>
        <v>1.0942470875543941E-5</v>
      </c>
      <c r="P219" s="9">
        <f>offs336+Ampl336*SIN(2*PI()*freq336*('3v'!I207-reta336)+deph336*PI()/180)</f>
        <v>0.72616206696159113</v>
      </c>
      <c r="Q219" s="10">
        <f>('3v'!K207-P219)^2</f>
        <v>2.5886960844771862E-5</v>
      </c>
      <c r="R219" s="3"/>
      <c r="S219" s="3"/>
      <c r="T219" s="7">
        <f>offs337+Ampl337*SIN(2*PI()*freq337*('3v'!M207)+deph337*PI()/180)</f>
        <v>0.74379954779975677</v>
      </c>
      <c r="U219" s="8">
        <f>('3v'!N207-T219)^2</f>
        <v>1.2595846748149135E-6</v>
      </c>
      <c r="V219" s="9">
        <f>offs338+Ampl338*SIN(2*PI()*freq338*('3v'!M207-reta338)+deph338*PI()/180)</f>
        <v>0.81541493265788523</v>
      </c>
      <c r="W219" s="10">
        <f>('3v'!O207-V219)^2</f>
        <v>1.3880671657547745E-5</v>
      </c>
      <c r="X219" s="3"/>
      <c r="Y219" s="3"/>
      <c r="Z219" s="7">
        <f>offs339+Ampl339*SIN(2*PI()*freq339*('3v'!Q207)+deph339*PI()/180)</f>
        <v>0.26496936150197942</v>
      </c>
      <c r="AA219" s="8">
        <f>('3v'!R207-Z219)^2</f>
        <v>1.9558519535010276E-5</v>
      </c>
      <c r="AB219" s="9">
        <f>offs340+Ampl340*SIN(2*PI()*freq340*('3v'!Q207-reta340)+deph340*PI()/180)</f>
        <v>0.97980996969718104</v>
      </c>
      <c r="AC219" s="10">
        <f>('3v'!S207-AB219)^2</f>
        <v>6.0822889192575932E-6</v>
      </c>
      <c r="AD219" s="3"/>
      <c r="AE219" s="3"/>
      <c r="AF219" s="7">
        <f>offs341+Ampl341*SIN(2*PI()*freq341*('3v'!U207)+deph341*PI()/180)</f>
        <v>-1.770203256834094</v>
      </c>
      <c r="AG219" s="8">
        <f>('3v'!V207-AF219)^2</f>
        <v>2.4988317955619545E-7</v>
      </c>
      <c r="AH219" s="9">
        <f>offs342+Ampl342*SIN(2*PI()*freq342*('3v'!U207-reta342)+deph342*PI()/180)</f>
        <v>0.82712345266449727</v>
      </c>
      <c r="AI219" s="10">
        <f>('3v'!W207-AH219)^2</f>
        <v>2.9016623348014164E-8</v>
      </c>
      <c r="AL219" s="76"/>
      <c r="AM219" s="76"/>
      <c r="AN219" s="76"/>
      <c r="AO219" s="80"/>
    </row>
    <row r="220" spans="1:41" x14ac:dyDescent="0.25">
      <c r="A220" s="3"/>
      <c r="B220" s="7">
        <f>offs331+Ampl331*SIN(2*PI()*freq331*('3v'!A208)+deph331*PI()/180)</f>
        <v>-0.13463250414724293</v>
      </c>
      <c r="C220" s="8">
        <f>('3v'!B208-B220)^2</f>
        <v>1.0617795222435138E-5</v>
      </c>
      <c r="D220" s="9">
        <f>offs332+Ampl332*SIN(2*PI()*freq332*('3v'!A208-reta332)+deph332*PI()/180)</f>
        <v>0.67641324316757589</v>
      </c>
      <c r="E220" s="10">
        <f>('3v'!C208-D220)^2</f>
        <v>5.4234226983214742E-4</v>
      </c>
      <c r="G220" s="3"/>
      <c r="H220" s="7">
        <f>offs333+Ampl333*SIN(2*PI()*freq333*('3v'!E208)+deph333*PI()/180)</f>
        <v>-1.5035905447062365</v>
      </c>
      <c r="I220" s="8">
        <f>('3v'!F208-H220)^2</f>
        <v>2.2129397580270483E-6</v>
      </c>
      <c r="J220" s="9">
        <f>offs334+Ampl334*SIN(2*PI()*freq334*('3v'!E208-reta334)+deph334*PI()/180)</f>
        <v>0.83890702487388491</v>
      </c>
      <c r="K220" s="10">
        <f>('3v'!G208-J220)^2</f>
        <v>3.1631795784821959E-5</v>
      </c>
      <c r="L220" s="3"/>
      <c r="M220" s="3"/>
      <c r="N220" s="7">
        <f>offs335+Ampl335*SIN(2*PI()*freq335*('3v'!I208)+deph335*PI()/180)</f>
        <v>-0.35839115106359748</v>
      </c>
      <c r="O220" s="8">
        <f>('3v'!J208-N220)^2</f>
        <v>4.6472103619219081E-6</v>
      </c>
      <c r="P220" s="9">
        <f>offs336+Ampl336*SIN(2*PI()*freq336*('3v'!I208-reta336)+deph336*PI()/180)</f>
        <v>0.72634211764205148</v>
      </c>
      <c r="Q220" s="10">
        <f>('3v'!K208-P220)^2</f>
        <v>4.7073216135828678E-5</v>
      </c>
      <c r="R220" s="3"/>
      <c r="S220" s="3"/>
      <c r="T220" s="7">
        <f>offs337+Ampl337*SIN(2*PI()*freq337*('3v'!M208)+deph337*PI()/180)</f>
        <v>0.72960313759037065</v>
      </c>
      <c r="U220" s="8">
        <f>('3v'!N208-T220)^2</f>
        <v>2.7121228591020373E-6</v>
      </c>
      <c r="V220" s="9">
        <f>offs338+Ampl338*SIN(2*PI()*freq338*('3v'!M208-reta338)+deph338*PI()/180)</f>
        <v>0.81367221596640515</v>
      </c>
      <c r="W220" s="10">
        <f>('3v'!O208-V220)^2</f>
        <v>1.235715153126629E-5</v>
      </c>
      <c r="X220" s="3"/>
      <c r="Y220" s="3"/>
      <c r="Z220" s="7">
        <f>offs339+Ampl339*SIN(2*PI()*freq339*('3v'!Q208)+deph339*PI()/180)</f>
        <v>0.29362063845437697</v>
      </c>
      <c r="AA220" s="8">
        <f>('3v'!R208-Z220)^2</f>
        <v>3.3261678506496811E-6</v>
      </c>
      <c r="AB220" s="9">
        <f>offs340+Ampl340*SIN(2*PI()*freq340*('3v'!Q208-reta340)+deph340*PI()/180)</f>
        <v>0.9794829088159499</v>
      </c>
      <c r="AC220" s="10">
        <f>('3v'!S208-AB220)^2</f>
        <v>1.6746909599024606E-5</v>
      </c>
      <c r="AD220" s="3"/>
      <c r="AE220" s="3"/>
      <c r="AF220" s="7">
        <f>offs341+Ampl341*SIN(2*PI()*freq341*('3v'!U208)+deph341*PI()/180)</f>
        <v>-1.7917879480227372</v>
      </c>
      <c r="AG220" s="8">
        <f>('3v'!V208-AF220)^2</f>
        <v>1.8540016783539468E-5</v>
      </c>
      <c r="AH220" s="9">
        <f>offs342+Ampl342*SIN(2*PI()*freq342*('3v'!U208-reta342)+deph342*PI()/180)</f>
        <v>0.82784026492910912</v>
      </c>
      <c r="AI220" s="10">
        <f>('3v'!W208-AH220)^2</f>
        <v>7.8704386824251648E-7</v>
      </c>
      <c r="AL220" s="76"/>
      <c r="AM220" s="76"/>
      <c r="AN220" s="76"/>
      <c r="AO220" s="80"/>
    </row>
    <row r="221" spans="1:41" x14ac:dyDescent="0.25">
      <c r="A221" s="3"/>
      <c r="B221" s="7">
        <f>offs331+Ampl331*SIN(2*PI()*freq331*('3v'!A209)+deph331*PI()/180)</f>
        <v>-0.15299379795193507</v>
      </c>
      <c r="C221" s="8">
        <f>('3v'!B209-B221)^2</f>
        <v>6.1266251787447889E-6</v>
      </c>
      <c r="D221" s="9">
        <f>offs332+Ampl332*SIN(2*PI()*freq332*('3v'!A209-reta332)+deph332*PI()/180)</f>
        <v>0.67818829169831485</v>
      </c>
      <c r="E221" s="10">
        <f>('3v'!C209-D221)^2</f>
        <v>6.281685907548203E-4</v>
      </c>
      <c r="G221" s="3"/>
      <c r="H221" s="7">
        <f>offs333+Ampl333*SIN(2*PI()*freq333*('3v'!E209)+deph333*PI()/180)</f>
        <v>-1.5135678213421628</v>
      </c>
      <c r="I221" s="8">
        <f>('3v'!F209-H221)^2</f>
        <v>1.0426884397026018E-5</v>
      </c>
      <c r="J221" s="9">
        <f>offs334+Ampl334*SIN(2*PI()*freq334*('3v'!E209-reta334)+deph334*PI()/180)</f>
        <v>0.84054323579343859</v>
      </c>
      <c r="K221" s="10">
        <f>('3v'!G209-J221)^2</f>
        <v>3.5296956837790473E-5</v>
      </c>
      <c r="L221" s="3"/>
      <c r="M221" s="3"/>
      <c r="N221" s="7">
        <f>offs335+Ampl335*SIN(2*PI()*freq335*('3v'!I209)+deph335*PI()/180)</f>
        <v>-0.37713651653110991</v>
      </c>
      <c r="O221" s="8">
        <f>('3v'!J209-N221)^2</f>
        <v>8.6531486327250124E-6</v>
      </c>
      <c r="P221" s="9">
        <f>offs336+Ampl336*SIN(2*PI()*freq336*('3v'!I209-reta336)+deph336*PI()/180)</f>
        <v>0.72654757877314657</v>
      </c>
      <c r="Q221" s="10">
        <f>('3v'!K209-P221)^2</f>
        <v>4.4296095911621694E-5</v>
      </c>
      <c r="R221" s="3"/>
      <c r="S221" s="3"/>
      <c r="T221" s="7">
        <f>offs337+Ampl337*SIN(2*PI()*freq337*('3v'!M209)+deph337*PI()/180)</f>
        <v>0.71511490368226172</v>
      </c>
      <c r="U221" s="8">
        <f>('3v'!N209-T221)^2</f>
        <v>6.0673853637460286E-6</v>
      </c>
      <c r="V221" s="9">
        <f>offs338+Ampl338*SIN(2*PI()*freq338*('3v'!M209-reta338)+deph338*PI()/180)</f>
        <v>0.81194779630944358</v>
      </c>
      <c r="W221" s="10">
        <f>('3v'!O209-V221)^2</f>
        <v>1.0801500892084134E-5</v>
      </c>
      <c r="X221" s="3"/>
      <c r="Y221" s="3"/>
      <c r="Z221" s="7">
        <f>offs339+Ampl339*SIN(2*PI()*freq339*('3v'!Q209)+deph339*PI()/180)</f>
        <v>0.32191054014255421</v>
      </c>
      <c r="AA221" s="8">
        <f>('3v'!R209-Z221)^2</f>
        <v>7.6725129946304535E-6</v>
      </c>
      <c r="AB221" s="9">
        <f>offs340+Ampl340*SIN(2*PI()*freq340*('3v'!Q209-reta340)+deph340*PI()/180)</f>
        <v>0.97911141628577147</v>
      </c>
      <c r="AC221" s="10">
        <f>('3v'!S209-AB221)^2</f>
        <v>1.3844399416236166E-5</v>
      </c>
      <c r="AD221" s="3"/>
      <c r="AE221" s="3"/>
      <c r="AF221" s="7">
        <f>offs341+Ampl341*SIN(2*PI()*freq341*('3v'!U209)+deph341*PI()/180)</f>
        <v>-1.8120514546223139</v>
      </c>
      <c r="AG221" s="8">
        <f>('3v'!V209-AF221)^2</f>
        <v>1.2770298037389322E-5</v>
      </c>
      <c r="AH221" s="9">
        <f>offs342+Ampl342*SIN(2*PI()*freq342*('3v'!U209-reta342)+deph342*PI()/180)</f>
        <v>0.82861606915737107</v>
      </c>
      <c r="AI221" s="10">
        <f>('3v'!W209-AH221)^2</f>
        <v>8.4199117911992022E-8</v>
      </c>
      <c r="AL221" s="76"/>
      <c r="AM221" s="76"/>
      <c r="AN221" s="76"/>
      <c r="AO221" s="80"/>
    </row>
    <row r="222" spans="1:41" x14ac:dyDescent="0.25">
      <c r="A222" s="3"/>
      <c r="B222" s="7">
        <f>offs331+Ampl331*SIN(2*PI()*freq331*('3v'!A210)+deph331*PI()/180)</f>
        <v>-0.17140275350167472</v>
      </c>
      <c r="C222" s="8">
        <f>('3v'!B210-B222)^2</f>
        <v>1.2940182369713404E-5</v>
      </c>
      <c r="D222" s="9">
        <f>offs332+Ampl332*SIN(2*PI()*freq332*('3v'!A210-reta332)+deph332*PI()/180)</f>
        <v>0.67999630340231365</v>
      </c>
      <c r="E222" s="10">
        <f>('3v'!C210-D222)^2</f>
        <v>7.220669465391956E-4</v>
      </c>
      <c r="G222" s="3"/>
      <c r="H222" s="7">
        <f>offs333+Ampl333*SIN(2*PI()*freq333*('3v'!E210)+deph333*PI()/180)</f>
        <v>-1.5234509922989294</v>
      </c>
      <c r="I222" s="8">
        <f>('3v'!F210-H222)^2</f>
        <v>9.6815424040753178E-6</v>
      </c>
      <c r="J222" s="9">
        <f>offs334+Ampl334*SIN(2*PI()*freq334*('3v'!E210-reta334)+deph334*PI()/180)</f>
        <v>0.84218351051416129</v>
      </c>
      <c r="K222" s="10">
        <f>('3v'!G210-J222)^2</f>
        <v>1.8497306299839471E-5</v>
      </c>
      <c r="L222" s="3"/>
      <c r="M222" s="3"/>
      <c r="N222" s="7">
        <f>offs335+Ampl335*SIN(2*PI()*freq335*('3v'!I210)+deph335*PI()/180)</f>
        <v>-0.39589395571282165</v>
      </c>
      <c r="O222" s="8">
        <f>('3v'!J210-N222)^2</f>
        <v>3.1057164006071184E-6</v>
      </c>
      <c r="P222" s="9">
        <f>offs336+Ampl336*SIN(2*PI()*freq336*('3v'!I210-reta336)+deph336*PI()/180)</f>
        <v>0.72677841791018194</v>
      </c>
      <c r="Q222" s="10">
        <f>('3v'!K210-P222)^2</f>
        <v>4.1276668448971355E-5</v>
      </c>
      <c r="R222" s="3"/>
      <c r="S222" s="3"/>
      <c r="T222" s="7">
        <f>offs337+Ampl337*SIN(2*PI()*freq337*('3v'!M210)+deph337*PI()/180)</f>
        <v>0.70033842083035514</v>
      </c>
      <c r="U222" s="8">
        <f>('3v'!N210-T222)^2</f>
        <v>1.1453542693485512E-7</v>
      </c>
      <c r="V222" s="9">
        <f>offs338+Ampl338*SIN(2*PI()*freq338*('3v'!M210-reta338)+deph338*PI()/180)</f>
        <v>0.81024209916174783</v>
      </c>
      <c r="W222" s="10">
        <f>('3v'!O210-V222)^2</f>
        <v>9.236377034732197E-6</v>
      </c>
      <c r="X222" s="3"/>
      <c r="Y222" s="3"/>
      <c r="Z222" s="7">
        <f>offs339+Ampl339*SIN(2*PI()*freq339*('3v'!Q210)+deph339*PI()/180)</f>
        <v>0.34982538582109951</v>
      </c>
      <c r="AA222" s="8">
        <f>('3v'!R210-Z222)^2</f>
        <v>1.9262548102254389E-6</v>
      </c>
      <c r="AB222" s="9">
        <f>offs340+Ampl340*SIN(2*PI()*freq340*('3v'!Q210-reta340)+deph340*PI()/180)</f>
        <v>0.97869567175713656</v>
      </c>
      <c r="AC222" s="10">
        <f>('3v'!S210-AB222)^2</f>
        <v>1.0923433218486329E-5</v>
      </c>
      <c r="AD222" s="3"/>
      <c r="AE222" s="3"/>
      <c r="AF222" s="7">
        <f>offs341+Ampl341*SIN(2*PI()*freq341*('3v'!U210)+deph341*PI()/180)</f>
        <v>-1.8309737789982525</v>
      </c>
      <c r="AG222" s="8">
        <f>('3v'!V210-AF222)^2</f>
        <v>4.9700504761122636E-6</v>
      </c>
      <c r="AH222" s="9">
        <f>offs342+Ampl342*SIN(2*PI()*freq342*('3v'!U210-reta342)+deph342*PI()/180)</f>
        <v>0.82945009972417361</v>
      </c>
      <c r="AI222" s="10">
        <f>('3v'!W210-AH222)^2</f>
        <v>2.9578339957817322E-7</v>
      </c>
      <c r="AL222" s="76"/>
      <c r="AM222" s="76"/>
      <c r="AN222" s="76"/>
      <c r="AO222" s="80"/>
    </row>
    <row r="223" spans="1:41" x14ac:dyDescent="0.25">
      <c r="A223" s="3"/>
      <c r="B223" s="7">
        <f>offs331+Ampl331*SIN(2*PI()*freq331*('3v'!A211)+deph331*PI()/180)</f>
        <v>-0.18985646380897853</v>
      </c>
      <c r="C223" s="8">
        <f>('3v'!B211-B223)^2</f>
        <v>2.1851288601169636E-5</v>
      </c>
      <c r="D223" s="9">
        <f>offs332+Ampl332*SIN(2*PI()*freq332*('3v'!A211-reta332)+deph332*PI()/180)</f>
        <v>0.68183699277356535</v>
      </c>
      <c r="E223" s="10">
        <f>('3v'!C211-D223)^2</f>
        <v>8.2437852902927163E-4</v>
      </c>
      <c r="G223" s="3"/>
      <c r="H223" s="7">
        <f>offs333+Ampl333*SIN(2*PI()*freq333*('3v'!E211)+deph333*PI()/180)</f>
        <v>-1.5332391796961466</v>
      </c>
      <c r="I223" s="8">
        <f>('3v'!F211-H223)^2</f>
        <v>9.5416757587815048E-6</v>
      </c>
      <c r="J223" s="9">
        <f>offs334+Ampl334*SIN(2*PI()*freq334*('3v'!E211-reta334)+deph334*PI()/180)</f>
        <v>0.84382770333736823</v>
      </c>
      <c r="K223" s="10">
        <f>('3v'!G211-J223)^2</f>
        <v>4.9496383566707341E-7</v>
      </c>
      <c r="L223" s="3"/>
      <c r="M223" s="3"/>
      <c r="N223" s="7">
        <f>offs335+Ampl335*SIN(2*PI()*freq335*('3v'!I211)+deph335*PI()/180)</f>
        <v>-0.414660506591644</v>
      </c>
      <c r="O223" s="8">
        <f>('3v'!J211-N223)^2</f>
        <v>3.2934216638631429E-7</v>
      </c>
      <c r="P223" s="9">
        <f>offs336+Ampl336*SIN(2*PI()*freq336*('3v'!I211-reta336)+deph336*PI()/180)</f>
        <v>0.72703459860098196</v>
      </c>
      <c r="Q223" s="10">
        <f>('3v'!K211-P223)^2</f>
        <v>3.8050532879816041E-5</v>
      </c>
      <c r="R223" s="3"/>
      <c r="S223" s="3"/>
      <c r="T223" s="7">
        <f>offs337+Ampl337*SIN(2*PI()*freq337*('3v'!M211)+deph337*PI()/180)</f>
        <v>0.6852773349106891</v>
      </c>
      <c r="U223" s="8">
        <f>('3v'!N211-T223)^2</f>
        <v>1.1041282883164378E-6</v>
      </c>
      <c r="V223" s="9">
        <f>offs338+Ampl338*SIN(2*PI()*freq338*('3v'!M211-reta338)+deph338*PI()/180)</f>
        <v>0.808555545378566</v>
      </c>
      <c r="W223" s="10">
        <f>('3v'!O211-V223)^2</f>
        <v>7.6871145800277281E-6</v>
      </c>
      <c r="X223" s="3"/>
      <c r="Y223" s="3"/>
      <c r="Z223" s="7">
        <f>offs339+Ampl339*SIN(2*PI()*freq339*('3v'!Q211)+deph339*PI()/180)</f>
        <v>0.37735167611835591</v>
      </c>
      <c r="AA223" s="8">
        <f>('3v'!R211-Z223)^2</f>
        <v>1.2415518190425764E-5</v>
      </c>
      <c r="AB223" s="9">
        <f>offs340+Ampl340*SIN(2*PI()*freq340*('3v'!Q211-reta340)+deph340*PI()/180)</f>
        <v>0.97823587628040987</v>
      </c>
      <c r="AC223" s="10">
        <f>('3v'!S211-AB223)^2</f>
        <v>8.0955402064371285E-6</v>
      </c>
      <c r="AD223" s="3"/>
      <c r="AE223" s="3"/>
      <c r="AF223" s="7">
        <f>offs341+Ampl341*SIN(2*PI()*freq341*('3v'!U211)+deph341*PI()/180)</f>
        <v>-1.8485362471009139</v>
      </c>
      <c r="AG223" s="8">
        <f>('3v'!V211-AF223)^2</f>
        <v>5.0400829170628592E-6</v>
      </c>
      <c r="AH223" s="9">
        <f>offs342+Ampl342*SIN(2*PI()*freq342*('3v'!U211-reta342)+deph342*PI()/180)</f>
        <v>0.8303415335420411</v>
      </c>
      <c r="AI223" s="10">
        <f>('3v'!W211-AH223)^2</f>
        <v>2.681442405623097E-7</v>
      </c>
      <c r="AL223" s="76"/>
      <c r="AM223" s="76"/>
      <c r="AN223" s="76"/>
      <c r="AO223" s="80"/>
    </row>
    <row r="224" spans="1:41" x14ac:dyDescent="0.25">
      <c r="A224" s="3"/>
      <c r="B224" s="7">
        <f>offs331+Ampl331*SIN(2*PI()*freq331*('3v'!A212)+deph331*PI()/180)</f>
        <v>-0.20835201481906609</v>
      </c>
      <c r="C224" s="8">
        <f>('3v'!B212-B224)^2</f>
        <v>1.4114937649756908E-5</v>
      </c>
      <c r="D224" s="9">
        <f>offs332+Ampl332*SIN(2*PI()*freq332*('3v'!A212-reta332)+deph332*PI()/180)</f>
        <v>0.68371006914588017</v>
      </c>
      <c r="E224" s="10">
        <f>('3v'!C212-D224)^2</f>
        <v>7.117727304906537E-4</v>
      </c>
      <c r="G224" s="3"/>
      <c r="H224" s="7">
        <f>offs333+Ampl333*SIN(2*PI()*freq333*('3v'!E212)+deph333*PI()/180)</f>
        <v>-1.5429315140904143</v>
      </c>
      <c r="I224" s="8">
        <f>('3v'!F212-H224)^2</f>
        <v>9.9997991926914431E-6</v>
      </c>
      <c r="J224" s="9">
        <f>offs334+Ampl334*SIN(2*PI()*freq334*('3v'!E212-reta334)+deph334*PI()/180)</f>
        <v>0.84547566821634601</v>
      </c>
      <c r="K224" s="10">
        <f>('3v'!G212-J224)^2</f>
        <v>8.3958436171140016E-6</v>
      </c>
      <c r="L224" s="3"/>
      <c r="M224" s="3"/>
      <c r="N224" s="7">
        <f>offs335+Ampl335*SIN(2*PI()*freq335*('3v'!I212)+deph335*PI()/180)</f>
        <v>-0.43343320571164373</v>
      </c>
      <c r="O224" s="8">
        <f>('3v'!J212-N224)^2</f>
        <v>6.6245273175040851E-6</v>
      </c>
      <c r="P224" s="9">
        <f>offs336+Ampl336*SIN(2*PI()*freq336*('3v'!I212-reta336)+deph336*PI()/180)</f>
        <v>0.72731608039164575</v>
      </c>
      <c r="Q224" s="10">
        <f>('3v'!K212-P224)^2</f>
        <v>3.4657117609640177E-5</v>
      </c>
      <c r="R224" s="3"/>
      <c r="S224" s="3"/>
      <c r="T224" s="7">
        <f>offs337+Ampl337*SIN(2*PI()*freq337*('3v'!M212)+deph337*PI()/180)</f>
        <v>0.66993536202085102</v>
      </c>
      <c r="U224" s="8">
        <f>('3v'!N212-T224)^2</f>
        <v>7.4031769774179162E-6</v>
      </c>
      <c r="V224" s="9">
        <f>offs338+Ampl338*SIN(2*PI()*freq338*('3v'!M212-reta338)+deph338*PI()/180)</f>
        <v>0.80688855109180779</v>
      </c>
      <c r="W224" s="10">
        <f>('3v'!O212-V224)^2</f>
        <v>6.1823784441721353E-6</v>
      </c>
      <c r="X224" s="3"/>
      <c r="Y224" s="3"/>
      <c r="Z224" s="7">
        <f>offs339+Ampl339*SIN(2*PI()*freq339*('3v'!Q212)+deph339*PI()/180)</f>
        <v>0.40447609956460545</v>
      </c>
      <c r="AA224" s="8">
        <f>('3v'!R212-Z224)^2</f>
        <v>1.091799910030408E-5</v>
      </c>
      <c r="AB224" s="9">
        <f>offs340+Ampl340*SIN(2*PI()*freq340*('3v'!Q212-reta340)+deph340*PI()/180)</f>
        <v>0.97773225220860394</v>
      </c>
      <c r="AC224" s="10">
        <f>('3v'!S212-AB224)^2</f>
        <v>5.4832882331152995E-6</v>
      </c>
      <c r="AD224" s="3"/>
      <c r="AE224" s="3"/>
      <c r="AF224" s="7">
        <f>offs341+Ampl341*SIN(2*PI()*freq341*('3v'!U212)+deph341*PI()/180)</f>
        <v>-1.8647215268946233</v>
      </c>
      <c r="AG224" s="8">
        <f>('3v'!V212-AF224)^2</f>
        <v>2.838325636352036E-6</v>
      </c>
      <c r="AH224" s="9">
        <f>offs342+Ampl342*SIN(2*PI()*freq342*('3v'!U212-reta342)+deph342*PI()/180)</f>
        <v>0.83128949087341941</v>
      </c>
      <c r="AI224" s="10">
        <f>('3v'!W212-AH224)^2</f>
        <v>1.8501256826850615E-7</v>
      </c>
      <c r="AL224" s="76"/>
      <c r="AM224" s="76"/>
      <c r="AN224" s="76"/>
      <c r="AO224" s="80"/>
    </row>
    <row r="225" spans="1:41" x14ac:dyDescent="0.25">
      <c r="A225" s="3"/>
      <c r="B225" s="7">
        <f>offs331+Ampl331*SIN(2*PI()*freq331*('3v'!A213)+deph331*PI()/180)</f>
        <v>-0.22688648587002566</v>
      </c>
      <c r="C225" s="8">
        <f>('3v'!B213-B225)^2</f>
        <v>2.2605404612125771E-5</v>
      </c>
      <c r="D225" s="9">
        <f>offs332+Ampl332*SIN(2*PI()*freq332*('3v'!A213-reta332)+deph332*PI()/180)</f>
        <v>0.68561523673878555</v>
      </c>
      <c r="E225" s="10">
        <f>('3v'!C213-D225)^2</f>
        <v>6.0901536853554504E-4</v>
      </c>
      <c r="G225" s="3"/>
      <c r="H225" s="7">
        <f>offs333+Ampl333*SIN(2*PI()*freq333*('3v'!E213)+deph333*PI()/180)</f>
        <v>-1.5525271345525486</v>
      </c>
      <c r="I225" s="8">
        <f>('3v'!F213-H225)^2</f>
        <v>3.2946974635557726E-7</v>
      </c>
      <c r="J225" s="9">
        <f>offs334+Ampl334*SIN(2*PI()*freq334*('3v'!E213-reta334)+deph334*PI()/180)</f>
        <v>0.84712725876932538</v>
      </c>
      <c r="K225" s="10">
        <f>('3v'!G213-J225)^2</f>
        <v>7.1493768348308278E-5</v>
      </c>
      <c r="L225" s="3"/>
      <c r="M225" s="3"/>
      <c r="N225" s="7">
        <f>offs335+Ampl335*SIN(2*PI()*freq335*('3v'!I213)+deph335*PI()/180)</f>
        <v>-0.45220908864600989</v>
      </c>
      <c r="O225" s="8">
        <f>('3v'!J213-N225)^2</f>
        <v>1.4224805483037945E-5</v>
      </c>
      <c r="P225" s="9">
        <f>offs336+Ampl336*SIN(2*PI()*freq336*('3v'!I213-reta336)+deph336*PI()/180)</f>
        <v>0.72762281883293556</v>
      </c>
      <c r="Q225" s="10">
        <f>('3v'!K213-P225)^2</f>
        <v>1.3156370675183741E-5</v>
      </c>
      <c r="R225" s="3"/>
      <c r="S225" s="3"/>
      <c r="T225" s="7">
        <f>offs337+Ampl337*SIN(2*PI()*freq337*('3v'!M213)+deph337*PI()/180)</f>
        <v>0.65431628756308369</v>
      </c>
      <c r="U225" s="8">
        <f>('3v'!N213-T225)^2</f>
        <v>7.3709667347179138E-6</v>
      </c>
      <c r="V225" s="9">
        <f>offs338+Ampl338*SIN(2*PI()*freq338*('3v'!M213-reta338)+deph338*PI()/180)</f>
        <v>0.80524152760736967</v>
      </c>
      <c r="W225" s="10">
        <f>('3v'!O213-V225)^2</f>
        <v>4.7538493423533158E-6</v>
      </c>
      <c r="X225" s="3"/>
      <c r="Y225" s="3"/>
      <c r="Z225" s="7">
        <f>offs339+Ampl339*SIN(2*PI()*freq339*('3v'!Q213)+deph339*PI()/180)</f>
        <v>0.43118553902936957</v>
      </c>
      <c r="AA225" s="8">
        <f>('3v'!R213-Z225)^2</f>
        <v>2.1372582327954762E-5</v>
      </c>
      <c r="AB225" s="9">
        <f>offs340+Ampl340*SIN(2*PI()*freq340*('3v'!Q213-reta340)+deph340*PI()/180)</f>
        <v>0.97718504308985055</v>
      </c>
      <c r="AC225" s="10">
        <f>('3v'!S213-AB225)^2</f>
        <v>3.219990113950413E-6</v>
      </c>
      <c r="AD225" s="3"/>
      <c r="AE225" s="3"/>
      <c r="AF225" s="7">
        <f>offs341+Ampl341*SIN(2*PI()*freq341*('3v'!U213)+deph341*PI()/180)</f>
        <v>-1.8795136454622972</v>
      </c>
      <c r="AG225" s="8">
        <f>('3v'!V213-AF225)^2</f>
        <v>1.9283084471492803E-6</v>
      </c>
      <c r="AH225" s="9">
        <f>offs342+Ampl342*SIN(2*PI()*freq342*('3v'!U213-reta342)+deph342*PI()/180)</f>
        <v>0.83229303619887074</v>
      </c>
      <c r="AI225" s="10">
        <f>('3v'!W213-AH225)^2</f>
        <v>2.6983225150765452E-7</v>
      </c>
      <c r="AL225" s="76"/>
      <c r="AM225" s="76"/>
      <c r="AN225" s="76"/>
      <c r="AO225" s="80"/>
    </row>
    <row r="226" spans="1:41" x14ac:dyDescent="0.25">
      <c r="A226" s="3"/>
      <c r="B226" s="7">
        <f>offs331+Ampl331*SIN(2*PI()*freq331*('3v'!A214)+deph331*PI()/180)</f>
        <v>-0.24545695015402</v>
      </c>
      <c r="C226" s="8">
        <f>('3v'!B214-B226)^2</f>
        <v>3.2661794742036115E-5</v>
      </c>
      <c r="D226" s="9">
        <f>offs332+Ampl332*SIN(2*PI()*freq332*('3v'!A214-reta332)+deph332*PI()/180)</f>
        <v>0.68755219470423312</v>
      </c>
      <c r="E226" s="10">
        <f>('3v'!C214-D226)^2</f>
        <v>5.1566210672536158E-4</v>
      </c>
      <c r="G226" s="3"/>
      <c r="H226" s="7">
        <f>offs333+Ampl333*SIN(2*PI()*freq333*('3v'!E214)+deph333*PI()/180)</f>
        <v>-1.562025188744057</v>
      </c>
      <c r="I226" s="8">
        <f>('3v'!F214-H226)^2</f>
        <v>2.7116250263239447E-6</v>
      </c>
      <c r="J226" s="9">
        <f>offs334+Ampl334*SIN(2*PI()*freq334*('3v'!E214-reta334)+deph334*PI()/180)</f>
        <v>0.84878232829248346</v>
      </c>
      <c r="K226" s="10">
        <f>('3v'!G214-J226)^2</f>
        <v>1.022215690933124E-4</v>
      </c>
      <c r="L226" s="3"/>
      <c r="M226" s="3"/>
      <c r="N226" s="7">
        <f>offs335+Ampl335*SIN(2*PI()*freq335*('3v'!I214)+deph335*PI()/180)</f>
        <v>-0.47098519046517007</v>
      </c>
      <c r="O226" s="8">
        <f>('3v'!J214-N226)^2</f>
        <v>2.4696431825871944E-5</v>
      </c>
      <c r="P226" s="9">
        <f>offs336+Ampl336*SIN(2*PI()*freq336*('3v'!I214-reta336)+deph336*PI()/180)</f>
        <v>0.72795476548729565</v>
      </c>
      <c r="Q226" s="10">
        <f>('3v'!K214-P226)^2</f>
        <v>1.8012176810312471E-6</v>
      </c>
      <c r="R226" s="3"/>
      <c r="S226" s="3"/>
      <c r="T226" s="7">
        <f>offs337+Ampl337*SIN(2*PI()*freq337*('3v'!M214)+deph337*PI()/180)</f>
        <v>0.63842396531029655</v>
      </c>
      <c r="U226" s="8">
        <f>('3v'!N214-T226)^2</f>
        <v>8.8939623248459166E-6</v>
      </c>
      <c r="V226" s="9">
        <f>offs338+Ampl338*SIN(2*PI()*freq338*('3v'!M214-reta338)+deph338*PI()/180)</f>
        <v>0.80361488130365144</v>
      </c>
      <c r="W226" s="10">
        <f>('3v'!O214-V226)^2</f>
        <v>3.4367920660272415E-6</v>
      </c>
      <c r="X226" s="3"/>
      <c r="Y226" s="3"/>
      <c r="Z226" s="7">
        <f>offs339+Ampl339*SIN(2*PI()*freq339*('3v'!Q214)+deph339*PI()/180)</f>
        <v>0.45746707806474068</v>
      </c>
      <c r="AA226" s="8">
        <f>('3v'!R214-Z226)^2</f>
        <v>2.5847573756935593E-6</v>
      </c>
      <c r="AB226" s="9">
        <f>offs340+Ampl340*SIN(2*PI()*freq340*('3v'!Q214-reta340)+deph340*PI()/180)</f>
        <v>0.97659451354962368</v>
      </c>
      <c r="AC226" s="10">
        <f>('3v'!S214-AB226)^2</f>
        <v>9.9667976928783796E-6</v>
      </c>
      <c r="AD226" s="3"/>
      <c r="AE226" s="3"/>
      <c r="AF226" s="7">
        <f>offs341+Ampl341*SIN(2*PI()*freq341*('3v'!U214)+deph341*PI()/180)</f>
        <v>-1.8928980047687829</v>
      </c>
      <c r="AG226" s="8">
        <f>('3v'!V214-AF226)^2</f>
        <v>7.2591291402128705E-7</v>
      </c>
      <c r="AH226" s="9">
        <f>offs342+Ampl342*SIN(2*PI()*freq342*('3v'!U214-reta342)+deph342*PI()/180)</f>
        <v>0.83335117914031842</v>
      </c>
      <c r="AI226" s="10">
        <f>('3v'!W214-AH226)^2</f>
        <v>2.9018598989698183E-7</v>
      </c>
      <c r="AL226" s="76"/>
      <c r="AM226" s="76"/>
      <c r="AN226" s="76"/>
      <c r="AO226" s="80"/>
    </row>
    <row r="227" spans="1:41" x14ac:dyDescent="0.25">
      <c r="A227" s="3"/>
      <c r="B227" s="7">
        <f>offs331+Ampl331*SIN(2*PI()*freq331*('3v'!A215)+deph331*PI()/180)</f>
        <v>-0.26406047517946218</v>
      </c>
      <c r="C227" s="8">
        <f>('3v'!B215-B227)^2</f>
        <v>2.1991643042440131E-5</v>
      </c>
      <c r="D227" s="9">
        <f>offs332+Ampl332*SIN(2*PI()*freq332*('3v'!A215-reta332)+deph332*PI()/180)</f>
        <v>0.68952063717410628</v>
      </c>
      <c r="E227" s="10">
        <f>('3v'!C215-D227)^2</f>
        <v>5.1636368642042597E-4</v>
      </c>
      <c r="G227" s="3"/>
      <c r="H227" s="7">
        <f>offs333+Ampl333*SIN(2*PI()*freq333*('3v'!E215)+deph333*PI()/180)</f>
        <v>-1.5714248329928482</v>
      </c>
      <c r="I227" s="8">
        <f>('3v'!F215-H227)^2</f>
        <v>1.5727625217974056E-5</v>
      </c>
      <c r="J227" s="9">
        <f>offs334+Ampl334*SIN(2*PI()*freq334*('3v'!E215-reta334)+deph334*PI()/180)</f>
        <v>0.85044072977297569</v>
      </c>
      <c r="K227" s="10">
        <f>('3v'!G215-J227)^2</f>
        <v>1.3850629573325976E-4</v>
      </c>
      <c r="L227" s="3"/>
      <c r="M227" s="3"/>
      <c r="N227" s="7">
        <f>offs335+Ampl335*SIN(2*PI()*freq335*('3v'!I215)+deph335*PI()/180)</f>
        <v>-0.48975854620498699</v>
      </c>
      <c r="O227" s="8">
        <f>('3v'!J215-N227)^2</f>
        <v>1.7738047989005329E-5</v>
      </c>
      <c r="P227" s="9">
        <f>offs336+Ampl336*SIN(2*PI()*freq336*('3v'!I215-reta336)+deph336*PI()/180)</f>
        <v>0.72831186793650127</v>
      </c>
      <c r="Q227" s="10">
        <f>('3v'!K215-P227)^2</f>
        <v>9.3727170143416977E-7</v>
      </c>
      <c r="R227" s="3"/>
      <c r="S227" s="3"/>
      <c r="T227" s="7">
        <f>offs337+Ampl337*SIN(2*PI()*freq337*('3v'!M215)+deph337*PI()/180)</f>
        <v>0.62226231645520391</v>
      </c>
      <c r="U227" s="8">
        <f>('3v'!N215-T227)^2</f>
        <v>1.238282291412038E-5</v>
      </c>
      <c r="V227" s="9">
        <f>offs338+Ampl338*SIN(2*PI()*freq338*('3v'!M215-reta338)+deph338*PI()/180)</f>
        <v>0.80200901353128851</v>
      </c>
      <c r="W227" s="10">
        <f>('3v'!O215-V227)^2</f>
        <v>2.2698329195340847E-6</v>
      </c>
      <c r="X227" s="3"/>
      <c r="Y227" s="3"/>
      <c r="Z227" s="7">
        <f>offs339+Ampl339*SIN(2*PI()*freq339*('3v'!Q215)+deph339*PI()/180)</f>
        <v>0.48330800715166528</v>
      </c>
      <c r="AA227" s="8">
        <f>('3v'!R215-Z227)^2</f>
        <v>1.1003412427489621E-8</v>
      </c>
      <c r="AB227" s="9">
        <f>offs340+Ampl340*SIN(2*PI()*freq340*('3v'!Q215-reta340)+deph340*PI()/180)</f>
        <v>0.97596094916276876</v>
      </c>
      <c r="AC227" s="10">
        <f>('3v'!S215-AB227)^2</f>
        <v>6.3678461461615535E-6</v>
      </c>
      <c r="AD227" s="3"/>
      <c r="AE227" s="3"/>
      <c r="AF227" s="7">
        <f>offs341+Ampl341*SIN(2*PI()*freq341*('3v'!U215)+deph341*PI()/180)</f>
        <v>-1.9048613960673582</v>
      </c>
      <c r="AG227" s="8">
        <f>('3v'!V215-AF227)^2</f>
        <v>6.556129179095441E-6</v>
      </c>
      <c r="AH227" s="9">
        <f>offs342+Ampl342*SIN(2*PI()*freq342*('3v'!U215-reta342)+deph342*PI()/180)</f>
        <v>0.83446287543843034</v>
      </c>
      <c r="AI227" s="10">
        <f>('3v'!W215-AH227)^2</f>
        <v>9.1648214768802331E-8</v>
      </c>
      <c r="AL227" s="76"/>
      <c r="AM227" s="76"/>
      <c r="AN227" s="76"/>
      <c r="AO227" s="80"/>
    </row>
    <row r="228" spans="1:41" x14ac:dyDescent="0.25">
      <c r="A228" s="3"/>
      <c r="B228" s="7">
        <f>offs331+Ampl331*SIN(2*PI()*freq331*('3v'!A216)+deph331*PI()/180)</f>
        <v>-0.28269412323409326</v>
      </c>
      <c r="C228" s="8">
        <f>('3v'!B216-B228)^2</f>
        <v>3.1213191997428611E-5</v>
      </c>
      <c r="D228" s="9">
        <f>offs332+Ampl332*SIN(2*PI()*freq332*('3v'!A216-reta332)+deph332*PI()/180)</f>
        <v>0.69152025330852007</v>
      </c>
      <c r="E228" s="10">
        <f>('3v'!C216-D228)^2</f>
        <v>5.1848443573417134E-4</v>
      </c>
      <c r="G228" s="3"/>
      <c r="H228" s="7">
        <f>offs333+Ampl333*SIN(2*PI()*freq333*('3v'!E216)+deph333*PI()/180)</f>
        <v>-1.5807252323681698</v>
      </c>
      <c r="I228" s="8">
        <f>('3v'!F216-H228)^2</f>
        <v>1.9634005874043025E-5</v>
      </c>
      <c r="J228" s="9">
        <f>offs334+Ampl334*SIN(2*PI()*freq334*('3v'!E216-reta334)+deph334*PI()/180)</f>
        <v>0.85210231590199348</v>
      </c>
      <c r="K228" s="10">
        <f>('3v'!G216-J228)^2</f>
        <v>1.3172900986057004E-4</v>
      </c>
      <c r="L228" s="3"/>
      <c r="M228" s="3"/>
      <c r="N228" s="7">
        <f>offs335+Ampl335*SIN(2*PI()*freq335*('3v'!I216)+deph335*PI()/180)</f>
        <v>-0.50852619133496302</v>
      </c>
      <c r="O228" s="8">
        <f>('3v'!J216-N228)^2</f>
        <v>2.9172759813153067E-5</v>
      </c>
      <c r="P228" s="9">
        <f>offs336+Ampl336*SIN(2*PI()*freq336*('3v'!I216-reta336)+deph336*PI()/180)</f>
        <v>0.72869406978993601</v>
      </c>
      <c r="Q228" s="10">
        <f>('3v'!K216-P228)^2</f>
        <v>1.8233905415885721E-6</v>
      </c>
      <c r="R228" s="3"/>
      <c r="S228" s="3"/>
      <c r="T228" s="7">
        <f>offs337+Ampl337*SIN(2*PI()*freq337*('3v'!M216)+deph337*PI()/180)</f>
        <v>0.60583532864282863</v>
      </c>
      <c r="U228" s="8">
        <f>('3v'!N216-T228)^2</f>
        <v>5.6063885553685164E-6</v>
      </c>
      <c r="V228" s="9">
        <f>offs338+Ampl338*SIN(2*PI()*freq338*('3v'!M216-reta338)+deph338*PI()/180)</f>
        <v>0.80042432051412471</v>
      </c>
      <c r="W228" s="10">
        <f>('3v'!O216-V228)^2</f>
        <v>1.2954297785776599E-6</v>
      </c>
      <c r="X228" s="3"/>
      <c r="Y228" s="3"/>
      <c r="Z228" s="7">
        <f>offs339+Ampl339*SIN(2*PI()*freq339*('3v'!Q216)+deph339*PI()/180)</f>
        <v>0.50869582984614592</v>
      </c>
      <c r="AA228" s="8">
        <f>('3v'!R216-Z228)^2</f>
        <v>3.4263126304772344E-6</v>
      </c>
      <c r="AB228" s="9">
        <f>offs340+Ampl340*SIN(2*PI()*freq340*('3v'!Q216-reta340)+deph340*PI()/180)</f>
        <v>0.97528465631540073</v>
      </c>
      <c r="AC228" s="10">
        <f>('3v'!S216-AB228)^2</f>
        <v>3.4120233967510602E-6</v>
      </c>
      <c r="AD228" s="3"/>
      <c r="AE228" s="3"/>
      <c r="AF228" s="7">
        <f>offs341+Ampl341*SIN(2*PI()*freq341*('3v'!U216)+deph341*PI()/180)</f>
        <v>-1.9153920129351694</v>
      </c>
      <c r="AG228" s="8">
        <f>('3v'!V216-AF228)^2</f>
        <v>3.223809709815372E-6</v>
      </c>
      <c r="AH228" s="9">
        <f>offs342+Ampl342*SIN(2*PI()*freq342*('3v'!U216-reta342)+deph342*PI()/180)</f>
        <v>0.8356270279831769</v>
      </c>
      <c r="AI228" s="10">
        <f>('3v'!W216-AH228)^2</f>
        <v>7.4204094174046955E-7</v>
      </c>
      <c r="AL228" s="76"/>
      <c r="AM228" s="76"/>
      <c r="AN228" s="76"/>
      <c r="AO228" s="80"/>
    </row>
    <row r="229" spans="1:41" x14ac:dyDescent="0.25">
      <c r="A229" s="3"/>
      <c r="B229" s="7">
        <f>offs331+Ampl331*SIN(2*PI()*freq331*('3v'!A217)+deph331*PI()/180)</f>
        <v>-0.30135495184887651</v>
      </c>
      <c r="C229" s="8">
        <f>('3v'!B217-B229)^2</f>
        <v>2.0286449747638886E-5</v>
      </c>
      <c r="D229" s="9">
        <f>offs332+Ampl332*SIN(2*PI()*freq332*('3v'!A217-reta332)+deph332*PI()/180)</f>
        <v>0.69355072734490664</v>
      </c>
      <c r="E229" s="10">
        <f>('3v'!C217-D229)^2</f>
        <v>6.1507607683640203E-4</v>
      </c>
      <c r="G229" s="3"/>
      <c r="H229" s="7">
        <f>offs333+Ampl333*SIN(2*PI()*freq333*('3v'!E217)+deph333*PI()/180)</f>
        <v>-1.5899255607547735</v>
      </c>
      <c r="I229" s="8">
        <f>('3v'!F217-H229)^2</f>
        <v>2.496330592670477E-5</v>
      </c>
      <c r="J229" s="9">
        <f>offs334+Ampl334*SIN(2*PI()*freq334*('3v'!E217-reta334)+deph334*PI()/180)</f>
        <v>0.8537669390878494</v>
      </c>
      <c r="K229" s="10">
        <f>('3v'!G217-J229)^2</f>
        <v>1.2518989635710372E-4</v>
      </c>
      <c r="L229" s="3"/>
      <c r="M229" s="3"/>
      <c r="N229" s="7">
        <f>offs335+Ampl335*SIN(2*PI()*freq335*('3v'!I217)+deph335*PI()/180)</f>
        <v>-0.5272851622263699</v>
      </c>
      <c r="O229" s="8">
        <f>('3v'!J217-N229)^2</f>
        <v>4.332301658842795E-5</v>
      </c>
      <c r="P229" s="9">
        <f>offs336+Ampl336*SIN(2*PI()*freq336*('3v'!I217-reta336)+deph336*PI()/180)</f>
        <v>0.72910131069349671</v>
      </c>
      <c r="Q229" s="10">
        <f>('3v'!K217-P229)^2</f>
        <v>3.0890547426384381E-6</v>
      </c>
      <c r="R229" s="3"/>
      <c r="S229" s="3"/>
      <c r="T229" s="7">
        <f>offs337+Ampl337*SIN(2*PI()*freq337*('3v'!M217)+deph337*PI()/180)</f>
        <v>0.58914705498661113</v>
      </c>
      <c r="U229" s="8">
        <f>('3v'!N217-T229)^2</f>
        <v>2.1842919038008095E-6</v>
      </c>
      <c r="V229" s="9">
        <f>offs338+Ampl338*SIN(2*PI()*freq338*('3v'!M217-reta338)+deph338*PI()/180)</f>
        <v>0.79886119325144966</v>
      </c>
      <c r="W229" s="10">
        <f>('3v'!O217-V229)^2</f>
        <v>5.5975348363645182E-7</v>
      </c>
      <c r="X229" s="3"/>
      <c r="Y229" s="3"/>
      <c r="Z229" s="7">
        <f>offs339+Ampl339*SIN(2*PI()*freq339*('3v'!Q217)+deph339*PI()/180)</f>
        <v>0.53361826882241958</v>
      </c>
      <c r="AA229" s="8">
        <f>('3v'!R217-Z229)^2</f>
        <v>1.3402275030225021E-7</v>
      </c>
      <c r="AB229" s="9">
        <f>offs340+Ampl340*SIN(2*PI()*freq340*('3v'!Q217-reta340)+deph340*PI()/180)</f>
        <v>0.97456596205673962</v>
      </c>
      <c r="AC229" s="10">
        <f>('3v'!S217-AB229)^2</f>
        <v>9.496271236101574E-6</v>
      </c>
      <c r="AD229" s="3"/>
      <c r="AE229" s="3"/>
      <c r="AF229" s="7">
        <f>offs341+Ampl341*SIN(2*PI()*freq341*('3v'!U217)+deph341*PI()/180)</f>
        <v>-1.9244794629247448</v>
      </c>
      <c r="AG229" s="8">
        <f>('3v'!V217-AF229)^2</f>
        <v>2.7096925755671505E-7</v>
      </c>
      <c r="AH229" s="9">
        <f>offs342+Ampl342*SIN(2*PI()*freq342*('3v'!U217-reta342)+deph342*PI()/180)</f>
        <v>0.83684248789654647</v>
      </c>
      <c r="AI229" s="10">
        <f>('3v'!W217-AH229)^2</f>
        <v>1.531354189967227E-8</v>
      </c>
      <c r="AL229" s="76"/>
      <c r="AM229" s="76"/>
      <c r="AN229" s="76"/>
      <c r="AO229" s="80"/>
    </row>
    <row r="230" spans="1:41" x14ac:dyDescent="0.25">
      <c r="A230" s="3"/>
      <c r="B230" s="7">
        <f>offs331+Ampl331*SIN(2*PI()*freq331*('3v'!A218)+deph331*PI()/180)</f>
        <v>-0.32004001426264994</v>
      </c>
      <c r="C230" s="8">
        <f>('3v'!B218-B230)^2</f>
        <v>1.1546307071234445E-5</v>
      </c>
      <c r="D230" s="9">
        <f>offs332+Ampl332*SIN(2*PI()*freq332*('3v'!A218-reta332)+deph332*PI()/180)</f>
        <v>0.69561173864787751</v>
      </c>
      <c r="E230" s="10">
        <f>('3v'!C218-D230)^2</f>
        <v>6.2044526102826418E-4</v>
      </c>
      <c r="G230" s="3"/>
      <c r="H230" s="7">
        <f>offs333+Ampl333*SIN(2*PI()*freq333*('3v'!E218)+deph333*PI()/180)</f>
        <v>-1.5990250009262956</v>
      </c>
      <c r="I230" s="8">
        <f>('3v'!F218-H230)^2</f>
        <v>1.3759567300117051E-5</v>
      </c>
      <c r="J230" s="9">
        <f>offs334+Ampl334*SIN(2*PI()*freq334*('3v'!E218-reta334)+deph334*PI()/180)</f>
        <v>0.85543445146908703</v>
      </c>
      <c r="K230" s="10">
        <f>('3v'!G218-J230)^2</f>
        <v>1.6528551596976568E-4</v>
      </c>
      <c r="L230" s="3"/>
      <c r="M230" s="3"/>
      <c r="N230" s="7">
        <f>offs335+Ampl335*SIN(2*PI()*freq335*('3v'!I218)+deph335*PI()/180)</f>
        <v>-0.54603249662024245</v>
      </c>
      <c r="O230" s="8">
        <f>('3v'!J218-N230)^2</f>
        <v>6.0081669142987801E-5</v>
      </c>
      <c r="P230" s="9">
        <f>offs336+Ampl336*SIN(2*PI()*freq336*('3v'!I218-reta336)+deph336*PI()/180)</f>
        <v>0.72953352633912361</v>
      </c>
      <c r="Q230" s="10">
        <f>('3v'!K218-P230)^2</f>
        <v>5.6010956074147461E-8</v>
      </c>
      <c r="R230" s="3"/>
      <c r="S230" s="3"/>
      <c r="T230" s="7">
        <f>offs337+Ampl337*SIN(2*PI()*freq337*('3v'!M218)+deph337*PI()/180)</f>
        <v>0.57220161306836403</v>
      </c>
      <c r="U230" s="8">
        <f>('3v'!N218-T230)^2</f>
        <v>7.1444237544009362E-7</v>
      </c>
      <c r="V230" s="9">
        <f>offs338+Ampl338*SIN(2*PI()*freq338*('3v'!M218-reta338)+deph338*PI()/180)</f>
        <v>0.79732001742152592</v>
      </c>
      <c r="W230" s="10">
        <f>('3v'!O218-V230)^2</f>
        <v>1.1304562227577172E-7</v>
      </c>
      <c r="X230" s="3"/>
      <c r="Y230" s="3"/>
      <c r="Z230" s="7">
        <f>offs339+Ampl339*SIN(2*PI()*freq339*('3v'!Q218)+deph339*PI()/180)</f>
        <v>0.55806327181015924</v>
      </c>
      <c r="AA230" s="8">
        <f>('3v'!R218-Z230)^2</f>
        <v>1.7206046095591501E-6</v>
      </c>
      <c r="AB230" s="9">
        <f>offs340+Ampl340*SIN(2*PI()*freq340*('3v'!Q218-reta340)+deph340*PI()/180)</f>
        <v>0.97380521394095088</v>
      </c>
      <c r="AC230" s="10">
        <f>('3v'!S218-AB230)^2</f>
        <v>5.3863630152269938E-6</v>
      </c>
      <c r="AD230" s="3"/>
      <c r="AE230" s="3"/>
      <c r="AF230" s="7">
        <f>offs341+Ampl341*SIN(2*PI()*freq341*('3v'!U218)+deph341*PI()/180)</f>
        <v>-1.9321147778200856</v>
      </c>
      <c r="AG230" s="8">
        <f>('3v'!V218-AF230)^2</f>
        <v>4.8683019488813299E-7</v>
      </c>
      <c r="AH230" s="9">
        <f>offs342+Ampl342*SIN(2*PI()*freq342*('3v'!U218-reta342)+deph342*PI()/180)</f>
        <v>0.83810805566634861</v>
      </c>
      <c r="AI230" s="10">
        <f>('3v'!W218-AH230)^2</f>
        <v>3.1787532664414529E-7</v>
      </c>
      <c r="AL230" s="76"/>
      <c r="AM230" s="76"/>
      <c r="AN230" s="76"/>
      <c r="AO230" s="80"/>
    </row>
    <row r="231" spans="1:41" x14ac:dyDescent="0.25">
      <c r="A231" s="3"/>
      <c r="B231" s="7">
        <f>offs331+Ampl331*SIN(2*PI()*freq331*('3v'!A219)+deph331*PI()/180)</f>
        <v>-0.33874635988745622</v>
      </c>
      <c r="C231" s="8">
        <f>('3v'!B219-B231)^2</f>
        <v>5.151266240467694E-6</v>
      </c>
      <c r="D231" s="9">
        <f>offs332+Ampl332*SIN(2*PI()*freq332*('3v'!A219-reta332)+deph332*PI()/180)</f>
        <v>0.69770296175985624</v>
      </c>
      <c r="E231" s="10">
        <f>('3v'!C219-D231)^2</f>
        <v>6.2735029339969944E-4</v>
      </c>
      <c r="G231" s="3"/>
      <c r="H231" s="7">
        <f>offs333+Ampl333*SIN(2*PI()*freq333*('3v'!E219)+deph333*PI()/180)</f>
        <v>-1.6080227446178452</v>
      </c>
      <c r="I231" s="8">
        <f>('3v'!F219-H231)^2</f>
        <v>6.3713099102530477E-6</v>
      </c>
      <c r="J231" s="9">
        <f>offs334+Ampl334*SIN(2*PI()*freq334*('3v'!E219-reta334)+deph334*PI()/180)</f>
        <v>0.85710470492761504</v>
      </c>
      <c r="K231" s="10">
        <f>('3v'!G219-J231)^2</f>
        <v>2.110219601910095E-4</v>
      </c>
      <c r="L231" s="3"/>
      <c r="M231" s="3"/>
      <c r="N231" s="7">
        <f>offs335+Ampl335*SIN(2*PI()*freq335*('3v'!I219)+deph335*PI()/180)</f>
        <v>-0.56476523409515578</v>
      </c>
      <c r="O231" s="8">
        <f>('3v'!J219-N231)^2</f>
        <v>7.9314059047221858E-5</v>
      </c>
      <c r="P231" s="9">
        <f>offs336+Ampl336*SIN(2*PI()*freq336*('3v'!I219-reta336)+deph336*PI()/180)</f>
        <v>0.72999064847495587</v>
      </c>
      <c r="Q231" s="10">
        <f>('3v'!K219-P231)^2</f>
        <v>4.8134244798153E-7</v>
      </c>
      <c r="R231" s="3"/>
      <c r="S231" s="3"/>
      <c r="T231" s="7">
        <f>offs337+Ampl337*SIN(2*PI()*freq337*('3v'!M219)+deph337*PI()/180)</f>
        <v>0.55500318392231973</v>
      </c>
      <c r="U231" s="8">
        <f>('3v'!N219-T231)^2</f>
        <v>2.1674246146505132E-7</v>
      </c>
      <c r="V231" s="9">
        <f>offs338+Ampl338*SIN(2*PI()*freq338*('3v'!M219-reta338)+deph338*PI()/180)</f>
        <v>0.79580117328642819</v>
      </c>
      <c r="W231" s="10">
        <f>('3v'!O219-V231)^2</f>
        <v>9.6164081450875349E-9</v>
      </c>
      <c r="X231" s="3"/>
      <c r="Y231" s="3"/>
      <c r="Z231" s="7">
        <f>offs339+Ampl339*SIN(2*PI()*freq339*('3v'!Q219)+deph339*PI()/180)</f>
        <v>0.58201901742284345</v>
      </c>
      <c r="AA231" s="8">
        <f>('3v'!R219-Z231)^2</f>
        <v>6.2959873069947634E-7</v>
      </c>
      <c r="AB231" s="9">
        <f>offs340+Ampl340*SIN(2*PI()*freq340*('3v'!Q219-reta340)+deph340*PI()/180)</f>
        <v>0.97300277985907258</v>
      </c>
      <c r="AC231" s="10">
        <f>('3v'!S219-AB231)^2</f>
        <v>2.305598868425837E-6</v>
      </c>
      <c r="AD231" s="3"/>
      <c r="AE231" s="3"/>
      <c r="AF231" s="7">
        <f>offs341+Ampl341*SIN(2*PI()*freq341*('3v'!U219)+deph341*PI()/180)</f>
        <v>-1.9382904224872131</v>
      </c>
      <c r="AG231" s="8">
        <f>('3v'!V219-AF231)^2</f>
        <v>1.4551746331181816E-7</v>
      </c>
      <c r="AH231" s="9">
        <f>offs342+Ampl342*SIN(2*PI()*freq342*('3v'!U219-reta342)+deph342*PI()/180)</f>
        <v>0.83942248232998862</v>
      </c>
      <c r="AI231" s="10">
        <f>('3v'!W219-AH231)^2</f>
        <v>1.4460246964362438E-6</v>
      </c>
      <c r="AL231" s="76"/>
      <c r="AM231" s="76"/>
      <c r="AN231" s="76"/>
      <c r="AO231" s="80"/>
    </row>
    <row r="232" spans="1:41" x14ac:dyDescent="0.25">
      <c r="A232" s="3"/>
      <c r="B232" s="7">
        <f>offs331+Ampl331*SIN(2*PI()*freq331*('3v'!A220)+deph331*PI()/180)</f>
        <v>-0.35747103477446773</v>
      </c>
      <c r="C232" s="8">
        <f>('3v'!B220-B232)^2</f>
        <v>9.4615620686838099E-6</v>
      </c>
      <c r="D232" s="9">
        <f>offs332+Ampl332*SIN(2*PI()*freq332*('3v'!A220-reta332)+deph332*PI()/180)</f>
        <v>0.69982406645247086</v>
      </c>
      <c r="E232" s="10">
        <f>('3v'!C220-D232)^2</f>
        <v>6.3579957620252074E-4</v>
      </c>
      <c r="G232" s="3"/>
      <c r="H232" s="7">
        <f>offs333+Ampl333*SIN(2*PI()*freq333*('3v'!E220)+deph333*PI()/180)</f>
        <v>-1.6169179925978026</v>
      </c>
      <c r="I232" s="8">
        <f>('3v'!F220-H232)^2</f>
        <v>1.1522748393821174E-5</v>
      </c>
      <c r="J232" s="9">
        <f>offs334+Ampl334*SIN(2*PI()*freq334*('3v'!E220-reta334)+deph334*PI()/180)</f>
        <v>0.8587775511018636</v>
      </c>
      <c r="K232" s="10">
        <f>('3v'!G220-J232)^2</f>
        <v>2.6242189201274626E-4</v>
      </c>
      <c r="L232" s="3"/>
      <c r="M232" s="3"/>
      <c r="N232" s="7">
        <f>offs335+Ampl335*SIN(2*PI()*freq335*('3v'!I220)+deph335*PI()/180)</f>
        <v>-0.58348041653470317</v>
      </c>
      <c r="O232" s="8">
        <f>('3v'!J220-N232)^2</f>
        <v>6.5444484381434829E-5</v>
      </c>
      <c r="P232" s="9">
        <f>offs336+Ampl336*SIN(2*PI()*freq336*('3v'!I220-reta336)+deph336*PI()/180)</f>
        <v>0.73047260491610932</v>
      </c>
      <c r="Q232" s="10">
        <f>('3v'!K220-P232)^2</f>
        <v>1.3823761077568135E-6</v>
      </c>
      <c r="R232" s="3"/>
      <c r="S232" s="3"/>
      <c r="T232" s="7">
        <f>offs337+Ampl337*SIN(2*PI()*freq337*('3v'!M220)+deph337*PI()/180)</f>
        <v>0.53755601100352624</v>
      </c>
      <c r="U232" s="8">
        <f>('3v'!N220-T232)^2</f>
        <v>1.1195648844128181E-7</v>
      </c>
      <c r="V232" s="9">
        <f>offs338+Ampl338*SIN(2*PI()*freq338*('3v'!M220-reta338)+deph338*PI()/180)</f>
        <v>0.79430503559822008</v>
      </c>
      <c r="W232" s="10">
        <f>('3v'!O220-V232)^2</f>
        <v>3.080756161034652E-7</v>
      </c>
      <c r="X232" s="3"/>
      <c r="Y232" s="3"/>
      <c r="Z232" s="7">
        <f>offs339+Ampl339*SIN(2*PI()*freq339*('3v'!Q220)+deph339*PI()/180)</f>
        <v>0.60547392087447505</v>
      </c>
      <c r="AA232" s="8">
        <f>('3v'!R220-Z232)^2</f>
        <v>7.4484732828839147E-6</v>
      </c>
      <c r="AB232" s="9">
        <f>offs340+Ampl340*SIN(2*PI()*freq340*('3v'!Q220-reta340)+deph340*PI()/180)</f>
        <v>0.97215904786110596</v>
      </c>
      <c r="AC232" s="10">
        <f>('3v'!S220-AB232)^2</f>
        <v>6.9053741548902088E-6</v>
      </c>
      <c r="AD232" s="3"/>
      <c r="AE232" s="3"/>
      <c r="AF232" s="7">
        <f>offs341+Ampl341*SIN(2*PI()*freq341*('3v'!U220)+deph341*PI()/180)</f>
        <v>-1.9430003023104352</v>
      </c>
      <c r="AG232" s="8">
        <f>('3v'!V220-AF232)^2</f>
        <v>1.7822101635201723E-7</v>
      </c>
      <c r="AH232" s="9">
        <f>offs342+Ampl342*SIN(2*PI()*freq342*('3v'!U220-reta342)+deph342*PI()/180)</f>
        <v>0.84078447070704176</v>
      </c>
      <c r="AI232" s="10">
        <f>('3v'!W220-AH232)^2</f>
        <v>2.5434095918535884E-8</v>
      </c>
      <c r="AL232" s="76"/>
      <c r="AM232" s="76"/>
      <c r="AN232" s="76"/>
      <c r="AO232" s="80"/>
    </row>
    <row r="233" spans="1:41" x14ac:dyDescent="0.25">
      <c r="A233" s="3"/>
      <c r="B233" s="7">
        <f>offs331+Ampl331*SIN(2*PI()*freq331*('3v'!A221)+deph331*PI()/180)</f>
        <v>-0.37621108208045839</v>
      </c>
      <c r="C233" s="8">
        <f>('3v'!B221-B233)^2</f>
        <v>1.4953054196472204E-5</v>
      </c>
      <c r="D233" s="9">
        <f>offs332+Ampl332*SIN(2*PI()*freq332*('3v'!A221-reta332)+deph332*PI()/180)</f>
        <v>0.70197471777870202</v>
      </c>
      <c r="E233" s="10">
        <f>('3v'!C221-D233)^2</f>
        <v>6.4580622489995778E-4</v>
      </c>
      <c r="G233" s="3"/>
      <c r="H233" s="7">
        <f>offs333+Ampl333*SIN(2*PI()*freq333*('3v'!E221)+deph333*PI()/180)</f>
        <v>-1.6257099547388079</v>
      </c>
      <c r="I233" s="8">
        <f>('3v'!F221-H233)^2</f>
        <v>1.9081042476095828E-5</v>
      </c>
      <c r="J233" s="9">
        <f>offs334+Ampl334*SIN(2*PI()*freq334*('3v'!E221-reta334)+deph334*PI()/180)</f>
        <v>0.86045284139996281</v>
      </c>
      <c r="K233" s="10">
        <f>('3v'!G221-J233)^2</f>
        <v>3.9314369113900647E-4</v>
      </c>
      <c r="L233" s="3"/>
      <c r="M233" s="3"/>
      <c r="N233" s="7">
        <f>offs335+Ampl335*SIN(2*PI()*freq335*('3v'!I221)+deph335*PI()/180)</f>
        <v>-0.60217508859462632</v>
      </c>
      <c r="O233" s="8">
        <f>('3v'!J221-N233)^2</f>
        <v>5.260888985308987E-5</v>
      </c>
      <c r="P233" s="9">
        <f>offs336+Ampl336*SIN(2*PI()*freq336*('3v'!I221-reta336)+deph336*PI()/180)</f>
        <v>0.73097931955607476</v>
      </c>
      <c r="Q233" s="10">
        <f>('3v'!K221-P233)^2</f>
        <v>2.8306701578271149E-6</v>
      </c>
      <c r="R233" s="3"/>
      <c r="S233" s="3"/>
      <c r="T233" s="7">
        <f>offs337+Ampl337*SIN(2*PI()*freq337*('3v'!M221)+deph337*PI()/180)</f>
        <v>0.51986439914083271</v>
      </c>
      <c r="U233" s="8">
        <f>('3v'!N221-T233)^2</f>
        <v>2.0078541806929353E-7</v>
      </c>
      <c r="V233" s="9">
        <f>offs338+Ampl338*SIN(2*PI()*freq338*('3v'!M221-reta338)+deph338*PI()/180)</f>
        <v>0.79283197350648904</v>
      </c>
      <c r="W233" s="10">
        <f>('3v'!O221-V233)^2</f>
        <v>1.0714599713159403E-6</v>
      </c>
      <c r="X233" s="3"/>
      <c r="Y233" s="3"/>
      <c r="Z233" s="7">
        <f>offs339+Ampl339*SIN(2*PI()*freq339*('3v'!Q221)+deph339*PI()/180)</f>
        <v>0.62841663958188509</v>
      </c>
      <c r="AA233" s="8">
        <f>('3v'!R221-Z233)^2</f>
        <v>1.0393985256880298E-5</v>
      </c>
      <c r="AB233" s="9">
        <f>offs340+Ampl340*SIN(2*PI()*freq340*('3v'!Q221-reta340)+deph340*PI()/180)</f>
        <v>0.971274425968358</v>
      </c>
      <c r="AC233" s="10">
        <f>('3v'!S221-AB233)^2</f>
        <v>3.038697320280167E-6</v>
      </c>
      <c r="AD233" s="3"/>
      <c r="AE233" s="3"/>
      <c r="AF233" s="7">
        <f>offs341+Ampl341*SIN(2*PI()*freq341*('3v'!U221)+deph341*PI()/180)</f>
        <v>-1.9462397692069968</v>
      </c>
      <c r="AG233" s="8">
        <f>('3v'!V221-AF233)^2</f>
        <v>5.9839332369483273E-8</v>
      </c>
      <c r="AH233" s="9">
        <f>offs342+Ampl342*SIN(2*PI()*freq342*('3v'!U221-reta342)+deph342*PI()/180)</f>
        <v>0.84219267667941511</v>
      </c>
      <c r="AI233" s="10">
        <f>('3v'!W221-AH233)^2</f>
        <v>1.4855884461713165E-7</v>
      </c>
      <c r="AL233" s="76"/>
      <c r="AM233" s="76"/>
      <c r="AN233" s="76"/>
      <c r="AO233" s="80"/>
    </row>
    <row r="234" spans="1:41" x14ac:dyDescent="0.25">
      <c r="A234" s="3"/>
      <c r="B234" s="7">
        <f>offs331+Ampl331*SIN(2*PI()*freq331*('3v'!A222)+deph331*PI()/180)</f>
        <v>-0.39496354253471588</v>
      </c>
      <c r="C234" s="8">
        <f>('3v'!B222-B234)^2</f>
        <v>7.2493272023642203E-6</v>
      </c>
      <c r="D234" s="9">
        <f>offs332+Ampl332*SIN(2*PI()*freq332*('3v'!A222-reta332)+deph332*PI()/180)</f>
        <v>0.70415457612577403</v>
      </c>
      <c r="E234" s="10">
        <f>('3v'!C222-D234)^2</f>
        <v>5.6100651640983738E-4</v>
      </c>
      <c r="G234" s="3"/>
      <c r="H234" s="7">
        <f>offs333+Ampl333*SIN(2*PI()*freq333*('3v'!E222)+deph333*PI()/180)</f>
        <v>-1.6343978500879486</v>
      </c>
      <c r="I234" s="8">
        <f>('3v'!F222-H234)^2</f>
        <v>1.2199581369727853E-5</v>
      </c>
      <c r="J234" s="9">
        <f>offs334+Ampl334*SIN(2*PI()*freq334*('3v'!E222-reta334)+deph334*PI()/180)</f>
        <v>0.86213042701294196</v>
      </c>
      <c r="K234" s="10">
        <f>('3v'!G222-J234)^2</f>
        <v>5.5030436630068634E-4</v>
      </c>
      <c r="L234" s="3"/>
      <c r="M234" s="3"/>
      <c r="N234" s="7">
        <f>offs335+Ampl335*SIN(2*PI()*freq335*('3v'!I222)+deph335*PI()/180)</f>
        <v>-0.62084629816949055</v>
      </c>
      <c r="O234" s="8">
        <f>('3v'!J222-N234)^2</f>
        <v>4.0872471380124378E-5</v>
      </c>
      <c r="P234" s="9">
        <f>offs336+Ampl336*SIN(2*PI()*freq336*('3v'!I222-reta336)+deph336*PI()/180)</f>
        <v>0.73151071237873655</v>
      </c>
      <c r="Q234" s="10">
        <f>('3v'!K222-P234)^2</f>
        <v>4.9011423548372714E-6</v>
      </c>
      <c r="R234" s="3"/>
      <c r="S234" s="3"/>
      <c r="T234" s="7">
        <f>offs337+Ampl337*SIN(2*PI()*freq337*('3v'!M222)+deph337*PI()/180)</f>
        <v>0.50193271347474089</v>
      </c>
      <c r="U234" s="8">
        <f>('3v'!N222-T234)^2</f>
        <v>6.4263715146008297E-7</v>
      </c>
      <c r="V234" s="9">
        <f>offs338+Ampl338*SIN(2*PI()*freq338*('3v'!M222-reta338)+deph338*PI()/180)</f>
        <v>0.79138235046726402</v>
      </c>
      <c r="W234" s="10">
        <f>('3v'!O222-V234)^2</f>
        <v>2.3673221699743475E-6</v>
      </c>
      <c r="X234" s="3"/>
      <c r="Y234" s="3"/>
      <c r="Z234" s="7">
        <f>offs339+Ampl339*SIN(2*PI()*freq339*('3v'!Q222)+deph339*PI()/180)</f>
        <v>0.65083607864989745</v>
      </c>
      <c r="AA234" s="8">
        <f>('3v'!R222-Z234)^2</f>
        <v>5.2391151686283362E-6</v>
      </c>
      <c r="AB234" s="9">
        <f>offs340+Ampl340*SIN(2*PI()*freq340*('3v'!Q222-reta340)+deph340*PI()/180)</f>
        <v>0.97034934197612588</v>
      </c>
      <c r="AC234" s="10">
        <f>('3v'!S222-AB234)^2</f>
        <v>6.69290843341041E-7</v>
      </c>
      <c r="AD234" s="3"/>
      <c r="AE234" s="3"/>
      <c r="AF234" s="7">
        <f>offs341+Ampl341*SIN(2*PI()*freq341*('3v'!U222)+deph341*PI()/180)</f>
        <v>-1.9480056262141772</v>
      </c>
      <c r="AG234" s="8">
        <f>('3v'!V222-AF234)^2</f>
        <v>1.8652360445664931E-7</v>
      </c>
      <c r="AH234" s="9">
        <f>offs342+Ampl342*SIN(2*PI()*freq342*('3v'!U222-reta342)+deph342*PI()/180)</f>
        <v>0.84364571051782855</v>
      </c>
      <c r="AI234" s="10">
        <f>('3v'!W222-AH234)^2</f>
        <v>7.841624637948637E-7</v>
      </c>
      <c r="AL234" s="76"/>
      <c r="AM234" s="76"/>
      <c r="AN234" s="76"/>
      <c r="AO234" s="80"/>
    </row>
    <row r="235" spans="1:41" x14ac:dyDescent="0.25">
      <c r="A235" s="3"/>
      <c r="B235" s="7">
        <f>offs331+Ampl331*SIN(2*PI()*freq331*('3v'!A223)+deph331*PI()/180)</f>
        <v>-0.41372545490635032</v>
      </c>
      <c r="C235" s="8">
        <f>('3v'!B223-B235)^2</f>
        <v>2.2757082995744957E-6</v>
      </c>
      <c r="D235" s="9">
        <f>offs332+Ampl332*SIN(2*PI()*freq332*('3v'!A223-reta332)+deph332*PI()/180)</f>
        <v>0.70636329726878433</v>
      </c>
      <c r="E235" s="10">
        <f>('3v'!C223-D235)^2</f>
        <v>5.7318571491230127E-4</v>
      </c>
      <c r="G235" s="3"/>
      <c r="H235" s="7">
        <f>offs333+Ampl333*SIN(2*PI()*freq333*('3v'!E223)+deph333*PI()/180)</f>
        <v>-1.6429809069361252</v>
      </c>
      <c r="I235" s="8">
        <f>('3v'!F223-H235)^2</f>
        <v>7.4105528540529473E-6</v>
      </c>
      <c r="J235" s="9">
        <f>offs334+Ampl334*SIN(2*PI()*freq334*('3v'!E223-reta334)+deph334*PI()/180)</f>
        <v>0.86381015892794666</v>
      </c>
      <c r="K235" s="10">
        <f>('3v'!G223-J235)^2</f>
        <v>8.4358582242788469E-4</v>
      </c>
      <c r="L235" s="3"/>
      <c r="M235" s="3"/>
      <c r="N235" s="7">
        <f>offs335+Ampl335*SIN(2*PI()*freq335*('3v'!I223)+deph335*PI()/180)</f>
        <v>-0.63949109685885985</v>
      </c>
      <c r="O235" s="8">
        <f>('3v'!J223-N235)^2</f>
        <v>5.5649165960804285E-5</v>
      </c>
      <c r="P235" s="9">
        <f>offs336+Ampl336*SIN(2*PI()*freq336*('3v'!I223-reta336)+deph336*PI()/180)</f>
        <v>0.73206669947100789</v>
      </c>
      <c r="Q235" s="10">
        <f>('3v'!K223-P235)^2</f>
        <v>7.6720106951529902E-6</v>
      </c>
      <c r="R235" s="3"/>
      <c r="S235" s="3"/>
      <c r="T235" s="7">
        <f>offs337+Ampl337*SIN(2*PI()*freq337*('3v'!M223)+deph337*PI()/180)</f>
        <v>0.48376537838037131</v>
      </c>
      <c r="U235" s="8">
        <f>('3v'!N223-T235)^2</f>
        <v>3.1614573156539011E-7</v>
      </c>
      <c r="V235" s="9">
        <f>offs338+Ampl338*SIN(2*PI()*freq338*('3v'!M223-reta338)+deph338*PI()/180)</f>
        <v>0.78995652415333906</v>
      </c>
      <c r="W235" s="10">
        <f>('3v'!O223-V235)^2</f>
        <v>1.2720265244404216E-8</v>
      </c>
      <c r="X235" s="3"/>
      <c r="Y235" s="3"/>
      <c r="Z235" s="7">
        <f>offs339+Ampl339*SIN(2*PI()*freq339*('3v'!Q223)+deph339*PI()/180)</f>
        <v>0.67272139623673044</v>
      </c>
      <c r="AA235" s="8">
        <f>('3v'!R223-Z235)^2</f>
        <v>3.5644071714191356E-6</v>
      </c>
      <c r="AB235" s="9">
        <f>offs340+Ampl340*SIN(2*PI()*freq340*('3v'!Q223-reta340)+deph340*PI()/180)</f>
        <v>0.96938424324681916</v>
      </c>
      <c r="AC235" s="10">
        <f>('3v'!S223-AB235)^2</f>
        <v>3.262117305265334E-6</v>
      </c>
      <c r="AD235" s="3"/>
      <c r="AE235" s="3"/>
      <c r="AF235" s="7">
        <f>offs341+Ampl341*SIN(2*PI()*freq341*('3v'!U223)+deph341*PI()/180)</f>
        <v>-1.9482961306443043</v>
      </c>
      <c r="AG235" s="8">
        <f>('3v'!V223-AF235)^2</f>
        <v>1.9988122216929041E-8</v>
      </c>
      <c r="AH235" s="9">
        <f>offs342+Ampl342*SIN(2*PI()*freq342*('3v'!U223-reta342)+deph342*PI()/180)</f>
        <v>0.84514213825331042</v>
      </c>
      <c r="AI235" s="10">
        <f>('3v'!W223-AH235)^2</f>
        <v>1.8015592172865648E-6</v>
      </c>
      <c r="AL235" s="76"/>
      <c r="AM235" s="76"/>
      <c r="AN235" s="76"/>
      <c r="AO235" s="80"/>
    </row>
    <row r="236" spans="1:41" x14ac:dyDescent="0.25">
      <c r="A236" s="3"/>
      <c r="B236" s="7">
        <f>offs331+Ampl331*SIN(2*PI()*freq331*('3v'!A224)+deph331*PI()/180)</f>
        <v>-0.43249385647190253</v>
      </c>
      <c r="C236" s="8">
        <f>('3v'!B224-B236)^2</f>
        <v>2.6727556837216038E-6</v>
      </c>
      <c r="D236" s="9">
        <f>offs332+Ampl332*SIN(2*PI()*freq332*('3v'!A224-reta332)+deph332*PI()/180)</f>
        <v>0.70860053242505994</v>
      </c>
      <c r="E236" s="10">
        <f>('3v'!C224-D236)^2</f>
        <v>6.8531555992991594E-4</v>
      </c>
      <c r="G236" s="3"/>
      <c r="H236" s="7">
        <f>offs333+Ampl333*SIN(2*PI()*freq333*('3v'!E224)+deph333*PI()/180)</f>
        <v>-1.6514583628866006</v>
      </c>
      <c r="I236" s="8">
        <f>('3v'!F224-H236)^2</f>
        <v>4.2323891213166134E-6</v>
      </c>
      <c r="J236" s="9">
        <f>offs334+Ampl334*SIN(2*PI()*freq334*('3v'!E224-reta334)+deph334*PI()/180)</f>
        <v>0.86549188794147613</v>
      </c>
      <c r="K236" s="10">
        <f>('3v'!G224-J236)^2</f>
        <v>9.4410415613683997E-4</v>
      </c>
      <c r="L236" s="3"/>
      <c r="M236" s="3"/>
      <c r="N236" s="7">
        <f>offs335+Ampl335*SIN(2*PI()*freq335*('3v'!I224)+deph335*PI()/180)</f>
        <v>-0.65810654043288597</v>
      </c>
      <c r="O236" s="8">
        <f>('3v'!J224-N236)^2</f>
        <v>4.2824334306537912E-5</v>
      </c>
      <c r="P236" s="9">
        <f>offs336+Ampl336*SIN(2*PI()*freq336*('3v'!I224-reta336)+deph336*PI()/180)</f>
        <v>0.73264719303608161</v>
      </c>
      <c r="Q236" s="10">
        <f>('3v'!K224-P236)^2</f>
        <v>1.1224731452659519E-5</v>
      </c>
      <c r="R236" s="3"/>
      <c r="S236" s="3"/>
      <c r="T236" s="7">
        <f>offs337+Ampl337*SIN(2*PI()*freq337*('3v'!M224)+deph337*PI()/180)</f>
        <v>0.46536687637581392</v>
      </c>
      <c r="U236" s="8">
        <f>('3v'!N224-T236)^2</f>
        <v>2.8730805142773871E-6</v>
      </c>
      <c r="V236" s="9">
        <f>offs338+Ampl338*SIN(2*PI()*freq338*('3v'!M224-reta338)+deph338*PI()/180)</f>
        <v>0.78855484636602169</v>
      </c>
      <c r="W236" s="10">
        <f>('3v'!O224-V236)^2</f>
        <v>4.4120994994563694E-7</v>
      </c>
      <c r="X236" s="3"/>
      <c r="Y236" s="3"/>
      <c r="Z236" s="7">
        <f>offs339+Ampl339*SIN(2*PI()*freq339*('3v'!Q224)+deph339*PI()/180)</f>
        <v>0.6940620087970073</v>
      </c>
      <c r="AA236" s="8">
        <f>('3v'!R224-Z236)^2</f>
        <v>4.1279316812142239E-6</v>
      </c>
      <c r="AB236" s="9">
        <f>offs340+Ampl340*SIN(2*PI()*freq340*('3v'!Q224-reta340)+deph340*PI()/180)</f>
        <v>0.96837959649361893</v>
      </c>
      <c r="AC236" s="10">
        <f>('3v'!S224-AB236)^2</f>
        <v>6.4238059945349648E-7</v>
      </c>
      <c r="AD236" s="3"/>
      <c r="AE236" s="3"/>
      <c r="AF236" s="7">
        <f>offs341+Ampl341*SIN(2*PI()*freq341*('3v'!U224)+deph341*PI()/180)</f>
        <v>-1.9471109958045789</v>
      </c>
      <c r="AG236" s="8">
        <f>('3v'!V224-AF236)^2</f>
        <v>3.9263483433204745E-7</v>
      </c>
      <c r="AH236" s="9">
        <f>offs342+Ampl342*SIN(2*PI()*freq342*('3v'!U224-reta342)+deph342*PI()/180)</f>
        <v>0.84668048309235178</v>
      </c>
      <c r="AI236" s="10">
        <f>('3v'!W224-AH236)^2</f>
        <v>3.0870732735236302E-6</v>
      </c>
      <c r="AL236" s="76"/>
      <c r="AM236" s="76"/>
      <c r="AN236" s="76"/>
      <c r="AO236" s="80"/>
    </row>
    <row r="237" spans="1:41" x14ac:dyDescent="0.25">
      <c r="A237" s="3"/>
      <c r="B237" s="7">
        <f>offs331+Ampl331*SIN(2*PI()*freq331*('3v'!A225)+deph331*PI()/180)</f>
        <v>-0.45126578348319518</v>
      </c>
      <c r="C237" s="8">
        <f>('3v'!B225-B237)^2</f>
        <v>7.9963594278314574E-6</v>
      </c>
      <c r="D237" s="9">
        <f>offs332+Ampl332*SIN(2*PI()*freq332*('3v'!A225-reta332)+deph332*PI()/180)</f>
        <v>0.7108659283092349</v>
      </c>
      <c r="E237" s="10">
        <f>('3v'!C225-D237)^2</f>
        <v>6.0210992570914885E-4</v>
      </c>
      <c r="G237" s="3"/>
      <c r="H237" s="7">
        <f>offs333+Ampl333*SIN(2*PI()*freq333*('3v'!E225)+deph333*PI()/180)</f>
        <v>-1.6598294649227194</v>
      </c>
      <c r="I237" s="8">
        <f>('3v'!F225-H237)^2</f>
        <v>2.0652927678394075E-7</v>
      </c>
      <c r="J237" s="9">
        <f>offs334+Ampl334*SIN(2*PI()*freq334*('3v'!E225-reta334)+deph334*PI()/180)</f>
        <v>0.86717546467263529</v>
      </c>
      <c r="K237" s="10">
        <f>('3v'!G225-J237)^2</f>
        <v>1.1808140283521731E-3</v>
      </c>
      <c r="L237" s="3"/>
      <c r="M237" s="3"/>
      <c r="N237" s="7">
        <f>offs335+Ampl335*SIN(2*PI()*freq335*('3v'!I225)+deph335*PI()/180)</f>
        <v>-0.67668968929722861</v>
      </c>
      <c r="O237" s="8">
        <f>('3v'!J225-N237)^2</f>
        <v>3.1314424699581708E-5</v>
      </c>
      <c r="P237" s="9">
        <f>offs336+Ampl336*SIN(2*PI()*freq336*('3v'!I225-reta336)+deph336*PI()/180)</f>
        <v>0.73325210140729458</v>
      </c>
      <c r="Q237" s="10">
        <f>('3v'!K225-P237)^2</f>
        <v>1.5643934589977212E-5</v>
      </c>
      <c r="R237" s="3"/>
      <c r="S237" s="3"/>
      <c r="T237" s="7">
        <f>offs337+Ampl337*SIN(2*PI()*freq337*('3v'!M225)+deph337*PI()/180)</f>
        <v>0.44674174701613839</v>
      </c>
      <c r="U237" s="8">
        <f>('3v'!N225-T237)^2</f>
        <v>6.7659137767253769E-6</v>
      </c>
      <c r="V237" s="9">
        <f>offs338+Ampl338*SIN(2*PI()*freq338*('3v'!M225-reta338)+deph338*PI()/180)</f>
        <v>0.78717766294833258</v>
      </c>
      <c r="W237" s="10">
        <f>('3v'!O225-V237)^2</f>
        <v>1.538028941775882E-6</v>
      </c>
      <c r="X237" s="3"/>
      <c r="Y237" s="3"/>
      <c r="Z237" s="7">
        <f>offs339+Ampl339*SIN(2*PI()*freq339*('3v'!Q225)+deph339*PI()/180)</f>
        <v>0.71484759619986971</v>
      </c>
      <c r="AA237" s="8">
        <f>('3v'!R225-Z237)^2</f>
        <v>6.0434112048104511E-7</v>
      </c>
      <c r="AB237" s="9">
        <f>offs340+Ampl340*SIN(2*PI()*freq340*('3v'!Q225-reta340)+deph340*PI()/180)</f>
        <v>0.96733588755477984</v>
      </c>
      <c r="AC237" s="10">
        <f>('3v'!S225-AB237)^2</f>
        <v>5.867171296845676E-8</v>
      </c>
      <c r="AD237" s="3"/>
      <c r="AE237" s="3"/>
      <c r="AF237" s="7">
        <f>offs341+Ampl341*SIN(2*PI()*freq341*('3v'!U225)+deph341*PI()/180)</f>
        <v>-1.9444513912800048</v>
      </c>
      <c r="AG237" s="8">
        <f>('3v'!V225-AF237)^2</f>
        <v>6.3790124336737454E-9</v>
      </c>
      <c r="AH237" s="9">
        <f>offs342+Ampl342*SIN(2*PI()*freq342*('3v'!U225-reta342)+deph342*PI()/180)</f>
        <v>0.84825922687432298</v>
      </c>
      <c r="AI237" s="10">
        <f>('3v'!W225-AH237)^2</f>
        <v>4.5427940284209422E-6</v>
      </c>
      <c r="AL237" s="76"/>
      <c r="AM237" s="76"/>
      <c r="AN237" s="76"/>
      <c r="AO237" s="80"/>
    </row>
    <row r="238" spans="1:41" x14ac:dyDescent="0.25">
      <c r="A238" s="3"/>
      <c r="B238" s="7">
        <f>offs331+Ampl331*SIN(2*PI()*freq331*('3v'!A226)+deph331*PI()/180)</f>
        <v>-0.47003827163534201</v>
      </c>
      <c r="C238" s="8">
        <f>('3v'!B226-B238)^2</f>
        <v>1.6178669108476992E-5</v>
      </c>
      <c r="D238" s="9">
        <f>offs332+Ampl332*SIN(2*PI()*freq332*('3v'!A226-reta332)+deph332*PI()/180)</f>
        <v>0.71315912718903784</v>
      </c>
      <c r="E238" s="10">
        <f>('3v'!C226-D238)^2</f>
        <v>6.1892121243394243E-4</v>
      </c>
      <c r="G238" s="3"/>
      <c r="H238" s="7">
        <f>offs333+Ampl333*SIN(2*PI()*freq333*('3v'!E226)+deph333*PI()/180)</f>
        <v>-1.6680934694747966</v>
      </c>
      <c r="I238" s="8">
        <f>('3v'!F226-H238)^2</f>
        <v>1.0965661088545791E-6</v>
      </c>
      <c r="J238" s="9">
        <f>offs334+Ampl334*SIN(2*PI()*freq334*('3v'!E226-reta334)+deph334*PI()/180)</f>
        <v>0.86886073957640442</v>
      </c>
      <c r="K238" s="10">
        <f>('3v'!G226-J238)^2</f>
        <v>1.2994762975227401E-3</v>
      </c>
      <c r="L238" s="3"/>
      <c r="M238" s="3"/>
      <c r="N238" s="7">
        <f>offs335+Ampl335*SIN(2*PI()*freq335*('3v'!I226)+deph335*PI()/180)</f>
        <v>-0.69523760895726161</v>
      </c>
      <c r="O238" s="8">
        <f>('3v'!J226-N238)^2</f>
        <v>7.0727751346384054E-6</v>
      </c>
      <c r="P238" s="9">
        <f>offs336+Ampl336*SIN(2*PI()*freq336*('3v'!I226-reta336)+deph336*PI()/180)</f>
        <v>0.73388132906260262</v>
      </c>
      <c r="Q238" s="10">
        <f>('3v'!K226-P238)^2</f>
        <v>2.1017356585960086E-5</v>
      </c>
      <c r="R238" s="3"/>
      <c r="S238" s="3"/>
      <c r="T238" s="7">
        <f>offs337+Ampl337*SIN(2*PI()*freq337*('3v'!M226)+deph337*PI()/180)</f>
        <v>0.4278945857733179</v>
      </c>
      <c r="U238" s="8">
        <f>('3v'!N226-T238)^2</f>
        <v>2.7440266440837375E-5</v>
      </c>
      <c r="V238" s="9">
        <f>offs338+Ampl338*SIN(2*PI()*freq338*('3v'!M226-reta338)+deph338*PI()/180)</f>
        <v>0.78582531369967246</v>
      </c>
      <c r="W238" s="10">
        <f>('3v'!O226-V238)^2</f>
        <v>3.3891105243375324E-6</v>
      </c>
      <c r="X238" s="3"/>
      <c r="Y238" s="3"/>
      <c r="Z238" s="7">
        <f>offs339+Ampl339*SIN(2*PI()*freq339*('3v'!Q226)+deph339*PI()/180)</f>
        <v>0.73506810671970113</v>
      </c>
      <c r="AA238" s="8">
        <f>('3v'!R226-Z238)^2</f>
        <v>4.1667149543310841E-6</v>
      </c>
      <c r="AB238" s="9">
        <f>offs340+Ampl340*SIN(2*PI()*freq340*('3v'!Q226-reta340)+deph340*PI()/180)</f>
        <v>0.96625362115868307</v>
      </c>
      <c r="AC238" s="10">
        <f>('3v'!S226-AB238)^2</f>
        <v>3.9517713366720319E-7</v>
      </c>
      <c r="AD238" s="3"/>
      <c r="AE238" s="3"/>
      <c r="AF238" s="7">
        <f>offs341+Ampl341*SIN(2*PI()*freq341*('3v'!U226)+deph341*PI()/180)</f>
        <v>-1.9403199417791497</v>
      </c>
      <c r="AG238" s="8">
        <f>('3v'!V226-AF238)^2</f>
        <v>9.3066619372768602E-8</v>
      </c>
      <c r="AH238" s="9">
        <f>offs342+Ampl342*SIN(2*PI()*freq342*('3v'!U226-reta342)+deph342*PI()/180)</f>
        <v>0.84987681156971551</v>
      </c>
      <c r="AI238" s="10">
        <f>('3v'!W226-AH238)^2</f>
        <v>6.0857358801459943E-6</v>
      </c>
      <c r="AL238" s="76"/>
      <c r="AM238" s="76"/>
      <c r="AN238" s="76"/>
      <c r="AO238" s="80"/>
    </row>
    <row r="239" spans="1:41" x14ac:dyDescent="0.25">
      <c r="A239" s="3"/>
      <c r="B239" s="7">
        <f>offs331+Ampl331*SIN(2*PI()*freq331*('3v'!A227)+deph331*PI()/180)</f>
        <v>-0.48880835653484561</v>
      </c>
      <c r="C239" s="8">
        <f>('3v'!B227-B239)^2</f>
        <v>2.7189514072486887E-5</v>
      </c>
      <c r="D239" s="9">
        <f>offs332+Ampl332*SIN(2*PI()*freq332*('3v'!A227-reta332)+deph332*PI()/180)</f>
        <v>0.71547976694178206</v>
      </c>
      <c r="E239" s="10">
        <f>('3v'!C227-D239)^2</f>
        <v>5.4255299180417521E-4</v>
      </c>
      <c r="G239" s="3"/>
      <c r="H239" s="7">
        <f>offs333+Ampl333*SIN(2*PI()*freq333*('3v'!E227)+deph333*PI()/180)</f>
        <v>-1.6762496424861644</v>
      </c>
      <c r="I239" s="8">
        <f>('3v'!F227-H239)^2</f>
        <v>7.057616614818113E-6</v>
      </c>
      <c r="J239" s="9">
        <f>offs334+Ampl334*SIN(2*PI()*freq334*('3v'!E227-reta334)+deph334*PI()/180)</f>
        <v>0.87054756295692182</v>
      </c>
      <c r="K239" s="10">
        <f>('3v'!G227-J239)^2</f>
        <v>1.423935731064211E-3</v>
      </c>
      <c r="L239" s="3"/>
      <c r="M239" s="3"/>
      <c r="N239" s="7">
        <f>offs335+Ampl335*SIN(2*PI()*freq335*('3v'!I227)+deph335*PI()/180)</f>
        <v>-0.71374737048145476</v>
      </c>
      <c r="O239" s="8">
        <f>('3v'!J227-N239)^2</f>
        <v>2.6829800576269106E-6</v>
      </c>
      <c r="P239" s="9">
        <f>offs336+Ampl336*SIN(2*PI()*freq336*('3v'!I227-reta336)+deph336*PI()/180)</f>
        <v>0.73453477663966482</v>
      </c>
      <c r="Q239" s="10">
        <f>('3v'!K227-P239)^2</f>
        <v>1.0789823268120403E-5</v>
      </c>
      <c r="R239" s="3"/>
      <c r="S239" s="3"/>
      <c r="T239" s="7">
        <f>offs337+Ampl337*SIN(2*PI()*freq337*('3v'!M227)+deph337*PI()/180)</f>
        <v>0.40883004290237385</v>
      </c>
      <c r="U239" s="8">
        <f>('3v'!N227-T239)^2</f>
        <v>1.4077000503915505E-5</v>
      </c>
      <c r="V239" s="9">
        <f>offs338+Ampl338*SIN(2*PI()*freq338*('3v'!M227-reta338)+deph338*PI()/180)</f>
        <v>0.78449813229198306</v>
      </c>
      <c r="W239" s="10">
        <f>('3v'!O227-V239)^2</f>
        <v>6.0855575802453716E-6</v>
      </c>
      <c r="X239" s="3"/>
      <c r="Y239" s="3"/>
      <c r="Z239" s="7">
        <f>offs339+Ampl339*SIN(2*PI()*freq339*('3v'!Q227)+deph339*PI()/180)</f>
        <v>0.75471376189704897</v>
      </c>
      <c r="AA239" s="8">
        <f>('3v'!R227-Z239)^2</f>
        <v>6.9021257455100981E-10</v>
      </c>
      <c r="AB239" s="9">
        <f>offs340+Ampl340*SIN(2*PI()*freq340*('3v'!Q227-reta340)+deph340*PI()/180)</f>
        <v>0.96513332067975366</v>
      </c>
      <c r="AC239" s="10">
        <f>('3v'!S227-AB239)^2</f>
        <v>2.4173872047151509E-7</v>
      </c>
      <c r="AD239" s="3"/>
      <c r="AE239" s="3"/>
      <c r="AF239" s="7">
        <f>offs341+Ampl341*SIN(2*PI()*freq341*('3v'!U227)+deph341*PI()/180)</f>
        <v>-1.9347207245438749</v>
      </c>
      <c r="AG239" s="8">
        <f>('3v'!V227-AF239)^2</f>
        <v>2.017398198922268E-9</v>
      </c>
      <c r="AH239" s="9">
        <f>offs342+Ampl342*SIN(2*PI()*freq342*('3v'!U227-reta342)+deph342*PI()/180)</f>
        <v>0.85153164081772814</v>
      </c>
      <c r="AI239" s="10">
        <f>('3v'!W227-AH239)^2</f>
        <v>7.6464371260045041E-6</v>
      </c>
      <c r="AL239" s="76"/>
      <c r="AM239" s="76"/>
      <c r="AN239" s="76"/>
      <c r="AO239" s="80"/>
    </row>
    <row r="240" spans="1:41" x14ac:dyDescent="0.25">
      <c r="A240" s="3"/>
      <c r="B240" s="7">
        <f>offs331+Ampl331*SIN(2*PI()*freq331*('3v'!A228)+deph331*PI()/180)</f>
        <v>-0.50757307416771202</v>
      </c>
      <c r="C240" s="8">
        <f>('3v'!B228-B240)^2</f>
        <v>4.0973750500550807E-5</v>
      </c>
      <c r="D240" s="9">
        <f>offs332+Ampl332*SIN(2*PI()*freq332*('3v'!A228-reta332)+deph332*PI()/180)</f>
        <v>0.71782748111154882</v>
      </c>
      <c r="E240" s="10">
        <f>('3v'!C228-D240)^2</f>
        <v>5.6104938744775843E-4</v>
      </c>
      <c r="G240" s="3"/>
      <c r="H240" s="7">
        <f>offs333+Ampl333*SIN(2*PI()*freq333*('3v'!E228)+deph333*PI()/180)</f>
        <v>-1.6842972594783758</v>
      </c>
      <c r="I240" s="8">
        <f>('3v'!F228-H240)^2</f>
        <v>5.8636647762260481E-6</v>
      </c>
      <c r="J240" s="9">
        <f>offs334+Ampl334*SIN(2*PI()*freq334*('3v'!E228-reta334)+deph334*PI()/180)</f>
        <v>0.87223578498078169</v>
      </c>
      <c r="K240" s="10">
        <f>('3v'!G228-J240)^2</f>
        <v>1.4040140130903947E-3</v>
      </c>
      <c r="L240" s="3"/>
      <c r="M240" s="3"/>
      <c r="N240" s="7">
        <f>offs335+Ampl335*SIN(2*PI()*freq335*('3v'!I228)+deph335*PI()/180)</f>
        <v>-0.73221605096389297</v>
      </c>
      <c r="O240" s="8">
        <f>('3v'!J228-N240)^2</f>
        <v>6.3935194060848856E-6</v>
      </c>
      <c r="P240" s="9">
        <f>offs336+Ampl336*SIN(2*PI()*freq336*('3v'!I228-reta336)+deph336*PI()/180)</f>
        <v>0.73521234095153354</v>
      </c>
      <c r="Q240" s="10">
        <f>('3v'!K228-P240)^2</f>
        <v>4.0370090166001806E-6</v>
      </c>
      <c r="R240" s="3"/>
      <c r="S240" s="3"/>
      <c r="T240" s="7">
        <f>offs337+Ampl337*SIN(2*PI()*freq337*('3v'!M228)+deph337*PI()/180)</f>
        <v>0.38955282229399063</v>
      </c>
      <c r="U240" s="8">
        <f>('3v'!N228-T240)^2</f>
        <v>4.2141204272507672E-6</v>
      </c>
      <c r="V240" s="9">
        <f>offs338+Ampl338*SIN(2*PI()*freq338*('3v'!M228-reta338)+deph338*PI()/180)</f>
        <v>0.78319644618741746</v>
      </c>
      <c r="W240" s="10">
        <f>('3v'!O228-V240)^2</f>
        <v>9.7240205777569755E-6</v>
      </c>
      <c r="X240" s="3"/>
      <c r="Y240" s="3"/>
      <c r="Z240" s="7">
        <f>offs339+Ampl339*SIN(2*PI()*freq339*('3v'!Q228)+deph339*PI()/180)</f>
        <v>0.77377506126740569</v>
      </c>
      <c r="AA240" s="8">
        <f>('3v'!R228-Z240)^2</f>
        <v>5.7446441645658914E-6</v>
      </c>
      <c r="AB240" s="9">
        <f>offs340+Ampl340*SIN(2*PI()*freq340*('3v'!Q228-reta340)+deph340*PI()/180)</f>
        <v>0.96397552788536167</v>
      </c>
      <c r="AC240" s="10">
        <f>('3v'!S228-AB240)^2</f>
        <v>9.221418460000091E-8</v>
      </c>
      <c r="AD240" s="3"/>
      <c r="AE240" s="3"/>
      <c r="AF240" s="7">
        <f>offs341+Ampl341*SIN(2*PI()*freq341*('3v'!U228)+deph341*PI()/180)</f>
        <v>-1.92765926532559</v>
      </c>
      <c r="AG240" s="8">
        <f>('3v'!V228-AF240)^2</f>
        <v>1.5549957180069745E-6</v>
      </c>
      <c r="AH240" s="9">
        <f>offs342+Ampl342*SIN(2*PI()*freq342*('3v'!U228-reta342)+deph342*PI()/180)</f>
        <v>0.85322208150168322</v>
      </c>
      <c r="AI240" s="10">
        <f>('3v'!W228-AH240)^2</f>
        <v>9.1682298741791004E-6</v>
      </c>
      <c r="AL240" s="76"/>
      <c r="AM240" s="76"/>
      <c r="AN240" s="76"/>
      <c r="AO240" s="80"/>
    </row>
    <row r="241" spans="1:41" x14ac:dyDescent="0.25">
      <c r="A241" s="3"/>
      <c r="B241" s="7">
        <f>offs331+Ampl331*SIN(2*PI()*freq331*('3v'!A229)+deph331*PI()/180)</f>
        <v>-0.52632946136749859</v>
      </c>
      <c r="C241" s="8">
        <f>('3v'!B229-B241)^2</f>
        <v>5.7448234621402855E-5</v>
      </c>
      <c r="D241" s="9">
        <f>offs332+Ampl332*SIN(2*PI()*freq332*('3v'!A229-reta332)+deph332*PI()/180)</f>
        <v>0.72020189896705511</v>
      </c>
      <c r="E241" s="10">
        <f>('3v'!C229-D241)^2</f>
        <v>4.908395482404208E-4</v>
      </c>
      <c r="G241" s="3"/>
      <c r="H241" s="7">
        <f>offs333+Ampl333*SIN(2*PI()*freq333*('3v'!E229)+deph333*PI()/180)</f>
        <v>-1.6922356056155576</v>
      </c>
      <c r="I241" s="8">
        <f>('3v'!F229-H241)^2</f>
        <v>5.2700290528093716E-6</v>
      </c>
      <c r="J241" s="9">
        <f>offs334+Ampl334*SIN(2*PI()*freq334*('3v'!E229-reta334)+deph334*PI()/180)</f>
        <v>0.87392525569034241</v>
      </c>
      <c r="K241" s="10">
        <f>('3v'!G229-J241)^2</f>
        <v>1.2428019076998493E-3</v>
      </c>
      <c r="L241" s="3"/>
      <c r="M241" s="3"/>
      <c r="N241" s="7">
        <f>offs335+Ampl335*SIN(2*PI()*freq335*('3v'!I229)+deph335*PI()/180)</f>
        <v>-0.75064073398583164</v>
      </c>
      <c r="O241" s="8">
        <f>('3v'!J229-N241)^2</f>
        <v>2.0220100163819761E-6</v>
      </c>
      <c r="P241" s="9">
        <f>offs336+Ampl336*SIN(2*PI()*freq336*('3v'!I229-reta336)+deph336*PI()/180)</f>
        <v>0.73591391500294967</v>
      </c>
      <c r="Q241" s="10">
        <f>('3v'!K229-P241)^2</f>
        <v>5.7407141009475777E-7</v>
      </c>
      <c r="R241" s="3"/>
      <c r="S241" s="3"/>
      <c r="T241" s="7">
        <f>offs337+Ampl337*SIN(2*PI()*freq337*('3v'!M229)+deph337*PI()/180)</f>
        <v>0.3700676803139023</v>
      </c>
      <c r="U241" s="8">
        <f>('3v'!N229-T241)^2</f>
        <v>1.6419273828808379E-5</v>
      </c>
      <c r="V241" s="9">
        <f>offs338+Ampl338*SIN(2*PI()*freq338*('3v'!M229-reta338)+deph338*PI()/180)</f>
        <v>0.78192057655754466</v>
      </c>
      <c r="W241" s="10">
        <f>('3v'!O229-V241)^2</f>
        <v>3.3946830156702807E-6</v>
      </c>
      <c r="X241" s="3"/>
      <c r="Y241" s="3"/>
      <c r="Z241" s="7">
        <f>offs339+Ampl339*SIN(2*PI()*freq339*('3v'!Q229)+deph339*PI()/180)</f>
        <v>0.79224278695554506</v>
      </c>
      <c r="AA241" s="8">
        <f>('3v'!R229-Z241)^2</f>
        <v>2.2716610172142766E-6</v>
      </c>
      <c r="AB241" s="9">
        <f>offs340+Ampl340*SIN(2*PI()*freq340*('3v'!Q229-reta340)+deph340*PI()/180)</f>
        <v>0.96278080267382826</v>
      </c>
      <c r="AC241" s="10">
        <f>('3v'!S229-AB241)^2</f>
        <v>1.1279771231392026E-6</v>
      </c>
      <c r="AD241" s="3"/>
      <c r="AE241" s="3"/>
      <c r="AF241" s="7">
        <f>offs341+Ampl341*SIN(2*PI()*freq341*('3v'!U229)+deph341*PI()/180)</f>
        <v>-1.9191425329320029</v>
      </c>
      <c r="AG241" s="8">
        <f>('3v'!V229-AF241)^2</f>
        <v>3.8072870708845898E-6</v>
      </c>
      <c r="AH241" s="9">
        <f>offs342+Ampl342*SIN(2*PI()*freq342*('3v'!U229-reta342)+deph342*PI()/180)</f>
        <v>0.85494646536071495</v>
      </c>
      <c r="AI241" s="10">
        <f>('3v'!W229-AH241)^2</f>
        <v>1.0605734306584379E-5</v>
      </c>
      <c r="AL241" s="76"/>
      <c r="AM241" s="76"/>
      <c r="AN241" s="76"/>
      <c r="AO241" s="80"/>
    </row>
    <row r="242" spans="1:41" x14ac:dyDescent="0.25">
      <c r="A242" s="3"/>
      <c r="B242" s="7">
        <f>offs331+Ampl331*SIN(2*PI()*freq331*('3v'!A230)+deph331*PI()/180)</f>
        <v>-0.5450745562832352</v>
      </c>
      <c r="C242" s="8">
        <f>('3v'!B230-B242)^2</f>
        <v>7.6502246815800701E-5</v>
      </c>
      <c r="D242" s="9">
        <f>offs332+Ampl332*SIN(2*PI()*freq332*('3v'!A230-reta332)+deph332*PI()/180)</f>
        <v>0.72260264556019649</v>
      </c>
      <c r="E242" s="10">
        <f>('3v'!C230-D242)^2</f>
        <v>5.1087958631987199E-4</v>
      </c>
      <c r="G242" s="3"/>
      <c r="H242" s="7">
        <f>offs333+Ampl333*SIN(2*PI()*freq333*('3v'!E230)+deph333*PI()/180)</f>
        <v>-1.7000639757679064</v>
      </c>
      <c r="I242" s="8">
        <f>('3v'!F230-H242)^2</f>
        <v>5.1974161449027378E-6</v>
      </c>
      <c r="J242" s="9">
        <f>offs334+Ampl334*SIN(2*PI()*freq334*('3v'!E230-reta334)+deph334*PI()/180)</f>
        <v>0.87561582501704682</v>
      </c>
      <c r="K242" s="10">
        <f>('3v'!G230-J242)^2</f>
        <v>1.091490613547598E-3</v>
      </c>
      <c r="L242" s="3"/>
      <c r="M242" s="3"/>
      <c r="N242" s="7">
        <f>offs335+Ampl335*SIN(2*PI()*freq335*('3v'!I230)+deph335*PI()/180)</f>
        <v>-0.76901851007623567</v>
      </c>
      <c r="O242" s="8">
        <f>('3v'!J230-N242)^2</f>
        <v>4.9355957631336048E-6</v>
      </c>
      <c r="P242" s="9">
        <f>offs336+Ampl336*SIN(2*PI()*freq336*('3v'!I230-reta336)+deph336*PI()/180)</f>
        <v>0.73663938800723727</v>
      </c>
      <c r="Q242" s="10">
        <f>('3v'!K230-P242)^2</f>
        <v>2.2087367398141322E-7</v>
      </c>
      <c r="R242" s="3"/>
      <c r="S242" s="3"/>
      <c r="T242" s="7">
        <f>offs337+Ampl337*SIN(2*PI()*freq337*('3v'!M230)+deph337*PI()/180)</f>
        <v>0.35037942462932908</v>
      </c>
      <c r="U242" s="8">
        <f>('3v'!N230-T242)^2</f>
        <v>3.771110104587422E-6</v>
      </c>
      <c r="V242" s="9">
        <f>offs338+Ampl338*SIN(2*PI()*freq338*('3v'!M230-reta338)+deph338*PI()/180)</f>
        <v>0.78067083820410432</v>
      </c>
      <c r="W242" s="10">
        <f>('3v'!O230-V242)^2</f>
        <v>6.4813430783411212E-6</v>
      </c>
      <c r="X242" s="3"/>
      <c r="Y242" s="3"/>
      <c r="Z242" s="7">
        <f>offs339+Ampl339*SIN(2*PI()*freq339*('3v'!Q230)+deph339*PI()/180)</f>
        <v>0.81010800813320638</v>
      </c>
      <c r="AA242" s="8">
        <f>('3v'!R230-Z242)^2</f>
        <v>1.4886485653533882E-6</v>
      </c>
      <c r="AB242" s="9">
        <f>offs340+Ampl340*SIN(2*PI()*freq340*('3v'!Q230-reta340)+deph340*PI()/180)</f>
        <v>0.9615497228036638</v>
      </c>
      <c r="AC242" s="10">
        <f>('3v'!S230-AB242)^2</f>
        <v>2.8566812657355863E-8</v>
      </c>
      <c r="AD242" s="3"/>
      <c r="AE242" s="3"/>
      <c r="AF242" s="7">
        <f>offs341+Ampl341*SIN(2*PI()*freq341*('3v'!U230)+deph341*PI()/180)</f>
        <v>-1.9091789323497488</v>
      </c>
      <c r="AG242" s="8">
        <f>('3v'!V230-AF242)^2</f>
        <v>4.6190935238981665E-6</v>
      </c>
      <c r="AH242" s="9">
        <f>offs342+Ampl342*SIN(2*PI()*freq342*('3v'!U230-reta342)+deph342*PI()/180)</f>
        <v>0.85670309063614203</v>
      </c>
      <c r="AI242" s="10">
        <f>('3v'!W230-AH242)^2</f>
        <v>1.1924240529112827E-5</v>
      </c>
      <c r="AL242" s="76"/>
      <c r="AM242" s="76"/>
      <c r="AN242" s="76"/>
      <c r="AO242" s="80"/>
    </row>
    <row r="243" spans="1:41" x14ac:dyDescent="0.25">
      <c r="A243" s="3"/>
      <c r="B243" s="7">
        <f>offs331+Ampl331*SIN(2*PI()*freq331*('3v'!A231)+deph331*PI()/180)</f>
        <v>-0.56380539884713632</v>
      </c>
      <c r="C243" s="8">
        <f>('3v'!B231-B243)^2</f>
        <v>6.3145254637769549E-5</v>
      </c>
      <c r="D243" s="9">
        <f>offs332+Ampl332*SIN(2*PI()*freq332*('3v'!A231-reta332)+deph332*PI()/180)</f>
        <v>0.72502934178525569</v>
      </c>
      <c r="E243" s="10">
        <f>('3v'!C231-D243)^2</f>
        <v>4.461955681767276E-4</v>
      </c>
      <c r="G243" s="3"/>
      <c r="H243" s="7">
        <f>offs333+Ampl333*SIN(2*PI()*freq333*('3v'!E231)+deph333*PI()/180)</f>
        <v>-1.7077816745743195</v>
      </c>
      <c r="I243" s="8">
        <f>('3v'!F231-H243)^2</f>
        <v>5.638655943854125E-6</v>
      </c>
      <c r="J243" s="9">
        <f>offs334+Ampl334*SIN(2*PI()*freq334*('3v'!E231-reta334)+deph334*PI()/180)</f>
        <v>0.87730734279475231</v>
      </c>
      <c r="K243" s="10">
        <f>('3v'!G231-J243)^2</f>
        <v>8.3346840039066677E-4</v>
      </c>
      <c r="L243" s="3"/>
      <c r="M243" s="3"/>
      <c r="N243" s="7">
        <f>offs335+Ampl335*SIN(2*PI()*freq335*('3v'!I231)+deph335*PI()/180)</f>
        <v>-0.78734647717121875</v>
      </c>
      <c r="O243" s="8">
        <f>('3v'!J231-N243)^2</f>
        <v>8.8296171496308595E-6</v>
      </c>
      <c r="P243" s="9">
        <f>offs336+Ampl336*SIN(2*PI()*freq336*('3v'!I231-reta336)+deph336*PI()/180)</f>
        <v>0.73738864540379923</v>
      </c>
      <c r="Q243" s="10">
        <f>('3v'!K231-P243)^2</f>
        <v>2.8017557322305886E-6</v>
      </c>
      <c r="R243" s="3"/>
      <c r="S243" s="3"/>
      <c r="T243" s="7">
        <f>offs337+Ampl337*SIN(2*PI()*freq337*('3v'!M231)+deph337*PI()/180)</f>
        <v>0.33049291302276101</v>
      </c>
      <c r="U243" s="8">
        <f>('3v'!N231-T243)^2</f>
        <v>2.517531281157523E-6</v>
      </c>
      <c r="V243" s="9">
        <f>offs338+Ampl338*SIN(2*PI()*freq338*('3v'!M231-reta338)+deph338*PI()/180)</f>
        <v>0.77944753948133505</v>
      </c>
      <c r="W243" s="10">
        <f>('3v'!O231-V243)^2</f>
        <v>1.0730076064439155E-5</v>
      </c>
      <c r="X243" s="3"/>
      <c r="Y243" s="3"/>
      <c r="Z243" s="7">
        <f>offs339+Ampl339*SIN(2*PI()*freq339*('3v'!Q231)+deph339*PI()/180)</f>
        <v>0.82736208533796218</v>
      </c>
      <c r="AA243" s="8">
        <f>('3v'!R231-Z243)^2</f>
        <v>2.3844136202931749E-6</v>
      </c>
      <c r="AB243" s="9">
        <f>offs340+Ampl340*SIN(2*PI()*freq340*('3v'!Q231-reta340)+deph340*PI()/180)</f>
        <v>0.96028288361416902</v>
      </c>
      <c r="AC243" s="10">
        <f>('3v'!S231-AB243)^2</f>
        <v>2.6757199191543692E-7</v>
      </c>
      <c r="AD243" s="3"/>
      <c r="AE243" s="3"/>
      <c r="AF243" s="7">
        <f>offs341+Ampl341*SIN(2*PI()*freq341*('3v'!U231)+deph341*PI()/180)</f>
        <v>-1.8977782964496823</v>
      </c>
      <c r="AG243" s="8">
        <f>('3v'!V231-AF243)^2</f>
        <v>3.3529035900148254E-6</v>
      </c>
      <c r="AH243" s="9">
        <f>offs342+Ampl342*SIN(2*PI()*freq342*('3v'!U231-reta342)+deph342*PI()/180)</f>
        <v>0.85849022375089723</v>
      </c>
      <c r="AI243" s="10">
        <f>('3v'!W231-AH243)^2</f>
        <v>1.3098147189570005E-5</v>
      </c>
      <c r="AL243" s="76"/>
      <c r="AM243" s="76"/>
      <c r="AN243" s="76"/>
      <c r="AO243" s="80"/>
    </row>
    <row r="244" spans="1:41" x14ac:dyDescent="0.25">
      <c r="A244" s="3"/>
      <c r="B244" s="7">
        <f>offs331+Ampl331*SIN(2*PI()*freq331*('3v'!A232)+deph331*PI()/180)</f>
        <v>-0.58251903124202387</v>
      </c>
      <c r="C244" s="8">
        <f>('3v'!B232-B244)^2</f>
        <v>5.0808829387268498E-5</v>
      </c>
      <c r="D244" s="9">
        <f>offs332+Ampl332*SIN(2*PI()*freq332*('3v'!A232-reta332)+deph332*PI()/180)</f>
        <v>0.7274816044387673</v>
      </c>
      <c r="E244" s="10">
        <f>('3v'!C232-D244)^2</f>
        <v>3.8689333877757454E-4</v>
      </c>
      <c r="G244" s="3"/>
      <c r="H244" s="7">
        <f>offs333+Ampl333*SIN(2*PI()*freq333*('3v'!E232)+deph333*PI()/180)</f>
        <v>-1.7153880165041651</v>
      </c>
      <c r="I244" s="8">
        <f>('3v'!F232-H244)^2</f>
        <v>3.9391125252401413E-7</v>
      </c>
      <c r="J244" s="9">
        <f>offs334+Ampl334*SIN(2*PI()*freq334*('3v'!E232-reta334)+deph334*PI()/180)</f>
        <v>0.87899965877306918</v>
      </c>
      <c r="K244" s="10">
        <f>('3v'!G232-J244)^2</f>
        <v>6.1022826722274598E-4</v>
      </c>
      <c r="L244" s="3"/>
      <c r="M244" s="3"/>
      <c r="N244" s="7">
        <f>offs335+Ampl335*SIN(2*PI()*freq335*('3v'!I232)+deph335*PI()/180)</f>
        <v>-0.80562174107231121</v>
      </c>
      <c r="O244" s="8">
        <f>('3v'!J232-N244)^2</f>
        <v>1.345863382776334E-5</v>
      </c>
      <c r="P244" s="9">
        <f>offs336+Ampl336*SIN(2*PI()*freq336*('3v'!I232-reta336)+deph336*PI()/180)</f>
        <v>0.73816156887620687</v>
      </c>
      <c r="Q244" s="10">
        <f>('3v'!K232-P244)^2</f>
        <v>8.1165887129669678E-7</v>
      </c>
      <c r="R244" s="3"/>
      <c r="S244" s="3"/>
      <c r="T244" s="7">
        <f>offs337+Ampl337*SIN(2*PI()*freq337*('3v'!M232)+deph337*PI()/180)</f>
        <v>0.31041305219336796</v>
      </c>
      <c r="U244" s="8">
        <f>('3v'!N232-T244)^2</f>
        <v>8.9472307376654525E-6</v>
      </c>
      <c r="V244" s="9">
        <f>offs338+Ampl338*SIN(2*PI()*freq338*('3v'!M232-reta338)+deph338*PI()/180)</f>
        <v>0.77825098221989208</v>
      </c>
      <c r="W244" s="10">
        <f>('3v'!O232-V244)^2</f>
        <v>4.3227492052487954E-6</v>
      </c>
      <c r="X244" s="3"/>
      <c r="Y244" s="3"/>
      <c r="Z244" s="7">
        <f>offs339+Ampl339*SIN(2*PI()*freq339*('3v'!Q232)+deph339*PI()/180)</f>
        <v>0.84399667465118999</v>
      </c>
      <c r="AA244" s="8">
        <f>('3v'!R232-Z244)^2</f>
        <v>2.8576011214838182E-7</v>
      </c>
      <c r="AB244" s="9">
        <f>offs340+Ampl340*SIN(2*PI()*freq340*('3v'!Q232-reta340)+deph340*PI()/180)</f>
        <v>0.95898089773753392</v>
      </c>
      <c r="AC244" s="10">
        <f>('3v'!S232-AB244)^2</f>
        <v>6.1577333486470485E-7</v>
      </c>
      <c r="AD244" s="3"/>
      <c r="AE244" s="3"/>
      <c r="AF244" s="7">
        <f>offs341+Ampl341*SIN(2*PI()*freq341*('3v'!U232)+deph341*PI()/180)</f>
        <v>-1.8849518762830213</v>
      </c>
      <c r="AG244" s="8">
        <f>('3v'!V232-AF244)^2</f>
        <v>9.3602970783446001E-7</v>
      </c>
      <c r="AH244" s="9">
        <f>offs342+Ampl342*SIN(2*PI()*freq342*('3v'!U232-reta342)+deph342*PI()/180)</f>
        <v>0.86030610102035976</v>
      </c>
      <c r="AI244" s="10">
        <f>('3v'!W232-AH244)^2</f>
        <v>1.4110458166362773E-5</v>
      </c>
      <c r="AL244" s="76"/>
      <c r="AM244" s="76"/>
      <c r="AN244" s="76"/>
      <c r="AO244" s="80"/>
    </row>
    <row r="245" spans="1:41" x14ac:dyDescent="0.25">
      <c r="A245" s="3"/>
      <c r="B245" s="7">
        <f>offs331+Ampl331*SIN(2*PI()*freq331*('3v'!A233)+deph331*PI()/180)</f>
        <v>-0.60121249836840929</v>
      </c>
      <c r="C245" s="8">
        <f>('3v'!B233-B245)^2</f>
        <v>6.7955265349967106E-5</v>
      </c>
      <c r="D245" s="9">
        <f>offs332+Ampl332*SIN(2*PI()*freq332*('3v'!A233-reta332)+deph332*PI()/180)</f>
        <v>0.72995904628003117</v>
      </c>
      <c r="E245" s="10">
        <f>('3v'!C233-D245)^2</f>
        <v>4.0775911806748016E-4</v>
      </c>
      <c r="G245" s="3"/>
      <c r="H245" s="7">
        <f>offs333+Ampl333*SIN(2*PI()*freq333*('3v'!E233)+deph333*PI()/180)</f>
        <v>-1.7228823259181727</v>
      </c>
      <c r="I245" s="8">
        <f>('3v'!F233-H245)^2</f>
        <v>8.9456427738273617E-7</v>
      </c>
      <c r="J245" s="9">
        <f>offs334+Ampl334*SIN(2*PI()*freq334*('3v'!E233-reta334)+deph334*PI()/180)</f>
        <v>0.88069262263070736</v>
      </c>
      <c r="K245" s="10">
        <f>('3v'!G233-J245)^2</f>
        <v>4.2174301155481811E-4</v>
      </c>
      <c r="L245" s="3"/>
      <c r="M245" s="3"/>
      <c r="N245" s="7">
        <f>offs335+Ampl335*SIN(2*PI()*freq335*('3v'!I233)+deph335*PI()/180)</f>
        <v>-0.82384141590349103</v>
      </c>
      <c r="O245" s="8">
        <f>('3v'!J233-N245)^2</f>
        <v>1.857744391239868E-5</v>
      </c>
      <c r="P245" s="9">
        <f>offs336+Ampl336*SIN(2*PI()*freq336*('3v'!I233-reta336)+deph336*PI()/180)</f>
        <v>0.73895803637088397</v>
      </c>
      <c r="Q245" s="10">
        <f>('3v'!K233-P245)^2</f>
        <v>1.091056063551153E-8</v>
      </c>
      <c r="R245" s="3"/>
      <c r="S245" s="3"/>
      <c r="T245" s="7">
        <f>offs337+Ampl337*SIN(2*PI()*freq337*('3v'!M233)+deph337*PI()/180)</f>
        <v>0.29014479654634812</v>
      </c>
      <c r="U245" s="8">
        <f>('3v'!N233-T245)^2</f>
        <v>5.0813569857368868E-6</v>
      </c>
      <c r="V245" s="9">
        <f>offs338+Ampl338*SIN(2*PI()*freq338*('3v'!M233-reta338)+deph338*PI()/180)</f>
        <v>0.77708146165237524</v>
      </c>
      <c r="W245" s="10">
        <f>('3v'!O233-V245)^2</f>
        <v>8.1951752589779204E-6</v>
      </c>
      <c r="X245" s="3"/>
      <c r="Y245" s="3"/>
      <c r="Z245" s="7">
        <f>offs339+Ampl339*SIN(2*PI()*freq339*('3v'!Q233)+deph339*PI()/180)</f>
        <v>0.86000373173311129</v>
      </c>
      <c r="AA245" s="8">
        <f>('3v'!R233-Z245)^2</f>
        <v>1.4090576998901209E-5</v>
      </c>
      <c r="AB245" s="9">
        <f>offs340+Ampl340*SIN(2*PI()*freq340*('3v'!Q233-reta340)+deph340*PI()/180)</f>
        <v>0.95764439480257479</v>
      </c>
      <c r="AC245" s="10">
        <f>('3v'!S233-AB245)^2</f>
        <v>2.8255995397424378E-8</v>
      </c>
      <c r="AD245" s="3"/>
      <c r="AE245" s="3"/>
      <c r="AF245" s="7">
        <f>offs341+Ampl341*SIN(2*PI()*freq341*('3v'!U233)+deph341*PI()/180)</f>
        <v>-1.870712329977918</v>
      </c>
      <c r="AG245" s="8">
        <f>('3v'!V233-AF245)^2</f>
        <v>2.4127720247001402E-6</v>
      </c>
      <c r="AH245" s="9">
        <f>offs342+Ampl342*SIN(2*PI()*freq342*('3v'!U233-reta342)+deph342*PI()/180)</f>
        <v>0.86214893039289808</v>
      </c>
      <c r="AI245" s="10">
        <f>('3v'!W233-AH245)^2</f>
        <v>1.4951211183978197E-5</v>
      </c>
      <c r="AL245" s="76"/>
      <c r="AM245" s="76"/>
      <c r="AN245" s="76"/>
      <c r="AO245" s="80"/>
    </row>
    <row r="246" spans="1:41" x14ac:dyDescent="0.25">
      <c r="A246" s="3"/>
      <c r="B246" s="7">
        <f>offs331+Ampl331*SIN(2*PI()*freq331*('3v'!A234)+deph331*PI()/180)</f>
        <v>-0.61988284831113094</v>
      </c>
      <c r="C246" s="8">
        <f>('3v'!B234-B246)^2</f>
        <v>5.4506449185168325E-5</v>
      </c>
      <c r="D246" s="9">
        <f>offs332+Ampl332*SIN(2*PI()*freq332*('3v'!A234-reta332)+deph332*PI()/180)</f>
        <v>0.73246127609226086</v>
      </c>
      <c r="E246" s="10">
        <f>('3v'!C234-D246)^2</f>
        <v>3.5303689607120653E-4</v>
      </c>
      <c r="G246" s="3"/>
      <c r="H246" s="7">
        <f>offs333+Ampl333*SIN(2*PI()*freq333*('3v'!E234)+deph333*PI()/180)</f>
        <v>-1.7302639371284465</v>
      </c>
      <c r="I246" s="8">
        <f>('3v'!F234-H246)^2</f>
        <v>1.1087720355920653E-5</v>
      </c>
      <c r="J246" s="9">
        <f>offs334+Ampl334*SIN(2*PI()*freq334*('3v'!E234-reta334)+deph334*PI()/180)</f>
        <v>0.8823860839888279</v>
      </c>
      <c r="K246" s="10">
        <f>('3v'!G234-J246)^2</f>
        <v>3.3575409666740922E-4</v>
      </c>
      <c r="L246" s="3"/>
      <c r="M246" s="3"/>
      <c r="N246" s="7">
        <f>offs335+Ampl335*SIN(2*PI()*freq335*('3v'!I234)+deph335*PI()/180)</f>
        <v>-0.84200262456689212</v>
      </c>
      <c r="O246" s="8">
        <f>('3v'!J234-N246)^2</f>
        <v>8.6442736664513444E-6</v>
      </c>
      <c r="P246" s="9">
        <f>offs336+Ampl336*SIN(2*PI()*freq336*('3v'!I234-reta336)+deph336*PI()/180)</f>
        <v>0.73977792211638005</v>
      </c>
      <c r="Q246" s="10">
        <f>('3v'!K234-P246)^2</f>
        <v>1.5318712972597493E-6</v>
      </c>
      <c r="R246" s="3"/>
      <c r="S246" s="3"/>
      <c r="T246" s="7">
        <f>offs337+Ampl337*SIN(2*PI()*freq337*('3v'!M234)+deph337*PI()/180)</f>
        <v>0.26969314697050201</v>
      </c>
      <c r="U246" s="8">
        <f>('3v'!N234-T246)^2</f>
        <v>1.0803757432734573E-5</v>
      </c>
      <c r="V246" s="9">
        <f>offs338+Ampl338*SIN(2*PI()*freq338*('3v'!M234-reta338)+deph338*PI()/180)</f>
        <v>0.7759392663404846</v>
      </c>
      <c r="W246" s="10">
        <f>('3v'!O234-V246)^2</f>
        <v>2.9602108883012779E-6</v>
      </c>
      <c r="X246" s="3"/>
      <c r="Y246" s="3"/>
      <c r="Z246" s="7">
        <f>offs339+Ampl339*SIN(2*PI()*freq339*('3v'!Q234)+deph339*PI()/180)</f>
        <v>0.87537551571296923</v>
      </c>
      <c r="AA246" s="8">
        <f>('3v'!R234-Z246)^2</f>
        <v>2.3944644405296729E-6</v>
      </c>
      <c r="AB246" s="9">
        <f>offs340+Ampl340*SIN(2*PI()*freq340*('3v'!Q234-reta340)+deph340*PI()/180)</f>
        <v>0.95627402113025073</v>
      </c>
      <c r="AC246" s="10">
        <f>('3v'!S234-AB246)^2</f>
        <v>1.7194385294077304E-7</v>
      </c>
      <c r="AD246" s="3"/>
      <c r="AE246" s="3"/>
      <c r="AF246" s="7">
        <f>offs341+Ampl341*SIN(2*PI()*freq341*('3v'!U234)+deph341*PI()/180)</f>
        <v>-1.855073710247414</v>
      </c>
      <c r="AG246" s="8">
        <f>('3v'!V234-AF246)^2</f>
        <v>2.4552688495391864E-6</v>
      </c>
      <c r="AH246" s="9">
        <f>offs342+Ampl342*SIN(2*PI()*freq342*('3v'!U234-reta342)+deph342*PI()/180)</f>
        <v>0.86401689321840891</v>
      </c>
      <c r="AI246" s="10">
        <f>('3v'!W234-AH246)^2</f>
        <v>1.5617092985171984E-5</v>
      </c>
      <c r="AL246" s="76"/>
      <c r="AM246" s="76"/>
      <c r="AN246" s="76"/>
      <c r="AO246" s="80"/>
    </row>
    <row r="247" spans="1:41" x14ac:dyDescent="0.25">
      <c r="A247" s="3"/>
      <c r="B247" s="7">
        <f>offs331+Ampl331*SIN(2*PI()*freq331*('3v'!A235)+deph331*PI()/180)</f>
        <v>-0.638527132805499</v>
      </c>
      <c r="C247" s="8">
        <f>('3v'!B235-B247)^2</f>
        <v>4.2199741426680163E-5</v>
      </c>
      <c r="D247" s="9">
        <f>offs332+Ampl332*SIN(2*PI()*freq332*('3v'!A235-reta332)+deph332*PI()/180)</f>
        <v>0.73498789874436232</v>
      </c>
      <c r="E247" s="10">
        <f>('3v'!C235-D247)^2</f>
        <v>3.0310457428894708E-4</v>
      </c>
      <c r="G247" s="3"/>
      <c r="H247" s="7">
        <f>offs333+Ampl333*SIN(2*PI()*freq333*('3v'!E235)+deph333*PI()/180)</f>
        <v>-1.7375321944575979</v>
      </c>
      <c r="I247" s="8">
        <f>('3v'!F235-H247)^2</f>
        <v>3.6900317768744017E-6</v>
      </c>
      <c r="J247" s="9">
        <f>offs334+Ampl334*SIN(2*PI()*freq334*('3v'!E235-reta334)+deph334*PI()/180)</f>
        <v>0.88407989242440133</v>
      </c>
      <c r="K247" s="10">
        <f>('3v'!G235-J247)^2</f>
        <v>3.2631829950853297E-4</v>
      </c>
      <c r="L247" s="3"/>
      <c r="M247" s="3"/>
      <c r="N247" s="7">
        <f>offs335+Ampl335*SIN(2*PI()*freq335*('3v'!I235)+deph335*PI()/180)</f>
        <v>-0.86010249919713488</v>
      </c>
      <c r="O247" s="8">
        <f>('3v'!J235-N247)^2</f>
        <v>1.1984469100787709E-5</v>
      </c>
      <c r="P247" s="9">
        <f>offs336+Ampl336*SIN(2*PI()*freq336*('3v'!I235-reta336)+deph336*PI()/180)</f>
        <v>0.74062109664323161</v>
      </c>
      <c r="Q247" s="10">
        <f>('3v'!K235-P247)^2</f>
        <v>1.5564078866869718E-7</v>
      </c>
      <c r="R247" s="3"/>
      <c r="S247" s="3"/>
      <c r="T247" s="7">
        <f>offs337+Ampl337*SIN(2*PI()*freq337*('3v'!M235)+deph337*PI()/180)</f>
        <v>0.24906314960433801</v>
      </c>
      <c r="U247" s="8">
        <f>('3v'!N235-T247)^2</f>
        <v>1.7150279586998125E-5</v>
      </c>
      <c r="V247" s="9">
        <f>offs338+Ampl338*SIN(2*PI()*freq338*('3v'!M235-reta338)+deph338*PI()/180)</f>
        <v>0.77482467810382238</v>
      </c>
      <c r="W247" s="10">
        <f>('3v'!O235-V247)^2</f>
        <v>6.5488295600008525E-6</v>
      </c>
      <c r="X247" s="3"/>
      <c r="Y247" s="3"/>
      <c r="Z247" s="7">
        <f>offs339+Ampl339*SIN(2*PI()*freq339*('3v'!Q235)+deph339*PI()/180)</f>
        <v>0.89010459293243782</v>
      </c>
      <c r="AA247" s="8">
        <f>('3v'!R235-Z247)^2</f>
        <v>4.2443001125772209E-7</v>
      </c>
      <c r="AB247" s="9">
        <f>offs340+Ampl340*SIN(2*PI()*freq340*('3v'!Q235-reta340)+deph340*PI()/180)</f>
        <v>0.95487043942110916</v>
      </c>
      <c r="AC247" s="10">
        <f>('3v'!S235-AB247)^2</f>
        <v>9.7796391135388089E-7</v>
      </c>
      <c r="AD247" s="3"/>
      <c r="AE247" s="3"/>
      <c r="AF247" s="7">
        <f>offs341+Ampl341*SIN(2*PI()*freq341*('3v'!U235)+deph341*PI()/180)</f>
        <v>-1.8380514505211099</v>
      </c>
      <c r="AG247" s="8">
        <f>('3v'!V235-AF247)^2</f>
        <v>8.7864192667627638E-6</v>
      </c>
      <c r="AH247" s="9">
        <f>offs342+Ampl342*SIN(2*PI()*freq342*('3v'!U235-reta342)+deph342*PI()/180)</f>
        <v>0.86590814604310551</v>
      </c>
      <c r="AI247" s="10">
        <f>('3v'!W235-AH247)^2</f>
        <v>1.6109899727770007E-5</v>
      </c>
      <c r="AL247" s="76"/>
      <c r="AM247" s="76"/>
      <c r="AN247" s="76"/>
      <c r="AO247" s="80"/>
    </row>
    <row r="248" spans="1:41" x14ac:dyDescent="0.25">
      <c r="A248" s="3"/>
      <c r="B248" s="7">
        <f>offs331+Ampl331*SIN(2*PI()*freq331*('3v'!A236)+deph331*PI()/180)</f>
        <v>-0.65714240770286203</v>
      </c>
      <c r="C248" s="8">
        <f>('3v'!B236-B248)^2</f>
        <v>3.1129790314756122E-5</v>
      </c>
      <c r="D248" s="9">
        <f>offs332+Ampl332*SIN(2*PI()*freq332*('3v'!A236-reta332)+deph332*PI()/180)</f>
        <v>0.73753851525332936</v>
      </c>
      <c r="E248" s="10">
        <f>('3v'!C236-D248)^2</f>
        <v>2.5774746001938474E-4</v>
      </c>
      <c r="G248" s="3"/>
      <c r="H248" s="7">
        <f>offs333+Ampl333*SIN(2*PI()*freq333*('3v'!E236)+deph333*PI()/180)</f>
        <v>-1.7446864522969858</v>
      </c>
      <c r="I248" s="8">
        <f>('3v'!F236-H248)^2</f>
        <v>6.6522092073793027E-6</v>
      </c>
      <c r="J248" s="9">
        <f>offs334+Ampl334*SIN(2*PI()*freq334*('3v'!E236-reta334)+deph334*PI()/180)</f>
        <v>0.88577389748356872</v>
      </c>
      <c r="K248" s="10">
        <f>('3v'!G236-J248)^2</f>
        <v>3.1702363301468249E-4</v>
      </c>
      <c r="L248" s="3"/>
      <c r="M248" s="3"/>
      <c r="N248" s="7">
        <f>offs335+Ampl335*SIN(2*PI()*freq335*('3v'!I236)+deph335*PI()/180)</f>
        <v>-0.87813818161419643</v>
      </c>
      <c r="O248" s="8">
        <f>('3v'!J236-N248)^2</f>
        <v>1.5361865789830305E-5</v>
      </c>
      <c r="P248" s="9">
        <f>offs336+Ampl336*SIN(2*PI()*freq336*('3v'!I236-reta336)+deph336*PI()/180)</f>
        <v>0.74148742680440649</v>
      </c>
      <c r="Q248" s="10">
        <f>('3v'!K236-P248)^2</f>
        <v>2.2261109692030877E-7</v>
      </c>
      <c r="R248" s="3"/>
      <c r="S248" s="3"/>
      <c r="T248" s="7">
        <f>offs337+Ampl337*SIN(2*PI()*freq337*('3v'!M236)+deph337*PI()/180)</f>
        <v>0.22825989459101209</v>
      </c>
      <c r="U248" s="8">
        <f>('3v'!N236-T248)^2</f>
        <v>2.3255586039414604E-5</v>
      </c>
      <c r="V248" s="9">
        <f>offs338+Ampl338*SIN(2*PI()*freq338*('3v'!M236-reta338)+deph338*PI()/180)</f>
        <v>0.77373797195035787</v>
      </c>
      <c r="W248" s="10">
        <f>('3v'!O236-V248)^2</f>
        <v>2.1678497128615E-6</v>
      </c>
      <c r="X248" s="3"/>
      <c r="Y248" s="3"/>
      <c r="Z248" s="7">
        <f>offs339+Ampl339*SIN(2*PI()*freq339*('3v'!Q236)+deph339*PI()/180)</f>
        <v>0.90418384054048073</v>
      </c>
      <c r="AA248" s="8">
        <f>('3v'!R236-Z248)^2</f>
        <v>7.9971786622896704E-7</v>
      </c>
      <c r="AB248" s="9">
        <f>offs340+Ampl340*SIN(2*PI()*freq340*('3v'!Q236-reta340)+deph340*PI()/180)</f>
        <v>0.95343432843480924</v>
      </c>
      <c r="AC248" s="10">
        <f>('3v'!S236-AB248)^2</f>
        <v>2.2270052536080671E-7</v>
      </c>
      <c r="AD248" s="3"/>
      <c r="AE248" s="3"/>
      <c r="AF248" s="7">
        <f>offs341+Ampl341*SIN(2*PI()*freq341*('3v'!U236)+deph341*PI()/180)</f>
        <v>-1.8196623497142326</v>
      </c>
      <c r="AG248" s="8">
        <f>('3v'!V236-AF248)^2</f>
        <v>1.4251835183235468E-5</v>
      </c>
      <c r="AH248" s="9">
        <f>offs342+Ampl342*SIN(2*PI()*freq342*('3v'!U236-reta342)+deph342*PI()/180)</f>
        <v>0.86782082242878356</v>
      </c>
      <c r="AI248" s="10">
        <f>('3v'!W236-AH248)^2</f>
        <v>1.6436274695503174E-5</v>
      </c>
      <c r="AL248" s="76"/>
      <c r="AM248" s="76"/>
      <c r="AN248" s="76"/>
      <c r="AO248" s="80"/>
    </row>
    <row r="249" spans="1:41" x14ac:dyDescent="0.25">
      <c r="A249" s="3"/>
      <c r="B249" s="7">
        <f>offs331+Ampl331*SIN(2*PI()*freq331*('3v'!A237)+deph331*PI()/180)</f>
        <v>-0.67572573343551623</v>
      </c>
      <c r="C249" s="8">
        <f>('3v'!B237-B249)^2</f>
        <v>2.1452954617679265E-5</v>
      </c>
      <c r="D249" s="9">
        <f>offs332+Ampl332*SIN(2*PI()*freq332*('3v'!A237-reta332)+deph332*PI()/180)</f>
        <v>0.74011272284724738</v>
      </c>
      <c r="E249" s="10">
        <f>('3v'!C237-D249)^2</f>
        <v>2.1672912359116538E-4</v>
      </c>
      <c r="G249" s="3"/>
      <c r="H249" s="7">
        <f>offs333+Ampl333*SIN(2*PI()*freq333*('3v'!E237)+deph333*PI()/180)</f>
        <v>-1.7517260751640613</v>
      </c>
      <c r="I249" s="8">
        <f>('3v'!F237-H249)^2</f>
        <v>1.9570186752027536E-6</v>
      </c>
      <c r="J249" s="9">
        <f>offs334+Ampl334*SIN(2*PI()*freq334*('3v'!E237-reta334)+deph334*PI()/180)</f>
        <v>0.88746794869500545</v>
      </c>
      <c r="K249" s="10">
        <f>('3v'!G237-J249)^2</f>
        <v>3.8021913973137545E-4</v>
      </c>
      <c r="L249" s="3"/>
      <c r="M249" s="3"/>
      <c r="N249" s="7">
        <f>offs335+Ampl335*SIN(2*PI()*freq335*('3v'!I237)+deph335*PI()/180)</f>
        <v>-0.8961068237747446</v>
      </c>
      <c r="O249" s="8">
        <f>('3v'!J237-N249)^2</f>
        <v>1.8575529142684626E-5</v>
      </c>
      <c r="P249" s="9">
        <f>offs336+Ampl336*SIN(2*PI()*freq336*('3v'!I237-reta336)+deph336*PI()/180)</f>
        <v>0.7423767757963291</v>
      </c>
      <c r="Q249" s="10">
        <f>('3v'!K237-P249)^2</f>
        <v>3.5042161842773917E-7</v>
      </c>
      <c r="R249" s="3"/>
      <c r="S249" s="3"/>
      <c r="T249" s="7">
        <f>offs337+Ampl337*SIN(2*PI()*freq337*('3v'!M237)+deph337*PI()/180)</f>
        <v>0.20728851482241445</v>
      </c>
      <c r="U249" s="8">
        <f>('3v'!N237-T249)^2</f>
        <v>1.1439782974338771E-5</v>
      </c>
      <c r="V249" s="9">
        <f>offs338+Ampl338*SIN(2*PI()*freq338*('3v'!M237-reta338)+deph338*PI()/180)</f>
        <v>0.77267941600857393</v>
      </c>
      <c r="W249" s="10">
        <f>('3v'!O237-V249)^2</f>
        <v>5.6023387300636251E-6</v>
      </c>
      <c r="X249" s="3"/>
      <c r="Y249" s="3"/>
      <c r="Z249" s="7">
        <f>offs339+Ampl339*SIN(2*PI()*freq339*('3v'!Q237)+deph339*PI()/180)</f>
        <v>0.91760644993789287</v>
      </c>
      <c r="AA249" s="8">
        <f>('3v'!R237-Z249)^2</f>
        <v>6.5543586753729755E-7</v>
      </c>
      <c r="AB249" s="9">
        <f>offs340+Ampl340*SIN(2*PI()*freq340*('3v'!Q237-reta340)+deph340*PI()/180)</f>
        <v>0.95196638266187994</v>
      </c>
      <c r="AC249" s="10">
        <f>('3v'!S237-AB249)^2</f>
        <v>1.7616355337796066E-10</v>
      </c>
      <c r="AD249" s="3"/>
      <c r="AE249" s="3"/>
      <c r="AF249" s="7">
        <f>offs341+Ampl341*SIN(2*PI()*freq341*('3v'!U237)+deph341*PI()/180)</f>
        <v>-1.7999245556491368</v>
      </c>
      <c r="AG249" s="8">
        <f>('3v'!V237-AF249)^2</f>
        <v>1.5853969537682955E-5</v>
      </c>
      <c r="AH249" s="9">
        <f>offs342+Ampl342*SIN(2*PI()*freq342*('3v'!U237-reta342)+deph342*PI()/180)</f>
        <v>0.86975303479477062</v>
      </c>
      <c r="AI249" s="10">
        <f>('3v'!W237-AH249)^2</f>
        <v>1.6606237928275667E-5</v>
      </c>
      <c r="AL249" s="76"/>
      <c r="AM249" s="76"/>
      <c r="AN249" s="76"/>
      <c r="AO249" s="80"/>
    </row>
    <row r="250" spans="1:41" x14ac:dyDescent="0.25">
      <c r="A250" s="3"/>
      <c r="B250" s="7">
        <f>offs331+Ampl331*SIN(2*PI()*freq331*('3v'!A238)+deph331*PI()/180)</f>
        <v>-0.69427417548090564</v>
      </c>
      <c r="C250" s="8">
        <f>('3v'!B238-B250)^2</f>
        <v>1.33164816904426E-5</v>
      </c>
      <c r="D250" s="9">
        <f>offs332+Ampl332*SIN(2*PI()*freq332*('3v'!A238-reta332)+deph332*PI()/180)</f>
        <v>0.74271011502889628</v>
      </c>
      <c r="E250" s="10">
        <f>('3v'!C238-D250)^2</f>
        <v>1.7991165477840393E-4</v>
      </c>
      <c r="G250" s="3"/>
      <c r="H250" s="7">
        <f>offs333+Ampl333*SIN(2*PI()*freq333*('3v'!E238)+deph333*PI()/180)</f>
        <v>-1.7586504377588177</v>
      </c>
      <c r="I250" s="8">
        <f>('3v'!F238-H250)^2</f>
        <v>5.230699436386617E-6</v>
      </c>
      <c r="J250" s="9">
        <f>offs334+Ampl334*SIN(2*PI()*freq334*('3v'!E238-reta334)+deph334*PI()/180)</f>
        <v>0.88916189558328818</v>
      </c>
      <c r="K250" s="10">
        <f>('3v'!G238-J250)^2</f>
        <v>4.4914984357745808E-4</v>
      </c>
      <c r="L250" s="3"/>
      <c r="M250" s="3"/>
      <c r="N250" s="7">
        <f>offs335+Ampl335*SIN(2*PI()*freq335*('3v'!I238)+deph335*PI()/180)</f>
        <v>-0.91400558822188471</v>
      </c>
      <c r="O250" s="8">
        <f>('3v'!J238-N250)^2</f>
        <v>2.1442254668993141E-5</v>
      </c>
      <c r="P250" s="9">
        <f>offs336+Ampl336*SIN(2*PI()*freq336*('3v'!I238-reta336)+deph336*PI()/180)</f>
        <v>0.74328900318048441</v>
      </c>
      <c r="Q250" s="10">
        <f>('3v'!K238-P250)^2</f>
        <v>1.0256850477397856E-7</v>
      </c>
      <c r="R250" s="3"/>
      <c r="S250" s="3"/>
      <c r="T250" s="7">
        <f>offs337+Ampl337*SIN(2*PI()*freq337*('3v'!M238)+deph337*PI()/180)</f>
        <v>0.18615418467270078</v>
      </c>
      <c r="U250" s="8">
        <f>('3v'!N238-T250)^2</f>
        <v>1.3930247462451081E-5</v>
      </c>
      <c r="V250" s="9">
        <f>offs338+Ampl338*SIN(2*PI()*freq338*('3v'!M238-reta338)+deph338*PI()/180)</f>
        <v>0.77164927146130957</v>
      </c>
      <c r="W250" s="10">
        <f>('3v'!O238-V250)^2</f>
        <v>1.7869846753009099E-6</v>
      </c>
      <c r="X250" s="3"/>
      <c r="Y250" s="3"/>
      <c r="Z250" s="7">
        <f>offs339+Ampl339*SIN(2*PI()*freq339*('3v'!Q238)+deph339*PI()/180)</f>
        <v>0.93036593006988078</v>
      </c>
      <c r="AA250" s="8">
        <f>('3v'!R238-Z250)^2</f>
        <v>4.2268478775602317E-6</v>
      </c>
      <c r="AB250" s="9">
        <f>offs340+Ampl340*SIN(2*PI()*freq340*('3v'!Q238-reta340)+deph340*PI()/180)</f>
        <v>0.9504673119878706</v>
      </c>
      <c r="AC250" s="10">
        <f>('3v'!S238-AB250)^2</f>
        <v>2.2075957328478156E-6</v>
      </c>
      <c r="AD250" s="3"/>
      <c r="AE250" s="3"/>
      <c r="AF250" s="7">
        <f>offs341+Ampl341*SIN(2*PI()*freq341*('3v'!U238)+deph341*PI()/180)</f>
        <v>-1.7788575471455914</v>
      </c>
      <c r="AG250" s="8">
        <f>('3v'!V238-AF250)^2</f>
        <v>2.5960068622114198E-6</v>
      </c>
      <c r="AH250" s="9">
        <f>offs342+Ampl342*SIN(2*PI()*freq342*('3v'!U238-reta342)+deph342*PI()/180)</f>
        <v>0.87170287628074028</v>
      </c>
      <c r="AI250" s="10">
        <f>('3v'!W238-AH250)^2</f>
        <v>1.6633050626574112E-5</v>
      </c>
      <c r="AL250" s="76"/>
      <c r="AM250" s="76"/>
      <c r="AN250" s="76"/>
      <c r="AO250" s="80"/>
    </row>
    <row r="251" spans="1:41" x14ac:dyDescent="0.25">
      <c r="A251" s="3"/>
      <c r="B251" s="7">
        <f>offs331+Ampl331*SIN(2*PI()*freq331*('3v'!A239)+deph331*PI()/180)</f>
        <v>-0.71278480482500939</v>
      </c>
      <c r="C251" s="8">
        <f>('3v'!B239-B251)^2</f>
        <v>6.91061480799259E-6</v>
      </c>
      <c r="D251" s="9">
        <f>offs332+Ampl332*SIN(2*PI()*freq332*('3v'!A239-reta332)+deph332*PI()/180)</f>
        <v>0.74533028163994042</v>
      </c>
      <c r="E251" s="10">
        <f>('3v'!C239-D251)^2</f>
        <v>1.4707095997443476E-4</v>
      </c>
      <c r="G251" s="3"/>
      <c r="H251" s="7">
        <f>offs333+Ampl333*SIN(2*PI()*freq333*('3v'!E239)+deph333*PI()/180)</f>
        <v>-1.7654589250193324</v>
      </c>
      <c r="I251" s="8">
        <f>('3v'!F239-H251)^2</f>
        <v>1.7901502894926276E-6</v>
      </c>
      <c r="J251" s="9">
        <f>offs334+Ampl334*SIN(2*PI()*freq334*('3v'!E239-reta334)+deph334*PI()/180)</f>
        <v>0.89085558768225936</v>
      </c>
      <c r="K251" s="10">
        <f>('3v'!G239-J251)^2</f>
        <v>5.2380779683094015E-4</v>
      </c>
      <c r="L251" s="3"/>
      <c r="M251" s="3"/>
      <c r="N251" s="7">
        <f>offs335+Ampl335*SIN(2*PI()*freq335*('3v'!I239)+deph335*PI()/180)</f>
        <v>-0.93183164853322054</v>
      </c>
      <c r="O251" s="8">
        <f>('3v'!J239-N251)^2</f>
        <v>8.5578980702982926E-6</v>
      </c>
      <c r="P251" s="9">
        <f>offs336+Ampl336*SIN(2*PI()*freq336*('3v'!I239-reta336)+deph336*PI()/180)</f>
        <v>0.74422396490559328</v>
      </c>
      <c r="Q251" s="10">
        <f>('3v'!K239-P251)^2</f>
        <v>4.8705756279702621E-7</v>
      </c>
      <c r="R251" s="3"/>
      <c r="S251" s="3"/>
      <c r="T251" s="7">
        <f>offs337+Ampl337*SIN(2*PI()*freq337*('3v'!M239)+deph337*PI()/180)</f>
        <v>0.16486211872159567</v>
      </c>
      <c r="U251" s="8">
        <f>('3v'!N239-T251)^2</f>
        <v>1.5402710602373784E-5</v>
      </c>
      <c r="V251" s="9">
        <f>offs338+Ampl338*SIN(2*PI()*freq338*('3v'!M239-reta338)+deph338*PI()/180)</f>
        <v>0.77064779248131743</v>
      </c>
      <c r="W251" s="10">
        <f>('3v'!O239-V251)^2</f>
        <v>5.2369232215484285E-6</v>
      </c>
      <c r="X251" s="3"/>
      <c r="Y251" s="3"/>
      <c r="Z251" s="7">
        <f>offs339+Ampl339*SIN(2*PI()*freq339*('3v'!Q239)+deph339*PI()/180)</f>
        <v>0.94245611056508083</v>
      </c>
      <c r="AA251" s="8">
        <f>('3v'!R239-Z251)^2</f>
        <v>2.837538346243164E-6</v>
      </c>
      <c r="AB251" s="9">
        <f>offs340+Ampl340*SIN(2*PI()*freq340*('3v'!Q239-reta340)+deph340*PI()/180)</f>
        <v>0.94893784135005643</v>
      </c>
      <c r="AC251" s="10">
        <f>('3v'!S239-AB251)^2</f>
        <v>1.1281597545769781E-6</v>
      </c>
      <c r="AD251" s="3"/>
      <c r="AE251" s="3"/>
      <c r="AF251" s="7">
        <f>offs341+Ampl341*SIN(2*PI()*freq341*('3v'!U239)+deph341*PI()/180)</f>
        <v>-1.7564821147975382</v>
      </c>
      <c r="AG251" s="8">
        <f>('3v'!V239-AF251)^2</f>
        <v>6.2613811888548035E-6</v>
      </c>
      <c r="AH251" s="9">
        <f>offs342+Ampl342*SIN(2*PI()*freq342*('3v'!U239-reta342)+deph342*PI()/180)</f>
        <v>0.87366842262855304</v>
      </c>
      <c r="AI251" s="10">
        <f>('3v'!W239-AH251)^2</f>
        <v>3.6229172022017577E-5</v>
      </c>
      <c r="AL251" s="76"/>
      <c r="AM251" s="76"/>
      <c r="AN251" s="76"/>
      <c r="AO251" s="80"/>
    </row>
    <row r="252" spans="1:41" x14ac:dyDescent="0.25">
      <c r="A252" s="3"/>
      <c r="B252" s="7">
        <f>offs331+Ampl331*SIN(2*PI()*freq331*('3v'!A240)+deph331*PI()/180)</f>
        <v>-0.73125469842487356</v>
      </c>
      <c r="C252" s="8">
        <f>('3v'!B240-B252)^2</f>
        <v>2.4545439545012884E-6</v>
      </c>
      <c r="D252" s="9">
        <f>offs332+Ampl332*SIN(2*PI()*freq332*('3v'!A240-reta332)+deph332*PI()/180)</f>
        <v>0.74797280892569828</v>
      </c>
      <c r="E252" s="10">
        <f>('3v'!C240-D252)^2</f>
        <v>1.6427059103785841E-4</v>
      </c>
      <c r="G252" s="3"/>
      <c r="H252" s="7">
        <f>offs333+Ampl333*SIN(2*PI()*freq333*('3v'!E240)+deph333*PI()/180)</f>
        <v>-1.7721509321763997</v>
      </c>
      <c r="I252" s="8">
        <f>('3v'!F240-H252)^2</f>
        <v>2.5535620930455873E-7</v>
      </c>
      <c r="J252" s="9">
        <f>offs334+Ampl334*SIN(2*PI()*freq334*('3v'!E240-reta334)+deph334*PI()/180)</f>
        <v>0.89254887454839404</v>
      </c>
      <c r="K252" s="10">
        <f>('3v'!G240-J252)^2</f>
        <v>5.1198178737323367E-4</v>
      </c>
      <c r="L252" s="3"/>
      <c r="M252" s="3"/>
      <c r="N252" s="7">
        <f>offs335+Ampl335*SIN(2*PI()*freq335*('3v'!I240)+deph335*PI()/180)</f>
        <v>-0.94958218976718378</v>
      </c>
      <c r="O252" s="8">
        <f>('3v'!J240-N252)^2</f>
        <v>9.5963633975641826E-6</v>
      </c>
      <c r="P252" s="9">
        <f>offs336+Ampl336*SIN(2*PI()*freq336*('3v'!I240-reta336)+deph336*PI()/180)</f>
        <v>0.74518151333036098</v>
      </c>
      <c r="Q252" s="10">
        <f>('3v'!K240-P252)^2</f>
        <v>6.7419851967523099E-8</v>
      </c>
      <c r="R252" s="3"/>
      <c r="S252" s="3"/>
      <c r="T252" s="7">
        <f>offs337+Ampl337*SIN(2*PI()*freq337*('3v'!M240)+deph337*PI()/180)</f>
        <v>0.14341757046777287</v>
      </c>
      <c r="U252" s="8">
        <f>('3v'!N240-T252)^2</f>
        <v>4.0454502505914791E-6</v>
      </c>
      <c r="V252" s="9">
        <f>offs338+Ampl338*SIN(2*PI()*freq338*('3v'!M240-reta338)+deph338*PI()/180)</f>
        <v>0.76967522616855033</v>
      </c>
      <c r="W252" s="10">
        <f>('3v'!O240-V252)^2</f>
        <v>1.7315037735352036E-6</v>
      </c>
      <c r="X252" s="3"/>
      <c r="Y252" s="3"/>
      <c r="Z252" s="7">
        <f>offs339+Ampl339*SIN(2*PI()*freq339*('3v'!Q240)+deph339*PI()/180)</f>
        <v>0.95387114471949341</v>
      </c>
      <c r="AA252" s="8">
        <f>('3v'!R240-Z252)^2</f>
        <v>3.953000001640071E-6</v>
      </c>
      <c r="AB252" s="9">
        <f>offs340+Ampl340*SIN(2*PI()*freq340*('3v'!Q240-reta340)+deph340*PI()/180)</f>
        <v>0.94737871038686527</v>
      </c>
      <c r="AC252" s="10">
        <f>('3v'!S240-AB252)^2</f>
        <v>4.4642390553214541E-7</v>
      </c>
      <c r="AD252" s="3"/>
      <c r="AE252" s="3"/>
      <c r="AF252" s="7">
        <f>offs341+Ampl341*SIN(2*PI()*freq341*('3v'!U240)+deph341*PI()/180)</f>
        <v>-1.7328203404552867</v>
      </c>
      <c r="AG252" s="8">
        <f>('3v'!V240-AF252)^2</f>
        <v>7.4340724197762876E-6</v>
      </c>
      <c r="AH252" s="9">
        <f>offs342+Ampl342*SIN(2*PI()*freq342*('3v'!U240-reta342)+deph342*PI()/180)</f>
        <v>0.87564773408126695</v>
      </c>
      <c r="AI252" s="10">
        <f>('3v'!W240-AH252)^2</f>
        <v>3.5914561777331077E-5</v>
      </c>
      <c r="AL252" s="76"/>
      <c r="AM252" s="76"/>
      <c r="AN252" s="76"/>
      <c r="AO252" s="80"/>
    </row>
    <row r="253" spans="1:41" x14ac:dyDescent="0.25">
      <c r="A253" s="3"/>
      <c r="B253" s="7">
        <f>offs331+Ampl331*SIN(2*PI()*freq331*('3v'!A241)+deph331*PI()/180)</f>
        <v>-0.74968093967018823</v>
      </c>
      <c r="C253" s="8">
        <f>('3v'!B241-B253)^2</f>
        <v>5.8319336106488998E-6</v>
      </c>
      <c r="D253" s="9">
        <f>offs332+Ampl332*SIN(2*PI()*freq332*('3v'!A241-reta332)+deph332*PI()/180)</f>
        <v>0.7506372796004781</v>
      </c>
      <c r="E253" s="10">
        <f>('3v'!C241-D253)^2</f>
        <v>1.3398709782924456E-4</v>
      </c>
      <c r="G253" s="3"/>
      <c r="H253" s="7">
        <f>offs333+Ampl333*SIN(2*PI()*freq333*('3v'!E241)+deph333*PI()/180)</f>
        <v>-1.7787258648072495</v>
      </c>
      <c r="I253" s="8">
        <f>('3v'!F241-H253)^2</f>
        <v>4.4194469583100392E-8</v>
      </c>
      <c r="J253" s="9">
        <f>offs334+Ampl334*SIN(2*PI()*freq334*('3v'!E241-reta334)+deph334*PI()/180)</f>
        <v>0.89424160577416167</v>
      </c>
      <c r="K253" s="10">
        <f>('3v'!G241-J253)^2</f>
        <v>4.1671080972171463E-4</v>
      </c>
      <c r="L253" s="3"/>
      <c r="M253" s="3"/>
      <c r="N253" s="7">
        <f>offs335+Ampl335*SIN(2*PI()*freq335*('3v'!I241)+deph335*PI()/180)</f>
        <v>-0.96725440890754211</v>
      </c>
      <c r="O253" s="8">
        <f>('3v'!J241-N253)^2</f>
        <v>1.0188218635968601E-5</v>
      </c>
      <c r="P253" s="9">
        <f>offs336+Ampl336*SIN(2*PI()*freq336*('3v'!I241-reta336)+deph336*PI()/180)</f>
        <v>0.74616149724679093</v>
      </c>
      <c r="Q253" s="10">
        <f>('3v'!K241-P253)^2</f>
        <v>1.5367005036312759E-6</v>
      </c>
      <c r="R253" s="3"/>
      <c r="S253" s="3"/>
      <c r="T253" s="7">
        <f>offs337+Ampl337*SIN(2*PI()*freq337*('3v'!M241)+deph337*PI()/180)</f>
        <v>0.12182583103263195</v>
      </c>
      <c r="U253" s="8">
        <f>('3v'!N241-T253)^2</f>
        <v>2.4166040726934227E-9</v>
      </c>
      <c r="V253" s="9">
        <f>offs338+Ampl338*SIN(2*PI()*freq338*('3v'!M241-reta338)+deph338*PI()/180)</f>
        <v>0.76873181248919331</v>
      </c>
      <c r="W253" s="10">
        <f>('3v'!O241-V253)^2</f>
        <v>5.4082874024926981E-6</v>
      </c>
      <c r="X253" s="3"/>
      <c r="Y253" s="3"/>
      <c r="Z253" s="7">
        <f>offs339+Ampl339*SIN(2*PI()*freq339*('3v'!Q241)+deph339*PI()/180)</f>
        <v>0.96460551232389724</v>
      </c>
      <c r="AA253" s="8">
        <f>('3v'!R241-Z253)^2</f>
        <v>8.717066619186306E-7</v>
      </c>
      <c r="AB253" s="9">
        <f>offs340+Ampl340*SIN(2*PI()*freq340*('3v'!Q241-reta340)+deph340*PI()/180)</f>
        <v>0.94579067308019549</v>
      </c>
      <c r="AC253" s="10">
        <f>('3v'!S241-AB253)^2</f>
        <v>9.1849557879804705E-8</v>
      </c>
      <c r="AD253" s="3"/>
      <c r="AE253" s="3"/>
      <c r="AF253" s="7">
        <f>offs341+Ampl341*SIN(2*PI()*freq341*('3v'!U241)+deph341*PI()/180)</f>
        <v>-1.7078955754333918</v>
      </c>
      <c r="AG253" s="8">
        <f>('3v'!V241-AF253)^2</f>
        <v>5.1106947097005846E-6</v>
      </c>
      <c r="AH253" s="9">
        <f>offs342+Ampl342*SIN(2*PI()*freq342*('3v'!U241-reta342)+deph342*PI()/180)</f>
        <v>0.87763885729744329</v>
      </c>
      <c r="AI253" s="10">
        <f>('3v'!W241-AH253)^2</f>
        <v>3.546062800120934E-5</v>
      </c>
      <c r="AL253" s="76"/>
      <c r="AM253" s="76"/>
      <c r="AN253" s="76"/>
      <c r="AO253" s="80"/>
    </row>
    <row r="254" spans="1:41" x14ac:dyDescent="0.25">
      <c r="A254" s="3"/>
      <c r="B254" s="7">
        <f>offs331+Ampl331*SIN(2*PI()*freq331*('3v'!A242)+deph331*PI()/180)</f>
        <v>-0.76806061884385701</v>
      </c>
      <c r="C254" s="8">
        <f>('3v'!B242-B254)^2</f>
        <v>1.5967325825506573E-6</v>
      </c>
      <c r="D254" s="9">
        <f>offs332+Ampl332*SIN(2*PI()*freq332*('3v'!A242-reta332)+deph332*PI()/180)</f>
        <v>0.7533232729134729</v>
      </c>
      <c r="E254" s="10">
        <f>('3v'!C242-D254)^2</f>
        <v>1.072109675666787E-4</v>
      </c>
      <c r="G254" s="3"/>
      <c r="H254" s="7">
        <f>offs333+Ampl333*SIN(2*PI()*freq333*('3v'!E242)+deph333*PI()/180)</f>
        <v>-1.785183138888349</v>
      </c>
      <c r="I254" s="8">
        <f>('3v'!F242-H254)^2</f>
        <v>9.5983544224574761E-6</v>
      </c>
      <c r="J254" s="9">
        <f>offs334+Ampl334*SIN(2*PI()*freq334*('3v'!E242-reta334)+deph334*PI()/180)</f>
        <v>0.89593363100138745</v>
      </c>
      <c r="K254" s="10">
        <f>('3v'!G242-J254)^2</f>
        <v>3.3121346498194061E-4</v>
      </c>
      <c r="L254" s="3"/>
      <c r="M254" s="3"/>
      <c r="N254" s="7">
        <f>offs335+Ampl335*SIN(2*PI()*freq335*('3v'!I242)+deph335*PI()/180)</f>
        <v>-0.98484551530603048</v>
      </c>
      <c r="O254" s="8">
        <f>('3v'!J242-N254)^2</f>
        <v>1.5668913461755102E-6</v>
      </c>
      <c r="P254" s="9">
        <f>offs336+Ampl336*SIN(2*PI()*freq336*('3v'!I242-reta336)+deph336*PI()/180)</f>
        <v>0.74716376190406253</v>
      </c>
      <c r="Q254" s="10">
        <f>('3v'!K242-P254)^2</f>
        <v>5.0261241474389829E-6</v>
      </c>
      <c r="R254" s="3"/>
      <c r="S254" s="3"/>
      <c r="T254" s="7">
        <f>offs337+Ampl337*SIN(2*PI()*freq337*('3v'!M242)+deph337*PI()/180)</f>
        <v>0.10009222785479327</v>
      </c>
      <c r="U254" s="8">
        <f>('3v'!N242-T254)^2</f>
        <v>8.903190457817329E-8</v>
      </c>
      <c r="V254" s="9">
        <f>offs338+Ampl338*SIN(2*PI()*freq338*('3v'!M242-reta338)+deph338*PI()/180)</f>
        <v>0.76781778421645497</v>
      </c>
      <c r="W254" s="10">
        <f>('3v'!O242-V254)^2</f>
        <v>1.1321032582876541E-5</v>
      </c>
      <c r="X254" s="3"/>
      <c r="Y254" s="3"/>
      <c r="Z254" s="7">
        <f>offs339+Ampl339*SIN(2*PI()*freq339*('3v'!Q242)+deph339*PI()/180)</f>
        <v>0.97465402233337617</v>
      </c>
      <c r="AA254" s="8">
        <f>('3v'!R242-Z254)^2</f>
        <v>1.0046759307623362E-5</v>
      </c>
      <c r="AB254" s="9">
        <f>offs340+Ampl340*SIN(2*PI()*freq340*('3v'!Q242-reta340)+deph340*PI()/180)</f>
        <v>0.94417449739079617</v>
      </c>
      <c r="AC254" s="10">
        <f>('3v'!S242-AB254)^2</f>
        <v>3.6834921929835704E-6</v>
      </c>
      <c r="AD254" s="3"/>
      <c r="AE254" s="3"/>
      <c r="AF254" s="7">
        <f>offs341+Ampl341*SIN(2*PI()*freq341*('3v'!U242)+deph341*PI()/180)</f>
        <v>-1.6817324174657251</v>
      </c>
      <c r="AG254" s="8">
        <f>('3v'!V242-AF254)^2</f>
        <v>9.2004389424327348E-6</v>
      </c>
      <c r="AH254" s="9">
        <f>offs342+Ampl342*SIN(2*PI()*freq342*('3v'!U242-reta342)+deph342*PI()/180)</f>
        <v>0.87963982727885914</v>
      </c>
      <c r="AI254" s="10">
        <f>('3v'!W242-AH254)^2</f>
        <v>6.1782158002812696E-5</v>
      </c>
      <c r="AL254" s="76"/>
      <c r="AM254" s="76"/>
      <c r="AN254" s="76"/>
      <c r="AO254" s="80"/>
    </row>
    <row r="255" spans="1:41" x14ac:dyDescent="0.25">
      <c r="A255" s="3"/>
      <c r="B255" s="7">
        <f>offs331+Ampl331*SIN(2*PI()*freq331*('3v'!A243)+deph331*PI()/180)</f>
        <v>-0.78639083358147421</v>
      </c>
      <c r="C255" s="8">
        <f>('3v'!B243-B255)^2</f>
        <v>1.5751639997437823E-5</v>
      </c>
      <c r="D255" s="9">
        <f>offs332+Ampl332*SIN(2*PI()*freq332*('3v'!A243-reta332)+deph332*PI()/180)</f>
        <v>0.75603036471520157</v>
      </c>
      <c r="E255" s="10">
        <f>('3v'!C243-D255)^2</f>
        <v>8.3820703068358829E-5</v>
      </c>
      <c r="G255" s="3"/>
      <c r="H255" s="7">
        <f>offs333+Ampl333*SIN(2*PI()*freq333*('3v'!E243)+deph333*PI()/180)</f>
        <v>-1.7915221808472772</v>
      </c>
      <c r="I255" s="8">
        <f>('3v'!F243-H255)^2</f>
        <v>2.0899335949609451E-5</v>
      </c>
      <c r="J255" s="9">
        <f>offs334+Ampl334*SIN(2*PI()*freq334*('3v'!E243-reta334)+deph334*PI()/180)</f>
        <v>0.89762479993460698</v>
      </c>
      <c r="K255" s="10">
        <f>('3v'!G243-J255)^2</f>
        <v>2.5549432786558949E-4</v>
      </c>
      <c r="L255" s="3"/>
      <c r="M255" s="3"/>
      <c r="N255" s="7">
        <f>offs335+Ampl335*SIN(2*PI()*freq335*('3v'!I243)+deph335*PI()/180)</f>
        <v>-1.0023527311230258</v>
      </c>
      <c r="O255" s="8">
        <f>('3v'!J243-N255)^2</f>
        <v>9.8217749999597503E-6</v>
      </c>
      <c r="P255" s="9">
        <f>offs336+Ampl336*SIN(2*PI()*freq336*('3v'!I243-reta336)+deph336*PI()/180)</f>
        <v>0.74818814903296782</v>
      </c>
      <c r="Q255" s="10">
        <f>('3v'!K243-P255)^2</f>
        <v>1.0668644046885549E-5</v>
      </c>
      <c r="R255" s="3"/>
      <c r="S255" s="3"/>
      <c r="T255" s="7">
        <f>offs337+Ampl337*SIN(2*PI()*freq337*('3v'!M243)+deph337*PI()/180)</f>
        <v>7.8222123375636665E-2</v>
      </c>
      <c r="U255" s="8">
        <f>('3v'!N243-T255)^2</f>
        <v>4.6801555573028756E-7</v>
      </c>
      <c r="V255" s="9">
        <f>offs338+Ampl338*SIN(2*PI()*freq338*('3v'!M243-reta338)+deph338*PI()/180)</f>
        <v>0.76693336687313474</v>
      </c>
      <c r="W255" s="10">
        <f>('3v'!O243-V255)^2</f>
        <v>6.1516741567318684E-6</v>
      </c>
      <c r="X255" s="3"/>
      <c r="Y255" s="3"/>
      <c r="Z255" s="7">
        <f>offs339+Ampl339*SIN(2*PI()*freq339*('3v'!Q243)+deph339*PI()/180)</f>
        <v>0.98401181537765958</v>
      </c>
      <c r="AA255" s="8">
        <f>('3v'!R243-Z255)^2</f>
        <v>7.6276794166844032E-6</v>
      </c>
      <c r="AB255" s="9">
        <f>offs340+Ampl340*SIN(2*PI()*freq340*('3v'!Q243-reta340)+deph340*PI()/180)</f>
        <v>0.94253096488688892</v>
      </c>
      <c r="AC255" s="10">
        <f>('3v'!S243-AB255)^2</f>
        <v>2.5909573901625245E-6</v>
      </c>
      <c r="AD255" s="3"/>
      <c r="AE255" s="3"/>
      <c r="AF255" s="7">
        <f>offs341+Ampl341*SIN(2*PI()*freq341*('3v'!U243)+deph341*PI()/180)</f>
        <v>-1.6543566864304873</v>
      </c>
      <c r="AG255" s="8">
        <f>('3v'!V243-AF255)^2</f>
        <v>1.2367076240087313E-6</v>
      </c>
      <c r="AH255" s="9">
        <f>offs342+Ampl342*SIN(2*PI()*freq342*('3v'!U243-reta342)+deph342*PI()/180)</f>
        <v>0.88164866930972263</v>
      </c>
      <c r="AI255" s="10">
        <f>('3v'!W243-AH255)^2</f>
        <v>6.0909294488057802E-5</v>
      </c>
      <c r="AL255" s="76"/>
      <c r="AM255" s="76"/>
      <c r="AN255" s="76"/>
      <c r="AO255" s="80"/>
    </row>
    <row r="256" spans="1:41" x14ac:dyDescent="0.25">
      <c r="A256" s="3"/>
      <c r="B256" s="7">
        <f>offs331+Ampl331*SIN(2*PI()*freq331*('3v'!A244)+deph331*PI()/180)</f>
        <v>-0.80466868932964164</v>
      </c>
      <c r="C256" s="8">
        <f>('3v'!B244-B256)^2</f>
        <v>7.3749685351293127E-6</v>
      </c>
      <c r="D256" s="9">
        <f>offs332+Ampl332*SIN(2*PI()*freq332*('3v'!A244-reta332)+deph332*PI()/180)</f>
        <v>0.75875812752448668</v>
      </c>
      <c r="E256" s="10">
        <f>('3v'!C244-D256)^2</f>
        <v>6.3634563541922499E-5</v>
      </c>
      <c r="G256" s="3"/>
      <c r="H256" s="7">
        <f>offs333+Ampl333*SIN(2*PI()*freq333*('3v'!E244)+deph333*PI()/180)</f>
        <v>-1.7977424276136746</v>
      </c>
      <c r="I256" s="8">
        <f>('3v'!F244-H256)^2</f>
        <v>1.7730098800353391E-5</v>
      </c>
      <c r="J256" s="9">
        <f>offs334+Ampl334*SIN(2*PI()*freq334*('3v'!E244-reta334)+deph334*PI()/180)</f>
        <v>0.89931496235441744</v>
      </c>
      <c r="K256" s="10">
        <f>('3v'!G244-J256)^2</f>
        <v>1.8956064244171365E-4</v>
      </c>
      <c r="L256" s="3"/>
      <c r="M256" s="3"/>
      <c r="N256" s="7">
        <f>offs335+Ampl335*SIN(2*PI()*freq335*('3v'!I244)+deph335*PI()/180)</f>
        <v>-1.0197732917662004</v>
      </c>
      <c r="O256" s="8">
        <f>('3v'!J244-N256)^2</f>
        <v>8.8589674738408499E-6</v>
      </c>
      <c r="P256" s="9">
        <f>offs336+Ampl336*SIN(2*PI()*freq336*('3v'!I244-reta336)+deph336*PI()/180)</f>
        <v>0.74923449687090371</v>
      </c>
      <c r="Q256" s="10">
        <f>('3v'!K244-P256)^2</f>
        <v>1.8598836780277739E-5</v>
      </c>
      <c r="R256" s="3"/>
      <c r="S256" s="3"/>
      <c r="T256" s="7">
        <f>offs337+Ampl337*SIN(2*PI()*freq337*('3v'!M244)+deph337*PI()/180)</f>
        <v>5.6220913716191701E-2</v>
      </c>
      <c r="U256" s="8">
        <f>('3v'!N244-T256)^2</f>
        <v>5.6576529932962908E-7</v>
      </c>
      <c r="V256" s="9">
        <f>offs338+Ampl338*SIN(2*PI()*freq338*('3v'!M244-reta338)+deph338*PI()/180)</f>
        <v>0.7660787786759784</v>
      </c>
      <c r="W256" s="10">
        <f>('3v'!O244-V256)^2</f>
        <v>1.2807728387311113E-5</v>
      </c>
      <c r="X256" s="3"/>
      <c r="Y256" s="3"/>
      <c r="Z256" s="7">
        <f>offs339+Ampl339*SIN(2*PI()*freq339*('3v'!Q244)+deph339*PI()/180)</f>
        <v>0.99267436611107152</v>
      </c>
      <c r="AA256" s="8">
        <f>('3v'!R244-Z256)^2</f>
        <v>8.6655986482889335E-8</v>
      </c>
      <c r="AB256" s="9">
        <f>offs340+Ampl340*SIN(2*PI()*freq340*('3v'!Q244-reta340)+deph340*PI()/180)</f>
        <v>0.94086087036620802</v>
      </c>
      <c r="AC256" s="10">
        <f>('3v'!S244-AB256)^2</f>
        <v>1.7599196527623995E-6</v>
      </c>
      <c r="AD256" s="3"/>
      <c r="AE256" s="3"/>
      <c r="AF256" s="7">
        <f>offs341+Ampl341*SIN(2*PI()*freq341*('3v'!U244)+deph341*PI()/180)</f>
        <v>-1.6257953988690972</v>
      </c>
      <c r="AG256" s="8">
        <f>('3v'!V244-AF256)^2</f>
        <v>1.8341871594326314E-5</v>
      </c>
      <c r="AH256" s="9">
        <f>offs342+Ampl342*SIN(2*PI()*freq342*('3v'!U244-reta342)+deph342*PI()/180)</f>
        <v>0.88366340090547979</v>
      </c>
      <c r="AI256" s="10">
        <f>('3v'!W244-AH256)^2</f>
        <v>5.9951557243630799E-5</v>
      </c>
      <c r="AL256" s="76"/>
      <c r="AM256" s="76"/>
      <c r="AN256" s="76"/>
      <c r="AO256" s="80"/>
    </row>
    <row r="257" spans="1:41" x14ac:dyDescent="0.25">
      <c r="A257" s="3"/>
      <c r="B257" s="7">
        <f>offs331+Ampl331*SIN(2*PI()*freq331*('3v'!A245)+deph331*PI()/180)</f>
        <v>-0.82289129980305442</v>
      </c>
      <c r="C257" s="8">
        <f>('3v'!B245-B257)^2</f>
        <v>1.1291614766407519E-5</v>
      </c>
      <c r="D257" s="9">
        <f>offs332+Ampl332*SIN(2*PI()*freq332*('3v'!A245-reta332)+deph332*PI()/180)</f>
        <v>0.76150613059595984</v>
      </c>
      <c r="E257" s="10">
        <f>('3v'!C245-D257)^2</f>
        <v>4.6500542084755649E-5</v>
      </c>
      <c r="G257" s="3"/>
      <c r="H257" s="7">
        <f>offs333+Ampl333*SIN(2*PI()*freq333*('3v'!E245)+deph333*PI()/180)</f>
        <v>-1.8038433266692575</v>
      </c>
      <c r="I257" s="8">
        <f>('3v'!F245-H257)^2</f>
        <v>1.5754416313043936E-5</v>
      </c>
      <c r="J257" s="9">
        <f>offs334+Ampl334*SIN(2*PI()*freq334*('3v'!E245-reta334)+deph334*PI()/180)</f>
        <v>0.90100396813081973</v>
      </c>
      <c r="K257" s="10">
        <f>('3v'!G245-J257)^2</f>
        <v>1.3342232355832324E-4</v>
      </c>
      <c r="L257" s="3"/>
      <c r="M257" s="3"/>
      <c r="N257" s="7">
        <f>offs335+Ampl335*SIN(2*PI()*freq335*('3v'!I245)+deph335*PI()/180)</f>
        <v>-1.0371044463270835</v>
      </c>
      <c r="O257" s="8">
        <f>('3v'!J245-N257)^2</f>
        <v>7.4498226636033746E-6</v>
      </c>
      <c r="P257" s="9">
        <f>offs336+Ampl336*SIN(2*PI()*freq336*('3v'!I245-reta336)+deph336*PI()/180)</f>
        <v>0.75030264018741732</v>
      </c>
      <c r="Q257" s="10">
        <f>('3v'!K245-P257)^2</f>
        <v>2.8952795425302315E-5</v>
      </c>
      <c r="R257" s="3"/>
      <c r="S257" s="3"/>
      <c r="T257" s="7">
        <f>offs337+Ampl337*SIN(2*PI()*freq337*('3v'!M245)+deph337*PI()/180)</f>
        <v>3.4094027345730582E-2</v>
      </c>
      <c r="U257" s="8">
        <f>('3v'!N245-T257)^2</f>
        <v>4.2550916337062092E-6</v>
      </c>
      <c r="V257" s="9">
        <f>offs338+Ampl338*SIN(2*PI()*freq338*('3v'!M245-reta338)+deph338*PI()/180)</f>
        <v>0.76525423048183594</v>
      </c>
      <c r="W257" s="10">
        <f>('3v'!O245-V257)^2</f>
        <v>7.5858406317837799E-6</v>
      </c>
      <c r="X257" s="3"/>
      <c r="Y257" s="3"/>
      <c r="Z257" s="7">
        <f>offs339+Ampl339*SIN(2*PI()*freq339*('3v'!Q245)+deph339*PI()/180)</f>
        <v>1.000637485400949</v>
      </c>
      <c r="AA257" s="8">
        <f>('3v'!R245-Z257)^2</f>
        <v>2.0665384748321518E-8</v>
      </c>
      <c r="AB257" s="9">
        <f>offs340+Ampl340*SIN(2*PI()*freq340*('3v'!Q245-reta340)+deph340*PI()/180)</f>
        <v>0.93916502147164327</v>
      </c>
      <c r="AC257" s="10">
        <f>('3v'!S245-AB257)^2</f>
        <v>9.1353160049070034E-6</v>
      </c>
      <c r="AD257" s="3"/>
      <c r="AE257" s="3"/>
      <c r="AF257" s="7">
        <f>offs341+Ampl341*SIN(2*PI()*freq341*('3v'!U245)+deph341*PI()/180)</f>
        <v>-1.596076741324131</v>
      </c>
      <c r="AG257" s="8">
        <f>('3v'!V245-AF257)^2</f>
        <v>7.5701946735733147E-6</v>
      </c>
      <c r="AH257" s="9">
        <f>offs342+Ampl342*SIN(2*PI()*freq342*('3v'!U245-reta342)+deph342*PI()/180)</f>
        <v>0.88568203376928711</v>
      </c>
      <c r="AI257" s="10">
        <f>('3v'!W245-AH257)^2</f>
        <v>5.8941338052792855E-5</v>
      </c>
      <c r="AL257" s="76"/>
      <c r="AM257" s="76"/>
      <c r="AN257" s="76"/>
      <c r="AO257" s="80"/>
    </row>
    <row r="258" spans="1:41" x14ac:dyDescent="0.25">
      <c r="A258" s="3"/>
      <c r="B258" s="7">
        <f>offs331+Ampl331*SIN(2*PI()*freq331*('3v'!A246)+deph331*PI()/180)</f>
        <v>-0.84105578744027487</v>
      </c>
      <c r="C258" s="8">
        <f>('3v'!B246-B258)^2</f>
        <v>1.5577131098711534E-5</v>
      </c>
      <c r="D258" s="9">
        <f>offs332+Ampl332*SIN(2*PI()*freq332*('3v'!A246-reta332)+deph332*PI()/180)</f>
        <v>0.76427393998808002</v>
      </c>
      <c r="E258" s="10">
        <f>('3v'!C246-D258)^2</f>
        <v>5.8261772861630891E-5</v>
      </c>
      <c r="G258" s="3"/>
      <c r="H258" s="7">
        <f>offs333+Ampl333*SIN(2*PI()*freq333*('3v'!E246)+deph333*PI()/180)</f>
        <v>-1.809824336096896</v>
      </c>
      <c r="I258" s="8">
        <f>('3v'!F246-H258)^2</f>
        <v>1.4803671037290703E-5</v>
      </c>
      <c r="J258" s="9">
        <f>offs334+Ampl334*SIN(2*PI()*freq334*('3v'!E246-reta334)+deph334*PI()/180)</f>
        <v>0.90269166723655503</v>
      </c>
      <c r="K258" s="10">
        <f>('3v'!G246-J258)^2</f>
        <v>1.7525939770554228E-4</v>
      </c>
      <c r="L258" s="3"/>
      <c r="M258" s="3"/>
      <c r="N258" s="7">
        <f>offs335+Ampl335*SIN(2*PI()*freq335*('3v'!I246)+deph335*PI()/180)</f>
        <v>-1.0543434580154611</v>
      </c>
      <c r="O258" s="8">
        <f>('3v'!J246-N258)^2</f>
        <v>1.8865540663013488E-5</v>
      </c>
      <c r="P258" s="9">
        <f>offs336+Ampl336*SIN(2*PI()*freq336*('3v'!I246-reta336)+deph336*PI()/180)</f>
        <v>0.75139241031029658</v>
      </c>
      <c r="Q258" s="10">
        <f>('3v'!K246-P258)^2</f>
        <v>2.0407086259879871E-5</v>
      </c>
      <c r="R258" s="3"/>
      <c r="S258" s="3"/>
      <c r="T258" s="7">
        <f>offs337+Ampl337*SIN(2*PI()*freq337*('3v'!M246)+deph337*PI()/180)</f>
        <v>1.1846923742373561E-2</v>
      </c>
      <c r="U258" s="8">
        <f>('3v'!N246-T258)^2</f>
        <v>1.0583204461643641E-5</v>
      </c>
      <c r="V258" s="9">
        <f>offs338+Ampl338*SIN(2*PI()*freq338*('3v'!M246-reta338)+deph338*PI()/180)</f>
        <v>0.76445992573563637</v>
      </c>
      <c r="W258" s="10">
        <f>('3v'!O246-V258)^2</f>
        <v>1.5312083451411036E-5</v>
      </c>
      <c r="X258" s="3"/>
      <c r="Y258" s="3"/>
      <c r="Z258" s="7">
        <f>offs339+Ampl339*SIN(2*PI()*freq339*('3v'!Q246)+deph339*PI()/180)</f>
        <v>1.0078973223534673</v>
      </c>
      <c r="AA258" s="8">
        <f>('3v'!R246-Z258)^2</f>
        <v>4.8499753840217387E-7</v>
      </c>
      <c r="AB258" s="9">
        <f>offs340+Ampl340*SIN(2*PI()*freq340*('3v'!Q246-reta340)+deph340*PI()/180)</f>
        <v>0.93744423830067114</v>
      </c>
      <c r="AC258" s="10">
        <f>('3v'!S246-AB258)^2</f>
        <v>7.7847790970660265E-6</v>
      </c>
      <c r="AD258" s="3"/>
      <c r="AE258" s="3"/>
      <c r="AF258" s="7">
        <f>offs341+Ampl341*SIN(2*PI()*freq341*('3v'!U246)+deph341*PI()/180)</f>
        <v>-1.5652300425226091</v>
      </c>
      <c r="AG258" s="8">
        <f>('3v'!V246-AF258)^2</f>
        <v>5.5135617633292378E-6</v>
      </c>
      <c r="AH258" s="9">
        <f>offs342+Ampl342*SIN(2*PI()*freq342*('3v'!U246-reta342)+deph342*PI()/180)</f>
        <v>0.88770257575422051</v>
      </c>
      <c r="AI258" s="10">
        <f>('3v'!W246-AH258)^2</f>
        <v>5.7910794828117826E-5</v>
      </c>
      <c r="AL258" s="76"/>
      <c r="AM258" s="76"/>
      <c r="AN258" s="76"/>
      <c r="AO258" s="80"/>
    </row>
    <row r="259" spans="1:41" x14ac:dyDescent="0.25">
      <c r="A259" s="3"/>
      <c r="B259" s="7">
        <f>offs331+Ampl331*SIN(2*PI()*freq331*('3v'!A247)+deph331*PI()/180)</f>
        <v>-0.859159283858135</v>
      </c>
      <c r="C259" s="8">
        <f>('3v'!B247-B259)^2</f>
        <v>1.9992379340018613E-5</v>
      </c>
      <c r="D259" s="9">
        <f>offs332+Ampl332*SIN(2*PI()*freq332*('3v'!A247-reta332)+deph332*PI()/180)</f>
        <v>0.76706111863165871</v>
      </c>
      <c r="E259" s="10">
        <f>('3v'!C247-D259)^2</f>
        <v>4.2433741547323517E-5</v>
      </c>
      <c r="G259" s="3"/>
      <c r="H259" s="7">
        <f>offs333+Ampl333*SIN(2*PI()*freq333*('3v'!E247)+deph333*PI()/180)</f>
        <v>-1.8156849246287494</v>
      </c>
      <c r="I259" s="8">
        <f>('3v'!F247-H259)^2</f>
        <v>1.4794295788133217E-5</v>
      </c>
      <c r="J259" s="9">
        <f>offs334+Ampl334*SIN(2*PI()*freq334*('3v'!E247-reta334)+deph334*PI()/180)</f>
        <v>0.9043779097604302</v>
      </c>
      <c r="K259" s="10">
        <f>('3v'!G247-J259)^2</f>
        <v>2.2274964788893592E-4</v>
      </c>
      <c r="L259" s="3"/>
      <c r="M259" s="3"/>
      <c r="N259" s="7">
        <f>offs335+Ampl335*SIN(2*PI()*freq335*('3v'!I247)+deph335*PI()/180)</f>
        <v>-1.0714876045915465</v>
      </c>
      <c r="O259" s="8">
        <f>('3v'!J247-N259)^2</f>
        <v>1.5283913392555902E-5</v>
      </c>
      <c r="P259" s="9">
        <f>offs336+Ampl336*SIN(2*PI()*freq336*('3v'!I247-reta336)+deph336*PI()/180)</f>
        <v>0.75250363515220597</v>
      </c>
      <c r="Q259" s="10">
        <f>('3v'!K247-P259)^2</f>
        <v>1.3509485144498406E-5</v>
      </c>
      <c r="R259" s="3"/>
      <c r="S259" s="3"/>
      <c r="T259" s="7">
        <f>offs337+Ampl337*SIN(2*PI()*freq337*('3v'!M247)+deph337*PI()/180)</f>
        <v>-1.0514907953956321E-2</v>
      </c>
      <c r="U259" s="8">
        <f>('3v'!N247-T259)^2</f>
        <v>1.8738960036536544E-5</v>
      </c>
      <c r="V259" s="9">
        <f>offs338+Ampl338*SIN(2*PI()*freq338*('3v'!M247-reta338)+deph338*PI()/180)</f>
        <v>0.76369606042019034</v>
      </c>
      <c r="W259" s="10">
        <f>('3v'!O247-V259)^2</f>
        <v>9.917463286526699E-6</v>
      </c>
      <c r="X259" s="3"/>
      <c r="Y259" s="3"/>
      <c r="Z259" s="7">
        <f>offs339+Ampl339*SIN(2*PI()*freq339*('3v'!Q247)+deph339*PI()/180)</f>
        <v>1.0144503661759006</v>
      </c>
      <c r="AA259" s="8">
        <f>('3v'!R247-Z259)^2</f>
        <v>3.8254424157974147E-6</v>
      </c>
      <c r="AB259" s="9">
        <f>offs340+Ampl340*SIN(2*PI()*freq340*('3v'!Q247-reta340)+deph340*PI()/180)</f>
        <v>0.93569935300876295</v>
      </c>
      <c r="AC259" s="10">
        <f>('3v'!S247-AB259)^2</f>
        <v>6.6661404355192107E-6</v>
      </c>
      <c r="AD259" s="3"/>
      <c r="AE259" s="3"/>
      <c r="AF259" s="7">
        <f>offs341+Ampl341*SIN(2*PI()*freq341*('3v'!U247)+deph341*PI()/180)</f>
        <v>-1.5332857444320809</v>
      </c>
      <c r="AG259" s="8">
        <f>('3v'!V247-AF259)^2</f>
        <v>9.2561707916936378E-6</v>
      </c>
      <c r="AH259" s="9">
        <f>offs342+Ampl342*SIN(2*PI()*freq342*('3v'!U247-reta342)+deph342*PI()/180)</f>
        <v>0.88972303282928389</v>
      </c>
      <c r="AI259" s="10">
        <f>('3v'!W247-AH259)^2</f>
        <v>3.124203146326994E-5</v>
      </c>
      <c r="AL259" s="76"/>
      <c r="AM259" s="76"/>
      <c r="AN259" s="76"/>
      <c r="AO259" s="80"/>
    </row>
    <row r="260" spans="1:41" x14ac:dyDescent="0.25">
      <c r="A260" s="3"/>
      <c r="B260" s="7">
        <f>offs331+Ampl331*SIN(2*PI()*freq331*('3v'!A248)+deph331*PI()/180)</f>
        <v>-0.87719893030468987</v>
      </c>
      <c r="C260" s="8">
        <f>('3v'!B248-B260)^2</f>
        <v>2.4333801390927857E-5</v>
      </c>
      <c r="D260" s="9">
        <f>offs332+Ampl332*SIN(2*PI()*freq332*('3v'!A248-reta332)+deph332*PI()/180)</f>
        <v>0.76986722639887828</v>
      </c>
      <c r="E260" s="10">
        <f>('3v'!C248-D260)^2</f>
        <v>2.9313847498309929E-5</v>
      </c>
      <c r="G260" s="3"/>
      <c r="H260" s="7">
        <f>offs333+Ampl333*SIN(2*PI()*freq333*('3v'!E248)+deph333*PI()/180)</f>
        <v>-1.8214245716934581</v>
      </c>
      <c r="I260" s="8">
        <f>('3v'!F248-H260)^2</f>
        <v>4.0519206259438631E-6</v>
      </c>
      <c r="J260" s="9">
        <f>offs334+Ampl334*SIN(2*PI()*freq334*('3v'!E248-reta334)+deph334*PI()/180)</f>
        <v>0.90606254592063429</v>
      </c>
      <c r="K260" s="10">
        <f>('3v'!G248-J260)^2</f>
        <v>2.7587336160165502E-4</v>
      </c>
      <c r="L260" s="3"/>
      <c r="M260" s="3"/>
      <c r="N260" s="7">
        <f>offs335+Ampl335*SIN(2*PI()*freq335*('3v'!I248)+deph335*PI()/180)</f>
        <v>-1.0885341787958536</v>
      </c>
      <c r="O260" s="8">
        <f>('3v'!J248-N260)^2</f>
        <v>2.8419974642896365E-5</v>
      </c>
      <c r="P260" s="9">
        <f>offs336+Ampl336*SIN(2*PI()*freq336*('3v'!I248-reta336)+deph336*PI()/180)</f>
        <v>0.75363613923786121</v>
      </c>
      <c r="Q260" s="10">
        <f>('3v'!K248-P260)^2</f>
        <v>2.3117145152127831E-5</v>
      </c>
      <c r="R260" s="3"/>
      <c r="S260" s="3"/>
      <c r="T260" s="7">
        <f>offs337+Ampl337*SIN(2*PI()*freq337*('3v'!M248)+deph337*PI()/180)</f>
        <v>-3.2985950295894129E-2</v>
      </c>
      <c r="U260" s="8">
        <f>('3v'!N248-T260)^2</f>
        <v>1.1170232018231304E-5</v>
      </c>
      <c r="V260" s="9">
        <f>offs338+Ampl338*SIN(2*PI()*freq338*('3v'!M248-reta338)+deph338*PI()/180)</f>
        <v>0.76296282300783447</v>
      </c>
      <c r="W260" s="10">
        <f>('3v'!O248-V260)^2</f>
        <v>1.9088886329347736E-5</v>
      </c>
      <c r="X260" s="3"/>
      <c r="Y260" s="3"/>
      <c r="Z260" s="7">
        <f>offs339+Ampl339*SIN(2*PI()*freq339*('3v'!Q248)+deph339*PI()/180)</f>
        <v>1.0202934478744075</v>
      </c>
      <c r="AA260" s="8">
        <f>('3v'!R248-Z260)^2</f>
        <v>3.6260254708286744E-10</v>
      </c>
      <c r="AB260" s="9">
        <f>offs340+Ampl340*SIN(2*PI()*freq340*('3v'!Q248-reta340)+deph340*PI()/180)</f>
        <v>0.93393120940696173</v>
      </c>
      <c r="AC260" s="10">
        <f>('3v'!S248-AB260)^2</f>
        <v>1.8922766160369054E-5</v>
      </c>
      <c r="AD260" s="3"/>
      <c r="AE260" s="3"/>
      <c r="AF260" s="7">
        <f>offs341+Ampl341*SIN(2*PI()*freq341*('3v'!U248)+deph341*PI()/180)</f>
        <v>-1.5002753722180808</v>
      </c>
      <c r="AG260" s="8">
        <f>('3v'!V248-AF260)^2</f>
        <v>8.1204354881411303E-6</v>
      </c>
      <c r="AH260" s="9">
        <f>offs342+Ampl342*SIN(2*PI()*freq342*('3v'!U248-reta342)+deph342*PI()/180)</f>
        <v>0.89174141104727689</v>
      </c>
      <c r="AI260" s="10">
        <f>('3v'!W248-AH260)^2</f>
        <v>3.0516774069267638E-5</v>
      </c>
      <c r="AL260" s="76"/>
      <c r="AM260" s="76"/>
      <c r="AN260" s="76"/>
      <c r="AO260" s="80"/>
    </row>
    <row r="261" spans="1:41" x14ac:dyDescent="0.25">
      <c r="A261" s="3"/>
      <c r="B261" s="7">
        <f>offs331+Ampl331*SIN(2*PI()*freq331*('3v'!A249)+deph331*PI()/180)</f>
        <v>-0.89517187811064103</v>
      </c>
      <c r="C261" s="8">
        <f>('3v'!B249-B261)^2</f>
        <v>2.838628516184815E-5</v>
      </c>
      <c r="D261" s="9">
        <f>offs332+Ampl332*SIN(2*PI()*freq332*('3v'!A249-reta332)+deph332*PI()/180)</f>
        <v>0.77269182017279259</v>
      </c>
      <c r="E261" s="10">
        <f>('3v'!C249-D261)^2</f>
        <v>1.8773330649758263E-5</v>
      </c>
      <c r="G261" s="3"/>
      <c r="H261" s="7">
        <f>offs333+Ampl333*SIN(2*PI()*freq333*('3v'!E249)+deph333*PI()/180)</f>
        <v>-1.8270427674623821</v>
      </c>
      <c r="I261" s="8">
        <f>('3v'!F249-H261)^2</f>
        <v>5.0810684145965496E-6</v>
      </c>
      <c r="J261" s="9">
        <f>offs334+Ampl334*SIN(2*PI()*freq334*('3v'!E249-reta334)+deph334*PI()/180)</f>
        <v>0.90774542607804265</v>
      </c>
      <c r="K261" s="10">
        <f>('3v'!G249-J261)^2</f>
        <v>3.3460882749901594E-4</v>
      </c>
      <c r="L261" s="3"/>
      <c r="M261" s="3"/>
      <c r="N261" s="7">
        <f>offs335+Ampl335*SIN(2*PI()*freq335*('3v'!I249)+deph335*PI()/180)</f>
        <v>-1.1054804887767051</v>
      </c>
      <c r="O261" s="8">
        <f>('3v'!J249-N261)^2</f>
        <v>4.4253744246930833E-5</v>
      </c>
      <c r="P261" s="9">
        <f>offs336+Ampl336*SIN(2*PI()*freq336*('3v'!I249-reta336)+deph336*PI()/180)</f>
        <v>0.7547897437317389</v>
      </c>
      <c r="Q261" s="10">
        <f>('3v'!K249-P261)^2</f>
        <v>1.6068102167364595E-5</v>
      </c>
      <c r="R261" s="3"/>
      <c r="S261" s="3"/>
      <c r="T261" s="7">
        <f>offs337+Ampl337*SIN(2*PI()*freq337*('3v'!M249)+deph337*PI()/180)</f>
        <v>-5.556065888998396E-2</v>
      </c>
      <c r="U261" s="8">
        <f>('3v'!N249-T261)^2</f>
        <v>1.7681866135591741E-5</v>
      </c>
      <c r="V261" s="9">
        <f>offs338+Ampl338*SIN(2*PI()*freq338*('3v'!M249-reta338)+deph338*PI()/180)</f>
        <v>0.76226039441392868</v>
      </c>
      <c r="W261" s="10">
        <f>('3v'!O249-V261)^2</f>
        <v>1.3444354591182529E-5</v>
      </c>
      <c r="X261" s="3"/>
      <c r="Y261" s="3"/>
      <c r="Z261" s="7">
        <f>offs339+Ampl339*SIN(2*PI()*freq339*('3v'!Q249)+deph339*PI()/180)</f>
        <v>1.0254237417865295</v>
      </c>
      <c r="AA261" s="8">
        <f>('3v'!R249-Z261)^2</f>
        <v>5.5968086132635072E-7</v>
      </c>
      <c r="AB261" s="9">
        <f>offs340+Ampl340*SIN(2*PI()*freq340*('3v'!Q249-reta340)+deph340*PI()/180)</f>
        <v>0.93214066255382311</v>
      </c>
      <c r="AC261" s="10">
        <f>('3v'!S249-AB261)^2</f>
        <v>1.7534716114493773E-5</v>
      </c>
      <c r="AD261" s="3"/>
      <c r="AE261" s="3"/>
      <c r="AF261" s="7">
        <f>offs341+Ampl341*SIN(2*PI()*freq341*('3v'!U249)+deph341*PI()/180)</f>
        <v>-1.4662315031325934</v>
      </c>
      <c r="AG261" s="8">
        <f>('3v'!V249-AF261)^2</f>
        <v>3.0180614233512395E-6</v>
      </c>
      <c r="AH261" s="9">
        <f>offs342+Ampl342*SIN(2*PI()*freq342*('3v'!U249-reta342)+deph342*PI()/180)</f>
        <v>0.89375571851258007</v>
      </c>
      <c r="AI261" s="10">
        <f>('3v'!W249-AH261)^2</f>
        <v>2.9844603772012083E-5</v>
      </c>
      <c r="AL261" s="76"/>
      <c r="AM261" s="76"/>
      <c r="AN261" s="76"/>
      <c r="AO261" s="80"/>
    </row>
    <row r="262" spans="1:41" x14ac:dyDescent="0.25">
      <c r="A262" s="3"/>
      <c r="B262" s="7">
        <f>offs331+Ampl331*SIN(2*PI()*freq331*('3v'!A250)+deph331*PI()/180)</f>
        <v>-0.91307528913918268</v>
      </c>
      <c r="C262" s="8">
        <f>('3v'!B250-B262)^2</f>
        <v>1.3692139713552953E-5</v>
      </c>
      <c r="D262" s="9">
        <f>offs332+Ampl332*SIN(2*PI()*freq332*('3v'!A250-reta332)+deph332*PI()/180)</f>
        <v>0.77553445391730114</v>
      </c>
      <c r="E262" s="10">
        <f>('3v'!C250-D262)^2</f>
        <v>1.0682791009521092E-5</v>
      </c>
      <c r="G262" s="3"/>
      <c r="H262" s="7">
        <f>offs333+Ampl333*SIN(2*PI()*freq333*('3v'!E250)+deph333*PI()/180)</f>
        <v>-1.8325390128948889</v>
      </c>
      <c r="I262" s="8">
        <f>('3v'!F250-H262)^2</f>
        <v>6.8499824092125965E-6</v>
      </c>
      <c r="J262" s="9">
        <f>offs334+Ampl334*SIN(2*PI()*freq334*('3v'!E250-reta334)+deph334*PI()/180)</f>
        <v>0.9094264007495092</v>
      </c>
      <c r="K262" s="10">
        <f>('3v'!G250-J262)^2</f>
        <v>3.2472619343815141E-4</v>
      </c>
      <c r="L262" s="3"/>
      <c r="M262" s="3"/>
      <c r="N262" s="7">
        <f>offs335+Ampl335*SIN(2*PI()*freq335*('3v'!I250)+deph335*PI()/180)</f>
        <v>-1.1223238585153084</v>
      </c>
      <c r="O262" s="8">
        <f>('3v'!J250-N262)^2</f>
        <v>3.501797218837989E-5</v>
      </c>
      <c r="P262" s="9">
        <f>offs336+Ampl336*SIN(2*PI()*freq336*('3v'!I250-reta336)+deph336*PI()/180)</f>
        <v>0.75596426646631643</v>
      </c>
      <c r="Q262" s="10">
        <f>('3v'!K250-P262)^2</f>
        <v>1.0432295781152359E-5</v>
      </c>
      <c r="R262" s="3"/>
      <c r="S262" s="3"/>
      <c r="T262" s="7">
        <f>offs337+Ampl337*SIN(2*PI()*freq337*('3v'!M250)+deph337*PI()/180)</f>
        <v>-7.8233463764672995E-2</v>
      </c>
      <c r="U262" s="8">
        <f>('3v'!N250-T262)^2</f>
        <v>9.0995511898655143E-6</v>
      </c>
      <c r="V262" s="9">
        <f>offs338+Ampl338*SIN(2*PI()*freq338*('3v'!M250-reta338)+deph338*PI()/180)</f>
        <v>0.76158894795221777</v>
      </c>
      <c r="W262" s="10">
        <f>('3v'!O250-V262)^2</f>
        <v>8.9712706770284402E-6</v>
      </c>
      <c r="X262" s="3"/>
      <c r="Y262" s="3"/>
      <c r="Z262" s="7">
        <f>offs339+Ampl339*SIN(2*PI()*freq339*('3v'!Q250)+deph339*PI()/180)</f>
        <v>1.0298387669476572</v>
      </c>
      <c r="AA262" s="8">
        <f>('3v'!R250-Z262)^2</f>
        <v>5.7285096704794745E-8</v>
      </c>
      <c r="AB262" s="9">
        <f>offs340+Ampl340*SIN(2*PI()*freq340*('3v'!Q250-reta340)+deph340*PI()/180)</f>
        <v>0.93032857834191585</v>
      </c>
      <c r="AC262" s="10">
        <f>('3v'!S250-AB262)^2</f>
        <v>1.6373447306679483E-5</v>
      </c>
      <c r="AD262" s="3"/>
      <c r="AE262" s="3"/>
      <c r="AF262" s="7">
        <f>offs341+Ampl341*SIN(2*PI()*freq341*('3v'!U250)+deph341*PI()/180)</f>
        <v>-1.4311877343642396</v>
      </c>
      <c r="AG262" s="8">
        <f>('3v'!V250-AF262)^2</f>
        <v>1.0781002152795596E-7</v>
      </c>
      <c r="AH262" s="9">
        <f>offs342+Ampl342*SIN(2*PI()*freq342*('3v'!U250-reta342)+deph342*PI()/180)</f>
        <v>0.89576396734691555</v>
      </c>
      <c r="AI262" s="10">
        <f>('3v'!W250-AH262)^2</f>
        <v>2.9245302947285319E-5</v>
      </c>
      <c r="AL262" s="76"/>
      <c r="AM262" s="76"/>
      <c r="AN262" s="76"/>
      <c r="AO262" s="80"/>
    </row>
    <row r="263" spans="1:41" x14ac:dyDescent="0.25">
      <c r="A263" s="3"/>
      <c r="B263" s="7">
        <f>offs331+Ampl331*SIN(2*PI()*freq331*('3v'!A251)+deph331*PI()/180)</f>
        <v>-0.93090633623416918</v>
      </c>
      <c r="C263" s="8">
        <f>('3v'!B251-B263)^2</f>
        <v>1.562886738039478E-5</v>
      </c>
      <c r="D263" s="9">
        <f>offs332+Ampl332*SIN(2*PI()*freq332*('3v'!A251-reta332)+deph332*PI()/180)</f>
        <v>0.77839467874758272</v>
      </c>
      <c r="E263" s="10">
        <f>('3v'!C251-D263)^2</f>
        <v>1.7436293003014111E-5</v>
      </c>
      <c r="G263" s="3"/>
      <c r="H263" s="7">
        <f>offs333+Ampl333*SIN(2*PI()*freq333*('3v'!E251)+deph333*PI()/180)</f>
        <v>-1.8379128197826788</v>
      </c>
      <c r="I263" s="8">
        <f>('3v'!F251-H263)^2</f>
        <v>9.6274933010166305E-6</v>
      </c>
      <c r="J263" s="9">
        <f>offs334+Ampl334*SIN(2*PI()*freq334*('3v'!E251-reta334)+deph334*PI()/180)</f>
        <v>0.91110532062114424</v>
      </c>
      <c r="K263" s="10">
        <f>('3v'!G251-J263)^2</f>
        <v>3.1491911836720052E-4</v>
      </c>
      <c r="L263" s="3"/>
      <c r="M263" s="3"/>
      <c r="N263" s="7">
        <f>offs335+Ampl335*SIN(2*PI()*freq335*('3v'!I251)+deph335*PI()/180)</f>
        <v>-1.1390616282483259</v>
      </c>
      <c r="O263" s="8">
        <f>('3v'!J251-N263)^2</f>
        <v>2.5778348230264011E-5</v>
      </c>
      <c r="P263" s="9">
        <f>offs336+Ampl336*SIN(2*PI()*freq336*('3v'!I251-reta336)+deph336*PI()/180)</f>
        <v>0.75715952197083825</v>
      </c>
      <c r="Q263" s="10">
        <f>('3v'!K251-P263)^2</f>
        <v>1.9582058468152608E-5</v>
      </c>
      <c r="R263" s="3"/>
      <c r="S263" s="3"/>
      <c r="T263" s="7">
        <f>offs337+Ampl337*SIN(2*PI()*freq337*('3v'!M251)+deph337*PI()/180)</f>
        <v>-0.10099877074461872</v>
      </c>
      <c r="U263" s="8">
        <f>('3v'!N251-T263)^2</f>
        <v>3.0123741996502666E-6</v>
      </c>
      <c r="V263" s="9">
        <f>offs338+Ampl338*SIN(2*PI()*freq338*('3v'!M251-reta338)+deph338*PI()/180)</f>
        <v>0.76094864929206918</v>
      </c>
      <c r="W263" s="10">
        <f>('3v'!O251-V263)^2</f>
        <v>1.855920254201151E-5</v>
      </c>
      <c r="X263" s="3"/>
      <c r="Y263" s="3"/>
      <c r="Z263" s="7">
        <f>offs339+Ampl339*SIN(2*PI()*freq339*('3v'!Q251)+deph339*PI()/180)</f>
        <v>1.0335363882908017</v>
      </c>
      <c r="AA263" s="8">
        <f>('3v'!R251-Z263)^2</f>
        <v>2.0067865224204864E-7</v>
      </c>
      <c r="AB263" s="9">
        <f>offs340+Ampl340*SIN(2*PI()*freq340*('3v'!Q251-reta340)+deph340*PI()/180)</f>
        <v>0.92849583307908423</v>
      </c>
      <c r="AC263" s="10">
        <f>('3v'!S251-AB263)^2</f>
        <v>1.5413687383755716E-5</v>
      </c>
      <c r="AD263" s="3"/>
      <c r="AE263" s="3"/>
      <c r="AF263" s="7">
        <f>offs341+Ampl341*SIN(2*PI()*freq341*('3v'!U251)+deph341*PI()/180)</f>
        <v>-1.3951786498819088</v>
      </c>
      <c r="AG263" s="8">
        <f>('3v'!V251-AF263)^2</f>
        <v>2.750898839753126E-7</v>
      </c>
      <c r="AH263" s="9">
        <f>offs342+Ampl342*SIN(2*PI()*freq342*('3v'!U251-reta342)+deph342*PI()/180)</f>
        <v>0.89776417565114253</v>
      </c>
      <c r="AI263" s="10">
        <f>('3v'!W251-AH263)^2</f>
        <v>1.1612312621448502E-5</v>
      </c>
      <c r="AL263" s="76"/>
      <c r="AM263" s="76"/>
      <c r="AN263" s="76"/>
      <c r="AO263" s="80"/>
    </row>
    <row r="264" spans="1:41" x14ac:dyDescent="0.25">
      <c r="A264" s="3"/>
      <c r="B264" s="7">
        <f>offs331+Ampl331*SIN(2*PI()*freq331*('3v'!A252)+deph331*PI()/180)</f>
        <v>-0.94866220366656151</v>
      </c>
      <c r="C264" s="8">
        <f>('3v'!B252-B264)^2</f>
        <v>1.7066843734611185E-5</v>
      </c>
      <c r="D264" s="9">
        <f>offs332+Ampl332*SIN(2*PI()*freq332*('3v'!A252-reta332)+deph332*PI()/180)</f>
        <v>0.78127204300098008</v>
      </c>
      <c r="E264" s="10">
        <f>('3v'!C252-D264)^2</f>
        <v>9.9038796500179654E-6</v>
      </c>
      <c r="G264" s="3"/>
      <c r="H264" s="7">
        <f>offs333+Ampl333*SIN(2*PI()*freq333*('3v'!E252)+deph333*PI()/180)</f>
        <v>-1.8431637107931524</v>
      </c>
      <c r="I264" s="8">
        <f>('3v'!F252-H264)^2</f>
        <v>1.3773741802747182E-5</v>
      </c>
      <c r="J264" s="9">
        <f>offs334+Ampl334*SIN(2*PI()*freq334*('3v'!E252-reta334)+deph334*PI()/180)</f>
        <v>0.91278203656157686</v>
      </c>
      <c r="K264" s="10">
        <f>('3v'!G252-J264)^2</f>
        <v>3.0518505706710129E-4</v>
      </c>
      <c r="L264" s="3"/>
      <c r="M264" s="3"/>
      <c r="N264" s="7">
        <f>offs335+Ampl335*SIN(2*PI()*freq335*('3v'!I252)+deph335*PI()/180)</f>
        <v>-1.1556911548878877</v>
      </c>
      <c r="O264" s="8">
        <f>('3v'!J252-N264)^2</f>
        <v>1.7045708610280967E-5</v>
      </c>
      <c r="P264" s="9">
        <f>offs336+Ampl336*SIN(2*PI()*freq336*('3v'!I252-reta336)+deph336*PI()/180)</f>
        <v>0.75837532150060483</v>
      </c>
      <c r="Q264" s="10">
        <f>('3v'!K252-P264)^2</f>
        <v>3.1820446651305328E-5</v>
      </c>
      <c r="R264" s="3"/>
      <c r="S264" s="3"/>
      <c r="T264" s="7">
        <f>offs337+Ampl337*SIN(2*PI()*freq337*('3v'!M252)+deph337*PI()/180)</f>
        <v>-0.12385096283096841</v>
      </c>
      <c r="U264" s="8">
        <f>('3v'!N252-T264)^2</f>
        <v>5.3867029239490125E-6</v>
      </c>
      <c r="V264" s="9">
        <f>offs338+Ampl338*SIN(2*PI()*freq338*('3v'!M252-reta338)+deph338*PI()/180)</f>
        <v>0.76033965641759615</v>
      </c>
      <c r="W264" s="10">
        <f>('3v'!O252-V264)^2</f>
        <v>1.3682944399530601E-5</v>
      </c>
      <c r="X264" s="3"/>
      <c r="Y264" s="3"/>
      <c r="Z264" s="7">
        <f>offs339+Ampl339*SIN(2*PI()*freq339*('3v'!Q252)+deph339*PI()/180)</f>
        <v>1.0365148176790933</v>
      </c>
      <c r="AA264" s="8">
        <f>('3v'!R252-Z264)^2</f>
        <v>3.3330724904718994E-7</v>
      </c>
      <c r="AB264" s="9">
        <f>offs340+Ampl340*SIN(2*PI()*freq340*('3v'!Q252-reta340)+deph340*PI()/180)</f>
        <v>0.92664331306467407</v>
      </c>
      <c r="AC264" s="10">
        <f>('3v'!S252-AB264)^2</f>
        <v>1.4633891237517279E-5</v>
      </c>
      <c r="AD264" s="3"/>
      <c r="AE264" s="3"/>
      <c r="AF264" s="7">
        <f>offs341+Ampl341*SIN(2*PI()*freq341*('3v'!U252)+deph341*PI()/180)</f>
        <v>-1.3582397863045546</v>
      </c>
      <c r="AG264" s="8">
        <f>('3v'!V252-AF264)^2</f>
        <v>2.557268903370632E-6</v>
      </c>
      <c r="AH264" s="9">
        <f>offs342+Ampl342*SIN(2*PI()*freq342*('3v'!U252-reta342)+deph342*PI()/180)</f>
        <v>0.89975436946115284</v>
      </c>
      <c r="AI264" s="10">
        <f>('3v'!W252-AH264)^2</f>
        <v>1.1361082816898454E-5</v>
      </c>
      <c r="AL264" s="76"/>
      <c r="AM264" s="76"/>
      <c r="AN264" s="76"/>
      <c r="AO264" s="80"/>
    </row>
    <row r="265" spans="1:41" x14ac:dyDescent="0.25">
      <c r="A265" s="3"/>
      <c r="B265" s="7">
        <f>offs331+Ampl331*SIN(2*PI()*freq331*('3v'!A253)+deph331*PI()/180)</f>
        <v>-0.96634008757905898</v>
      </c>
      <c r="C265" s="8">
        <f>('3v'!B253-B265)^2</f>
        <v>5.1851278427046794E-6</v>
      </c>
      <c r="D265" s="9">
        <f>offs332+Ampl332*SIN(2*PI()*freq332*('3v'!A253-reta332)+deph332*PI()/180)</f>
        <v>0.7841660923083219</v>
      </c>
      <c r="E265" s="10">
        <f>('3v'!C253-D265)^2</f>
        <v>4.5586191650552247E-6</v>
      </c>
      <c r="G265" s="3"/>
      <c r="H265" s="7">
        <f>offs333+Ampl333*SIN(2*PI()*freq333*('3v'!E253)+deph333*PI()/180)</f>
        <v>-1.8482912195118095</v>
      </c>
      <c r="I265" s="8">
        <f>('3v'!F253-H265)^2</f>
        <v>6.2003016328277805E-6</v>
      </c>
      <c r="J265" s="9">
        <f>offs334+Ampl334*SIN(2*PI()*freq334*('3v'!E253-reta334)+deph334*PI()/180)</f>
        <v>0.91445639963520242</v>
      </c>
      <c r="K265" s="10">
        <f>('3v'!G253-J265)^2</f>
        <v>2.3218627115827669E-4</v>
      </c>
      <c r="L265" s="3"/>
      <c r="M265" s="3"/>
      <c r="N265" s="7">
        <f>offs335+Ampl335*SIN(2*PI()*freq335*('3v'!I253)+deph335*PI()/180)</f>
        <v>-1.1722098124389617</v>
      </c>
      <c r="O265" s="8">
        <f>('3v'!J253-N265)^2</f>
        <v>2.5223521788400985E-5</v>
      </c>
      <c r="P265" s="9">
        <f>offs336+Ampl336*SIN(2*PI()*freq336*('3v'!I253-reta336)+deph336*PI()/180)</f>
        <v>0.75961147306677612</v>
      </c>
      <c r="Q265" s="10">
        <f>('3v'!K253-P265)^2</f>
        <v>4.7294684133222232E-5</v>
      </c>
      <c r="R265" s="3"/>
      <c r="S265" s="3"/>
      <c r="T265" s="7">
        <f>offs337+Ampl337*SIN(2*PI()*freq337*('3v'!M253)+deph337*PI()/180)</f>
        <v>-0.14678440158727019</v>
      </c>
      <c r="U265" s="8">
        <f>('3v'!N253-T265)^2</f>
        <v>7.9805595320577647E-6</v>
      </c>
      <c r="V265" s="9">
        <f>offs338+Ampl338*SIN(2*PI()*freq338*('3v'!M253-reta338)+deph338*PI()/180)</f>
        <v>0.75976211958867812</v>
      </c>
      <c r="W265" s="10">
        <f>('3v'!O253-V265)^2</f>
        <v>2.5751865462287297E-5</v>
      </c>
      <c r="X265" s="3"/>
      <c r="Y265" s="3"/>
      <c r="Z265" s="7">
        <f>offs339+Ampl339*SIN(2*PI()*freq339*('3v'!Q253)+deph339*PI()/180)</f>
        <v>1.038772614770511</v>
      </c>
      <c r="AA265" s="8">
        <f>('3v'!R253-Z265)^2</f>
        <v>1.1473092572479592E-6</v>
      </c>
      <c r="AB265" s="9">
        <f>offs340+Ampl340*SIN(2*PI()*freq340*('3v'!Q253-reta340)+deph340*PI()/180)</f>
        <v>0.92477191416092486</v>
      </c>
      <c r="AC265" s="10">
        <f>('3v'!S253-AB265)^2</f>
        <v>1.4015258535508888E-5</v>
      </c>
      <c r="AD265" s="3"/>
      <c r="AE265" s="3"/>
      <c r="AF265" s="7">
        <f>offs341+Ampl341*SIN(2*PI()*freq341*('3v'!U253)+deph341*PI()/180)</f>
        <v>-1.3204075978308445</v>
      </c>
      <c r="AG265" s="8">
        <f>('3v'!V253-AF265)^2</f>
        <v>4.5369759982500453E-5</v>
      </c>
      <c r="AH265" s="9">
        <f>offs342+Ampl342*SIN(2*PI()*freq342*('3v'!U253-reta342)+deph342*PI()/180)</f>
        <v>0.9017325846959352</v>
      </c>
      <c r="AI265" s="10">
        <f>('3v'!W253-AH265)^2</f>
        <v>1.9387925307878281E-6</v>
      </c>
      <c r="AL265" s="76"/>
      <c r="AM265" s="76"/>
      <c r="AN265" s="76"/>
      <c r="AO265" s="80"/>
    </row>
    <row r="266" spans="1:41" x14ac:dyDescent="0.25">
      <c r="A266" s="3"/>
      <c r="B266" s="7">
        <f>offs331+Ampl331*SIN(2*PI()*freq331*('3v'!A254)+deph331*PI()/180)</f>
        <v>-0.98393719642886313</v>
      </c>
      <c r="C266" s="8">
        <f>('3v'!B254-B266)^2</f>
        <v>5.2725180399238366E-6</v>
      </c>
      <c r="D266" s="9">
        <f>offs332+Ampl332*SIN(2*PI()*freq332*('3v'!A254-reta332)+deph332*PI()/180)</f>
        <v>0.78707636966567374</v>
      </c>
      <c r="E266" s="10">
        <f>('3v'!C254-D266)^2</f>
        <v>1.298163235057489E-6</v>
      </c>
      <c r="G266" s="3"/>
      <c r="H266" s="7">
        <f>offs333+Ampl333*SIN(2*PI()*freq333*('3v'!E254)+deph333*PI()/180)</f>
        <v>-1.8532948904836772</v>
      </c>
      <c r="I266" s="8">
        <f>('3v'!F254-H266)^2</f>
        <v>1.9393891172429996E-6</v>
      </c>
      <c r="J266" s="9">
        <f>offs334+Ampl334*SIN(2*PI()*freq334*('3v'!E254-reta334)+deph334*PI()/180)</f>
        <v>0.91612826111541146</v>
      </c>
      <c r="K266" s="10">
        <f>('3v'!G254-J266)^2</f>
        <v>2.2369393432507969E-4</v>
      </c>
      <c r="L266" s="3"/>
      <c r="M266" s="3"/>
      <c r="N266" s="7">
        <f>offs335+Ampl335*SIN(2*PI()*freq335*('3v'!I254)+deph335*PI()/180)</f>
        <v>-1.1886149924140286</v>
      </c>
      <c r="O266" s="8">
        <f>('3v'!J254-N266)^2</f>
        <v>1.4817514007387943E-5</v>
      </c>
      <c r="P266" s="9">
        <f>offs336+Ampl336*SIN(2*PI()*freq336*('3v'!I254-reta336)+deph336*PI()/180)</f>
        <v>0.76086778146668976</v>
      </c>
      <c r="Q266" s="10">
        <f>('3v'!K254-P266)^2</f>
        <v>3.8196002613238102E-5</v>
      </c>
      <c r="R266" s="3"/>
      <c r="S266" s="3"/>
      <c r="T266" s="7">
        <f>offs337+Ampl337*SIN(2*PI()*freq337*('3v'!M254)+deph337*PI()/180)</f>
        <v>-0.16979342853067003</v>
      </c>
      <c r="U266" s="8">
        <f>('3v'!N254-T266)^2</f>
        <v>1.0585011532414771E-5</v>
      </c>
      <c r="V266" s="9">
        <f>offs338+Ampl338*SIN(2*PI()*freq338*('3v'!M254-reta338)+deph338*PI()/180)</f>
        <v>0.75921618130388557</v>
      </c>
      <c r="W266" s="10">
        <f>('3v'!O254-V266)^2</f>
        <v>2.0509044925888665E-5</v>
      </c>
      <c r="X266" s="3"/>
      <c r="Y266" s="3"/>
      <c r="Z266" s="7">
        <f>offs339+Ampl339*SIN(2*PI()*freq339*('3v'!Q254)+deph339*PI()/180)</f>
        <v>1.0403086877144168</v>
      </c>
      <c r="AA266" s="8">
        <f>('3v'!R254-Z266)^2</f>
        <v>2.1617637714135165E-7</v>
      </c>
      <c r="AB266" s="9">
        <f>offs340+Ampl340*SIN(2*PI()*freq340*('3v'!Q254-reta340)+deph340*PI()/180)</f>
        <v>0.92288254135973968</v>
      </c>
      <c r="AC266" s="10">
        <f>('3v'!S254-AB266)^2</f>
        <v>1.3542021994953874E-5</v>
      </c>
      <c r="AD266" s="3"/>
      <c r="AE266" s="3"/>
      <c r="AF266" s="7">
        <f>offs341+Ampl341*SIN(2*PI()*freq341*('3v'!U254)+deph341*PI()/180)</f>
        <v>-1.2817194202632685</v>
      </c>
      <c r="AG266" s="8">
        <f>('3v'!V254-AF266)^2</f>
        <v>2.6593723463403755E-5</v>
      </c>
      <c r="AH266" s="9">
        <f>offs342+Ampl342*SIN(2*PI()*freq342*('3v'!U254-reta342)+deph342*PI()/180)</f>
        <v>0.90369686909588542</v>
      </c>
      <c r="AI266" s="10">
        <f>('3v'!W254-AH266)^2</f>
        <v>1.9078264351993793E-6</v>
      </c>
      <c r="AL266" s="76"/>
      <c r="AM266" s="76"/>
      <c r="AN266" s="76"/>
      <c r="AO266" s="80"/>
    </row>
    <row r="267" spans="1:41" x14ac:dyDescent="0.25">
      <c r="A267" s="3"/>
      <c r="B267" s="7">
        <f>offs331+Ampl331*SIN(2*PI()*freq331*('3v'!A255)+deph331*PI()/180)</f>
        <v>-1.0014507514284943</v>
      </c>
      <c r="C267" s="8">
        <f>('3v'!B255-B267)^2</f>
        <v>4.9807144385863472E-6</v>
      </c>
      <c r="D267" s="9">
        <f>offs332+Ampl332*SIN(2*PI()*freq332*('3v'!A255-reta332)+deph332*PI()/180)</f>
        <v>0.79000241550650396</v>
      </c>
      <c r="E267" s="10">
        <f>('3v'!C255-D267)^2</f>
        <v>2.5095472700910227E-8</v>
      </c>
      <c r="G267" s="3"/>
      <c r="H267" s="7">
        <f>offs333+Ampl333*SIN(2*PI()*freq333*('3v'!E255)+deph333*PI()/180)</f>
        <v>-1.8581742792537681</v>
      </c>
      <c r="I267" s="8">
        <f>('3v'!F255-H267)^2</f>
        <v>5.6292817531348627E-6</v>
      </c>
      <c r="J267" s="9">
        <f>offs334+Ampl334*SIN(2*PI()*freq334*('3v'!E255-reta334)+deph334*PI()/180)</f>
        <v>0.91779747249780019</v>
      </c>
      <c r="K267" s="10">
        <f>('3v'!G255-J267)^2</f>
        <v>1.6178218235044477E-4</v>
      </c>
      <c r="L267" s="3"/>
      <c r="M267" s="3"/>
      <c r="N267" s="7">
        <f>offs335+Ampl335*SIN(2*PI()*freq335*('3v'!I255)+deph335*PI()/180)</f>
        <v>-1.2049041042449971</v>
      </c>
      <c r="O267" s="8">
        <f>('3v'!J255-N267)^2</f>
        <v>6.5553626528896179E-6</v>
      </c>
      <c r="P267" s="9">
        <f>offs336+Ampl336*SIN(2*PI()*freq336*('3v'!I255-reta336)+deph336*PI()/180)</f>
        <v>0.76214404831468618</v>
      </c>
      <c r="Q267" s="10">
        <f>('3v'!K255-P267)^2</f>
        <v>5.560026190031543E-5</v>
      </c>
      <c r="R267" s="3"/>
      <c r="S267" s="3"/>
      <c r="T267" s="7">
        <f>offs337+Ampl337*SIN(2*PI()*freq337*('3v'!M255)+deph337*PI()/180)</f>
        <v>-0.19287236652806167</v>
      </c>
      <c r="U267" s="8">
        <f>('3v'!N255-T267)^2</f>
        <v>1.304671356183351E-5</v>
      </c>
      <c r="V267" s="9">
        <f>offs338+Ampl338*SIN(2*PI()*freq338*('3v'!M255-reta338)+deph338*PI()/180)</f>
        <v>0.75870197626532121</v>
      </c>
      <c r="W267" s="10">
        <f>('3v'!O255-V267)^2</f>
        <v>3.5612443890125703E-5</v>
      </c>
      <c r="X267" s="3"/>
      <c r="Y267" s="3"/>
      <c r="Z267" s="7">
        <f>offs339+Ampl339*SIN(2*PI()*freq339*('3v'!Q255)+deph339*PI()/180)</f>
        <v>1.0411222936795661</v>
      </c>
      <c r="AA267" s="8">
        <f>('3v'!R255-Z267)^2</f>
        <v>4.5503972066379137E-7</v>
      </c>
      <c r="AB267" s="9">
        <f>offs340+Ampl340*SIN(2*PI()*freq340*('3v'!Q255-reta340)+deph340*PI()/180)</f>
        <v>0.92097610834503918</v>
      </c>
      <c r="AC267" s="10">
        <f>('3v'!S255-AB267)^2</f>
        <v>1.3200517588275881E-5</v>
      </c>
      <c r="AD267" s="3"/>
      <c r="AE267" s="3"/>
      <c r="AF267" s="7">
        <f>offs341+Ampl341*SIN(2*PI()*freq341*('3v'!U255)+deph341*PI()/180)</f>
        <v>-1.2422134341622044</v>
      </c>
      <c r="AG267" s="8">
        <f>('3v'!V255-AF267)^2</f>
        <v>2.2216367332852611E-5</v>
      </c>
      <c r="AH267" s="9">
        <f>offs342+Ampl342*SIN(2*PI()*freq342*('3v'!U255-reta342)+deph342*PI()/180)</f>
        <v>0.90564528414945189</v>
      </c>
      <c r="AI267" s="10">
        <f>('3v'!W255-AH267)^2</f>
        <v>1.9208736196685799E-6</v>
      </c>
      <c r="AL267" s="76"/>
      <c r="AM267" s="76"/>
      <c r="AN267" s="76"/>
      <c r="AO267" s="80"/>
    </row>
    <row r="268" spans="1:41" x14ac:dyDescent="0.25">
      <c r="A268" s="3"/>
      <c r="B268" s="7">
        <f>offs331+Ampl331*SIN(2*PI()*freq331*('3v'!A256)+deph331*PI()/180)</f>
        <v>-1.0188779869845943</v>
      </c>
      <c r="C268" s="8">
        <f>('3v'!B256-B268)^2</f>
        <v>4.3305068300511166E-6</v>
      </c>
      <c r="D268" s="9">
        <f>offs332+Ampl332*SIN(2*PI()*freq332*('3v'!A256-reta332)+deph332*PI()/180)</f>
        <v>0.79294376777425435</v>
      </c>
      <c r="E268" s="10">
        <f>('3v'!C256-D268)^2</f>
        <v>6.5001040183071492E-7</v>
      </c>
      <c r="G268" s="3"/>
      <c r="H268" s="7">
        <f>offs333+Ampl333*SIN(2*PI()*freq333*('3v'!E256)+deph333*PI()/180)</f>
        <v>-1.8629289524065586</v>
      </c>
      <c r="I268" s="8">
        <f>('3v'!F256-H268)^2</f>
        <v>2.3231478200004007E-6</v>
      </c>
      <c r="J268" s="9">
        <f>offs334+Ampl334*SIN(2*PI()*freq334*('3v'!E256-reta334)+deph334*PI()/180)</f>
        <v>0.91946388551336211</v>
      </c>
      <c r="K268" s="10">
        <f>('3v'!G256-J268)^2</f>
        <v>2.0695053712084757E-4</v>
      </c>
      <c r="L268" s="3"/>
      <c r="M268" s="3"/>
      <c r="N268" s="7">
        <f>offs335+Ampl335*SIN(2*PI()*freq335*('3v'!I256)+deph335*PI()/180)</f>
        <v>-1.2210745756922785</v>
      </c>
      <c r="O268" s="8">
        <f>('3v'!J256-N268)^2</f>
        <v>2.5592830338609896E-5</v>
      </c>
      <c r="P268" s="9">
        <f>offs336+Ampl336*SIN(2*PI()*freq336*('3v'!I256-reta336)+deph336*PI()/180)</f>
        <v>0.76344007207343489</v>
      </c>
      <c r="Q268" s="10">
        <f>('3v'!K256-P268)^2</f>
        <v>4.6232684488078916E-5</v>
      </c>
      <c r="R268" s="3"/>
      <c r="S268" s="3"/>
      <c r="T268" s="7">
        <f>offs337+Ampl337*SIN(2*PI()*freq337*('3v'!M256)+deph337*PI()/180)</f>
        <v>-0.21601552119683198</v>
      </c>
      <c r="U268" s="8">
        <f>('3v'!N256-T268)^2</f>
        <v>1.525971722636439E-5</v>
      </c>
      <c r="V268" s="9">
        <f>offs338+Ampl338*SIN(2*PI()*freq338*('3v'!M256-reta338)+deph338*PI()/180)</f>
        <v>0.75821963134538428</v>
      </c>
      <c r="W268" s="10">
        <f>('3v'!O256-V268)^2</f>
        <v>3.0088201732493375E-5</v>
      </c>
      <c r="X268" s="3"/>
      <c r="Y268" s="3"/>
      <c r="Z268" s="7">
        <f>offs339+Ampl339*SIN(2*PI()*freq339*('3v'!Q256)+deph339*PI()/180)</f>
        <v>1.0412130392133336</v>
      </c>
      <c r="AA268" s="8">
        <f>('3v'!R256-Z268)^2</f>
        <v>3.4084671094378742E-7</v>
      </c>
      <c r="AB268" s="9">
        <f>offs340+Ampl340*SIN(2*PI()*freq340*('3v'!Q256-reta340)+deph340*PI()/180)</f>
        <v>0.91905353705091142</v>
      </c>
      <c r="AC268" s="10">
        <f>('3v'!S256-AB268)^2</f>
        <v>1.2979468539371686E-5</v>
      </c>
      <c r="AD268" s="3"/>
      <c r="AE268" s="3"/>
      <c r="AF268" s="7">
        <f>offs341+Ampl341*SIN(2*PI()*freq341*('3v'!U256)+deph341*PI()/180)</f>
        <v>-1.2019286271663188</v>
      </c>
      <c r="AG268" s="8">
        <f>('3v'!V256-AF268)^2</f>
        <v>1.2187899068965669E-5</v>
      </c>
      <c r="AH268" s="9">
        <f>offs342+Ampl342*SIN(2*PI()*freq342*('3v'!U256-reta342)+deph342*PI()/180)</f>
        <v>0.9075759070062116</v>
      </c>
      <c r="AI268" s="10">
        <f>('3v'!W256-AH268)^2</f>
        <v>2.9666214765549129E-7</v>
      </c>
      <c r="AL268" s="76"/>
      <c r="AM268" s="76"/>
      <c r="AN268" s="76"/>
      <c r="AO268" s="80"/>
    </row>
    <row r="269" spans="1:41" x14ac:dyDescent="0.25">
      <c r="A269" s="3"/>
      <c r="B269" s="7">
        <f>offs331+Ampl331*SIN(2*PI()*freq331*('3v'!A257)+deph331*PI()/180)</f>
        <v>-1.0362161511346466</v>
      </c>
      <c r="C269" s="8">
        <f>('3v'!B257-B269)^2</f>
        <v>1.4395582832540467E-5</v>
      </c>
      <c r="D269" s="9">
        <f>offs332+Ampl332*SIN(2*PI()*freq332*('3v'!A257-reta332)+deph332*PI()/180)</f>
        <v>0.79589996199530477</v>
      </c>
      <c r="E269" s="10">
        <f>('3v'!C257-D269)^2</f>
        <v>3.0836694739341083E-6</v>
      </c>
      <c r="G269" s="3"/>
      <c r="H269" s="7">
        <f>offs333+Ampl333*SIN(2*PI()*freq333*('3v'!E257)+deph333*PI()/180)</f>
        <v>-1.8675584876044873</v>
      </c>
      <c r="I269" s="8">
        <f>('3v'!F257-H269)^2</f>
        <v>7.5846393549855148E-6</v>
      </c>
      <c r="J269" s="9">
        <f>offs334+Ampl334*SIN(2*PI()*freq334*('3v'!E257-reta334)+deph334*PI()/180)</f>
        <v>0.92112735214165808</v>
      </c>
      <c r="K269" s="10">
        <f>('3v'!G257-J269)^2</f>
        <v>2.5757817332157227E-4</v>
      </c>
      <c r="L269" s="3"/>
      <c r="M269" s="3"/>
      <c r="N269" s="7">
        <f>offs335+Ampl335*SIN(2*PI()*freq335*('3v'!I257)+deph335*PI()/180)</f>
        <v>-1.2371238532509787</v>
      </c>
      <c r="O269" s="8">
        <f>('3v'!J257-N269)^2</f>
        <v>1.2461558360605718E-5</v>
      </c>
      <c r="P269" s="9">
        <f>offs336+Ampl336*SIN(2*PI()*freq336*('3v'!I257-reta336)+deph336*PI()/180)</f>
        <v>0.76475564808576046</v>
      </c>
      <c r="Q269" s="10">
        <f>('3v'!K257-P269)^2</f>
        <v>3.7969111257359989E-5</v>
      </c>
      <c r="R269" s="3"/>
      <c r="S269" s="3"/>
      <c r="T269" s="7">
        <f>offs337+Ampl337*SIN(2*PI()*freq337*('3v'!M257)+deph337*PI()/180)</f>
        <v>-0.2392171823098648</v>
      </c>
      <c r="U269" s="8">
        <f>('3v'!N257-T269)^2</f>
        <v>1.7157884548215255E-5</v>
      </c>
      <c r="V269" s="9">
        <f>offs338+Ampl338*SIN(2*PI()*freq338*('3v'!M257-reta338)+deph338*PI()/180)</f>
        <v>0.7577692655554662</v>
      </c>
      <c r="W269" s="10">
        <f>('3v'!O257-V269)^2</f>
        <v>4.883250116384844E-5</v>
      </c>
      <c r="X269" s="3"/>
      <c r="Y269" s="3"/>
      <c r="Z269" s="7">
        <f>offs339+Ampl339*SIN(2*PI()*freq339*('3v'!Q257)+deph339*PI()/180)</f>
        <v>1.0405808804319854</v>
      </c>
      <c r="AA269" s="8">
        <f>('3v'!R257-Z269)^2</f>
        <v>1.4786063098291411E-6</v>
      </c>
      <c r="AB269" s="9">
        <f>offs340+Ampl340*SIN(2*PI()*freq340*('3v'!Q257-reta340)+deph340*PI()/180)</f>
        <v>0.91711575721577354</v>
      </c>
      <c r="AC269" s="10">
        <f>('3v'!S257-AB269)^2</f>
        <v>1.2869099998497658E-5</v>
      </c>
      <c r="AD269" s="3"/>
      <c r="AE269" s="3"/>
      <c r="AF269" s="7">
        <f>offs341+Ampl341*SIN(2*PI()*freq341*('3v'!U257)+deph341*PI()/180)</f>
        <v>-1.1609047555164724</v>
      </c>
      <c r="AG269" s="8">
        <f>('3v'!V257-AF269)^2</f>
        <v>2.9550047255108548E-5</v>
      </c>
      <c r="AH269" s="9">
        <f>offs342+Ampl342*SIN(2*PI()*freq342*('3v'!U257-reta342)+deph342*PI()/180)</f>
        <v>0.9094868323744919</v>
      </c>
      <c r="AI269" s="10">
        <f>('3v'!W257-AH269)^2</f>
        <v>2.5247848712748599E-7</v>
      </c>
      <c r="AL269" s="76"/>
      <c r="AM269" s="76"/>
      <c r="AN269" s="76"/>
      <c r="AO269" s="80"/>
    </row>
    <row r="270" spans="1:41" x14ac:dyDescent="0.25">
      <c r="A270" s="3"/>
      <c r="B270" s="7">
        <f>offs331+Ampl331*SIN(2*PI()*freq331*('3v'!A258)+deph331*PI()/180)</f>
        <v>-1.0534625059815415</v>
      </c>
      <c r="C270" s="8">
        <f>('3v'!B258-B270)^2</f>
        <v>1.1988947672210031E-5</v>
      </c>
      <c r="D270" s="9">
        <f>offs332+Ampl332*SIN(2*PI()*freq332*('3v'!A258-reta332)+deph332*PI()/180)</f>
        <v>0.79887053135231834</v>
      </c>
      <c r="E270" s="10">
        <f>('3v'!C258-D270)^2</f>
        <v>5.4533594360880656E-7</v>
      </c>
      <c r="G270" s="3"/>
      <c r="H270" s="7">
        <f>offs333+Ampl333*SIN(2*PI()*freq333*('3v'!E258)+deph333*PI()/180)</f>
        <v>-1.8720624736254696</v>
      </c>
      <c r="I270" s="8">
        <f>('3v'!F258-H270)^2</f>
        <v>4.1276575739797524E-8</v>
      </c>
      <c r="J270" s="9">
        <f>offs334+Ampl334*SIN(2*PI()*freq334*('3v'!E258-reta334)+deph334*PI()/180)</f>
        <v>0.92278772462396352</v>
      </c>
      <c r="K270" s="10">
        <f>('3v'!G258-J270)^2</f>
        <v>3.8662313289241333E-4</v>
      </c>
      <c r="L270" s="3"/>
      <c r="M270" s="3"/>
      <c r="N270" s="7">
        <f>offs335+Ampl335*SIN(2*PI()*freq335*('3v'!I258)+deph335*PI()/180)</f>
        <v>-1.253049402554121</v>
      </c>
      <c r="O270" s="8">
        <f>('3v'!J258-N270)^2</f>
        <v>3.3451909282452883E-5</v>
      </c>
      <c r="P270" s="9">
        <f>offs336+Ampl336*SIN(2*PI()*freq336*('3v'!I258-reta336)+deph336*PI()/180)</f>
        <v>0.7660905686069599</v>
      </c>
      <c r="Q270" s="10">
        <f>('3v'!K258-P270)^2</f>
        <v>3.073270511888074E-5</v>
      </c>
      <c r="R270" s="3"/>
      <c r="S270" s="3"/>
      <c r="T270" s="7">
        <f>offs337+Ampl337*SIN(2*PI()*freq337*('3v'!M258)+deph337*PI()/180)</f>
        <v>-0.26247162520445438</v>
      </c>
      <c r="U270" s="8">
        <f>('3v'!N258-T270)^2</f>
        <v>1.8707915551586336E-5</v>
      </c>
      <c r="V270" s="9">
        <f>offs338+Ampl338*SIN(2*PI()*freq338*('3v'!M258-reta338)+deph338*PI()/180)</f>
        <v>0.75735099001658657</v>
      </c>
      <c r="W270" s="10">
        <f>('3v'!O258-V270)^2</f>
        <v>4.3161615280438986E-5</v>
      </c>
      <c r="X270" s="3"/>
      <c r="Y270" s="3"/>
      <c r="Z270" s="7">
        <f>offs339+Ampl339*SIN(2*PI()*freq339*('3v'!Q258)+deph339*PI()/180)</f>
        <v>1.0392261230418973</v>
      </c>
      <c r="AA270" s="8">
        <f>('3v'!R258-Z270)^2</f>
        <v>3.8145070693602708E-7</v>
      </c>
      <c r="AB270" s="9">
        <f>offs340+Ampl340*SIN(2*PI()*freq340*('3v'!Q258-reta340)+deph340*PI()/180)</f>
        <v>0.91516370593275798</v>
      </c>
      <c r="AC270" s="10">
        <f>('3v'!S258-AB270)^2</f>
        <v>1.2861433410954112E-5</v>
      </c>
      <c r="AD270" s="3"/>
      <c r="AE270" s="3"/>
      <c r="AF270" s="7">
        <f>offs341+Ampl341*SIN(2*PI()*freq341*('3v'!U258)+deph341*PI()/180)</f>
        <v>-1.1191823048211118</v>
      </c>
      <c r="AG270" s="8">
        <f>('3v'!V258-AF270)^2</f>
        <v>4.4653064076257884E-5</v>
      </c>
      <c r="AH270" s="9">
        <f>offs342+Ampl342*SIN(2*PI()*freq342*('3v'!U258-reta342)+deph342*PI()/180)</f>
        <v>0.91137617440166319</v>
      </c>
      <c r="AI270" s="10">
        <f>('3v'!W258-AH270)^2</f>
        <v>5.7207761320032007E-6</v>
      </c>
      <c r="AL270" s="76"/>
      <c r="AM270" s="76"/>
      <c r="AN270" s="76"/>
      <c r="AO270" s="80"/>
    </row>
    <row r="271" spans="1:41" x14ac:dyDescent="0.25">
      <c r="A271" s="3"/>
      <c r="B271" s="7">
        <f>offs331+Ampl331*SIN(2*PI()*freq331*('3v'!A259)+deph331*PI()/180)</f>
        <v>-1.0706143281259219</v>
      </c>
      <c r="C271" s="8">
        <f>('3v'!B259-B271)^2</f>
        <v>9.2192884882651719E-6</v>
      </c>
      <c r="D271" s="9">
        <f>offs332+Ampl332*SIN(2*PI()*freq332*('3v'!A259-reta332)+deph332*PI()/180)</f>
        <v>0.80185500675795751</v>
      </c>
      <c r="E271" s="10">
        <f>('3v'!C259-D271)^2</f>
        <v>2.758898550110844E-6</v>
      </c>
      <c r="G271" s="3"/>
      <c r="H271" s="7">
        <f>offs333+Ampl333*SIN(2*PI()*freq333*('3v'!E259)+deph333*PI()/180)</f>
        <v>-1.8764405103994248</v>
      </c>
      <c r="I271" s="8">
        <f>('3v'!F259-H271)^2</f>
        <v>7.2156918987181665E-8</v>
      </c>
      <c r="J271" s="9">
        <f>offs334+Ampl334*SIN(2*PI()*freq334*('3v'!E259-reta334)+deph334*PI()/180)</f>
        <v>0.92444485547639443</v>
      </c>
      <c r="K271" s="10">
        <f>('3v'!G259-J271)^2</f>
        <v>5.4163231844427356E-4</v>
      </c>
      <c r="L271" s="3"/>
      <c r="M271" s="3"/>
      <c r="N271" s="7">
        <f>offs335+Ampl335*SIN(2*PI()*freq335*('3v'!I259)+deph335*PI()/180)</f>
        <v>-1.2688487087728559</v>
      </c>
      <c r="O271" s="8">
        <f>('3v'!J259-N271)^2</f>
        <v>3.5498583502081618E-5</v>
      </c>
      <c r="P271" s="9">
        <f>offs336+Ampl336*SIN(2*PI()*freq336*('3v'!I259-reta336)+deph336*PI()/180)</f>
        <v>0.76744462283760795</v>
      </c>
      <c r="Q271" s="10">
        <f>('3v'!K259-P271)^2</f>
        <v>2.4449393898750669E-5</v>
      </c>
      <c r="R271" s="3"/>
      <c r="S271" s="3"/>
      <c r="T271" s="7">
        <f>offs337+Ampl337*SIN(2*PI()*freq337*('3v'!M259)+deph337*PI()/180)</f>
        <v>-0.28577311219478085</v>
      </c>
      <c r="U271" s="8">
        <f>('3v'!N259-T271)^2</f>
        <v>4.1144499203599991E-5</v>
      </c>
      <c r="V271" s="9">
        <f>offs338+Ampl338*SIN(2*PI()*freq338*('3v'!M259-reta338)+deph338*PI()/180)</f>
        <v>0.75696490793197591</v>
      </c>
      <c r="W271" s="10">
        <f>('3v'!O259-V271)^2</f>
        <v>3.8237749092946967E-5</v>
      </c>
      <c r="X271" s="3"/>
      <c r="Y271" s="3"/>
      <c r="Z271" s="7">
        <f>offs339+Ampl339*SIN(2*PI()*freq339*('3v'!Q259)+deph339*PI()/180)</f>
        <v>1.0371494221917219</v>
      </c>
      <c r="AA271" s="8">
        <f>('3v'!R259-Z271)^2</f>
        <v>5.4935936714015745E-7</v>
      </c>
      <c r="AB271" s="9">
        <f>offs340+Ampl340*SIN(2*PI()*freq340*('3v'!Q259-reta340)+deph340*PI()/180)</f>
        <v>0.9131983271965427</v>
      </c>
      <c r="AC271" s="10">
        <f>('3v'!S259-AB271)^2</f>
        <v>1.294943833755857E-5</v>
      </c>
      <c r="AD271" s="3"/>
      <c r="AE271" s="3"/>
      <c r="AF271" s="7">
        <f>offs341+Ampl341*SIN(2*PI()*freq341*('3v'!U259)+deph341*PI()/180)</f>
        <v>-1.07680245010186</v>
      </c>
      <c r="AG271" s="8">
        <f>('3v'!V259-AF271)^2</f>
        <v>1.1322821889105984E-5</v>
      </c>
      <c r="AH271" s="9">
        <f>offs342+Ampl342*SIN(2*PI()*freq342*('3v'!U259-reta342)+deph342*PI()/180)</f>
        <v>0.91324206853524759</v>
      </c>
      <c r="AI271" s="10">
        <f>('3v'!W259-AH271)^2</f>
        <v>5.3110822251238354E-6</v>
      </c>
      <c r="AL271" s="76"/>
      <c r="AM271" s="76"/>
      <c r="AN271" s="76"/>
      <c r="AO271" s="80"/>
    </row>
    <row r="272" spans="1:41" x14ac:dyDescent="0.25">
      <c r="A272" s="3"/>
      <c r="B272" s="7">
        <f>offs331+Ampl331*SIN(2*PI()*freq331*('3v'!A260)+deph331*PI()/180)</f>
        <v>-1.0876689090962417</v>
      </c>
      <c r="C272" s="8">
        <f>('3v'!B260-B272)^2</f>
        <v>1.9944344055895093E-5</v>
      </c>
      <c r="D272" s="9">
        <f>offs332+Ampl332*SIN(2*PI()*freq332*('3v'!A260-reta332)+deph332*PI()/180)</f>
        <v>0.80485291692895888</v>
      </c>
      <c r="E272" s="10">
        <f>('3v'!C260-D272)^2</f>
        <v>3.7955835042344161E-7</v>
      </c>
      <c r="G272" s="3"/>
      <c r="H272" s="7">
        <f>offs333+Ampl333*SIN(2*PI()*freq333*('3v'!E260)+deph333*PI()/180)</f>
        <v>-1.8806922090438121</v>
      </c>
      <c r="I272" s="8">
        <f>('3v'!F260-H272)^2</f>
        <v>6.590510930549684E-6</v>
      </c>
      <c r="J272" s="9">
        <f>offs334+Ampl334*SIN(2*PI()*freq334*('3v'!E260-reta334)+deph334*PI()/180)</f>
        <v>0.92609859750300649</v>
      </c>
      <c r="K272" s="10">
        <f>('3v'!G260-J272)^2</f>
        <v>7.2252673938193364E-4</v>
      </c>
      <c r="L272" s="3"/>
      <c r="M272" s="3"/>
      <c r="N272" s="7">
        <f>offs335+Ampl335*SIN(2*PI()*freq335*('3v'!I260)+deph335*PI()/180)</f>
        <v>-1.2845192770135803</v>
      </c>
      <c r="O272" s="8">
        <f>('3v'!J260-N272)^2</f>
        <v>3.6043657390831503E-5</v>
      </c>
      <c r="P272" s="9">
        <f>offs336+Ampl336*SIN(2*PI()*freq336*('3v'!I260-reta336)+deph336*PI()/180)</f>
        <v>0.76881759695684504</v>
      </c>
      <c r="Q272" s="10">
        <f>('3v'!K260-P272)^2</f>
        <v>3.9912157661176635E-5</v>
      </c>
      <c r="R272" s="3"/>
      <c r="S272" s="3"/>
      <c r="T272" s="7">
        <f>offs337+Ampl337*SIN(2*PI()*freq337*('3v'!M260)+deph337*PI()/180)</f>
        <v>-0.3091158939875957</v>
      </c>
      <c r="U272" s="8">
        <f>('3v'!N260-T272)^2</f>
        <v>2.075709966504394E-5</v>
      </c>
      <c r="V272" s="9">
        <f>offs338+Ampl338*SIN(2*PI()*freq338*('3v'!M260-reta338)+deph338*PI()/180)</f>
        <v>0.75661111456161145</v>
      </c>
      <c r="W272" s="10">
        <f>('3v'!O260-V272)^2</f>
        <v>6.0575160006063956E-5</v>
      </c>
      <c r="X272" s="3"/>
      <c r="Y272" s="3"/>
      <c r="Z272" s="7">
        <f>offs339+Ampl339*SIN(2*PI()*freq339*('3v'!Q260)+deph339*PI()/180)</f>
        <v>1.0343517821555614</v>
      </c>
      <c r="AA272" s="8">
        <f>('3v'!R260-Z272)^2</f>
        <v>1.3499904039738798E-7</v>
      </c>
      <c r="AB272" s="9">
        <f>offs340+Ampl340*SIN(2*PI()*freq340*('3v'!Q260-reta340)+deph340*PI()/180)</f>
        <v>0.91122057144684387</v>
      </c>
      <c r="AC272" s="10">
        <f>('3v'!S260-AB272)^2</f>
        <v>1.3127350364579571E-5</v>
      </c>
      <c r="AD272" s="3"/>
      <c r="AE272" s="3"/>
      <c r="AF272" s="7">
        <f>offs341+Ampl341*SIN(2*PI()*freq341*('3v'!U260)+deph341*PI()/180)</f>
        <v>-1.0338070151587448</v>
      </c>
      <c r="AG272" s="8">
        <f>('3v'!V260-AF272)^2</f>
        <v>1.1143947504886689E-5</v>
      </c>
      <c r="AH272" s="9">
        <f>offs342+Ampl342*SIN(2*PI()*freq342*('3v'!U260-reta342)+deph342*PI()/180)</f>
        <v>0.91508267336300742</v>
      </c>
      <c r="AI272" s="10">
        <f>('3v'!W260-AH272)^2</f>
        <v>4.8051417874391731E-6</v>
      </c>
      <c r="AL272" s="76"/>
      <c r="AM272" s="76"/>
      <c r="AN272" s="76"/>
      <c r="AO272" s="80"/>
    </row>
    <row r="273" spans="1:41" x14ac:dyDescent="0.25">
      <c r="A273" s="3"/>
      <c r="B273" s="7">
        <f>offs331+Ampl331*SIN(2*PI()*freq331*('3v'!A261)+deph331*PI()/180)</f>
        <v>-1.1046235557764617</v>
      </c>
      <c r="C273" s="8">
        <f>('3v'!B261-B273)^2</f>
        <v>3.3588466758078996E-5</v>
      </c>
      <c r="D273" s="9">
        <f>offs332+Ampl332*SIN(2*PI()*freq332*('3v'!A261-reta332)+deph332*PI()/180)</f>
        <v>0.80786378846055318</v>
      </c>
      <c r="E273" s="10">
        <f>('3v'!C261-D273)^2</f>
        <v>2.2837603169570986E-6</v>
      </c>
      <c r="G273" s="3"/>
      <c r="H273" s="7">
        <f>offs333+Ampl333*SIN(2*PI()*freq333*('3v'!E261)+deph333*PI()/180)</f>
        <v>-1.8848171918981742</v>
      </c>
      <c r="I273" s="8">
        <f>('3v'!F261-H273)^2</f>
        <v>6.9355900160263604E-7</v>
      </c>
      <c r="J273" s="9">
        <f>offs334+Ampl334*SIN(2*PI()*freq334*('3v'!E261-reta334)+deph334*PI()/180)</f>
        <v>0.92774880380887115</v>
      </c>
      <c r="K273" s="10">
        <f>('3v'!G261-J273)^2</f>
        <v>8.139645409382583E-4</v>
      </c>
      <c r="L273" s="3"/>
      <c r="M273" s="3"/>
      <c r="N273" s="7">
        <f>offs335+Ampl335*SIN(2*PI()*freq335*('3v'!I261)+deph335*PI()/180)</f>
        <v>-1.3000586327119088</v>
      </c>
      <c r="O273" s="8">
        <f>('3v'!J261-N273)^2</f>
        <v>3.5022637738206243E-5</v>
      </c>
      <c r="P273" s="9">
        <f>offs336+Ampl336*SIN(2*PI()*freq336*('3v'!I261-reta336)+deph336*PI()/180)</f>
        <v>0.7702092741561416</v>
      </c>
      <c r="Q273" s="10">
        <f>('3v'!K261-P273)^2</f>
        <v>3.3133425792448788E-5</v>
      </c>
      <c r="R273" s="3"/>
      <c r="S273" s="3"/>
      <c r="T273" s="7">
        <f>offs337+Ampl337*SIN(2*PI()*freq337*('3v'!M261)+deph337*PI()/180)</f>
        <v>-0.3324942111007777</v>
      </c>
      <c r="U273" s="8">
        <f>('3v'!N261-T273)^2</f>
        <v>7.0865043418505534E-6</v>
      </c>
      <c r="V273" s="9">
        <f>offs338+Ampl338*SIN(2*PI()*freq338*('3v'!M261-reta338)+deph338*PI()/180)</f>
        <v>0.75628969719871353</v>
      </c>
      <c r="W273" s="10">
        <f>('3v'!O261-V273)^2</f>
        <v>5.5675283524004904E-5</v>
      </c>
      <c r="X273" s="3"/>
      <c r="Y273" s="3"/>
      <c r="Z273" s="7">
        <f>offs339+Ampl339*SIN(2*PI()*freq339*('3v'!Q261)+deph339*PI()/180)</f>
        <v>1.0308345558473113</v>
      </c>
      <c r="AA273" s="8">
        <f>('3v'!R261-Z273)^2</f>
        <v>5.7221031991446699E-7</v>
      </c>
      <c r="AB273" s="9">
        <f>offs340+Ampl340*SIN(2*PI()*freq340*('3v'!Q261-reta340)+deph340*PI()/180)</f>
        <v>0.90923139510879158</v>
      </c>
      <c r="AC273" s="10">
        <f>('3v'!S261-AB273)^2</f>
        <v>1.3389853620041756E-5</v>
      </c>
      <c r="AD273" s="3"/>
      <c r="AE273" s="3"/>
      <c r="AF273" s="7">
        <f>offs341+Ampl341*SIN(2*PI()*freq341*('3v'!U261)+deph341*PI()/180)</f>
        <v>-0.99023843129515221</v>
      </c>
      <c r="AG273" s="8">
        <f>('3v'!V261-AF273)^2</f>
        <v>7.4989511897431998E-6</v>
      </c>
      <c r="AH273" s="9">
        <f>offs342+Ampl342*SIN(2*PI()*freq342*('3v'!U261-reta342)+deph342*PI()/180)</f>
        <v>0.9168961724301965</v>
      </c>
      <c r="AI273" s="10">
        <f>('3v'!W261-AH273)^2</f>
        <v>4.2124788805222385E-6</v>
      </c>
      <c r="AL273" s="76"/>
      <c r="AM273" s="76"/>
      <c r="AN273" s="76"/>
      <c r="AO273" s="80"/>
    </row>
    <row r="274" spans="1:41" x14ac:dyDescent="0.25">
      <c r="A274" s="3"/>
      <c r="B274" s="7">
        <f>offs331+Ampl331*SIN(2*PI()*freq331*('3v'!A262)+deph331*PI()/180)</f>
        <v>-1.1214755908313276</v>
      </c>
      <c r="C274" s="8">
        <f>('3v'!B262-B274)^2</f>
        <v>4.9316781984248215E-5</v>
      </c>
      <c r="D274" s="9">
        <f>offs332+Ampl332*SIN(2*PI()*freq332*('3v'!A262-reta332)+deph332*PI()/180)</f>
        <v>0.81088714590122291</v>
      </c>
      <c r="E274" s="10">
        <f>('3v'!C262-D274)^2</f>
        <v>5.7305374462320473E-6</v>
      </c>
      <c r="G274" s="3"/>
      <c r="H274" s="7">
        <f>offs333+Ampl333*SIN(2*PI()*freq333*('3v'!E262)+deph333*PI()/180)</f>
        <v>-1.8888150925576825</v>
      </c>
      <c r="I274" s="8">
        <f>('3v'!F262-H274)^2</f>
        <v>8.5461253140587656E-7</v>
      </c>
      <c r="J274" s="9">
        <f>offs334+Ampl334*SIN(2*PI()*freq334*('3v'!E262-reta334)+deph334*PI()/180)</f>
        <v>0.92939532781312229</v>
      </c>
      <c r="K274" s="10">
        <f>('3v'!G262-J274)^2</f>
        <v>9.1062645204307939E-4</v>
      </c>
      <c r="L274" s="3"/>
      <c r="M274" s="3"/>
      <c r="N274" s="7">
        <f>offs335+Ampl335*SIN(2*PI()*freq335*('3v'!I262)+deph335*PI()/180)</f>
        <v>-1.3154643220234405</v>
      </c>
      <c r="O274" s="8">
        <f>('3v'!J262-N274)^2</f>
        <v>3.2474976804284974E-5</v>
      </c>
      <c r="P274" s="9">
        <f>offs336+Ampl336*SIN(2*PI()*freq336*('3v'!I262-reta336)+deph336*PI()/180)</f>
        <v>0.77161943467353511</v>
      </c>
      <c r="Q274" s="10">
        <f>('3v'!K262-P274)^2</f>
        <v>2.7177398704174667E-5</v>
      </c>
      <c r="R274" s="3"/>
      <c r="S274" s="3"/>
      <c r="T274" s="7">
        <f>offs337+Ampl337*SIN(2*PI()*freq337*('3v'!M262)+deph337*PI()/180)</f>
        <v>-0.35590229528439654</v>
      </c>
      <c r="U274" s="8">
        <f>('3v'!N262-T274)^2</f>
        <v>7.2439823153383176E-6</v>
      </c>
      <c r="V274" s="9">
        <f>offs338+Ampl338*SIN(2*PI()*freq338*('3v'!M262-reta338)+deph338*PI()/180)</f>
        <v>0.75600073514820698</v>
      </c>
      <c r="W274" s="10">
        <f>('3v'!O262-V274)^2</f>
        <v>5.1446551516690554E-5</v>
      </c>
      <c r="X274" s="3"/>
      <c r="Y274" s="3"/>
      <c r="Z274" s="7">
        <f>offs339+Ampl339*SIN(2*PI()*freq339*('3v'!Q262)+deph339*PI()/180)</f>
        <v>1.0265994441664026</v>
      </c>
      <c r="AA274" s="8">
        <f>('3v'!R262-Z274)^2</f>
        <v>1.8282821935815438E-7</v>
      </c>
      <c r="AB274" s="9">
        <f>offs340+Ampl340*SIN(2*PI()*freq340*('3v'!Q262-reta340)+deph340*PI()/180)</f>
        <v>0.90723176013041096</v>
      </c>
      <c r="AC274" s="10">
        <f>('3v'!S262-AB274)^2</f>
        <v>1.3732433866364539E-5</v>
      </c>
      <c r="AD274" s="3"/>
      <c r="AE274" s="3"/>
      <c r="AF274" s="7">
        <f>offs341+Ampl341*SIN(2*PI()*freq341*('3v'!U262)+deph341*PI()/180)</f>
        <v>-0.94613969544325704</v>
      </c>
      <c r="AG274" s="8">
        <f>('3v'!V262-AF274)^2</f>
        <v>1.2684677175394219E-5</v>
      </c>
      <c r="AH274" s="9">
        <f>offs342+Ampl342*SIN(2*PI()*freq342*('3v'!U262-reta342)+deph342*PI()/180)</f>
        <v>0.91868077603218201</v>
      </c>
      <c r="AI274" s="10">
        <f>('3v'!W262-AH274)^2</f>
        <v>3.5491396163122377E-6</v>
      </c>
      <c r="AL274" s="76"/>
      <c r="AM274" s="76"/>
      <c r="AN274" s="76"/>
      <c r="AO274" s="80"/>
    </row>
    <row r="275" spans="1:41" x14ac:dyDescent="0.25">
      <c r="A275" s="3"/>
      <c r="B275" s="7">
        <f>offs331+Ampl331*SIN(2*PI()*freq331*('3v'!A263)+deph331*PI()/180)</f>
        <v>-1.1382223531291484</v>
      </c>
      <c r="C275" s="8">
        <f>('3v'!B263-B275)^2</f>
        <v>3.8332853569815989E-5</v>
      </c>
      <c r="D275" s="9">
        <f>offs332+Ampl332*SIN(2*PI()*freq332*('3v'!A263-reta332)+deph332*PI()/180)</f>
        <v>0.81392251182777986</v>
      </c>
      <c r="E275" s="10">
        <f>('3v'!C263-D275)^2</f>
        <v>1.065688302656517E-5</v>
      </c>
      <c r="G275" s="3"/>
      <c r="H275" s="7">
        <f>offs333+Ampl333*SIN(2*PI()*freq333*('3v'!E263)+deph333*PI()/180)</f>
        <v>-1.892685555905685</v>
      </c>
      <c r="I275" s="8">
        <f>('3v'!F263-H275)^2</f>
        <v>1.1330625189039514E-6</v>
      </c>
      <c r="J275" s="9">
        <f>offs334+Ampl334*SIN(2*PI()*freq334*('3v'!E263-reta334)+deph334*PI()/180)</f>
        <v>0.9310380232619776</v>
      </c>
      <c r="K275" s="10">
        <f>('3v'!G263-J275)^2</f>
        <v>8.9198770799109762E-4</v>
      </c>
      <c r="L275" s="3"/>
      <c r="M275" s="3"/>
      <c r="N275" s="7">
        <f>offs335+Ampl335*SIN(2*PI()*freq335*('3v'!I263)+deph335*PI()/180)</f>
        <v>-1.3307339122112438</v>
      </c>
      <c r="O275" s="8">
        <f>('3v'!J263-N275)^2</f>
        <v>5.3237485228243929E-5</v>
      </c>
      <c r="P275" s="9">
        <f>offs336+Ampl336*SIN(2*PI()*freq336*('3v'!I263-reta336)+deph336*PI()/180)</f>
        <v>0.7730478558283328</v>
      </c>
      <c r="Q275" s="10">
        <f>('3v'!K263-P275)^2</f>
        <v>4.4111060811160528E-5</v>
      </c>
      <c r="R275" s="3"/>
      <c r="S275" s="3"/>
      <c r="T275" s="7">
        <f>offs337+Ampl337*SIN(2*PI()*freq337*('3v'!M263)+deph337*PI()/180)</f>
        <v>-0.37933437094394246</v>
      </c>
      <c r="U275" s="8">
        <f>('3v'!N263-T275)^2</f>
        <v>7.2732105806828626E-6</v>
      </c>
      <c r="V275" s="9">
        <f>offs338+Ampl338*SIN(2*PI()*freq338*('3v'!M263-reta338)+deph338*PI()/180)</f>
        <v>0.75574429970715373</v>
      </c>
      <c r="W275" s="10">
        <f>('3v'!O263-V275)^2</f>
        <v>4.7833680065338591E-5</v>
      </c>
      <c r="X275" s="3"/>
      <c r="Y275" s="3"/>
      <c r="Z275" s="7">
        <f>offs339+Ampl339*SIN(2*PI()*freq339*('3v'!Q263)+deph339*PI()/180)</f>
        <v>1.0216484951752616</v>
      </c>
      <c r="AA275" s="8">
        <f>('3v'!R263-Z275)^2</f>
        <v>3.8083070691199738E-7</v>
      </c>
      <c r="AB275" s="9">
        <f>offs340+Ampl340*SIN(2*PI()*freq340*('3v'!Q263-reta340)+deph340*PI()/180)</f>
        <v>0.90522263351743282</v>
      </c>
      <c r="AC275" s="10">
        <f>('3v'!S263-AB275)^2</f>
        <v>1.4150586129647618E-5</v>
      </c>
      <c r="AD275" s="3"/>
      <c r="AE275" s="3"/>
      <c r="AF275" s="7">
        <f>offs341+Ampl341*SIN(2*PI()*freq341*('3v'!U263)+deph341*PI()/180)</f>
        <v>-0.90155432773123989</v>
      </c>
      <c r="AG275" s="8">
        <f>('3v'!V263-AF275)^2</f>
        <v>1.5194932037333836E-5</v>
      </c>
      <c r="AH275" s="9">
        <f>offs342+Ampl342*SIN(2*PI()*freq342*('3v'!U263-reta342)+deph342*PI()/180)</f>
        <v>0.92043472298066664</v>
      </c>
      <c r="AI275" s="10">
        <f>('3v'!W263-AH275)^2</f>
        <v>1.3234047066104444E-5</v>
      </c>
      <c r="AL275" s="76"/>
      <c r="AM275" s="76"/>
      <c r="AN275" s="76"/>
      <c r="AO275" s="80"/>
    </row>
    <row r="276" spans="1:41" x14ac:dyDescent="0.25">
      <c r="A276" s="3"/>
      <c r="B276" s="7">
        <f>offs331+Ampl331*SIN(2*PI()*freq331*('3v'!A264)+deph331*PI()/180)</f>
        <v>-1.154861198162024</v>
      </c>
      <c r="C276" s="8">
        <f>('3v'!B264-B276)^2</f>
        <v>2.7585585533167607E-5</v>
      </c>
      <c r="D276" s="9">
        <f>offs332+Ampl332*SIN(2*PI()*freq332*('3v'!A264-reta332)+deph332*PI()/180)</f>
        <v>0.81696940692075759</v>
      </c>
      <c r="E276" s="10">
        <f>('3v'!C264-D276)^2</f>
        <v>1.7012268069334304E-5</v>
      </c>
      <c r="G276" s="3"/>
      <c r="H276" s="7">
        <f>offs333+Ampl333*SIN(2*PI()*freq333*('3v'!E264)+deph333*PI()/180)</f>
        <v>-1.8964282381452471</v>
      </c>
      <c r="I276" s="8">
        <f>('3v'!F264-H276)^2</f>
        <v>1.0119727122997642E-5</v>
      </c>
      <c r="J276" s="9">
        <f>offs334+Ampl334*SIN(2*PI()*freq334*('3v'!E264-reta334)+deph334*PI()/180)</f>
        <v>0.93267674424172931</v>
      </c>
      <c r="K276" s="10">
        <f>('3v'!G264-J276)^2</f>
        <v>6.5769188781255499E-4</v>
      </c>
      <c r="L276" s="3"/>
      <c r="M276" s="3"/>
      <c r="N276" s="7">
        <f>offs335+Ampl335*SIN(2*PI()*freq335*('3v'!I264)+deph335*PI()/180)</f>
        <v>-1.3458649920300174</v>
      </c>
      <c r="O276" s="8">
        <f>('3v'!J264-N276)^2</f>
        <v>8.3881599716988921E-6</v>
      </c>
      <c r="P276" s="9">
        <f>offs336+Ampl336*SIN(2*PI()*freq336*('3v'!I264-reta336)+deph336*PI()/180)</f>
        <v>0.77449431205627539</v>
      </c>
      <c r="Q276" s="10">
        <f>('3v'!K264-P276)^2</f>
        <v>3.7637636732797082E-5</v>
      </c>
      <c r="R276" s="3"/>
      <c r="S276" s="3"/>
      <c r="T276" s="7">
        <f>offs337+Ampl337*SIN(2*PI()*freq337*('3v'!M264)+deph337*PI()/180)</f>
        <v>-0.40278465656536888</v>
      </c>
      <c r="U276" s="8">
        <f>('3v'!N264-T276)^2</f>
        <v>7.2044112477984792E-6</v>
      </c>
      <c r="V276" s="9">
        <f>offs338+Ampl338*SIN(2*PI()*freq338*('3v'!M264-reta338)+deph338*PI()/180)</f>
        <v>0.75552045414716185</v>
      </c>
      <c r="W276" s="10">
        <f>('3v'!O264-V276)^2</f>
        <v>4.4787470184050795E-5</v>
      </c>
      <c r="X276" s="3"/>
      <c r="Y276" s="3"/>
      <c r="Z276" s="7">
        <f>offs339+Ampl339*SIN(2*PI()*freq339*('3v'!Q264)+deph339*PI()/180)</f>
        <v>1.0159841031088859</v>
      </c>
      <c r="AA276" s="8">
        <f>('3v'!R264-Z276)^2</f>
        <v>5.6418452987853746E-6</v>
      </c>
      <c r="AB276" s="9">
        <f>offs340+Ampl340*SIN(2*PI()*freq340*('3v'!Q264-reta340)+deph340*PI()/180)</f>
        <v>0.90320498686565831</v>
      </c>
      <c r="AC276" s="10">
        <f>('3v'!S264-AB276)^2</f>
        <v>1.4640213048059729E-5</v>
      </c>
      <c r="AD276" s="3"/>
      <c r="AE276" s="3"/>
      <c r="AF276" s="7">
        <f>offs341+Ampl341*SIN(2*PI()*freq341*('3v'!U264)+deph341*PI()/180)</f>
        <v>-0.85652632853417476</v>
      </c>
      <c r="AG276" s="8">
        <f>('3v'!V264-AF276)^2</f>
        <v>1.4378797846959808E-5</v>
      </c>
      <c r="AH276" s="9">
        <f>offs342+Ampl342*SIN(2*PI()*freq342*('3v'!U264-reta342)+deph342*PI()/180)</f>
        <v>0.92215628234176872</v>
      </c>
      <c r="AI276" s="10">
        <f>('3v'!W264-AH276)^2</f>
        <v>1.1602827517592107E-5</v>
      </c>
      <c r="AL276" s="76"/>
      <c r="AM276" s="76"/>
      <c r="AN276" s="76"/>
      <c r="AO276" s="80"/>
    </row>
    <row r="277" spans="1:41" x14ac:dyDescent="0.25">
      <c r="A277" s="3"/>
      <c r="B277" s="7">
        <f>offs331+Ampl331*SIN(2*PI()*freq331*('3v'!A265)+deph331*PI()/180)</f>
        <v>-1.1713894984634396</v>
      </c>
      <c r="C277" s="8">
        <f>('3v'!B265-B277)^2</f>
        <v>1.7652589338286637E-5</v>
      </c>
      <c r="D277" s="9">
        <f>offs332+Ampl332*SIN(2*PI()*freq332*('3v'!A265-reta332)+deph332*PI()/180)</f>
        <v>0.82002735004009997</v>
      </c>
      <c r="E277" s="10">
        <f>('3v'!C265-D277)^2</f>
        <v>2.4727247623693356E-5</v>
      </c>
      <c r="G277" s="3"/>
      <c r="H277" s="7">
        <f>offs333+Ampl333*SIN(2*PI()*freq333*('3v'!E265)+deph333*PI()/180)</f>
        <v>-1.9000428068296917</v>
      </c>
      <c r="I277" s="8">
        <f>('3v'!F265-H277)^2</f>
        <v>2.3094977258449486E-6</v>
      </c>
      <c r="J277" s="9">
        <f>offs334+Ampl334*SIN(2*PI()*freq334*('3v'!E265-reta334)+deph334*PI()/180)</f>
        <v>0.93431134519170433</v>
      </c>
      <c r="K277" s="10">
        <f>('3v'!G265-J277)^2</f>
        <v>4.5884789615311853E-4</v>
      </c>
      <c r="L277" s="3"/>
      <c r="M277" s="3"/>
      <c r="N277" s="7">
        <f>offs335+Ampl335*SIN(2*PI()*freq335*('3v'!I265)+deph335*PI()/180)</f>
        <v>-1.3608551721068527</v>
      </c>
      <c r="O277" s="8">
        <f>('3v'!J265-N277)^2</f>
        <v>5.1139847170200196E-6</v>
      </c>
      <c r="P277" s="9">
        <f>offs336+Ampl336*SIN(2*PI()*freq336*('3v'!I265-reta336)+deph336*PI()/180)</f>
        <v>0.77595857494515674</v>
      </c>
      <c r="Q277" s="10">
        <f>('3v'!K265-P277)^2</f>
        <v>3.1878275207925434E-5</v>
      </c>
      <c r="R277" s="3"/>
      <c r="S277" s="3"/>
      <c r="T277" s="7">
        <f>offs337+Ampl337*SIN(2*PI()*freq337*('3v'!M265)+deph337*PI()/180)</f>
        <v>-0.42624736614159159</v>
      </c>
      <c r="U277" s="8">
        <f>('3v'!N265-T277)^2</f>
        <v>1.555897343966295E-6</v>
      </c>
      <c r="V277" s="9">
        <f>offs338+Ampl338*SIN(2*PI()*freq338*('3v'!M265-reta338)+deph338*PI()/180)</f>
        <v>0.75532925369877391</v>
      </c>
      <c r="W277" s="10">
        <f>('3v'!O265-V277)^2</f>
        <v>4.2264869392107053E-5</v>
      </c>
      <c r="X277" s="3"/>
      <c r="Y277" s="3"/>
      <c r="Z277" s="7">
        <f>offs339+Ampl339*SIN(2*PI()*freq339*('3v'!Q265)+deph339*PI()/180)</f>
        <v>1.0096090072170132</v>
      </c>
      <c r="AA277" s="8">
        <f>('3v'!R265-Z277)^2</f>
        <v>8.7956784255619607E-7</v>
      </c>
      <c r="AB277" s="9">
        <f>offs340+Ampl340*SIN(2*PI()*freq340*('3v'!Q265-reta340)+deph340*PI()/180)</f>
        <v>0.90117979589110364</v>
      </c>
      <c r="AC277" s="10">
        <f>('3v'!S265-AB277)^2</f>
        <v>3.7837801212851637E-6</v>
      </c>
      <c r="AD277" s="3"/>
      <c r="AE277" s="3"/>
      <c r="AF277" s="7">
        <f>offs341+Ampl341*SIN(2*PI()*freq341*('3v'!U265)+deph341*PI()/180)</f>
        <v>-0.81110013505097545</v>
      </c>
      <c r="AG277" s="8">
        <f>('3v'!V265-AF277)^2</f>
        <v>1.0808478475801412E-5</v>
      </c>
      <c r="AH277" s="9">
        <f>offs342+Ampl342*SIN(2*PI()*freq342*('3v'!U265-reta342)+deph342*PI()/180)</f>
        <v>0.92384375514424522</v>
      </c>
      <c r="AI277" s="10">
        <f>('3v'!W265-AH277)^2</f>
        <v>9.8636519220707569E-6</v>
      </c>
      <c r="AL277" s="76"/>
      <c r="AM277" s="76"/>
      <c r="AN277" s="76"/>
      <c r="AO277" s="80"/>
    </row>
    <row r="278" spans="1:41" x14ac:dyDescent="0.25">
      <c r="A278" s="3"/>
      <c r="B278" s="7">
        <f>offs331+Ampl331*SIN(2*PI()*freq331*('3v'!A266)+deph331*PI()/180)</f>
        <v>-1.187804644023174</v>
      </c>
      <c r="C278" s="8">
        <f>('3v'!B266-B278)^2</f>
        <v>9.2333574995710582E-6</v>
      </c>
      <c r="D278" s="9">
        <f>offs332+Ampl332*SIN(2*PI()*freq332*('3v'!A266-reta332)+deph332*PI()/180)</f>
        <v>0.82309585830113952</v>
      </c>
      <c r="E278" s="10">
        <f>('3v'!C266-D278)^2</f>
        <v>3.3757746560837763E-5</v>
      </c>
      <c r="G278" s="3"/>
      <c r="H278" s="7">
        <f>offs333+Ampl333*SIN(2*PI()*freq333*('3v'!E266)+deph333*PI()/180)</f>
        <v>-1.903528940892129</v>
      </c>
      <c r="I278" s="8">
        <f>('3v'!F266-H278)^2</f>
        <v>3.7628981712614391E-6</v>
      </c>
      <c r="J278" s="9">
        <f>offs334+Ampl334*SIN(2*PI()*freq334*('3v'!E266-reta334)+deph334*PI()/180)</f>
        <v>0.93594168091719521</v>
      </c>
      <c r="K278" s="10">
        <f>('3v'!G266-J278)^2</f>
        <v>2.3221404359838614E-4</v>
      </c>
      <c r="L278" s="3"/>
      <c r="M278" s="3"/>
      <c r="N278" s="7">
        <f>offs335+Ampl335*SIN(2*PI()*freq335*('3v'!I266)+deph335*PI()/180)</f>
        <v>-1.3757020853185435</v>
      </c>
      <c r="O278" s="8">
        <f>('3v'!J266-N278)^2</f>
        <v>2.2002540006323545E-6</v>
      </c>
      <c r="P278" s="9">
        <f>offs336+Ampl336*SIN(2*PI()*freq336*('3v'!I266-reta336)+deph336*PI()/180)</f>
        <v>0.77744041327089242</v>
      </c>
      <c r="Q278" s="10">
        <f>('3v'!K266-P278)^2</f>
        <v>2.6778588892438367E-5</v>
      </c>
      <c r="R278" s="3"/>
      <c r="S278" s="3"/>
      <c r="T278" s="7">
        <f>offs337+Ampl337*SIN(2*PI()*freq337*('3v'!M266)+deph337*PI()/180)</f>
        <v>-0.44971671060010326</v>
      </c>
      <c r="U278" s="8">
        <f>('3v'!N266-T278)^2</f>
        <v>1.0447896461851871E-5</v>
      </c>
      <c r="V278" s="9">
        <f>offs338+Ampl338*SIN(2*PI()*freq338*('3v'!M266-reta338)+deph338*PI()/180)</f>
        <v>0.75517074553783947</v>
      </c>
      <c r="W278" s="10">
        <f>('3v'!O266-V278)^2</f>
        <v>4.0229025565863612E-5</v>
      </c>
      <c r="X278" s="3"/>
      <c r="Y278" s="3"/>
      <c r="Z278" s="7">
        <f>offs339+Ampl339*SIN(2*PI()*freq339*('3v'!Q266)+deph339*PI()/180)</f>
        <v>1.002526290439445</v>
      </c>
      <c r="AA278" s="8">
        <f>('3v'!R266-Z278)^2</f>
        <v>4.3292942029583999E-8</v>
      </c>
      <c r="AB278" s="9">
        <f>offs340+Ampl340*SIN(2*PI()*freq340*('3v'!Q266-reta340)+deph340*PI()/180)</f>
        <v>0.89914803995815284</v>
      </c>
      <c r="AC278" s="10">
        <f>('3v'!S266-AB278)^2</f>
        <v>4.0958475617824101E-6</v>
      </c>
      <c r="AD278" s="3"/>
      <c r="AE278" s="3"/>
      <c r="AF278" s="7">
        <f>offs341+Ampl341*SIN(2*PI()*freq341*('3v'!U266)+deph341*PI()/180)</f>
        <v>-0.76532057745023774</v>
      </c>
      <c r="AG278" s="8">
        <f>('3v'!V266-AF278)^2</f>
        <v>5.9045960120681062E-6</v>
      </c>
      <c r="AH278" s="9">
        <f>offs342+Ampl342*SIN(2*PI()*freq342*('3v'!U266-reta342)+deph342*PI()/180)</f>
        <v>0.92549547605617122</v>
      </c>
      <c r="AI278" s="10">
        <f>('3v'!W266-AH278)^2</f>
        <v>8.0612613826625993E-6</v>
      </c>
      <c r="AL278" s="76"/>
      <c r="AM278" s="76"/>
      <c r="AN278" s="76"/>
      <c r="AO278" s="80"/>
    </row>
    <row r="279" spans="1:41" x14ac:dyDescent="0.25">
      <c r="A279" s="3"/>
      <c r="B279" s="7">
        <f>offs331+Ampl331*SIN(2*PI()*freq331*('3v'!A267)+deph331*PI()/180)</f>
        <v>-1.2041040426994547</v>
      </c>
      <c r="C279" s="8">
        <f>('3v'!B267-B279)^2</f>
        <v>1.3786686087973965E-5</v>
      </c>
      <c r="D279" s="9">
        <f>offs332+Ampl332*SIN(2*PI()*freq332*('3v'!A267-reta332)+deph332*PI()/180)</f>
        <v>0.82617444715085075</v>
      </c>
      <c r="E279" s="10">
        <f>('3v'!C267-D279)^2</f>
        <v>4.4057107825249219E-5</v>
      </c>
      <c r="G279" s="3"/>
      <c r="H279" s="7">
        <f>offs333+Ampl333*SIN(2*PI()*freq333*('3v'!E267)+deph333*PI()/180)</f>
        <v>-1.9068863306739741</v>
      </c>
      <c r="I279" s="8">
        <f>('3v'!F267-H279)^2</f>
        <v>6.1935247877888379E-6</v>
      </c>
      <c r="J279" s="9">
        <f>offs334+Ampl334*SIN(2*PI()*freq334*('3v'!E267-reta334)+deph334*PI()/180)</f>
        <v>0.93756760660235605</v>
      </c>
      <c r="K279" s="10">
        <f>('3v'!G267-J279)^2</f>
        <v>8.1938642489064664E-5</v>
      </c>
      <c r="L279" s="3"/>
      <c r="M279" s="3"/>
      <c r="N279" s="7">
        <f>offs335+Ampl335*SIN(2*PI()*freq335*('3v'!I267)+deph335*PI()/180)</f>
        <v>-1.390403387165384</v>
      </c>
      <c r="O279" s="8">
        <f>('3v'!J267-N279)^2</f>
        <v>3.1318256423578325E-7</v>
      </c>
      <c r="P279" s="9">
        <f>offs336+Ampl336*SIN(2*PI()*freq336*('3v'!I267-reta336)+deph336*PI()/180)</f>
        <v>0.77893959303403271</v>
      </c>
      <c r="Q279" s="10">
        <f>('3v'!K267-P279)^2</f>
        <v>7.6603461476756332E-6</v>
      </c>
      <c r="R279" s="3"/>
      <c r="S279" s="3"/>
      <c r="T279" s="7">
        <f>offs337+Ampl337*SIN(2*PI()*freq337*('3v'!M267)+deph337*PI()/180)</f>
        <v>-0.47318689923133816</v>
      </c>
      <c r="U279" s="8">
        <f>('3v'!N267-T279)^2</f>
        <v>2.7228977037630625E-5</v>
      </c>
      <c r="V279" s="9">
        <f>offs338+Ampl338*SIN(2*PI()*freq338*('3v'!M267-reta338)+deph338*PI()/180)</f>
        <v>0.75504496877387539</v>
      </c>
      <c r="W279" s="10">
        <f>('3v'!O267-V279)^2</f>
        <v>1.8179383057172807E-5</v>
      </c>
      <c r="X279" s="3"/>
      <c r="Y279" s="3"/>
      <c r="Z279" s="7">
        <f>offs339+Ampl339*SIN(2*PI()*freq339*('3v'!Q267)+deph339*PI()/180)</f>
        <v>0.99473937791516187</v>
      </c>
      <c r="AA279" s="8">
        <f>('3v'!R267-Z279)^2</f>
        <v>3.3299711286887211E-8</v>
      </c>
      <c r="AB279" s="9">
        <f>offs340+Ampl340*SIN(2*PI()*freq340*('3v'!Q267-reta340)+deph340*PI()/180)</f>
        <v>0.89711070160594508</v>
      </c>
      <c r="AC279" s="10">
        <f>('3v'!S267-AB279)^2</f>
        <v>4.4438258708097056E-6</v>
      </c>
      <c r="AD279" s="3"/>
      <c r="AE279" s="3"/>
      <c r="AF279" s="7">
        <f>offs341+Ampl341*SIN(2*PI()*freq341*('3v'!U267)+deph341*PI()/180)</f>
        <v>-0.71923283462828058</v>
      </c>
      <c r="AG279" s="8">
        <f>('3v'!V267-AF279)^2</f>
        <v>1.0350341276237731E-5</v>
      </c>
      <c r="AH279" s="9">
        <f>offs342+Ampl342*SIN(2*PI()*freq342*('3v'!U267-reta342)+deph342*PI()/180)</f>
        <v>0.92710981502842127</v>
      </c>
      <c r="AI279" s="10">
        <f>('3v'!W267-AH279)^2</f>
        <v>6.2522753491569761E-6</v>
      </c>
      <c r="AL279" s="76"/>
      <c r="AM279" s="76"/>
      <c r="AN279" s="76"/>
      <c r="AO279" s="80"/>
    </row>
    <row r="280" spans="1:41" x14ac:dyDescent="0.25">
      <c r="A280" s="3"/>
      <c r="B280" s="7">
        <f>offs331+Ampl331*SIN(2*PI()*freq331*('3v'!A268)+deph331*PI()/180)</f>
        <v>-1.2202851206282808</v>
      </c>
      <c r="C280" s="8">
        <f>('3v'!B268-B280)^2</f>
        <v>1.8225390938812446E-5</v>
      </c>
      <c r="D280" s="9">
        <f>offs332+Ampl332*SIN(2*PI()*freq332*('3v'!A268-reta332)+deph332*PI()/180)</f>
        <v>0.82926263044436599</v>
      </c>
      <c r="E280" s="10">
        <f>('3v'!C268-D280)^2</f>
        <v>5.5597446950185599E-5</v>
      </c>
      <c r="G280" s="3"/>
      <c r="H280" s="7">
        <f>offs333+Ampl333*SIN(2*PI()*freq333*('3v'!E268)+deph333*PI()/180)</f>
        <v>-1.9101146779524536</v>
      </c>
      <c r="I280" s="8">
        <f>('3v'!F268-H280)^2</f>
        <v>1.4724901408353904E-6</v>
      </c>
      <c r="J280" s="9">
        <f>offs334+Ampl334*SIN(2*PI()*freq334*('3v'!E268-reta334)+deph334*PI()/180)</f>
        <v>0.93918897782306598</v>
      </c>
      <c r="K280" s="10">
        <f>('3v'!G268-J280)^2</f>
        <v>8.2398795542454319E-7</v>
      </c>
      <c r="L280" s="3"/>
      <c r="M280" s="3"/>
      <c r="N280" s="7">
        <f>offs335+Ampl335*SIN(2*PI()*freq335*('3v'!I268)+deph335*PI()/180)</f>
        <v>-1.4049567561413887</v>
      </c>
      <c r="O280" s="8">
        <f>('3v'!J268-N280)^2</f>
        <v>2.6214795123283579E-7</v>
      </c>
      <c r="P280" s="9">
        <f>offs336+Ampl336*SIN(2*PI()*freq336*('3v'!I268-reta336)+deph336*PI()/180)</f>
        <v>0.78045587749671408</v>
      </c>
      <c r="Q280" s="10">
        <f>('3v'!K268-P280)^2</f>
        <v>5.4330365223379488E-6</v>
      </c>
      <c r="R280" s="3"/>
      <c r="S280" s="3"/>
      <c r="T280" s="7">
        <f>offs337+Ampl337*SIN(2*PI()*freq337*('3v'!M268)+deph337*PI()/180)</f>
        <v>-0.49665214111744349</v>
      </c>
      <c r="U280" s="8">
        <f>('3v'!N268-T280)^2</f>
        <v>2.7519268698350339E-5</v>
      </c>
      <c r="V280" s="9">
        <f>offs338+Ampl338*SIN(2*PI()*freq338*('3v'!M268-reta338)+deph338*PI()/180)</f>
        <v>0.75495195444041607</v>
      </c>
      <c r="W280" s="10">
        <f>('3v'!O268-V280)^2</f>
        <v>1.7394858943495021E-5</v>
      </c>
      <c r="X280" s="3"/>
      <c r="Y280" s="3"/>
      <c r="Z280" s="7">
        <f>offs339+Ampl339*SIN(2*PI()*freq339*('3v'!Q268)+deph339*PI()/180)</f>
        <v>0.98625203532596117</v>
      </c>
      <c r="AA280" s="8">
        <f>('3v'!R268-Z280)^2</f>
        <v>1.2007673963983193E-6</v>
      </c>
      <c r="AB280" s="9">
        <f>offs340+Ampl340*SIN(2*PI()*freq340*('3v'!Q268-reta340)+deph340*PI()/180)</f>
        <v>0.89506876607322827</v>
      </c>
      <c r="AC280" s="10">
        <f>('3v'!S268-AB280)^2</f>
        <v>4.8261232385940285E-6</v>
      </c>
      <c r="AD280" s="3"/>
      <c r="AE280" s="3"/>
      <c r="AF280" s="7">
        <f>offs341+Ampl341*SIN(2*PI()*freq341*('3v'!U268)+deph341*PI()/180)</f>
        <v>-0.67288238962302871</v>
      </c>
      <c r="AG280" s="8">
        <f>('3v'!V268-AF280)^2</f>
        <v>3.24316539207878E-5</v>
      </c>
      <c r="AH280" s="9">
        <f>offs342+Ampl342*SIN(2*PI()*freq342*('3v'!U268-reta342)+deph342*PI()/180)</f>
        <v>0.92868517890333135</v>
      </c>
      <c r="AI280" s="10">
        <f>('3v'!W268-AH280)^2</f>
        <v>1.6612299732752821E-5</v>
      </c>
      <c r="AL280" s="76"/>
      <c r="AM280" s="76"/>
      <c r="AN280" s="76"/>
      <c r="AO280" s="80"/>
    </row>
    <row r="281" spans="1:41" x14ac:dyDescent="0.25">
      <c r="A281" s="3"/>
      <c r="B281" s="7">
        <f>offs331+Ampl331*SIN(2*PI()*freq331*('3v'!A269)+deph331*PI()/180)</f>
        <v>-1.2363453226298713</v>
      </c>
      <c r="C281" s="8">
        <f>('3v'!B269-B281)^2</f>
        <v>2.213065140591927E-5</v>
      </c>
      <c r="D281" s="9">
        <f>offs332+Ampl332*SIN(2*PI()*freq332*('3v'!A269-reta332)+deph332*PI()/180)</f>
        <v>0.83235992052174401</v>
      </c>
      <c r="E281" s="10">
        <f>('3v'!C269-D281)^2</f>
        <v>3.9842347339820042E-5</v>
      </c>
      <c r="G281" s="3"/>
      <c r="H281" s="7">
        <f>offs333+Ampl333*SIN(2*PI()*freq333*('3v'!E269)+deph333*PI()/180)</f>
        <v>-1.9132136959670956</v>
      </c>
      <c r="I281" s="8">
        <f>('3v'!F269-H281)^2</f>
        <v>4.0832043746154119E-6</v>
      </c>
      <c r="J281" s="9">
        <f>offs334+Ampl334*SIN(2*PI()*freq334*('3v'!E269-reta334)+deph334*PI()/180)</f>
        <v>0.9408056505597584</v>
      </c>
      <c r="K281" s="10">
        <f>('3v'!G269-J281)^2</f>
        <v>5.243511415744475E-5</v>
      </c>
      <c r="L281" s="3"/>
      <c r="M281" s="3"/>
      <c r="N281" s="7">
        <f>offs335+Ampl335*SIN(2*PI()*freq335*('3v'!I269)+deph335*PI()/180)</f>
        <v>-1.4193598941008889</v>
      </c>
      <c r="O281" s="8">
        <f>('3v'!J269-N281)^2</f>
        <v>3.0062909561002202E-6</v>
      </c>
      <c r="P281" s="9">
        <f>offs336+Ampl336*SIN(2*PI()*freq336*('3v'!I269-reta336)+deph336*PI()/180)</f>
        <v>0.78198902722004249</v>
      </c>
      <c r="Q281" s="10">
        <f>('3v'!K269-P281)^2</f>
        <v>3.6516046218547296E-6</v>
      </c>
      <c r="R281" s="3"/>
      <c r="S281" s="3"/>
      <c r="T281" s="7">
        <f>offs337+Ampl337*SIN(2*PI()*freq337*('3v'!M269)+deph337*PI()/180)</f>
        <v>-0.52010664656110184</v>
      </c>
      <c r="U281" s="8">
        <f>('3v'!N269-T281)^2</f>
        <v>5.2070750689865441E-5</v>
      </c>
      <c r="V281" s="9">
        <f>offs338+Ampl338*SIN(2*PI()*freq338*('3v'!M269-reta338)+deph338*PI()/180)</f>
        <v>0.75489172548735661</v>
      </c>
      <c r="W281" s="10">
        <f>('3v'!O269-V281)^2</f>
        <v>1.6896090941769197E-5</v>
      </c>
      <c r="X281" s="3"/>
      <c r="Y281" s="3"/>
      <c r="Z281" s="7">
        <f>offs339+Ampl339*SIN(2*PI()*freq339*('3v'!Q269)+deph339*PI()/180)</f>
        <v>0.9770683670754019</v>
      </c>
      <c r="AA281" s="8">
        <f>('3v'!R269-Z281)^2</f>
        <v>1.3183268336678936E-5</v>
      </c>
      <c r="AB281" s="9">
        <f>offs340+Ampl340*SIN(2*PI()*freq340*('3v'!Q269-reta340)+deph340*PI()/180)</f>
        <v>0.89302322082190611</v>
      </c>
      <c r="AC281" s="10">
        <f>('3v'!S269-AB281)^2</f>
        <v>5.2407533697707716E-6</v>
      </c>
      <c r="AD281" s="3"/>
      <c r="AE281" s="3"/>
      <c r="AF281" s="7">
        <f>offs341+Ampl341*SIN(2*PI()*freq341*('3v'!U269)+deph341*PI()/180)</f>
        <v>-0.62631498472774527</v>
      </c>
      <c r="AG281" s="8">
        <f>('3v'!V269-AF281)^2</f>
        <v>6.3291487472129111E-5</v>
      </c>
      <c r="AH281" s="9">
        <f>offs342+Ampl342*SIN(2*PI()*freq342*('3v'!U269-reta342)+deph342*PI()/180)</f>
        <v>0.93022001298695278</v>
      </c>
      <c r="AI281" s="10">
        <f>('3v'!W269-AH281)^2</f>
        <v>1.3377474400087882E-5</v>
      </c>
      <c r="AL281" s="76"/>
      <c r="AM281" s="76"/>
      <c r="AN281" s="76"/>
      <c r="AO281" s="80"/>
    </row>
    <row r="282" spans="1:41" x14ac:dyDescent="0.25">
      <c r="A282" s="3"/>
      <c r="B282" s="7">
        <f>offs331+Ampl331*SIN(2*PI()*freq331*('3v'!A270)+deph331*PI()/180)</f>
        <v>-1.2522821126121544</v>
      </c>
      <c r="C282" s="8">
        <f>('3v'!B270-B282)^2</f>
        <v>2.5161385737814437E-5</v>
      </c>
      <c r="D282" s="9">
        <f>offs332+Ampl332*SIN(2*PI()*freq332*('3v'!A270-reta332)+deph332*PI()/180)</f>
        <v>0.83546582828497662</v>
      </c>
      <c r="E282" s="10">
        <f>('3v'!C270-D282)^2</f>
        <v>5.0582986503979313E-5</v>
      </c>
      <c r="G282" s="3"/>
      <c r="H282" s="7">
        <f>offs333+Ampl333*SIN(2*PI()*freq333*('3v'!E270)+deph333*PI()/180)</f>
        <v>-1.9161831094452018</v>
      </c>
      <c r="I282" s="8">
        <f>('3v'!F270-H282)^2</f>
        <v>1.0088204744789797E-6</v>
      </c>
      <c r="J282" s="9">
        <f>offs334+Ampl334*SIN(2*PI()*freq334*('3v'!E270-reta334)+deph334*PI()/180)</f>
        <v>0.94241748121021307</v>
      </c>
      <c r="K282" s="10">
        <f>('3v'!G270-J282)^2</f>
        <v>2.3700629563761733E-4</v>
      </c>
      <c r="L282" s="3"/>
      <c r="M282" s="3"/>
      <c r="N282" s="7">
        <f>offs335+Ampl335*SIN(2*PI()*freq335*('3v'!I270)+deph335*PI()/180)</f>
        <v>-1.4336105266214347</v>
      </c>
      <c r="O282" s="8">
        <f>('3v'!J270-N282)^2</f>
        <v>1.3342869173403575E-6</v>
      </c>
      <c r="P282" s="9">
        <f>offs336+Ampl336*SIN(2*PI()*freq336*('3v'!I270-reta336)+deph336*PI()/180)</f>
        <v>0.78353880010190391</v>
      </c>
      <c r="Q282" s="10">
        <f>('3v'!K270-P282)^2</f>
        <v>2.2727374608524766E-6</v>
      </c>
      <c r="R282" s="3"/>
      <c r="S282" s="3"/>
      <c r="T282" s="7">
        <f>offs337+Ampl337*SIN(2*PI()*freq337*('3v'!M270)+deph337*PI()/180)</f>
        <v>-0.54354462851405294</v>
      </c>
      <c r="U282" s="8">
        <f>('3v'!N270-T282)^2</f>
        <v>5.2077706473458696E-5</v>
      </c>
      <c r="V282" s="9">
        <f>offs338+Ampl338*SIN(2*PI()*freq338*('3v'!M270-reta338)+deph338*PI()/180)</f>
        <v>0.75486429677528999</v>
      </c>
      <c r="W282" s="10">
        <f>('3v'!O270-V282)^2</f>
        <v>1.6671352630241349E-5</v>
      </c>
      <c r="X282" s="3"/>
      <c r="Y282" s="3"/>
      <c r="Z282" s="7">
        <f>offs339+Ampl339*SIN(2*PI()*freq339*('3v'!Q270)+deph339*PI()/180)</f>
        <v>0.96719281430395365</v>
      </c>
      <c r="AA282" s="8">
        <f>('3v'!R270-Z282)^2</f>
        <v>2.4580730480677015E-6</v>
      </c>
      <c r="AB282" s="9">
        <f>offs340+Ampl340*SIN(2*PI()*freq340*('3v'!Q270-reta340)+deph340*PI()/180)</f>
        <v>0.8909750550595098</v>
      </c>
      <c r="AC282" s="10">
        <f>('3v'!S270-AB282)^2</f>
        <v>5.6849100492461909E-6</v>
      </c>
      <c r="AD282" s="3"/>
      <c r="AE282" s="3"/>
      <c r="AF282" s="7">
        <f>offs341+Ampl341*SIN(2*PI()*freq341*('3v'!U270)+deph341*PI()/180)</f>
        <v>-0.57957657634890958</v>
      </c>
      <c r="AG282" s="8">
        <f>('3v'!V270-AF282)^2</f>
        <v>6.5483479905479284E-5</v>
      </c>
      <c r="AH282" s="9">
        <f>offs342+Ampl342*SIN(2*PI()*freq342*('3v'!U270-reta342)+deph342*PI()/180)</f>
        <v>0.93171280258334788</v>
      </c>
      <c r="AI282" s="10">
        <f>('3v'!W270-AH282)^2</f>
        <v>1.0222040415014369E-5</v>
      </c>
      <c r="AL282" s="76"/>
      <c r="AM282" s="76"/>
      <c r="AN282" s="76"/>
      <c r="AO282" s="80"/>
    </row>
    <row r="283" spans="1:41" x14ac:dyDescent="0.25">
      <c r="A283" s="3"/>
      <c r="B283" s="7">
        <f>offs331+Ampl331*SIN(2*PI()*freq331*('3v'!A271)+deph331*PI()/180)</f>
        <v>-1.2680929739712459</v>
      </c>
      <c r="C283" s="8">
        <f>('3v'!B271-B283)^2</f>
        <v>2.7060533197519714E-5</v>
      </c>
      <c r="D283" s="9">
        <f>offs332+Ampl332*SIN(2*PI()*freq332*('3v'!A271-reta332)+deph332*PI()/180)</f>
        <v>0.83857986327522316</v>
      </c>
      <c r="E283" s="10">
        <f>('3v'!C271-D283)^2</f>
        <v>6.2475377363966194E-5</v>
      </c>
      <c r="G283" s="3"/>
      <c r="H283" s="7">
        <f>offs333+Ampl333*SIN(2*PI()*freq333*('3v'!E271)+deph333*PI()/180)</f>
        <v>-1.919022654626297</v>
      </c>
      <c r="I283" s="8">
        <f>('3v'!F271-H283)^2</f>
        <v>4.2894774689815699E-6</v>
      </c>
      <c r="J283" s="9">
        <f>offs334+Ampl334*SIN(2*PI()*freq334*('3v'!E271-reta334)+deph334*PI()/180)</f>
        <v>0.94402432660231184</v>
      </c>
      <c r="K283" s="10">
        <f>('3v'!G271-J283)^2</f>
        <v>4.6658865922022586E-4</v>
      </c>
      <c r="L283" s="3"/>
      <c r="M283" s="3"/>
      <c r="N283" s="7">
        <f>offs335+Ampl335*SIN(2*PI()*freq335*('3v'!I271)+deph335*PI()/180)</f>
        <v>-1.4477064033629508</v>
      </c>
      <c r="O283" s="8">
        <f>('3v'!J271-N283)^2</f>
        <v>1.4933166592303294E-6</v>
      </c>
      <c r="P283" s="9">
        <f>offs336+Ampl336*SIN(2*PI()*freq336*('3v'!I271-reta336)+deph336*PI()/180)</f>
        <v>0.78510495141519443</v>
      </c>
      <c r="Q283" s="10">
        <f>('3v'!K271-P283)^2</f>
        <v>1.2557251198073499E-6</v>
      </c>
      <c r="R283" s="3"/>
      <c r="S283" s="3"/>
      <c r="T283" s="7">
        <f>offs337+Ampl337*SIN(2*PI()*freq337*('3v'!M271)+deph337*PI()/180)</f>
        <v>-0.56696030400495856</v>
      </c>
      <c r="U283" s="8">
        <f>('3v'!N271-T283)^2</f>
        <v>5.1763190144247013E-5</v>
      </c>
      <c r="V283" s="9">
        <f>offs338+Ampl338*SIN(2*PI()*freq338*('3v'!M271-reta338)+deph338*PI()/180)</f>
        <v>0.75486967507184044</v>
      </c>
      <c r="W283" s="10">
        <f>('3v'!O271-V283)^2</f>
        <v>4.5595704560287448E-6</v>
      </c>
      <c r="X283" s="3"/>
      <c r="Y283" s="3"/>
      <c r="Z283" s="7">
        <f>offs339+Ampl339*SIN(2*PI()*freq339*('3v'!Q271)+deph339*PI()/180)</f>
        <v>0.95663015274130325</v>
      </c>
      <c r="AA283" s="8">
        <f>('3v'!R271-Z283)^2</f>
        <v>1.3979213933025786E-6</v>
      </c>
      <c r="AB283" s="9">
        <f>offs340+Ampl340*SIN(2*PI()*freq340*('3v'!Q271-reta340)+deph340*PI()/180)</f>
        <v>0.88892525926082699</v>
      </c>
      <c r="AC283" s="10">
        <f>('3v'!S271-AB283)^2</f>
        <v>6.1552654281475147E-6</v>
      </c>
      <c r="AD283" s="3"/>
      <c r="AE283" s="3"/>
      <c r="AF283" s="7">
        <f>offs341+Ampl341*SIN(2*PI()*freq341*('3v'!U271)+deph341*PI()/180)</f>
        <v>-0.53271328965279774</v>
      </c>
      <c r="AG283" s="8">
        <f>('3v'!V271-AF283)^2</f>
        <v>3.7832090337270873E-5</v>
      </c>
      <c r="AH283" s="9">
        <f>offs342+Ampl342*SIN(2*PI()*freq342*('3v'!U271-reta342)+deph342*PI()/180)</f>
        <v>0.93316207448941169</v>
      </c>
      <c r="AI283" s="10">
        <f>('3v'!W271-AH283)^2</f>
        <v>2.1589632251363365E-5</v>
      </c>
      <c r="AL283" s="76"/>
      <c r="AM283" s="76"/>
      <c r="AN283" s="76"/>
      <c r="AO283" s="80"/>
    </row>
    <row r="284" spans="1:41" x14ac:dyDescent="0.25">
      <c r="A284" s="3"/>
      <c r="B284" s="7">
        <f>offs331+Ampl331*SIN(2*PI()*freq331*('3v'!A272)+deph331*PI()/180)</f>
        <v>-1.2837754099888528</v>
      </c>
      <c r="C284" s="8">
        <f>('3v'!B272-B284)^2</f>
        <v>2.7661393430844295E-5</v>
      </c>
      <c r="D284" s="9">
        <f>offs332+Ampl332*SIN(2*PI()*freq332*('3v'!A272-reta332)+deph332*PI()/180)</f>
        <v>0.84170153375025969</v>
      </c>
      <c r="E284" s="10">
        <f>('3v'!C272-D284)^2</f>
        <v>1.1326208787686139E-4</v>
      </c>
      <c r="G284" s="3"/>
      <c r="H284" s="7">
        <f>offs333+Ampl333*SIN(2*PI()*freq333*('3v'!E272)+deph333*PI()/180)</f>
        <v>-1.9217320792855597</v>
      </c>
      <c r="I284" s="8">
        <f>('3v'!F272-H284)^2</f>
        <v>1.7287272148069707E-6</v>
      </c>
      <c r="J284" s="9">
        <f>offs334+Ampl334*SIN(2*PI()*freq334*('3v'!E272-reta334)+deph334*PI()/180)</f>
        <v>0.94562604400675598</v>
      </c>
      <c r="K284" s="10">
        <f>('3v'!G272-J284)^2</f>
        <v>5.7145839547541051E-4</v>
      </c>
      <c r="L284" s="3"/>
      <c r="M284" s="3"/>
      <c r="N284" s="7">
        <f>offs335+Ampl335*SIN(2*PI()*freq335*('3v'!I272)+deph335*PI()/180)</f>
        <v>-1.4616452984230968</v>
      </c>
      <c r="O284" s="8">
        <f>('3v'!J272-N284)^2</f>
        <v>5.8429118075149619E-6</v>
      </c>
      <c r="P284" s="9">
        <f>offs336+Ampl336*SIN(2*PI()*freq336*('3v'!I272-reta336)+deph336*PI()/180)</f>
        <v>0.78668723384646666</v>
      </c>
      <c r="Q284" s="10">
        <f>('3v'!K272-P284)^2</f>
        <v>7.3055270299132272E-6</v>
      </c>
      <c r="R284" s="3"/>
      <c r="S284" s="3"/>
      <c r="T284" s="7">
        <f>offs337+Ampl337*SIN(2*PI()*freq337*('3v'!M272)+deph337*PI()/180)</f>
        <v>-0.59034789556626832</v>
      </c>
      <c r="U284" s="8">
        <f>('3v'!N272-T284)^2</f>
        <v>5.1047532101722832E-5</v>
      </c>
      <c r="V284" s="9">
        <f>offs338+Ampl338*SIN(2*PI()*freq338*('3v'!M272-reta338)+deph338*PI()/180)</f>
        <v>0.75490785904999369</v>
      </c>
      <c r="W284" s="10">
        <f>('3v'!O272-V284)^2</f>
        <v>4.7240981203232711E-6</v>
      </c>
      <c r="X284" s="3"/>
      <c r="Y284" s="3"/>
      <c r="Z284" s="7">
        <f>offs339+Ampl339*SIN(2*PI()*freq339*('3v'!Q272)+deph339*PI()/180)</f>
        <v>0.94538549039684838</v>
      </c>
      <c r="AA284" s="8">
        <f>('3v'!R272-Z284)^2</f>
        <v>7.0828881645796469E-6</v>
      </c>
      <c r="AB284" s="9">
        <f>offs340+Ampl340*SIN(2*PI()*freq340*('3v'!Q272-reta340)+deph340*PI()/180)</f>
        <v>0.88687482468891587</v>
      </c>
      <c r="AC284" s="10">
        <f>('3v'!S272-AB284)^2</f>
        <v>6.6475551453524054E-6</v>
      </c>
      <c r="AD284" s="3"/>
      <c r="AE284" s="3"/>
      <c r="AF284" s="7">
        <f>offs341+Ampl341*SIN(2*PI()*freq341*('3v'!U272)+deph341*PI()/180)</f>
        <v>-0.48577137304550438</v>
      </c>
      <c r="AG284" s="8">
        <f>('3v'!V272-AF284)^2</f>
        <v>1.7062955493221853E-5</v>
      </c>
      <c r="AH284" s="9">
        <f>offs342+Ampl342*SIN(2*PI()*freq342*('3v'!U272-reta342)+deph342*PI()/180)</f>
        <v>0.93456639844874567</v>
      </c>
      <c r="AI284" s="10">
        <f>('3v'!W272-AH284)^2</f>
        <v>1.6790804762576654E-5</v>
      </c>
      <c r="AL284" s="76"/>
      <c r="AM284" s="76"/>
      <c r="AN284" s="76"/>
      <c r="AO284" s="80"/>
    </row>
    <row r="285" spans="1:41" x14ac:dyDescent="0.25">
      <c r="A285" s="3"/>
      <c r="B285" s="7">
        <f>offs331+Ampl331*SIN(2*PI()*freq331*('3v'!A273)+deph331*PI()/180)</f>
        <v>-1.2993269442265303</v>
      </c>
      <c r="C285" s="8">
        <f>('3v'!B273-B285)^2</f>
        <v>2.6894017520682872E-5</v>
      </c>
      <c r="D285" s="9">
        <f>offs332+Ampl332*SIN(2*PI()*freq332*('3v'!A273-reta332)+deph332*PI()/180)</f>
        <v>0.84483034676213031</v>
      </c>
      <c r="E285" s="10">
        <f>('3v'!C273-D285)^2</f>
        <v>2.3487564716742659E-4</v>
      </c>
      <c r="G285" s="3"/>
      <c r="H285" s="7">
        <f>offs333+Ampl333*SIN(2*PI()*freq333*('3v'!E273)+deph333*PI()/180)</f>
        <v>-1.9243111427562256</v>
      </c>
      <c r="I285" s="8">
        <f>('3v'!F273-H285)^2</f>
        <v>6.9801494361112151E-6</v>
      </c>
      <c r="J285" s="9">
        <f>offs334+Ampl334*SIN(2*PI()*freq334*('3v'!E273-reta334)+deph334*PI()/180)</f>
        <v>0.94722249114974444</v>
      </c>
      <c r="K285" s="10">
        <f>('3v'!G273-J285)^2</f>
        <v>5.886382801070034E-4</v>
      </c>
      <c r="L285" s="3"/>
      <c r="M285" s="3"/>
      <c r="N285" s="7">
        <f>offs335+Ampl335*SIN(2*PI()*freq335*('3v'!I273)+deph335*PI()/180)</f>
        <v>-1.4754250106887565</v>
      </c>
      <c r="O285" s="8">
        <f>('3v'!J273-N285)^2</f>
        <v>5.3332328031991338E-6</v>
      </c>
      <c r="P285" s="9">
        <f>offs336+Ampl336*SIN(2*PI()*freq336*('3v'!I273-reta336)+deph336*PI()/180)</f>
        <v>0.78828539753498206</v>
      </c>
      <c r="Q285" s="10">
        <f>('3v'!K273-P285)^2</f>
        <v>1.8498923877324129E-5</v>
      </c>
      <c r="R285" s="3"/>
      <c r="S285" s="3"/>
      <c r="T285" s="7">
        <f>offs337+Ampl337*SIN(2*PI()*freq337*('3v'!M273)+deph337*PI()/180)</f>
        <v>-0.61370163265972055</v>
      </c>
      <c r="U285" s="8">
        <f>('3v'!N273-T285)^2</f>
        <v>4.9857617340628189E-5</v>
      </c>
      <c r="V285" s="9">
        <f>offs338+Ampl338*SIN(2*PI()*freq338*('3v'!M273-reta338)+deph338*PI()/180)</f>
        <v>0.75497883928842457</v>
      </c>
      <c r="W285" s="10">
        <f>('3v'!O273-V285)^2</f>
        <v>5.037687276166675E-6</v>
      </c>
      <c r="X285" s="3"/>
      <c r="Y285" s="3"/>
      <c r="Z285" s="7">
        <f>offs339+Ampl339*SIN(2*PI()*freq339*('3v'!Q273)+deph339*PI()/180)</f>
        <v>0.93346426508951397</v>
      </c>
      <c r="AA285" s="8">
        <f>('3v'!R273-Z285)^2</f>
        <v>8.2941986257982253E-7</v>
      </c>
      <c r="AB285" s="9">
        <f>offs340+Ampl340*SIN(2*PI()*freq340*('3v'!Q273-reta340)+deph340*PI()/180)</f>
        <v>0.88482474291573987</v>
      </c>
      <c r="AC285" s="10">
        <f>('3v'!S273-AB285)^2</f>
        <v>7.1569469618424137E-6</v>
      </c>
      <c r="AD285" s="3"/>
      <c r="AE285" s="3"/>
      <c r="AF285" s="7">
        <f>offs341+Ampl341*SIN(2*PI()*freq341*('3v'!U273)+deph341*PI()/180)</f>
        <v>-0.4387971525313546</v>
      </c>
      <c r="AG285" s="8">
        <f>('3v'!V273-AF285)^2</f>
        <v>4.3197155143906292E-6</v>
      </c>
      <c r="AH285" s="9">
        <f>offs342+Ampl342*SIN(2*PI()*freq342*('3v'!U273-reta342)+deph342*PI()/180)</f>
        <v>0.93592438856314786</v>
      </c>
      <c r="AI285" s="10">
        <f>('3v'!W273-AH285)^2</f>
        <v>1.2267706335666269E-5</v>
      </c>
      <c r="AL285" s="76"/>
      <c r="AM285" s="76"/>
      <c r="AN285" s="76"/>
      <c r="AO285" s="80"/>
    </row>
    <row r="286" spans="1:41" x14ac:dyDescent="0.25">
      <c r="A286" s="3"/>
      <c r="B286" s="7">
        <f>offs331+Ampl331*SIN(2*PI()*freq331*('3v'!A274)+deph331*PI()/180)</f>
        <v>-1.3147451209167442</v>
      </c>
      <c r="C286" s="8">
        <f>('3v'!B274-B286)^2</f>
        <v>2.4791645103559998E-5</v>
      </c>
      <c r="D286" s="9">
        <f>offs332+Ampl332*SIN(2*PI()*freq332*('3v'!A274-reta332)+deph332*PI()/180)</f>
        <v>0.84796580823499057</v>
      </c>
      <c r="E286" s="10">
        <f>('3v'!C274-D286)^2</f>
        <v>3.2580942275361454E-4</v>
      </c>
      <c r="G286" s="3"/>
      <c r="H286" s="7">
        <f>offs333+Ampl333*SIN(2*PI()*freq333*('3v'!E274)+deph333*PI()/180)</f>
        <v>-1.9267596159509652</v>
      </c>
      <c r="I286" s="8">
        <f>('3v'!F274-H286)^2</f>
        <v>3.7451557554793178E-8</v>
      </c>
      <c r="J286" s="9">
        <f>offs334+Ampl334*SIN(2*PI()*freq334*('3v'!E274-reta334)+deph334*PI()/180)</f>
        <v>0.9488135262256111</v>
      </c>
      <c r="K286" s="10">
        <f>('3v'!G274-J286)^2</f>
        <v>5.1396670402597438E-4</v>
      </c>
      <c r="L286" s="3"/>
      <c r="M286" s="3"/>
      <c r="N286" s="7">
        <f>offs335+Ampl335*SIN(2*PI()*freq335*('3v'!I274)+deph335*PI()/180)</f>
        <v>-1.4890433641836252</v>
      </c>
      <c r="O286" s="8">
        <f>('3v'!J274-N286)^2</f>
        <v>5.5832766390416868E-6</v>
      </c>
      <c r="P286" s="9">
        <f>offs336+Ampl336*SIN(2*PI()*freq336*('3v'!I274-reta336)+deph336*PI()/180)</f>
        <v>0.7898991901121678</v>
      </c>
      <c r="Q286" s="10">
        <f>('3v'!K274-P286)^2</f>
        <v>1.5695067778750262E-5</v>
      </c>
      <c r="R286" s="3"/>
      <c r="S286" s="3"/>
      <c r="T286" s="7">
        <f>offs337+Ampl337*SIN(2*PI()*freq337*('3v'!M274)+deph337*PI()/180)</f>
        <v>-0.63701575310013681</v>
      </c>
      <c r="U286" s="8">
        <f>('3v'!N274-T286)^2</f>
        <v>4.8130475527190468E-5</v>
      </c>
      <c r="V286" s="9">
        <f>offs338+Ampl338*SIN(2*PI()*freq338*('3v'!M274-reta338)+deph338*PI()/180)</f>
        <v>0.75508259827382129</v>
      </c>
      <c r="W286" s="10">
        <f>('3v'!O274-V286)^2</f>
        <v>5.514222990638985E-6</v>
      </c>
      <c r="X286" s="3"/>
      <c r="Y286" s="3"/>
      <c r="Z286" s="7">
        <f>offs339+Ampl339*SIN(2*PI()*freq339*('3v'!Q274)+deph339*PI()/180)</f>
        <v>0.92087224181807081</v>
      </c>
      <c r="AA286" s="8">
        <f>('3v'!R274-Z286)^2</f>
        <v>2.8605571883922966E-8</v>
      </c>
      <c r="AB286" s="9">
        <f>offs340+Ampl340*SIN(2*PI()*freq340*('3v'!Q274-reta340)+deph340*PI()/180)</f>
        <v>0.88277600534265233</v>
      </c>
      <c r="AC286" s="10">
        <f>('3v'!S274-AB286)^2</f>
        <v>7.6776355321455572E-6</v>
      </c>
      <c r="AD286" s="3"/>
      <c r="AE286" s="3"/>
      <c r="AF286" s="7">
        <f>offs341+Ampl341*SIN(2*PI()*freq341*('3v'!U274)+deph341*PI()/180)</f>
        <v>-0.39183698599472955</v>
      </c>
      <c r="AG286" s="8">
        <f>('3v'!V274-AF286)^2</f>
        <v>3.6596608447409418E-6</v>
      </c>
      <c r="AH286" s="9">
        <f>offs342+Ampl342*SIN(2*PI()*freq342*('3v'!U274-reta342)+deph342*PI()/180)</f>
        <v>0.93723470466032766</v>
      </c>
      <c r="AI286" s="10">
        <f>('3v'!W274-AH286)^2</f>
        <v>2.3163473724443975E-5</v>
      </c>
      <c r="AL286" s="76"/>
      <c r="AM286" s="76"/>
      <c r="AN286" s="76"/>
      <c r="AO286" s="80"/>
    </row>
    <row r="287" spans="1:41" x14ac:dyDescent="0.25">
      <c r="A287" s="3"/>
      <c r="B287" s="7">
        <f>offs331+Ampl331*SIN(2*PI()*freq331*('3v'!A275)+deph331*PI()/180)</f>
        <v>-1.3300275053506616</v>
      </c>
      <c r="C287" s="8">
        <f>('3v'!B275-B287)^2</f>
        <v>4.3421580766399405E-5</v>
      </c>
      <c r="D287" s="9">
        <f>offs332+Ampl332*SIN(2*PI()*freq332*('3v'!A275-reta332)+deph332*PI()/180)</f>
        <v>0.85110742304312637</v>
      </c>
      <c r="E287" s="10">
        <f>('3v'!C275-D287)^2</f>
        <v>2.2226566687902376E-4</v>
      </c>
      <c r="G287" s="3"/>
      <c r="H287" s="7">
        <f>offs333+Ampl333*SIN(2*PI()*freq333*('3v'!E275)+deph333*PI()/180)</f>
        <v>-1.9290772813822317</v>
      </c>
      <c r="I287" s="8">
        <f>('3v'!F275-H287)^2</f>
        <v>2.9248313180435817E-8</v>
      </c>
      <c r="J287" s="9">
        <f>offs334+Ampl334*SIN(2*PI()*freq334*('3v'!E275-reta334)+deph334*PI()/180)</f>
        <v>0.95039900790942089</v>
      </c>
      <c r="K287" s="10">
        <f>('3v'!G275-J287)^2</f>
        <v>3.6604230476778573E-4</v>
      </c>
      <c r="L287" s="3"/>
      <c r="M287" s="3"/>
      <c r="N287" s="7">
        <f>offs335+Ampl335*SIN(2*PI()*freq335*('3v'!I275)+deph335*PI()/180)</f>
        <v>-1.5024982084118164</v>
      </c>
      <c r="O287" s="8">
        <f>('3v'!J275-N287)^2</f>
        <v>6.656046999707515E-6</v>
      </c>
      <c r="P287" s="9">
        <f>offs336+Ampl336*SIN(2*PI()*freq336*('3v'!I275-reta336)+deph336*PI()/180)</f>
        <v>0.79152835674146826</v>
      </c>
      <c r="Q287" s="10">
        <f>('3v'!K275-P287)^2</f>
        <v>3.1257790920855782E-5</v>
      </c>
      <c r="R287" s="3"/>
      <c r="S287" s="3"/>
      <c r="T287" s="7">
        <f>offs337+Ampl337*SIN(2*PI()*freq337*('3v'!M275)+deph337*PI()/180)</f>
        <v>-0.66028450447715503</v>
      </c>
      <c r="U287" s="8">
        <f>('3v'!N275-T287)^2</f>
        <v>4.5817526310091895E-5</v>
      </c>
      <c r="V287" s="9">
        <f>offs338+Ampl338*SIN(2*PI()*freq338*('3v'!M275-reta338)+deph338*PI()/180)</f>
        <v>0.75521911040520684</v>
      </c>
      <c r="W287" s="10">
        <f>('3v'!O275-V287)^2</f>
        <v>2.8262025523226665E-7</v>
      </c>
      <c r="X287" s="3"/>
      <c r="Y287" s="3"/>
      <c r="Z287" s="7">
        <f>offs339+Ampl339*SIN(2*PI()*freq339*('3v'!Q275)+deph339*PI()/180)</f>
        <v>0.90761550997323104</v>
      </c>
      <c r="AA287" s="8">
        <f>('3v'!R275-Z287)^2</f>
        <v>1.8737503957855152E-6</v>
      </c>
      <c r="AB287" s="9">
        <f>offs340+Ampl340*SIN(2*PI()*freq340*('3v'!Q275-reta340)+deph340*PI()/180)</f>
        <v>0.88072960272096301</v>
      </c>
      <c r="AC287" s="10">
        <f>('3v'!S275-AB287)^2</f>
        <v>8.2032823531694952E-6</v>
      </c>
      <c r="AD287" s="3"/>
      <c r="AE287" s="3"/>
      <c r="AF287" s="7">
        <f>offs341+Ampl341*SIN(2*PI()*freq341*('3v'!U275)+deph341*PI()/180)</f>
        <v>-0.34493721745043121</v>
      </c>
      <c r="AG287" s="8">
        <f>('3v'!V275-AF287)^2</f>
        <v>1.5139278286742957E-5</v>
      </c>
      <c r="AH287" s="9">
        <f>offs342+Ampl342*SIN(2*PI()*freq342*('3v'!U275-reta342)+deph342*PI()/180)</f>
        <v>0.93849605361649358</v>
      </c>
      <c r="AI287" s="10">
        <f>('3v'!W275-AH287)^2</f>
        <v>1.698316533118697E-5</v>
      </c>
      <c r="AL287" s="76"/>
      <c r="AM287" s="76"/>
      <c r="AN287" s="76"/>
      <c r="AO287" s="80"/>
    </row>
    <row r="288" spans="1:41" x14ac:dyDescent="0.25">
      <c r="A288" s="3"/>
      <c r="B288" s="7">
        <f>offs331+Ampl331*SIN(2*PI()*freq331*('3v'!A276)+deph331*PI()/180)</f>
        <v>-1.3451716842626213</v>
      </c>
      <c r="C288" s="8">
        <f>('3v'!B276-B288)^2</f>
        <v>1.7269711690598852E-5</v>
      </c>
      <c r="D288" s="9">
        <f>offs332+Ampl332*SIN(2*PI()*freq332*('3v'!A276-reta332)+deph332*PI()/180)</f>
        <v>0.85425469508914054</v>
      </c>
      <c r="E288" s="10">
        <f>('3v'!C276-D288)^2</f>
        <v>9.6183229614568079E-5</v>
      </c>
      <c r="G288" s="3"/>
      <c r="H288" s="7">
        <f>offs333+Ampl333*SIN(2*PI()*freq333*('3v'!E276)+deph333*PI()/180)</f>
        <v>-1.9312639331815804</v>
      </c>
      <c r="I288" s="8">
        <f>('3v'!F276-H288)^2</f>
        <v>1.6365518576323481E-7</v>
      </c>
      <c r="J288" s="9">
        <f>offs334+Ampl334*SIN(2*PI()*freq334*('3v'!E276-reta334)+deph334*PI()/180)</f>
        <v>0.95197879536952357</v>
      </c>
      <c r="K288" s="10">
        <f>('3v'!G276-J288)^2</f>
        <v>1.8621862789284428E-4</v>
      </c>
      <c r="L288" s="3"/>
      <c r="M288" s="3"/>
      <c r="N288" s="7">
        <f>offs335+Ampl335*SIN(2*PI()*freq335*('3v'!I276)+deph335*PI()/180)</f>
        <v>-1.5157874186974529</v>
      </c>
      <c r="O288" s="8">
        <f>('3v'!J276-N288)^2</f>
        <v>8.7769472259274709E-6</v>
      </c>
      <c r="P288" s="9">
        <f>offs336+Ampl336*SIN(2*PI()*freq336*('3v'!I276-reta336)+deph336*PI()/180)</f>
        <v>0.79317264015858679</v>
      </c>
      <c r="Q288" s="10">
        <f>('3v'!K276-P288)^2</f>
        <v>2.7899842596219947E-5</v>
      </c>
      <c r="R288" s="3"/>
      <c r="S288" s="3"/>
      <c r="T288" s="7">
        <f>offs337+Ampl337*SIN(2*PI()*freq337*('3v'!M276)+deph337*PI()/180)</f>
        <v>-0.68350214557455236</v>
      </c>
      <c r="U288" s="8">
        <f>('3v'!N276-T288)^2</f>
        <v>2.1122164214378585E-5</v>
      </c>
      <c r="V288" s="9">
        <f>offs338+Ampl338*SIN(2*PI()*freq338*('3v'!M276-reta338)+deph338*PI()/180)</f>
        <v>0.7553883420002554</v>
      </c>
      <c r="W288" s="10">
        <f>('3v'!O276-V288)^2</f>
        <v>4.9119352626196842E-7</v>
      </c>
      <c r="X288" s="3"/>
      <c r="Y288" s="3"/>
      <c r="Z288" s="7">
        <f>offs339+Ampl339*SIN(2*PI()*freq339*('3v'!Q276)+deph339*PI()/180)</f>
        <v>0.8937004803928752</v>
      </c>
      <c r="AA288" s="8">
        <f>('3v'!R276-Z288)^2</f>
        <v>1.1636312243529627E-7</v>
      </c>
      <c r="AB288" s="9">
        <f>offs340+Ampl340*SIN(2*PI()*freq340*('3v'!Q276-reta340)+deph340*PI()/180)</f>
        <v>0.87868652467282016</v>
      </c>
      <c r="AC288" s="10">
        <f>('3v'!S276-AB288)^2</f>
        <v>8.7266201202595154E-6</v>
      </c>
      <c r="AD288" s="3"/>
      <c r="AE288" s="3"/>
      <c r="AF288" s="7">
        <f>offs341+Ampl341*SIN(2*PI()*freq341*('3v'!U276)+deph341*PI()/180)</f>
        <v>-0.29814413130773254</v>
      </c>
      <c r="AG288" s="8">
        <f>('3v'!V276-AF288)^2</f>
        <v>3.3202127066251711E-5</v>
      </c>
      <c r="AH288" s="9">
        <f>offs342+Ampl342*SIN(2*PI()*freq342*('3v'!U276-reta342)+deph342*PI()/180)</f>
        <v>0.93970719063251029</v>
      </c>
      <c r="AI288" s="10">
        <f>('3v'!W276-AH288)^2</f>
        <v>1.1418185921005838E-5</v>
      </c>
      <c r="AL288" s="76"/>
      <c r="AM288" s="76"/>
      <c r="AN288" s="76"/>
      <c r="AO288" s="80"/>
    </row>
    <row r="289" spans="1:41" x14ac:dyDescent="0.25">
      <c r="A289" s="3"/>
      <c r="B289" s="7">
        <f>offs331+Ampl331*SIN(2*PI()*freq331*('3v'!A277)+deph331*PI()/180)</f>
        <v>-1.3601752662112163</v>
      </c>
      <c r="C289" s="8">
        <f>('3v'!B277-B289)^2</f>
        <v>2.5004028307341524E-6</v>
      </c>
      <c r="D289" s="9">
        <f>offs332+Ampl332*SIN(2*PI()*freq332*('3v'!A277-reta332)+deph332*PI()/180)</f>
        <v>0.85740712738229286</v>
      </c>
      <c r="E289" s="10">
        <f>('3v'!C277-D289)^2</f>
        <v>7.4112687747908006E-5</v>
      </c>
      <c r="G289" s="3"/>
      <c r="H289" s="7">
        <f>offs333+Ampl333*SIN(2*PI()*freq333*('3v'!E277)+deph333*PI()/180)</f>
        <v>-1.9333193771179555</v>
      </c>
      <c r="I289" s="8">
        <f>('3v'!F277-H289)^2</f>
        <v>2.5691427526457168E-7</v>
      </c>
      <c r="J289" s="9">
        <f>offs334+Ampl334*SIN(2*PI()*freq334*('3v'!E277-reta334)+deph334*PI()/180)</f>
        <v>0.9535527482800622</v>
      </c>
      <c r="K289" s="10">
        <f>('3v'!G277-J289)^2</f>
        <v>6.6683420770092961E-5</v>
      </c>
      <c r="L289" s="3"/>
      <c r="M289" s="3"/>
      <c r="N289" s="7">
        <f>offs335+Ampl335*SIN(2*PI()*freq335*('3v'!I277)+deph335*PI()/180)</f>
        <v>-1.5289088965201771</v>
      </c>
      <c r="O289" s="8">
        <f>('3v'!J277-N289)^2</f>
        <v>1.2341123189277593E-5</v>
      </c>
      <c r="P289" s="9">
        <f>offs336+Ampl336*SIN(2*PI()*freq336*('3v'!I277-reta336)+deph336*PI()/180)</f>
        <v>0.79483178071211058</v>
      </c>
      <c r="Q289" s="10">
        <f>('3v'!K277-P289)^2</f>
        <v>2.4880550145672462E-5</v>
      </c>
      <c r="R289" s="3"/>
      <c r="S289" s="3"/>
      <c r="T289" s="7">
        <f>offs337+Ampl337*SIN(2*PI()*freq337*('3v'!M277)+deph337*PI()/180)</f>
        <v>-0.70666294778679806</v>
      </c>
      <c r="U289" s="8">
        <f>('3v'!N277-T289)^2</f>
        <v>5.5982294504679407E-6</v>
      </c>
      <c r="V289" s="9">
        <f>offs338+Ampl338*SIN(2*PI()*freq338*('3v'!M277-reta338)+deph338*PI()/180)</f>
        <v>0.75559025130360336</v>
      </c>
      <c r="W289" s="10">
        <f>('3v'!O277-V289)^2</f>
        <v>8.1497797128359971E-7</v>
      </c>
      <c r="X289" s="3"/>
      <c r="Y289" s="3"/>
      <c r="Z289" s="7">
        <f>offs339+Ampl339*SIN(2*PI()*freq339*('3v'!Q277)+deph339*PI()/180)</f>
        <v>0.87913388226182754</v>
      </c>
      <c r="AA289" s="8">
        <f>('3v'!R277-Z289)^2</f>
        <v>1.9586625613507348E-6</v>
      </c>
      <c r="AB289" s="9">
        <f>offs340+Ampl340*SIN(2*PI()*freq340*('3v'!Q277-reta340)+deph340*PI()/180)</f>
        <v>0.87664775921263771</v>
      </c>
      <c r="AC289" s="10">
        <f>('3v'!S277-AB289)^2</f>
        <v>9.2399632596382565E-6</v>
      </c>
      <c r="AD289" s="3"/>
      <c r="AE289" s="3"/>
      <c r="AF289" s="7">
        <f>offs341+Ampl341*SIN(2*PI()*freq341*('3v'!U277)+deph341*PI()/180)</f>
        <v>-0.25150390669326383</v>
      </c>
      <c r="AG289" s="8">
        <f>('3v'!V277-AF289)^2</f>
        <v>3.055163457748704E-5</v>
      </c>
      <c r="AH289" s="9">
        <f>offs342+Ampl342*SIN(2*PI()*freq342*('3v'!U277-reta342)+deph342*PI()/180)</f>
        <v>0.9408669204623652</v>
      </c>
      <c r="AI289" s="10">
        <f>('3v'!W277-AH289)^2</f>
        <v>2.0600800413275352E-5</v>
      </c>
      <c r="AL289" s="76"/>
      <c r="AM289" s="76"/>
      <c r="AN289" s="76"/>
      <c r="AO289" s="80"/>
    </row>
    <row r="290" spans="1:41" x14ac:dyDescent="0.25">
      <c r="A290" s="3"/>
      <c r="B290" s="7">
        <f>offs331+Ampl331*SIN(2*PI()*freq331*('3v'!A278)+deph331*PI()/180)</f>
        <v>-1.3750358819569293</v>
      </c>
      <c r="C290" s="8">
        <f>('3v'!B278-B290)^2</f>
        <v>6.6729613155646972E-7</v>
      </c>
      <c r="D290" s="9">
        <f>offs332+Ampl332*SIN(2*PI()*freq332*('3v'!A278-reta332)+deph332*PI()/180)</f>
        <v>0.86056422211697992</v>
      </c>
      <c r="E290" s="10">
        <f>('3v'!C278-D290)^2</f>
        <v>2.3155032914117017E-4</v>
      </c>
      <c r="G290" s="3"/>
      <c r="H290" s="7">
        <f>offs333+Ampl333*SIN(2*PI()*freq333*('3v'!E278)+deph333*PI()/180)</f>
        <v>-1.9352434306149413</v>
      </c>
      <c r="I290" s="8">
        <f>('3v'!F278-H290)^2</f>
        <v>2.2828387172603677E-7</v>
      </c>
      <c r="J290" s="9">
        <f>offs334+Ampl334*SIN(2*PI()*freq334*('3v'!E278-reta334)+deph334*PI()/180)</f>
        <v>0.9551207268334384</v>
      </c>
      <c r="K290" s="10">
        <f>('3v'!G278-J290)^2</f>
        <v>2.1574939631007706E-5</v>
      </c>
      <c r="L290" s="3"/>
      <c r="M290" s="3"/>
      <c r="N290" s="7">
        <f>offs335+Ampl335*SIN(2*PI()*freq335*('3v'!I278)+deph335*PI()/180)</f>
        <v>-1.5418605698465313</v>
      </c>
      <c r="O290" s="8">
        <f>('3v'!J278-N290)^2</f>
        <v>5.198719904738551E-6</v>
      </c>
      <c r="P290" s="9">
        <f>offs336+Ampl336*SIN(2*PI()*freq336*('3v'!I278-reta336)+deph336*PI()/180)</f>
        <v>0.79650551640451295</v>
      </c>
      <c r="Q290" s="10">
        <f>('3v'!K278-P290)^2</f>
        <v>4.4379264863725241E-5</v>
      </c>
      <c r="R290" s="3"/>
      <c r="S290" s="3"/>
      <c r="T290" s="7">
        <f>offs337+Ampl337*SIN(2*PI()*freq337*('3v'!M278)+deph337*PI()/180)</f>
        <v>-0.72976119653251037</v>
      </c>
      <c r="U290" s="8">
        <f>('3v'!N278-T290)^2</f>
        <v>4.1079447202268995E-6</v>
      </c>
      <c r="V290" s="9">
        <f>offs338+Ampl338*SIN(2*PI()*freq338*('3v'!M278-reta338)+deph338*PI()/180)</f>
        <v>0.75582478849715107</v>
      </c>
      <c r="W290" s="10">
        <f>('3v'!O278-V290)^2</f>
        <v>1.2934478716220399E-6</v>
      </c>
      <c r="X290" s="3"/>
      <c r="Y290" s="3"/>
      <c r="Z290" s="7">
        <f>offs339+Ampl339*SIN(2*PI()*freq339*('3v'!Q278)+deph339*PI()/180)</f>
        <v>0.8639227598576793</v>
      </c>
      <c r="AA290" s="8">
        <f>('3v'!R278-Z290)^2</f>
        <v>1.4186671838292379E-5</v>
      </c>
      <c r="AB290" s="9">
        <f>offs340+Ampl340*SIN(2*PI()*freq340*('3v'!Q278-reta340)+deph340*PI()/180)</f>
        <v>0.87461429226929999</v>
      </c>
      <c r="AC290" s="10">
        <f>('3v'!S278-AB290)^2</f>
        <v>9.7348226441558227E-6</v>
      </c>
      <c r="AD290" s="3"/>
      <c r="AE290" s="3"/>
      <c r="AF290" s="7">
        <f>offs341+Ampl341*SIN(2*PI()*freq341*('3v'!U278)+deph341*PI()/180)</f>
        <v>-0.20506257187777441</v>
      </c>
      <c r="AG290" s="8">
        <f>('3v'!V278-AF290)^2</f>
        <v>2.5945658686502196E-5</v>
      </c>
      <c r="AH290" s="9">
        <f>offs342+Ampl342*SIN(2*PI()*freq342*('3v'!U278-reta342)+deph342*PI()/180)</f>
        <v>0.94197409859273229</v>
      </c>
      <c r="AI290" s="10">
        <f>('3v'!W278-AH290)^2</f>
        <v>1.3637204585916586E-5</v>
      </c>
      <c r="AL290" s="76"/>
      <c r="AM290" s="76"/>
      <c r="AN290" s="76"/>
      <c r="AO290" s="80"/>
    </row>
    <row r="291" spans="1:41" x14ac:dyDescent="0.25">
      <c r="A291" s="3"/>
      <c r="B291" s="7">
        <f>offs331+Ampl331*SIN(2*PI()*freq331*('3v'!A279)+deph331*PI()/180)</f>
        <v>-1.3897511848362654</v>
      </c>
      <c r="C291" s="8">
        <f>('3v'!B279-B291)^2</f>
        <v>8.6146546191021998E-9</v>
      </c>
      <c r="D291" s="9">
        <f>offs332+Ampl332*SIN(2*PI()*freq332*('3v'!A279-reta332)+deph332*PI()/180)</f>
        <v>0.86372548075134503</v>
      </c>
      <c r="E291" s="10">
        <f>('3v'!C279-D291)^2</f>
        <v>4.7617870231941812E-4</v>
      </c>
      <c r="G291" s="3"/>
      <c r="H291" s="7">
        <f>offs333+Ampl333*SIN(2*PI()*freq333*('3v'!E279)+deph333*PI()/180)</f>
        <v>-1.9370359227669811</v>
      </c>
      <c r="I291" s="8">
        <f>('3v'!F279-H291)^2</f>
        <v>1.0059222075912481E-7</v>
      </c>
      <c r="J291" s="9">
        <f>offs334+Ampl334*SIN(2*PI()*freq334*('3v'!E279-reta334)+deph334*PI()/180)</f>
        <v>0.95668259175273107</v>
      </c>
      <c r="K291" s="10">
        <f>('3v'!G279-J291)^2</f>
        <v>1.2766700491814354E-6</v>
      </c>
      <c r="L291" s="3"/>
      <c r="M291" s="3"/>
      <c r="N291" s="7">
        <f>offs335+Ampl335*SIN(2*PI()*freq335*('3v'!I279)+deph335*PI()/180)</f>
        <v>-1.554640393457158</v>
      </c>
      <c r="O291" s="8">
        <f>('3v'!J279-N291)^2</f>
        <v>1.4859525714606646E-6</v>
      </c>
      <c r="P291" s="9">
        <f>offs336+Ampl336*SIN(2*PI()*freq336*('3v'!I279-reta336)+deph336*PI()/180)</f>
        <v>0.7981935829335256</v>
      </c>
      <c r="Q291" s="10">
        <f>('3v'!K279-P291)^2</f>
        <v>4.0918064288291796E-5</v>
      </c>
      <c r="R291" s="3"/>
      <c r="S291" s="3"/>
      <c r="T291" s="7">
        <f>offs337+Ampl337*SIN(2*PI()*freq337*('3v'!M279)+deph337*PI()/180)</f>
        <v>-0.7527911926644375</v>
      </c>
      <c r="U291" s="8">
        <f>('3v'!N279-T291)^2</f>
        <v>2.6221411190545477E-6</v>
      </c>
      <c r="V291" s="9">
        <f>offs338+Ampl338*SIN(2*PI()*freq338*('3v'!M279-reta338)+deph338*PI()/180)</f>
        <v>0.75609189571235569</v>
      </c>
      <c r="W291" s="10">
        <f>('3v'!O279-V291)^2</f>
        <v>1.9723554048972421E-6</v>
      </c>
      <c r="X291" s="3"/>
      <c r="Y291" s="3"/>
      <c r="Z291" s="7">
        <f>offs339+Ampl339*SIN(2*PI()*freq339*('3v'!Q279)+deph339*PI()/180)</f>
        <v>0.84807446914424367</v>
      </c>
      <c r="AA291" s="8">
        <f>('3v'!R279-Z291)^2</f>
        <v>1.3178414171407002E-7</v>
      </c>
      <c r="AB291" s="9">
        <f>offs340+Ampl340*SIN(2*PI()*freq340*('3v'!Q279-reta340)+deph340*PI()/180)</f>
        <v>0.87258710720937627</v>
      </c>
      <c r="AC291" s="10">
        <f>('3v'!S279-AB291)^2</f>
        <v>1.020248428413786E-5</v>
      </c>
      <c r="AD291" s="3"/>
      <c r="AE291" s="3"/>
      <c r="AF291" s="7">
        <f>offs341+Ampl341*SIN(2*PI()*freq341*('3v'!U279)+deph341*PI()/180)</f>
        <v>-0.15886595885179683</v>
      </c>
      <c r="AG291" s="8">
        <f>('3v'!V279-AF291)^2</f>
        <v>6.0623360065671283E-6</v>
      </c>
      <c r="AH291" s="9">
        <f>offs342+Ampl342*SIN(2*PI()*freq342*('3v'!U279-reta342)+deph342*PI()/180)</f>
        <v>0.94302763237246812</v>
      </c>
      <c r="AI291" s="10">
        <f>('3v'!W279-AH291)^2</f>
        <v>7.8023705467933994E-6</v>
      </c>
      <c r="AL291" s="76"/>
      <c r="AM291" s="76"/>
      <c r="AN291" s="76"/>
      <c r="AO291" s="80"/>
    </row>
    <row r="292" spans="1:41" x14ac:dyDescent="0.25">
      <c r="A292" s="3"/>
      <c r="B292" s="7">
        <f>offs331+Ampl331*SIN(2*PI()*freq331*('3v'!A280)+deph331*PI()/180)</f>
        <v>-1.4043188511323135</v>
      </c>
      <c r="C292" s="8">
        <f>('3v'!B280-B292)^2</f>
        <v>1.3228424178407836E-6</v>
      </c>
      <c r="D292" s="9">
        <f>offs332+Ampl332*SIN(2*PI()*freq332*('3v'!A280-reta332)+deph332*PI()/180)</f>
        <v>0.86689040408600337</v>
      </c>
      <c r="E292" s="10">
        <f>('3v'!C280-D292)^2</f>
        <v>6.0101444301836958E-4</v>
      </c>
      <c r="G292" s="3"/>
      <c r="H292" s="7">
        <f>offs333+Ampl333*SIN(2*PI()*freq333*('3v'!E280)+deph333*PI()/180)</f>
        <v>-1.938696694354558</v>
      </c>
      <c r="I292" s="8">
        <f>('3v'!F280-H292)^2</f>
        <v>6.1525600504366282E-10</v>
      </c>
      <c r="J292" s="9">
        <f>offs334+Ampl334*SIN(2*PI()*freq334*('3v'!E280-reta334)+deph334*PI()/180)</f>
        <v>0.95823820430406714</v>
      </c>
      <c r="K292" s="10">
        <f>('3v'!G280-J292)^2</f>
        <v>1.8123266868735766E-7</v>
      </c>
      <c r="L292" s="3"/>
      <c r="M292" s="3"/>
      <c r="N292" s="7">
        <f>offs335+Ampl335*SIN(2*PI()*freq335*('3v'!I280)+deph335*PI()/180)</f>
        <v>-1.5672463492697597</v>
      </c>
      <c r="O292" s="8">
        <f>('3v'!J280-N292)^2</f>
        <v>1.7960989231175359E-5</v>
      </c>
      <c r="P292" s="9">
        <f>offs336+Ampl336*SIN(2*PI()*freq336*('3v'!I280-reta336)+deph336*PI()/180)</f>
        <v>0.79989571373387469</v>
      </c>
      <c r="Q292" s="10">
        <f>('3v'!K280-P292)^2</f>
        <v>6.5591431802695274E-5</v>
      </c>
      <c r="R292" s="3"/>
      <c r="S292" s="3"/>
      <c r="T292" s="7">
        <f>offs337+Ampl337*SIN(2*PI()*freq337*('3v'!M280)+deph337*PI()/180)</f>
        <v>-0.77574725387563948</v>
      </c>
      <c r="U292" s="8">
        <f>('3v'!N280-T292)^2</f>
        <v>9.554243139240846E-6</v>
      </c>
      <c r="V292" s="9">
        <f>offs338+Ampl338*SIN(2*PI()*freq338*('3v'!M280-reta338)+deph338*PI()/180)</f>
        <v>0.75639150704450853</v>
      </c>
      <c r="W292" s="10">
        <f>('3v'!O280-V292)^2</f>
        <v>2.9036740879755176E-6</v>
      </c>
      <c r="X292" s="3"/>
      <c r="Y292" s="3"/>
      <c r="Z292" s="7">
        <f>offs339+Ampl339*SIN(2*PI()*freq339*('3v'!Q280)+deph339*PI()/180)</f>
        <v>0.83159667421427175</v>
      </c>
      <c r="AA292" s="8">
        <f>('3v'!R280-Z292)^2</f>
        <v>1.4782080248260485E-6</v>
      </c>
      <c r="AB292" s="9">
        <f>offs340+Ampl340*SIN(2*PI()*freq340*('3v'!Q280-reta340)+deph340*PI()/180)</f>
        <v>0.87056718436157199</v>
      </c>
      <c r="AC292" s="10">
        <f>('3v'!S280-AB292)^2</f>
        <v>1.063363601935744E-5</v>
      </c>
      <c r="AD292" s="3"/>
      <c r="AE292" s="3"/>
      <c r="AF292" s="7">
        <f>offs341+Ampl341*SIN(2*PI()*freq341*('3v'!U280)+deph341*PI()/180)</f>
        <v>-0.11295965809500308</v>
      </c>
      <c r="AG292" s="8">
        <f>('3v'!V280-AF292)^2</f>
        <v>2.2304882005532159E-6</v>
      </c>
      <c r="AH292" s="9">
        <f>offs342+Ampl342*SIN(2*PI()*freq342*('3v'!U280-reta342)+deph342*PI()/180)</f>
        <v>0.94402648209092666</v>
      </c>
      <c r="AI292" s="10">
        <f>('3v'!W280-AH292)^2</f>
        <v>1.4380189952493592E-5</v>
      </c>
      <c r="AL292" s="76"/>
      <c r="AM292" s="76"/>
      <c r="AN292" s="76"/>
      <c r="AO292" s="80"/>
    </row>
    <row r="293" spans="1:41" x14ac:dyDescent="0.25">
      <c r="A293" s="3"/>
      <c r="B293" s="7">
        <f>offs331+Ampl331*SIN(2*PI()*freq331*('3v'!A281)+deph331*PI()/180)</f>
        <v>-1.4187365804416929</v>
      </c>
      <c r="C293" s="8">
        <f>('3v'!B281-B293)^2</f>
        <v>1.6355517914127464E-7</v>
      </c>
      <c r="D293" s="9">
        <f>offs332+Ampl332*SIN(2*PI()*freq332*('3v'!A281-reta332)+deph332*PI()/180)</f>
        <v>0.87005849234287147</v>
      </c>
      <c r="E293" s="10">
        <f>('3v'!C281-D293)^2</f>
        <v>5.429136570799059E-4</v>
      </c>
      <c r="G293" s="3"/>
      <c r="H293" s="7">
        <f>offs333+Ampl333*SIN(2*PI()*freq333*('3v'!E281)+deph333*PI()/180)</f>
        <v>-1.9402255978583367</v>
      </c>
      <c r="I293" s="8">
        <f>('3v'!F281-H293)^2</f>
        <v>1.5953005890804812E-7</v>
      </c>
      <c r="J293" s="9">
        <f>offs334+Ampl334*SIN(2*PI()*freq334*('3v'!E281-reta334)+deph334*PI()/180)</f>
        <v>0.95978742630894509</v>
      </c>
      <c r="K293" s="10">
        <f>('3v'!G281-J293)^2</f>
        <v>3.9003734243895946E-6</v>
      </c>
      <c r="L293" s="3"/>
      <c r="M293" s="3"/>
      <c r="N293" s="7">
        <f>offs335+Ampl335*SIN(2*PI()*freq335*('3v'!I281)+deph335*PI()/180)</f>
        <v>-1.5796764466577813</v>
      </c>
      <c r="O293" s="8">
        <f>('3v'!J281-N293)^2</f>
        <v>1.2437565930049476E-5</v>
      </c>
      <c r="P293" s="9">
        <f>offs336+Ampl336*SIN(2*PI()*freq336*('3v'!I281-reta336)+deph336*PI()/180)</f>
        <v>0.80161164001937535</v>
      </c>
      <c r="Q293" s="10">
        <f>('3v'!K281-P293)^2</f>
        <v>9.632990682872865E-5</v>
      </c>
      <c r="R293" s="3"/>
      <c r="S293" s="3"/>
      <c r="T293" s="7">
        <f>offs337+Ampl337*SIN(2*PI()*freq337*('3v'!M281)+deph337*PI()/180)</f>
        <v>-0.79862371610151106</v>
      </c>
      <c r="U293" s="8">
        <f>('3v'!N281-T293)^2</f>
        <v>6.4006778755731278E-6</v>
      </c>
      <c r="V293" s="9">
        <f>offs338+Ampl338*SIN(2*PI()*freq338*('3v'!M281-reta338)+deph338*PI()/180)</f>
        <v>0.7567235485689966</v>
      </c>
      <c r="W293" s="10">
        <f>('3v'!O281-V293)^2</f>
        <v>4.1455344963843981E-6</v>
      </c>
      <c r="X293" s="3"/>
      <c r="Y293" s="3"/>
      <c r="Z293" s="7">
        <f>offs339+Ampl339*SIN(2*PI()*freq339*('3v'!Q281)+deph339*PI()/180)</f>
        <v>0.8144973435831675</v>
      </c>
      <c r="AA293" s="8">
        <f>('3v'!R281-Z293)^2</f>
        <v>5.4319319868068768E-7</v>
      </c>
      <c r="AB293" s="9">
        <f>offs340+Ampl340*SIN(2*PI()*freq340*('3v'!Q281-reta340)+deph340*PI()/180)</f>
        <v>0.86855550054265174</v>
      </c>
      <c r="AC293" s="10">
        <f>('3v'!S281-AB293)^2</f>
        <v>2.7800410489718834E-5</v>
      </c>
      <c r="AD293" s="3"/>
      <c r="AE293" s="3"/>
      <c r="AF293" s="7">
        <f>offs341+Ampl341*SIN(2*PI()*freq341*('3v'!U281)+deph341*PI()/180)</f>
        <v>-6.7388973583905332E-2</v>
      </c>
      <c r="AG293" s="8">
        <f>('3v'!V281-AF293)^2</f>
        <v>4.589391088583728E-6</v>
      </c>
      <c r="AH293" s="9">
        <f>offs342+Ampl342*SIN(2*PI()*freq342*('3v'!U281-reta342)+deph342*PI()/180)</f>
        <v>0.94496966200402843</v>
      </c>
      <c r="AI293" s="10">
        <f>('3v'!W281-AH293)^2</f>
        <v>7.7404810599994919E-6</v>
      </c>
      <c r="AL293" s="76"/>
      <c r="AM293" s="76"/>
      <c r="AN293" s="76"/>
      <c r="AO293" s="80"/>
    </row>
    <row r="294" spans="1:41" x14ac:dyDescent="0.25">
      <c r="A294" s="3"/>
      <c r="B294" s="7">
        <f>offs331+Ampl331*SIN(2*PI()*freq331*('3v'!A282)+deph331*PI()/180)</f>
        <v>-1.4330020960378098</v>
      </c>
      <c r="C294" s="8">
        <f>('3v'!B282-B294)^2</f>
        <v>3.5757311515411287E-8</v>
      </c>
      <c r="D294" s="9">
        <f>offs332+Ampl332*SIN(2*PI()*freq332*('3v'!A282-reta332)+deph332*PI()/180)</f>
        <v>0.87322924524408796</v>
      </c>
      <c r="E294" s="10">
        <f>('3v'!C282-D294)^2</f>
        <v>2.6321021837998016E-4</v>
      </c>
      <c r="G294" s="3"/>
      <c r="H294" s="7">
        <f>offs333+Ampl333*SIN(2*PI()*freq333*('3v'!E282)+deph333*PI()/180)</f>
        <v>-1.9416224974722676</v>
      </c>
      <c r="I294" s="8">
        <f>('3v'!F282-H294)^2</f>
        <v>9.9498125733076116E-7</v>
      </c>
      <c r="J294" s="9">
        <f>offs334+Ampl334*SIN(2*PI()*freq334*('3v'!E282-reta334)+deph334*PI()/180)</f>
        <v>0.96133012015650876</v>
      </c>
      <c r="K294" s="10">
        <f>('3v'!G282-J294)^2</f>
        <v>1.2373721917979733E-5</v>
      </c>
      <c r="L294" s="3"/>
      <c r="M294" s="3"/>
      <c r="N294" s="7">
        <f>offs335+Ampl335*SIN(2*PI()*freq335*('3v'!I282)+deph335*PI()/180)</f>
        <v>-1.5919287227647512</v>
      </c>
      <c r="O294" s="8">
        <f>('3v'!J282-N294)^2</f>
        <v>2.4465757413585356E-5</v>
      </c>
      <c r="P294" s="9">
        <f>offs336+Ampl336*SIN(2*PI()*freq336*('3v'!I282-reta336)+deph336*PI()/180)</f>
        <v>0.80334109082537541</v>
      </c>
      <c r="Q294" s="10">
        <f>('3v'!K282-P294)^2</f>
        <v>9.1989215042516647E-5</v>
      </c>
      <c r="R294" s="3"/>
      <c r="S294" s="3"/>
      <c r="T294" s="7">
        <f>offs337+Ampl337*SIN(2*PI()*freq337*('3v'!M282)+deph337*PI()/180)</f>
        <v>-0.82141493491730677</v>
      </c>
      <c r="U294" s="8">
        <f>('3v'!N282-T294)^2</f>
        <v>1.4720995237471435E-5</v>
      </c>
      <c r="V294" s="9">
        <f>offs338+Ampl338*SIN(2*PI()*freq338*('3v'!M282-reta338)+deph338*PI()/180)</f>
        <v>0.75708793835954225</v>
      </c>
      <c r="W294" s="10">
        <f>('3v'!O282-V294)^2</f>
        <v>5.7621523268289773E-6</v>
      </c>
      <c r="X294" s="3"/>
      <c r="Y294" s="3"/>
      <c r="Z294" s="7">
        <f>offs339+Ampl339*SIN(2*PI()*freq339*('3v'!Q282)+deph339*PI()/180)</f>
        <v>0.79678474633548602</v>
      </c>
      <c r="AA294" s="8">
        <f>('3v'!R282-Z294)^2</f>
        <v>7.5950120728804099E-7</v>
      </c>
      <c r="AB294" s="9">
        <f>offs340+Ampl340*SIN(2*PI()*freq340*('3v'!Q282-reta340)+deph340*PI()/180)</f>
        <v>0.86655302858505878</v>
      </c>
      <c r="AC294" s="10">
        <f>('3v'!S282-AB294)^2</f>
        <v>2.8323273302123303E-5</v>
      </c>
      <c r="AD294" s="3"/>
      <c r="AE294" s="3"/>
      <c r="AF294" s="7">
        <f>offs341+Ampl341*SIN(2*PI()*freq341*('3v'!U282)+deph341*PI()/180)</f>
        <v>-2.2198878082299256E-2</v>
      </c>
      <c r="AG294" s="8">
        <f>('3v'!V282-AF294)^2</f>
        <v>1.904128351317668E-5</v>
      </c>
      <c r="AH294" s="9">
        <f>offs342+Ampl342*SIN(2*PI()*freq342*('3v'!U282-reta342)+deph342*PI()/180)</f>
        <v>0.9458562413070708</v>
      </c>
      <c r="AI294" s="10">
        <f>('3v'!W282-AH294)^2</f>
        <v>2.9433907818013003E-6</v>
      </c>
      <c r="AL294" s="76"/>
      <c r="AM294" s="76"/>
      <c r="AN294" s="76"/>
      <c r="AO294" s="80"/>
    </row>
    <row r="295" spans="1:41" x14ac:dyDescent="0.25">
      <c r="A295" s="3"/>
      <c r="B295" s="7">
        <f>offs331+Ampl331*SIN(2*PI()*freq331*('3v'!A283)+deph331*PI()/180)</f>
        <v>-1.4471131452303796</v>
      </c>
      <c r="C295" s="8">
        <f>('3v'!B283-B295)^2</f>
        <v>3.9582372090926266E-7</v>
      </c>
      <c r="D295" s="9">
        <f>offs332+Ampl332*SIN(2*PI()*freq332*('3v'!A283-reta332)+deph332*PI()/180)</f>
        <v>0.87640216209101285</v>
      </c>
      <c r="E295" s="10">
        <f>('3v'!C283-D295)^2</f>
        <v>1.2316200625415131E-4</v>
      </c>
      <c r="G295" s="3"/>
      <c r="H295" s="7">
        <f>offs333+Ampl333*SIN(2*PI()*freq333*('3v'!E283)+deph333*PI()/180)</f>
        <v>-1.94288726911565</v>
      </c>
      <c r="I295" s="8">
        <f>('3v'!F283-H295)^2</f>
        <v>9.5560810142590761E-8</v>
      </c>
      <c r="J295" s="9">
        <f>offs334+Ampl334*SIN(2*PI()*freq334*('3v'!E283-reta334)+deph334*PI()/180)</f>
        <v>0.96286614881577048</v>
      </c>
      <c r="K295" s="10">
        <f>('3v'!G283-J295)^2</f>
        <v>2.5539467426214566E-5</v>
      </c>
      <c r="L295" s="3"/>
      <c r="M295" s="3"/>
      <c r="N295" s="7">
        <f>offs335+Ampl335*SIN(2*PI()*freq335*('3v'!I283)+deph335*PI()/180)</f>
        <v>-1.6040012428142376</v>
      </c>
      <c r="O295" s="8">
        <f>('3v'!J283-N295)^2</f>
        <v>6.9664175042101479E-6</v>
      </c>
      <c r="P295" s="9">
        <f>offs336+Ampl336*SIN(2*PI()*freq336*('3v'!I283-reta336)+deph336*PI()/180)</f>
        <v>0.80508379305154398</v>
      </c>
      <c r="Q295" s="10">
        <f>('3v'!K283-P295)^2</f>
        <v>8.7997214513523662E-5</v>
      </c>
      <c r="R295" s="3"/>
      <c r="S295" s="3"/>
      <c r="T295" s="7">
        <f>offs337+Ampl337*SIN(2*PI()*freq337*('3v'!M283)+deph337*PI()/180)</f>
        <v>-0.84411528693081461</v>
      </c>
      <c r="U295" s="8">
        <f>('3v'!N283-T295)^2</f>
        <v>9.607811095708736E-6</v>
      </c>
      <c r="V295" s="9">
        <f>offs338+Ampl338*SIN(2*PI()*freq338*('3v'!M283-reta338)+deph338*PI()/180)</f>
        <v>0.7574845865084171</v>
      </c>
      <c r="W295" s="10">
        <f>('3v'!O283-V295)^2</f>
        <v>7.122963467598429E-7</v>
      </c>
      <c r="X295" s="3"/>
      <c r="Y295" s="3"/>
      <c r="Z295" s="7">
        <f>offs339+Ampl339*SIN(2*PI()*freq339*('3v'!Q283)+deph339*PI()/180)</f>
        <v>0.7784674481260756</v>
      </c>
      <c r="AA295" s="8">
        <f>('3v'!R283-Z295)^2</f>
        <v>2.594231672113808E-6</v>
      </c>
      <c r="AB295" s="9">
        <f>offs340+Ampl340*SIN(2*PI()*freq340*('3v'!Q283-reta340)+deph340*PI()/180)</f>
        <v>0.86456073686646195</v>
      </c>
      <c r="AC295" s="10">
        <f>('3v'!S283-AB295)^2</f>
        <v>2.8741641252957298E-5</v>
      </c>
      <c r="AD295" s="3"/>
      <c r="AE295" s="3"/>
      <c r="AF295" s="7">
        <f>offs341+Ampl341*SIN(2*PI()*freq341*('3v'!U283)+deph341*PI()/180)</f>
        <v>2.2566031241418927E-2</v>
      </c>
      <c r="AG295" s="8">
        <f>('3v'!V283-AF295)^2</f>
        <v>5.0784481267759625E-6</v>
      </c>
      <c r="AH295" s="9">
        <f>offs342+Ampl342*SIN(2*PI()*freq342*('3v'!U283-reta342)+deph342*PI()/180)</f>
        <v>0.94668534505331958</v>
      </c>
      <c r="AI295" s="10">
        <f>('3v'!W283-AH295)^2</f>
        <v>6.4756764915931798E-6</v>
      </c>
      <c r="AL295" s="76"/>
      <c r="AM295" s="76"/>
      <c r="AN295" s="76"/>
      <c r="AO295" s="80"/>
    </row>
    <row r="296" spans="1:41" x14ac:dyDescent="0.25">
      <c r="A296" s="3"/>
      <c r="B296" s="7">
        <f>offs331+Ampl331*SIN(2*PI()*freq331*('3v'!A284)+deph331*PI()/180)</f>
        <v>-1.461067499721155</v>
      </c>
      <c r="C296" s="8">
        <f>('3v'!B284-B296)^2</f>
        <v>1.0847228308343933E-6</v>
      </c>
      <c r="D296" s="9">
        <f>offs332+Ampl332*SIN(2*PI()*freq332*('3v'!A284-reta332)+deph332*PI()/180)</f>
        <v>0.87957674184329482</v>
      </c>
      <c r="E296" s="10">
        <f>('3v'!C284-D296)^2</f>
        <v>3.5643982457704435E-5</v>
      </c>
      <c r="G296" s="3"/>
      <c r="H296" s="7">
        <f>offs333+Ampl333*SIN(2*PI()*freq333*('3v'!E284)+deph333*PI()/180)</f>
        <v>-1.9440198004441536</v>
      </c>
      <c r="I296" s="8">
        <f>('3v'!F284-H296)^2</f>
        <v>2.6159087726661347E-7</v>
      </c>
      <c r="J296" s="9">
        <f>offs334+Ampl334*SIN(2*PI()*freq334*('3v'!E284-reta334)+deph334*PI()/180)</f>
        <v>0.96439537584778323</v>
      </c>
      <c r="K296" s="10">
        <f>('3v'!G284-J296)^2</f>
        <v>7.2863566553605689E-5</v>
      </c>
      <c r="L296" s="3"/>
      <c r="M296" s="3"/>
      <c r="N296" s="7">
        <f>offs335+Ampl335*SIN(2*PI()*freq335*('3v'!I284)+deph335*PI()/180)</f>
        <v>-1.6158921004153772</v>
      </c>
      <c r="O296" s="8">
        <f>('3v'!J284-N296)^2</f>
        <v>6.0875178943877679E-6</v>
      </c>
      <c r="P296" s="9">
        <f>offs336+Ampl336*SIN(2*PI()*freq336*('3v'!I284-reta336)+deph336*PI()/180)</f>
        <v>0.80683947150499757</v>
      </c>
      <c r="Q296" s="10">
        <f>('3v'!K284-P296)^2</f>
        <v>8.4331740874379711E-5</v>
      </c>
      <c r="R296" s="3"/>
      <c r="S296" s="3"/>
      <c r="T296" s="7">
        <f>offs337+Ampl337*SIN(2*PI()*freq337*('3v'!M284)+deph337*PI()/180)</f>
        <v>-0.86671917116984853</v>
      </c>
      <c r="U296" s="8">
        <f>('3v'!N284-T296)^2</f>
        <v>1.7801320977157794E-5</v>
      </c>
      <c r="V296" s="9">
        <f>offs338+Ampl338*SIN(2*PI()*freq338*('3v'!M284-reta338)+deph338*PI()/180)</f>
        <v>0.75791339514862566</v>
      </c>
      <c r="W296" s="10">
        <f>('3v'!O284-V296)^2</f>
        <v>1.619982034561917E-6</v>
      </c>
      <c r="X296" s="3"/>
      <c r="Y296" s="3"/>
      <c r="Z296" s="7">
        <f>offs339+Ampl339*SIN(2*PI()*freq339*('3v'!Q284)+deph339*PI()/180)</f>
        <v>0.75955430703780236</v>
      </c>
      <c r="AA296" s="8">
        <f>('3v'!R284-Z296)^2</f>
        <v>9.8516138276740952E-7</v>
      </c>
      <c r="AB296" s="9">
        <f>offs340+Ampl340*SIN(2*PI()*freq340*('3v'!Q284-reta340)+deph340*PI()/180)</f>
        <v>0.86257958884145669</v>
      </c>
      <c r="AC296" s="10">
        <f>('3v'!S284-AB296)^2</f>
        <v>2.9042950209628873E-5</v>
      </c>
      <c r="AD296" s="3"/>
      <c r="AE296" s="3"/>
      <c r="AF296" s="7">
        <f>offs341+Ampl341*SIN(2*PI()*freq341*('3v'!U284)+deph341*PI()/180)</f>
        <v>6.68615768262808E-2</v>
      </c>
      <c r="AG296" s="8">
        <f>('3v'!V284-AF296)^2</f>
        <v>1.0621939680372327E-7</v>
      </c>
      <c r="AH296" s="9">
        <f>offs342+Ampl342*SIN(2*PI()*freq342*('3v'!U284-reta342)+deph342*PI()/180)</f>
        <v>0.94745615501747615</v>
      </c>
      <c r="AI296" s="10">
        <f>('3v'!W284-AH296)^2</f>
        <v>1.8561746798445036E-6</v>
      </c>
      <c r="AL296" s="76"/>
      <c r="AM296" s="76"/>
      <c r="AN296" s="76"/>
      <c r="AO296" s="80"/>
    </row>
    <row r="297" spans="1:41" x14ac:dyDescent="0.25">
      <c r="A297" s="3"/>
      <c r="B297" s="7">
        <f>offs331+Ampl331*SIN(2*PI()*freq331*('3v'!A285)+deph331*PI()/180)</f>
        <v>-1.474862955955798</v>
      </c>
      <c r="C297" s="8">
        <f>('3v'!B285-B297)^2</f>
        <v>8.2428939037485297E-6</v>
      </c>
      <c r="D297" s="9">
        <f>offs332+Ampl332*SIN(2*PI()*freq332*('3v'!A285-reta332)+deph332*PI()/180)</f>
        <v>0.88275248319798982</v>
      </c>
      <c r="E297" s="10">
        <f>('3v'!C285-D297)^2</f>
        <v>7.8093241567170336E-6</v>
      </c>
      <c r="G297" s="3"/>
      <c r="H297" s="7">
        <f>offs333+Ampl333*SIN(2*PI()*freq333*('3v'!E285)+deph333*PI()/180)</f>
        <v>-1.9450199908597974</v>
      </c>
      <c r="I297" s="8">
        <f>('3v'!F285-H297)^2</f>
        <v>2.3885785331829873E-7</v>
      </c>
      <c r="J297" s="9">
        <f>offs334+Ampl334*SIN(2*PI()*freq334*('3v'!E285-reta334)+deph334*PI()/180)</f>
        <v>0.96591766541776014</v>
      </c>
      <c r="K297" s="10">
        <f>('3v'!G285-J297)^2</f>
        <v>1.4427434056641397E-4</v>
      </c>
      <c r="L297" s="3"/>
      <c r="M297" s="3"/>
      <c r="N297" s="7">
        <f>offs335+Ampl335*SIN(2*PI()*freq335*('3v'!I285)+deph335*PI()/180)</f>
        <v>-1.6275994178639108</v>
      </c>
      <c r="O297" s="8">
        <f>('3v'!J285-N297)^2</f>
        <v>1.964122471921532E-5</v>
      </c>
      <c r="P297" s="9">
        <f>offs336+Ampl336*SIN(2*PI()*freq336*('3v'!I285-reta336)+deph336*PI()/180)</f>
        <v>0.80860784894375604</v>
      </c>
      <c r="Q297" s="10">
        <f>('3v'!K285-P297)^2</f>
        <v>8.0972803270898768E-5</v>
      </c>
      <c r="R297" s="3"/>
      <c r="S297" s="3"/>
      <c r="T297" s="7">
        <f>offs337+Ampl337*SIN(2*PI()*freq337*('3v'!M285)+deph337*PI()/180)</f>
        <v>-0.88922101046420199</v>
      </c>
      <c r="U297" s="8">
        <f>('3v'!N285-T297)^2</f>
        <v>2.7422193886099541E-5</v>
      </c>
      <c r="V297" s="9">
        <f>offs338+Ampl338*SIN(2*PI()*freq338*('3v'!M285-reta338)+deph338*PI()/180)</f>
        <v>0.75837425847805218</v>
      </c>
      <c r="W297" s="10">
        <f>('3v'!O285-V297)^2</f>
        <v>3.0055370454524667E-6</v>
      </c>
      <c r="X297" s="3"/>
      <c r="Y297" s="3"/>
      <c r="Z297" s="7">
        <f>offs339+Ampl339*SIN(2*PI()*freq339*('3v'!Q285)+deph339*PI()/180)</f>
        <v>0.74005446929786278</v>
      </c>
      <c r="AA297" s="8">
        <f>('3v'!R285-Z297)^2</f>
        <v>9.2379144930491328E-7</v>
      </c>
      <c r="AB297" s="9">
        <f>offs340+Ampl340*SIN(2*PI()*freq340*('3v'!Q285-reta340)+deph340*PI()/180)</f>
        <v>0.8606105425756474</v>
      </c>
      <c r="AC297" s="10">
        <f>('3v'!S285-AB297)^2</f>
        <v>2.9214753861798187E-5</v>
      </c>
      <c r="AD297" s="3"/>
      <c r="AE297" s="3"/>
      <c r="AF297" s="7">
        <f>offs341+Ampl341*SIN(2*PI()*freq341*('3v'!U285)+deph341*PI()/180)</f>
        <v>0.11064404431666031</v>
      </c>
      <c r="AG297" s="8">
        <f>('3v'!V285-AF297)^2</f>
        <v>2.379530513524257E-7</v>
      </c>
      <c r="AH297" s="9">
        <f>offs342+Ampl342*SIN(2*PI()*freq342*('3v'!U285-reta342)+deph342*PI()/180)</f>
        <v>0.94816791050316684</v>
      </c>
      <c r="AI297" s="10">
        <f>('3v'!W285-AH297)^2</f>
        <v>4.3021832762073316E-6</v>
      </c>
      <c r="AL297" s="76"/>
      <c r="AM297" s="76"/>
      <c r="AN297" s="76"/>
      <c r="AO297" s="80"/>
    </row>
    <row r="298" spans="1:41" x14ac:dyDescent="0.25">
      <c r="A298" s="3"/>
      <c r="B298" s="7">
        <f>offs331+Ampl331*SIN(2*PI()*freq331*('3v'!A286)+deph331*PI()/180)</f>
        <v>-1.4884973354718469</v>
      </c>
      <c r="C298" s="8">
        <f>('3v'!B286-B298)^2</f>
        <v>8.460329337335991E-6</v>
      </c>
      <c r="D298" s="9">
        <f>offs332+Ampl332*SIN(2*PI()*freq332*('3v'!A286-reta332)+deph332*PI()/180)</f>
        <v>0.88592888466872377</v>
      </c>
      <c r="E298" s="10">
        <f>('3v'!C286-D298)^2</f>
        <v>1.2419388868136515E-5</v>
      </c>
      <c r="G298" s="3"/>
      <c r="H298" s="7">
        <f>offs333+Ampl333*SIN(2*PI()*freq333*('3v'!E286)+deph333*PI()/180)</f>
        <v>-1.9458877515198851</v>
      </c>
      <c r="I298" s="8">
        <f>('3v'!F286-H298)^2</f>
        <v>3.5597747595372182E-7</v>
      </c>
      <c r="J298" s="9">
        <f>offs334+Ampl334*SIN(2*PI()*freq334*('3v'!E286-reta334)+deph334*PI()/180)</f>
        <v>0.96743288230713931</v>
      </c>
      <c r="K298" s="10">
        <f>('3v'!G286-J298)^2</f>
        <v>3.039057341923163E-4</v>
      </c>
      <c r="L298" s="3"/>
      <c r="M298" s="3"/>
      <c r="N298" s="7">
        <f>offs335+Ampl335*SIN(2*PI()*freq335*('3v'!I286)+deph335*PI()/180)</f>
        <v>-1.6391213464386982</v>
      </c>
      <c r="O298" s="8">
        <f>('3v'!J286-N298)^2</f>
        <v>7.1585333484231434E-6</v>
      </c>
      <c r="P298" s="9">
        <f>offs336+Ampl336*SIN(2*PI()*freq336*('3v'!I286-reta336)+deph336*PI()/180)</f>
        <v>0.81038864612052208</v>
      </c>
      <c r="Q298" s="10">
        <f>('3v'!K286-P298)^2</f>
        <v>7.7901031863829133E-5</v>
      </c>
      <c r="R298" s="3"/>
      <c r="S298" s="3"/>
      <c r="T298" s="7">
        <f>offs337+Ampl337*SIN(2*PI()*freq337*('3v'!M286)+deph337*PI()/180)</f>
        <v>-0.91161525282173117</v>
      </c>
      <c r="U298" s="8">
        <f>('3v'!N286-T298)^2</f>
        <v>1.7584291754677593E-5</v>
      </c>
      <c r="V298" s="9">
        <f>offs338+Ampl338*SIN(2*PI()*freq338*('3v'!M286-reta338)+deph338*PI()/180)</f>
        <v>0.75886706278556637</v>
      </c>
      <c r="W298" s="10">
        <f>('3v'!O286-V298)^2</f>
        <v>7.4705345109751396E-8</v>
      </c>
      <c r="X298" s="3"/>
      <c r="Y298" s="3"/>
      <c r="Z298" s="7">
        <f>offs339+Ampl339*SIN(2*PI()*freq339*('3v'!Q286)+deph339*PI()/180)</f>
        <v>0.71997736485474584</v>
      </c>
      <c r="AA298" s="8">
        <f>('3v'!R286-Z298)^2</f>
        <v>2.2710343678197532E-6</v>
      </c>
      <c r="AB298" s="9">
        <f>offs340+Ampl340*SIN(2*PI()*freq340*('3v'!Q286-reta340)+deph340*PI()/180)</f>
        <v>0.85865455028233495</v>
      </c>
      <c r="AC298" s="10">
        <f>('3v'!S286-AB298)^2</f>
        <v>2.9245811989899322E-5</v>
      </c>
      <c r="AD298" s="3"/>
      <c r="AE298" s="3"/>
      <c r="AF298" s="7">
        <f>offs341+Ampl341*SIN(2*PI()*freq341*('3v'!U286)+deph341*PI()/180)</f>
        <v>0.15387022570306563</v>
      </c>
      <c r="AG298" s="8">
        <f>('3v'!V286-AF298)^2</f>
        <v>7.2811774674809347E-6</v>
      </c>
      <c r="AH298" s="9">
        <f>offs342+Ampl342*SIN(2*PI()*freq342*('3v'!U286-reta342)+deph342*PI()/180)</f>
        <v>0.94881990909365865</v>
      </c>
      <c r="AI298" s="10">
        <f>('3v'!W286-AH298)^2</f>
        <v>5.9760490120639302E-7</v>
      </c>
      <c r="AL298" s="76"/>
      <c r="AM298" s="76"/>
      <c r="AN298" s="76"/>
      <c r="AO298" s="80"/>
    </row>
    <row r="299" spans="1:41" x14ac:dyDescent="0.25">
      <c r="A299" s="3"/>
      <c r="B299" s="7">
        <f>offs331+Ampl331*SIN(2*PI()*freq331*('3v'!A287)+deph331*PI()/180)</f>
        <v>-1.5019684852427213</v>
      </c>
      <c r="C299" s="8">
        <f>('3v'!B287-B299)^2</f>
        <v>1.3375263838034961E-6</v>
      </c>
      <c r="D299" s="9">
        <f>offs332+Ampl332*SIN(2*PI()*freq332*('3v'!A287-reta332)+deph332*PI()/180)</f>
        <v>0.88910544466488239</v>
      </c>
      <c r="E299" s="10">
        <f>('3v'!C287-D299)^2</f>
        <v>1.8092732988907572E-5</v>
      </c>
      <c r="G299" s="3"/>
      <c r="H299" s="7">
        <f>offs333+Ampl333*SIN(2*PI()*freq333*('3v'!E287)+deph333*PI()/180)</f>
        <v>-1.9466230053448981</v>
      </c>
      <c r="I299" s="8">
        <f>('3v'!F287-H299)^2</f>
        <v>1.9214213841224393E-8</v>
      </c>
      <c r="J299" s="9">
        <f>offs334+Ampl334*SIN(2*PI()*freq334*('3v'!E287-reta334)+deph334*PI()/180)</f>
        <v>0.96894089192559552</v>
      </c>
      <c r="K299" s="10">
        <f>('3v'!G287-J299)^2</f>
        <v>4.3656057010780272E-4</v>
      </c>
      <c r="L299" s="3"/>
      <c r="M299" s="3"/>
      <c r="N299" s="7">
        <f>offs335+Ampl335*SIN(2*PI()*freq335*('3v'!I287)+deph335*PI()/180)</f>
        <v>-1.6504560666936514</v>
      </c>
      <c r="O299" s="8">
        <f>('3v'!J287-N299)^2</f>
        <v>9.3609888169205358E-6</v>
      </c>
      <c r="P299" s="9">
        <f>offs336+Ampl336*SIN(2*PI()*freq336*('3v'!I287-reta336)+deph336*PI()/180)</f>
        <v>0.81218158182677791</v>
      </c>
      <c r="Q299" s="10">
        <f>('3v'!K287-P299)^2</f>
        <v>4.5062245391338763E-5</v>
      </c>
      <c r="R299" s="3"/>
      <c r="S299" s="3"/>
      <c r="T299" s="7">
        <f>offs337+Ampl337*SIN(2*PI()*freq337*('3v'!M287)+deph337*PI()/180)</f>
        <v>-0.93389637279822746</v>
      </c>
      <c r="U299" s="8">
        <f>('3v'!N287-T299)^2</f>
        <v>9.2232645167297696E-6</v>
      </c>
      <c r="V299" s="9">
        <f>offs338+Ampl338*SIN(2*PI()*freq338*('3v'!M287-reta338)+deph338*PI()/180)</f>
        <v>0.75939168647907918</v>
      </c>
      <c r="W299" s="10">
        <f>('3v'!O287-V299)^2</f>
        <v>6.3671858347482681E-7</v>
      </c>
      <c r="X299" s="3"/>
      <c r="Y299" s="3"/>
      <c r="Z299" s="7">
        <f>offs339+Ampl339*SIN(2*PI()*freq339*('3v'!Q287)+deph339*PI()/180)</f>
        <v>0.69933270281799742</v>
      </c>
      <c r="AA299" s="8">
        <f>('3v'!R287-Z299)^2</f>
        <v>4.4527218326496577E-7</v>
      </c>
      <c r="AB299" s="9">
        <f>offs340+Ampl340*SIN(2*PI()*freq340*('3v'!Q287-reta340)+deph340*PI()/180)</f>
        <v>0.85671255786203482</v>
      </c>
      <c r="AC299" s="10">
        <f>('3v'!S287-AB299)^2</f>
        <v>2.9125473316346064E-5</v>
      </c>
      <c r="AD299" s="3"/>
      <c r="AE299" s="3"/>
      <c r="AF299" s="7">
        <f>offs341+Ampl341*SIN(2*PI()*freq341*('3v'!U287)+deph341*PI()/180)</f>
        <v>0.19649746196322992</v>
      </c>
      <c r="AG299" s="8">
        <f>('3v'!V287-AF299)^2</f>
        <v>1.857585832382811E-5</v>
      </c>
      <c r="AH299" s="9">
        <f>offs342+Ampl342*SIN(2*PI()*freq342*('3v'!U287-reta342)+deph342*PI()/180)</f>
        <v>0.94941150734505941</v>
      </c>
      <c r="AI299" s="10">
        <f>('3v'!W287-AH299)^2</f>
        <v>1.8622623763775779E-6</v>
      </c>
      <c r="AL299" s="76"/>
      <c r="AM299" s="76"/>
      <c r="AN299" s="76"/>
      <c r="AO299" s="80"/>
    </row>
    <row r="300" spans="1:41" x14ac:dyDescent="0.25">
      <c r="A300" s="3"/>
      <c r="B300" s="7">
        <f>offs331+Ampl331*SIN(2*PI()*freq331*('3v'!A288)+deph331*PI()/180)</f>
        <v>-1.51527427801771</v>
      </c>
      <c r="C300" s="8">
        <f>('3v'!B288-B300)^2</f>
        <v>1.2080643298174412E-5</v>
      </c>
      <c r="D300" s="9">
        <f>offs332+Ampl332*SIN(2*PI()*freq332*('3v'!A288-reta332)+deph332*PI()/180)</f>
        <v>0.89228166157081834</v>
      </c>
      <c r="E300" s="10">
        <f>('3v'!C288-D300)^2</f>
        <v>7.9038117385383733E-5</v>
      </c>
      <c r="G300" s="3"/>
      <c r="H300" s="7">
        <f>offs333+Ampl333*SIN(2*PI()*freq333*('3v'!E288)+deph333*PI()/180)</f>
        <v>-1.9472256870253397</v>
      </c>
      <c r="I300" s="8">
        <f>('3v'!F288-H300)^2</f>
        <v>5.4952127977757666E-7</v>
      </c>
      <c r="J300" s="9">
        <f>offs334+Ampl334*SIN(2*PI()*freq334*('3v'!E288-reta334)+deph334*PI()/180)</f>
        <v>0.97044156032299522</v>
      </c>
      <c r="K300" s="10">
        <f>('3v'!G288-J300)^2</f>
        <v>5.0152260255676025E-4</v>
      </c>
      <c r="L300" s="3"/>
      <c r="M300" s="3"/>
      <c r="N300" s="7">
        <f>offs335+Ampl335*SIN(2*PI()*freq335*('3v'!I288)+deph335*PI()/180)</f>
        <v>-1.6616017887450445</v>
      </c>
      <c r="O300" s="8">
        <f>('3v'!J288-N300)^2</f>
        <v>7.4883635664452359E-8</v>
      </c>
      <c r="P300" s="9">
        <f>offs336+Ampl336*SIN(2*PI()*freq336*('3v'!I288-reta336)+deph336*PI()/180)</f>
        <v>0.81398637293719089</v>
      </c>
      <c r="Q300" s="10">
        <f>('3v'!K288-P300)^2</f>
        <v>2.1264852593415164E-5</v>
      </c>
      <c r="R300" s="3"/>
      <c r="S300" s="3"/>
      <c r="T300" s="7">
        <f>offs337+Ampl337*SIN(2*PI()*freq337*('3v'!M288)+deph337*PI()/180)</f>
        <v>-0.95605887286073443</v>
      </c>
      <c r="U300" s="8">
        <f>('3v'!N288-T300)^2</f>
        <v>1.3802063567994499E-5</v>
      </c>
      <c r="V300" s="9">
        <f>offs338+Ampl338*SIN(2*PI()*freq338*('3v'!M288-reta338)+deph338*PI()/180)</f>
        <v>0.75994800011554453</v>
      </c>
      <c r="W300" s="10">
        <f>('3v'!O288-V300)^2</f>
        <v>1.8340204605546414E-6</v>
      </c>
      <c r="X300" s="3"/>
      <c r="Y300" s="3"/>
      <c r="Z300" s="7">
        <f>offs339+Ampl339*SIN(2*PI()*freq339*('3v'!Q288)+deph339*PI()/180)</f>
        <v>0.67813046676297928</v>
      </c>
      <c r="AA300" s="8">
        <f>('3v'!R288-Z300)^2</f>
        <v>5.4675217309674417E-6</v>
      </c>
      <c r="AB300" s="9">
        <f>offs340+Ampl340*SIN(2*PI()*freq340*('3v'!Q288-reta340)+deph340*PI()/180)</f>
        <v>0.85478550444504853</v>
      </c>
      <c r="AC300" s="10">
        <f>('3v'!S288-AB300)^2</f>
        <v>2.8844800401220078E-5</v>
      </c>
      <c r="AD300" s="3"/>
      <c r="AE300" s="3"/>
      <c r="AF300" s="7">
        <f>offs341+Ampl341*SIN(2*PI()*freq341*('3v'!U288)+deph341*PI()/180)</f>
        <v>0.23848368516141039</v>
      </c>
      <c r="AG300" s="8">
        <f>('3v'!V288-AF300)^2</f>
        <v>1.1071891302193465E-5</v>
      </c>
      <c r="AH300" s="9">
        <f>offs342+Ampl342*SIN(2*PI()*freq342*('3v'!U288-reta342)+deph342*PI()/180)</f>
        <v>0.94994212142131962</v>
      </c>
      <c r="AI300" s="10">
        <f>('3v'!W288-AH300)^2</f>
        <v>3.5920158551422834E-6</v>
      </c>
      <c r="AL300" s="76"/>
      <c r="AM300" s="76"/>
      <c r="AN300" s="76"/>
      <c r="AO300" s="80"/>
    </row>
    <row r="301" spans="1:41" x14ac:dyDescent="0.25">
      <c r="A301" s="3"/>
      <c r="B301" s="7">
        <f>offs331+Ampl331*SIN(2*PI()*freq331*('3v'!A289)+deph331*PI()/180)</f>
        <v>-1.5284126126578883</v>
      </c>
      <c r="C301" s="8">
        <f>('3v'!B289-B301)^2</f>
        <v>4.228728900797535E-6</v>
      </c>
      <c r="D301" s="9">
        <f>offs332+Ampl332*SIN(2*PI()*freq332*('3v'!A289-reta332)+deph332*PI()/180)</f>
        <v>0.89545703382506237</v>
      </c>
      <c r="E301" s="10">
        <f>('3v'!C289-D301)^2</f>
        <v>1.3395669301860124E-4</v>
      </c>
      <c r="G301" s="3"/>
      <c r="H301" s="7">
        <f>offs333+Ampl333*SIN(2*PI()*freq333*('3v'!E289)+deph333*PI()/180)</f>
        <v>-1.9476957430275386</v>
      </c>
      <c r="I301" s="8">
        <f>('3v'!F289-H301)^2</f>
        <v>5.5021824143458363E-7</v>
      </c>
      <c r="J301" s="9">
        <f>offs334+Ampl334*SIN(2*PI()*freq334*('3v'!E289-reta334)+deph334*PI()/180)</f>
        <v>0.97193475420129405</v>
      </c>
      <c r="K301" s="10">
        <f>('3v'!G289-J301)^2</f>
        <v>5.7063148937221565E-4</v>
      </c>
      <c r="L301" s="3"/>
      <c r="M301" s="3"/>
      <c r="N301" s="7">
        <f>offs335+Ampl335*SIN(2*PI()*freq335*('3v'!I289)+deph335*PI()/180)</f>
        <v>-1.6725567525541614</v>
      </c>
      <c r="O301" s="8">
        <f>('3v'!J289-N301)^2</f>
        <v>5.9695069466458582E-6</v>
      </c>
      <c r="P301" s="9">
        <f>offs336+Ampl336*SIN(2*PI()*freq336*('3v'!I289-reta336)+deph336*PI()/180)</f>
        <v>0.81580273445432316</v>
      </c>
      <c r="Q301" s="10">
        <f>('3v'!K289-P301)^2</f>
        <v>2.0022264007226456E-5</v>
      </c>
      <c r="R301" s="3"/>
      <c r="S301" s="3"/>
      <c r="T301" s="7">
        <f>offs337+Ampl337*SIN(2*PI()*freq337*('3v'!M289)+deph337*PI()/180)</f>
        <v>-0.97809728474398749</v>
      </c>
      <c r="U301" s="8">
        <f>('3v'!N289-T301)^2</f>
        <v>5.3639706147624128E-6</v>
      </c>
      <c r="V301" s="9">
        <f>offs338+Ampl338*SIN(2*PI()*freq338*('3v'!M289-reta338)+deph338*PI()/180)</f>
        <v>0.76053586643289672</v>
      </c>
      <c r="W301" s="10">
        <f>('3v'!O289-V301)^2</f>
        <v>3.771855081356087E-6</v>
      </c>
      <c r="X301" s="3"/>
      <c r="Y301" s="3"/>
      <c r="Z301" s="7">
        <f>offs339+Ampl339*SIN(2*PI()*freq339*('3v'!Q289)+deph339*PI()/180)</f>
        <v>0.65638090990289766</v>
      </c>
      <c r="AA301" s="8">
        <f>('3v'!R289-Z301)^2</f>
        <v>6.7779524081024379E-6</v>
      </c>
      <c r="AB301" s="9">
        <f>offs340+Ampl340*SIN(2*PI()*freq340*('3v'!Q289-reta340)+deph340*PI()/180)</f>
        <v>0.85287432193730772</v>
      </c>
      <c r="AC301" s="10">
        <f>('3v'!S289-AB301)^2</f>
        <v>2.8395982217092218E-5</v>
      </c>
      <c r="AD301" s="3"/>
      <c r="AE301" s="3"/>
      <c r="AF301" s="7">
        <f>offs341+Ampl341*SIN(2*PI()*freq341*('3v'!U289)+deph341*PI()/180)</f>
        <v>0.27978745996436993</v>
      </c>
      <c r="AG301" s="8">
        <f>('3v'!V289-AF301)^2</f>
        <v>1.3072563102351927E-5</v>
      </c>
      <c r="AH301" s="9">
        <f>offs342+Ampl342*SIN(2*PI()*freq342*('3v'!U289-reta342)+deph342*PI()/180)</f>
        <v>0.95041122767040775</v>
      </c>
      <c r="AI301" s="10">
        <f>('3v'!W289-AH301)^2</f>
        <v>1.691164215623834E-7</v>
      </c>
      <c r="AL301" s="76"/>
      <c r="AM301" s="76"/>
      <c r="AN301" s="76"/>
      <c r="AO301" s="80"/>
    </row>
    <row r="302" spans="1:41" x14ac:dyDescent="0.25">
      <c r="A302" s="3"/>
      <c r="B302" s="7">
        <f>offs331+Ampl331*SIN(2*PI()*freq331*('3v'!A290)+deph331*PI()/180)</f>
        <v>-1.5413814144679119</v>
      </c>
      <c r="C302" s="8">
        <f>('3v'!B290-B302)^2</f>
        <v>7.6153123089099877E-6</v>
      </c>
      <c r="D302" s="9">
        <f>offs332+Ampl332*SIN(2*PI()*freq332*('3v'!A290-reta332)+deph332*PI()/180)</f>
        <v>0.89863105999952519</v>
      </c>
      <c r="E302" s="10">
        <f>('3v'!C290-D302)^2</f>
        <v>3.3000137610084959E-4</v>
      </c>
      <c r="G302" s="3"/>
      <c r="H302" s="7">
        <f>offs333+Ampl333*SIN(2*PI()*freq333*('3v'!E290)+deph333*PI()/180)</f>
        <v>-1.9480331315984027</v>
      </c>
      <c r="I302" s="8">
        <f>('3v'!F290-H302)^2</f>
        <v>1.635218916783375E-7</v>
      </c>
      <c r="J302" s="9">
        <f>offs334+Ampl334*SIN(2*PI()*freq334*('3v'!E290-reta334)+deph334*PI()/180)</f>
        <v>0.97342034092637808</v>
      </c>
      <c r="K302" s="10">
        <f>('3v'!G290-J302)^2</f>
        <v>4.6084200364644148E-4</v>
      </c>
      <c r="L302" s="3"/>
      <c r="M302" s="3"/>
      <c r="N302" s="7">
        <f>offs335+Ampl335*SIN(2*PI()*freq335*('3v'!I290)+deph335*PI()/180)</f>
        <v>-1.6833192282052221</v>
      </c>
      <c r="O302" s="8">
        <f>('3v'!J290-N302)^2</f>
        <v>1.1556816423705995E-5</v>
      </c>
      <c r="P302" s="9">
        <f>offs336+Ampl336*SIN(2*PI()*freq336*('3v'!I290-reta336)+deph336*PI()/180)</f>
        <v>0.81763037955363493</v>
      </c>
      <c r="Q302" s="10">
        <f>('3v'!K290-P302)^2</f>
        <v>5.7409097014007236E-6</v>
      </c>
      <c r="R302" s="3"/>
      <c r="S302" s="3"/>
      <c r="T302" s="7">
        <f>offs337+Ampl337*SIN(2*PI()*freq337*('3v'!M290)+deph337*PI()/180)</f>
        <v>-1.000006170799622</v>
      </c>
      <c r="U302" s="8">
        <f>('3v'!N290-T302)^2</f>
        <v>7.5105090636767911E-6</v>
      </c>
      <c r="V302" s="9">
        <f>offs338+Ampl338*SIN(2*PI()*freq338*('3v'!M290-reta338)+deph338*PI()/180)</f>
        <v>0.7611551403839184</v>
      </c>
      <c r="W302" s="10">
        <f>('3v'!O290-V302)^2</f>
        <v>6.5607719267372684E-6</v>
      </c>
      <c r="X302" s="3"/>
      <c r="Y302" s="3"/>
      <c r="Z302" s="7">
        <f>offs339+Ampl339*SIN(2*PI()*freq339*('3v'!Q290)+deph339*PI()/180)</f>
        <v>0.63409455013044713</v>
      </c>
      <c r="AA302" s="8">
        <f>('3v'!R290-Z302)^2</f>
        <v>2.1092039572008039E-6</v>
      </c>
      <c r="AB302" s="9">
        <f>offs340+Ampl340*SIN(2*PI()*freq340*('3v'!Q290-reta340)+deph340*PI()/180)</f>
        <v>0.85097993456971355</v>
      </c>
      <c r="AC302" s="10">
        <f>('3v'!S290-AB302)^2</f>
        <v>2.7773484238291897E-5</v>
      </c>
      <c r="AD302" s="3"/>
      <c r="AE302" s="3"/>
      <c r="AF302" s="7">
        <f>offs341+Ampl341*SIN(2*PI()*freq341*('3v'!U290)+deph341*PI()/180)</f>
        <v>0.32036802453304325</v>
      </c>
      <c r="AG302" s="8">
        <f>('3v'!V290-AF302)^2</f>
        <v>1.0115799915880539E-5</v>
      </c>
      <c r="AH302" s="9">
        <f>offs342+Ampl342*SIN(2*PI()*freq342*('3v'!U290-reta342)+deph342*PI()/180)</f>
        <v>0.9508183631410918</v>
      </c>
      <c r="AI302" s="10">
        <f>('3v'!W290-AH302)^2</f>
        <v>6.6973459806043999E-7</v>
      </c>
      <c r="AL302" s="76"/>
      <c r="AM302" s="76"/>
      <c r="AN302" s="76"/>
      <c r="AO302" s="80"/>
    </row>
    <row r="303" spans="1:41" x14ac:dyDescent="0.25">
      <c r="A303" s="3"/>
      <c r="B303" s="7">
        <f>offs331+Ampl331*SIN(2*PI()*freq331*('3v'!A291)+deph331*PI()/180)</f>
        <v>-1.5541786355236358</v>
      </c>
      <c r="C303" s="8">
        <f>('3v'!B291-B303)^2</f>
        <v>7.4330128748148831E-8</v>
      </c>
      <c r="D303" s="9">
        <f>offs332+Ampl332*SIN(2*PI()*freq332*('3v'!A291-reta332)+deph332*PI()/180)</f>
        <v>0.90180323887867986</v>
      </c>
      <c r="E303" s="10">
        <f>('3v'!C291-D303)^2</f>
        <v>4.348376463828422E-4</v>
      </c>
      <c r="G303" s="3"/>
      <c r="H303" s="7">
        <f>offs333+Ampl333*SIN(2*PI()*freq333*('3v'!E291)+deph333*PI()/180)</f>
        <v>-1.9482378227691282</v>
      </c>
      <c r="I303" s="8">
        <f>('3v'!F291-H303)^2</f>
        <v>3.9874990173257778E-8</v>
      </c>
      <c r="J303" s="9">
        <f>offs334+Ampl334*SIN(2*PI()*freq334*('3v'!E291-reta334)+deph334*PI()/180)</f>
        <v>0.97489818853984456</v>
      </c>
      <c r="K303" s="10">
        <f>('3v'!G291-J303)^2</f>
        <v>3.6247699216959781E-4</v>
      </c>
      <c r="L303" s="3"/>
      <c r="M303" s="3"/>
      <c r="N303" s="7">
        <f>offs335+Ampl335*SIN(2*PI()*freq335*('3v'!I291)+deph335*PI()/180)</f>
        <v>-1.6938875161785594</v>
      </c>
      <c r="O303" s="8">
        <f>('3v'!J291-N303)^2</f>
        <v>6.7437536444834107E-6</v>
      </c>
      <c r="P303" s="9">
        <f>offs336+Ampl336*SIN(2*PI()*freq336*('3v'!I291-reta336)+deph336*PI()/180)</f>
        <v>0.81946901962877849</v>
      </c>
      <c r="Q303" s="10">
        <f>('3v'!K291-P303)^2</f>
        <v>5.20537744699406E-6</v>
      </c>
      <c r="R303" s="3"/>
      <c r="S303" s="3"/>
      <c r="T303" s="7">
        <f>offs337+Ampl337*SIN(2*PI()*freq337*('3v'!M291)+deph337*PI()/180)</f>
        <v>-1.0217801253378334</v>
      </c>
      <c r="U303" s="8">
        <f>('3v'!N291-T303)^2</f>
        <v>9.1815989605730516E-6</v>
      </c>
      <c r="V303" s="9">
        <f>offs338+Ampl338*SIN(2*PI()*freq338*('3v'!M291-reta338)+deph338*PI()/180)</f>
        <v>0.76180566917202874</v>
      </c>
      <c r="W303" s="10">
        <f>('3v'!O291-V303)^2</f>
        <v>1.0316489006129142E-5</v>
      </c>
      <c r="X303" s="3"/>
      <c r="Y303" s="3"/>
      <c r="Z303" s="7">
        <f>offs339+Ampl339*SIN(2*PI()*freq339*('3v'!Q291)+deph339*PI()/180)</f>
        <v>0.61128216493144438</v>
      </c>
      <c r="AA303" s="8">
        <f>('3v'!R291-Z303)^2</f>
        <v>7.7302074868388883E-6</v>
      </c>
      <c r="AB303" s="9">
        <f>offs340+Ampl340*SIN(2*PI()*freq340*('3v'!Q291-reta340)+deph340*PI()/180)</f>
        <v>0.84910325845118606</v>
      </c>
      <c r="AC303" s="10">
        <f>('3v'!S291-AB303)^2</f>
        <v>2.6973497047843037E-5</v>
      </c>
      <c r="AD303" s="3"/>
      <c r="AE303" s="3"/>
      <c r="AF303" s="7">
        <f>offs341+Ampl341*SIN(2*PI()*freq341*('3v'!U291)+deph341*PI()/180)</f>
        <v>0.36018533074955172</v>
      </c>
      <c r="AG303" s="8">
        <f>('3v'!V291-AF303)^2</f>
        <v>3.9291990999534345E-6</v>
      </c>
      <c r="AH303" s="9">
        <f>offs342+Ampl342*SIN(2*PI()*freq342*('3v'!U291-reta342)+deph342*PI()/180)</f>
        <v>0.95116312603981645</v>
      </c>
      <c r="AI303" s="10">
        <f>('3v'!W291-AH303)^2</f>
        <v>1.3528854471198641E-6</v>
      </c>
      <c r="AL303" s="76"/>
      <c r="AM303" s="76"/>
      <c r="AN303" s="76"/>
      <c r="AO303" s="80"/>
    </row>
    <row r="304" spans="1:41" x14ac:dyDescent="0.25">
      <c r="A304" s="3"/>
      <c r="B304" s="7">
        <f>offs331+Ampl331*SIN(2*PI()*freq331*('3v'!A292)+deph331*PI()/180)</f>
        <v>-1.5668022549955052</v>
      </c>
      <c r="C304" s="8">
        <f>('3v'!B292-B304)^2</f>
        <v>2.1918736287113133E-5</v>
      </c>
      <c r="D304" s="9">
        <f>offs332+Ampl332*SIN(2*PI()*freq332*('3v'!A292-reta332)+deph332*PI()/180)</f>
        <v>0.90497306953870793</v>
      </c>
      <c r="E304" s="10">
        <f>('3v'!C292-D304)^2</f>
        <v>5.5426957470523439E-4</v>
      </c>
      <c r="G304" s="3"/>
      <c r="H304" s="7">
        <f>offs333+Ampl333*SIN(2*PI()*freq333*('3v'!E292)+deph333*PI()/180)</f>
        <v>-1.9483097983578621</v>
      </c>
      <c r="I304" s="8">
        <f>('3v'!F292-H304)^2</f>
        <v>1.6310263537552198E-8</v>
      </c>
      <c r="J304" s="9">
        <f>offs334+Ampl334*SIN(2*PI()*freq334*('3v'!E292-reta334)+deph334*PI()/180)</f>
        <v>0.97636816577072338</v>
      </c>
      <c r="K304" s="10">
        <f>('3v'!G292-J304)^2</f>
        <v>2.7564485811997879E-4</v>
      </c>
      <c r="L304" s="3"/>
      <c r="M304" s="3"/>
      <c r="N304" s="7">
        <f>offs335+Ampl335*SIN(2*PI()*freq335*('3v'!I292)+deph335*PI()/180)</f>
        <v>-1.7042599476189899</v>
      </c>
      <c r="O304" s="8">
        <f>('3v'!J292-N304)^2</f>
        <v>1.5548766153655639E-5</v>
      </c>
      <c r="P304" s="9">
        <f>offs336+Ampl336*SIN(2*PI()*freq336*('3v'!I292-reta336)+deph336*PI()/180)</f>
        <v>0.82131836433717176</v>
      </c>
      <c r="Q304" s="10">
        <f>('3v'!K292-P304)^2</f>
        <v>4.7426139530701989E-6</v>
      </c>
      <c r="R304" s="3"/>
      <c r="S304" s="3"/>
      <c r="T304" s="7">
        <f>offs337+Ampl337*SIN(2*PI()*freq337*('3v'!M292)+deph337*PI()/180)</f>
        <v>-1.0434137759611499</v>
      </c>
      <c r="U304" s="8">
        <f>('3v'!N292-T304)^2</f>
        <v>1.0108495089957531E-5</v>
      </c>
      <c r="V304" s="9">
        <f>offs338+Ampl338*SIN(2*PI()*freq338*('3v'!M292-reta338)+deph338*PI()/180)</f>
        <v>0.76248729228898315</v>
      </c>
      <c r="W304" s="10">
        <f>('3v'!O292-V304)^2</f>
        <v>3.7652774681282206E-6</v>
      </c>
      <c r="X304" s="3"/>
      <c r="Y304" s="3"/>
      <c r="Z304" s="7">
        <f>offs339+Ampl339*SIN(2*PI()*freq339*('3v'!Q292)+deph339*PI()/180)</f>
        <v>0.58795478617293462</v>
      </c>
      <c r="AA304" s="8">
        <f>('3v'!R292-Z304)^2</f>
        <v>5.1419487346226031E-7</v>
      </c>
      <c r="AB304" s="9">
        <f>offs340+Ampl340*SIN(2*PI()*freq340*('3v'!Q292-reta340)+deph340*PI()/180)</f>
        <v>0.84724520112564272</v>
      </c>
      <c r="AC304" s="10">
        <f>('3v'!S292-AB304)^2</f>
        <v>2.5995098653332547E-5</v>
      </c>
      <c r="AD304" s="3"/>
      <c r="AE304" s="3"/>
      <c r="AF304" s="7">
        <f>offs341+Ampl341*SIN(2*PI()*freq341*('3v'!U292)+deph341*PI()/180)</f>
        <v>0.39920008373986149</v>
      </c>
      <c r="AG304" s="8">
        <f>('3v'!V292-AF304)^2</f>
        <v>1.5113385086210109E-5</v>
      </c>
      <c r="AH304" s="9">
        <f>offs342+Ampl342*SIN(2*PI()*freq342*('3v'!U292-reta342)+deph342*PI()/180)</f>
        <v>0.95144517612722412</v>
      </c>
      <c r="AI304" s="10">
        <f>('3v'!W292-AH304)^2</f>
        <v>2.0885629423210139E-6</v>
      </c>
      <c r="AL304" s="76"/>
      <c r="AM304" s="76"/>
      <c r="AN304" s="76"/>
      <c r="AO304" s="80"/>
    </row>
    <row r="305" spans="1:41" x14ac:dyDescent="0.25">
      <c r="A305" s="3"/>
      <c r="B305" s="7">
        <f>offs331+Ampl331*SIN(2*PI()*freq331*('3v'!A293)+deph331*PI()/180)</f>
        <v>-1.5792502794676686</v>
      </c>
      <c r="C305" s="8">
        <f>('3v'!B293-B305)^2</f>
        <v>1.5623999606713521E-5</v>
      </c>
      <c r="D305" s="9">
        <f>offs332+Ampl332*SIN(2*PI()*freq332*('3v'!A293-reta332)+deph332*PI()/180)</f>
        <v>0.90814005142660248</v>
      </c>
      <c r="E305" s="10">
        <f>('3v'!C293-D305)^2</f>
        <v>4.9858194439343076E-4</v>
      </c>
      <c r="G305" s="3"/>
      <c r="H305" s="7">
        <f>offs333+Ampl333*SIN(2*PI()*freq333*('3v'!E293)+deph333*PI()/180)</f>
        <v>-1.9482490519713163</v>
      </c>
      <c r="I305" s="8">
        <f>('3v'!F293-H305)^2</f>
        <v>3.5516428575355536E-8</v>
      </c>
      <c r="J305" s="9">
        <f>offs334+Ampl334*SIN(2*PI()*freq334*('3v'!E293-reta334)+deph334*PI()/180)</f>
        <v>0.97783014204713747</v>
      </c>
      <c r="K305" s="10">
        <f>('3v'!G293-J305)^2</f>
        <v>1.4896573649374366E-4</v>
      </c>
      <c r="L305" s="3"/>
      <c r="M305" s="3"/>
      <c r="N305" s="7">
        <f>offs335+Ampl335*SIN(2*PI()*freq335*('3v'!I293)+deph335*PI()/180)</f>
        <v>-1.7144348845993493</v>
      </c>
      <c r="O305" s="8">
        <f>('3v'!J293-N305)^2</f>
        <v>2.4987876366860803E-6</v>
      </c>
      <c r="P305" s="9">
        <f>offs336+Ampl336*SIN(2*PI()*freq336*('3v'!I293-reta336)+deph336*PI()/180)</f>
        <v>0.82317812164584714</v>
      </c>
      <c r="Q305" s="10">
        <f>('3v'!K293-P305)^2</f>
        <v>4.344646845544357E-6</v>
      </c>
      <c r="R305" s="3"/>
      <c r="S305" s="3"/>
      <c r="T305" s="7">
        <f>offs337+Ampl337*SIN(2*PI()*freq337*('3v'!M293)+deph337*PI()/180)</f>
        <v>-1.0649017848899924</v>
      </c>
      <c r="U305" s="8">
        <f>('3v'!N293-T305)^2</f>
        <v>1.0131647450311432E-5</v>
      </c>
      <c r="V305" s="9">
        <f>offs338+Ampl338*SIN(2*PI()*freq338*('3v'!M293-reta338)+deph338*PI()/180)</f>
        <v>0.76319984155447707</v>
      </c>
      <c r="W305" s="10">
        <f>('3v'!O293-V305)^2</f>
        <v>7.0383111283952981E-6</v>
      </c>
      <c r="X305" s="3"/>
      <c r="Y305" s="3"/>
      <c r="Z305" s="7">
        <f>offs339+Ampl339*SIN(2*PI()*freq339*('3v'!Q293)+deph339*PI()/180)</f>
        <v>0.56412369476827928</v>
      </c>
      <c r="AA305" s="8">
        <f>('3v'!R293-Z305)^2</f>
        <v>1.2335772569533392E-6</v>
      </c>
      <c r="AB305" s="9">
        <f>offs340+Ampl340*SIN(2*PI()*freq340*('3v'!Q293-reta340)+deph340*PI()/180)</f>
        <v>0.84540666113311769</v>
      </c>
      <c r="AC305" s="10">
        <f>('3v'!S293-AB305)^2</f>
        <v>2.4839746307697957E-5</v>
      </c>
      <c r="AD305" s="3"/>
      <c r="AE305" s="3"/>
      <c r="AF305" s="7">
        <f>offs341+Ampl341*SIN(2*PI()*freq341*('3v'!U293)+deph341*PI()/180)</f>
        <v>0.4373737806530803</v>
      </c>
      <c r="AG305" s="8">
        <f>('3v'!V293-AF305)^2</f>
        <v>2.452151815440333E-5</v>
      </c>
      <c r="AH305" s="9">
        <f>offs342+Ampl342*SIN(2*PI()*freq342*('3v'!U293-reta342)+deph342*PI()/180)</f>
        <v>0.95166423505393105</v>
      </c>
      <c r="AI305" s="10">
        <f>('3v'!W293-AH305)^2</f>
        <v>2.7697115995339134E-6</v>
      </c>
      <c r="AL305" s="76"/>
      <c r="AM305" s="76"/>
      <c r="AN305" s="76"/>
      <c r="AO305" s="80"/>
    </row>
    <row r="306" spans="1:41" x14ac:dyDescent="0.25">
      <c r="A306" s="3"/>
      <c r="B306" s="7">
        <f>offs331+Ampl331*SIN(2*PI()*freq331*('3v'!A294)+deph331*PI()/180)</f>
        <v>-1.5915207432527594</v>
      </c>
      <c r="C306" s="8">
        <f>('3v'!B294-B306)^2</f>
        <v>1.1568547460649478E-5</v>
      </c>
      <c r="D306" s="9">
        <f>offs332+Ampl332*SIN(2*PI()*freq332*('3v'!A294-reta332)+deph332*PI()/180)</f>
        <v>0.91130368443921084</v>
      </c>
      <c r="E306" s="10">
        <f>('3v'!C294-D306)^2</f>
        <v>3.6730932054462688E-4</v>
      </c>
      <c r="G306" s="3"/>
      <c r="H306" s="7">
        <f>offs333+Ampl333*SIN(2*PI()*freq333*('3v'!E294)+deph333*PI()/180)</f>
        <v>-1.9480555890053357</v>
      </c>
      <c r="I306" s="8">
        <f>('3v'!F294-H306)^2</f>
        <v>1.4586364616534949E-7</v>
      </c>
      <c r="J306" s="9">
        <f>offs334+Ampl334*SIN(2*PI()*freq334*('3v'!E294-reta334)+deph334*PI()/180)</f>
        <v>0.97928398750790047</v>
      </c>
      <c r="K306" s="10">
        <f>('3v'!G294-J306)^2</f>
        <v>6.083418926199691E-5</v>
      </c>
      <c r="L306" s="3"/>
      <c r="M306" s="3"/>
      <c r="N306" s="7">
        <f>offs335+Ampl335*SIN(2*PI()*freq335*('3v'!I294)+deph335*PI()/180)</f>
        <v>-1.7244107203791359</v>
      </c>
      <c r="O306" s="8">
        <f>('3v'!J294-N306)^2</f>
        <v>1.8783788523582734E-6</v>
      </c>
      <c r="P306" s="9">
        <f>offs336+Ampl336*SIN(2*PI()*freq336*('3v'!I294-reta336)+deph336*PI()/180)</f>
        <v>0.82504799787756633</v>
      </c>
      <c r="Q306" s="10">
        <f>('3v'!K294-P306)^2</f>
        <v>4.0045528050304902E-6</v>
      </c>
      <c r="R306" s="3"/>
      <c r="S306" s="3"/>
      <c r="T306" s="7">
        <f>offs337+Ampl337*SIN(2*PI()*freq337*('3v'!M294)+deph337*PI()/180)</f>
        <v>-1.0862388502796885</v>
      </c>
      <c r="U306" s="8">
        <f>('3v'!N294-T306)^2</f>
        <v>2.488852733624232E-5</v>
      </c>
      <c r="V306" s="9">
        <f>offs338+Ampl338*SIN(2*PI()*freq338*('3v'!M294-reta338)+deph338*PI()/180)</f>
        <v>0.76394314115764106</v>
      </c>
      <c r="W306" s="10">
        <f>('3v'!O294-V306)^2</f>
        <v>1.1534725701747374E-5</v>
      </c>
      <c r="X306" s="3"/>
      <c r="Y306" s="3"/>
      <c r="Z306" s="7">
        <f>offs339+Ampl339*SIN(2*PI()*freq339*('3v'!Q294)+deph339*PI()/180)</f>
        <v>0.539800415221807</v>
      </c>
      <c r="AA306" s="8">
        <f>('3v'!R294-Z306)^2</f>
        <v>1.8770364054744919E-9</v>
      </c>
      <c r="AB306" s="9">
        <f>offs340+Ampl340*SIN(2*PI()*freq340*('3v'!Q294-reta340)+deph340*PI()/180)</f>
        <v>0.8435885275752365</v>
      </c>
      <c r="AC306" s="10">
        <f>('3v'!S294-AB306)^2</f>
        <v>2.3512436596768461E-5</v>
      </c>
      <c r="AD306" s="3"/>
      <c r="AE306" s="3"/>
      <c r="AF306" s="7">
        <f>offs341+Ampl341*SIN(2*PI()*freq341*('3v'!U294)+deph341*PI()/180)</f>
        <v>0.47466874865911923</v>
      </c>
      <c r="AG306" s="8">
        <f>('3v'!V294-AF306)^2</f>
        <v>1.515997885656051E-6</v>
      </c>
      <c r="AH306" s="9">
        <f>offs342+Ampl342*SIN(2*PI()*freq342*('3v'!U294-reta342)+deph342*PI()/180)</f>
        <v>0.95182008663522388</v>
      </c>
      <c r="AI306" s="10">
        <f>('3v'!W294-AH306)^2</f>
        <v>3.3127517615532414E-6</v>
      </c>
      <c r="AL306" s="76"/>
      <c r="AM306" s="76"/>
      <c r="AN306" s="76"/>
      <c r="AO306" s="80"/>
    </row>
    <row r="307" spans="1:41" x14ac:dyDescent="0.25">
      <c r="A307" s="3"/>
      <c r="B307" s="7">
        <f>offs331+Ampl331*SIN(2*PI()*freq331*('3v'!A295)+deph331*PI()/180)</f>
        <v>-1.6036117087023012</v>
      </c>
      <c r="C307" s="8">
        <f>('3v'!B295-B307)^2</f>
        <v>9.1766057663136769E-6</v>
      </c>
      <c r="D307" s="9">
        <f>offs332+Ampl332*SIN(2*PI()*freq332*('3v'!A295-reta332)+deph332*PI()/180)</f>
        <v>0.91446346900220565</v>
      </c>
      <c r="E307" s="10">
        <f>('3v'!C295-D307)^2</f>
        <v>3.2250883559873945E-4</v>
      </c>
      <c r="G307" s="3"/>
      <c r="H307" s="7">
        <f>offs333+Ampl333*SIN(2*PI()*freq333*('3v'!E295)+deph333*PI()/180)</f>
        <v>-1.9477294266444201</v>
      </c>
      <c r="I307" s="8">
        <f>('3v'!F295-H307)^2</f>
        <v>5.0138203844932635E-7</v>
      </c>
      <c r="J307" s="9">
        <f>offs334+Ampl334*SIN(2*PI()*freq334*('3v'!E295-reta334)+deph334*PI()/180)</f>
        <v>0.98072957301405239</v>
      </c>
      <c r="K307" s="10">
        <f>('3v'!G295-J307)^2</f>
        <v>2.8504526065418898E-5</v>
      </c>
      <c r="L307" s="3"/>
      <c r="M307" s="3"/>
      <c r="N307" s="7">
        <f>offs335+Ampl335*SIN(2*PI()*freq335*('3v'!I295)+deph335*PI()/180)</f>
        <v>-1.7341858796582366</v>
      </c>
      <c r="O307" s="8">
        <f>('3v'!J295-N307)^2</f>
        <v>1.0983459922196934E-5</v>
      </c>
      <c r="P307" s="9">
        <f>offs336+Ampl336*SIN(2*PI()*freq336*('3v'!I295-reta336)+deph336*PI()/180)</f>
        <v>0.8269276977571961</v>
      </c>
      <c r="Q307" s="10">
        <f>('3v'!K295-P307)^2</f>
        <v>3.7160571971539575E-6</v>
      </c>
      <c r="R307" s="3"/>
      <c r="S307" s="3"/>
      <c r="T307" s="7">
        <f>offs337+Ampl337*SIN(2*PI()*freq337*('3v'!M295)+deph337*PI()/180)</f>
        <v>-1.107419707528627</v>
      </c>
      <c r="U307" s="8">
        <f>('3v'!N295-T307)^2</f>
        <v>4.4068985590333487E-5</v>
      </c>
      <c r="V307" s="9">
        <f>offs338+Ampl338*SIN(2*PI()*freq338*('3v'!M295-reta338)+deph338*PI()/180)</f>
        <v>0.7647170077004205</v>
      </c>
      <c r="W307" s="10">
        <f>('3v'!O295-V307)^2</f>
        <v>4.9151674839777452E-6</v>
      </c>
      <c r="X307" s="3"/>
      <c r="Y307" s="3"/>
      <c r="Z307" s="7">
        <f>offs339+Ampl339*SIN(2*PI()*freq339*('3v'!Q295)+deph339*PI()/180)</f>
        <v>0.51499671005566006</v>
      </c>
      <c r="AA307" s="8">
        <f>('3v'!R295-Z307)^2</f>
        <v>1.986774663991011E-6</v>
      </c>
      <c r="AB307" s="9">
        <f>offs340+Ampl340*SIN(2*PI()*freq340*('3v'!Q295-reta340)+deph340*PI()/180)</f>
        <v>0.84179167968525337</v>
      </c>
      <c r="AC307" s="10">
        <f>('3v'!S295-AB307)^2</f>
        <v>4.4166794739592932E-5</v>
      </c>
      <c r="AD307" s="3"/>
      <c r="AE307" s="3"/>
      <c r="AF307" s="7">
        <f>offs341+Ampl341*SIN(2*PI()*freq341*('3v'!U295)+deph341*PI()/180)</f>
        <v>0.51104818212723313</v>
      </c>
      <c r="AG307" s="8">
        <f>('3v'!V295-AF307)^2</f>
        <v>2.1077460994279107E-6</v>
      </c>
      <c r="AH307" s="9">
        <f>offs342+Ampl342*SIN(2*PI()*freq342*('3v'!U295-reta342)+deph342*PI()/180)</f>
        <v>0.95191257706440802</v>
      </c>
      <c r="AI307" s="10">
        <f>('3v'!W295-AH307)^2</f>
        <v>3.6579892789408116E-6</v>
      </c>
      <c r="AL307" s="76"/>
      <c r="AM307" s="76"/>
      <c r="AN307" s="76"/>
      <c r="AO307" s="80"/>
    </row>
    <row r="308" spans="1:41" x14ac:dyDescent="0.25">
      <c r="A308" s="3"/>
      <c r="B308" s="7">
        <f>offs331+Ampl331*SIN(2*PI()*freq331*('3v'!A296)+deph331*PI()/180)</f>
        <v>-1.6155212665126877</v>
      </c>
      <c r="C308" s="8">
        <f>('3v'!B296-B308)^2</f>
        <v>8.0527313450143171E-6</v>
      </c>
      <c r="D308" s="9">
        <f>offs332+Ampl332*SIN(2*PI()*freq332*('3v'!A296-reta332)+deph332*PI()/180)</f>
        <v>0.91761890614897568</v>
      </c>
      <c r="E308" s="10">
        <f>('3v'!C296-D308)^2</f>
        <v>2.8076668114433365E-4</v>
      </c>
      <c r="G308" s="3"/>
      <c r="H308" s="7">
        <f>offs333+Ampl333*SIN(2*PI()*freq333*('3v'!E296)+deph333*PI()/180)</f>
        <v>-1.947270593860196</v>
      </c>
      <c r="I308" s="8">
        <f>('3v'!F296-H308)^2</f>
        <v>6.1811650978710856E-7</v>
      </c>
      <c r="J308" s="9">
        <f>offs334+Ampl334*SIN(2*PI()*freq334*('3v'!E296-reta334)+deph334*PI()/180)</f>
        <v>0.98216677016032994</v>
      </c>
      <c r="K308" s="10">
        <f>('3v'!G296-J308)^2</f>
        <v>8.4048586237455734E-7</v>
      </c>
      <c r="L308" s="3"/>
      <c r="M308" s="3"/>
      <c r="N308" s="7">
        <f>offs335+Ampl335*SIN(2*PI()*freq335*('3v'!I296)+deph335*PI()/180)</f>
        <v>-1.7437588188256843</v>
      </c>
      <c r="O308" s="8">
        <f>('3v'!J296-N308)^2</f>
        <v>2.4139562651464886E-6</v>
      </c>
      <c r="P308" s="9">
        <f>offs336+Ampl336*SIN(2*PI()*freq336*('3v'!I296-reta336)+deph336*PI()/180)</f>
        <v>0.82881692445833555</v>
      </c>
      <c r="Q308" s="10">
        <f>('3v'!K296-P308)^2</f>
        <v>3.4738043351004529E-6</v>
      </c>
      <c r="R308" s="3"/>
      <c r="S308" s="3"/>
      <c r="T308" s="7">
        <f>offs337+Ampl337*SIN(2*PI()*freq337*('3v'!M296)+deph337*PI()/180)</f>
        <v>-1.1284391305772179</v>
      </c>
      <c r="U308" s="8">
        <f>('3v'!N296-T308)^2</f>
        <v>3.8111985906998742E-5</v>
      </c>
      <c r="V308" s="9">
        <f>offs338+Ampl338*SIN(2*PI()*freq338*('3v'!M296-reta338)+deph338*PI()/180)</f>
        <v>0.76552125024282547</v>
      </c>
      <c r="W308" s="10">
        <f>('3v'!O296-V308)^2</f>
        <v>9.1280134548777095E-6</v>
      </c>
      <c r="X308" s="3"/>
      <c r="Y308" s="3"/>
      <c r="Z308" s="7">
        <f>offs339+Ampl339*SIN(2*PI()*freq339*('3v'!Q296)+deph339*PI()/180)</f>
        <v>0.48972457412155151</v>
      </c>
      <c r="AA308" s="8">
        <f>('3v'!R296-Z308)^2</f>
        <v>4.383553840106192E-7</v>
      </c>
      <c r="AB308" s="9">
        <f>offs340+Ampl340*SIN(2*PI()*freq340*('3v'!Q296-reta340)+deph340*PI()/180)</f>
        <v>0.84001698640286293</v>
      </c>
      <c r="AC308" s="10">
        <f>('3v'!S296-AB308)^2</f>
        <v>4.1826921244946277E-5</v>
      </c>
      <c r="AD308" s="3"/>
      <c r="AE308" s="3"/>
      <c r="AF308" s="7">
        <f>offs341+Ampl341*SIN(2*PI()*freq341*('3v'!U296)+deph341*PI()/180)</f>
        <v>0.54647617894873124</v>
      </c>
      <c r="AG308" s="8">
        <f>('3v'!V296-AF308)^2</f>
        <v>1.3925440847215711E-6</v>
      </c>
      <c r="AH308" s="9">
        <f>offs342+Ampl342*SIN(2*PI()*freq342*('3v'!U296-reta342)+deph342*PI()/180)</f>
        <v>0.95194161506459629</v>
      </c>
      <c r="AI308" s="10">
        <f>('3v'!W296-AH308)^2</f>
        <v>3.7699078914684897E-6</v>
      </c>
      <c r="AL308" s="76"/>
      <c r="AM308" s="76"/>
      <c r="AN308" s="76"/>
      <c r="AO308" s="80"/>
    </row>
    <row r="309" spans="1:41" x14ac:dyDescent="0.25">
      <c r="A309" s="3"/>
      <c r="B309" s="7">
        <f>offs331+Ampl331*SIN(2*PI()*freq331*('3v'!A297)+deph331*PI()/180)</f>
        <v>-1.62724753602668</v>
      </c>
      <c r="C309" s="8">
        <f>('3v'!B297-B309)^2</f>
        <v>8.0115263042617315E-6</v>
      </c>
      <c r="D309" s="9">
        <f>offs332+Ampl332*SIN(2*PI()*freq332*('3v'!A297-reta332)+deph332*PI()/180)</f>
        <v>0.92076949759941606</v>
      </c>
      <c r="E309" s="10">
        <f>('3v'!C297-D309)^2</f>
        <v>3.0665271632565806E-4</v>
      </c>
      <c r="G309" s="3"/>
      <c r="H309" s="7">
        <f>offs333+Ampl333*SIN(2*PI()*freq333*('3v'!E297)+deph333*PI()/180)</f>
        <v>-1.9466791314088445</v>
      </c>
      <c r="I309" s="8">
        <f>('3v'!F297-H309)^2</f>
        <v>3.7924216318767025E-8</v>
      </c>
      <c r="J309" s="9">
        <f>offs334+Ampl334*SIN(2*PI()*freq334*('3v'!E297-reta334)+deph334*PI()/180)</f>
        <v>0.98359545128657278</v>
      </c>
      <c r="K309" s="10">
        <f>('3v'!G297-J309)^2</f>
        <v>1.2347554446300104E-5</v>
      </c>
      <c r="L309" s="3"/>
      <c r="M309" s="3"/>
      <c r="N309" s="7">
        <f>offs335+Ampl335*SIN(2*PI()*freq335*('3v'!I297)+deph335*PI()/180)</f>
        <v>-1.7531280262034108</v>
      </c>
      <c r="O309" s="8">
        <f>('3v'!J297-N309)^2</f>
        <v>3.8029438196473842E-6</v>
      </c>
      <c r="P309" s="9">
        <f>offs336+Ampl336*SIN(2*PI()*freq336*('3v'!I297-reta336)+deph336*PI()/180)</f>
        <v>0.83071537965018749</v>
      </c>
      <c r="Q309" s="10">
        <f>('3v'!K297-P309)^2</f>
        <v>3.272986273880458E-6</v>
      </c>
      <c r="R309" s="3"/>
      <c r="S309" s="3"/>
      <c r="T309" s="7">
        <f>offs337+Ampl337*SIN(2*PI()*freq337*('3v'!M297)+deph337*PI()/180)</f>
        <v>-1.1492919331973441</v>
      </c>
      <c r="U309" s="8">
        <f>('3v'!N297-T309)^2</f>
        <v>3.0712912725261154E-5</v>
      </c>
      <c r="V309" s="9">
        <f>offs338+Ampl338*SIN(2*PI()*freq338*('3v'!M297-reta338)+deph338*PI()/180)</f>
        <v>0.76635567035004271</v>
      </c>
      <c r="W309" s="10">
        <f>('3v'!O297-V309)^2</f>
        <v>3.6197358855544456E-6</v>
      </c>
      <c r="X309" s="3"/>
      <c r="Y309" s="3"/>
      <c r="Z309" s="7">
        <f>offs339+Ampl339*SIN(2*PI()*freq339*('3v'!Q297)+deph339*PI()/180)</f>
        <v>0.46399622880015307</v>
      </c>
      <c r="AA309" s="8">
        <f>('3v'!R297-Z309)^2</f>
        <v>5.1869552348225754E-6</v>
      </c>
      <c r="AB309" s="9">
        <f>offs340+Ampl340*SIN(2*PI()*freq340*('3v'!Q297-reta340)+deph340*PI()/180)</f>
        <v>0.83826530595398774</v>
      </c>
      <c r="AC309" s="10">
        <f>('3v'!S297-AB309)^2</f>
        <v>3.92619294689758E-5</v>
      </c>
      <c r="AD309" s="3"/>
      <c r="AE309" s="3"/>
      <c r="AF309" s="7">
        <f>offs341+Ampl341*SIN(2*PI()*freq341*('3v'!U297)+deph341*PI()/180)</f>
        <v>0.58091777596802485</v>
      </c>
      <c r="AG309" s="8">
        <f>('3v'!V297-AF309)^2</f>
        <v>3.5899412629635839E-6</v>
      </c>
      <c r="AH309" s="9">
        <f>offs342+Ampl342*SIN(2*PI()*freq342*('3v'!U297-reta342)+deph342*PI()/180)</f>
        <v>0.95190717197878838</v>
      </c>
      <c r="AI309" s="10">
        <f>('3v'!W297-AH309)^2</f>
        <v>3.6373431002150985E-6</v>
      </c>
      <c r="AL309" s="76"/>
      <c r="AM309" s="76"/>
      <c r="AN309" s="76"/>
      <c r="AO309" s="80"/>
    </row>
    <row r="310" spans="1:41" x14ac:dyDescent="0.25">
      <c r="A310" s="3"/>
      <c r="B310" s="7">
        <f>offs331+Ampl331*SIN(2*PI()*freq331*('3v'!A298)+deph331*PI()/180)</f>
        <v>-1.6387886655303872</v>
      </c>
      <c r="C310" s="8">
        <f>('3v'!B298-B310)^2</f>
        <v>9.0500762810604932E-6</v>
      </c>
      <c r="D310" s="9">
        <f>offs332+Ampl332*SIN(2*PI()*freq332*('3v'!A298-reta332)+deph332*PI()/180)</f>
        <v>0.9239147458386141</v>
      </c>
      <c r="E310" s="10">
        <f>('3v'!C298-D310)^2</f>
        <v>3.3387527213828405E-4</v>
      </c>
      <c r="G310" s="3"/>
      <c r="H310" s="7">
        <f>offs333+Ampl333*SIN(2*PI()*freq333*('3v'!E298)+deph333*PI()/180)</f>
        <v>-1.9459550918274802</v>
      </c>
      <c r="I310" s="8">
        <f>('3v'!F298-H310)^2</f>
        <v>2.8015655543278686E-7</v>
      </c>
      <c r="J310" s="9">
        <f>offs334+Ampl334*SIN(2*PI()*freq334*('3v'!E298-reta334)+deph334*PI()/180)</f>
        <v>0.98501548948906226</v>
      </c>
      <c r="K310" s="10">
        <f>('3v'!G298-J310)^2</f>
        <v>6.3254193689731735E-5</v>
      </c>
      <c r="L310" s="3"/>
      <c r="M310" s="3"/>
      <c r="N310" s="7">
        <f>offs335+Ampl335*SIN(2*PI()*freq335*('3v'!I298)+deph335*PI()/180)</f>
        <v>-1.762292022284961</v>
      </c>
      <c r="O310" s="8">
        <f>('3v'!J298-N310)^2</f>
        <v>6.511365366352591E-6</v>
      </c>
      <c r="P310" s="9">
        <f>offs336+Ampl336*SIN(2*PI()*freq336*('3v'!I298-reta336)+deph336*PI()/180)</f>
        <v>0.83262276354467002</v>
      </c>
      <c r="Q310" s="10">
        <f>('3v'!K298-P310)^2</f>
        <v>3.1095920613546236E-6</v>
      </c>
      <c r="R310" s="3"/>
      <c r="S310" s="3"/>
      <c r="T310" s="7">
        <f>offs337+Ampl337*SIN(2*PI()*freq337*('3v'!M298)+deph337*PI()/180)</f>
        <v>-1.1699729702719865</v>
      </c>
      <c r="U310" s="8">
        <f>('3v'!N298-T310)^2</f>
        <v>2.2454142994060527E-5</v>
      </c>
      <c r="V310" s="9">
        <f>offs338+Ampl338*SIN(2*PI()*freq338*('3v'!M298-reta338)+deph338*PI()/180)</f>
        <v>0.76722006214139671</v>
      </c>
      <c r="W310" s="10">
        <f>('3v'!O298-V310)^2</f>
        <v>7.6560241527795697E-6</v>
      </c>
      <c r="X310" s="3"/>
      <c r="Y310" s="3"/>
      <c r="Z310" s="7">
        <f>offs339+Ampl339*SIN(2*PI()*freq339*('3v'!Q298)+deph339*PI()/180)</f>
        <v>0.43782411609095179</v>
      </c>
      <c r="AA310" s="8">
        <f>('3v'!R298-Z310)^2</f>
        <v>1.1896470791284242E-5</v>
      </c>
      <c r="AB310" s="9">
        <f>offs340+Ampl340*SIN(2*PI()*freq340*('3v'!Q298-reta340)+deph340*PI()/180)</f>
        <v>0.8365374854357488</v>
      </c>
      <c r="AC310" s="10">
        <f>('3v'!S298-AB310)^2</f>
        <v>3.6489145126235616E-5</v>
      </c>
      <c r="AD310" s="3"/>
      <c r="AE310" s="3"/>
      <c r="AF310" s="7">
        <f>offs341+Ampl341*SIN(2*PI()*freq341*('3v'!U298)+deph341*PI()/180)</f>
        <v>0.61433898348704008</v>
      </c>
      <c r="AG310" s="8">
        <f>('3v'!V298-AF310)^2</f>
        <v>2.8110764639602973E-6</v>
      </c>
      <c r="AH310" s="9">
        <f>offs342+Ampl342*SIN(2*PI()*freq342*('3v'!U298-reta342)+deph342*PI()/180)</f>
        <v>0.95180928179815172</v>
      </c>
      <c r="AI310" s="10">
        <f>('3v'!W298-AH310)^2</f>
        <v>3.2735368108590193E-6</v>
      </c>
      <c r="AL310" s="76"/>
      <c r="AM310" s="76"/>
      <c r="AN310" s="76"/>
      <c r="AO310" s="80"/>
    </row>
    <row r="311" spans="1:41" x14ac:dyDescent="0.25">
      <c r="A311" s="3"/>
      <c r="B311" s="7">
        <f>offs331+Ampl331*SIN(2*PI()*freq331*('3v'!A299)+deph331*PI()/180)</f>
        <v>-1.6501428325456722</v>
      </c>
      <c r="C311" s="8">
        <f>('3v'!B299-B311)^2</f>
        <v>1.1378258674936343E-5</v>
      </c>
      <c r="D311" s="9">
        <f>offs332+Ampl332*SIN(2*PI()*freq332*('3v'!A299-reta332)+deph332*PI()/180)</f>
        <v>0.92705415419541226</v>
      </c>
      <c r="E311" s="10">
        <f>('3v'!C299-D311)^2</f>
        <v>2.919602995497579E-4</v>
      </c>
      <c r="G311" s="3"/>
      <c r="H311" s="7">
        <f>offs333+Ampl333*SIN(2*PI()*freq333*('3v'!E299)+deph333*PI()/180)</f>
        <v>-1.9450985394294853</v>
      </c>
      <c r="I311" s="8">
        <f>('3v'!F299-H311)^2</f>
        <v>3.2180595111718142E-7</v>
      </c>
      <c r="J311" s="9">
        <f>offs334+Ampl334*SIN(2*PI()*freq334*('3v'!E299-reta334)+deph334*PI()/180)</f>
        <v>0.98642675863179463</v>
      </c>
      <c r="K311" s="10">
        <f>('3v'!G299-J311)^2</f>
        <v>1.5379351575769032E-4</v>
      </c>
      <c r="L311" s="3"/>
      <c r="M311" s="3"/>
      <c r="N311" s="7">
        <f>offs335+Ampl335*SIN(2*PI()*freq335*('3v'!I299)+deph335*PI()/180)</f>
        <v>-1.7712493599691204</v>
      </c>
      <c r="O311" s="8">
        <f>('3v'!J299-N311)^2</f>
        <v>2.9835625466590109E-7</v>
      </c>
      <c r="P311" s="9">
        <f>offs336+Ampl336*SIN(2*PI()*freq336*('3v'!I299-reta336)+deph336*PI()/180)</f>
        <v>0.83453877494375495</v>
      </c>
      <c r="Q311" s="10">
        <f>('3v'!K299-P311)^2</f>
        <v>2.9800597070349614E-6</v>
      </c>
      <c r="R311" s="3"/>
      <c r="S311" s="3"/>
      <c r="T311" s="7">
        <f>offs337+Ampl337*SIN(2*PI()*freq337*('3v'!M299)+deph337*PI()/180)</f>
        <v>-1.1904771390647044</v>
      </c>
      <c r="U311" s="8">
        <f>('3v'!N299-T311)^2</f>
        <v>1.4125413194008639E-5</v>
      </c>
      <c r="V311" s="9">
        <f>offs338+Ampl338*SIN(2*PI()*freq338*('3v'!M299-reta338)+deph338*PI()/180)</f>
        <v>0.76811421234114685</v>
      </c>
      <c r="W311" s="10">
        <f>('3v'!O299-V311)^2</f>
        <v>1.3403670352350613E-5</v>
      </c>
      <c r="X311" s="3"/>
      <c r="Y311" s="3"/>
      <c r="Z311" s="7">
        <f>offs339+Ampl339*SIN(2*PI()*freq339*('3v'!Q299)+deph339*PI()/180)</f>
        <v>0.41122089259540046</v>
      </c>
      <c r="AA311" s="8">
        <f>('3v'!R299-Z311)^2</f>
        <v>1.7553188870145638E-5</v>
      </c>
      <c r="AB311" s="9">
        <f>offs340+Ampl340*SIN(2*PI()*freq340*('3v'!Q299-reta340)+deph340*PI()/180)</f>
        <v>0.83483436040681591</v>
      </c>
      <c r="AC311" s="10">
        <f>('3v'!S299-AB311)^2</f>
        <v>1.4726403127688401E-5</v>
      </c>
      <c r="AD311" s="3"/>
      <c r="AE311" s="3"/>
      <c r="AF311" s="7">
        <f>offs341+Ampl341*SIN(2*PI()*freq341*('3v'!U299)+deph341*PI()/180)</f>
        <v>0.64670681880894798</v>
      </c>
      <c r="AG311" s="8">
        <f>('3v'!V299-AF311)^2</f>
        <v>6.3097480700562769E-6</v>
      </c>
      <c r="AH311" s="9">
        <f>offs342+Ampl342*SIN(2*PI()*freq342*('3v'!U299-reta342)+deph342*PI()/180)</f>
        <v>0.95164804112847601</v>
      </c>
      <c r="AI311" s="10">
        <f>('3v'!W299-AH311)^2</f>
        <v>2.7160725220709883E-6</v>
      </c>
      <c r="AL311" s="76"/>
      <c r="AM311" s="76"/>
      <c r="AN311" s="76"/>
      <c r="AO311" s="80"/>
    </row>
    <row r="312" spans="1:41" x14ac:dyDescent="0.25">
      <c r="A312" s="3"/>
      <c r="B312" s="7">
        <f>offs331+Ampl331*SIN(2*PI()*freq331*('3v'!A300)+deph331*PI()/180)</f>
        <v>-1.6613082441179396</v>
      </c>
      <c r="C312" s="8">
        <f>('3v'!B300-B312)^2</f>
        <v>3.9029487597923275E-10</v>
      </c>
      <c r="D312" s="9">
        <f>offs332+Ampl332*SIN(2*PI()*freq332*('3v'!A300-reta332)+deph332*PI()/180)</f>
        <v>0.93018722692083722</v>
      </c>
      <c r="E312" s="10">
        <f>('3v'!C300-D312)^2</f>
        <v>1.9470778314476821E-4</v>
      </c>
      <c r="G312" s="3"/>
      <c r="H312" s="7">
        <f>offs333+Ampl333*SIN(2*PI()*freq333*('3v'!E300)+deph333*PI()/180)</f>
        <v>-1.9441095502987966</v>
      </c>
      <c r="I312" s="8">
        <f>('3v'!F300-H312)^2</f>
        <v>1.778390720890318E-7</v>
      </c>
      <c r="J312" s="9">
        <f>offs334+Ampl334*SIN(2*PI()*freq334*('3v'!E300-reta334)+deph334*PI()/180)</f>
        <v>0.98782913335768441</v>
      </c>
      <c r="K312" s="10">
        <f>('3v'!G300-J312)^2</f>
        <v>2.2216578125879594E-4</v>
      </c>
      <c r="L312" s="3"/>
      <c r="M312" s="3"/>
      <c r="N312" s="7">
        <f>offs335+Ampl335*SIN(2*PI()*freq335*('3v'!I300)+deph335*PI()/180)</f>
        <v>-1.7799986247884316</v>
      </c>
      <c r="O312" s="8">
        <f>('3v'!J300-N312)^2</f>
        <v>5.8722142855972848E-6</v>
      </c>
      <c r="P312" s="9">
        <f>offs336+Ampl336*SIN(2*PI()*freq336*('3v'!I300-reta336)+deph336*PI()/180)</f>
        <v>0.83646311128703099</v>
      </c>
      <c r="Q312" s="10">
        <f>('3v'!K300-P312)^2</f>
        <v>2.8815106194717139E-6</v>
      </c>
      <c r="R312" s="3"/>
      <c r="S312" s="3"/>
      <c r="T312" s="7">
        <f>offs337+Ampl337*SIN(2*PI()*freq337*('3v'!M300)+deph337*PI()/180)</f>
        <v>-1.2107993804786574</v>
      </c>
      <c r="U312" s="8">
        <f>('3v'!N300-T312)^2</f>
        <v>6.7404646230195921E-6</v>
      </c>
      <c r="V312" s="9">
        <f>offs338+Ampl338*SIN(2*PI()*freq338*('3v'!M300-reta338)+deph338*PI()/180)</f>
        <v>0.76903790033111097</v>
      </c>
      <c r="W312" s="10">
        <f>('3v'!O300-V312)^2</f>
        <v>2.1020302380248196E-5</v>
      </c>
      <c r="X312" s="3"/>
      <c r="Y312" s="3"/>
      <c r="Z312" s="7">
        <f>offs339+Ampl339*SIN(2*PI()*freq339*('3v'!Q300)+deph339*PI()/180)</f>
        <v>0.3841994233963088</v>
      </c>
      <c r="AA312" s="8">
        <f>('3v'!R300-Z312)^2</f>
        <v>6.5475259971294382E-6</v>
      </c>
      <c r="AB312" s="9">
        <f>offs340+Ampl340*SIN(2*PI()*freq340*('3v'!Q300-reta340)+deph340*PI()/180)</f>
        <v>0.8331567544833397</v>
      </c>
      <c r="AC312" s="10">
        <f>('3v'!S300-AB312)^2</f>
        <v>1.2687740820897854E-5</v>
      </c>
      <c r="AD312" s="3"/>
      <c r="AE312" s="3"/>
      <c r="AF312" s="7">
        <f>offs341+Ampl341*SIN(2*PI()*freq341*('3v'!U300)+deph341*PI()/180)</f>
        <v>0.67798933878809997</v>
      </c>
      <c r="AG312" s="8">
        <f>('3v'!V300-AF312)^2</f>
        <v>6.1474303695714128E-6</v>
      </c>
      <c r="AH312" s="9">
        <f>offs342+Ampl342*SIN(2*PI()*freq342*('3v'!U300-reta342)+deph342*PI()/180)</f>
        <v>0.95142360909483548</v>
      </c>
      <c r="AI312" s="10">
        <f>('3v'!W300-AH312)^2</f>
        <v>2.0266913271801343E-6</v>
      </c>
      <c r="AL312" s="76"/>
      <c r="AM312" s="76"/>
      <c r="AN312" s="76"/>
      <c r="AO312" s="80"/>
    </row>
    <row r="313" spans="1:41" x14ac:dyDescent="0.25">
      <c r="A313" s="3"/>
      <c r="B313" s="7">
        <f>offs331+Ampl331*SIN(2*PI()*freq331*('3v'!A301)+deph331*PI()/180)</f>
        <v>-1.6722831370992703</v>
      </c>
      <c r="C313" s="8">
        <f>('3v'!B301-B313)^2</f>
        <v>5.8348653111104799E-7</v>
      </c>
      <c r="D313" s="9">
        <f>offs332+Ampl332*SIN(2*PI()*freq332*('3v'!A301-reta332)+deph332*PI()/180)</f>
        <v>0.93331346926638625</v>
      </c>
      <c r="E313" s="10">
        <f>('3v'!C301-D313)^2</f>
        <v>1.6334196583284529E-4</v>
      </c>
      <c r="G313" s="3"/>
      <c r="H313" s="7">
        <f>offs333+Ampl333*SIN(2*PI()*freq333*('3v'!E301)+deph333*PI()/180)</f>
        <v>-1.942988212283147</v>
      </c>
      <c r="I313" s="8">
        <f>('3v'!F301-H313)^2</f>
        <v>1.6815927740543017E-7</v>
      </c>
      <c r="J313" s="9">
        <f>offs334+Ampl334*SIN(2*PI()*freq334*('3v'!E301-reta334)+deph334*PI()/180)</f>
        <v>0.98922248909969979</v>
      </c>
      <c r="K313" s="10">
        <f>('3v'!G301-J313)^2</f>
        <v>3.7524536144238244E-4</v>
      </c>
      <c r="L313" s="3"/>
      <c r="M313" s="3"/>
      <c r="N313" s="7">
        <f>offs335+Ampl335*SIN(2*PI()*freq335*('3v'!I301)+deph335*PI()/180)</f>
        <v>-1.7885384351325557</v>
      </c>
      <c r="O313" s="8">
        <f>('3v'!J301-N313)^2</f>
        <v>1.3315747388213325E-5</v>
      </c>
      <c r="P313" s="9">
        <f>offs336+Ampl336*SIN(2*PI()*freq336*('3v'!I301-reta336)+deph336*PI()/180)</f>
        <v>0.83839546869948223</v>
      </c>
      <c r="Q313" s="10">
        <f>('3v'!K301-P313)^2</f>
        <v>7.639215100193177E-8</v>
      </c>
      <c r="R313" s="3"/>
      <c r="S313" s="3"/>
      <c r="T313" s="7">
        <f>offs337+Ampl337*SIN(2*PI()*freq337*('3v'!M301)+deph337*PI()/180)</f>
        <v>-1.2309346803048657</v>
      </c>
      <c r="U313" s="8">
        <f>('3v'!N301-T313)^2</f>
        <v>2.6557740838602738E-5</v>
      </c>
      <c r="V313" s="9">
        <f>offs338+Ampl338*SIN(2*PI()*freq338*('3v'!M301-reta338)+deph338*PI()/180)</f>
        <v>0.76999089820509892</v>
      </c>
      <c r="W313" s="10">
        <f>('3v'!O301-V313)^2</f>
        <v>1.2849774447382873E-5</v>
      </c>
      <c r="X313" s="3"/>
      <c r="Y313" s="3"/>
      <c r="Z313" s="7">
        <f>offs339+Ampl339*SIN(2*PI()*freq339*('3v'!Q301)+deph339*PI()/180)</f>
        <v>0.35677277583639161</v>
      </c>
      <c r="AA313" s="8">
        <f>('3v'!R301-Z313)^2</f>
        <v>6.1301592288948049E-6</v>
      </c>
      <c r="AB313" s="9">
        <f>offs340+Ampl340*SIN(2*PI()*freq340*('3v'!Q301-reta340)+deph340*PI()/180)</f>
        <v>0.83150547894065774</v>
      </c>
      <c r="AC313" s="10">
        <f>('3v'!S301-AB313)^2</f>
        <v>1.7082779092430235E-6</v>
      </c>
      <c r="AD313" s="3"/>
      <c r="AE313" s="3"/>
      <c r="AF313" s="7">
        <f>offs341+Ampl341*SIN(2*PI()*freq341*('3v'!U301)+deph341*PI()/180)</f>
        <v>0.70815567135406199</v>
      </c>
      <c r="AG313" s="8">
        <f>('3v'!V301-AF313)^2</f>
        <v>2.5919024436848683E-6</v>
      </c>
      <c r="AH313" s="9">
        <f>offs342+Ampl342*SIN(2*PI()*freq342*('3v'!U301-reta342)+deph342*PI()/180)</f>
        <v>0.95113620718455127</v>
      </c>
      <c r="AI313" s="10">
        <f>('3v'!W301-AH313)^2</f>
        <v>1.2909894904695877E-6</v>
      </c>
      <c r="AL313" s="76"/>
      <c r="AM313" s="76"/>
      <c r="AN313" s="76"/>
      <c r="AO313" s="80"/>
    </row>
    <row r="314" spans="1:41" x14ac:dyDescent="0.25">
      <c r="A314" s="3"/>
      <c r="B314" s="7">
        <f>offs331+Ampl331*SIN(2*PI()*freq331*('3v'!A302)+deph331*PI()/180)</f>
        <v>-1.6830657784268368</v>
      </c>
      <c r="C314" s="8">
        <f>('3v'!B302-B314)^2</f>
        <v>1.3346027862625582E-5</v>
      </c>
      <c r="D314" s="9">
        <f>offs332+Ampl332*SIN(2*PI()*freq332*('3v'!A302-reta332)+deph332*PI()/180)</f>
        <v>0.93643238756215241</v>
      </c>
      <c r="E314" s="10">
        <f>('3v'!C302-D314)^2</f>
        <v>9.3346754899171016E-5</v>
      </c>
      <c r="G314" s="3"/>
      <c r="H314" s="7">
        <f>offs333+Ampl333*SIN(2*PI()*freq333*('3v'!E302)+deph333*PI()/180)</f>
        <v>-1.9417346249862628</v>
      </c>
      <c r="I314" s="8">
        <f>('3v'!F302-H314)^2</f>
        <v>1.2312454177390609E-6</v>
      </c>
      <c r="J314" s="9">
        <f>offs334+Ampl334*SIN(2*PI()*freq334*('3v'!E302-reta334)+deph334*PI()/180)</f>
        <v>0.99060670209192725</v>
      </c>
      <c r="K314" s="10">
        <f>('3v'!G302-J314)^2</f>
        <v>4.7931605542576524E-4</v>
      </c>
      <c r="L314" s="3"/>
      <c r="M314" s="3"/>
      <c r="N314" s="7">
        <f>offs335+Ampl335*SIN(2*PI()*freq335*('3v'!I302)+deph335*PI()/180)</f>
        <v>-1.7968674424664421</v>
      </c>
      <c r="O314" s="8">
        <f>('3v'!J302-N314)^2</f>
        <v>2.5864319402835982E-5</v>
      </c>
      <c r="P314" s="9">
        <f>offs336+Ampl336*SIN(2*PI()*freq336*('3v'!I302-reta336)+deph336*PI()/180)</f>
        <v>0.84033554203947247</v>
      </c>
      <c r="Q314" s="10">
        <f>('3v'!K302-P314)^2</f>
        <v>8.3780121853555037E-8</v>
      </c>
      <c r="R314" s="3"/>
      <c r="S314" s="3"/>
      <c r="T314" s="7">
        <f>offs337+Ampl337*SIN(2*PI()*freq337*('3v'!M302)+deph337*PI()/180)</f>
        <v>-1.2508780704593878</v>
      </c>
      <c r="U314" s="8">
        <f>('3v'!N302-T314)^2</f>
        <v>3.0975463227101277E-5</v>
      </c>
      <c r="V314" s="9">
        <f>offs338+Ampl338*SIN(2*PI()*freq338*('3v'!M302-reta338)+deph338*PI()/180)</f>
        <v>0.77097297082514527</v>
      </c>
      <c r="W314" s="10">
        <f>('3v'!O302-V314)^2</f>
        <v>2.0855030429331804E-5</v>
      </c>
      <c r="X314" s="3"/>
      <c r="Y314" s="3"/>
      <c r="Z314" s="7">
        <f>offs339+Ampl339*SIN(2*PI()*freq339*('3v'!Q302)+deph339*PI()/180)</f>
        <v>0.32895421319902624</v>
      </c>
      <c r="AA314" s="8">
        <f>('3v'!R302-Z314)^2</f>
        <v>4.0044140131530674E-6</v>
      </c>
      <c r="AB314" s="9">
        <f>offs340+Ampl340*SIN(2*PI()*freq340*('3v'!Q302-reta340)+deph340*PI()/180)</f>
        <v>0.82988133232096906</v>
      </c>
      <c r="AC314" s="10">
        <f>('3v'!S302-AB314)^2</f>
        <v>9.5653814095074614E-7</v>
      </c>
      <c r="AD314" s="3"/>
      <c r="AE314" s="3"/>
      <c r="AF314" s="7">
        <f>offs341+Ampl341*SIN(2*PI()*freq341*('3v'!U302)+deph341*PI()/180)</f>
        <v>0.73717604597861719</v>
      </c>
      <c r="AG314" s="8">
        <f>('3v'!V302-AF314)^2</f>
        <v>3.5586710458110123E-6</v>
      </c>
      <c r="AH314" s="9">
        <f>offs342+Ampl342*SIN(2*PI()*freq342*('3v'!U302-reta342)+deph342*PI()/180)</f>
        <v>0.95078611902861043</v>
      </c>
      <c r="AI314" s="10">
        <f>('3v'!W302-AH314)^2</f>
        <v>6.1799884962395645E-7</v>
      </c>
      <c r="AL314" s="76"/>
      <c r="AM314" s="76"/>
      <c r="AN314" s="76"/>
      <c r="AO314" s="80"/>
    </row>
    <row r="315" spans="1:41" x14ac:dyDescent="0.25">
      <c r="A315" s="3"/>
      <c r="B315" s="7">
        <f>offs331+Ampl331*SIN(2*PI()*freq331*('3v'!A303)+deph331*PI()/180)</f>
        <v>-1.6936544653965777</v>
      </c>
      <c r="C315" s="8">
        <f>('3v'!B303-B315)^2</f>
        <v>8.0062660719647021E-6</v>
      </c>
      <c r="D315" s="9">
        <f>offs332+Ampl332*SIN(2*PI()*freq332*('3v'!A303-reta332)+deph332*PI()/180)</f>
        <v>0.93954348929478126</v>
      </c>
      <c r="E315" s="10">
        <f>('3v'!C303-D315)^2</f>
        <v>2.1137104684600948E-5</v>
      </c>
      <c r="G315" s="3"/>
      <c r="H315" s="7">
        <f>offs333+Ampl333*SIN(2*PI()*freq333*('3v'!E303)+deph333*PI()/180)</f>
        <v>-1.9403488997590159</v>
      </c>
      <c r="I315" s="8">
        <f>('3v'!F303-H315)^2</f>
        <v>7.6236865176276857E-8</v>
      </c>
      <c r="J315" s="9">
        <f>offs334+Ampl334*SIN(2*PI()*freq334*('3v'!E303-reta334)+deph334*PI()/180)</f>
        <v>0.99198164938056521</v>
      </c>
      <c r="K315" s="10">
        <f>('3v'!G303-J315)^2</f>
        <v>6.9578361752264527E-4</v>
      </c>
      <c r="L315" s="3"/>
      <c r="M315" s="3"/>
      <c r="N315" s="7">
        <f>offs335+Ampl335*SIN(2*PI()*freq335*('3v'!I303)+deph335*PI()/180)</f>
        <v>-1.8049843315432805</v>
      </c>
      <c r="O315" s="8">
        <f>('3v'!J303-N315)^2</f>
        <v>2.2860910558296682E-5</v>
      </c>
      <c r="P315" s="9">
        <f>offs336+Ampl336*SIN(2*PI()*freq336*('3v'!I303-reta336)+deph336*PI()/180)</f>
        <v>0.84228302494693152</v>
      </c>
      <c r="Q315" s="10">
        <f>('3v'!K303-P315)^2</f>
        <v>8.7075188544452619E-8</v>
      </c>
      <c r="R315" s="3"/>
      <c r="S315" s="3"/>
      <c r="T315" s="7">
        <f>offs337+Ampl337*SIN(2*PI()*freq337*('3v'!M303)+deph337*PI()/180)</f>
        <v>-1.2706246302091229</v>
      </c>
      <c r="U315" s="8">
        <f>('3v'!N303-T315)^2</f>
        <v>3.3418460374724404E-5</v>
      </c>
      <c r="V315" s="9">
        <f>offs338+Ampl338*SIN(2*PI()*freq338*('3v'!M303-reta338)+deph338*PI()/180)</f>
        <v>0.7719838758795261</v>
      </c>
      <c r="W315" s="10">
        <f>('3v'!O303-V315)^2</f>
        <v>3.1110022004576762E-5</v>
      </c>
      <c r="X315" s="3"/>
      <c r="Y315" s="3"/>
      <c r="Z315" s="7">
        <f>offs339+Ampl339*SIN(2*PI()*freq339*('3v'!Q303)+deph339*PI()/180)</f>
        <v>0.30075718829424308</v>
      </c>
      <c r="AA315" s="8">
        <f>('3v'!R303-Z315)^2</f>
        <v>9.6158803235689838E-6</v>
      </c>
      <c r="AB315" s="9">
        <f>offs340+Ampl340*SIN(2*PI()*freq340*('3v'!Q303-reta340)+deph340*PI()/180)</f>
        <v>0.82828510004716616</v>
      </c>
      <c r="AC315" s="10">
        <f>('3v'!S303-AB315)^2</f>
        <v>3.8581484100645002E-7</v>
      </c>
      <c r="AD315" s="3"/>
      <c r="AE315" s="3"/>
      <c r="AF315" s="7">
        <f>offs341+Ampl341*SIN(2*PI()*freq341*('3v'!U303)+deph341*PI()/180)</f>
        <v>0.76502182305568311</v>
      </c>
      <c r="AG315" s="8">
        <f>('3v'!V303-AF315)^2</f>
        <v>1.9166102757117479E-6</v>
      </c>
      <c r="AH315" s="9">
        <f>offs342+Ampl342*SIN(2*PI()*freq342*('3v'!U303-reta342)+deph342*PI()/180)</f>
        <v>0.95037369012175621</v>
      </c>
      <c r="AI315" s="10">
        <f>('3v'!W303-AH315)^2</f>
        <v>1.3965178100059352E-7</v>
      </c>
      <c r="AL315" s="76"/>
      <c r="AM315" s="76"/>
      <c r="AN315" s="76"/>
      <c r="AO315" s="80"/>
    </row>
    <row r="316" spans="1:41" x14ac:dyDescent="0.25">
      <c r="A316" s="3"/>
      <c r="B316" s="7">
        <f>offs331+Ampl331*SIN(2*PI()*freq331*('3v'!A304)+deph331*PI()/180)</f>
        <v>-1.7040475259320718</v>
      </c>
      <c r="C316" s="8">
        <f>('3v'!B304-B316)^2</f>
        <v>1.7267964729223373E-5</v>
      </c>
      <c r="D316" s="9">
        <f>offs332+Ampl332*SIN(2*PI()*freq332*('3v'!A304-reta332)+deph332*PI()/180)</f>
        <v>0.94264628318524391</v>
      </c>
      <c r="E316" s="10">
        <f>('3v'!C304-D316)^2</f>
        <v>2.2341783563146304E-6</v>
      </c>
      <c r="G316" s="3"/>
      <c r="H316" s="7">
        <f>offs333+Ampl333*SIN(2*PI()*freq333*('3v'!E304)+deph333*PI()/180)</f>
        <v>-1.9388311596895336</v>
      </c>
      <c r="I316" s="8">
        <f>('3v'!F304-H316)^2</f>
        <v>2.5366834004133893E-8</v>
      </c>
      <c r="J316" s="9">
        <f>offs334+Ampl334*SIN(2*PI()*freq334*('3v'!E304-reta334)+deph334*PI()/180)</f>
        <v>0.9933472088348454</v>
      </c>
      <c r="K316" s="10">
        <f>('3v'!G304-J316)^2</f>
        <v>7.2712638831584251E-4</v>
      </c>
      <c r="L316" s="3"/>
      <c r="M316" s="3"/>
      <c r="N316" s="7">
        <f>offs335+Ampl335*SIN(2*PI()*freq335*('3v'!I304)+deph335*PI()/180)</f>
        <v>-1.8128878206121917</v>
      </c>
      <c r="O316" s="8">
        <f>('3v'!J304-N316)^2</f>
        <v>2.1999095959650274E-5</v>
      </c>
      <c r="P316" s="9">
        <f>offs336+Ampl336*SIN(2*PI()*freq336*('3v'!I304-reta336)+deph336*PI()/180)</f>
        <v>0.84423760989173202</v>
      </c>
      <c r="Q316" s="10">
        <f>('3v'!K304-P316)^2</f>
        <v>8.6218640481474376E-8</v>
      </c>
      <c r="R316" s="3"/>
      <c r="S316" s="3"/>
      <c r="T316" s="7">
        <f>offs337+Ampl337*SIN(2*PI()*freq337*('3v'!M304)+deph337*PI()/180)</f>
        <v>-1.2901694873859264</v>
      </c>
      <c r="U316" s="8">
        <f>('3v'!N304-T316)^2</f>
        <v>3.3575968176012699E-5</v>
      </c>
      <c r="V316" s="9">
        <f>offs338+Ampl338*SIN(2*PI()*freq338*('3v'!M304-reta338)+deph338*PI()/180)</f>
        <v>0.77302336394254589</v>
      </c>
      <c r="W316" s="10">
        <f>('3v'!O304-V316)^2</f>
        <v>2.1752932776083202E-5</v>
      </c>
      <c r="X316" s="3"/>
      <c r="Y316" s="3"/>
      <c r="Z316" s="7">
        <f>offs339+Ampl339*SIN(2*PI()*freq339*('3v'!Q304)+deph339*PI()/180)</f>
        <v>0.27219533695306702</v>
      </c>
      <c r="AA316" s="8">
        <f>('3v'!R304-Z316)^2</f>
        <v>1.4714719184461438E-5</v>
      </c>
      <c r="AB316" s="9">
        <f>offs340+Ampl340*SIN(2*PI()*freq340*('3v'!Q304-reta340)+deph340*PI()/180)</f>
        <v>0.82671755404301206</v>
      </c>
      <c r="AC316" s="10">
        <f>('3v'!S304-AB316)^2</f>
        <v>5.5486608872526501E-8</v>
      </c>
      <c r="AD316" s="3"/>
      <c r="AE316" s="3"/>
      <c r="AF316" s="7">
        <f>offs341+Ampl341*SIN(2*PI()*freq341*('3v'!U304)+deph341*PI()/180)</f>
        <v>0.7916655221651463</v>
      </c>
      <c r="AG316" s="8">
        <f>('3v'!V304-AF316)^2</f>
        <v>4.3450061545397573E-6</v>
      </c>
      <c r="AH316" s="9">
        <f>offs342+Ampl342*SIN(2*PI()*freq342*('3v'!U304-reta342)+deph342*PI()/180)</f>
        <v>0.9498993274815265</v>
      </c>
      <c r="AI316" s="10">
        <f>('3v'!W304-AH316)^2</f>
        <v>3.4316357701129635E-6</v>
      </c>
      <c r="AL316" s="76"/>
      <c r="AM316" s="76"/>
      <c r="AN316" s="76"/>
      <c r="AO316" s="80"/>
    </row>
    <row r="317" spans="1:41" x14ac:dyDescent="0.25">
      <c r="A317" s="3"/>
      <c r="B317" s="7">
        <f>offs331+Ampl331*SIN(2*PI()*freq331*('3v'!A305)+deph331*PI()/180)</f>
        <v>-1.7142433188485815</v>
      </c>
      <c r="C317" s="8">
        <f>('3v'!B305-B317)^2</f>
        <v>3.1423984645943729E-6</v>
      </c>
      <c r="D317" s="9">
        <f>offs332+Ampl332*SIN(2*PI()*freq332*('3v'!A305-reta332)+deph332*PI()/180)</f>
        <v>0.94574027926641668</v>
      </c>
      <c r="E317" s="10">
        <f>('3v'!C305-D317)^2</f>
        <v>1.2511835736671288E-7</v>
      </c>
      <c r="G317" s="3"/>
      <c r="H317" s="7">
        <f>offs333+Ampl333*SIN(2*PI()*freq333*('3v'!E305)+deph333*PI()/180)</f>
        <v>-1.9371815395922642</v>
      </c>
      <c r="I317" s="8">
        <f>('3v'!F305-H317)^2</f>
        <v>2.141649510162765E-7</v>
      </c>
      <c r="J317" s="9">
        <f>offs334+Ampl334*SIN(2*PI()*freq334*('3v'!E305-reta334)+deph334*PI()/180)</f>
        <v>0.99470325915788127</v>
      </c>
      <c r="K317" s="10">
        <f>('3v'!G305-J317)^2</f>
        <v>8.7116360934147874E-4</v>
      </c>
      <c r="L317" s="3"/>
      <c r="M317" s="3"/>
      <c r="N317" s="7">
        <f>offs335+Ampl335*SIN(2*PI()*freq335*('3v'!I305)+deph335*PI()/180)</f>
        <v>-1.8205766616206309</v>
      </c>
      <c r="O317" s="8">
        <f>('3v'!J305-N317)^2</f>
        <v>8.1844534497385951E-6</v>
      </c>
      <c r="P317" s="9">
        <f>offs336+Ampl336*SIN(2*PI()*freq336*('3v'!I305-reta336)+deph336*PI()/180)</f>
        <v>0.84619898822225326</v>
      </c>
      <c r="Q317" s="10">
        <f>('3v'!K305-P317)^2</f>
        <v>8.1437051534363377E-8</v>
      </c>
      <c r="R317" s="3"/>
      <c r="S317" s="3"/>
      <c r="T317" s="7">
        <f>offs337+Ampl337*SIN(2*PI()*freq337*('3v'!M305)+deph337*PI()/180)</f>
        <v>-1.3095078195887468</v>
      </c>
      <c r="U317" s="8">
        <f>('3v'!N305-T317)^2</f>
        <v>3.1377469826281925E-5</v>
      </c>
      <c r="V317" s="9">
        <f>offs338+Ampl338*SIN(2*PI()*freq338*('3v'!M305-reta338)+deph338*PI()/180)</f>
        <v>0.77409117853607912</v>
      </c>
      <c r="W317" s="10">
        <f>('3v'!O305-V317)^2</f>
        <v>3.2853743730539609E-5</v>
      </c>
      <c r="X317" s="3"/>
      <c r="Y317" s="3"/>
      <c r="Z317" s="7">
        <f>offs339+Ampl339*SIN(2*PI()*freq339*('3v'!Q305)+deph339*PI()/180)</f>
        <v>0.24328247143334752</v>
      </c>
      <c r="AA317" s="8">
        <f>('3v'!R305-Z317)^2</f>
        <v>1.7808243297797924E-5</v>
      </c>
      <c r="AB317" s="9">
        <f>offs340+Ampl340*SIN(2*PI()*freq340*('3v'!Q305-reta340)+deph340*PI()/180)</f>
        <v>0.82517945235984369</v>
      </c>
      <c r="AC317" s="10">
        <f>('3v'!S305-AB317)^2</f>
        <v>3.2206738600660326E-8</v>
      </c>
      <c r="AD317" s="3"/>
      <c r="AE317" s="3"/>
      <c r="AF317" s="7">
        <f>offs341+Ampl341*SIN(2*PI()*freq341*('3v'!U305)+deph341*PI()/180)</f>
        <v>0.81708084919271906</v>
      </c>
      <c r="AG317" s="8">
        <f>('3v'!V305-AF317)^2</f>
        <v>1.1372261777533889E-8</v>
      </c>
      <c r="AH317" s="9">
        <f>offs342+Ampl342*SIN(2*PI()*freq342*('3v'!U305-reta342)+deph342*PI()/180)</f>
        <v>0.9493634992465767</v>
      </c>
      <c r="AI317" s="10">
        <f>('3v'!W305-AH317)^2</f>
        <v>1.7335389056259453E-6</v>
      </c>
      <c r="AL317" s="76"/>
      <c r="AM317" s="76"/>
      <c r="AN317" s="76"/>
      <c r="AO317" s="80"/>
    </row>
    <row r="318" spans="1:41" x14ac:dyDescent="0.25">
      <c r="A318" s="3"/>
      <c r="B318" s="7">
        <f>offs331+Ampl331*SIN(2*PI()*freq331*('3v'!A306)+deph331*PI()/180)</f>
        <v>-1.7242402341122109</v>
      </c>
      <c r="C318" s="8">
        <f>('3v'!B306-B318)^2</f>
        <v>2.3739595209744226E-6</v>
      </c>
      <c r="D318" s="9">
        <f>offs332+Ampl332*SIN(2*PI()*freq332*('3v'!A306-reta332)+deph332*PI()/180)</f>
        <v>0.94882498896045131</v>
      </c>
      <c r="E318" s="10">
        <f>('3v'!C306-D318)^2</f>
        <v>6.052668225841517E-7</v>
      </c>
      <c r="G318" s="3"/>
      <c r="H318" s="7">
        <f>offs333+Ampl333*SIN(2*PI()*freq333*('3v'!E306)+deph333*PI()/180)</f>
        <v>-1.9354001859960037</v>
      </c>
      <c r="I318" s="8">
        <f>('3v'!F306-H318)^2</f>
        <v>4.026486210444112E-7</v>
      </c>
      <c r="J318" s="9">
        <f>offs334+Ampl334*SIN(2*PI()*freq334*('3v'!E306-reta334)+deph334*PI()/180)</f>
        <v>0.9960496798974422</v>
      </c>
      <c r="K318" s="10">
        <f>('3v'!G306-J318)^2</f>
        <v>9.0734573413093198E-4</v>
      </c>
      <c r="L318" s="3"/>
      <c r="M318" s="3"/>
      <c r="N318" s="7">
        <f>offs335+Ampl335*SIN(2*PI()*freq335*('3v'!I306)+deph335*PI()/180)</f>
        <v>-1.8280496404114717</v>
      </c>
      <c r="O318" s="8">
        <f>('3v'!J306-N318)^2</f>
        <v>1.5556315360839825E-6</v>
      </c>
      <c r="P318" s="9">
        <f>offs336+Ampl336*SIN(2*PI()*freq336*('3v'!I306-reta336)+deph336*PI()/180)</f>
        <v>0.84816685021411953</v>
      </c>
      <c r="Q318" s="10">
        <f>('3v'!K306-P318)^2</f>
        <v>4.9451075852993721E-6</v>
      </c>
      <c r="R318" s="3"/>
      <c r="S318" s="3"/>
      <c r="T318" s="7">
        <f>offs337+Ampl337*SIN(2*PI()*freq337*('3v'!M306)+deph337*PI()/180)</f>
        <v>-1.3286348553734773</v>
      </c>
      <c r="U318" s="8">
        <f>('3v'!N306-T318)^2</f>
        <v>5.1129155057297857E-5</v>
      </c>
      <c r="V318" s="9">
        <f>offs338+Ampl338*SIN(2*PI()*freq338*('3v'!M306-reta338)+deph338*PI()/180)</f>
        <v>0.77518705619285289</v>
      </c>
      <c r="W318" s="10">
        <f>('3v'!O306-V318)^2</f>
        <v>2.3761395568504118E-5</v>
      </c>
      <c r="X318" s="3"/>
      <c r="Y318" s="3"/>
      <c r="Z318" s="7">
        <f>offs339+Ampl339*SIN(2*PI()*freq339*('3v'!Q306)+deph339*PI()/180)</f>
        <v>0.21403257374028101</v>
      </c>
      <c r="AA318" s="8">
        <f>('3v'!R306-Z318)^2</f>
        <v>1.8206979560872955E-5</v>
      </c>
      <c r="AB318" s="9">
        <f>offs340+Ampl340*SIN(2*PI()*freq340*('3v'!Q306-reta340)+deph340*PI()/180)</f>
        <v>0.82367153880998623</v>
      </c>
      <c r="AC318" s="10">
        <f>('3v'!S306-AB318)^2</f>
        <v>1.7647825642490568E-6</v>
      </c>
      <c r="AD318" s="3"/>
      <c r="AE318" s="3"/>
      <c r="AF318" s="7">
        <f>offs341+Ampl341*SIN(2*PI()*freq341*('3v'!U306)+deph341*PI()/180)</f>
        <v>0.84124272227905328</v>
      </c>
      <c r="AG318" s="8">
        <f>('3v'!V306-AF318)^2</f>
        <v>3.8159316858433772E-7</v>
      </c>
      <c r="AH318" s="9">
        <f>offs342+Ampl342*SIN(2*PI()*freq342*('3v'!U306-reta342)+deph342*PI()/180)</f>
        <v>0.94876673421468349</v>
      </c>
      <c r="AI318" s="10">
        <f>('3v'!W306-AH318)^2</f>
        <v>5.1821888496610944E-7</v>
      </c>
      <c r="AL318" s="76"/>
      <c r="AM318" s="76"/>
      <c r="AN318" s="76"/>
      <c r="AO318" s="80"/>
    </row>
    <row r="319" spans="1:41" x14ac:dyDescent="0.25">
      <c r="A319" s="3"/>
      <c r="B319" s="7">
        <f>offs331+Ampl331*SIN(2*PI()*freq331*('3v'!A307)+deph331*PI()/180)</f>
        <v>-1.734036693094152</v>
      </c>
      <c r="C319" s="8">
        <f>('3v'!B307-B319)^2</f>
        <v>1.199449472409488E-5</v>
      </c>
      <c r="D319" s="9">
        <f>offs332+Ampl332*SIN(2*PI()*freq332*('3v'!A307-reta332)+deph332*PI()/180)</f>
        <v>0.95189992515592792</v>
      </c>
      <c r="E319" s="10">
        <f>('3v'!C307-D319)^2</f>
        <v>2.8169390732811052E-9</v>
      </c>
      <c r="G319" s="3"/>
      <c r="H319" s="7">
        <f>offs333+Ampl333*SIN(2*PI()*freq333*('3v'!E307)+deph333*PI()/180)</f>
        <v>-1.9334872571308779</v>
      </c>
      <c r="I319" s="8">
        <f>('3v'!F307-H319)^2</f>
        <v>4.552836906279514E-7</v>
      </c>
      <c r="J319" s="9">
        <f>offs334+Ampl334*SIN(2*PI()*freq334*('3v'!E307-reta334)+deph334*PI()/180)</f>
        <v>0.99738635145665311</v>
      </c>
      <c r="K319" s="10">
        <f>('3v'!G307-J319)^2</f>
        <v>8.2860550209909955E-4</v>
      </c>
      <c r="L319" s="3"/>
      <c r="M319" s="3"/>
      <c r="N319" s="7">
        <f>offs335+Ampl335*SIN(2*PI()*freq335*('3v'!I307)+deph335*PI()/180)</f>
        <v>-1.8353055769147324</v>
      </c>
      <c r="O319" s="8">
        <f>('3v'!J307-N319)^2</f>
        <v>3.2537416465824672E-6</v>
      </c>
      <c r="P319" s="9">
        <f>offs336+Ampl336*SIN(2*PI()*freq336*('3v'!I307-reta336)+deph336*PI()/180)</f>
        <v>0.85014088511911035</v>
      </c>
      <c r="Q319" s="10">
        <f>('3v'!K307-P319)^2</f>
        <v>4.8525696262594458E-6</v>
      </c>
      <c r="R319" s="3"/>
      <c r="S319" s="3"/>
      <c r="T319" s="7">
        <f>offs337+Ampl337*SIN(2*PI()*freq337*('3v'!M307)+deph337*PI()/180)</f>
        <v>-1.3475458754302427</v>
      </c>
      <c r="U319" s="8">
        <f>('3v'!N307-T319)^2</f>
        <v>6.8852995381263932E-6</v>
      </c>
      <c r="V319" s="9">
        <f>offs338+Ampl338*SIN(2*PI()*freq338*('3v'!M307-reta338)+deph338*PI()/180)</f>
        <v>0.7763107265214535</v>
      </c>
      <c r="W319" s="10">
        <f>('3v'!O307-V319)^2</f>
        <v>1.6362967672135669E-5</v>
      </c>
      <c r="X319" s="3"/>
      <c r="Y319" s="3"/>
      <c r="Z319" s="7">
        <f>offs339+Ampl339*SIN(2*PI()*freq339*('3v'!Q307)+deph339*PI()/180)</f>
        <v>0.18445978886482789</v>
      </c>
      <c r="AA319" s="8">
        <f>('3v'!R307-Z319)^2</f>
        <v>4.1531540580987254E-6</v>
      </c>
      <c r="AB319" s="9">
        <f>offs340+Ampl340*SIN(2*PI()*freq340*('3v'!Q307-reta340)+deph340*PI()/180)</f>
        <v>0.82219454260705116</v>
      </c>
      <c r="AC319" s="10">
        <f>('3v'!S307-AB319)^2</f>
        <v>7.2644493832318744E-7</v>
      </c>
      <c r="AD319" s="3"/>
      <c r="AE319" s="3"/>
      <c r="AF319" s="7">
        <f>offs341+Ampl341*SIN(2*PI()*freq341*('3v'!U307)+deph341*PI()/180)</f>
        <v>0.86412729657251197</v>
      </c>
      <c r="AG319" s="8">
        <f>('3v'!V307-AF319)^2</f>
        <v>1.5769290302090395E-5</v>
      </c>
      <c r="AH319" s="9">
        <f>offs342+Ampl342*SIN(2*PI()*freq342*('3v'!U307-reta342)+deph342*PI()/180)</f>
        <v>0.94810962132088494</v>
      </c>
      <c r="AI319" s="10">
        <f>('3v'!W307-AH319)^2</f>
        <v>3.9389833992169456E-9</v>
      </c>
      <c r="AL319" s="76"/>
      <c r="AM319" s="76"/>
      <c r="AN319" s="76"/>
      <c r="AO319" s="80"/>
    </row>
    <row r="320" spans="1:41" x14ac:dyDescent="0.25">
      <c r="A320" s="3"/>
      <c r="B320" s="7">
        <f>offs331+Ampl331*SIN(2*PI()*freq331*('3v'!A308)+deph331*PI()/180)</f>
        <v>-1.7436311488199681</v>
      </c>
      <c r="C320" s="8">
        <f>('3v'!B308-B320)^2</f>
        <v>2.828623391774475E-6</v>
      </c>
      <c r="D320" s="9">
        <f>offs332+Ampl332*SIN(2*PI()*freq332*('3v'!A308-reta332)+deph332*PI()/180)</f>
        <v>0.95496460228477598</v>
      </c>
      <c r="E320" s="10">
        <f>('3v'!C308-D320)^2</f>
        <v>2.3053420019758551E-5</v>
      </c>
      <c r="G320" s="3"/>
      <c r="H320" s="7">
        <f>offs333+Ampl333*SIN(2*PI()*freq333*('3v'!E308)+deph333*PI()/180)</f>
        <v>-1.9314429229142893</v>
      </c>
      <c r="I320" s="8">
        <f>('3v'!F308-H320)^2</f>
        <v>3.405106620590384E-7</v>
      </c>
      <c r="J320" s="9">
        <f>offs334+Ampl334*SIN(2*PI()*freq334*('3v'!E308-reta334)+deph334*PI()/180)</f>
        <v>0.99871315510461733</v>
      </c>
      <c r="K320" s="10">
        <f>('3v'!G308-J320)^2</f>
        <v>7.5398047453171461E-4</v>
      </c>
      <c r="L320" s="3"/>
      <c r="M320" s="3"/>
      <c r="N320" s="7">
        <f>offs335+Ampl335*SIN(2*PI()*freq335*('3v'!I308)+deph335*PI()/180)</f>
        <v>-1.842343325333927</v>
      </c>
      <c r="O320" s="8">
        <f>('3v'!J308-N320)^2</f>
        <v>6.6489957371200588E-6</v>
      </c>
      <c r="P320" s="9">
        <f>offs336+Ampl336*SIN(2*PI()*freq336*('3v'!I308-reta336)+deph336*PI()/180)</f>
        <v>0.85212078121423029</v>
      </c>
      <c r="Q320" s="10">
        <f>('3v'!K308-P320)^2</f>
        <v>1.7050365196477864E-5</v>
      </c>
      <c r="R320" s="3"/>
      <c r="S320" s="3"/>
      <c r="T320" s="7">
        <f>offs337+Ampl337*SIN(2*PI()*freq337*('3v'!M308)+deph337*PI()/180)</f>
        <v>-1.3662362137478157</v>
      </c>
      <c r="U320" s="8">
        <f>('3v'!N308-T320)^2</f>
        <v>3.1793519901496056E-6</v>
      </c>
      <c r="V320" s="9">
        <f>offs338+Ampl338*SIN(2*PI()*freq338*('3v'!M308-reta338)+deph338*PI()/180)</f>
        <v>0.77746191227304107</v>
      </c>
      <c r="W320" s="10">
        <f>('3v'!O308-V320)^2</f>
        <v>2.7001557312811275E-5</v>
      </c>
      <c r="X320" s="3"/>
      <c r="Y320" s="3"/>
      <c r="Z320" s="7">
        <f>offs339+Ampl339*SIN(2*PI()*freq339*('3v'!Q308)+deph339*PI()/180)</f>
        <v>0.15457841794332677</v>
      </c>
      <c r="AA320" s="8">
        <f>('3v'!R308-Z320)^2</f>
        <v>1.1604637021242797E-5</v>
      </c>
      <c r="AB320" s="9">
        <f>offs340+Ampl340*SIN(2*PI()*freq340*('3v'!Q308-reta340)+deph340*PI()/180)</f>
        <v>0.82074917801329528</v>
      </c>
      <c r="AC320" s="10">
        <f>('3v'!S308-AB320)^2</f>
        <v>1.1872296268191668E-7</v>
      </c>
      <c r="AD320" s="3"/>
      <c r="AE320" s="3"/>
      <c r="AF320" s="7">
        <f>offs341+Ampl341*SIN(2*PI()*freq341*('3v'!U308)+deph341*PI()/180)</f>
        <v>0.88571198776115523</v>
      </c>
      <c r="AG320" s="8">
        <f>('3v'!V308-AF320)^2</f>
        <v>2.7267177504122692E-8</v>
      </c>
      <c r="AH320" s="9">
        <f>offs342+Ampl342*SIN(2*PI()*freq342*('3v'!U308-reta342)+deph342*PI()/180)</f>
        <v>0.94739280905627299</v>
      </c>
      <c r="AI320" s="10">
        <f>('3v'!W308-AH320)^2</f>
        <v>1.6875804129659509E-6</v>
      </c>
      <c r="AL320" s="76"/>
      <c r="AM320" s="76"/>
      <c r="AN320" s="76"/>
      <c r="AO320" s="80"/>
    </row>
    <row r="321" spans="1:41" x14ac:dyDescent="0.25">
      <c r="A321" s="3"/>
      <c r="B321" s="7">
        <f>offs331+Ampl331*SIN(2*PI()*freq331*('3v'!A309)+deph331*PI()/180)</f>
        <v>-1.7530220862138761</v>
      </c>
      <c r="C321" s="8">
        <f>('3v'!B309-B321)^2</f>
        <v>4.2267814959738874E-6</v>
      </c>
      <c r="D321" s="9">
        <f>offs332+Ampl332*SIN(2*PI()*freq332*('3v'!A309-reta332)+deph332*PI()/180)</f>
        <v>0.95801853639894941</v>
      </c>
      <c r="E321" s="10">
        <f>('3v'!C309-D321)^2</f>
        <v>9.1383344339812146E-5</v>
      </c>
      <c r="G321" s="3"/>
      <c r="H321" s="7">
        <f>offs333+Ampl333*SIN(2*PI()*freq333*('3v'!E309)+deph333*PI()/180)</f>
        <v>-1.9292673649358243</v>
      </c>
      <c r="I321" s="8">
        <f>('3v'!F309-H321)^2</f>
        <v>1.3039677467667755E-7</v>
      </c>
      <c r="J321" s="9">
        <f>offs334+Ampl334*SIN(2*PI()*freq334*('3v'!E309-reta334)+deph334*PI()/180)</f>
        <v>1.0000299729869631</v>
      </c>
      <c r="K321" s="10">
        <f>('3v'!G309-J321)^2</f>
        <v>5.8509644961098495E-4</v>
      </c>
      <c r="L321" s="3"/>
      <c r="M321" s="3"/>
      <c r="N321" s="7">
        <f>offs335+Ampl335*SIN(2*PI()*freq335*('3v'!I309)+deph335*PI()/180)</f>
        <v>-1.8491617743269948</v>
      </c>
      <c r="O321" s="8">
        <f>('3v'!J309-N321)^2</f>
        <v>2.6227338450690511E-6</v>
      </c>
      <c r="P321" s="9">
        <f>offs336+Ampl336*SIN(2*PI()*freq336*('3v'!I309-reta336)+deph336*PI()/180)</f>
        <v>0.85410622585093443</v>
      </c>
      <c r="Q321" s="10">
        <f>('3v'!K309-P321)^2</f>
        <v>1.6784459730865095E-5</v>
      </c>
      <c r="R321" s="3"/>
      <c r="S321" s="3"/>
      <c r="T321" s="7">
        <f>offs337+Ampl337*SIN(2*PI()*freq337*('3v'!M309)+deph337*PI()/180)</f>
        <v>-1.3847012587648857</v>
      </c>
      <c r="U321" s="8">
        <f>('3v'!N309-T321)^2</f>
        <v>5.1390082606881708E-7</v>
      </c>
      <c r="V321" s="9">
        <f>offs338+Ampl338*SIN(2*PI()*freq338*('3v'!M309-reta338)+deph338*PI()/180)</f>
        <v>0.77864032940975691</v>
      </c>
      <c r="W321" s="10">
        <f>('3v'!O309-V321)^2</f>
        <v>1.955045290847436E-5</v>
      </c>
      <c r="X321" s="3"/>
      <c r="Y321" s="3"/>
      <c r="Z321" s="7">
        <f>offs339+Ampl339*SIN(2*PI()*freq339*('3v'!Q309)+deph339*PI()/180)</f>
        <v>0.1244029113415876</v>
      </c>
      <c r="AA321" s="8">
        <f>('3v'!R309-Z321)^2</f>
        <v>3.3039658229089487E-7</v>
      </c>
      <c r="AB321" s="9">
        <f>offs340+Ampl340*SIN(2*PI()*freq340*('3v'!Q309-reta340)+deph340*PI()/180)</f>
        <v>0.81933614399421006</v>
      </c>
      <c r="AC321" s="10">
        <f>('3v'!S309-AB321)^2</f>
        <v>3.8233542891723196E-8</v>
      </c>
      <c r="AD321" s="3"/>
      <c r="AE321" s="3"/>
      <c r="AF321" s="7">
        <f>offs341+Ampl341*SIN(2*PI()*freq341*('3v'!U309)+deph341*PI()/180)</f>
        <v>0.90597549436073188</v>
      </c>
      <c r="AG321" s="8">
        <f>('3v'!V309-AF321)^2</f>
        <v>1.1145988548336835E-6</v>
      </c>
      <c r="AH321" s="9">
        <f>offs342+Ampl342*SIN(2*PI()*freq342*('3v'!U309-reta342)+deph342*PI()/180)</f>
        <v>0.94661700482801114</v>
      </c>
      <c r="AI321" s="10">
        <f>('3v'!W309-AH321)^2</f>
        <v>2.7380608023351471E-7</v>
      </c>
      <c r="AL321" s="76"/>
      <c r="AM321" s="76"/>
      <c r="AN321" s="76"/>
      <c r="AO321" s="80"/>
    </row>
    <row r="322" spans="1:41" x14ac:dyDescent="0.25">
      <c r="A322" s="3"/>
      <c r="B322" s="7">
        <f>offs331+Ampl331*SIN(2*PI()*freq331*('3v'!A310)+deph331*PI()/180)</f>
        <v>-1.7622080223380006</v>
      </c>
      <c r="C322" s="8">
        <f>('3v'!B310-B322)^2</f>
        <v>6.948378234560468E-6</v>
      </c>
      <c r="D322" s="9">
        <f>offs332+Ampl332*SIN(2*PI()*freq332*('3v'!A310-reta332)+deph332*PI()/180)</f>
        <v>0.96106124524684966</v>
      </c>
      <c r="E322" s="10">
        <f>('3v'!C310-D322)^2</f>
        <v>2.0534187128543499E-4</v>
      </c>
      <c r="G322" s="3"/>
      <c r="H322" s="7">
        <f>offs333+Ampl333*SIN(2*PI()*freq333*('3v'!E310)+deph333*PI()/180)</f>
        <v>-1.926960776441121</v>
      </c>
      <c r="I322" s="8">
        <f>('3v'!F310-H322)^2</f>
        <v>5.8315232994593567E-11</v>
      </c>
      <c r="J322" s="9">
        <f>offs334+Ampl334*SIN(2*PI()*freq334*('3v'!E310-reta334)+deph334*PI()/180)</f>
        <v>1.0013366881363122</v>
      </c>
      <c r="K322" s="10">
        <f>('3v'!G310-J322)^2</f>
        <v>3.6008105636993958E-4</v>
      </c>
      <c r="L322" s="3"/>
      <c r="M322" s="3"/>
      <c r="N322" s="7">
        <f>offs335+Ampl335*SIN(2*PI()*freq335*('3v'!I310)+deph335*PI()/180)</f>
        <v>-1.8557598471817993</v>
      </c>
      <c r="O322" s="8">
        <f>('3v'!J310-N322)^2</f>
        <v>8.0310618611620515E-6</v>
      </c>
      <c r="P322" s="9">
        <f>offs336+Ampl336*SIN(2*PI()*freq336*('3v'!I310-reta336)+deph336*PI()/180)</f>
        <v>0.85609690550449868</v>
      </c>
      <c r="Q322" s="10">
        <f>('3v'!K310-P322)^2</f>
        <v>3.6149609060474542E-5</v>
      </c>
      <c r="R322" s="3"/>
      <c r="S322" s="3"/>
      <c r="T322" s="7">
        <f>offs337+Ampl337*SIN(2*PI()*freq337*('3v'!M310)+deph337*PI()/180)</f>
        <v>-1.4029364545078946</v>
      </c>
      <c r="U322" s="8">
        <f>('3v'!N310-T322)^2</f>
        <v>3.3545583426530315E-7</v>
      </c>
      <c r="V322" s="9">
        <f>offs338+Ampl338*SIN(2*PI()*freq338*('3v'!M310-reta338)+deph338*PI()/180)</f>
        <v>0.77984568717480585</v>
      </c>
      <c r="W322" s="10">
        <f>('3v'!O310-V322)^2</f>
        <v>3.1662534508055312E-5</v>
      </c>
      <c r="X322" s="3"/>
      <c r="Y322" s="3"/>
      <c r="Z322" s="7">
        <f>offs339+Ampl339*SIN(2*PI()*freq339*('3v'!Q310)+deph339*PI()/180)</f>
        <v>9.3947861666825949E-2</v>
      </c>
      <c r="AA322" s="8">
        <f>('3v'!R310-Z322)^2</f>
        <v>3.4033027961693675E-7</v>
      </c>
      <c r="AB322" s="9">
        <f>offs340+Ampl340*SIN(2*PI()*freq340*('3v'!Q310-reta340)+deph340*PI()/180)</f>
        <v>0.81795612388050798</v>
      </c>
      <c r="AC322" s="10">
        <f>('3v'!S310-AB322)^2</f>
        <v>5.9079804226472936E-7</v>
      </c>
      <c r="AD322" s="3"/>
      <c r="AE322" s="3"/>
      <c r="AF322" s="7">
        <f>offs341+Ampl341*SIN(2*PI()*freq341*('3v'!U310)+deph341*PI()/180)</f>
        <v>0.92489781873667165</v>
      </c>
      <c r="AG322" s="8">
        <f>('3v'!V310-AF322)^2</f>
        <v>8.3208442762177797E-8</v>
      </c>
      <c r="AH322" s="9">
        <f>offs342+Ampl342*SIN(2*PI()*freq342*('3v'!U310-reta342)+deph342*PI()/180)</f>
        <v>0.9457829742612085</v>
      </c>
      <c r="AI322" s="10">
        <f>('3v'!W310-AH322)^2</f>
        <v>9.6575344406638356E-8</v>
      </c>
      <c r="AL322" s="76"/>
      <c r="AM322" s="76"/>
      <c r="AN322" s="76"/>
      <c r="AO322" s="80"/>
    </row>
    <row r="323" spans="1:41" x14ac:dyDescent="0.25">
      <c r="A323" s="3"/>
      <c r="B323" s="7">
        <f>offs331+Ampl331*SIN(2*PI()*freq331*('3v'!A311)+deph331*PI()/180)</f>
        <v>-1.7711875066265392</v>
      </c>
      <c r="C323" s="8">
        <f>('3v'!B311-B323)^2</f>
        <v>2.3474667116050832E-7</v>
      </c>
      <c r="D323" s="9">
        <f>offs332+Ampl332*SIN(2*PI()*freq332*('3v'!A311-reta332)+deph332*PI()/180)</f>
        <v>0.96409224834947738</v>
      </c>
      <c r="E323" s="10">
        <f>('3v'!C311-D323)^2</f>
        <v>2.3118447275406962E-4</v>
      </c>
      <c r="G323" s="3"/>
      <c r="H323" s="7">
        <f>offs333+Ampl333*SIN(2*PI()*freq333*('3v'!E311)+deph333*PI()/180)</f>
        <v>-1.9245233623147067</v>
      </c>
      <c r="I323" s="8">
        <f>('3v'!F311-H323)^2</f>
        <v>5.9038195999492103E-6</v>
      </c>
      <c r="J323" s="9">
        <f>offs334+Ampl334*SIN(2*PI()*freq334*('3v'!E311-reta334)+deph334*PI()/180)</f>
        <v>1.0026331844826692</v>
      </c>
      <c r="K323" s="10">
        <f>('3v'!G311-J323)^2</f>
        <v>1.3971063923524774E-4</v>
      </c>
      <c r="L323" s="3"/>
      <c r="M323" s="3"/>
      <c r="N323" s="7">
        <f>offs335+Ampl335*SIN(2*PI()*freq335*('3v'!I311)+deph335*PI()/180)</f>
        <v>-1.862136501986148</v>
      </c>
      <c r="O323" s="8">
        <f>('3v'!J311-N323)^2</f>
        <v>5.3668116872239409E-6</v>
      </c>
      <c r="P323" s="9">
        <f>offs336+Ampl336*SIN(2*PI()*freq336*('3v'!I311-reta336)+deph336*PI()/180)</f>
        <v>0.85809250582352881</v>
      </c>
      <c r="Q323" s="10">
        <f>('3v'!K311-P323)^2</f>
        <v>3.5640711067316631E-5</v>
      </c>
      <c r="R323" s="3"/>
      <c r="S323" s="3"/>
      <c r="T323" s="7">
        <f>offs337+Ampl337*SIN(2*PI()*freq337*('3v'!M311)+deph337*PI()/180)</f>
        <v>-1.4209373017151492</v>
      </c>
      <c r="U323" s="8">
        <f>('3v'!N311-T323)^2</f>
        <v>2.4479194898447833E-8</v>
      </c>
      <c r="V323" s="9">
        <f>offs338+Ampl338*SIN(2*PI()*freq338*('3v'!M311-reta338)+deph338*PI()/180)</f>
        <v>0.78107768816419521</v>
      </c>
      <c r="W323" s="10">
        <f>('3v'!O311-V323)^2</f>
        <v>2.4067149976610438E-5</v>
      </c>
      <c r="X323" s="3"/>
      <c r="Y323" s="3"/>
      <c r="Z323" s="7">
        <f>offs339+Ampl339*SIN(2*PI()*freq339*('3v'!Q311)+deph339*PI()/180)</f>
        <v>6.3227996710810419E-2</v>
      </c>
      <c r="AA323" s="8">
        <f>('3v'!R311-Z323)^2</f>
        <v>2.8348478437256118E-9</v>
      </c>
      <c r="AB323" s="9">
        <f>offs340+Ampl340*SIN(2*PI()*freq340*('3v'!Q311-reta340)+deph340*PI()/180)</f>
        <v>0.81660978503766968</v>
      </c>
      <c r="AC323" s="10">
        <f>('3v'!S311-AB323)^2</f>
        <v>1.1079212067795326E-5</v>
      </c>
      <c r="AD323" s="3"/>
      <c r="AE323" s="3"/>
      <c r="AF323" s="7">
        <f>offs341+Ampl341*SIN(2*PI()*freq341*('3v'!U311)+deph341*PI()/180)</f>
        <v>0.94246028683933236</v>
      </c>
      <c r="AG323" s="8">
        <f>('3v'!V311-AF323)^2</f>
        <v>2.8234859242762385E-6</v>
      </c>
      <c r="AH323" s="9">
        <f>offs342+Ampl342*SIN(2*PI()*freq342*('3v'!U311-reta342)+deph342*PI()/180)</f>
        <v>0.944891540443341</v>
      </c>
      <c r="AI323" s="10">
        <f>('3v'!W311-AH323)^2</f>
        <v>5.6389653073624784E-7</v>
      </c>
      <c r="AL323" s="76"/>
      <c r="AM323" s="76"/>
      <c r="AN323" s="76"/>
      <c r="AO323" s="80"/>
    </row>
    <row r="324" spans="1:41" x14ac:dyDescent="0.25">
      <c r="A324" s="3"/>
      <c r="B324" s="7">
        <f>offs331+Ampl331*SIN(2*PI()*freq331*('3v'!A312)+deph331*PI()/180)</f>
        <v>-1.7799591211148296</v>
      </c>
      <c r="C324" s="8">
        <f>('3v'!B312-B324)^2</f>
        <v>2.5997647754272377E-7</v>
      </c>
      <c r="D324" s="9">
        <f>offs332+Ampl332*SIN(2*PI()*freq332*('3v'!A312-reta332)+deph332*PI()/180)</f>
        <v>0.96711106707630579</v>
      </c>
      <c r="E324" s="10">
        <f>('3v'!C312-D324)^2</f>
        <v>2.5895030522067537E-4</v>
      </c>
      <c r="G324" s="3"/>
      <c r="H324" s="7">
        <f>offs333+Ampl333*SIN(2*PI()*freq333*('3v'!E312)+deph333*PI()/180)</f>
        <v>-1.9219553390617978</v>
      </c>
      <c r="I324" s="8">
        <f>('3v'!F312-H324)^2</f>
        <v>1.1914834506899368E-6</v>
      </c>
      <c r="J324" s="9">
        <f>offs334+Ampl334*SIN(2*PI()*freq334*('3v'!E312-reta334)+deph334*PI()/180)</f>
        <v>1.0039193468637326</v>
      </c>
      <c r="K324" s="10">
        <f>('3v'!G312-J324)^2</f>
        <v>2.1849951192383641E-5</v>
      </c>
      <c r="L324" s="3"/>
      <c r="M324" s="3"/>
      <c r="N324" s="7">
        <f>offs335+Ampl335*SIN(2*PI()*freq335*('3v'!I312)+deph335*PI()/180)</f>
        <v>-1.868290731792327</v>
      </c>
      <c r="O324" s="8">
        <f>('3v'!J312-N324)^2</f>
        <v>4.0875871210215272E-6</v>
      </c>
      <c r="P324" s="9">
        <f>offs336+Ampl336*SIN(2*PI()*freq336*('3v'!I312-reta336)+deph336*PI()/180)</f>
        <v>0.86009271167960077</v>
      </c>
      <c r="Q324" s="10">
        <f>('3v'!K312-P324)^2</f>
        <v>6.2031822103730905E-5</v>
      </c>
      <c r="R324" s="3"/>
      <c r="S324" s="3"/>
      <c r="T324" s="7">
        <f>offs337+Ampl337*SIN(2*PI()*freq337*('3v'!M312)+deph337*PI()/180)</f>
        <v>-1.4386993589469557</v>
      </c>
      <c r="U324" s="8">
        <f>('3v'!N312-T324)^2</f>
        <v>7.5454304685566481E-10</v>
      </c>
      <c r="V324" s="9">
        <f>offs338+Ampl338*SIN(2*PI()*freq338*('3v'!M312-reta338)+deph338*PI()/180)</f>
        <v>0.78233602840011573</v>
      </c>
      <c r="W324" s="10">
        <f>('3v'!O312-V324)^2</f>
        <v>3.79969720649848E-5</v>
      </c>
      <c r="X324" s="3"/>
      <c r="Y324" s="3"/>
      <c r="Z324" s="7">
        <f>offs339+Ampl339*SIN(2*PI()*freq339*('3v'!Q312)+deph339*PI()/180)</f>
        <v>3.2258172327624235E-2</v>
      </c>
      <c r="AA324" s="8">
        <f>('3v'!R312-Z324)^2</f>
        <v>4.75267175232639E-6</v>
      </c>
      <c r="AB324" s="9">
        <f>offs340+Ampl340*SIN(2*PI()*freq340*('3v'!Q312-reta340)+deph340*PI()/180)</f>
        <v>0.81529777854321228</v>
      </c>
      <c r="AC324" s="10">
        <f>('3v'!S312-AB324)^2</f>
        <v>1.5758268342968747E-5</v>
      </c>
      <c r="AD324" s="3"/>
      <c r="AE324" s="3"/>
      <c r="AF324" s="7">
        <f>offs341+Ampl341*SIN(2*PI()*freq341*('3v'!U312)+deph341*PI()/180)</f>
        <v>0.95864556663304201</v>
      </c>
      <c r="AG324" s="8">
        <f>('3v'!V312-AF324)^2</f>
        <v>1.2544971438666904E-6</v>
      </c>
      <c r="AH324" s="9">
        <f>offs342+Ampl342*SIN(2*PI()*freq342*('3v'!U312-reta342)+deph342*PI()/180)</f>
        <v>0.94394358311196269</v>
      </c>
      <c r="AI324" s="10">
        <f>('3v'!W312-AH324)^2</f>
        <v>3.8819594609684385E-8</v>
      </c>
      <c r="AL324" s="76"/>
      <c r="AM324" s="76"/>
      <c r="AN324" s="76"/>
      <c r="AO324" s="80"/>
    </row>
    <row r="325" spans="1:41" x14ac:dyDescent="0.25">
      <c r="A325" s="3"/>
      <c r="B325" s="7">
        <f>offs331+Ampl331*SIN(2*PI()*freq331*('3v'!A313)+deph331*PI()/180)</f>
        <v>-1.7885214806632601</v>
      </c>
      <c r="C325" s="8">
        <f>('3v'!B313-B325)^2</f>
        <v>1.344336404668673E-5</v>
      </c>
      <c r="D325" s="9">
        <f>offs332+Ampl332*SIN(2*PI()*freq332*('3v'!A313-reta332)+deph332*PI()/180)</f>
        <v>0.97011722472086315</v>
      </c>
      <c r="E325" s="10">
        <f>('3v'!C313-D325)^2</f>
        <v>2.2616476189637867E-4</v>
      </c>
      <c r="G325" s="3"/>
      <c r="H325" s="7">
        <f>offs333+Ampl333*SIN(2*PI()*freq333*('3v'!E313)+deph333*PI()/180)</f>
        <v>-1.919256934789068</v>
      </c>
      <c r="I325" s="8">
        <f>('3v'!F313-H325)^2</f>
        <v>3.3739268555153146E-6</v>
      </c>
      <c r="J325" s="9">
        <f>offs334+Ampl334*SIN(2*PI()*freq334*('3v'!E313-reta334)+deph334*PI()/180)</f>
        <v>1.0051950610351228</v>
      </c>
      <c r="K325" s="10">
        <f>('3v'!G313-J325)^2</f>
        <v>1.9481816130092312E-5</v>
      </c>
      <c r="L325" s="3"/>
      <c r="M325" s="3"/>
      <c r="N325" s="7">
        <f>offs335+Ampl335*SIN(2*PI()*freq335*('3v'!I313)+deph335*PI()/180)</f>
        <v>-1.8742215647761085</v>
      </c>
      <c r="O325" s="8">
        <f>('3v'!J313-N325)^2</f>
        <v>7.8667690186900024E-12</v>
      </c>
      <c r="P325" s="9">
        <f>offs336+Ampl336*SIN(2*PI()*freq336*('3v'!I313-reta336)+deph336*PI()/180)</f>
        <v>0.86209720721702288</v>
      </c>
      <c r="Q325" s="10">
        <f>('3v'!K313-P325)^2</f>
        <v>9.5605036151084192E-5</v>
      </c>
      <c r="R325" s="3"/>
      <c r="S325" s="3"/>
      <c r="T325" s="7">
        <f>offs337+Ampl337*SIN(2*PI()*freq337*('3v'!M313)+deph337*PI()/180)</f>
        <v>-1.4562182436814706</v>
      </c>
      <c r="U325" s="8">
        <f>('3v'!N313-T325)^2</f>
        <v>3.9398133953114993E-6</v>
      </c>
      <c r="V325" s="9">
        <f>offs338+Ampl338*SIN(2*PI()*freq338*('3v'!M313-reta338)+deph338*PI()/180)</f>
        <v>0.78362039740594336</v>
      </c>
      <c r="W325" s="10">
        <f>('3v'!O313-V325)^2</f>
        <v>3.0199502557296935E-5</v>
      </c>
      <c r="X325" s="3"/>
      <c r="Y325" s="3"/>
      <c r="Z325" s="7">
        <f>offs339+Ampl339*SIN(2*PI()*freq339*('3v'!Q313)+deph339*PI()/180)</f>
        <v>1.0533652495144374E-3</v>
      </c>
      <c r="AA325" s="8">
        <f>('3v'!R313-Z325)^2</f>
        <v>1.7458819725754839E-5</v>
      </c>
      <c r="AB325" s="9">
        <f>offs340+Ampl340*SIN(2*PI()*freq340*('3v'!Q313-reta340)+deph340*PI()/180)</f>
        <v>0.81402073887183368</v>
      </c>
      <c r="AC325" s="10">
        <f>('3v'!S313-AB325)^2</f>
        <v>4.3545202365132353E-5</v>
      </c>
      <c r="AD325" s="3"/>
      <c r="AE325" s="3"/>
      <c r="AF325" s="7">
        <f>offs341+Ampl341*SIN(2*PI()*freq341*('3v'!U313)+deph341*PI()/180)</f>
        <v>0.97343768520071583</v>
      </c>
      <c r="AG325" s="8">
        <f>('3v'!V313-AF325)^2</f>
        <v>3.8154793397513545E-6</v>
      </c>
      <c r="AH325" s="9">
        <f>offs342+Ampl342*SIN(2*PI()*freq342*('3v'!U313-reta342)+deph342*PI()/180)</f>
        <v>0.94294003778651136</v>
      </c>
      <c r="AI325" s="10">
        <f>('3v'!W313-AH325)^2</f>
        <v>1.4413736398011135E-6</v>
      </c>
      <c r="AL325" s="76"/>
      <c r="AM325" s="76"/>
      <c r="AN325" s="76"/>
      <c r="AO325" s="80"/>
    </row>
    <row r="326" spans="1:41" x14ac:dyDescent="0.25">
      <c r="A326" s="3"/>
      <c r="B326" s="7">
        <f>offs331+Ampl331*SIN(2*PI()*freq331*('3v'!A314)+deph331*PI()/180)</f>
        <v>-1.7968732331760005</v>
      </c>
      <c r="C326" s="8">
        <f>('3v'!B314-B326)^2</f>
        <v>2.5804030986205615E-5</v>
      </c>
      <c r="D326" s="9">
        <f>offs332+Ampl332*SIN(2*PI()*freq332*('3v'!A314-reta332)+deph332*PI()/180)</f>
        <v>0.97311024657600864</v>
      </c>
      <c r="E326" s="10">
        <f>('3v'!C314-D326)^2</f>
        <v>1.9596509742571017E-4</v>
      </c>
      <c r="G326" s="3"/>
      <c r="H326" s="7">
        <f>offs333+Ampl333*SIN(2*PI()*freq333*('3v'!E314)+deph333*PI()/180)</f>
        <v>-1.916428389184387</v>
      </c>
      <c r="I326" s="8">
        <f>('3v'!F314-H326)^2</f>
        <v>5.7626441269698219E-7</v>
      </c>
      <c r="J326" s="9">
        <f>offs334+Ampl334*SIN(2*PI()*freq334*('3v'!E314-reta334)+deph334*PI()/180)</f>
        <v>1.0064602136805307</v>
      </c>
      <c r="K326" s="10">
        <f>('3v'!G314-J326)^2</f>
        <v>1.3313360565701609E-4</v>
      </c>
      <c r="L326" s="3"/>
      <c r="M326" s="3"/>
      <c r="N326" s="7">
        <f>offs335+Ampl335*SIN(2*PI()*freq335*('3v'!I314)+deph335*PI()/180)</f>
        <v>-1.8799280643902112</v>
      </c>
      <c r="O326" s="8">
        <f>('3v'!J314-N326)^2</f>
        <v>3.2510051340599645E-6</v>
      </c>
      <c r="P326" s="9">
        <f>offs336+Ampl336*SIN(2*PI()*freq336*('3v'!I314-reta336)+deph336*PI()/180)</f>
        <v>0.86410567590271292</v>
      </c>
      <c r="Q326" s="10">
        <f>('3v'!K314-P326)^2</f>
        <v>9.452572477609131E-5</v>
      </c>
      <c r="R326" s="3"/>
      <c r="S326" s="3"/>
      <c r="T326" s="7">
        <f>offs337+Ampl337*SIN(2*PI()*freq337*('3v'!M314)+deph337*PI()/180)</f>
        <v>-1.4734896333960266</v>
      </c>
      <c r="U326" s="8">
        <f>('3v'!N314-T326)^2</f>
        <v>5.2515524920387406E-6</v>
      </c>
      <c r="V326" s="9">
        <f>offs338+Ampl338*SIN(2*PI()*freq338*('3v'!M314-reta338)+deph338*PI()/180)</f>
        <v>0.78493047828284412</v>
      </c>
      <c r="W326" s="10">
        <f>('3v'!O314-V326)^2</f>
        <v>4.6314670767928442E-5</v>
      </c>
      <c r="X326" s="3"/>
      <c r="Y326" s="3"/>
      <c r="Z326" s="7">
        <f>offs339+Ampl339*SIN(2*PI()*freq339*('3v'!Q314)+deph339*PI()/180)</f>
        <v>-3.0371334155726515E-2</v>
      </c>
      <c r="AA326" s="8">
        <f>('3v'!R314-Z326)^2</f>
        <v>1.6029420266018985E-5</v>
      </c>
      <c r="AB326" s="9">
        <f>offs340+Ampl340*SIN(2*PI()*freq340*('3v'!Q314-reta340)+deph340*PI()/180)</f>
        <v>0.81277928358858675</v>
      </c>
      <c r="AC326" s="10">
        <f>('3v'!S314-AB326)^2</f>
        <v>5.3444047560626653E-5</v>
      </c>
      <c r="AD326" s="3"/>
      <c r="AE326" s="3"/>
      <c r="AF326" s="7">
        <f>offs341+Ampl341*SIN(2*PI()*freq341*('3v'!U314)+deph341*PI()/180)</f>
        <v>0.98682204450720135</v>
      </c>
      <c r="AG326" s="8">
        <f>('3v'!V314-AF326)^2</f>
        <v>2.7749046562122642E-6</v>
      </c>
      <c r="AH326" s="9">
        <f>offs342+Ampl342*SIN(2*PI()*freq342*('3v'!U314-reta342)+deph342*PI()/180)</f>
        <v>0.94188189484506368</v>
      </c>
      <c r="AI326" s="10">
        <f>('3v'!W314-AH326)^2</f>
        <v>9.3388398720561601E-8</v>
      </c>
      <c r="AL326" s="76"/>
      <c r="AM326" s="76"/>
      <c r="AN326" s="76"/>
      <c r="AO326" s="80"/>
    </row>
    <row r="327" spans="1:41" x14ac:dyDescent="0.25">
      <c r="A327" s="3"/>
      <c r="B327" s="7">
        <f>offs331+Ampl331*SIN(2*PI()*freq331*('3v'!A315)+deph331*PI()/180)</f>
        <v>-1.8050130598145122</v>
      </c>
      <c r="C327" s="8">
        <f>('3v'!B315-B327)^2</f>
        <v>2.2590440406824567E-5</v>
      </c>
      <c r="D327" s="9">
        <f>offs332+Ampl332*SIN(2*PI()*freq332*('3v'!A315-reta332)+deph332*PI()/180)</f>
        <v>0.97608966000889519</v>
      </c>
      <c r="E327" s="10">
        <f>('3v'!C315-D327)^2</f>
        <v>2.8491211853530989E-4</v>
      </c>
      <c r="G327" s="3"/>
      <c r="H327" s="7">
        <f>offs333+Ampl333*SIN(2*PI()*freq333*('3v'!E315)+deph333*PI()/180)</f>
        <v>-1.9134699534955304</v>
      </c>
      <c r="I327" s="8">
        <f>('3v'!F315-H327)^2</f>
        <v>3.1132361783047509E-6</v>
      </c>
      <c r="J327" s="9">
        <f>offs334+Ampl334*SIN(2*PI()*freq334*('3v'!E315-reta334)+deph334*PI()/180)</f>
        <v>1.007714692421783</v>
      </c>
      <c r="K327" s="10">
        <f>('3v'!G315-J327)^2</f>
        <v>3.4790465518316776E-4</v>
      </c>
      <c r="L327" s="3"/>
      <c r="M327" s="3"/>
      <c r="N327" s="7">
        <f>offs335+Ampl335*SIN(2*PI()*freq335*('3v'!I315)+deph335*PI()/180)</f>
        <v>-1.885409329512195</v>
      </c>
      <c r="O327" s="8">
        <f>('3v'!J315-N327)^2</f>
        <v>2.030452613414589E-6</v>
      </c>
      <c r="P327" s="9">
        <f>offs336+Ampl336*SIN(2*PI()*freq336*('3v'!I315-reta336)+deph336*PI()/180)</f>
        <v>0.86611780057618237</v>
      </c>
      <c r="Q327" s="10">
        <f>('3v'!K315-P327)^2</f>
        <v>9.3382061497793072E-5</v>
      </c>
      <c r="R327" s="3"/>
      <c r="S327" s="3"/>
      <c r="T327" s="7">
        <f>offs337+Ampl337*SIN(2*PI()*freq337*('3v'!M315)+deph337*PI()/180)</f>
        <v>-1.4905092666336492</v>
      </c>
      <c r="U327" s="8">
        <f>('3v'!N315-T327)^2</f>
        <v>8.1232032034183016E-6</v>
      </c>
      <c r="V327" s="9">
        <f>offs338+Ampl338*SIN(2*PI()*freq338*('3v'!M315-reta338)+deph338*PI()/180)</f>
        <v>0.78626594778796488</v>
      </c>
      <c r="W327" s="10">
        <f>('3v'!O315-V327)^2</f>
        <v>3.828933649016553E-5</v>
      </c>
      <c r="X327" s="3"/>
      <c r="Y327" s="3"/>
      <c r="Z327" s="7">
        <f>offs339+Ampl339*SIN(2*PI()*freq339*('3v'!Q315)+deph339*PI()/180)</f>
        <v>-6.2000729182327186E-2</v>
      </c>
      <c r="AA327" s="8">
        <f>('3v'!R315-Z327)^2</f>
        <v>1.3135411445351106E-5</v>
      </c>
      <c r="AB327" s="9">
        <f>offs340+Ampl340*SIN(2*PI()*freq340*('3v'!Q315-reta340)+deph340*PI()/180)</f>
        <v>0.81157401305022958</v>
      </c>
      <c r="AC327" s="10">
        <f>('3v'!S315-AB327)^2</f>
        <v>6.4937859719948666E-5</v>
      </c>
      <c r="AD327" s="3"/>
      <c r="AE327" s="3"/>
      <c r="AF327" s="7">
        <f>offs341+Ampl341*SIN(2*PI()*freq341*('3v'!U315)+deph341*PI()/180)</f>
        <v>0.99878543580577661</v>
      </c>
      <c r="AG327" s="8">
        <f>('3v'!V315-AF327)^2</f>
        <v>1.8210868526194903E-9</v>
      </c>
      <c r="AH327" s="9">
        <f>offs342+Ampl342*SIN(2*PI()*freq342*('3v'!U315-reta342)+deph342*PI()/180)</f>
        <v>0.94077019854695187</v>
      </c>
      <c r="AI327" s="10">
        <f>('3v'!W315-AH327)^2</f>
        <v>2.0087150628833128E-6</v>
      </c>
      <c r="AL327" s="76"/>
      <c r="AM327" s="76"/>
      <c r="AN327" s="76"/>
      <c r="AO327" s="80"/>
    </row>
    <row r="328" spans="1:41" x14ac:dyDescent="0.25">
      <c r="A328" s="3"/>
      <c r="B328" s="7">
        <f>offs331+Ampl331*SIN(2*PI()*freq331*('3v'!A316)+deph331*PI()/180)</f>
        <v>-1.8129396752058091</v>
      </c>
      <c r="C328" s="8">
        <f>('3v'!B316-B328)^2</f>
        <v>2.1514056896405086E-5</v>
      </c>
      <c r="D328" s="9">
        <f>offs332+Ampl332*SIN(2*PI()*freq332*('3v'!A316-reta332)+deph332*PI()/180)</f>
        <v>0.9790549945356033</v>
      </c>
      <c r="E328" s="10">
        <f>('3v'!C316-D328)^2</f>
        <v>3.1755259475112679E-4</v>
      </c>
      <c r="G328" s="3"/>
      <c r="H328" s="7">
        <f>offs333+Ampl333*SIN(2*PI()*freq333*('3v'!E316)+deph333*PI()/180)</f>
        <v>-1.9103818905078624</v>
      </c>
      <c r="I328" s="8">
        <f>('3v'!F316-H328)^2</f>
        <v>8.9538810137049091E-7</v>
      </c>
      <c r="J328" s="9">
        <f>offs334+Ampl334*SIN(2*PI()*freq334*('3v'!E316-reta334)+deph334*PI()/180)</f>
        <v>1.0089583858288249</v>
      </c>
      <c r="K328" s="10">
        <f>('3v'!G316-J328)^2</f>
        <v>6.6333423301885032E-4</v>
      </c>
      <c r="L328" s="3"/>
      <c r="M328" s="3"/>
      <c r="N328" s="7">
        <f>offs335+Ampl335*SIN(2*PI()*freq335*('3v'!I316)+deph335*PI()/180)</f>
        <v>-1.8906644945867559</v>
      </c>
      <c r="O328" s="8">
        <f>('3v'!J316-N328)^2</f>
        <v>6.7360526189739638E-7</v>
      </c>
      <c r="P328" s="9">
        <f>offs336+Ampl336*SIN(2*PI()*freq336*('3v'!I316-reta336)+deph336*PI()/180)</f>
        <v>0.86813326349962028</v>
      </c>
      <c r="Q328" s="10">
        <f>('3v'!K316-P328)^2</f>
        <v>9.218105400960464E-5</v>
      </c>
      <c r="R328" s="3"/>
      <c r="S328" s="3"/>
      <c r="T328" s="7">
        <f>offs337+Ampl337*SIN(2*PI()*freq337*('3v'!M316)+deph337*PI()/180)</f>
        <v>-1.5072729440545078</v>
      </c>
      <c r="U328" s="8">
        <f>('3v'!N316-T328)^2</f>
        <v>1.3429043568860684E-5</v>
      </c>
      <c r="V328" s="9">
        <f>offs338+Ampl338*SIN(2*PI()*freq338*('3v'!M316-reta338)+deph338*PI()/180)</f>
        <v>0.78762647641418837</v>
      </c>
      <c r="W328" s="10">
        <f>('3v'!O316-V328)^2</f>
        <v>5.6977835522846283E-5</v>
      </c>
      <c r="X328" s="3"/>
      <c r="Y328" s="3"/>
      <c r="Z328" s="7">
        <f>offs339+Ampl339*SIN(2*PI()*freq339*('3v'!Q316)+deph339*PI()/180)</f>
        <v>-9.3819524135533794E-2</v>
      </c>
      <c r="AA328" s="8">
        <f>('3v'!R316-Z328)^2</f>
        <v>9.3359938679527833E-6</v>
      </c>
      <c r="AB328" s="9">
        <f>offs340+Ampl340*SIN(2*PI()*freq340*('3v'!Q316-reta340)+deph340*PI()/180)</f>
        <v>0.81040551011489914</v>
      </c>
      <c r="AC328" s="10">
        <f>('3v'!S316-AB328)^2</f>
        <v>7.8199004752510534E-5</v>
      </c>
      <c r="AD328" s="3"/>
      <c r="AE328" s="3"/>
      <c r="AF328" s="7">
        <f>offs341+Ampl341*SIN(2*PI()*freq341*('3v'!U316)+deph341*PI()/180)</f>
        <v>1.0093160526735885</v>
      </c>
      <c r="AG328" s="8">
        <f>('3v'!V316-AF328)^2</f>
        <v>1.5148866747483844E-6</v>
      </c>
      <c r="AH328" s="9">
        <f>offs342+Ampl342*SIN(2*PI()*freq342*('3v'!U316-reta342)+deph342*PI()/180)</f>
        <v>0.9396060460022051</v>
      </c>
      <c r="AI328" s="10">
        <f>('3v'!W316-AH328)^2</f>
        <v>3.9477847982507148E-7</v>
      </c>
      <c r="AL328" s="76"/>
      <c r="AM328" s="76"/>
      <c r="AN328" s="76"/>
      <c r="AO328" s="80"/>
    </row>
    <row r="329" spans="1:41" x14ac:dyDescent="0.25">
      <c r="A329" s="3"/>
      <c r="B329" s="7">
        <f>offs331+Ampl331*SIN(2*PI()*freq331*('3v'!A317)+deph331*PI()/180)</f>
        <v>-1.8206518276454329</v>
      </c>
      <c r="C329" s="8">
        <f>('3v'!B317-B329)^2</f>
        <v>7.7627563893535216E-6</v>
      </c>
      <c r="D329" s="9">
        <f>offs332+Ampl332*SIN(2*PI()*freq332*('3v'!A317-reta332)+deph332*PI()/180)</f>
        <v>0.98200578189543597</v>
      </c>
      <c r="E329" s="10">
        <f>('3v'!C317-D329)^2</f>
        <v>4.2965902579037666E-4</v>
      </c>
      <c r="G329" s="3"/>
      <c r="H329" s="7">
        <f>offs333+Ampl333*SIN(2*PI()*freq333*('3v'!E317)+deph333*PI()/180)</f>
        <v>-1.9071644745209928</v>
      </c>
      <c r="I329" s="8">
        <f>('3v'!F317-H329)^2</f>
        <v>4.8864671039495056E-6</v>
      </c>
      <c r="J329" s="9">
        <f>offs334+Ampl334*SIN(2*PI()*freq334*('3v'!E317-reta334)+deph334*PI()/180)</f>
        <v>1.0101911834296162</v>
      </c>
      <c r="K329" s="10">
        <f>('3v'!G317-J329)^2</f>
        <v>8.3759267713046039E-4</v>
      </c>
      <c r="L329" s="3"/>
      <c r="M329" s="3"/>
      <c r="N329" s="7">
        <f>offs335+Ampl335*SIN(2*PI()*freq335*('3v'!I317)+deph335*PI()/180)</f>
        <v>-1.8956927297624082</v>
      </c>
      <c r="O329" s="8">
        <f>('3v'!J317-N329)^2</f>
        <v>3.8554509939371956E-6</v>
      </c>
      <c r="P329" s="9">
        <f>offs336+Ampl336*SIN(2*PI()*freq336*('3v'!I317-reta336)+deph336*PI()/180)</f>
        <v>0.8701517464080667</v>
      </c>
      <c r="Q329" s="10">
        <f>('3v'!K317-P329)^2</f>
        <v>5.74960288845724E-5</v>
      </c>
      <c r="R329" s="3"/>
      <c r="S329" s="3"/>
      <c r="T329" s="7">
        <f>offs337+Ampl337*SIN(2*PI()*freq337*('3v'!M317)+deph337*PI()/180)</f>
        <v>-1.5237765294720376</v>
      </c>
      <c r="U329" s="8">
        <f>('3v'!N317-T329)^2</f>
        <v>7.7616875021857496E-6</v>
      </c>
      <c r="V329" s="9">
        <f>offs338+Ampl338*SIN(2*PI()*freq338*('3v'!M317-reta338)+deph338*PI()/180)</f>
        <v>0.78901172847143397</v>
      </c>
      <c r="W329" s="10">
        <f>('3v'!O317-V329)^2</f>
        <v>4.8727219299822343E-5</v>
      </c>
      <c r="X329" s="3"/>
      <c r="Y329" s="3"/>
      <c r="Z329" s="7">
        <f>offs339+Ampl339*SIN(2*PI()*freq339*('3v'!Q317)+deph339*PI()/180)</f>
        <v>-0.12581233172846246</v>
      </c>
      <c r="AA329" s="8">
        <f>('3v'!R317-Z329)^2</f>
        <v>5.3484807876419328E-6</v>
      </c>
      <c r="AB329" s="9">
        <f>offs340+Ampl340*SIN(2*PI()*freq340*('3v'!Q317-reta340)+deph340*PI()/180)</f>
        <v>0.80927433986024566</v>
      </c>
      <c r="AC329" s="10">
        <f>('3v'!S317-AB329)^2</f>
        <v>5.9472628266970779E-5</v>
      </c>
      <c r="AD329" s="3"/>
      <c r="AE329" s="3"/>
      <c r="AF329" s="7">
        <f>offs341+Ampl341*SIN(2*PI()*freq341*('3v'!U317)+deph341*PI()/180)</f>
        <v>1.0184035026631637</v>
      </c>
      <c r="AG329" s="8">
        <f>('3v'!V317-AF329)^2</f>
        <v>3.6442326522013864E-6</v>
      </c>
      <c r="AH329" s="9">
        <f>offs342+Ampl342*SIN(2*PI()*freq342*('3v'!U317-reta342)+deph342*PI()/180)</f>
        <v>0.93839058608883563</v>
      </c>
      <c r="AI329" s="10">
        <f>('3v'!W317-AH329)^2</f>
        <v>3.3995022354905231E-6</v>
      </c>
      <c r="AL329" s="76"/>
      <c r="AM329" s="76"/>
      <c r="AN329" s="76"/>
      <c r="AO329" s="80"/>
    </row>
    <row r="330" spans="1:41" x14ac:dyDescent="0.25">
      <c r="A330" s="3"/>
      <c r="B330" s="7">
        <f>offs331+Ampl331*SIN(2*PI()*freq331*('3v'!A318)+deph331*PI()/180)</f>
        <v>-1.828148299295111</v>
      </c>
      <c r="C330" s="8">
        <f>('3v'!B318-B330)^2</f>
        <v>1.3195133094123188E-6</v>
      </c>
      <c r="D330" s="9">
        <f>offs332+Ampl332*SIN(2*PI()*freq332*('3v'!A318-reta332)+deph332*PI()/180)</f>
        <v>0.98494155612486234</v>
      </c>
      <c r="E330" s="10">
        <f>('3v'!C318-D330)^2</f>
        <v>4.708658644902449E-4</v>
      </c>
      <c r="G330" s="3"/>
      <c r="H330" s="7">
        <f>offs333+Ampl333*SIN(2*PI()*freq333*('3v'!E318)+deph333*PI()/180)</f>
        <v>-1.9038179913244129</v>
      </c>
      <c r="I330" s="8">
        <f>('3v'!F318-H330)^2</f>
        <v>2.7250372202996244E-6</v>
      </c>
      <c r="J330" s="9">
        <f>offs334+Ampl334*SIN(2*PI()*freq334*('3v'!E318-reta334)+deph334*PI()/180)</f>
        <v>1.0114129757199464</v>
      </c>
      <c r="K330" s="10">
        <f>('3v'!G318-J330)^2</f>
        <v>1.0314448889369836E-3</v>
      </c>
      <c r="L330" s="3"/>
      <c r="M330" s="3"/>
      <c r="N330" s="7">
        <f>offs335+Ampl335*SIN(2*PI()*freq335*('3v'!I318)+deph335*PI()/180)</f>
        <v>-1.9004932410225295</v>
      </c>
      <c r="O330" s="8">
        <f>('3v'!J318-N330)^2</f>
        <v>9.1348955790145729E-6</v>
      </c>
      <c r="P330" s="9">
        <f>offs336+Ampl336*SIN(2*PI()*freq336*('3v'!I318-reta336)+deph336*PI()/180)</f>
        <v>0.87217293055967171</v>
      </c>
      <c r="Q330" s="10">
        <f>('3v'!K318-P330)^2</f>
        <v>3.0929497419750749E-5</v>
      </c>
      <c r="R330" s="3"/>
      <c r="S330" s="3"/>
      <c r="T330" s="7">
        <f>offs337+Ampl337*SIN(2*PI()*freq337*('3v'!M318)+deph337*PI()/180)</f>
        <v>-1.5400159508734859</v>
      </c>
      <c r="U330" s="8">
        <f>('3v'!N318-T330)^2</f>
        <v>4.7156690399467766E-6</v>
      </c>
      <c r="V330" s="9">
        <f>offs338+Ampl338*SIN(2*PI()*freq338*('3v'!M318-reta338)+deph338*PI()/180)</f>
        <v>0.79042136216948466</v>
      </c>
      <c r="W330" s="10">
        <f>('3v'!O318-V330)^2</f>
        <v>4.1434996929949681E-5</v>
      </c>
      <c r="X330" s="3"/>
      <c r="Y330" s="3"/>
      <c r="Z330" s="7">
        <f>offs339+Ampl339*SIN(2*PI()*freq339*('3v'!Q318)+deph339*PI()/180)</f>
        <v>-0.15796368052326587</v>
      </c>
      <c r="AA330" s="8">
        <f>('3v'!R318-Z330)^2</f>
        <v>1.1319587570586152E-5</v>
      </c>
      <c r="AB330" s="9">
        <f>offs340+Ampl340*SIN(2*PI()*freq340*('3v'!Q318-reta340)+deph340*PI()/180)</f>
        <v>0.80818104931016632</v>
      </c>
      <c r="AC330" s="10">
        <f>('3v'!S318-AB330)^2</f>
        <v>4.3805327342189079E-5</v>
      </c>
      <c r="AD330" s="3"/>
      <c r="AE330" s="3"/>
      <c r="AF330" s="7">
        <f>offs341+Ampl341*SIN(2*PI()*freq341*('3v'!U318)+deph341*PI()/180)</f>
        <v>1.0260388175585045</v>
      </c>
      <c r="AG330" s="8">
        <f>('3v'!V318-AF330)^2</f>
        <v>1.7700291239107481E-8</v>
      </c>
      <c r="AH330" s="9">
        <f>offs342+Ampl342*SIN(2*PI()*freq342*('3v'!U318-reta342)+deph342*PI()/180)</f>
        <v>0.93712501831903339</v>
      </c>
      <c r="AI330" s="10">
        <f>('3v'!W318-AH330)^2</f>
        <v>1.3368485755372977E-6</v>
      </c>
      <c r="AL330" s="76"/>
      <c r="AM330" s="76"/>
      <c r="AN330" s="76"/>
      <c r="AO330" s="80"/>
    </row>
    <row r="331" spans="1:41" x14ac:dyDescent="0.25">
      <c r="A331" s="3"/>
      <c r="B331" s="7">
        <f>offs331+Ampl331*SIN(2*PI()*freq331*('3v'!A319)+deph331*PI()/180)</f>
        <v>-1.835427906375068</v>
      </c>
      <c r="C331" s="8">
        <f>('3v'!B319-B331)^2</f>
        <v>2.8260757757872572E-6</v>
      </c>
      <c r="D331" s="9">
        <f>offs332+Ampl332*SIN(2*PI()*freq332*('3v'!A319-reta332)+deph332*PI()/180)</f>
        <v>0.98786185363109913</v>
      </c>
      <c r="E331" s="10">
        <f>('3v'!C319-D331)^2</f>
        <v>4.2982189306152918E-4</v>
      </c>
      <c r="G331" s="3"/>
      <c r="H331" s="7">
        <f>offs333+Ampl333*SIN(2*PI()*freq333*('3v'!E319)+deph333*PI()/180)</f>
        <v>-1.9003427381721103</v>
      </c>
      <c r="I331" s="8">
        <f>('3v'!F319-H331)^2</f>
        <v>1.4878433121133357E-6</v>
      </c>
      <c r="J331" s="9">
        <f>offs334+Ampl334*SIN(2*PI()*freq334*('3v'!E319-reta334)+deph334*PI()/180)</f>
        <v>1.0126236541731592</v>
      </c>
      <c r="K331" s="10">
        <f>('3v'!G319-J331)^2</f>
        <v>1.1106752098601182E-3</v>
      </c>
      <c r="L331" s="3"/>
      <c r="M331" s="3"/>
      <c r="N331" s="7">
        <f>offs335+Ampl335*SIN(2*PI()*freq335*('3v'!I319)+deph335*PI()/180)</f>
        <v>-1.9050652703107418</v>
      </c>
      <c r="O331" s="8">
        <f>('3v'!J319-N331)^2</f>
        <v>5.5536563597992023E-6</v>
      </c>
      <c r="P331" s="9">
        <f>offs336+Ampl336*SIN(2*PI()*freq336*('3v'!I319-reta336)+deph336*PI()/180)</f>
        <v>0.87419649678602718</v>
      </c>
      <c r="Q331" s="10">
        <f>('3v'!K319-P331)^2</f>
        <v>1.2516476120782442E-5</v>
      </c>
      <c r="R331" s="3"/>
      <c r="S331" s="3"/>
      <c r="T331" s="7">
        <f>offs337+Ampl337*SIN(2*PI()*freq337*('3v'!M319)+deph337*PI()/180)</f>
        <v>-1.5559872014246177</v>
      </c>
      <c r="U331" s="8">
        <f>('3v'!N319-T331)^2</f>
        <v>3.3317513953642449E-6</v>
      </c>
      <c r="V331" s="9">
        <f>offs338+Ampl338*SIN(2*PI()*freq338*('3v'!M319-reta338)+deph338*PI()/180)</f>
        <v>0.79185502970231814</v>
      </c>
      <c r="W331" s="10">
        <f>('3v'!O319-V331)^2</f>
        <v>6.1947441562987924E-5</v>
      </c>
      <c r="X331" s="3"/>
      <c r="Y331" s="3"/>
      <c r="Z331" s="7">
        <f>offs339+Ampl339*SIN(2*PI()*freq339*('3v'!Q319)+deph339*PI()/180)</f>
        <v>-0.19025802241297618</v>
      </c>
      <c r="AA331" s="8">
        <f>('3v'!R319-Z331)^2</f>
        <v>1.8260559475153259E-5</v>
      </c>
      <c r="AB331" s="9">
        <f>offs340+Ampl340*SIN(2*PI()*freq340*('3v'!Q319-reta340)+deph340*PI()/180)</f>
        <v>0.80712616717026942</v>
      </c>
      <c r="AC331" s="10">
        <f>('3v'!S319-AB331)^2</f>
        <v>5.650239003501299E-5</v>
      </c>
      <c r="AD331" s="3"/>
      <c r="AE331" s="3"/>
      <c r="AF331" s="7">
        <f>offs341+Ampl341*SIN(2*PI()*freq341*('3v'!U319)+deph341*PI()/180)</f>
        <v>1.0322144622256317</v>
      </c>
      <c r="AG331" s="8">
        <f>('3v'!V319-AF331)^2</f>
        <v>3.3570383965440333E-8</v>
      </c>
      <c r="AH331" s="9">
        <f>offs342+Ampl342*SIN(2*PI()*freq342*('3v'!U319-reta342)+deph342*PI()/180)</f>
        <v>0.93581059165539349</v>
      </c>
      <c r="AI331" s="10">
        <f>('3v'!W319-AH331)^2</f>
        <v>6.1041032427069856E-6</v>
      </c>
      <c r="AL331" s="76"/>
      <c r="AM331" s="76"/>
      <c r="AN331" s="76"/>
      <c r="AO331" s="80"/>
    </row>
    <row r="332" spans="1:41" x14ac:dyDescent="0.25">
      <c r="A332" s="3"/>
      <c r="B332" s="7">
        <f>offs331+Ampl331*SIN(2*PI()*freq331*('3v'!A320)+deph331*PI()/180)</f>
        <v>-1.8424894993509584</v>
      </c>
      <c r="C332" s="8">
        <f>('3v'!B320-B332)^2</f>
        <v>5.9170594075875464E-6</v>
      </c>
      <c r="D332" s="9">
        <f>offs332+Ampl332*SIN(2*PI()*freq332*('3v'!A320-reta332)+deph332*PI()/180)</f>
        <v>0.990766213265317</v>
      </c>
      <c r="E332" s="10">
        <f>('3v'!C320-D332)^2</f>
        <v>3.912795238430144E-4</v>
      </c>
      <c r="G332" s="3"/>
      <c r="H332" s="7">
        <f>offs333+Ampl333*SIN(2*PI()*freq333*('3v'!E320)+deph333*PI()/180)</f>
        <v>-1.8967390237561639</v>
      </c>
      <c r="I332" s="8">
        <f>('3v'!F320-H332)^2</f>
        <v>8.2390023737536207E-6</v>
      </c>
      <c r="J332" s="9">
        <f>offs334+Ampl334*SIN(2*PI()*freq334*('3v'!E320-reta334)+deph334*PI()/180)</f>
        <v>1.0138231112497944</v>
      </c>
      <c r="K332" s="10">
        <f>('3v'!G320-J332)^2</f>
        <v>1.0610082279538069E-3</v>
      </c>
      <c r="L332" s="3"/>
      <c r="M332" s="3"/>
      <c r="N332" s="7">
        <f>offs335+Ampl335*SIN(2*PI()*freq335*('3v'!I320)+deph335*PI()/180)</f>
        <v>-1.9094080956506205</v>
      </c>
      <c r="O332" s="8">
        <f>('3v'!J320-N332)^2</f>
        <v>3.6865703035838555E-6</v>
      </c>
      <c r="P332" s="9">
        <f>offs336+Ampl336*SIN(2*PI()*freq336*('3v'!I320-reta336)+deph336*PI()/180)</f>
        <v>0.87622212554256818</v>
      </c>
      <c r="Q332" s="10">
        <f>('3v'!K320-P332)^2</f>
        <v>2.2868530542442663E-6</v>
      </c>
      <c r="R332" s="3"/>
      <c r="S332" s="3"/>
      <c r="T332" s="7">
        <f>offs337+Ampl337*SIN(2*PI()*freq337*('3v'!M320)+deph337*PI()/180)</f>
        <v>-1.5716863404583425</v>
      </c>
      <c r="U332" s="8">
        <f>('3v'!N320-T332)^2</f>
        <v>1.372183509432328E-5</v>
      </c>
      <c r="V332" s="9">
        <f>offs338+Ampl338*SIN(2*PI()*freq338*('3v'!M320-reta338)+deph338*PI()/180)</f>
        <v>0.79331237733392312</v>
      </c>
      <c r="W332" s="10">
        <f>('3v'!O320-V332)^2</f>
        <v>5.4388963188059491E-5</v>
      </c>
      <c r="X332" s="3"/>
      <c r="Y332" s="3"/>
      <c r="Z332" s="7">
        <f>offs339+Ampl339*SIN(2*PI()*freq339*('3v'!Q320)+deph339*PI()/180)</f>
        <v>-0.22267974014043582</v>
      </c>
      <c r="AA332" s="8">
        <f>('3v'!R320-Z332)^2</f>
        <v>2.5549485202792307E-5</v>
      </c>
      <c r="AB332" s="9">
        <f>offs340+Ampl340*SIN(2*PI()*freq340*('3v'!Q320-reta340)+deph340*PI()/180)</f>
        <v>0.80611020357219665</v>
      </c>
      <c r="AC332" s="10">
        <f>('3v'!S320-AB332)^2</f>
        <v>4.2260967150169872E-5</v>
      </c>
      <c r="AD332" s="3"/>
      <c r="AE332" s="3"/>
      <c r="AF332" s="7">
        <f>offs341+Ampl341*SIN(2*PI()*freq341*('3v'!U320)+deph341*PI()/180)</f>
        <v>1.0369243420488539</v>
      </c>
      <c r="AG332" s="8">
        <f>('3v'!V320-AF332)^2</f>
        <v>9.3367375341224122E-7</v>
      </c>
      <c r="AH332" s="9">
        <f>offs342+Ampl342*SIN(2*PI()*freq342*('3v'!U320-reta342)+deph342*PI()/180)</f>
        <v>0.93444860327834034</v>
      </c>
      <c r="AI332" s="10">
        <f>('3v'!W320-AH332)^2</f>
        <v>3.5325455167640203E-6</v>
      </c>
      <c r="AL332" s="76"/>
      <c r="AM332" s="76"/>
      <c r="AN332" s="76"/>
      <c r="AO332" s="80"/>
    </row>
    <row r="333" spans="1:41" x14ac:dyDescent="0.25">
      <c r="A333" s="3"/>
      <c r="B333" s="7">
        <f>offs331+Ampl331*SIN(2*PI()*freq331*('3v'!A321)+deph331*PI()/180)</f>
        <v>-1.8493319631153904</v>
      </c>
      <c r="C333" s="8">
        <f>('3v'!B321-B333)^2</f>
        <v>1.1573854964244982E-5</v>
      </c>
      <c r="D333" s="9">
        <f>offs332+Ampl332*SIN(2*PI()*freq332*('3v'!A321-reta332)+deph332*PI()/180)</f>
        <v>0.99365417639546105</v>
      </c>
      <c r="E333" s="10">
        <f>('3v'!C321-D333)^2</f>
        <v>3.551650673333957E-4</v>
      </c>
      <c r="G333" s="3"/>
      <c r="H333" s="7">
        <f>offs333+Ampl333*SIN(2*PI()*freq333*('3v'!E321)+deph333*PI()/180)</f>
        <v>-1.8930071681793252</v>
      </c>
      <c r="I333" s="8">
        <f>('3v'!F321-H333)^2</f>
        <v>5.5181397054336922E-7</v>
      </c>
      <c r="J333" s="9">
        <f>offs334+Ampl334*SIN(2*PI()*freq334*('3v'!E321-reta334)+deph334*PI()/180)</f>
        <v>1.0150112404071392</v>
      </c>
      <c r="K333" s="10">
        <f>('3v'!G321-J333)^2</f>
        <v>8.913210493102804E-4</v>
      </c>
      <c r="L333" s="3"/>
      <c r="M333" s="3"/>
      <c r="N333" s="7">
        <f>offs335+Ampl335*SIN(2*PI()*freq335*('3v'!I321)+deph335*PI()/180)</f>
        <v>-1.9135210312597002</v>
      </c>
      <c r="O333" s="8">
        <f>('3v'!J321-N333)^2</f>
        <v>2.9355981729615946E-6</v>
      </c>
      <c r="P333" s="9">
        <f>offs336+Ampl336*SIN(2*PI()*freq336*('3v'!I321-reta336)+deph336*PI()/180)</f>
        <v>0.87824949695903221</v>
      </c>
      <c r="Q333" s="10">
        <f>('3v'!K321-P333)^2</f>
        <v>2.6536608656089986E-7</v>
      </c>
      <c r="R333" s="3"/>
      <c r="S333" s="3"/>
      <c r="T333" s="7">
        <f>offs337+Ampl337*SIN(2*PI()*freq337*('3v'!M321)+deph337*PI()/180)</f>
        <v>-1.587109494447015</v>
      </c>
      <c r="U333" s="8">
        <f>('3v'!N321-T333)^2</f>
        <v>1.5257973081104204E-5</v>
      </c>
      <c r="V333" s="9">
        <f>offs338+Ampl338*SIN(2*PI()*freq338*('3v'!M321-reta338)+deph338*PI()/180)</f>
        <v>0.79479304548557828</v>
      </c>
      <c r="W333" s="10">
        <f>('3v'!O321-V333)^2</f>
        <v>4.7643615632569558E-5</v>
      </c>
      <c r="X333" s="3"/>
      <c r="Y333" s="3"/>
      <c r="Z333" s="7">
        <f>offs339+Ampl339*SIN(2*PI()*freq339*('3v'!Q321)+deph339*PI()/180)</f>
        <v>-0.25521315485066032</v>
      </c>
      <c r="AA333" s="8">
        <f>('3v'!R321-Z333)^2</f>
        <v>3.276824187577155E-5</v>
      </c>
      <c r="AB333" s="9">
        <f>offs340+Ampl340*SIN(2*PI()*freq340*('3v'!Q321-reta340)+deph340*PI()/180)</f>
        <v>0.80513364982692848</v>
      </c>
      <c r="AC333" s="10">
        <f>('3v'!S321-AB333)^2</f>
        <v>5.5911657719846313E-5</v>
      </c>
      <c r="AD333" s="3"/>
      <c r="AE333" s="3"/>
      <c r="AF333" s="7">
        <f>offs341+Ampl341*SIN(2*PI()*freq341*('3v'!U321)+deph341*PI()/180)</f>
        <v>1.0401638089454155</v>
      </c>
      <c r="AG333" s="8">
        <f>('3v'!V321-AF333)^2</f>
        <v>1.0244412981937419E-7</v>
      </c>
      <c r="AH333" s="9">
        <f>offs342+Ampl342*SIN(2*PI()*freq342*('3v'!U321-reta342)+deph342*PI()/180)</f>
        <v>0.933040397305967</v>
      </c>
      <c r="AI333" s="10">
        <f>('3v'!W321-AH333)^2</f>
        <v>1.781137658966317E-6</v>
      </c>
      <c r="AL333" s="76"/>
      <c r="AM333" s="76"/>
      <c r="AN333" s="76"/>
      <c r="AO333" s="80"/>
    </row>
    <row r="334" spans="1:41" x14ac:dyDescent="0.25">
      <c r="A334" s="3"/>
      <c r="B334" s="7">
        <f>offs331+Ampl331*SIN(2*PI()*freq331*('3v'!A322)+deph331*PI()/180)</f>
        <v>-1.8559542171640158</v>
      </c>
      <c r="C334" s="8">
        <f>('3v'!B322-B334)^2</f>
        <v>6.9684534211574022E-6</v>
      </c>
      <c r="D334" s="9">
        <f>offs332+Ampl332*SIN(2*PI()*freq332*('3v'!A322-reta332)+deph332*PI()/180)</f>
        <v>0.99652528697867515</v>
      </c>
      <c r="E334" s="10">
        <f>('3v'!C322-D334)^2</f>
        <v>3.9524275023627227E-4</v>
      </c>
      <c r="G334" s="3"/>
      <c r="H334" s="7">
        <f>offs333+Ampl333*SIN(2*PI()*freq333*('3v'!E322)+deph333*PI()/180)</f>
        <v>-1.8891475029265843</v>
      </c>
      <c r="I334" s="8">
        <f>('3v'!F322-H334)^2</f>
        <v>1.5797044162221382E-6</v>
      </c>
      <c r="J334" s="9">
        <f>offs334+Ampl334*SIN(2*PI()*freq334*('3v'!E322-reta334)+deph334*PI()/180)</f>
        <v>1.0161879361086916</v>
      </c>
      <c r="K334" s="10">
        <f>('3v'!G322-J334)^2</f>
        <v>6.3364600172231573E-4</v>
      </c>
      <c r="L334" s="3"/>
      <c r="M334" s="3"/>
      <c r="N334" s="7">
        <f>offs335+Ampl335*SIN(2*PI()*freq335*('3v'!I322)+deph335*PI()/180)</f>
        <v>-1.9174034276577701</v>
      </c>
      <c r="O334" s="8">
        <f>('3v'!J322-N334)^2</f>
        <v>3.0179067219958919E-6</v>
      </c>
      <c r="P334" s="9">
        <f>offs336+Ampl336*SIN(2*PI()*freq336*('3v'!I322-reta336)+deph336*PI()/180)</f>
        <v>0.88027829088997078</v>
      </c>
      <c r="Q334" s="10">
        <f>('3v'!K322-P334)^2</f>
        <v>3.4904569159024936E-7</v>
      </c>
      <c r="R334" s="3"/>
      <c r="S334" s="3"/>
      <c r="T334" s="7">
        <f>offs337+Ampl337*SIN(2*PI()*freq337*('3v'!M322)+deph337*PI()/180)</f>
        <v>-1.6022528579581705</v>
      </c>
      <c r="U334" s="8">
        <f>('3v'!N322-T334)^2</f>
        <v>5.9275305647843871E-6</v>
      </c>
      <c r="V334" s="9">
        <f>offs338+Ampl338*SIN(2*PI()*freq338*('3v'!M322-reta338)+deph338*PI()/180)</f>
        <v>0.79629666882457295</v>
      </c>
      <c r="W334" s="10">
        <f>('3v'!O322-V334)^2</f>
        <v>4.1640290415004234E-5</v>
      </c>
      <c r="X334" s="3"/>
      <c r="Y334" s="3"/>
      <c r="Z334" s="7">
        <f>offs339+Ampl339*SIN(2*PI()*freq339*('3v'!Q322)+deph339*PI()/180)</f>
        <v>-0.28784253367299706</v>
      </c>
      <c r="AA334" s="8">
        <f>('3v'!R322-Z334)^2</f>
        <v>3.9666143306234591E-5</v>
      </c>
      <c r="AB334" s="9">
        <f>offs340+Ampl340*SIN(2*PI()*freq340*('3v'!Q322-reta340)+deph340*PI()/180)</f>
        <v>0.80419697818719016</v>
      </c>
      <c r="AC334" s="10">
        <f>('3v'!S322-AB334)^2</f>
        <v>7.2145796781360245E-5</v>
      </c>
      <c r="AD334" s="3"/>
      <c r="AE334" s="3"/>
      <c r="AF334" s="7">
        <f>offs341+Ampl341*SIN(2*PI()*freq341*('3v'!U322)+deph341*PI()/180)</f>
        <v>1.0419296659525958</v>
      </c>
      <c r="AG334" s="8">
        <f>('3v'!V322-AF334)^2</f>
        <v>1.7637421044876189E-8</v>
      </c>
      <c r="AH334" s="9">
        <f>offs342+Ampl342*SIN(2*PI()*freq342*('3v'!U322-reta342)+deph342*PI()/180)</f>
        <v>0.93158736346755355</v>
      </c>
      <c r="AI334" s="10">
        <f>('3v'!W322-AH334)^2</f>
        <v>6.9638446266522186E-7</v>
      </c>
      <c r="AL334" s="76"/>
      <c r="AM334" s="76"/>
      <c r="AN334" s="76"/>
      <c r="AO334" s="80"/>
    </row>
    <row r="335" spans="1:41" x14ac:dyDescent="0.25">
      <c r="A335" s="3"/>
      <c r="B335" s="7">
        <f>offs331+Ampl331*SIN(2*PI()*freq331*('3v'!A323)+deph331*PI()/180)</f>
        <v>-1.862355215766152</v>
      </c>
      <c r="C335" s="8">
        <f>('3v'!B323-B335)^2</f>
        <v>4.4006986917807243E-6</v>
      </c>
      <c r="D335" s="9">
        <f>offs332+Ampl332*SIN(2*PI()*freq332*('3v'!A323-reta332)+deph332*PI()/180)</f>
        <v>0.99937909163331473</v>
      </c>
      <c r="E335" s="10">
        <f>('3v'!C323-D335)^2</f>
        <v>3.6023692160777002E-4</v>
      </c>
      <c r="G335" s="3"/>
      <c r="H335" s="7">
        <f>offs333+Ampl333*SIN(2*PI()*freq333*('3v'!E323)+deph333*PI()/180)</f>
        <v>-1.8851603708357265</v>
      </c>
      <c r="I335" s="8">
        <f>('3v'!F323-H335)^2</f>
        <v>1.3829309259961488E-6</v>
      </c>
      <c r="J335" s="9">
        <f>offs334+Ampl334*SIN(2*PI()*freq334*('3v'!E323-reta334)+deph334*PI()/180)</f>
        <v>1.017353093833536</v>
      </c>
      <c r="K335" s="10">
        <f>('3v'!G323-J335)^2</f>
        <v>4.193527366170813E-4</v>
      </c>
      <c r="L335" s="3"/>
      <c r="M335" s="3"/>
      <c r="N335" s="7">
        <f>offs335+Ampl335*SIN(2*PI()*freq335*('3v'!I323)+deph335*PI()/180)</f>
        <v>-1.9210546717694323</v>
      </c>
      <c r="O335" s="8">
        <f>('3v'!J323-N335)^2</f>
        <v>3.9689334782059416E-6</v>
      </c>
      <c r="P335" s="9">
        <f>offs336+Ampl336*SIN(2*PI()*freq336*('3v'!I323-reta336)+deph336*PI()/180)</f>
        <v>0.88230818696530322</v>
      </c>
      <c r="Q335" s="10">
        <f>('3v'!K323-P335)^2</f>
        <v>1.6526466050181412E-6</v>
      </c>
      <c r="R335" s="3"/>
      <c r="S335" s="3"/>
      <c r="T335" s="7">
        <f>offs337+Ampl337*SIN(2*PI()*freq337*('3v'!M323)+deph337*PI()/180)</f>
        <v>-1.6171126945934569</v>
      </c>
      <c r="U335" s="8">
        <f>('3v'!N323-T335)^2</f>
        <v>1.0238818635950758E-5</v>
      </c>
      <c r="V335" s="9">
        <f>offs338+Ampl338*SIN(2*PI()*freq338*('3v'!M323-reta338)+deph338*PI()/180)</f>
        <v>0.79782287635434745</v>
      </c>
      <c r="W335" s="10">
        <f>('3v'!O323-V335)^2</f>
        <v>3.6312873102862423E-5</v>
      </c>
      <c r="X335" s="3"/>
      <c r="Y335" s="3"/>
      <c r="Z335" s="7">
        <f>offs339+Ampl339*SIN(2*PI()*freq339*('3v'!Q323)+deph339*PI()/180)</f>
        <v>-0.32055209732939838</v>
      </c>
      <c r="AA335" s="8">
        <f>('3v'!R323-Z335)^2</f>
        <v>8.325606279668292E-6</v>
      </c>
      <c r="AB335" s="9">
        <f>offs340+Ampl340*SIN(2*PI()*freq340*('3v'!Q323-reta340)+deph340*PI()/180)</f>
        <v>0.80330064161907477</v>
      </c>
      <c r="AC335" s="10">
        <f>('3v'!S323-AB335)^2</f>
        <v>9.1214946348935276E-5</v>
      </c>
      <c r="AD335" s="3"/>
      <c r="AE335" s="3"/>
      <c r="AF335" s="7">
        <f>offs341+Ampl341*SIN(2*PI()*freq341*('3v'!U323)+deph341*PI()/180)</f>
        <v>1.042220170382723</v>
      </c>
      <c r="AG335" s="8">
        <f>('3v'!V323-AF335)^2</f>
        <v>1.7919168012102416E-7</v>
      </c>
      <c r="AH335" s="9">
        <f>offs342+Ampl342*SIN(2*PI()*freq342*('3v'!U323-reta342)+deph342*PI()/180)</f>
        <v>0.93009093573207169</v>
      </c>
      <c r="AI335" s="10">
        <f>('3v'!W323-AH335)^2</f>
        <v>5.4332079428173522E-6</v>
      </c>
      <c r="AL335" s="76"/>
      <c r="AM335" s="76"/>
      <c r="AN335" s="76"/>
      <c r="AO335" s="80"/>
    </row>
    <row r="336" spans="1:41" x14ac:dyDescent="0.25">
      <c r="A336" s="3"/>
      <c r="B336" s="7">
        <f>offs331+Ampl331*SIN(2*PI()*freq331*('3v'!A324)+deph331*PI()/180)</f>
        <v>-1.868533948129917</v>
      </c>
      <c r="C336" s="8">
        <f>('3v'!B324-B336)^2</f>
        <v>3.1650255564453591E-6</v>
      </c>
      <c r="D336" s="9">
        <f>offs332+Ampl332*SIN(2*PI()*freq332*('3v'!A324-reta332)+deph332*PI()/180)</f>
        <v>1.0022151397105428</v>
      </c>
      <c r="E336" s="10">
        <f>('3v'!C324-D336)^2</f>
        <v>3.2749635233613795E-4</v>
      </c>
      <c r="G336" s="3"/>
      <c r="H336" s="7">
        <f>offs333+Ampl333*SIN(2*PI()*freq333*('3v'!E324)+deph333*PI()/180)</f>
        <v>-1.8810461260668776</v>
      </c>
      <c r="I336" s="8">
        <f>('3v'!F324-H336)^2</f>
        <v>8.532919076170552E-6</v>
      </c>
      <c r="J336" s="9">
        <f>offs334+Ampl334*SIN(2*PI()*freq334*('3v'!E324-reta334)+deph334*PI()/180)</f>
        <v>1.0185066100856259</v>
      </c>
      <c r="K336" s="10">
        <f>('3v'!G324-J336)^2</f>
        <v>2.4876387276352567E-4</v>
      </c>
      <c r="L336" s="3"/>
      <c r="M336" s="3"/>
      <c r="N336" s="7">
        <f>offs335+Ampl335*SIN(2*PI()*freq335*('3v'!I324)+deph335*PI()/180)</f>
        <v>-1.9244741870209152</v>
      </c>
      <c r="O336" s="8">
        <f>('3v'!J324-N336)^2</f>
        <v>6.14520787251309E-6</v>
      </c>
      <c r="P336" s="9">
        <f>offs336+Ampl336*SIN(2*PI()*freq336*('3v'!I324-reta336)+deph336*PI()/180)</f>
        <v>0.88433886464090827</v>
      </c>
      <c r="Q336" s="10">
        <f>('3v'!K324-P336)^2</f>
        <v>9.9927135358929029E-6</v>
      </c>
      <c r="R336" s="3"/>
      <c r="S336" s="3"/>
      <c r="T336" s="7">
        <f>offs337+Ampl337*SIN(2*PI()*freq337*('3v'!M324)+deph337*PI()/180)</f>
        <v>-1.6316853379105369</v>
      </c>
      <c r="U336" s="8">
        <f>('3v'!N324-T336)^2</f>
        <v>1.808096747840853E-5</v>
      </c>
      <c r="V336" s="9">
        <f>offs338+Ampl338*SIN(2*PI()*freq338*('3v'!M324-reta338)+deph338*PI()/180)</f>
        <v>0.79937129150603081</v>
      </c>
      <c r="W336" s="10">
        <f>('3v'!O324-V336)^2</f>
        <v>3.1599030621704093E-5</v>
      </c>
      <c r="X336" s="3"/>
      <c r="Y336" s="3"/>
      <c r="Z336" s="7">
        <f>offs339+Ampl339*SIN(2*PI()*freq339*('3v'!Q324)+deph339*PI()/180)</f>
        <v>-0.3533260277651441</v>
      </c>
      <c r="AA336" s="8">
        <f>('3v'!R324-Z336)^2</f>
        <v>1.0986654267456471E-5</v>
      </c>
      <c r="AB336" s="9">
        <f>offs340+Ampl340*SIN(2*PI()*freq340*('3v'!Q324-reta340)+deph340*PI()/180)</f>
        <v>0.80244507358299266</v>
      </c>
      <c r="AC336" s="10">
        <f>('3v'!S324-AB336)^2</f>
        <v>1.1338445250902844E-4</v>
      </c>
      <c r="AD336" s="3"/>
      <c r="AE336" s="3"/>
      <c r="AF336" s="7">
        <f>offs341+Ampl341*SIN(2*PI()*freq341*('3v'!U324)+deph341*PI()/180)</f>
        <v>1.0410350355429978</v>
      </c>
      <c r="AG336" s="8">
        <f>('3v'!V324-AF336)^2</f>
        <v>5.8037650328675155E-7</v>
      </c>
      <c r="AH336" s="9">
        <f>offs342+Ampl342*SIN(2*PI()*freq342*('3v'!U324-reta342)+deph342*PI()/180)</f>
        <v>0.92855259089303033</v>
      </c>
      <c r="AI336" s="10">
        <f>('3v'!W324-AH336)^2</f>
        <v>3.6716274001407366E-6</v>
      </c>
      <c r="AL336" s="76"/>
      <c r="AM336" s="76"/>
      <c r="AN336" s="76"/>
      <c r="AO336" s="80"/>
    </row>
    <row r="337" spans="1:41" x14ac:dyDescent="0.25">
      <c r="A337" s="3"/>
      <c r="B337" s="7">
        <f>offs331+Ampl331*SIN(2*PI()*freq331*('3v'!A325)+deph331*PI()/180)</f>
        <v>-1.8744894385618451</v>
      </c>
      <c r="C337" s="8">
        <f>('3v'!B325-B337)^2</f>
        <v>7.3137015732821331E-8</v>
      </c>
      <c r="D337" s="9">
        <f>offs332+Ampl332*SIN(2*PI()*freq332*('3v'!A325-reta332)+deph332*PI()/180)</f>
        <v>1.0050329833654914</v>
      </c>
      <c r="E337" s="10">
        <f>('3v'!C325-D337)^2</f>
        <v>2.9697686232524638E-4</v>
      </c>
      <c r="G337" s="3"/>
      <c r="H337" s="7">
        <f>offs333+Ampl333*SIN(2*PI()*freq333*('3v'!E325)+deph333*PI()/180)</f>
        <v>-1.8768051340710474</v>
      </c>
      <c r="I337" s="8">
        <f>('3v'!F325-H337)^2</f>
        <v>4.0099805351678399E-7</v>
      </c>
      <c r="J337" s="9">
        <f>offs334+Ampl334*SIN(2*PI()*freq334*('3v'!E325-reta334)+deph334*PI()/180)</f>
        <v>1.0196483824029785</v>
      </c>
      <c r="K337" s="10">
        <f>('3v'!G325-J337)^2</f>
        <v>8.2837710051918744E-5</v>
      </c>
      <c r="L337" s="3"/>
      <c r="M337" s="3"/>
      <c r="N337" s="7">
        <f>offs335+Ampl335*SIN(2*PI()*freq335*('3v'!I325)+deph335*PI()/180)</f>
        <v>-1.9276614334311204</v>
      </c>
      <c r="O337" s="8">
        <f>('3v'!J325-N337)^2</f>
        <v>1.5495931865885246E-6</v>
      </c>
      <c r="P337" s="9">
        <f>offs336+Ampl336*SIN(2*PI()*freq336*('3v'!I325-reta336)+deph336*PI()/180)</f>
        <v>0.88637000324924053</v>
      </c>
      <c r="Q337" s="10">
        <f>('3v'!K325-P337)^2</f>
        <v>4.8851107789387567E-5</v>
      </c>
      <c r="R337" s="3"/>
      <c r="S337" s="3"/>
      <c r="T337" s="7">
        <f>offs337+Ampl337*SIN(2*PI()*freq337*('3v'!M325)+deph337*PI()/180)</f>
        <v>-1.6459671923277275</v>
      </c>
      <c r="U337" s="8">
        <f>('3v'!N325-T337)^2</f>
        <v>1.3265603883907024E-5</v>
      </c>
      <c r="V337" s="9">
        <f>offs338+Ampl338*SIN(2*PI()*freq338*('3v'!M325-reta338)+deph338*PI()/180)</f>
        <v>0.80094153223135389</v>
      </c>
      <c r="W337" s="10">
        <f>('3v'!O325-V337)^2</f>
        <v>2.7441067473942199E-5</v>
      </c>
      <c r="X337" s="3"/>
      <c r="Y337" s="3"/>
      <c r="Z337" s="7">
        <f>offs339+Ampl339*SIN(2*PI()*freq339*('3v'!Q325)+deph339*PI()/180)</f>
        <v>-0.38614847579831052</v>
      </c>
      <c r="AA337" s="8">
        <f>('3v'!R325-Z337)^2</f>
        <v>1.3655125331255738E-5</v>
      </c>
      <c r="AB337" s="9">
        <f>offs340+Ampl340*SIN(2*PI()*freq340*('3v'!Q325-reta340)+deph340*PI()/180)</f>
        <v>0.80163068782405356</v>
      </c>
      <c r="AC337" s="10">
        <f>('3v'!S325-AB337)^2</f>
        <v>9.6704169673128982E-5</v>
      </c>
      <c r="AD337" s="3"/>
      <c r="AE337" s="3"/>
      <c r="AF337" s="7">
        <f>offs341+Ampl341*SIN(2*PI()*freq341*('3v'!U325)+deph341*PI()/180)</f>
        <v>1.0383754310184234</v>
      </c>
      <c r="AG337" s="8">
        <f>('3v'!V325-AF337)^2</f>
        <v>2.3505141990510091E-7</v>
      </c>
      <c r="AH337" s="9">
        <f>offs342+Ampl342*SIN(2*PI()*freq342*('3v'!U325-reta342)+deph342*PI()/180)</f>
        <v>0.92697384711105912</v>
      </c>
      <c r="AI337" s="10">
        <f>('3v'!W325-AH337)^2</f>
        <v>2.3770328057154605E-6</v>
      </c>
      <c r="AL337" s="76"/>
      <c r="AM337" s="76"/>
      <c r="AN337" s="76"/>
      <c r="AO337" s="80"/>
    </row>
    <row r="338" spans="1:41" x14ac:dyDescent="0.25">
      <c r="A338" s="3"/>
      <c r="B338" s="7">
        <f>offs331+Ampl331*SIN(2*PI()*freq331*('3v'!A326)+deph331*PI()/180)</f>
        <v>-1.8802207466209584</v>
      </c>
      <c r="C338" s="8">
        <f>('3v'!B326-B338)^2</f>
        <v>4.3921538992583406E-6</v>
      </c>
      <c r="D338" s="9">
        <f>offs332+Ampl332*SIN(2*PI()*freq332*('3v'!A326-reta332)+deph332*PI()/180)</f>
        <v>1.0078321776279817</v>
      </c>
      <c r="E338" s="10">
        <f>('3v'!C326-D338)^2</f>
        <v>2.6852794745207856E-4</v>
      </c>
      <c r="G338" s="3"/>
      <c r="H338" s="7">
        <f>offs333+Ampl333*SIN(2*PI()*freq333*('3v'!E326)+deph333*PI()/180)</f>
        <v>-1.8724377715576663</v>
      </c>
      <c r="I338" s="8">
        <f>('3v'!F326-H338)^2</f>
        <v>2.9629273144653386E-8</v>
      </c>
      <c r="J338" s="9">
        <f>offs334+Ampl334*SIN(2*PI()*freq334*('3v'!E326-reta334)+deph334*PI()/180)</f>
        <v>1.0207783093667742</v>
      </c>
      <c r="K338" s="10">
        <f>('3v'!G326-J338)^2</f>
        <v>2.1698768246186546E-7</v>
      </c>
      <c r="L338" s="3"/>
      <c r="M338" s="3"/>
      <c r="N338" s="7">
        <f>offs335+Ampl335*SIN(2*PI()*freq335*('3v'!I326)+deph335*PI()/180)</f>
        <v>-1.9306159076968921</v>
      </c>
      <c r="O338" s="8">
        <f>('3v'!J326-N338)^2</f>
        <v>5.9283631926722033E-8</v>
      </c>
      <c r="P338" s="9">
        <f>offs336+Ampl336*SIN(2*PI()*freq336*('3v'!I326-reta336)+deph336*PI()/180)</f>
        <v>0.88840128204996804</v>
      </c>
      <c r="Q338" s="10">
        <f>('3v'!K326-P338)^2</f>
        <v>7.8576310005718566E-5</v>
      </c>
      <c r="R338" s="3"/>
      <c r="S338" s="3"/>
      <c r="T338" s="7">
        <f>offs337+Ampl337*SIN(2*PI()*freq337*('3v'!M326)+deph337*PI()/180)</f>
        <v>-1.6599547340111553</v>
      </c>
      <c r="U338" s="8">
        <f>('3v'!N326-T338)^2</f>
        <v>3.3607992911005778E-7</v>
      </c>
      <c r="V338" s="9">
        <f>offs338+Ampl338*SIN(2*PI()*freq338*('3v'!M326-reta338)+deph338*PI()/180)</f>
        <v>0.80253321109691367</v>
      </c>
      <c r="W338" s="10">
        <f>('3v'!O326-V338)^2</f>
        <v>2.3784847080131145E-5</v>
      </c>
      <c r="X338" s="3"/>
      <c r="Y338" s="3"/>
      <c r="Z338" s="7">
        <f>offs339+Ampl339*SIN(2*PI()*freq339*('3v'!Q326)+deph339*PI()/180)</f>
        <v>-0.41900356878429401</v>
      </c>
      <c r="AA338" s="8">
        <f>('3v'!R326-Z338)^2</f>
        <v>1.8788518175120021E-8</v>
      </c>
      <c r="AB338" s="9">
        <f>offs340+Ampl340*SIN(2*PI()*freq340*('3v'!Q326-reta340)+deph340*PI()/180)</f>
        <v>0.80085787817198384</v>
      </c>
      <c r="AC338" s="10">
        <f>('3v'!S326-AB338)^2</f>
        <v>1.2131123967155114E-4</v>
      </c>
      <c r="AD338" s="3"/>
      <c r="AE338" s="3"/>
      <c r="AF338" s="7">
        <f>offs341+Ampl341*SIN(2*PI()*freq341*('3v'!U326)+deph341*PI()/180)</f>
        <v>1.0342439815175684</v>
      </c>
      <c r="AG338" s="8">
        <f>('3v'!V326-AF338)^2</f>
        <v>6.7403332384471879E-8</v>
      </c>
      <c r="AH338" s="9">
        <f>offs342+Ampl342*SIN(2*PI()*freq342*('3v'!U326-reta342)+deph342*PI()/180)</f>
        <v>0.9253562624156666</v>
      </c>
      <c r="AI338" s="10">
        <f>('3v'!W326-AH338)^2</f>
        <v>1.4549849852068358E-6</v>
      </c>
      <c r="AL338" s="76"/>
      <c r="AM338" s="76"/>
      <c r="AN338" s="76"/>
      <c r="AO338" s="80"/>
    </row>
    <row r="339" spans="1:41" x14ac:dyDescent="0.25">
      <c r="A339" s="3"/>
      <c r="B339" s="7">
        <f>offs331+Ampl331*SIN(2*PI()*freq331*('3v'!A327)+deph331*PI()/180)</f>
        <v>-1.8857269672672752</v>
      </c>
      <c r="C339" s="8">
        <f>('3v'!B327-B339)^2</f>
        <v>3.0379348947923433E-6</v>
      </c>
      <c r="D339" s="9">
        <f>offs332+Ampl332*SIN(2*PI()*freq332*('3v'!A327-reta332)+deph332*PI()/180)</f>
        <v>1.0106122804727906</v>
      </c>
      <c r="E339" s="10">
        <f>('3v'!C327-D339)^2</f>
        <v>1.8514281629214096E-4</v>
      </c>
      <c r="G339" s="3"/>
      <c r="H339" s="7">
        <f>offs333+Ampl333*SIN(2*PI()*freq333*('3v'!E327)+deph333*PI()/180)</f>
        <v>-1.8679444264611256</v>
      </c>
      <c r="I339" s="8">
        <f>('3v'!F327-H339)^2</f>
        <v>5.6078196470879514E-6</v>
      </c>
      <c r="J339" s="9">
        <f>offs334+Ampl334*SIN(2*PI()*freq334*('3v'!E327-reta334)+deph334*PI()/180)</f>
        <v>1.021896290610367</v>
      </c>
      <c r="K339" s="10">
        <f>('3v'!G327-J339)^2</f>
        <v>3.8796696086414467E-5</v>
      </c>
      <c r="L339" s="3"/>
      <c r="M339" s="3"/>
      <c r="N339" s="7">
        <f>offs335+Ampl335*SIN(2*PI()*freq335*('3v'!I327)+deph335*PI()/180)</f>
        <v>-1.933337143272494</v>
      </c>
      <c r="O339" s="8">
        <f>('3v'!J327-N339)^2</f>
        <v>2.7524007060773048E-7</v>
      </c>
      <c r="P339" s="9">
        <f>offs336+Ampl336*SIN(2*PI()*freq336*('3v'!I327-reta336)+deph336*PI()/180)</f>
        <v>0.89043238028062077</v>
      </c>
      <c r="Q339" s="10">
        <f>('3v'!K327-P339)^2</f>
        <v>1.6110234148848047E-4</v>
      </c>
      <c r="R339" s="3"/>
      <c r="S339" s="3"/>
      <c r="T339" s="7">
        <f>offs337+Ampl337*SIN(2*PI()*freq337*('3v'!M327)+deph337*PI()/180)</f>
        <v>-1.67364451174421</v>
      </c>
      <c r="U339" s="8">
        <f>('3v'!N327-T339)^2</f>
        <v>1.0947020935011481E-5</v>
      </c>
      <c r="V339" s="9">
        <f>offs338+Ampl338*SIN(2*PI()*freq338*('3v'!M327-reta338)+deph338*PI()/180)</f>
        <v>0.80414593537976697</v>
      </c>
      <c r="W339" s="10">
        <f>('3v'!O327-V339)^2</f>
        <v>4.2116146122168599E-5</v>
      </c>
      <c r="X339" s="3"/>
      <c r="Y339" s="3"/>
      <c r="Z339" s="7">
        <f>offs339+Ampl339*SIN(2*PI()*freq339*('3v'!Q327)+deph339*PI()/180)</f>
        <v>-0.45187541829168171</v>
      </c>
      <c r="AA339" s="8">
        <f>('3v'!R327-Z339)^2</f>
        <v>1.1819213422013948E-5</v>
      </c>
      <c r="AB339" s="9">
        <f>offs340+Ampl340*SIN(2*PI()*freq340*('3v'!Q327-reta340)+deph340*PI()/180)</f>
        <v>0.80012701835067324</v>
      </c>
      <c r="AC339" s="10">
        <f>('3v'!S327-AB339)^2</f>
        <v>1.0574581363742452E-4</v>
      </c>
      <c r="AD339" s="3"/>
      <c r="AE339" s="3"/>
      <c r="AF339" s="7">
        <f>offs341+Ampl341*SIN(2*PI()*freq341*('3v'!U327)+deph341*PI()/180)</f>
        <v>1.0286447642822936</v>
      </c>
      <c r="AG339" s="8">
        <f>('3v'!V327-AF339)^2</f>
        <v>2.7016530453377528E-7</v>
      </c>
      <c r="AH339" s="9">
        <f>offs342+Ampl342*SIN(2*PI()*freq342*('3v'!U327-reta342)+deph342*PI()/180)</f>
        <v>0.92370143316765396</v>
      </c>
      <c r="AI339" s="10">
        <f>('3v'!W327-AH339)^2</f>
        <v>8.2433113289399462E-7</v>
      </c>
      <c r="AL339" s="76"/>
      <c r="AM339" s="76"/>
      <c r="AN339" s="76"/>
      <c r="AO339" s="80"/>
    </row>
    <row r="340" spans="1:41" x14ac:dyDescent="0.25">
      <c r="A340" s="3"/>
      <c r="B340" s="7">
        <f>offs331+Ampl331*SIN(2*PI()*freq331*('3v'!A328)+deph331*PI()/180)</f>
        <v>-1.8910072310047252</v>
      </c>
      <c r="C340" s="8">
        <f>('3v'!B328-B340)^2</f>
        <v>1.3531063703538855E-6</v>
      </c>
      <c r="D340" s="9">
        <f>offs332+Ampl332*SIN(2*PI()*freq332*('3v'!A328-reta332)+deph332*PI()/180)</f>
        <v>1.013372852889451</v>
      </c>
      <c r="E340" s="10">
        <f>('3v'!C328-D340)^2</f>
        <v>1.6381816675747687E-4</v>
      </c>
      <c r="G340" s="3"/>
      <c r="H340" s="7">
        <f>offs333+Ampl333*SIN(2*PI()*freq333*('3v'!E328)+deph333*PI()/180)</f>
        <v>-1.8633254979063176</v>
      </c>
      <c r="I340" s="8">
        <f>('3v'!F328-H340)^2</f>
        <v>1.2715766914442551E-6</v>
      </c>
      <c r="J340" s="9">
        <f>offs334+Ampl334*SIN(2*PI()*freq334*('3v'!E328-reta334)+deph334*PI()/180)</f>
        <v>1.0230022268281984</v>
      </c>
      <c r="K340" s="10">
        <f>('3v'!G328-J340)^2</f>
        <v>2.2166395347038607E-4</v>
      </c>
      <c r="L340" s="3"/>
      <c r="M340" s="3"/>
      <c r="N340" s="7">
        <f>offs335+Ampl335*SIN(2*PI()*freq335*('3v'!I328)+deph335*PI()/180)</f>
        <v>-1.9358247104432833</v>
      </c>
      <c r="O340" s="8">
        <f>('3v'!J328-N340)^2</f>
        <v>1.121630203836391E-6</v>
      </c>
      <c r="P340" s="9">
        <f>offs336+Ampl336*SIN(2*PI()*freq336*('3v'!I328-reta336)+deph336*PI()/180)</f>
        <v>0.89246297720724288</v>
      </c>
      <c r="Q340" s="10">
        <f>('3v'!K328-P340)^2</f>
        <v>2.1223428079883194E-4</v>
      </c>
      <c r="R340" s="3"/>
      <c r="S340" s="3"/>
      <c r="T340" s="7">
        <f>offs337+Ampl337*SIN(2*PI()*freq337*('3v'!M328)+deph337*PI()/180)</f>
        <v>-1.6870331477790805</v>
      </c>
      <c r="U340" s="8">
        <f>('3v'!N328-T340)^2</f>
        <v>1.2901474214068408E-5</v>
      </c>
      <c r="V340" s="9">
        <f>offs338+Ampl338*SIN(2*PI()*freq338*('3v'!M328-reta338)+deph338*PI()/180)</f>
        <v>0.80577930716432866</v>
      </c>
      <c r="W340" s="10">
        <f>('3v'!O328-V340)^2</f>
        <v>3.8068248010606723E-5</v>
      </c>
      <c r="X340" s="3"/>
      <c r="Y340" s="3"/>
      <c r="Z340" s="7">
        <f>offs339+Ampl339*SIN(2*PI()*freq339*('3v'!Q328)+deph339*PI()/180)</f>
        <v>-0.48474812778575554</v>
      </c>
      <c r="AA340" s="8">
        <f>('3v'!R328-Z340)^2</f>
        <v>2.560985237350552E-5</v>
      </c>
      <c r="AB340" s="9">
        <f>offs340+Ampl340*SIN(2*PI()*freq340*('3v'!Q328-reta340)+deph340*PI()/180)</f>
        <v>0.79943846179744582</v>
      </c>
      <c r="AC340" s="10">
        <f>('3v'!S328-AB340)^2</f>
        <v>1.333528811357716E-4</v>
      </c>
      <c r="AD340" s="3"/>
      <c r="AE340" s="3"/>
      <c r="AF340" s="7">
        <f>offs341+Ampl341*SIN(2*PI()*freq341*('3v'!U328)+deph341*PI()/180)</f>
        <v>1.0215833050640086</v>
      </c>
      <c r="AG340" s="8">
        <f>('3v'!V328-AF340)^2</f>
        <v>4.6554002567825296E-7</v>
      </c>
      <c r="AH340" s="9">
        <f>offs342+Ampl342*SIN(2*PI()*freq342*('3v'!U328-reta342)+deph342*PI()/180)</f>
        <v>0.92201099248369889</v>
      </c>
      <c r="AI340" s="10">
        <f>('3v'!W328-AH340)^2</f>
        <v>4.1634435729277499E-7</v>
      </c>
      <c r="AL340" s="76"/>
      <c r="AM340" s="76"/>
      <c r="AN340" s="76"/>
      <c r="AO340" s="80"/>
    </row>
    <row r="341" spans="1:41" x14ac:dyDescent="0.25">
      <c r="A341" s="3"/>
      <c r="B341" s="7">
        <f>offs331+Ampl331*SIN(2*PI()*freq331*('3v'!A329)+deph331*PI()/180)</f>
        <v>-1.8960607040184532</v>
      </c>
      <c r="C341" s="8">
        <f>('3v'!B329-B341)^2</f>
        <v>2.5449692687394967E-6</v>
      </c>
      <c r="D341" s="9">
        <f>offs332+Ampl332*SIN(2*PI()*freq332*('3v'!A329-reta332)+deph332*PI()/180)</f>
        <v>1.0161134589515766</v>
      </c>
      <c r="E341" s="10">
        <f>('3v'!C329-D341)^2</f>
        <v>1.0117424802282091E-4</v>
      </c>
      <c r="G341" s="3"/>
      <c r="H341" s="7">
        <f>offs333+Ampl333*SIN(2*PI()*freq333*('3v'!E329)+deph333*PI()/180)</f>
        <v>-1.8585813961731836</v>
      </c>
      <c r="I341" s="8">
        <f>('3v'!F329-H341)^2</f>
        <v>3.8631659832530719E-6</v>
      </c>
      <c r="J341" s="9">
        <f>offs334+Ampl334*SIN(2*PI()*freq334*('3v'!E329-reta334)+deph334*PI()/180)</f>
        <v>1.0240960197846192</v>
      </c>
      <c r="K341" s="10">
        <f>('3v'!G329-J341)^2</f>
        <v>4.6686634757560797E-4</v>
      </c>
      <c r="L341" s="3"/>
      <c r="M341" s="3"/>
      <c r="N341" s="7">
        <f>offs335+Ampl335*SIN(2*PI()*freq335*('3v'!I329)+deph335*PI()/180)</f>
        <v>-1.938078216393567</v>
      </c>
      <c r="O341" s="8">
        <f>('3v'!J329-N341)^2</f>
        <v>3.524483509750704E-7</v>
      </c>
      <c r="P341" s="9">
        <f>offs336+Ampl336*SIN(2*PI()*freq336*('3v'!I329-reta336)+deph336*PI()/180)</f>
        <v>0.89449275217504032</v>
      </c>
      <c r="Q341" s="10">
        <f>('3v'!K329-P341)^2</f>
        <v>2.7042940213166026E-4</v>
      </c>
      <c r="R341" s="3"/>
      <c r="S341" s="3"/>
      <c r="T341" s="7">
        <f>offs337+Ampl337*SIN(2*PI()*freq337*('3v'!M329)+deph337*PI()/180)</f>
        <v>-1.7001173386701638</v>
      </c>
      <c r="U341" s="8">
        <f>('3v'!N329-T341)^2</f>
        <v>1.746864931873523E-5</v>
      </c>
      <c r="V341" s="9">
        <f>offs338+Ampl338*SIN(2*PI()*freq338*('3v'!M329-reta338)+deph338*PI()/180)</f>
        <v>0.80743292344055162</v>
      </c>
      <c r="W341" s="10">
        <f>('3v'!O329-V341)^2</f>
        <v>3.4461988779946539E-5</v>
      </c>
      <c r="X341" s="3"/>
      <c r="Y341" s="3"/>
      <c r="Z341" s="7">
        <f>offs339+Ampl339*SIN(2*PI()*freq339*('3v'!Q329)+deph339*PI()/180)</f>
        <v>-0.51760580031591619</v>
      </c>
      <c r="AA341" s="8">
        <f>('3v'!R329-Z341)^2</f>
        <v>4.4466095737341819E-5</v>
      </c>
      <c r="AB341" s="9">
        <f>offs340+Ampl340*SIN(2*PI()*freq340*('3v'!Q329-reta340)+deph340*PI()/180)</f>
        <v>0.79879254149214052</v>
      </c>
      <c r="AC341" s="10">
        <f>('3v'!S329-AB341)^2</f>
        <v>8.0081048145736063E-5</v>
      </c>
      <c r="AD341" s="3"/>
      <c r="AE341" s="3"/>
      <c r="AF341" s="7">
        <f>offs341+Ampl341*SIN(2*PI()*freq341*('3v'!U329)+deph341*PI()/180)</f>
        <v>1.0130665726704216</v>
      </c>
      <c r="AG341" s="8">
        <f>('3v'!V329-AF341)^2</f>
        <v>1.9224857663146686E-6</v>
      </c>
      <c r="AH341" s="9">
        <f>offs342+Ampl342*SIN(2*PI()*freq342*('3v'!U329-reta342)+deph342*PI()/180)</f>
        <v>0.92028660862466705</v>
      </c>
      <c r="AI341" s="10">
        <f>('3v'!W329-AH341)^2</f>
        <v>1.7347339565428092E-7</v>
      </c>
      <c r="AL341" s="76"/>
      <c r="AM341" s="76"/>
      <c r="AN341" s="76"/>
      <c r="AO341" s="80"/>
    </row>
    <row r="342" spans="1:41" x14ac:dyDescent="0.25">
      <c r="A342" s="3"/>
      <c r="B342" s="7">
        <f>offs331+Ampl331*SIN(2*PI()*freq331*('3v'!A330)+deph331*PI()/180)</f>
        <v>-1.9008865883064892</v>
      </c>
      <c r="C342" s="8">
        <f>('3v'!B330-B342)^2</f>
        <v>6.9138058539714923E-6</v>
      </c>
      <c r="D342" s="9">
        <f>offs332+Ampl332*SIN(2*PI()*freq332*('3v'!A330-reta332)+deph332*PI()/180)</f>
        <v>1.0188336658857</v>
      </c>
      <c r="E342" s="10">
        <f>('3v'!C330-D342)^2</f>
        <v>5.3851147573100214E-5</v>
      </c>
      <c r="G342" s="3"/>
      <c r="H342" s="7">
        <f>offs333+Ampl333*SIN(2*PI()*freq333*('3v'!E330)+deph333*PI()/180)</f>
        <v>-1.8537125426602707</v>
      </c>
      <c r="I342" s="8">
        <f>('3v'!F330-H342)^2</f>
        <v>8.5737540309292624E-6</v>
      </c>
      <c r="J342" s="9">
        <f>offs334+Ampl334*SIN(2*PI()*freq334*('3v'!E330-reta334)+deph334*PI()/180)</f>
        <v>1.0251775723226142</v>
      </c>
      <c r="K342" s="10">
        <f>('3v'!G330-J342)^2</f>
        <v>8.0304437940494013E-4</v>
      </c>
      <c r="L342" s="3"/>
      <c r="M342" s="3"/>
      <c r="N342" s="7">
        <f>offs335+Ampl335*SIN(2*PI()*freq335*('3v'!I330)+deph335*PI()/180)</f>
        <v>-1.9400973052686323</v>
      </c>
      <c r="O342" s="8">
        <f>('3v'!J330-N342)^2</f>
        <v>2.0318086880503188E-6</v>
      </c>
      <c r="P342" s="9">
        <f>offs336+Ampl336*SIN(2*PI()*freq336*('3v'!I330-reta336)+deph336*PI()/180)</f>
        <v>0.89652138465901565</v>
      </c>
      <c r="Q342" s="10">
        <f>('3v'!K330-P342)^2</f>
        <v>3.3570870524129824E-4</v>
      </c>
      <c r="R342" s="3"/>
      <c r="S342" s="3"/>
      <c r="T342" s="7">
        <f>offs337+Ampl337*SIN(2*PI()*freq337*('3v'!M330)+deph337*PI()/180)</f>
        <v>-1.71289385608914</v>
      </c>
      <c r="U342" s="8">
        <f>('3v'!N330-T342)^2</f>
        <v>1.3657519633682851E-6</v>
      </c>
      <c r="V342" s="9">
        <f>offs338+Ampl338*SIN(2*PI()*freq338*('3v'!M330-reta338)+deph338*PI()/180)</f>
        <v>0.80910637620336312</v>
      </c>
      <c r="W342" s="10">
        <f>('3v'!O330-V342)^2</f>
        <v>3.1256666740666753E-5</v>
      </c>
      <c r="X342" s="3"/>
      <c r="Y342" s="3"/>
      <c r="Z342" s="7">
        <f>offs339+Ampl339*SIN(2*PI()*freq339*('3v'!Q330)+deph339*PI()/180)</f>
        <v>-0.55043254620330395</v>
      </c>
      <c r="AA342" s="8">
        <f>('3v'!R330-Z342)^2</f>
        <v>6.798062199379311E-5</v>
      </c>
      <c r="AB342" s="9">
        <f>offs340+Ampl340*SIN(2*PI()*freq340*('3v'!Q330-reta340)+deph340*PI()/180)</f>
        <v>0.79818956979608491</v>
      </c>
      <c r="AC342" s="10">
        <f>('3v'!S330-AB342)^2</f>
        <v>6.9652874985218384E-5</v>
      </c>
      <c r="AD342" s="3"/>
      <c r="AE342" s="3"/>
      <c r="AF342" s="7">
        <f>offs341+Ampl341*SIN(2*PI()*freq341*('3v'!U330)+deph341*PI()/180)</f>
        <v>1.0031029720881675</v>
      </c>
      <c r="AG342" s="8">
        <f>('3v'!V330-AF342)^2</f>
        <v>1.3587487154313711E-7</v>
      </c>
      <c r="AH342" s="9">
        <f>offs342+Ampl342*SIN(2*PI()*freq342*('3v'!U330-reta342)+deph342*PI()/180)</f>
        <v>0.91852998334924008</v>
      </c>
      <c r="AI342" s="10">
        <f>('3v'!W330-AH342)^2</f>
        <v>4.8402926378606538E-8</v>
      </c>
      <c r="AL342" s="76"/>
      <c r="AM342" s="76"/>
      <c r="AN342" s="76"/>
      <c r="AO342" s="80"/>
    </row>
    <row r="343" spans="1:41" x14ac:dyDescent="0.25">
      <c r="A343" s="3"/>
      <c r="B343" s="7">
        <f>offs331+Ampl331*SIN(2*PI()*freq331*('3v'!A331)+deph331*PI()/180)</f>
        <v>-1.9054841218057597</v>
      </c>
      <c r="C343" s="8">
        <f>('3v'!B331-B343)^2</f>
        <v>3.7553718957120247E-6</v>
      </c>
      <c r="D343" s="9">
        <f>offs332+Ampl332*SIN(2*PI()*freq332*('3v'!A331-reta332)+deph332*PI()/180)</f>
        <v>1.0215330441396129</v>
      </c>
      <c r="E343" s="10">
        <f>('3v'!C331-D343)^2</f>
        <v>2.1519911474620804E-5</v>
      </c>
      <c r="G343" s="3"/>
      <c r="H343" s="7">
        <f>offs333+Ampl333*SIN(2*PI()*freq333*('3v'!E331)+deph333*PI()/180)</f>
        <v>-1.8487193698472999</v>
      </c>
      <c r="I343" s="8">
        <f>('3v'!F331-H343)^2</f>
        <v>4.2513910018015815E-6</v>
      </c>
      <c r="J343" s="9">
        <f>offs334+Ampl334*SIN(2*PI()*freq334*('3v'!E331-reta334)+deph334*PI()/180)</f>
        <v>1.0262467883724338</v>
      </c>
      <c r="K343" s="10">
        <f>('3v'!G331-J343)^2</f>
        <v>1.0974777430766828E-3</v>
      </c>
      <c r="L343" s="3"/>
      <c r="M343" s="3"/>
      <c r="N343" s="7">
        <f>offs335+Ampl335*SIN(2*PI()*freq335*('3v'!I331)+deph335*PI()/180)</f>
        <v>-1.9418816582309393</v>
      </c>
      <c r="O343" s="8">
        <f>('3v'!J331-N343)^2</f>
        <v>1.5791647763228587E-6</v>
      </c>
      <c r="P343" s="9">
        <f>offs336+Ampl336*SIN(2*PI()*freq336*('3v'!I331-reta336)+deph336*PI()/180)</f>
        <v>0.89854855431458314</v>
      </c>
      <c r="Q343" s="10">
        <f>('3v'!K331-P343)^2</f>
        <v>3.3300066038841915E-4</v>
      </c>
      <c r="R343" s="3"/>
      <c r="S343" s="3"/>
      <c r="T343" s="7">
        <f>offs337+Ampl337*SIN(2*PI()*freq337*('3v'!M331)+deph337*PI()/180)</f>
        <v>-1.7253595476215153</v>
      </c>
      <c r="U343" s="8">
        <f>('3v'!N331-T343)^2</f>
        <v>5.6398763226464906E-6</v>
      </c>
      <c r="V343" s="9">
        <f>offs338+Ampl338*SIN(2*PI()*freq338*('3v'!M331-reta338)+deph338*PI()/180)</f>
        <v>0.81079925255333452</v>
      </c>
      <c r="W343" s="10">
        <f>('3v'!O331-V343)^2</f>
        <v>1.1406780459319121E-5</v>
      </c>
      <c r="X343" s="3"/>
      <c r="Y343" s="3"/>
      <c r="Z343" s="7">
        <f>offs339+Ampl339*SIN(2*PI()*freq339*('3v'!Q331)+deph339*PI()/180)</f>
        <v>-0.58321249072491343</v>
      </c>
      <c r="AA343" s="8">
        <f>('3v'!R331-Z343)^2</f>
        <v>6.1181348762829552E-5</v>
      </c>
      <c r="AB343" s="9">
        <f>offs340+Ampl340*SIN(2*PI()*freq340*('3v'!Q331-reta340)+deph340*PI()/180)</f>
        <v>0.79762983830104073</v>
      </c>
      <c r="AC343" s="10">
        <f>('3v'!S331-AB343)^2</f>
        <v>3.4023635860411433E-5</v>
      </c>
      <c r="AD343" s="3"/>
      <c r="AE343" s="3"/>
      <c r="AF343" s="7">
        <f>offs341+Ampl341*SIN(2*PI()*freq341*('3v'!U331)+deph341*PI()/180)</f>
        <v>0.991702336188101</v>
      </c>
      <c r="AG343" s="8">
        <f>('3v'!V331-AF343)^2</f>
        <v>4.7159285742366152E-7</v>
      </c>
      <c r="AH343" s="9">
        <f>offs342+Ampl342*SIN(2*PI()*freq342*('3v'!U331-reta342)+deph342*PI()/180)</f>
        <v>0.91674285023448487</v>
      </c>
      <c r="AI343" s="10">
        <f>('3v'!W331-AH343)^2</f>
        <v>2.917054771003947E-9</v>
      </c>
      <c r="AL343" s="76"/>
      <c r="AM343" s="76"/>
      <c r="AN343" s="76"/>
      <c r="AO343" s="80"/>
    </row>
    <row r="344" spans="1:41" x14ac:dyDescent="0.25">
      <c r="A344" s="3"/>
      <c r="B344" s="7">
        <f>offs331+Ampl331*SIN(2*PI()*freq331*('3v'!A332)+deph331*PI()/180)</f>
        <v>-1.9098525785124303</v>
      </c>
      <c r="C344" s="8">
        <f>('3v'!B332-B344)^2</f>
        <v>2.1768685659821742E-6</v>
      </c>
      <c r="D344" s="9">
        <f>offs332+Ampl332*SIN(2*PI()*freq332*('3v'!A332-reta332)+deph332*PI()/180)</f>
        <v>1.0242111674501966</v>
      </c>
      <c r="E344" s="10">
        <f>('3v'!C332-D344)^2</f>
        <v>1.5318085227900392E-5</v>
      </c>
      <c r="G344" s="3"/>
      <c r="H344" s="7">
        <f>offs333+Ampl333*SIN(2*PI()*freq333*('3v'!E332)+deph333*PI()/180)</f>
        <v>-1.8436023212567514</v>
      </c>
      <c r="I344" s="8">
        <f>('3v'!F332-H344)^2</f>
        <v>1.0710491610186083E-5</v>
      </c>
      <c r="J344" s="9">
        <f>offs334+Ampl334*SIN(2*PI()*freq334*('3v'!E332-reta334)+deph334*PI()/180)</f>
        <v>1.0273035729601256</v>
      </c>
      <c r="K344" s="10">
        <f>('3v'!G332-J344)^2</f>
        <v>1.2943925256320627E-3</v>
      </c>
      <c r="L344" s="3"/>
      <c r="M344" s="3"/>
      <c r="N344" s="7">
        <f>offs335+Ampl335*SIN(2*PI()*freq335*('3v'!I332)+deph335*PI()/180)</f>
        <v>-1.943430993510471</v>
      </c>
      <c r="O344" s="8">
        <f>('3v'!J332-N344)^2</f>
        <v>7.2735911032277813E-7</v>
      </c>
      <c r="P344" s="9">
        <f>offs336+Ampl336*SIN(2*PI()*freq336*('3v'!I332-reta336)+deph336*PI()/180)</f>
        <v>0.90057394102815425</v>
      </c>
      <c r="Q344" s="10">
        <f>('3v'!K332-P344)^2</f>
        <v>3.3036875622693572E-4</v>
      </c>
      <c r="R344" s="3"/>
      <c r="S344" s="3"/>
      <c r="T344" s="7">
        <f>offs337+Ampl337*SIN(2*PI()*freq337*('3v'!M332)+deph337*PI()/180)</f>
        <v>-1.7375113375444327</v>
      </c>
      <c r="U344" s="8">
        <f>('3v'!N332-T344)^2</f>
        <v>3.7705967764471907E-6</v>
      </c>
      <c r="V344" s="9">
        <f>offs338+Ampl338*SIN(2*PI()*freq338*('3v'!M332-reta338)+deph338*PI()/180)</f>
        <v>0.81251113479855741</v>
      </c>
      <c r="W344" s="10">
        <f>('3v'!O332-V344)^2</f>
        <v>9.8354041975185982E-6</v>
      </c>
      <c r="X344" s="3"/>
      <c r="Y344" s="3"/>
      <c r="Z344" s="7">
        <f>offs339+Ampl339*SIN(2*PI()*freq339*('3v'!Q332)+deph339*PI()/180)</f>
        <v>-0.61592978179046176</v>
      </c>
      <c r="AA344" s="8">
        <f>('3v'!R332-Z344)^2</f>
        <v>5.3817215710130025E-5</v>
      </c>
      <c r="AB344" s="9">
        <f>offs340+Ampl340*SIN(2*PI()*freq340*('3v'!Q332-reta340)+deph340*PI()/180)</f>
        <v>0.79711361768819167</v>
      </c>
      <c r="AC344" s="10">
        <f>('3v'!S332-AB344)^2</f>
        <v>2.8267912314944702E-5</v>
      </c>
      <c r="AD344" s="3"/>
      <c r="AE344" s="3"/>
      <c r="AF344" s="7">
        <f>offs341+Ampl341*SIN(2*PI()*freq341*('3v'!U332)+deph341*PI()/180)</f>
        <v>0.97887591602143975</v>
      </c>
      <c r="AG344" s="8">
        <f>('3v'!V332-AF344)^2</f>
        <v>1.2147358063083863E-5</v>
      </c>
      <c r="AH344" s="9">
        <f>offs342+Ampl342*SIN(2*PI()*freq342*('3v'!U332-reta342)+deph342*PI()/180)</f>
        <v>0.91492697296502234</v>
      </c>
      <c r="AI344" s="10">
        <f>('3v'!W332-AH344)^2</f>
        <v>6.9277264664081537E-9</v>
      </c>
      <c r="AL344" s="76"/>
      <c r="AM344" s="76"/>
      <c r="AN344" s="76"/>
      <c r="AO344" s="80"/>
    </row>
    <row r="345" spans="1:41" x14ac:dyDescent="0.25">
      <c r="A345" s="3"/>
      <c r="B345" s="7">
        <f>offs331+Ampl331*SIN(2*PI()*freq331*('3v'!A333)+deph331*PI()/180)</f>
        <v>-1.9139912685965452</v>
      </c>
      <c r="C345" s="8">
        <f>('3v'!B333-B345)^2</f>
        <v>1.5443813411329297E-6</v>
      </c>
      <c r="D345" s="9">
        <f>offs332+Ampl332*SIN(2*PI()*freq332*('3v'!A333-reta332)+deph332*PI()/180)</f>
        <v>1.0268676129107346</v>
      </c>
      <c r="E345" s="10">
        <f>('3v'!C333-D345)^2</f>
        <v>1.0306585262922386E-5</v>
      </c>
      <c r="G345" s="3"/>
      <c r="H345" s="7">
        <f>offs333+Ampl333*SIN(2*PI()*freq333*('3v'!E333)+deph333*PI()/180)</f>
        <v>-1.8383618514144684</v>
      </c>
      <c r="I345" s="8">
        <f>('3v'!F333-H345)^2</f>
        <v>7.0425938566975874E-6</v>
      </c>
      <c r="J345" s="9">
        <f>offs334+Ampl334*SIN(2*PI()*freq334*('3v'!E333-reta334)+deph334*PI()/180)</f>
        <v>1.0283478322159725</v>
      </c>
      <c r="K345" s="10">
        <f>('3v'!G333-J345)^2</f>
        <v>1.5085190167803708E-3</v>
      </c>
      <c r="L345" s="3"/>
      <c r="M345" s="3"/>
      <c r="N345" s="7">
        <f>offs335+Ampl335*SIN(2*PI()*freq335*('3v'!I333)+deph335*PI()/180)</f>
        <v>-1.9447450664492256</v>
      </c>
      <c r="O345" s="8">
        <f>('3v'!J333-N345)^2</f>
        <v>4.5713197730476066E-8</v>
      </c>
      <c r="P345" s="9">
        <f>offs336+Ampl336*SIN(2*PI()*freq336*('3v'!I333-reta336)+deph336*PI()/180)</f>
        <v>0.90259722496768813</v>
      </c>
      <c r="Q345" s="10">
        <f>('3v'!K333-P345)^2</f>
        <v>3.2782307280329679E-4</v>
      </c>
      <c r="R345" s="3"/>
      <c r="S345" s="3"/>
      <c r="T345" s="7">
        <f>offs337+Ampl337*SIN(2*PI()*freq337*('3v'!M333)+deph337*PI()/180)</f>
        <v>-1.7493462275855591</v>
      </c>
      <c r="U345" s="8">
        <f>('3v'!N333-T345)^2</f>
        <v>3.3330432515018869E-6</v>
      </c>
      <c r="V345" s="9">
        <f>offs338+Ampl338*SIN(2*PI()*freq338*('3v'!M333-reta338)+deph338*PI()/180)</f>
        <v>0.81424160055770334</v>
      </c>
      <c r="W345" s="10">
        <f>('3v'!O333-V345)^2</f>
        <v>8.4884272298262344E-6</v>
      </c>
      <c r="X345" s="3"/>
      <c r="Y345" s="3"/>
      <c r="Z345" s="7">
        <f>offs339+Ampl339*SIN(2*PI()*freq339*('3v'!Q333)+deph339*PI()/180)</f>
        <v>-0.6485685976083202</v>
      </c>
      <c r="AA345" s="8">
        <f>('3v'!R333-Z345)^2</f>
        <v>4.5856023932582271E-5</v>
      </c>
      <c r="AB345" s="9">
        <f>offs340+Ampl340*SIN(2*PI()*freq340*('3v'!Q333-reta340)+deph340*PI()/180)</f>
        <v>0.79664115759724541</v>
      </c>
      <c r="AC345" s="10">
        <f>('3v'!S333-AB345)^2</f>
        <v>2.3467219210677185E-5</v>
      </c>
      <c r="AD345" s="3"/>
      <c r="AE345" s="3"/>
      <c r="AF345" s="7">
        <f>offs341+Ampl341*SIN(2*PI()*freq341*('3v'!U333)+deph341*PI()/180)</f>
        <v>0.96463636971633626</v>
      </c>
      <c r="AG345" s="8">
        <f>('3v'!V333-AF345)^2</f>
        <v>9.3027899290696565E-7</v>
      </c>
      <c r="AH345" s="9">
        <f>offs342+Ampl342*SIN(2*PI()*freq342*('3v'!U333-reta342)+deph342*PI()/180)</f>
        <v>0.91308414359248402</v>
      </c>
      <c r="AI345" s="10">
        <f>('3v'!W333-AH345)^2</f>
        <v>3.0961795173431968E-6</v>
      </c>
      <c r="AL345" s="76"/>
      <c r="AM345" s="76"/>
      <c r="AN345" s="76"/>
      <c r="AO345" s="80"/>
    </row>
    <row r="346" spans="1:41" x14ac:dyDescent="0.25">
      <c r="A346" s="3"/>
      <c r="B346" s="7">
        <f>offs331+Ampl331*SIN(2*PI()*freq331*('3v'!A334)+deph331*PI()/180)</f>
        <v>-1.9178995385109632</v>
      </c>
      <c r="C346" s="8">
        <f>('3v'!B334-B346)^2</f>
        <v>1.5412266287614943E-6</v>
      </c>
      <c r="D346" s="9">
        <f>offs332+Ampl332*SIN(2*PI()*freq332*('3v'!A334-reta332)+deph332*PI()/180)</f>
        <v>1.0295019610376943</v>
      </c>
      <c r="E346" s="10">
        <f>('3v'!C334-D346)^2</f>
        <v>2.0088673259626365E-5</v>
      </c>
      <c r="G346" s="3"/>
      <c r="H346" s="7">
        <f>offs333+Ampl333*SIN(2*PI()*freq333*('3v'!E334)+deph333*PI()/180)</f>
        <v>-1.8329984258092833</v>
      </c>
      <c r="I346" s="8">
        <f>('3v'!F334-H346)^2</f>
        <v>4.6562483946259518E-6</v>
      </c>
      <c r="J346" s="9">
        <f>offs334+Ampl334*SIN(2*PI()*freq334*('3v'!E334-reta334)+deph334*PI()/180)</f>
        <v>1.0293794733828292</v>
      </c>
      <c r="K346" s="10">
        <f>('3v'!G334-J346)^2</f>
        <v>1.5809479850893242E-3</v>
      </c>
      <c r="L346" s="3"/>
      <c r="M346" s="3"/>
      <c r="N346" s="7">
        <f>offs335+Ampl335*SIN(2*PI()*freq335*('3v'!I334)+deph335*PI()/180)</f>
        <v>-1.9458236695398534</v>
      </c>
      <c r="O346" s="8">
        <f>('3v'!J334-N346)^2</f>
        <v>4.3655152645624964E-7</v>
      </c>
      <c r="P346" s="9">
        <f>offs336+Ampl336*SIN(2*PI()*freq336*('3v'!I334-reta336)+deph336*PI()/180)</f>
        <v>0.90461808663319587</v>
      </c>
      <c r="Q346" s="10">
        <f>('3v'!K334-P346)^2</f>
        <v>2.587279767106363E-4</v>
      </c>
      <c r="R346" s="3"/>
      <c r="S346" s="3"/>
      <c r="T346" s="7">
        <f>offs337+Ampl337*SIN(2*PI()*freq337*('3v'!M334)+deph337*PI()/180)</f>
        <v>-1.7608612976628664</v>
      </c>
      <c r="U346" s="8">
        <f>('3v'!N334-T346)^2</f>
        <v>4.118230321282815E-6</v>
      </c>
      <c r="V346" s="9">
        <f>offs338+Ampl338*SIN(2*PI()*freq338*('3v'!M334-reta338)+deph338*PI()/180)</f>
        <v>0.81599022286423961</v>
      </c>
      <c r="W346" s="10">
        <f>('3v'!O334-V346)^2</f>
        <v>7.3385881587437609E-6</v>
      </c>
      <c r="X346" s="3"/>
      <c r="Y346" s="3"/>
      <c r="Z346" s="7">
        <f>offs339+Ampl339*SIN(2*PI()*freq339*('3v'!Q334)+deph339*PI()/180)</f>
        <v>-0.68111315433679687</v>
      </c>
      <c r="AA346" s="8">
        <f>('3v'!R334-Z346)^2</f>
        <v>1.7305719282355863E-5</v>
      </c>
      <c r="AB346" s="9">
        <f>offs340+Ampl340*SIN(2*PI()*freq340*('3v'!Q334-reta340)+deph340*PI()/180)</f>
        <v>0.79621268650570909</v>
      </c>
      <c r="AC346" s="10">
        <f>('3v'!S334-AB346)^2</f>
        <v>1.9499523728522526E-5</v>
      </c>
      <c r="AD346" s="3"/>
      <c r="AE346" s="3"/>
      <c r="AF346" s="7">
        <f>offs341+Ampl341*SIN(2*PI()*freq341*('3v'!U334)+deph341*PI()/180)</f>
        <v>0.9489977499858322</v>
      </c>
      <c r="AG346" s="8">
        <f>('3v'!V334-AF346)^2</f>
        <v>1.0044850459991143E-6</v>
      </c>
      <c r="AH346" s="9">
        <f>offs342+Ampl342*SIN(2*PI()*freq342*('3v'!U334-reta342)+deph342*PI()/180)</f>
        <v>0.91121618076697308</v>
      </c>
      <c r="AI346" s="10">
        <f>('3v'!W334-AH346)^2</f>
        <v>2.8037132564152665E-6</v>
      </c>
      <c r="AL346" s="76"/>
      <c r="AM346" s="76"/>
      <c r="AN346" s="76"/>
      <c r="AO346" s="80"/>
    </row>
    <row r="347" spans="1:41" x14ac:dyDescent="0.25">
      <c r="A347" s="3"/>
      <c r="B347" s="7">
        <f>offs331+Ampl331*SIN(2*PI()*freq331*('3v'!A335)+deph331*PI()/180)</f>
        <v>-1.9215767710945584</v>
      </c>
      <c r="C347" s="8">
        <f>('3v'!B335-B347)^2</f>
        <v>2.1615730343959256E-6</v>
      </c>
      <c r="D347" s="9">
        <f>offs332+Ampl332*SIN(2*PI()*freq332*('3v'!A335-reta332)+deph332*PI()/180)</f>
        <v>1.0321137958369682</v>
      </c>
      <c r="E347" s="10">
        <f>('3v'!C335-D347)^2</f>
        <v>1.46168900722248E-5</v>
      </c>
      <c r="G347" s="3"/>
      <c r="H347" s="7">
        <f>offs333+Ampl333*SIN(2*PI()*freq333*('3v'!E335)+deph333*PI()/180)</f>
        <v>-1.82751252085167</v>
      </c>
      <c r="I347" s="8">
        <f>('3v'!F335-H347)^2</f>
        <v>3.1839732575116149E-6</v>
      </c>
      <c r="J347" s="9">
        <f>offs334+Ampl334*SIN(2*PI()*freq334*('3v'!E335-reta334)+deph334*PI()/180)</f>
        <v>1.0303984048243624</v>
      </c>
      <c r="K347" s="10">
        <f>('3v'!G335-J347)^2</f>
        <v>1.5009584618712044E-3</v>
      </c>
      <c r="L347" s="3"/>
      <c r="M347" s="3"/>
      <c r="N347" s="7">
        <f>offs335+Ampl335*SIN(2*PI()*freq335*('3v'!I335)+deph335*PI()/180)</f>
        <v>-1.9466666324584225</v>
      </c>
      <c r="O347" s="8">
        <f>('3v'!J335-N347)^2</f>
        <v>3.3212313651904638E-8</v>
      </c>
      <c r="P347" s="9">
        <f>offs336+Ampl336*SIN(2*PI()*freq336*('3v'!I335-reta336)+deph336*PI()/180)</f>
        <v>0.90663620690719404</v>
      </c>
      <c r="Q347" s="10">
        <f>('3v'!K335-P347)^2</f>
        <v>2.5664146029459855E-4</v>
      </c>
      <c r="R347" s="3"/>
      <c r="S347" s="3"/>
      <c r="T347" s="7">
        <f>offs337+Ampl337*SIN(2*PI()*freq337*('3v'!M335)+deph337*PI()/180)</f>
        <v>-1.7720537066051167</v>
      </c>
      <c r="U347" s="8">
        <f>('3v'!N335-T347)^2</f>
        <v>3.6307059368532124E-7</v>
      </c>
      <c r="V347" s="9">
        <f>offs338+Ampl338*SIN(2*PI()*freq338*('3v'!M335-reta338)+deph338*PI()/180)</f>
        <v>0.81775657027177739</v>
      </c>
      <c r="W347" s="10">
        <f>('3v'!O335-V347)^2</f>
        <v>6.3615446550591617E-6</v>
      </c>
      <c r="X347" s="3"/>
      <c r="Y347" s="3"/>
      <c r="Z347" s="7">
        <f>offs339+Ampl339*SIN(2*PI()*freq339*('3v'!Q335)+deph339*PI()/180)</f>
        <v>-0.71354771371705716</v>
      </c>
      <c r="AA347" s="8">
        <f>('3v'!R335-Z347)^2</f>
        <v>2.0687751150492707E-6</v>
      </c>
      <c r="AB347" s="9">
        <f>offs340+Ampl340*SIN(2*PI()*freq340*('3v'!Q335-reta340)+deph340*PI()/180)</f>
        <v>0.79582841161840057</v>
      </c>
      <c r="AC347" s="10">
        <f>('3v'!S335-AB347)^2</f>
        <v>1.625340845182785E-5</v>
      </c>
      <c r="AD347" s="3"/>
      <c r="AE347" s="3"/>
      <c r="AF347" s="7">
        <f>offs341+Ampl341*SIN(2*PI()*freq341*('3v'!U335)+deph341*PI()/180)</f>
        <v>0.93197549025952808</v>
      </c>
      <c r="AG347" s="8">
        <f>('3v'!V335-AF347)^2</f>
        <v>5.7575990045248749E-6</v>
      </c>
      <c r="AH347" s="9">
        <f>offs342+Ampl342*SIN(2*PI()*freq342*('3v'!U335-reta342)+deph342*PI()/180)</f>
        <v>0.90932492794227648</v>
      </c>
      <c r="AI347" s="10">
        <f>('3v'!W335-AH347)^2</f>
        <v>2.6003563900095525E-6</v>
      </c>
      <c r="AL347" s="76"/>
      <c r="AM347" s="76"/>
      <c r="AN347" s="76"/>
      <c r="AO347" s="80"/>
    </row>
    <row r="348" spans="1:41" x14ac:dyDescent="0.25">
      <c r="A348" s="3"/>
      <c r="B348" s="7">
        <f>offs331+Ampl331*SIN(2*PI()*freq331*('3v'!A336)+deph331*PI()/180)</f>
        <v>-1.9250223856696786</v>
      </c>
      <c r="C348" s="8">
        <f>('3v'!B336-B348)^2</f>
        <v>3.7272716924418362E-6</v>
      </c>
      <c r="D348" s="9">
        <f>offs332+Ampl332*SIN(2*PI()*freq332*('3v'!A336-reta332)+deph332*PI()/180)</f>
        <v>1.0347027048695638</v>
      </c>
      <c r="E348" s="10">
        <f>('3v'!C336-D348)^2</f>
        <v>2.6432915618246489E-5</v>
      </c>
      <c r="G348" s="3"/>
      <c r="H348" s="7">
        <f>offs333+Ampl333*SIN(2*PI()*freq333*('3v'!E336)+deph333*PI()/180)</f>
        <v>-1.8219046238314272</v>
      </c>
      <c r="I348" s="8">
        <f>('3v'!F336-H348)^2</f>
        <v>2.3497400058019012E-6</v>
      </c>
      <c r="J348" s="9">
        <f>offs334+Ampl334*SIN(2*PI()*freq334*('3v'!E336-reta334)+deph334*PI()/180)</f>
        <v>1.0314045360331896</v>
      </c>
      <c r="K348" s="10">
        <f>('3v'!G336-J348)^2</f>
        <v>1.424011278428589E-3</v>
      </c>
      <c r="L348" s="3"/>
      <c r="M348" s="3"/>
      <c r="N348" s="7">
        <f>offs335+Ampl335*SIN(2*PI()*freq335*('3v'!I336)+deph335*PI()/180)</f>
        <v>-1.9472738220913164</v>
      </c>
      <c r="O348" s="8">
        <f>('3v'!J336-N348)^2</f>
        <v>6.2320302680023733E-7</v>
      </c>
      <c r="P348" s="9">
        <f>offs336+Ampl336*SIN(2*PI()*freq336*('3v'!I336-reta336)+deph336*PI()/180)</f>
        <v>0.90865126710509669</v>
      </c>
      <c r="Q348" s="10">
        <f>('3v'!K336-P348)^2</f>
        <v>2.5466072884236486E-4</v>
      </c>
      <c r="R348" s="3"/>
      <c r="S348" s="3"/>
      <c r="T348" s="7">
        <f>offs337+Ampl337*SIN(2*PI()*freq337*('3v'!M336)+deph337*PI()/180)</f>
        <v>-1.7829206928528794</v>
      </c>
      <c r="U348" s="8">
        <f>('3v'!N336-T348)^2</f>
        <v>1.1610696060420325E-5</v>
      </c>
      <c r="V348" s="9">
        <f>offs338+Ampl338*SIN(2*PI()*freq338*('3v'!M336-reta338)+deph338*PI()/180)</f>
        <v>0.81954020696052421</v>
      </c>
      <c r="W348" s="10">
        <f>('3v'!O336-V348)^2</f>
        <v>5.5352770963381958E-6</v>
      </c>
      <c r="X348" s="3"/>
      <c r="Y348" s="3"/>
      <c r="Z348" s="7">
        <f>offs339+Ampl339*SIN(2*PI()*freq339*('3v'!Q336)+deph339*PI()/180)</f>
        <v>-0.745856590684007</v>
      </c>
      <c r="AA348" s="8">
        <f>('3v'!R336-Z348)^2</f>
        <v>6.2360112562052804E-6</v>
      </c>
      <c r="AB348" s="9">
        <f>offs340+Ampl340*SIN(2*PI()*freq340*('3v'!Q336-reta340)+deph340*PI()/180)</f>
        <v>0.79548851876724525</v>
      </c>
      <c r="AC348" s="10">
        <f>('3v'!S336-AB348)^2</f>
        <v>1.3628344453778338E-5</v>
      </c>
      <c r="AD348" s="3"/>
      <c r="AE348" s="3"/>
      <c r="AF348" s="7">
        <f>offs341+Ampl341*SIN(2*PI()*freq341*('3v'!U336)+deph341*PI()/180)</f>
        <v>0.91358638945265125</v>
      </c>
      <c r="AG348" s="8">
        <f>('3v'!V336-AF348)^2</f>
        <v>1.5809303989182461E-6</v>
      </c>
      <c r="AH348" s="9">
        <f>offs342+Ampl342*SIN(2*PI()*freq342*('3v'!U336-reta342)+deph342*PI()/180)</f>
        <v>0.90741225155659855</v>
      </c>
      <c r="AI348" s="10">
        <f>('3v'!W336-AH348)^2</f>
        <v>2.471524957814283E-6</v>
      </c>
      <c r="AL348" s="76"/>
      <c r="AM348" s="76"/>
      <c r="AN348" s="76"/>
      <c r="AO348" s="80"/>
    </row>
    <row r="349" spans="1:41" x14ac:dyDescent="0.25">
      <c r="A349" s="3"/>
      <c r="B349" s="7">
        <f>offs331+Ampl331*SIN(2*PI()*freq331*('3v'!A337)+deph331*PI()/180)</f>
        <v>-1.9282358381338391</v>
      </c>
      <c r="C349" s="8">
        <f>('3v'!B337-B349)^2</f>
        <v>4.4911692685621675E-7</v>
      </c>
      <c r="D349" s="9">
        <f>offs332+Ampl332*SIN(2*PI()*freq332*('3v'!A337-reta332)+deph332*PI()/180)</f>
        <v>1.0372682793167336</v>
      </c>
      <c r="E349" s="10">
        <f>('3v'!C337-D349)^2</f>
        <v>4.2012703015882884E-5</v>
      </c>
      <c r="G349" s="3"/>
      <c r="H349" s="7">
        <f>offs333+Ampl333*SIN(2*PI()*freq333*('3v'!E337)+deph333*PI()/180)</f>
        <v>-1.8161752328743934</v>
      </c>
      <c r="I349" s="8">
        <f>('3v'!F337-H349)^2</f>
        <v>1.1262918067807059E-5</v>
      </c>
      <c r="J349" s="9">
        <f>offs334+Ampl334*SIN(2*PI()*freq334*('3v'!E337-reta334)+deph334*PI()/180)</f>
        <v>1.0323977776389195</v>
      </c>
      <c r="K349" s="10">
        <f>('3v'!G337-J349)^2</f>
        <v>1.3500357299144686E-3</v>
      </c>
      <c r="L349" s="3"/>
      <c r="M349" s="3"/>
      <c r="N349" s="7">
        <f>offs335+Ampl335*SIN(2*PI()*freq335*('3v'!I337)+deph335*PI()/180)</f>
        <v>-1.9476451425562531</v>
      </c>
      <c r="O349" s="8">
        <f>('3v'!J337-N349)^2</f>
        <v>1.347346496848203E-6</v>
      </c>
      <c r="P349" s="9">
        <f>offs336+Ampl336*SIN(2*PI()*freq336*('3v'!I337-reta336)+deph336*PI()/180)</f>
        <v>0.91066294902553901</v>
      </c>
      <c r="Q349" s="10">
        <f>('3v'!K337-P349)^2</f>
        <v>2.5279540319856432E-4</v>
      </c>
      <c r="R349" s="3"/>
      <c r="S349" s="3"/>
      <c r="T349" s="7">
        <f>offs337+Ampl337*SIN(2*PI()*freq337*('3v'!M337)+deph337*PI()/180)</f>
        <v>-1.7934595751399038</v>
      </c>
      <c r="U349" s="8">
        <f>('3v'!N337-T349)^2</f>
        <v>2.1043457625658635E-5</v>
      </c>
      <c r="V349" s="9">
        <f>offs338+Ampl338*SIN(2*PI()*freq338*('3v'!M337-reta338)+deph338*PI()/180)</f>
        <v>0.82134069284481626</v>
      </c>
      <c r="W349" s="10">
        <f>('3v'!O337-V349)^2</f>
        <v>4.8403645240545836E-6</v>
      </c>
      <c r="X349" s="3"/>
      <c r="Y349" s="3"/>
      <c r="Z349" s="7">
        <f>offs339+Ampl339*SIN(2*PI()*freq339*('3v'!Q337)+deph339*PI()/180)</f>
        <v>-0.77802416095145288</v>
      </c>
      <c r="AA349" s="8">
        <f>('3v'!R337-Z349)^2</f>
        <v>1.1660660650886734E-5</v>
      </c>
      <c r="AB349" s="9">
        <f>offs340+Ampl340*SIN(2*PI()*freq340*('3v'!Q337-reta340)+deph340*PI()/180)</f>
        <v>0.79519317232140962</v>
      </c>
      <c r="AC349" s="10">
        <f>('3v'!S337-AB349)^2</f>
        <v>2.8616426161341793E-5</v>
      </c>
      <c r="AD349" s="3"/>
      <c r="AE349" s="3"/>
      <c r="AF349" s="7">
        <f>offs341+Ampl341*SIN(2*PI()*freq341*('3v'!U337)+deph341*PI()/180)</f>
        <v>0.89384859538755546</v>
      </c>
      <c r="AG349" s="8">
        <f>('3v'!V337-AF349)^2</f>
        <v>2.3935126443649118E-7</v>
      </c>
      <c r="AH349" s="9">
        <f>offs342+Ampl342*SIN(2*PI()*freq342*('3v'!U337-reta342)+deph342*PI()/180)</f>
        <v>0.90548003919061149</v>
      </c>
      <c r="AI349" s="10">
        <f>('3v'!W337-AH349)^2</f>
        <v>2.4062239510476338E-6</v>
      </c>
      <c r="AL349" s="76"/>
      <c r="AM349" s="76"/>
      <c r="AN349" s="76"/>
      <c r="AO349" s="80"/>
    </row>
    <row r="350" spans="1:41" x14ac:dyDescent="0.25">
      <c r="A350" s="3"/>
      <c r="B350" s="7">
        <f>offs331+Ampl331*SIN(2*PI()*freq331*('3v'!A338)+deph331*PI()/180)</f>
        <v>-1.9312166210456443</v>
      </c>
      <c r="C350" s="8">
        <f>('3v'!B338-B350)^2</f>
        <v>1.2789281228764045E-7</v>
      </c>
      <c r="D350" s="9">
        <f>offs332+Ampl332*SIN(2*PI()*freq332*('3v'!A338-reta332)+deph332*PI()/180)</f>
        <v>1.0398101140445311</v>
      </c>
      <c r="E350" s="10">
        <f>('3v'!C338-D350)^2</f>
        <v>3.4726104884163745E-5</v>
      </c>
      <c r="G350" s="3"/>
      <c r="H350" s="7">
        <f>offs333+Ampl333*SIN(2*PI()*freq333*('3v'!E338)+deph333*PI()/180)</f>
        <v>-1.8103248568982013</v>
      </c>
      <c r="I350" s="8">
        <f>('3v'!F338-H350)^2</f>
        <v>1.120263058453572E-5</v>
      </c>
      <c r="J350" s="9">
        <f>offs334+Ampl334*SIN(2*PI()*freq334*('3v'!E338-reta334)+deph334*PI()/180)</f>
        <v>1.0333780414160894</v>
      </c>
      <c r="K350" s="10">
        <f>('3v'!G338-J350)^2</f>
        <v>1.1430788135480987E-3</v>
      </c>
      <c r="L350" s="3"/>
      <c r="M350" s="3"/>
      <c r="N350" s="7">
        <f>offs335+Ampl335*SIN(2*PI()*freq335*('3v'!I338)+deph335*PI()/180)</f>
        <v>-1.9477805352174267</v>
      </c>
      <c r="O350" s="8">
        <f>('3v'!J338-N350)^2</f>
        <v>4.3161586493725622E-7</v>
      </c>
      <c r="P350" s="9">
        <f>offs336+Ampl336*SIN(2*PI()*freq336*('3v'!I338-reta336)+deph336*PI()/180)</f>
        <v>0.91267093500062568</v>
      </c>
      <c r="Q350" s="10">
        <f>('3v'!K338-P350)^2</f>
        <v>2.5105372583579901E-4</v>
      </c>
      <c r="R350" s="3"/>
      <c r="S350" s="3"/>
      <c r="T350" s="7">
        <f>offs337+Ampl337*SIN(2*PI()*freq337*('3v'!M338)+deph337*PI()/180)</f>
        <v>-1.8036677531546825</v>
      </c>
      <c r="U350" s="8">
        <f>('3v'!N338-T350)^2</f>
        <v>1.7179009306805895E-5</v>
      </c>
      <c r="V350" s="9">
        <f>offs338+Ampl338*SIN(2*PI()*freq338*('3v'!M338-reta338)+deph338*PI()/180)</f>
        <v>0.823157583681703</v>
      </c>
      <c r="W350" s="10">
        <f>('3v'!O338-V350)^2</f>
        <v>4.2594507425053177E-6</v>
      </c>
      <c r="X350" s="3"/>
      <c r="Y350" s="3"/>
      <c r="Z350" s="7">
        <f>offs339+Ampl339*SIN(2*PI()*freq339*('3v'!Q338)+deph339*PI()/180)</f>
        <v>-0.81003486856786933</v>
      </c>
      <c r="AA350" s="8">
        <f>('3v'!R338-Z350)^2</f>
        <v>1.7434621270736468E-5</v>
      </c>
      <c r="AB350" s="9">
        <f>offs340+Ampl340*SIN(2*PI()*freq340*('3v'!Q338-reta340)+deph340*PI()/180)</f>
        <v>0.79494251510781411</v>
      </c>
      <c r="AC350" s="10">
        <f>('3v'!S338-AB350)^2</f>
        <v>2.5997507600064593E-5</v>
      </c>
      <c r="AD350" s="3"/>
      <c r="AE350" s="3"/>
      <c r="AF350" s="7">
        <f>offs341+Ampl341*SIN(2*PI()*freq341*('3v'!U338)+deph341*PI()/180)</f>
        <v>0.87278158688400942</v>
      </c>
      <c r="AG350" s="8">
        <f>('3v'!V338-AF350)^2</f>
        <v>8.178037851125956E-6</v>
      </c>
      <c r="AH350" s="9">
        <f>offs342+Ampl342*SIN(2*PI()*freq342*('3v'!U338-reta342)+deph342*PI()/180)</f>
        <v>0.90353019770464182</v>
      </c>
      <c r="AI350" s="10">
        <f>('3v'!W338-AH350)^2</f>
        <v>2.3960324741211612E-6</v>
      </c>
      <c r="AL350" s="76"/>
      <c r="AM350" s="76"/>
      <c r="AN350" s="76"/>
      <c r="AO350" s="80"/>
    </row>
    <row r="351" spans="1:41" x14ac:dyDescent="0.25">
      <c r="A351" s="3"/>
      <c r="B351" s="7">
        <f>offs331+Ampl331*SIN(2*PI()*freq331*('3v'!A339)+deph331*PI()/180)</f>
        <v>-1.9339642637049184</v>
      </c>
      <c r="C351" s="8">
        <f>('3v'!B339-B351)^2</f>
        <v>6.4278108685120745E-7</v>
      </c>
      <c r="D351" s="9">
        <f>offs332+Ampl332*SIN(2*PI()*freq332*('3v'!A339-reta332)+deph332*PI()/180)</f>
        <v>1.0423278076677869</v>
      </c>
      <c r="E351" s="10">
        <f>('3v'!C339-D351)^2</f>
        <v>2.8389633529053879E-5</v>
      </c>
      <c r="G351" s="3"/>
      <c r="H351" s="7">
        <f>offs333+Ampl333*SIN(2*PI()*freq333*('3v'!E339)+deph333*PI()/180)</f>
        <v>-1.8043540155670728</v>
      </c>
      <c r="I351" s="8">
        <f>('3v'!F339-H351)^2</f>
        <v>1.196118374258863E-5</v>
      </c>
      <c r="J351" s="9">
        <f>offs334+Ampl334*SIN(2*PI()*freq334*('3v'!E339-reta334)+deph334*PI()/180)</f>
        <v>1.034345240292003</v>
      </c>
      <c r="K351" s="10">
        <f>('3v'!G339-J351)^2</f>
        <v>9.5413771633496962E-4</v>
      </c>
      <c r="L351" s="3"/>
      <c r="M351" s="3"/>
      <c r="N351" s="7">
        <f>offs335+Ampl335*SIN(2*PI()*freq335*('3v'!I339)+deph335*PI()/180)</f>
        <v>-1.9476799786947667</v>
      </c>
      <c r="O351" s="8">
        <f>('3v'!J339-N351)^2</f>
        <v>5.7385367840840818E-7</v>
      </c>
      <c r="P351" s="9">
        <f>offs336+Ampl336*SIN(2*PI()*freq336*('3v'!I339-reta336)+deph336*PI()/180)</f>
        <v>0.91467490794609396</v>
      </c>
      <c r="Q351" s="10">
        <f>('3v'!K339-P351)^2</f>
        <v>3.1495430720364137E-4</v>
      </c>
      <c r="R351" s="3"/>
      <c r="S351" s="3"/>
      <c r="T351" s="7">
        <f>offs337+Ampl337*SIN(2*PI()*freq337*('3v'!M339)+deph337*PI()/180)</f>
        <v>-1.8135427081820381</v>
      </c>
      <c r="U351" s="8">
        <f>('3v'!N339-T351)^2</f>
        <v>1.6284709957418828E-5</v>
      </c>
      <c r="V351" s="9">
        <f>offs338+Ampl338*SIN(2*PI()*freq338*('3v'!M339-reta338)+deph338*PI()/180)</f>
        <v>0.82499043118055693</v>
      </c>
      <c r="W351" s="10">
        <f>('3v'!O339-V351)^2</f>
        <v>3.7774689338912643E-6</v>
      </c>
      <c r="X351" s="3"/>
      <c r="Y351" s="3"/>
      <c r="Z351" s="7">
        <f>offs339+Ampl339*SIN(2*PI()*freq339*('3v'!Q339)+deph339*PI()/180)</f>
        <v>-0.84187323343911324</v>
      </c>
      <c r="AA351" s="8">
        <f>('3v'!R339-Z351)^2</f>
        <v>2.269420431238275E-5</v>
      </c>
      <c r="AB351" s="9">
        <f>offs340+Ampl340*SIN(2*PI()*freq340*('3v'!Q339-reta340)+deph340*PI()/180)</f>
        <v>0.79473666834206291</v>
      </c>
      <c r="AC351" s="10">
        <f>('3v'!S339-AB351)^2</f>
        <v>2.3940747760562367E-5</v>
      </c>
      <c r="AD351" s="3"/>
      <c r="AE351" s="3"/>
      <c r="AF351" s="7">
        <f>offs341+Ampl341*SIN(2*PI()*freq341*('3v'!U339)+deph341*PI()/180)</f>
        <v>0.85040615453595647</v>
      </c>
      <c r="AG351" s="8">
        <f>('3v'!V339-AF351)^2</f>
        <v>2.4163259810056964E-10</v>
      </c>
      <c r="AH351" s="9">
        <f>offs342+Ampl342*SIN(2*PI()*freq342*('3v'!U339-reta342)+deph342*PI()/180)</f>
        <v>0.90156465135682906</v>
      </c>
      <c r="AI351" s="10">
        <f>('3v'!W339-AH351)^2</f>
        <v>2.4346566813725781E-6</v>
      </c>
      <c r="AL351" s="76"/>
      <c r="AM351" s="76"/>
      <c r="AN351" s="76"/>
      <c r="AO351" s="80"/>
    </row>
    <row r="352" spans="1:41" x14ac:dyDescent="0.25">
      <c r="A352" s="3"/>
      <c r="B352" s="7">
        <f>offs331+Ampl331*SIN(2*PI()*freq331*('3v'!A340)+deph331*PI()/180)</f>
        <v>-1.936478332227034</v>
      </c>
      <c r="C352" s="8">
        <f>('3v'!B340-B352)^2</f>
        <v>5.7920976944439266E-8</v>
      </c>
      <c r="D352" s="9">
        <f>offs332+Ampl332*SIN(2*PI()*freq332*('3v'!A340-reta332)+deph332*PI()/180)</f>
        <v>1.0448209626134921</v>
      </c>
      <c r="E352" s="10">
        <f>('3v'!C340-D352)^2</f>
        <v>8.0374369828970359E-6</v>
      </c>
      <c r="G352" s="3"/>
      <c r="H352" s="7">
        <f>offs333+Ampl333*SIN(2*PI()*freq333*('3v'!E340)+deph333*PI()/180)</f>
        <v>-1.7982632392456586</v>
      </c>
      <c r="I352" s="8">
        <f>('3v'!F340-H352)^2</f>
        <v>1.3615367576889165E-5</v>
      </c>
      <c r="J352" s="9">
        <f>offs334+Ampl334*SIN(2*PI()*freq334*('3v'!E340-reta334)+deph334*PI()/180)</f>
        <v>1.0352992883544634</v>
      </c>
      <c r="K352" s="10">
        <f>('3v'!G340-J352)^2</f>
        <v>6.7749955625515774E-4</v>
      </c>
      <c r="L352" s="3"/>
      <c r="M352" s="3"/>
      <c r="N352" s="7">
        <f>offs335+Ampl335*SIN(2*PI()*freq335*('3v'!I340)+deph335*PI()/180)</f>
        <v>-1.9473434888673133</v>
      </c>
      <c r="O352" s="8">
        <f>('3v'!J340-N352)^2</f>
        <v>7.3805086381915024E-7</v>
      </c>
      <c r="P352" s="9">
        <f>offs336+Ampl336*SIN(2*PI()*freq336*('3v'!I340-reta336)+deph336*PI()/180)</f>
        <v>0.91667455141138499</v>
      </c>
      <c r="Q352" s="10">
        <f>('3v'!K340-P352)^2</f>
        <v>3.1330552622933208E-4</v>
      </c>
      <c r="R352" s="3"/>
      <c r="S352" s="3"/>
      <c r="T352" s="7">
        <f>offs337+Ampl337*SIN(2*PI()*freq337*('3v'!M340)+deph337*PI()/180)</f>
        <v>-1.8230820037245801</v>
      </c>
      <c r="U352" s="8">
        <f>('3v'!N340-T352)^2</f>
        <v>5.3298014521845955E-6</v>
      </c>
      <c r="V352" s="9">
        <f>offs338+Ampl338*SIN(2*PI()*freq338*('3v'!M340-reta338)+deph338*PI()/180)</f>
        <v>0.82683878311368331</v>
      </c>
      <c r="W352" s="10">
        <f>('3v'!O340-V352)^2</f>
        <v>3.3811601149290895E-6</v>
      </c>
      <c r="X352" s="3"/>
      <c r="Y352" s="3"/>
      <c r="Z352" s="7">
        <f>offs339+Ampl339*SIN(2*PI()*freq339*('3v'!Q340)+deph339*PI()/180)</f>
        <v>-0.87352385881446692</v>
      </c>
      <c r="AA352" s="8">
        <f>('3v'!R340-Z352)^2</f>
        <v>1.0312761208178227E-5</v>
      </c>
      <c r="AB352" s="9">
        <f>offs340+Ampl340*SIN(2*PI()*freq340*('3v'!Q340-reta340)+deph340*PI()/180)</f>
        <v>0.79457573156982519</v>
      </c>
      <c r="AC352" s="10">
        <f>('3v'!S340-AB352)^2</f>
        <v>2.2391744216896554E-5</v>
      </c>
      <c r="AD352" s="3"/>
      <c r="AE352" s="3"/>
      <c r="AF352" s="7">
        <f>offs341+Ampl341*SIN(2*PI()*freq341*('3v'!U340)+deph341*PI()/180)</f>
        <v>0.82674438019370489</v>
      </c>
      <c r="AG352" s="8">
        <f>('3v'!V340-AF352)^2</f>
        <v>4.3568132036015165E-8</v>
      </c>
      <c r="AH352" s="9">
        <f>offs342+Ampl342*SIN(2*PI()*freq342*('3v'!U340-reta342)+deph342*PI()/180)</f>
        <v>0.89958533990411516</v>
      </c>
      <c r="AI352" s="10">
        <f>('3v'!W340-AH352)^2</f>
        <v>2.5170460146466047E-6</v>
      </c>
      <c r="AL352" s="76"/>
      <c r="AM352" s="76"/>
      <c r="AN352" s="76"/>
      <c r="AO352" s="80"/>
    </row>
    <row r="353" spans="1:41" x14ac:dyDescent="0.25">
      <c r="A353" s="3"/>
      <c r="B353" s="7">
        <f>offs331+Ampl331*SIN(2*PI()*freq331*('3v'!A341)+deph331*PI()/180)</f>
        <v>-1.9387584296114269</v>
      </c>
      <c r="C353" s="8">
        <f>('3v'!B341-B353)^2</f>
        <v>7.4700777314063207E-9</v>
      </c>
      <c r="D353" s="9">
        <f>offs332+Ampl332*SIN(2*PI()*freq332*('3v'!A341-reta332)+deph332*PI()/180)</f>
        <v>1.0472891851835788</v>
      </c>
      <c r="E353" s="10">
        <f>('3v'!C341-D353)^2</f>
        <v>5.3815407824872514E-6</v>
      </c>
      <c r="G353" s="3"/>
      <c r="H353" s="7">
        <f>offs333+Ampl333*SIN(2*PI()*freq333*('3v'!E341)+deph333*PI()/180)</f>
        <v>-1.7920530689519294</v>
      </c>
      <c r="I353" s="8">
        <f>('3v'!F341-H353)^2</f>
        <v>1.6327184145957788E-5</v>
      </c>
      <c r="J353" s="9">
        <f>offs334+Ampl334*SIN(2*PI()*freq334*('3v'!E341-reta334)+deph334*PI()/180)</f>
        <v>1.0362401008594055</v>
      </c>
      <c r="K353" s="10">
        <f>('3v'!G341-J353)^2</f>
        <v>4.4866692029015877E-4</v>
      </c>
      <c r="L353" s="3"/>
      <c r="M353" s="3"/>
      <c r="N353" s="7">
        <f>offs335+Ampl335*SIN(2*PI()*freq335*('3v'!I341)+deph335*PI()/180)</f>
        <v>-1.9467711188707113</v>
      </c>
      <c r="O353" s="8">
        <f>('3v'!J341-N353)^2</f>
        <v>8.2213445299406198E-8</v>
      </c>
      <c r="P353" s="9">
        <f>offs336+Ampl336*SIN(2*PI()*freq336*('3v'!I341-reta336)+deph336*PI()/180)</f>
        <v>0.918669549629615</v>
      </c>
      <c r="Q353" s="10">
        <f>('3v'!K341-P353)^2</f>
        <v>3.8461839918385235E-4</v>
      </c>
      <c r="R353" s="3"/>
      <c r="S353" s="3"/>
      <c r="T353" s="7">
        <f>offs337+Ampl337*SIN(2*PI()*freq337*('3v'!M341)+deph337*PI()/180)</f>
        <v>-1.8322832861038729</v>
      </c>
      <c r="U353" s="8">
        <f>('3v'!N341-T353)^2</f>
        <v>8.2539790078275129E-6</v>
      </c>
      <c r="V353" s="9">
        <f>offs338+Ampl338*SIN(2*PI()*freq338*('3v'!M341-reta338)+deph338*PI()/180)</f>
        <v>0.82870218342790003</v>
      </c>
      <c r="W353" s="10">
        <f>('3v'!O341-V353)^2</f>
        <v>3.0592578561857972E-6</v>
      </c>
      <c r="X353" s="3"/>
      <c r="Y353" s="3"/>
      <c r="Z353" s="7">
        <f>offs339+Ampl339*SIN(2*PI()*freq339*('3v'!Q341)+deph339*PI()/180)</f>
        <v>-0.9049714387323633</v>
      </c>
      <c r="AA353" s="8">
        <f>('3v'!R341-Z353)^2</f>
        <v>1.1620795102332153E-5</v>
      </c>
      <c r="AB353" s="9">
        <f>offs340+Ampl340*SIN(2*PI()*freq340*('3v'!Q341-reta340)+deph340*PI()/180)</f>
        <v>0.79445978261869599</v>
      </c>
      <c r="AC353" s="10">
        <f>('3v'!S341-AB353)^2</f>
        <v>7.091156873162442E-6</v>
      </c>
      <c r="AD353" s="3"/>
      <c r="AE353" s="3"/>
      <c r="AF353" s="7">
        <f>offs341+Ampl341*SIN(2*PI()*freq341*('3v'!U341)+deph341*PI()/180)</f>
        <v>0.80181961517180977</v>
      </c>
      <c r="AG353" s="8">
        <f>('3v'!V341-AF353)^2</f>
        <v>2.8763984572481522E-6</v>
      </c>
      <c r="AH353" s="9">
        <f>offs342+Ampl342*SIN(2*PI()*freq342*('3v'!U341-reta342)+deph342*PI()/180)</f>
        <v>0.89759421668793871</v>
      </c>
      <c r="AI353" s="10">
        <f>('3v'!W341-AH353)^2</f>
        <v>1.0798235535801557E-7</v>
      </c>
      <c r="AL353" s="76"/>
      <c r="AM353" s="76"/>
      <c r="AN353" s="76"/>
      <c r="AO353" s="80"/>
    </row>
    <row r="354" spans="1:41" x14ac:dyDescent="0.25">
      <c r="A354" s="3"/>
      <c r="B354" s="7">
        <f>offs331+Ampl331*SIN(2*PI()*freq331*('3v'!A342)+deph331*PI()/180)</f>
        <v>-1.9408041958042883</v>
      </c>
      <c r="C354" s="8">
        <f>('3v'!B342-B354)^2</f>
        <v>3.2111136274519241E-8</v>
      </c>
      <c r="D354" s="9">
        <f>offs332+Ampl332*SIN(2*PI()*freq332*('3v'!A342-reta332)+deph332*PI()/180)</f>
        <v>1.0497320856170911</v>
      </c>
      <c r="E354" s="10">
        <f>('3v'!C342-D354)^2</f>
        <v>3.3485866487773207E-6</v>
      </c>
      <c r="G354" s="3"/>
      <c r="H354" s="7">
        <f>offs333+Ampl333*SIN(2*PI()*freq333*('3v'!E342)+deph333*PI()/180)</f>
        <v>-1.7857240563091183</v>
      </c>
      <c r="I354" s="8">
        <f>('3v'!F342-H354)^2</f>
        <v>2.0343110003101702E-5</v>
      </c>
      <c r="J354" s="9">
        <f>offs334+Ampl334*SIN(2*PI()*freq334*('3v'!E342-reta334)+deph334*PI()/180)</f>
        <v>1.0371675942384226</v>
      </c>
      <c r="K354" s="10">
        <f>('3v'!G342-J354)^2</f>
        <v>2.0721302398667829E-4</v>
      </c>
      <c r="L354" s="3"/>
      <c r="M354" s="3"/>
      <c r="N354" s="7">
        <f>offs335+Ampl335*SIN(2*PI()*freq335*('3v'!I342)+deph335*PI()/180)</f>
        <v>-1.9459629590888183</v>
      </c>
      <c r="O354" s="8">
        <f>('3v'!J342-N354)^2</f>
        <v>2.7189019513569399E-7</v>
      </c>
      <c r="P354" s="9">
        <f>offs336+Ampl336*SIN(2*PI()*freq336*('3v'!I342-reta336)+deph336*PI()/180)</f>
        <v>0.9206595875674386</v>
      </c>
      <c r="Q354" s="10">
        <f>('3v'!K342-P354)^2</f>
        <v>4.6345058314588387E-4</v>
      </c>
      <c r="R354" s="3"/>
      <c r="S354" s="3"/>
      <c r="T354" s="7">
        <f>offs337+Ampl337*SIN(2*PI()*freq337*('3v'!M342)+deph337*PI()/180)</f>
        <v>-1.8411442850411712</v>
      </c>
      <c r="U354" s="8">
        <f>('3v'!N342-T354)^2</f>
        <v>1.4270299224967401E-5</v>
      </c>
      <c r="V354" s="9">
        <f>offs338+Ampl338*SIN(2*PI()*freq338*('3v'!M342-reta338)+deph338*PI()/180)</f>
        <v>0.83058017235706239</v>
      </c>
      <c r="W354" s="10">
        <f>('3v'!O342-V354)^2</f>
        <v>2.8020495360203776E-6</v>
      </c>
      <c r="X354" s="3"/>
      <c r="Y354" s="3"/>
      <c r="Z354" s="7">
        <f>offs339+Ampl339*SIN(2*PI()*freq339*('3v'!Q342)+deph339*PI()/180)</f>
        <v>-0.93620076542222086</v>
      </c>
      <c r="AA354" s="8">
        <f>('3v'!R342-Z354)^2</f>
        <v>1.1480274806209167E-5</v>
      </c>
      <c r="AB354" s="9">
        <f>offs340+Ampl340*SIN(2*PI()*freq340*('3v'!Q342-reta340)+deph340*PI()/180)</f>
        <v>0.79438887756055898</v>
      </c>
      <c r="AC354" s="10">
        <f>('3v'!S342-AB354)^2</f>
        <v>4.0817731503698516E-7</v>
      </c>
      <c r="AD354" s="3"/>
      <c r="AE354" s="3"/>
      <c r="AF354" s="7">
        <f>offs341+Ampl341*SIN(2*PI()*freq341*('3v'!U342)+deph341*PI()/180)</f>
        <v>0.77565645720414467</v>
      </c>
      <c r="AG354" s="8">
        <f>('3v'!V342-AF354)^2</f>
        <v>6.0936541642134277E-6</v>
      </c>
      <c r="AH354" s="9">
        <f>offs342+Ampl342*SIN(2*PI()*freq342*('3v'!U342-reta342)+deph342*PI()/180)</f>
        <v>0.89559324670652296</v>
      </c>
      <c r="AI354" s="10">
        <f>('3v'!W342-AH354)^2</f>
        <v>7.8824328257610715E-8</v>
      </c>
      <c r="AL354" s="76"/>
      <c r="AM354" s="76"/>
      <c r="AN354" s="76"/>
      <c r="AO354" s="80"/>
    </row>
    <row r="355" spans="1:41" x14ac:dyDescent="0.25">
      <c r="A355" s="3"/>
      <c r="B355" s="7">
        <f>offs331+Ampl331*SIN(2*PI()*freq331*('3v'!A343)+deph331*PI()/180)</f>
        <v>-1.9426153077554216</v>
      </c>
      <c r="C355" s="8">
        <f>('3v'!B343-B355)^2</f>
        <v>1.3918686146021098E-9</v>
      </c>
      <c r="D355" s="9">
        <f>offs332+Ampl332*SIN(2*PI()*freq332*('3v'!A343-reta332)+deph332*PI()/180)</f>
        <v>1.0521492781517314</v>
      </c>
      <c r="E355" s="10">
        <f>('3v'!C343-D355)^2</f>
        <v>1.8679286105343846E-6</v>
      </c>
      <c r="G355" s="3"/>
      <c r="H355" s="7">
        <f>offs333+Ampl333*SIN(2*PI()*freq333*('3v'!E343)+deph333*PI()/180)</f>
        <v>-1.7792767634967235</v>
      </c>
      <c r="I355" s="8">
        <f>('3v'!F343-H355)^2</f>
        <v>1.4208556638234139E-6</v>
      </c>
      <c r="J355" s="9">
        <f>offs334+Ampl334*SIN(2*PI()*freq334*('3v'!E343-reta334)+deph334*PI()/180)</f>
        <v>1.0380816861061899</v>
      </c>
      <c r="K355" s="10">
        <f>('3v'!G343-J355)^2</f>
        <v>3.2129669032583E-5</v>
      </c>
      <c r="L355" s="3"/>
      <c r="M355" s="3"/>
      <c r="N355" s="7">
        <f>offs335+Ampl335*SIN(2*PI()*freq335*('3v'!I343)+deph335*PI()/180)</f>
        <v>-1.9449191371394323</v>
      </c>
      <c r="O355" s="8">
        <f>('3v'!J343-N355)^2</f>
        <v>1.5044867529421143E-7</v>
      </c>
      <c r="P355" s="9">
        <f>offs336+Ampl336*SIN(2*PI()*freq336*('3v'!I343-reta336)+deph336*PI()/180)</f>
        <v>0.92264435097479602</v>
      </c>
      <c r="Q355" s="10">
        <f>('3v'!K343-P355)^2</f>
        <v>5.4987384565535747E-4</v>
      </c>
      <c r="R355" s="3"/>
      <c r="S355" s="3"/>
      <c r="T355" s="7">
        <f>offs337+Ampl337*SIN(2*PI()*freq337*('3v'!M343)+deph337*PI()/180)</f>
        <v>-1.8496628142175773</v>
      </c>
      <c r="U355" s="8">
        <f>('3v'!N343-T355)^2</f>
        <v>9.4345777871654698E-6</v>
      </c>
      <c r="V355" s="9">
        <f>offs338+Ampl338*SIN(2*PI()*freq338*('3v'!M343-reta338)+deph338*PI()/180)</f>
        <v>0.83247228653550298</v>
      </c>
      <c r="W355" s="10">
        <f>('3v'!O343-V355)^2</f>
        <v>2.6015320089294984E-6</v>
      </c>
      <c r="X355" s="3"/>
      <c r="Y355" s="3"/>
      <c r="Z355" s="7">
        <f>offs339+Ampl339*SIN(2*PI()*freq339*('3v'!Q343)+deph339*PI()/180)</f>
        <v>-0.96719673665878059</v>
      </c>
      <c r="AA355" s="8">
        <f>('3v'!R343-Z355)^2</f>
        <v>9.8233767486110248E-6</v>
      </c>
      <c r="AB355" s="9">
        <f>offs340+Ampl340*SIN(2*PI()*freq340*('3v'!Q343-reta340)+deph340*PI()/180)</f>
        <v>0.79436305068447099</v>
      </c>
      <c r="AC355" s="10">
        <f>('3v'!S343-AB355)^2</f>
        <v>3.7584340284402467E-7</v>
      </c>
      <c r="AD355" s="3"/>
      <c r="AE355" s="3"/>
      <c r="AF355" s="7">
        <f>offs341+Ampl341*SIN(2*PI()*freq341*('3v'!U343)+deph341*PI()/180)</f>
        <v>0.74828072616890617</v>
      </c>
      <c r="AG355" s="8">
        <f>('3v'!V343-AF355)^2</f>
        <v>2.9962905854300547E-7</v>
      </c>
      <c r="AH355" s="9">
        <f>offs342+Ampl342*SIN(2*PI()*freq342*('3v'!U343-reta342)+deph342*PI()/180)</f>
        <v>0.89358440467565947</v>
      </c>
      <c r="AI355" s="10">
        <f>('3v'!W343-AH355)^2</f>
        <v>5.0645106042655741E-8</v>
      </c>
      <c r="AL355" s="76"/>
      <c r="AM355" s="76"/>
      <c r="AN355" s="76"/>
      <c r="AO355" s="80"/>
    </row>
    <row r="356" spans="1:41" x14ac:dyDescent="0.25">
      <c r="A356" s="3"/>
      <c r="B356" s="7">
        <f>offs331+Ampl331*SIN(2*PI()*freq331*('3v'!A344)+deph331*PI()/180)</f>
        <v>-1.9441914794692545</v>
      </c>
      <c r="C356" s="8">
        <f>('3v'!B344-B356)^2</f>
        <v>1.1527419079769593E-7</v>
      </c>
      <c r="D356" s="9">
        <f>offs332+Ampl332*SIN(2*PI()*freq332*('3v'!A344-reta332)+deph332*PI()/180)</f>
        <v>1.0545403810847773</v>
      </c>
      <c r="E356" s="10">
        <f>('3v'!C344-D356)^2</f>
        <v>8.303727572569602E-6</v>
      </c>
      <c r="G356" s="3"/>
      <c r="H356" s="7">
        <f>offs333+Ampl333*SIN(2*PI()*freq333*('3v'!E344)+deph333*PI()/180)</f>
        <v>-1.7727117632005711</v>
      </c>
      <c r="I356" s="8">
        <f>('3v'!F344-H356)^2</f>
        <v>3.0806052736388151E-9</v>
      </c>
      <c r="J356" s="9">
        <f>offs334+Ampl334*SIN(2*PI()*freq334*('3v'!E344-reta334)+deph334*PI()/180)</f>
        <v>1.0389822952677825</v>
      </c>
      <c r="K356" s="10">
        <f>('3v'!G344-J356)^2</f>
        <v>1.191776723893287E-6</v>
      </c>
      <c r="L356" s="3"/>
      <c r="M356" s="3"/>
      <c r="N356" s="7">
        <f>offs335+Ampl335*SIN(2*PI()*freq335*('3v'!I344)+deph335*PI()/180)</f>
        <v>-1.9436398178541392</v>
      </c>
      <c r="O356" s="8">
        <f>('3v'!J344-N356)^2</f>
        <v>1.1271598659697066E-6</v>
      </c>
      <c r="P356" s="9">
        <f>offs336+Ampl336*SIN(2*PI()*freq336*('3v'!I344-reta336)+deph336*PI()/180)</f>
        <v>0.92462352643453727</v>
      </c>
      <c r="Q356" s="10">
        <f>('3v'!K344-P356)^2</f>
        <v>5.4865255531893521E-4</v>
      </c>
      <c r="R356" s="3"/>
      <c r="S356" s="3"/>
      <c r="T356" s="7">
        <f>offs337+Ampl337*SIN(2*PI()*freq337*('3v'!M344)+deph337*PI()/180)</f>
        <v>-1.8578367718134818</v>
      </c>
      <c r="U356" s="8">
        <f>('3v'!N344-T356)^2</f>
        <v>7.3447405848962515E-6</v>
      </c>
      <c r="V356" s="9">
        <f>offs338+Ampl338*SIN(2*PI()*freq338*('3v'!M344-reta338)+deph338*PI()/180)</f>
        <v>0.83437805911236052</v>
      </c>
      <c r="W356" s="10">
        <f>('3v'!O344-V356)^2</f>
        <v>2.4510066455772396E-6</v>
      </c>
      <c r="X356" s="3"/>
      <c r="Y356" s="3"/>
      <c r="Z356" s="7">
        <f>offs339+Ampl339*SIN(2*PI()*freq339*('3v'!Q344)+deph339*PI()/180)</f>
        <v>-0.9979443630654079</v>
      </c>
      <c r="AA356" s="8">
        <f>('3v'!R344-Z356)^2</f>
        <v>6.9266505578970581E-6</v>
      </c>
      <c r="AB356" s="9">
        <f>offs340+Ampl340*SIN(2*PI()*freq340*('3v'!Q344-reta340)+deph340*PI()/180)</f>
        <v>0.79438231448008045</v>
      </c>
      <c r="AC356" s="10">
        <f>('3v'!S344-AB356)^2</f>
        <v>1.7445008054396682E-6</v>
      </c>
      <c r="AD356" s="3"/>
      <c r="AE356" s="3"/>
      <c r="AF356" s="7">
        <f>offs341+Ampl341*SIN(2*PI()*freq341*('3v'!U344)+deph341*PI()/180)</f>
        <v>0.71971943860751586</v>
      </c>
      <c r="AG356" s="8">
        <f>('3v'!V344-AF356)^2</f>
        <v>3.1149475216483206E-6</v>
      </c>
      <c r="AH356" s="9">
        <f>offs342+Ampl342*SIN(2*PI()*freq342*('3v'!U344-reta342)+deph342*PI()/180)</f>
        <v>0.89156967307990231</v>
      </c>
      <c r="AI356" s="10">
        <f>('3v'!W344-AH356)^2</f>
        <v>2.6710371606350793E-8</v>
      </c>
      <c r="AL356" s="76"/>
      <c r="AM356" s="76"/>
      <c r="AN356" s="76"/>
      <c r="AO356" s="80"/>
    </row>
    <row r="357" spans="1:41" x14ac:dyDescent="0.25">
      <c r="A357" s="3"/>
      <c r="B357" s="7">
        <f>offs331+Ampl331*SIN(2*PI()*freq331*('3v'!A345)+deph331*PI()/180)</f>
        <v>-1.9455324620500014</v>
      </c>
      <c r="C357" s="8">
        <f>('3v'!B345-B357)^2</f>
        <v>1.0029262375930075E-6</v>
      </c>
      <c r="D357" s="9">
        <f>offs332+Ampl332*SIN(2*PI()*freq332*('3v'!A345-reta332)+deph332*PI()/180)</f>
        <v>1.0569050168333571</v>
      </c>
      <c r="E357" s="10">
        <f>('3v'!C345-D357)^2</f>
        <v>1.9562780092406572E-5</v>
      </c>
      <c r="G357" s="3"/>
      <c r="H357" s="7">
        <f>offs333+Ampl333*SIN(2*PI()*freq333*('3v'!E345)+deph333*PI()/180)</f>
        <v>-1.7660296385619472</v>
      </c>
      <c r="I357" s="8">
        <f>('3v'!F345-H357)^2</f>
        <v>5.8867476919406671E-7</v>
      </c>
      <c r="J357" s="9">
        <f>offs334+Ampl334*SIN(2*PI()*freq334*('3v'!E345-reta334)+deph334*PI()/180)</f>
        <v>1.0398693417258871</v>
      </c>
      <c r="K357" s="10">
        <f>('3v'!G345-J357)^2</f>
        <v>6.1435838665353687E-5</v>
      </c>
      <c r="L357" s="3"/>
      <c r="M357" s="3"/>
      <c r="N357" s="7">
        <f>offs335+Ampl335*SIN(2*PI()*freq335*('3v'!I345)+deph335*PI()/180)</f>
        <v>-1.9421252032522849</v>
      </c>
      <c r="O357" s="8">
        <f>('3v'!J345-N357)^2</f>
        <v>2.0515169743070624E-7</v>
      </c>
      <c r="P357" s="9">
        <f>offs336+Ampl336*SIN(2*PI()*freq336*('3v'!I345-reta336)+deph336*PI()/180)</f>
        <v>0.92659680141191381</v>
      </c>
      <c r="Q357" s="10">
        <f>('3v'!K345-P357)^2</f>
        <v>6.4294238521425608E-4</v>
      </c>
      <c r="R357" s="3"/>
      <c r="S357" s="3"/>
      <c r="T357" s="7">
        <f>offs337+Ampl337*SIN(2*PI()*freq337*('3v'!M345)+deph337*PI()/180)</f>
        <v>-1.8656641410271582</v>
      </c>
      <c r="U357" s="8">
        <f>('3v'!N345-T357)^2</f>
        <v>7.2643670256047269E-6</v>
      </c>
      <c r="V357" s="9">
        <f>offs338+Ampl338*SIN(2*PI()*freq338*('3v'!M345-reta338)+deph338*PI()/180)</f>
        <v>0.83629701986676841</v>
      </c>
      <c r="W357" s="10">
        <f>('3v'!O345-V357)^2</f>
        <v>1.7784787077288413E-7</v>
      </c>
      <c r="X357" s="3"/>
      <c r="Y357" s="3"/>
      <c r="Z357" s="7">
        <f>offs339+Ampl339*SIN(2*PI()*freq339*('3v'!Q345)+deph339*PI()/180)</f>
        <v>-1.0284287753628276</v>
      </c>
      <c r="AA357" s="8">
        <f>('3v'!R345-Z357)^2</f>
        <v>1.4587704549782217E-5</v>
      </c>
      <c r="AB357" s="9">
        <f>offs340+Ampl340*SIN(2*PI()*freq340*('3v'!Q345-reta340)+deph340*PI()/180)</f>
        <v>0.79444665963158645</v>
      </c>
      <c r="AC357" s="10">
        <f>('3v'!S345-AB357)^2</f>
        <v>1.0301406141305769E-5</v>
      </c>
      <c r="AD357" s="3"/>
      <c r="AE357" s="3"/>
      <c r="AF357" s="7">
        <f>offs341+Ampl341*SIN(2*PI()*freq341*('3v'!U345)+deph341*PI()/180)</f>
        <v>0.6900007810625497</v>
      </c>
      <c r="AG357" s="8">
        <f>('3v'!V345-AF357)^2</f>
        <v>4.7816959771251131E-6</v>
      </c>
      <c r="AH357" s="9">
        <f>offs342+Ampl342*SIN(2*PI()*freq342*('3v'!U345-reta342)+deph342*PI()/180)</f>
        <v>0.88955104021609499</v>
      </c>
      <c r="AI357" s="10">
        <f>('3v'!W345-AH357)^2</f>
        <v>9.5903272244023445E-9</v>
      </c>
      <c r="AL357" s="76"/>
      <c r="AM357" s="76"/>
      <c r="AN357" s="76"/>
      <c r="AO357" s="80"/>
    </row>
    <row r="358" spans="1:41" x14ac:dyDescent="0.25">
      <c r="A358" s="3"/>
      <c r="B358" s="7">
        <f>offs331+Ampl331*SIN(2*PI()*freq331*('3v'!A346)+deph331*PI()/180)</f>
        <v>-1.9466380437409683</v>
      </c>
      <c r="C358" s="8">
        <f>('3v'!B346-B358)^2</f>
        <v>2.3729474131468135E-8</v>
      </c>
      <c r="D358" s="9">
        <f>offs332+Ampl332*SIN(2*PI()*freq332*('3v'!A346-reta332)+deph332*PI()/180)</f>
        <v>1.0592428119940747</v>
      </c>
      <c r="E358" s="10">
        <f>('3v'!C346-D358)^2</f>
        <v>3.5894333722343792E-5</v>
      </c>
      <c r="G358" s="3"/>
      <c r="H358" s="7">
        <f>offs333+Ampl333*SIN(2*PI()*freq333*('3v'!E346)+deph333*PI()/180)</f>
        <v>-1.7592309831257984</v>
      </c>
      <c r="I358" s="8">
        <f>('3v'!F346-H358)^2</f>
        <v>2.9122339723722357E-6</v>
      </c>
      <c r="J358" s="9">
        <f>offs334+Ampl334*SIN(2*PI()*freq334*('3v'!E346-reta334)+deph334*PI()/180)</f>
        <v>1.0407427466879084</v>
      </c>
      <c r="K358" s="10">
        <f>('3v'!G346-J358)^2</f>
        <v>2.1231073887186628E-4</v>
      </c>
      <c r="L358" s="3"/>
      <c r="M358" s="3"/>
      <c r="N358" s="7">
        <f>offs335+Ampl335*SIN(2*PI()*freq335*('3v'!I346)+deph335*PI()/180)</f>
        <v>-1.940375532509073</v>
      </c>
      <c r="O358" s="8">
        <f>('3v'!J346-N358)^2</f>
        <v>6.2239018479213249E-8</v>
      </c>
      <c r="P358" s="9">
        <f>offs336+Ampl336*SIN(2*PI()*freq336*('3v'!I346-reta336)+deph336*PI()/180)</f>
        <v>0.9285638643039319</v>
      </c>
      <c r="Q358" s="10">
        <f>('3v'!K346-P358)^2</f>
        <v>6.4223600592066415E-4</v>
      </c>
      <c r="R358" s="3"/>
      <c r="S358" s="3"/>
      <c r="T358" s="7">
        <f>offs337+Ampl337*SIN(2*PI()*freq337*('3v'!M346)+deph337*PI()/180)</f>
        <v>-1.8731429905723758</v>
      </c>
      <c r="U358" s="8">
        <f>('3v'!N346-T358)^2</f>
        <v>7.6974402684816559E-7</v>
      </c>
      <c r="V358" s="9">
        <f>offs338+Ampl338*SIN(2*PI()*freq338*('3v'!M346-reta338)+deph338*PI()/180)</f>
        <v>0.83822869532387445</v>
      </c>
      <c r="W358" s="10">
        <f>('3v'!O346-V358)^2</f>
        <v>1.9639493016550427E-7</v>
      </c>
      <c r="X358" s="3"/>
      <c r="Y358" s="3"/>
      <c r="Z358" s="7">
        <f>offs339+Ampl339*SIN(2*PI()*freq339*('3v'!Q346)+deph339*PI()/180)</f>
        <v>-1.0586352315597707</v>
      </c>
      <c r="AA358" s="8">
        <f>('3v'!R346-Z358)^2</f>
        <v>7.7052963649504045E-6</v>
      </c>
      <c r="AB358" s="9">
        <f>offs340+Ampl340*SIN(2*PI()*freq340*('3v'!Q346-reta340)+deph340*PI()/180)</f>
        <v>0.7945560550222448</v>
      </c>
      <c r="AC358" s="10">
        <f>('3v'!S346-AB358)^2</f>
        <v>9.6111468962991086E-6</v>
      </c>
      <c r="AD358" s="3"/>
      <c r="AE358" s="3"/>
      <c r="AF358" s="7">
        <f>offs341+Ampl341*SIN(2*PI()*freq341*('3v'!U346)+deph341*PI()/180)</f>
        <v>0.65915408226102801</v>
      </c>
      <c r="AG358" s="8">
        <f>('3v'!V346-AF358)^2</f>
        <v>3.1805431634252544E-6</v>
      </c>
      <c r="AH358" s="9">
        <f>offs342+Ampl342*SIN(2*PI()*freq342*('3v'!U346-reta342)+deph342*PI()/180)</f>
        <v>0.88753049823116159</v>
      </c>
      <c r="AI358" s="10">
        <f>('3v'!W346-AH358)^2</f>
        <v>9.3075216860806706E-10</v>
      </c>
      <c r="AL358" s="76"/>
      <c r="AM358" s="76"/>
      <c r="AN358" s="76"/>
      <c r="AO358" s="80"/>
    </row>
    <row r="359" spans="1:41" x14ac:dyDescent="0.25">
      <c r="A359" s="3"/>
      <c r="B359" s="7">
        <f>offs331+Ampl331*SIN(2*PI()*freq331*('3v'!A347)+deph331*PI()/180)</f>
        <v>-1.9475080499579893</v>
      </c>
      <c r="C359" s="8">
        <f>('3v'!B347-B359)^2</f>
        <v>1.0486783164577126E-6</v>
      </c>
      <c r="D359" s="9">
        <f>offs332+Ampl332*SIN(2*PI()*freq332*('3v'!A347-reta332)+deph332*PI()/180)</f>
        <v>1.0615533974019735</v>
      </c>
      <c r="E359" s="10">
        <f>('3v'!C347-D359)^2</f>
        <v>3.1737478232491922E-5</v>
      </c>
      <c r="G359" s="3"/>
      <c r="H359" s="7">
        <f>offs333+Ampl333*SIN(2*PI()*freq333*('3v'!E347)+deph333*PI()/180)</f>
        <v>-1.7523164007880119</v>
      </c>
      <c r="I359" s="8">
        <f>('3v'!F347-H359)^2</f>
        <v>7.6272034750325358E-6</v>
      </c>
      <c r="J359" s="9">
        <f>offs334+Ampl334*SIN(2*PI()*freq334*('3v'!E347-reta334)+deph334*PI()/180)</f>
        <v>1.0416024325729674</v>
      </c>
      <c r="K359" s="10">
        <f>('3v'!G347-J359)^2</f>
        <v>3.7391270721841833E-4</v>
      </c>
      <c r="L359" s="3"/>
      <c r="M359" s="3"/>
      <c r="N359" s="7">
        <f>offs335+Ampl335*SIN(2*PI()*freq335*('3v'!I347)+deph335*PI()/180)</f>
        <v>-1.9383910819177961</v>
      </c>
      <c r="O359" s="8">
        <f>('3v'!J347-N359)^2</f>
        <v>7.8853179031018835E-8</v>
      </c>
      <c r="P359" s="9">
        <f>offs336+Ampl336*SIN(2*PI()*freq336*('3v'!I347-reta336)+deph336*PI()/180)</f>
        <v>0.93052440448855789</v>
      </c>
      <c r="Q359" s="10">
        <f>('3v'!K347-P359)^2</f>
        <v>5.4671023188413619E-4</v>
      </c>
      <c r="R359" s="3"/>
      <c r="S359" s="3"/>
      <c r="T359" s="7">
        <f>offs337+Ampl337*SIN(2*PI()*freq337*('3v'!M347)+deph337*PI()/180)</f>
        <v>-1.8802714751549185</v>
      </c>
      <c r="U359" s="8">
        <f>('3v'!N347-T359)^2</f>
        <v>4.6073126612795759E-6</v>
      </c>
      <c r="V359" s="9">
        <f>offs338+Ampl338*SIN(2*PI()*freq338*('3v'!M347-reta338)+deph338*PI()/180)</f>
        <v>0.84017260887166401</v>
      </c>
      <c r="W359" s="10">
        <f>('3v'!O347-V359)^2</f>
        <v>2.0464868527456172E-7</v>
      </c>
      <c r="X359" s="3"/>
      <c r="Y359" s="3"/>
      <c r="Z359" s="7">
        <f>offs339+Ampl339*SIN(2*PI()*freq339*('3v'!Q347)+deph339*PI()/180)</f>
        <v>-1.0885491240820699</v>
      </c>
      <c r="AA359" s="8">
        <f>('3v'!R347-Z359)^2</f>
        <v>2.8579545805745691E-5</v>
      </c>
      <c r="AB359" s="9">
        <f>offs340+Ampl340*SIN(2*PI()*freq340*('3v'!Q347-reta340)+deph340*PI()/180)</f>
        <v>0.79471044774941546</v>
      </c>
      <c r="AC359" s="10">
        <f>('3v'!S347-AB359)^2</f>
        <v>8.6776919836040219E-6</v>
      </c>
      <c r="AD359" s="3"/>
      <c r="AE359" s="3"/>
      <c r="AF359" s="7">
        <f>offs341+Ampl341*SIN(2*PI()*freq341*('3v'!U347)+deph341*PI()/180)</f>
        <v>0.62720978417050044</v>
      </c>
      <c r="AG359" s="8">
        <f>('3v'!V347-AF359)^2</f>
        <v>6.1390261775361858E-6</v>
      </c>
      <c r="AH359" s="9">
        <f>offs342+Ampl342*SIN(2*PI()*freq342*('3v'!U347-reta342)+deph342*PI()/180)</f>
        <v>0.88551004115609822</v>
      </c>
      <c r="AI359" s="10">
        <f>('3v'!W347-AH359)^2</f>
        <v>1.3556272662674216E-9</v>
      </c>
      <c r="AL359" s="76"/>
      <c r="AM359" s="76"/>
      <c r="AN359" s="76"/>
      <c r="AO359" s="80"/>
    </row>
    <row r="360" spans="1:41" x14ac:dyDescent="0.25">
      <c r="A360" s="3"/>
      <c r="B360" s="7">
        <f>offs331+Ampl331*SIN(2*PI()*freq331*('3v'!A348)+deph331*PI()/180)</f>
        <v>-1.9481423433169978</v>
      </c>
      <c r="C360" s="8">
        <f>('3v'!B348-B360)^2</f>
        <v>8.7412874203823361E-8</v>
      </c>
      <c r="D360" s="9">
        <f>offs332+Ampl332*SIN(2*PI()*freq332*('3v'!A348-reta332)+deph332*PI()/180)</f>
        <v>1.0638364081888323</v>
      </c>
      <c r="E360" s="10">
        <f>('3v'!C348-D360)^2</f>
        <v>2.8138694283106389E-5</v>
      </c>
      <c r="G360" s="3"/>
      <c r="H360" s="7">
        <f>offs333+Ampl333*SIN(2*PI()*freq333*('3v'!E348)+deph333*PI()/180)</f>
        <v>-1.7452865057417712</v>
      </c>
      <c r="I360" s="8">
        <f>('3v'!F348-H360)^2</f>
        <v>3.9169724120945045E-6</v>
      </c>
      <c r="J360" s="9">
        <f>offs334+Ampl334*SIN(2*PI()*freq334*('3v'!E348-reta334)+deph334*PI()/180)</f>
        <v>1.0424483230187933</v>
      </c>
      <c r="K360" s="10">
        <f>('3v'!G348-J360)^2</f>
        <v>4.899951034358994E-4</v>
      </c>
      <c r="L360" s="3"/>
      <c r="M360" s="3"/>
      <c r="N360" s="7">
        <f>offs335+Ampl335*SIN(2*PI()*freq335*('3v'!I348)+deph335*PI()/180)</f>
        <v>-1.9361721648462078</v>
      </c>
      <c r="O360" s="8">
        <f>('3v'!J348-N360)^2</f>
        <v>2.9876626214910158E-7</v>
      </c>
      <c r="P360" s="9">
        <f>offs336+Ampl336*SIN(2*PI()*freq336*('3v'!I348-reta336)+deph336*PI()/180)</f>
        <v>0.93247811237376932</v>
      </c>
      <c r="Q360" s="10">
        <f>('3v'!K348-P360)^2</f>
        <v>4.5916465356603123E-4</v>
      </c>
      <c r="R360" s="3"/>
      <c r="S360" s="3"/>
      <c r="T360" s="7">
        <f>offs337+Ampl337*SIN(2*PI()*freq337*('3v'!M348)+deph337*PI()/180)</f>
        <v>-1.8870478359278806</v>
      </c>
      <c r="U360" s="8">
        <f>('3v'!N348-T360)^2</f>
        <v>1.2328236661239793E-6</v>
      </c>
      <c r="V360" s="9">
        <f>offs338+Ampl338*SIN(2*PI()*freq338*('3v'!M348-reta338)+deph338*PI()/180)</f>
        <v>0.84212828087855651</v>
      </c>
      <c r="W360" s="10">
        <f>('3v'!O348-V360)^2</f>
        <v>5.7742125393285374E-6</v>
      </c>
      <c r="X360" s="3"/>
      <c r="Y360" s="3"/>
      <c r="Z360" s="7">
        <f>offs339+Ampl339*SIN(2*PI()*freq339*('3v'!Q348)+deph339*PI()/180)</f>
        <v>-1.1181559868367568</v>
      </c>
      <c r="AA360" s="8">
        <f>('3v'!R348-Z360)^2</f>
        <v>3.1990073977929255E-5</v>
      </c>
      <c r="AB360" s="9">
        <f>offs340+Ampl340*SIN(2*PI()*freq340*('3v'!Q348-reta340)+deph340*PI()/180)</f>
        <v>0.79490976315014539</v>
      </c>
      <c r="AC360" s="10">
        <f>('3v'!S348-AB360)^2</f>
        <v>7.5431350867874055E-6</v>
      </c>
      <c r="AD360" s="3"/>
      <c r="AE360" s="3"/>
      <c r="AF360" s="7">
        <f>offs341+Ampl341*SIN(2*PI()*freq341*('3v'!U348)+deph341*PI()/180)</f>
        <v>0.59419941195650061</v>
      </c>
      <c r="AG360" s="8">
        <f>('3v'!V348-AF360)^2</f>
        <v>1.1010985045264285E-7</v>
      </c>
      <c r="AH360" s="9">
        <f>offs342+Ampl342*SIN(2*PI()*freq342*('3v'!U348-reta342)+deph342*PI()/180)</f>
        <v>0.88349166293810522</v>
      </c>
      <c r="AI360" s="10">
        <f>('3v'!W348-AH360)^2</f>
        <v>1.0419726565074996E-8</v>
      </c>
      <c r="AL360" s="76"/>
      <c r="AM360" s="76"/>
      <c r="AN360" s="76"/>
      <c r="AO360" s="80"/>
    </row>
    <row r="361" spans="1:41" x14ac:dyDescent="0.25">
      <c r="A361" s="3"/>
      <c r="B361" s="7">
        <f>offs331+Ampl331*SIN(2*PI()*freq331*('3v'!A349)+deph331*PI()/180)</f>
        <v>-1.9485408236557191</v>
      </c>
      <c r="C361" s="8">
        <f>('3v'!B349-B361)^2</f>
        <v>1.0572704175466905E-8</v>
      </c>
      <c r="D361" s="9">
        <f>offs332+Ampl332*SIN(2*PI()*freq332*('3v'!A349-reta332)+deph332*PI()/180)</f>
        <v>1.0660914838407827</v>
      </c>
      <c r="E361" s="10">
        <f>('3v'!C349-D361)^2</f>
        <v>2.502516792323039E-5</v>
      </c>
      <c r="G361" s="3"/>
      <c r="H361" s="7">
        <f>offs333+Ampl333*SIN(2*PI()*freq333*('3v'!E349)+deph333*PI()/180)</f>
        <v>-1.7381419224230017</v>
      </c>
      <c r="I361" s="8">
        <f>('3v'!F349-H361)^2</f>
        <v>1.719291534229183E-6</v>
      </c>
      <c r="J361" s="9">
        <f>offs334+Ampl334*SIN(2*PI()*freq334*('3v'!E349-reta334)+deph334*PI()/180)</f>
        <v>1.0432803428885054</v>
      </c>
      <c r="K361" s="10">
        <f>('3v'!G349-J361)^2</f>
        <v>6.2105538812917422E-4</v>
      </c>
      <c r="L361" s="3"/>
      <c r="M361" s="3"/>
      <c r="N361" s="7">
        <f>offs335+Ampl335*SIN(2*PI()*freq335*('3v'!I349)+deph335*PI()/180)</f>
        <v>-1.9337191316870355</v>
      </c>
      <c r="O361" s="8">
        <f>('3v'!J349-N361)^2</f>
        <v>8.2196288340306059E-7</v>
      </c>
      <c r="P361" s="9">
        <f>offs336+Ampl336*SIN(2*PI()*freq336*('3v'!I349-reta336)+deph336*PI()/180)</f>
        <v>0.93442467944644314</v>
      </c>
      <c r="Q361" s="10">
        <f>('3v'!K349-P361)^2</f>
        <v>3.7953120160190331E-4</v>
      </c>
      <c r="R361" s="3"/>
      <c r="S361" s="3"/>
      <c r="T361" s="7">
        <f>offs337+Ampl337*SIN(2*PI()*freq337*('3v'!M349)+deph337*PI()/180)</f>
        <v>-1.8934704009256389</v>
      </c>
      <c r="U361" s="8">
        <f>('3v'!N349-T361)^2</f>
        <v>4.9851237741786672E-6</v>
      </c>
      <c r="V361" s="9">
        <f>offs338+Ampl338*SIN(2*PI()*freq338*('3v'!M349-reta338)+deph338*PI()/180)</f>
        <v>0.8440952288117477</v>
      </c>
      <c r="W361" s="10">
        <f>('3v'!O349-V361)^2</f>
        <v>5.7079478346800714E-6</v>
      </c>
      <c r="X361" s="3"/>
      <c r="Y361" s="3"/>
      <c r="Z361" s="7">
        <f>offs339+Ampl339*SIN(2*PI()*freq339*('3v'!Q349)+deph339*PI()/180)</f>
        <v>-1.1474415022077349</v>
      </c>
      <c r="AA361" s="8">
        <f>('3v'!R349-Z361)^2</f>
        <v>3.1861646975710241E-5</v>
      </c>
      <c r="AB361" s="9">
        <f>offs340+Ampl340*SIN(2*PI()*freq340*('3v'!Q349-reta340)+deph340*PI()/180)</f>
        <v>0.79515390483727588</v>
      </c>
      <c r="AC361" s="10">
        <f>('3v'!S349-AB361)^2</f>
        <v>6.2616812666056185E-6</v>
      </c>
      <c r="AD361" s="3"/>
      <c r="AE361" s="3"/>
      <c r="AF361" s="7">
        <f>offs341+Ampl341*SIN(2*PI()*freq341*('3v'!U349)+deph341*PI()/180)</f>
        <v>0.56015554287101232</v>
      </c>
      <c r="AG361" s="8">
        <f>('3v'!V349-AF361)^2</f>
        <v>1.3749136719825107E-6</v>
      </c>
      <c r="AH361" s="9">
        <f>offs342+Ampl342*SIN(2*PI()*freq342*('3v'!U349-reta342)+deph342*PI()/180)</f>
        <v>0.88147735547280204</v>
      </c>
      <c r="AI361" s="10">
        <f>('3v'!W349-AH361)^2</f>
        <v>2.6652040650645472E-8</v>
      </c>
      <c r="AL361" s="76"/>
      <c r="AM361" s="76"/>
      <c r="AN361" s="76"/>
      <c r="AO361" s="80"/>
    </row>
    <row r="362" spans="1:41" x14ac:dyDescent="0.25">
      <c r="A362" s="3"/>
      <c r="B362" s="7">
        <f>offs331+Ampl331*SIN(2*PI()*freq331*('3v'!A350)+deph331*PI()/180)</f>
        <v>-1.9487034280494884</v>
      </c>
      <c r="C362" s="8">
        <f>('3v'!B350-B362)^2</f>
        <v>7.045204945525945E-8</v>
      </c>
      <c r="D362" s="9">
        <f>offs332+Ampl332*SIN(2*PI()*freq332*('3v'!A350-reta332)+deph332*PI()/180)</f>
        <v>1.068318268255237</v>
      </c>
      <c r="E362" s="10">
        <f>('3v'!C350-D362)^2</f>
        <v>2.2360903913929993E-5</v>
      </c>
      <c r="G362" s="3"/>
      <c r="H362" s="7">
        <f>offs333+Ampl333*SIN(2*PI()*freq333*('3v'!E350)+deph333*PI()/180)</f>
        <v>-1.730883285454905</v>
      </c>
      <c r="I362" s="8">
        <f>('3v'!F350-H362)^2</f>
        <v>7.3466722596078789E-6</v>
      </c>
      <c r="J362" s="9">
        <f>offs334+Ampl334*SIN(2*PI()*freq334*('3v'!E350-reta334)+deph334*PI()/180)</f>
        <v>1.0440984182772879</v>
      </c>
      <c r="K362" s="10">
        <f>('3v'!G350-J362)^2</f>
        <v>6.6249912100161974E-4</v>
      </c>
      <c r="L362" s="3"/>
      <c r="M362" s="3"/>
      <c r="N362" s="7">
        <f>offs335+Ampl335*SIN(2*PI()*freq335*('3v'!I350)+deph335*PI()/180)</f>
        <v>-1.9310323698026521</v>
      </c>
      <c r="O362" s="8">
        <f>('3v'!J350-N362)^2</f>
        <v>2.9922012125588694E-8</v>
      </c>
      <c r="P362" s="9">
        <f>offs336+Ampl336*SIN(2*PI()*freq336*('3v'!I350-reta336)+deph336*PI()/180)</f>
        <v>0.93636379832107319</v>
      </c>
      <c r="Q362" s="10">
        <f>('3v'!K350-P362)^2</f>
        <v>3.8007692517684125E-4</v>
      </c>
      <c r="R362" s="3"/>
      <c r="S362" s="3"/>
      <c r="T362" s="7">
        <f>offs337+Ampl337*SIN(2*PI()*freq337*('3v'!M350)+deph337*PI()/180)</f>
        <v>-1.8995375854763827</v>
      </c>
      <c r="U362" s="8">
        <f>('3v'!N350-T362)^2</f>
        <v>4.1003193263465233E-6</v>
      </c>
      <c r="V362" s="9">
        <f>offs338+Ampl338*SIN(2*PI()*freq338*('3v'!M350-reta338)+deph338*PI()/180)</f>
        <v>0.84607296735626691</v>
      </c>
      <c r="W362" s="10">
        <f>('3v'!O350-V362)^2</f>
        <v>5.5909673327265798E-6</v>
      </c>
      <c r="X362" s="3"/>
      <c r="Y362" s="3"/>
      <c r="Z362" s="7">
        <f>offs339+Ampl339*SIN(2*PI()*freq339*('3v'!Q350)+deph339*PI()/180)</f>
        <v>-1.1763915079796479</v>
      </c>
      <c r="AA362" s="8">
        <f>('3v'!R350-Z362)^2</f>
        <v>1.1186469429784084E-5</v>
      </c>
      <c r="AB362" s="9">
        <f>offs340+Ampl340*SIN(2*PI()*freq340*('3v'!Q350-reta340)+deph340*PI()/180)</f>
        <v>0.79544275474605319</v>
      </c>
      <c r="AC362" s="10">
        <f>('3v'!S350-AB362)^2</f>
        <v>4.8995169694400314E-6</v>
      </c>
      <c r="AD362" s="3"/>
      <c r="AE362" s="3"/>
      <c r="AF362" s="7">
        <f>offs341+Ampl341*SIN(2*PI()*freq341*('3v'!U350)+deph341*PI()/180)</f>
        <v>0.52511177410265852</v>
      </c>
      <c r="AG362" s="8">
        <f>('3v'!V350-AF362)^2</f>
        <v>1.1237821097423815E-6</v>
      </c>
      <c r="AH362" s="9">
        <f>offs342+Ampl342*SIN(2*PI()*freq342*('3v'!U350-reta342)+deph342*PI()/180)</f>
        <v>0.87946910663846656</v>
      </c>
      <c r="AI362" s="10">
        <f>('3v'!W350-AH362)^2</f>
        <v>4.7154268491512421E-6</v>
      </c>
      <c r="AL362" s="76"/>
      <c r="AM362" s="76"/>
      <c r="AN362" s="76"/>
      <c r="AO362" s="80"/>
    </row>
    <row r="363" spans="1:41" x14ac:dyDescent="0.25">
      <c r="A363" s="3"/>
      <c r="B363" s="7">
        <f>offs331+Ampl331*SIN(2*PI()*freq331*('3v'!A351)+deph331*PI()/180)</f>
        <v>-1.9486301308211873</v>
      </c>
      <c r="C363" s="8">
        <f>('3v'!B351-B363)^2</f>
        <v>3.6914252450147914E-8</v>
      </c>
      <c r="D363" s="9">
        <f>offs332+Ampl332*SIN(2*PI()*freq332*('3v'!A351-reta332)+deph332*PI()/180)</f>
        <v>1.0705164097971229</v>
      </c>
      <c r="E363" s="10">
        <f>('3v'!C351-D363)^2</f>
        <v>2.0102581107334888E-5</v>
      </c>
      <c r="G363" s="3"/>
      <c r="H363" s="7">
        <f>offs333+Ampl333*SIN(2*PI()*freq333*('3v'!E351)+deph333*PI()/180)</f>
        <v>-1.7235112395915864</v>
      </c>
      <c r="I363" s="8">
        <f>('3v'!F351-H363)^2</f>
        <v>1.0042586885269988E-7</v>
      </c>
      <c r="J363" s="9">
        <f>offs334+Ampl334*SIN(2*PI()*freq334*('3v'!E351-reta334)+deph334*PI()/180)</f>
        <v>1.044902476518955</v>
      </c>
      <c r="K363" s="10">
        <f>('3v'!G351-J363)^2</f>
        <v>6.0466743700238581E-4</v>
      </c>
      <c r="L363" s="3"/>
      <c r="M363" s="3"/>
      <c r="N363" s="7">
        <f>offs335+Ampl335*SIN(2*PI()*freq335*('3v'!I351)+deph335*PI()/180)</f>
        <v>-1.9281123034639049</v>
      </c>
      <c r="O363" s="8">
        <f>('3v'!J351-N363)^2</f>
        <v>6.3036698120803744E-7</v>
      </c>
      <c r="P363" s="9">
        <f>offs336+Ampl336*SIN(2*PI()*freq336*('3v'!I351-reta336)+deph336*PI()/180)</f>
        <v>0.93829516278831004</v>
      </c>
      <c r="Q363" s="10">
        <f>('3v'!K351-P363)^2</f>
        <v>3.0850102369113887E-4</v>
      </c>
      <c r="R363" s="3"/>
      <c r="S363" s="3"/>
      <c r="T363" s="7">
        <f>offs337+Ampl337*SIN(2*PI()*freq337*('3v'!M351)+deph337*PI()/180)</f>
        <v>-1.9052478925931093</v>
      </c>
      <c r="U363" s="8">
        <f>('3v'!N351-T363)^2</f>
        <v>4.7262647251671202E-6</v>
      </c>
      <c r="V363" s="9">
        <f>offs338+Ampl338*SIN(2*PI()*freq338*('3v'!M351-reta338)+deph338*PI()/180)</f>
        <v>0.84806100853472199</v>
      </c>
      <c r="W363" s="10">
        <f>('3v'!O351-V363)^2</f>
        <v>1.8341788803682436E-5</v>
      </c>
      <c r="X363" s="3"/>
      <c r="Y363" s="3"/>
      <c r="Z363" s="7">
        <f>offs339+Ampl339*SIN(2*PI()*freq339*('3v'!Q351)+deph339*PI()/180)</f>
        <v>-1.2049920041866067</v>
      </c>
      <c r="AA363" s="8">
        <f>('3v'!R351-Z363)^2</f>
        <v>7.0131972718961625E-6</v>
      </c>
      <c r="AB363" s="9">
        <f>offs340+Ampl340*SIN(2*PI()*freq340*('3v'!Q351-reta340)+deph340*PI()/180)</f>
        <v>0.79577617319122484</v>
      </c>
      <c r="AC363" s="10">
        <f>('3v'!S351-AB363)^2</f>
        <v>3.5346512054580574E-6</v>
      </c>
      <c r="AD363" s="3"/>
      <c r="AE363" s="3"/>
      <c r="AF363" s="7">
        <f>offs341+Ampl341*SIN(2*PI()*freq341*('3v'!U351)+deph341*PI()/180)</f>
        <v>0.48910268962032732</v>
      </c>
      <c r="AG363" s="8">
        <f>('3v'!V351-AF363)^2</f>
        <v>1.6160094744597195E-9</v>
      </c>
      <c r="AH363" s="9">
        <f>offs342+Ampl342*SIN(2*PI()*freq342*('3v'!U351-reta342)+deph342*PI()/180)</f>
        <v>0.87746889833423958</v>
      </c>
      <c r="AI363" s="10">
        <f>('3v'!W351-AH363)^2</f>
        <v>4.9221489793816787E-6</v>
      </c>
      <c r="AL363" s="76"/>
      <c r="AM363" s="76"/>
      <c r="AN363" s="76"/>
      <c r="AO363" s="80"/>
    </row>
    <row r="364" spans="1:41" x14ac:dyDescent="0.25">
      <c r="A364" s="3"/>
      <c r="B364" s="7">
        <f>offs331+Ampl331*SIN(2*PI()*freq331*('3v'!A352)+deph331*PI()/180)</f>
        <v>-1.9483209435452973</v>
      </c>
      <c r="C364" s="8">
        <f>('3v'!B352-B364)^2</f>
        <v>1.3702213587544928E-8</v>
      </c>
      <c r="D364" s="9">
        <f>offs332+Ampl332*SIN(2*PI()*freq332*('3v'!A352-reta332)+deph332*PI()/180)</f>
        <v>1.0726855613544093</v>
      </c>
      <c r="E364" s="10">
        <f>('3v'!C352-D364)^2</f>
        <v>3.8693856943557405E-5</v>
      </c>
      <c r="G364" s="3"/>
      <c r="H364" s="7">
        <f>offs333+Ampl333*SIN(2*PI()*freq333*('3v'!E352)+deph333*PI()/180)</f>
        <v>-1.7160264396607854</v>
      </c>
      <c r="I364" s="8">
        <f>('3v'!F352-H364)^2</f>
        <v>3.772608300126712E-6</v>
      </c>
      <c r="J364" s="9">
        <f>offs334+Ampl334*SIN(2*PI()*freq334*('3v'!E352-reta334)+deph334*PI()/180)</f>
        <v>1.0456924461924044</v>
      </c>
      <c r="K364" s="10">
        <f>('3v'!G352-J364)^2</f>
        <v>4.6112005763770735E-4</v>
      </c>
      <c r="L364" s="3"/>
      <c r="M364" s="3"/>
      <c r="N364" s="7">
        <f>offs335+Ampl335*SIN(2*PI()*freq335*('3v'!I352)+deph335*PI()/180)</f>
        <v>-1.9249593937831189</v>
      </c>
      <c r="O364" s="8">
        <f>('3v'!J352-N364)^2</f>
        <v>3.9750239773276469E-6</v>
      </c>
      <c r="P364" s="9">
        <f>offs336+Ampl336*SIN(2*PI()*freq336*('3v'!I352-reta336)+deph336*PI()/180)</f>
        <v>0.94021846786331542</v>
      </c>
      <c r="Q364" s="10">
        <f>('3v'!K352-P364)^2</f>
        <v>2.4463750683140293E-4</v>
      </c>
      <c r="R364" s="3"/>
      <c r="S364" s="3"/>
      <c r="T364" s="7">
        <f>offs337+Ampl337*SIN(2*PI()*freq337*('3v'!M352)+deph337*PI()/180)</f>
        <v>-1.910599913342983</v>
      </c>
      <c r="U364" s="8">
        <f>('3v'!N352-T364)^2</f>
        <v>7.1896198950963767E-6</v>
      </c>
      <c r="V364" s="9">
        <f>offs338+Ampl338*SIN(2*PI()*freq338*('3v'!M352-reta338)+deph338*PI()/180)</f>
        <v>0.85005886182769985</v>
      </c>
      <c r="W364" s="10">
        <f>('3v'!O352-V364)^2</f>
        <v>1.7960628508419792E-5</v>
      </c>
      <c r="X364" s="3"/>
      <c r="Y364" s="3"/>
      <c r="Z364" s="7">
        <f>offs339+Ampl339*SIN(2*PI()*freq339*('3v'!Q352)+deph339*PI()/180)</f>
        <v>-1.2332291598824454</v>
      </c>
      <c r="AA364" s="8">
        <f>('3v'!R352-Z364)^2</f>
        <v>3.0192496061029701E-5</v>
      </c>
      <c r="AB364" s="9">
        <f>offs340+Ampl340*SIN(2*PI()*freq340*('3v'!Q352-reta340)+deph340*PI()/180)</f>
        <v>0.7961539989345896</v>
      </c>
      <c r="AC364" s="10">
        <f>('3v'!S352-AB364)^2</f>
        <v>2.2567282186054177E-6</v>
      </c>
      <c r="AD364" s="3"/>
      <c r="AE364" s="3"/>
      <c r="AF364" s="7">
        <f>offs341+Ampl341*SIN(2*PI()*freq341*('3v'!U352)+deph341*PI()/180)</f>
        <v>0.45216382604297278</v>
      </c>
      <c r="AG364" s="8">
        <f>('3v'!V352-AF364)^2</f>
        <v>4.6821864208680403E-6</v>
      </c>
      <c r="AH364" s="9">
        <f>offs342+Ampl342*SIN(2*PI()*freq342*('3v'!U352-reta342)+deph342*PI()/180)</f>
        <v>0.87547870452422927</v>
      </c>
      <c r="AI364" s="10">
        <f>('3v'!W352-AH364)^2</f>
        <v>1.771387518105881E-5</v>
      </c>
      <c r="AL364" s="76"/>
      <c r="AM364" s="76"/>
      <c r="AN364" s="76"/>
      <c r="AO364" s="80"/>
    </row>
    <row r="365" spans="1:41" x14ac:dyDescent="0.25">
      <c r="A365" s="3"/>
      <c r="B365" s="7">
        <f>offs331+Ampl331*SIN(2*PI()*freq331*('3v'!A353)+deph331*PI()/180)</f>
        <v>-1.9477759150460741</v>
      </c>
      <c r="C365" s="8">
        <f>('3v'!B353-B365)^2</f>
        <v>4.3835648621497429E-7</v>
      </c>
      <c r="D365" s="9">
        <f>offs332+Ampl332*SIN(2*PI()*freq332*('3v'!A353-reta332)+deph332*PI()/180)</f>
        <v>1.0748253803929195</v>
      </c>
      <c r="E365" s="10">
        <f>('3v'!C353-D365)^2</f>
        <v>3.6404565562946091E-5</v>
      </c>
      <c r="G365" s="3"/>
      <c r="H365" s="7">
        <f>offs333+Ampl333*SIN(2*PI()*freq333*('3v'!E353)+deph333*PI()/180)</f>
        <v>-1.7084295505057097</v>
      </c>
      <c r="I365" s="8">
        <f>('3v'!F353-H365)^2</f>
        <v>2.981525677672346E-6</v>
      </c>
      <c r="J365" s="9">
        <f>offs334+Ampl334*SIN(2*PI()*freq334*('3v'!E353-reta334)+deph334*PI()/180)</f>
        <v>1.046468257127962</v>
      </c>
      <c r="K365" s="10">
        <f>('3v'!G353-J365)^2</f>
        <v>3.3647544892777021E-4</v>
      </c>
      <c r="L365" s="3"/>
      <c r="M365" s="3"/>
      <c r="N365" s="7">
        <f>offs335+Ampl335*SIN(2*PI()*freq335*('3v'!I353)+deph335*PI()/180)</f>
        <v>-1.9215741386412828</v>
      </c>
      <c r="O365" s="8">
        <f>('3v'!J353-N365)^2</f>
        <v>2.1689965646032451E-6</v>
      </c>
      <c r="P365" s="9">
        <f>offs336+Ampl336*SIN(2*PI()*freq336*('3v'!I353-reta336)+deph336*PI()/180)</f>
        <v>0.94213340983392224</v>
      </c>
      <c r="Q365" s="10">
        <f>('3v'!K353-P365)^2</f>
        <v>1.8840170796165131E-4</v>
      </c>
      <c r="R365" s="3"/>
      <c r="S365" s="3"/>
      <c r="T365" s="7">
        <f>offs337+Ampl337*SIN(2*PI()*freq337*('3v'!M353)+deph337*PI()/180)</f>
        <v>-1.9155923271949677</v>
      </c>
      <c r="U365" s="8">
        <f>('3v'!N353-T365)^2</f>
        <v>2.5446081814705121E-6</v>
      </c>
      <c r="V365" s="9">
        <f>offs338+Ampl338*SIN(2*PI()*freq338*('3v'!M353-reta338)+deph338*PI()/180)</f>
        <v>0.85206603429479499</v>
      </c>
      <c r="W365" s="10">
        <f>('3v'!O353-V365)^2</f>
        <v>1.7505485343117657E-5</v>
      </c>
      <c r="X365" s="3"/>
      <c r="Y365" s="3"/>
      <c r="Z365" s="7">
        <f>offs339+Ampl339*SIN(2*PI()*freq339*('3v'!Q353)+deph339*PI()/180)</f>
        <v>-1.261089319829245</v>
      </c>
      <c r="AA365" s="8">
        <f>('3v'!R353-Z365)^2</f>
        <v>3.6134282939522421E-5</v>
      </c>
      <c r="AB365" s="9">
        <f>offs340+Ampl340*SIN(2*PI()*freq340*('3v'!Q353-reta340)+deph340*PI()/180)</f>
        <v>0.79657604926297054</v>
      </c>
      <c r="AC365" s="10">
        <f>('3v'!S353-AB365)^2</f>
        <v>1.166812028364278E-6</v>
      </c>
      <c r="AD365" s="3"/>
      <c r="AE365" s="3"/>
      <c r="AF365" s="7">
        <f>offs341+Ampl341*SIN(2*PI()*freq341*('3v'!U353)+deph341*PI()/180)</f>
        <v>0.41433163756926383</v>
      </c>
      <c r="AG365" s="8">
        <f>('3v'!V353-AF365)^2</f>
        <v>2.859337740275222E-5</v>
      </c>
      <c r="AH365" s="9">
        <f>offs342+Ampl342*SIN(2*PI()*freq342*('3v'!U353-reta342)+deph342*PI()/180)</f>
        <v>0.87350048928944701</v>
      </c>
      <c r="AI365" s="10">
        <f>('3v'!W353-AH365)^2</f>
        <v>1.7925661193678851E-5</v>
      </c>
      <c r="AL365" s="76"/>
      <c r="AM365" s="76"/>
      <c r="AN365" s="76"/>
      <c r="AO365" s="80"/>
    </row>
    <row r="366" spans="1:41" x14ac:dyDescent="0.25">
      <c r="A366" s="3"/>
      <c r="B366" s="7">
        <f>offs331+Ampl331*SIN(2*PI()*freq331*('3v'!A354)+deph331*PI()/180)</f>
        <v>-1.9469951313898353</v>
      </c>
      <c r="C366" s="8">
        <f>('3v'!B354-B366)^2</f>
        <v>2.6125529767482452E-7</v>
      </c>
      <c r="D366" s="9">
        <f>offs332+Ampl332*SIN(2*PI()*freq332*('3v'!A354-reta332)+deph332*PI()/180)</f>
        <v>1.0769355290104219</v>
      </c>
      <c r="E366" s="10">
        <f>('3v'!C354-D366)^2</f>
        <v>3.4532911291354424E-5</v>
      </c>
      <c r="G366" s="3"/>
      <c r="H366" s="7">
        <f>offs333+Ampl333*SIN(2*PI()*freq333*('3v'!E354)+deph333*PI()/180)</f>
        <v>-1.7007212469259805</v>
      </c>
      <c r="I366" s="8">
        <f>('3v'!F354-H366)^2</f>
        <v>1.2785223392783437E-5</v>
      </c>
      <c r="J366" s="9">
        <f>offs334+Ampl334*SIN(2*PI()*freq334*('3v'!E354-reta334)+deph334*PI()/180)</f>
        <v>1.0472298404136144</v>
      </c>
      <c r="K366" s="10">
        <f>('3v'!G354-J366)^2</f>
        <v>1.754427513874426E-4</v>
      </c>
      <c r="L366" s="3"/>
      <c r="M366" s="3"/>
      <c r="N366" s="7">
        <f>offs335+Ampl335*SIN(2*PI()*freq335*('3v'!I354)+deph335*PI()/180)</f>
        <v>-1.9179570726094266</v>
      </c>
      <c r="O366" s="8">
        <f>('3v'!J354-N366)^2</f>
        <v>1.4008317680286039E-6</v>
      </c>
      <c r="P366" s="9">
        <f>offs336+Ampl336*SIN(2*PI()*freq336*('3v'!I354-reta336)+deph336*PI()/180)</f>
        <v>0.94403968630859469</v>
      </c>
      <c r="Q366" s="10">
        <f>('3v'!K354-P366)^2</f>
        <v>1.3970468617129984E-4</v>
      </c>
      <c r="R366" s="3"/>
      <c r="S366" s="3"/>
      <c r="T366" s="7">
        <f>offs337+Ampl337*SIN(2*PI()*freq337*('3v'!M354)+deph337*PI()/180)</f>
        <v>-1.9202239023456487</v>
      </c>
      <c r="U366" s="8">
        <f>('3v'!N354-T366)^2</f>
        <v>7.969259296619823E-6</v>
      </c>
      <c r="V366" s="9">
        <f>offs338+Ampl338*SIN(2*PI()*freq338*('3v'!M354-reta338)+deph338*PI()/180)</f>
        <v>0.8540820306962349</v>
      </c>
      <c r="W366" s="10">
        <f>('3v'!O354-V366)^2</f>
        <v>1.6983294627921466E-5</v>
      </c>
      <c r="X366" s="3"/>
      <c r="Y366" s="3"/>
      <c r="Z366" s="7">
        <f>offs339+Ampl339*SIN(2*PI()*freq339*('3v'!Q354)+deph339*PI()/180)</f>
        <v>-1.2885590111008856</v>
      </c>
      <c r="AA366" s="8">
        <f>('3v'!R354-Z366)^2</f>
        <v>3.766425540693529E-5</v>
      </c>
      <c r="AB366" s="9">
        <f>offs340+Ampl340*SIN(2*PI()*freq340*('3v'!Q354-reta340)+deph340*PI()/180)</f>
        <v>0.79704212007657427</v>
      </c>
      <c r="AC366" s="10">
        <f>('3v'!S354-AB366)^2</f>
        <v>6.5907208244312012E-6</v>
      </c>
      <c r="AD366" s="3"/>
      <c r="AE366" s="3"/>
      <c r="AF366" s="7">
        <f>offs341+Ampl341*SIN(2*PI()*freq341*('3v'!U354)+deph341*PI()/180)</f>
        <v>0.37564346000168791</v>
      </c>
      <c r="AG366" s="8">
        <f>('3v'!V354-AF366)^2</f>
        <v>1.4201366153621569E-5</v>
      </c>
      <c r="AH366" s="9">
        <f>offs342+Ampl342*SIN(2*PI()*freq342*('3v'!U354-reta342)+deph342*PI()/180)</f>
        <v>0.87153620488949668</v>
      </c>
      <c r="AI366" s="10">
        <f>('3v'!W354-AH366)^2</f>
        <v>1.8020323089406076E-5</v>
      </c>
      <c r="AL366" s="76"/>
      <c r="AM366" s="76"/>
      <c r="AN366" s="76"/>
      <c r="AO366" s="80"/>
    </row>
    <row r="367" spans="1:41" x14ac:dyDescent="0.25">
      <c r="A367" s="3"/>
      <c r="B367" s="7">
        <f>offs331+Ampl331*SIN(2*PI()*freq331*('3v'!A355)+deph331*PI()/180)</f>
        <v>-1.9459787158713713</v>
      </c>
      <c r="C367" s="8">
        <f>('3v'!B355-B367)^2</f>
        <v>2.5531205064419053E-7</v>
      </c>
      <c r="D367" s="9">
        <f>offs332+Ampl332*SIN(2*PI()*freq332*('3v'!A355-reta332)+deph332*PI()/180)</f>
        <v>1.0790156739899879</v>
      </c>
      <c r="E367" s="10">
        <f>('3v'!C355-D367)^2</f>
        <v>3.3066249221420748E-5</v>
      </c>
      <c r="G367" s="3"/>
      <c r="H367" s="7">
        <f>offs333+Ampl333*SIN(2*PI()*freq333*('3v'!E355)+deph333*PI()/180)</f>
        <v>-1.6929022136176914</v>
      </c>
      <c r="I367" s="8">
        <f>('3v'!F355-H367)^2</f>
        <v>1.2831987633968888E-5</v>
      </c>
      <c r="J367" s="9">
        <f>offs334+Ampl334*SIN(2*PI()*freq334*('3v'!E355-reta334)+deph334*PI()/180)</f>
        <v>1.047977128401131</v>
      </c>
      <c r="K367" s="10">
        <f>('3v'!G355-J367)^2</f>
        <v>6.6152006883651973E-5</v>
      </c>
      <c r="L367" s="3"/>
      <c r="M367" s="3"/>
      <c r="N367" s="7">
        <f>offs335+Ampl335*SIN(2*PI()*freq335*('3v'!I355)+deph335*PI()/180)</f>
        <v>-1.9141087668642069</v>
      </c>
      <c r="O367" s="8">
        <f>('3v'!J355-N367)^2</f>
        <v>1.2670274438324845E-6</v>
      </c>
      <c r="P367" s="9">
        <f>offs336+Ampl336*SIN(2*PI()*freq336*('3v'!I355-reta336)+deph336*PI()/180)</f>
        <v>0.94593699626417904</v>
      </c>
      <c r="Q367" s="10">
        <f>('3v'!K355-P367)^2</f>
        <v>6.3508845720921844E-5</v>
      </c>
      <c r="R367" s="3"/>
      <c r="S367" s="3"/>
      <c r="T367" s="7">
        <f>offs337+Ampl337*SIN(2*PI()*freq337*('3v'!M355)+deph337*PI()/180)</f>
        <v>-1.9244934960231612</v>
      </c>
      <c r="U367" s="8">
        <f>('3v'!N355-T367)^2</f>
        <v>6.0498484927990547E-6</v>
      </c>
      <c r="V367" s="9">
        <f>offs338+Ampl338*SIN(2*PI()*freq338*('3v'!M355-reta338)+deph338*PI()/180)</f>
        <v>0.85610635361507381</v>
      </c>
      <c r="W367" s="10">
        <f>('3v'!O355-V367)^2</f>
        <v>3.6036085657465142E-5</v>
      </c>
      <c r="X367" s="3"/>
      <c r="Y367" s="3"/>
      <c r="Z367" s="7">
        <f>offs339+Ampl339*SIN(2*PI()*freq339*('3v'!Q355)+deph339*PI()/180)</f>
        <v>-1.3156249495984329</v>
      </c>
      <c r="AA367" s="8">
        <f>('3v'!R355-Z367)^2</f>
        <v>3.4331508970288489E-5</v>
      </c>
      <c r="AB367" s="9">
        <f>offs340+Ampl340*SIN(2*PI()*freq340*('3v'!Q355-reta340)+deph340*PI()/180)</f>
        <v>0.79755198598769117</v>
      </c>
      <c r="AC367" s="10">
        <f>('3v'!S355-AB367)^2</f>
        <v>4.2327878265239263E-6</v>
      </c>
      <c r="AD367" s="3"/>
      <c r="AE367" s="3"/>
      <c r="AF367" s="7">
        <f>offs341+Ampl341*SIN(2*PI()*freq341*('3v'!U355)+deph341*PI()/180)</f>
        <v>0.33613747390062332</v>
      </c>
      <c r="AG367" s="8">
        <f>('3v'!V355-AF367)^2</f>
        <v>1.1055517939404146E-5</v>
      </c>
      <c r="AH367" s="9">
        <f>offs342+Ampl342*SIN(2*PI()*freq342*('3v'!U355-reta342)+deph342*PI()/180)</f>
        <v>0.86958778983593021</v>
      </c>
      <c r="AI367" s="10">
        <f>('3v'!W355-AH367)^2</f>
        <v>1.7980315093817216E-5</v>
      </c>
      <c r="AL367" s="76"/>
      <c r="AM367" s="76"/>
      <c r="AN367" s="76"/>
      <c r="AO367" s="80"/>
    </row>
    <row r="368" spans="1:41" x14ac:dyDescent="0.25">
      <c r="A368" s="3"/>
      <c r="B368" s="7">
        <f>offs331+Ampl331*SIN(2*PI()*freq331*('3v'!A356)+deph331*PI()/180)</f>
        <v>-1.9447268289944759</v>
      </c>
      <c r="C368" s="8">
        <f>('3v'!B356-B368)^2</f>
        <v>3.8348995077441883E-8</v>
      </c>
      <c r="D368" s="9">
        <f>offs332+Ampl332*SIN(2*PI()*freq332*('3v'!A356-reta332)+deph332*PI()/180)</f>
        <v>1.0810654868526117</v>
      </c>
      <c r="E368" s="10">
        <f>('3v'!C356-D368)^2</f>
        <v>3.196221090769199E-5</v>
      </c>
      <c r="G368" s="3"/>
      <c r="H368" s="7">
        <f>offs333+Ampl333*SIN(2*PI()*freq333*('3v'!E356)+deph333*PI()/180)</f>
        <v>-1.6849731451125913</v>
      </c>
      <c r="I368" s="8">
        <f>('3v'!F356-H368)^2</f>
        <v>1.3680713742131425E-5</v>
      </c>
      <c r="J368" s="9">
        <f>offs334+Ampl334*SIN(2*PI()*freq334*('3v'!E356-reta334)+deph334*PI()/180)</f>
        <v>1.0487100547120718</v>
      </c>
      <c r="K368" s="10">
        <f>('3v'!G356-J368)^2</f>
        <v>1.1105254473789215E-6</v>
      </c>
      <c r="L368" s="3"/>
      <c r="M368" s="3"/>
      <c r="N368" s="7">
        <f>offs335+Ampl335*SIN(2*PI()*freq335*('3v'!I356)+deph335*PI()/180)</f>
        <v>-1.910029829097712</v>
      </c>
      <c r="O368" s="8">
        <f>('3v'!J356-N368)^2</f>
        <v>1.685611198999714E-6</v>
      </c>
      <c r="P368" s="9">
        <f>offs336+Ampl336*SIN(2*PI()*freq336*('3v'!I356-reta336)+deph336*PI()/180)</f>
        <v>0.94782504009343915</v>
      </c>
      <c r="Q368" s="10">
        <f>('3v'!K356-P368)^2</f>
        <v>3.6980992303555855E-5</v>
      </c>
      <c r="R368" s="3"/>
      <c r="S368" s="3"/>
      <c r="T368" s="7">
        <f>offs337+Ampl337*SIN(2*PI()*freq337*('3v'!M356)+deph337*PI()/180)</f>
        <v>-1.928400054769152</v>
      </c>
      <c r="U368" s="8">
        <f>('3v'!N356-T368)^2</f>
        <v>2.5624373573786604E-7</v>
      </c>
      <c r="V368" s="9">
        <f>offs338+Ampl338*SIN(2*PI()*freq338*('3v'!M356-reta338)+deph338*PI()/180)</f>
        <v>0.85813850357992194</v>
      </c>
      <c r="W368" s="10">
        <f>('3v'!O356-V368)^2</f>
        <v>3.5093615105269451E-5</v>
      </c>
      <c r="X368" s="3"/>
      <c r="Y368" s="3"/>
      <c r="Z368" s="7">
        <f>offs339+Ampl339*SIN(2*PI()*freq339*('3v'!Q356)+deph339*PI()/180)</f>
        <v>-1.3422740464742127</v>
      </c>
      <c r="AA368" s="8">
        <f>('3v'!R356-Z368)^2</f>
        <v>2.6673676496627305E-5</v>
      </c>
      <c r="AB368" s="9">
        <f>offs340+Ampl340*SIN(2*PI()*freq340*('3v'!Q356-reta340)+deph340*PI()/180)</f>
        <v>0.79810540042969125</v>
      </c>
      <c r="AC368" s="10">
        <f>('3v'!S356-AB368)^2</f>
        <v>1.1951468297137669E-5</v>
      </c>
      <c r="AD368" s="3"/>
      <c r="AE368" s="3"/>
      <c r="AF368" s="7">
        <f>offs341+Ampl341*SIN(2*PI()*freq341*('3v'!U356)+deph341*PI()/180)</f>
        <v>0.29585266690473755</v>
      </c>
      <c r="AG368" s="8">
        <f>('3v'!V356-AF368)^2</f>
        <v>4.4212501657166109E-6</v>
      </c>
      <c r="AH368" s="9">
        <f>offs342+Ampl342*SIN(2*PI()*freq342*('3v'!U356-reta342)+deph342*PI()/180)</f>
        <v>0.8676571669791705</v>
      </c>
      <c r="AI368" s="10">
        <f>('3v'!W356-AH368)^2</f>
        <v>1.7790031035039407E-5</v>
      </c>
      <c r="AL368" s="76"/>
      <c r="AM368" s="76"/>
      <c r="AN368" s="76"/>
      <c r="AO368" s="80"/>
    </row>
    <row r="369" spans="1:41" x14ac:dyDescent="0.25">
      <c r="A369" s="3"/>
      <c r="B369" s="7">
        <f>offs331+Ampl331*SIN(2*PI()*freq331*('3v'!A357)+deph331*PI()/180)</f>
        <v>-1.9432396684465987</v>
      </c>
      <c r="C369" s="8">
        <f>('3v'!B357-B369)^2</f>
        <v>4.3780513322441889E-7</v>
      </c>
      <c r="D369" s="9">
        <f>offs332+Ampl332*SIN(2*PI()*freq332*('3v'!A357-reta332)+deph332*PI()/180)</f>
        <v>1.0830846439090802</v>
      </c>
      <c r="E369" s="10">
        <f>('3v'!C357-D369)^2</f>
        <v>1.3208544195605682E-5</v>
      </c>
      <c r="G369" s="3"/>
      <c r="H369" s="7">
        <f>offs333+Ampl333*SIN(2*PI()*freq333*('3v'!E357)+deph333*PI()/180)</f>
        <v>-1.6769347457163919</v>
      </c>
      <c r="I369" s="8">
        <f>('3v'!F357-H369)^2</f>
        <v>1.540283275285741E-5</v>
      </c>
      <c r="J369" s="9">
        <f>offs334+Ampl334*SIN(2*PI()*freq334*('3v'!E357-reta334)+deph334*PI()/180)</f>
        <v>1.0494285542436839</v>
      </c>
      <c r="K369" s="10">
        <f>('3v'!G357-J369)^2</f>
        <v>3.6483843970804528E-5</v>
      </c>
      <c r="L369" s="3"/>
      <c r="M369" s="3"/>
      <c r="N369" s="7">
        <f>offs335+Ampl335*SIN(2*PI()*freq335*('3v'!I357)+deph335*PI()/180)</f>
        <v>-1.9057209034214997</v>
      </c>
      <c r="O369" s="8">
        <f>('3v'!J357-N369)^2</f>
        <v>2.8933553402380318E-6</v>
      </c>
      <c r="P369" s="9">
        <f>offs336+Ampl336*SIN(2*PI()*freq336*('3v'!I357-reta336)+deph336*PI()/180)</f>
        <v>0.94970351965236732</v>
      </c>
      <c r="Q369" s="10">
        <f>('3v'!K357-P369)^2</f>
        <v>1.7662858320405867E-5</v>
      </c>
      <c r="R369" s="3"/>
      <c r="S369" s="3"/>
      <c r="T369" s="7">
        <f>offs337+Ampl337*SIN(2*PI()*freq337*('3v'!M357)+deph337*PI()/180)</f>
        <v>-1.9319426146987067</v>
      </c>
      <c r="U369" s="8">
        <f>('3v'!N357-T369)^2</f>
        <v>7.567178352122187E-7</v>
      </c>
      <c r="V369" s="9">
        <f>offs338+Ampl338*SIN(2*PI()*freq338*('3v'!M357-reta338)+deph338*PI()/180)</f>
        <v>0.86017797918818328</v>
      </c>
      <c r="W369" s="10">
        <f>('3v'!O357-V369)^2</f>
        <v>3.4077933495072439E-5</v>
      </c>
      <c r="X369" s="3"/>
      <c r="Y369" s="3"/>
      <c r="Z369" s="7">
        <f>offs339+Ampl339*SIN(2*PI()*freq339*('3v'!Q357)+deph339*PI()/180)</f>
        <v>-1.3684934144614582</v>
      </c>
      <c r="AA369" s="8">
        <f>('3v'!R357-Z369)^2</f>
        <v>4.3562137459850376E-6</v>
      </c>
      <c r="AB369" s="9">
        <f>offs340+Ampl340*SIN(2*PI()*freq340*('3v'!Q357-reta340)+deph340*PI()/180)</f>
        <v>0.79870209577626128</v>
      </c>
      <c r="AC369" s="10">
        <f>('3v'!S357-AB369)^2</f>
        <v>8.1818551151979384E-6</v>
      </c>
      <c r="AD369" s="3"/>
      <c r="AE369" s="3"/>
      <c r="AF369" s="7">
        <f>offs341+Ampl341*SIN(2*PI()*freq341*('3v'!U357)+deph341*PI()/180)</f>
        <v>0.25482879525489122</v>
      </c>
      <c r="AG369" s="8">
        <f>('3v'!V357-AF369)^2</f>
        <v>1.6382703541397364E-5</v>
      </c>
      <c r="AH369" s="9">
        <f>offs342+Ampl342*SIN(2*PI()*freq342*('3v'!U357-reta342)+deph342*PI()/180)</f>
        <v>0.8657462416108902</v>
      </c>
      <c r="AI369" s="10">
        <f>('3v'!W357-AH369)^2</f>
        <v>1.7435788931472317E-5</v>
      </c>
      <c r="AL369" s="76"/>
      <c r="AM369" s="76"/>
      <c r="AN369" s="76"/>
      <c r="AO369" s="80"/>
    </row>
    <row r="370" spans="1:41" x14ac:dyDescent="0.25">
      <c r="A370" s="3"/>
      <c r="B370" s="7">
        <f>offs331+Ampl331*SIN(2*PI()*freq331*('3v'!A358)+deph331*PI()/180)</f>
        <v>-1.9415174690676298</v>
      </c>
      <c r="C370" s="8">
        <f>('3v'!B358-B370)^2</f>
        <v>7.9650103667590102E-7</v>
      </c>
      <c r="D370" s="9">
        <f>offs332+Ampl332*SIN(2*PI()*freq332*('3v'!A358-reta332)+deph332*PI()/180)</f>
        <v>1.0850728263110869</v>
      </c>
      <c r="E370" s="10">
        <f>('3v'!C358-D370)^2</f>
        <v>1.2954051242964763E-5</v>
      </c>
      <c r="G370" s="3"/>
      <c r="H370" s="7">
        <f>offs333+Ampl333*SIN(2*PI()*freq333*('3v'!E358)+deph333*PI()/180)</f>
        <v>-1.6687877294462061</v>
      </c>
      <c r="I370" s="8">
        <f>('3v'!F358-H370)^2</f>
        <v>1.2454585897906651E-7</v>
      </c>
      <c r="J370" s="9">
        <f>offs334+Ampl334*SIN(2*PI()*freq334*('3v'!E358-reta334)+deph334*PI()/180)</f>
        <v>1.0501325631746843</v>
      </c>
      <c r="K370" s="10">
        <f>('3v'!G358-J370)^2</f>
        <v>1.7288770225659496E-4</v>
      </c>
      <c r="L370" s="3"/>
      <c r="M370" s="3"/>
      <c r="N370" s="7">
        <f>offs335+Ampl335*SIN(2*PI()*freq335*('3v'!I358)+deph335*PI()/180)</f>
        <v>-1.9011826702648849</v>
      </c>
      <c r="O370" s="8">
        <f>('3v'!J358-N370)^2</f>
        <v>5.4427477849630105E-6</v>
      </c>
      <c r="P370" s="9">
        <f>offs336+Ampl336*SIN(2*PI()*freq336*('3v'!I358-reta336)+deph336*PI()/180)</f>
        <v>0.95157213830726528</v>
      </c>
      <c r="Q370" s="10">
        <f>('3v'!K358-P370)^2</f>
        <v>5.448030712027159E-6</v>
      </c>
      <c r="R370" s="3"/>
      <c r="S370" s="3"/>
      <c r="T370" s="7">
        <f>offs337+Ampl337*SIN(2*PI()*freq337*('3v'!M358)+deph337*PI()/180)</f>
        <v>-1.9351203017381704</v>
      </c>
      <c r="U370" s="8">
        <f>('3v'!N358-T370)^2</f>
        <v>1.2578494852208308E-7</v>
      </c>
      <c r="V370" s="9">
        <f>offs338+Ampl338*SIN(2*PI()*freq338*('3v'!M358-reta338)+deph338*PI()/180)</f>
        <v>0.86222427722976869</v>
      </c>
      <c r="W370" s="10">
        <f>('3v'!O358-V370)^2</f>
        <v>3.2998852518573793E-5</v>
      </c>
      <c r="X370" s="3"/>
      <c r="Y370" s="3"/>
      <c r="Z370" s="7">
        <f>offs339+Ampl339*SIN(2*PI()*freq339*('3v'!Q358)+deph339*PI()/180)</f>
        <v>-1.3942703741064815</v>
      </c>
      <c r="AA370" s="8">
        <f>('3v'!R358-Z370)^2</f>
        <v>2.7077880331427494E-7</v>
      </c>
      <c r="AB370" s="9">
        <f>offs340+Ampl340*SIN(2*PI()*freq340*('3v'!Q358-reta340)+deph340*PI()/180)</f>
        <v>0.79934178347082674</v>
      </c>
      <c r="AC370" s="10">
        <f>('3v'!S358-AB370)^2</f>
        <v>4.9315374887128246E-6</v>
      </c>
      <c r="AD370" s="3"/>
      <c r="AE370" s="3"/>
      <c r="AF370" s="7">
        <f>offs341+Ampl341*SIN(2*PI()*freq341*('3v'!U358)+deph341*PI()/180)</f>
        <v>0.21310634455953015</v>
      </c>
      <c r="AG370" s="8">
        <f>('3v'!V358-AF370)^2</f>
        <v>1.1160507397239147E-5</v>
      </c>
      <c r="AH370" s="9">
        <f>offs342+Ampl342*SIN(2*PI()*freq342*('3v'!U358-reta342)+deph342*PI()/180)</f>
        <v>0.86385689958371892</v>
      </c>
      <c r="AI370" s="10">
        <f>('3v'!W358-AH370)^2</f>
        <v>1.6907231608962717E-5</v>
      </c>
      <c r="AL370" s="76"/>
      <c r="AM370" s="76"/>
      <c r="AN370" s="76"/>
      <c r="AO370" s="80"/>
    </row>
    <row r="371" spans="1:41" x14ac:dyDescent="0.25">
      <c r="A371" s="3"/>
      <c r="B371" s="7">
        <f>offs331+Ampl331*SIN(2*PI()*freq331*('3v'!A359)+deph331*PI()/180)</f>
        <v>-1.939560502812816</v>
      </c>
      <c r="C371" s="8">
        <f>('3v'!B359-B371)^2</f>
        <v>7.8943724838203264E-7</v>
      </c>
      <c r="D371" s="9">
        <f>offs332+Ampl332*SIN(2*PI()*freq332*('3v'!A359-reta332)+deph332*PI()/180)</f>
        <v>1.0870297201015833</v>
      </c>
      <c r="E371" s="10">
        <f>('3v'!C359-D371)^2</f>
        <v>1.2926037547959062E-5</v>
      </c>
      <c r="G371" s="3"/>
      <c r="H371" s="7">
        <f>offs333+Ampl333*SIN(2*PI()*freq333*('3v'!E359)+deph333*PI()/180)</f>
        <v>-1.6605328199671259</v>
      </c>
      <c r="I371" s="8">
        <f>('3v'!F359-H371)^2</f>
        <v>1.3405239199760521E-6</v>
      </c>
      <c r="J371" s="9">
        <f>offs334+Ampl334*SIN(2*PI()*freq334*('3v'!E359-reta334)+deph334*PI()/180)</f>
        <v>1.0508220189709294</v>
      </c>
      <c r="K371" s="10">
        <f>('3v'!G359-J371)^2</f>
        <v>4.1094267348046315E-4</v>
      </c>
      <c r="L371" s="3"/>
      <c r="M371" s="3"/>
      <c r="N371" s="7">
        <f>offs335+Ampl335*SIN(2*PI()*freq335*('3v'!I359)+deph335*PI()/180)</f>
        <v>-1.8964158462674918</v>
      </c>
      <c r="O371" s="8">
        <f>('3v'!J359-N371)^2</f>
        <v>1.0198721571441962E-5</v>
      </c>
      <c r="P371" s="9">
        <f>offs336+Ampl336*SIN(2*PI()*freq336*('3v'!I359-reta336)+deph336*PI()/180)</f>
        <v>0.95343060098158561</v>
      </c>
      <c r="Q371" s="10">
        <f>('3v'!K359-P371)^2</f>
        <v>2.2623247583822234E-7</v>
      </c>
      <c r="R371" s="3"/>
      <c r="S371" s="3"/>
      <c r="T371" s="7">
        <f>offs337+Ampl337*SIN(2*PI()*freq337*('3v'!M359)+deph337*PI()/180)</f>
        <v>-1.937932331840815</v>
      </c>
      <c r="U371" s="8">
        <f>('3v'!N359-T371)^2</f>
        <v>5.4694627081698237E-7</v>
      </c>
      <c r="V371" s="9">
        <f>offs338+Ampl338*SIN(2*PI()*freq338*('3v'!M359-reta338)+deph338*PI()/180)</f>
        <v>0.86427689281125586</v>
      </c>
      <c r="W371" s="10">
        <f>('3v'!O359-V371)^2</f>
        <v>3.1865654561998456E-5</v>
      </c>
      <c r="X371" s="3"/>
      <c r="Y371" s="3"/>
      <c r="Z371" s="7">
        <f>offs339+Ampl339*SIN(2*PI()*freq339*('3v'!Q359)+deph339*PI()/180)</f>
        <v>-1.4195924599003407</v>
      </c>
      <c r="AA371" s="8">
        <f>('3v'!R359-Z371)^2</f>
        <v>2.2539019892370829E-6</v>
      </c>
      <c r="AB371" s="9">
        <f>offs340+Ampl340*SIN(2*PI()*freq340*('3v'!Q359-reta340)+deph340*PI()/180)</f>
        <v>0.80002415416609507</v>
      </c>
      <c r="AC371" s="10">
        <f>('3v'!S359-AB371)^2</f>
        <v>1.21902638401091E-5</v>
      </c>
      <c r="AD371" s="3"/>
      <c r="AE371" s="3"/>
      <c r="AF371" s="7">
        <f>offs341+Ampl341*SIN(2*PI()*freq341*('3v'!U359)+deph341*PI()/180)</f>
        <v>0.17072648984027938</v>
      </c>
      <c r="AG371" s="8">
        <f>('3v'!V359-AF371)^2</f>
        <v>1.5441990681614238E-5</v>
      </c>
      <c r="AH371" s="9">
        <f>offs342+Ampl342*SIN(2*PI()*freq342*('3v'!U359-reta342)+deph342*PI()/180)</f>
        <v>0.86199100545013452</v>
      </c>
      <c r="AI371" s="10">
        <f>('3v'!W359-AH371)^2</f>
        <v>1.619744178279832E-5</v>
      </c>
      <c r="AL371" s="76"/>
      <c r="AM371" s="76"/>
      <c r="AN371" s="76"/>
      <c r="AO371" s="80"/>
    </row>
    <row r="372" spans="1:41" x14ac:dyDescent="0.25">
      <c r="A372" s="3"/>
      <c r="B372" s="7">
        <f>offs331+Ampl331*SIN(2*PI()*freq331*('3v'!A360)+deph331*PI()/180)</f>
        <v>-1.9373690787098146</v>
      </c>
      <c r="C372" s="8">
        <f>('3v'!B360-B372)^2</f>
        <v>4.2260232895406325E-7</v>
      </c>
      <c r="D372" s="9">
        <f>offs332+Ampl332*SIN(2*PI()*freq332*('3v'!A360-reta332)+deph332*PI()/180)</f>
        <v>1.0889550162643546</v>
      </c>
      <c r="E372" s="10">
        <f>('3v'!C360-D372)^2</f>
        <v>1.3126011148751113E-5</v>
      </c>
      <c r="G372" s="3"/>
      <c r="H372" s="7">
        <f>offs333+Ampl333*SIN(2*PI()*freq333*('3v'!E360)+deph333*PI()/180)</f>
        <v>-1.6521707505279419</v>
      </c>
      <c r="I372" s="8">
        <f>('3v'!F360-H372)^2</f>
        <v>1.8087276920524985E-6</v>
      </c>
      <c r="J372" s="9">
        <f>offs334+Ampl334*SIN(2*PI()*freq334*('3v'!E360-reta334)+deph334*PI()/180)</f>
        <v>1.0514968603909689</v>
      </c>
      <c r="K372" s="10">
        <f>('3v'!G360-J372)^2</f>
        <v>7.5127409055197067E-4</v>
      </c>
      <c r="L372" s="3"/>
      <c r="M372" s="3"/>
      <c r="N372" s="7">
        <f>offs335+Ampl335*SIN(2*PI()*freq335*('3v'!I360)+deph335*PI()/180)</f>
        <v>-1.8914211841660886</v>
      </c>
      <c r="O372" s="8">
        <f>('3v'!J360-N372)^2</f>
        <v>1.4115487363501002E-7</v>
      </c>
      <c r="P372" s="9">
        <f>offs336+Ampl336*SIN(2*PI()*freq336*('3v'!I360-reta336)+deph336*PI()/180)</f>
        <v>0.95527861420252824</v>
      </c>
      <c r="Q372" s="10">
        <f>('3v'!K360-P372)^2</f>
        <v>3.3726568128116211E-7</v>
      </c>
      <c r="R372" s="3"/>
      <c r="S372" s="3"/>
      <c r="T372" s="7">
        <f>offs337+Ampl337*SIN(2*PI()*freq337*('3v'!M360)+deph337*PI()/180)</f>
        <v>-1.9403780111802897</v>
      </c>
      <c r="U372" s="8">
        <f>('3v'!N360-T372)^2</f>
        <v>6.1008416938252823E-8</v>
      </c>
      <c r="V372" s="9">
        <f>offs338+Ampl338*SIN(2*PI()*freq338*('3v'!M360-reta338)+deph338*PI()/180)</f>
        <v>0.86633531948046394</v>
      </c>
      <c r="W372" s="10">
        <f>('3v'!O360-V372)^2</f>
        <v>3.0687949465017113E-5</v>
      </c>
      <c r="X372" s="3"/>
      <c r="Y372" s="3"/>
      <c r="Z372" s="7">
        <f>offs339+Ampl339*SIN(2*PI()*freq339*('3v'!Q360)+deph339*PI()/180)</f>
        <v>-1.4444474263070548</v>
      </c>
      <c r="AA372" s="8">
        <f>('3v'!R360-Z372)^2</f>
        <v>7.028088072826528E-9</v>
      </c>
      <c r="AB372" s="9">
        <f>offs340+Ampl340*SIN(2*PI()*freq340*('3v'!Q360-reta340)+deph340*PI()/180)</f>
        <v>0.80074887787365334</v>
      </c>
      <c r="AC372" s="10">
        <f>('3v'!S360-AB372)^2</f>
        <v>7.6548066589589592E-6</v>
      </c>
      <c r="AD372" s="3"/>
      <c r="AE372" s="3"/>
      <c r="AF372" s="7">
        <f>offs341+Ampl341*SIN(2*PI()*freq341*('3v'!U360)+deph341*PI()/180)</f>
        <v>0.12773105489716408</v>
      </c>
      <c r="AG372" s="8">
        <f>('3v'!V360-AF372)^2</f>
        <v>3.8017781332029999E-6</v>
      </c>
      <c r="AH372" s="9">
        <f>offs342+Ampl342*SIN(2*PI()*freq342*('3v'!U360-reta342)+deph342*PI()/180)</f>
        <v>0.8601504006223748</v>
      </c>
      <c r="AI372" s="10">
        <f>('3v'!W360-AH372)^2</f>
        <v>1.5304443298528051E-5</v>
      </c>
      <c r="AL372" s="76"/>
      <c r="AM372" s="76"/>
      <c r="AN372" s="76"/>
      <c r="AO372" s="80"/>
    </row>
    <row r="373" spans="1:41" x14ac:dyDescent="0.25">
      <c r="A373" s="3"/>
      <c r="B373" s="7">
        <f>offs331+Ampl331*SIN(2*PI()*freq331*('3v'!A361)+deph331*PI()/180)</f>
        <v>-1.9349435428098953</v>
      </c>
      <c r="C373" s="8">
        <f>('3v'!B361-B373)^2</f>
        <v>3.1521449345535678E-8</v>
      </c>
      <c r="D373" s="9">
        <f>offs332+Ampl332*SIN(2*PI()*freq332*('3v'!A361-reta332)+deph332*PI()/180)</f>
        <v>1.090848410772818</v>
      </c>
      <c r="E373" s="10">
        <f>('3v'!C361-D373)^2</f>
        <v>3.1759865937529722E-5</v>
      </c>
      <c r="G373" s="3"/>
      <c r="H373" s="7">
        <f>offs333+Ampl333*SIN(2*PI()*freq333*('3v'!E361)+deph333*PI()/180)</f>
        <v>-1.6437022638960119</v>
      </c>
      <c r="I373" s="8">
        <f>('3v'!F361-H373)^2</f>
        <v>1.5634085190352724E-5</v>
      </c>
      <c r="J373" s="9">
        <f>offs334+Ampl334*SIN(2*PI()*freq334*('3v'!E361-reta334)+deph334*PI()/180)</f>
        <v>1.0521570274914855</v>
      </c>
      <c r="K373" s="10">
        <f>('3v'!G361-J373)^2</f>
        <v>1.0633196532145982E-3</v>
      </c>
      <c r="L373" s="3"/>
      <c r="M373" s="3"/>
      <c r="N373" s="7">
        <f>offs335+Ampl335*SIN(2*PI()*freq335*('3v'!I361)+deph335*PI()/180)</f>
        <v>-1.886199472675721</v>
      </c>
      <c r="O373" s="8">
        <f>('3v'!J361-N373)^2</f>
        <v>4.9065912602793674E-6</v>
      </c>
      <c r="P373" s="9">
        <f>offs336+Ampl336*SIN(2*PI()*freq336*('3v'!I361-reta336)+deph336*PI()/180)</f>
        <v>0.95711588614738252</v>
      </c>
      <c r="Q373" s="10">
        <f>('3v'!K361-P373)^2</f>
        <v>1.5788579590558456E-6</v>
      </c>
      <c r="R373" s="3"/>
      <c r="S373" s="3"/>
      <c r="T373" s="7">
        <f>offs337+Ampl337*SIN(2*PI()*freq337*('3v'!M361)+deph337*PI()/180)</f>
        <v>-1.9424567363218139</v>
      </c>
      <c r="U373" s="8">
        <f>('3v'!N361-T373)^2</f>
        <v>1.4738853077096472E-8</v>
      </c>
      <c r="V373" s="9">
        <f>offs338+Ampl338*SIN(2*PI()*freq338*('3v'!M361-reta338)+deph338*PI()/180)</f>
        <v>0.86839904935141343</v>
      </c>
      <c r="W373" s="10">
        <f>('3v'!O361-V373)^2</f>
        <v>2.9474699526031711E-5</v>
      </c>
      <c r="X373" s="3"/>
      <c r="Y373" s="3"/>
      <c r="Z373" s="7">
        <f>offs339+Ampl339*SIN(2*PI()*freq339*('3v'!Q361)+deph339*PI()/180)</f>
        <v>-1.4688232536854315</v>
      </c>
      <c r="AA373" s="8">
        <f>('3v'!R361-Z373)^2</f>
        <v>1.2070017516884649E-6</v>
      </c>
      <c r="AB373" s="9">
        <f>offs340+Ampl340*SIN(2*PI()*freq340*('3v'!Q361-reta340)+deph340*PI()/180)</f>
        <v>0.80151560412354783</v>
      </c>
      <c r="AC373" s="10">
        <f>('3v'!S361-AB373)^2</f>
        <v>4.0000235058433948E-6</v>
      </c>
      <c r="AD373" s="3"/>
      <c r="AE373" s="3"/>
      <c r="AF373" s="7">
        <f>offs341+Ampl341*SIN(2*PI()*freq341*('3v'!U361)+deph341*PI()/180)</f>
        <v>8.4162471033570441E-2</v>
      </c>
      <c r="AG373" s="8">
        <f>('3v'!V361-AF373)^2</f>
        <v>3.6377661282572328E-7</v>
      </c>
      <c r="AH373" s="9">
        <f>offs342+Ampl342*SIN(2*PI()*freq342*('3v'!U361-reta342)+deph342*PI()/180)</f>
        <v>0.85833690155518561</v>
      </c>
      <c r="AI373" s="10">
        <f>('3v'!W361-AH373)^2</f>
        <v>1.4231442717851795E-5</v>
      </c>
      <c r="AL373" s="76"/>
      <c r="AM373" s="76"/>
      <c r="AN373" s="76"/>
      <c r="AO373" s="80"/>
    </row>
    <row r="374" spans="1:41" x14ac:dyDescent="0.25">
      <c r="A374" s="3"/>
      <c r="B374" s="7">
        <f>offs331+Ampl331*SIN(2*PI()*freq331*('3v'!A362)+deph331*PI()/180)</f>
        <v>-1.9322842781332943</v>
      </c>
      <c r="C374" s="8">
        <f>('3v'!B362-B374)^2</f>
        <v>2.7954681233266056E-7</v>
      </c>
      <c r="D374" s="9">
        <f>offs332+Ampl332*SIN(2*PI()*freq332*('3v'!A362-reta332)+deph332*PI()/180)</f>
        <v>1.0927096046380318</v>
      </c>
      <c r="E374" s="10">
        <f>('3v'!C362-D374)^2</f>
        <v>3.2803057632296136E-5</v>
      </c>
      <c r="G374" s="3"/>
      <c r="H374" s="7">
        <f>offs333+Ampl333*SIN(2*PI()*freq333*('3v'!E362)+deph333*PI()/180)</f>
        <v>-1.6351281122912849</v>
      </c>
      <c r="I374" s="8">
        <f>('3v'!F362-H374)^2</f>
        <v>7.6315593414187076E-6</v>
      </c>
      <c r="J374" s="9">
        <f>offs334+Ampl334*SIN(2*PI()*freq334*('3v'!E362-reta334)+deph334*PI()/180)</f>
        <v>1.0528024616326206</v>
      </c>
      <c r="K374" s="10">
        <f>('3v'!G362-J374)^2</f>
        <v>1.4305436521012214E-3</v>
      </c>
      <c r="L374" s="3"/>
      <c r="M374" s="3"/>
      <c r="N374" s="7">
        <f>offs335+Ampl335*SIN(2*PI()*freq335*('3v'!I362)+deph335*PI()/180)</f>
        <v>-1.8807515363651652</v>
      </c>
      <c r="O374" s="8">
        <f>('3v'!J362-N374)^2</f>
        <v>6.8986407469081766E-6</v>
      </c>
      <c r="P374" s="9">
        <f>offs336+Ampl336*SIN(2*PI()*freq336*('3v'!I362-reta336)+deph336*PI()/180)</f>
        <v>0.95894212668961021</v>
      </c>
      <c r="Q374" s="10">
        <f>('3v'!K362-P374)^2</f>
        <v>1.2760790505134726E-6</v>
      </c>
      <c r="R374" s="3"/>
      <c r="S374" s="3"/>
      <c r="T374" s="7">
        <f>offs337+Ampl337*SIN(2*PI()*freq337*('3v'!M362)+deph337*PI()/180)</f>
        <v>-1.9441679943710626</v>
      </c>
      <c r="U374" s="8">
        <f>('3v'!N362-T374)^2</f>
        <v>1.3196191716728744E-7</v>
      </c>
      <c r="V374" s="9">
        <f>offs338+Ampl338*SIN(2*PI()*freq338*('3v'!M362-reta338)+deph338*PI()/180)</f>
        <v>0.87046757322963875</v>
      </c>
      <c r="W374" s="10">
        <f>('3v'!O362-V374)^2</f>
        <v>2.8235054546441565E-5</v>
      </c>
      <c r="X374" s="3"/>
      <c r="Y374" s="3"/>
      <c r="Z374" s="7">
        <f>offs339+Ampl339*SIN(2*PI()*freq339*('3v'!Q362)+deph339*PI()/180)</f>
        <v>-1.49270815410166</v>
      </c>
      <c r="AA374" s="8">
        <f>('3v'!R362-Z374)^2</f>
        <v>6.7826696452181434E-6</v>
      </c>
      <c r="AB374" s="9">
        <f>offs340+Ampl340*SIN(2*PI()*freq340*('3v'!Q362-reta340)+deph340*PI()/180)</f>
        <v>0.802323962133768</v>
      </c>
      <c r="AC374" s="10">
        <f>('3v'!S362-AB374)^2</f>
        <v>1.420024637095394E-6</v>
      </c>
      <c r="AD374" s="3"/>
      <c r="AE374" s="3"/>
      <c r="AF374" s="7">
        <f>offs341+Ampl341*SIN(2*PI()*freq341*('3v'!U362)+deph341*PI()/180)</f>
        <v>4.0063735181675164E-2</v>
      </c>
      <c r="AG374" s="8">
        <f>('3v'!V362-AF374)^2</f>
        <v>4.7224730552307228E-6</v>
      </c>
      <c r="AH374" s="9">
        <f>offs342+Ampl342*SIN(2*PI()*freq342*('3v'!U362-reta342)+deph342*PI()/180)</f>
        <v>0.85655229795320009</v>
      </c>
      <c r="AI374" s="10">
        <f>('3v'!W362-AH374)^2</f>
        <v>1.2988398276692425E-5</v>
      </c>
      <c r="AL374" s="76"/>
      <c r="AM374" s="76"/>
      <c r="AN374" s="76"/>
      <c r="AO374" s="80"/>
    </row>
    <row r="375" spans="1:41" x14ac:dyDescent="0.25">
      <c r="A375" s="3"/>
      <c r="B375" s="7">
        <f>offs331+Ampl331*SIN(2*PI()*freq331*('3v'!A363)+deph331*PI()/180)</f>
        <v>-1.9293917046087308</v>
      </c>
      <c r="C375" s="8">
        <f>('3v'!B363-B375)^2</f>
        <v>2.3590896694230426E-7</v>
      </c>
      <c r="D375" s="9">
        <f>offs332+Ampl332*SIN(2*PI()*freq332*('3v'!A363-reta332)+deph332*PI()/180)</f>
        <v>1.0945383039559087</v>
      </c>
      <c r="E375" s="10">
        <f>('3v'!C363-D375)^2</f>
        <v>3.4254050984521029E-5</v>
      </c>
      <c r="G375" s="3"/>
      <c r="H375" s="7">
        <f>offs333+Ampl333*SIN(2*PI()*freq333*('3v'!E363)+deph333*PI()/180)</f>
        <v>-1.6264490573194821</v>
      </c>
      <c r="I375" s="8">
        <f>('3v'!F363-H375)^2</f>
        <v>1.3170241102034768E-5</v>
      </c>
      <c r="J375" s="9">
        <f>offs334+Ampl334*SIN(2*PI()*freq334*('3v'!E363-reta334)+deph334*PI()/180)</f>
        <v>1.0534331054831814</v>
      </c>
      <c r="K375" s="10">
        <f>('3v'!G363-J375)^2</f>
        <v>1.8534105154719011E-3</v>
      </c>
      <c r="L375" s="3"/>
      <c r="M375" s="3"/>
      <c r="N375" s="7">
        <f>offs335+Ampl335*SIN(2*PI()*freq335*('3v'!I363)+deph335*PI()/180)</f>
        <v>-1.8750782355267193</v>
      </c>
      <c r="O375" s="8">
        <f>('3v'!J363-N375)^2</f>
        <v>7.3869818102937985E-7</v>
      </c>
      <c r="P375" s="9">
        <f>offs336+Ampl336*SIN(2*PI()*freq336*('3v'!I363-reta336)+deph336*PI()/180)</f>
        <v>0.96075704744465906</v>
      </c>
      <c r="Q375" s="10">
        <f>('3v'!K363-P375)^2</f>
        <v>9.2485257099821364E-7</v>
      </c>
      <c r="R375" s="3"/>
      <c r="S375" s="3"/>
      <c r="T375" s="7">
        <f>offs337+Ampl337*SIN(2*PI()*freq337*('3v'!M363)+deph337*PI()/180)</f>
        <v>-1.9455113631007188</v>
      </c>
      <c r="U375" s="8">
        <f>('3v'!N363-T375)^2</f>
        <v>9.6060208803866908E-7</v>
      </c>
      <c r="V375" s="9">
        <f>offs338+Ampl338*SIN(2*PI()*freq338*('3v'!M363-reta338)+deph338*PI()/180)</f>
        <v>0.87254038073782503</v>
      </c>
      <c r="W375" s="10">
        <f>('3v'!O363-V375)^2</f>
        <v>2.6977420575904157E-5</v>
      </c>
      <c r="X375" s="3"/>
      <c r="Y375" s="3"/>
      <c r="Z375" s="7">
        <f>offs339+Ampl339*SIN(2*PI()*freq339*('3v'!Q363)+deph339*PI()/180)</f>
        <v>-1.5160905770298536</v>
      </c>
      <c r="AA375" s="8">
        <f>('3v'!R363-Z375)^2</f>
        <v>7.0725837227015397E-6</v>
      </c>
      <c r="AB375" s="9">
        <f>offs340+Ampl340*SIN(2*PI()*freq340*('3v'!Q363-reta340)+deph340*PI()/180)</f>
        <v>0.80317356098955339</v>
      </c>
      <c r="AC375" s="10">
        <f>('3v'!S363-AB375)^2</f>
        <v>1.1699752554753554E-7</v>
      </c>
      <c r="AD375" s="3"/>
      <c r="AE375" s="3"/>
      <c r="AF375" s="7">
        <f>offs341+Ampl341*SIN(2*PI()*freq341*('3v'!U363)+deph341*PI()/180)</f>
        <v>-4.5216325303425453E-3</v>
      </c>
      <c r="AG375" s="8">
        <f>('3v'!V363-AF375)^2</f>
        <v>1.9916204232983407E-5</v>
      </c>
      <c r="AH375" s="9">
        <f>offs342+Ampl342*SIN(2*PI()*freq342*('3v'!U363-reta342)+deph342*PI()/180)</f>
        <v>0.85479835100471546</v>
      </c>
      <c r="AI375" s="10">
        <f>('3v'!W363-AH375)^2</f>
        <v>1.1592383815971295E-5</v>
      </c>
      <c r="AL375" s="76"/>
      <c r="AM375" s="76"/>
      <c r="AN375" s="76"/>
      <c r="AO375" s="80"/>
    </row>
    <row r="376" spans="1:41" x14ac:dyDescent="0.25">
      <c r="A376" s="3"/>
      <c r="B376" s="7">
        <f>offs331+Ampl331*SIN(2*PI()*freq331*('3v'!A364)+deph331*PI()/180)</f>
        <v>-1.926266279007097</v>
      </c>
      <c r="C376" s="8">
        <f>('3v'!B364-B376)^2</f>
        <v>4.7158572209354563E-7</v>
      </c>
      <c r="D376" s="9">
        <f>offs332+Ampl332*SIN(2*PI()*freq332*('3v'!A364-reta332)+deph332*PI()/180)</f>
        <v>1.0963342199536277</v>
      </c>
      <c r="E376" s="10">
        <f>('3v'!C364-D376)^2</f>
        <v>1.6457464344643802E-5</v>
      </c>
      <c r="G376" s="3"/>
      <c r="H376" s="7">
        <f>offs333+Ampl333*SIN(2*PI()*freq333*('3v'!E364)+deph333*PI()/180)</f>
        <v>-1.6176658699044499</v>
      </c>
      <c r="I376" s="8">
        <f>('3v'!F364-H376)^2</f>
        <v>7.0047037953731556E-6</v>
      </c>
      <c r="J376" s="9">
        <f>offs334+Ampl334*SIN(2*PI()*freq334*('3v'!E364-reta334)+deph334*PI()/180)</f>
        <v>1.0540489030257352</v>
      </c>
      <c r="K376" s="10">
        <f>('3v'!G364-J376)^2</f>
        <v>1.9703466535718746E-3</v>
      </c>
      <c r="L376" s="3"/>
      <c r="M376" s="3"/>
      <c r="N376" s="7">
        <f>offs335+Ampl335*SIN(2*PI()*freq335*('3v'!I364)+deph335*PI()/180)</f>
        <v>-1.8691804660403528</v>
      </c>
      <c r="O376" s="8">
        <f>('3v'!J364-N376)^2</f>
        <v>9.518298361284788E-6</v>
      </c>
      <c r="P376" s="9">
        <f>offs336+Ampl336*SIN(2*PI()*freq336*('3v'!I364-reta336)+deph336*PI()/180)</f>
        <v>0.96256036181550264</v>
      </c>
      <c r="Q376" s="10">
        <f>('3v'!K364-P376)^2</f>
        <v>1.2354282141410294E-6</v>
      </c>
      <c r="R376" s="3"/>
      <c r="S376" s="3"/>
      <c r="T376" s="7">
        <f>offs337+Ampl337*SIN(2*PI()*freq337*('3v'!M364)+deph337*PI()/180)</f>
        <v>-1.9464865110546494</v>
      </c>
      <c r="U376" s="8">
        <f>('3v'!N364-T376)^2</f>
        <v>4.4988728260519155E-12</v>
      </c>
      <c r="V376" s="9">
        <f>offs338+Ampl338*SIN(2*PI()*freq338*('3v'!M364-reta338)+deph338*PI()/180)</f>
        <v>0.87461696044173554</v>
      </c>
      <c r="W376" s="10">
        <f>('3v'!O364-V376)^2</f>
        <v>2.5710270001233786E-5</v>
      </c>
      <c r="X376" s="3"/>
      <c r="Y376" s="3"/>
      <c r="Z376" s="7">
        <f>offs339+Ampl339*SIN(2*PI()*freq339*('3v'!Q364)+deph339*PI()/180)</f>
        <v>-1.5389592149377787</v>
      </c>
      <c r="AA376" s="8">
        <f>('3v'!R364-Z376)^2</f>
        <v>1.042188900876263E-5</v>
      </c>
      <c r="AB376" s="9">
        <f>offs340+Ampl340*SIN(2*PI()*freq340*('3v'!Q364-reta340)+deph340*PI()/180)</f>
        <v>0.80406398983243665</v>
      </c>
      <c r="AC376" s="10">
        <f>('3v'!S364-AB376)^2</f>
        <v>1.9733230332692945E-6</v>
      </c>
      <c r="AD376" s="3"/>
      <c r="AE376" s="3"/>
      <c r="AF376" s="7">
        <f>offs341+Ampl341*SIN(2*PI()*freq341*('3v'!U364)+deph341*PI()/180)</f>
        <v>-4.9549631727406396E-2</v>
      </c>
      <c r="AG376" s="8">
        <f>('3v'!V364-AF376)^2</f>
        <v>1.898020990556191E-5</v>
      </c>
      <c r="AH376" s="9">
        <f>offs342+Ampl342*SIN(2*PI()*freq342*('3v'!U364-reta342)+deph342*PI()/180)</f>
        <v>0.85307679164361339</v>
      </c>
      <c r="AI376" s="10">
        <f>('3v'!W364-AH376)^2</f>
        <v>1.0069187808974815E-5</v>
      </c>
      <c r="AL376" s="76"/>
      <c r="AM376" s="76"/>
      <c r="AN376" s="76"/>
      <c r="AO376" s="80"/>
    </row>
    <row r="377" spans="1:41" x14ac:dyDescent="0.25">
      <c r="A377" s="3"/>
      <c r="B377" s="7">
        <f>offs331+Ampl331*SIN(2*PI()*freq331*('3v'!A365)+deph331*PI()/180)</f>
        <v>-1.922908494869326</v>
      </c>
      <c r="C377" s="8">
        <f>('3v'!B365-B377)^2</f>
        <v>4.3743937116357522E-6</v>
      </c>
      <c r="D377" s="9">
        <f>offs332+Ampl332*SIN(2*PI()*freq332*('3v'!A365-reta332)+deph332*PI()/180)</f>
        <v>1.0980970690352339</v>
      </c>
      <c r="E377" s="10">
        <f>('3v'!C365-D377)^2</f>
        <v>1.8036422619489441E-5</v>
      </c>
      <c r="G377" s="3"/>
      <c r="H377" s="7">
        <f>offs333+Ampl333*SIN(2*PI()*freq333*('3v'!E365)+deph333*PI()/180)</f>
        <v>-1.6087793302196793</v>
      </c>
      <c r="I377" s="8">
        <f>('3v'!F365-H377)^2</f>
        <v>3.1242675770070629E-6</v>
      </c>
      <c r="J377" s="9">
        <f>offs334+Ampl334*SIN(2*PI()*freq334*('3v'!E365-reta334)+deph334*PI()/180)</f>
        <v>1.0546497995615831</v>
      </c>
      <c r="K377" s="10">
        <f>('3v'!G365-J377)^2</f>
        <v>1.9173618339306273E-3</v>
      </c>
      <c r="L377" s="3"/>
      <c r="M377" s="3"/>
      <c r="N377" s="7">
        <f>offs335+Ampl335*SIN(2*PI()*freq335*('3v'!I365)+deph335*PI()/180)</f>
        <v>-1.8630591592322363</v>
      </c>
      <c r="O377" s="8">
        <f>('3v'!J365-N377)^2</f>
        <v>1.12030835495642E-5</v>
      </c>
      <c r="P377" s="9">
        <f>offs336+Ampl336*SIN(2*PI()*freq336*('3v'!I365-reta336)+deph336*PI()/180)</f>
        <v>0.96435178503789731</v>
      </c>
      <c r="Q377" s="10">
        <f>('3v'!K365-P377)^2</f>
        <v>1.6210508755229455E-6</v>
      </c>
      <c r="R377" s="3"/>
      <c r="S377" s="3"/>
      <c r="T377" s="7">
        <f>offs337+Ampl337*SIN(2*PI()*freq337*('3v'!M365)+deph337*PI()/180)</f>
        <v>-1.9470931976296884</v>
      </c>
      <c r="U377" s="8">
        <f>('3v'!N365-T377)^2</f>
        <v>3.7064672996680986E-7</v>
      </c>
      <c r="V377" s="9">
        <f>offs338+Ampl338*SIN(2*PI()*freq338*('3v'!M365-reta338)+deph338*PI()/180)</f>
        <v>0.87669679997640104</v>
      </c>
      <c r="W377" s="10">
        <f>('3v'!O365-V377)^2</f>
        <v>4.7567781689121418E-5</v>
      </c>
      <c r="X377" s="3"/>
      <c r="Y377" s="3"/>
      <c r="Z377" s="7">
        <f>offs339+Ampl339*SIN(2*PI()*freq339*('3v'!Q365)+deph339*PI()/180)</f>
        <v>-1.5613030087550785</v>
      </c>
      <c r="AA377" s="8">
        <f>('3v'!R365-Z377)^2</f>
        <v>5.6115983525403898E-6</v>
      </c>
      <c r="AB377" s="9">
        <f>offs340+Ampl340*SIN(2*PI()*freq340*('3v'!Q365-reta340)+deph340*PI()/180)</f>
        <v>0.80499481805893103</v>
      </c>
      <c r="AC377" s="10">
        <f>('3v'!S365-AB377)^2</f>
        <v>2.2460200622659808E-7</v>
      </c>
      <c r="AD377" s="3"/>
      <c r="AE377" s="3"/>
      <c r="AF377" s="7">
        <f>offs341+Ampl341*SIN(2*PI()*freq341*('3v'!U365)+deph341*PI()/180)</f>
        <v>-9.4975825210605658E-2</v>
      </c>
      <c r="AG377" s="8">
        <f>('3v'!V365-AF377)^2</f>
        <v>3.6069028642668225E-6</v>
      </c>
      <c r="AH377" s="9">
        <f>offs342+Ampl342*SIN(2*PI()*freq342*('3v'!U365-reta342)+deph342*PI()/180)</f>
        <v>0.85138931884113689</v>
      </c>
      <c r="AI377" s="10">
        <f>('3v'!W365-AH377)^2</f>
        <v>8.4537955904833184E-6</v>
      </c>
      <c r="AL377" s="76"/>
      <c r="AM377" s="76"/>
      <c r="AN377" s="76"/>
      <c r="AO377" s="80"/>
    </row>
    <row r="378" spans="1:41" x14ac:dyDescent="0.25">
      <c r="A378" s="3"/>
      <c r="B378" s="7">
        <f>offs331+Ampl331*SIN(2*PI()*freq331*('3v'!A366)+deph331*PI()/180)</f>
        <v>-1.9193188824284575</v>
      </c>
      <c r="C378" s="8">
        <f>('3v'!B366-B378)^2</f>
        <v>3.15104239279924E-6</v>
      </c>
      <c r="D378" s="9">
        <f>offs332+Ampl332*SIN(2*PI()*freq332*('3v'!A366-reta332)+deph332*PI()/180)</f>
        <v>1.0998265728264216</v>
      </c>
      <c r="E378" s="10">
        <f>('3v'!C366-D378)^2</f>
        <v>1.9984719114268913E-5</v>
      </c>
      <c r="G378" s="3"/>
      <c r="H378" s="7">
        <f>offs333+Ampl333*SIN(2*PI()*freq333*('3v'!E366)+deph333*PI()/180)</f>
        <v>-1.5997902276190086</v>
      </c>
      <c r="I378" s="8">
        <f>('3v'!F366-H378)^2</f>
        <v>8.6680921256448176E-6</v>
      </c>
      <c r="J378" s="9">
        <f>offs334+Ampl334*SIN(2*PI()*freq334*('3v'!E366-reta334)+deph334*PI()/180)</f>
        <v>1.0552357417156206</v>
      </c>
      <c r="K378" s="10">
        <f>('3v'!G366-J378)^2</f>
        <v>1.8663910548268779E-3</v>
      </c>
      <c r="L378" s="3"/>
      <c r="M378" s="3"/>
      <c r="N378" s="7">
        <f>offs335+Ampl335*SIN(2*PI()*freq335*('3v'!I366)+deph335*PI()/180)</f>
        <v>-1.8567152817276751</v>
      </c>
      <c r="O378" s="8">
        <f>('3v'!J366-N378)^2</f>
        <v>3.5286806195967473E-6</v>
      </c>
      <c r="P378" s="9">
        <f>offs336+Ampl336*SIN(2*PI()*freq336*('3v'!I366-reta336)+deph336*PI()/180)</f>
        <v>0.96613103422534918</v>
      </c>
      <c r="Q378" s="10">
        <f>('3v'!K366-P378)^2</f>
        <v>2.094028297581396E-6</v>
      </c>
      <c r="R378" s="3"/>
      <c r="S378" s="3"/>
      <c r="T378" s="7">
        <f>offs337+Ampl337*SIN(2*PI()*freq337*('3v'!M366)+deph337*PI()/180)</f>
        <v>-1.9473312731350014</v>
      </c>
      <c r="U378" s="8">
        <f>('3v'!N366-T378)^2</f>
        <v>1.2237600014818323E-6</v>
      </c>
      <c r="V378" s="9">
        <f>offs338+Ampl338*SIN(2*PI()*freq338*('3v'!M366-reta338)+deph338*PI()/180)</f>
        <v>0.87877938617253759</v>
      </c>
      <c r="W378" s="10">
        <f>('3v'!O366-V378)^2</f>
        <v>4.5798702005389343E-5</v>
      </c>
      <c r="X378" s="3"/>
      <c r="Y378" s="3"/>
      <c r="Z378" s="7">
        <f>offs339+Ampl339*SIN(2*PI()*freq339*('3v'!Q366)+deph339*PI()/180)</f>
        <v>-1.5831111532213418</v>
      </c>
      <c r="AA378" s="8">
        <f>('3v'!R366-Z378)^2</f>
        <v>1.5985897338214954E-5</v>
      </c>
      <c r="AB378" s="9">
        <f>offs340+Ampl340*SIN(2*PI()*freq340*('3v'!Q366-reta340)+deph340*PI()/180)</f>
        <v>0.80596559552876634</v>
      </c>
      <c r="AC378" s="10">
        <f>('3v'!S366-AB378)^2</f>
        <v>2.1207062101775785E-6</v>
      </c>
      <c r="AD378" s="3"/>
      <c r="AE378" s="3"/>
      <c r="AF378" s="7">
        <f>offs341+Ampl341*SIN(2*PI()*freq341*('3v'!U366)+deph341*PI()/180)</f>
        <v>-0.14075538281134409</v>
      </c>
      <c r="AG378" s="8">
        <f>('3v'!V366-AF378)^2</f>
        <v>8.9677919990372832E-6</v>
      </c>
      <c r="AH378" s="9">
        <f>offs342+Ampl342*SIN(2*PI()*freq342*('3v'!U366-reta342)+deph342*PI()/180)</f>
        <v>0.84973759792921089</v>
      </c>
      <c r="AI378" s="10">
        <f>('3v'!W366-AH378)^2</f>
        <v>6.7919764931370564E-6</v>
      </c>
      <c r="AL378" s="76"/>
      <c r="AM378" s="76"/>
      <c r="AN378" s="76"/>
      <c r="AO378" s="80"/>
    </row>
    <row r="379" spans="1:41" x14ac:dyDescent="0.25">
      <c r="A379" s="3"/>
      <c r="B379" s="7">
        <f>offs331+Ampl331*SIN(2*PI()*freq331*('3v'!A367)+deph331*PI()/180)</f>
        <v>-1.9154980085259088</v>
      </c>
      <c r="C379" s="8">
        <f>('3v'!B367-B379)^2</f>
        <v>2.8560711825006142E-6</v>
      </c>
      <c r="D379" s="9">
        <f>offs332+Ampl332*SIN(2*PI()*freq332*('3v'!A367-reta332)+deph332*PI()/180)</f>
        <v>1.101522458218493</v>
      </c>
      <c r="E379" s="10">
        <f>('3v'!C367-D379)^2</f>
        <v>7.6980820973282877E-6</v>
      </c>
      <c r="G379" s="3"/>
      <c r="H379" s="7">
        <f>offs333+Ampl333*SIN(2*PI()*freq333*('3v'!E367)+deph333*PI()/180)</f>
        <v>-1.5906993605665058</v>
      </c>
      <c r="I379" s="8">
        <f>('3v'!F367-H379)^2</f>
        <v>1.7829754816724042E-5</v>
      </c>
      <c r="J379" s="9">
        <f>offs334+Ampl334*SIN(2*PI()*freq334*('3v'!E367-reta334)+deph334*PI()/180)</f>
        <v>1.0558066774410777</v>
      </c>
      <c r="K379" s="10">
        <f>('3v'!G367-J379)^2</f>
        <v>1.6546738583644552E-3</v>
      </c>
      <c r="L379" s="3"/>
      <c r="M379" s="3"/>
      <c r="N379" s="7">
        <f>offs335+Ampl335*SIN(2*PI()*freq335*('3v'!I367)+deph335*PI()/180)</f>
        <v>-1.8501498352984687</v>
      </c>
      <c r="O379" s="8">
        <f>('3v'!J367-N379)^2</f>
        <v>6.6799230052075168E-6</v>
      </c>
      <c r="P379" s="9">
        <f>offs336+Ampl336*SIN(2*PI()*freq336*('3v'!I367-reta336)+deph336*PI()/180)</f>
        <v>0.96789782841378602</v>
      </c>
      <c r="Q379" s="10">
        <f>('3v'!K367-P379)^2</f>
        <v>2.6680334099781203E-6</v>
      </c>
      <c r="R379" s="3"/>
      <c r="S379" s="3"/>
      <c r="T379" s="7">
        <f>offs337+Ampl337*SIN(2*PI()*freq337*('3v'!M367)+deph337*PI()/180)</f>
        <v>-1.9472006788290199</v>
      </c>
      <c r="U379" s="8">
        <f>('3v'!N367-T379)^2</f>
        <v>5.1306968657880435E-7</v>
      </c>
      <c r="V379" s="9">
        <f>offs338+Ampl338*SIN(2*PI()*freq338*('3v'!M367-reta338)+deph338*PI()/180)</f>
        <v>0.88086420518316366</v>
      </c>
      <c r="W379" s="10">
        <f>('3v'!O367-V379)^2</f>
        <v>4.4033640135355886E-5</v>
      </c>
      <c r="X379" s="3"/>
      <c r="Y379" s="3"/>
      <c r="Z379" s="7">
        <f>offs339+Ampl339*SIN(2*PI()*freq339*('3v'!Q367)+deph339*PI()/180)</f>
        <v>-1.6043731021114287</v>
      </c>
      <c r="AA379" s="8">
        <f>('3v'!R367-Z379)^2</f>
        <v>5.1417280761062002E-6</v>
      </c>
      <c r="AB379" s="9">
        <f>offs340+Ampl340*SIN(2*PI()*freq340*('3v'!Q367-reta340)+deph340*PI()/180)</f>
        <v>0.80697585278257278</v>
      </c>
      <c r="AC379" s="10">
        <f>('3v'!S367-AB379)^2</f>
        <v>1.989224379972151E-7</v>
      </c>
      <c r="AD379" s="3"/>
      <c r="AE379" s="3"/>
      <c r="AF379" s="7">
        <f>offs341+Ampl341*SIN(2*PI()*freq341*('3v'!U367)+deph341*PI()/180)</f>
        <v>-0.18684312563330119</v>
      </c>
      <c r="AG379" s="8">
        <f>('3v'!V367-AF379)^2</f>
        <v>1.4302649363080961E-5</v>
      </c>
      <c r="AH379" s="9">
        <f>offs342+Ampl342*SIN(2*PI()*freq342*('3v'!U367-reta342)+deph342*PI()/180)</f>
        <v>0.84812325895696083</v>
      </c>
      <c r="AI379" s="10">
        <f>('3v'!W367-AH379)^2</f>
        <v>5.140880752371002E-6</v>
      </c>
      <c r="AL379" s="76"/>
      <c r="AM379" s="76"/>
      <c r="AN379" s="76"/>
      <c r="AO379" s="80"/>
    </row>
    <row r="380" spans="1:41" x14ac:dyDescent="0.25">
      <c r="A380" s="3"/>
      <c r="B380" s="7">
        <f>offs331+Ampl331*SIN(2*PI()*freq331*('3v'!A368)+deph331*PI()/180)</f>
        <v>-1.9114464765219612</v>
      </c>
      <c r="C380" s="8">
        <f>('3v'!B368-B380)^2</f>
        <v>3.3654763914756033E-6</v>
      </c>
      <c r="D380" s="9">
        <f>offs332+Ampl332*SIN(2*PI()*freq332*('3v'!A368-reta332)+deph332*PI()/180)</f>
        <v>1.1031844574114857</v>
      </c>
      <c r="E380" s="10">
        <f>('3v'!C368-D380)^2</f>
        <v>9.3975513619944282E-6</v>
      </c>
      <c r="G380" s="3"/>
      <c r="H380" s="7">
        <f>offs333+Ampl333*SIN(2*PI()*freq333*('3v'!E368)+deph333*PI()/180)</f>
        <v>-1.5815075365655478</v>
      </c>
      <c r="I380" s="8">
        <f>('3v'!F368-H380)^2</f>
        <v>1.3313182701120781E-5</v>
      </c>
      <c r="J380" s="9">
        <f>offs334+Ampl334*SIN(2*PI()*freq334*('3v'!E368-reta334)+deph334*PI()/180)</f>
        <v>1.0563625560241421</v>
      </c>
      <c r="K380" s="10">
        <f>('3v'!G368-J380)^2</f>
        <v>1.4568484364489141E-3</v>
      </c>
      <c r="L380" s="3"/>
      <c r="M380" s="3"/>
      <c r="N380" s="7">
        <f>offs335+Ampl335*SIN(2*PI()*freq335*('3v'!I368)+deph335*PI()/180)</f>
        <v>-1.8433638567047164</v>
      </c>
      <c r="O380" s="8">
        <f>('3v'!J368-N380)^2</f>
        <v>1.2328197462981023E-5</v>
      </c>
      <c r="P380" s="9">
        <f>offs336+Ampl336*SIN(2*PI()*freq336*('3v'!I368-reta336)+deph336*PI()/180)</f>
        <v>0.969651888605924</v>
      </c>
      <c r="Q380" s="10">
        <f>('3v'!K368-P380)^2</f>
        <v>3.3579514101070285E-6</v>
      </c>
      <c r="R380" s="3"/>
      <c r="S380" s="3"/>
      <c r="T380" s="7">
        <f>offs337+Ampl337*SIN(2*PI()*freq337*('3v'!M368)+deph337*PI()/180)</f>
        <v>-1.9467014469339345</v>
      </c>
      <c r="U380" s="8">
        <f>('3v'!N368-T380)^2</f>
        <v>4.7113712569084785E-8</v>
      </c>
      <c r="V380" s="9">
        <f>offs338+Ampl338*SIN(2*PI()*freq338*('3v'!M368-reta338)+deph338*PI()/180)</f>
        <v>0.8829507426103842</v>
      </c>
      <c r="W380" s="10">
        <f>('3v'!O368-V380)^2</f>
        <v>7.1495436105799916E-5</v>
      </c>
      <c r="X380" s="3"/>
      <c r="Y380" s="3"/>
      <c r="Z380" s="7">
        <f>offs339+Ampl339*SIN(2*PI()*freq339*('3v'!Q368)+deph339*PI()/180)</f>
        <v>-1.6250785733355344</v>
      </c>
      <c r="AA380" s="8">
        <f>('3v'!R368-Z380)^2</f>
        <v>9.2807763506001645E-6</v>
      </c>
      <c r="AB380" s="9">
        <f>offs340+Ampl340*SIN(2*PI()*freq340*('3v'!Q368-reta340)+deph340*PI()/180)</f>
        <v>0.80802510126890748</v>
      </c>
      <c r="AC380" s="10">
        <f>('3v'!S368-AB380)^2</f>
        <v>1.8221995863306309E-6</v>
      </c>
      <c r="AD380" s="3"/>
      <c r="AE380" s="3"/>
      <c r="AF380" s="7">
        <f>offs341+Ampl341*SIN(2*PI()*freq341*('3v'!U368)+deph341*PI()/180)</f>
        <v>-0.23319357063855303</v>
      </c>
      <c r="AG380" s="8">
        <f>('3v'!V368-AF380)^2</f>
        <v>1.854541997381986E-5</v>
      </c>
      <c r="AH380" s="9">
        <f>offs342+Ampl342*SIN(2*PI()*freq342*('3v'!U368-reta342)+deph342*PI()/180)</f>
        <v>0.84654789508205075</v>
      </c>
      <c r="AI380" s="10">
        <f>('3v'!W368-AH380)^2</f>
        <v>3.5705689539396955E-6</v>
      </c>
      <c r="AL380" s="76"/>
      <c r="AM380" s="76"/>
      <c r="AN380" s="76"/>
      <c r="AO380" s="80"/>
    </row>
    <row r="381" spans="1:41" x14ac:dyDescent="0.25">
      <c r="A381" s="3"/>
      <c r="B381" s="7">
        <f>offs331+Ampl331*SIN(2*PI()*freq331*('3v'!A369)+deph331*PI()/180)</f>
        <v>-1.9071649262004855</v>
      </c>
      <c r="C381" s="8">
        <f>('3v'!B369-B381)^2</f>
        <v>4.8844261993006561E-6</v>
      </c>
      <c r="D381" s="9">
        <f>offs332+Ampl332*SIN(2*PI()*freq332*('3v'!A369-reta332)+deph332*PI()/180)</f>
        <v>1.1048123079564605</v>
      </c>
      <c r="E381" s="10">
        <f>('3v'!C369-D381)^2</f>
        <v>2.0669584120567713E-6</v>
      </c>
      <c r="G381" s="3"/>
      <c r="H381" s="7">
        <f>offs333+Ampl333*SIN(2*PI()*freq333*('3v'!E369)+deph333*PI()/180)</f>
        <v>-1.5722155720870896</v>
      </c>
      <c r="I381" s="8">
        <f>('3v'!F369-H381)^2</f>
        <v>1.0081056251592786E-5</v>
      </c>
      <c r="J381" s="9">
        <f>offs334+Ampl334*SIN(2*PI()*freq334*('3v'!E369-reta334)+deph334*PI()/180)</f>
        <v>1.0569033280884634</v>
      </c>
      <c r="K381" s="10">
        <f>('3v'!G369-J381)^2</f>
        <v>1.137150482075977E-3</v>
      </c>
      <c r="L381" s="3"/>
      <c r="M381" s="3"/>
      <c r="N381" s="7">
        <f>offs335+Ampl335*SIN(2*PI()*freq335*('3v'!I369)+deph335*PI()/180)</f>
        <v>-1.8363584175311038</v>
      </c>
      <c r="O381" s="8">
        <f>('3v'!J369-N381)^2</f>
        <v>7.3121160803407975E-6</v>
      </c>
      <c r="P381" s="9">
        <f>offs336+Ampl336*SIN(2*PI()*freq336*('3v'!I369-reta336)+deph336*PI()/180)</f>
        <v>0.97139293781532521</v>
      </c>
      <c r="Q381" s="10">
        <f>('3v'!K369-P381)^2</f>
        <v>8.3580158507203026E-9</v>
      </c>
      <c r="R381" s="3"/>
      <c r="S381" s="3"/>
      <c r="T381" s="7">
        <f>offs337+Ampl337*SIN(2*PI()*freq337*('3v'!M369)+deph337*PI()/180)</f>
        <v>-1.9458337006277457</v>
      </c>
      <c r="U381" s="8">
        <f>('3v'!N369-T381)^2</f>
        <v>4.2339665916457728E-7</v>
      </c>
      <c r="V381" s="9">
        <f>offs338+Ampl338*SIN(2*PI()*freq338*('3v'!M369-reta338)+deph338*PI()/180)</f>
        <v>0.88503848363231075</v>
      </c>
      <c r="W381" s="10">
        <f>('3v'!O369-V381)^2</f>
        <v>6.923698352637029E-5</v>
      </c>
      <c r="X381" s="3"/>
      <c r="Y381" s="3"/>
      <c r="Z381" s="7">
        <f>offs339+Ampl339*SIN(2*PI()*freq339*('3v'!Q369)+deph339*PI()/180)</f>
        <v>-1.6452175539115146</v>
      </c>
      <c r="AA381" s="8">
        <f>('3v'!R369-Z381)^2</f>
        <v>5.9472873860157518E-6</v>
      </c>
      <c r="AB381" s="9">
        <f>offs340+Ampl340*SIN(2*PI()*freq340*('3v'!Q369-reta340)+deph340*PI()/180)</f>
        <v>0.80911283358051345</v>
      </c>
      <c r="AC381" s="10">
        <f>('3v'!S369-AB381)^2</f>
        <v>6.8725988278018447E-8</v>
      </c>
      <c r="AD381" s="3"/>
      <c r="AE381" s="3"/>
      <c r="AF381" s="7">
        <f>offs341+Ampl341*SIN(2*PI()*freq341*('3v'!U369)+deph341*PI()/180)</f>
        <v>-0.27976097553383716</v>
      </c>
      <c r="AG381" s="8">
        <f>('3v'!V369-AF381)^2</f>
        <v>2.1289314054938416E-5</v>
      </c>
      <c r="AH381" s="9">
        <f>offs342+Ampl342*SIN(2*PI()*freq342*('3v'!U369-reta342)+deph342*PI()/180)</f>
        <v>0.84501306099842932</v>
      </c>
      <c r="AI381" s="10">
        <f>('3v'!W369-AH381)^2</f>
        <v>2.1647207520230123E-6</v>
      </c>
      <c r="AL381" s="76"/>
      <c r="AM381" s="76"/>
      <c r="AN381" s="76"/>
      <c r="AO381" s="80"/>
    </row>
    <row r="382" spans="1:41" x14ac:dyDescent="0.25">
      <c r="A382" s="3"/>
      <c r="B382" s="7">
        <f>offs331+Ampl331*SIN(2*PI()*freq331*('3v'!A370)+deph331*PI()/180)</f>
        <v>-1.9026540336679112</v>
      </c>
      <c r="C382" s="8">
        <f>('3v'!B370-B382)^2</f>
        <v>7.9240354507939582E-6</v>
      </c>
      <c r="D382" s="9">
        <f>offs332+Ampl332*SIN(2*PI()*freq332*('3v'!A370-reta332)+deph332*PI()/180)</f>
        <v>1.1064057527969455</v>
      </c>
      <c r="E382" s="10">
        <f>('3v'!C370-D382)^2</f>
        <v>1.4064354084017282E-5</v>
      </c>
      <c r="G382" s="3"/>
      <c r="H382" s="7">
        <f>offs333+Ampl333*SIN(2*PI()*freq333*('3v'!E370)+deph333*PI()/180)</f>
        <v>-1.5628242924971436</v>
      </c>
      <c r="I382" s="8">
        <f>('3v'!F370-H382)^2</f>
        <v>7.8440185308060534E-6</v>
      </c>
      <c r="J382" s="9">
        <f>offs334+Ampl334*SIN(2*PI()*freq334*('3v'!E370-reta334)+deph334*PI()/180)</f>
        <v>1.0574289455995407</v>
      </c>
      <c r="K382" s="10">
        <f>('3v'!G370-J382)^2</f>
        <v>9.761197002344298E-4</v>
      </c>
      <c r="L382" s="3"/>
      <c r="M382" s="3"/>
      <c r="N382" s="7">
        <f>offs335+Ampl335*SIN(2*PI()*freq335*('3v'!I370)+deph335*PI()/180)</f>
        <v>-1.8291346240176869</v>
      </c>
      <c r="O382" s="8">
        <f>('3v'!J370-N382)^2</f>
        <v>4.4748578541667138E-6</v>
      </c>
      <c r="P382" s="9">
        <f>offs336+Ampl336*SIN(2*PI()*freq336*('3v'!I370-reta336)+deph336*PI()/180)</f>
        <v>0.97312070111013649</v>
      </c>
      <c r="Q382" s="10">
        <f>('3v'!K370-P382)^2</f>
        <v>1.0035520074096678E-7</v>
      </c>
      <c r="R382" s="3"/>
      <c r="S382" s="3"/>
      <c r="T382" s="7">
        <f>offs337+Ampl337*SIN(2*PI()*freq337*('3v'!M370)+deph337*PI()/180)</f>
        <v>-1.9445976540138699</v>
      </c>
      <c r="U382" s="8">
        <f>('3v'!N370-T382)^2</f>
        <v>4.4081650777531364E-9</v>
      </c>
      <c r="V382" s="9">
        <f>offs338+Ampl338*SIN(2*PI()*freq338*('3v'!M370-reta338)+deph338*PI()/180)</f>
        <v>0.88712691313008551</v>
      </c>
      <c r="W382" s="10">
        <f>('3v'!O370-V382)^2</f>
        <v>1.0279317422001472E-4</v>
      </c>
      <c r="X382" s="3"/>
      <c r="Y382" s="3"/>
      <c r="Z382" s="7">
        <f>offs339+Ampl339*SIN(2*PI()*freq339*('3v'!Q370)+deph339*PI()/180)</f>
        <v>-1.6647803048070744</v>
      </c>
      <c r="AA382" s="8">
        <f>('3v'!R370-Z382)^2</f>
        <v>2.0619336243424067E-7</v>
      </c>
      <c r="AB382" s="9">
        <f>offs340+Ampl340*SIN(2*PI()*freq340*('3v'!Q370-reta340)+deph340*PI()/180)</f>
        <v>0.81023852369969718</v>
      </c>
      <c r="AC382" s="10">
        <f>('3v'!S370-AB382)^2</f>
        <v>1.1871983058076948E-6</v>
      </c>
      <c r="AD382" s="3"/>
      <c r="AE382" s="3"/>
      <c r="AF382" s="7">
        <f>offs341+Ampl341*SIN(2*PI()*freq341*('3v'!U370)+deph341*PI()/180)</f>
        <v>-0.32649938391267164</v>
      </c>
      <c r="AG382" s="8">
        <f>('3v'!V370-AF382)^2</f>
        <v>7.8260403086392958E-6</v>
      </c>
      <c r="AH382" s="9">
        <f>offs342+Ampl342*SIN(2*PI()*freq342*('3v'!U370-reta342)+deph342*PI()/180)</f>
        <v>0.84352027140203423</v>
      </c>
      <c r="AI382" s="10">
        <f>('3v'!W370-AH382)^2</f>
        <v>8.7858212165909771E-6</v>
      </c>
      <c r="AL382" s="76"/>
      <c r="AM382" s="76"/>
      <c r="AN382" s="76"/>
      <c r="AO382" s="80"/>
    </row>
    <row r="383" spans="1:41" x14ac:dyDescent="0.25">
      <c r="A383" s="3"/>
      <c r="B383" s="7">
        <f>offs331+Ampl331*SIN(2*PI()*freq331*('3v'!A371)+deph331*PI()/180)</f>
        <v>-1.8979145112464604</v>
      </c>
      <c r="C383" s="8">
        <f>('3v'!B371-B383)^2</f>
        <v>1.3311470184704315E-5</v>
      </c>
      <c r="D383" s="9">
        <f>offs332+Ampl332*SIN(2*PI()*freq332*('3v'!A371-reta332)+deph332*PI()/180)</f>
        <v>1.1079645403095288</v>
      </c>
      <c r="E383" s="10">
        <f>('3v'!C371-D383)^2</f>
        <v>1.7176546125940382E-5</v>
      </c>
      <c r="G383" s="3"/>
      <c r="H383" s="7">
        <f>offs333+Ampl333*SIN(2*PI()*freq333*('3v'!E371)+deph333*PI()/180)</f>
        <v>-1.5533345319834646</v>
      </c>
      <c r="I383" s="8">
        <f>('3v'!F371-H383)^2</f>
        <v>3.2687292489147717E-7</v>
      </c>
      <c r="J383" s="9">
        <f>offs334+Ampl334*SIN(2*PI()*freq334*('3v'!E371-reta334)+deph334*PI()/180)</f>
        <v>1.057939361868987</v>
      </c>
      <c r="K383" s="10">
        <f>('3v'!G371-J383)^2</f>
        <v>7.1964758878668305E-4</v>
      </c>
      <c r="L383" s="3"/>
      <c r="M383" s="3"/>
      <c r="N383" s="7">
        <f>offs335+Ampl335*SIN(2*PI()*freq335*('3v'!I371)+deph335*PI()/180)</f>
        <v>-1.8216936168852014</v>
      </c>
      <c r="O383" s="8">
        <f>('3v'!J371-N383)^2</f>
        <v>3.0411631958420031E-6</v>
      </c>
      <c r="P383" s="9">
        <f>offs336+Ampl336*SIN(2*PI()*freq336*('3v'!I371-reta336)+deph336*PI()/180)</f>
        <v>0.97483490565650477</v>
      </c>
      <c r="Q383" s="10">
        <f>('3v'!K371-P383)^2</f>
        <v>1.952770517044608E-6</v>
      </c>
      <c r="R383" s="3"/>
      <c r="S383" s="3"/>
      <c r="T383" s="7">
        <f>offs337+Ampl337*SIN(2*PI()*freq337*('3v'!M371)+deph337*PI()/180)</f>
        <v>-1.9429936120683136</v>
      </c>
      <c r="U383" s="8">
        <f>('3v'!N371-T383)^2</f>
        <v>1.7261703954878473E-7</v>
      </c>
      <c r="V383" s="9">
        <f>offs338+Ampl338*SIN(2*PI()*freq338*('3v'!M371-reta338)+deph338*PI()/180)</f>
        <v>0.88921551581497971</v>
      </c>
      <c r="W383" s="10">
        <f>('3v'!O371-V383)^2</f>
        <v>1.0006449409577524E-4</v>
      </c>
      <c r="X383" s="3"/>
      <c r="Y383" s="3"/>
      <c r="Z383" s="7">
        <f>offs339+Ampl339*SIN(2*PI()*freq339*('3v'!Q371)+deph339*PI()/180)</f>
        <v>-1.6837573656494813</v>
      </c>
      <c r="AA383" s="8">
        <f>('3v'!R371-Z383)^2</f>
        <v>8.7698564992839301E-6</v>
      </c>
      <c r="AB383" s="9">
        <f>offs340+Ampl340*SIN(2*PI()*freq340*('3v'!Q371-reta340)+deph340*PI()/180)</f>
        <v>0.81140162725270637</v>
      </c>
      <c r="AC383" s="10">
        <f>('3v'!S371-AB383)^2</f>
        <v>3.5329440797887689E-6</v>
      </c>
      <c r="AD383" s="3"/>
      <c r="AE383" s="3"/>
      <c r="AF383" s="7">
        <f>offs341+Ampl341*SIN(2*PI()*freq341*('3v'!U371)+deph341*PI()/180)</f>
        <v>-0.37336267060878342</v>
      </c>
      <c r="AG383" s="8">
        <f>('3v'!V371-AF383)^2</f>
        <v>7.8917135879873004E-6</v>
      </c>
      <c r="AH383" s="9">
        <f>offs342+Ampl342*SIN(2*PI()*freq342*('3v'!U371-reta342)+deph342*PI()/180)</f>
        <v>0.84207099949597042</v>
      </c>
      <c r="AI383" s="10">
        <f>('3v'!W371-AH383)^2</f>
        <v>6.0527833376678117E-6</v>
      </c>
      <c r="AL383" s="76"/>
      <c r="AM383" s="76"/>
      <c r="AN383" s="76"/>
      <c r="AO383" s="80"/>
    </row>
    <row r="384" spans="1:41" x14ac:dyDescent="0.25">
      <c r="A384" s="3"/>
      <c r="B384" s="7">
        <f>offs331+Ampl331*SIN(2*PI()*freq331*('3v'!A372)+deph331*PI()/180)</f>
        <v>-1.8929471073616653</v>
      </c>
      <c r="C384" s="8">
        <f>('3v'!B372-B384)^2</f>
        <v>6.4463658869217329E-7</v>
      </c>
      <c r="D384" s="9">
        <f>offs332+Ampl332*SIN(2*PI()*freq332*('3v'!A372-reta332)+deph332*PI()/180)</f>
        <v>1.1094884243435921</v>
      </c>
      <c r="E384" s="10">
        <f>('3v'!C372-D384)^2</f>
        <v>2.0917594284888193E-5</v>
      </c>
      <c r="G384" s="3"/>
      <c r="H384" s="7">
        <f>offs333+Ampl333*SIN(2*PI()*freq333*('3v'!E372)+deph333*PI()/180)</f>
        <v>-1.5437471334814516</v>
      </c>
      <c r="I384" s="8">
        <f>('3v'!F372-H384)^2</f>
        <v>5.5066560175542731E-6</v>
      </c>
      <c r="J384" s="9">
        <f>offs334+Ampl334*SIN(2*PI()*freq334*('3v'!E372-reta334)+deph334*PI()/180)</f>
        <v>1.0584345315586783</v>
      </c>
      <c r="K384" s="10">
        <f>('3v'!G372-J384)^2</f>
        <v>5.0287293062271357E-4</v>
      </c>
      <c r="L384" s="3"/>
      <c r="M384" s="3"/>
      <c r="N384" s="7">
        <f>offs335+Ampl335*SIN(2*PI()*freq335*('3v'!I372)+deph335*PI()/180)</f>
        <v>-1.8140365711549324</v>
      </c>
      <c r="O384" s="8">
        <f>('3v'!J372-N384)^2</f>
        <v>1.2542709884352823E-5</v>
      </c>
      <c r="P384" s="9">
        <f>offs336+Ampl336*SIN(2*PI()*freq336*('3v'!I372-reta336)+deph336*PI()/180)</f>
        <v>0.97653528076166052</v>
      </c>
      <c r="Q384" s="10">
        <f>('3v'!K372-P384)^2</f>
        <v>9.5963076030291511E-6</v>
      </c>
      <c r="R384" s="3"/>
      <c r="S384" s="3"/>
      <c r="T384" s="7">
        <f>offs337+Ampl337*SIN(2*PI()*freq337*('3v'!M372)+deph337*PI()/180)</f>
        <v>-1.9410219705644249</v>
      </c>
      <c r="U384" s="8">
        <f>('3v'!N372-T384)^2</f>
        <v>1.5757768970857725E-7</v>
      </c>
      <c r="V384" s="9">
        <f>offs338+Ampl338*SIN(2*PI()*freq338*('3v'!M372-reta338)+deph338*PI()/180)</f>
        <v>0.89130377635553348</v>
      </c>
      <c r="W384" s="10">
        <f>('3v'!O372-V384)^2</f>
        <v>9.7379074814188485E-5</v>
      </c>
      <c r="X384" s="3"/>
      <c r="Y384" s="3"/>
      <c r="Z384" s="7">
        <f>offs339+Ampl339*SIN(2*PI()*freq339*('3v'!Q372)+deph339*PI()/180)</f>
        <v>-1.7021395593005133</v>
      </c>
      <c r="AA384" s="8">
        <f>('3v'!R372-Z384)^2</f>
        <v>4.6540757469475503E-6</v>
      </c>
      <c r="AB384" s="9">
        <f>offs340+Ampl340*SIN(2*PI()*freq340*('3v'!Q372-reta340)+deph340*PI()/180)</f>
        <v>0.81260158177298436</v>
      </c>
      <c r="AC384" s="10">
        <f>('3v'!S372-AB384)^2</f>
        <v>4.6193530555006487E-7</v>
      </c>
      <c r="AD384" s="3"/>
      <c r="AE384" s="3"/>
      <c r="AF384" s="7">
        <f>offs341+Ampl341*SIN(2*PI()*freq341*('3v'!U372)+deph341*PI()/180)</f>
        <v>-0.42030458721607744</v>
      </c>
      <c r="AG384" s="8">
        <f>('3v'!V372-AF384)^2</f>
        <v>6.2279368288405617E-7</v>
      </c>
      <c r="AH384" s="9">
        <f>offs342+Ampl342*SIN(2*PI()*freq342*('3v'!U372-reta342)+deph342*PI()/180)</f>
        <v>0.84066667553663643</v>
      </c>
      <c r="AI384" s="10">
        <f>('3v'!W372-AH384)^2</f>
        <v>3.6535817077341504E-6</v>
      </c>
      <c r="AL384" s="76"/>
      <c r="AM384" s="76"/>
      <c r="AN384" s="76"/>
      <c r="AO384" s="80"/>
    </row>
    <row r="385" spans="1:41" x14ac:dyDescent="0.25">
      <c r="A385" s="3"/>
      <c r="B385" s="7">
        <f>offs331+Ampl331*SIN(2*PI()*freq331*('3v'!A373)+deph331*PI()/180)</f>
        <v>-1.8877526064241845</v>
      </c>
      <c r="C385" s="8">
        <f>('3v'!B373-B385)^2</f>
        <v>3.2927964746921231E-6</v>
      </c>
      <c r="D385" s="9">
        <f>offs332+Ampl332*SIN(2*PI()*freq332*('3v'!A373-reta332)+deph332*PI()/180)</f>
        <v>1.1109771642601809</v>
      </c>
      <c r="E385" s="10">
        <f>('3v'!C373-D385)^2</f>
        <v>4.8885767012611652E-5</v>
      </c>
      <c r="G385" s="3"/>
      <c r="H385" s="7">
        <f>offs333+Ampl333*SIN(2*PI()*freq333*('3v'!E373)+deph333*PI()/180)</f>
        <v>-1.5340629485992752</v>
      </c>
      <c r="I385" s="8">
        <f>('3v'!F373-H385)^2</f>
        <v>5.1310920819175199E-6</v>
      </c>
      <c r="J385" s="9">
        <f>offs334+Ampl334*SIN(2*PI()*freq334*('3v'!E373-reta334)+deph334*PI()/180)</f>
        <v>1.0589144106847794</v>
      </c>
      <c r="K385" s="10">
        <f>('3v'!G373-J385)^2</f>
        <v>3.2539467298494084E-4</v>
      </c>
      <c r="L385" s="3"/>
      <c r="M385" s="3"/>
      <c r="N385" s="7">
        <f>offs335+Ampl335*SIN(2*PI()*freq335*('3v'!I373)+deph335*PI()/180)</f>
        <v>-1.8061646959631645</v>
      </c>
      <c r="O385" s="8">
        <f>('3v'!J373-N385)^2</f>
        <v>1.2966797956420559E-5</v>
      </c>
      <c r="P385" s="9">
        <f>offs336+Ampl336*SIN(2*PI()*freq336*('3v'!I373-reta336)+deph336*PI()/180)</f>
        <v>0.9782215579166631</v>
      </c>
      <c r="Q385" s="10">
        <f>('3v'!K373-P385)^2</f>
        <v>8.0142661068588704E-6</v>
      </c>
      <c r="R385" s="3"/>
      <c r="S385" s="3"/>
      <c r="T385" s="7">
        <f>offs337+Ampl337*SIN(2*PI()*freq337*('3v'!M373)+deph337*PI()/180)</f>
        <v>-1.9386832159752432</v>
      </c>
      <c r="U385" s="8">
        <f>('3v'!N373-T385)^2</f>
        <v>1.2827771521016785E-10</v>
      </c>
      <c r="V385" s="9">
        <f>offs338+Ampl338*SIN(2*PI()*freq338*('3v'!M373-reta338)+deph338*PI()/180)</f>
        <v>0.89339117950470548</v>
      </c>
      <c r="W385" s="10">
        <f>('3v'!O373-V385)^2</f>
        <v>9.4747066758306083E-5</v>
      </c>
      <c r="X385" s="3"/>
      <c r="Y385" s="3"/>
      <c r="Z385" s="7">
        <f>offs339+Ampl339*SIN(2*PI()*freq339*('3v'!Q373)+deph339*PI()/180)</f>
        <v>-1.7199179962944433</v>
      </c>
      <c r="AA385" s="8">
        <f>('3v'!R373-Z385)^2</f>
        <v>3.8299026437366721E-6</v>
      </c>
      <c r="AB385" s="9">
        <f>offs340+Ampl340*SIN(2*PI()*freq340*('3v'!Q373-reta340)+deph340*PI()/180)</f>
        <v>0.81383780697317321</v>
      </c>
      <c r="AC385" s="10">
        <f>('3v'!S373-AB385)^2</f>
        <v>1.9503603567392118E-6</v>
      </c>
      <c r="AD385" s="3"/>
      <c r="AE385" s="3"/>
      <c r="AF385" s="7">
        <f>offs341+Ampl341*SIN(2*PI()*freq341*('3v'!U373)+deph341*PI()/180)</f>
        <v>-0.46727880773022717</v>
      </c>
      <c r="AG385" s="8">
        <f>('3v'!V373-AF385)^2</f>
        <v>1.0344571089464582E-5</v>
      </c>
      <c r="AH385" s="9">
        <f>offs342+Ampl342*SIN(2*PI()*freq342*('3v'!U373-reta342)+deph342*PI()/180)</f>
        <v>0.83930868542223425</v>
      </c>
      <c r="AI385" s="10">
        <f>('3v'!W373-AH385)^2</f>
        <v>1.7326577414471221E-6</v>
      </c>
      <c r="AL385" s="76"/>
      <c r="AM385" s="76"/>
      <c r="AN385" s="76"/>
      <c r="AO385" s="80"/>
    </row>
    <row r="386" spans="1:41" x14ac:dyDescent="0.25">
      <c r="A386" s="3"/>
      <c r="B386" s="7">
        <f>offs331+Ampl331*SIN(2*PI()*freq331*('3v'!A374)+deph331*PI()/180)</f>
        <v>-1.8823318287059321</v>
      </c>
      <c r="C386" s="8">
        <f>('3v'!B374-B386)^2</f>
        <v>5.0797438356838323E-6</v>
      </c>
      <c r="D386" s="9">
        <f>offs332+Ampl332*SIN(2*PI()*freq332*('3v'!A374-reta332)+deph332*PI()/180)</f>
        <v>1.1124305249700044</v>
      </c>
      <c r="E386" s="10">
        <f>('3v'!C374-D386)^2</f>
        <v>8.9198108592209805E-5</v>
      </c>
      <c r="G386" s="3"/>
      <c r="H386" s="7">
        <f>offs333+Ampl333*SIN(2*PI()*freq333*('3v'!E374)+deph333*PI()/180)</f>
        <v>-1.5242828375422313</v>
      </c>
      <c r="I386" s="8">
        <f>('3v'!F374-H386)^2</f>
        <v>5.1969065147092866E-6</v>
      </c>
      <c r="J386" s="9">
        <f>offs334+Ampl334*SIN(2*PI()*freq334*('3v'!E374-reta334)+deph334*PI()/180)</f>
        <v>1.0593789566216518</v>
      </c>
      <c r="K386" s="10">
        <f>('3v'!G374-J386)^2</f>
        <v>1.8681158275986277E-4</v>
      </c>
      <c r="L386" s="3"/>
      <c r="M386" s="3"/>
      <c r="N386" s="7">
        <f>offs335+Ampl335*SIN(2*PI()*freq335*('3v'!I374)+deph335*PI()/180)</f>
        <v>-1.7980792343702443</v>
      </c>
      <c r="O386" s="8">
        <f>('3v'!J374-N386)^2</f>
        <v>1.5007144828252498E-5</v>
      </c>
      <c r="P386" s="9">
        <f>offs336+Ampl336*SIN(2*PI()*freq336*('3v'!I374-reta336)+deph336*PI()/180)</f>
        <v>0.97989347083880207</v>
      </c>
      <c r="Q386" s="10">
        <f>('3v'!K374-P386)^2</f>
        <v>2.0275755733616879E-5</v>
      </c>
      <c r="R386" s="3"/>
      <c r="S386" s="3"/>
      <c r="T386" s="7">
        <f>offs337+Ampl337*SIN(2*PI()*freq337*('3v'!M374)+deph337*PI()/180)</f>
        <v>-1.9359779253534672</v>
      </c>
      <c r="U386" s="8">
        <f>('3v'!N374-T386)^2</f>
        <v>5.4883597350328949E-7</v>
      </c>
      <c r="V386" s="9">
        <f>offs338+Ampl338*SIN(2*PI()*freq338*('3v'!M374-reta338)+deph338*PI()/180)</f>
        <v>0.89547721022700344</v>
      </c>
      <c r="W386" s="10">
        <f>('3v'!O374-V386)^2</f>
        <v>9.2177276451126309E-5</v>
      </c>
      <c r="X386" s="3"/>
      <c r="Y386" s="3"/>
      <c r="Z386" s="7">
        <f>offs339+Ampl339*SIN(2*PI()*freq339*('3v'!Q374)+deph339*PI()/180)</f>
        <v>-1.7370840791369064</v>
      </c>
      <c r="AA386" s="8">
        <f>('3v'!R374-Z386)^2</f>
        <v>5.6124493730414115E-6</v>
      </c>
      <c r="AB386" s="9">
        <f>offs340+Ampl340*SIN(2*PI()*freq340*('3v'!Q374-reta340)+deph340*PI()/180)</f>
        <v>0.81510970502573643</v>
      </c>
      <c r="AC386" s="10">
        <f>('3v'!S374-AB386)^2</f>
        <v>1.5538862608662778E-8</v>
      </c>
      <c r="AD386" s="3"/>
      <c r="AE386" s="3"/>
      <c r="AF386" s="7">
        <f>offs341+Ampl341*SIN(2*PI()*freq341*('3v'!U374)+deph341*PI()/180)</f>
        <v>-0.51423897426685228</v>
      </c>
      <c r="AG386" s="8">
        <f>('3v'!V374-AF386)^2</f>
        <v>5.1951144952586105E-5</v>
      </c>
      <c r="AH386" s="9">
        <f>offs342+Ampl342*SIN(2*PI()*freq342*('3v'!U374-reta342)+deph342*PI()/180)</f>
        <v>0.83799836932505445</v>
      </c>
      <c r="AI386" s="10">
        <f>('3v'!W374-AH386)^2</f>
        <v>6.89913617005151E-6</v>
      </c>
      <c r="AL386" s="76"/>
      <c r="AM386" s="76"/>
      <c r="AN386" s="76"/>
      <c r="AO386" s="80"/>
    </row>
    <row r="387" spans="1:41" x14ac:dyDescent="0.25">
      <c r="A387" s="3"/>
      <c r="B387" s="7">
        <f>offs331+Ampl331*SIN(2*PI()*freq331*('3v'!A375)+deph331*PI()/180)</f>
        <v>-1.8766856302105492</v>
      </c>
      <c r="C387" s="8">
        <f>('3v'!B375-B387)^2</f>
        <v>2.638159931889053E-7</v>
      </c>
      <c r="D387" s="9">
        <f>offs332+Ampl332*SIN(2*PI()*freq332*('3v'!A375-reta332)+deph332*PI()/180)</f>
        <v>1.1138482769705587</v>
      </c>
      <c r="E387" s="10">
        <f>('3v'!C375-D387)^2</f>
        <v>9.9594871744362821E-5</v>
      </c>
      <c r="G387" s="3"/>
      <c r="H387" s="7">
        <f>offs333+Ampl333*SIN(2*PI()*freq333*('3v'!E375)+deph333*PI()/180)</f>
        <v>-1.5144076690363337</v>
      </c>
      <c r="I387" s="8">
        <f>('3v'!F375-H387)^2</f>
        <v>5.7083768132221775E-6</v>
      </c>
      <c r="J387" s="9">
        <f>offs334+Ampl334*SIN(2*PI()*freq334*('3v'!E375-reta334)+deph334*PI()/180)</f>
        <v>1.0598281281056392</v>
      </c>
      <c r="K387" s="10">
        <f>('3v'!G375-J387)^2</f>
        <v>8.6722319032798579E-5</v>
      </c>
      <c r="L387" s="3"/>
      <c r="M387" s="3"/>
      <c r="N387" s="7">
        <f>offs335+Ampl335*SIN(2*PI()*freq335*('3v'!I375)+deph335*PI()/180)</f>
        <v>-1.7897814631642863</v>
      </c>
      <c r="O387" s="8">
        <f>('3v'!J375-N387)^2</f>
        <v>1.9002422685022293E-5</v>
      </c>
      <c r="P387" s="9">
        <f>offs336+Ampl336*SIN(2*PI()*freq336*('3v'!I375-reta336)+deph336*PI()/180)</f>
        <v>0.98155075551364535</v>
      </c>
      <c r="Q387" s="10">
        <f>('3v'!K375-P387)^2</f>
        <v>1.7698979532052474E-5</v>
      </c>
      <c r="R387" s="3"/>
      <c r="S387" s="3"/>
      <c r="T387" s="7">
        <f>offs337+Ampl337*SIN(2*PI()*freq337*('3v'!M375)+deph337*PI()/180)</f>
        <v>-1.932906766189078</v>
      </c>
      <c r="U387" s="8">
        <f>('3v'!N375-T387)^2</f>
        <v>8.8842291795058532E-9</v>
      </c>
      <c r="V387" s="9">
        <f>offs338+Ampl338*SIN(2*PI()*freq338*('3v'!M375-reta338)+deph338*PI()/180)</f>
        <v>0.89756135382556035</v>
      </c>
      <c r="W387" s="10">
        <f>('3v'!O375-V387)^2</f>
        <v>8.9678744156843572E-5</v>
      </c>
      <c r="X387" s="3"/>
      <c r="Y387" s="3"/>
      <c r="Z387" s="7">
        <f>offs339+Ampl339*SIN(2*PI()*freq339*('3v'!Q375)+deph339*PI()/180)</f>
        <v>-1.7536295064625722</v>
      </c>
      <c r="AA387" s="8">
        <f>('3v'!R375-Z387)^2</f>
        <v>1.157192712940239E-5</v>
      </c>
      <c r="AB387" s="9">
        <f>offs340+Ampl340*SIN(2*PI()*freq340*('3v'!Q375-reta340)+deph340*PI()/180)</f>
        <v>0.81641666085206266</v>
      </c>
      <c r="AC387" s="10">
        <f>('3v'!S375-AB387)^2</f>
        <v>5.9417757530983251E-7</v>
      </c>
      <c r="AD387" s="3"/>
      <c r="AE387" s="3"/>
      <c r="AF387" s="7">
        <f>offs341+Ampl341*SIN(2*PI()*freq341*('3v'!U375)+deph341*PI()/180)</f>
        <v>-0.56113874281115128</v>
      </c>
      <c r="AG387" s="8">
        <f>('3v'!V375-AF387)^2</f>
        <v>5.230880761359897E-5</v>
      </c>
      <c r="AH387" s="9">
        <f>offs342+Ampl342*SIN(2*PI()*freq342*('3v'!U375-reta342)+deph342*PI()/180)</f>
        <v>0.83673702036888853</v>
      </c>
      <c r="AI387" s="10">
        <f>('3v'!W375-AH387)^2</f>
        <v>3.7436043981197549E-6</v>
      </c>
      <c r="AL387" s="76"/>
      <c r="AM387" s="76"/>
      <c r="AN387" s="76"/>
      <c r="AO387" s="80"/>
    </row>
    <row r="388" spans="1:41" x14ac:dyDescent="0.25">
      <c r="A388" s="3"/>
      <c r="B388" s="7">
        <f>offs331+Ampl331*SIN(2*PI()*freq331*('3v'!A376)+deph331*PI()/180)</f>
        <v>-1.870814902538231</v>
      </c>
      <c r="C388" s="8">
        <f>('3v'!B376-B388)^2</f>
        <v>2.1056838435523434E-6</v>
      </c>
      <c r="D388" s="9">
        <f>offs332+Ampl332*SIN(2*PI()*freq332*('3v'!A376-reta332)+deph332*PI()/180)</f>
        <v>1.1152301963823676</v>
      </c>
      <c r="E388" s="10">
        <f>('3v'!C376-D388)^2</f>
        <v>1.1131945697784232E-4</v>
      </c>
      <c r="G388" s="3"/>
      <c r="H388" s="7">
        <f>offs333+Ampl333*SIN(2*PI()*freq333*('3v'!E376)+deph333*PI()/180)</f>
        <v>-1.5044383202511487</v>
      </c>
      <c r="I388" s="8">
        <f>('3v'!F376-H388)^2</f>
        <v>6.7233365411732013E-6</v>
      </c>
      <c r="J388" s="9">
        <f>offs334+Ampl334*SIN(2*PI()*freq334*('3v'!E376-reta334)+deph334*PI()/180)</f>
        <v>1.0602618852387333</v>
      </c>
      <c r="K388" s="10">
        <f>('3v'!G376-J388)^2</f>
        <v>9.1165031743838327E-6</v>
      </c>
      <c r="L388" s="3"/>
      <c r="M388" s="3"/>
      <c r="N388" s="7">
        <f>offs335+Ampl335*SIN(2*PI()*freq335*('3v'!I376)+deph335*PI()/180)</f>
        <v>-1.7812726926595555</v>
      </c>
      <c r="O388" s="8">
        <f>('3v'!J376-N388)^2</f>
        <v>1.3206545272847043E-6</v>
      </c>
      <c r="P388" s="9">
        <f>offs336+Ampl336*SIN(2*PI()*freq336*('3v'!I376-reta336)+deph336*PI()/180)</f>
        <v>0.98319315023673104</v>
      </c>
      <c r="Q388" s="10">
        <f>('3v'!K376-P388)^2</f>
        <v>3.421560011757368E-5</v>
      </c>
      <c r="R388" s="3"/>
      <c r="S388" s="3"/>
      <c r="T388" s="7">
        <f>offs337+Ampl337*SIN(2*PI()*freq337*('3v'!M376)+deph337*PI()/180)</f>
        <v>-1.9294704962446447</v>
      </c>
      <c r="U388" s="8">
        <f>('3v'!N376-T388)^2</f>
        <v>3.1836253977080411E-7</v>
      </c>
      <c r="V388" s="9">
        <f>offs338+Ampl338*SIN(2*PI()*freq338*('3v'!M376-reta338)+deph338*PI()/180)</f>
        <v>0.89964309606912907</v>
      </c>
      <c r="W388" s="10">
        <f>('3v'!O376-V388)^2</f>
        <v>1.2756333426569455E-4</v>
      </c>
      <c r="X388" s="3"/>
      <c r="Y388" s="3"/>
      <c r="Z388" s="7">
        <f>offs339+Ampl339*SIN(2*PI()*freq339*('3v'!Q376)+deph339*PI()/180)</f>
        <v>-1.7695462770496084</v>
      </c>
      <c r="AA388" s="8">
        <f>('3v'!R376-Z388)^2</f>
        <v>6.3404121429213879E-7</v>
      </c>
      <c r="AB388" s="9">
        <f>offs340+Ampl340*SIN(2*PI()*freq340*('3v'!Q376-reta340)+deph340*PI()/180)</f>
        <v>0.81775804241991212</v>
      </c>
      <c r="AC388" s="10">
        <f>('3v'!S376-AB388)^2</f>
        <v>1.9114931135101766E-6</v>
      </c>
      <c r="AD388" s="3"/>
      <c r="AE388" s="3"/>
      <c r="AF388" s="7">
        <f>offs341+Ampl341*SIN(2*PI()*freq341*('3v'!U376)+deph341*PI()/180)</f>
        <v>-0.60793182895384734</v>
      </c>
      <c r="AG388" s="8">
        <f>('3v'!V376-AF388)^2</f>
        <v>5.1130636363725705E-5</v>
      </c>
      <c r="AH388" s="9">
        <f>offs342+Ampl342*SIN(2*PI()*freq342*('3v'!U376-reta342)+deph342*PI()/180)</f>
        <v>0.83552588335287192</v>
      </c>
      <c r="AI388" s="10">
        <f>('3v'!W376-AH388)^2</f>
        <v>1.4229069805976765E-6</v>
      </c>
      <c r="AL388" s="76"/>
      <c r="AM388" s="76"/>
      <c r="AN388" s="76"/>
      <c r="AO388" s="80"/>
    </row>
    <row r="389" spans="1:41" x14ac:dyDescent="0.25">
      <c r="A389" s="3"/>
      <c r="B389" s="7">
        <f>offs331+Ampl331*SIN(2*PI()*freq331*('3v'!A377)+deph331*PI()/180)</f>
        <v>-1.8647205727449334</v>
      </c>
      <c r="C389" s="8">
        <f>('3v'!B377-B389)^2</f>
        <v>2.8406650321213209E-6</v>
      </c>
      <c r="D389" s="9">
        <f>offs332+Ampl332*SIN(2*PI()*freq332*('3v'!A377-reta332)+deph332*PI()/180)</f>
        <v>1.1165760649843366</v>
      </c>
      <c r="E389" s="10">
        <f>('3v'!C377-D389)^2</f>
        <v>1.244995138137679E-4</v>
      </c>
      <c r="G389" s="3"/>
      <c r="H389" s="7">
        <f>offs333+Ampl333*SIN(2*PI()*freq333*('3v'!E377)+deph333*PI()/180)</f>
        <v>-1.4943756767218788</v>
      </c>
      <c r="I389" s="8">
        <f>('3v'!F377-H389)^2</f>
        <v>8.7765659099534837E-7</v>
      </c>
      <c r="J389" s="9">
        <f>offs334+Ampl334*SIN(2*PI()*freq334*('3v'!E377-reta334)+deph334*PI()/180)</f>
        <v>1.0606801894921176</v>
      </c>
      <c r="K389" s="10">
        <f>('3v'!G377-J389)^2</f>
        <v>1.7035457142240503E-6</v>
      </c>
      <c r="L389" s="3"/>
      <c r="M389" s="3"/>
      <c r="N389" s="7">
        <f>offs335+Ampl335*SIN(2*PI()*freq335*('3v'!I377)+deph335*PI()/180)</f>
        <v>-1.7725542664895504</v>
      </c>
      <c r="O389" s="8">
        <f>('3v'!J377-N389)^2</f>
        <v>1.0402676173831425E-8</v>
      </c>
      <c r="P389" s="9">
        <f>offs336+Ampl336*SIN(2*PI()*freq336*('3v'!I377-reta336)+deph336*PI()/180)</f>
        <v>0.9848203956548931</v>
      </c>
      <c r="Q389" s="10">
        <f>('3v'!K377-P389)^2</f>
        <v>5.5900379781844716E-5</v>
      </c>
      <c r="R389" s="3"/>
      <c r="S389" s="3"/>
      <c r="T389" s="7">
        <f>offs337+Ampl337*SIN(2*PI()*freq337*('3v'!M377)+deph337*PI()/180)</f>
        <v>-1.9256699633683583</v>
      </c>
      <c r="U389" s="8">
        <f>('3v'!N377-T389)^2</f>
        <v>1.6465422679912887E-6</v>
      </c>
      <c r="V389" s="9">
        <f>offs338+Ampl338*SIN(2*PI()*freq338*('3v'!M377-reta338)+deph338*PI()/180)</f>
        <v>0.90172192331896073</v>
      </c>
      <c r="W389" s="10">
        <f>('3v'!O377-V389)^2</f>
        <v>1.2473956217922509E-4</v>
      </c>
      <c r="X389" s="3"/>
      <c r="Y389" s="3"/>
      <c r="Z389" s="7">
        <f>offs339+Ampl339*SIN(2*PI()*freq339*('3v'!Q377)+deph339*PI()/180)</f>
        <v>-1.7848266936890047</v>
      </c>
      <c r="AA389" s="8">
        <f>('3v'!R377-Z389)^2</f>
        <v>1.1934028397063519E-5</v>
      </c>
      <c r="AB389" s="9">
        <f>offs340+Ampl340*SIN(2*PI()*freq340*('3v'!Q377-reta340)+deph340*PI()/180)</f>
        <v>0.81913320104906207</v>
      </c>
      <c r="AC389" s="10">
        <f>('3v'!S377-AB389)^2</f>
        <v>5.4892554001417702E-11</v>
      </c>
      <c r="AD389" s="3"/>
      <c r="AE389" s="3"/>
      <c r="AF389" s="7">
        <f>offs341+Ampl341*SIN(2*PI()*freq341*('3v'!U377)+deph341*PI()/180)</f>
        <v>-0.65457205356831605</v>
      </c>
      <c r="AG389" s="8">
        <f>('3v'!V377-AF389)^2</f>
        <v>4.7828200679561839E-5</v>
      </c>
      <c r="AH389" s="9">
        <f>offs342+Ampl342*SIN(2*PI()*freq342*('3v'!U377-reta342)+deph342*PI()/180)</f>
        <v>0.83436615352301691</v>
      </c>
      <c r="AI389" s="10">
        <f>('3v'!W377-AH389)^2</f>
        <v>1.5956547700378179E-7</v>
      </c>
      <c r="AL389" s="76"/>
      <c r="AM389" s="76"/>
      <c r="AN389" s="76"/>
      <c r="AO389" s="80"/>
    </row>
    <row r="390" spans="1:41" x14ac:dyDescent="0.25">
      <c r="A390" s="3"/>
      <c r="B390" s="7">
        <f>offs331+Ampl331*SIN(2*PI()*freq331*('3v'!A378)+deph331*PI()/180)</f>
        <v>-1.8584036031959772</v>
      </c>
      <c r="C390" s="8">
        <f>('3v'!B378-B390)^2</f>
        <v>4.5941498594949683E-6</v>
      </c>
      <c r="D390" s="9">
        <f>offs332+Ampl332*SIN(2*PI()*freq332*('3v'!A378-reta332)+deph332*PI()/180)</f>
        <v>1.1178856702482114</v>
      </c>
      <c r="E390" s="10">
        <f>('3v'!C378-D390)^2</f>
        <v>1.3927138391045348E-4</v>
      </c>
      <c r="G390" s="3"/>
      <c r="H390" s="7">
        <f>offs333+Ampl333*SIN(2*PI()*freq333*('3v'!E378)+deph333*PI()/180)</f>
        <v>-1.4842206322707048</v>
      </c>
      <c r="I390" s="8">
        <f>('3v'!F378-H390)^2</f>
        <v>1.0754318291397392E-5</v>
      </c>
      <c r="J390" s="9">
        <f>offs334+Ampl334*SIN(2*PI()*freq334*('3v'!E378-reta334)+deph334*PI()/180)</f>
        <v>1.0610830037095895</v>
      </c>
      <c r="K390" s="10">
        <f>('3v'!G378-J390)^2</f>
        <v>3.1519957000813726E-5</v>
      </c>
      <c r="L390" s="3"/>
      <c r="M390" s="3"/>
      <c r="N390" s="7">
        <f>offs335+Ampl335*SIN(2*PI()*freq335*('3v'!I378)+deph335*PI()/180)</f>
        <v>-1.7636275613948313</v>
      </c>
      <c r="O390" s="8">
        <f>('3v'!J378-N390)^2</f>
        <v>1.4791390472141433E-6</v>
      </c>
      <c r="P390" s="9">
        <f>offs336+Ampl336*SIN(2*PI()*freq336*('3v'!I378-reta336)+deph336*PI()/180)</f>
        <v>0.98643223480721642</v>
      </c>
      <c r="Q390" s="10">
        <f>('3v'!K378-P390)^2</f>
        <v>5.0913573639458151E-5</v>
      </c>
      <c r="R390" s="3"/>
      <c r="S390" s="3"/>
      <c r="T390" s="7">
        <f>offs337+Ampl337*SIN(2*PI()*freq337*('3v'!M378)+deph337*PI()/180)</f>
        <v>-1.9215061052848368</v>
      </c>
      <c r="U390" s="8">
        <f>('3v'!N378-T390)^2</f>
        <v>2.3740175384804451E-6</v>
      </c>
      <c r="V390" s="9">
        <f>offs338+Ampl338*SIN(2*PI()*freq338*('3v'!M378-reta338)+deph338*PI()/180)</f>
        <v>0.9037973226555378</v>
      </c>
      <c r="W390" s="10">
        <f>('3v'!O378-V390)^2</f>
        <v>1.2202333614803558E-4</v>
      </c>
      <c r="X390" s="3"/>
      <c r="Y390" s="3"/>
      <c r="Z390" s="7">
        <f>offs339+Ampl339*SIN(2*PI()*freq339*('3v'!Q378)+deph339*PI()/180)</f>
        <v>-1.799463366906872</v>
      </c>
      <c r="AA390" s="8">
        <f>('3v'!R378-Z390)^2</f>
        <v>1.973929903696407E-5</v>
      </c>
      <c r="AB390" s="9">
        <f>offs340+Ampl340*SIN(2*PI()*freq340*('3v'!Q378-reta340)+deph340*PI()/180)</f>
        <v>0.82054147172500236</v>
      </c>
      <c r="AC390" s="10">
        <f>('3v'!S378-AB390)^2</f>
        <v>3.0500024756888902E-7</v>
      </c>
      <c r="AD390" s="3"/>
      <c r="AE390" s="3"/>
      <c r="AF390" s="7">
        <f>offs341+Ampl341*SIN(2*PI()*freq341*('3v'!U378)+deph341*PI()/180)</f>
        <v>-0.70101338838380678</v>
      </c>
      <c r="AG390" s="8">
        <f>('3v'!V378-AF390)^2</f>
        <v>6.6351494481631089E-6</v>
      </c>
      <c r="AH390" s="9">
        <f>offs342+Ampl342*SIN(2*PI()*freq342*('3v'!U378-reta342)+deph342*PI()/180)</f>
        <v>0.83325897539264981</v>
      </c>
      <c r="AI390" s="10">
        <f>('3v'!W378-AH390)^2</f>
        <v>1.9934920584964432E-7</v>
      </c>
      <c r="AL390" s="76"/>
      <c r="AM390" s="76"/>
      <c r="AN390" s="76"/>
      <c r="AO390" s="80"/>
    </row>
    <row r="391" spans="1:41" x14ac:dyDescent="0.25">
      <c r="A391" s="3"/>
      <c r="B391" s="7">
        <f>offs331+Ampl331*SIN(2*PI()*freq331*('3v'!A379)+deph331*PI()/180)</f>
        <v>-1.8518649914140837</v>
      </c>
      <c r="C391" s="8">
        <f>('3v'!B379-B391)^2</f>
        <v>7.9693774761566972E-6</v>
      </c>
      <c r="D391" s="9">
        <f>offs332+Ampl332*SIN(2*PI()*freq332*('3v'!A379-reta332)+deph332*PI()/180)</f>
        <v>1.1191588053721393</v>
      </c>
      <c r="E391" s="10">
        <f>('3v'!C379-D391)^2</f>
        <v>1.5580518272779201E-4</v>
      </c>
      <c r="G391" s="3"/>
      <c r="H391" s="7">
        <f>offs333+Ampl333*SIN(2*PI()*freq333*('3v'!E379)+deph333*PI()/180)</f>
        <v>-1.4739740889273936</v>
      </c>
      <c r="I391" s="8">
        <f>('3v'!F379-H391)^2</f>
        <v>3.2658672856654284E-6</v>
      </c>
      <c r="J391" s="9">
        <f>offs334+Ampl334*SIN(2*PI()*freq334*('3v'!E379-reta334)+deph334*PI()/180)</f>
        <v>1.0614702921108612</v>
      </c>
      <c r="K391" s="10">
        <f>('3v'!G379-J391)^2</f>
        <v>9.8164542667985151E-5</v>
      </c>
      <c r="L391" s="3"/>
      <c r="M391" s="3"/>
      <c r="N391" s="7">
        <f>offs335+Ampl335*SIN(2*PI()*freq335*('3v'!I379)+deph335*PI()/180)</f>
        <v>-1.754493987005614</v>
      </c>
      <c r="O391" s="8">
        <f>('3v'!J379-N391)^2</f>
        <v>6.4377542480404853E-6</v>
      </c>
      <c r="P391" s="9">
        <f>offs336+Ampl336*SIN(2*PI()*freq336*('3v'!I379-reta336)+deph336*PI()/180)</f>
        <v>0.98802841316561363</v>
      </c>
      <c r="Q391" s="10">
        <f>('3v'!K379-P391)^2</f>
        <v>4.5947020612127259E-5</v>
      </c>
      <c r="R391" s="3"/>
      <c r="S391" s="3"/>
      <c r="T391" s="7">
        <f>offs337+Ampl337*SIN(2*PI()*freq337*('3v'!M379)+deph337*PI()/180)</f>
        <v>-1.9169799493637574</v>
      </c>
      <c r="U391" s="8">
        <f>('3v'!N379-T391)^2</f>
        <v>4.6685840255463621E-6</v>
      </c>
      <c r="V391" s="9">
        <f>offs338+Ampl338*SIN(2*PI()*freq338*('3v'!M379-reta338)+deph338*PI()/180)</f>
        <v>0.90586878200512855</v>
      </c>
      <c r="W391" s="10">
        <f>('3v'!O379-V391)^2</f>
        <v>1.1942288866199468E-4</v>
      </c>
      <c r="X391" s="3"/>
      <c r="Y391" s="3"/>
      <c r="Z391" s="7">
        <f>offs339+Ampl339*SIN(2*PI()*freq339*('3v'!Q379)+deph339*PI()/180)</f>
        <v>-1.8134492185379274</v>
      </c>
      <c r="AA391" s="8">
        <f>('3v'!R379-Z391)^2</f>
        <v>1.7047992439963361E-5</v>
      </c>
      <c r="AB391" s="9">
        <f>offs340+Ampl340*SIN(2*PI()*freq340*('3v'!Q379-reta340)+deph340*PI()/180)</f>
        <v>0.82198217342053126</v>
      </c>
      <c r="AC391" s="10">
        <f>('3v'!S379-AB391)^2</f>
        <v>7.8931394271684406E-7</v>
      </c>
      <c r="AD391" s="3"/>
      <c r="AE391" s="3"/>
      <c r="AF391" s="7">
        <f>offs341+Ampl341*SIN(2*PI()*freq341*('3v'!U379)+deph341*PI()/180)</f>
        <v>-0.74721000140978422</v>
      </c>
      <c r="AG391" s="8">
        <f>('3v'!V379-AF391)^2</f>
        <v>3.6004736502049655E-6</v>
      </c>
      <c r="AH391" s="9">
        <f>offs342+Ampl342*SIN(2*PI()*freq342*('3v'!U379-reta342)+deph342*PI()/180)</f>
        <v>0.83220544161291399</v>
      </c>
      <c r="AI391" s="10">
        <f>('3v'!W379-AH391)^2</f>
        <v>1.8119357086249963E-6</v>
      </c>
      <c r="AL391" s="76"/>
      <c r="AM391" s="76"/>
      <c r="AN391" s="76"/>
      <c r="AO391" s="80"/>
    </row>
    <row r="392" spans="1:41" x14ac:dyDescent="0.25">
      <c r="A392" s="3"/>
      <c r="B392" s="7">
        <f>offs331+Ampl331*SIN(2*PI()*freq331*('3v'!A380)+deph331*PI()/180)</f>
        <v>-1.8451057699218514</v>
      </c>
      <c r="C392" s="8">
        <f>('3v'!B380-B392)^2</f>
        <v>1.3854996754673658E-5</v>
      </c>
      <c r="D392" s="9">
        <f>offs332+Ampl332*SIN(2*PI()*freq332*('3v'!A380-reta332)+deph332*PI()/180)</f>
        <v>1.1203952693133259</v>
      </c>
      <c r="E392" s="10">
        <f>('3v'!C380-D392)^2</f>
        <v>1.7420649173935252E-4</v>
      </c>
      <c r="G392" s="3"/>
      <c r="H392" s="7">
        <f>offs333+Ampl333*SIN(2*PI()*freq333*('3v'!E380)+deph333*PI()/180)</f>
        <v>-1.4636369568491712</v>
      </c>
      <c r="I392" s="8">
        <f>('3v'!F380-H392)^2</f>
        <v>1.8109548418033374E-7</v>
      </c>
      <c r="J392" s="9">
        <f>offs334+Ampl334*SIN(2*PI()*freq334*('3v'!E380-reta334)+deph334*PI()/180)</f>
        <v>1.0618420202947374</v>
      </c>
      <c r="K392" s="10">
        <f>('3v'!G380-J392)^2</f>
        <v>1.4963797788644371E-4</v>
      </c>
      <c r="L392" s="3"/>
      <c r="M392" s="3"/>
      <c r="N392" s="7">
        <f>offs335+Ampl335*SIN(2*PI()*freq335*('3v'!I380)+deph335*PI()/180)</f>
        <v>-1.7451549856191744</v>
      </c>
      <c r="O392" s="8">
        <f>('3v'!J380-N392)^2</f>
        <v>4.4548619152982246E-6</v>
      </c>
      <c r="P392" s="9">
        <f>offs336+Ampl336*SIN(2*PI()*freq336*('3v'!I380-reta336)+deph336*PI()/180)</f>
        <v>0.98960867867501878</v>
      </c>
      <c r="Q392" s="10">
        <f>('3v'!K380-P392)^2</f>
        <v>6.9867676365886977E-5</v>
      </c>
      <c r="R392" s="3"/>
      <c r="S392" s="3"/>
      <c r="T392" s="7">
        <f>offs337+Ampl337*SIN(2*PI()*freq337*('3v'!M380)+deph337*PI()/180)</f>
        <v>-1.9120926123663677</v>
      </c>
      <c r="U392" s="8">
        <f>('3v'!N380-T392)^2</f>
        <v>1.4128831969395356E-6</v>
      </c>
      <c r="V392" s="9">
        <f>offs338+Ampl338*SIN(2*PI()*freq338*('3v'!M380-reta338)+deph338*PI()/180)</f>
        <v>0.90793579026613447</v>
      </c>
      <c r="W392" s="10">
        <f>('3v'!O380-V392)^2</f>
        <v>1.1694691588393769E-4</v>
      </c>
      <c r="X392" s="3"/>
      <c r="Y392" s="3"/>
      <c r="Z392" s="7">
        <f>offs339+Ampl339*SIN(2*PI()*freq339*('3v'!Q380)+deph339*PI()/180)</f>
        <v>-1.8267774851484324</v>
      </c>
      <c r="AA392" s="8">
        <f>('3v'!R380-Z392)^2</f>
        <v>6.3474008061020659E-6</v>
      </c>
      <c r="AB392" s="9">
        <f>offs340+Ampl340*SIN(2*PI()*freq340*('3v'!Q380-reta340)+deph340*PI()/180)</f>
        <v>0.82345460942509341</v>
      </c>
      <c r="AC392" s="10">
        <f>('3v'!S380-AB392)^2</f>
        <v>1.6625959366396741E-7</v>
      </c>
      <c r="AD392" s="3"/>
      <c r="AE392" s="3"/>
      <c r="AF392" s="7">
        <f>offs341+Ampl341*SIN(2*PI()*freq341*('3v'!U380)+deph341*PI()/180)</f>
        <v>-0.79311630216657802</v>
      </c>
      <c r="AG392" s="8">
        <f>('3v'!V380-AF392)^2</f>
        <v>8.3054177358707115E-6</v>
      </c>
      <c r="AH392" s="9">
        <f>offs342+Ampl342*SIN(2*PI()*freq342*('3v'!U380-reta342)+deph342*PI()/180)</f>
        <v>0.83120659189445545</v>
      </c>
      <c r="AI392" s="10">
        <f>('3v'!W380-AH392)^2</f>
        <v>5.2916188383246968E-6</v>
      </c>
      <c r="AL392" s="76"/>
      <c r="AM392" s="76"/>
      <c r="AN392" s="76"/>
      <c r="AO392" s="80"/>
    </row>
    <row r="393" spans="1:41" x14ac:dyDescent="0.25">
      <c r="A393" s="3"/>
      <c r="B393" s="7">
        <f>offs331+Ampl331*SIN(2*PI()*freq331*('3v'!A381)+deph331*PI()/180)</f>
        <v>-1.8381270060787087</v>
      </c>
      <c r="C393" s="8">
        <f>('3v'!B381-B393)^2</f>
        <v>8.3462858772579194E-6</v>
      </c>
      <c r="D393" s="9">
        <f>offs332+Ampl332*SIN(2*PI()*freq332*('3v'!A381-reta332)+deph332*PI()/180)</f>
        <v>1.121594866819781</v>
      </c>
      <c r="E393" s="10">
        <f>('3v'!C381-D393)^2</f>
        <v>2.5297326148050053E-4</v>
      </c>
      <c r="G393" s="3"/>
      <c r="H393" s="7">
        <f>offs333+Ampl333*SIN(2*PI()*freq333*('3v'!E381)+deph333*PI()/180)</f>
        <v>-1.4532101542398785</v>
      </c>
      <c r="I393" s="8">
        <f>('3v'!F381-H393)^2</f>
        <v>1.1809946123266709E-6</v>
      </c>
      <c r="J393" s="9">
        <f>offs334+Ampl334*SIN(2*PI()*freq334*('3v'!E381-reta334)+deph334*PI()/180)</f>
        <v>1.0621981552421713</v>
      </c>
      <c r="K393" s="10">
        <f>('3v'!G381-J393)^2</f>
        <v>2.1146729891049397E-4</v>
      </c>
      <c r="L393" s="3"/>
      <c r="M393" s="3"/>
      <c r="N393" s="7">
        <f>offs335+Ampl335*SIN(2*PI()*freq335*('3v'!I381)+deph335*PI()/180)</f>
        <v>-1.7356120319720922</v>
      </c>
      <c r="O393" s="8">
        <f>('3v'!J381-N393)^2</f>
        <v>3.5644610338624146E-6</v>
      </c>
      <c r="P393" s="9">
        <f>offs336+Ampl336*SIN(2*PI()*freq336*('3v'!I381-reta336)+deph336*PI()/180)</f>
        <v>0.99117278179318857</v>
      </c>
      <c r="Q393" s="10">
        <f>('3v'!K381-P393)^2</f>
        <v>6.3515668491144822E-5</v>
      </c>
      <c r="R393" s="3"/>
      <c r="S393" s="3"/>
      <c r="T393" s="7">
        <f>offs337+Ampl337*SIN(2*PI()*freq337*('3v'!M381)+deph337*PI()/180)</f>
        <v>-1.9068453001699406</v>
      </c>
      <c r="U393" s="8">
        <f>('3v'!N381-T393)^2</f>
        <v>6.3994318242991647E-6</v>
      </c>
      <c r="V393" s="9">
        <f>offs338+Ampl338*SIN(2*PI()*freq338*('3v'!M381-reta338)+deph338*PI()/180)</f>
        <v>0.90999783743519647</v>
      </c>
      <c r="W393" s="10">
        <f>('3v'!O381-V393)^2</f>
        <v>1.1460286068673624E-4</v>
      </c>
      <c r="X393" s="3"/>
      <c r="Y393" s="3"/>
      <c r="Z393" s="7">
        <f>offs339+Ampl339*SIN(2*PI()*freq339*('3v'!Q381)+deph339*PI()/180)</f>
        <v>-1.8394417213069285</v>
      </c>
      <c r="AA393" s="8">
        <f>('3v'!R381-Z393)^2</f>
        <v>1.2440001942423313E-5</v>
      </c>
      <c r="AB393" s="9">
        <f>offs340+Ampl340*SIN(2*PI()*freq340*('3v'!Q381-reta340)+deph340*PI()/180)</f>
        <v>0.82495806768170332</v>
      </c>
      <c r="AC393" s="10">
        <f>('3v'!S381-AB393)^2</f>
        <v>3.652714802601608E-6</v>
      </c>
      <c r="AD393" s="3"/>
      <c r="AE393" s="3"/>
      <c r="AF393" s="7">
        <f>offs341+Ampl341*SIN(2*PI()*freq341*('3v'!U381)+deph341*PI()/180)</f>
        <v>-0.83868698667767649</v>
      </c>
      <c r="AG393" s="8">
        <f>('3v'!V381-AF393)^2</f>
        <v>1.2466030872456607E-5</v>
      </c>
      <c r="AH393" s="9">
        <f>offs342+Ampl342*SIN(2*PI()*freq342*('3v'!U381-reta342)+deph342*PI()/180)</f>
        <v>0.83026341198135367</v>
      </c>
      <c r="AI393" s="10">
        <f>('3v'!W381-AH393)^2</f>
        <v>1.0958099207753736E-5</v>
      </c>
      <c r="AL393" s="76"/>
      <c r="AM393" s="76"/>
      <c r="AN393" s="76"/>
      <c r="AO393" s="80"/>
    </row>
    <row r="394" spans="1:41" x14ac:dyDescent="0.25">
      <c r="A394" s="3"/>
      <c r="B394" s="7">
        <f>offs331+Ampl331*SIN(2*PI()*freq331*('3v'!A382)+deph331*PI()/180)</f>
        <v>-1.830929801912367</v>
      </c>
      <c r="C394" s="8">
        <f>('3v'!B382-B394)^2</f>
        <v>5.167429545618023E-6</v>
      </c>
      <c r="D394" s="9">
        <f>offs332+Ampl332*SIN(2*PI()*freq332*('3v'!A382-reta332)+deph332*PI()/180)</f>
        <v>1.1227574084611527</v>
      </c>
      <c r="E394" s="10">
        <f>('3v'!C382-D394)^2</f>
        <v>2.7874277683203171E-4</v>
      </c>
      <c r="G394" s="3"/>
      <c r="H394" s="7">
        <f>offs333+Ampl333*SIN(2*PI()*freq333*('3v'!E382)+deph333*PI()/180)</f>
        <v>-1.4426946072684124</v>
      </c>
      <c r="I394" s="8">
        <f>('3v'!F382-H394)^2</f>
        <v>4.2832328534199932E-6</v>
      </c>
      <c r="J394" s="9">
        <f>offs334+Ampl334*SIN(2*PI()*freq334*('3v'!E382-reta334)+deph334*PI()/180)</f>
        <v>1.0625386653191982</v>
      </c>
      <c r="K394" s="10">
        <f>('3v'!G382-J394)^2</f>
        <v>2.2148658338151E-4</v>
      </c>
      <c r="L394" s="3"/>
      <c r="M394" s="3"/>
      <c r="N394" s="7">
        <f>offs335+Ampl335*SIN(2*PI()*freq335*('3v'!I382)+deph335*PI()/180)</f>
        <v>-1.7258666330073744</v>
      </c>
      <c r="O394" s="8">
        <f>('3v'!J382-N394)^2</f>
        <v>3.4885161835015846E-6</v>
      </c>
      <c r="P394" s="9">
        <f>offs336+Ampl336*SIN(2*PI()*freq336*('3v'!I382-reta336)+deph336*PI()/180)</f>
        <v>0.99272047553010923</v>
      </c>
      <c r="Q394" s="10">
        <f>('3v'!K382-P394)^2</f>
        <v>5.7217659154966549E-5</v>
      </c>
      <c r="R394" s="3"/>
      <c r="S394" s="3"/>
      <c r="T394" s="7">
        <f>offs337+Ampl337*SIN(2*PI()*freq337*('3v'!M382)+deph337*PI()/180)</f>
        <v>-1.9012393074702436</v>
      </c>
      <c r="U394" s="8">
        <f>('3v'!N382-T394)^2</f>
        <v>5.1816897860269076E-6</v>
      </c>
      <c r="V394" s="9">
        <f>offs338+Ampl338*SIN(2*PI()*freq338*('3v'!M382-reta338)+deph338*PI()/180)</f>
        <v>0.91205441473303084</v>
      </c>
      <c r="W394" s="10">
        <f>('3v'!O382-V394)^2</f>
        <v>1.1239869899134609E-4</v>
      </c>
      <c r="X394" s="3"/>
      <c r="Y394" s="3"/>
      <c r="Z394" s="7">
        <f>offs339+Ampl339*SIN(2*PI()*freq339*('3v'!Q382)+deph339*PI()/180)</f>
        <v>-1.8514358027011919</v>
      </c>
      <c r="AA394" s="8">
        <f>('3v'!R382-Z394)^2</f>
        <v>1.0573600357121754E-5</v>
      </c>
      <c r="AB394" s="9">
        <f>offs340+Ampl340*SIN(2*PI()*freq340*('3v'!Q382-reta340)+deph340*PI()/180)</f>
        <v>0.82649182113128994</v>
      </c>
      <c r="AC394" s="10">
        <f>('3v'!S382-AB394)^2</f>
        <v>2.2255601242857695E-6</v>
      </c>
      <c r="AD394" s="3"/>
      <c r="AE394" s="3"/>
      <c r="AF394" s="7">
        <f>offs341+Ampl341*SIN(2*PI()*freq341*('3v'!U382)+deph341*PI()/180)</f>
        <v>-0.8838770821792814</v>
      </c>
      <c r="AG394" s="8">
        <f>('3v'!V382-AF394)^2</f>
        <v>1.4431961681523695E-5</v>
      </c>
      <c r="AH394" s="9">
        <f>offs342+Ampl342*SIN(2*PI()*freq342*('3v'!U382-reta342)+deph342*PI()/180)</f>
        <v>0.8293768326783113</v>
      </c>
      <c r="AI394" s="10">
        <f>('3v'!W382-AH394)^2</f>
        <v>1.9156751830687128E-5</v>
      </c>
      <c r="AL394" s="76"/>
      <c r="AM394" s="76"/>
      <c r="AN394" s="76"/>
      <c r="AO394" s="80"/>
    </row>
    <row r="395" spans="1:41" x14ac:dyDescent="0.25">
      <c r="A395" s="3"/>
      <c r="B395" s="7">
        <f>offs331+Ampl331*SIN(2*PI()*freq331*('3v'!A383)+deph331*PI()/180)</f>
        <v>-1.8235152939447965</v>
      </c>
      <c r="C395" s="8">
        <f>('3v'!B383-B395)^2</f>
        <v>3.5182732055270209E-6</v>
      </c>
      <c r="D395" s="9">
        <f>offs332+Ampl332*SIN(2*PI()*freq332*('3v'!A383-reta332)+deph332*PI()/180)</f>
        <v>1.1238827106586384</v>
      </c>
      <c r="E395" s="10">
        <f>('3v'!C383-D395)^2</f>
        <v>2.4243391017371929E-4</v>
      </c>
      <c r="G395" s="3"/>
      <c r="H395" s="7">
        <f>offs333+Ampl333*SIN(2*PI()*freq333*('3v'!E383)+deph333*PI()/180)</f>
        <v>-1.4320912499864566</v>
      </c>
      <c r="I395" s="8">
        <f>('3v'!F383-H395)^2</f>
        <v>5.2021600713653097E-7</v>
      </c>
      <c r="J395" s="9">
        <f>offs334+Ampl334*SIN(2*PI()*freq334*('3v'!E383-reta334)+deph334*PI()/180)</f>
        <v>1.0628635202797438</v>
      </c>
      <c r="K395" s="10">
        <f>('3v'!G383-J395)^2</f>
        <v>1.756727647211382E-4</v>
      </c>
      <c r="L395" s="3"/>
      <c r="M395" s="3"/>
      <c r="N395" s="7">
        <f>offs335+Ampl335*SIN(2*PI()*freq335*('3v'!I383)+deph335*PI()/180)</f>
        <v>-1.7159203276364889</v>
      </c>
      <c r="O395" s="8">
        <f>('3v'!J383-N395)^2</f>
        <v>4.1960751478794397E-6</v>
      </c>
      <c r="P395" s="9">
        <f>offs336+Ampl336*SIN(2*PI()*freq336*('3v'!I383-reta336)+deph336*PI()/180)</f>
        <v>0.99425151548699819</v>
      </c>
      <c r="Q395" s="10">
        <f>('3v'!K383-P395)^2</f>
        <v>8.2724036184389946E-5</v>
      </c>
      <c r="R395" s="3"/>
      <c r="S395" s="3"/>
      <c r="T395" s="7">
        <f>offs337+Ampl337*SIN(2*PI()*freq337*('3v'!M383)+deph337*PI()/180)</f>
        <v>-1.8952760174620908</v>
      </c>
      <c r="U395" s="8">
        <f>('3v'!N383-T395)^2</f>
        <v>5.6655545392721364E-6</v>
      </c>
      <c r="V395" s="9">
        <f>offs338+Ampl338*SIN(2*PI()*freq338*('3v'!M383-reta338)+deph338*PI()/180)</f>
        <v>0.91410501472996231</v>
      </c>
      <c r="W395" s="10">
        <f>('3v'!O383-V395)^2</f>
        <v>1.1034126955216425E-4</v>
      </c>
      <c r="X395" s="3"/>
      <c r="Y395" s="3"/>
      <c r="Z395" s="7">
        <f>offs339+Ampl339*SIN(2*PI()*freq339*('3v'!Q383)+deph339*PI()/180)</f>
        <v>-1.8627539290998951</v>
      </c>
      <c r="AA395" s="8">
        <f>('3v'!R383-Z395)^2</f>
        <v>2.8873176830350686E-6</v>
      </c>
      <c r="AB395" s="9">
        <f>offs340+Ampl340*SIN(2*PI()*freq340*('3v'!Q383-reta340)+deph340*PI()/180)</f>
        <v>0.82805512806429538</v>
      </c>
      <c r="AC395" s="10">
        <f>('3v'!S383-AB395)^2</f>
        <v>1.2144438140332243E-6</v>
      </c>
      <c r="AD395" s="3"/>
      <c r="AE395" s="3"/>
      <c r="AF395" s="7">
        <f>offs341+Ampl341*SIN(2*PI()*freq341*('3v'!U383)+deph341*PI()/180)</f>
        <v>-0.92864199150300009</v>
      </c>
      <c r="AG395" s="8">
        <f>('3v'!V383-AF395)^2</f>
        <v>1.3264029268194885E-5</v>
      </c>
      <c r="AH395" s="9">
        <f>offs342+Ampl342*SIN(2*PI()*freq342*('3v'!U383-reta342)+deph342*PI()/180)</f>
        <v>0.82854772893206252</v>
      </c>
      <c r="AI395" s="10">
        <f>('3v'!W383-AH395)^2</f>
        <v>1.2586451530072005E-5</v>
      </c>
      <c r="AL395" s="76"/>
      <c r="AM395" s="76"/>
      <c r="AN395" s="76"/>
      <c r="AO395" s="80"/>
    </row>
    <row r="396" spans="1:41" x14ac:dyDescent="0.25">
      <c r="A396" s="3"/>
      <c r="B396" s="7">
        <f>offs331+Ampl331*SIN(2*PI()*freq331*('3v'!A384)+deph331*PI()/180)</f>
        <v>-1.8158846530127581</v>
      </c>
      <c r="C396" s="8">
        <f>('3v'!B384-B396)^2</f>
        <v>1.3295846351367835E-5</v>
      </c>
      <c r="D396" s="9">
        <f>offs332+Ampl332*SIN(2*PI()*freq332*('3v'!A384-reta332)+deph332*PI()/180)</f>
        <v>1.1249705957139771</v>
      </c>
      <c r="E396" s="10">
        <f>('3v'!C384-D396)^2</f>
        <v>2.7012251404501855E-4</v>
      </c>
      <c r="G396" s="3"/>
      <c r="H396" s="7">
        <f>offs333+Ampl333*SIN(2*PI()*freq333*('3v'!E384)+deph333*PI()/180)</f>
        <v>-1.4214010242455155</v>
      </c>
      <c r="I396" s="8">
        <f>('3v'!F384-H396)^2</f>
        <v>9.4411316572225514E-8</v>
      </c>
      <c r="J396" s="9">
        <f>offs334+Ampl334*SIN(2*PI()*freq334*('3v'!E384-reta334)+deph334*PI()/180)</f>
        <v>1.0631726912683122</v>
      </c>
      <c r="K396" s="10">
        <f>('3v'!G384-J396)^2</f>
        <v>9.3259218622784558E-5</v>
      </c>
      <c r="L396" s="3"/>
      <c r="M396" s="3"/>
      <c r="N396" s="7">
        <f>offs335+Ampl335*SIN(2*PI()*freq335*('3v'!I384)+deph335*PI()/180)</f>
        <v>-1.7057746864963561</v>
      </c>
      <c r="O396" s="8">
        <f>('3v'!J384-N396)^2</f>
        <v>5.8973864193600708E-6</v>
      </c>
      <c r="P396" s="9">
        <f>offs336+Ampl336*SIN(2*PI()*freq336*('3v'!I384-reta336)+deph336*PI()/180)</f>
        <v>0.99576565989489785</v>
      </c>
      <c r="Q396" s="10">
        <f>('3v'!K384-P396)^2</f>
        <v>7.4931527870407682E-5</v>
      </c>
      <c r="R396" s="3"/>
      <c r="S396" s="3"/>
      <c r="T396" s="7">
        <f>offs337+Ampl337*SIN(2*PI()*freq337*('3v'!M384)+deph337*PI()/180)</f>
        <v>-1.8889569014980614</v>
      </c>
      <c r="U396" s="8">
        <f>('3v'!N384-T396)^2</f>
        <v>1.1369135822482224E-6</v>
      </c>
      <c r="V396" s="9">
        <f>offs338+Ampl338*SIN(2*PI()*freq338*('3v'!M384-reta338)+deph338*PI()/180)</f>
        <v>0.91614913147112553</v>
      </c>
      <c r="W396" s="10">
        <f>('3v'!O384-V396)^2</f>
        <v>1.0843803585088295E-4</v>
      </c>
      <c r="X396" s="3"/>
      <c r="Y396" s="3"/>
      <c r="Z396" s="7">
        <f>offs339+Ampl339*SIN(2*PI()*freq339*('3v'!Q384)+deph339*PI()/180)</f>
        <v>-1.8733906271575484</v>
      </c>
      <c r="AA396" s="8">
        <f>('3v'!R384-Z396)^2</f>
        <v>6.8580400474685794E-7</v>
      </c>
      <c r="AB396" s="9">
        <f>offs340+Ampl340*SIN(2*PI()*freq340*('3v'!Q384-reta340)+deph340*PI()/180)</f>
        <v>0.82964723247935968</v>
      </c>
      <c r="AC396" s="10">
        <f>('3v'!S384-AB396)^2</f>
        <v>5.4906985446757455E-7</v>
      </c>
      <c r="AD396" s="3"/>
      <c r="AE396" s="3"/>
      <c r="AF396" s="7">
        <f>offs341+Ampl341*SIN(2*PI()*freq341*('3v'!U384)+deph341*PI()/180)</f>
        <v>-0.9729375370878619</v>
      </c>
      <c r="AG396" s="8">
        <f>('3v'!V384-AF396)^2</f>
        <v>9.0941273585302598E-6</v>
      </c>
      <c r="AH396" s="9">
        <f>offs342+Ampl342*SIN(2*PI()*freq342*('3v'!U384-reta342)+deph342*PI()/180)</f>
        <v>0.82777691896790595</v>
      </c>
      <c r="AI396" s="10">
        <f>('3v'!W384-AH396)^2</f>
        <v>2.237345783986706E-5</v>
      </c>
      <c r="AL396" s="76"/>
      <c r="AM396" s="76"/>
      <c r="AN396" s="76"/>
      <c r="AO396" s="80"/>
    </row>
    <row r="397" spans="1:41" x14ac:dyDescent="0.25">
      <c r="A397" s="3"/>
      <c r="B397" s="7">
        <f>offs331+Ampl331*SIN(2*PI()*freq331*('3v'!A385)+deph331*PI()/180)</f>
        <v>-1.8080390840829108</v>
      </c>
      <c r="C397" s="8">
        <f>('3v'!B385-B397)^2</f>
        <v>1.3541781156846974E-5</v>
      </c>
      <c r="D397" s="9">
        <f>offs332+Ampl332*SIN(2*PI()*freq332*('3v'!A385-reta332)+deph332*PI()/180)</f>
        <v>1.1260208918375065</v>
      </c>
      <c r="E397" s="10">
        <f>('3v'!C385-D397)^2</f>
        <v>3.0060999465432312E-4</v>
      </c>
      <c r="G397" s="3"/>
      <c r="H397" s="7">
        <f>offs333+Ampl333*SIN(2*PI()*freq333*('3v'!E385)+deph333*PI()/180)</f>
        <v>-1.4106248796132501</v>
      </c>
      <c r="I397" s="8">
        <f>('3v'!F385-H397)^2</f>
        <v>4.9457517157153128E-7</v>
      </c>
      <c r="J397" s="9">
        <f>offs334+Ampl334*SIN(2*PI()*freq334*('3v'!E385-reta334)+deph334*PI()/180)</f>
        <v>1.0634661508225487</v>
      </c>
      <c r="K397" s="10">
        <f>('3v'!G385-J397)^2</f>
        <v>3.6533451547545812E-5</v>
      </c>
      <c r="L397" s="3"/>
      <c r="M397" s="3"/>
      <c r="N397" s="7">
        <f>offs335+Ampl335*SIN(2*PI()*freq335*('3v'!I385)+deph335*PI()/180)</f>
        <v>-1.6954313117013231</v>
      </c>
      <c r="O397" s="8">
        <f>('3v'!J385-N397)^2</f>
        <v>9.0372282109677471E-6</v>
      </c>
      <c r="P397" s="9">
        <f>offs336+Ampl336*SIN(2*PI()*freq336*('3v'!I385-reta336)+deph336*PI()/180)</f>
        <v>0.99726266965285371</v>
      </c>
      <c r="Q397" s="10">
        <f>('3v'!K385-P397)^2</f>
        <v>1.030896969067313E-4</v>
      </c>
      <c r="R397" s="3"/>
      <c r="S397" s="3"/>
      <c r="T397" s="7">
        <f>offs337+Ampl337*SIN(2*PI()*freq337*('3v'!M385)+deph337*PI()/180)</f>
        <v>-1.8822835187254645</v>
      </c>
      <c r="U397" s="8">
        <f>('3v'!N385-T397)^2</f>
        <v>4.8636953227316758E-6</v>
      </c>
      <c r="V397" s="9">
        <f>offs338+Ampl338*SIN(2*PI()*freq338*('3v'!M385-reta338)+deph338*PI()/180)</f>
        <v>0.91818626060130137</v>
      </c>
      <c r="W397" s="10">
        <f>('3v'!O385-V397)^2</f>
        <v>1.0669545900039663E-4</v>
      </c>
      <c r="X397" s="3"/>
      <c r="Y397" s="3"/>
      <c r="Z397" s="7">
        <f>offs339+Ampl339*SIN(2*PI()*freq339*('3v'!Q385)+deph339*PI()/180)</f>
        <v>-1.8833407530613608</v>
      </c>
      <c r="AA397" s="8">
        <f>('3v'!R385-Z397)^2</f>
        <v>1.7147720777522259E-6</v>
      </c>
      <c r="AB397" s="9">
        <f>offs340+Ampl340*SIN(2*PI()*freq340*('3v'!Q385-reta340)+deph340*PI()/180)</f>
        <v>0.8312673644489158</v>
      </c>
      <c r="AC397" s="10">
        <f>('3v'!S385-AB397)^2</f>
        <v>1.6646763033504916E-7</v>
      </c>
      <c r="AD397" s="3"/>
      <c r="AE397" s="3"/>
      <c r="AF397" s="7">
        <f>offs341+Ampl341*SIN(2*PI()*freq341*('3v'!U385)+deph341*PI()/180)</f>
        <v>-1.0167200045782414</v>
      </c>
      <c r="AG397" s="8">
        <f>('3v'!V385-AF397)^2</f>
        <v>1.4664033073090367E-5</v>
      </c>
      <c r="AH397" s="9">
        <f>offs342+Ampl342*SIN(2*PI()*freq342*('3v'!U385-reta342)+deph342*PI()/180)</f>
        <v>0.82706516348221526</v>
      </c>
      <c r="AI397" s="10">
        <f>('3v'!W385-AH397)^2</f>
        <v>3.5657898403951623E-5</v>
      </c>
      <c r="AL397" s="76"/>
      <c r="AM397" s="76"/>
      <c r="AN397" s="76"/>
      <c r="AO397" s="80"/>
    </row>
    <row r="398" spans="1:41" x14ac:dyDescent="0.25">
      <c r="A398" s="3"/>
      <c r="B398" s="7">
        <f>offs331+Ampl331*SIN(2*PI()*freq331*('3v'!A386)+deph331*PI()/180)</f>
        <v>-1.7999798260615387</v>
      </c>
      <c r="C398" s="8">
        <f>('3v'!B386-B398)^2</f>
        <v>1.5414841795052604E-5</v>
      </c>
      <c r="D398" s="9">
        <f>offs332+Ampl332*SIN(2*PI()*freq332*('3v'!A386-reta332)+deph332*PI()/180)</f>
        <v>1.127033433175294</v>
      </c>
      <c r="E398" s="10">
        <f>('3v'!C386-D398)^2</f>
        <v>3.3410600516524559E-4</v>
      </c>
      <c r="G398" s="3"/>
      <c r="H398" s="7">
        <f>offs333+Ampl333*SIN(2*PI()*freq333*('3v'!E386)+deph333*PI()/180)</f>
        <v>-1.3997637732891364</v>
      </c>
      <c r="I398" s="8">
        <f>('3v'!F386-H398)^2</f>
        <v>2.3834199964578589E-8</v>
      </c>
      <c r="J398" s="9">
        <f>offs334+Ampl334*SIN(2*PI()*freq334*('3v'!E386-reta334)+deph334*PI()/180)</f>
        <v>1.0637438728756787</v>
      </c>
      <c r="K398" s="10">
        <f>('3v'!G386-J398)^2</f>
        <v>2.1402917765875698E-7</v>
      </c>
      <c r="L398" s="3"/>
      <c r="M398" s="3"/>
      <c r="N398" s="7">
        <f>offs335+Ampl335*SIN(2*PI()*freq335*('3v'!I386)+deph335*PI()/180)</f>
        <v>-1.6848918365901744</v>
      </c>
      <c r="O398" s="8">
        <f>('3v'!J386-N398)^2</f>
        <v>1.4288803781133902E-5</v>
      </c>
      <c r="P398" s="9">
        <f>offs336+Ampl336*SIN(2*PI()*freq336*('3v'!I386-reta336)+deph336*PI()/180)</f>
        <v>0.99874230836567102</v>
      </c>
      <c r="Q398" s="10">
        <f>('3v'!K386-P398)^2</f>
        <v>9.3698883592381591E-5</v>
      </c>
      <c r="R398" s="3"/>
      <c r="S398" s="3"/>
      <c r="T398" s="7">
        <f>offs337+Ampl337*SIN(2*PI()*freq337*('3v'!M386)+deph337*PI()/180)</f>
        <v>-1.8752575157016429</v>
      </c>
      <c r="U398" s="8">
        <f>('3v'!N386-T398)^2</f>
        <v>1.0790134076956599E-6</v>
      </c>
      <c r="V398" s="9">
        <f>offs338+Ampl338*SIN(2*PI()*freq338*('3v'!M386-reta338)+deph338*PI()/180)</f>
        <v>0.92021589948935922</v>
      </c>
      <c r="W398" s="10">
        <f>('3v'!O386-V398)^2</f>
        <v>6.8885194560441748E-5</v>
      </c>
      <c r="X398" s="3"/>
      <c r="Y398" s="3"/>
      <c r="Z398" s="7">
        <f>offs339+Ampl339*SIN(2*PI()*freq339*('3v'!Q386)+deph339*PI()/180)</f>
        <v>-1.8925994950187424</v>
      </c>
      <c r="AA398" s="8">
        <f>('3v'!R386-Z398)^2</f>
        <v>1.3236847220982266E-6</v>
      </c>
      <c r="AB398" s="9">
        <f>offs340+Ampl340*SIN(2*PI()*freq340*('3v'!Q386-reta340)+deph340*PI()/180)</f>
        <v>0.83291474049152048</v>
      </c>
      <c r="AC398" s="10">
        <f>('3v'!S386-AB398)^2</f>
        <v>1.0455163016175948E-8</v>
      </c>
      <c r="AD398" s="3"/>
      <c r="AE398" s="3"/>
      <c r="AF398" s="7">
        <f>offs341+Ampl341*SIN(2*PI()*freq341*('3v'!U386)+deph341*PI()/180)</f>
        <v>-1.0599461859646473</v>
      </c>
      <c r="AG398" s="8">
        <f>('3v'!V386-AF398)^2</f>
        <v>1.6701901256657769E-5</v>
      </c>
      <c r="AH398" s="9">
        <f>offs342+Ampl342*SIN(2*PI()*freq342*('3v'!U386-reta342)+deph342*PI()/180)</f>
        <v>0.82641316489172345</v>
      </c>
      <c r="AI398" s="10">
        <f>('3v'!W386-AH398)^2</f>
        <v>2.8296281178686872E-5</v>
      </c>
      <c r="AL398" s="76"/>
      <c r="AM398" s="76"/>
      <c r="AN398" s="76"/>
      <c r="AO398" s="80"/>
    </row>
    <row r="399" spans="1:41" x14ac:dyDescent="0.25">
      <c r="A399" s="3"/>
      <c r="B399" s="7">
        <f>offs331+Ampl331*SIN(2*PI()*freq331*('3v'!A387)+deph331*PI()/180)</f>
        <v>-1.7917081515989079</v>
      </c>
      <c r="C399" s="8">
        <f>('3v'!B387-B399)^2</f>
        <v>1.923566619736239E-5</v>
      </c>
      <c r="D399" s="9">
        <f>offs332+Ampl332*SIN(2*PI()*freq332*('3v'!A387-reta332)+deph332*PI()/180)</f>
        <v>1.1280080598353244</v>
      </c>
      <c r="E399" s="10">
        <f>('3v'!C387-D399)^2</f>
        <v>2.9942634522267812E-4</v>
      </c>
      <c r="G399" s="3"/>
      <c r="H399" s="7">
        <f>offs333+Ampl333*SIN(2*PI()*freq333*('3v'!E387)+deph333*PI()/180)</f>
        <v>-1.3888186700194378</v>
      </c>
      <c r="I399" s="8">
        <f>('3v'!F387-H399)^2</f>
        <v>8.6123971697784287E-7</v>
      </c>
      <c r="J399" s="9">
        <f>offs334+Ampl334*SIN(2*PI()*freq334*('3v'!E387-reta334)+deph334*PI()/180)</f>
        <v>1.0640058327588235</v>
      </c>
      <c r="K399" s="10">
        <f>('3v'!G387-J399)^2</f>
        <v>2.6365937316504173E-5</v>
      </c>
      <c r="L399" s="3"/>
      <c r="M399" s="3"/>
      <c r="N399" s="7">
        <f>offs335+Ampl335*SIN(2*PI()*freq335*('3v'!I387)+deph335*PI()/180)</f>
        <v>-1.6741579254682077</v>
      </c>
      <c r="O399" s="8">
        <f>('3v'!J387-N399)^2</f>
        <v>7.8132242787423534E-6</v>
      </c>
      <c r="P399" s="9">
        <f>offs336+Ampl336*SIN(2*PI()*freq336*('3v'!I387-reta336)+deph336*PI()/180)</f>
        <v>1.0002043423812448</v>
      </c>
      <c r="Q399" s="10">
        <f>('3v'!K387-P399)^2</f>
        <v>8.4432802774135545E-5</v>
      </c>
      <c r="R399" s="3"/>
      <c r="S399" s="3"/>
      <c r="T399" s="7">
        <f>offs337+Ampl337*SIN(2*PI()*freq337*('3v'!M387)+deph337*PI()/180)</f>
        <v>-1.867880625987711</v>
      </c>
      <c r="U399" s="8">
        <f>('3v'!N387-T399)^2</f>
        <v>5.9140598492268373E-6</v>
      </c>
      <c r="V399" s="9">
        <f>offs338+Ampl338*SIN(2*PI()*freq338*('3v'!M387-reta338)+deph338*PI()/180)</f>
        <v>0.92223754735227359</v>
      </c>
      <c r="W399" s="10">
        <f>('3v'!O387-V399)^2</f>
        <v>6.7752532403985574E-5</v>
      </c>
      <c r="X399" s="3"/>
      <c r="Y399" s="3"/>
      <c r="Z399" s="7">
        <f>offs339+Ampl339*SIN(2*PI()*freq339*('3v'!Q387)+deph339*PI()/180)</f>
        <v>-1.9011623755842444</v>
      </c>
      <c r="AA399" s="8">
        <f>('3v'!R387-Z399)^2</f>
        <v>5.5378534104613697E-6</v>
      </c>
      <c r="AB399" s="9">
        <f>offs340+Ampl340*SIN(2*PI()*freq340*('3v'!Q387-reta340)+deph340*PI()/180)</f>
        <v>0.8345885639507381</v>
      </c>
      <c r="AC399" s="10">
        <f>('3v'!S387-AB399)^2</f>
        <v>3.1345303559261955E-8</v>
      </c>
      <c r="AD399" s="3"/>
      <c r="AE399" s="3"/>
      <c r="AF399" s="7">
        <f>offs341+Ampl341*SIN(2*PI()*freq341*('3v'!U387)+deph341*PI()/180)</f>
        <v>-1.1025734222248105</v>
      </c>
      <c r="AG399" s="8">
        <f>('3v'!V387-AF399)^2</f>
        <v>3.2471901883869637E-5</v>
      </c>
      <c r="AH399" s="9">
        <f>offs342+Ampl342*SIN(2*PI()*freq342*('3v'!U387-reta342)+deph342*PI()/180)</f>
        <v>0.82582156664032269</v>
      </c>
      <c r="AI399" s="10">
        <f>('3v'!W387-AH399)^2</f>
        <v>2.2352344740944784E-5</v>
      </c>
      <c r="AL399" s="76"/>
      <c r="AM399" s="76"/>
      <c r="AN399" s="76"/>
      <c r="AO399" s="80"/>
    </row>
    <row r="400" spans="1:41" x14ac:dyDescent="0.25">
      <c r="A400" s="3"/>
      <c r="B400" s="7">
        <f>offs331+Ampl331*SIN(2*PI()*freq331*('3v'!A388)+deph331*PI()/180)</f>
        <v>-1.7832253668883054</v>
      </c>
      <c r="C400" s="8">
        <f>('3v'!B388-B400)^2</f>
        <v>9.6263322257834919E-6</v>
      </c>
      <c r="D400" s="9">
        <f>offs332+Ampl332*SIN(2*PI()*freq332*('3v'!A388-reta332)+deph332*PI()/180)</f>
        <v>1.1289446179127496</v>
      </c>
      <c r="E400" s="10">
        <f>('3v'!C388-D400)^2</f>
        <v>3.3567304158701674E-4</v>
      </c>
      <c r="G400" s="3"/>
      <c r="H400" s="7">
        <f>offs333+Ampl333*SIN(2*PI()*freq333*('3v'!E388)+deph333*PI()/180)</f>
        <v>-1.3777905420115122</v>
      </c>
      <c r="I400" s="8">
        <f>('3v'!F388-H400)^2</f>
        <v>2.6200343343726006E-6</v>
      </c>
      <c r="J400" s="9">
        <f>offs334+Ampl334*SIN(2*PI()*freq334*('3v'!E388-reta334)+deph334*PI()/180)</f>
        <v>1.064252007203192</v>
      </c>
      <c r="K400" s="10">
        <f>('3v'!G388-J400)^2</f>
        <v>1.1551913420048067E-4</v>
      </c>
      <c r="L400" s="3"/>
      <c r="M400" s="3"/>
      <c r="N400" s="7">
        <f>offs335+Ampl335*SIN(2*PI()*freq335*('3v'!I388)+deph335*PI()/180)</f>
        <v>-1.6632312733444208</v>
      </c>
      <c r="O400" s="8">
        <f>('3v'!J388-N400)^2</f>
        <v>2.4986657359939561E-9</v>
      </c>
      <c r="P400" s="9">
        <f>offs336+Ampl336*SIN(2*PI()*freq336*('3v'!I388-reta336)+deph336*PI()/180)</f>
        <v>1.0016485408274551</v>
      </c>
      <c r="Q400" s="10">
        <f>('3v'!K388-P400)^2</f>
        <v>7.533894240429058E-5</v>
      </c>
      <c r="R400" s="3"/>
      <c r="S400" s="3"/>
      <c r="T400" s="7">
        <f>offs337+Ampl337*SIN(2*PI()*freq337*('3v'!M388)+deph337*PI()/180)</f>
        <v>-1.8601546697208222</v>
      </c>
      <c r="U400" s="8">
        <f>('3v'!N388-T400)^2</f>
        <v>5.5006210251336396E-6</v>
      </c>
      <c r="V400" s="9">
        <f>offs338+Ampl338*SIN(2*PI()*freq338*('3v'!M388-reta338)+deph338*PI()/180)</f>
        <v>0.92425070537868481</v>
      </c>
      <c r="W400" s="10">
        <f>('3v'!O388-V400)^2</f>
        <v>3.866395455187452E-5</v>
      </c>
      <c r="X400" s="3"/>
      <c r="Y400" s="3"/>
      <c r="Z400" s="7">
        <f>offs339+Ampl339*SIN(2*PI()*freq339*('3v'!Q388)+deph339*PI()/180)</f>
        <v>-1.909025253824812</v>
      </c>
      <c r="AA400" s="8">
        <f>('3v'!R388-Z400)^2</f>
        <v>5.3032847358716646E-6</v>
      </c>
      <c r="AB400" s="9">
        <f>offs340+Ampl340*SIN(2*PI()*freq340*('3v'!Q388-reta340)+deph340*PI()/180)</f>
        <v>0.83628802538039737</v>
      </c>
      <c r="AC400" s="10">
        <f>('3v'!S388-AB400)^2</f>
        <v>1.8551508353945177E-7</v>
      </c>
      <c r="AD400" s="3"/>
      <c r="AE400" s="3"/>
      <c r="AF400" s="7">
        <f>offs341+Ampl341*SIN(2*PI()*freq341*('3v'!U388)+deph341*PI()/180)</f>
        <v>-1.1445596454229909</v>
      </c>
      <c r="AG400" s="8">
        <f>('3v'!V388-AF400)^2</f>
        <v>2.2239575322778538E-5</v>
      </c>
      <c r="AH400" s="9">
        <f>offs342+Ampl342*SIN(2*PI()*freq342*('3v'!U388-reta342)+deph342*PI()/180)</f>
        <v>0.82529095256406249</v>
      </c>
      <c r="AI400" s="10">
        <f>('3v'!W388-AH400)^2</f>
        <v>3.7826713655318136E-5</v>
      </c>
      <c r="AL400" s="76"/>
      <c r="AM400" s="76"/>
      <c r="AN400" s="76"/>
      <c r="AO400" s="80"/>
    </row>
    <row r="401" spans="1:41" x14ac:dyDescent="0.25">
      <c r="A401" s="3"/>
      <c r="B401" s="7">
        <f>offs331+Ampl331*SIN(2*PI()*freq331*('3v'!A389)+deph331*PI()/180)</f>
        <v>-1.7745328114597716</v>
      </c>
      <c r="C401" s="8">
        <f>('3v'!B389-B401)^2</f>
        <v>5.8046936621506211E-9</v>
      </c>
      <c r="D401" s="9">
        <f>offs332+Ampl332*SIN(2*PI()*freq332*('3v'!A389-reta332)+deph332*PI()/180)</f>
        <v>1.1298429595141926</v>
      </c>
      <c r="E401" s="10">
        <f>('3v'!C389-D401)^2</f>
        <v>3.0356233977008165E-4</v>
      </c>
      <c r="G401" s="3"/>
      <c r="H401" s="7">
        <f>offs333+Ampl333*SIN(2*PI()*freq333*('3v'!E389)+deph333*PI()/180)</f>
        <v>-1.3666803688474549</v>
      </c>
      <c r="I401" s="8">
        <f>('3v'!F389-H401)^2</f>
        <v>4.9605483389355724E-6</v>
      </c>
      <c r="J401" s="9">
        <f>offs334+Ampl334*SIN(2*PI()*freq334*('3v'!E389-reta334)+deph334*PI()/180)</f>
        <v>1.0644823743421465</v>
      </c>
      <c r="K401" s="10">
        <f>('3v'!G389-J401)^2</f>
        <v>2.6820565923753938E-4</v>
      </c>
      <c r="L401" s="3"/>
      <c r="M401" s="3"/>
      <c r="N401" s="7">
        <f>offs335+Ampl335*SIN(2*PI()*freq335*('3v'!I389)+deph335*PI()/180)</f>
        <v>-1.652113605663849</v>
      </c>
      <c r="O401" s="8">
        <f>('3v'!J389-N401)^2</f>
        <v>1.9657002797461983E-6</v>
      </c>
      <c r="P401" s="9">
        <f>offs336+Ampl336*SIN(2*PI()*freq336*('3v'!I389-reta336)+deph336*PI()/180)</f>
        <v>1.003074675648626</v>
      </c>
      <c r="Q401" s="10">
        <f>('3v'!K389-P401)^2</f>
        <v>1.0212993533416862E-4</v>
      </c>
      <c r="R401" s="3"/>
      <c r="S401" s="3"/>
      <c r="T401" s="7">
        <f>offs337+Ampl337*SIN(2*PI()*freq337*('3v'!M389)+deph337*PI()/180)</f>
        <v>-1.8520815531650801</v>
      </c>
      <c r="U401" s="8">
        <f>('3v'!N389-T401)^2</f>
        <v>6.7910110254659066E-6</v>
      </c>
      <c r="V401" s="9">
        <f>offs338+Ampl338*SIN(2*PI()*freq338*('3v'!M389-reta338)+deph338*PI()/180)</f>
        <v>0.9262548768519735</v>
      </c>
      <c r="W401" s="10">
        <f>('3v'!O389-V401)^2</f>
        <v>3.8031681148043462E-5</v>
      </c>
      <c r="X401" s="3"/>
      <c r="Y401" s="3"/>
      <c r="Z401" s="7">
        <f>offs339+Ampl339*SIN(2*PI()*freq339*('3v'!Q389)+deph339*PI()/180)</f>
        <v>-1.9161843273223031</v>
      </c>
      <c r="AA401" s="8">
        <f>('3v'!R389-Z401)^2</f>
        <v>1.0063754848309908E-6</v>
      </c>
      <c r="AB401" s="9">
        <f>offs340+Ampl340*SIN(2*PI()*freq340*('3v'!Q389-reta340)+deph340*PI()/180)</f>
        <v>0.83801230293603179</v>
      </c>
      <c r="AC401" s="10">
        <f>('3v'!S389-AB401)^2</f>
        <v>4.3501552063042141E-7</v>
      </c>
      <c r="AD401" s="3"/>
      <c r="AE401" s="3"/>
      <c r="AF401" s="7">
        <f>offs341+Ampl341*SIN(2*PI()*freq341*('3v'!U389)+deph341*PI()/180)</f>
        <v>-1.1858634202259513</v>
      </c>
      <c r="AG401" s="8">
        <f>('3v'!V389-AF401)^2</f>
        <v>9.3080532068140628E-6</v>
      </c>
      <c r="AH401" s="9">
        <f>offs342+Ampl342*SIN(2*PI()*freq342*('3v'!U389-reta342)+deph342*PI()/180)</f>
        <v>0.82482184631497435</v>
      </c>
      <c r="AI401" s="10">
        <f>('3v'!W389-AH401)^2</f>
        <v>3.2276446066582794E-5</v>
      </c>
      <c r="AL401" s="76"/>
      <c r="AM401" s="76"/>
      <c r="AN401" s="76"/>
      <c r="AO401" s="80"/>
    </row>
    <row r="402" spans="1:41" x14ac:dyDescent="0.25">
      <c r="A402" s="3"/>
      <c r="B402" s="7">
        <f>offs331+Ampl331*SIN(2*PI()*freq331*('3v'!A390)+deph331*PI()/180)</f>
        <v>-1.765631857968577</v>
      </c>
      <c r="C402" s="8">
        <f>('3v'!B390-B402)^2</f>
        <v>1.3575559533883467E-6</v>
      </c>
      <c r="D402" s="9">
        <f>offs332+Ampl332*SIN(2*PI()*freq332*('3v'!A390-reta332)+deph332*PI()/180)</f>
        <v>1.1307029427811004</v>
      </c>
      <c r="E402" s="10">
        <f>('3v'!C390-D402)^2</f>
        <v>3.4284437493356382E-4</v>
      </c>
      <c r="G402" s="3"/>
      <c r="H402" s="7">
        <f>offs333+Ampl333*SIN(2*PI()*freq333*('3v'!E390)+deph333*PI()/180)</f>
        <v>-1.3554891373970872</v>
      </c>
      <c r="I402" s="8">
        <f>('3v'!F390-H402)^2</f>
        <v>7.5886332217589997E-6</v>
      </c>
      <c r="J402" s="9">
        <f>offs334+Ampl334*SIN(2*PI()*freq334*('3v'!E390-reta334)+deph334*PI()/180)</f>
        <v>1.0646969137131455</v>
      </c>
      <c r="K402" s="10">
        <f>('3v'!G390-J402)^2</f>
        <v>4.0275257065401133E-4</v>
      </c>
      <c r="L402" s="3"/>
      <c r="M402" s="3"/>
      <c r="N402" s="7">
        <f>offs335+Ampl335*SIN(2*PI()*freq335*('3v'!I390)+deph335*PI()/180)</f>
        <v>-1.6408066780351003</v>
      </c>
      <c r="O402" s="8">
        <f>('3v'!J390-N402)^2</f>
        <v>8.663203055600383E-6</v>
      </c>
      <c r="P402" s="9">
        <f>offs336+Ampl336*SIN(2*PI()*freq336*('3v'!I390-reta336)+deph336*PI()/180)</f>
        <v>1.0044825216415365</v>
      </c>
      <c r="Q402" s="10">
        <f>('3v'!K390-P402)^2</f>
        <v>9.140625102394665E-5</v>
      </c>
      <c r="R402" s="3"/>
      <c r="S402" s="3"/>
      <c r="T402" s="7">
        <f>offs337+Ampl337*SIN(2*PI()*freq337*('3v'!M390)+deph337*PI()/180)</f>
        <v>-1.8436632682411938</v>
      </c>
      <c r="U402" s="8">
        <f>('3v'!N390-T402)^2</f>
        <v>1.0315285125259737E-5</v>
      </c>
      <c r="V402" s="9">
        <f>offs338+Ampl338*SIN(2*PI()*freq338*('3v'!M390-reta338)+deph338*PI()/180)</f>
        <v>0.9282495672728176</v>
      </c>
      <c r="W402" s="10">
        <f>('3v'!O390-V402)^2</f>
        <v>3.752080358668288E-5</v>
      </c>
      <c r="X402" s="3"/>
      <c r="Y402" s="3"/>
      <c r="Z402" s="7">
        <f>offs339+Ampl339*SIN(2*PI()*freq339*('3v'!Q390)+deph339*PI()/180)</f>
        <v>-1.9226361340123035</v>
      </c>
      <c r="AA402" s="8">
        <f>('3v'!R390-Z402)^2</f>
        <v>5.5879096852080819E-6</v>
      </c>
      <c r="AB402" s="9">
        <f>offs340+Ampl340*SIN(2*PI()*freq340*('3v'!Q390-reta340)+deph340*PI()/180)</f>
        <v>0.8397605627723167</v>
      </c>
      <c r="AC402" s="10">
        <f>('3v'!S390-AB402)^2</f>
        <v>1.1852737264499639E-6</v>
      </c>
      <c r="AD402" s="3"/>
      <c r="AE402" s="3"/>
      <c r="AF402" s="7">
        <f>offs341+Ampl341*SIN(2*PI()*freq341*('3v'!U390)+deph341*PI()/180)</f>
        <v>-1.2264439847946242</v>
      </c>
      <c r="AG402" s="8">
        <f>('3v'!V390-AF402)^2</f>
        <v>2.0875530673911789E-5</v>
      </c>
      <c r="AH402" s="9">
        <f>offs342+Ampl342*SIN(2*PI()*freq342*('3v'!U390-reta342)+deph342*PI()/180)</f>
        <v>0.8244147108442903</v>
      </c>
      <c r="AI402" s="10">
        <f>('3v'!W390-AH402)^2</f>
        <v>2.7816139715743155E-5</v>
      </c>
      <c r="AL402" s="76"/>
      <c r="AM402" s="76"/>
      <c r="AN402" s="76"/>
      <c r="AO402" s="80"/>
    </row>
    <row r="403" spans="1:41" x14ac:dyDescent="0.25">
      <c r="A403" s="3"/>
      <c r="B403" s="7">
        <f>offs331+Ampl331*SIN(2*PI()*freq331*('3v'!A391)+deph331*PI()/180)</f>
        <v>-1.7565239119784604</v>
      </c>
      <c r="C403" s="8">
        <f>('3v'!B391-B403)^2</f>
        <v>6.0520330737233194E-6</v>
      </c>
      <c r="D403" s="9">
        <f>offs332+Ampl332*SIN(2*PI()*freq332*('3v'!A391-reta332)+deph332*PI()/180)</f>
        <v>1.131524431912146</v>
      </c>
      <c r="E403" s="10">
        <f>('3v'!C391-D403)^2</f>
        <v>3.1309773981570005E-4</v>
      </c>
      <c r="G403" s="3"/>
      <c r="H403" s="7">
        <f>offs333+Ampl333*SIN(2*PI()*freq333*('3v'!E391)+deph333*PI()/180)</f>
        <v>-1.3442178417302948</v>
      </c>
      <c r="I403" s="8">
        <f>('3v'!F391-H403)^2</f>
        <v>1.0254095921503269E-5</v>
      </c>
      <c r="J403" s="9">
        <f>offs334+Ampl334*SIN(2*PI()*freq334*('3v'!E391-reta334)+deph334*PI()/180)</f>
        <v>1.0648956062595618</v>
      </c>
      <c r="K403" s="10">
        <f>('3v'!G391-J403)^2</f>
        <v>4.7624916625305244E-4</v>
      </c>
      <c r="L403" s="3"/>
      <c r="M403" s="3"/>
      <c r="N403" s="7">
        <f>offs335+Ampl335*SIN(2*PI()*freq335*('3v'!I391)+deph335*PI()/180)</f>
        <v>-1.6293122759531204</v>
      </c>
      <c r="O403" s="8">
        <f>('3v'!J391-N403)^2</f>
        <v>7.3928742471854166E-6</v>
      </c>
      <c r="P403" s="9">
        <f>offs336+Ampl336*SIN(2*PI()*freq336*('3v'!I391-reta336)+deph336*PI()/180)</f>
        <v>1.0058718564909845</v>
      </c>
      <c r="Q403" s="10">
        <f>('3v'!K391-P403)^2</f>
        <v>8.0943606656600159E-5</v>
      </c>
      <c r="R403" s="3"/>
      <c r="S403" s="3"/>
      <c r="T403" s="7">
        <f>offs337+Ampl337*SIN(2*PI()*freq337*('3v'!M391)+deph337*PI()/180)</f>
        <v>-1.8349018920350029</v>
      </c>
      <c r="U403" s="8">
        <f>('3v'!N391-T403)^2</f>
        <v>4.8730472654662709E-6</v>
      </c>
      <c r="V403" s="9">
        <f>offs338+Ampl338*SIN(2*PI()*freq338*('3v'!M391-reta338)+deph338*PI()/180)</f>
        <v>0.93023428448120293</v>
      </c>
      <c r="W403" s="10">
        <f>('3v'!O391-V403)^2</f>
        <v>1.7145442193396621E-5</v>
      </c>
      <c r="X403" s="3"/>
      <c r="Y403" s="3"/>
      <c r="Z403" s="7">
        <f>offs339+Ampl339*SIN(2*PI()*freq339*('3v'!Q391)+deph339*PI()/180)</f>
        <v>-1.9283775538583512</v>
      </c>
      <c r="AA403" s="8">
        <f>('3v'!R391-Z403)^2</f>
        <v>2.7953018421715431E-7</v>
      </c>
      <c r="AB403" s="9">
        <f>offs340+Ampl340*SIN(2*PI()*freq340*('3v'!Q391-reta340)+deph340*PI()/180)</f>
        <v>0.84153195944630932</v>
      </c>
      <c r="AC403" s="10">
        <f>('3v'!S391-AB403)^2</f>
        <v>8.225935765386028E-7</v>
      </c>
      <c r="AD403" s="3"/>
      <c r="AE403" s="3"/>
      <c r="AF403" s="7">
        <f>offs341+Ampl341*SIN(2*PI()*freq341*('3v'!U391)+deph341*PI()/180)</f>
        <v>-1.266261291011133</v>
      </c>
      <c r="AG403" s="8">
        <f>('3v'!V391-AF403)^2</f>
        <v>2.8342644254501016E-5</v>
      </c>
      <c r="AH403" s="9">
        <f>offs342+Ampl342*SIN(2*PI()*freq342*('3v'!U391-reta342)+deph342*PI()/180)</f>
        <v>0.82406994794556565</v>
      </c>
      <c r="AI403" s="10">
        <f>('3v'!W391-AH403)^2</f>
        <v>2.4298372581592928E-5</v>
      </c>
      <c r="AL403" s="76"/>
      <c r="AM403" s="76"/>
      <c r="AN403" s="76"/>
      <c r="AO403" s="80"/>
    </row>
    <row r="404" spans="1:41" x14ac:dyDescent="0.25">
      <c r="A404" s="3"/>
      <c r="B404" s="7">
        <f>offs331+Ampl331*SIN(2*PI()*freq331*('3v'!A392)+deph331*PI()/180)</f>
        <v>-1.7472104117396761</v>
      </c>
      <c r="C404" s="8">
        <f>('3v'!B392-B404)^2</f>
        <v>4.0344267995114649E-6</v>
      </c>
      <c r="D404" s="9">
        <f>offs332+Ampl332*SIN(2*PI()*freq332*('3v'!A392-reta332)+deph332*PI()/180)</f>
        <v>1.1323072971846724</v>
      </c>
      <c r="E404" s="10">
        <f>('3v'!C392-D404)^2</f>
        <v>3.5587701231063303E-4</v>
      </c>
      <c r="G404" s="3"/>
      <c r="H404" s="7">
        <f>offs333+Ampl333*SIN(2*PI()*freq333*('3v'!E392)+deph333*PI()/180)</f>
        <v>-1.3328674830287299</v>
      </c>
      <c r="I404" s="8">
        <f>('3v'!F392-H404)^2</f>
        <v>5.5903181676268007E-5</v>
      </c>
      <c r="J404" s="9">
        <f>offs334+Ampl334*SIN(2*PI()*freq334*('3v'!E392-reta334)+deph334*PI()/180)</f>
        <v>1.0650784343323745</v>
      </c>
      <c r="K404" s="10">
        <f>('3v'!G392-J404)^2</f>
        <v>6.5262650647909045E-4</v>
      </c>
      <c r="L404" s="3"/>
      <c r="M404" s="3"/>
      <c r="N404" s="7">
        <f>offs335+Ampl335*SIN(2*PI()*freq335*('3v'!I392)+deph335*PI()/180)</f>
        <v>-1.6176322145172459</v>
      </c>
      <c r="O404" s="8">
        <f>('3v'!J392-N404)^2</f>
        <v>7.1839838748718094E-6</v>
      </c>
      <c r="P404" s="9">
        <f>offs336+Ampl336*SIN(2*PI()*freq336*('3v'!I392-reta336)+deph336*PI()/180)</f>
        <v>1.0072424608048915</v>
      </c>
      <c r="Q404" s="10">
        <f>('3v'!K392-P404)^2</f>
        <v>7.0801299467778268E-5</v>
      </c>
      <c r="R404" s="3"/>
      <c r="S404" s="3"/>
      <c r="T404" s="7">
        <f>offs337+Ampl337*SIN(2*PI()*freq337*('3v'!M392)+deph337*PI()/180)</f>
        <v>-1.8257995862849867</v>
      </c>
      <c r="U404" s="8">
        <f>('3v'!N392-T404)^2</f>
        <v>2.3844724621378305E-6</v>
      </c>
      <c r="V404" s="9">
        <f>offs338+Ampl338*SIN(2*PI()*freq338*('3v'!M392-reta338)+deph338*PI()/180)</f>
        <v>0.93220853877785648</v>
      </c>
      <c r="W404" s="10">
        <f>('3v'!O392-V404)^2</f>
        <v>1.6970867054313467E-5</v>
      </c>
      <c r="X404" s="3"/>
      <c r="Y404" s="3"/>
      <c r="Z404" s="7">
        <f>offs339+Ampl339*SIN(2*PI()*freq339*('3v'!Q392)+deph339*PI()/180)</f>
        <v>-1.9334058103607579</v>
      </c>
      <c r="AA404" s="8">
        <f>('3v'!R392-Z404)^2</f>
        <v>3.5200531807543866E-7</v>
      </c>
      <c r="AB404" s="9">
        <f>offs340+Ampl340*SIN(2*PI()*freq340*('3v'!Q392-reta340)+deph340*PI()/180)</f>
        <v>0.84332563632629731</v>
      </c>
      <c r="AC404" s="10">
        <f>('3v'!S392-AB404)^2</f>
        <v>5.5879560850748561E-7</v>
      </c>
      <c r="AD404" s="3"/>
      <c r="AE404" s="3"/>
      <c r="AF404" s="7">
        <f>offs341+Ampl341*SIN(2*PI()*freq341*('3v'!U392)+deph341*PI()/180)</f>
        <v>-1.305276044001443</v>
      </c>
      <c r="AG404" s="8">
        <f>('3v'!V392-AF404)^2</f>
        <v>2.7836534784383192E-5</v>
      </c>
      <c r="AH404" s="9">
        <f>offs342+Ampl342*SIN(2*PI()*freq342*('3v'!U392-reta342)+deph342*PI()/180)</f>
        <v>0.82378789785815798</v>
      </c>
      <c r="AI404" s="10">
        <f>('3v'!W392-AH404)^2</f>
        <v>2.1597284436582154E-5</v>
      </c>
      <c r="AL404" s="76"/>
      <c r="AM404" s="76"/>
      <c r="AN404" s="76"/>
      <c r="AO404" s="80"/>
    </row>
    <row r="405" spans="1:41" x14ac:dyDescent="0.25">
      <c r="A405" s="3"/>
      <c r="B405" s="7">
        <f>offs331+Ampl331*SIN(2*PI()*freq331*('3v'!A393)+deph331*PI()/180)</f>
        <v>-1.7376928279618777</v>
      </c>
      <c r="C405" s="8">
        <f>('3v'!B393-B405)^2</f>
        <v>3.0982056037871764E-6</v>
      </c>
      <c r="D405" s="9">
        <f>offs332+Ampl332*SIN(2*PI()*freq332*('3v'!A393-reta332)+deph332*PI()/180)</f>
        <v>1.1330514149751783</v>
      </c>
      <c r="E405" s="10">
        <f>('3v'!C393-D405)^2</f>
        <v>4.029488157487462E-4</v>
      </c>
      <c r="G405" s="3"/>
      <c r="H405" s="7">
        <f>offs333+Ampl333*SIN(2*PI()*freq333*('3v'!E393)+deph333*PI()/180)</f>
        <v>-1.3214390694968827</v>
      </c>
      <c r="I405" s="8">
        <f>('3v'!F393-H405)^2</f>
        <v>3.3803287833292379E-5</v>
      </c>
      <c r="J405" s="9">
        <f>offs334+Ampl334*SIN(2*PI()*freq334*('3v'!E393-reta334)+deph334*PI()/180)</f>
        <v>1.0652453816917369</v>
      </c>
      <c r="K405" s="10">
        <f>('3v'!G393-J405)^2</f>
        <v>6.4412451788085912E-4</v>
      </c>
      <c r="L405" s="3"/>
      <c r="M405" s="3"/>
      <c r="N405" s="7">
        <f>offs335+Ampl335*SIN(2*PI()*freq335*('3v'!I393)+deph335*PI()/180)</f>
        <v>-1.6057683381445773</v>
      </c>
      <c r="O405" s="8">
        <f>('3v'!J393-N405)^2</f>
        <v>7.9830086611000926E-6</v>
      </c>
      <c r="P405" s="9">
        <f>offs336+Ampl336*SIN(2*PI()*freq336*('3v'!I393-reta336)+deph336*PI()/180)</f>
        <v>1.0085941181489475</v>
      </c>
      <c r="Q405" s="10">
        <f>('3v'!K393-P405)^2</f>
        <v>9.5374915165308158E-5</v>
      </c>
      <c r="R405" s="3"/>
      <c r="S405" s="3"/>
      <c r="T405" s="7">
        <f>offs337+Ampl337*SIN(2*PI()*freq337*('3v'!M393)+deph337*PI()/180)</f>
        <v>-1.8163585968488887</v>
      </c>
      <c r="U405" s="8">
        <f>('3v'!N393-T405)^2</f>
        <v>1.0065791470419547E-5</v>
      </c>
      <c r="V405" s="9">
        <f>offs338+Ampl338*SIN(2*PI()*freq338*('3v'!M393-reta338)+deph338*PI()/180)</f>
        <v>0.93417184304507161</v>
      </c>
      <c r="W405" s="10">
        <f>('3v'!O393-V405)^2</f>
        <v>1.688714333317482E-5</v>
      </c>
      <c r="X405" s="3"/>
      <c r="Y405" s="3"/>
      <c r="Z405" s="7">
        <f>offs339+Ampl339*SIN(2*PI()*freq339*('3v'!Q393)+deph339*PI()/180)</f>
        <v>-1.9377184718992992</v>
      </c>
      <c r="AA405" s="8">
        <f>('3v'!R393-Z405)^2</f>
        <v>9.9942388160053454E-7</v>
      </c>
      <c r="AB405" s="9">
        <f>offs340+Ampl340*SIN(2*PI()*freq340*('3v'!Q393-reta340)+deph340*PI()/180)</f>
        <v>0.8451407260060585</v>
      </c>
      <c r="AC405" s="10">
        <f>('3v'!S393-AB405)^2</f>
        <v>3.7147319158111686E-7</v>
      </c>
      <c r="AD405" s="3"/>
      <c r="AE405" s="3"/>
      <c r="AF405" s="7">
        <f>offs341+Ampl341*SIN(2*PI()*freq341*('3v'!U393)+deph341*PI()/180)</f>
        <v>-1.3434497409146609</v>
      </c>
      <c r="AG405" s="8">
        <f>('3v'!V393-AF405)^2</f>
        <v>1.9247795098556026E-5</v>
      </c>
      <c r="AH405" s="9">
        <f>offs342+Ampl342*SIN(2*PI()*freq342*('3v'!U393-reta342)+deph342*PI()/180)</f>
        <v>0.82356883893145105</v>
      </c>
      <c r="AI405" s="10">
        <f>('3v'!W393-AH405)^2</f>
        <v>1.9609211469339718E-5</v>
      </c>
      <c r="AL405" s="76"/>
      <c r="AM405" s="76"/>
      <c r="AN405" s="76"/>
      <c r="AO405" s="80"/>
    </row>
    <row r="406" spans="1:41" x14ac:dyDescent="0.25">
      <c r="A406" s="3"/>
      <c r="B406" s="7">
        <f>offs331+Ampl331*SIN(2*PI()*freq331*('3v'!A394)+deph331*PI()/180)</f>
        <v>-1.7279726635818755</v>
      </c>
      <c r="C406" s="8">
        <f>('3v'!B394-B406)^2</f>
        <v>2.9423790273437783E-6</v>
      </c>
      <c r="D406" s="9">
        <f>offs332+Ampl332*SIN(2*PI()*freq332*('3v'!A394-reta332)+deph332*PI()/180)</f>
        <v>1.133756667778838</v>
      </c>
      <c r="E406" s="10">
        <f>('3v'!C394-D406)^2</f>
        <v>3.7513229302930083E-4</v>
      </c>
      <c r="G406" s="3"/>
      <c r="H406" s="7">
        <f>offs333+Ampl333*SIN(2*PI()*freq333*('3v'!E394)+deph333*PI()/180)</f>
        <v>-1.3099336162725226</v>
      </c>
      <c r="I406" s="8">
        <f>('3v'!F394-H406)^2</f>
        <v>3.6329023635917521E-5</v>
      </c>
      <c r="J406" s="9">
        <f>offs334+Ampl334*SIN(2*PI()*freq334*('3v'!E394-reta334)+deph334*PI()/180)</f>
        <v>1.0653964335084196</v>
      </c>
      <c r="K406" s="10">
        <f>('3v'!G394-J406)^2</f>
        <v>7.3884353689293624E-4</v>
      </c>
      <c r="L406" s="3"/>
      <c r="M406" s="3"/>
      <c r="N406" s="7">
        <f>offs335+Ampl335*SIN(2*PI()*freq335*('3v'!I394)+deph335*PI()/180)</f>
        <v>-1.5937225202787235</v>
      </c>
      <c r="O406" s="8">
        <f>('3v'!J394-N406)^2</f>
        <v>9.9381914427537552E-6</v>
      </c>
      <c r="P406" s="9">
        <f>offs336+Ampl336*SIN(2*PI()*freq336*('3v'!I394-reta336)+deph336*PI()/180)</f>
        <v>1.0099266150807893</v>
      </c>
      <c r="Q406" s="10">
        <f>('3v'!K394-P406)^2</f>
        <v>8.3637885368321449E-5</v>
      </c>
      <c r="R406" s="3"/>
      <c r="S406" s="3"/>
      <c r="T406" s="7">
        <f>offs337+Ampl337*SIN(2*PI()*freq337*('3v'!M394)+deph337*PI()/180)</f>
        <v>-1.8065812531495837</v>
      </c>
      <c r="U406" s="8">
        <f>('3v'!N394-T406)^2</f>
        <v>2.639397663807391E-5</v>
      </c>
      <c r="V406" s="9">
        <f>offs338+Ampl338*SIN(2*PI()*freq338*('3v'!M394-reta338)+deph338*PI()/180)</f>
        <v>0.93612371286689822</v>
      </c>
      <c r="W406" s="10">
        <f>('3v'!O394-V406)^2</f>
        <v>1.6897419852878295E-5</v>
      </c>
      <c r="X406" s="3"/>
      <c r="Y406" s="3"/>
      <c r="Z406" s="7">
        <f>offs339+Ampl339*SIN(2*PI()*freq339*('3v'!Q394)+deph339*PI()/180)</f>
        <v>-1.941313452909126</v>
      </c>
      <c r="AA406" s="8">
        <f>('3v'!R394-Z406)^2</f>
        <v>4.739536391259574E-7</v>
      </c>
      <c r="AB406" s="9">
        <f>offs340+Ampl340*SIN(2*PI()*freq340*('3v'!Q394-reta340)+deph340*PI()/180)</f>
        <v>0.84697635072433097</v>
      </c>
      <c r="AC406" s="10">
        <f>('3v'!S394-AB406)^2</f>
        <v>2.1349279829026565E-6</v>
      </c>
      <c r="AD406" s="3"/>
      <c r="AE406" s="3"/>
      <c r="AF406" s="7">
        <f>offs341+Ampl341*SIN(2*PI()*freq341*('3v'!U394)+deph341*PI()/180)</f>
        <v>-1.3807447089206999</v>
      </c>
      <c r="AG406" s="8">
        <f>('3v'!V394-AF406)^2</f>
        <v>4.4431412604308187E-7</v>
      </c>
      <c r="AH406" s="9">
        <f>offs342+Ampl342*SIN(2*PI()*freq342*('3v'!U394-reta342)+deph342*PI()/180)</f>
        <v>0.82341298735015822</v>
      </c>
      <c r="AI406" s="10">
        <f>('3v'!W394-AH406)^2</f>
        <v>1.825320822214458E-5</v>
      </c>
      <c r="AL406" s="76"/>
      <c r="AM406" s="76"/>
      <c r="AN406" s="76"/>
      <c r="AO406" s="80"/>
    </row>
    <row r="407" spans="1:41" x14ac:dyDescent="0.25">
      <c r="A407" s="3"/>
      <c r="B407" s="7">
        <f>offs331+Ampl331*SIN(2*PI()*freq331*('3v'!A395)+deph331*PI()/180)</f>
        <v>-1.7180514535263036</v>
      </c>
      <c r="C407" s="8">
        <f>('3v'!B395-B407)^2</f>
        <v>3.4989441102577858E-6</v>
      </c>
      <c r="D407" s="9">
        <f>offs332+Ampl332*SIN(2*PI()*freq332*('3v'!A395-reta332)+deph332*PI()/180)</f>
        <v>1.1344229442280584</v>
      </c>
      <c r="E407" s="10">
        <f>('3v'!C395-D407)^2</f>
        <v>3.497668900968106E-4</v>
      </c>
      <c r="G407" s="3"/>
      <c r="H407" s="7">
        <f>offs333+Ampl333*SIN(2*PI()*freq333*('3v'!E395)+deph333*PI()/180)</f>
        <v>-1.2983521453365303</v>
      </c>
      <c r="I407" s="8">
        <f>('3v'!F395-H407)^2</f>
        <v>3.8002728832398452E-5</v>
      </c>
      <c r="J407" s="9">
        <f>offs334+Ampl334*SIN(2*PI()*freq334*('3v'!E395-reta334)+deph334*PI()/180)</f>
        <v>1.0655315763651263</v>
      </c>
      <c r="K407" s="10">
        <f>('3v'!G395-J407)^2</f>
        <v>7.3151498166235693E-4</v>
      </c>
      <c r="L407" s="3"/>
      <c r="M407" s="3"/>
      <c r="N407" s="7">
        <f>offs335+Ampl335*SIN(2*PI()*freq335*('3v'!I395)+deph335*PI()/180)</f>
        <v>-1.5814966630939653</v>
      </c>
      <c r="O407" s="8">
        <f>('3v'!J395-N407)^2</f>
        <v>1.3392649514658595E-5</v>
      </c>
      <c r="P407" s="9">
        <f>offs336+Ampl336*SIN(2*PI()*freq336*('3v'!I395-reta336)+deph336*PI()/180)</f>
        <v>1.0112397411837044</v>
      </c>
      <c r="Q407" s="10">
        <f>('3v'!K395-P407)^2</f>
        <v>7.2341509080112244E-5</v>
      </c>
      <c r="R407" s="3"/>
      <c r="S407" s="3"/>
      <c r="T407" s="7">
        <f>offs337+Ampl337*SIN(2*PI()*freq337*('3v'!M395)+deph337*PI()/180)</f>
        <v>-1.7964699676003277</v>
      </c>
      <c r="U407" s="8">
        <f>('3v'!N395-T407)^2</f>
        <v>1.2461199343483823E-5</v>
      </c>
      <c r="V407" s="9">
        <f>offs338+Ampl338*SIN(2*PI()*freq338*('3v'!M395-reta338)+deph338*PI()/180)</f>
        <v>0.93806366664866414</v>
      </c>
      <c r="W407" s="10">
        <f>('3v'!O395-V407)^2</f>
        <v>1.7005919033023055E-5</v>
      </c>
      <c r="X407" s="3"/>
      <c r="Y407" s="3"/>
      <c r="Z407" s="7">
        <f>offs339+Ampl339*SIN(2*PI()*freq339*('3v'!Q395)+deph339*PI()/180)</f>
        <v>-1.9441890148893237</v>
      </c>
      <c r="AA407" s="8">
        <f>('3v'!R395-Z407)^2</f>
        <v>1.1713171578180869E-7</v>
      </c>
      <c r="AB407" s="9">
        <f>offs340+Ampl340*SIN(2*PI()*freq340*('3v'!Q395-reta340)+deph340*PI()/180)</f>
        <v>0.84883162278929014</v>
      </c>
      <c r="AC407" s="10">
        <f>('3v'!S395-AB407)^2</f>
        <v>2.4304411231570516E-6</v>
      </c>
      <c r="AD407" s="3"/>
      <c r="AE407" s="3"/>
      <c r="AF407" s="7">
        <f>offs341+Ampl341*SIN(2*PI()*freq341*('3v'!U395)+deph341*PI()/180)</f>
        <v>-1.4171241423888143</v>
      </c>
      <c r="AG407" s="8">
        <f>('3v'!V395-AF407)^2</f>
        <v>4.0154541473742565E-9</v>
      </c>
      <c r="AH407" s="9">
        <f>offs342+Ampl342*SIN(2*PI()*freq342*('3v'!U395-reta342)+deph342*PI()/180)</f>
        <v>0.82332049692097409</v>
      </c>
      <c r="AI407" s="10">
        <f>('3v'!W395-AH407)^2</f>
        <v>1.7471454672129847E-5</v>
      </c>
      <c r="AL407" s="76"/>
      <c r="AM407" s="76"/>
      <c r="AN407" s="76"/>
      <c r="AO407" s="80"/>
    </row>
    <row r="408" spans="1:41" x14ac:dyDescent="0.25">
      <c r="A408" s="3"/>
      <c r="B408" s="7">
        <f>offs331+Ampl331*SIN(2*PI()*freq331*('3v'!A396)+deph331*PI()/180)</f>
        <v>-1.707930764469241</v>
      </c>
      <c r="C408" s="8">
        <f>('3v'!B396-B408)^2</f>
        <v>4.9516731673524658E-6</v>
      </c>
      <c r="D408" s="9">
        <f>offs332+Ampl332*SIN(2*PI()*freq332*('3v'!A396-reta332)+deph332*PI()/180)</f>
        <v>1.1350501391100645</v>
      </c>
      <c r="E408" s="10">
        <f>('3v'!C396-D408)^2</f>
        <v>3.267005961905194E-4</v>
      </c>
      <c r="G408" s="3"/>
      <c r="H408" s="7">
        <f>offs333+Ampl333*SIN(2*PI()*freq333*('3v'!E396)+deph333*PI()/180)</f>
        <v>-1.2866956854221203</v>
      </c>
      <c r="I408" s="8">
        <f>('3v'!F396-H408)^2</f>
        <v>3.8774600212648488E-5</v>
      </c>
      <c r="J408" s="9">
        <f>offs334+Ampl334*SIN(2*PI()*freq334*('3v'!E396-reta334)+deph334*PI()/180)</f>
        <v>1.0656507982576877</v>
      </c>
      <c r="K408" s="10">
        <f>('3v'!G396-J408)^2</f>
        <v>8.3407991523109484E-4</v>
      </c>
      <c r="L408" s="3"/>
      <c r="M408" s="3"/>
      <c r="N408" s="7">
        <f>offs335+Ampl335*SIN(2*PI()*freq335*('3v'!I396)+deph335*PI()/180)</f>
        <v>-1.5690926971948793</v>
      </c>
      <c r="O408" s="8">
        <f>('3v'!J396-N408)^2</f>
        <v>1.8877398311540528E-5</v>
      </c>
      <c r="P408" s="9">
        <f>offs336+Ampl336*SIN(2*PI()*freq336*('3v'!I396-reta336)+deph336*PI()/180)</f>
        <v>1.0125332890998591</v>
      </c>
      <c r="Q408" s="10">
        <f>('3v'!K396-P408)^2</f>
        <v>9.601901150406394E-5</v>
      </c>
      <c r="R408" s="3"/>
      <c r="S408" s="3"/>
      <c r="T408" s="7">
        <f>offs337+Ampl337*SIN(2*PI()*freq337*('3v'!M396)+deph337*PI()/180)</f>
        <v>-1.7860272350095316</v>
      </c>
      <c r="U408" s="8">
        <f>('3v'!N396-T408)^2</f>
        <v>1.7700153113822399E-5</v>
      </c>
      <c r="V408" s="9">
        <f>offs338+Ampl338*SIN(2*PI()*freq338*('3v'!M396-reta338)+deph338*PI()/180)</f>
        <v>0.93999122573580185</v>
      </c>
      <c r="W408" s="10">
        <f>('3v'!O396-V408)^2</f>
        <v>4.8235767181939141E-6</v>
      </c>
      <c r="X408" s="3"/>
      <c r="Y408" s="3"/>
      <c r="Z408" s="7">
        <f>offs339+Ampl339*SIN(2*PI()*freq339*('3v'!Q396)+deph339*PI()/180)</f>
        <v>-1.9463437672436359</v>
      </c>
      <c r="AA408" s="8">
        <f>('3v'!R396-Z408)^2</f>
        <v>1.9774759607426235E-8</v>
      </c>
      <c r="AB408" s="9">
        <f>offs340+Ampl340*SIN(2*PI()*freq340*('3v'!Q396-reta340)+deph340*PI()/180)</f>
        <v>0.85070564500782897</v>
      </c>
      <c r="AC408" s="10">
        <f>('3v'!S396-AB408)^2</f>
        <v>2.6833552033758605E-6</v>
      </c>
      <c r="AD408" s="3"/>
      <c r="AE408" s="3"/>
      <c r="AF408" s="7">
        <f>offs341+Ampl341*SIN(2*PI()*freq341*('3v'!U396)+deph341*PI()/180)</f>
        <v>-1.4525521392103125</v>
      </c>
      <c r="AG408" s="8">
        <f>('3v'!V396-AF408)^2</f>
        <v>4.3421895290448782E-8</v>
      </c>
      <c r="AH408" s="9">
        <f>offs342+Ampl342*SIN(2*PI()*freq342*('3v'!U396-reta342)+deph342*PI()/180)</f>
        <v>0.82329145892078581</v>
      </c>
      <c r="AI408" s="10">
        <f>('3v'!W396-AH408)^2</f>
        <v>1.7229546763188355E-5</v>
      </c>
      <c r="AL408" s="76"/>
      <c r="AM408" s="76"/>
      <c r="AN408" s="76"/>
      <c r="AO408" s="80"/>
    </row>
    <row r="409" spans="1:41" x14ac:dyDescent="0.25">
      <c r="A409" s="3"/>
      <c r="B409" s="7">
        <f>offs331+Ampl331*SIN(2*PI()*freq331*('3v'!A397)+deph331*PI()/180)</f>
        <v>-1.6976121945848122</v>
      </c>
      <c r="C409" s="8">
        <f>('3v'!B397-B409)^2</f>
        <v>7.7217595354771741E-6</v>
      </c>
      <c r="D409" s="9">
        <f>offs332+Ampl332*SIN(2*PI()*freq332*('3v'!A397-reta332)+deph332*PI()/180)</f>
        <v>1.1356381533835138</v>
      </c>
      <c r="E409" s="10">
        <f>('3v'!C397-D409)^2</f>
        <v>3.0578980458851278E-4</v>
      </c>
      <c r="G409" s="3"/>
      <c r="H409" s="7">
        <f>offs333+Ampl333*SIN(2*PI()*freq333*('3v'!E397)+deph333*PI()/180)</f>
        <v>-1.2749652719234608</v>
      </c>
      <c r="I409" s="8">
        <f>('3v'!F397-H409)^2</f>
        <v>3.8629480777221392E-5</v>
      </c>
      <c r="J409" s="9">
        <f>offs334+Ampl334*SIN(2*PI()*freq334*('3v'!E397-reta334)+deph334*PI()/180)</f>
        <v>1.0657540885961254</v>
      </c>
      <c r="K409" s="10">
        <f>('3v'!G397-J409)^2</f>
        <v>8.281244429215219E-4</v>
      </c>
      <c r="L409" s="3"/>
      <c r="M409" s="3"/>
      <c r="N409" s="7">
        <f>offs335+Ampl335*SIN(2*PI()*freq335*('3v'!I397)+deph335*PI()/180)</f>
        <v>-1.556512581311472</v>
      </c>
      <c r="O409" s="8">
        <f>('3v'!J397-N409)^2</f>
        <v>1.6898145952581731E-6</v>
      </c>
      <c r="P409" s="9">
        <f>offs336+Ampl336*SIN(2*PI()*freq336*('3v'!I397-reta336)+deph336*PI()/180)</f>
        <v>1.0138070545630418</v>
      </c>
      <c r="Q409" s="10">
        <f>('3v'!K397-P409)^2</f>
        <v>8.3166457819486839E-5</v>
      </c>
      <c r="R409" s="3"/>
      <c r="S409" s="3"/>
      <c r="T409" s="7">
        <f>offs337+Ampl337*SIN(2*PI()*freq337*('3v'!M397)+deph337*PI()/180)</f>
        <v>-1.7752556319652044</v>
      </c>
      <c r="U409" s="8">
        <f>('3v'!N397-T409)^2</f>
        <v>1.7079301978311222E-6</v>
      </c>
      <c r="V409" s="9">
        <f>offs338+Ampl338*SIN(2*PI()*freq338*('3v'!M397-reta338)+deph338*PI()/180)</f>
        <v>0.94190591453194938</v>
      </c>
      <c r="W409" s="10">
        <f>('3v'!O397-V409)^2</f>
        <v>4.99386383492617E-6</v>
      </c>
      <c r="X409" s="3"/>
      <c r="Y409" s="3"/>
      <c r="Z409" s="7">
        <f>offs339+Ampl339*SIN(2*PI()*freq339*('3v'!Q397)+deph339*PI()/180)</f>
        <v>-1.9477766679529454</v>
      </c>
      <c r="AA409" s="8">
        <f>('3v'!R397-Z409)^2</f>
        <v>4.3671221115535751E-7</v>
      </c>
      <c r="AB409" s="9">
        <f>offs340+Ampl340*SIN(2*PI()*freq340*('3v'!Q397-reta340)+deph340*PI()/180)</f>
        <v>0.85259751111943272</v>
      </c>
      <c r="AC409" s="10">
        <f>('3v'!S397-AB409)^2</f>
        <v>2.8877866178854401E-6</v>
      </c>
      <c r="AD409" s="3"/>
      <c r="AE409" s="3"/>
      <c r="AF409" s="7">
        <f>offs341+Ampl341*SIN(2*PI()*freq341*('3v'!U397)+deph341*PI()/180)</f>
        <v>-1.486993736229606</v>
      </c>
      <c r="AG409" s="8">
        <f>('3v'!V397-AF409)^2</f>
        <v>6.0486669058282109E-6</v>
      </c>
      <c r="AH409" s="9">
        <f>offs342+Ampl342*SIN(2*PI()*freq342*('3v'!U397-reta342)+deph342*PI()/180)</f>
        <v>0.82332590200659372</v>
      </c>
      <c r="AI409" s="10">
        <f>('3v'!W397-AH409)^2</f>
        <v>1.751666918045693E-5</v>
      </c>
      <c r="AL409" s="76"/>
      <c r="AM409" s="76"/>
      <c r="AN409" s="76"/>
      <c r="AO409" s="80"/>
    </row>
    <row r="410" spans="1:41" x14ac:dyDescent="0.25">
      <c r="A410" s="3"/>
      <c r="B410" s="7">
        <f>offs331+Ampl331*SIN(2*PI()*freq331*('3v'!A398)+deph331*PI()/180)</f>
        <v>-1.6870973732948187</v>
      </c>
      <c r="C410" s="8">
        <f>('3v'!B398-B410)^2</f>
        <v>1.2444150171108724E-5</v>
      </c>
      <c r="D410" s="9">
        <f>offs332+Ampl332*SIN(2*PI()*freq332*('3v'!A398-reta332)+deph332*PI()/180)</f>
        <v>1.136186894194136</v>
      </c>
      <c r="E410" s="10">
        <f>('3v'!C398-D410)^2</f>
        <v>2.8689942829064266E-4</v>
      </c>
      <c r="G410" s="3"/>
      <c r="H410" s="7">
        <f>offs333+Ampl333*SIN(2*PI()*freq333*('3v'!E398)+deph333*PI()/180)</f>
        <v>-1.263161946803705</v>
      </c>
      <c r="I410" s="8">
        <f>('3v'!F398-H410)^2</f>
        <v>1.7451980848182087E-5</v>
      </c>
      <c r="J410" s="9">
        <f>offs334+Ampl334*SIN(2*PI()*freq334*('3v'!E398-reta334)+deph334*PI()/180)</f>
        <v>1.0658414382055947</v>
      </c>
      <c r="K410" s="10">
        <f>('3v'!G398-J410)^2</f>
        <v>7.1484961864174844E-4</v>
      </c>
      <c r="L410" s="3"/>
      <c r="M410" s="3"/>
      <c r="N410" s="7">
        <f>offs335+Ampl335*SIN(2*PI()*freq335*('3v'!I398)+deph335*PI()/180)</f>
        <v>-1.5437583019898744</v>
      </c>
      <c r="O410" s="8">
        <f>('3v'!J398-N410)^2</f>
        <v>5.4543641170597319E-6</v>
      </c>
      <c r="P410" s="9">
        <f>offs336+Ampl336*SIN(2*PI()*freq336*('3v'!I398-reta336)+deph336*PI()/180)</f>
        <v>1.0150608364309202</v>
      </c>
      <c r="Q410" s="10">
        <f>('3v'!K398-P410)^2</f>
        <v>7.0900213147965575E-5</v>
      </c>
      <c r="R410" s="3"/>
      <c r="S410" s="3"/>
      <c r="T410" s="7">
        <f>offs337+Ampl337*SIN(2*PI()*freq337*('3v'!M398)+deph337*PI()/180)</f>
        <v>-1.764157816199218</v>
      </c>
      <c r="U410" s="8">
        <f>('3v'!N398-T410)^2</f>
        <v>4.7051889783128139E-7</v>
      </c>
      <c r="V410" s="9">
        <f>offs338+Ampl338*SIN(2*PI()*freq338*('3v'!M398-reta338)+deph338*PI()/180)</f>
        <v>0.94380726061629627</v>
      </c>
      <c r="W410" s="10">
        <f>('3v'!O398-V410)^2</f>
        <v>5.2279879721022502E-6</v>
      </c>
      <c r="X410" s="3"/>
      <c r="Y410" s="3"/>
      <c r="Z410" s="7">
        <f>offs339+Ampl339*SIN(2*PI()*freq339*('3v'!Q398)+deph339*PI()/180)</f>
        <v>-1.9484870240791849</v>
      </c>
      <c r="AA410" s="8">
        <f>('3v'!R398-Z410)^2</f>
        <v>2.4516440375349491E-9</v>
      </c>
      <c r="AB410" s="9">
        <f>offs340+Ampl340*SIN(2*PI()*freq340*('3v'!Q398-reta340)+deph340*PI()/180)</f>
        <v>0.85450630623443824</v>
      </c>
      <c r="AC410" s="10">
        <f>('3v'!S398-AB410)^2</f>
        <v>3.0404330742836964E-6</v>
      </c>
      <c r="AD410" s="3"/>
      <c r="AE410" s="3"/>
      <c r="AF410" s="7">
        <f>offs341+Ampl341*SIN(2*PI()*freq341*('3v'!U398)+deph341*PI()/180)</f>
        <v>-1.5204149437486223</v>
      </c>
      <c r="AG410" s="8">
        <f>('3v'!V398-AF410)^2</f>
        <v>5.0234985386897388E-6</v>
      </c>
      <c r="AH410" s="9">
        <f>offs342+Ampl342*SIN(2*PI()*freq342*('3v'!U398-reta342)+deph342*PI()/180)</f>
        <v>0.82342379218723039</v>
      </c>
      <c r="AI410" s="10">
        <f>('3v'!W398-AH410)^2</f>
        <v>1.8345649649007269E-5</v>
      </c>
      <c r="AL410" s="76"/>
      <c r="AM410" s="76"/>
      <c r="AN410" s="76"/>
      <c r="AO410" s="80"/>
    </row>
    <row r="411" spans="1:41" x14ac:dyDescent="0.25">
      <c r="A411" s="3"/>
      <c r="B411" s="7">
        <f>offs331+Ampl331*SIN(2*PI()*freq331*('3v'!A399)+deph331*PI()/180)</f>
        <v>-1.6763879610114341</v>
      </c>
      <c r="C411" s="8">
        <f>('3v'!B399-B411)^2</f>
        <v>6.3405203479382405E-6</v>
      </c>
      <c r="D411" s="9">
        <f>offs332+Ampl332*SIN(2*PI()*freq332*('3v'!A399-reta332)+deph332*PI()/180)</f>
        <v>1.1366962748893958</v>
      </c>
      <c r="E411" s="10">
        <f>('3v'!C399-D411)^2</f>
        <v>2.0954661747777821E-4</v>
      </c>
      <c r="G411" s="3"/>
      <c r="H411" s="7">
        <f>offs333+Ampl333*SIN(2*PI()*freq333*('3v'!E399)+deph333*PI()/180)</f>
        <v>-1.2512867585024379</v>
      </c>
      <c r="I411" s="8">
        <f>('3v'!F399-H411)^2</f>
        <v>3.5691645168881306E-5</v>
      </c>
      <c r="J411" s="9">
        <f>offs334+Ampl334*SIN(2*PI()*freq334*('3v'!E399-reta334)+deph334*PI()/180)</f>
        <v>1.0659128393271979</v>
      </c>
      <c r="K411" s="10">
        <f>('3v'!G399-J411)^2</f>
        <v>6.1069039087527225E-4</v>
      </c>
      <c r="L411" s="3"/>
      <c r="M411" s="3"/>
      <c r="N411" s="7">
        <f>offs335+Ampl335*SIN(2*PI()*freq335*('3v'!I399)+deph335*PI()/180)</f>
        <v>-1.5308318732786443</v>
      </c>
      <c r="O411" s="8">
        <f>('3v'!J399-N411)^2</f>
        <v>1.2553817826218823E-5</v>
      </c>
      <c r="P411" s="9">
        <f>offs336+Ampl336*SIN(2*PI()*freq336*('3v'!I399-reta336)+deph336*PI()/180)</f>
        <v>1.016294436716803</v>
      </c>
      <c r="Q411" s="10">
        <f>('3v'!K399-P411)^2</f>
        <v>9.3196370278057978E-5</v>
      </c>
      <c r="R411" s="3"/>
      <c r="S411" s="3"/>
      <c r="T411" s="7">
        <f>offs337+Ampl337*SIN(2*PI()*freq337*('3v'!M399)+deph337*PI()/180)</f>
        <v>-1.752736525931553</v>
      </c>
      <c r="U411" s="8">
        <f>('3v'!N399-T411)^2</f>
        <v>5.4831564455484747E-6</v>
      </c>
      <c r="V411" s="9">
        <f>offs338+Ampl338*SIN(2*PI()*freq338*('3v'!M399-reta338)+deph338*PI()/180)</f>
        <v>0.94569479486014674</v>
      </c>
      <c r="W411" s="10">
        <f>('3v'!O399-V411)^2</f>
        <v>1.5915722461255275E-7</v>
      </c>
      <c r="X411" s="3"/>
      <c r="Y411" s="3"/>
      <c r="Z411" s="7">
        <f>offs339+Ampl339*SIN(2*PI()*freq339*('3v'!Q399)+deph339*PI()/180)</f>
        <v>-1.9484744921004351</v>
      </c>
      <c r="AA411" s="8">
        <f>('3v'!R399-Z411)^2</f>
        <v>1.3676757525935544E-9</v>
      </c>
      <c r="AB411" s="9">
        <f>offs340+Ampl340*SIN(2*PI()*freq340*('3v'!Q399-reta340)+deph340*PI()/180)</f>
        <v>0.85643110727646621</v>
      </c>
      <c r="AC411" s="10">
        <f>('3v'!S399-AB411)^2</f>
        <v>3.1399936522113418E-6</v>
      </c>
      <c r="AD411" s="3"/>
      <c r="AE411" s="3"/>
      <c r="AF411" s="7">
        <f>offs341+Ampl341*SIN(2*PI()*freq341*('3v'!U399)+deph341*PI()/180)</f>
        <v>-1.5527827790705291</v>
      </c>
      <c r="AG411" s="8">
        <f>('3v'!V399-AF411)^2</f>
        <v>1.2622093988847955E-6</v>
      </c>
      <c r="AH411" s="9">
        <f>offs342+Ampl342*SIN(2*PI()*freq342*('3v'!U399-reta342)+deph342*PI()/180)</f>
        <v>0.8235850328569061</v>
      </c>
      <c r="AI411" s="10">
        <f>('3v'!W399-AH411)^2</f>
        <v>1.9752894530988931E-5</v>
      </c>
      <c r="AL411" s="76"/>
      <c r="AM411" s="76"/>
      <c r="AN411" s="76"/>
      <c r="AO411" s="80"/>
    </row>
    <row r="412" spans="1:41" x14ac:dyDescent="0.25">
      <c r="A412" s="3"/>
      <c r="B412" s="7">
        <f>offs331+Ampl331*SIN(2*PI()*freq331*('3v'!A400)+deph331*PI()/180)</f>
        <v>-1.6654856488750056</v>
      </c>
      <c r="C412" s="8">
        <f>('3v'!B400-B412)^2</f>
        <v>6.3327156291536636E-8</v>
      </c>
      <c r="D412" s="9">
        <f>offs332+Ampl332*SIN(2*PI()*freq332*('3v'!A400-reta332)+deph332*PI()/180)</f>
        <v>1.1371662150321766</v>
      </c>
      <c r="E412" s="10">
        <f>('3v'!C400-D412)^2</f>
        <v>1.4526962548058874E-4</v>
      </c>
      <c r="G412" s="3"/>
      <c r="H412" s="7">
        <f>offs333+Ampl333*SIN(2*PI()*freq333*('3v'!E400)+deph333*PI()/180)</f>
        <v>-1.2393407618425485</v>
      </c>
      <c r="I412" s="8">
        <f>('3v'!F400-H412)^2</f>
        <v>1.4393463557682617E-5</v>
      </c>
      <c r="J412" s="9">
        <f>offs334+Ampl334*SIN(2*PI()*freq334*('3v'!E400-reta334)+deph334*PI()/180)</f>
        <v>1.0659682856186747</v>
      </c>
      <c r="K412" s="10">
        <f>('3v'!G400-J412)^2</f>
        <v>5.1545228968837085E-4</v>
      </c>
      <c r="L412" s="3"/>
      <c r="M412" s="3"/>
      <c r="N412" s="7">
        <f>offs335+Ampl335*SIN(2*PI()*freq335*('3v'!I400)+deph335*PI()/180)</f>
        <v>-1.5177353364107229</v>
      </c>
      <c r="O412" s="8">
        <f>('3v'!J400-N412)^2</f>
        <v>8.8078581445258158E-6</v>
      </c>
      <c r="P412" s="9">
        <f>offs336+Ampl336*SIN(2*PI()*freq336*('3v'!I400-reta336)+deph336*PI()/180)</f>
        <v>1.0175076606209046</v>
      </c>
      <c r="Q412" s="10">
        <f>('3v'!K400-P412)^2</f>
        <v>7.9457980835787707E-5</v>
      </c>
      <c r="R412" s="3"/>
      <c r="S412" s="3"/>
      <c r="T412" s="7">
        <f>offs337+Ampl337*SIN(2*PI()*freq337*('3v'!M400)+deph337*PI()/180)</f>
        <v>-1.7409945791946821</v>
      </c>
      <c r="U412" s="8">
        <f>('3v'!N400-T412)^2</f>
        <v>5.5923301449478569E-6</v>
      </c>
      <c r="V412" s="9">
        <f>offs338+Ampl338*SIN(2*PI()*freq338*('3v'!M400-reta338)+deph338*PI()/180)</f>
        <v>0.94756805154266976</v>
      </c>
      <c r="W412" s="10">
        <f>('3v'!O400-V412)^2</f>
        <v>2.2925753881100447E-7</v>
      </c>
      <c r="X412" s="3"/>
      <c r="Y412" s="3"/>
      <c r="Z412" s="7">
        <f>offs339+Ampl339*SIN(2*PI()*freq339*('3v'!Q400)+deph339*PI()/180)</f>
        <v>-1.9477390780770503</v>
      </c>
      <c r="AA412" s="8">
        <f>('3v'!R400-Z412)^2</f>
        <v>1.5742421706922156E-6</v>
      </c>
      <c r="AB412" s="9">
        <f>offs340+Ampl340*SIN(2*PI()*freq340*('3v'!Q400-reta340)+deph340*PI()/180)</f>
        <v>0.85837098342881346</v>
      </c>
      <c r="AC412" s="10">
        <f>('3v'!S400-AB412)^2</f>
        <v>3.1871410249647761E-6</v>
      </c>
      <c r="AD412" s="3"/>
      <c r="AE412" s="3"/>
      <c r="AF412" s="7">
        <f>offs341+Ampl341*SIN(2*PI()*freq341*('3v'!U400)+deph341*PI()/180)</f>
        <v>-1.5840652990496811</v>
      </c>
      <c r="AG412" s="8">
        <f>('3v'!V400-AF412)^2</f>
        <v>9.2664897138132926E-6</v>
      </c>
      <c r="AH412" s="9">
        <f>offs342+Ampl342*SIN(2*PI()*freq342*('3v'!U400-reta342)+deph342*PI()/180)</f>
        <v>0.82380946489054663</v>
      </c>
      <c r="AI412" s="10">
        <f>('3v'!W400-AH412)^2</f>
        <v>2.1798205988980725E-5</v>
      </c>
      <c r="AL412" s="76"/>
      <c r="AM412" s="76"/>
      <c r="AN412" s="76"/>
      <c r="AO412" s="80"/>
    </row>
    <row r="413" spans="1:41" x14ac:dyDescent="0.25">
      <c r="A413" s="3"/>
      <c r="B413" s="7">
        <f>offs331+Ampl331*SIN(2*PI()*freq331*('3v'!A401)+deph331*PI()/180)</f>
        <v>-1.6543921584870018</v>
      </c>
      <c r="C413" s="8">
        <f>('3v'!B401-B413)^2</f>
        <v>1.1595876441163603E-6</v>
      </c>
      <c r="D413" s="9">
        <f>offs332+Ampl332*SIN(2*PI()*freq332*('3v'!A401-reta332)+deph332*PI()/180)</f>
        <v>1.1375966404134821</v>
      </c>
      <c r="E413" s="10">
        <f>('3v'!C401-D413)^2</f>
        <v>1.3507924235832492E-4</v>
      </c>
      <c r="G413" s="3"/>
      <c r="H413" s="7">
        <f>offs333+Ampl333*SIN(2*PI()*freq333*('3v'!E401)+deph333*PI()/180)</f>
        <v>-1.2273250179365325</v>
      </c>
      <c r="I413" s="8">
        <f>('3v'!F401-H413)^2</f>
        <v>2.9702586508267206E-5</v>
      </c>
      <c r="J413" s="9">
        <f>offs334+Ampl334*SIN(2*PI()*freq334*('3v'!E401-reta334)+deph334*PI()/180)</f>
        <v>1.066007772154965</v>
      </c>
      <c r="K413" s="10">
        <f>('3v'!G401-J413)^2</f>
        <v>3.5185648062062885E-4</v>
      </c>
      <c r="L413" s="3"/>
      <c r="M413" s="3"/>
      <c r="N413" s="7">
        <f>offs335+Ampl335*SIN(2*PI()*freq335*('3v'!I401)+deph335*PI()/180)</f>
        <v>-1.5044707594811009</v>
      </c>
      <c r="O413" s="8">
        <f>('3v'!J401-N413)^2</f>
        <v>6.5561629072826187E-6</v>
      </c>
      <c r="P413" s="9">
        <f>offs336+Ampl336*SIN(2*PI()*freq336*('3v'!I401-reta336)+deph336*PI()/180)</f>
        <v>1.0187003165611066</v>
      </c>
      <c r="Q413" s="10">
        <f>('3v'!K401-P413)^2</f>
        <v>1.0214288978550898E-4</v>
      </c>
      <c r="R413" s="3"/>
      <c r="S413" s="3"/>
      <c r="T413" s="7">
        <f>offs337+Ampl337*SIN(2*PI()*freq337*('3v'!M401)+deph337*PI()/180)</f>
        <v>-1.7289348731382643</v>
      </c>
      <c r="U413" s="8">
        <f>('3v'!N401-T413)^2</f>
        <v>7.3211743100666561E-6</v>
      </c>
      <c r="V413" s="9">
        <f>offs338+Ampl338*SIN(2*PI()*freq338*('3v'!M401-reta338)+deph338*PI()/180)</f>
        <v>0.9494265684658092</v>
      </c>
      <c r="W413" s="10">
        <f>('3v'!O401-V413)^2</f>
        <v>1.9035954506254344E-6</v>
      </c>
      <c r="X413" s="3"/>
      <c r="Y413" s="3"/>
      <c r="Z413" s="7">
        <f>offs339+Ampl339*SIN(2*PI()*freq339*('3v'!Q401)+deph339*PI()/180)</f>
        <v>-1.9462811376487255</v>
      </c>
      <c r="AA413" s="8">
        <f>('3v'!R401-Z413)^2</f>
        <v>4.1311518298611352E-8</v>
      </c>
      <c r="AB413" s="9">
        <f>offs340+Ampl340*SIN(2*PI()*freq340*('3v'!Q401-reta340)+deph340*PI()/180)</f>
        <v>0.86032499658458728</v>
      </c>
      <c r="AC413" s="10">
        <f>('3v'!S401-AB413)^2</f>
        <v>3.1839527982635285E-6</v>
      </c>
      <c r="AD413" s="3"/>
      <c r="AE413" s="3"/>
      <c r="AF413" s="7">
        <f>offs341+Ampl341*SIN(2*PI()*freq341*('3v'!U401)+deph341*PI()/180)</f>
        <v>-1.6142316316156438</v>
      </c>
      <c r="AG413" s="8">
        <f>('3v'!V401-AF413)^2</f>
        <v>4.7290086100477664E-6</v>
      </c>
      <c r="AH413" s="9">
        <f>offs342+Ampl342*SIN(2*PI()*freq342*('3v'!U401-reta342)+deph342*PI()/180)</f>
        <v>0.82409686680083083</v>
      </c>
      <c r="AI413" s="10">
        <f>('3v'!W401-AH413)^2</f>
        <v>9.0187705818683145E-6</v>
      </c>
      <c r="AL413" s="76"/>
      <c r="AM413" s="76"/>
      <c r="AN413" s="76"/>
      <c r="AO413" s="80"/>
    </row>
    <row r="414" spans="1:41" x14ac:dyDescent="0.25">
      <c r="A414" s="3"/>
      <c r="B414" s="7">
        <f>offs331+Ampl331*SIN(2*PI()*freq331*('3v'!A402)+deph331*PI()/180)</f>
        <v>-1.6431092416381565</v>
      </c>
      <c r="C414" s="8">
        <f>('3v'!B402-B414)^2</f>
        <v>6.7275824396325067E-6</v>
      </c>
      <c r="D414" s="9">
        <f>offs332+Ampl332*SIN(2*PI()*freq332*('3v'!A402-reta332)+deph332*PI()/180)</f>
        <v>1.1379874830641548</v>
      </c>
      <c r="E414" s="10">
        <f>('3v'!C402-D414)^2</f>
        <v>1.7383148683159221E-4</v>
      </c>
      <c r="G414" s="3"/>
      <c r="H414" s="7">
        <f>offs333+Ampl333*SIN(2*PI()*freq333*('3v'!E402)+deph333*PI()/180)</f>
        <v>-1.2152405940922402</v>
      </c>
      <c r="I414" s="8">
        <f>('3v'!F402-H414)^2</f>
        <v>9.804439067261862E-6</v>
      </c>
      <c r="J414" s="9">
        <f>offs334+Ampl334*SIN(2*PI()*freq334*('3v'!E402-reta334)+deph334*PI()/180)</f>
        <v>1.0660312954286462</v>
      </c>
      <c r="K414" s="10">
        <f>('3v'!G402-J414)^2</f>
        <v>1.6576419771543403E-4</v>
      </c>
      <c r="L414" s="3"/>
      <c r="M414" s="3"/>
      <c r="N414" s="7">
        <f>offs335+Ampl335*SIN(2*PI()*freq335*('3v'!I402)+deph335*PI()/180)</f>
        <v>-1.4910402371202442</v>
      </c>
      <c r="O414" s="8">
        <f>('3v'!J402-N414)^2</f>
        <v>5.3784700796791737E-6</v>
      </c>
      <c r="P414" s="9">
        <f>offs336+Ampl336*SIN(2*PI()*freq336*('3v'!I402-reta336)+deph336*PI()/180)</f>
        <v>1.0198722162032101</v>
      </c>
      <c r="Q414" s="10">
        <f>('3v'!K402-P414)^2</f>
        <v>8.696226831674847E-5</v>
      </c>
      <c r="R414" s="3"/>
      <c r="S414" s="3"/>
      <c r="T414" s="7">
        <f>offs337+Ampl337*SIN(2*PI()*freq337*('3v'!M402)+deph337*PI()/180)</f>
        <v>-1.7165603833143155</v>
      </c>
      <c r="U414" s="8">
        <f>('3v'!N402-T414)^2</f>
        <v>1.9835248887796517E-6</v>
      </c>
      <c r="V414" s="9">
        <f>offs338+Ampl338*SIN(2*PI()*freq338*('3v'!M402-reta338)+deph338*PI()/180)</f>
        <v>0.95126988706832383</v>
      </c>
      <c r="W414" s="10">
        <f>('3v'!O402-V414)^2</f>
        <v>1.6126385641374097E-6</v>
      </c>
      <c r="X414" s="3"/>
      <c r="Y414" s="3"/>
      <c r="Z414" s="7">
        <f>offs339+Ampl339*SIN(2*PI()*freq339*('3v'!Q402)+deph339*PI()/180)</f>
        <v>-1.9441013758625145</v>
      </c>
      <c r="AA414" s="8">
        <f>('3v'!R402-Z414)^2</f>
        <v>1.8480037166161697E-7</v>
      </c>
      <c r="AB414" s="9">
        <f>offs340+Ampl340*SIN(2*PI()*freq340*('3v'!Q402-reta340)+deph340*PI()/180)</f>
        <v>0.86229220180036525</v>
      </c>
      <c r="AC414" s="10">
        <f>('3v'!S402-AB414)^2</f>
        <v>3.1339203097660867E-6</v>
      </c>
      <c r="AD414" s="3"/>
      <c r="AE414" s="3"/>
      <c r="AF414" s="7">
        <f>offs341+Ampl341*SIN(2*PI()*freq341*('3v'!U402)+deph341*PI()/180)</f>
        <v>-1.6432520062401987</v>
      </c>
      <c r="AG414" s="8">
        <f>('3v'!V402-AF414)^2</f>
        <v>6.0080567084372462E-6</v>
      </c>
      <c r="AH414" s="9">
        <f>offs342+Ampl342*SIN(2*PI()*freq342*('3v'!U402-reta342)+deph342*PI()/180)</f>
        <v>0.82444695495677167</v>
      </c>
      <c r="AI414" s="10">
        <f>('3v'!W402-AH414)^2</f>
        <v>1.1244050546317133E-5</v>
      </c>
      <c r="AL414" s="76"/>
      <c r="AM414" s="76"/>
      <c r="AN414" s="76"/>
      <c r="AO414" s="80"/>
    </row>
    <row r="415" spans="1:41" x14ac:dyDescent="0.25">
      <c r="A415" s="3"/>
      <c r="B415" s="7">
        <f>offs331+Ampl331*SIN(2*PI()*freq331*('3v'!A403)+deph331*PI()/180)</f>
        <v>-1.6316386800318345</v>
      </c>
      <c r="C415" s="8">
        <f>('3v'!B403-B415)^2</f>
        <v>1.84841521886653E-5</v>
      </c>
      <c r="D415" s="9">
        <f>offs332+Ampl332*SIN(2*PI()*freq332*('3v'!A403-reta332)+deph332*PI()/180)</f>
        <v>1.1383386812656098</v>
      </c>
      <c r="E415" s="10">
        <f>('3v'!C403-D415)^2</f>
        <v>1.6469406973845327E-4</v>
      </c>
      <c r="G415" s="3"/>
      <c r="H415" s="7">
        <f>offs333+Ampl333*SIN(2*PI()*freq333*('3v'!E403)+deph333*PI()/180)</f>
        <v>-1.203088563718071</v>
      </c>
      <c r="I415" s="8">
        <f>('3v'!F403-H415)^2</f>
        <v>7.2787923885305531E-6</v>
      </c>
      <c r="J415" s="9">
        <f>offs334+Ampl334*SIN(2*PI()*freq334*('3v'!E403-reta334)+deph334*PI()/180)</f>
        <v>1.066038853350245</v>
      </c>
      <c r="K415" s="10">
        <f>('3v'!G403-J415)^2</f>
        <v>4.9112157203011622E-5</v>
      </c>
      <c r="L415" s="3"/>
      <c r="M415" s="3"/>
      <c r="N415" s="7">
        <f>offs335+Ampl335*SIN(2*PI()*freq335*('3v'!I403)+deph335*PI()/180)</f>
        <v>-1.4774458901633247</v>
      </c>
      <c r="O415" s="8">
        <f>('3v'!J403-N415)^2</f>
        <v>5.0248594921760066E-6</v>
      </c>
      <c r="P415" s="9">
        <f>offs336+Ampl336*SIN(2*PI()*freq336*('3v'!I403-reta336)+deph336*PI()/180)</f>
        <v>1.0210231744906768</v>
      </c>
      <c r="Q415" s="10">
        <f>('3v'!K403-P415)^2</f>
        <v>7.2644673862113439E-5</v>
      </c>
      <c r="R415" s="3"/>
      <c r="S415" s="3"/>
      <c r="T415" s="7">
        <f>offs337+Ampl337*SIN(2*PI()*freq337*('3v'!M403)+deph337*PI()/180)</f>
        <v>-1.7038741629430365</v>
      </c>
      <c r="U415" s="8">
        <f>('3v'!N403-T415)^2</f>
        <v>5.64464923808201E-6</v>
      </c>
      <c r="V415" s="9">
        <f>offs338+Ampl338*SIN(2*PI()*freq338*('3v'!M403-reta338)+deph338*PI()/180)</f>
        <v>0.95309755253893069</v>
      </c>
      <c r="W415" s="10">
        <f>('3v'!O403-V415)^2</f>
        <v>1.3097487249140223E-6</v>
      </c>
      <c r="X415" s="3"/>
      <c r="Y415" s="3"/>
      <c r="Z415" s="7">
        <f>offs339+Ampl339*SIN(2*PI()*freq339*('3v'!Q403)+deph339*PI()/180)</f>
        <v>-1.9412008468318738</v>
      </c>
      <c r="AA415" s="8">
        <f>('3v'!R403-Z415)^2</f>
        <v>3.3158805694244153E-7</v>
      </c>
      <c r="AB415" s="9">
        <f>offs340+Ampl340*SIN(2*PI()*freq340*('3v'!Q403-reta340)+deph340*PI()/180)</f>
        <v>0.86427164775316179</v>
      </c>
      <c r="AC415" s="10">
        <f>('3v'!S403-AB415)^2</f>
        <v>1.3668491081631349E-5</v>
      </c>
      <c r="AD415" s="3"/>
      <c r="AE415" s="3"/>
      <c r="AF415" s="7">
        <f>offs341+Ampl341*SIN(2*PI()*freq341*('3v'!U403)+deph341*PI()/180)</f>
        <v>-1.6710977833172649</v>
      </c>
      <c r="AG415" s="8">
        <f>('3v'!V403-AF415)^2</f>
        <v>3.7990168606825046E-6</v>
      </c>
      <c r="AH415" s="9">
        <f>offs342+Ampl342*SIN(2*PI()*freq342*('3v'!U403-reta342)+deph342*PI()/180)</f>
        <v>0.82485938386362589</v>
      </c>
      <c r="AI415" s="10">
        <f>('3v'!W403-AH415)^2</f>
        <v>3.2852427562131711E-6</v>
      </c>
      <c r="AL415" s="76"/>
      <c r="AM415" s="76"/>
      <c r="AN415" s="76"/>
      <c r="AO415" s="80"/>
    </row>
    <row r="416" spans="1:41" x14ac:dyDescent="0.25">
      <c r="A416" s="3"/>
      <c r="B416" s="7">
        <f>offs331+Ampl331*SIN(2*PI()*freq331*('3v'!A404)+deph331*PI()/180)</f>
        <v>-1.6199822850026853</v>
      </c>
      <c r="C416" s="8">
        <f>('3v'!B404-B416)^2</f>
        <v>1.7949753968472285E-5</v>
      </c>
      <c r="D416" s="9">
        <f>offs332+Ampl332*SIN(2*PI()*freq332*('3v'!A404-reta332)+deph332*PI()/180)</f>
        <v>1.1386501795595794</v>
      </c>
      <c r="E416" s="10">
        <f>('3v'!C404-D416)^2</f>
        <v>1.5679598714213807E-4</v>
      </c>
      <c r="G416" s="3"/>
      <c r="H416" s="7">
        <f>offs333+Ampl333*SIN(2*PI()*freq333*('3v'!E404)+deph333*PI()/180)</f>
        <v>-1.1908700062276263</v>
      </c>
      <c r="I416" s="8">
        <f>('3v'!F404-H416)^2</f>
        <v>1.7232845242381621E-5</v>
      </c>
      <c r="J416" s="9">
        <f>offs334+Ampl334*SIN(2*PI()*freq334*('3v'!E404-reta334)+deph334*PI()/180)</f>
        <v>1.0660304452484233</v>
      </c>
      <c r="K416" s="10">
        <f>('3v'!G404-J416)^2</f>
        <v>1.3387525571512828E-6</v>
      </c>
      <c r="L416" s="3"/>
      <c r="M416" s="3"/>
      <c r="N416" s="7">
        <f>offs335+Ampl335*SIN(2*PI()*freq335*('3v'!I404)+deph335*PI()/180)</f>
        <v>-1.4636898653153179</v>
      </c>
      <c r="O416" s="8">
        <f>('3v'!J404-N416)^2</f>
        <v>5.4092278839080823E-6</v>
      </c>
      <c r="P416" s="9">
        <f>offs336+Ampl336*SIN(2*PI()*freq336*('3v'!I404-reta336)+deph336*PI()/180)</f>
        <v>1.0221530096738505</v>
      </c>
      <c r="Q416" s="10">
        <f>('3v'!K404-P416)^2</f>
        <v>9.3180788823744049E-5</v>
      </c>
      <c r="R416" s="3"/>
      <c r="S416" s="3"/>
      <c r="T416" s="7">
        <f>offs337+Ampl337*SIN(2*PI()*freq337*('3v'!M404)+deph337*PI()/180)</f>
        <v>-1.6908793421594761</v>
      </c>
      <c r="U416" s="8">
        <f>('3v'!N404-T416)^2</f>
        <v>1.3336503913936578E-5</v>
      </c>
      <c r="V416" s="9">
        <f>offs338+Ampl338*SIN(2*PI()*freq338*('3v'!M404-reta338)+deph338*PI()/180)</f>
        <v>0.95490911392852273</v>
      </c>
      <c r="W416" s="10">
        <f>('3v'!O404-V416)^2</f>
        <v>1.0057561165105904E-6</v>
      </c>
      <c r="X416" s="3"/>
      <c r="Y416" s="3"/>
      <c r="Z416" s="7">
        <f>offs339+Ampl339*SIN(2*PI()*freq339*('3v'!Q404)+deph339*PI()/180)</f>
        <v>-1.9375809532269035</v>
      </c>
      <c r="AA416" s="8">
        <f>('3v'!R404-Z416)^2</f>
        <v>7.4337716051828241E-7</v>
      </c>
      <c r="AB416" s="9">
        <f>offs340+Ampl340*SIN(2*PI()*freq340*('3v'!Q404-reta340)+deph340*PI()/180)</f>
        <v>0.86626237720047994</v>
      </c>
      <c r="AC416" s="10">
        <f>('3v'!S404-AB416)^2</f>
        <v>1.339181435998353E-5</v>
      </c>
      <c r="AD416" s="3"/>
      <c r="AE416" s="3"/>
      <c r="AF416" s="7">
        <f>offs341+Ampl341*SIN(2*PI()*freq341*('3v'!U404)+deph341*PI()/180)</f>
        <v>-1.6977414824267283</v>
      </c>
      <c r="AG416" s="8">
        <f>('3v'!V404-AF416)^2</f>
        <v>7.0180358480226192E-6</v>
      </c>
      <c r="AH416" s="9">
        <f>offs342+Ampl342*SIN(2*PI()*freq342*('3v'!U404-reta342)+deph342*PI()/180)</f>
        <v>0.8253337465038556</v>
      </c>
      <c r="AI416" s="10">
        <f>('3v'!W404-AH416)^2</f>
        <v>5.2298498815166896E-6</v>
      </c>
      <c r="AL416" s="76"/>
      <c r="AM416" s="76"/>
      <c r="AN416" s="76"/>
      <c r="AO416" s="80"/>
    </row>
    <row r="417" spans="1:41" x14ac:dyDescent="0.25">
      <c r="A417" s="3"/>
      <c r="B417" s="7">
        <f>offs331+Ampl331*SIN(2*PI()*freq331*('3v'!A405)+deph331*PI()/180)</f>
        <v>-1.6081418972306092</v>
      </c>
      <c r="C417" s="8">
        <f>('3v'!B405-B417)^2</f>
        <v>5.7845193313311299E-6</v>
      </c>
      <c r="D417" s="9">
        <f>offs332+Ampl332*SIN(2*PI()*freq332*('3v'!A405-reta332)+deph332*PI()/180)</f>
        <v>1.1389219287568721</v>
      </c>
      <c r="E417" s="10">
        <f>('3v'!C405-D417)^2</f>
        <v>1.5006424546171E-4</v>
      </c>
      <c r="G417" s="3"/>
      <c r="H417" s="7">
        <f>offs333+Ampl333*SIN(2*PI()*freq333*('3v'!E405)+deph333*PI()/180)</f>
        <v>-1.1785860069438323</v>
      </c>
      <c r="I417" s="8">
        <f>('3v'!F405-H417)^2</f>
        <v>1.2859374081174781E-5</v>
      </c>
      <c r="J417" s="9">
        <f>offs334+Ampl334*SIN(2*PI()*freq334*('3v'!E405-reta334)+deph334*PI()/180)</f>
        <v>1.0660060718700373</v>
      </c>
      <c r="K417" s="10">
        <f>('3v'!G405-J417)^2</f>
        <v>7.4247087199706839E-6</v>
      </c>
      <c r="L417" s="3"/>
      <c r="M417" s="3"/>
      <c r="N417" s="7">
        <f>offs335+Ampl335*SIN(2*PI()*freq335*('3v'!I405)+deph335*PI()/180)</f>
        <v>-1.4497743348120116</v>
      </c>
      <c r="O417" s="8">
        <f>('3v'!J405-N417)^2</f>
        <v>3.7983208474140018E-7</v>
      </c>
      <c r="P417" s="9">
        <f>offs336+Ampl336*SIN(2*PI()*freq336*('3v'!I405-reta336)+deph336*PI()/180)</f>
        <v>1.0232615433386585</v>
      </c>
      <c r="Q417" s="10">
        <f>('3v'!K405-P417)^2</f>
        <v>7.7588497881589462E-5</v>
      </c>
      <c r="R417" s="3"/>
      <c r="S417" s="3"/>
      <c r="T417" s="7">
        <f>offs337+Ampl337*SIN(2*PI()*freq337*('3v'!M405)+deph337*PI()/180)</f>
        <v>-1.6775791272412164</v>
      </c>
      <c r="U417" s="8">
        <f>('3v'!N405-T417)^2</f>
        <v>1.0760123766662396E-5</v>
      </c>
      <c r="V417" s="9">
        <f>offs338+Ampl338*SIN(2*PI()*freq338*('3v'!M405-reta338)+deph338*PI()/180)</f>
        <v>0.95670412426143414</v>
      </c>
      <c r="W417" s="10">
        <f>('3v'!O405-V417)^2</f>
        <v>7.136266573962911E-7</v>
      </c>
      <c r="X417" s="3"/>
      <c r="Y417" s="3"/>
      <c r="Z417" s="7">
        <f>offs339+Ampl339*SIN(2*PI()*freq339*('3v'!Q405)+deph339*PI()/180)</f>
        <v>-1.9332434455960281</v>
      </c>
      <c r="AA417" s="8">
        <f>('3v'!R405-Z417)^2</f>
        <v>1.857054879241256E-7</v>
      </c>
      <c r="AB417" s="9">
        <f>offs340+Ampl340*SIN(2*PI()*freq340*('3v'!Q405-reta340)+deph340*PI()/180)</f>
        <v>0.86826342744322449</v>
      </c>
      <c r="AC417" s="10">
        <f>('3v'!S405-AB417)^2</f>
        <v>1.3043384101502983E-5</v>
      </c>
      <c r="AD417" s="3"/>
      <c r="AE417" s="3"/>
      <c r="AF417" s="7">
        <f>offs341+Ampl341*SIN(2*PI()*freq341*('3v'!U405)+deph341*PI()/180)</f>
        <v>-1.7231568094543002</v>
      </c>
      <c r="AG417" s="8">
        <f>('3v'!V405-AF417)^2</f>
        <v>6.8877406668240784E-6</v>
      </c>
      <c r="AH417" s="9">
        <f>offs342+Ampl342*SIN(2*PI()*freq342*('3v'!U405-reta342)+deph342*PI()/180)</f>
        <v>0.8258695747388054</v>
      </c>
      <c r="AI417" s="10">
        <f>('3v'!W405-AH417)^2</f>
        <v>7.561776179632289E-7</v>
      </c>
      <c r="AL417" s="76"/>
      <c r="AM417" s="76"/>
      <c r="AN417" s="76"/>
      <c r="AO417" s="80"/>
    </row>
    <row r="418" spans="1:41" x14ac:dyDescent="0.25">
      <c r="A418" s="3"/>
      <c r="B418" s="7">
        <f>offs331+Ampl331*SIN(2*PI()*freq331*('3v'!A406)+deph331*PI()/180)</f>
        <v>-1.5961193864500931</v>
      </c>
      <c r="C418" s="8">
        <f>('3v'!B406-B418)^2</f>
        <v>2.1730640888675673E-5</v>
      </c>
      <c r="D418" s="9">
        <f>offs332+Ampl332*SIN(2*PI()*freq332*('3v'!A406-reta332)+deph332*PI()/180)</f>
        <v>1.1391538859451396</v>
      </c>
      <c r="E418" s="10">
        <f>('3v'!C406-D418)^2</f>
        <v>1.4443506543563618E-4</v>
      </c>
      <c r="G418" s="3"/>
      <c r="H418" s="7">
        <f>offs333+Ampl333*SIN(2*PI()*freq333*('3v'!E406)+deph333*PI()/180)</f>
        <v>-1.1662376570025317</v>
      </c>
      <c r="I418" s="8">
        <f>('3v'!F406-H418)^2</f>
        <v>2.4103357198148114E-5</v>
      </c>
      <c r="J418" s="9">
        <f>offs334+Ampl334*SIN(2*PI()*freq334*('3v'!E406-reta334)+deph334*PI()/180)</f>
        <v>1.0659657353800711</v>
      </c>
      <c r="K418" s="10">
        <f>('3v'!G406-J418)^2</f>
        <v>4.3437924664928479E-5</v>
      </c>
      <c r="L418" s="3"/>
      <c r="M418" s="3"/>
      <c r="N418" s="7">
        <f>offs335+Ampl335*SIN(2*PI()*freq335*('3v'!I406)+deph335*PI()/180)</f>
        <v>-1.4357014960769867</v>
      </c>
      <c r="O418" s="8">
        <f>('3v'!J406-N418)^2</f>
        <v>8.7582659683305401E-7</v>
      </c>
      <c r="P418" s="9">
        <f>offs336+Ampl336*SIN(2*PI()*freq336*('3v'!I406-reta336)+deph336*PI()/180)</f>
        <v>1.0243486004347844</v>
      </c>
      <c r="Q418" s="10">
        <f>('3v'!K406-P418)^2</f>
        <v>9.79207309449081E-5</v>
      </c>
      <c r="R418" s="3"/>
      <c r="S418" s="3"/>
      <c r="T418" s="7">
        <f>offs337+Ampl337*SIN(2*PI()*freq337*('3v'!M406)+deph337*PI()/180)</f>
        <v>-1.6639767998172736</v>
      </c>
      <c r="U418" s="8">
        <f>('3v'!N406-T418)^2</f>
        <v>1.5815330676895918E-6</v>
      </c>
      <c r="V418" s="9">
        <f>offs338+Ampl338*SIN(2*PI()*freq338*('3v'!M406-reta338)+deph338*PI()/180)</f>
        <v>0.95848214064572468</v>
      </c>
      <c r="W418" s="10">
        <f>('3v'!O406-V418)^2</f>
        <v>4.4843198731945684E-7</v>
      </c>
      <c r="X418" s="3"/>
      <c r="Y418" s="3"/>
      <c r="Z418" s="7">
        <f>offs339+Ampl339*SIN(2*PI()*freq339*('3v'!Q406)+deph339*PI()/180)</f>
        <v>-1.9281904215194472</v>
      </c>
      <c r="AA418" s="8">
        <f>('3v'!R406-Z418)^2</f>
        <v>5.1242473024012483E-7</v>
      </c>
      <c r="AB418" s="9">
        <f>offs340+Ampl340*SIN(2*PI()*freq340*('3v'!Q406-reta340)+deph340*PI()/180)</f>
        <v>0.87027383079125542</v>
      </c>
      <c r="AC418" s="10">
        <f>('3v'!S406-AB418)^2</f>
        <v>1.2632900693714326E-5</v>
      </c>
      <c r="AD418" s="3"/>
      <c r="AE418" s="3"/>
      <c r="AF418" s="7">
        <f>offs341+Ampl341*SIN(2*PI()*freq341*('3v'!U406)+deph341*PI()/180)</f>
        <v>-1.7473186825406346</v>
      </c>
      <c r="AG418" s="8">
        <f>('3v'!V406-AF418)^2</f>
        <v>3.6102943515883939E-6</v>
      </c>
      <c r="AH418" s="9">
        <f>offs342+Ampl342*SIN(2*PI()*freq342*('3v'!U406-reta342)+deph342*PI()/180)</f>
        <v>0.82646633977069861</v>
      </c>
      <c r="AI418" s="10">
        <f>('3v'!W406-AH418)^2</f>
        <v>2.150181650027819E-6</v>
      </c>
      <c r="AL418" s="76"/>
      <c r="AM418" s="76"/>
      <c r="AN418" s="76"/>
      <c r="AO418" s="80"/>
    </row>
    <row r="419" spans="1:41" x14ac:dyDescent="0.25">
      <c r="A419" s="3"/>
      <c r="B419" s="7">
        <f>offs331+Ampl331*SIN(2*PI()*freq331*('3v'!A407)+deph331*PI()/180)</f>
        <v>-1.5839166511549583</v>
      </c>
      <c r="C419" s="8">
        <f>('3v'!B407-B419)^2</f>
        <v>1.019109114843988E-5</v>
      </c>
      <c r="D419" s="9">
        <f>offs332+Ampl332*SIN(2*PI()*freq332*('3v'!A407-reta332)+deph332*PI()/180)</f>
        <v>1.1393460144956529</v>
      </c>
      <c r="E419" s="10">
        <f>('3v'!C407-D419)^2</f>
        <v>9.7475842769048366E-5</v>
      </c>
      <c r="G419" s="3"/>
      <c r="H419" s="7">
        <f>offs333+Ampl333*SIN(2*PI()*freq333*('3v'!E407)+deph333*PI()/180)</f>
        <v>-1.1538260532555662</v>
      </c>
      <c r="I419" s="8">
        <f>('3v'!F407-H419)^2</f>
        <v>1.7780249010842517E-5</v>
      </c>
      <c r="J419" s="9">
        <f>offs334+Ampl334*SIN(2*PI()*freq334*('3v'!E407-reta334)+deph334*PI()/180)</f>
        <v>1.0659094393614454</v>
      </c>
      <c r="K419" s="10">
        <f>('3v'!G407-J419)^2</f>
        <v>7.2039003416833838E-5</v>
      </c>
      <c r="L419" s="3"/>
      <c r="M419" s="3"/>
      <c r="N419" s="7">
        <f>offs335+Ampl335*SIN(2*PI()*freq335*('3v'!I407)+deph335*PI()/180)</f>
        <v>-1.4214735713746169</v>
      </c>
      <c r="O419" s="8">
        <f>('3v'!J407-N419)^2</f>
        <v>2.4753314969770946E-6</v>
      </c>
      <c r="P419" s="9">
        <f>offs336+Ampl336*SIN(2*PI()*freq336*('3v'!I407-reta336)+deph336*PI()/180)</f>
        <v>1.0254140093033113</v>
      </c>
      <c r="Q419" s="10">
        <f>('3v'!K407-P419)^2</f>
        <v>8.1139907821676689E-5</v>
      </c>
      <c r="R419" s="3"/>
      <c r="S419" s="3"/>
      <c r="T419" s="7">
        <f>offs337+Ampl337*SIN(2*PI()*freq337*('3v'!M407)+deph337*PI()/180)</f>
        <v>-1.6500757160584036</v>
      </c>
      <c r="U419" s="8">
        <f>('3v'!N407-T419)^2</f>
        <v>1.183307672396751E-5</v>
      </c>
      <c r="V419" s="9">
        <f>offs338+Ampl338*SIN(2*PI()*freq338*('3v'!M407-reta338)+deph338*PI()/180)</f>
        <v>0.96024272438245628</v>
      </c>
      <c r="W419" s="10">
        <f>('3v'!O407-V419)^2</f>
        <v>2.2763813394659359E-7</v>
      </c>
      <c r="X419" s="3"/>
      <c r="Y419" s="3"/>
      <c r="Z419" s="7">
        <f>offs339+Ampl339*SIN(2*PI()*freq339*('3v'!Q407)+deph339*PI()/180)</f>
        <v>-1.9224243245947634</v>
      </c>
      <c r="AA419" s="8">
        <f>('3v'!R407-Z419)^2</f>
        <v>6.6341553067486266E-6</v>
      </c>
      <c r="AB419" s="9">
        <f>offs340+Ampl340*SIN(2*PI()*freq340*('3v'!Q407-reta340)+deph340*PI()/180)</f>
        <v>0.87229261503135369</v>
      </c>
      <c r="AC419" s="10">
        <f>('3v'!S407-AB419)^2</f>
        <v>1.2170504171862576E-5</v>
      </c>
      <c r="AD419" s="3"/>
      <c r="AE419" s="3"/>
      <c r="AF419" s="7">
        <f>offs341+Ampl341*SIN(2*PI()*freq341*('3v'!U407)+deph341*PI()/180)</f>
        <v>-1.7702032568340933</v>
      </c>
      <c r="AG419" s="8">
        <f>('3v'!V407-AF419)^2</f>
        <v>2.4988317955686143E-7</v>
      </c>
      <c r="AH419" s="9">
        <f>offs342+Ampl342*SIN(2*PI()*freq342*('3v'!U407-reta342)+deph342*PI()/180)</f>
        <v>0.82712345266449727</v>
      </c>
      <c r="AI419" s="10">
        <f>('3v'!W407-AH419)^2</f>
        <v>2.9016623348014164E-8</v>
      </c>
      <c r="AL419" s="76"/>
      <c r="AM419" s="76"/>
      <c r="AN419" s="76"/>
      <c r="AO419" s="80"/>
    </row>
    <row r="420" spans="1:41" x14ac:dyDescent="0.25">
      <c r="A420" s="3"/>
      <c r="B420" s="7">
        <f>offs331+Ampl331*SIN(2*PI()*freq331*('3v'!A408)+deph331*PI()/180)</f>
        <v>-1.5715356182985674</v>
      </c>
      <c r="C420" s="8">
        <f>('3v'!B408-B420)^2</f>
        <v>1.4863968063741524E-5</v>
      </c>
      <c r="D420" s="9">
        <f>offs332+Ampl332*SIN(2*PI()*freq332*('3v'!A408-reta332)+deph332*PI()/180)</f>
        <v>1.1394982840690864</v>
      </c>
      <c r="E420" s="10">
        <f>('3v'!C408-D420)^2</f>
        <v>6.0337410783367711E-5</v>
      </c>
      <c r="G420" s="3"/>
      <c r="H420" s="7">
        <f>offs333+Ampl333*SIN(2*PI()*freq333*('3v'!E408)+deph333*PI()/180)</f>
        <v>-1.1413522981733459</v>
      </c>
      <c r="I420" s="8">
        <f>('3v'!F408-H420)^2</f>
        <v>2.9319930962207198E-5</v>
      </c>
      <c r="J420" s="9">
        <f>offs334+Ampl334*SIN(2*PI()*freq334*('3v'!E408-reta334)+deph334*PI()/180)</f>
        <v>1.065837188814698</v>
      </c>
      <c r="K420" s="10">
        <f>('3v'!G408-J420)^2</f>
        <v>1.0750473082301248E-4</v>
      </c>
      <c r="L420" s="3"/>
      <c r="M420" s="3"/>
      <c r="N420" s="7">
        <f>offs335+Ampl335*SIN(2*PI()*freq335*('3v'!I408)+deph335*PI()/180)</f>
        <v>-1.4070928074591478</v>
      </c>
      <c r="O420" s="8">
        <f>('3v'!J408-N420)^2</f>
        <v>1.0829531869372469E-7</v>
      </c>
      <c r="P420" s="9">
        <f>offs336+Ampl336*SIN(2*PI()*freq336*('3v'!I408-reta336)+deph336*PI()/180)</f>
        <v>1.0264576017038283</v>
      </c>
      <c r="Q420" s="10">
        <f>('3v'!K408-P420)^2</f>
        <v>1.0102987210118522E-4</v>
      </c>
      <c r="R420" s="3"/>
      <c r="S420" s="3"/>
      <c r="T420" s="7">
        <f>offs337+Ampl337*SIN(2*PI()*freq337*('3v'!M408)+deph337*PI()/180)</f>
        <v>-1.6358793058490175</v>
      </c>
      <c r="U420" s="8">
        <f>('3v'!N408-T420)^2</f>
        <v>1.5716896715242018E-5</v>
      </c>
      <c r="V420" s="9">
        <f>offs338+Ampl338*SIN(2*PI()*freq338*('3v'!M408-reta338)+deph338*PI()/180)</f>
        <v>0.96198544107393624</v>
      </c>
      <c r="W420" s="10">
        <f>('3v'!O408-V420)^2</f>
        <v>7.1129462838736468E-8</v>
      </c>
      <c r="X420" s="3"/>
      <c r="Y420" s="3"/>
      <c r="Z420" s="7">
        <f>offs339+Ampl339*SIN(2*PI()*freq339*('3v'!Q408)+deph339*PI()/180)</f>
        <v>-1.9159479432552819</v>
      </c>
      <c r="AA420" s="8">
        <f>('3v'!R408-Z420)^2</f>
        <v>1.5365257146108655E-6</v>
      </c>
      <c r="AB420" s="9">
        <f>offs340+Ampl340*SIN(2*PI()*freq340*('3v'!Q408-reta340)+deph340*PI()/180)</f>
        <v>0.8743188038973756</v>
      </c>
      <c r="AC420" s="10">
        <f>('3v'!S408-AB420)^2</f>
        <v>2.8822790468512589E-5</v>
      </c>
      <c r="AD420" s="3"/>
      <c r="AE420" s="3"/>
      <c r="AF420" s="7">
        <f>offs341+Ampl341*SIN(2*PI()*freq341*('3v'!U408)+deph341*PI()/180)</f>
        <v>-1.7917879480227368</v>
      </c>
      <c r="AG420" s="8">
        <f>('3v'!V408-AF420)^2</f>
        <v>1.8540016783543294E-5</v>
      </c>
      <c r="AH420" s="9">
        <f>offs342+Ampl342*SIN(2*PI()*freq342*('3v'!U408-reta342)+deph342*PI()/180)</f>
        <v>0.82784026492910912</v>
      </c>
      <c r="AI420" s="10">
        <f>('3v'!W408-AH420)^2</f>
        <v>7.8704386824251648E-7</v>
      </c>
      <c r="AL420" s="76"/>
      <c r="AM420" s="76"/>
      <c r="AN420" s="76"/>
      <c r="AO420" s="80"/>
    </row>
    <row r="421" spans="1:41" x14ac:dyDescent="0.25">
      <c r="A421" s="3"/>
      <c r="B421" s="7">
        <f>offs331+Ampl331*SIN(2*PI()*freq331*('3v'!A409)+deph331*PI()/180)</f>
        <v>-1.5589782429895336</v>
      </c>
      <c r="C421" s="8">
        <f>('3v'!B409-B421)^2</f>
        <v>6.2056110753896864E-7</v>
      </c>
      <c r="D421" s="9">
        <f>offs332+Ampl332*SIN(2*PI()*freq332*('3v'!A409-reta332)+deph332*PI()/180)</f>
        <v>1.1396106706203097</v>
      </c>
      <c r="E421" s="10">
        <f>('3v'!C409-D421)^2</f>
        <v>5.8604067911547279E-5</v>
      </c>
      <c r="G421" s="3"/>
      <c r="H421" s="7">
        <f>offs333+Ampl333*SIN(2*PI()*freq333*('3v'!E409)+deph333*PI()/180)</f>
        <v>-1.1288174997469214</v>
      </c>
      <c r="I421" s="8">
        <f>('3v'!F409-H421)^2</f>
        <v>2.1148407259914484E-5</v>
      </c>
      <c r="J421" s="9">
        <f>offs334+Ampl334*SIN(2*PI()*freq334*('3v'!E409-reta334)+deph334*PI()/180)</f>
        <v>1.0657489901575401</v>
      </c>
      <c r="K421" s="10">
        <f>('3v'!G409-J421)^2</f>
        <v>1.056835433016029E-4</v>
      </c>
      <c r="L421" s="3"/>
      <c r="M421" s="3"/>
      <c r="N421" s="7">
        <f>offs335+Ampl335*SIN(2*PI()*freq335*('3v'!I409)+deph335*PI()/180)</f>
        <v>-1.3925614752199091</v>
      </c>
      <c r="O421" s="8">
        <f>('3v'!J409-N421)^2</f>
        <v>5.845905585035787E-7</v>
      </c>
      <c r="P421" s="9">
        <f>offs336+Ampl336*SIN(2*PI()*freq336*('3v'!I409-reta336)+deph336*PI()/180)</f>
        <v>1.0274792128409975</v>
      </c>
      <c r="Q421" s="10">
        <f>('3v'!K409-P421)^2</f>
        <v>8.3171715841449763E-5</v>
      </c>
      <c r="R421" s="3"/>
      <c r="S421" s="3"/>
      <c r="T421" s="7">
        <f>offs337+Ampl337*SIN(2*PI()*freq337*('3v'!M409)+deph337*PI()/180)</f>
        <v>-1.6213910719409084</v>
      </c>
      <c r="U421" s="8">
        <f>('3v'!N409-T421)^2</f>
        <v>2.285622131413623E-5</v>
      </c>
      <c r="V421" s="9">
        <f>offs338+Ampl338*SIN(2*PI()*freq338*('3v'!M409-reta338)+deph338*PI()/180)</f>
        <v>0.96370986073089793</v>
      </c>
      <c r="W421" s="10">
        <f>('3v'!O409-V421)^2</f>
        <v>3.6677201173715028E-6</v>
      </c>
      <c r="X421" s="3"/>
      <c r="Y421" s="3"/>
      <c r="Z421" s="7">
        <f>offs339+Ampl339*SIN(2*PI()*freq339*('3v'!Q409)+deph339*PI()/180)</f>
        <v>-1.9087644094215466</v>
      </c>
      <c r="AA421" s="8">
        <f>('3v'!R409-Z421)^2</f>
        <v>6.5727144788969155E-6</v>
      </c>
      <c r="AB421" s="9">
        <f>offs340+Ampl340*SIN(2*PI()*freq340*('3v'!Q409-reta340)+deph340*PI()/180)</f>
        <v>0.87635141754236578</v>
      </c>
      <c r="AC421" s="10">
        <f>('3v'!S409-AB421)^2</f>
        <v>2.7975556853895164E-5</v>
      </c>
      <c r="AD421" s="3"/>
      <c r="AE421" s="3"/>
      <c r="AF421" s="7">
        <f>offs341+Ampl341*SIN(2*PI()*freq341*('3v'!U409)+deph341*PI()/180)</f>
        <v>-1.8120514546223137</v>
      </c>
      <c r="AG421" s="8">
        <f>('3v'!V409-AF421)^2</f>
        <v>1.2770298037390907E-5</v>
      </c>
      <c r="AH421" s="9">
        <f>offs342+Ampl342*SIN(2*PI()*freq342*('3v'!U409-reta342)+deph342*PI()/180)</f>
        <v>0.82861606915737107</v>
      </c>
      <c r="AI421" s="10">
        <f>('3v'!W409-AH421)^2</f>
        <v>2.765433159084148E-6</v>
      </c>
      <c r="AL421" s="76"/>
      <c r="AM421" s="76"/>
      <c r="AN421" s="76"/>
      <c r="AO421" s="80"/>
    </row>
    <row r="422" spans="1:41" x14ac:dyDescent="0.25">
      <c r="A422" s="3"/>
      <c r="B422" s="7">
        <f>offs331+Ampl331*SIN(2*PI()*freq331*('3v'!A410)+deph331*PI()/180)</f>
        <v>-1.5462465081829873</v>
      </c>
      <c r="C422" s="8">
        <f>('3v'!B410-B422)^2</f>
        <v>3.2417707831296757E-6</v>
      </c>
      <c r="D422" s="9">
        <f>offs332+Ampl332*SIN(2*PI()*freq332*('3v'!A410-reta332)+deph332*PI()/180)</f>
        <v>1.1396831564021832</v>
      </c>
      <c r="E422" s="10">
        <f>('3v'!C410-D422)^2</f>
        <v>3.1683880248684322E-5</v>
      </c>
      <c r="G422" s="3"/>
      <c r="H422" s="7">
        <f>offs333+Ampl333*SIN(2*PI()*freq333*('3v'!E410)+deph333*PI()/180)</f>
        <v>-1.1162227713895665</v>
      </c>
      <c r="I422" s="8">
        <f>('3v'!F410-H422)^2</f>
        <v>3.2215629548427788E-5</v>
      </c>
      <c r="J422" s="9">
        <f>offs334+Ampl334*SIN(2*PI()*freq334*('3v'!E410-reta334)+deph334*PI()/180)</f>
        <v>1.0656448512242862</v>
      </c>
      <c r="K422" s="10">
        <f>('3v'!G410-J422)^2</f>
        <v>6.7617584674687164E-5</v>
      </c>
      <c r="L422" s="3"/>
      <c r="M422" s="3"/>
      <c r="N422" s="7">
        <f>offs335+Ampl335*SIN(2*PI()*freq335*('3v'!I410)+deph335*PI()/180)</f>
        <v>-1.3778818693227139</v>
      </c>
      <c r="O422" s="8">
        <f>('3v'!J410-N422)^2</f>
        <v>2.9240292841094123E-6</v>
      </c>
      <c r="P422" s="9">
        <f>offs336+Ampl336*SIN(2*PI()*freq336*('3v'!I410-reta336)+deph336*PI()/180)</f>
        <v>1.0284786813905777</v>
      </c>
      <c r="Q422" s="10">
        <f>('3v'!K410-P422)^2</f>
        <v>6.6686681827545776E-5</v>
      </c>
      <c r="R422" s="3"/>
      <c r="S422" s="3"/>
      <c r="T422" s="7">
        <f>offs337+Ampl337*SIN(2*PI()*freq337*('3v'!M410)+deph337*PI()/180)</f>
        <v>-1.6066145890890018</v>
      </c>
      <c r="U422" s="8">
        <f>('3v'!N410-T422)^2</f>
        <v>1.5462990454637003E-5</v>
      </c>
      <c r="V422" s="9">
        <f>offs338+Ampl338*SIN(2*PI()*freq338*('3v'!M410-reta338)+deph338*PI()/180)</f>
        <v>0.96541555787859368</v>
      </c>
      <c r="W422" s="10">
        <f>('3v'!O410-V422)^2</f>
        <v>4.6766316777991881E-6</v>
      </c>
      <c r="X422" s="3"/>
      <c r="Y422" s="3"/>
      <c r="Z422" s="7">
        <f>offs339+Ampl339*SIN(2*PI()*freq339*('3v'!Q410)+deph339*PI()/180)</f>
        <v>-1.9008771969867737</v>
      </c>
      <c r="AA422" s="8">
        <f>('3v'!R410-Z422)^2</f>
        <v>6.9613815340423805E-6</v>
      </c>
      <c r="AB422" s="9">
        <f>offs340+Ampl340*SIN(2*PI()*freq340*('3v'!Q410-reta340)+deph340*PI()/180)</f>
        <v>0.87838947301240278</v>
      </c>
      <c r="AC422" s="10">
        <f>('3v'!S410-AB422)^2</f>
        <v>2.7084394878194444E-5</v>
      </c>
      <c r="AD422" s="3"/>
      <c r="AE422" s="3"/>
      <c r="AF422" s="7">
        <f>offs341+Ampl341*SIN(2*PI()*freq341*('3v'!U410)+deph341*PI()/180)</f>
        <v>-1.8309737789982523</v>
      </c>
      <c r="AG422" s="8">
        <f>('3v'!V410-AF422)^2</f>
        <v>4.9700504761132538E-6</v>
      </c>
      <c r="AH422" s="9">
        <f>offs342+Ampl342*SIN(2*PI()*freq342*('3v'!U410-reta342)+deph342*PI()/180)</f>
        <v>0.82945009972417361</v>
      </c>
      <c r="AI422" s="10">
        <f>('3v'!W410-AH422)^2</f>
        <v>2.9578339957817322E-7</v>
      </c>
      <c r="AL422" s="76"/>
      <c r="AM422" s="76"/>
      <c r="AN422" s="76"/>
      <c r="AO422" s="80"/>
    </row>
    <row r="423" spans="1:41" x14ac:dyDescent="0.25">
      <c r="A423" s="3"/>
      <c r="B423" s="7">
        <f>offs331+Ampl331*SIN(2*PI()*freq331*('3v'!A411)+deph331*PI()/180)</f>
        <v>-1.5333424243674458</v>
      </c>
      <c r="C423" s="8">
        <f>('3v'!B411-B423)^2</f>
        <v>8.9136618577007113E-6</v>
      </c>
      <c r="D423" s="9">
        <f>offs332+Ampl332*SIN(2*PI()*freq332*('3v'!A411-reta332)+deph332*PI()/180)</f>
        <v>1.1397157299683616</v>
      </c>
      <c r="E423" s="10">
        <f>('3v'!C411-D423)^2</f>
        <v>3.1318238267015622E-5</v>
      </c>
      <c r="G423" s="3"/>
      <c r="H423" s="7">
        <f>offs333+Ampl333*SIN(2*PI()*freq333*('3v'!E411)+deph333*PI()/180)</f>
        <v>-1.1035692318378776</v>
      </c>
      <c r="I423" s="8">
        <f>('3v'!F411-H423)^2</f>
        <v>2.2477951815189895E-5</v>
      </c>
      <c r="J423" s="9">
        <f>offs334+Ampl334*SIN(2*PI()*freq334*('3v'!E411-reta334)+deph334*PI()/180)</f>
        <v>1.0655247812651589</v>
      </c>
      <c r="K423" s="10">
        <f>('3v'!G411-J423)^2</f>
        <v>3.7819932605024834E-5</v>
      </c>
      <c r="L423" s="3"/>
      <c r="M423" s="3"/>
      <c r="N423" s="7">
        <f>offs335+Ampl335*SIN(2*PI()*freq335*('3v'!I411)+deph335*PI()/180)</f>
        <v>-1.3630563078475044</v>
      </c>
      <c r="O423" s="8">
        <f>('3v'!J411-N423)^2</f>
        <v>6.2971779333739641E-6</v>
      </c>
      <c r="P423" s="9">
        <f>offs336+Ampl336*SIN(2*PI()*freq336*('3v'!I411-reta336)+deph336*PI()/180)</f>
        <v>1.0294558495248984</v>
      </c>
      <c r="Q423" s="10">
        <f>('3v'!K411-P423)^2</f>
        <v>5.1699544425411018E-5</v>
      </c>
      <c r="R423" s="3"/>
      <c r="S423" s="3"/>
      <c r="T423" s="7">
        <f>offs337+Ampl337*SIN(2*PI()*freq337*('3v'!M411)+deph337*PI()/180)</f>
        <v>-1.5915535031693355</v>
      </c>
      <c r="U423" s="8">
        <f>('3v'!N411-T423)^2</f>
        <v>2.8318434948808478E-5</v>
      </c>
      <c r="V423" s="9">
        <f>offs338+Ampl338*SIN(2*PI()*freq338*('3v'!M411-reta338)+deph338*PI()/180)</f>
        <v>0.96710211166177551</v>
      </c>
      <c r="W423" s="10">
        <f>('3v'!O411-V423)^2</f>
        <v>5.9006644835653531E-6</v>
      </c>
      <c r="X423" s="3"/>
      <c r="Y423" s="3"/>
      <c r="Z423" s="7">
        <f>offs339+Ampl339*SIN(2*PI()*freq339*('3v'!Q411)+deph339*PI()/180)</f>
        <v>-1.8922901201369053</v>
      </c>
      <c r="AA423" s="8">
        <f>('3v'!R411-Z423)^2</f>
        <v>2.4327596795170687E-7</v>
      </c>
      <c r="AB423" s="9">
        <f>offs340+Ampl340*SIN(2*PI()*freq340*('3v'!Q411-reta340)+deph340*PI()/180)</f>
        <v>0.88043198472194717</v>
      </c>
      <c r="AC423" s="10">
        <f>('3v'!S411-AB423)^2</f>
        <v>2.6161949110036497E-5</v>
      </c>
      <c r="AD423" s="3"/>
      <c r="AE423" s="3"/>
      <c r="AF423" s="7">
        <f>offs341+Ampl341*SIN(2*PI()*freq341*('3v'!U411)+deph341*PI()/180)</f>
        <v>-1.8485362471009139</v>
      </c>
      <c r="AG423" s="8">
        <f>('3v'!V411-AF423)^2</f>
        <v>5.0400829170628592E-6</v>
      </c>
      <c r="AH423" s="9">
        <f>offs342+Ampl342*SIN(2*PI()*freq342*('3v'!U411-reta342)+deph342*PI()/180)</f>
        <v>0.8303415335420411</v>
      </c>
      <c r="AI423" s="10">
        <f>('3v'!W411-AH423)^2</f>
        <v>2.0600675518248378E-6</v>
      </c>
      <c r="AL423" s="76"/>
      <c r="AM423" s="76"/>
      <c r="AN423" s="76"/>
      <c r="AO423" s="80"/>
    </row>
    <row r="424" spans="1:41" x14ac:dyDescent="0.25">
      <c r="A424" s="3"/>
      <c r="B424" s="7">
        <f>offs331+Ampl331*SIN(2*PI()*freq331*('3v'!A412)+deph331*PI()/180)</f>
        <v>-1.5202680292473332</v>
      </c>
      <c r="C424" s="8">
        <f>('3v'!B412-B424)^2</f>
        <v>5.7024043155922093E-6</v>
      </c>
      <c r="D424" s="9">
        <f>offs332+Ampl332*SIN(2*PI()*freq332*('3v'!A412-reta332)+deph332*PI()/180)</f>
        <v>1.1397083861751016</v>
      </c>
      <c r="E424" s="10">
        <f>('3v'!C412-D424)^2</f>
        <v>3.1400487898593486E-5</v>
      </c>
      <c r="G424" s="3"/>
      <c r="H424" s="7">
        <f>offs333+Ampl333*SIN(2*PI()*freq333*('3v'!E412)+deph333*PI()/180)</f>
        <v>-1.0908580050524024</v>
      </c>
      <c r="I424" s="8">
        <f>('3v'!F412-H424)^2</f>
        <v>3.2509896642595204E-5</v>
      </c>
      <c r="J424" s="9">
        <f>offs334+Ampl334*SIN(2*PI()*freq334*('3v'!E412-reta334)+deph334*PI()/180)</f>
        <v>1.065388790945466</v>
      </c>
      <c r="K424" s="10">
        <f>('3v'!G412-J424)^2</f>
        <v>1.6489129740870375E-5</v>
      </c>
      <c r="L424" s="3"/>
      <c r="M424" s="3"/>
      <c r="N424" s="7">
        <f>offs335+Ampl335*SIN(2*PI()*freq335*('3v'!I412)+deph335*PI()/180)</f>
        <v>-1.3480871319223013</v>
      </c>
      <c r="O424" s="8">
        <f>('3v'!J412-N424)^2</f>
        <v>1.0018756426694181E-5</v>
      </c>
      <c r="P424" s="9">
        <f>offs336+Ampl336*SIN(2*PI()*freq336*('3v'!I412-reta336)+deph336*PI()/180)</f>
        <v>1.0304105629377838</v>
      </c>
      <c r="Q424" s="10">
        <f>('3v'!K412-P424)^2</f>
        <v>3.8338671292865023E-5</v>
      </c>
      <c r="R424" s="3"/>
      <c r="S424" s="3"/>
      <c r="T424" s="7">
        <f>offs337+Ampl337*SIN(2*PI()*freq337*('3v'!M412)+deph337*PI()/180)</f>
        <v>-1.576211530279497</v>
      </c>
      <c r="U424" s="8">
        <f>('3v'!N412-T424)^2</f>
        <v>2.5386277893919739E-5</v>
      </c>
      <c r="V424" s="9">
        <f>offs338+Ampl338*SIN(2*PI()*freq338*('3v'!M412-reta338)+deph338*PI()/180)</f>
        <v>0.96876910594853372</v>
      </c>
      <c r="W424" s="10">
        <f>('3v'!O412-V424)^2</f>
        <v>7.372604564004327E-6</v>
      </c>
      <c r="X424" s="3"/>
      <c r="Y424" s="3"/>
      <c r="Z424" s="7">
        <f>offs339+Ampl339*SIN(2*PI()*freq339*('3v'!Q412)+deph339*PI()/180)</f>
        <v>-1.8830073315061051</v>
      </c>
      <c r="AA424" s="8">
        <f>('3v'!R412-Z424)^2</f>
        <v>9.5271558503032716E-7</v>
      </c>
      <c r="AB424" s="9">
        <f>offs340+Ampl340*SIN(2*PI()*freq340*('3v'!Q412-reta340)+deph340*PI()/180)</f>
        <v>0.88247796493046116</v>
      </c>
      <c r="AC424" s="10">
        <f>('3v'!S412-AB424)^2</f>
        <v>2.5220735799076794E-5</v>
      </c>
      <c r="AD424" s="3"/>
      <c r="AE424" s="3"/>
      <c r="AF424" s="7">
        <f>offs341+Ampl341*SIN(2*PI()*freq341*('3v'!U412)+deph341*PI()/180)</f>
        <v>-1.8647215268946236</v>
      </c>
      <c r="AG424" s="8">
        <f>('3v'!V412-AF424)^2</f>
        <v>2.8383256363512877E-6</v>
      </c>
      <c r="AH424" s="9">
        <f>offs342+Ampl342*SIN(2*PI()*freq342*('3v'!U412-reta342)+deph342*PI()/180)</f>
        <v>0.83128949087341941</v>
      </c>
      <c r="AI424" s="10">
        <f>('3v'!W412-AH424)^2</f>
        <v>1.8501256826850615E-7</v>
      </c>
      <c r="AL424" s="76"/>
      <c r="AM424" s="76"/>
      <c r="AN424" s="76"/>
      <c r="AO424" s="80"/>
    </row>
    <row r="425" spans="1:41" x14ac:dyDescent="0.25">
      <c r="A425" s="3"/>
      <c r="B425" s="7">
        <f>offs331+Ampl331*SIN(2*PI()*freq331*('3v'!A413)+deph331*PI()/180)</f>
        <v>-1.507025387421201</v>
      </c>
      <c r="C425" s="8">
        <f>('3v'!B413-B425)^2</f>
        <v>3.8361632338302411E-6</v>
      </c>
      <c r="D425" s="9">
        <f>offs332+Ampl332*SIN(2*PI()*freq332*('3v'!A413-reta332)+deph332*PI()/180)</f>
        <v>1.139661126182073</v>
      </c>
      <c r="E425" s="10">
        <f>('3v'!C413-D425)^2</f>
        <v>3.1932374906133548E-5</v>
      </c>
      <c r="G425" s="3"/>
      <c r="H425" s="7">
        <f>offs333+Ampl333*SIN(2*PI()*freq333*('3v'!E413)+deph333*PI()/180)</f>
        <v>-1.0780902201178009</v>
      </c>
      <c r="I425" s="8">
        <f>('3v'!F413-H425)^2</f>
        <v>2.1647711440286719E-5</v>
      </c>
      <c r="J425" s="9">
        <f>offs334+Ampl334*SIN(2*PI()*freq334*('3v'!E413-reta334)+deph334*PI()/180)</f>
        <v>1.065236892344654</v>
      </c>
      <c r="K425" s="10">
        <f>('3v'!G413-J425)^2</f>
        <v>3.824576093150695E-6</v>
      </c>
      <c r="L425" s="3"/>
      <c r="M425" s="3"/>
      <c r="N425" s="7">
        <f>offs335+Ampl335*SIN(2*PI()*freq335*('3v'!I413)+deph335*PI()/180)</f>
        <v>-1.3329767053535115</v>
      </c>
      <c r="O425" s="8">
        <f>('3v'!J413-N425)^2</f>
        <v>3.1730073355647406E-5</v>
      </c>
      <c r="P425" s="9">
        <f>offs336+Ampl336*SIN(2*PI()*freq336*('3v'!I413-reta336)+deph336*PI()/180)</f>
        <v>1.0313426708689182</v>
      </c>
      <c r="Q425" s="10">
        <f>('3v'!K413-P425)^2</f>
        <v>2.6737285042121866E-5</v>
      </c>
      <c r="R425" s="3"/>
      <c r="S425" s="3"/>
      <c r="T425" s="7">
        <f>offs337+Ampl337*SIN(2*PI()*freq337*('3v'!M413)+deph337*PI()/180)</f>
        <v>-1.5605924558217297</v>
      </c>
      <c r="U425" s="8">
        <f>('3v'!N413-T425)^2</f>
        <v>9.4829148582991515E-6</v>
      </c>
      <c r="V425" s="9">
        <f>offs338+Ampl338*SIN(2*PI()*freq338*('3v'!M413-reta338)+deph338*PI()/180)</f>
        <v>0.97041612943297184</v>
      </c>
      <c r="W425" s="10">
        <f>('3v'!O413-V425)^2</f>
        <v>9.1286196759928154E-6</v>
      </c>
      <c r="X425" s="3"/>
      <c r="Y425" s="3"/>
      <c r="Z425" s="7">
        <f>offs339+Ampl339*SIN(2*PI()*freq339*('3v'!Q413)+deph339*PI()/180)</f>
        <v>-1.8730333201685792</v>
      </c>
      <c r="AA425" s="8">
        <f>('3v'!R413-Z425)^2</f>
        <v>1.4052675939190492E-6</v>
      </c>
      <c r="AB425" s="9">
        <f>offs340+Ampl340*SIN(2*PI()*freq340*('3v'!Q413-reta340)+deph340*PI()/180)</f>
        <v>0.88452642422007199</v>
      </c>
      <c r="AC425" s="10">
        <f>('3v'!S413-AB425)^2</f>
        <v>2.4272232774145286E-5</v>
      </c>
      <c r="AD425" s="3"/>
      <c r="AE425" s="3"/>
      <c r="AF425" s="7">
        <f>offs341+Ampl341*SIN(2*PI()*freq341*('3v'!U413)+deph341*PI()/180)</f>
        <v>-1.8795136454622972</v>
      </c>
      <c r="AG425" s="8">
        <f>('3v'!V413-AF425)^2</f>
        <v>1.9283084471492803E-6</v>
      </c>
      <c r="AH425" s="9">
        <f>offs342+Ampl342*SIN(2*PI()*freq342*('3v'!U413-reta342)+deph342*PI()/180)</f>
        <v>0.83229303619887074</v>
      </c>
      <c r="AI425" s="10">
        <f>('3v'!W413-AH425)^2</f>
        <v>2.0554274432083176E-6</v>
      </c>
      <c r="AL425" s="76"/>
      <c r="AM425" s="76"/>
      <c r="AN425" s="76"/>
      <c r="AO425" s="80"/>
    </row>
    <row r="426" spans="1:41" x14ac:dyDescent="0.25">
      <c r="A426" s="3"/>
      <c r="B426" s="7">
        <f>offs331+Ampl331*SIN(2*PI()*freq331*('3v'!A414)+deph331*PI()/180)</f>
        <v>-1.4936165900557077</v>
      </c>
      <c r="C426" s="8">
        <f>('3v'!B414-B426)^2</f>
        <v>2.8778066990934985E-6</v>
      </c>
      <c r="D426" s="9">
        <f>offs332+Ampl332*SIN(2*PI()*freq332*('3v'!A414-reta332)+deph332*PI()/180)</f>
        <v>1.1395739574521766</v>
      </c>
      <c r="E426" s="10">
        <f>('3v'!C414-D426)^2</f>
        <v>3.2925132280632886E-5</v>
      </c>
      <c r="G426" s="3"/>
      <c r="H426" s="7">
        <f>offs333+Ampl333*SIN(2*PI()*freq333*('3v'!E414)+deph333*PI()/180)</f>
        <v>-1.0652670111425562</v>
      </c>
      <c r="I426" s="8">
        <f>('3v'!F414-H426)^2</f>
        <v>1.2590086170651318E-5</v>
      </c>
      <c r="J426" s="9">
        <f>offs334+Ampl334*SIN(2*PI()*freq334*('3v'!E414-reta334)+deph334*PI()/180)</f>
        <v>1.0650690989552349</v>
      </c>
      <c r="K426" s="10">
        <f>('3v'!G414-J426)^2</f>
        <v>2.7311212916855084E-8</v>
      </c>
      <c r="L426" s="3"/>
      <c r="M426" s="3"/>
      <c r="N426" s="7">
        <f>offs335+Ampl335*SIN(2*PI()*freq335*('3v'!I414)+deph335*PI()/180)</f>
        <v>-1.3177274142526549</v>
      </c>
      <c r="O426" s="8">
        <f>('3v'!J414-N426)^2</f>
        <v>3.6103925927948473E-5</v>
      </c>
      <c r="P426" s="9">
        <f>offs336+Ampl336*SIN(2*PI()*freq336*('3v'!I414-reta336)+deph336*PI()/180)</f>
        <v>1.0322520261276544</v>
      </c>
      <c r="Q426" s="10">
        <f>('3v'!K414-P426)^2</f>
        <v>1.7032427198964753E-5</v>
      </c>
      <c r="R426" s="3"/>
      <c r="S426" s="3"/>
      <c r="T426" s="7">
        <f>offs337+Ampl337*SIN(2*PI()*freq337*('3v'!M414)+deph337*PI()/180)</f>
        <v>-1.5447001335689423</v>
      </c>
      <c r="U426" s="8">
        <f>('3v'!N414-T426)^2</f>
        <v>1.9421946293425407E-6</v>
      </c>
      <c r="V426" s="9">
        <f>offs338+Ampl338*SIN(2*PI()*freq338*('3v'!M414-reta338)+deph338*PI()/180)</f>
        <v>0.97204277573669007</v>
      </c>
      <c r="W426" s="10">
        <f>('3v'!O414-V426)^2</f>
        <v>1.9452278762802124E-6</v>
      </c>
      <c r="X426" s="3"/>
      <c r="Y426" s="3"/>
      <c r="Z426" s="7">
        <f>offs339+Ampl339*SIN(2*PI()*freq339*('3v'!Q414)+deph339*PI()/180)</f>
        <v>-1.8623729094677015</v>
      </c>
      <c r="AA426" s="8">
        <f>('3v'!R414-Z426)^2</f>
        <v>4.3273590675066664E-6</v>
      </c>
      <c r="AB426" s="9">
        <f>offs340+Ampl340*SIN(2*PI()*freq340*('3v'!Q414-reta340)+deph340*PI()/180)</f>
        <v>0.88657637197404526</v>
      </c>
      <c r="AC426" s="10">
        <f>('3v'!S414-AB426)^2</f>
        <v>2.3327625148140064E-5</v>
      </c>
      <c r="AD426" s="3"/>
      <c r="AE426" s="3"/>
      <c r="AF426" s="7">
        <f>offs341+Ampl341*SIN(2*PI()*freq341*('3v'!U414)+deph341*PI()/180)</f>
        <v>-1.8928980047687829</v>
      </c>
      <c r="AG426" s="8">
        <f>('3v'!V414-AF426)^2</f>
        <v>7.2591291402128705E-7</v>
      </c>
      <c r="AH426" s="9">
        <f>offs342+Ampl342*SIN(2*PI()*freq342*('3v'!U414-reta342)+deph342*PI()/180)</f>
        <v>0.83335117914031842</v>
      </c>
      <c r="AI426" s="10">
        <f>('3v'!W414-AH426)^2</f>
        <v>2.9018598989698183E-7</v>
      </c>
      <c r="AL426" s="76"/>
      <c r="AM426" s="76"/>
      <c r="AN426" s="76"/>
      <c r="AO426" s="80"/>
    </row>
    <row r="427" spans="1:41" x14ac:dyDescent="0.25">
      <c r="A427" s="3"/>
      <c r="B427" s="7">
        <f>offs331+Ampl331*SIN(2*PI()*freq331*('3v'!A415)+deph331*PI()/180)</f>
        <v>-1.4800437545553971</v>
      </c>
      <c r="C427" s="8">
        <f>('3v'!B415-B427)^2</f>
        <v>2.5511930103048273E-6</v>
      </c>
      <c r="D427" s="9">
        <f>offs332+Ampl332*SIN(2*PI()*freq332*('3v'!A415-reta332)+deph332*PI()/180)</f>
        <v>1.1394468937503652</v>
      </c>
      <c r="E427" s="10">
        <f>('3v'!C415-D427)^2</f>
        <v>1.5304575308431531E-5</v>
      </c>
      <c r="G427" s="3"/>
      <c r="H427" s="7">
        <f>offs333+Ampl333*SIN(2*PI()*freq333*('3v'!E415)+deph333*PI()/180)</f>
        <v>-1.0523895171582338</v>
      </c>
      <c r="I427" s="8">
        <f>('3v'!F415-H427)^2</f>
        <v>1.8858410635430276E-5</v>
      </c>
      <c r="J427" s="9">
        <f>offs334+Ampl334*SIN(2*PI()*freq334*('3v'!E415-reta334)+deph334*PI()/180)</f>
        <v>1.0648854256815881</v>
      </c>
      <c r="K427" s="10">
        <f>('3v'!G415-J427)^2</f>
        <v>5.2995001261055035E-6</v>
      </c>
      <c r="L427" s="3"/>
      <c r="M427" s="3"/>
      <c r="N427" s="7">
        <f>offs335+Ampl335*SIN(2*PI()*freq335*('3v'!I415)+deph335*PI()/180)</f>
        <v>-1.3023416666595728</v>
      </c>
      <c r="O427" s="8">
        <f>('3v'!J415-N427)^2</f>
        <v>3.9036337626734971E-5</v>
      </c>
      <c r="P427" s="9">
        <f>offs336+Ampl336*SIN(2*PI()*freq336*('3v'!I415-reta336)+deph336*PI()/180)</f>
        <v>1.0331384851162553</v>
      </c>
      <c r="Q427" s="10">
        <f>('3v'!K415-P427)^2</f>
        <v>9.3658958521942231E-6</v>
      </c>
      <c r="R427" s="3"/>
      <c r="S427" s="3"/>
      <c r="T427" s="7">
        <f>offs337+Ampl337*SIN(2*PI()*freq337*('3v'!M415)+deph337*PI()/180)</f>
        <v>-1.5285384847138497</v>
      </c>
      <c r="U427" s="8">
        <f>('3v'!N415-T427)^2</f>
        <v>1.5080836616499912E-5</v>
      </c>
      <c r="V427" s="9">
        <f>offs338+Ampl338*SIN(2*PI()*freq338*('3v'!M415-reta338)+deph338*PI()/180)</f>
        <v>0.973648643509053</v>
      </c>
      <c r="W427" s="10">
        <f>('3v'!O415-V427)^2</f>
        <v>3.0344472555823594E-6</v>
      </c>
      <c r="X427" s="3"/>
      <c r="Y427" s="3"/>
      <c r="Z427" s="7">
        <f>offs339+Ampl339*SIN(2*PI()*freq339*('3v'!Q415)+deph339*PI()/180)</f>
        <v>-1.8510312546834871</v>
      </c>
      <c r="AA427" s="8">
        <f>('3v'!R415-Z427)^2</f>
        <v>2.9006699063534748E-6</v>
      </c>
      <c r="AB427" s="9">
        <f>offs340+Ampl340*SIN(2*PI()*freq340*('3v'!Q415-reta340)+deph340*PI()/180)</f>
        <v>0.88862681685583811</v>
      </c>
      <c r="AC427" s="10">
        <f>('3v'!S415-AB427)^2</f>
        <v>4.4698225390567766E-5</v>
      </c>
      <c r="AD427" s="3"/>
      <c r="AE427" s="3"/>
      <c r="AF427" s="7">
        <f>offs341+Ampl341*SIN(2*PI()*freq341*('3v'!U415)+deph341*PI()/180)</f>
        <v>-1.9048613960673584</v>
      </c>
      <c r="AG427" s="8">
        <f>('3v'!V415-AF427)^2</f>
        <v>6.5561291790943034E-6</v>
      </c>
      <c r="AH427" s="9">
        <f>offs342+Ampl342*SIN(2*PI()*freq342*('3v'!U415-reta342)+deph342*PI()/180)</f>
        <v>0.83446287543843034</v>
      </c>
      <c r="AI427" s="10">
        <f>('3v'!W415-AH427)^2</f>
        <v>2.7237720953828527E-6</v>
      </c>
      <c r="AL427" s="76"/>
      <c r="AM427" s="76"/>
      <c r="AN427" s="76"/>
      <c r="AO427" s="80"/>
    </row>
    <row r="428" spans="1:41" x14ac:dyDescent="0.25">
      <c r="A428" s="3"/>
      <c r="B428" s="7">
        <f>offs331+Ampl331*SIN(2*PI()*freq331*('3v'!A416)+deph331*PI()/180)</f>
        <v>-1.4663090242283356</v>
      </c>
      <c r="C428" s="8">
        <f>('3v'!B416-B428)^2</f>
        <v>2.7555195625129358E-6</v>
      </c>
      <c r="D428" s="9">
        <f>offs332+Ampl332*SIN(2*PI()*freq332*('3v'!A416-reta332)+deph332*PI()/180)</f>
        <v>1.1392799551414707</v>
      </c>
      <c r="E428" s="10">
        <f>('3v'!C416-D428)^2</f>
        <v>1.6638606957894147E-5</v>
      </c>
      <c r="G428" s="3"/>
      <c r="H428" s="7">
        <f>offs333+Ampl333*SIN(2*PI()*freq333*('3v'!E416)+deph333*PI()/180)</f>
        <v>-1.0394588820183093</v>
      </c>
      <c r="I428" s="8">
        <f>('3v'!F416-H428)^2</f>
        <v>9.8015455852075033E-6</v>
      </c>
      <c r="J428" s="9">
        <f>offs334+Ampl334*SIN(2*PI()*freq334*('3v'!E416-reta334)+deph334*PI()/180)</f>
        <v>1.0646858888386352</v>
      </c>
      <c r="K428" s="10">
        <f>('3v'!G416-J428)^2</f>
        <v>1.9844540625511398E-5</v>
      </c>
      <c r="L428" s="3"/>
      <c r="M428" s="3"/>
      <c r="N428" s="7">
        <f>offs335+Ampl335*SIN(2*PI()*freq335*('3v'!I416)+deph335*PI()/180)</f>
        <v>-1.2868218921621668</v>
      </c>
      <c r="O428" s="8">
        <f>('3v'!J416-N428)^2</f>
        <v>1.9360019027072951E-5</v>
      </c>
      <c r="P428" s="9">
        <f>offs336+Ampl336*SIN(2*PI()*freq336*('3v'!I416-reta336)+deph336*PI()/180)</f>
        <v>1.0340019078525704</v>
      </c>
      <c r="Q428" s="10">
        <f>('3v'!K416-P428)^2</f>
        <v>3.0792712983088983E-10</v>
      </c>
      <c r="R428" s="3"/>
      <c r="S428" s="3"/>
      <c r="T428" s="7">
        <f>offs337+Ampl337*SIN(2*PI()*freq337*('3v'!M416)+deph337*PI()/180)</f>
        <v>-1.5121114969014742</v>
      </c>
      <c r="U428" s="8">
        <f>('3v'!N416-T428)^2</f>
        <v>7.4652616395658669E-6</v>
      </c>
      <c r="V428" s="9">
        <f>offs338+Ampl338*SIN(2*PI()*freq338*('3v'!M416-reta338)+deph338*PI()/180)</f>
        <v>0.9752333365262168</v>
      </c>
      <c r="W428" s="10">
        <f>('3v'!O416-V428)^2</f>
        <v>4.4538028221562732E-6</v>
      </c>
      <c r="X428" s="3"/>
      <c r="Y428" s="3"/>
      <c r="Z428" s="7">
        <f>offs339+Ampl339*SIN(2*PI()*freq339*('3v'!Q416)+deph339*PI()/180)</f>
        <v>-1.839013840539544</v>
      </c>
      <c r="AA428" s="8">
        <f>('3v'!R416-Z428)^2</f>
        <v>4.0072010798818423E-6</v>
      </c>
      <c r="AB428" s="9">
        <f>offs340+Ampl340*SIN(2*PI()*freq340*('3v'!Q416-reta340)+deph340*PI()/180)</f>
        <v>0.89067676728850143</v>
      </c>
      <c r="AC428" s="10">
        <f>('3v'!S416-AB428)^2</f>
        <v>4.3412848276868504E-5</v>
      </c>
      <c r="AD428" s="3"/>
      <c r="AE428" s="3"/>
      <c r="AF428" s="7">
        <f>offs341+Ampl341*SIN(2*PI()*freq341*('3v'!U416)+deph341*PI()/180)</f>
        <v>-1.9153920129351698</v>
      </c>
      <c r="AG428" s="8">
        <f>('3v'!V416-AF428)^2</f>
        <v>3.2238097098137775E-6</v>
      </c>
      <c r="AH428" s="9">
        <f>offs342+Ampl342*SIN(2*PI()*freq342*('3v'!U416-reta342)+deph342*PI()/180)</f>
        <v>0.8356270279831769</v>
      </c>
      <c r="AI428" s="10">
        <f>('3v'!W416-AH428)^2</f>
        <v>7.4204094174046955E-7</v>
      </c>
      <c r="AL428" s="76"/>
      <c r="AM428" s="76"/>
      <c r="AN428" s="76"/>
      <c r="AO428" s="80"/>
    </row>
    <row r="429" spans="1:41" x14ac:dyDescent="0.25">
      <c r="A429" s="3"/>
      <c r="B429" s="7">
        <f>offs331+Ampl331*SIN(2*PI()*freq331*('3v'!A417)+deph331*PI()/180)</f>
        <v>-1.4524145679476606</v>
      </c>
      <c r="C429" s="8">
        <f>('3v'!B417-B429)^2</f>
        <v>4.9798352370110419E-9</v>
      </c>
      <c r="D429" s="9">
        <f>offs332+Ampl332*SIN(2*PI()*freq332*('3v'!A417-reta332)+deph332*PI()/180)</f>
        <v>1.1390731679870343</v>
      </c>
      <c r="E429" s="10">
        <f>('3v'!C417-D429)^2</f>
        <v>2.4748575154296447E-6</v>
      </c>
      <c r="G429" s="3"/>
      <c r="H429" s="7">
        <f>offs333+Ampl333*SIN(2*PI()*freq333*('3v'!E417)+deph333*PI()/180)</f>
        <v>-1.0264762542965611</v>
      </c>
      <c r="I429" s="8">
        <f>('3v'!F417-H429)^2</f>
        <v>1.459235642575935E-5</v>
      </c>
      <c r="J429" s="9">
        <f>offs334+Ampl334*SIN(2*PI()*freq334*('3v'!E417-reta334)+deph334*PI()/180)</f>
        <v>1.0644705061503927</v>
      </c>
      <c r="K429" s="10">
        <f>('3v'!G417-J429)^2</f>
        <v>2.1809869966117016E-5</v>
      </c>
      <c r="L429" s="3"/>
      <c r="M429" s="3"/>
      <c r="N429" s="7">
        <f>offs335+Ampl335*SIN(2*PI()*freq335*('3v'!I417)+deph335*PI()/180)</f>
        <v>-1.2711705415127412</v>
      </c>
      <c r="O429" s="8">
        <f>('3v'!J417-N429)^2</f>
        <v>4.002816430996436E-5</v>
      </c>
      <c r="P429" s="9">
        <f>offs336+Ampl336*SIN(2*PI()*freq336*('3v'!I417-reta336)+deph336*PI()/180)</f>
        <v>1.0348421579921403</v>
      </c>
      <c r="Q429" s="10">
        <f>('3v'!K417-P429)^2</f>
        <v>1.1997522074419999E-6</v>
      </c>
      <c r="R429" s="3"/>
      <c r="S429" s="3"/>
      <c r="T429" s="7">
        <f>offs337+Ampl337*SIN(2*PI()*freq337*('3v'!M417)+deph337*PI()/180)</f>
        <v>-1.4954232232452567</v>
      </c>
      <c r="U429" s="8">
        <f>('3v'!N417-T429)^2</f>
        <v>3.3944994981587644E-6</v>
      </c>
      <c r="V429" s="9">
        <f>offs338+Ampl338*SIN(2*PI()*freq338*('3v'!M417-reta338)+deph338*PI()/180)</f>
        <v>0.97679646378889184</v>
      </c>
      <c r="W429" s="10">
        <f>('3v'!O417-V429)^2</f>
        <v>2.9951125124491635E-7</v>
      </c>
      <c r="X429" s="3"/>
      <c r="Y429" s="3"/>
      <c r="Z429" s="7">
        <f>offs339+Ampl339*SIN(2*PI()*freq339*('3v'!Q417)+deph339*PI()/180)</f>
        <v>-1.8263264785507098</v>
      </c>
      <c r="AA429" s="8">
        <f>('3v'!R417-Z429)^2</f>
        <v>8.8233441780737789E-6</v>
      </c>
      <c r="AB429" s="9">
        <f>offs340+Ampl340*SIN(2*PI()*freq340*('3v'!Q417-reta340)+deph340*PI()/180)</f>
        <v>0.89272523193419706</v>
      </c>
      <c r="AC429" s="10">
        <f>('3v'!S417-AB429)^2</f>
        <v>4.2165647000648038E-5</v>
      </c>
      <c r="AD429" s="3"/>
      <c r="AE429" s="3"/>
      <c r="AF429" s="7">
        <f>offs341+Ampl341*SIN(2*PI()*freq341*('3v'!U417)+deph341*PI()/180)</f>
        <v>-1.924479462924745</v>
      </c>
      <c r="AG429" s="8">
        <f>('3v'!V417-AF429)^2</f>
        <v>2.7096925755648387E-7</v>
      </c>
      <c r="AH429" s="9">
        <f>offs342+Ampl342*SIN(2*PI()*freq342*('3v'!U417-reta342)+deph342*PI()/180)</f>
        <v>0.83684248789654647</v>
      </c>
      <c r="AI429" s="10">
        <f>('3v'!W417-AH429)^2</f>
        <v>1.531354189967227E-8</v>
      </c>
      <c r="AL429" s="76"/>
      <c r="AM429" s="76"/>
      <c r="AN429" s="76"/>
      <c r="AO429" s="80"/>
    </row>
    <row r="430" spans="1:41" x14ac:dyDescent="0.25">
      <c r="A430" s="3"/>
      <c r="B430" s="7">
        <f>offs331+Ampl331*SIN(2*PI()*freq331*('3v'!A418)+deph331*PI()/180)</f>
        <v>-1.4383625798090875</v>
      </c>
      <c r="C430" s="8">
        <f>('3v'!B418-B430)^2</f>
        <v>9.5740854544267118E-8</v>
      </c>
      <c r="D430" s="9">
        <f>offs332+Ampl332*SIN(2*PI()*freq332*('3v'!A418-reta332)+deph332*PI()/180)</f>
        <v>1.1388265649411449</v>
      </c>
      <c r="E430" s="10">
        <f>('3v'!C418-D430)^2</f>
        <v>5.163234352341176E-5</v>
      </c>
      <c r="G430" s="3"/>
      <c r="H430" s="7">
        <f>offs333+Ampl333*SIN(2*PI()*freq333*('3v'!E418)+deph333*PI()/180)</f>
        <v>-1.0134427871850509</v>
      </c>
      <c r="I430" s="8">
        <f>('3v'!F418-H430)^2</f>
        <v>6.2764137739365191E-6</v>
      </c>
      <c r="J430" s="9">
        <f>offs334+Ampl334*SIN(2*PI()*freq334*('3v'!E418-reta334)+deph334*PI()/180)</f>
        <v>1.0642392967483965</v>
      </c>
      <c r="K430" s="10">
        <f>('3v'!G418-J430)^2</f>
        <v>4.6983392289453574E-5</v>
      </c>
      <c r="L430" s="3"/>
      <c r="M430" s="3"/>
      <c r="N430" s="7">
        <f>offs335+Ampl335*SIN(2*PI()*freq335*('3v'!I418)+deph335*PI()/180)</f>
        <v>-1.2553900862409999</v>
      </c>
      <c r="O430" s="8">
        <f>('3v'!J418-N430)^2</f>
        <v>1.7793179527586106E-5</v>
      </c>
      <c r="P430" s="9">
        <f>offs336+Ampl336*SIN(2*PI()*freq336*('3v'!I418-reta336)+deph336*PI()/180)</f>
        <v>1.035659102849728</v>
      </c>
      <c r="Q430" s="10">
        <f>('3v'!K418-P430)^2</f>
        <v>1.7511188079437098E-5</v>
      </c>
      <c r="R430" s="3"/>
      <c r="S430" s="3"/>
      <c r="T430" s="7">
        <f>offs337+Ampl337*SIN(2*PI()*freq337*('3v'!M418)+deph337*PI()/180)</f>
        <v>-1.4784777813270096</v>
      </c>
      <c r="U430" s="8">
        <f>('3v'!N418-T430)^2</f>
        <v>1.0003674985310443E-5</v>
      </c>
      <c r="V430" s="9">
        <f>offs338+Ampl338*SIN(2*PI()*freq338*('3v'!M418-reta338)+deph338*PI()/180)</f>
        <v>0.9783376396188157</v>
      </c>
      <c r="W430" s="10">
        <f>('3v'!O418-V430)^2</f>
        <v>9.2010373967943954E-7</v>
      </c>
      <c r="X430" s="3"/>
      <c r="Y430" s="3"/>
      <c r="Z430" s="7">
        <f>offs339+Ampl339*SIN(2*PI()*freq339*('3v'!Q418)+deph339*PI()/180)</f>
        <v>-1.8129753042126555</v>
      </c>
      <c r="AA430" s="8">
        <f>('3v'!R418-Z430)^2</f>
        <v>2.1186097285258703E-5</v>
      </c>
      <c r="AB430" s="9">
        <f>offs340+Ampl340*SIN(2*PI()*freq340*('3v'!Q418-reta340)+deph340*PI()/180)</f>
        <v>0.89477122017360045</v>
      </c>
      <c r="AC430" s="10">
        <f>('3v'!S418-AB430)^2</f>
        <v>4.0968190187292718E-5</v>
      </c>
      <c r="AD430" s="3"/>
      <c r="AE430" s="3"/>
      <c r="AF430" s="7">
        <f>offs341+Ampl341*SIN(2*PI()*freq341*('3v'!U418)+deph341*PI()/180)</f>
        <v>-1.9321147778200858</v>
      </c>
      <c r="AG430" s="8">
        <f>('3v'!V418-AF430)^2</f>
        <v>4.8683019488782308E-7</v>
      </c>
      <c r="AH430" s="9">
        <f>offs342+Ampl342*SIN(2*PI()*freq342*('3v'!U418-reta342)+deph342*PI()/180)</f>
        <v>0.83810805566634861</v>
      </c>
      <c r="AI430" s="10">
        <f>('3v'!W418-AH430)^2</f>
        <v>3.1787532664414529E-7</v>
      </c>
      <c r="AL430" s="76"/>
      <c r="AM430" s="76"/>
      <c r="AN430" s="76"/>
      <c r="AO430" s="80"/>
    </row>
    <row r="431" spans="1:41" x14ac:dyDescent="0.25">
      <c r="A431" s="3"/>
      <c r="B431" s="7">
        <f>offs331+Ampl331*SIN(2*PI()*freq331*('3v'!A419)+deph331*PI()/180)</f>
        <v>-1.42415527878444</v>
      </c>
      <c r="C431" s="8">
        <f>('3v'!B419-B431)^2</f>
        <v>7.1355393201717582E-7</v>
      </c>
      <c r="D431" s="9">
        <f>offs332+Ampl332*SIN(2*PI()*freq332*('3v'!A419-reta332)+deph332*PI()/180)</f>
        <v>1.1385401849452821</v>
      </c>
      <c r="E431" s="10">
        <f>('3v'!C419-D431)^2</f>
        <v>2.164483858641834E-4</v>
      </c>
      <c r="G431" s="3"/>
      <c r="H431" s="7">
        <f>offs333+Ampl333*SIN(2*PI()*freq333*('3v'!E419)+deph333*PI()/180)</f>
        <v>-1.0003596383916884</v>
      </c>
      <c r="I431" s="8">
        <f>('3v'!F419-H431)^2</f>
        <v>9.5728260477706918E-6</v>
      </c>
      <c r="J431" s="9">
        <f>offs334+Ampl334*SIN(2*PI()*freq334*('3v'!E419-reta334)+deph334*PI()/180)</f>
        <v>1.063992281170002</v>
      </c>
      <c r="K431" s="10">
        <f>('3v'!G419-J431)^2</f>
        <v>8.1985397788648858E-5</v>
      </c>
      <c r="L431" s="3"/>
      <c r="M431" s="3"/>
      <c r="N431" s="7">
        <f>offs335+Ampl335*SIN(2*PI()*freq335*('3v'!I419)+deph335*PI()/180)</f>
        <v>-1.2394830182637624</v>
      </c>
      <c r="O431" s="8">
        <f>('3v'!J419-N431)^2</f>
        <v>1.5493105708789516E-5</v>
      </c>
      <c r="P431" s="9">
        <f>offs336+Ampl336*SIN(2*PI()*freq336*('3v'!I419-reta336)+deph336*PI()/180)</f>
        <v>1.0364526134202696</v>
      </c>
      <c r="Q431" s="10">
        <f>('3v'!K419-P431)^2</f>
        <v>5.3251704946397706E-5</v>
      </c>
      <c r="R431" s="3"/>
      <c r="S431" s="3"/>
      <c r="T431" s="7">
        <f>offs337+Ampl337*SIN(2*PI()*freq337*('3v'!M419)+deph337*PI()/180)</f>
        <v>-1.4612793521809659</v>
      </c>
      <c r="U431" s="8">
        <f>('3v'!N419-T431)^2</f>
        <v>6.8896278102674091E-7</v>
      </c>
      <c r="V431" s="9">
        <f>offs338+Ampl338*SIN(2*PI()*freq338*('3v'!M419-reta338)+deph338*PI()/180)</f>
        <v>0.97985648375391332</v>
      </c>
      <c r="W431" s="10">
        <f>('3v'!O419-V431)^2</f>
        <v>3.1317874594398492E-7</v>
      </c>
      <c r="X431" s="3"/>
      <c r="Y431" s="3"/>
      <c r="Z431" s="7">
        <f>offs339+Ampl339*SIN(2*PI()*freq339*('3v'!Q419)+deph339*PI()/180)</f>
        <v>-1.7989667740348128</v>
      </c>
      <c r="AA431" s="8">
        <f>('3v'!R419-Z431)^2</f>
        <v>8.9183816780284686E-6</v>
      </c>
      <c r="AB431" s="9">
        <f>offs340+Ampl340*SIN(2*PI()*freq340*('3v'!Q419-reta340)+deph340*PI()/180)</f>
        <v>0.89681374258495505</v>
      </c>
      <c r="AC431" s="10">
        <f>('3v'!S419-AB431)^2</f>
        <v>3.9831843933911725E-5</v>
      </c>
      <c r="AD431" s="3"/>
      <c r="AE431" s="3"/>
      <c r="AF431" s="7">
        <f>offs341+Ampl341*SIN(2*PI()*freq341*('3v'!U419)+deph341*PI()/180)</f>
        <v>-1.9382904224872131</v>
      </c>
      <c r="AG431" s="8">
        <f>('3v'!V419-AF431)^2</f>
        <v>1.4551746331181816E-7</v>
      </c>
      <c r="AH431" s="9">
        <f>offs342+Ampl342*SIN(2*PI()*freq342*('3v'!U419-reta342)+deph342*PI()/180)</f>
        <v>0.83942248232998851</v>
      </c>
      <c r="AI431" s="10">
        <f>('3v'!W419-AH431)^2</f>
        <v>5.6343388227730393E-7</v>
      </c>
      <c r="AL431" s="76"/>
      <c r="AM431" s="76"/>
      <c r="AN431" s="76"/>
      <c r="AO431" s="80"/>
    </row>
    <row r="432" spans="1:41" x14ac:dyDescent="0.25">
      <c r="A432" s="3"/>
      <c r="B432" s="7">
        <f>offs331+Ampl331*SIN(2*PI()*freq331*('3v'!A420)+deph331*PI()/180)</f>
        <v>-1.4097949083712458</v>
      </c>
      <c r="C432" s="8">
        <f>('3v'!B420-B432)^2</f>
        <v>2.3503699421560413E-6</v>
      </c>
      <c r="D432" s="9">
        <f>offs332+Ampl332*SIN(2*PI()*freq332*('3v'!A420-reta332)+deph332*PI()/180)</f>
        <v>1.1382140732221673</v>
      </c>
      <c r="E432" s="10">
        <f>('3v'!C420-D432)^2</f>
        <v>3.345999427651261E-4</v>
      </c>
      <c r="G432" s="3"/>
      <c r="H432" s="7">
        <f>offs333+Ampl333*SIN(2*PI()*freq333*('3v'!E420)+deph333*PI()/180)</f>
        <v>-0.98722797003739693</v>
      </c>
      <c r="I432" s="8">
        <f>('3v'!F420-H432)^2</f>
        <v>2.8260300921346177E-6</v>
      </c>
      <c r="J432" s="9">
        <f>offs334+Ampl334*SIN(2*PI()*freq334*('3v'!E420-reta334)+deph334*PI()/180)</f>
        <v>1.0637294813565616</v>
      </c>
      <c r="K432" s="10">
        <f>('3v'!G420-J432)^2</f>
        <v>1.2702436508181902E-4</v>
      </c>
      <c r="L432" s="3"/>
      <c r="M432" s="3"/>
      <c r="N432" s="7">
        <f>offs335+Ampl335*SIN(2*PI()*freq335*('3v'!I420)+deph335*PI()/180)</f>
        <v>-1.2234518494914637</v>
      </c>
      <c r="O432" s="8">
        <f>('3v'!J420-N432)^2</f>
        <v>3.0064270371399652E-5</v>
      </c>
      <c r="P432" s="9">
        <f>offs336+Ampl336*SIN(2*PI()*freq336*('3v'!I420-reta336)+deph336*PI()/180)</f>
        <v>1.0372225643992476</v>
      </c>
      <c r="Q432" s="10">
        <f>('3v'!K420-P432)^2</f>
        <v>7.191965368644086E-5</v>
      </c>
      <c r="R432" s="3"/>
      <c r="S432" s="3"/>
      <c r="T432" s="7">
        <f>offs337+Ampl337*SIN(2*PI()*freq337*('3v'!M420)+deph337*PI()/180)</f>
        <v>-1.4438321792621722</v>
      </c>
      <c r="U432" s="8">
        <f>('3v'!N420-T432)^2</f>
        <v>1.5726144710695675E-6</v>
      </c>
      <c r="V432" s="9">
        <f>offs338+Ampl338*SIN(2*PI()*freq338*('3v'!M420-reta338)+deph338*PI()/180)</f>
        <v>0.98135262144212143</v>
      </c>
      <c r="W432" s="10">
        <f>('3v'!O420-V432)^2</f>
        <v>1.0533212911921301E-8</v>
      </c>
      <c r="X432" s="3"/>
      <c r="Y432" s="3"/>
      <c r="Z432" s="7">
        <f>offs339+Ampl339*SIN(2*PI()*freq339*('3v'!Q420)+deph339*PI()/180)</f>
        <v>-1.7843076624180643</v>
      </c>
      <c r="AA432" s="8">
        <f>('3v'!R420-Z432)^2</f>
        <v>4.0823296591046797E-6</v>
      </c>
      <c r="AB432" s="9">
        <f>offs340+Ampl340*SIN(2*PI()*freq340*('3v'!Q420-reta340)+deph340*PI()/180)</f>
        <v>0.898851811422548</v>
      </c>
      <c r="AC432" s="10">
        <f>('3v'!S420-AB432)^2</f>
        <v>3.8766793975581416E-5</v>
      </c>
      <c r="AD432" s="3"/>
      <c r="AE432" s="3"/>
      <c r="AF432" s="7">
        <f>offs341+Ampl341*SIN(2*PI()*freq341*('3v'!U420)+deph341*PI()/180)</f>
        <v>-1.9430003023104352</v>
      </c>
      <c r="AG432" s="8">
        <f>('3v'!V420-AF432)^2</f>
        <v>1.7822101635201723E-7</v>
      </c>
      <c r="AH432" s="9">
        <f>offs342+Ampl342*SIN(2*PI()*freq342*('3v'!U420-reta342)+deph342*PI()/180)</f>
        <v>0.84078447070704176</v>
      </c>
      <c r="AI432" s="10">
        <f>('3v'!W420-AH432)^2</f>
        <v>2.5434095918535884E-8</v>
      </c>
      <c r="AL432" s="76"/>
      <c r="AM432" s="76"/>
      <c r="AN432" s="76"/>
      <c r="AO432" s="80"/>
    </row>
    <row r="433" spans="1:41" x14ac:dyDescent="0.25">
      <c r="A433" s="3"/>
      <c r="B433" s="7">
        <f>offs331+Ampl331*SIN(2*PI()*freq331*('3v'!A421)+deph331*PI()/180)</f>
        <v>-1.3952837362384638</v>
      </c>
      <c r="C433" s="8">
        <f>('3v'!B421-B433)^2</f>
        <v>1.757821017374123E-7</v>
      </c>
      <c r="D433" s="9">
        <f>offs332+Ampl332*SIN(2*PI()*freq332*('3v'!A421-reta332)+deph332*PI()/180)</f>
        <v>1.1378482812686217</v>
      </c>
      <c r="E433" s="10">
        <f>('3v'!C421-D433)^2</f>
        <v>3.9518582375697387E-4</v>
      </c>
      <c r="G433" s="3"/>
      <c r="H433" s="7">
        <f>offs333+Ampl333*SIN(2*PI()*freq333*('3v'!E421)+deph333*PI()/180)</f>
        <v>-0.97404894855288904</v>
      </c>
      <c r="I433" s="8">
        <f>('3v'!F421-H433)^2</f>
        <v>4.7260088317373554E-6</v>
      </c>
      <c r="J433" s="9">
        <f>offs334+Ampl334*SIN(2*PI()*freq334*('3v'!E421-reta334)+deph334*PI()/180)</f>
        <v>1.0634509206514742</v>
      </c>
      <c r="K433" s="10">
        <f>('3v'!G421-J433)^2</f>
        <v>1.8230911720344554E-4</v>
      </c>
      <c r="L433" s="3"/>
      <c r="M433" s="3"/>
      <c r="N433" s="7">
        <f>offs335+Ampl335*SIN(2*PI()*freq335*('3v'!I421)+deph335*PI()/180)</f>
        <v>-1.2072991114314919</v>
      </c>
      <c r="O433" s="8">
        <f>('3v'!J421-N433)^2</f>
        <v>9.0133335237097555E-6</v>
      </c>
      <c r="P433" s="9">
        <f>offs336+Ampl336*SIN(2*PI()*freq336*('3v'!I421-reta336)+deph336*PI()/180)</f>
        <v>1.0379688342024771</v>
      </c>
      <c r="Q433" s="10">
        <f>('3v'!K421-P433)^2</f>
        <v>9.3845831085880664E-5</v>
      </c>
      <c r="R433" s="3"/>
      <c r="S433" s="3"/>
      <c r="T433" s="7">
        <f>offs337+Ampl337*SIN(2*PI()*freq337*('3v'!M421)+deph337*PI()/180)</f>
        <v>-1.4261405673994785</v>
      </c>
      <c r="U433" s="8">
        <f>('3v'!N421-T433)^2</f>
        <v>6.6027423111823634E-7</v>
      </c>
      <c r="V433" s="9">
        <f>offs338+Ampl338*SIN(2*PI()*freq338*('3v'!M421-reta338)+deph338*PI()/180)</f>
        <v>0.98282568353385247</v>
      </c>
      <c r="W433" s="10">
        <f>('3v'!O421-V433)^2</f>
        <v>2.4828101126244264E-6</v>
      </c>
      <c r="X433" s="3"/>
      <c r="Y433" s="3"/>
      <c r="Z433" s="7">
        <f>offs339+Ampl339*SIN(2*PI()*freq339*('3v'!Q421)+deph339*PI()/180)</f>
        <v>-1.7690050583787038</v>
      </c>
      <c r="AA433" s="8">
        <f>('3v'!R421-Z433)^2</f>
        <v>6.5049675479450257E-8</v>
      </c>
      <c r="AB433" s="9">
        <f>offs340+Ampl340*SIN(2*PI()*freq340*('3v'!Q421-reta340)+deph340*PI()/180)</f>
        <v>0.90088444109437527</v>
      </c>
      <c r="AC433" s="10">
        <f>('3v'!S421-AB433)^2</f>
        <v>3.7783136786189635E-5</v>
      </c>
      <c r="AD433" s="3"/>
      <c r="AE433" s="3"/>
      <c r="AF433" s="7">
        <f>offs341+Ampl341*SIN(2*PI()*freq341*('3v'!U421)+deph341*PI()/180)</f>
        <v>-1.9462397692069968</v>
      </c>
      <c r="AG433" s="8">
        <f>('3v'!V421-AF433)^2</f>
        <v>5.9839332369483273E-8</v>
      </c>
      <c r="AH433" s="9">
        <f>offs342+Ampl342*SIN(2*PI()*freq342*('3v'!U421-reta342)+deph342*PI()/180)</f>
        <v>0.84219267667941511</v>
      </c>
      <c r="AI433" s="10">
        <f>('3v'!W421-AH433)^2</f>
        <v>1.4855884461713165E-7</v>
      </c>
      <c r="AL433" s="76"/>
      <c r="AM433" s="76"/>
      <c r="AN433" s="76"/>
      <c r="AO433" s="80"/>
    </row>
    <row r="434" spans="1:41" x14ac:dyDescent="0.25">
      <c r="A434" s="3"/>
      <c r="B434" s="7">
        <f>offs331+Ampl331*SIN(2*PI()*freq331*('3v'!A422)+deph331*PI()/180)</f>
        <v>-1.3806240538683929</v>
      </c>
      <c r="C434" s="8">
        <f>('3v'!B422-B434)^2</f>
        <v>2.9817482718697608E-7</v>
      </c>
      <c r="D434" s="9">
        <f>offs332+Ampl332*SIN(2*PI()*freq332*('3v'!A422-reta332)+deph332*PI()/180)</f>
        <v>1.1374428668474355</v>
      </c>
      <c r="E434" s="10">
        <f>('3v'!C422-D434)^2</f>
        <v>3.0698077508555975E-4</v>
      </c>
      <c r="G434" s="3"/>
      <c r="H434" s="7">
        <f>offs333+Ampl333*SIN(2*PI()*freq333*('3v'!E422)+deph333*PI()/180)</f>
        <v>-0.96082374457505504</v>
      </c>
      <c r="I434" s="8">
        <f>('3v'!F422-H434)^2</f>
        <v>6.8675683387996451E-6</v>
      </c>
      <c r="J434" s="9">
        <f>offs334+Ampl334*SIN(2*PI()*freq334*('3v'!E422-reta334)+deph334*PI()/180)</f>
        <v>1.063156623798112</v>
      </c>
      <c r="K434" s="10">
        <f>('3v'!G422-J434)^2</f>
        <v>3.1338686903363609E-4</v>
      </c>
      <c r="L434" s="3"/>
      <c r="M434" s="3"/>
      <c r="N434" s="7">
        <f>offs335+Ampl335*SIN(2*PI()*freq335*('3v'!I422)+deph335*PI()/180)</f>
        <v>-1.1910273547884351</v>
      </c>
      <c r="O434" s="8">
        <f>('3v'!J422-N434)^2</f>
        <v>1.856398905093053E-5</v>
      </c>
      <c r="P434" s="9">
        <f>offs336+Ampl336*SIN(2*PI()*freq336*('3v'!I422-reta336)+deph336*PI()/180)</f>
        <v>1.0386913049853048</v>
      </c>
      <c r="Q434" s="10">
        <f>('3v'!K422-P434)^2</f>
        <v>1.1920392530391159E-4</v>
      </c>
      <c r="R434" s="3"/>
      <c r="S434" s="3"/>
      <c r="T434" s="7">
        <f>offs337+Ampl337*SIN(2*PI()*freq337*('3v'!M422)+deph337*PI()/180)</f>
        <v>-1.4082088817333869</v>
      </c>
      <c r="U434" s="8">
        <f>('3v'!N422-T434)^2</f>
        <v>1.3598551341940942E-6</v>
      </c>
      <c r="V434" s="9">
        <f>offs338+Ampl338*SIN(2*PI()*freq338*('3v'!M422-reta338)+deph338*PI()/180)</f>
        <v>0.98427530657307749</v>
      </c>
      <c r="W434" s="10">
        <f>('3v'!O422-V434)^2</f>
        <v>1.1496054913190149E-6</v>
      </c>
      <c r="X434" s="3"/>
      <c r="Y434" s="3"/>
      <c r="Z434" s="7">
        <f>offs339+Ampl339*SIN(2*PI()*freq339*('3v'!Q422)+deph339*PI()/180)</f>
        <v>-1.7530663621202498</v>
      </c>
      <c r="AA434" s="8">
        <f>('3v'!R422-Z434)^2</f>
        <v>4.0472502374520251E-6</v>
      </c>
      <c r="AB434" s="9">
        <f>offs340+Ampl340*SIN(2*PI()*freq340*('3v'!Q422-reta340)+deph340*PI()/180)</f>
        <v>0.90291064863876491</v>
      </c>
      <c r="AC434" s="10">
        <f>('3v'!S422-AB434)^2</f>
        <v>1.6979273166285369E-5</v>
      </c>
      <c r="AD434" s="3"/>
      <c r="AE434" s="3"/>
      <c r="AF434" s="7">
        <f>offs341+Ampl341*SIN(2*PI()*freq341*('3v'!U422)+deph341*PI()/180)</f>
        <v>-1.9480056262141772</v>
      </c>
      <c r="AG434" s="8">
        <f>('3v'!V422-AF434)^2</f>
        <v>1.8652360445664931E-7</v>
      </c>
      <c r="AH434" s="9">
        <f>offs342+Ampl342*SIN(2*PI()*freq342*('3v'!U422-reta342)+deph342*PI()/180)</f>
        <v>0.84364571051782855</v>
      </c>
      <c r="AI434" s="10">
        <f>('3v'!W422-AH434)^2</f>
        <v>7.841624637948637E-7</v>
      </c>
      <c r="AL434" s="76"/>
      <c r="AM434" s="76"/>
      <c r="AN434" s="76"/>
      <c r="AO434" s="80"/>
    </row>
    <row r="435" spans="1:41" x14ac:dyDescent="0.25">
      <c r="A435" s="3"/>
      <c r="B435" s="7">
        <f>offs331+Ampl331*SIN(2*PI()*freq331*('3v'!A423)+deph331*PI()/180)</f>
        <v>-1.3658181761948192</v>
      </c>
      <c r="C435" s="8">
        <f>('3v'!B423-B435)^2</f>
        <v>1.863706042901139E-6</v>
      </c>
      <c r="D435" s="9">
        <f>offs332+Ampl332*SIN(2*PI()*freq332*('3v'!A423-reta332)+deph332*PI()/180)</f>
        <v>1.1369978939782452</v>
      </c>
      <c r="E435" s="10">
        <f>('3v'!C423-D435)^2</f>
        <v>1.2581871051919619E-4</v>
      </c>
      <c r="G435" s="3"/>
      <c r="H435" s="7">
        <f>offs333+Ampl333*SIN(2*PI()*freq333*('3v'!E423)+deph333*PI()/180)</f>
        <v>-0.94755353284298161</v>
      </c>
      <c r="I435" s="8">
        <f>('3v'!F423-H435)^2</f>
        <v>9.1341331374242125E-6</v>
      </c>
      <c r="J435" s="9">
        <f>offs334+Ampl334*SIN(2*PI()*freq334*('3v'!E423-reta334)+deph334*PI()/180)</f>
        <v>1.0628466169376236</v>
      </c>
      <c r="K435" s="10">
        <f>('3v'!G423-J435)^2</f>
        <v>3.9863608714292776E-4</v>
      </c>
      <c r="L435" s="3"/>
      <c r="M435" s="3"/>
      <c r="N435" s="7">
        <f>offs335+Ampl335*SIN(2*PI()*freq335*('3v'!I423)+deph335*PI()/180)</f>
        <v>-1.1746391490612953</v>
      </c>
      <c r="O435" s="8">
        <f>('3v'!J423-N435)^2</f>
        <v>1.2569783595952454E-5</v>
      </c>
      <c r="P435" s="9">
        <f>offs336+Ampl336*SIN(2*PI()*freq336*('3v'!I423-reta336)+deph336*PI()/180)</f>
        <v>1.039389862661219</v>
      </c>
      <c r="Q435" s="10">
        <f>('3v'!K423-P435)^2</f>
        <v>6.8332994307111956E-5</v>
      </c>
      <c r="R435" s="3"/>
      <c r="S435" s="3"/>
      <c r="T435" s="7">
        <f>offs337+Ampl337*SIN(2*PI()*freq337*('3v'!M423)+deph337*PI()/180)</f>
        <v>-1.390041546639017</v>
      </c>
      <c r="U435" s="8">
        <f>('3v'!N423-T435)^2</f>
        <v>3.9119554573656523E-8</v>
      </c>
      <c r="V435" s="9">
        <f>offs338+Ampl338*SIN(2*PI()*freq338*('3v'!M423-reta338)+deph338*PI()/180)</f>
        <v>0.98570113288700256</v>
      </c>
      <c r="W435" s="10">
        <f>('3v'!O423-V435)^2</f>
        <v>6.2401183439883832E-6</v>
      </c>
      <c r="X435" s="3"/>
      <c r="Y435" s="3"/>
      <c r="Z435" s="7">
        <f>offs339+Ampl339*SIN(2*PI()*freq339*('3v'!Q423)+deph339*PI()/180)</f>
        <v>-1.7364992814547733</v>
      </c>
      <c r="AA435" s="8">
        <f>('3v'!R423-Z435)^2</f>
        <v>8.7252803052086371E-6</v>
      </c>
      <c r="AB435" s="9">
        <f>offs340+Ampl340*SIN(2*PI()*freq340*('3v'!Q423-reta340)+deph340*PI()/180)</f>
        <v>0.90492945419972903</v>
      </c>
      <c r="AC435" s="10">
        <f>('3v'!S423-AB435)^2</f>
        <v>1.6442261049071509E-5</v>
      </c>
      <c r="AD435" s="3"/>
      <c r="AE435" s="3"/>
      <c r="AF435" s="7">
        <f>offs341+Ampl341*SIN(2*PI()*freq341*('3v'!U423)+deph341*PI()/180)</f>
        <v>-1.9482961306443043</v>
      </c>
      <c r="AG435" s="8">
        <f>('3v'!V423-AF435)^2</f>
        <v>1.9988122216929041E-8</v>
      </c>
      <c r="AH435" s="9">
        <f>offs342+Ampl342*SIN(2*PI()*freq342*('3v'!U423-reta342)+deph342*PI()/180)</f>
        <v>0.84514213825331042</v>
      </c>
      <c r="AI435" s="10">
        <f>('3v'!W423-AH435)^2</f>
        <v>1.8015592172865648E-6</v>
      </c>
      <c r="AL435" s="76"/>
      <c r="AM435" s="76"/>
      <c r="AN435" s="76"/>
      <c r="AO435" s="80"/>
    </row>
    <row r="436" spans="1:41" x14ac:dyDescent="0.25">
      <c r="A436" s="3"/>
      <c r="B436" s="7">
        <f>offs331+Ampl331*SIN(2*PI()*freq331*('3v'!A424)+deph331*PI()/180)</f>
        <v>-1.3508684412374632</v>
      </c>
      <c r="C436" s="8">
        <f>('3v'!B424-B436)^2</f>
        <v>4.1634004435406618E-6</v>
      </c>
      <c r="D436" s="9">
        <f>offs332+Ampl332*SIN(2*PI()*freq332*('3v'!A424-reta332)+deph332*PI()/180)</f>
        <v>1.1365134329274253</v>
      </c>
      <c r="E436" s="10">
        <f>('3v'!C424-D436)^2</f>
        <v>2.3740602632259757E-5</v>
      </c>
      <c r="G436" s="3"/>
      <c r="H436" s="7">
        <f>offs333+Ampl333*SIN(2*PI()*freq333*('3v'!E424)+deph333*PI()/180)</f>
        <v>-0.9342394920936048</v>
      </c>
      <c r="I436" s="8">
        <f>('3v'!F424-H436)^2</f>
        <v>1.1425090163191837E-5</v>
      </c>
      <c r="J436" s="9">
        <f>offs334+Ampl334*SIN(2*PI()*freq334*('3v'!E424-reta334)+deph334*PI()/180)</f>
        <v>1.0625209276066105</v>
      </c>
      <c r="K436" s="10">
        <f>('3v'!G424-J436)^2</f>
        <v>4.94825894782773E-4</v>
      </c>
      <c r="L436" s="3"/>
      <c r="M436" s="3"/>
      <c r="N436" s="7">
        <f>offs335+Ampl335*SIN(2*PI()*freq335*('3v'!I424)+deph335*PI()/180)</f>
        <v>-1.1581370821377353</v>
      </c>
      <c r="O436" s="8">
        <f>('3v'!J424-N436)^2</f>
        <v>2.135772743243541E-5</v>
      </c>
      <c r="P436" s="9">
        <f>offs336+Ampl336*SIN(2*PI()*freq336*('3v'!I424-reta336)+deph336*PI()/180)</f>
        <v>1.0400643969198649</v>
      </c>
      <c r="Q436" s="10">
        <f>('3v'!K424-P436)^2</f>
        <v>3.1795085200087724E-5</v>
      </c>
      <c r="R436" s="3"/>
      <c r="S436" s="3"/>
      <c r="T436" s="7">
        <f>offs337+Ampl337*SIN(2*PI()*freq337*('3v'!M424)+deph337*PI()/180)</f>
        <v>-1.3716430446344607</v>
      </c>
      <c r="U436" s="8">
        <f>('3v'!N424-T436)^2</f>
        <v>1.7703224134996176E-6</v>
      </c>
      <c r="V436" s="9">
        <f>offs338+Ampl338*SIN(2*PI()*freq338*('3v'!M424-reta338)+deph338*PI()/180)</f>
        <v>0.98710281067431982</v>
      </c>
      <c r="W436" s="10">
        <f>('3v'!O424-V436)^2</f>
        <v>3.7891373901218526E-6</v>
      </c>
      <c r="X436" s="3"/>
      <c r="Y436" s="3"/>
      <c r="Z436" s="7">
        <f>offs339+Ampl339*SIN(2*PI()*freq339*('3v'!Q424)+deph339*PI()/180)</f>
        <v>-1.719311828075468</v>
      </c>
      <c r="AA436" s="8">
        <f>('3v'!R424-Z436)^2</f>
        <v>3.7217555176362185E-7</v>
      </c>
      <c r="AB436" s="9">
        <f>offs340+Ampl340*SIN(2*PI()*freq340*('3v'!Q424-reta340)+deph340*PI()/180)</f>
        <v>0.90693988150081306</v>
      </c>
      <c r="AC436" s="10">
        <f>('3v'!S424-AB436)^2</f>
        <v>1.5980873712771782E-5</v>
      </c>
      <c r="AD436" s="3"/>
      <c r="AE436" s="3"/>
      <c r="AF436" s="7">
        <f>offs341+Ampl341*SIN(2*PI()*freq341*('3v'!U424)+deph341*PI()/180)</f>
        <v>-1.9471109958045791</v>
      </c>
      <c r="AG436" s="8">
        <f>('3v'!V424-AF436)^2</f>
        <v>3.926348343323257E-7</v>
      </c>
      <c r="AH436" s="9">
        <f>offs342+Ampl342*SIN(2*PI()*freq342*('3v'!U424-reta342)+deph342*PI()/180)</f>
        <v>0.84668048309235178</v>
      </c>
      <c r="AI436" s="10">
        <f>('3v'!W424-AH436)^2</f>
        <v>3.0870732735236302E-6</v>
      </c>
      <c r="AL436" s="76"/>
      <c r="AM436" s="76"/>
      <c r="AN436" s="76"/>
      <c r="AO436" s="80"/>
    </row>
    <row r="437" spans="1:41" x14ac:dyDescent="0.25">
      <c r="A437" s="3"/>
      <c r="B437" s="7">
        <f>offs331+Ampl331*SIN(2*PI()*freq331*('3v'!A425)+deph331*PI()/180)</f>
        <v>-1.3357772097327771</v>
      </c>
      <c r="C437" s="8">
        <f>('3v'!B425-B437)^2</f>
        <v>4.1993118180780181E-5</v>
      </c>
      <c r="D437" s="9">
        <f>offs332+Ampl332*SIN(2*PI()*freq332*('3v'!A425-reta332)+deph332*PI()/180)</f>
        <v>1.1359895601969918</v>
      </c>
      <c r="E437" s="10">
        <f>('3v'!C425-D437)^2</f>
        <v>1.1995415269061674E-5</v>
      </c>
      <c r="G437" s="3"/>
      <c r="H437" s="7">
        <f>offs333+Ampl333*SIN(2*PI()*freq333*('3v'!E425)+deph333*PI()/180)</f>
        <v>-0.92088280495700703</v>
      </c>
      <c r="I437" s="8">
        <f>('3v'!F425-H437)^2</f>
        <v>1.3655204819281697E-5</v>
      </c>
      <c r="J437" s="9">
        <f>offs334+Ampl334*SIN(2*PI()*freq334*('3v'!E425-reta334)+deph334*PI()/180)</f>
        <v>1.0621795847346824</v>
      </c>
      <c r="K437" s="10">
        <f>('3v'!G425-J437)^2</f>
        <v>4.2571677968756991E-4</v>
      </c>
      <c r="L437" s="3"/>
      <c r="M437" s="3"/>
      <c r="N437" s="7">
        <f>offs335+Ampl335*SIN(2*PI()*freq335*('3v'!I425)+deph335*PI()/180)</f>
        <v>-1.14152375988542</v>
      </c>
      <c r="O437" s="8">
        <f>('3v'!J425-N437)^2</f>
        <v>3.1206187782354993E-5</v>
      </c>
      <c r="P437" s="9">
        <f>offs336+Ampl336*SIN(2*PI()*freq336*('3v'!I425-reta336)+deph336*PI()/180)</f>
        <v>1.0407148012444634</v>
      </c>
      <c r="Q437" s="10">
        <f>('3v'!K425-P437)^2</f>
        <v>9.2123707817361494E-6</v>
      </c>
      <c r="R437" s="3"/>
      <c r="S437" s="3"/>
      <c r="T437" s="7">
        <f>offs337+Ampl337*SIN(2*PI()*freq337*('3v'!M425)+deph337*PI()/180)</f>
        <v>-1.3530179152747845</v>
      </c>
      <c r="U437" s="8">
        <f>('3v'!N425-T437)^2</f>
        <v>5.0026268182215972E-6</v>
      </c>
      <c r="V437" s="9">
        <f>offs338+Ampl338*SIN(2*PI()*freq338*('3v'!M425-reta338)+deph338*PI()/180)</f>
        <v>0.98847999409200893</v>
      </c>
      <c r="W437" s="10">
        <f>('3v'!O425-V437)^2</f>
        <v>1.104734126414599E-5</v>
      </c>
      <c r="X437" s="3"/>
      <c r="Y437" s="3"/>
      <c r="Z437" s="7">
        <f>offs339+Ampl339*SIN(2*PI()*freq339*('3v'!Q425)+deph339*PI()/180)</f>
        <v>-1.7015123136822683</v>
      </c>
      <c r="AA437" s="8">
        <f>('3v'!R425-Z437)^2</f>
        <v>7.7538652692719955E-6</v>
      </c>
      <c r="AB437" s="9">
        <f>offs340+Ampl340*SIN(2*PI()*freq340*('3v'!Q425-reta340)+deph340*PI()/180)</f>
        <v>0.90894095831721489</v>
      </c>
      <c r="AC437" s="10">
        <f>('3v'!S425-AB437)^2</f>
        <v>3.986138760364822E-6</v>
      </c>
      <c r="AD437" s="3"/>
      <c r="AE437" s="3"/>
      <c r="AF437" s="7">
        <f>offs341+Ampl341*SIN(2*PI()*freq341*('3v'!U425)+deph341*PI()/180)</f>
        <v>-1.9444513912800048</v>
      </c>
      <c r="AG437" s="8">
        <f>('3v'!V425-AF437)^2</f>
        <v>6.3790124336737454E-9</v>
      </c>
      <c r="AH437" s="9">
        <f>offs342+Ampl342*SIN(2*PI()*freq342*('3v'!U425-reta342)+deph342*PI()/180)</f>
        <v>0.84825922687432298</v>
      </c>
      <c r="AI437" s="10">
        <f>('3v'!W425-AH437)^2</f>
        <v>4.5427940284209422E-6</v>
      </c>
      <c r="AL437" s="76"/>
      <c r="AM437" s="76"/>
      <c r="AN437" s="76"/>
      <c r="AO437" s="80"/>
    </row>
    <row r="438" spans="1:41" x14ac:dyDescent="0.25">
      <c r="A438" s="3"/>
      <c r="B438" s="7">
        <f>offs331+Ampl331*SIN(2*PI()*freq331*('3v'!A426)+deph331*PI()/180)</f>
        <v>-1.3205468647611585</v>
      </c>
      <c r="C438" s="8">
        <f>('3v'!B426-B438)^2</f>
        <v>2.4224752727132954E-5</v>
      </c>
      <c r="D438" s="9">
        <f>offs332+Ampl332*SIN(2*PI()*freq332*('3v'!A426-reta332)+deph332*PI()/180)</f>
        <v>1.1354263585125215</v>
      </c>
      <c r="E438" s="10">
        <f>('3v'!C426-D438)^2</f>
        <v>6.2926800968865425E-5</v>
      </c>
      <c r="G438" s="3"/>
      <c r="H438" s="7">
        <f>offs333+Ampl333*SIN(2*PI()*freq333*('3v'!E426)+deph333*PI()/180)</f>
        <v>-0.90748465785136911</v>
      </c>
      <c r="I438" s="8">
        <f>('3v'!F426-H438)^2</f>
        <v>1.5753102704487072E-5</v>
      </c>
      <c r="J438" s="9">
        <f>offs334+Ampl334*SIN(2*PI()*freq334*('3v'!E426-reta334)+deph334*PI()/180)</f>
        <v>1.0618226186418869</v>
      </c>
      <c r="K438" s="10">
        <f>('3v'!G426-J438)^2</f>
        <v>3.6239752153569661E-4</v>
      </c>
      <c r="L438" s="3"/>
      <c r="M438" s="3"/>
      <c r="N438" s="7">
        <f>offs335+Ampl335*SIN(2*PI()*freq335*('3v'!I426)+deph335*PI()/180)</f>
        <v>-1.1248018057405209</v>
      </c>
      <c r="O438" s="8">
        <f>('3v'!J426-N438)^2</f>
        <v>4.150472057371219E-5</v>
      </c>
      <c r="P438" s="9">
        <f>offs336+Ampl336*SIN(2*PI()*freq336*('3v'!I426-reta336)+deph336*PI()/180)</f>
        <v>1.041340972928632</v>
      </c>
      <c r="Q438" s="10">
        <f>('3v'!K426-P438)^2</f>
        <v>2.2417064425800142E-6</v>
      </c>
      <c r="R438" s="3"/>
      <c r="S438" s="3"/>
      <c r="T438" s="7">
        <f>offs337+Ampl337*SIN(2*PI()*freq337*('3v'!M426)+deph337*PI()/180)</f>
        <v>-1.3341707540319638</v>
      </c>
      <c r="U438" s="8">
        <f>('3v'!N426-T438)^2</f>
        <v>2.3754550602071223E-5</v>
      </c>
      <c r="V438" s="9">
        <f>offs338+Ampl338*SIN(2*PI()*freq338*('3v'!M426-reta338)+deph338*PI()/180)</f>
        <v>0.98983234334066905</v>
      </c>
      <c r="W438" s="10">
        <f>('3v'!O426-V438)^2</f>
        <v>7.4146382735609352E-6</v>
      </c>
      <c r="X438" s="3"/>
      <c r="Y438" s="3"/>
      <c r="Z438" s="7">
        <f>offs339+Ampl339*SIN(2*PI()*freq339*('3v'!Q426)+deph339*PI()/180)</f>
        <v>-1.6831093459623812</v>
      </c>
      <c r="AA438" s="8">
        <f>('3v'!R426-Z438)^2</f>
        <v>1.3027869694959865E-5</v>
      </c>
      <c r="AB438" s="9">
        <f>offs340+Ampl340*SIN(2*PI()*freq340*('3v'!Q426-reta340)+deph340*PI()/180)</f>
        <v>0.91093171694594344</v>
      </c>
      <c r="AC438" s="10">
        <f>('3v'!S426-AB438)^2</f>
        <v>3.8372619972312313E-6</v>
      </c>
      <c r="AD438" s="3"/>
      <c r="AE438" s="3"/>
      <c r="AF438" s="7">
        <f>offs341+Ampl341*SIN(2*PI()*freq341*('3v'!U426)+deph341*PI()/180)</f>
        <v>-1.9403199417791497</v>
      </c>
      <c r="AG438" s="8">
        <f>('3v'!V426-AF438)^2</f>
        <v>9.3066619372768602E-8</v>
      </c>
      <c r="AH438" s="9">
        <f>offs342+Ampl342*SIN(2*PI()*freq342*('3v'!U426-reta342)+deph342*PI()/180)</f>
        <v>0.84987681156971551</v>
      </c>
      <c r="AI438" s="10">
        <f>('3v'!W426-AH438)^2</f>
        <v>6.0857358801459943E-6</v>
      </c>
      <c r="AL438" s="76"/>
      <c r="AM438" s="76"/>
      <c r="AN438" s="76"/>
      <c r="AO438" s="80"/>
    </row>
    <row r="439" spans="1:41" x14ac:dyDescent="0.25">
      <c r="A439" s="3"/>
      <c r="B439" s="7">
        <f>offs331+Ampl331*SIN(2*PI()*freq331*('3v'!A427)+deph331*PI()/180)</f>
        <v>-1.3051798113706348</v>
      </c>
      <c r="C439" s="8">
        <f>('3v'!B427-B439)^2</f>
        <v>2.6830445835356774E-5</v>
      </c>
      <c r="D439" s="9">
        <f>offs332+Ampl332*SIN(2*PI()*freq332*('3v'!A427-reta332)+deph332*PI()/180)</f>
        <v>1.1348239168100895</v>
      </c>
      <c r="E439" s="10">
        <f>('3v'!C427-D439)^2</f>
        <v>4.3323819118900826E-5</v>
      </c>
      <c r="G439" s="3"/>
      <c r="H439" s="7">
        <f>offs333+Ampl333*SIN(2*PI()*freq333*('3v'!E427)+deph333*PI()/180)</f>
        <v>-0.89404624087758666</v>
      </c>
      <c r="I439" s="8">
        <f>('3v'!F427-H439)^2</f>
        <v>1.7660845526481699E-5</v>
      </c>
      <c r="J439" s="9">
        <f>offs334+Ampl334*SIN(2*PI()*freq334*('3v'!E427-reta334)+deph334*PI()/180)</f>
        <v>1.0614500610360165</v>
      </c>
      <c r="K439" s="10">
        <f>('3v'!G427-J439)^2</f>
        <v>1.8360057492900029E-4</v>
      </c>
      <c r="L439" s="3"/>
      <c r="M439" s="3"/>
      <c r="N439" s="7">
        <f>offs335+Ampl335*SIN(2*PI()*freq335*('3v'!I427)+deph335*PI()/180)</f>
        <v>-1.1079738602934446</v>
      </c>
      <c r="O439" s="8">
        <f>('3v'!J427-N439)^2</f>
        <v>2.7452048955888714E-5</v>
      </c>
      <c r="P439" s="9">
        <f>offs336+Ampl336*SIN(2*PI()*freq336*('3v'!I427-reta336)+deph336*PI()/180)</f>
        <v>1.0419428130926032</v>
      </c>
      <c r="Q439" s="10">
        <f>('3v'!K427-P439)^2</f>
        <v>1.6420349903702321E-5</v>
      </c>
      <c r="R439" s="3"/>
      <c r="S439" s="3"/>
      <c r="T439" s="7">
        <f>offs337+Ampl337*SIN(2*PI()*freq337*('3v'!M427)+deph337*PI()/180)</f>
        <v>-1.3151062111610197</v>
      </c>
      <c r="U439" s="8">
        <f>('3v'!N427-T439)^2</f>
        <v>2.8521700325915454E-5</v>
      </c>
      <c r="V439" s="9">
        <f>offs338+Ampl338*SIN(2*PI()*freq338*('3v'!M427-reta338)+deph338*PI()/180)</f>
        <v>0.99115952474835844</v>
      </c>
      <c r="W439" s="10">
        <f>('3v'!O427-V439)^2</f>
        <v>4.3975547358226975E-6</v>
      </c>
      <c r="X439" s="3"/>
      <c r="Y439" s="3"/>
      <c r="Z439" s="7">
        <f>offs339+Ampl339*SIN(2*PI()*freq339*('3v'!Q427)+deph339*PI()/180)</f>
        <v>-1.6641118244276893</v>
      </c>
      <c r="AA439" s="8">
        <f>('3v'!R427-Z439)^2</f>
        <v>1.2601534641370421E-6</v>
      </c>
      <c r="AB439" s="9">
        <f>offs340+Ampl340*SIN(2*PI()*freq340*('3v'!Q427-reta340)+deph340*PI()/180)</f>
        <v>0.91291119467379178</v>
      </c>
      <c r="AC439" s="10">
        <f>('3v'!S427-AB439)^2</f>
        <v>4.2372879511213302E-10</v>
      </c>
      <c r="AD439" s="3"/>
      <c r="AE439" s="3"/>
      <c r="AF439" s="7">
        <f>offs341+Ampl341*SIN(2*PI()*freq341*('3v'!U427)+deph341*PI()/180)</f>
        <v>-1.9347207245438749</v>
      </c>
      <c r="AG439" s="8">
        <f>('3v'!V427-AF439)^2</f>
        <v>2.017398198922268E-9</v>
      </c>
      <c r="AH439" s="9">
        <f>offs342+Ampl342*SIN(2*PI()*freq342*('3v'!U427-reta342)+deph342*PI()/180)</f>
        <v>0.85153164081772814</v>
      </c>
      <c r="AI439" s="10">
        <f>('3v'!W427-AH439)^2</f>
        <v>7.6464371260045041E-6</v>
      </c>
      <c r="AL439" s="76"/>
      <c r="AM439" s="76"/>
      <c r="AN439" s="76"/>
      <c r="AO439" s="80"/>
    </row>
    <row r="440" spans="1:41" x14ac:dyDescent="0.25">
      <c r="A440" s="3"/>
      <c r="B440" s="7">
        <f>offs331+Ampl331*SIN(2*PI()*freq331*('3v'!A428)+deph331*PI()/180)</f>
        <v>-1.2896784761970761</v>
      </c>
      <c r="C440" s="8">
        <f>('3v'!B428-B440)^2</f>
        <v>2.8126859772952257E-5</v>
      </c>
      <c r="D440" s="9">
        <f>offs332+Ampl332*SIN(2*PI()*freq332*('3v'!A428-reta332)+deph332*PI()/180)</f>
        <v>1.1341823302222245</v>
      </c>
      <c r="E440" s="10">
        <f>('3v'!C428-D440)^2</f>
        <v>3.4613245038271403E-7</v>
      </c>
      <c r="G440" s="3"/>
      <c r="H440" s="7">
        <f>offs333+Ampl333*SIN(2*PI()*freq333*('3v'!E428)+deph333*PI()/180)</f>
        <v>-0.88056874771355786</v>
      </c>
      <c r="I440" s="8">
        <f>('3v'!F428-H440)^2</f>
        <v>1.9332357753273702E-5</v>
      </c>
      <c r="J440" s="9">
        <f>offs334+Ampl334*SIN(2*PI()*freq334*('3v'!E428-reta334)+deph334*PI()/180)</f>
        <v>1.0610619450097913</v>
      </c>
      <c r="K440" s="10">
        <f>('3v'!G428-J440)^2</f>
        <v>6.5264828024023835E-5</v>
      </c>
      <c r="L440" s="3"/>
      <c r="M440" s="3"/>
      <c r="N440" s="7">
        <f>offs335+Ampl335*SIN(2*PI()*freq335*('3v'!I428)+deph335*PI()/180)</f>
        <v>-1.0910425808718529</v>
      </c>
      <c r="O440" s="8">
        <f>('3v'!J428-N440)^2</f>
        <v>1.5469990434427402E-5</v>
      </c>
      <c r="P440" s="9">
        <f>offs336+Ampl336*SIN(2*PI()*freq336*('3v'!I428-reta336)+deph336*PI()/180)</f>
        <v>1.0425202266988378</v>
      </c>
      <c r="Q440" s="10">
        <f>('3v'!K428-P440)^2</f>
        <v>2.1433350778157517E-5</v>
      </c>
      <c r="R440" s="3"/>
      <c r="S440" s="3"/>
      <c r="T440" s="7">
        <f>offs337+Ampl337*SIN(2*PI()*freq337*('3v'!M428)+deph337*PI()/180)</f>
        <v>-1.2958289905526366</v>
      </c>
      <c r="U440" s="8">
        <f>('3v'!N428-T440)^2</f>
        <v>3.129955534356184E-5</v>
      </c>
      <c r="V440" s="9">
        <f>offs338+Ampl338*SIN(2*PI()*freq338*('3v'!M428-reta338)+deph338*PI()/180)</f>
        <v>0.99246121085292405</v>
      </c>
      <c r="W440" s="10">
        <f>('3v'!O428-V440)^2</f>
        <v>1.1551303436100653E-5</v>
      </c>
      <c r="X440" s="3"/>
      <c r="Y440" s="3"/>
      <c r="Z440" s="7">
        <f>offs339+Ampl339*SIN(2*PI()*freq339*('3v'!Q428)+deph339*PI()/180)</f>
        <v>-1.6445289361110236</v>
      </c>
      <c r="AA440" s="8">
        <f>('3v'!R428-Z440)^2</f>
        <v>9.780154706562522E-6</v>
      </c>
      <c r="AB440" s="9">
        <f>offs340+Ampl340*SIN(2*PI()*freq340*('3v'!Q428-reta340)+deph340*PI()/180)</f>
        <v>0.91487843424289661</v>
      </c>
      <c r="AC440" s="10">
        <f>('3v'!S428-AB440)^2</f>
        <v>1.2036904901678291E-9</v>
      </c>
      <c r="AD440" s="3"/>
      <c r="AE440" s="3"/>
      <c r="AF440" s="7">
        <f>offs341+Ampl341*SIN(2*PI()*freq341*('3v'!U428)+deph341*PI()/180)</f>
        <v>-1.92765926532559</v>
      </c>
      <c r="AG440" s="8">
        <f>('3v'!V428-AF440)^2</f>
        <v>1.5549957180069745E-6</v>
      </c>
      <c r="AH440" s="9">
        <f>offs342+Ampl342*SIN(2*PI()*freq342*('3v'!U428-reta342)+deph342*PI()/180)</f>
        <v>0.85322208150168322</v>
      </c>
      <c r="AI440" s="10">
        <f>('3v'!W428-AH440)^2</f>
        <v>9.1682298741791004E-6</v>
      </c>
      <c r="AL440" s="76"/>
      <c r="AM440" s="76"/>
      <c r="AN440" s="76"/>
      <c r="AO440" s="80"/>
    </row>
    <row r="441" spans="1:41" x14ac:dyDescent="0.25">
      <c r="A441" s="3"/>
      <c r="B441" s="7">
        <f>offs331+Ampl331*SIN(2*PI()*freq331*('3v'!A429)+deph331*PI()/180)</f>
        <v>-1.2740453070810038</v>
      </c>
      <c r="C441" s="8">
        <f>('3v'!B429-B441)^2</f>
        <v>2.8040277082128837E-5</v>
      </c>
      <c r="D441" s="9">
        <f>offs332+Ampl332*SIN(2*PI()*freq332*('3v'!A429-reta332)+deph332*PI()/180)</f>
        <v>1.1335017000628858</v>
      </c>
      <c r="E441" s="10">
        <f>('3v'!C429-D441)^2</f>
        <v>9.3580472906674875E-5</v>
      </c>
      <c r="G441" s="3"/>
      <c r="H441" s="7">
        <f>offs333+Ampl333*SIN(2*PI()*freq333*('3v'!E429)+deph333*PI()/180)</f>
        <v>-0.86705337550815331</v>
      </c>
      <c r="I441" s="8">
        <f>('3v'!F429-H441)^2</f>
        <v>2.0733137450840419E-5</v>
      </c>
      <c r="J441" s="9">
        <f>offs334+Ampl334*SIN(2*PI()*freq334*('3v'!E429-reta334)+deph334*PI()/180)</f>
        <v>1.0606583050379217</v>
      </c>
      <c r="K441" s="10">
        <f>('3v'!G429-J441)^2</f>
        <v>4.4863868722478992E-7</v>
      </c>
      <c r="L441" s="3"/>
      <c r="M441" s="3"/>
      <c r="N441" s="7">
        <f>offs335+Ampl335*SIN(2*PI()*freq335*('3v'!I429)+deph335*PI()/180)</f>
        <v>-1.0740106411210399</v>
      </c>
      <c r="O441" s="8">
        <f>('3v'!J429-N441)^2</f>
        <v>2.0064855227529213E-5</v>
      </c>
      <c r="P441" s="9">
        <f>offs336+Ampl336*SIN(2*PI()*freq336*('3v'!I429-reta336)+deph336*PI()/180)</f>
        <v>1.0430731225670342</v>
      </c>
      <c r="Q441" s="10">
        <f>('3v'!K429-P441)^2</f>
        <v>1.0428911764264401E-5</v>
      </c>
      <c r="R441" s="3"/>
      <c r="S441" s="3"/>
      <c r="T441" s="7">
        <f>offs337+Ampl337*SIN(2*PI()*freq337*('3v'!M429)+deph337*PI()/180)</f>
        <v>-1.2763438485725478</v>
      </c>
      <c r="U441" s="8">
        <f>('3v'!N429-T441)^2</f>
        <v>3.1817593200414656E-5</v>
      </c>
      <c r="V441" s="9">
        <f>offs338+Ampl338*SIN(2*PI()*freq338*('3v'!M429-reta338)+deph338*PI()/180)</f>
        <v>0.99373708048279696</v>
      </c>
      <c r="W441" s="10">
        <f>('3v'!O429-V441)^2</f>
        <v>7.4064015887348851E-6</v>
      </c>
      <c r="X441" s="3"/>
      <c r="Y441" s="3"/>
      <c r="Z441" s="7">
        <f>offs339+Ampl339*SIN(2*PI()*freq339*('3v'!Q429)+deph339*PI()/180)</f>
        <v>-1.6243701511233957</v>
      </c>
      <c r="AA441" s="8">
        <f>('3v'!R429-Z441)^2</f>
        <v>1.4098965183214232E-5</v>
      </c>
      <c r="AB441" s="9">
        <f>offs340+Ampl340*SIN(2*PI()*freq340*('3v'!Q429-reta340)+deph340*PI()/180)</f>
        <v>0.91683248431365938</v>
      </c>
      <c r="AC441" s="10">
        <f>('3v'!S429-AB441)^2</f>
        <v>1.2690917236985117E-9</v>
      </c>
      <c r="AD441" s="3"/>
      <c r="AE441" s="3"/>
      <c r="AF441" s="7">
        <f>offs341+Ampl341*SIN(2*PI()*freq341*('3v'!U429)+deph341*PI()/180)</f>
        <v>-1.9191425329320029</v>
      </c>
      <c r="AG441" s="8">
        <f>('3v'!V429-AF441)^2</f>
        <v>3.8072870708845898E-6</v>
      </c>
      <c r="AH441" s="9">
        <f>offs342+Ampl342*SIN(2*PI()*freq342*('3v'!U429-reta342)+deph342*PI()/180)</f>
        <v>0.85494646536071506</v>
      </c>
      <c r="AI441" s="10">
        <f>('3v'!W429-AH441)^2</f>
        <v>1.0605734306583657E-5</v>
      </c>
      <c r="AL441" s="76"/>
      <c r="AM441" s="76"/>
      <c r="AN441" s="76"/>
      <c r="AO441" s="80"/>
    </row>
    <row r="442" spans="1:41" x14ac:dyDescent="0.25">
      <c r="A442" s="3"/>
      <c r="B442" s="7">
        <f>offs331+Ampl331*SIN(2*PI()*freq331*('3v'!A430)+deph331*PI()/180)</f>
        <v>-1.258282772681047</v>
      </c>
      <c r="C442" s="8">
        <f>('3v'!B430-B442)^2</f>
        <v>2.6602619029354774E-5</v>
      </c>
      <c r="D442" s="9">
        <f>offs332+Ampl332*SIN(2*PI()*freq332*('3v'!A430-reta332)+deph332*PI()/180)</f>
        <v>1.1327821338114656</v>
      </c>
      <c r="E442" s="10">
        <f>('3v'!C430-D442)^2</f>
        <v>4.2737846158676335E-4</v>
      </c>
      <c r="G442" s="3"/>
      <c r="H442" s="7">
        <f>offs333+Ampl333*SIN(2*PI()*freq333*('3v'!E430)+deph333*PI()/180)</f>
        <v>-0.85350132477487961</v>
      </c>
      <c r="I442" s="8">
        <f>('3v'!F430-H442)^2</f>
        <v>2.1838655940167034E-5</v>
      </c>
      <c r="J442" s="9">
        <f>offs334+Ampl334*SIN(2*PI()*freq334*('3v'!E430-reta334)+deph334*PI()/180)</f>
        <v>1.0602391769740434</v>
      </c>
      <c r="K442" s="10">
        <f>('3v'!G430-J442)^2</f>
        <v>7.5284896845533283E-5</v>
      </c>
      <c r="L442" s="3"/>
      <c r="M442" s="3"/>
      <c r="N442" s="7">
        <f>offs335+Ampl335*SIN(2*PI()*freq335*('3v'!I430)+deph335*PI()/180)</f>
        <v>-1.0568807305817332</v>
      </c>
      <c r="O442" s="8">
        <f>('3v'!J430-N442)^2</f>
        <v>8.8474752415960544E-6</v>
      </c>
      <c r="P442" s="9">
        <f>offs336+Ampl336*SIN(2*PI()*freq336*('3v'!I430-reta336)+deph336*PI()/180)</f>
        <v>1.0436014133885254</v>
      </c>
      <c r="Q442" s="10">
        <f>('3v'!K430-P442)^2</f>
        <v>3.2564129320383771E-6</v>
      </c>
      <c r="R442" s="3"/>
      <c r="S442" s="3"/>
      <c r="T442" s="7">
        <f>offs337+Ampl337*SIN(2*PI()*freq337*('3v'!M430)+deph337*PI()/180)</f>
        <v>-1.2566555928879752</v>
      </c>
      <c r="U442" s="8">
        <f>('3v'!N430-T442)^2</f>
        <v>3.0070997363588465E-5</v>
      </c>
      <c r="V442" s="9">
        <f>offs338+Ampl338*SIN(2*PI()*freq338*('3v'!M430-reta338)+deph338*PI()/180)</f>
        <v>0.99498681883623719</v>
      </c>
      <c r="W442" s="10">
        <f>('3v'!O430-V442)^2</f>
        <v>4.0726421892683674E-6</v>
      </c>
      <c r="X442" s="3"/>
      <c r="Y442" s="3"/>
      <c r="Z442" s="7">
        <f>offs339+Ampl339*SIN(2*PI()*freq339*('3v'!Q430)+deph339*PI()/180)</f>
        <v>-1.6036452180743372</v>
      </c>
      <c r="AA442" s="8">
        <f>('3v'!R430-Z442)^2</f>
        <v>8.9725525127409048E-6</v>
      </c>
      <c r="AB442" s="9">
        <f>offs340+Ampl340*SIN(2*PI()*freq340*('3v'!Q430-reta340)+deph340*PI()/180)</f>
        <v>0.9187723999248063</v>
      </c>
      <c r="AC442" s="10">
        <f>('3v'!S430-AB442)^2</f>
        <v>3.9027579945035145E-6</v>
      </c>
      <c r="AD442" s="3"/>
      <c r="AE442" s="3"/>
      <c r="AF442" s="7">
        <f>offs341+Ampl341*SIN(2*PI()*freq341*('3v'!U430)+deph341*PI()/180)</f>
        <v>-1.9091789323497488</v>
      </c>
      <c r="AG442" s="8">
        <f>('3v'!V430-AF442)^2</f>
        <v>4.6190935238981665E-6</v>
      </c>
      <c r="AH442" s="9">
        <f>offs342+Ampl342*SIN(2*PI()*freq342*('3v'!U430-reta342)+deph342*PI()/180)</f>
        <v>0.85670309063614203</v>
      </c>
      <c r="AI442" s="10">
        <f>('3v'!W430-AH442)^2</f>
        <v>1.1924240529112827E-5</v>
      </c>
      <c r="AL442" s="76"/>
      <c r="AM442" s="76"/>
      <c r="AN442" s="76"/>
      <c r="AO442" s="80"/>
    </row>
    <row r="443" spans="1:41" x14ac:dyDescent="0.25">
      <c r="A443" s="3"/>
      <c r="B443" s="7">
        <f>offs331+Ampl331*SIN(2*PI()*freq331*('3v'!A431)+deph331*PI()/180)</f>
        <v>-1.2423933620841123</v>
      </c>
      <c r="C443" s="8">
        <f>('3v'!B431-B443)^2</f>
        <v>2.3944992486227723E-5</v>
      </c>
      <c r="D443" s="9">
        <f>offs332+Ampl332*SIN(2*PI()*freq332*('3v'!A431-reta332)+deph332*PI()/180)</f>
        <v>1.132023745095817</v>
      </c>
      <c r="E443" s="10">
        <f>('3v'!C431-D443)^2</f>
        <v>7.6877239360841E-4</v>
      </c>
      <c r="G443" s="3"/>
      <c r="H443" s="7">
        <f>offs333+Ampl333*SIN(2*PI()*freq333*('3v'!E431)+deph333*PI()/180)</f>
        <v>-0.83991379928524235</v>
      </c>
      <c r="I443" s="8">
        <f>('3v'!F431-H443)^2</f>
        <v>2.2634180050624411E-5</v>
      </c>
      <c r="J443" s="9">
        <f>offs334+Ampl334*SIN(2*PI()*freq334*('3v'!E431-reta334)+deph334*PI()/180)</f>
        <v>1.0598045980475344</v>
      </c>
      <c r="K443" s="10">
        <f>('3v'!G431-J443)^2</f>
        <v>2.5775043955995425E-4</v>
      </c>
      <c r="L443" s="3"/>
      <c r="M443" s="3"/>
      <c r="N443" s="7">
        <f>offs335+Ampl335*SIN(2*PI()*freq335*('3v'!I431)+deph335*PI()/180)</f>
        <v>-1.0396555542653825</v>
      </c>
      <c r="O443" s="8">
        <f>('3v'!J431-N443)^2</f>
        <v>1.107168569347111E-5</v>
      </c>
      <c r="P443" s="9">
        <f>offs336+Ampl336*SIN(2*PI()*freq336*('3v'!I431-reta336)+deph336*PI()/180)</f>
        <v>1.0441050157400666</v>
      </c>
      <c r="Q443" s="10">
        <f>('3v'!K431-P443)^2</f>
        <v>1.2604327610985685E-7</v>
      </c>
      <c r="R443" s="3"/>
      <c r="S443" s="3"/>
      <c r="T443" s="7">
        <f>offs337+Ampl337*SIN(2*PI()*freq337*('3v'!M431)+deph337*PI()/180)</f>
        <v>-1.2367690812814069</v>
      </c>
      <c r="U443" s="8">
        <f>('3v'!N431-T443)^2</f>
        <v>2.6300909976839393E-5</v>
      </c>
      <c r="V443" s="9">
        <f>offs338+Ampl338*SIN(2*PI()*freq338*('3v'!M431-reta338)+deph338*PI()/180)</f>
        <v>0.99621011755900646</v>
      </c>
      <c r="W443" s="10">
        <f>('3v'!O431-V443)^2</f>
        <v>1.6596075383371581E-6</v>
      </c>
      <c r="X443" s="3"/>
      <c r="Y443" s="3"/>
      <c r="Z443" s="7">
        <f>offs339+Ampl339*SIN(2*PI()*freq339*('3v'!Q431)+deph339*PI()/180)</f>
        <v>-1.5823641593575584</v>
      </c>
      <c r="AA443" s="8">
        <f>('3v'!R431-Z443)^2</f>
        <v>2.2517213849966616E-5</v>
      </c>
      <c r="AB443" s="9">
        <f>offs340+Ampl340*SIN(2*PI()*freq340*('3v'!Q431-reta340)+deph340*PI()/180)</f>
        <v>0.92069724295036248</v>
      </c>
      <c r="AC443" s="10">
        <f>('3v'!S431-AB443)^2</f>
        <v>3.7917940526953279E-6</v>
      </c>
      <c r="AD443" s="3"/>
      <c r="AE443" s="3"/>
      <c r="AF443" s="7">
        <f>offs341+Ampl341*SIN(2*PI()*freq341*('3v'!U431)+deph341*PI()/180)</f>
        <v>-1.8977782964496823</v>
      </c>
      <c r="AG443" s="8">
        <f>('3v'!V431-AF443)^2</f>
        <v>3.3529035900148254E-6</v>
      </c>
      <c r="AH443" s="9">
        <f>offs342+Ampl342*SIN(2*PI()*freq342*('3v'!U431-reta342)+deph342*PI()/180)</f>
        <v>0.85849022375089723</v>
      </c>
      <c r="AI443" s="10">
        <f>('3v'!W431-AH443)^2</f>
        <v>1.3098147189570005E-5</v>
      </c>
      <c r="AL443" s="76"/>
      <c r="AM443" s="76"/>
      <c r="AN443" s="76"/>
      <c r="AO443" s="80"/>
    </row>
    <row r="444" spans="1:41" x14ac:dyDescent="0.25">
      <c r="A444" s="3"/>
      <c r="B444" s="7">
        <f>offs331+Ampl331*SIN(2*PI()*freq331*('3v'!A432)+deph331*PI()/180)</f>
        <v>-1.2263795844123289</v>
      </c>
      <c r="C444" s="8">
        <f>('3v'!B432-B444)^2</f>
        <v>2.0291280727795745E-5</v>
      </c>
      <c r="D444" s="9">
        <f>offs332+Ampl332*SIN(2*PI()*freq332*('3v'!A432-reta332)+deph332*PI()/180)</f>
        <v>1.1312266536743094</v>
      </c>
      <c r="E444" s="10">
        <f>('3v'!C432-D444)^2</f>
        <v>9.5083753752195788E-4</v>
      </c>
      <c r="G444" s="3"/>
      <c r="H444" s="7">
        <f>offs333+Ampl333*SIN(2*PI()*freq333*('3v'!E432)+deph333*PI()/180)</f>
        <v>-0.82629200596181973</v>
      </c>
      <c r="I444" s="8">
        <f>('3v'!F432-H444)^2</f>
        <v>2.3113171236344308E-5</v>
      </c>
      <c r="J444" s="9">
        <f>offs334+Ampl334*SIN(2*PI()*freq334*('3v'!E432-reta334)+deph334*PI()/180)</f>
        <v>1.059354606860208</v>
      </c>
      <c r="K444" s="10">
        <f>('3v'!G432-J444)^2</f>
        <v>4.6070316121501657E-4</v>
      </c>
      <c r="L444" s="3"/>
      <c r="M444" s="3"/>
      <c r="N444" s="7">
        <f>offs335+Ampl335*SIN(2*PI()*freq335*('3v'!I432)+deph335*PI()/180)</f>
        <v>-1.0223378322270094</v>
      </c>
      <c r="O444" s="8">
        <f>('3v'!J432-N444)^2</f>
        <v>1.2872468332622505E-5</v>
      </c>
      <c r="P444" s="9">
        <f>offs336+Ampl336*SIN(2*PI()*freq336*('3v'!I432-reta336)+deph336*PI()/180)</f>
        <v>1.0445838500970084</v>
      </c>
      <c r="Q444" s="10">
        <f>('3v'!K432-P444)^2</f>
        <v>9.4395797160049457E-6</v>
      </c>
      <c r="R444" s="3"/>
      <c r="S444" s="3"/>
      <c r="T444" s="7">
        <f>offs337+Ampl337*SIN(2*PI()*freq337*('3v'!M432)+deph337*PI()/180)</f>
        <v>-1.2166892204520137</v>
      </c>
      <c r="U444" s="8">
        <f>('3v'!N432-T444)^2</f>
        <v>2.0974846969192114E-5</v>
      </c>
      <c r="V444" s="9">
        <f>offs338+Ampl338*SIN(2*PI()*freq338*('3v'!M432-reta338)+deph338*PI()/180)</f>
        <v>0.99740667482044942</v>
      </c>
      <c r="W444" s="10">
        <f>('3v'!O432-V444)^2</f>
        <v>2.8268874829631855E-7</v>
      </c>
      <c r="X444" s="3"/>
      <c r="Y444" s="3"/>
      <c r="Z444" s="7">
        <f>offs339+Ampl339*SIN(2*PI()*freq339*('3v'!Q432)+deph339*PI()/180)</f>
        <v>-1.5605372663042076</v>
      </c>
      <c r="AA444" s="8">
        <f>('3v'!R432-Z444)^2</f>
        <v>1.3959273531970568E-6</v>
      </c>
      <c r="AB444" s="9">
        <f>offs340+Ampl340*SIN(2*PI()*freq340*('3v'!Q432-reta340)+deph340*PI()/180)</f>
        <v>0.92260608255332155</v>
      </c>
      <c r="AC444" s="10">
        <f>('3v'!S432-AB444)^2</f>
        <v>3.6213045386949589E-6</v>
      </c>
      <c r="AD444" s="3"/>
      <c r="AE444" s="3"/>
      <c r="AF444" s="7">
        <f>offs341+Ampl341*SIN(2*PI()*freq341*('3v'!U432)+deph341*PI()/180)</f>
        <v>-1.8849518762830213</v>
      </c>
      <c r="AG444" s="8">
        <f>('3v'!V432-AF444)^2</f>
        <v>9.3602970783446001E-7</v>
      </c>
      <c r="AH444" s="9">
        <f>offs342+Ampl342*SIN(2*PI()*freq342*('3v'!U432-reta342)+deph342*PI()/180)</f>
        <v>0.86030610102035976</v>
      </c>
      <c r="AI444" s="10">
        <f>('3v'!W432-AH444)^2</f>
        <v>1.4110458166362773E-5</v>
      </c>
      <c r="AL444" s="76"/>
      <c r="AM444" s="76"/>
      <c r="AN444" s="76"/>
      <c r="AO444" s="80"/>
    </row>
    <row r="445" spans="1:41" x14ac:dyDescent="0.25">
      <c r="A445" s="3"/>
      <c r="B445" s="7">
        <f>offs331+Ampl331*SIN(2*PI()*freq331*('3v'!A433)+deph331*PI()/180)</f>
        <v>-1.2102439684268287</v>
      </c>
      <c r="C445" s="8">
        <f>('3v'!B433-B445)^2</f>
        <v>1.5951783794504059E-5</v>
      </c>
      <c r="D445" s="9">
        <f>offs332+Ampl332*SIN(2*PI()*freq332*('3v'!A433-reta332)+deph332*PI()/180)</f>
        <v>1.1303909854169185</v>
      </c>
      <c r="E445" s="10">
        <f>('3v'!C433-D445)^2</f>
        <v>8.9999912501532975E-4</v>
      </c>
      <c r="G445" s="3"/>
      <c r="H445" s="7">
        <f>offs333+Ampl333*SIN(2*PI()*freq333*('3v'!E433)+deph333*PI()/180)</f>
        <v>-0.81263715477105758</v>
      </c>
      <c r="I445" s="8">
        <f>('3v'!F433-H445)^2</f>
        <v>2.3277197166893398E-5</v>
      </c>
      <c r="J445" s="9">
        <f>offs334+Ampl334*SIN(2*PI()*freq334*('3v'!E433-reta334)+deph334*PI()/180)</f>
        <v>1.0588892433828834</v>
      </c>
      <c r="K445" s="10">
        <f>('3v'!G433-J445)^2</f>
        <v>6.2025321631501795E-4</v>
      </c>
      <c r="L445" s="3"/>
      <c r="M445" s="3"/>
      <c r="N445" s="7">
        <f>offs335+Ampl335*SIN(2*PI()*freq335*('3v'!I433)+deph335*PI()/180)</f>
        <v>-1.0049302991356766</v>
      </c>
      <c r="O445" s="8">
        <f>('3v'!J433-N445)^2</f>
        <v>1.4125639231137321E-5</v>
      </c>
      <c r="P445" s="9">
        <f>offs336+Ampl336*SIN(2*PI()*freq336*('3v'!I433-reta336)+deph336*PI()/180)</f>
        <v>1.0450378408458549</v>
      </c>
      <c r="Q445" s="10">
        <f>('3v'!K433-P445)^2</f>
        <v>2.0898787376715618E-5</v>
      </c>
      <c r="R445" s="3"/>
      <c r="S445" s="3"/>
      <c r="T445" s="7">
        <f>offs337+Ampl337*SIN(2*PI()*freq337*('3v'!M433)+deph337*PI()/180)</f>
        <v>-1.1964209648049937</v>
      </c>
      <c r="U445" s="8">
        <f>('3v'!N433-T445)^2</f>
        <v>1.4767302481875335E-5</v>
      </c>
      <c r="V445" s="9">
        <f>offs338+Ampl338*SIN(2*PI()*freq338*('3v'!M433-reta338)+deph338*PI()/180)</f>
        <v>0.99857619538796627</v>
      </c>
      <c r="W445" s="10">
        <f>('3v'!O433-V445)^2</f>
        <v>2.8940997720454115E-6</v>
      </c>
      <c r="X445" s="3"/>
      <c r="Y445" s="3"/>
      <c r="Z445" s="7">
        <f>offs339+Ampl339*SIN(2*PI()*freq339*('3v'!Q433)+deph339*PI()/180)</f>
        <v>-1.5381750942060737</v>
      </c>
      <c r="AA445" s="8">
        <f>('3v'!R433-Z445)^2</f>
        <v>4.2406991668824453E-6</v>
      </c>
      <c r="AB445" s="9">
        <f>offs340+Ampl340*SIN(2*PI()*freq340*('3v'!Q433-reta340)+deph340*PI()/180)</f>
        <v>0.92449799563579083</v>
      </c>
      <c r="AC445" s="10">
        <f>('3v'!S433-AB445)^2</f>
        <v>3.3920638219672083E-6</v>
      </c>
      <c r="AD445" s="3"/>
      <c r="AE445" s="3"/>
      <c r="AF445" s="7">
        <f>offs341+Ampl341*SIN(2*PI()*freq341*('3v'!U433)+deph341*PI()/180)</f>
        <v>-1.8707123299779178</v>
      </c>
      <c r="AG445" s="8">
        <f>('3v'!V433-AF445)^2</f>
        <v>2.4127720247008301E-6</v>
      </c>
      <c r="AH445" s="9">
        <f>offs342+Ampl342*SIN(2*PI()*freq342*('3v'!U433-reta342)+deph342*PI()/180)</f>
        <v>0.86214893039289808</v>
      </c>
      <c r="AI445" s="10">
        <f>('3v'!W433-AH445)^2</f>
        <v>1.4951211183978197E-5</v>
      </c>
      <c r="AL445" s="76"/>
      <c r="AM445" s="76"/>
      <c r="AN445" s="76"/>
      <c r="AO445" s="80"/>
    </row>
    <row r="446" spans="1:41" x14ac:dyDescent="0.25">
      <c r="A446" s="3"/>
      <c r="B446" s="7">
        <f>offs331+Ampl331*SIN(2*PI()*freq331*('3v'!A434)+deph331*PI()/180)</f>
        <v>-1.1939890621284261</v>
      </c>
      <c r="C446" s="8">
        <f>('3v'!B434-B446)^2</f>
        <v>1.131691400391077E-5</v>
      </c>
      <c r="D446" s="9">
        <f>offs332+Ampl332*SIN(2*PI()*freq332*('3v'!A434-reta332)+deph332*PI()/180)</f>
        <v>1.1295168722853497</v>
      </c>
      <c r="E446" s="10">
        <f>('3v'!C434-D446)^2</f>
        <v>6.3604195808934533E-4</v>
      </c>
      <c r="G446" s="3"/>
      <c r="H446" s="7">
        <f>offs333+Ampl333*SIN(2*PI()*freq333*('3v'!E434)+deph333*PI()/180)</f>
        <v>-0.79895045861579228</v>
      </c>
      <c r="I446" s="8">
        <f>('3v'!F434-H446)^2</f>
        <v>8.1607269814696247E-6</v>
      </c>
      <c r="J446" s="9">
        <f>offs334+Ampl334*SIN(2*PI()*freq334*('3v'!E434-reta334)+deph334*PI()/180)</f>
        <v>1.0584085489518351</v>
      </c>
      <c r="K446" s="10">
        <f>('3v'!G434-J446)^2</f>
        <v>6.9576242754056008E-4</v>
      </c>
      <c r="L446" s="3"/>
      <c r="M446" s="3"/>
      <c r="N446" s="7">
        <f>offs335+Ampl335*SIN(2*PI()*freq335*('3v'!I434)+deph335*PI()/180)</f>
        <v>-0.987435703842654</v>
      </c>
      <c r="O446" s="8">
        <f>('3v'!J434-N446)^2</f>
        <v>3.5676177322015463E-6</v>
      </c>
      <c r="P446" s="9">
        <f>offs336+Ampl336*SIN(2*PI()*freq336*('3v'!I434-reta336)+deph336*PI()/180)</f>
        <v>1.0454669162962045</v>
      </c>
      <c r="Q446" s="10">
        <f>('3v'!K434-P446)^2</f>
        <v>3.7156018778403713E-5</v>
      </c>
      <c r="R446" s="3"/>
      <c r="S446" s="3"/>
      <c r="T446" s="7">
        <f>offs337+Ampl337*SIN(2*PI()*freq337*('3v'!M434)+deph337*PI()/180)</f>
        <v>-1.1759693152291475</v>
      </c>
      <c r="U446" s="8">
        <f>('3v'!N434-T446)^2</f>
        <v>2.3771038792467631E-5</v>
      </c>
      <c r="V446" s="9">
        <f>offs338+Ampl338*SIN(2*PI()*freq338*('3v'!M434-reta338)+deph338*PI()/180)</f>
        <v>0.99971839069985691</v>
      </c>
      <c r="W446" s="10">
        <f>('3v'!O434-V446)^2</f>
        <v>7.9259972453762081E-7</v>
      </c>
      <c r="X446" s="3"/>
      <c r="Y446" s="3"/>
      <c r="Z446" s="7">
        <f>offs339+Ampl339*SIN(2*PI()*freq339*('3v'!Q434)+deph339*PI()/180)</f>
        <v>-1.515288457211142</v>
      </c>
      <c r="AA446" s="8">
        <f>('3v'!R434-Z446)^2</f>
        <v>1.1982347710050305E-5</v>
      </c>
      <c r="AB446" s="9">
        <f>offs340+Ampl340*SIN(2*PI()*freq340*('3v'!Q434-reta340)+deph340*PI()/180)</f>
        <v>0.92637206728539212</v>
      </c>
      <c r="AC446" s="10">
        <f>('3v'!S434-AB446)^2</f>
        <v>3.1071369739742921E-6</v>
      </c>
      <c r="AD446" s="3"/>
      <c r="AE446" s="3"/>
      <c r="AF446" s="7">
        <f>offs341+Ampl341*SIN(2*PI()*freq341*('3v'!U434)+deph341*PI()/180)</f>
        <v>-1.8550737102474135</v>
      </c>
      <c r="AG446" s="8">
        <f>('3v'!V434-AF446)^2</f>
        <v>2.4552688495405781E-6</v>
      </c>
      <c r="AH446" s="9">
        <f>offs342+Ampl342*SIN(2*PI()*freq342*('3v'!U434-reta342)+deph342*PI()/180)</f>
        <v>0.86401689321840902</v>
      </c>
      <c r="AI446" s="10">
        <f>('3v'!W434-AH446)^2</f>
        <v>1.5617092985171107E-5</v>
      </c>
      <c r="AL446" s="76"/>
      <c r="AM446" s="76"/>
      <c r="AN446" s="76"/>
      <c r="AO446" s="80"/>
    </row>
    <row r="447" spans="1:41" x14ac:dyDescent="0.25">
      <c r="A447" s="3"/>
      <c r="B447" s="7">
        <f>offs331+Ampl331*SIN(2*PI()*freq331*('3v'!A435)+deph331*PI()/180)</f>
        <v>-1.177617432355258</v>
      </c>
      <c r="C447" s="8">
        <f>('3v'!B435-B447)^2</f>
        <v>2.0888851913989216E-5</v>
      </c>
      <c r="D447" s="9">
        <f>offs332+Ampl332*SIN(2*PI()*freq332*('3v'!A435-reta332)+deph332*PI()/180)</f>
        <v>1.128604452312199</v>
      </c>
      <c r="E447" s="10">
        <f>('3v'!C435-D447)^2</f>
        <v>4.1621925644692664E-4</v>
      </c>
      <c r="G447" s="3"/>
      <c r="H447" s="7">
        <f>offs333+Ampl333*SIN(2*PI()*freq333*('3v'!E435)+deph333*PI()/180)</f>
        <v>-0.78523313322751442</v>
      </c>
      <c r="I447" s="8">
        <f>('3v'!F435-H447)^2</f>
        <v>7.9030884842459774E-6</v>
      </c>
      <c r="J447" s="9">
        <f>offs334+Ampl334*SIN(2*PI()*freq334*('3v'!E435-reta334)+deph334*PI()/180)</f>
        <v>1.0579125662651221</v>
      </c>
      <c r="K447" s="10">
        <f>('3v'!G435-J447)^2</f>
        <v>6.6984304924169768E-4</v>
      </c>
      <c r="L447" s="3"/>
      <c r="M447" s="3"/>
      <c r="N447" s="7">
        <f>offs335+Ampl335*SIN(2*PI()*freq335*('3v'!I435)+deph335*PI()/180)</f>
        <v>-0.9698568089473425</v>
      </c>
      <c r="O447" s="8">
        <f>('3v'!J435-N447)^2</f>
        <v>3.5647288275611725E-6</v>
      </c>
      <c r="P447" s="9">
        <f>offs336+Ampl336*SIN(2*PI()*freq336*('3v'!I435-reta336)+deph336*PI()/180)</f>
        <v>1.0458710086920691</v>
      </c>
      <c r="Q447" s="10">
        <f>('3v'!K435-P447)^2</f>
        <v>1.3975270501509322E-5</v>
      </c>
      <c r="R447" s="3"/>
      <c r="S447" s="3"/>
      <c r="T447" s="7">
        <f>offs337+Ampl337*SIN(2*PI()*freq337*('3v'!M435)+deph337*PI()/180)</f>
        <v>-1.1553393178629834</v>
      </c>
      <c r="U447" s="8">
        <f>('3v'!N435-T447)^2</f>
        <v>3.283207331499386E-5</v>
      </c>
      <c r="V447" s="9">
        <f>offs338+Ampl338*SIN(2*PI()*freq338*('3v'!M435-reta338)+deph338*PI()/180)</f>
        <v>1.0008329789365191</v>
      </c>
      <c r="W447" s="10">
        <f>('3v'!O435-V447)^2</f>
        <v>2.6769175521282753E-9</v>
      </c>
      <c r="X447" s="3"/>
      <c r="Y447" s="3"/>
      <c r="Z447" s="7">
        <f>offs339+Ampl339*SIN(2*PI()*freq339*('3v'!Q435)+deph339*PI()/180)</f>
        <v>-1.4918884230939689</v>
      </c>
      <c r="AA447" s="8">
        <f>('3v'!R435-Z447)^2</f>
        <v>2.1637436386387114E-6</v>
      </c>
      <c r="AB447" s="9">
        <f>offs340+Ampl340*SIN(2*PI()*freq340*('3v'!Q435-reta340)+deph340*PI()/180)</f>
        <v>0.92822739121770625</v>
      </c>
      <c r="AC447" s="10">
        <f>('3v'!S435-AB447)^2</f>
        <v>2.7718960647197152E-6</v>
      </c>
      <c r="AD447" s="3"/>
      <c r="AE447" s="3"/>
      <c r="AF447" s="7">
        <f>offs341+Ampl341*SIN(2*PI()*freq341*('3v'!U435)+deph341*PI()/180)</f>
        <v>-1.8380514505211094</v>
      </c>
      <c r="AG447" s="8">
        <f>('3v'!V435-AF447)^2</f>
        <v>8.7864192667653964E-6</v>
      </c>
      <c r="AH447" s="9">
        <f>offs342+Ampl342*SIN(2*PI()*freq342*('3v'!U435-reta342)+deph342*PI()/180)</f>
        <v>0.86590814604310551</v>
      </c>
      <c r="AI447" s="10">
        <f>('3v'!W435-AH447)^2</f>
        <v>1.6109899727770007E-5</v>
      </c>
      <c r="AL447" s="76"/>
      <c r="AM447" s="76"/>
      <c r="AN447" s="76"/>
      <c r="AO447" s="80"/>
    </row>
    <row r="448" spans="1:41" x14ac:dyDescent="0.25">
      <c r="A448" s="3"/>
      <c r="B448" s="7">
        <f>offs331+Ampl331*SIN(2*PI()*freq331*('3v'!A436)+deph331*PI()/180)</f>
        <v>-1.1611316643774521</v>
      </c>
      <c r="C448" s="8">
        <f>('3v'!B436-B448)^2</f>
        <v>3.2065767851663822E-5</v>
      </c>
      <c r="D448" s="9">
        <f>offs332+Ampl332*SIN(2*PI()*freq332*('3v'!A436-reta332)+deph332*PI()/180)</f>
        <v>1.1276538695791578</v>
      </c>
      <c r="E448" s="10">
        <f>('3v'!C436-D448)^2</f>
        <v>3.0617543980921905E-4</v>
      </c>
      <c r="G448" s="3"/>
      <c r="H448" s="7">
        <f>offs333+Ampl333*SIN(2*PI()*freq333*('3v'!E436)+deph333*PI()/180)</f>
        <v>-0.7714863970583794</v>
      </c>
      <c r="I448" s="8">
        <f>('3v'!F436-H448)^2</f>
        <v>7.4878141332663707E-6</v>
      </c>
      <c r="J448" s="9">
        <f>offs334+Ampl334*SIN(2*PI()*freq334*('3v'!E436-reta334)+deph334*PI()/180)</f>
        <v>1.0574013393787947</v>
      </c>
      <c r="K448" s="10">
        <f>('3v'!G436-J448)^2</f>
        <v>5.483549232268921E-4</v>
      </c>
      <c r="L448" s="3"/>
      <c r="M448" s="3"/>
      <c r="N448" s="7">
        <f>offs335+Ampl335*SIN(2*PI()*freq335*('3v'!I436)+deph335*PI()/180)</f>
        <v>-0.95219639036102666</v>
      </c>
      <c r="O448" s="8">
        <f>('3v'!J436-N448)^2</f>
        <v>1.4129181568512012E-5</v>
      </c>
      <c r="P448" s="9">
        <f>offs336+Ampl336*SIN(2*PI()*freq336*('3v'!I436-reta336)+deph336*PI()/180)</f>
        <v>1.0462500542225752</v>
      </c>
      <c r="Q448" s="10">
        <f>('3v'!K436-P448)^2</f>
        <v>1.1284935306239814E-5</v>
      </c>
      <c r="R448" s="3"/>
      <c r="S448" s="3"/>
      <c r="T448" s="7">
        <f>offs337+Ampl337*SIN(2*PI()*freq337*('3v'!M436)+deph337*PI()/180)</f>
        <v>-1.1345360628496581</v>
      </c>
      <c r="U448" s="8">
        <f>('3v'!N436-T448)^2</f>
        <v>1.9873076133504511E-5</v>
      </c>
      <c r="V448" s="9">
        <f>offs338+Ampl338*SIN(2*PI()*freq338*('3v'!M436-reta338)+deph338*PI()/180)</f>
        <v>1.0019196850899836</v>
      </c>
      <c r="W448" s="10">
        <f>('3v'!O436-V448)^2</f>
        <v>1.2960572229078118E-6</v>
      </c>
      <c r="X448" s="3"/>
      <c r="Y448" s="3"/>
      <c r="Z448" s="7">
        <f>offs339+Ampl339*SIN(2*PI()*freq339*('3v'!Q436)+deph339*PI()/180)</f>
        <v>-1.4679863079034012</v>
      </c>
      <c r="AA448" s="8">
        <f>('3v'!R436-Z448)^2</f>
        <v>3.7464780526734975E-6</v>
      </c>
      <c r="AB448" s="9">
        <f>offs340+Ampl340*SIN(2*PI()*freq340*('3v'!Q436-reta340)+deph340*PI()/180)</f>
        <v>0.93006307021454371</v>
      </c>
      <c r="AC448" s="10">
        <f>('3v'!S436-AB448)^2</f>
        <v>2.3946331155955136E-6</v>
      </c>
      <c r="AD448" s="3"/>
      <c r="AE448" s="3"/>
      <c r="AF448" s="7">
        <f>offs341+Ampl341*SIN(2*PI()*freq341*('3v'!U436)+deph341*PI()/180)</f>
        <v>-1.8196623497142326</v>
      </c>
      <c r="AG448" s="8">
        <f>('3v'!V436-AF448)^2</f>
        <v>1.4251835183235468E-5</v>
      </c>
      <c r="AH448" s="9">
        <f>offs342+Ampl342*SIN(2*PI()*freq342*('3v'!U436-reta342)+deph342*PI()/180)</f>
        <v>0.86782082242878356</v>
      </c>
      <c r="AI448" s="10">
        <f>('3v'!W436-AH448)^2</f>
        <v>1.6436274695503174E-5</v>
      </c>
      <c r="AL448" s="76"/>
      <c r="AM448" s="76"/>
      <c r="AN448" s="76"/>
      <c r="AO448" s="80"/>
    </row>
    <row r="449" spans="1:41" x14ac:dyDescent="0.25">
      <c r="A449" s="3"/>
      <c r="B449" s="7">
        <f>offs331+Ampl331*SIN(2*PI()*freq331*('3v'!A437)+deph331*PI()/180)</f>
        <v>-1.1445343614888808</v>
      </c>
      <c r="C449" s="8">
        <f>('3v'!B437-B449)^2</f>
        <v>2.1999490896375084E-5</v>
      </c>
      <c r="D449" s="9">
        <f>offs332+Ampl332*SIN(2*PI()*freq332*('3v'!A437-reta332)+deph332*PI()/180)</f>
        <v>1.1266652741942589</v>
      </c>
      <c r="E449" s="10">
        <f>('3v'!C437-D449)^2</f>
        <v>3.4085556842399558E-4</v>
      </c>
      <c r="G449" s="3"/>
      <c r="H449" s="7">
        <f>offs333+Ampl333*SIN(2*PI()*freq333*('3v'!E437)+deph333*PI()/180)</f>
        <v>-0.75771147117297921</v>
      </c>
      <c r="I449" s="8">
        <f>('3v'!F437-H449)^2</f>
        <v>6.9344330665843176E-6</v>
      </c>
      <c r="J449" s="9">
        <f>offs334+Ampl334*SIN(2*PI()*freq334*('3v'!E437-reta334)+deph334*PI()/180)</f>
        <v>1.0568749137029803</v>
      </c>
      <c r="K449" s="10">
        <f>('3v'!G437-J449)^2</f>
        <v>5.2397744882902095E-4</v>
      </c>
      <c r="L449" s="3"/>
      <c r="M449" s="3"/>
      <c r="N449" s="7">
        <f>offs335+Ampl335*SIN(2*PI()*freq335*('3v'!I437)+deph335*PI()/180)</f>
        <v>-0.93445723686852733</v>
      </c>
      <c r="O449" s="8">
        <f>('3v'!J437-N449)^2</f>
        <v>1.2944502089372252E-5</v>
      </c>
      <c r="P449" s="9">
        <f>offs336+Ampl336*SIN(2*PI()*freq336*('3v'!I437-reta336)+deph336*PI()/180)</f>
        <v>1.0466039930320394</v>
      </c>
      <c r="Q449" s="10">
        <f>('3v'!K437-P449)^2</f>
        <v>1.1072236815822329E-6</v>
      </c>
      <c r="R449" s="3"/>
      <c r="S449" s="3"/>
      <c r="T449" s="7">
        <f>offs337+Ampl337*SIN(2*PI()*freq337*('3v'!M437)+deph337*PI()/180)</f>
        <v>-1.1135646830810602</v>
      </c>
      <c r="U449" s="8">
        <f>('3v'!N437-T449)^2</f>
        <v>4.7942372588377695E-5</v>
      </c>
      <c r="V449" s="9">
        <f>offs338+Ampl338*SIN(2*PI()*freq338*('3v'!M437-reta338)+deph338*PI()/180)</f>
        <v>1.0029782410317676</v>
      </c>
      <c r="W449" s="10">
        <f>('3v'!O437-V449)^2</f>
        <v>5.9477957655997121E-8</v>
      </c>
      <c r="X449" s="3"/>
      <c r="Y449" s="3"/>
      <c r="Z449" s="7">
        <f>offs339+Ampl339*SIN(2*PI()*freq339*('3v'!Q437)+deph339*PI()/180)</f>
        <v>-1.4435936704902395</v>
      </c>
      <c r="AA449" s="8">
        <f>('3v'!R437-Z449)^2</f>
        <v>1.0313021766060841E-6</v>
      </c>
      <c r="AB449" s="9">
        <f>offs340+Ampl340*SIN(2*PI()*freq340*('3v'!Q437-reta340)+deph340*PI()/180)</f>
        <v>0.93187821655783132</v>
      </c>
      <c r="AC449" s="10">
        <f>('3v'!S437-AB449)^2</f>
        <v>1.9866241670759749E-6</v>
      </c>
      <c r="AD449" s="3"/>
      <c r="AE449" s="3"/>
      <c r="AF449" s="7">
        <f>offs341+Ampl341*SIN(2*PI()*freq341*('3v'!U437)+deph341*PI()/180)</f>
        <v>-1.7999245556491366</v>
      </c>
      <c r="AG449" s="8">
        <f>('3v'!V437-AF449)^2</f>
        <v>1.5853969537684724E-5</v>
      </c>
      <c r="AH449" s="9">
        <f>offs342+Ampl342*SIN(2*PI()*freq342*('3v'!U437-reta342)+deph342*PI()/180)</f>
        <v>0.86975303479477062</v>
      </c>
      <c r="AI449" s="10">
        <f>('3v'!W437-AH449)^2</f>
        <v>1.6606237928275667E-5</v>
      </c>
      <c r="AL449" s="76"/>
      <c r="AM449" s="76"/>
      <c r="AN449" s="76"/>
      <c r="AO449" s="80"/>
    </row>
    <row r="450" spans="1:41" x14ac:dyDescent="0.25">
      <c r="A450" s="3"/>
      <c r="B450" s="7">
        <f>offs331+Ampl331*SIN(2*PI()*freq331*('3v'!A438)+deph331*PI()/180)</f>
        <v>-1.1278281445960721</v>
      </c>
      <c r="C450" s="8">
        <f>('3v'!B438-B450)^2</f>
        <v>3.0937452507613749E-5</v>
      </c>
      <c r="D450" s="9">
        <f>offs332+Ampl332*SIN(2*PI()*freq332*('3v'!A438-reta332)+deph332*PI()/180)</f>
        <v>1.1256388222681737</v>
      </c>
      <c r="E450" s="10">
        <f>('3v'!C438-D450)^2</f>
        <v>4.5547337772631075E-4</v>
      </c>
      <c r="G450" s="3"/>
      <c r="H450" s="7">
        <f>offs333+Ampl333*SIN(2*PI()*freq333*('3v'!E438)+deph333*PI()/180)</f>
        <v>-0.74390957913987887</v>
      </c>
      <c r="I450" s="8">
        <f>('3v'!F438-H450)^2</f>
        <v>6.2666067160839864E-6</v>
      </c>
      <c r="J450" s="9">
        <f>offs334+Ampl334*SIN(2*PI()*freq334*('3v'!E438-reta334)+deph334*PI()/180)</f>
        <v>1.0563333359978517</v>
      </c>
      <c r="K450" s="10">
        <f>('3v'!G438-J450)^2</f>
        <v>4.1599053396808376E-4</v>
      </c>
      <c r="L450" s="3"/>
      <c r="M450" s="3"/>
      <c r="N450" s="7">
        <f>offs335+Ampl335*SIN(2*PI()*freq335*('3v'!I438)+deph335*PI()/180)</f>
        <v>-0.91664214968781998</v>
      </c>
      <c r="O450" s="8">
        <f>('3v'!J438-N450)^2</f>
        <v>1.1295579493694825E-5</v>
      </c>
      <c r="P450" s="9">
        <f>offs336+Ampl336*SIN(2*PI()*freq336*('3v'!I438-reta336)+deph336*PI()/180)</f>
        <v>1.0469327692294208</v>
      </c>
      <c r="Q450" s="10">
        <f>('3v'!K438-P450)^2</f>
        <v>5.2340995588248365E-7</v>
      </c>
      <c r="R450" s="3"/>
      <c r="S450" s="3"/>
      <c r="T450" s="7">
        <f>offs337+Ampl337*SIN(2*PI()*freq337*('3v'!M438)+deph337*PI()/180)</f>
        <v>-1.0924303529313466</v>
      </c>
      <c r="U450" s="8">
        <f>('3v'!N438-T450)^2</f>
        <v>2.8312646516765145E-5</v>
      </c>
      <c r="V450" s="9">
        <f>offs338+Ampl338*SIN(2*PI()*freq338*('3v'!M438-reta338)+deph338*PI()/180)</f>
        <v>1.004008385579032</v>
      </c>
      <c r="W450" s="10">
        <f>('3v'!O438-V450)^2</f>
        <v>1.6231411760278253E-6</v>
      </c>
      <c r="X450" s="3"/>
      <c r="Y450" s="3"/>
      <c r="Z450" s="7">
        <f>offs339+Ampl339*SIN(2*PI()*freq339*('3v'!Q438)+deph339*PI()/180)</f>
        <v>-1.4187223069174766</v>
      </c>
      <c r="AA450" s="8">
        <f>('3v'!R438-Z450)^2</f>
        <v>1.7500256793350467E-7</v>
      </c>
      <c r="AB450" s="9">
        <f>offs340+Ampl340*SIN(2*PI()*freq340*('3v'!Q438-reta340)+deph340*PI()/180)</f>
        <v>0.933671952458905</v>
      </c>
      <c r="AC450" s="10">
        <f>('3v'!S438-AB450)^2</f>
        <v>1.5627311558110242E-6</v>
      </c>
      <c r="AD450" s="3"/>
      <c r="AE450" s="3"/>
      <c r="AF450" s="7">
        <f>offs341+Ampl341*SIN(2*PI()*freq341*('3v'!U438)+deph341*PI()/180)</f>
        <v>-1.7788575471455912</v>
      </c>
      <c r="AG450" s="8">
        <f>('3v'!V438-AF450)^2</f>
        <v>2.5960068622121351E-6</v>
      </c>
      <c r="AH450" s="9">
        <f>offs342+Ampl342*SIN(2*PI()*freq342*('3v'!U438-reta342)+deph342*PI()/180)</f>
        <v>0.87170287628074028</v>
      </c>
      <c r="AI450" s="10">
        <f>('3v'!W438-AH450)^2</f>
        <v>1.6633050626574112E-5</v>
      </c>
      <c r="AL450" s="76"/>
      <c r="AM450" s="76"/>
      <c r="AN450" s="76"/>
      <c r="AO450" s="80"/>
    </row>
    <row r="451" spans="1:41" x14ac:dyDescent="0.25">
      <c r="A451" s="3"/>
      <c r="B451" s="7">
        <f>offs331+Ampl331*SIN(2*PI()*freq331*('3v'!A439)+deph331*PI()/180)</f>
        <v>-1.1110156518043386</v>
      </c>
      <c r="C451" s="8">
        <f>('3v'!B439-B451)^2</f>
        <v>4.0039177356950761E-5</v>
      </c>
      <c r="D451" s="9">
        <f>offs332+Ampl332*SIN(2*PI()*freq332*('3v'!A439-reta332)+deph332*PI()/180)</f>
        <v>1.1245746758895605</v>
      </c>
      <c r="E451" s="10">
        <f>('3v'!C439-D451)^2</f>
        <v>5.8485017953131498E-4</v>
      </c>
      <c r="G451" s="3"/>
      <c r="H451" s="7">
        <f>offs333+Ampl333*SIN(2*PI()*freq333*('3v'!E439)+deph333*PI()/180)</f>
        <v>-0.7300819469229326</v>
      </c>
      <c r="I451" s="8">
        <f>('3v'!F439-H451)^2</f>
        <v>5.5110235064090006E-6</v>
      </c>
      <c r="J451" s="9">
        <f>offs334+Ampl334*SIN(2*PI()*freq334*('3v'!E439-reta334)+deph334*PI()/180)</f>
        <v>1.0557766543694722</v>
      </c>
      <c r="K451" s="10">
        <f>('3v'!G439-J451)^2</f>
        <v>4.7490409388572824E-4</v>
      </c>
      <c r="L451" s="3"/>
      <c r="M451" s="3"/>
      <c r="N451" s="7">
        <f>offs335+Ampl335*SIN(2*PI()*freq335*('3v'!I439)+deph335*PI()/180)</f>
        <v>-0.89875394202768932</v>
      </c>
      <c r="O451" s="8">
        <f>('3v'!J439-N451)^2</f>
        <v>2.5039335737735145E-5</v>
      </c>
      <c r="P451" s="9">
        <f>offs336+Ampl336*SIN(2*PI()*freq336*('3v'!I439-reta336)+deph336*PI()/180)</f>
        <v>1.0472363308971466</v>
      </c>
      <c r="Q451" s="10">
        <f>('3v'!K439-P451)^2</f>
        <v>2.3507663194469669E-6</v>
      </c>
      <c r="R451" s="3"/>
      <c r="S451" s="3"/>
      <c r="T451" s="7">
        <f>offs337+Ampl337*SIN(2*PI()*freq337*('3v'!M439)+deph337*PI()/180)</f>
        <v>-1.0711382869802413</v>
      </c>
      <c r="U451" s="8">
        <f>('3v'!N439-T451)^2</f>
        <v>1.2674646520921381E-5</v>
      </c>
      <c r="V451" s="9">
        <f>offs338+Ampl338*SIN(2*PI()*freq338*('3v'!M439-reta338)+deph338*PI()/180)</f>
        <v>1.0050098645590242</v>
      </c>
      <c r="W451" s="10">
        <f>('3v'!O439-V451)^2</f>
        <v>5.177920998139664E-6</v>
      </c>
      <c r="X451" s="3"/>
      <c r="Y451" s="3"/>
      <c r="Z451" s="7">
        <f>offs339+Ampl339*SIN(2*PI()*freq339*('3v'!Q439)+deph339*PI()/180)</f>
        <v>-1.3933842447558289</v>
      </c>
      <c r="AA451" s="8">
        <f>('3v'!R439-Z451)^2</f>
        <v>1.337842138435372E-7</v>
      </c>
      <c r="AB451" s="9">
        <f>offs340+Ampl340*SIN(2*PI()*freq340*('3v'!Q439-reta340)+deph340*PI()/180)</f>
        <v>0.9354434104830005</v>
      </c>
      <c r="AC451" s="10">
        <f>('3v'!S439-AB451)^2</f>
        <v>1.1415223284949945E-6</v>
      </c>
      <c r="AD451" s="3"/>
      <c r="AE451" s="3"/>
      <c r="AF451" s="7">
        <f>offs341+Ampl341*SIN(2*PI()*freq341*('3v'!U439)+deph341*PI()/180)</f>
        <v>-1.7564821147975378</v>
      </c>
      <c r="AG451" s="8">
        <f>('3v'!V439-AF451)^2</f>
        <v>6.2613811888570261E-6</v>
      </c>
      <c r="AH451" s="9">
        <f>offs342+Ampl342*SIN(2*PI()*freq342*('3v'!U439-reta342)+deph342*PI()/180)</f>
        <v>0.87366842262855304</v>
      </c>
      <c r="AI451" s="10">
        <f>('3v'!W439-AH451)^2</f>
        <v>1.6531846708529371E-5</v>
      </c>
      <c r="AL451" s="76"/>
      <c r="AM451" s="76"/>
      <c r="AN451" s="76"/>
      <c r="AO451" s="80"/>
    </row>
    <row r="452" spans="1:41" x14ac:dyDescent="0.25">
      <c r="A452" s="3"/>
      <c r="B452" s="7">
        <f>offs331+Ampl331*SIN(2*PI()*freq331*('3v'!A440)+deph331*PI()/180)</f>
        <v>-1.094099538001188</v>
      </c>
      <c r="C452" s="8">
        <f>('3v'!B440-B452)^2</f>
        <v>2.5366715037411666E-5</v>
      </c>
      <c r="D452" s="9">
        <f>offs332+Ampl332*SIN(2*PI()*freq332*('3v'!A440-reta332)+deph332*PI()/180)</f>
        <v>1.1234730030994684</v>
      </c>
      <c r="E452" s="10">
        <f>('3v'!C440-D452)^2</f>
        <v>8.3763954340964329E-4</v>
      </c>
      <c r="G452" s="3"/>
      <c r="H452" s="7">
        <f>offs333+Ampl333*SIN(2*PI()*freq333*('3v'!E440)+deph333*PI()/180)</f>
        <v>-0.71622980277238679</v>
      </c>
      <c r="I452" s="8">
        <f>('3v'!F440-H452)^2</f>
        <v>4.6971579612400982E-6</v>
      </c>
      <c r="J452" s="9">
        <f>offs334+Ampl334*SIN(2*PI()*freq334*('3v'!E440-reta334)+deph334*PI()/180)</f>
        <v>1.0552049182655225</v>
      </c>
      <c r="K452" s="10">
        <f>('3v'!G440-J452)^2</f>
        <v>5.37019364353951E-4</v>
      </c>
      <c r="L452" s="3"/>
      <c r="M452" s="3"/>
      <c r="N452" s="7">
        <f>offs335+Ampl335*SIN(2*PI()*freq335*('3v'!I440)+deph335*PI()/180)</f>
        <v>-0.88079543864349152</v>
      </c>
      <c r="O452" s="8">
        <f>('3v'!J440-N452)^2</f>
        <v>2.1377202058732744E-5</v>
      </c>
      <c r="P452" s="9">
        <f>offs336+Ampl336*SIN(2*PI()*freq336*('3v'!I440-reta336)+deph336*PI()/180)</f>
        <v>1.0475146300993106</v>
      </c>
      <c r="Q452" s="10">
        <f>('3v'!K440-P452)^2</f>
        <v>3.2816050702059785E-6</v>
      </c>
      <c r="R452" s="3"/>
      <c r="S452" s="3"/>
      <c r="T452" s="7">
        <f>offs337+Ampl337*SIN(2*PI()*freq337*('3v'!M440)+deph337*PI()/180)</f>
        <v>-1.0496937387264182</v>
      </c>
      <c r="U452" s="8">
        <f>('3v'!N440-T452)^2</f>
        <v>1.2959846830664056E-5</v>
      </c>
      <c r="V452" s="9">
        <f>offs338+Ampl338*SIN(2*PI()*freq338*('3v'!M440-reta338)+deph338*PI()/180)</f>
        <v>1.0059824308717911</v>
      </c>
      <c r="W452" s="10">
        <f>('3v'!O440-V452)^2</f>
        <v>1.6768718614349657E-6</v>
      </c>
      <c r="X452" s="3"/>
      <c r="Y452" s="3"/>
      <c r="Z452" s="7">
        <f>offs339+Ampl339*SIN(2*PI()*freq339*('3v'!Q440)+deph339*PI()/180)</f>
        <v>-1.3675917372673083</v>
      </c>
      <c r="AA452" s="8">
        <f>('3v'!R440-Z452)^2</f>
        <v>1.4053563513048316E-6</v>
      </c>
      <c r="AB452" s="9">
        <f>offs340+Ampl340*SIN(2*PI()*freq340*('3v'!Q440-reta340)+deph340*PI()/180)</f>
        <v>0.93719173396873734</v>
      </c>
      <c r="AC452" s="10">
        <f>('3v'!S440-AB452)^2</f>
        <v>7.934046585418085E-6</v>
      </c>
      <c r="AD452" s="3"/>
      <c r="AE452" s="3"/>
      <c r="AF452" s="7">
        <f>offs341+Ampl341*SIN(2*PI()*freq341*('3v'!U440)+deph341*PI()/180)</f>
        <v>-1.732820340455286</v>
      </c>
      <c r="AG452" s="8">
        <f>('3v'!V440-AF452)^2</f>
        <v>7.4340724197799197E-6</v>
      </c>
      <c r="AH452" s="9">
        <f>offs342+Ampl342*SIN(2*PI()*freq342*('3v'!U440-reta342)+deph342*PI()/180)</f>
        <v>0.87564773408126695</v>
      </c>
      <c r="AI452" s="10">
        <f>('3v'!W440-AH452)^2</f>
        <v>3.5914561777331077E-5</v>
      </c>
      <c r="AL452" s="76"/>
      <c r="AM452" s="76"/>
      <c r="AN452" s="76"/>
      <c r="AO452" s="80"/>
    </row>
    <row r="453" spans="1:41" x14ac:dyDescent="0.25">
      <c r="A453" s="3"/>
      <c r="B453" s="7">
        <f>offs331+Ampl331*SIN(2*PI()*freq331*('3v'!A441)+deph331*PI()/180)</f>
        <v>-1.0770824744370879</v>
      </c>
      <c r="C453" s="8">
        <f>('3v'!B441-B453)^2</f>
        <v>1.3282193922588193E-5</v>
      </c>
      <c r="D453" s="9">
        <f>offs332+Ampl332*SIN(2*PI()*freq332*('3v'!A441-reta332)+deph332*PI()/180)</f>
        <v>1.1223339778648018</v>
      </c>
      <c r="E453" s="10">
        <f>('3v'!C441-D453)^2</f>
        <v>8.8541821869057315E-4</v>
      </c>
      <c r="G453" s="3"/>
      <c r="H453" s="7">
        <f>offs333+Ampl333*SIN(2*PI()*freq333*('3v'!E441)+deph333*PI()/180)</f>
        <v>-0.7023543771157793</v>
      </c>
      <c r="I453" s="8">
        <f>('3v'!F441-H453)^2</f>
        <v>1.5341848002673416E-5</v>
      </c>
      <c r="J453" s="9">
        <f>offs334+Ampl334*SIN(2*PI()*freq334*('3v'!E441-reta334)+deph334*PI()/180)</f>
        <v>1.0546181784709094</v>
      </c>
      <c r="K453" s="10">
        <f>('3v'!G441-J453)^2</f>
        <v>6.0221496055692123E-4</v>
      </c>
      <c r="L453" s="3"/>
      <c r="M453" s="3"/>
      <c r="N453" s="7">
        <f>offs335+Ampl335*SIN(2*PI()*freq335*('3v'!I441)+deph335*PI()/180)</f>
        <v>-0.86276947539109261</v>
      </c>
      <c r="O453" s="8">
        <f>('3v'!J441-N453)^2</f>
        <v>1.7436599027407851E-5</v>
      </c>
      <c r="P453" s="9">
        <f>offs336+Ampl336*SIN(2*PI()*freq336*('3v'!I441-reta336)+deph336*PI()/180)</f>
        <v>1.0477676228892421</v>
      </c>
      <c r="Q453" s="10">
        <f>('3v'!K441-P453)^2</f>
        <v>4.2622134698464816E-6</v>
      </c>
      <c r="R453" s="3"/>
      <c r="S453" s="3"/>
      <c r="T453" s="7">
        <f>offs337+Ampl337*SIN(2*PI()*freq337*('3v'!M441)+deph337*PI()/180)</f>
        <v>-1.0281019992912772</v>
      </c>
      <c r="U453" s="8">
        <f>('3v'!N441-T453)^2</f>
        <v>1.2198319661516244E-5</v>
      </c>
      <c r="V453" s="9">
        <f>offs338+Ampl338*SIN(2*PI()*freq338*('3v'!M441-reta338)+deph338*PI()/180)</f>
        <v>1.0069258445511482</v>
      </c>
      <c r="W453" s="10">
        <f>('3v'!O441-V453)^2</f>
        <v>5.0102310966457729E-6</v>
      </c>
      <c r="X453" s="3"/>
      <c r="Y453" s="3"/>
      <c r="Z453" s="7">
        <f>offs339+Ampl339*SIN(2*PI()*freq339*('3v'!Q441)+deph339*PI()/180)</f>
        <v>-1.3413572574796546</v>
      </c>
      <c r="AA453" s="8">
        <f>('3v'!R441-Z453)^2</f>
        <v>1.8044378124707681E-5</v>
      </c>
      <c r="AB453" s="9">
        <f>offs340+Ampl340*SIN(2*PI()*freq340*('3v'!Q441-reta340)+deph340*PI()/180)</f>
        <v>0.93891607744239236</v>
      </c>
      <c r="AC453" s="10">
        <f>('3v'!S441-AB453)^2</f>
        <v>6.6975754828826141E-6</v>
      </c>
      <c r="AD453" s="3"/>
      <c r="AE453" s="3"/>
      <c r="AF453" s="7">
        <f>offs341+Ampl341*SIN(2*PI()*freq341*('3v'!U441)+deph341*PI()/180)</f>
        <v>-1.7078955754333911</v>
      </c>
      <c r="AG453" s="8">
        <f>('3v'!V441-AF453)^2</f>
        <v>5.1106947097035966E-6</v>
      </c>
      <c r="AH453" s="9">
        <f>offs342+Ampl342*SIN(2*PI()*freq342*('3v'!U441-reta342)+deph342*PI()/180)</f>
        <v>0.8776388572974434</v>
      </c>
      <c r="AI453" s="10">
        <f>('3v'!W441-AH453)^2</f>
        <v>3.5460628001208019E-5</v>
      </c>
      <c r="AL453" s="76"/>
      <c r="AM453" s="76"/>
      <c r="AN453" s="76"/>
      <c r="AO453" s="80"/>
    </row>
    <row r="454" spans="1:41" x14ac:dyDescent="0.25">
      <c r="A454" s="3"/>
      <c r="B454" s="7">
        <f>offs331+Ampl331*SIN(2*PI()*freq331*('3v'!A442)+deph331*PI()/180)</f>
        <v>-1.0599671483036435</v>
      </c>
      <c r="C454" s="8">
        <f>('3v'!B442-B454)^2</f>
        <v>1.6876882484727867E-5</v>
      </c>
      <c r="D454" s="9">
        <f>offs332+Ampl332*SIN(2*PI()*freq332*('3v'!A442-reta332)+deph332*PI()/180)</f>
        <v>1.1211577800508494</v>
      </c>
      <c r="E454" s="10">
        <f>('3v'!C442-D454)^2</f>
        <v>9.3225065763355159E-4</v>
      </c>
      <c r="G454" s="3"/>
      <c r="H454" s="7">
        <f>offs333+Ampl333*SIN(2*PI()*freq333*('3v'!E442)+deph333*PI()/180)</f>
        <v>-0.68845690244864621</v>
      </c>
      <c r="I454" s="8">
        <f>('3v'!F442-H454)^2</f>
        <v>1.3625418464785981E-5</v>
      </c>
      <c r="J454" s="9">
        <f>offs334+Ampl334*SIN(2*PI()*freq334*('3v'!E442-reta334)+deph334*PI()/180)</f>
        <v>1.054016487103254</v>
      </c>
      <c r="K454" s="10">
        <f>('3v'!G442-J454)^2</f>
        <v>6.7036962224781033E-4</v>
      </c>
      <c r="L454" s="3"/>
      <c r="M454" s="3"/>
      <c r="N454" s="7">
        <f>offs335+Ampl335*SIN(2*PI()*freq335*('3v'!I442)+deph335*PI()/180)</f>
        <v>-0.84467889877905389</v>
      </c>
      <c r="O454" s="8">
        <f>('3v'!J442-N454)^2</f>
        <v>1.3419464882315728E-5</v>
      </c>
      <c r="P454" s="9">
        <f>offs336+Ampl336*SIN(2*PI()*freq336*('3v'!I442-reta336)+deph336*PI()/180)</f>
        <v>1.0479952693164472</v>
      </c>
      <c r="Q454" s="10">
        <f>('3v'!K442-P454)^2</f>
        <v>5.2539943319752668E-6</v>
      </c>
      <c r="R454" s="3"/>
      <c r="S454" s="3"/>
      <c r="T454" s="7">
        <f>offs337+Ampl337*SIN(2*PI()*freq337*('3v'!M442)+deph337*PI()/180)</f>
        <v>-1.0063683961134398</v>
      </c>
      <c r="U454" s="8">
        <f>('3v'!N442-T454)^2</f>
        <v>1.0519553480853951E-5</v>
      </c>
      <c r="V454" s="9">
        <f>offs338+Ampl338*SIN(2*PI()*freq338*('3v'!M442-reta338)+deph338*PI()/180)</f>
        <v>1.0078398728238867</v>
      </c>
      <c r="W454" s="10">
        <f>('3v'!O442-V454)^2</f>
        <v>1.4382313207564726E-6</v>
      </c>
      <c r="X454" s="3"/>
      <c r="Y454" s="3"/>
      <c r="Z454" s="7">
        <f>offs339+Ampl339*SIN(2*PI()*freq339*('3v'!Q442)+deph339*PI()/180)</f>
        <v>-1.3146934921544895</v>
      </c>
      <c r="AA454" s="8">
        <f>('3v'!R442-Z454)^2</f>
        <v>2.4283726856507228E-5</v>
      </c>
      <c r="AB454" s="9">
        <f>offs340+Ampl340*SIN(2*PI()*freq340*('3v'!Q442-reta340)+deph340*PI()/180)</f>
        <v>0.94061560702676339</v>
      </c>
      <c r="AC454" s="10">
        <f>('3v'!S442-AB454)^2</f>
        <v>5.4492694156400708E-6</v>
      </c>
      <c r="AD454" s="3"/>
      <c r="AE454" s="3"/>
      <c r="AF454" s="7">
        <f>offs341+Ampl341*SIN(2*PI()*freq341*('3v'!U442)+deph341*PI()/180)</f>
        <v>-1.6817324174657255</v>
      </c>
      <c r="AG454" s="8">
        <f>('3v'!V442-AF454)^2</f>
        <v>9.2004389424300412E-6</v>
      </c>
      <c r="AH454" s="9">
        <f>offs342+Ampl342*SIN(2*PI()*freq342*('3v'!U442-reta342)+deph342*PI()/180)</f>
        <v>0.87963982727885914</v>
      </c>
      <c r="AI454" s="10">
        <f>('3v'!W442-AH454)^2</f>
        <v>3.4893035568629306E-5</v>
      </c>
      <c r="AL454" s="76"/>
      <c r="AM454" s="76"/>
      <c r="AN454" s="76"/>
      <c r="AO454" s="80"/>
    </row>
    <row r="455" spans="1:41" x14ac:dyDescent="0.25">
      <c r="A455" s="3"/>
      <c r="B455" s="7">
        <f>offs331+Ampl331*SIN(2*PI()*freq331*('3v'!A443)+deph331*PI()/180)</f>
        <v>-1.0427562623092577</v>
      </c>
      <c r="C455" s="8">
        <f>('3v'!B443-B455)^2</f>
        <v>6.3618071567012856E-6</v>
      </c>
      <c r="D455" s="9">
        <f>offs332+Ampl332*SIN(2*PI()*freq332*('3v'!A443-reta332)+deph332*PI()/180)</f>
        <v>1.119944595392881</v>
      </c>
      <c r="E455" s="10">
        <f>('3v'!C443-D455)^2</f>
        <v>7.4893054339765551E-4</v>
      </c>
      <c r="G455" s="3"/>
      <c r="H455" s="7">
        <f>offs333+Ampl333*SIN(2*PI()*freq333*('3v'!E443)+deph333*PI()/180)</f>
        <v>-0.67453861322504383</v>
      </c>
      <c r="I455" s="8">
        <f>('3v'!F443-H455)^2</f>
        <v>2.9138114938290549E-5</v>
      </c>
      <c r="J455" s="9">
        <f>offs334+Ampl334*SIN(2*PI()*freq334*('3v'!E443-reta334)+deph334*PI()/180)</f>
        <v>1.0533998976082628</v>
      </c>
      <c r="K455" s="10">
        <f>('3v'!G443-J455)^2</f>
        <v>7.4136603199697108E-4</v>
      </c>
      <c r="L455" s="3"/>
      <c r="M455" s="3"/>
      <c r="N455" s="7">
        <f>offs335+Ampl335*SIN(2*PI()*freq335*('3v'!I443)+deph335*PI()/180)</f>
        <v>-0.82652656551913473</v>
      </c>
      <c r="O455" s="8">
        <f>('3v'!J443-N455)^2</f>
        <v>9.5422640002968122E-6</v>
      </c>
      <c r="P455" s="9">
        <f>offs336+Ampl336*SIN(2*PI()*freq336*('3v'!I443-reta336)+deph336*PI()/180)</f>
        <v>1.0481975334329159</v>
      </c>
      <c r="Q455" s="10">
        <f>('3v'!K443-P455)^2</f>
        <v>6.2221482626796322E-6</v>
      </c>
      <c r="R455" s="3"/>
      <c r="S455" s="3"/>
      <c r="T455" s="7">
        <f>offs337+Ampl337*SIN(2*PI()*freq337*('3v'!M443)+deph337*PI()/180)</f>
        <v>-0.98449829163428282</v>
      </c>
      <c r="U455" s="8">
        <f>('3v'!N443-T455)^2</f>
        <v>8.1661728629195295E-6</v>
      </c>
      <c r="V455" s="9">
        <f>offs338+Ampl338*SIN(2*PI()*freq338*('3v'!M443-reta338)+deph338*PI()/180)</f>
        <v>1.0087242901672067</v>
      </c>
      <c r="W455" s="10">
        <f>('3v'!O443-V455)^2</f>
        <v>4.3417230392101833E-6</v>
      </c>
      <c r="X455" s="3"/>
      <c r="Y455" s="3"/>
      <c r="Z455" s="7">
        <f>offs339+Ampl339*SIN(2*PI()*freq339*('3v'!Q443)+deph339*PI()/180)</f>
        <v>-1.28761333565211</v>
      </c>
      <c r="AA455" s="8">
        <f>('3v'!R443-Z455)^2</f>
        <v>2.6951107958812337E-5</v>
      </c>
      <c r="AB455" s="9">
        <f>offs340+Ampl340*SIN(2*PI()*freq340*('3v'!Q443-reta340)+deph340*PI()/180)</f>
        <v>0.94228950084442509</v>
      </c>
      <c r="AC455" s="10">
        <f>('3v'!S443-AB455)^2</f>
        <v>4.2236038904240696E-6</v>
      </c>
      <c r="AD455" s="3"/>
      <c r="AE455" s="3"/>
      <c r="AF455" s="7">
        <f>offs341+Ampl341*SIN(2*PI()*freq341*('3v'!U443)+deph341*PI()/180)</f>
        <v>-1.6543566864304877</v>
      </c>
      <c r="AG455" s="8">
        <f>('3v'!V443-AF455)^2</f>
        <v>1.2367076240077437E-6</v>
      </c>
      <c r="AH455" s="9">
        <f>offs342+Ampl342*SIN(2*PI()*freq342*('3v'!U443-reta342)+deph342*PI()/180)</f>
        <v>0.88164866930972252</v>
      </c>
      <c r="AI455" s="10">
        <f>('3v'!W443-AH455)^2</f>
        <v>3.4237953820469504E-5</v>
      </c>
      <c r="AL455" s="76"/>
      <c r="AM455" s="76"/>
      <c r="AN455" s="76"/>
      <c r="AO455" s="80"/>
    </row>
    <row r="456" spans="1:41" x14ac:dyDescent="0.25">
      <c r="A456" s="3"/>
      <c r="B456" s="7">
        <f>offs331+Ampl331*SIN(2*PI()*freq331*('3v'!A444)+deph331*PI()/180)</f>
        <v>-1.0254525342523446</v>
      </c>
      <c r="C456" s="8">
        <f>('3v'!B444-B456)^2</f>
        <v>7.8206038245366085E-6</v>
      </c>
      <c r="D456" s="9">
        <f>offs332+Ampl332*SIN(2*PI()*freq332*('3v'!A444-reta332)+deph332*PI()/180)</f>
        <v>1.1186946154668178</v>
      </c>
      <c r="E456" s="10">
        <f>('3v'!C444-D456)^2</f>
        <v>5.8388031242824067E-4</v>
      </c>
      <c r="G456" s="3"/>
      <c r="H456" s="7">
        <f>offs333+Ampl333*SIN(2*PI()*freq333*('3v'!E444)+deph333*PI()/180)</f>
        <v>-0.66060074574789795</v>
      </c>
      <c r="I456" s="8">
        <f>('3v'!F444-H456)^2</f>
        <v>5.0198723458897305E-5</v>
      </c>
      <c r="J456" s="9">
        <f>offs334+Ampl334*SIN(2*PI()*freq334*('3v'!E444-reta334)+deph334*PI()/180)</f>
        <v>1.0527684647549795</v>
      </c>
      <c r="K456" s="10">
        <f>('3v'!G444-J456)^2</f>
        <v>7.0737938449259765E-4</v>
      </c>
      <c r="L456" s="3"/>
      <c r="M456" s="3"/>
      <c r="N456" s="7">
        <f>offs335+Ampl335*SIN(2*PI()*freq335*('3v'!I444)+deph335*PI()/180)</f>
        <v>-0.80831534207518563</v>
      </c>
      <c r="O456" s="8">
        <f>('3v'!J444-N456)^2</f>
        <v>1.9440004745723346E-5</v>
      </c>
      <c r="P456" s="9">
        <f>offs336+Ampl336*SIN(2*PI()*freq336*('3v'!I444-reta336)+deph336*PI()/180)</f>
        <v>1.0483743832987997</v>
      </c>
      <c r="Q456" s="10">
        <f>('3v'!K444-P456)^2</f>
        <v>2.1385013381983678E-5</v>
      </c>
      <c r="R456" s="3"/>
      <c r="S456" s="3"/>
      <c r="T456" s="7">
        <f>offs337+Ampl337*SIN(2*PI()*freq337*('3v'!M444)+deph337*PI()/180)</f>
        <v>-0.96249708197483774</v>
      </c>
      <c r="U456" s="8">
        <f>('3v'!N444-T456)^2</f>
        <v>5.479447517883346E-6</v>
      </c>
      <c r="V456" s="9">
        <f>offs338+Ampl338*SIN(2*PI()*freq338*('3v'!M444-reta338)+deph338*PI()/180)</f>
        <v>1.0095788783643631</v>
      </c>
      <c r="W456" s="10">
        <f>('3v'!O444-V456)^2</f>
        <v>9.7049759693998785E-7</v>
      </c>
      <c r="X456" s="3"/>
      <c r="Y456" s="3"/>
      <c r="Z456" s="7">
        <f>offs339+Ampl339*SIN(2*PI()*freq339*('3v'!Q444)+deph339*PI()/180)</f>
        <v>-1.2601298836958932</v>
      </c>
      <c r="AA456" s="8">
        <f>('3v'!R444-Z456)^2</f>
        <v>2.5520114368996986E-5</v>
      </c>
      <c r="AB456" s="9">
        <f>offs340+Ampl340*SIN(2*PI()*freq340*('3v'!Q444-reta340)+deph340*PI()/180)</f>
        <v>0.94393694941518125</v>
      </c>
      <c r="AC456" s="10">
        <f>('3v'!S444-AB456)^2</f>
        <v>3.0606082453662563E-6</v>
      </c>
      <c r="AD456" s="3"/>
      <c r="AE456" s="3"/>
      <c r="AF456" s="7">
        <f>offs341+Ampl341*SIN(2*PI()*freq341*('3v'!U444)+deph341*PI()/180)</f>
        <v>-1.6257953988690972</v>
      </c>
      <c r="AG456" s="8">
        <f>('3v'!V444-AF456)^2</f>
        <v>5.4270880212262126E-6</v>
      </c>
      <c r="AH456" s="9">
        <f>offs342+Ampl342*SIN(2*PI()*freq342*('3v'!U444-reta342)+deph342*PI()/180)</f>
        <v>0.88366340090547968</v>
      </c>
      <c r="AI456" s="10">
        <f>('3v'!W444-AH456)^2</f>
        <v>3.3520731399171856E-5</v>
      </c>
      <c r="AL456" s="76"/>
      <c r="AM456" s="76"/>
      <c r="AN456" s="76"/>
      <c r="AO456" s="80"/>
    </row>
    <row r="457" spans="1:41" x14ac:dyDescent="0.25">
      <c r="A457" s="3"/>
      <c r="B457" s="7">
        <f>offs331+Ampl331*SIN(2*PI()*freq331*('3v'!A445)+deph331*PI()/180)</f>
        <v>-1.0080586965921552</v>
      </c>
      <c r="C457" s="8">
        <f>('3v'!B445-B457)^2</f>
        <v>8.8845521744860647E-6</v>
      </c>
      <c r="D457" s="9">
        <f>offs332+Ampl332*SIN(2*PI()*freq332*('3v'!A445-reta332)+deph332*PI()/180)</f>
        <v>1.1174080376589801</v>
      </c>
      <c r="E457" s="10">
        <f>('3v'!C445-D457)^2</f>
        <v>5.2335885205039793E-4</v>
      </c>
      <c r="G457" s="3"/>
      <c r="H457" s="7">
        <f>offs333+Ampl333*SIN(2*PI()*freq333*('3v'!E445)+deph333*PI()/180)</f>
        <v>-0.6466445380591882</v>
      </c>
      <c r="I457" s="8">
        <f>('3v'!F445-H457)^2</f>
        <v>4.6250582210335856E-5</v>
      </c>
      <c r="J457" s="9">
        <f>offs334+Ampl334*SIN(2*PI()*freq334*('3v'!E445-reta334)+deph334*PI()/180)</f>
        <v>1.0521222446309215</v>
      </c>
      <c r="K457" s="10">
        <f>('3v'!G445-J457)^2</f>
        <v>5.7586822982128364E-4</v>
      </c>
      <c r="L457" s="3"/>
      <c r="M457" s="3"/>
      <c r="N457" s="7">
        <f>offs335+Ampl335*SIN(2*PI()*freq335*('3v'!I445)+deph335*PI()/180)</f>
        <v>-0.79004810421049942</v>
      </c>
      <c r="O457" s="8">
        <f>('3v'!J445-N457)^2</f>
        <v>1.3838133727396954E-5</v>
      </c>
      <c r="P457" s="9">
        <f>offs336+Ampl336*SIN(2*PI()*freq336*('3v'!I445-reta336)+deph336*PI()/180)</f>
        <v>1.0485257909874544</v>
      </c>
      <c r="Q457" s="10">
        <f>('3v'!K445-P457)^2</f>
        <v>4.5278512233922795E-5</v>
      </c>
      <c r="R457" s="3"/>
      <c r="S457" s="3"/>
      <c r="T457" s="7">
        <f>offs337+Ampl337*SIN(2*PI()*freq337*('3v'!M445)+deph337*PI()/180)</f>
        <v>-0.94037019560437662</v>
      </c>
      <c r="U457" s="8">
        <f>('3v'!N445-T457)^2</f>
        <v>1.3332981972909401E-5</v>
      </c>
      <c r="V457" s="9">
        <f>offs338+Ampl338*SIN(2*PI()*freq338*('3v'!M445-reta338)+deph338*PI()/180)</f>
        <v>1.0104034265585056</v>
      </c>
      <c r="W457" s="10">
        <f>('3v'!O445-V457)^2</f>
        <v>2.0573152138949909E-8</v>
      </c>
      <c r="X457" s="3"/>
      <c r="Y457" s="3"/>
      <c r="Z457" s="7">
        <f>offs339+Ampl339*SIN(2*PI()*freq339*('3v'!Q445)+deph339*PI()/180)</f>
        <v>-1.232256427039317</v>
      </c>
      <c r="AA457" s="8">
        <f>('3v'!R445-Z457)^2</f>
        <v>2.0448818984955619E-5</v>
      </c>
      <c r="AB457" s="9">
        <f>offs340+Ampl340*SIN(2*PI()*freq340*('3v'!Q445-reta340)+deph340*PI()/180)</f>
        <v>0.94555715604752255</v>
      </c>
      <c r="AC457" s="10">
        <f>('3v'!S445-AB457)^2</f>
        <v>2.0066027047516296E-6</v>
      </c>
      <c r="AD457" s="3"/>
      <c r="AE457" s="3"/>
      <c r="AF457" s="7">
        <f>offs341+Ampl341*SIN(2*PI()*freq341*('3v'!U445)+deph341*PI()/180)</f>
        <v>-1.596076741324131</v>
      </c>
      <c r="AG457" s="8">
        <f>('3v'!V445-AF457)^2</f>
        <v>7.5701946735733147E-6</v>
      </c>
      <c r="AH457" s="9">
        <f>offs342+Ampl342*SIN(2*PI()*freq342*('3v'!U445-reta342)+deph342*PI()/180)</f>
        <v>0.88568203376928711</v>
      </c>
      <c r="AI457" s="10">
        <f>('3v'!W445-AH457)^2</f>
        <v>5.8941338052792855E-5</v>
      </c>
      <c r="AL457" s="76"/>
      <c r="AM457" s="76"/>
      <c r="AN457" s="76"/>
      <c r="AO457" s="80"/>
    </row>
    <row r="458" spans="1:41" x14ac:dyDescent="0.25">
      <c r="A458" s="3"/>
      <c r="B458" s="7">
        <f>offs331+Ampl331*SIN(2*PI()*freq331*('3v'!A446)+deph331*PI()/180)</f>
        <v>-0.99057749601729206</v>
      </c>
      <c r="C458" s="8">
        <f>('3v'!B446-B458)^2</f>
        <v>1.2644912929056409E-6</v>
      </c>
      <c r="D458" s="9">
        <f>offs332+Ampl332*SIN(2*PI()*freq332*('3v'!A446-reta332)+deph332*PI()/180)</f>
        <v>1.1160850651349183</v>
      </c>
      <c r="E458" s="10">
        <f>('3v'!C446-D458)^2</f>
        <v>5.5258211125729117E-4</v>
      </c>
      <c r="G458" s="3"/>
      <c r="H458" s="7">
        <f>offs333+Ampl333*SIN(2*PI()*freq333*('3v'!E446)+deph333*PI()/180)</f>
        <v>-0.6326712298299777</v>
      </c>
      <c r="I458" s="8">
        <f>('3v'!F446-H458)^2</f>
        <v>4.2241418225535154E-5</v>
      </c>
      <c r="J458" s="9">
        <f>offs334+Ampl334*SIN(2*PI()*freq334*('3v'!E446-reta334)+deph334*PI()/180)</f>
        <v>1.0514612946370965</v>
      </c>
      <c r="K458" s="10">
        <f>('3v'!G446-J458)^2</f>
        <v>3.7752702320055368E-4</v>
      </c>
      <c r="L458" s="3"/>
      <c r="M458" s="3"/>
      <c r="N458" s="7">
        <f>offs335+Ampl335*SIN(2*PI()*freq335*('3v'!I446)+deph335*PI()/180)</f>
        <v>-0.77172773653369575</v>
      </c>
      <c r="O458" s="8">
        <f>('3v'!J446-N458)^2</f>
        <v>8.866855309475815E-6</v>
      </c>
      <c r="P458" s="9">
        <f>offs336+Ampl336*SIN(2*PI()*freq336*('3v'!I446-reta336)+deph336*PI()/180)</f>
        <v>1.048651732589851</v>
      </c>
      <c r="Q458" s="10">
        <f>('3v'!K446-P458)^2</f>
        <v>7.758073346286992E-5</v>
      </c>
      <c r="R458" s="3"/>
      <c r="S458" s="3"/>
      <c r="T458" s="7">
        <f>offs337+Ampl337*SIN(2*PI()*freq337*('3v'!M446)+deph337*PI()/180)</f>
        <v>-0.91812309200101949</v>
      </c>
      <c r="U458" s="8">
        <f>('3v'!N446-T458)^2</f>
        <v>8.3445992506942868E-6</v>
      </c>
      <c r="V458" s="9">
        <f>offs338+Ampl338*SIN(2*PI()*freq338*('3v'!M446-reta338)+deph338*PI()/180)</f>
        <v>1.0111977313047051</v>
      </c>
      <c r="W458" s="10">
        <f>('3v'!O446-V458)^2</f>
        <v>1.6958777094711175E-6</v>
      </c>
      <c r="X458" s="3"/>
      <c r="Y458" s="3"/>
      <c r="Z458" s="7">
        <f>offs339+Ampl339*SIN(2*PI()*freq339*('3v'!Q446)+deph339*PI()/180)</f>
        <v>-1.2040064450386729</v>
      </c>
      <c r="AA458" s="8">
        <f>('3v'!R446-Z458)^2</f>
        <v>1.3074046077692919E-5</v>
      </c>
      <c r="AB458" s="9">
        <f>offs340+Ampl340*SIN(2*PI()*freq340*('3v'!Q446-reta340)+deph340*PI()/180)</f>
        <v>0.94714933722389916</v>
      </c>
      <c r="AC458" s="10">
        <f>('3v'!S446-AB458)^2</f>
        <v>1.1142854991035725E-6</v>
      </c>
      <c r="AD458" s="3"/>
      <c r="AE458" s="3"/>
      <c r="AF458" s="7">
        <f>offs341+Ampl341*SIN(2*PI()*freq341*('3v'!U446)+deph341*PI()/180)</f>
        <v>-1.5652300425226091</v>
      </c>
      <c r="AG458" s="8">
        <f>('3v'!V446-AF458)^2</f>
        <v>5.5135617633292378E-6</v>
      </c>
      <c r="AH458" s="9">
        <f>offs342+Ampl342*SIN(2*PI()*freq342*('3v'!U446-reta342)+deph342*PI()/180)</f>
        <v>0.88770257575422051</v>
      </c>
      <c r="AI458" s="10">
        <f>('3v'!W446-AH458)^2</f>
        <v>5.7910794828117826E-5</v>
      </c>
      <c r="AL458" s="76"/>
      <c r="AM458" s="76"/>
      <c r="AN458" s="76"/>
      <c r="AO458" s="80"/>
    </row>
    <row r="459" spans="1:41" x14ac:dyDescent="0.25">
      <c r="A459" s="3"/>
      <c r="B459" s="7">
        <f>offs331+Ampl331*SIN(2*PI()*freq331*('3v'!A447)+deph331*PI()/180)</f>
        <v>-0.97301169301197432</v>
      </c>
      <c r="C459" s="8">
        <f>('3v'!B447-B459)^2</f>
        <v>1.2920710034711534E-6</v>
      </c>
      <c r="D459" s="9">
        <f>offs332+Ampl332*SIN(2*PI()*freq332*('3v'!A447-reta332)+deph332*PI()/180)</f>
        <v>1.1147259068073305</v>
      </c>
      <c r="E459" s="10">
        <f>('3v'!C447-D459)^2</f>
        <v>5.8085370893563295E-4</v>
      </c>
      <c r="G459" s="3"/>
      <c r="H459" s="7">
        <f>offs333+Ampl333*SIN(2*PI()*freq333*('3v'!E447)+deph333*PI()/180)</f>
        <v>-0.61868206225029843</v>
      </c>
      <c r="I459" s="8">
        <f>('3v'!F447-H459)^2</f>
        <v>6.6181027542026313E-5</v>
      </c>
      <c r="J459" s="9">
        <f>offs334+Ampl334*SIN(2*PI()*freq334*('3v'!E447-reta334)+deph334*PI()/180)</f>
        <v>1.0507856734829049</v>
      </c>
      <c r="K459" s="10">
        <f>('3v'!G447-J459)^2</f>
        <v>2.2046855274200817E-4</v>
      </c>
      <c r="L459" s="3"/>
      <c r="M459" s="3"/>
      <c r="N459" s="7">
        <f>offs335+Ampl335*SIN(2*PI()*freq335*('3v'!I447)+deph335*PI()/180)</f>
        <v>-0.75335713204320687</v>
      </c>
      <c r="O459" s="8">
        <f>('3v'!J447-N459)^2</f>
        <v>4.7752827873991289E-6</v>
      </c>
      <c r="P459" s="9">
        <f>offs336+Ampl336*SIN(2*PI()*freq336*('3v'!I447-reta336)+deph336*PI()/180)</f>
        <v>1.0487521882183506</v>
      </c>
      <c r="Q459" s="10">
        <f>('3v'!K447-P459)^2</f>
        <v>7.9360449659033504E-5</v>
      </c>
      <c r="R459" s="3"/>
      <c r="S459" s="3"/>
      <c r="T459" s="7">
        <f>offs337+Ampl337*SIN(2*PI()*freq337*('3v'!M447)+deph337*PI()/180)</f>
        <v>-0.89576126030469005</v>
      </c>
      <c r="U459" s="8">
        <f>('3v'!N447-T459)^2</f>
        <v>1.5716231912708685E-5</v>
      </c>
      <c r="V459" s="9">
        <f>offs338+Ampl338*SIN(2*PI()*freq338*('3v'!M447-reta338)+deph338*PI()/180)</f>
        <v>1.0119615966201512</v>
      </c>
      <c r="W459" s="10">
        <f>('3v'!O447-V459)^2</f>
        <v>6.2076389219659662E-6</v>
      </c>
      <c r="X459" s="3"/>
      <c r="Y459" s="3"/>
      <c r="Z459" s="7">
        <f>offs339+Ampl339*SIN(2*PI()*freq339*('3v'!Q447)+deph339*PI()/180)</f>
        <v>-1.175393599134567</v>
      </c>
      <c r="AA459" s="8">
        <f>('3v'!R447-Z459)^2</f>
        <v>1.8488616583153854E-5</v>
      </c>
      <c r="AB459" s="9">
        <f>offs340+Ampl340*SIN(2*PI()*freq340*('3v'!Q447-reta340)+deph340*PI()/180)</f>
        <v>0.94871272297962317</v>
      </c>
      <c r="AC459" s="10">
        <f>('3v'!S447-AB459)^2</f>
        <v>4.4337350763258204E-7</v>
      </c>
      <c r="AD459" s="3"/>
      <c r="AE459" s="3"/>
      <c r="AF459" s="7">
        <f>offs341+Ampl341*SIN(2*PI()*freq341*('3v'!U447)+deph341*PI()/180)</f>
        <v>-1.5332857444320813</v>
      </c>
      <c r="AG459" s="8">
        <f>('3v'!V447-AF459)^2</f>
        <v>9.2561707916909358E-6</v>
      </c>
      <c r="AH459" s="9">
        <f>offs342+Ampl342*SIN(2*PI()*freq342*('3v'!U447-reta342)+deph342*PI()/180)</f>
        <v>0.88972303282928389</v>
      </c>
      <c r="AI459" s="10">
        <f>('3v'!W447-AH459)^2</f>
        <v>5.6890470376208564E-5</v>
      </c>
      <c r="AL459" s="76"/>
      <c r="AM459" s="76"/>
      <c r="AN459" s="76"/>
      <c r="AO459" s="80"/>
    </row>
    <row r="460" spans="1:41" x14ac:dyDescent="0.25">
      <c r="A460" s="3"/>
      <c r="B460" s="7">
        <f>offs331+Ampl331*SIN(2*PI()*freq331*('3v'!A448)+deph331*PI()/180)</f>
        <v>-0.95536406142012564</v>
      </c>
      <c r="C460" s="8">
        <f>('3v'!B448-B460)^2</f>
        <v>9.1207709813315072E-6</v>
      </c>
      <c r="D460" s="9">
        <f>offs332+Ampl332*SIN(2*PI()*freq332*('3v'!A448-reta332)+deph332*PI()/180)</f>
        <v>1.1133307773030725</v>
      </c>
      <c r="E460" s="10">
        <f>('3v'!C448-D460)^2</f>
        <v>7.0818669122832542E-4</v>
      </c>
      <c r="G460" s="3"/>
      <c r="H460" s="7">
        <f>offs333+Ampl333*SIN(2*PI()*freq333*('3v'!E448)+deph333*PI()/180)</f>
        <v>-0.60467827791890127</v>
      </c>
      <c r="I460" s="8">
        <f>('3v'!F448-H460)^2</f>
        <v>6.0890990214154083E-5</v>
      </c>
      <c r="J460" s="9">
        <f>offs334+Ampl334*SIN(2*PI()*freq334*('3v'!E448-reta334)+deph334*PI()/180)</f>
        <v>1.0500954411809238</v>
      </c>
      <c r="K460" s="10">
        <f>('3v'!G448-J460)^2</f>
        <v>1.4895790415484856E-4</v>
      </c>
      <c r="L460" s="3"/>
      <c r="M460" s="3"/>
      <c r="N460" s="7">
        <f>offs335+Ampl335*SIN(2*PI()*freq335*('3v'!I448)+deph335*PI()/180)</f>
        <v>-0.73493919167044075</v>
      </c>
      <c r="O460" s="8">
        <f>('3v'!J448-N460)^2</f>
        <v>1.8101863798250314E-6</v>
      </c>
      <c r="P460" s="9">
        <f>offs336+Ampl336*SIN(2*PI()*freq336*('3v'!I448-reta336)+deph336*PI()/180)</f>
        <v>1.0488271420098447</v>
      </c>
      <c r="Q460" s="10">
        <f>('3v'!K448-P460)^2</f>
        <v>8.070151167048197E-5</v>
      </c>
      <c r="R460" s="3"/>
      <c r="S460" s="3"/>
      <c r="T460" s="7">
        <f>offs337+Ampl337*SIN(2*PI()*freq337*('3v'!M448)+deph337*PI()/180)</f>
        <v>-0.87329021796275219</v>
      </c>
      <c r="U460" s="8">
        <f>('3v'!N448-T460)^2</f>
        <v>2.4313064398259385E-5</v>
      </c>
      <c r="V460" s="9">
        <f>offs338+Ampl338*SIN(2*PI()*freq338*('3v'!M448-reta338)+deph338*PI()/180)</f>
        <v>1.012694834032507</v>
      </c>
      <c r="W460" s="10">
        <f>('3v'!O448-V460)^2</f>
        <v>3.0915343778634663E-6</v>
      </c>
      <c r="X460" s="3"/>
      <c r="Y460" s="3"/>
      <c r="Z460" s="7">
        <f>offs339+Ampl339*SIN(2*PI()*freq339*('3v'!Q448)+deph339*PI()/180)</f>
        <v>-1.1464317262453685</v>
      </c>
      <c r="AA460" s="8">
        <f>('3v'!R448-Z460)^2</f>
        <v>2.1481707021381894E-5</v>
      </c>
      <c r="AB460" s="9">
        <f>offs340+Ampl340*SIN(2*PI()*freq340*('3v'!Q448-reta340)+deph340*PI()/180)</f>
        <v>0.95024655727521656</v>
      </c>
      <c r="AC460" s="10">
        <f>('3v'!S448-AB460)^2</f>
        <v>4.8386681025949683E-6</v>
      </c>
      <c r="AD460" s="3"/>
      <c r="AE460" s="3"/>
      <c r="AF460" s="7">
        <f>offs341+Ampl341*SIN(2*PI()*freq341*('3v'!U448)+deph341*PI()/180)</f>
        <v>-1.5002753722180813</v>
      </c>
      <c r="AG460" s="8">
        <f>('3v'!V448-AF460)^2</f>
        <v>8.1204354881385994E-6</v>
      </c>
      <c r="AH460" s="9">
        <f>offs342+Ampl342*SIN(2*PI()*freq342*('3v'!U448-reta342)+deph342*PI()/180)</f>
        <v>0.89174141104727689</v>
      </c>
      <c r="AI460" s="10">
        <f>('3v'!W448-AH460)^2</f>
        <v>5.5910448267231547E-5</v>
      </c>
      <c r="AL460" s="76"/>
      <c r="AM460" s="76"/>
      <c r="AN460" s="76"/>
      <c r="AO460" s="80"/>
    </row>
    <row r="461" spans="1:41" x14ac:dyDescent="0.25">
      <c r="A461" s="3"/>
      <c r="B461" s="7">
        <f>offs331+Ampl331*SIN(2*PI()*freq331*('3v'!A449)+deph331*PI()/180)</f>
        <v>-0.93763738800735219</v>
      </c>
      <c r="C461" s="8">
        <f>('3v'!B449-B461)^2</f>
        <v>8.2448690887660644E-6</v>
      </c>
      <c r="D461" s="9">
        <f>offs332+Ampl332*SIN(2*PI()*freq332*('3v'!A449-reta332)+deph332*PI()/180)</f>
        <v>1.1118998969292657</v>
      </c>
      <c r="E461" s="10">
        <f>('3v'!C449-D461)^2</f>
        <v>7.3624836256802118E-4</v>
      </c>
      <c r="G461" s="3"/>
      <c r="H461" s="7">
        <f>offs333+Ampl333*SIN(2*PI()*freq333*('3v'!E449)+deph333*PI()/180)</f>
        <v>-0.59066112073288224</v>
      </c>
      <c r="I461" s="8">
        <f>('3v'!F449-H461)^2</f>
        <v>5.5621476612043392E-5</v>
      </c>
      <c r="J461" s="9">
        <f>offs334+Ampl334*SIN(2*PI()*freq334*('3v'!E449-reta334)+deph334*PI()/180)</f>
        <v>1.0493906590415776</v>
      </c>
      <c r="K461" s="10">
        <f>('3v'!G449-J461)^2</f>
        <v>9.1143663186436233E-5</v>
      </c>
      <c r="L461" s="3"/>
      <c r="M461" s="3"/>
      <c r="N461" s="7">
        <f>offs335+Ampl335*SIN(2*PI()*freq335*('3v'!I449)+deph335*PI()/180)</f>
        <v>-0.71647682382168998</v>
      </c>
      <c r="O461" s="8">
        <f>('3v'!J449-N461)^2</f>
        <v>5.8289112296033494E-6</v>
      </c>
      <c r="P461" s="9">
        <f>offs336+Ampl336*SIN(2*PI()*freq336*('3v'!I449-reta336)+deph336*PI()/180)</f>
        <v>1.0488765821282608</v>
      </c>
      <c r="Q461" s="10">
        <f>('3v'!K449-P461)^2</f>
        <v>5.0122465413385652E-5</v>
      </c>
      <c r="R461" s="3"/>
      <c r="S461" s="3"/>
      <c r="T461" s="7">
        <f>offs337+Ampl337*SIN(2*PI()*freq337*('3v'!M449)+deph337*PI()/180)</f>
        <v>-0.85071550936866225</v>
      </c>
      <c r="U461" s="8">
        <f>('3v'!N449-T461)^2</f>
        <v>1.4749435400695253E-5</v>
      </c>
      <c r="V461" s="9">
        <f>offs338+Ampl338*SIN(2*PI()*freq338*('3v'!M449-reta338)+deph338*PI()/180)</f>
        <v>1.0133972626264129</v>
      </c>
      <c r="W461" s="10">
        <f>('3v'!O449-V461)^2</f>
        <v>9.0539448347589657E-6</v>
      </c>
      <c r="X461" s="3"/>
      <c r="Y461" s="3"/>
      <c r="Z461" s="7">
        <f>offs339+Ampl339*SIN(2*PI()*freq339*('3v'!Q449)+deph339*PI()/180)</f>
        <v>-1.1171348320758006</v>
      </c>
      <c r="AA461" s="8">
        <f>('3v'!R449-Z461)^2</f>
        <v>4.3400980794103937E-5</v>
      </c>
      <c r="AB461" s="9">
        <f>offs340+Ampl340*SIN(2*PI()*freq340*('3v'!Q449-reta340)+deph340*PI()/180)</f>
        <v>0.95175009836202507</v>
      </c>
      <c r="AC461" s="10">
        <f>('3v'!S449-AB461)^2</f>
        <v>3.0628792788300003E-6</v>
      </c>
      <c r="AD461" s="3"/>
      <c r="AE461" s="3"/>
      <c r="AF461" s="7">
        <f>offs341+Ampl341*SIN(2*PI()*freq341*('3v'!U449)+deph341*PI()/180)</f>
        <v>-1.4662315031325936</v>
      </c>
      <c r="AG461" s="8">
        <f>('3v'!V449-AF461)^2</f>
        <v>3.0180614233504678E-6</v>
      </c>
      <c r="AH461" s="9">
        <f>offs342+Ampl342*SIN(2*PI()*freq342*('3v'!U449-reta342)+deph342*PI()/180)</f>
        <v>0.89375571851258007</v>
      </c>
      <c r="AI461" s="10">
        <f>('3v'!W449-AH461)^2</f>
        <v>2.9844603772012083E-5</v>
      </c>
      <c r="AL461" s="76"/>
      <c r="AM461" s="76"/>
      <c r="AN461" s="76"/>
      <c r="AO461" s="80"/>
    </row>
    <row r="462" spans="1:41" x14ac:dyDescent="0.25">
      <c r="A462" s="3"/>
      <c r="B462" s="7">
        <f>offs331+Ampl331*SIN(2*PI()*freq331*('3v'!A450)+deph331*PI()/180)</f>
        <v>-0.91983447202088042</v>
      </c>
      <c r="C462" s="8">
        <f>('3v'!B450-B462)^2</f>
        <v>2.1164342814903675E-5</v>
      </c>
      <c r="D462" s="9">
        <f>offs332+Ampl332*SIN(2*PI()*freq332*('3v'!A450-reta332)+deph332*PI()/180)</f>
        <v>1.1104334916385086</v>
      </c>
      <c r="E462" s="10">
        <f>('3v'!C450-D462)^2</f>
        <v>7.6294680033619307E-4</v>
      </c>
      <c r="G462" s="3"/>
      <c r="H462" s="7">
        <f>offs333+Ampl333*SIN(2*PI()*freq333*('3v'!E450)+deph333*PI()/180)</f>
        <v>-0.57663183577719102</v>
      </c>
      <c r="I462" s="8">
        <f>('3v'!F450-H462)^2</f>
        <v>8.1969407225927269E-5</v>
      </c>
      <c r="J462" s="9">
        <f>offs334+Ampl334*SIN(2*PI()*freq334*('3v'!E450-reta334)+deph334*PI()/180)</f>
        <v>1.0486713896676907</v>
      </c>
      <c r="K462" s="10">
        <f>('3v'!G450-J462)^2</f>
        <v>4.7259158151958824E-5</v>
      </c>
      <c r="L462" s="3"/>
      <c r="M462" s="3"/>
      <c r="N462" s="7">
        <f>offs335+Ampl335*SIN(2*PI()*freq335*('3v'!I450)+deph335*PI()/180)</f>
        <v>-0.69797294391886</v>
      </c>
      <c r="O462" s="8">
        <f>('3v'!J450-N462)^2</f>
        <v>1.1845188197339642E-5</v>
      </c>
      <c r="P462" s="9">
        <f>offs336+Ampl336*SIN(2*PI()*freq336*('3v'!I450-reta336)+deph336*PI()/180)</f>
        <v>1.0489005007664312</v>
      </c>
      <c r="Q462" s="10">
        <f>('3v'!K450-P462)^2</f>
        <v>5.0461712138501933E-5</v>
      </c>
      <c r="R462" s="3"/>
      <c r="S462" s="3"/>
      <c r="T462" s="7">
        <f>offs337+Ampl337*SIN(2*PI()*freq337*('3v'!M450)+deph337*PI()/180)</f>
        <v>-0.82804270449397288</v>
      </c>
      <c r="U462" s="8">
        <f>('3v'!N450-T462)^2</f>
        <v>2.1207816327318289E-5</v>
      </c>
      <c r="V462" s="9">
        <f>offs338+Ampl338*SIN(2*PI()*freq338*('3v'!M450-reta338)+deph338*PI()/180)</f>
        <v>1.0140687090881237</v>
      </c>
      <c r="W462" s="10">
        <f>('3v'!O450-V462)^2</f>
        <v>1.8409685247584956E-5</v>
      </c>
      <c r="X462" s="3"/>
      <c r="Y462" s="3"/>
      <c r="Z462" s="7">
        <f>offs339+Ampl339*SIN(2*PI()*freq339*('3v'!Q450)+deph339*PI()/180)</f>
        <v>-1.0875170843439033</v>
      </c>
      <c r="AA462" s="8">
        <f>('3v'!R450-Z462)^2</f>
        <v>1.8610115802295348E-5</v>
      </c>
      <c r="AB462" s="9">
        <f>offs340+Ampl340*SIN(2*PI()*freq340*('3v'!Q450-reta340)+deph340*PI()/180)</f>
        <v>0.95322261914092177</v>
      </c>
      <c r="AC462" s="10">
        <f>('3v'!S450-AB462)^2</f>
        <v>1.6116534588838053E-6</v>
      </c>
      <c r="AD462" s="3"/>
      <c r="AE462" s="3"/>
      <c r="AF462" s="7">
        <f>offs341+Ampl341*SIN(2*PI()*freq341*('3v'!U450)+deph341*PI()/180)</f>
        <v>-1.4311877343642396</v>
      </c>
      <c r="AG462" s="8">
        <f>('3v'!V450-AF462)^2</f>
        <v>1.0781002152795596E-7</v>
      </c>
      <c r="AH462" s="9">
        <f>offs342+Ampl342*SIN(2*PI()*freq342*('3v'!U450-reta342)+deph342*PI()/180)</f>
        <v>0.89576396734691555</v>
      </c>
      <c r="AI462" s="10">
        <f>('3v'!W450-AH462)^2</f>
        <v>2.9245302947285319E-5</v>
      </c>
      <c r="AL462" s="76"/>
      <c r="AM462" s="76"/>
      <c r="AN462" s="76"/>
      <c r="AO462" s="80"/>
    </row>
    <row r="463" spans="1:41" x14ac:dyDescent="0.25">
      <c r="A463" s="3"/>
      <c r="B463" s="7">
        <f>offs331+Ampl331*SIN(2*PI()*freq331*('3v'!A451)+deph331*PI()/180)</f>
        <v>-0.90195812474752213</v>
      </c>
      <c r="C463" s="8">
        <f>('3v'!B451-B463)^2</f>
        <v>1.8508277343242247E-5</v>
      </c>
      <c r="D463" s="9">
        <f>offs332+Ampl332*SIN(2*PI()*freq332*('3v'!A451-reta332)+deph332*PI()/180)</f>
        <v>1.1089317929931954</v>
      </c>
      <c r="E463" s="10">
        <f>('3v'!C451-D463)^2</f>
        <v>7.8808170643880236E-4</v>
      </c>
      <c r="G463" s="3"/>
      <c r="H463" s="7">
        <f>offs333+Ampl333*SIN(2*PI()*freq333*('3v'!E451)+deph333*PI()/180)</f>
        <v>-0.56259166921403603</v>
      </c>
      <c r="I463" s="8">
        <f>('3v'!F451-H463)^2</f>
        <v>7.5436333215262214E-5</v>
      </c>
      <c r="J463" s="9">
        <f>offs334+Ampl334*SIN(2*PI()*freq334*('3v'!E451-reta334)+deph334*PI()/180)</f>
        <v>1.047937696948928</v>
      </c>
      <c r="K463" s="10">
        <f>('3v'!G451-J463)^2</f>
        <v>6.5512139091099944E-5</v>
      </c>
      <c r="L463" s="3"/>
      <c r="M463" s="3"/>
      <c r="N463" s="7">
        <f>offs335+Ampl335*SIN(2*PI()*freq335*('3v'!I451)+deph335*PI()/180)</f>
        <v>-0.67943047393909173</v>
      </c>
      <c r="O463" s="8">
        <f>('3v'!J451-N463)^2</f>
        <v>1.9629010715592335E-5</v>
      </c>
      <c r="P463" s="9">
        <f>offs336+Ampl336*SIN(2*PI()*freq336*('3v'!I451-reta336)+deph336*PI()/180)</f>
        <v>1.0488988941473254</v>
      </c>
      <c r="Q463" s="10">
        <f>('3v'!K451-P463)^2</f>
        <v>2.6511213918344539E-5</v>
      </c>
      <c r="R463" s="3"/>
      <c r="S463" s="3"/>
      <c r="T463" s="7">
        <f>offs337+Ampl337*SIN(2*PI()*freq337*('3v'!M451)+deph337*PI()/180)</f>
        <v>-0.80527739751402727</v>
      </c>
      <c r="U463" s="8">
        <f>('3v'!N451-T463)^2</f>
        <v>1.1050688019567084E-5</v>
      </c>
      <c r="V463" s="9">
        <f>offs338+Ampl338*SIN(2*PI()*freq338*('3v'!M451-reta338)+deph338*PI()/180)</f>
        <v>1.0147090077482723</v>
      </c>
      <c r="W463" s="10">
        <f>('3v'!O451-V463)^2</f>
        <v>3.1399013345427189E-5</v>
      </c>
      <c r="X463" s="3"/>
      <c r="Y463" s="3"/>
      <c r="Z463" s="7">
        <f>offs339+Ampl339*SIN(2*PI()*freq339*('3v'!Q451)+deph339*PI()/180)</f>
        <v>-1.0575928059296531</v>
      </c>
      <c r="AA463" s="8">
        <f>('3v'!R451-Z463)^2</f>
        <v>1.3590620891441971E-5</v>
      </c>
      <c r="AB463" s="9">
        <f>offs340+Ampl340*SIN(2*PI()*freq340*('3v'!Q451-reta340)+deph340*PI()/180)</f>
        <v>0.95466340751392487</v>
      </c>
      <c r="AC463" s="10">
        <f>('3v'!S451-AB463)^2</f>
        <v>7.3457126139870582E-6</v>
      </c>
      <c r="AD463" s="3"/>
      <c r="AE463" s="3"/>
      <c r="AF463" s="7">
        <f>offs341+Ampl341*SIN(2*PI()*freq341*('3v'!U451)+deph341*PI()/180)</f>
        <v>-1.3951786498819083</v>
      </c>
      <c r="AG463" s="8">
        <f>('3v'!V451-AF463)^2</f>
        <v>2.7508988397577842E-7</v>
      </c>
      <c r="AH463" s="9">
        <f>offs342+Ampl342*SIN(2*PI()*freq342*('3v'!U451-reta342)+deph342*PI()/180)</f>
        <v>0.89776417565114253</v>
      </c>
      <c r="AI463" s="10">
        <f>('3v'!W451-AH463)^2</f>
        <v>2.8738330482916354E-5</v>
      </c>
      <c r="AL463" s="76"/>
      <c r="AM463" s="76"/>
      <c r="AN463" s="76"/>
      <c r="AO463" s="80"/>
    </row>
    <row r="464" spans="1:41" x14ac:dyDescent="0.25">
      <c r="A464" s="3"/>
      <c r="B464" s="7">
        <f>offs331+Ampl331*SIN(2*PI()*freq331*('3v'!A452)+deph331*PI()/180)</f>
        <v>-0.88401116906974098</v>
      </c>
      <c r="C464" s="8">
        <f>('3v'!B452-B464)^2</f>
        <v>1.5469818931166885E-5</v>
      </c>
      <c r="D464" s="9">
        <f>offs332+Ampl332*SIN(2*PI()*freq332*('3v'!A452-reta332)+deph332*PI()/180)</f>
        <v>1.107395038128951</v>
      </c>
      <c r="E464" s="10">
        <f>('3v'!C452-D464)^2</f>
        <v>8.1162529351282923E-4</v>
      </c>
      <c r="G464" s="3"/>
      <c r="H464" s="7">
        <f>offs333+Ampl333*SIN(2*PI()*freq333*('3v'!E452)+deph333*PI()/180)</f>
        <v>-0.5485418681721933</v>
      </c>
      <c r="I464" s="8">
        <f>('3v'!F452-H464)^2</f>
        <v>6.9014193581468957E-5</v>
      </c>
      <c r="J464" s="9">
        <f>offs334+Ampl334*SIN(2*PI()*freq334*('3v'!E452-reta334)+deph334*PI()/180)</f>
        <v>1.047189646056119</v>
      </c>
      <c r="K464" s="10">
        <f>('3v'!G452-J464)^2</f>
        <v>5.3962335785325153E-5</v>
      </c>
      <c r="L464" s="3"/>
      <c r="M464" s="3"/>
      <c r="N464" s="7">
        <f>offs335+Ampl335*SIN(2*PI()*freq335*('3v'!I452)+deph335*PI()/180)</f>
        <v>-0.66085234195334586</v>
      </c>
      <c r="O464" s="8">
        <f>('3v'!J452-N464)^2</f>
        <v>2.8982954648391366E-5</v>
      </c>
      <c r="P464" s="9">
        <f>offs336+Ampl336*SIN(2*PI()*freq336*('3v'!I452-reta336)+deph336*PI()/180)</f>
        <v>1.0488717625246473</v>
      </c>
      <c r="Q464" s="10">
        <f>('3v'!K452-P464)^2</f>
        <v>1.004035882195348E-5</v>
      </c>
      <c r="R464" s="3"/>
      <c r="S464" s="3"/>
      <c r="T464" s="7">
        <f>offs337+Ampl337*SIN(2*PI()*freq337*('3v'!M452)+deph337*PI()/180)</f>
        <v>-0.78242520542767746</v>
      </c>
      <c r="U464" s="8">
        <f>('3v'!N452-T464)^2</f>
        <v>3.8276787114801095E-6</v>
      </c>
      <c r="V464" s="9">
        <f>offs338+Ampl338*SIN(2*PI()*freq338*('3v'!M452-reta338)+deph338*PI()/180)</f>
        <v>1.0153180006227454</v>
      </c>
      <c r="W464" s="10">
        <f>('3v'!O452-V464)^2</f>
        <v>2.4944924139509668E-5</v>
      </c>
      <c r="X464" s="3"/>
      <c r="Y464" s="3"/>
      <c r="Z464" s="7">
        <f>offs339+Ampl339*SIN(2*PI()*freq339*('3v'!Q452)+deph339*PI()/180)</f>
        <v>-1.0273764679485442</v>
      </c>
      <c r="AA464" s="8">
        <f>('3v'!R452-Z464)^2</f>
        <v>7.6567203733198549E-6</v>
      </c>
      <c r="AB464" s="9">
        <f>offs340+Ampl340*SIN(2*PI()*freq340*('3v'!Q452-reta340)+deph340*PI()/180)</f>
        <v>0.95607176672856264</v>
      </c>
      <c r="AC464" s="10">
        <f>('3v'!S452-AB464)^2</f>
        <v>4.6895060121191572E-6</v>
      </c>
      <c r="AD464" s="3"/>
      <c r="AE464" s="3"/>
      <c r="AF464" s="7">
        <f>offs341+Ampl341*SIN(2*PI()*freq341*('3v'!U452)+deph341*PI()/180)</f>
        <v>-1.3582397863045541</v>
      </c>
      <c r="AG464" s="8">
        <f>('3v'!V452-AF464)^2</f>
        <v>2.5572689033692115E-6</v>
      </c>
      <c r="AH464" s="9">
        <f>offs342+Ampl342*SIN(2*PI()*freq342*('3v'!U452-reta342)+deph342*PI()/180)</f>
        <v>0.89975436946115284</v>
      </c>
      <c r="AI464" s="10">
        <f>('3v'!W452-AH464)^2</f>
        <v>1.1361082816898454E-5</v>
      </c>
      <c r="AL464" s="76"/>
      <c r="AM464" s="76"/>
      <c r="AN464" s="76"/>
      <c r="AO464" s="80"/>
    </row>
    <row r="465" spans="1:41" x14ac:dyDescent="0.25">
      <c r="A465" s="3"/>
      <c r="B465" s="7">
        <f>offs331+Ampl331*SIN(2*PI()*freq331*('3v'!A453)+deph331*PI()/180)</f>
        <v>-0.86599643901988621</v>
      </c>
      <c r="C465" s="8">
        <f>('3v'!B453-B465)^2</f>
        <v>1.2225085819782533E-5</v>
      </c>
      <c r="D465" s="9">
        <f>offs332+Ampl332*SIN(2*PI()*freq332*('3v'!A453-reta332)+deph332*PI()/180)</f>
        <v>1.1058234697171825</v>
      </c>
      <c r="E465" s="10">
        <f>('3v'!C453-D465)^2</f>
        <v>8.3350402169074793E-4</v>
      </c>
      <c r="G465" s="3"/>
      <c r="H465" s="7">
        <f>offs333+Ampl333*SIN(2*PI()*freq333*('3v'!E453)+deph333*PI()/180)</f>
        <v>-0.53448368063622853</v>
      </c>
      <c r="I465" s="8">
        <f>('3v'!F453-H465)^2</f>
        <v>6.2744944248249368E-5</v>
      </c>
      <c r="J465" s="9">
        <f>offs334+Ampl334*SIN(2*PI()*freq334*('3v'!E453-reta334)+deph334*PI()/180)</f>
        <v>1.0464273034354692</v>
      </c>
      <c r="K465" s="10">
        <f>('3v'!G453-J465)^2</f>
        <v>7.2875134811181989E-5</v>
      </c>
      <c r="L465" s="3"/>
      <c r="M465" s="3"/>
      <c r="N465" s="7">
        <f>offs335+Ampl335*SIN(2*PI()*freq335*('3v'!I453)+deph335*PI()/180)</f>
        <v>-0.64224148166402761</v>
      </c>
      <c r="O465" s="8">
        <f>('3v'!J453-N465)^2</f>
        <v>3.9740058740863284E-5</v>
      </c>
      <c r="P465" s="9">
        <f>offs336+Ampl336*SIN(2*PI()*freq336*('3v'!I453-reta336)+deph336*PI()/180)</f>
        <v>1.0488191101827948</v>
      </c>
      <c r="Q465" s="10">
        <f>('3v'!K453-P465)^2</f>
        <v>1.3522670620332519E-6</v>
      </c>
      <c r="R465" s="3"/>
      <c r="S465" s="3"/>
      <c r="T465" s="7">
        <f>offs337+Ampl337*SIN(2*PI()*freq337*('3v'!M453)+deph337*PI()/180)</f>
        <v>-0.75949176667137619</v>
      </c>
      <c r="U465" s="8">
        <f>('3v'!N453-T465)^2</f>
        <v>6.0540930798868157E-6</v>
      </c>
      <c r="V465" s="9">
        <f>offs338+Ampl338*SIN(2*PI()*freq338*('3v'!M453-reta338)+deph338*PI()/180)</f>
        <v>1.0158955374516634</v>
      </c>
      <c r="W465" s="10">
        <f>('3v'!O453-V465)^2</f>
        <v>4.057782427107229E-5</v>
      </c>
      <c r="X465" s="3"/>
      <c r="Y465" s="3"/>
      <c r="Z465" s="7">
        <f>offs339+Ampl339*SIN(2*PI()*freq339*('3v'!Q453)+deph339*PI()/180)</f>
        <v>-0.99688268275348535</v>
      </c>
      <c r="AA465" s="8">
        <f>('3v'!R453-Z465)^2</f>
        <v>1.2413591826762706E-5</v>
      </c>
      <c r="AB465" s="9">
        <f>offs340+Ampl340*SIN(2*PI()*freq340*('3v'!Q453-reta340)+deph340*PI()/180)</f>
        <v>0.95744701571481683</v>
      </c>
      <c r="AC465" s="10">
        <f>('3v'!S453-AB465)^2</f>
        <v>2.5206506687903885E-6</v>
      </c>
      <c r="AD465" s="3"/>
      <c r="AE465" s="3"/>
      <c r="AF465" s="7">
        <f>offs341+Ampl341*SIN(2*PI()*freq341*('3v'!U453)+deph341*PI()/180)</f>
        <v>-1.3204075978308447</v>
      </c>
      <c r="AG465" s="8">
        <f>('3v'!V453-AF465)^2</f>
        <v>4.5369759982503441E-5</v>
      </c>
      <c r="AH465" s="9">
        <f>offs342+Ampl342*SIN(2*PI()*freq342*('3v'!U453-reta342)+deph342*PI()/180)</f>
        <v>0.9017325846959352</v>
      </c>
      <c r="AI465" s="10">
        <f>('3v'!W453-AH465)^2</f>
        <v>1.1192539560138172E-5</v>
      </c>
      <c r="AL465" s="76"/>
      <c r="AM465" s="76"/>
      <c r="AN465" s="76"/>
      <c r="AO465" s="80"/>
    </row>
    <row r="466" spans="1:41" x14ac:dyDescent="0.25">
      <c r="A466" s="3"/>
      <c r="B466" s="7">
        <f>offs331+Ampl331*SIN(2*PI()*freq331*('3v'!A454)+deph331*PI()/180)</f>
        <v>-0.84791677933266629</v>
      </c>
      <c r="C466" s="8">
        <f>('3v'!B454-B466)^2</f>
        <v>8.9687032513654594E-6</v>
      </c>
      <c r="D466" s="9">
        <f>offs332+Ampl332*SIN(2*PI()*freq332*('3v'!A454-reta332)+deph332*PI()/180)</f>
        <v>1.1042173359267606</v>
      </c>
      <c r="E466" s="10">
        <f>('3v'!C454-D466)^2</f>
        <v>7.4334401352724796E-4</v>
      </c>
      <c r="G466" s="3"/>
      <c r="H466" s="7">
        <f>offs333+Ampl333*SIN(2*PI()*freq333*('3v'!E454)+deph333*PI()/180)</f>
        <v>-0.52041835533564451</v>
      </c>
      <c r="I466" s="8">
        <f>('3v'!F454-H466)^2</f>
        <v>3.1076113156189726E-5</v>
      </c>
      <c r="J466" s="9">
        <f>offs334+Ampl334*SIN(2*PI()*freq334*('3v'!E454-reta334)+deph334*PI()/180)</f>
        <v>1.0456507368026582</v>
      </c>
      <c r="K466" s="10">
        <f>('3v'!G454-J466)^2</f>
        <v>6.0219567993333255E-5</v>
      </c>
      <c r="L466" s="3"/>
      <c r="M466" s="3"/>
      <c r="N466" s="7">
        <f>offs335+Ampl335*SIN(2*PI()*freq335*('3v'!I454)+deph335*PI()/180)</f>
        <v>-0.62360083194172033</v>
      </c>
      <c r="O466" s="8">
        <f>('3v'!J454-N466)^2</f>
        <v>5.1761865424589747E-5</v>
      </c>
      <c r="P466" s="9">
        <f>offs336+Ampl336*SIN(2*PI()*freq336*('3v'!I454-reta336)+deph336*PI()/180)</f>
        <v>1.0487409454361831</v>
      </c>
      <c r="Q466" s="10">
        <f>('3v'!K454-P466)^2</f>
        <v>7.5414385464933425E-7</v>
      </c>
      <c r="R466" s="3"/>
      <c r="S466" s="3"/>
      <c r="T466" s="7">
        <f>offs337+Ampl337*SIN(2*PI()*freq337*('3v'!M454)+deph337*PI()/180)</f>
        <v>-0.73648273972797618</v>
      </c>
      <c r="U466" s="8">
        <f>('3v'!N454-T466)^2</f>
        <v>8.758147133531714E-7</v>
      </c>
      <c r="V466" s="9">
        <f>offs338+Ampl338*SIN(2*PI()*freq338*('3v'!M454-reta338)+deph338*PI()/180)</f>
        <v>1.0164414757364559</v>
      </c>
      <c r="W466" s="10">
        <f>('3v'!O454-V466)^2</f>
        <v>3.3920539919788512E-5</v>
      </c>
      <c r="X466" s="3"/>
      <c r="Y466" s="3"/>
      <c r="Z466" s="7">
        <f>offs339+Ampl339*SIN(2*PI()*freq339*('3v'!Q454)+deph339*PI()/180)</f>
        <v>-0.96612619686839585</v>
      </c>
      <c r="AA466" s="8">
        <f>('3v'!R454-Z466)^2</f>
        <v>4.2588034907895291E-6</v>
      </c>
      <c r="AB466" s="9">
        <f>offs340+Ampl340*SIN(2*PI()*freq340*('3v'!Q454-reta340)+deph340*PI()/180)</f>
        <v>0.95878848941448147</v>
      </c>
      <c r="AC466" s="10">
        <f>('3v'!S454-AB466)^2</f>
        <v>9.5257485706814163E-7</v>
      </c>
      <c r="AD466" s="3"/>
      <c r="AE466" s="3"/>
      <c r="AF466" s="7">
        <f>offs341+Ampl341*SIN(2*PI()*freq341*('3v'!U454)+deph341*PI()/180)</f>
        <v>-1.2817194202632687</v>
      </c>
      <c r="AG466" s="8">
        <f>('3v'!V454-AF466)^2</f>
        <v>2.6593723463406046E-5</v>
      </c>
      <c r="AH466" s="9">
        <f>offs342+Ampl342*SIN(2*PI()*freq342*('3v'!U454-reta342)+deph342*PI()/180)</f>
        <v>0.90369686909588542</v>
      </c>
      <c r="AI466" s="10">
        <f>('3v'!W454-AH466)^2</f>
        <v>1.9078264351993793E-6</v>
      </c>
      <c r="AL466" s="76"/>
      <c r="AM466" s="76"/>
      <c r="AN466" s="76"/>
      <c r="AO466" s="80"/>
    </row>
    <row r="467" spans="1:41" x14ac:dyDescent="0.25">
      <c r="A467" s="3"/>
      <c r="B467" s="7">
        <f>offs331+Ampl331*SIN(2*PI()*freq331*('3v'!A455)+deph331*PI()/180)</f>
        <v>-0.8297750449959318</v>
      </c>
      <c r="C467" s="8">
        <f>('3v'!B455-B467)^2</f>
        <v>1.9219850526354769E-5</v>
      </c>
      <c r="D467" s="9">
        <f>offs332+Ampl332*SIN(2*PI()*freq332*('3v'!A455-reta332)+deph332*PI()/180)</f>
        <v>1.1025768903848299</v>
      </c>
      <c r="E467" s="10">
        <f>('3v'!C455-D467)^2</f>
        <v>6.5658375845377393E-4</v>
      </c>
      <c r="G467" s="3"/>
      <c r="H467" s="7">
        <f>offs333+Ampl333*SIN(2*PI()*freq333*('3v'!E455)+deph333*PI()/180)</f>
        <v>-0.50634714163396166</v>
      </c>
      <c r="I467" s="8">
        <f>('3v'!F455-H467)^2</f>
        <v>2.678322947482333E-5</v>
      </c>
      <c r="J467" s="9">
        <f>offs334+Ampl334*SIN(2*PI()*freq334*('3v'!E455-reta334)+deph334*PI()/180)</f>
        <v>1.0448600151368246</v>
      </c>
      <c r="K467" s="10">
        <f>('3v'!G455-J467)^2</f>
        <v>2.516301624832432E-5</v>
      </c>
      <c r="L467" s="3"/>
      <c r="M467" s="3"/>
      <c r="N467" s="7">
        <f>offs335+Ampl335*SIN(2*PI()*freq335*('3v'!I455)+deph335*PI()/180)</f>
        <v>-0.60493333636110469</v>
      </c>
      <c r="O467" s="8">
        <f>('3v'!J455-N467)^2</f>
        <v>6.4936623742075015E-5</v>
      </c>
      <c r="P467" s="9">
        <f>offs336+Ampl336*SIN(2*PI()*freq336*('3v'!I455-reta336)+deph336*PI()/180)</f>
        <v>1.0486372806279314</v>
      </c>
      <c r="Q467" s="10">
        <f>('3v'!K455-P467)^2</f>
        <v>9.4493830560141635E-7</v>
      </c>
      <c r="R467" s="3"/>
      <c r="S467" s="3"/>
      <c r="T467" s="7">
        <f>offs337+Ampl337*SIN(2*PI()*freq337*('3v'!M455)+deph337*PI()/180)</f>
        <v>-0.71340380173058426</v>
      </c>
      <c r="U467" s="8">
        <f>('3v'!N455-T467)^2</f>
        <v>1.6755017282742699E-6</v>
      </c>
      <c r="V467" s="9">
        <f>offs338+Ampl338*SIN(2*PI()*freq338*('3v'!M455-reta338)+deph338*PI()/180)</f>
        <v>1.0169556807750202</v>
      </c>
      <c r="W467" s="10">
        <f>('3v'!O455-V467)^2</f>
        <v>2.8195348374295208E-5</v>
      </c>
      <c r="X467" s="3"/>
      <c r="Y467" s="3"/>
      <c r="Z467" s="7">
        <f>offs339+Ampl339*SIN(2*PI()*freq339*('3v'!Q455)+deph339*PI()/180)</f>
        <v>-0.93512188385691764</v>
      </c>
      <c r="AA467" s="8">
        <f>('3v'!R455-Z467)^2</f>
        <v>1.8168853880260975E-5</v>
      </c>
      <c r="AB467" s="9">
        <f>offs340+Ampl340*SIN(2*PI()*freq340*('3v'!Q455-reta340)+deph340*PI()/180)</f>
        <v>0.96009553910277956</v>
      </c>
      <c r="AC467" s="10">
        <f>('3v'!S455-AB467)^2</f>
        <v>5.2123132057024813E-6</v>
      </c>
      <c r="AD467" s="3"/>
      <c r="AE467" s="3"/>
      <c r="AF467" s="7">
        <f>offs341+Ampl341*SIN(2*PI()*freq341*('3v'!U455)+deph341*PI()/180)</f>
        <v>-1.2422134341622044</v>
      </c>
      <c r="AG467" s="8">
        <f>('3v'!V455-AF467)^2</f>
        <v>2.2216367332852611E-5</v>
      </c>
      <c r="AH467" s="9">
        <f>offs342+Ampl342*SIN(2*PI()*freq342*('3v'!U455-reta342)+deph342*PI()/180)</f>
        <v>0.90564528414945189</v>
      </c>
      <c r="AI467" s="10">
        <f>('3v'!W455-AH467)^2</f>
        <v>3.2168651580642198E-7</v>
      </c>
      <c r="AL467" s="76"/>
      <c r="AM467" s="76"/>
      <c r="AN467" s="76"/>
      <c r="AO467" s="80"/>
    </row>
    <row r="468" spans="1:41" x14ac:dyDescent="0.25">
      <c r="A468" s="3"/>
      <c r="B468" s="7">
        <f>offs331+Ampl331*SIN(2*PI()*freq331*('3v'!A456)+deph331*PI()/180)</f>
        <v>-0.81157410079984005</v>
      </c>
      <c r="C468" s="8">
        <f>('3v'!B456-B468)^2</f>
        <v>1.4145879226557424E-5</v>
      </c>
      <c r="D468" s="9">
        <f>offs332+Ampl332*SIN(2*PI()*freq332*('3v'!A456-reta332)+deph332*PI()/180)</f>
        <v>1.1009023921367578</v>
      </c>
      <c r="E468" s="10">
        <f>('3v'!C456-D468)^2</f>
        <v>5.7357338372019295E-4</v>
      </c>
      <c r="G468" s="3"/>
      <c r="H468" s="7">
        <f>offs333+Ampl333*SIN(2*PI()*freq333*('3v'!E456)+deph333*PI()/180)</f>
        <v>-0.49227128941774212</v>
      </c>
      <c r="I468" s="8">
        <f>('3v'!F456-H468)^2</f>
        <v>2.2765107282169733E-5</v>
      </c>
      <c r="J468" s="9">
        <f>offs334+Ampl334*SIN(2*PI()*freq334*('3v'!E456-reta334)+deph334*PI()/180)</f>
        <v>1.0440552086744388</v>
      </c>
      <c r="K468" s="10">
        <f>('3v'!G456-J468)^2</f>
        <v>5.1001387353392512E-6</v>
      </c>
      <c r="L468" s="3"/>
      <c r="M468" s="3"/>
      <c r="N468" s="7">
        <f>offs335+Ampl335*SIN(2*PI()*freq335*('3v'!I456)+deph335*PI()/180)</f>
        <v>-0.58624194273613339</v>
      </c>
      <c r="O468" s="8">
        <f>('3v'!J456-N468)^2</f>
        <v>4.8233757507674572E-5</v>
      </c>
      <c r="P468" s="9">
        <f>offs336+Ampl336*SIN(2*PI()*freq336*('3v'!I456-reta336)+deph336*PI()/180)</f>
        <v>1.0485081321279148</v>
      </c>
      <c r="Q468" s="10">
        <f>('3v'!K456-P468)^2</f>
        <v>1.2127028262573412E-6</v>
      </c>
      <c r="R468" s="3"/>
      <c r="S468" s="3"/>
      <c r="T468" s="7">
        <f>offs337+Ampl337*SIN(2*PI()*freq337*('3v'!M456)+deph337*PI()/180)</f>
        <v>-0.690260647061814</v>
      </c>
      <c r="U468" s="8">
        <f>('3v'!N456-T468)^2</f>
        <v>1.254496395864555E-5</v>
      </c>
      <c r="V468" s="9">
        <f>offs338+Ampl338*SIN(2*PI()*freq338*('3v'!M456-reta338)+deph338*PI()/180)</f>
        <v>1.0174380256949571</v>
      </c>
      <c r="W468" s="10">
        <f>('3v'!O456-V468)^2</f>
        <v>4.5978086486613429E-5</v>
      </c>
      <c r="X468" s="3"/>
      <c r="Y468" s="3"/>
      <c r="Z468" s="7">
        <f>offs339+Ampl339*SIN(2*PI()*freq339*('3v'!Q456)+deph339*PI()/180)</f>
        <v>-0.9038847371296922</v>
      </c>
      <c r="AA468" s="8">
        <f>('3v'!R456-Z468)^2</f>
        <v>1.8278593079367691E-5</v>
      </c>
      <c r="AB468" s="9">
        <f>offs340+Ampl340*SIN(2*PI()*freq340*('3v'!Q456-reta340)+deph340*PI()/180)</f>
        <v>0.96136753270208075</v>
      </c>
      <c r="AC468" s="10">
        <f>('3v'!S456-AB468)^2</f>
        <v>2.5661563434415462E-6</v>
      </c>
      <c r="AD468" s="3"/>
      <c r="AE468" s="3"/>
      <c r="AF468" s="7">
        <f>offs341+Ampl341*SIN(2*PI()*freq341*('3v'!U456)+deph341*PI()/180)</f>
        <v>-1.2019286271663185</v>
      </c>
      <c r="AG468" s="8">
        <f>('3v'!V456-AF468)^2</f>
        <v>1.2187899068964119E-5</v>
      </c>
      <c r="AH468" s="9">
        <f>offs342+Ampl342*SIN(2*PI()*freq342*('3v'!U456-reta342)+deph342*PI()/180)</f>
        <v>0.9075759070062116</v>
      </c>
      <c r="AI468" s="10">
        <f>('3v'!W456-AH468)^2</f>
        <v>2.9666214765549129E-7</v>
      </c>
      <c r="AL468" s="76"/>
      <c r="AM468" s="76"/>
      <c r="AN468" s="76"/>
      <c r="AO468" s="80"/>
    </row>
    <row r="469" spans="1:41" x14ac:dyDescent="0.25">
      <c r="A469" s="3"/>
      <c r="B469" s="7">
        <f>offs331+Ampl331*SIN(2*PI()*freq331*('3v'!A457)+deph331*PI()/180)</f>
        <v>-0.79331682088447164</v>
      </c>
      <c r="C469" s="8">
        <f>('3v'!B457-B469)^2</f>
        <v>9.5037846057345583E-6</v>
      </c>
      <c r="D469" s="9">
        <f>offs332+Ampl332*SIN(2*PI()*freq332*('3v'!A457-reta332)+deph332*PI()/180)</f>
        <v>1.099194105605229</v>
      </c>
      <c r="E469" s="10">
        <f>('3v'!C457-D469)^2</f>
        <v>4.9466677854294707E-4</v>
      </c>
      <c r="G469" s="3"/>
      <c r="H469" s="7">
        <f>offs333+Ampl333*SIN(2*PI()*freq333*('3v'!E457)+deph333*PI()/180)</f>
        <v>-0.47819204898556772</v>
      </c>
      <c r="I469" s="8">
        <f>('3v'!F457-H469)^2</f>
        <v>1.9043701634318605E-5</v>
      </c>
      <c r="J469" s="9">
        <f>offs334+Ampl334*SIN(2*PI()*freq334*('3v'!E457-reta334)+deph334*PI()/180)</f>
        <v>1.043236388903064</v>
      </c>
      <c r="K469" s="10">
        <f>('3v'!G457-J469)^2</f>
        <v>2.6378608677385163E-7</v>
      </c>
      <c r="L469" s="3"/>
      <c r="M469" s="3"/>
      <c r="N469" s="7">
        <f>offs335+Ampl335*SIN(2*PI()*freq335*('3v'!I457)+deph335*PI()/180)</f>
        <v>-0.56752960265453722</v>
      </c>
      <c r="O469" s="8">
        <f>('3v'!J457-N469)^2</f>
        <v>6.0279116101049425E-5</v>
      </c>
      <c r="P469" s="9">
        <f>offs336+Ampl336*SIN(2*PI()*freq336*('3v'!I457-reta336)+deph336*PI()/180)</f>
        <v>1.0483535203301788</v>
      </c>
      <c r="Q469" s="10">
        <f>('3v'!K457-P469)^2</f>
        <v>1.5771332762967081E-6</v>
      </c>
      <c r="R469" s="3"/>
      <c r="S469" s="3"/>
      <c r="T469" s="7">
        <f>offs337+Ampl337*SIN(2*PI()*freq337*('3v'!M457)+deph337*PI()/180)</f>
        <v>-0.66705898594878099</v>
      </c>
      <c r="U469" s="8">
        <f>('3v'!N457-T469)^2</f>
        <v>3.2842595288660035E-5</v>
      </c>
      <c r="V469" s="9">
        <f>offs338+Ampl338*SIN(2*PI()*freq338*('3v'!M457-reta338)+deph338*PI()/180)</f>
        <v>1.0178883914848753</v>
      </c>
      <c r="W469" s="10">
        <f>('3v'!O457-V469)^2</f>
        <v>4.0073312322941571E-5</v>
      </c>
      <c r="X469" s="3"/>
      <c r="Y469" s="3"/>
      <c r="Z469" s="7">
        <f>offs339+Ampl339*SIN(2*PI()*freq339*('3v'!Q457)+deph339*PI()/180)</f>
        <v>-0.87242986269367906</v>
      </c>
      <c r="AA469" s="8">
        <f>('3v'!R457-Z469)^2</f>
        <v>1.6568747949987235E-5</v>
      </c>
      <c r="AB469" s="9">
        <f>offs340+Ampl340*SIN(2*PI()*freq340*('3v'!Q457-reta340)+deph340*PI()/180)</f>
        <v>0.96260385508756774</v>
      </c>
      <c r="AC469" s="10">
        <f>('3v'!S457-AB469)^2</f>
        <v>7.8342871824001746E-7</v>
      </c>
      <c r="AD469" s="3"/>
      <c r="AE469" s="3"/>
      <c r="AF469" s="7">
        <f>offs341+Ampl341*SIN(2*PI()*freq341*('3v'!U457)+deph341*PI()/180)</f>
        <v>-1.160904755516472</v>
      </c>
      <c r="AG469" s="8">
        <f>('3v'!V457-AF469)^2</f>
        <v>2.955004725510372E-5</v>
      </c>
      <c r="AH469" s="9">
        <f>offs342+Ampl342*SIN(2*PI()*freq342*('3v'!U457-reta342)+deph342*PI()/180)</f>
        <v>0.9094868323744919</v>
      </c>
      <c r="AI469" s="10">
        <f>('3v'!W457-AH469)^2</f>
        <v>2.5247848712748599E-7</v>
      </c>
      <c r="AL469" s="76"/>
      <c r="AM469" s="76"/>
      <c r="AN469" s="76"/>
      <c r="AO469" s="80"/>
    </row>
    <row r="470" spans="1:41" x14ac:dyDescent="0.25">
      <c r="A470" s="3"/>
      <c r="B470" s="7">
        <f>offs331+Ampl331*SIN(2*PI()*freq331*('3v'!A458)+deph331*PI()/180)</f>
        <v>-0.7750060882859704</v>
      </c>
      <c r="C470" s="8">
        <f>('3v'!B458-B470)^2</f>
        <v>5.5229149518552286E-6</v>
      </c>
      <c r="D470" s="9">
        <f>offs332+Ampl332*SIN(2*PI()*freq332*('3v'!A458-reta332)+deph332*PI()/180)</f>
        <v>1.09745230054849</v>
      </c>
      <c r="E470" s="10">
        <f>('3v'!C458-D470)^2</f>
        <v>4.2022132297731907E-4</v>
      </c>
      <c r="G470" s="3"/>
      <c r="H470" s="7">
        <f>offs333+Ampl333*SIN(2*PI()*freq333*('3v'!E458)+deph333*PI()/180)</f>
        <v>-0.46411067093698116</v>
      </c>
      <c r="I470" s="8">
        <f>('3v'!F458-H470)^2</f>
        <v>1.5637365858516364E-5</v>
      </c>
      <c r="J470" s="9">
        <f>offs334+Ampl334*SIN(2*PI()*freq334*('3v'!E458-reta334)+deph334*PI()/180)</f>
        <v>1.0424036285550071</v>
      </c>
      <c r="K470" s="10">
        <f>('3v'!G458-J470)^2</f>
        <v>1.0886577805852596E-5</v>
      </c>
      <c r="L470" s="3"/>
      <c r="M470" s="3"/>
      <c r="N470" s="7">
        <f>offs335+Ampl335*SIN(2*PI()*freq335*('3v'!I458)+deph335*PI()/180)</f>
        <v>-0.5487992710117352</v>
      </c>
      <c r="O470" s="8">
        <f>('3v'!J458-N470)^2</f>
        <v>7.3357186745183007E-5</v>
      </c>
      <c r="P470" s="9">
        <f>offs336+Ampl336*SIN(2*PI()*freq336*('3v'!I458-reta336)+deph336*PI()/180)</f>
        <v>1.0481734696497185</v>
      </c>
      <c r="Q470" s="10">
        <f>('3v'!K458-P470)^2</f>
        <v>2.0617810980317491E-6</v>
      </c>
      <c r="R470" s="3"/>
      <c r="S470" s="3"/>
      <c r="T470" s="7">
        <f>offs337+Ampl337*SIN(2*PI()*freq337*('3v'!M458)+deph337*PI()/180)</f>
        <v>-0.64380454305419132</v>
      </c>
      <c r="U470" s="8">
        <f>('3v'!N458-T470)^2</f>
        <v>3.4974249334374037E-5</v>
      </c>
      <c r="V470" s="9">
        <f>offs338+Ampl338*SIN(2*PI()*freq338*('3v'!M458-reta338)+deph338*PI()/180)</f>
        <v>1.0183066670237551</v>
      </c>
      <c r="W470" s="10">
        <f>('3v'!O458-V470)^2</f>
        <v>3.4952606876445988E-5</v>
      </c>
      <c r="X470" s="3"/>
      <c r="Y470" s="3"/>
      <c r="Z470" s="7">
        <f>offs339+Ampl339*SIN(2*PI()*freq339*('3v'!Q458)+deph339*PI()/180)</f>
        <v>-0.84077247184702597</v>
      </c>
      <c r="AA470" s="8">
        <f>('3v'!R458-Z470)^2</f>
        <v>1.3418168618011539E-5</v>
      </c>
      <c r="AB470" s="9">
        <f>offs340+Ampl340*SIN(2*PI()*freq340*('3v'!Q458-reta340)+deph340*PI()/180)</f>
        <v>0.96380390838470631</v>
      </c>
      <c r="AC470" s="10">
        <f>('3v'!S458-AB470)^2</f>
        <v>4.3479271925786513E-6</v>
      </c>
      <c r="AD470" s="3"/>
      <c r="AE470" s="3"/>
      <c r="AF470" s="7">
        <f>offs341+Ampl341*SIN(2*PI()*freq341*('3v'!U458)+deph341*PI()/180)</f>
        <v>-1.1191823048211114</v>
      </c>
      <c r="AG470" s="8">
        <f>('3v'!V458-AF470)^2</f>
        <v>4.4653064076251955E-5</v>
      </c>
      <c r="AH470" s="9">
        <f>offs342+Ampl342*SIN(2*PI()*freq342*('3v'!U458-reta342)+deph342*PI()/180)</f>
        <v>0.91137617440166319</v>
      </c>
      <c r="AI470" s="10">
        <f>('3v'!W458-AH470)^2</f>
        <v>5.7207761320032007E-6</v>
      </c>
      <c r="AL470" s="76"/>
      <c r="AM470" s="76"/>
      <c r="AN470" s="76"/>
      <c r="AO470" s="80"/>
    </row>
    <row r="471" spans="1:41" x14ac:dyDescent="0.25">
      <c r="A471" s="3"/>
      <c r="B471" s="7">
        <f>offs331+Ampl331*SIN(2*PI()*freq331*('3v'!A459)+deph331*PI()/180)</f>
        <v>-0.75664479448127842</v>
      </c>
      <c r="C471" s="8">
        <f>('3v'!B459-B471)^2</f>
        <v>2.4548449465644144E-6</v>
      </c>
      <c r="D471" s="9">
        <f>offs332+Ampl332*SIN(2*PI()*freq332*('3v'!A459-reta332)+deph332*PI()/180)</f>
        <v>1.0956772520177511</v>
      </c>
      <c r="E471" s="10">
        <f>('3v'!C459-D471)^2</f>
        <v>2.8127489424292383E-4</v>
      </c>
      <c r="G471" s="3"/>
      <c r="H471" s="7">
        <f>offs333+Ampl333*SIN(2*PI()*freq333*('3v'!E459)+deph333*PI()/180)</f>
        <v>-0.45002840606140071</v>
      </c>
      <c r="I471" s="8">
        <f>('3v'!F459-H471)^2</f>
        <v>1.2560049843466138E-5</v>
      </c>
      <c r="J471" s="9">
        <f>offs334+Ampl334*SIN(2*PI()*freq334*('3v'!E459-reta334)+deph334*PI()/180)</f>
        <v>1.0415570016008573</v>
      </c>
      <c r="K471" s="10">
        <f>('3v'!G459-J471)^2</f>
        <v>1.7190214857442106E-5</v>
      </c>
      <c r="L471" s="3"/>
      <c r="M471" s="3"/>
      <c r="N471" s="7">
        <f>offs335+Ampl335*SIN(2*PI()*freq335*('3v'!I459)+deph335*PI()/180)</f>
        <v>-0.53005390554422294</v>
      </c>
      <c r="O471" s="8">
        <f>('3v'!J459-N471)^2</f>
        <v>5.4725159597961707E-5</v>
      </c>
      <c r="P471" s="9">
        <f>offs336+Ampl336*SIN(2*PI()*freq336*('3v'!I459-reta336)+deph336*PI()/180)</f>
        <v>1.0479680085186234</v>
      </c>
      <c r="Q471" s="10">
        <f>('3v'!K459-P471)^2</f>
        <v>9.7199609204602206E-8</v>
      </c>
      <c r="R471" s="3"/>
      <c r="S471" s="3"/>
      <c r="T471" s="7">
        <f>offs337+Ampl337*SIN(2*PI()*freq337*('3v'!M459)+deph337*PI()/180)</f>
        <v>-0.62050305606386535</v>
      </c>
      <c r="U471" s="8">
        <f>('3v'!N459-T471)^2</f>
        <v>6.4048746300351007E-5</v>
      </c>
      <c r="V471" s="9">
        <f>offs338+Ampl338*SIN(2*PI()*freq338*('3v'!M459-reta338)+deph338*PI()/180)</f>
        <v>1.0186927491083657</v>
      </c>
      <c r="W471" s="10">
        <f>('3v'!O459-V471)^2</f>
        <v>3.0536575334425277E-5</v>
      </c>
      <c r="X471" s="3"/>
      <c r="Y471" s="3"/>
      <c r="Z471" s="7">
        <f>offs339+Ampl339*SIN(2*PI()*freq339*('3v'!Q459)+deph339*PI()/180)</f>
        <v>-0.80892787382301945</v>
      </c>
      <c r="AA471" s="8">
        <f>('3v'!R459-Z471)^2</f>
        <v>9.415592972132346E-6</v>
      </c>
      <c r="AB471" s="9">
        <f>offs340+Ampl340*SIN(2*PI()*freq340*('3v'!Q459-reta340)+deph340*PI()/180)</f>
        <v>0.96496711225837095</v>
      </c>
      <c r="AC471" s="10">
        <f>('3v'!S459-AB471)^2</f>
        <v>1.677678412814929E-6</v>
      </c>
      <c r="AD471" s="3"/>
      <c r="AE471" s="3"/>
      <c r="AF471" s="7">
        <f>offs341+Ampl341*SIN(2*PI()*freq341*('3v'!U459)+deph341*PI()/180)</f>
        <v>-1.07680245010186</v>
      </c>
      <c r="AG471" s="8">
        <f>('3v'!V459-AF471)^2</f>
        <v>1.1322821889105984E-5</v>
      </c>
      <c r="AH471" s="9">
        <f>offs342+Ampl342*SIN(2*PI()*freq342*('3v'!U459-reta342)+deph342*PI()/180)</f>
        <v>0.91324206853524759</v>
      </c>
      <c r="AI471" s="10">
        <f>('3v'!W459-AH471)^2</f>
        <v>5.3110822251238354E-6</v>
      </c>
      <c r="AL471" s="76"/>
      <c r="AM471" s="76"/>
      <c r="AN471" s="76"/>
      <c r="AO471" s="80"/>
    </row>
    <row r="472" spans="1:41" x14ac:dyDescent="0.25">
      <c r="A472" s="3"/>
      <c r="B472" s="7">
        <f>offs331+Ampl331*SIN(2*PI()*freq331*('3v'!A460)+deph331*PI()/180)</f>
        <v>-0.73823583893153821</v>
      </c>
      <c r="C472" s="8">
        <f>('3v'!B460-B472)^2</f>
        <v>7.2298547997558228E-6</v>
      </c>
      <c r="D472" s="9">
        <f>offs332+Ampl332*SIN(2*PI()*freq332*('3v'!A460-reta332)+deph332*PI()/180)</f>
        <v>1.0938692403137522</v>
      </c>
      <c r="E472" s="10">
        <f>('3v'!C460-D472)^2</f>
        <v>2.2389856068710174E-4</v>
      </c>
      <c r="G472" s="3"/>
      <c r="H472" s="7">
        <f>offs333+Ampl333*SIN(2*PI()*freq333*('3v'!E460)+deph333*PI()/180)</f>
        <v>-0.43594650522701772</v>
      </c>
      <c r="I472" s="8">
        <f>('3v'!F460-H472)^2</f>
        <v>1.3944426843795957E-6</v>
      </c>
      <c r="J472" s="9">
        <f>offs334+Ampl334*SIN(2*PI()*freq334*('3v'!E460-reta334)+deph334*PI()/180)</f>
        <v>1.0406965832429156</v>
      </c>
      <c r="K472" s="10">
        <f>('3v'!G460-J472)^2</f>
        <v>9.3232928242088643E-6</v>
      </c>
      <c r="L472" s="3"/>
      <c r="M472" s="3"/>
      <c r="N472" s="7">
        <f>offs335+Ampl335*SIN(2*PI()*freq335*('3v'!I460)+deph335*PI()/180)</f>
        <v>-0.51129646636251069</v>
      </c>
      <c r="O472" s="8">
        <f>('3v'!J460-N472)^2</f>
        <v>3.8667582750696048E-5</v>
      </c>
      <c r="P472" s="9">
        <f>offs336+Ampl336*SIN(2*PI()*freq336*('3v'!I460-reta336)+deph336*PI()/180)</f>
        <v>1.047737169381588</v>
      </c>
      <c r="Q472" s="10">
        <f>('3v'!K460-P472)^2</f>
        <v>6.5495648042146227E-9</v>
      </c>
      <c r="R472" s="3"/>
      <c r="S472" s="3"/>
      <c r="T472" s="7">
        <f>offs337+Ampl337*SIN(2*PI()*freq337*('3v'!M460)+deph337*PI()/180)</f>
        <v>-0.59716027427105034</v>
      </c>
      <c r="U472" s="8">
        <f>('3v'!N460-T472)^2</f>
        <v>6.5573786189499709E-5</v>
      </c>
      <c r="V472" s="9">
        <f>offs338+Ampl338*SIN(2*PI()*freq338*('3v'!M460-reta338)+deph338*PI()/180)</f>
        <v>1.0190465424787301</v>
      </c>
      <c r="W472" s="10">
        <f>('3v'!O460-V472)^2</f>
        <v>2.675162719903113E-5</v>
      </c>
      <c r="X472" s="3"/>
      <c r="Y472" s="3"/>
      <c r="Z472" s="7">
        <f>offs339+Ampl339*SIN(2*PI()*freq339*('3v'!Q460)+deph339*PI()/180)</f>
        <v>-0.77691146838667624</v>
      </c>
      <c r="AA472" s="8">
        <f>('3v'!R460-Z472)^2</f>
        <v>5.299564898402098E-6</v>
      </c>
      <c r="AB472" s="9">
        <f>offs340+Ampl340*SIN(2*PI()*freq340*('3v'!Q460-reta340)+deph340*PI()/180)</f>
        <v>0.96609290419349081</v>
      </c>
      <c r="AC472" s="10">
        <f>('3v'!S460-AB472)^2</f>
        <v>5.8614549868353359E-6</v>
      </c>
      <c r="AD472" s="3"/>
      <c r="AE472" s="3"/>
      <c r="AF472" s="7">
        <f>offs341+Ampl341*SIN(2*PI()*freq341*('3v'!U460)+deph341*PI()/180)</f>
        <v>-1.0338070151587448</v>
      </c>
      <c r="AG472" s="8">
        <f>('3v'!V460-AF472)^2</f>
        <v>1.1143947504886689E-5</v>
      </c>
      <c r="AH472" s="9">
        <f>offs342+Ampl342*SIN(2*PI()*freq342*('3v'!U460-reta342)+deph342*PI()/180)</f>
        <v>0.91508267336300742</v>
      </c>
      <c r="AI472" s="10">
        <f>('3v'!W460-AH472)^2</f>
        <v>4.8051417874391731E-6</v>
      </c>
      <c r="AL472" s="76"/>
      <c r="AM472" s="76"/>
      <c r="AN472" s="76"/>
      <c r="AO472" s="80"/>
    </row>
    <row r="473" spans="1:41" x14ac:dyDescent="0.25">
      <c r="A473" s="3"/>
      <c r="B473" s="7">
        <f>offs331+Ampl331*SIN(2*PI()*freq331*('3v'!A461)+deph331*PI()/180)</f>
        <v>-0.71978212862423474</v>
      </c>
      <c r="C473" s="8">
        <f>('3v'!B461-B473)^2</f>
        <v>3.2874354080194777E-6</v>
      </c>
      <c r="D473" s="9">
        <f>offs332+Ampl332*SIN(2*PI()*freq332*('3v'!A461-reta332)+deph332*PI()/180)</f>
        <v>1.0920285509425007</v>
      </c>
      <c r="E473" s="10">
        <f>('3v'!C461-D473)^2</f>
        <v>2.272722362199332E-4</v>
      </c>
      <c r="G473" s="3"/>
      <c r="H473" s="7">
        <f>offs333+Ampl333*SIN(2*PI()*freq333*('3v'!E461)+deph333*PI()/180)</f>
        <v>-0.4218662192696872</v>
      </c>
      <c r="I473" s="8">
        <f>('3v'!F461-H473)^2</f>
        <v>1.3939833734173724E-6</v>
      </c>
      <c r="J473" s="9">
        <f>offs334+Ampl334*SIN(2*PI()*freq334*('3v'!E461-reta334)+deph334*PI()/180)</f>
        <v>1.0398224499085158</v>
      </c>
      <c r="K473" s="10">
        <f>('3v'!G461-J473)^2</f>
        <v>3.7320054321341546E-6</v>
      </c>
      <c r="L473" s="3"/>
      <c r="M473" s="3"/>
      <c r="N473" s="7">
        <f>offs335+Ampl335*SIN(2*PI()*freq335*('3v'!I461)+deph335*PI()/180)</f>
        <v>-0.49252991548368852</v>
      </c>
      <c r="O473" s="8">
        <f>('3v'!J461-N473)^2</f>
        <v>2.5299949174839993E-5</v>
      </c>
      <c r="P473" s="9">
        <f>offs336+Ampl336*SIN(2*PI()*freq336*('3v'!I461-reta336)+deph336*PI()/180)</f>
        <v>1.0474809886907881</v>
      </c>
      <c r="Q473" s="10">
        <f>('3v'!K461-P473)^2</f>
        <v>3.1608526391582248E-6</v>
      </c>
      <c r="R473" s="3"/>
      <c r="S473" s="3"/>
      <c r="T473" s="7">
        <f>offs337+Ampl337*SIN(2*PI()*freq337*('3v'!M461)+deph337*PI()/180)</f>
        <v>-0.57378195715786817</v>
      </c>
      <c r="U473" s="8">
        <f>('3v'!N461-T473)^2</f>
        <v>6.6535786936253912E-5</v>
      </c>
      <c r="V473" s="9">
        <f>offs338+Ampl338*SIN(2*PI()*freq338*('3v'!M461-reta338)+deph338*PI()/180)</f>
        <v>1.0193679598416279</v>
      </c>
      <c r="W473" s="10">
        <f>('3v'!O461-V473)^2</f>
        <v>2.3530068144856918E-5</v>
      </c>
      <c r="X473" s="3"/>
      <c r="Y473" s="3"/>
      <c r="Z473" s="7">
        <f>offs339+Ampl339*SIN(2*PI()*freq339*('3v'!Q461)+deph339*PI()/180)</f>
        <v>-0.74473873838755278</v>
      </c>
      <c r="AA473" s="8">
        <f>('3v'!R461-Z473)^2</f>
        <v>1.9026019742445801E-6</v>
      </c>
      <c r="AB473" s="9">
        <f>offs340+Ampl340*SIN(2*PI()*freq340*('3v'!Q461-reta340)+deph340*PI()/180)</f>
        <v>0.96718073976707608</v>
      </c>
      <c r="AC473" s="10">
        <f>('3v'!S461-AB473)^2</f>
        <v>2.4203573377572291E-6</v>
      </c>
      <c r="AD473" s="3"/>
      <c r="AE473" s="3"/>
      <c r="AF473" s="7">
        <f>offs341+Ampl341*SIN(2*PI()*freq341*('3v'!U461)+deph341*PI()/180)</f>
        <v>-0.99023843129515188</v>
      </c>
      <c r="AG473" s="8">
        <f>('3v'!V461-AF473)^2</f>
        <v>7.4989511897413753E-6</v>
      </c>
      <c r="AH473" s="9">
        <f>offs342+Ampl342*SIN(2*PI()*freq342*('3v'!U461-reta342)+deph342*PI()/180)</f>
        <v>0.9168961724301965</v>
      </c>
      <c r="AI473" s="10">
        <f>('3v'!W461-AH473)^2</f>
        <v>4.2124788805222385E-6</v>
      </c>
      <c r="AL473" s="76"/>
      <c r="AM473" s="76"/>
      <c r="AN473" s="76"/>
      <c r="AO473" s="80"/>
    </row>
    <row r="474" spans="1:41" x14ac:dyDescent="0.25">
      <c r="A474" s="3"/>
      <c r="B474" s="7">
        <f>offs331+Ampl331*SIN(2*PI()*freq331*('3v'!A462)+deph331*PI()/180)</f>
        <v>-0.70128657761414714</v>
      </c>
      <c r="C474" s="8">
        <f>('3v'!B462-B474)^2</f>
        <v>8.114394423820218E-6</v>
      </c>
      <c r="D474" s="9">
        <f>offs332+Ampl332*SIN(2*PI()*freq332*('3v'!A462-reta332)+deph332*PI()/180)</f>
        <v>1.0901554745701858</v>
      </c>
      <c r="E474" s="10">
        <f>('3v'!C462-D474)^2</f>
        <v>1.7430533477640146E-4</v>
      </c>
      <c r="G474" s="3"/>
      <c r="H474" s="7">
        <f>offs333+Ampl333*SIN(2*PI()*freq333*('3v'!E462)+deph333*PI()/180)</f>
        <v>-0.40778879888182151</v>
      </c>
      <c r="I474" s="8">
        <f>('3v'!F462-H474)^2</f>
        <v>2.5160657114329954E-6</v>
      </c>
      <c r="J474" s="9">
        <f>offs334+Ampl334*SIN(2*PI()*freq334*('3v'!E462-reta334)+deph334*PI()/180)</f>
        <v>1.0389346792432352</v>
      </c>
      <c r="K474" s="10">
        <f>('3v'!G462-J474)^2</f>
        <v>4.7657473385040078E-5</v>
      </c>
      <c r="L474" s="3"/>
      <c r="M474" s="3"/>
      <c r="N474" s="7">
        <f>offs335+Ampl335*SIN(2*PI()*freq335*('3v'!I462)+deph335*PI()/180)</f>
        <v>-0.47375721636368889</v>
      </c>
      <c r="O474" s="8">
        <f>('3v'!J462-N474)^2</f>
        <v>1.4709728316007002E-5</v>
      </c>
      <c r="P474" s="9">
        <f>offs336+Ampl336*SIN(2*PI()*freq336*('3v'!I462-reta336)+deph336*PI()/180)</f>
        <v>1.0471995069001241</v>
      </c>
      <c r="Q474" s="10">
        <f>('3v'!K462-P474)^2</f>
        <v>1.1899166844241589E-5</v>
      </c>
      <c r="R474" s="3"/>
      <c r="S474" s="3"/>
      <c r="T474" s="7">
        <f>offs337+Ampl337*SIN(2*PI()*freq337*('3v'!M462)+deph337*PI()/180)</f>
        <v>-0.55037387297424922</v>
      </c>
      <c r="U474" s="8">
        <f>('3v'!N462-T474)^2</f>
        <v>6.7016538746158847E-5</v>
      </c>
      <c r="V474" s="9">
        <f>offs338+Ampl338*SIN(2*PI()*freq338*('3v'!M462-reta338)+deph338*PI()/180)</f>
        <v>1.0196569218921345</v>
      </c>
      <c r="W474" s="10">
        <f>('3v'!O462-V474)^2</f>
        <v>6.8052536441189868E-6</v>
      </c>
      <c r="X474" s="3"/>
      <c r="Y474" s="3"/>
      <c r="Z474" s="7">
        <f>offs339+Ampl339*SIN(2*PI()*freq339*('3v'!Q462)+deph339*PI()/180)</f>
        <v>-0.71242524227237691</v>
      </c>
      <c r="AA474" s="8">
        <f>('3v'!R462-Z474)^2</f>
        <v>5.1482805523607734E-6</v>
      </c>
      <c r="AB474" s="9">
        <f>offs340+Ampl340*SIN(2*PI()*freq340*('3v'!Q462-reta340)+deph340*PI()/180)</f>
        <v>0.96823009291149698</v>
      </c>
      <c r="AC474" s="10">
        <f>('3v'!S462-AB474)^2</f>
        <v>6.7865611794899343E-6</v>
      </c>
      <c r="AD474" s="3"/>
      <c r="AE474" s="3"/>
      <c r="AF474" s="7">
        <f>offs341+Ampl341*SIN(2*PI()*freq341*('3v'!U462)+deph341*PI()/180)</f>
        <v>-0.94613969544325638</v>
      </c>
      <c r="AG474" s="8">
        <f>('3v'!V462-AF474)^2</f>
        <v>1.2684677175389474E-5</v>
      </c>
      <c r="AH474" s="9">
        <f>offs342+Ampl342*SIN(2*PI()*freq342*('3v'!U462-reta342)+deph342*PI()/180)</f>
        <v>0.91868077603218201</v>
      </c>
      <c r="AI474" s="10">
        <f>('3v'!W462-AH474)^2</f>
        <v>1.4722845512262948E-5</v>
      </c>
      <c r="AL474" s="76"/>
      <c r="AM474" s="76"/>
      <c r="AN474" s="76"/>
      <c r="AO474" s="80"/>
    </row>
    <row r="475" spans="1:41" x14ac:dyDescent="0.25">
      <c r="A475" s="3"/>
      <c r="B475" s="7">
        <f>offs331+Ampl331*SIN(2*PI()*freq331*('3v'!A463)+deph331*PI()/180)</f>
        <v>-0.68275210656318774</v>
      </c>
      <c r="C475" s="8">
        <f>('3v'!B463-B475)^2</f>
        <v>1.4792535695395766E-5</v>
      </c>
      <c r="D475" s="9">
        <f>offs332+Ampl332*SIN(2*PI()*freq332*('3v'!A463-reta332)+deph332*PI()/180)</f>
        <v>1.0882503069772804</v>
      </c>
      <c r="E475" s="10">
        <f>('3v'!C463-D475)^2</f>
        <v>1.7557063499216746E-4</v>
      </c>
      <c r="G475" s="3"/>
      <c r="H475" s="7">
        <f>offs333+Ampl333*SIN(2*PI()*freq333*('3v'!E463)+deph333*PI()/180)</f>
        <v>-0.39371549450129661</v>
      </c>
      <c r="I475" s="8">
        <f>('3v'!F463-H475)^2</f>
        <v>3.9507346285158651E-6</v>
      </c>
      <c r="J475" s="9">
        <f>offs334+Ampl334*SIN(2*PI()*freq334*('3v'!E463-reta334)+deph334*PI()/180)</f>
        <v>1.0380333501039971</v>
      </c>
      <c r="K475" s="10">
        <f>('3v'!G463-J475)^2</f>
        <v>2.4862162798719732E-4</v>
      </c>
      <c r="L475" s="3"/>
      <c r="M475" s="3"/>
      <c r="N475" s="7">
        <f>offs335+Ampl335*SIN(2*PI()*freq335*('3v'!I463)+deph335*PI()/180)</f>
        <v>-0.45498133342932295</v>
      </c>
      <c r="O475" s="8">
        <f>('3v'!J463-N475)^2</f>
        <v>6.9567935950705331E-6</v>
      </c>
      <c r="P475" s="9">
        <f>offs336+Ampl336*SIN(2*PI()*freq336*('3v'!I463-reta336)+deph336*PI()/180)</f>
        <v>1.0468927684588345</v>
      </c>
      <c r="Q475" s="10">
        <f>('3v'!K463-P475)^2</f>
        <v>2.5968283020820527E-5</v>
      </c>
      <c r="R475" s="3"/>
      <c r="S475" s="3"/>
      <c r="T475" s="7">
        <f>offs337+Ampl337*SIN(2*PI()*freq337*('3v'!M463)+deph337*PI()/180)</f>
        <v>-0.52694179731470314</v>
      </c>
      <c r="U475" s="8">
        <f>('3v'!N463-T475)^2</f>
        <v>3.8920845090299599E-5</v>
      </c>
      <c r="V475" s="9">
        <f>offs338+Ampl338*SIN(2*PI()*freq338*('3v'!M463-reta338)+deph338*PI()/180)</f>
        <v>1.0199133573331878</v>
      </c>
      <c r="W475" s="10">
        <f>('3v'!O463-V475)^2</f>
        <v>5.5330926085254415E-6</v>
      </c>
      <c r="X475" s="3"/>
      <c r="Y475" s="3"/>
      <c r="Z475" s="7">
        <f>offs339+Ampl339*SIN(2*PI()*freq339*('3v'!Q463)+deph339*PI()/180)</f>
        <v>-0.67998660656112098</v>
      </c>
      <c r="AA475" s="8">
        <f>('3v'!R463-Z475)^2</f>
        <v>2.4866145263383711E-5</v>
      </c>
      <c r="AB475" s="9">
        <f>offs340+Ampl340*SIN(2*PI()*freq340*('3v'!Q463-reta340)+deph340*PI()/180)</f>
        <v>0.96924045616888477</v>
      </c>
      <c r="AC475" s="10">
        <f>('3v'!S463-AB475)^2</f>
        <v>2.7633947852057084E-6</v>
      </c>
      <c r="AD475" s="3"/>
      <c r="AE475" s="3"/>
      <c r="AF475" s="7">
        <f>offs341+Ampl341*SIN(2*PI()*freq341*('3v'!U463)+deph341*PI()/180)</f>
        <v>-0.90155432773123911</v>
      </c>
      <c r="AG475" s="8">
        <f>('3v'!V463-AF475)^2</f>
        <v>1.5194932037327776E-5</v>
      </c>
      <c r="AH475" s="9">
        <f>offs342+Ampl342*SIN(2*PI()*freq342*('3v'!U463-reta342)+deph342*PI()/180)</f>
        <v>0.92043472298066664</v>
      </c>
      <c r="AI475" s="10">
        <f>('3v'!W463-AH475)^2</f>
        <v>1.3234047066104444E-5</v>
      </c>
      <c r="AL475" s="76"/>
      <c r="AM475" s="76"/>
      <c r="AN475" s="76"/>
      <c r="AO475" s="80"/>
    </row>
    <row r="476" spans="1:41" x14ac:dyDescent="0.25">
      <c r="A476" s="3"/>
      <c r="B476" s="7">
        <f>offs331+Ampl331*SIN(2*PI()*freq331*('3v'!A464)+deph331*PI()/180)</f>
        <v>-0.66418164227919363</v>
      </c>
      <c r="C476" s="8">
        <f>('3v'!B464-B476)^2</f>
        <v>2.3103810000131298E-5</v>
      </c>
      <c r="D476" s="9">
        <f>offs332+Ampl332*SIN(2*PI()*freq332*('3v'!A464-reta332)+deph332*PI()/180)</f>
        <v>1.0863133490118329</v>
      </c>
      <c r="E476" s="10">
        <f>('3v'!C464-D476)^2</f>
        <v>2.3162858434397788E-4</v>
      </c>
      <c r="G476" s="3"/>
      <c r="H476" s="7">
        <f>offs333+Ampl333*SIN(2*PI()*freq333*('3v'!E464)+deph333*PI()/180)</f>
        <v>-0.37964755620038082</v>
      </c>
      <c r="I476" s="8">
        <f>('3v'!F464-H476)^2</f>
        <v>5.6820438043188368E-6</v>
      </c>
      <c r="J476" s="9">
        <f>offs334+Ampl334*SIN(2*PI()*freq334*('3v'!E464-reta334)+deph334*PI()/180)</f>
        <v>1.0371185425520675</v>
      </c>
      <c r="K476" s="10">
        <f>('3v'!G464-J476)^2</f>
        <v>5.1372183277231798E-4</v>
      </c>
      <c r="L476" s="3"/>
      <c r="M476" s="3"/>
      <c r="N476" s="7">
        <f>offs335+Ampl335*SIN(2*PI()*freq335*('3v'!I464)+deph335*PI()/180)</f>
        <v>-0.43620523161016289</v>
      </c>
      <c r="O476" s="8">
        <f>('3v'!J464-N476)^2</f>
        <v>2.0724240040513608E-6</v>
      </c>
      <c r="P476" s="9">
        <f>offs336+Ampl336*SIN(2*PI()*freq336*('3v'!I464-reta336)+deph336*PI()/180)</f>
        <v>1.0465608218044742</v>
      </c>
      <c r="Q476" s="10">
        <f>('3v'!K464-P476)^2</f>
        <v>4.5119187967997937E-5</v>
      </c>
      <c r="R476" s="3"/>
      <c r="S476" s="3"/>
      <c r="T476" s="7">
        <f>offs337+Ampl337*SIN(2*PI()*freq337*('3v'!M464)+deph337*PI()/180)</f>
        <v>-0.50349151169327733</v>
      </c>
      <c r="U476" s="8">
        <f>('3v'!N464-T476)^2</f>
        <v>1.8256407032404407E-5</v>
      </c>
      <c r="V476" s="9">
        <f>offs338+Ampl338*SIN(2*PI()*freq338*('3v'!M464-reta338)+deph338*PI()/180)</f>
        <v>1.0201372028931797</v>
      </c>
      <c r="W476" s="10">
        <f>('3v'!O464-V476)^2</f>
        <v>4.5301168123635208E-6</v>
      </c>
      <c r="X476" s="3"/>
      <c r="Y476" s="3"/>
      <c r="Z476" s="7">
        <f>offs339+Ampl339*SIN(2*PI()*freq339*('3v'!Q464)+deph339*PI()/180)</f>
        <v>-0.64743851829015542</v>
      </c>
      <c r="AA476" s="8">
        <f>('3v'!R464-Z476)^2</f>
        <v>5.7680353485884698E-5</v>
      </c>
      <c r="AB476" s="9">
        <f>offs340+Ampl340*SIN(2*PI()*freq340*('3v'!Q464-reta340)+deph340*PI()/180)</f>
        <v>0.97021134093653394</v>
      </c>
      <c r="AC476" s="10">
        <f>('3v'!S464-AB476)^2</f>
        <v>6.9339051651191604E-6</v>
      </c>
      <c r="AD476" s="3"/>
      <c r="AE476" s="3"/>
      <c r="AF476" s="7">
        <f>offs341+Ampl341*SIN(2*PI()*freq341*('3v'!U464)+deph341*PI()/180)</f>
        <v>-0.85652632853417521</v>
      </c>
      <c r="AG476" s="8">
        <f>('3v'!V464-AF476)^2</f>
        <v>1.4378797846963176E-5</v>
      </c>
      <c r="AH476" s="9">
        <f>offs342+Ampl342*SIN(2*PI()*freq342*('3v'!U464-reta342)+deph342*PI()/180)</f>
        <v>0.92215628234176872</v>
      </c>
      <c r="AI476" s="10">
        <f>('3v'!W464-AH476)^2</f>
        <v>1.1602827517592107E-5</v>
      </c>
      <c r="AL476" s="76"/>
      <c r="AM476" s="76"/>
      <c r="AN476" s="76"/>
      <c r="AO476" s="80"/>
    </row>
    <row r="477" spans="1:41" x14ac:dyDescent="0.25">
      <c r="A477" s="3"/>
      <c r="B477" s="7">
        <f>offs331+Ampl331*SIN(2*PI()*freq331*('3v'!A465)+deph331*PI()/180)</f>
        <v>-0.64557811725375092</v>
      </c>
      <c r="C477" s="8">
        <f>('3v'!B465-B477)^2</f>
        <v>5.9091771672915245E-5</v>
      </c>
      <c r="D477" s="9">
        <f>offs332+Ampl332*SIN(2*PI()*freq332*('3v'!A465-reta332)+deph332*PI()/180)</f>
        <v>1.0843449065419597</v>
      </c>
      <c r="E477" s="10">
        <f>('3v'!C465-D477)^2</f>
        <v>2.9439375690261968E-4</v>
      </c>
      <c r="G477" s="3"/>
      <c r="H477" s="7">
        <f>offs333+Ampl333*SIN(2*PI()*freq333*('3v'!E465)+deph333*PI()/180)</f>
        <v>-0.36558623357469622</v>
      </c>
      <c r="I477" s="8">
        <f>('3v'!F465-H477)^2</f>
        <v>7.6903965592037004E-6</v>
      </c>
      <c r="J477" s="9">
        <f>offs334+Ampl334*SIN(2*PI()*freq334*('3v'!E465-reta334)+deph334*PI()/180)</f>
        <v>1.0361903378459425</v>
      </c>
      <c r="K477" s="10">
        <f>('3v'!G465-J477)^2</f>
        <v>7.6157221267067726E-4</v>
      </c>
      <c r="L477" s="3"/>
      <c r="M477" s="3"/>
      <c r="N477" s="7">
        <f>offs335+Ampl335*SIN(2*PI()*freq335*('3v'!I465)+deph335*PI()/180)</f>
        <v>-0.41743187587034547</v>
      </c>
      <c r="O477" s="8">
        <f>('3v'!J465-N477)^2</f>
        <v>2.9198748507940326E-6</v>
      </c>
      <c r="P477" s="9">
        <f>offs336+Ampl336*SIN(2*PI()*freq336*('3v'!I465-reta336)+deph336*PI()/180)</f>
        <v>1.0462037193552687</v>
      </c>
      <c r="Q477" s="10">
        <f>('3v'!K465-P477)^2</f>
        <v>6.9107787152654867E-5</v>
      </c>
      <c r="R477" s="3"/>
      <c r="S477" s="3"/>
      <c r="T477" s="7">
        <f>offs337+Ampl337*SIN(2*PI()*freq337*('3v'!M465)+deph337*PI()/180)</f>
        <v>-0.48002880211705445</v>
      </c>
      <c r="U477" s="8">
        <f>('3v'!N465-T477)^2</f>
        <v>1.8041614036151571E-5</v>
      </c>
      <c r="V477" s="9">
        <f>offs338+Ampl338*SIN(2*PI()*freq338*('3v'!M465-reta338)+deph338*PI()/180)</f>
        <v>1.0203284033415676</v>
      </c>
      <c r="W477" s="10">
        <f>('3v'!O465-V477)^2</f>
        <v>2.5323443984666232E-10</v>
      </c>
      <c r="X477" s="3"/>
      <c r="Y477" s="3"/>
      <c r="Z477" s="7">
        <f>offs339+Ampl339*SIN(2*PI()*freq339*('3v'!Q465)+deph339*PI()/180)</f>
        <v>-0.6147967174261374</v>
      </c>
      <c r="AA477" s="8">
        <f>('3v'!R465-Z477)^2</f>
        <v>6.6521598981148774E-5</v>
      </c>
      <c r="AB477" s="9">
        <f>offs340+Ampl340*SIN(2*PI()*freq340*('3v'!Q465-reta340)+deph340*PI()/180)</f>
        <v>0.97114227770318662</v>
      </c>
      <c r="AC477" s="10">
        <f>('3v'!S465-AB477)^2</f>
        <v>2.5954424810887614E-6</v>
      </c>
      <c r="AD477" s="3"/>
      <c r="AE477" s="3"/>
      <c r="AF477" s="7">
        <f>offs341+Ampl341*SIN(2*PI()*freq341*('3v'!U465)+deph341*PI()/180)</f>
        <v>-0.81110013505097545</v>
      </c>
      <c r="AG477" s="8">
        <f>('3v'!V465-AF477)^2</f>
        <v>1.0808478475801412E-5</v>
      </c>
      <c r="AH477" s="9">
        <f>offs342+Ampl342*SIN(2*PI()*freq342*('3v'!U465-reta342)+deph342*PI()/180)</f>
        <v>0.92384375514424522</v>
      </c>
      <c r="AI477" s="10">
        <f>('3v'!W465-AH477)^2</f>
        <v>9.8636519220707569E-6</v>
      </c>
      <c r="AL477" s="76"/>
      <c r="AM477" s="76"/>
      <c r="AN477" s="76"/>
      <c r="AO477" s="80"/>
    </row>
    <row r="478" spans="1:41" x14ac:dyDescent="0.25">
      <c r="A478" s="3"/>
      <c r="B478" s="7">
        <f>offs331+Ampl331*SIN(2*PI()*freq331*('3v'!A466)+deph331*PI()/180)</f>
        <v>-0.62694446919912006</v>
      </c>
      <c r="C478" s="8">
        <f>('3v'!B466-B478)^2</f>
        <v>4.3976383738877982E-5</v>
      </c>
      <c r="D478" s="9">
        <f>offs332+Ampl332*SIN(2*PI()*freq332*('3v'!A466-reta332)+deph332*PI()/180)</f>
        <v>1.0823452904075459</v>
      </c>
      <c r="E478" s="10">
        <f>('3v'!C466-D478)^2</f>
        <v>4.417264960751189E-4</v>
      </c>
      <c r="G478" s="3"/>
      <c r="H478" s="7">
        <f>offs333+Ampl333*SIN(2*PI()*freq333*('3v'!E466)+deph333*PI()/180)</f>
        <v>-0.35153277563222246</v>
      </c>
      <c r="I478" s="8">
        <f>('3v'!F466-H478)^2</f>
        <v>9.9523489312366476E-6</v>
      </c>
      <c r="J478" s="9">
        <f>offs334+Ampl334*SIN(2*PI()*freq334*('3v'!E466-reta334)+deph334*PI()/180)</f>
        <v>1.0352488184341313</v>
      </c>
      <c r="K478" s="10">
        <f>('3v'!G466-J478)^2</f>
        <v>9.3399479565884139E-4</v>
      </c>
      <c r="L478" s="3"/>
      <c r="M478" s="3"/>
      <c r="N478" s="7">
        <f>offs335+Ampl335*SIN(2*PI()*freq335*('3v'!I466)+deph335*PI()/180)</f>
        <v>-0.39866423074036966</v>
      </c>
      <c r="O478" s="8">
        <f>('3v'!J466-N478)^2</f>
        <v>8.4000226668032802E-6</v>
      </c>
      <c r="P478" s="9">
        <f>offs336+Ampl336*SIN(2*PI()*freq336*('3v'!I466-reta336)+deph336*PI()/180)</f>
        <v>1.0458215175018339</v>
      </c>
      <c r="Q478" s="10">
        <f>('3v'!K466-P478)^2</f>
        <v>6.2899293802645145E-5</v>
      </c>
      <c r="R478" s="3"/>
      <c r="S478" s="3"/>
      <c r="T478" s="7">
        <f>offs337+Ampl337*SIN(2*PI()*freq337*('3v'!M466)+deph337*PI()/180)</f>
        <v>-0.45655945765854267</v>
      </c>
      <c r="U478" s="8">
        <f>('3v'!N466-T478)^2</f>
        <v>5.1192124094832057E-6</v>
      </c>
      <c r="V478" s="9">
        <f>offs338+Ampl338*SIN(2*PI()*freq338*('3v'!M466-reta338)+deph338*PI()/180)</f>
        <v>1.0204869115025021</v>
      </c>
      <c r="W478" s="10">
        <f>('3v'!O466-V478)^2</f>
        <v>3.042286053510095E-8</v>
      </c>
      <c r="X478" s="3"/>
      <c r="Y478" s="3"/>
      <c r="Z478" s="7">
        <f>offs339+Ampl339*SIN(2*PI()*freq339*('3v'!Q466)+deph339*PI()/180)</f>
        <v>-0.5820769892543024</v>
      </c>
      <c r="AA478" s="8">
        <f>('3v'!R466-Z478)^2</f>
        <v>7.4640601785521863E-5</v>
      </c>
      <c r="AB478" s="9">
        <f>offs340+Ampl340*SIN(2*PI()*freq340*('3v'!Q466-reta340)+deph340*PI()/180)</f>
        <v>0.97203281627608351</v>
      </c>
      <c r="AC478" s="10">
        <f>('3v'!S466-AB478)^2</f>
        <v>6.2578838650637656E-6</v>
      </c>
      <c r="AD478" s="3"/>
      <c r="AE478" s="3"/>
      <c r="AF478" s="7">
        <f>offs341+Ampl341*SIN(2*PI()*freq341*('3v'!U466)+deph341*PI()/180)</f>
        <v>-0.76532057745023752</v>
      </c>
      <c r="AG478" s="8">
        <f>('3v'!V466-AF478)^2</f>
        <v>5.9045960120670271E-6</v>
      </c>
      <c r="AH478" s="9">
        <f>offs342+Ampl342*SIN(2*PI()*freq342*('3v'!U466-reta342)+deph342*PI()/180)</f>
        <v>0.92549547605617122</v>
      </c>
      <c r="AI478" s="10">
        <f>('3v'!W466-AH478)^2</f>
        <v>8.0612613826625993E-6</v>
      </c>
      <c r="AL478" s="76"/>
      <c r="AM478" s="76"/>
      <c r="AN478" s="76"/>
      <c r="AO478" s="80"/>
    </row>
    <row r="479" spans="1:41" x14ac:dyDescent="0.25">
      <c r="A479" s="3"/>
      <c r="B479" s="7">
        <f>offs331+Ampl331*SIN(2*PI()*freq331*('3v'!A467)+deph331*PI()/180)</f>
        <v>-0.60828364058433682</v>
      </c>
      <c r="C479" s="8">
        <f>('3v'!B467-B479)^2</f>
        <v>5.628961573773773E-5</v>
      </c>
      <c r="D479" s="9">
        <f>offs332+Ampl332*SIN(2*PI()*freq332*('3v'!A467-reta332)+deph332*PI()/180)</f>
        <v>1.0803148163711593</v>
      </c>
      <c r="E479" s="10">
        <f>('3v'!C467-D479)^2</f>
        <v>5.2408104140361711E-4</v>
      </c>
      <c r="G479" s="3"/>
      <c r="H479" s="7">
        <f>offs333+Ampl333*SIN(2*PI()*freq333*('3v'!E467)+deph333*PI()/180)</f>
        <v>-0.33748843068235246</v>
      </c>
      <c r="I479" s="8">
        <f>('3v'!F467-H479)^2</f>
        <v>1.24412055704997E-5</v>
      </c>
      <c r="J479" s="9">
        <f>offs334+Ampl334*SIN(2*PI()*freq334*('3v'!E467-reta334)+deph334*PI()/180)</f>
        <v>1.0342940679478316</v>
      </c>
      <c r="K479" s="10">
        <f>('3v'!G467-J479)^2</f>
        <v>9.9601516575242399E-4</v>
      </c>
      <c r="L479" s="3"/>
      <c r="M479" s="3"/>
      <c r="N479" s="7">
        <f>offs335+Ampl335*SIN(2*PI()*freq335*('3v'!I467)+deph335*PI()/180)</f>
        <v>-0.3799052598489629</v>
      </c>
      <c r="O479" s="8">
        <f>('3v'!J467-N479)^2</f>
        <v>1.6639302789100065E-5</v>
      </c>
      <c r="P479" s="9">
        <f>offs336+Ampl336*SIN(2*PI()*freq336*('3v'!I467-reta336)+deph336*PI()/180)</f>
        <v>1.0454142765982732</v>
      </c>
      <c r="Q479" s="10">
        <f>('3v'!K467-P479)^2</f>
        <v>8.9809484229210975E-5</v>
      </c>
      <c r="R479" s="3"/>
      <c r="S479" s="3"/>
      <c r="T479" s="7">
        <f>offs337+Ampl337*SIN(2*PI()*freq337*('3v'!M467)+deph337*PI()/180)</f>
        <v>-0.4330892690273076</v>
      </c>
      <c r="U479" s="8">
        <f>('3v'!N467-T479)^2</f>
        <v>4.9723604764262475E-6</v>
      </c>
      <c r="V479" s="9">
        <f>offs338+Ampl338*SIN(2*PI()*freq338*('3v'!M467-reta338)+deph338*PI()/180)</f>
        <v>1.0206126882664661</v>
      </c>
      <c r="W479" s="10">
        <f>('3v'!O467-V479)^2</f>
        <v>9.0118999189252E-8</v>
      </c>
      <c r="X479" s="3"/>
      <c r="Y479" s="3"/>
      <c r="Z479" s="7">
        <f>offs339+Ampl339*SIN(2*PI()*freq339*('3v'!Q467)+deph339*PI()/180)</f>
        <v>-0.54929515674484064</v>
      </c>
      <c r="AA479" s="8">
        <f>('3v'!R467-Z479)^2</f>
        <v>5.0518642249443982E-5</v>
      </c>
      <c r="AB479" s="9">
        <f>offs340+Ampl340*SIN(2*PI()*freq340*('3v'!Q467-reta340)+deph340*PI()/180)</f>
        <v>0.97288252599867342</v>
      </c>
      <c r="AC479" s="10">
        <f>('3v'!S467-AB479)^2</f>
        <v>1.123111784490439E-5</v>
      </c>
      <c r="AD479" s="3"/>
      <c r="AE479" s="3"/>
      <c r="AF479" s="7">
        <f>offs341+Ampl341*SIN(2*PI()*freq341*('3v'!U467)+deph341*PI()/180)</f>
        <v>-0.71923283462828014</v>
      </c>
      <c r="AG479" s="8">
        <f>('3v'!V467-AF479)^2</f>
        <v>1.0350341276234875E-5</v>
      </c>
      <c r="AH479" s="9">
        <f>offs342+Ampl342*SIN(2*PI()*freq342*('3v'!U467-reta342)+deph342*PI()/180)</f>
        <v>0.92710981502842127</v>
      </c>
      <c r="AI479" s="10">
        <f>('3v'!W467-AH479)^2</f>
        <v>6.2522753491569761E-6</v>
      </c>
      <c r="AL479" s="76"/>
      <c r="AM479" s="76"/>
      <c r="AN479" s="76"/>
      <c r="AO479" s="80"/>
    </row>
    <row r="480" spans="1:41" x14ac:dyDescent="0.25">
      <c r="A480" s="3"/>
      <c r="B480" s="7">
        <f>offs331+Ampl331*SIN(2*PI()*freq331*('3v'!A468)+deph331*PI()/180)</f>
        <v>-0.58959857817056305</v>
      </c>
      <c r="C480" s="8">
        <f>('3v'!B468-B480)^2</f>
        <v>6.9698757470001106E-5</v>
      </c>
      <c r="D480" s="9">
        <f>offs332+Ampl332*SIN(2*PI()*freq332*('3v'!A468-reta332)+deph332*PI()/180)</f>
        <v>1.0782538050681885</v>
      </c>
      <c r="E480" s="10">
        <f>('3v'!C468-D480)^2</f>
        <v>5.1914734199534716E-4</v>
      </c>
      <c r="G480" s="3"/>
      <c r="H480" s="7">
        <f>offs333+Ampl333*SIN(2*PI()*freq333*('3v'!E468)+deph333*PI()/180)</f>
        <v>-0.32345444622501052</v>
      </c>
      <c r="I480" s="8">
        <f>('3v'!F468-H480)^2</f>
        <v>1.5126761640322817E-5</v>
      </c>
      <c r="J480" s="9">
        <f>offs334+Ampl334*SIN(2*PI()*freq334*('3v'!E468-reta334)+deph334*PI()/180)</f>
        <v>1.0333261711935025</v>
      </c>
      <c r="K480" s="10">
        <f>('3v'!G468-J480)^2</f>
        <v>9.3585891209889904E-4</v>
      </c>
      <c r="L480" s="3"/>
      <c r="M480" s="3"/>
      <c r="N480" s="7">
        <f>offs335+Ampl335*SIN(2*PI()*freq335*('3v'!I468)+deph335*PI()/180)</f>
        <v>-0.3611579254550899</v>
      </c>
      <c r="O480" s="8">
        <f>('3v'!J468-N480)^2</f>
        <v>1.0858438896987129E-5</v>
      </c>
      <c r="P480" s="9">
        <f>offs336+Ampl336*SIN(2*PI()*freq336*('3v'!I468-reta336)+deph336*PI()/180)</f>
        <v>1.0449820609526463</v>
      </c>
      <c r="Q480" s="10">
        <f>('3v'!K468-P480)^2</f>
        <v>8.1804263717453641E-5</v>
      </c>
      <c r="R480" s="3"/>
      <c r="S480" s="3"/>
      <c r="T480" s="7">
        <f>offs337+Ampl337*SIN(2*PI()*freq337*('3v'!M468)+deph337*PI()/180)</f>
        <v>-0.40962402714120216</v>
      </c>
      <c r="U480" s="8">
        <f>('3v'!N468-T480)^2</f>
        <v>2.9040006355201675E-6</v>
      </c>
      <c r="V480" s="9">
        <f>offs338+Ampl338*SIN(2*PI()*freq338*('3v'!M468-reta338)+deph338*PI()/180)</f>
        <v>1.0207057025999253</v>
      </c>
      <c r="W480" s="10">
        <f>('3v'!O468-V480)^2</f>
        <v>1.5461614874002015E-7</v>
      </c>
      <c r="X480" s="3"/>
      <c r="Y480" s="3"/>
      <c r="Z480" s="7">
        <f>offs339+Ampl339*SIN(2*PI()*freq339*('3v'!Q468)+deph339*PI()/180)</f>
        <v>-0.51646707290104876</v>
      </c>
      <c r="AA480" s="8">
        <f>('3v'!R468-Z480)^2</f>
        <v>3.0576065876654988E-5</v>
      </c>
      <c r="AB480" s="9">
        <f>offs340+Ampl340*SIN(2*PI()*freq340*('3v'!Q468-reta340)+deph340*PI()/180)</f>
        <v>0.97369099595887465</v>
      </c>
      <c r="AC480" s="10">
        <f>('3v'!S468-AB480)^2</f>
        <v>4.8692422549984393E-6</v>
      </c>
      <c r="AD480" s="3"/>
      <c r="AE480" s="3"/>
      <c r="AF480" s="7">
        <f>offs341+Ampl341*SIN(2*PI()*freq341*('3v'!U468)+deph341*PI()/180)</f>
        <v>-0.67288238962302804</v>
      </c>
      <c r="AG480" s="8">
        <f>('3v'!V468-AF480)^2</f>
        <v>3.2431653920780218E-5</v>
      </c>
      <c r="AH480" s="9">
        <f>offs342+Ampl342*SIN(2*PI()*freq342*('3v'!U468-reta342)+deph342*PI()/180)</f>
        <v>0.92868517890333135</v>
      </c>
      <c r="AI480" s="10">
        <f>('3v'!W468-AH480)^2</f>
        <v>1.6612299732752821E-5</v>
      </c>
      <c r="AL480" s="76"/>
      <c r="AM480" s="76"/>
      <c r="AN480" s="76"/>
      <c r="AO480" s="80"/>
    </row>
    <row r="481" spans="1:41" x14ac:dyDescent="0.25">
      <c r="A481" s="3"/>
      <c r="B481" s="7">
        <f>offs331+Ampl331*SIN(2*PI()*freq331*('3v'!A469)+deph331*PI()/180)</f>
        <v>-0.57089223254575749</v>
      </c>
      <c r="C481" s="8">
        <f>('3v'!B469-B481)^2</f>
        <v>5.2131758014816456E-5</v>
      </c>
      <c r="D481" s="9">
        <f>offs332+Ampl332*SIN(2*PI()*freq332*('3v'!A469-reta332)+deph332*PI()/180)</f>
        <v>1.0761625819562097</v>
      </c>
      <c r="E481" s="10">
        <f>('3v'!C469-D481)^2</f>
        <v>4.2822433417836927E-4</v>
      </c>
      <c r="G481" s="3"/>
      <c r="H481" s="7">
        <f>offs333+Ampl333*SIN(2*PI()*freq333*('3v'!E469)+deph333*PI()/180)</f>
        <v>-0.30943206883984198</v>
      </c>
      <c r="I481" s="8">
        <f>('3v'!F469-H481)^2</f>
        <v>1.7976083470123786E-5</v>
      </c>
      <c r="J481" s="9">
        <f>offs334+Ampl334*SIN(2*PI()*freq334*('3v'!E469-reta334)+deph334*PI()/180)</f>
        <v>1.0323452141453298</v>
      </c>
      <c r="K481" s="10">
        <f>('3v'!G469-J481)^2</f>
        <v>8.7680268321598984E-4</v>
      </c>
      <c r="L481" s="3"/>
      <c r="M481" s="3"/>
      <c r="N481" s="7">
        <f>offs335+Ampl335*SIN(2*PI()*freq335*('3v'!I469)+deph335*PI()/180)</f>
        <v>-0.3424251879801774</v>
      </c>
      <c r="O481" s="8">
        <f>('3v'!J469-N481)^2</f>
        <v>6.233520975786277E-6</v>
      </c>
      <c r="P481" s="9">
        <f>offs336+Ampl336*SIN(2*PI()*freq336*('3v'!I469-reta336)+deph336*PI()/180)</f>
        <v>1.0445249388168141</v>
      </c>
      <c r="Q481" s="10">
        <f>('3v'!K469-P481)^2</f>
        <v>7.3744277181401167E-5</v>
      </c>
      <c r="R481" s="3"/>
      <c r="S481" s="3"/>
      <c r="T481" s="7">
        <f>offs337+Ampl337*SIN(2*PI()*freq337*('3v'!M469)+deph337*PI()/180)</f>
        <v>-0.38616952169754365</v>
      </c>
      <c r="U481" s="8">
        <f>('3v'!N469-T481)^2</f>
        <v>1.3500027103237204E-5</v>
      </c>
      <c r="V481" s="9">
        <f>offs338+Ampl338*SIN(2*PI()*freq338*('3v'!M469-reta338)+deph338*PI()/180)</f>
        <v>1.0207659315529849</v>
      </c>
      <c r="W481" s="10">
        <f>('3v'!O469-V481)^2</f>
        <v>2.0560924197333882E-7</v>
      </c>
      <c r="X481" s="3"/>
      <c r="Y481" s="3"/>
      <c r="Z481" s="7">
        <f>offs339+Ampl339*SIN(2*PI()*freq339*('3v'!Q469)+deph339*PI()/180)</f>
        <v>-0.48360861309295822</v>
      </c>
      <c r="AA481" s="8">
        <f>('3v'!R469-Z481)^2</f>
        <v>1.5375049465606627E-5</v>
      </c>
      <c r="AB481" s="9">
        <f>offs340+Ampl340*SIN(2*PI()*freq340*('3v'!Q469-reta340)+deph340*PI()/180)</f>
        <v>0.97445783518778906</v>
      </c>
      <c r="AC481" s="10">
        <f>('3v'!S469-AB481)^2</f>
        <v>8.8415546923968872E-6</v>
      </c>
      <c r="AD481" s="3"/>
      <c r="AE481" s="3"/>
      <c r="AF481" s="7">
        <f>offs341+Ampl341*SIN(2*PI()*freq341*('3v'!U469)+deph341*PI()/180)</f>
        <v>-0.62631498472774416</v>
      </c>
      <c r="AG481" s="8">
        <f>('3v'!V469-AF481)^2</f>
        <v>6.3291487472111452E-5</v>
      </c>
      <c r="AH481" s="9">
        <f>offs342+Ampl342*SIN(2*PI()*freq342*('3v'!U469-reta342)+deph342*PI()/180)</f>
        <v>0.93022001298695278</v>
      </c>
      <c r="AI481" s="10">
        <f>('3v'!W469-AH481)^2</f>
        <v>1.3377474400087882E-5</v>
      </c>
      <c r="AL481" s="76"/>
      <c r="AM481" s="76"/>
      <c r="AN481" s="76"/>
      <c r="AO481" s="80"/>
    </row>
    <row r="482" spans="1:41" x14ac:dyDescent="0.25">
      <c r="A482" s="3"/>
      <c r="B482" s="7">
        <f>offs331+Ampl331*SIN(2*PI()*freq331*('3v'!A470)+deph331*PI()/180)</f>
        <v>-0.55216755765874548</v>
      </c>
      <c r="C482" s="8">
        <f>('3v'!B470-B482)^2</f>
        <v>6.4425627849165921E-5</v>
      </c>
      <c r="D482" s="9">
        <f>offs332+Ampl332*SIN(2*PI()*freq332*('3v'!A470-reta332)+deph332*PI()/180)</f>
        <v>1.0740414772635951</v>
      </c>
      <c r="E482" s="10">
        <f>('3v'!C470-D482)^2</f>
        <v>2.1510555532355368E-4</v>
      </c>
      <c r="G482" s="3"/>
      <c r="H482" s="7">
        <f>offs333+Ampl333*SIN(2*PI()*freq333*('3v'!E470)+deph333*PI()/180)</f>
        <v>-0.29542254407548502</v>
      </c>
      <c r="I482" s="8">
        <f>('3v'!F470-H482)^2</f>
        <v>2.0953194290095664E-5</v>
      </c>
      <c r="J482" s="9">
        <f>offs334+Ampl334*SIN(2*PI()*freq334*('3v'!E470-reta334)+deph334*PI()/180)</f>
        <v>1.0313512839375909</v>
      </c>
      <c r="K482" s="10">
        <f>('3v'!G470-J482)^2</f>
        <v>9.3452758634623718E-4</v>
      </c>
      <c r="L482" s="3"/>
      <c r="M482" s="3"/>
      <c r="N482" s="7">
        <f>offs335+Ampl335*SIN(2*PI()*freq335*('3v'!I470)+deph335*PI()/180)</f>
        <v>-0.32371000554062934</v>
      </c>
      <c r="O482" s="8">
        <f>('3v'!J470-N482)^2</f>
        <v>1.3204171470996025E-5</v>
      </c>
      <c r="P482" s="9">
        <f>offs336+Ampl336*SIN(2*PI()*freq336*('3v'!I470-reta336)+deph336*PI()/180)</f>
        <v>1.0440429823756605</v>
      </c>
      <c r="Q482" s="10">
        <f>('3v'!K470-P482)^2</f>
        <v>6.5699006651890406E-5</v>
      </c>
      <c r="R482" s="3"/>
      <c r="S482" s="3"/>
      <c r="T482" s="7">
        <f>offs337+Ampl337*SIN(2*PI()*freq337*('3v'!M470)+deph337*PI()/180)</f>
        <v>-0.3627315397445931</v>
      </c>
      <c r="U482" s="8">
        <f>('3v'!N470-T482)^2</f>
        <v>1.3503568955497623E-5</v>
      </c>
      <c r="V482" s="9">
        <f>offs338+Ampl338*SIN(2*PI()*freq338*('3v'!M470-reta338)+deph338*PI()/180)</f>
        <v>1.0207933602650514</v>
      </c>
      <c r="W482" s="10">
        <f>('3v'!O470-V482)^2</f>
        <v>5.9243572902700979E-6</v>
      </c>
      <c r="X482" s="3"/>
      <c r="Y482" s="3"/>
      <c r="Z482" s="7">
        <f>offs339+Ampl339*SIN(2*PI()*freq339*('3v'!Q470)+deph339*PI()/180)</f>
        <v>-0.4507356673801472</v>
      </c>
      <c r="AA482" s="8">
        <f>('3v'!R470-Z482)^2</f>
        <v>5.2815273439251081E-6</v>
      </c>
      <c r="AB482" s="9">
        <f>offs340+Ampl340*SIN(2*PI()*freq340*('3v'!Q470-reta340)+deph340*PI()/180)</f>
        <v>0.97518267284877014</v>
      </c>
      <c r="AC482" s="10">
        <f>('3v'!S470-AB482)^2</f>
        <v>1.3677517927377946E-5</v>
      </c>
      <c r="AD482" s="3"/>
      <c r="AE482" s="3"/>
      <c r="AF482" s="7">
        <f>offs341+Ampl341*SIN(2*PI()*freq341*('3v'!U470)+deph341*PI()/180)</f>
        <v>-0.57957657634890958</v>
      </c>
      <c r="AG482" s="8">
        <f>('3v'!V470-AF482)^2</f>
        <v>6.5483479905479284E-5</v>
      </c>
      <c r="AH482" s="9">
        <f>offs342+Ampl342*SIN(2*PI()*freq342*('3v'!U470-reta342)+deph342*PI()/180)</f>
        <v>0.93171280258334788</v>
      </c>
      <c r="AI482" s="10">
        <f>('3v'!W470-AH482)^2</f>
        <v>1.0222040415014369E-5</v>
      </c>
      <c r="AL482" s="76"/>
      <c r="AM482" s="76"/>
      <c r="AN482" s="76"/>
      <c r="AO482" s="80"/>
    </row>
    <row r="483" spans="1:41" x14ac:dyDescent="0.25">
      <c r="A483" s="3"/>
      <c r="B483" s="7">
        <f>offs331+Ampl331*SIN(2*PI()*freq331*('3v'!A471)+deph331*PI()/180)</f>
        <v>-0.53342751035275504</v>
      </c>
      <c r="C483" s="8">
        <f>('3v'!B471-B483)^2</f>
        <v>4.7121502383081091E-5</v>
      </c>
      <c r="D483" s="9">
        <f>offs332+Ampl332*SIN(2*PI()*freq332*('3v'!A471-reta332)+deph332*PI()/180)</f>
        <v>1.0718908259373641</v>
      </c>
      <c r="E483" s="10">
        <f>('3v'!C471-D483)^2</f>
        <v>7.4129102671708396E-5</v>
      </c>
      <c r="G483" s="3"/>
      <c r="H483" s="7">
        <f>offs333+Ampl333*SIN(2*PI()*freq333*('3v'!E471)+deph333*PI()/180)</f>
        <v>-0.28142711633893369</v>
      </c>
      <c r="I483" s="8">
        <f>('3v'!F471-H483)^2</f>
        <v>2.4020032926331885E-5</v>
      </c>
      <c r="J483" s="9">
        <f>offs334+Ampl334*SIN(2*PI()*freq334*('3v'!E471-reta334)+deph334*PI()/180)</f>
        <v>1.0303444688569137</v>
      </c>
      <c r="K483" s="10">
        <f>('3v'!G471-J483)^2</f>
        <v>9.9328087559775752E-4</v>
      </c>
      <c r="L483" s="3"/>
      <c r="M483" s="3"/>
      <c r="N483" s="7">
        <f>offs335+Ampl335*SIN(2*PI()*freq335*('3v'!I471)+deph335*PI()/180)</f>
        <v>-0.30501533348070647</v>
      </c>
      <c r="O483" s="8">
        <f>('3v'!J471-N483)^2</f>
        <v>2.2565412027242655E-5</v>
      </c>
      <c r="P483" s="9">
        <f>offs336+Ampl336*SIN(2*PI()*freq336*('3v'!I471-reta336)+deph336*PI()/180)</f>
        <v>1.0435362677356952</v>
      </c>
      <c r="Q483" s="10">
        <f>('3v'!K471-P483)^2</f>
        <v>5.7741423076496655E-5</v>
      </c>
      <c r="R483" s="3"/>
      <c r="S483" s="3"/>
      <c r="T483" s="7">
        <f>offs337+Ampl337*SIN(2*PI()*freq337*('3v'!M471)+deph337*PI()/180)</f>
        <v>-0.33931586425368732</v>
      </c>
      <c r="U483" s="8">
        <f>('3v'!N471-T483)^2</f>
        <v>1.3343647333429181E-5</v>
      </c>
      <c r="V483" s="9">
        <f>offs338+Ampl338*SIN(2*PI()*freq338*('3v'!M471-reta338)+deph338*PI()/180)</f>
        <v>1.0207879819685011</v>
      </c>
      <c r="W483" s="10">
        <f>('3v'!O471-V483)^2</f>
        <v>5.8982046658857754E-6</v>
      </c>
      <c r="X483" s="3"/>
      <c r="Y483" s="3"/>
      <c r="Z483" s="7">
        <f>offs339+Ampl339*SIN(2*PI()*freq339*('3v'!Q471)+deph339*PI()/180)</f>
        <v>-0.41786413282744905</v>
      </c>
      <c r="AA483" s="8">
        <f>('3v'!R471-Z483)^2</f>
        <v>1.6294705615740356E-6</v>
      </c>
      <c r="AB483" s="9">
        <f>offs340+Ampl340*SIN(2*PI()*freq340*('3v'!Q471-reta340)+deph340*PI()/180)</f>
        <v>0.97586515841675736</v>
      </c>
      <c r="AC483" s="10">
        <f>('3v'!S471-AB483)^2</f>
        <v>5.893573941721113E-6</v>
      </c>
      <c r="AD483" s="3"/>
      <c r="AE483" s="3"/>
      <c r="AF483" s="7">
        <f>offs341+Ampl341*SIN(2*PI()*freq341*('3v'!U471)+deph341*PI()/180)</f>
        <v>-0.53271328965279752</v>
      </c>
      <c r="AG483" s="8">
        <f>('3v'!V471-AF483)^2</f>
        <v>3.7832090337268143E-5</v>
      </c>
      <c r="AH483" s="9">
        <f>offs342+Ampl342*SIN(2*PI()*freq342*('3v'!U471-reta342)+deph342*PI()/180)</f>
        <v>0.93316207448941169</v>
      </c>
      <c r="AI483" s="10">
        <f>('3v'!W471-AH483)^2</f>
        <v>2.1589632251363365E-5</v>
      </c>
      <c r="AL483" s="76"/>
      <c r="AM483" s="76"/>
      <c r="AN483" s="76"/>
      <c r="AO483" s="80"/>
    </row>
    <row r="484" spans="1:41" x14ac:dyDescent="0.25">
      <c r="A484" s="3"/>
      <c r="B484" s="7">
        <f>offs331+Ampl331*SIN(2*PI()*freq331*('3v'!A472)+deph331*PI()/180)</f>
        <v>-0.51467504989849699</v>
      </c>
      <c r="C484" s="8">
        <f>('3v'!B472-B484)^2</f>
        <v>3.2388048947182742E-5</v>
      </c>
      <c r="D484" s="9">
        <f>offs332+Ampl332*SIN(2*PI()*freq332*('3v'!A472-reta332)+deph332*PI()/180)</f>
        <v>1.0697109675902918</v>
      </c>
      <c r="E484" s="10">
        <f>('3v'!C472-D484)^2</f>
        <v>6.3704123968429931E-6</v>
      </c>
      <c r="G484" s="3"/>
      <c r="H484" s="7">
        <f>offs333+Ampl333*SIN(2*PI()*freq333*('3v'!E472)+deph333*PI()/180)</f>
        <v>-0.26744702878500248</v>
      </c>
      <c r="I484" s="8">
        <f>('3v'!F472-H484)^2</f>
        <v>2.7136089851304337E-5</v>
      </c>
      <c r="J484" s="9">
        <f>offs334+Ampl334*SIN(2*PI()*freq334*('3v'!E472-reta334)+deph334*PI()/180)</f>
        <v>1.029324858334435</v>
      </c>
      <c r="K484" s="10">
        <f>('3v'!G472-J484)^2</f>
        <v>1.1835662943991334E-3</v>
      </c>
      <c r="L484" s="3"/>
      <c r="M484" s="3"/>
      <c r="N484" s="7">
        <f>offs335+Ampl335*SIN(2*PI()*freq335*('3v'!I472)+deph335*PI()/180)</f>
        <v>-0.28634412390584235</v>
      </c>
      <c r="O484" s="8">
        <f>('3v'!J472-N484)^2</f>
        <v>3.4145161045394786E-5</v>
      </c>
      <c r="P484" s="9">
        <f>offs336+Ampl336*SIN(2*PI()*freq336*('3v'!I472-reta336)+deph336*PI()/180)</f>
        <v>1.0430048749130334</v>
      </c>
      <c r="Q484" s="10">
        <f>('3v'!K472-P484)^2</f>
        <v>4.9947929508971848E-5</v>
      </c>
      <c r="R484" s="3"/>
      <c r="S484" s="3"/>
      <c r="T484" s="7">
        <f>offs337+Ampl337*SIN(2*PI()*freq337*('3v'!M472)+deph337*PI()/180)</f>
        <v>-0.31592827269237744</v>
      </c>
      <c r="U484" s="8">
        <f>('3v'!N472-T484)^2</f>
        <v>1.2981517538889123E-5</v>
      </c>
      <c r="V484" s="9">
        <f>offs338+Ampl338*SIN(2*PI()*freq338*('3v'!M472-reta338)+deph338*PI()/180)</f>
        <v>1.0207497979903479</v>
      </c>
      <c r="W484" s="10">
        <f>('3v'!O472-V484)^2</f>
        <v>1.8866496015515199E-5</v>
      </c>
      <c r="X484" s="3"/>
      <c r="Y484" s="3"/>
      <c r="Z484" s="7">
        <f>offs339+Ampl339*SIN(2*PI()*freq339*('3v'!Q472)+deph339*PI()/180)</f>
        <v>-0.38500990581727246</v>
      </c>
      <c r="AA484" s="8">
        <f>('3v'!R472-Z484)^2</f>
        <v>8.2986294315349718E-6</v>
      </c>
      <c r="AB484" s="9">
        <f>offs340+Ampl340*SIN(2*PI()*freq340*('3v'!Q472-reta340)+deph340*PI()/180)</f>
        <v>0.97650496184778646</v>
      </c>
      <c r="AC484" s="10">
        <f>('3v'!S472-AB484)^2</f>
        <v>9.4093835369623595E-6</v>
      </c>
      <c r="AD484" s="3"/>
      <c r="AE484" s="3"/>
      <c r="AF484" s="7">
        <f>offs341+Ampl341*SIN(2*PI()*freq341*('3v'!U472)+deph341*PI()/180)</f>
        <v>-0.48577137304550383</v>
      </c>
      <c r="AG484" s="8">
        <f>('3v'!V472-AF484)^2</f>
        <v>1.7062955493217269E-5</v>
      </c>
      <c r="AH484" s="9">
        <f>offs342+Ampl342*SIN(2*PI()*freq342*('3v'!U472-reta342)+deph342*PI()/180)</f>
        <v>0.93456639844874567</v>
      </c>
      <c r="AI484" s="10">
        <f>('3v'!W472-AH484)^2</f>
        <v>1.6790804762576654E-5</v>
      </c>
      <c r="AL484" s="76"/>
      <c r="AM484" s="76"/>
      <c r="AN484" s="76"/>
      <c r="AO484" s="80"/>
    </row>
    <row r="485" spans="1:41" x14ac:dyDescent="0.25">
      <c r="A485" s="3"/>
      <c r="B485" s="7">
        <f>offs331+Ampl331*SIN(2*PI()*freq331*('3v'!A473)+deph331*PI()/180)</f>
        <v>-0.49591313752686278</v>
      </c>
      <c r="C485" s="8">
        <f>('3v'!B473-B485)^2</f>
        <v>2.0314288686054647E-5</v>
      </c>
      <c r="D485" s="9">
        <f>offs332+Ampl332*SIN(2*PI()*freq332*('3v'!A473-reta332)+deph332*PI()/180)</f>
        <v>1.0675022464472816</v>
      </c>
      <c r="E485" s="10">
        <f>('3v'!C473-D485)^2</f>
        <v>2.6855132065466956E-6</v>
      </c>
      <c r="G485" s="3"/>
      <c r="H485" s="7">
        <f>offs333+Ampl333*SIN(2*PI()*freq333*('3v'!E473)+deph333*PI()/180)</f>
        <v>-0.25348352320590223</v>
      </c>
      <c r="I485" s="8">
        <f>('3v'!F473-H485)^2</f>
        <v>3.0259535486407596E-5</v>
      </c>
      <c r="J485" s="9">
        <f>offs334+Ampl334*SIN(2*PI()*freq334*('3v'!E473-reta334)+deph334*PI()/180)</f>
        <v>1.0282925429378569</v>
      </c>
      <c r="K485" s="10">
        <f>('3v'!G473-J485)^2</f>
        <v>1.5389970535070519E-3</v>
      </c>
      <c r="L485" s="3"/>
      <c r="M485" s="3"/>
      <c r="N485" s="7">
        <f>offs335+Ampl335*SIN(2*PI()*freq335*('3v'!I473)+deph335*PI()/180)</f>
        <v>-0.26769932521647249</v>
      </c>
      <c r="O485" s="8">
        <f>('3v'!J473-N485)^2</f>
        <v>2.4571202448144714E-5</v>
      </c>
      <c r="P485" s="9">
        <f>offs336+Ampl336*SIN(2*PI()*freq336*('3v'!I473-reta336)+deph336*PI()/180)</f>
        <v>1.0424488878207621</v>
      </c>
      <c r="Q485" s="10">
        <f>('3v'!K473-P485)^2</f>
        <v>2.0777896691250888E-5</v>
      </c>
      <c r="R485" s="3"/>
      <c r="S485" s="3"/>
      <c r="T485" s="7">
        <f>offs337+Ampl337*SIN(2*PI()*freq337*('3v'!M473)+deph337*PI()/180)</f>
        <v>-0.2925745355989251</v>
      </c>
      <c r="U485" s="8">
        <f>('3v'!N473-T485)^2</f>
        <v>2.9946662690963917E-5</v>
      </c>
      <c r="V485" s="9">
        <f>offs338+Ampl338*SIN(2*PI()*freq338*('3v'!M473-reta338)+deph338*PI()/180)</f>
        <v>1.020678817751917</v>
      </c>
      <c r="W485" s="10">
        <f>('3v'!O473-V485)^2</f>
        <v>1.8254920646176368E-5</v>
      </c>
      <c r="X485" s="3"/>
      <c r="Y485" s="3"/>
      <c r="Z485" s="7">
        <f>offs339+Ampl339*SIN(2*PI()*freq339*('3v'!Q473)+deph339*PI()/180)</f>
        <v>-0.35218887436225221</v>
      </c>
      <c r="AA485" s="8">
        <f>('3v'!R473-Z485)^2</f>
        <v>6.2431800502232068E-6</v>
      </c>
      <c r="AB485" s="9">
        <f>offs340+Ampl340*SIN(2*PI()*freq340*('3v'!Q473-reta340)+deph340*PI()/180)</f>
        <v>0.97710177373859575</v>
      </c>
      <c r="AC485" s="10">
        <f>('3v'!S473-AB485)^2</f>
        <v>1.3426975316937103E-5</v>
      </c>
      <c r="AD485" s="3"/>
      <c r="AE485" s="3"/>
      <c r="AF485" s="7">
        <f>offs341+Ampl341*SIN(2*PI()*freq341*('3v'!U473)+deph341*PI()/180)</f>
        <v>-0.43879715253135376</v>
      </c>
      <c r="AG485" s="8">
        <f>('3v'!V473-AF485)^2</f>
        <v>4.3197155143871682E-6</v>
      </c>
      <c r="AH485" s="9">
        <f>offs342+Ampl342*SIN(2*PI()*freq342*('3v'!U473-reta342)+deph342*PI()/180)</f>
        <v>0.93592438856314786</v>
      </c>
      <c r="AI485" s="10">
        <f>('3v'!W473-AH485)^2</f>
        <v>1.2267706335666269E-5</v>
      </c>
      <c r="AL485" s="76"/>
      <c r="AM485" s="76"/>
      <c r="AN485" s="76"/>
      <c r="AO485" s="80"/>
    </row>
    <row r="486" spans="1:41" x14ac:dyDescent="0.25">
      <c r="A486" s="3"/>
      <c r="B486" s="7">
        <f>offs331+Ampl331*SIN(2*PI()*freq331*('3v'!A474)+deph331*PI()/180)</f>
        <v>-0.47714473596131068</v>
      </c>
      <c r="C486" s="8">
        <f>('3v'!B474-B486)^2</f>
        <v>1.1000737437051329E-5</v>
      </c>
      <c r="D486" s="9">
        <f>offs332+Ampl332*SIN(2*PI()*freq332*('3v'!A474-reta332)+deph332*PI()/180)</f>
        <v>1.065265011291006</v>
      </c>
      <c r="E486" s="10">
        <f>('3v'!C474-D486)^2</f>
        <v>1.5023288472247893E-5</v>
      </c>
      <c r="G486" s="3"/>
      <c r="H486" s="7">
        <f>offs333+Ampl333*SIN(2*PI()*freq333*('3v'!E474)+deph333*PI()/180)</f>
        <v>-0.23953783992093697</v>
      </c>
      <c r="I486" s="8">
        <f>('3v'!F474-H486)^2</f>
        <v>3.3346814522025974E-5</v>
      </c>
      <c r="J486" s="9">
        <f>offs334+Ampl334*SIN(2*PI()*freq334*('3v'!E474-reta334)+deph334*PI()/180)</f>
        <v>1.0272476143634024</v>
      </c>
      <c r="K486" s="10">
        <f>('3v'!G474-J486)^2</f>
        <v>1.7716837958000869E-3</v>
      </c>
      <c r="L486" s="3"/>
      <c r="M486" s="3"/>
      <c r="N486" s="7">
        <f>offs335+Ampl335*SIN(2*PI()*freq335*('3v'!I474)+deph335*PI()/180)</f>
        <v>-0.2490838816424473</v>
      </c>
      <c r="O486" s="8">
        <f>('3v'!J474-N486)^2</f>
        <v>3.5931133257090535E-5</v>
      </c>
      <c r="P486" s="9">
        <f>offs336+Ampl336*SIN(2*PI()*freq336*('3v'!I474-reta336)+deph336*PI()/180)</f>
        <v>1.0418683942556883</v>
      </c>
      <c r="Q486" s="10">
        <f>('3v'!K474-P486)^2</f>
        <v>1.5822767584801627E-5</v>
      </c>
      <c r="R486" s="3"/>
      <c r="S486" s="3"/>
      <c r="T486" s="7">
        <f>offs337+Ampl337*SIN(2*PI()*freq337*('3v'!M474)+deph337*PI()/180)</f>
        <v>-0.26926041515850874</v>
      </c>
      <c r="U486" s="8">
        <f>('3v'!N474-T486)^2</f>
        <v>2.8611531854906576E-5</v>
      </c>
      <c r="V486" s="9">
        <f>offs338+Ampl338*SIN(2*PI()*freq338*('3v'!M474-reta338)+deph338*PI()/180)</f>
        <v>1.0205750587665201</v>
      </c>
      <c r="W486" s="10">
        <f>('3v'!O474-V486)^2</f>
        <v>3.7478256699896456E-5</v>
      </c>
      <c r="X486" s="3"/>
      <c r="Y486" s="3"/>
      <c r="Z486" s="7">
        <f>offs339+Ampl339*SIN(2*PI()*freq339*('3v'!Q474)+deph339*PI()/180)</f>
        <v>-0.31941691042194714</v>
      </c>
      <c r="AA486" s="8">
        <f>('3v'!R474-Z486)^2</f>
        <v>1.6165220967038685E-5</v>
      </c>
      <c r="AB486" s="9">
        <f>offs340+Ampl340*SIN(2*PI()*freq340*('3v'!Q474-reta340)+deph340*PI()/180)</f>
        <v>0.9776553054762509</v>
      </c>
      <c r="AC486" s="10">
        <f>('3v'!S474-AB486)^2</f>
        <v>1.7789967391701486E-5</v>
      </c>
      <c r="AD486" s="3"/>
      <c r="AE486" s="3"/>
      <c r="AF486" s="7">
        <f>offs341+Ampl341*SIN(2*PI()*freq341*('3v'!U474)+deph341*PI()/180)</f>
        <v>-0.39183698599472849</v>
      </c>
      <c r="AG486" s="8">
        <f>('3v'!V474-AF486)^2</f>
        <v>3.6596608447449771E-6</v>
      </c>
      <c r="AH486" s="9">
        <f>offs342+Ampl342*SIN(2*PI()*freq342*('3v'!U474-reta342)+deph342*PI()/180)</f>
        <v>0.93723470466032777</v>
      </c>
      <c r="AI486" s="10">
        <f>('3v'!W474-AH486)^2</f>
        <v>2.3163473724445042E-5</v>
      </c>
      <c r="AL486" s="76"/>
      <c r="AM486" s="76"/>
      <c r="AN486" s="76"/>
      <c r="AO486" s="80"/>
    </row>
    <row r="487" spans="1:41" x14ac:dyDescent="0.25">
      <c r="A487" s="3"/>
      <c r="B487" s="7">
        <f>offs331+Ampl331*SIN(2*PI()*freq331*('3v'!A475)+deph331*PI()/180)</f>
        <v>-0.45837280895001825</v>
      </c>
      <c r="C487" s="8">
        <f>('3v'!B475-B487)^2</f>
        <v>1.6612218597048828E-5</v>
      </c>
      <c r="D487" s="9">
        <f>offs332+Ampl332*SIN(2*PI()*freq332*('3v'!A475-reta332)+deph332*PI()/180)</f>
        <v>1.0629996154068311</v>
      </c>
      <c r="E487" s="10">
        <f>('3v'!C475-D487)^2</f>
        <v>1.7534189731109365E-5</v>
      </c>
      <c r="G487" s="3"/>
      <c r="H487" s="7">
        <f>offs333+Ampl333*SIN(2*PI()*freq333*('3v'!E475)+deph333*PI()/180)</f>
        <v>-0.22561121766633119</v>
      </c>
      <c r="I487" s="8">
        <f>('3v'!F475-H487)^2</f>
        <v>1.6616159189527227E-5</v>
      </c>
      <c r="J487" s="9">
        <f>offs334+Ampl334*SIN(2*PI()*freq334*('3v'!E475-reta334)+deph334*PI()/180)</f>
        <v>1.0261901654276686</v>
      </c>
      <c r="K487" s="10">
        <f>('3v'!G475-J487)^2</f>
        <v>2.0196193674696279E-3</v>
      </c>
      <c r="L487" s="3"/>
      <c r="M487" s="3"/>
      <c r="N487" s="7">
        <f>offs335+Ampl335*SIN(2*PI()*freq335*('3v'!I475)+deph335*PI()/180)</f>
        <v>-0.23050073277810409</v>
      </c>
      <c r="O487" s="8">
        <f>('3v'!J475-N487)^2</f>
        <v>2.5463702708092287E-5</v>
      </c>
      <c r="P487" s="9">
        <f>offs336+Ampl336*SIN(2*PI()*freq336*('3v'!I475-reta336)+deph336*PI()/180)</f>
        <v>1.0412634858844754</v>
      </c>
      <c r="Q487" s="10">
        <f>('3v'!K475-P487)^2</f>
        <v>1.1376291732075198E-5</v>
      </c>
      <c r="R487" s="3"/>
      <c r="S487" s="3"/>
      <c r="T487" s="7">
        <f>offs337+Ampl337*SIN(2*PI()*freq337*('3v'!M475)+deph337*PI()/180)</f>
        <v>-0.24599166378149026</v>
      </c>
      <c r="U487" s="8">
        <f>('3v'!N475-T487)^2</f>
        <v>2.6834743674935805E-5</v>
      </c>
      <c r="V487" s="9">
        <f>offs338+Ampl338*SIN(2*PI()*freq338*('3v'!M475-reta338)+deph338*PI()/180)</f>
        <v>1.0204385466351347</v>
      </c>
      <c r="W487" s="10">
        <f>('3v'!O475-V487)^2</f>
        <v>3.5825451713211666E-5</v>
      </c>
      <c r="X487" s="3"/>
      <c r="Y487" s="3"/>
      <c r="Z487" s="7">
        <f>offs339+Ampl339*SIN(2*PI()*freq339*('3v'!Q475)+deph339*PI()/180)</f>
        <v>-0.28670986222730144</v>
      </c>
      <c r="AA487" s="8">
        <f>('3v'!R475-Z487)^2</f>
        <v>3.0004625121749344E-5</v>
      </c>
      <c r="AB487" s="9">
        <f>offs340+Ampl340*SIN(2*PI()*freq340*('3v'!Q475-reta340)+deph340*PI()/180)</f>
        <v>0.97816528937771563</v>
      </c>
      <c r="AC487" s="10">
        <f>('3v'!S475-AB487)^2</f>
        <v>7.6988456491201361E-6</v>
      </c>
      <c r="AD487" s="3"/>
      <c r="AE487" s="3"/>
      <c r="AF487" s="7">
        <f>offs341+Ampl341*SIN(2*PI()*freq341*('3v'!U475)+deph341*PI()/180)</f>
        <v>-0.34493721745042988</v>
      </c>
      <c r="AG487" s="8">
        <f>('3v'!V475-AF487)^2</f>
        <v>1.5139278286753325E-5</v>
      </c>
      <c r="AH487" s="9">
        <f>offs342+Ampl342*SIN(2*PI()*freq342*('3v'!U475-reta342)+deph342*PI()/180)</f>
        <v>0.93849605361649358</v>
      </c>
      <c r="AI487" s="10">
        <f>('3v'!W475-AH487)^2</f>
        <v>1.698316533118697E-5</v>
      </c>
      <c r="AL487" s="76"/>
      <c r="AM487" s="76"/>
      <c r="AN487" s="76"/>
      <c r="AO487" s="80"/>
    </row>
    <row r="488" spans="1:41" x14ac:dyDescent="0.25">
      <c r="A488" s="3"/>
      <c r="B488" s="7">
        <f>offs331+Ampl331*SIN(2*PI()*freq331*('3v'!A476)+deph331*PI()/180)</f>
        <v>-0.43960032079787159</v>
      </c>
      <c r="C488" s="8">
        <f>('3v'!B476-B488)^2</f>
        <v>8.3020095402472436E-6</v>
      </c>
      <c r="D488" s="9">
        <f>offs332+Ampl332*SIN(2*PI()*freq332*('3v'!A476-reta332)+deph332*PI()/180)</f>
        <v>1.0607064165270281</v>
      </c>
      <c r="E488" s="10">
        <f>('3v'!C476-D488)^2</f>
        <v>6.6284800592994938E-6</v>
      </c>
      <c r="G488" s="3"/>
      <c r="H488" s="7">
        <f>offs333+Ampl333*SIN(2*PI()*freq333*('3v'!E476)+deph333*PI()/180)</f>
        <v>-0.21170489348519886</v>
      </c>
      <c r="I488" s="8">
        <f>('3v'!F476-H488)^2</f>
        <v>1.8582535514870264E-5</v>
      </c>
      <c r="J488" s="9">
        <f>offs334+Ampl334*SIN(2*PI()*freq334*('3v'!E476-reta334)+deph334*PI()/180)</f>
        <v>1.0251202900593848</v>
      </c>
      <c r="K488" s="10">
        <f>('3v'!G476-J488)^2</f>
        <v>2.282598735576897E-3</v>
      </c>
      <c r="L488" s="3"/>
      <c r="M488" s="3"/>
      <c r="N488" s="7">
        <f>offs335+Ampl335*SIN(2*PI()*freq335*('3v'!I476)+deph335*PI()/180)</f>
        <v>-0.21195281311807135</v>
      </c>
      <c r="O488" s="8">
        <f>('3v'!J476-N488)^2</f>
        <v>1.6506562272522163E-5</v>
      </c>
      <c r="P488" s="9">
        <f>offs336+Ampl336*SIN(2*PI()*freq336*('3v'!I476-reta336)+deph336*PI()/180)</f>
        <v>1.0406342582291672</v>
      </c>
      <c r="Q488" s="10">
        <f>('3v'!K476-P488)^2</f>
        <v>7.5276056054121625E-6</v>
      </c>
      <c r="R488" s="3"/>
      <c r="S488" s="3"/>
      <c r="T488" s="7">
        <f>offs337+Ampl337*SIN(2*PI()*freq337*('3v'!M476)+deph337*PI()/180)</f>
        <v>-0.22277402268409419</v>
      </c>
      <c r="U488" s="8">
        <f>('3v'!N476-T488)^2</f>
        <v>2.4605243908706735E-5</v>
      </c>
      <c r="V488" s="9">
        <f>offs338+Ampl338*SIN(2*PI()*freq338*('3v'!M476-reta338)+deph338*PI()/180)</f>
        <v>1.0202693150400861</v>
      </c>
      <c r="W488" s="10">
        <f>('3v'!O476-V488)^2</f>
        <v>6.0362411578508799E-5</v>
      </c>
      <c r="X488" s="3"/>
      <c r="Y488" s="3"/>
      <c r="Z488" s="7">
        <f>offs339+Ampl339*SIN(2*PI()*freq339*('3v'!Q476)+deph339*PI()/180)</f>
        <v>-0.25408354661658072</v>
      </c>
      <c r="AA488" s="8">
        <f>('3v'!R476-Z488)^2</f>
        <v>2.4018265868804578E-5</v>
      </c>
      <c r="AB488" s="9">
        <f>offs340+Ampl340*SIN(2*PI()*freq340*('3v'!Q476-reta340)+deph340*PI()/180)</f>
        <v>0.97863147881930068</v>
      </c>
      <c r="AC488" s="10">
        <f>('3v'!S476-AB488)^2</f>
        <v>1.0503230703915093E-5</v>
      </c>
      <c r="AD488" s="3"/>
      <c r="AE488" s="3"/>
      <c r="AF488" s="7">
        <f>offs341+Ampl341*SIN(2*PI()*freq341*('3v'!U476)+deph341*PI()/180)</f>
        <v>-0.29814413130773354</v>
      </c>
      <c r="AG488" s="8">
        <f>('3v'!V476-AF488)^2</f>
        <v>3.3202127066240198E-5</v>
      </c>
      <c r="AH488" s="9">
        <f>offs342+Ampl342*SIN(2*PI()*freq342*('3v'!U476-reta342)+deph342*PI()/180)</f>
        <v>0.93970719063251018</v>
      </c>
      <c r="AI488" s="10">
        <f>('3v'!W476-AH488)^2</f>
        <v>1.1418185921005088E-5</v>
      </c>
      <c r="AL488" s="76"/>
      <c r="AM488" s="76"/>
      <c r="AN488" s="76"/>
      <c r="AO488" s="80"/>
    </row>
    <row r="489" spans="1:41" x14ac:dyDescent="0.25">
      <c r="A489" s="3"/>
      <c r="B489" s="7">
        <f>offs331+Ampl331*SIN(2*PI()*freq331*('3v'!A477)+deph331*PI()/180)</f>
        <v>-0.42083023589836743</v>
      </c>
      <c r="C489" s="8">
        <f>('3v'!B477-B489)^2</f>
        <v>6.957150131004774E-8</v>
      </c>
      <c r="D489" s="9">
        <f>offs332+Ampl332*SIN(2*PI()*freq332*('3v'!A477-reta332)+deph332*PI()/180)</f>
        <v>1.0583857767742839</v>
      </c>
      <c r="E489" s="10">
        <f>('3v'!C477-D489)^2</f>
        <v>9.2886567064894656E-7</v>
      </c>
      <c r="G489" s="3"/>
      <c r="H489" s="7">
        <f>offs333+Ampl333*SIN(2*PI()*freq333*('3v'!E477)+deph333*PI()/180)</f>
        <v>-0.19782010261766148</v>
      </c>
      <c r="I489" s="8">
        <f>('3v'!F477-H489)^2</f>
        <v>2.0463476112785936E-5</v>
      </c>
      <c r="J489" s="9">
        <f>offs334+Ampl334*SIN(2*PI()*freq334*('3v'!E477-reta334)+deph334*PI()/180)</f>
        <v>1.0240380832910672</v>
      </c>
      <c r="K489" s="10">
        <f>('3v'!G477-J489)^2</f>
        <v>2.366576657605088E-3</v>
      </c>
      <c r="L489" s="3"/>
      <c r="M489" s="3"/>
      <c r="N489" s="7">
        <f>offs335+Ampl335*SIN(2*PI()*freq335*('3v'!I477)+deph335*PI()/180)</f>
        <v>-0.19344305159387759</v>
      </c>
      <c r="O489" s="8">
        <f>('3v'!J477-N489)^2</f>
        <v>2.4944614770486912E-5</v>
      </c>
      <c r="P489" s="9">
        <f>offs336+Ampl336*SIN(2*PI()*freq336*('3v'!I477-reta336)+deph336*PI()/180)</f>
        <v>1.0399808106521051</v>
      </c>
      <c r="Q489" s="10">
        <f>('3v'!K477-P489)^2</f>
        <v>4.368938766060496E-6</v>
      </c>
      <c r="R489" s="3"/>
      <c r="S489" s="3"/>
      <c r="T489" s="7">
        <f>offs337+Ampl337*SIN(2*PI()*freq337*('3v'!M477)+deph337*PI()/180)</f>
        <v>-0.19961322047184837</v>
      </c>
      <c r="U489" s="8">
        <f>('3v'!N477-T489)^2</f>
        <v>2.193676024893616E-5</v>
      </c>
      <c r="V489" s="9">
        <f>offs338+Ampl338*SIN(2*PI()*freq338*('3v'!M477-reta338)+deph338*PI()/180)</f>
        <v>1.0200674057367383</v>
      </c>
      <c r="W489" s="10">
        <f>('3v'!O477-V489)^2</f>
        <v>5.7265780932633679E-5</v>
      </c>
      <c r="X489" s="3"/>
      <c r="Y489" s="3"/>
      <c r="Z489" s="7">
        <f>offs339+Ampl339*SIN(2*PI()*freq339*('3v'!Q477)+deph339*PI()/180)</f>
        <v>-0.22155374138648948</v>
      </c>
      <c r="AA489" s="8">
        <f>('3v'!R477-Z489)^2</f>
        <v>1.7871913627578023E-5</v>
      </c>
      <c r="AB489" s="9">
        <f>offs340+Ampl340*SIN(2*PI()*freq340*('3v'!Q477-reta340)+deph340*PI()/180)</f>
        <v>0.97905364835592912</v>
      </c>
      <c r="AC489" s="10">
        <f>('3v'!S477-AB489)^2</f>
        <v>1.3417849997007554E-5</v>
      </c>
      <c r="AD489" s="3"/>
      <c r="AE489" s="3"/>
      <c r="AF489" s="7">
        <f>offs341+Ampl341*SIN(2*PI()*freq341*('3v'!U477)+deph341*PI()/180)</f>
        <v>-0.25150390669326461</v>
      </c>
      <c r="AG489" s="8">
        <f>('3v'!V477-AF489)^2</f>
        <v>3.0551634577478448E-5</v>
      </c>
      <c r="AH489" s="9">
        <f>offs342+Ampl342*SIN(2*PI()*freq342*('3v'!U477-reta342)+deph342*PI()/180)</f>
        <v>0.9408669204623652</v>
      </c>
      <c r="AI489" s="10">
        <f>('3v'!W477-AH489)^2</f>
        <v>2.0600800413275352E-5</v>
      </c>
      <c r="AL489" s="76"/>
      <c r="AM489" s="76"/>
      <c r="AN489" s="76"/>
      <c r="AO489" s="80"/>
    </row>
    <row r="490" spans="1:41" x14ac:dyDescent="0.25">
      <c r="A490" s="3"/>
      <c r="B490" s="7">
        <f>offs331+Ampl331*SIN(2*PI()*freq331*('3v'!A478)+deph331*PI()/180)</f>
        <v>-0.40206551826550124</v>
      </c>
      <c r="C490" s="8">
        <f>('3v'!B478-B490)^2</f>
        <v>2.1038972621144823E-6</v>
      </c>
      <c r="D490" s="9">
        <f>offs332+Ampl332*SIN(2*PI()*freq332*('3v'!A478-reta332)+deph332*PI()/180)</f>
        <v>1.0560380626045172</v>
      </c>
      <c r="E490" s="10">
        <f>('3v'!C478-D490)^2</f>
        <v>6.360799781104391E-6</v>
      </c>
      <c r="G490" s="3"/>
      <c r="H490" s="7">
        <f>offs333+Ampl333*SIN(2*PI()*freq333*('3v'!E478)+deph333*PI()/180)</f>
        <v>-0.1839580783911271</v>
      </c>
      <c r="I490" s="8">
        <f>('3v'!F478-H490)^2</f>
        <v>7.6213629455691267E-6</v>
      </c>
      <c r="J490" s="9">
        <f>offs334+Ampl334*SIN(2*PI()*freq334*('3v'!E478-reta334)+deph334*PI()/180)</f>
        <v>1.0229436412505784</v>
      </c>
      <c r="K490" s="10">
        <f>('3v'!G478-J490)^2</f>
        <v>2.2612907811184768E-3</v>
      </c>
      <c r="L490" s="3"/>
      <c r="M490" s="3"/>
      <c r="N490" s="7">
        <f>offs335+Ampl335*SIN(2*PI()*freq335*('3v'!I478)+deph335*PI()/180)</f>
        <v>-0.1749743711114396</v>
      </c>
      <c r="O490" s="8">
        <f>('3v'!J478-N490)^2</f>
        <v>1.5459750231984849E-5</v>
      </c>
      <c r="P490" s="9">
        <f>offs336+Ampl336*SIN(2*PI()*freq336*('3v'!I478-reta336)+deph336*PI()/180)</f>
        <v>1.0393032463402363</v>
      </c>
      <c r="Q490" s="10">
        <f>('3v'!K478-P490)^2</f>
        <v>1.9955414297560684E-6</v>
      </c>
      <c r="R490" s="3"/>
      <c r="S490" s="3"/>
      <c r="T490" s="7">
        <f>offs337+Ampl337*SIN(2*PI()*freq337*('3v'!M478)+deph337*PI()/180)</f>
        <v>-0.17651497172613595</v>
      </c>
      <c r="U490" s="8">
        <f>('3v'!N478-T490)^2</f>
        <v>1.887397013828397E-5</v>
      </c>
      <c r="V490" s="9">
        <f>offs338+Ampl338*SIN(2*PI()*freq338*('3v'!M478-reta338)+deph338*PI()/180)</f>
        <v>1.0198328685431903</v>
      </c>
      <c r="W490" s="10">
        <f>('3v'!O478-V490)^2</f>
        <v>5.3771107729180893E-5</v>
      </c>
      <c r="X490" s="3"/>
      <c r="Y490" s="3"/>
      <c r="Z490" s="7">
        <f>offs339+Ampl339*SIN(2*PI()*freq339*('3v'!Q478)+deph339*PI()/180)</f>
        <v>-0.18913617766216839</v>
      </c>
      <c r="AA490" s="8">
        <f>('3v'!R478-Z490)^2</f>
        <v>1.1847104735051288E-5</v>
      </c>
      <c r="AB490" s="9">
        <f>offs340+Ampl340*SIN(2*PI()*freq340*('3v'!Q478-reta340)+deph340*PI()/180)</f>
        <v>0.97943159383015943</v>
      </c>
      <c r="AC490" s="10">
        <f>('3v'!S478-AB490)^2</f>
        <v>1.6329550315609603E-5</v>
      </c>
      <c r="AD490" s="3"/>
      <c r="AE490" s="3"/>
      <c r="AF490" s="7">
        <f>offs341+Ampl341*SIN(2*PI()*freq341*('3v'!U478)+deph341*PI()/180)</f>
        <v>-0.20506257187777488</v>
      </c>
      <c r="AG490" s="8">
        <f>('3v'!V478-AF490)^2</f>
        <v>2.5945658686497388E-5</v>
      </c>
      <c r="AH490" s="9">
        <f>offs342+Ampl342*SIN(2*PI()*freq342*('3v'!U478-reta342)+deph342*PI()/180)</f>
        <v>0.94197409859273229</v>
      </c>
      <c r="AI490" s="10">
        <f>('3v'!W478-AH490)^2</f>
        <v>1.3637204585916586E-5</v>
      </c>
      <c r="AL490" s="76"/>
      <c r="AM490" s="76"/>
      <c r="AN490" s="76"/>
      <c r="AO490" s="80"/>
    </row>
    <row r="491" spans="1:41" x14ac:dyDescent="0.25">
      <c r="A491" s="3"/>
      <c r="B491" s="7">
        <f>offs331+Ampl331*SIN(2*PI()*freq331*('3v'!A479)+deph331*PI()/180)</f>
        <v>-0.38330913106571468</v>
      </c>
      <c r="C491" s="8">
        <f>('3v'!B479-B491)^2</f>
        <v>6.9109518736504457E-6</v>
      </c>
      <c r="D491" s="9">
        <f>offs332+Ampl332*SIN(2*PI()*freq332*('3v'!A479-reta332)+deph332*PI()/180)</f>
        <v>1.0536636447490109</v>
      </c>
      <c r="E491" s="10">
        <f>('3v'!C479-D491)^2</f>
        <v>1.6440144040681253E-5</v>
      </c>
      <c r="G491" s="3"/>
      <c r="H491" s="7">
        <f>offs333+Ampl333*SIN(2*PI()*freq333*('3v'!E479)+deph333*PI()/180)</f>
        <v>-0.17012005211073916</v>
      </c>
      <c r="I491" s="8">
        <f>('3v'!F479-H491)^2</f>
        <v>8.5663800300128914E-6</v>
      </c>
      <c r="J491" s="9">
        <f>offs334+Ampl334*SIN(2*PI()*freq334*('3v'!E479-reta334)+deph334*PI()/180)</f>
        <v>1.0218370611525884</v>
      </c>
      <c r="K491" s="10">
        <f>('3v'!G479-J491)^2</f>
        <v>1.9796556271873718E-3</v>
      </c>
      <c r="L491" s="3"/>
      <c r="M491" s="3"/>
      <c r="N491" s="7">
        <f>offs335+Ampl335*SIN(2*PI()*freq335*('3v'!I479)+deph335*PI()/180)</f>
        <v>-0.15654968808950115</v>
      </c>
      <c r="O491" s="8">
        <f>('3v'!J479-N491)^2</f>
        <v>7.9824438979449427E-6</v>
      </c>
      <c r="P491" s="9">
        <f>offs336+Ampl336*SIN(2*PI()*freq336*('3v'!I479-reta336)+deph336*PI()/180)</f>
        <v>1.0386016722888203</v>
      </c>
      <c r="Q491" s="10">
        <f>('3v'!K479-P491)^2</f>
        <v>5.056095785822642E-7</v>
      </c>
      <c r="R491" s="3"/>
      <c r="S491" s="3"/>
      <c r="T491" s="7">
        <f>offs337+Ampl337*SIN(2*PI()*freq337*('3v'!M479)+deph337*PI()/180)</f>
        <v>-0.15348497559420859</v>
      </c>
      <c r="U491" s="8">
        <f>('3v'!N479-T491)^2</f>
        <v>3.9354005686612041E-6</v>
      </c>
      <c r="V491" s="9">
        <f>offs338+Ampl338*SIN(2*PI()*freq338*('3v'!M479-reta338)+deph338*PI()/180)</f>
        <v>1.0195657613279858</v>
      </c>
      <c r="W491" s="10">
        <f>('3v'!O479-V491)^2</f>
        <v>4.9925124459386265E-5</v>
      </c>
      <c r="X491" s="3"/>
      <c r="Y491" s="3"/>
      <c r="Z491" s="7">
        <f>offs339+Ampl339*SIN(2*PI()*freq339*('3v'!Q479)+deph339*PI()/180)</f>
        <v>-0.15684653228976236</v>
      </c>
      <c r="AA491" s="8">
        <f>('3v'!R479-Z491)^2</f>
        <v>6.3931995311686181E-6</v>
      </c>
      <c r="AB491" s="9">
        <f>offs340+Ampl340*SIN(2*PI()*freq340*('3v'!Q479-reta340)+deph340*PI()/180)</f>
        <v>0.97976513247091401</v>
      </c>
      <c r="AC491" s="10">
        <f>('3v'!S479-AB491)^2</f>
        <v>5.8631414981989903E-6</v>
      </c>
      <c r="AD491" s="3"/>
      <c r="AE491" s="3"/>
      <c r="AF491" s="7">
        <f>offs341+Ampl341*SIN(2*PI()*freq341*('3v'!U479)+deph341*PI()/180)</f>
        <v>-0.15886595885179705</v>
      </c>
      <c r="AG491" s="8">
        <f>('3v'!V479-AF491)^2</f>
        <v>6.0623360065660348E-6</v>
      </c>
      <c r="AH491" s="9">
        <f>offs342+Ampl342*SIN(2*PI()*freq342*('3v'!U479-reta342)+deph342*PI()/180)</f>
        <v>0.94302763237246812</v>
      </c>
      <c r="AI491" s="10">
        <f>('3v'!W479-AH491)^2</f>
        <v>7.8023705467933994E-6</v>
      </c>
      <c r="AL491" s="76"/>
      <c r="AM491" s="76"/>
      <c r="AN491" s="76"/>
      <c r="AO491" s="80"/>
    </row>
    <row r="492" spans="1:41" x14ac:dyDescent="0.25">
      <c r="A492" s="3"/>
      <c r="B492" s="7">
        <f>offs331+Ampl331*SIN(2*PI()*freq331*('3v'!A480)+deph331*PI()/180)</f>
        <v>-0.36456403614997768</v>
      </c>
      <c r="C492" s="8">
        <f>('3v'!B480-B492)^2</f>
        <v>1.440175062297619E-5</v>
      </c>
      <c r="D492" s="9">
        <f>offs332+Ampl332*SIN(2*PI()*freq332*('3v'!A480-reta332)+deph332*PI()/180)</f>
        <v>1.0512628981558694</v>
      </c>
      <c r="E492" s="10">
        <f>('3v'!C480-D492)^2</f>
        <v>1.3009714306814465E-5</v>
      </c>
      <c r="G492" s="3"/>
      <c r="H492" s="7">
        <f>offs333+Ampl333*SIN(2*PI()*freq333*('3v'!E480)+deph333*PI()/180)</f>
        <v>-0.15630725295000469</v>
      </c>
      <c r="I492" s="8">
        <f>('3v'!F480-H492)^2</f>
        <v>9.4111333177959747E-6</v>
      </c>
      <c r="J492" s="9">
        <f>offs334+Ampl334*SIN(2*PI()*freq334*('3v'!E480-reta334)+deph334*PI()/180)</f>
        <v>1.0207184412899402</v>
      </c>
      <c r="K492" s="10">
        <f>('3v'!G480-J492)^2</f>
        <v>1.5577586472263778E-3</v>
      </c>
      <c r="L492" s="3"/>
      <c r="M492" s="3"/>
      <c r="N492" s="7">
        <f>offs335+Ampl335*SIN(2*PI()*freq335*('3v'!I480)+deph335*PI()/180)</f>
        <v>-0.13817191199909717</v>
      </c>
      <c r="O492" s="8">
        <f>('3v'!J480-N492)^2</f>
        <v>2.7950757381228122E-6</v>
      </c>
      <c r="P492" s="9">
        <f>offs336+Ampl336*SIN(2*PI()*freq336*('3v'!I480-reta336)+deph336*PI()/180)</f>
        <v>1.0378761992845327</v>
      </c>
      <c r="Q492" s="10">
        <f>('3v'!K480-P492)^2</f>
        <v>2.0766872028156238E-10</v>
      </c>
      <c r="R492" s="3"/>
      <c r="S492" s="3"/>
      <c r="T492" s="7">
        <f>offs337+Ampl337*SIN(2*PI()*freq337*('3v'!M480)+deph337*PI()/180)</f>
        <v>-0.13052891438300657</v>
      </c>
      <c r="U492" s="8">
        <f>('3v'!N480-T492)^2</f>
        <v>1.1940311739636208E-5</v>
      </c>
      <c r="V492" s="9">
        <f>offs338+Ampl338*SIN(2*PI()*freq338*('3v'!M480-reta338)+deph338*PI()/180)</f>
        <v>1.0192661499958331</v>
      </c>
      <c r="W492" s="10">
        <f>('3v'!O480-V492)^2</f>
        <v>7.6026018031434236E-5</v>
      </c>
      <c r="X492" s="3"/>
      <c r="Y492" s="3"/>
      <c r="Z492" s="7">
        <f>offs339+Ampl339*SIN(2*PI()*freq339*('3v'!Q480)+deph339*PI()/180)</f>
        <v>-0.12470042025523603</v>
      </c>
      <c r="AA492" s="8">
        <f>('3v'!R480-Z492)^2</f>
        <v>2.1652232097557599E-6</v>
      </c>
      <c r="AB492" s="9">
        <f>offs340+Ampl340*SIN(2*PI()*freq340*('3v'!Q480-reta340)+deph340*PI()/180)</f>
        <v>0.98005410298186613</v>
      </c>
      <c r="AC492" s="10">
        <f>('3v'!S480-AB492)^2</f>
        <v>7.346067493470152E-6</v>
      </c>
      <c r="AD492" s="3"/>
      <c r="AE492" s="3"/>
      <c r="AF492" s="7">
        <f>offs341+Ampl341*SIN(2*PI()*freq341*('3v'!U480)+deph341*PI()/180)</f>
        <v>-0.11295965809500308</v>
      </c>
      <c r="AG492" s="8">
        <f>('3v'!V480-AF492)^2</f>
        <v>2.2304882005532159E-6</v>
      </c>
      <c r="AH492" s="9">
        <f>offs342+Ampl342*SIN(2*PI()*freq342*('3v'!U480-reta342)+deph342*PI()/180)</f>
        <v>0.94402648209092666</v>
      </c>
      <c r="AI492" s="10">
        <f>('3v'!W480-AH492)^2</f>
        <v>3.3818919104907309E-6</v>
      </c>
      <c r="AL492" s="76"/>
      <c r="AM492" s="76"/>
      <c r="AN492" s="76"/>
      <c r="AO492" s="80"/>
    </row>
    <row r="493" spans="1:41" x14ac:dyDescent="0.25">
      <c r="A493" s="3"/>
      <c r="B493" s="7">
        <f>offs331+Ampl331*SIN(2*PI()*freq331*('3v'!A481)+deph331*PI()/180)</f>
        <v>-0.34583319358607734</v>
      </c>
      <c r="C493" s="8">
        <f>('3v'!B481-B493)^2</f>
        <v>8.9688654568724844E-6</v>
      </c>
      <c r="D493" s="9">
        <f>offs332+Ampl332*SIN(2*PI()*freq332*('3v'!A481-reta332)+deph332*PI()/180)</f>
        <v>1.0488362019308104</v>
      </c>
      <c r="E493" s="10">
        <f>('3v'!C481-D493)^2</f>
        <v>1.3928765974887759E-6</v>
      </c>
      <c r="G493" s="3"/>
      <c r="H493" s="7">
        <f>offs333+Ampl333*SIN(2*PI()*freq333*('3v'!E481)+deph333*PI()/180)</f>
        <v>-0.14252090784161225</v>
      </c>
      <c r="I493" s="8">
        <f>('3v'!F481-H493)^2</f>
        <v>1.5106921157534431E-6</v>
      </c>
      <c r="J493" s="9">
        <f>offs334+Ampl334*SIN(2*PI()*freq334*('3v'!E481-reta334)+deph334*PI()/180)</f>
        <v>1.0195878810249175</v>
      </c>
      <c r="K493" s="10">
        <f>('3v'!G481-J493)^2</f>
        <v>1.0548543279660042E-3</v>
      </c>
      <c r="L493" s="3"/>
      <c r="M493" s="3"/>
      <c r="N493" s="7">
        <f>offs335+Ampl335*SIN(2*PI()*freq335*('3v'!I481)+deph335*PI()/180)</f>
        <v>-0.11984394490411432</v>
      </c>
      <c r="O493" s="8">
        <f>('3v'!J481-N493)^2</f>
        <v>5.8646071374367332E-6</v>
      </c>
      <c r="P493" s="9">
        <f>offs336+Ampl336*SIN(2*PI()*freq336*('3v'!I481-reta336)+deph336*PI()/180)</f>
        <v>1.0371269418879707</v>
      </c>
      <c r="Q493" s="10">
        <f>('3v'!K481-P493)^2</f>
        <v>1.4147957937970746E-6</v>
      </c>
      <c r="R493" s="3"/>
      <c r="S493" s="3"/>
      <c r="T493" s="7">
        <f>offs337+Ampl337*SIN(2*PI()*freq337*('3v'!M481)+deph337*PI()/180)</f>
        <v>-0.10765245215713476</v>
      </c>
      <c r="U493" s="8">
        <f>('3v'!N481-T493)^2</f>
        <v>8.3777704262103578E-6</v>
      </c>
      <c r="V493" s="9">
        <f>offs338+Ampl338*SIN(2*PI()*freq338*('3v'!M481-reta338)+deph338*PI()/180)</f>
        <v>1.018934108471345</v>
      </c>
      <c r="W493" s="10">
        <f>('3v'!O481-V493)^2</f>
        <v>7.0345936920078648E-5</v>
      </c>
      <c r="X493" s="3"/>
      <c r="Y493" s="3"/>
      <c r="Z493" s="7">
        <f>offs339+Ampl339*SIN(2*PI()*freq339*('3v'!Q481)+deph339*PI()/180)</f>
        <v>-9.2713387133105785E-2</v>
      </c>
      <c r="AA493" s="8">
        <f>('3v'!R481-Z493)^2</f>
        <v>4.8774849130799456E-6</v>
      </c>
      <c r="AB493" s="9">
        <f>offs340+Ampl340*SIN(2*PI()*freq340*('3v'!Q481-reta340)+deph340*PI()/180)</f>
        <v>0.98029836561944095</v>
      </c>
      <c r="AC493" s="10">
        <f>('3v'!S481-AB493)^2</f>
        <v>8.7298125510567082E-6</v>
      </c>
      <c r="AD493" s="3"/>
      <c r="AE493" s="3"/>
      <c r="AF493" s="7">
        <f>offs341+Ampl341*SIN(2*PI()*freq341*('3v'!U481)+deph341*PI()/180)</f>
        <v>-6.7388973583904999E-2</v>
      </c>
      <c r="AG493" s="8">
        <f>('3v'!V481-AF493)^2</f>
        <v>4.5893910885851553E-6</v>
      </c>
      <c r="AH493" s="9">
        <f>offs342+Ampl342*SIN(2*PI()*freq342*('3v'!U481-reta342)+deph342*PI()/180)</f>
        <v>0.94496966200402843</v>
      </c>
      <c r="AI493" s="10">
        <f>('3v'!W481-AH493)^2</f>
        <v>6.8732722538348214E-7</v>
      </c>
      <c r="AL493" s="76"/>
      <c r="AM493" s="76"/>
      <c r="AN493" s="76"/>
      <c r="AO493" s="80"/>
    </row>
    <row r="494" spans="1:41" x14ac:dyDescent="0.25">
      <c r="A494" s="3"/>
      <c r="B494" s="7">
        <f>offs331+Ampl331*SIN(2*PI()*freq331*('3v'!A482)+deph331*PI()/180)</f>
        <v>-0.32711956119118935</v>
      </c>
      <c r="C494" s="8">
        <f>('3v'!B482-B494)^2</f>
        <v>1.706052475332909E-5</v>
      </c>
      <c r="D494" s="9">
        <f>offs332+Ampl332*SIN(2*PI()*freq332*('3v'!A482-reta332)+deph332*PI()/180)</f>
        <v>1.0463839392772987</v>
      </c>
      <c r="E494" s="10">
        <f>('3v'!C482-D494)^2</f>
        <v>4.6367829936796695E-7</v>
      </c>
      <c r="G494" s="3"/>
      <c r="H494" s="7">
        <f>offs333+Ampl333*SIN(2*PI()*freq333*('3v'!E482)+deph333*PI()/180)</f>
        <v>-0.12876224136844833</v>
      </c>
      <c r="I494" s="8">
        <f>('3v'!F482-H494)^2</f>
        <v>1.731589208519589E-6</v>
      </c>
      <c r="J494" s="9">
        <f>offs334+Ampl334*SIN(2*PI()*freq334*('3v'!E482-reta334)+deph334*PI()/180)</f>
        <v>1.0184454807804206</v>
      </c>
      <c r="K494" s="10">
        <f>('3v'!G482-J494)^2</f>
        <v>6.4906432079274684E-4</v>
      </c>
      <c r="L494" s="3"/>
      <c r="M494" s="3"/>
      <c r="N494" s="7">
        <f>offs335+Ampl335*SIN(2*PI()*freq335*('3v'!I482)+deph335*PI()/180)</f>
        <v>-0.1015686810030213</v>
      </c>
      <c r="O494" s="8">
        <f>('3v'!J482-N494)^2</f>
        <v>9.727094312395152E-6</v>
      </c>
      <c r="P494" s="9">
        <f>offs336+Ampl336*SIN(2*PI()*freq336*('3v'!I482-reta336)+deph336*PI()/180)</f>
        <v>1.0363540184155631</v>
      </c>
      <c r="Q494" s="10">
        <f>('3v'!K482-P494)^2</f>
        <v>1.7349592097146948E-7</v>
      </c>
      <c r="R494" s="3"/>
      <c r="S494" s="3"/>
      <c r="T494" s="7">
        <f>offs337+Ampl337*SIN(2*PI()*freq337*('3v'!M482)+deph337*PI()/180)</f>
        <v>-8.486123334133977E-2</v>
      </c>
      <c r="U494" s="8">
        <f>('3v'!N482-T494)^2</f>
        <v>5.0542083618783062E-6</v>
      </c>
      <c r="V494" s="9">
        <f>offs338+Ampl338*SIN(2*PI()*freq338*('3v'!M482-reta338)+deph338*PI()/180)</f>
        <v>1.0185697186807992</v>
      </c>
      <c r="W494" s="10">
        <f>('3v'!O482-V494)^2</f>
        <v>6.4366261412073561E-5</v>
      </c>
      <c r="X494" s="3"/>
      <c r="Y494" s="3"/>
      <c r="Z494" s="7">
        <f>offs339+Ampl339*SIN(2*PI()*freq339*('3v'!Q482)+deph339*PI()/180)</f>
        <v>-6.0900901568737564E-2</v>
      </c>
      <c r="AA494" s="8">
        <f>('3v'!R482-Z494)^2</f>
        <v>7.6783768861902252E-6</v>
      </c>
      <c r="AB494" s="9">
        <f>offs340+Ampl340*SIN(2*PI()*freq340*('3v'!Q482-reta340)+deph340*PI()/180)</f>
        <v>0.98049780226039451</v>
      </c>
      <c r="AC494" s="10">
        <f>('3v'!S482-AB494)^2</f>
        <v>9.9481087424448416E-6</v>
      </c>
      <c r="AD494" s="3"/>
      <c r="AE494" s="3"/>
      <c r="AF494" s="7">
        <f>offs341+Ampl341*SIN(2*PI()*freq341*('3v'!U482)+deph341*PI()/180)</f>
        <v>-2.2198878082299978E-2</v>
      </c>
      <c r="AG494" s="8">
        <f>('3v'!V482-AF494)^2</f>
        <v>1.9041283513170385E-5</v>
      </c>
      <c r="AH494" s="9">
        <f>offs342+Ampl342*SIN(2*PI()*freq342*('3v'!U482-reta342)+deph342*PI()/180)</f>
        <v>0.9458562413070708</v>
      </c>
      <c r="AI494" s="10">
        <f>('3v'!W482-AH494)^2</f>
        <v>2.9433907818013003E-6</v>
      </c>
      <c r="AL494" s="76"/>
      <c r="AM494" s="76"/>
      <c r="AN494" s="76"/>
      <c r="AO494" s="80"/>
    </row>
    <row r="495" spans="1:41" x14ac:dyDescent="0.25">
      <c r="A495" s="3"/>
      <c r="B495" s="7">
        <f>offs331+Ampl331*SIN(2*PI()*freq331*('3v'!A483)+deph331*PI()/180)</f>
        <v>-0.30842609406480415</v>
      </c>
      <c r="C495" s="8">
        <f>('3v'!B483-B495)^2</f>
        <v>2.7519529080923155E-5</v>
      </c>
      <c r="D495" s="9">
        <f>offs332+Ampl332*SIN(2*PI()*freq332*('3v'!A483-reta332)+deph332*PI()/180)</f>
        <v>1.0439064974360348</v>
      </c>
      <c r="E495" s="10">
        <f>('3v'!C483-D495)^2</f>
        <v>2.4491447485482768E-8</v>
      </c>
      <c r="G495" s="3"/>
      <c r="H495" s="7">
        <f>offs333+Ampl333*SIN(2*PI()*freq333*('3v'!E483)+deph333*PI()/180)</f>
        <v>-0.11503247565482311</v>
      </c>
      <c r="I495" s="8">
        <f>('3v'!F483-H495)^2</f>
        <v>1.8872834270530963E-6</v>
      </c>
      <c r="J495" s="9">
        <f>offs334+Ampl334*SIN(2*PI()*freq334*('3v'!E483-reta334)+deph334*PI()/180)</f>
        <v>1.0172913420310445</v>
      </c>
      <c r="K495" s="10">
        <f>('3v'!G483-J495)^2</f>
        <v>3.4089093703218746E-4</v>
      </c>
      <c r="L495" s="3"/>
      <c r="M495" s="3"/>
      <c r="N495" s="7">
        <f>offs335+Ampl335*SIN(2*PI()*freq335*('3v'!I483)+deph335*PI()/180)</f>
        <v>-8.3349006171841711E-2</v>
      </c>
      <c r="O495" s="8">
        <f>('3v'!J483-N495)^2</f>
        <v>3.2661663993927822E-6</v>
      </c>
      <c r="P495" s="9">
        <f>offs336+Ampl336*SIN(2*PI()*freq336*('3v'!I483-reta336)+deph336*PI()/180)</f>
        <v>1.0355575509208861</v>
      </c>
      <c r="Q495" s="10">
        <f>('3v'!K483-P495)^2</f>
        <v>1.4435370383794376E-7</v>
      </c>
      <c r="R495" s="3"/>
      <c r="S495" s="3"/>
      <c r="T495" s="7">
        <f>offs337+Ampl337*SIN(2*PI()*freq337*('3v'!M483)+deph337*PI()/180)</f>
        <v>-6.2160881327831707E-2</v>
      </c>
      <c r="U495" s="8">
        <f>('3v'!N483-T495)^2</f>
        <v>1.200018745733844E-5</v>
      </c>
      <c r="V495" s="9">
        <f>offs338+Ampl338*SIN(2*PI()*freq338*('3v'!M483-reta338)+deph338*PI()/180)</f>
        <v>1.0181730705319243</v>
      </c>
      <c r="W495" s="10">
        <f>('3v'!O483-V495)^2</f>
        <v>5.8159087077232337E-5</v>
      </c>
      <c r="X495" s="3"/>
      <c r="Y495" s="3"/>
      <c r="Z495" s="7">
        <f>offs339+Ampl339*SIN(2*PI()*freq339*('3v'!Q483)+deph339*PI()/180)</f>
        <v>-2.9278347797847215E-2</v>
      </c>
      <c r="AA495" s="8">
        <f>('3v'!R483-Z495)^2</f>
        <v>9.8818575767155925E-6</v>
      </c>
      <c r="AB495" s="9">
        <f>offs340+Ampl340*SIN(2*PI()*freq340*('3v'!Q483-reta340)+deph340*PI()/180)</f>
        <v>0.98065231645893702</v>
      </c>
      <c r="AC495" s="10">
        <f>('3v'!S483-AB495)^2</f>
        <v>1.0946678184632145E-5</v>
      </c>
      <c r="AD495" s="3"/>
      <c r="AE495" s="3"/>
      <c r="AF495" s="7">
        <f>offs341+Ampl341*SIN(2*PI()*freq341*('3v'!U483)+deph341*PI()/180)</f>
        <v>2.2566031241418427E-2</v>
      </c>
      <c r="AG495" s="8">
        <f>('3v'!V483-AF495)^2</f>
        <v>5.0784481267737102E-6</v>
      </c>
      <c r="AH495" s="9">
        <f>offs342+Ampl342*SIN(2*PI()*freq342*('3v'!U483-reta342)+deph342*PI()/180)</f>
        <v>0.94668534505331958</v>
      </c>
      <c r="AI495" s="10">
        <f>('3v'!W483-AH495)^2</f>
        <v>3.4999653911324659E-7</v>
      </c>
      <c r="AL495" s="76"/>
      <c r="AM495" s="76"/>
      <c r="AN495" s="76"/>
      <c r="AO495" s="80"/>
    </row>
    <row r="496" spans="1:41" x14ac:dyDescent="0.25">
      <c r="A496" s="3"/>
      <c r="B496" s="7">
        <f>offs331+Ampl331*SIN(2*PI()*freq331*('3v'!A484)+deph331*PI()/180)</f>
        <v>-0.28975574412208249</v>
      </c>
      <c r="C496" s="8">
        <f>('3v'!B484-B496)^2</f>
        <v>4.0173487573956134E-5</v>
      </c>
      <c r="D496" s="9">
        <f>offs332+Ampl332*SIN(2*PI()*freq332*('3v'!A484-reta332)+deph332*PI()/180)</f>
        <v>1.0414042676238051</v>
      </c>
      <c r="E496" s="10">
        <f>('3v'!C484-D496)^2</f>
        <v>1.5423871931174806E-7</v>
      </c>
      <c r="G496" s="3"/>
      <c r="H496" s="7">
        <f>offs333+Ampl333*SIN(2*PI()*freq333*('3v'!E484)+deph333*PI()/180)</f>
        <v>-0.10133283025791406</v>
      </c>
      <c r="I496" s="8">
        <f>('3v'!F484-H496)^2</f>
        <v>1.9643697106359814E-6</v>
      </c>
      <c r="J496" s="9">
        <f>offs334+Ampl334*SIN(2*PI()*freq334*('3v'!E484-reta334)+deph334*PI()/180)</f>
        <v>1.0161255672940661</v>
      </c>
      <c r="K496" s="10">
        <f>('3v'!G484-J496)^2</f>
        <v>1.793244327926482E-4</v>
      </c>
      <c r="L496" s="3"/>
      <c r="M496" s="3"/>
      <c r="N496" s="7">
        <f>offs335+Ampl335*SIN(2*PI()*freq335*('3v'!I484)+deph335*PI()/180)</f>
        <v>-6.5187797508440726E-2</v>
      </c>
      <c r="O496" s="8">
        <f>('3v'!J484-N496)^2</f>
        <v>5.7137372269537745E-6</v>
      </c>
      <c r="P496" s="9">
        <f>offs336+Ampl336*SIN(2*PI()*freq336*('3v'!I484-reta336)+deph336*PI()/180)</f>
        <v>1.0347376651753899</v>
      </c>
      <c r="Q496" s="10">
        <f>('3v'!K484-P496)^2</f>
        <v>1.4395796097507014E-6</v>
      </c>
      <c r="R496" s="3"/>
      <c r="S496" s="3"/>
      <c r="T496" s="7">
        <f>offs337+Ampl337*SIN(2*PI()*freq337*('3v'!M484)+deph337*PI()/180)</f>
        <v>-3.9556997088797508E-2</v>
      </c>
      <c r="U496" s="8">
        <f>('3v'!N484-T496)^2</f>
        <v>2.1009782337416876E-5</v>
      </c>
      <c r="V496" s="9">
        <f>offs338+Ampl338*SIN(2*PI()*freq338*('3v'!M484-reta338)+deph338*PI()/180)</f>
        <v>1.0177442618917159</v>
      </c>
      <c r="W496" s="10">
        <f>('3v'!O484-V496)^2</f>
        <v>8.3732050890770741E-5</v>
      </c>
      <c r="X496" s="3"/>
      <c r="Y496" s="3"/>
      <c r="Z496" s="7">
        <f>offs339+Ampl339*SIN(2*PI()*freq339*('3v'!Q484)+deph339*PI()/180)</f>
        <v>2.1389817931790622E-3</v>
      </c>
      <c r="AA496" s="8">
        <f>('3v'!R484-Z496)^2</f>
        <v>1.0961872030868739E-5</v>
      </c>
      <c r="AB496" s="9">
        <f>offs340+Ampl340*SIN(2*PI()*freq340*('3v'!Q484-reta340)+deph340*PI()/180)</f>
        <v>0.9807618334933732</v>
      </c>
      <c r="AC496" s="10">
        <f>('3v'!S484-AB496)^2</f>
        <v>1.1683363129440113E-5</v>
      </c>
      <c r="AD496" s="3"/>
      <c r="AE496" s="3"/>
      <c r="AF496" s="7">
        <f>offs341+Ampl341*SIN(2*PI()*freq341*('3v'!U484)+deph341*PI()/180)</f>
        <v>6.6861576826280578E-2</v>
      </c>
      <c r="AG496" s="8">
        <f>('3v'!V484-AF496)^2</f>
        <v>1.06219396803868E-7</v>
      </c>
      <c r="AH496" s="9">
        <f>offs342+Ampl342*SIN(2*PI()*freq342*('3v'!U484-reta342)+deph342*PI()/180)</f>
        <v>0.94745615501747615</v>
      </c>
      <c r="AI496" s="10">
        <f>('3v'!W484-AH496)^2</f>
        <v>1.8561746798445036E-6</v>
      </c>
      <c r="AL496" s="76"/>
      <c r="AM496" s="76"/>
      <c r="AN496" s="76"/>
      <c r="AO496" s="80"/>
    </row>
    <row r="497" spans="1:41" x14ac:dyDescent="0.25">
      <c r="A497" s="3"/>
      <c r="B497" s="7">
        <f>offs331+Ampl331*SIN(2*PI()*freq331*('3v'!A485)+deph331*PI()/180)</f>
        <v>-0.27111145962771399</v>
      </c>
      <c r="C497" s="8">
        <f>('3v'!B485-B497)^2</f>
        <v>2.9719292430664314E-5</v>
      </c>
      <c r="D497" s="9">
        <f>offs332+Ampl332*SIN(2*PI()*freq332*('3v'!A485-reta332)+deph332*PI()/180)</f>
        <v>1.0388776449717037</v>
      </c>
      <c r="E497" s="10">
        <f>('3v'!C485-D497)^2</f>
        <v>9.7346830018830143E-7</v>
      </c>
      <c r="G497" s="3"/>
      <c r="H497" s="7">
        <f>offs333+Ampl333*SIN(2*PI()*freq333*('3v'!E485)+deph333*PI()/180)</f>
        <v>-8.7664522059438199E-2</v>
      </c>
      <c r="I497" s="8">
        <f>('3v'!F485-H497)^2</f>
        <v>1.9543702819562184E-6</v>
      </c>
      <c r="J497" s="9">
        <f>offs334+Ampl334*SIN(2*PI()*freq334*('3v'!E485-reta334)+deph334*PI()/180)</f>
        <v>1.0149482601203381</v>
      </c>
      <c r="K497" s="10">
        <f>('3v'!G485-J497)^2</f>
        <v>1.0528340346242321E-4</v>
      </c>
      <c r="L497" s="3"/>
      <c r="M497" s="3"/>
      <c r="N497" s="7">
        <f>offs335+Ampl335*SIN(2*PI()*freq335*('3v'!I485)+deph335*PI()/180)</f>
        <v>-4.7087922878197463E-2</v>
      </c>
      <c r="O497" s="8">
        <f>('3v'!J485-N497)^2</f>
        <v>8.4802514049681665E-6</v>
      </c>
      <c r="P497" s="9">
        <f>offs336+Ampl336*SIN(2*PI()*freq336*('3v'!I485-reta336)+deph336*PI()/180)</f>
        <v>1.0338944906485383</v>
      </c>
      <c r="Q497" s="10">
        <f>('3v'!K485-P497)^2</f>
        <v>8.0765003321489449E-9</v>
      </c>
      <c r="R497" s="3"/>
      <c r="S497" s="3"/>
      <c r="T497" s="7">
        <f>offs337+Ampl337*SIN(2*PI()*freq337*('3v'!M485)+deph337*PI()/180)</f>
        <v>-1.7055157794444054E-2</v>
      </c>
      <c r="U497" s="8">
        <f>('3v'!N485-T497)^2</f>
        <v>1.3307774172052816E-5</v>
      </c>
      <c r="V497" s="9">
        <f>offs338+Ampl338*SIN(2*PI()*freq338*('3v'!M485-reta338)+deph338*PI()/180)</f>
        <v>1.0172833985622893</v>
      </c>
      <c r="W497" s="10">
        <f>('3v'!O485-V497)^2</f>
        <v>7.5510165929168003E-5</v>
      </c>
      <c r="X497" s="3"/>
      <c r="Y497" s="3"/>
      <c r="Z497" s="7">
        <f>offs339+Ampl339*SIN(2*PI()*freq339*('3v'!Q485)+deph339*PI()/180)</f>
        <v>3.3335894062547389E-2</v>
      </c>
      <c r="AA497" s="8">
        <f>('3v'!R485-Z497)^2</f>
        <v>1.7021222229213992E-6</v>
      </c>
      <c r="AB497" s="9">
        <f>offs340+Ampl340*SIN(2*PI()*freq340*('3v'!Q485-reta340)+deph340*PI()/180)</f>
        <v>0.98082630040223717</v>
      </c>
      <c r="AC497" s="10">
        <f>('3v'!S485-AB497)^2</f>
        <v>1.2128226955230222E-5</v>
      </c>
      <c r="AD497" s="3"/>
      <c r="AE497" s="3"/>
      <c r="AF497" s="7">
        <f>offs341+Ampl341*SIN(2*PI()*freq341*('3v'!U485)+deph341*PI()/180)</f>
        <v>0.1106440443166602</v>
      </c>
      <c r="AG497" s="8">
        <f>('3v'!V485-AF497)^2</f>
        <v>2.3795305135231739E-7</v>
      </c>
      <c r="AH497" s="9">
        <f>offs342+Ampl342*SIN(2*PI()*freq342*('3v'!U485-reta342)+deph342*PI()/180)</f>
        <v>0.94816791050316684</v>
      </c>
      <c r="AI497" s="10">
        <f>('3v'!W485-AH497)^2</f>
        <v>4.3021832762073316E-6</v>
      </c>
      <c r="AL497" s="76"/>
      <c r="AM497" s="76"/>
      <c r="AN497" s="76"/>
      <c r="AO497" s="80"/>
    </row>
    <row r="498" spans="1:41" x14ac:dyDescent="0.25">
      <c r="A498" s="3"/>
      <c r="B498" s="7">
        <f>offs331+Ampl331*SIN(2*PI()*freq331*('3v'!A486)+deph331*PI()/180)</f>
        <v>-0.25249618473035174</v>
      </c>
      <c r="C498" s="8">
        <f>('3v'!B486-B498)^2</f>
        <v>2.0564549529835145E-5</v>
      </c>
      <c r="D498" s="9">
        <f>offs332+Ampl332*SIN(2*PI()*freq332*('3v'!A486-reta332)+deph332*PI()/180)</f>
        <v>1.0363270284627366</v>
      </c>
      <c r="E498" s="10">
        <f>('3v'!C486-D498)^2</f>
        <v>1.8455860552643764E-5</v>
      </c>
      <c r="G498" s="3"/>
      <c r="H498" s="7">
        <f>offs333+Ampl333*SIN(2*PI()*freq333*('3v'!E486)+deph333*PI()/180)</f>
        <v>-7.4028765157561016E-2</v>
      </c>
      <c r="I498" s="8">
        <f>('3v'!F486-H498)^2</f>
        <v>1.0989190805397047E-5</v>
      </c>
      <c r="J498" s="9">
        <f>offs334+Ampl334*SIN(2*PI()*freq334*('3v'!E486-reta334)+deph334*PI()/180)</f>
        <v>1.0137595250850915</v>
      </c>
      <c r="K498" s="10">
        <f>('3v'!G486-J498)^2</f>
        <v>5.0678951988742426E-5</v>
      </c>
      <c r="L498" s="3"/>
      <c r="M498" s="3"/>
      <c r="N498" s="7">
        <f>offs335+Ampl335*SIN(2*PI()*freq335*('3v'!I486)+deph335*PI()/180)</f>
        <v>-2.9052240461136691E-2</v>
      </c>
      <c r="O498" s="8">
        <f>('3v'!J486-N498)^2</f>
        <v>1.1354538014761721E-5</v>
      </c>
      <c r="P498" s="9">
        <f>offs336+Ampl336*SIN(2*PI()*freq336*('3v'!I486-reta336)+deph336*PI()/180)</f>
        <v>1.0330281604873637</v>
      </c>
      <c r="Q498" s="10">
        <f>('3v'!K486-P498)^2</f>
        <v>9.1431750796602907E-7</v>
      </c>
      <c r="R498" s="3"/>
      <c r="S498" s="3"/>
      <c r="T498" s="7">
        <f>offs337+Ampl337*SIN(2*PI()*freq337*('3v'!M486)+deph337*PI()/180)</f>
        <v>5.3390845630854056E-3</v>
      </c>
      <c r="U498" s="8">
        <f>('3v'!N486-T498)^2</f>
        <v>2.0773947061247194E-5</v>
      </c>
      <c r="V498" s="9">
        <f>offs338+Ampl338*SIN(2*PI()*freq338*('3v'!M486-reta338)+deph338*PI()/180)</f>
        <v>1.016790594254775</v>
      </c>
      <c r="W498" s="10">
        <f>('3v'!O486-V498)^2</f>
        <v>6.7188419674023189E-5</v>
      </c>
      <c r="X498" s="3"/>
      <c r="Y498" s="3"/>
      <c r="Z498" s="7">
        <f>offs339+Ampl339*SIN(2*PI()*freq339*('3v'!Q486)+deph339*PI()/180)</f>
        <v>6.429730246032489E-2</v>
      </c>
      <c r="AA498" s="8">
        <f>('3v'!R486-Z498)^2</f>
        <v>1.0323829232814634E-6</v>
      </c>
      <c r="AB498" s="9">
        <f>offs340+Ampl340*SIN(2*PI()*freq340*('3v'!Q486-reta340)+deph340*PI()/180)</f>
        <v>0.98084568600990374</v>
      </c>
      <c r="AC498" s="10">
        <f>('3v'!S486-AB498)^2</f>
        <v>1.2263625856280603E-5</v>
      </c>
      <c r="AD498" s="3"/>
      <c r="AE498" s="3"/>
      <c r="AF498" s="7">
        <f>offs341+Ampl341*SIN(2*PI()*freq341*('3v'!U486)+deph341*PI()/180)</f>
        <v>0.15387022570306585</v>
      </c>
      <c r="AG498" s="8">
        <f>('3v'!V486-AF498)^2</f>
        <v>7.2811774674821324E-6</v>
      </c>
      <c r="AH498" s="9">
        <f>offs342+Ampl342*SIN(2*PI()*freq342*('3v'!U486-reta342)+deph342*PI()/180)</f>
        <v>0.94881990909365865</v>
      </c>
      <c r="AI498" s="10">
        <f>('3v'!W486-AH498)^2</f>
        <v>5.9760490120639302E-7</v>
      </c>
      <c r="AL498" s="76"/>
      <c r="AM498" s="76"/>
      <c r="AN498" s="76"/>
      <c r="AO498" s="80"/>
    </row>
    <row r="499" spans="1:41" x14ac:dyDescent="0.25">
      <c r="A499" s="3"/>
      <c r="B499" s="7">
        <f>offs331+Ampl331*SIN(2*PI()*freq331*('3v'!A487)+deph331*PI()/180)</f>
        <v>-0.23391285899769704</v>
      </c>
      <c r="C499" s="8">
        <f>('3v'!B487-B499)^2</f>
        <v>3.0693162325398463E-5</v>
      </c>
      <c r="D499" s="9">
        <f>offs332+Ampl332*SIN(2*PI()*freq332*('3v'!A487-reta332)+deph332*PI()/180)</f>
        <v>1.0337528208688187</v>
      </c>
      <c r="E499" s="10">
        <f>('3v'!C487-D499)^2</f>
        <v>5.7468845045115839E-5</v>
      </c>
      <c r="G499" s="3"/>
      <c r="H499" s="7">
        <f>offs333+Ampl333*SIN(2*PI()*freq333*('3v'!E487)+deph333*PI()/180)</f>
        <v>-6.0426770759054116E-2</v>
      </c>
      <c r="I499" s="8">
        <f>('3v'!F487-H499)^2</f>
        <v>1.0530798887957158E-5</v>
      </c>
      <c r="J499" s="9">
        <f>offs334+Ampl334*SIN(2*PI()*freq334*('3v'!E487-reta334)+deph334*PI()/180)</f>
        <v>1.0125594677786449</v>
      </c>
      <c r="K499" s="10">
        <f>('3v'!G487-J499)^2</f>
        <v>6.1968034147479102E-5</v>
      </c>
      <c r="L499" s="3"/>
      <c r="M499" s="3"/>
      <c r="N499" s="7">
        <f>offs335+Ampl335*SIN(2*PI()*freq335*('3v'!I487)+deph335*PI()/180)</f>
        <v>-1.1083598300588138E-2</v>
      </c>
      <c r="O499" s="8">
        <f>('3v'!J487-N499)^2</f>
        <v>1.4138816005723898E-5</v>
      </c>
      <c r="P499" s="9">
        <f>offs336+Ampl336*SIN(2*PI()*freq336*('3v'!I487-reta336)+deph336*PI()/180)</f>
        <v>1.0321388114954408</v>
      </c>
      <c r="Q499" s="10">
        <f>('3v'!K487-P499)^2</f>
        <v>3.4060492826807082E-6</v>
      </c>
      <c r="R499" s="3"/>
      <c r="S499" s="3"/>
      <c r="T499" s="7">
        <f>offs337+Ampl337*SIN(2*PI()*freq337*('3v'!M487)+deph337*PI()/180)</f>
        <v>2.7620204539580973E-2</v>
      </c>
      <c r="U499" s="8">
        <f>('3v'!N487-T499)^2</f>
        <v>1.1569961014026804E-5</v>
      </c>
      <c r="V499" s="9">
        <f>offs338+Ampl338*SIN(2*PI()*freq338*('3v'!M487-reta338)+deph338*PI()/180)</f>
        <v>1.0162659705612622</v>
      </c>
      <c r="W499" s="10">
        <f>('3v'!O487-V499)^2</f>
        <v>5.8863121785165776E-5</v>
      </c>
      <c r="X499" s="3"/>
      <c r="Y499" s="3"/>
      <c r="Z499" s="7">
        <f>offs339+Ampl339*SIN(2*PI()*freq339*('3v'!Q487)+deph339*PI()/180)</f>
        <v>9.5008234324160667E-2</v>
      </c>
      <c r="AA499" s="8">
        <f>('3v'!R487-Z499)^2</f>
        <v>2.2752358528148956E-7</v>
      </c>
      <c r="AB499" s="9">
        <f>offs340+Ampl340*SIN(2*PI()*freq340*('3v'!Q487-reta340)+deph340*PI()/180)</f>
        <v>0.98081998094166523</v>
      </c>
      <c r="AC499" s="10">
        <f>('3v'!S487-AB499)^2</f>
        <v>1.2084251084509422E-5</v>
      </c>
      <c r="AD499" s="3"/>
      <c r="AE499" s="3"/>
      <c r="AF499" s="7">
        <f>offs341+Ampl341*SIN(2*PI()*freq341*('3v'!U487)+deph341*PI()/180)</f>
        <v>0.19649746196322926</v>
      </c>
      <c r="AG499" s="8">
        <f>('3v'!V487-AF499)^2</f>
        <v>1.8575858323822367E-5</v>
      </c>
      <c r="AH499" s="9">
        <f>offs342+Ampl342*SIN(2*PI()*freq342*('3v'!U487-reta342)+deph342*PI()/180)</f>
        <v>0.94941150734505941</v>
      </c>
      <c r="AI499" s="10">
        <f>('3v'!W487-AH499)^2</f>
        <v>1.8622623763775779E-6</v>
      </c>
      <c r="AL499" s="76"/>
      <c r="AM499" s="76"/>
      <c r="AN499" s="76"/>
      <c r="AO499" s="80"/>
    </row>
    <row r="500" spans="1:41" x14ac:dyDescent="0.25">
      <c r="A500" s="3"/>
      <c r="B500" s="7">
        <f>offs331+Ampl331*SIN(2*PI()*freq331*('3v'!A488)+deph331*PI()/180)</f>
        <v>-0.21536441695230785</v>
      </c>
      <c r="C500" s="8">
        <f>('3v'!B488-B500)^2</f>
        <v>2.0771563236610954E-5</v>
      </c>
      <c r="D500" s="9">
        <f>offs332+Ampl332*SIN(2*PI()*freq332*('3v'!A488-reta332)+deph332*PI()/180)</f>
        <v>1.0311554286871698</v>
      </c>
      <c r="E500" s="10">
        <f>('3v'!C488-D500)^2</f>
        <v>1.1757994569373477E-4</v>
      </c>
      <c r="G500" s="3"/>
      <c r="H500" s="7">
        <f>offs333+Ampl333*SIN(2*PI()*freq333*('3v'!E488)+deph333*PI()/180)</f>
        <v>-4.685974707170798E-2</v>
      </c>
      <c r="I500" s="8">
        <f>('3v'!F488-H500)^2</f>
        <v>9.8612512588051564E-6</v>
      </c>
      <c r="J500" s="9">
        <f>offs334+Ampl334*SIN(2*PI()*freq334*('3v'!E488-reta334)+deph334*PI()/180)</f>
        <v>1.0113481947970273</v>
      </c>
      <c r="K500" s="10">
        <f>('3v'!G488-J500)^2</f>
        <v>7.4198149910477732E-5</v>
      </c>
      <c r="L500" s="3"/>
      <c r="M500" s="3"/>
      <c r="N500" s="7">
        <f>offs335+Ampl335*SIN(2*PI()*freq335*('3v'!I488)+deph335*PI()/180)</f>
        <v>6.8151661465519764E-3</v>
      </c>
      <c r="O500" s="8">
        <f>('3v'!J488-N500)^2</f>
        <v>1.6652978805736392E-5</v>
      </c>
      <c r="P500" s="9">
        <f>offs336+Ampl336*SIN(2*PI()*freq336*('3v'!I488-reta336)+deph336*PI()/180)</f>
        <v>1.0312265841112855</v>
      </c>
      <c r="Q500" s="10">
        <f>('3v'!K488-P500)^2</f>
        <v>7.6053278523750989E-6</v>
      </c>
      <c r="R500" s="3"/>
      <c r="S500" s="3"/>
      <c r="T500" s="7">
        <f>offs337+Ampl337*SIN(2*PI()*freq337*('3v'!M488)+deph337*PI()/180)</f>
        <v>4.9782704602088279E-2</v>
      </c>
      <c r="U500" s="8">
        <f>('3v'!N488-T500)^2</f>
        <v>4.5218517039344524E-6</v>
      </c>
      <c r="V500" s="9">
        <f>offs338+Ampl338*SIN(2*PI()*freq338*('3v'!M488-reta338)+deph338*PI()/180)</f>
        <v>1.015709656924797</v>
      </c>
      <c r="W500" s="10">
        <f>('3v'!O488-V500)^2</f>
        <v>5.0636273680611838E-5</v>
      </c>
      <c r="X500" s="3"/>
      <c r="Y500" s="3"/>
      <c r="Z500" s="7">
        <f>offs339+Ampl339*SIN(2*PI()*freq339*('3v'!Q488)+deph339*PI()/180)</f>
        <v>0.12545383811993355</v>
      </c>
      <c r="AA500" s="8">
        <f>('3v'!R488-Z500)^2</f>
        <v>2.6429919199426498E-6</v>
      </c>
      <c r="AB500" s="9">
        <f>offs340+Ampl340*SIN(2*PI()*freq340*('3v'!Q488-reta340)+deph340*PI()/180)</f>
        <v>0.98074919762826429</v>
      </c>
      <c r="AC500" s="10">
        <f>('3v'!S488-AB500)^2</f>
        <v>1.1597141657903338E-5</v>
      </c>
      <c r="AD500" s="3"/>
      <c r="AE500" s="3"/>
      <c r="AF500" s="7">
        <f>offs341+Ampl341*SIN(2*PI()*freq341*('3v'!U488)+deph341*PI()/180)</f>
        <v>0.23848368516140994</v>
      </c>
      <c r="AG500" s="8">
        <f>('3v'!V488-AF500)^2</f>
        <v>1.1071891302190509E-5</v>
      </c>
      <c r="AH500" s="9">
        <f>offs342+Ampl342*SIN(2*PI()*freq342*('3v'!U488-reta342)+deph342*PI()/180)</f>
        <v>0.94994212142131962</v>
      </c>
      <c r="AI500" s="10">
        <f>('3v'!W488-AH500)^2</f>
        <v>3.5920158551422834E-6</v>
      </c>
      <c r="AL500" s="76"/>
      <c r="AM500" s="76"/>
      <c r="AN500" s="76"/>
      <c r="AO500" s="80"/>
    </row>
    <row r="501" spans="1:41" x14ac:dyDescent="0.25">
      <c r="A501" s="3"/>
      <c r="B501" s="7">
        <f>offs331+Ampl331*SIN(2*PI()*freq331*('3v'!A489)+deph331*PI()/180)</f>
        <v>-0.19685378760820349</v>
      </c>
      <c r="C501" s="8">
        <f>('3v'!B489-B501)^2</f>
        <v>1.2511871504678885E-5</v>
      </c>
      <c r="D501" s="9">
        <f>offs332+Ampl332*SIN(2*PI()*freq332*('3v'!A489-reta332)+deph332*PI()/180)</f>
        <v>1.0285352620761257</v>
      </c>
      <c r="E501" s="10">
        <f>('3v'!C489-D501)^2</f>
        <v>1.0355630984199318E-4</v>
      </c>
      <c r="G501" s="3"/>
      <c r="H501" s="7">
        <f>offs333+Ampl333*SIN(2*PI()*freq333*('3v'!E489)+deph333*PI()/180)</f>
        <v>-3.3328899197012485E-2</v>
      </c>
      <c r="I501" s="8">
        <f>('3v'!F489-H501)^2</f>
        <v>8.9954453943052059E-6</v>
      </c>
      <c r="J501" s="9">
        <f>offs334+Ampl334*SIN(2*PI()*freq334*('3v'!E489-reta334)+deph334*PI()/180)</f>
        <v>1.0101258137325091</v>
      </c>
      <c r="K501" s="10">
        <f>('3v'!G489-J501)^2</f>
        <v>8.7321058242298611E-5</v>
      </c>
      <c r="L501" s="3"/>
      <c r="M501" s="3"/>
      <c r="N501" s="7">
        <f>offs335+Ampl335*SIN(2*PI()*freq335*('3v'!I489)+deph335*PI()/180)</f>
        <v>2.4641226457888243E-2</v>
      </c>
      <c r="O501" s="8">
        <f>('3v'!J489-N501)^2</f>
        <v>5.6435535549894763E-6</v>
      </c>
      <c r="P501" s="9">
        <f>offs336+Ampl336*SIN(2*PI()*freq336*('3v'!I489-reta336)+deph336*PI()/180)</f>
        <v>1.0302916223861767</v>
      </c>
      <c r="Q501" s="10">
        <f>('3v'!K489-P501)^2</f>
        <v>3.0262694423244535E-6</v>
      </c>
      <c r="R501" s="3"/>
      <c r="S501" s="3"/>
      <c r="T501" s="7">
        <f>offs337+Ampl337*SIN(2*PI()*freq337*('3v'!M489)+deph337*PI()/180)</f>
        <v>7.1821116485341341E-2</v>
      </c>
      <c r="U501" s="8">
        <f>('3v'!N489-T501)^2</f>
        <v>5.2907655142751818E-7</v>
      </c>
      <c r="V501" s="9">
        <f>offs338+Ampl338*SIN(2*PI()*freq338*('3v'!M489-reta338)+deph338*PI()/180)</f>
        <v>1.0151217906074448</v>
      </c>
      <c r="W501" s="10">
        <f>('3v'!O489-V501)^2</f>
        <v>4.2615444733360013E-5</v>
      </c>
      <c r="X501" s="3"/>
      <c r="Y501" s="3"/>
      <c r="Z501" s="7">
        <f>offs339+Ampl339*SIN(2*PI()*freq339*('3v'!Q489)+deph339*PI()/180)</f>
        <v>0.15561939062382096</v>
      </c>
      <c r="AA501" s="8">
        <f>('3v'!R489-Z501)^2</f>
        <v>6.2220344721184681E-6</v>
      </c>
      <c r="AB501" s="9">
        <f>offs340+Ampl340*SIN(2*PI()*freq340*('3v'!Q489-reta340)+deph340*PI()/180)</f>
        <v>0.9806333702998834</v>
      </c>
      <c r="AC501" s="10">
        <f>('3v'!S489-AB501)^2</f>
        <v>1.0821667509910841E-5</v>
      </c>
      <c r="AD501" s="3"/>
      <c r="AE501" s="3"/>
      <c r="AF501" s="7">
        <f>offs341+Ampl341*SIN(2*PI()*freq341*('3v'!U489)+deph341*PI()/180)</f>
        <v>0.27978745996436982</v>
      </c>
      <c r="AG501" s="8">
        <f>('3v'!V489-AF501)^2</f>
        <v>1.3072563102351124E-5</v>
      </c>
      <c r="AH501" s="9">
        <f>offs342+Ampl342*SIN(2*PI()*freq342*('3v'!U489-reta342)+deph342*PI()/180)</f>
        <v>0.95041122767040775</v>
      </c>
      <c r="AI501" s="10">
        <f>('3v'!W489-AH501)^2</f>
        <v>5.590234480869171E-6</v>
      </c>
      <c r="AL501" s="76"/>
      <c r="AM501" s="76"/>
      <c r="AN501" s="76"/>
      <c r="AO501" s="80"/>
    </row>
    <row r="502" spans="1:41" x14ac:dyDescent="0.25">
      <c r="A502" s="3"/>
      <c r="B502" s="7">
        <f>offs331+Ampl331*SIN(2*PI()*freq331*('3v'!A490)+deph331*PI()/180)</f>
        <v>-0.17838389400833954</v>
      </c>
      <c r="C502" s="8">
        <f>('3v'!B490-B502)^2</f>
        <v>6.1261496699534764E-6</v>
      </c>
      <c r="D502" s="9">
        <f>offs332+Ampl332*SIN(2*PI()*freq332*('3v'!A490-reta332)+deph332*PI()/180)</f>
        <v>1.0258927347903677</v>
      </c>
      <c r="E502" s="10">
        <f>('3v'!C490-D502)^2</f>
        <v>5.6757159891596266E-5</v>
      </c>
      <c r="G502" s="3"/>
      <c r="H502" s="7">
        <f>offs333+Ampl333*SIN(2*PI()*freq333*('3v'!E490)+deph333*PI()/180)</f>
        <v>-1.983542902311225E-2</v>
      </c>
      <c r="I502" s="8">
        <f>('3v'!F490-H502)^2</f>
        <v>2.2790703408847025E-5</v>
      </c>
      <c r="J502" s="9">
        <f>offs334+Ampl334*SIN(2*PI()*freq334*('3v'!E490-reta334)+deph334*PI()/180)</f>
        <v>1.0088924331640436</v>
      </c>
      <c r="K502" s="10">
        <f>('3v'!G490-J502)^2</f>
        <v>1.4441894020101893E-4</v>
      </c>
      <c r="L502" s="3"/>
      <c r="M502" s="3"/>
      <c r="N502" s="7">
        <f>offs335+Ampl335*SIN(2*PI()*freq335*('3v'!I490)+deph335*PI()/180)</f>
        <v>4.2391767691851268E-2</v>
      </c>
      <c r="O502" s="8">
        <f>('3v'!J490-N502)^2</f>
        <v>6.4924451184408852E-6</v>
      </c>
      <c r="P502" s="9">
        <f>offs336+Ampl336*SIN(2*PI()*freq336*('3v'!I490-reta336)+deph336*PI()/180)</f>
        <v>1.029334073961409</v>
      </c>
      <c r="Q502" s="10">
        <f>('3v'!K490-P502)^2</f>
        <v>7.2747046397289256E-6</v>
      </c>
      <c r="R502" s="3"/>
      <c r="S502" s="3"/>
      <c r="T502" s="7">
        <f>offs337+Ampl337*SIN(2*PI()*freq337*('3v'!M490)+deph337*PI()/180)</f>
        <v>9.373000254097591E-2</v>
      </c>
      <c r="U502" s="8">
        <f>('3v'!N490-T502)^2</f>
        <v>6.4198146574338486E-7</v>
      </c>
      <c r="V502" s="9">
        <f>offs338+Ampl338*SIN(2*PI()*freq338*('3v'!M490-reta338)+deph338*PI()/180)</f>
        <v>1.014502516656423</v>
      </c>
      <c r="W502" s="10">
        <f>('3v'!O490-V502)^2</f>
        <v>6.1809576274307425E-5</v>
      </c>
      <c r="X502" s="3"/>
      <c r="Y502" s="3"/>
      <c r="Z502" s="7">
        <f>offs339+Ampl339*SIN(2*PI()*freq339*('3v'!Q490)+deph339*PI()/180)</f>
        <v>0.1854903040423202</v>
      </c>
      <c r="AA502" s="8">
        <f>('3v'!R490-Z502)^2</f>
        <v>9.4153488408503682E-6</v>
      </c>
      <c r="AB502" s="9">
        <f>offs340+Ampl340*SIN(2*PI()*freq340*('3v'!Q490-reta340)+deph340*PI()/180)</f>
        <v>0.98047255496959063</v>
      </c>
      <c r="AC502" s="10">
        <f>('3v'!S490-AB502)^2</f>
        <v>9.7894831139342884E-6</v>
      </c>
      <c r="AD502" s="3"/>
      <c r="AE502" s="3"/>
      <c r="AF502" s="7">
        <f>offs341+Ampl341*SIN(2*PI()*freq341*('3v'!U490)+deph341*PI()/180)</f>
        <v>0.32036802453304325</v>
      </c>
      <c r="AG502" s="8">
        <f>('3v'!V490-AF502)^2</f>
        <v>1.0115799915880539E-5</v>
      </c>
      <c r="AH502" s="9">
        <f>offs342+Ampl342*SIN(2*PI()*freq342*('3v'!U490-reta342)+deph342*PI()/180)</f>
        <v>0.9508183631410918</v>
      </c>
      <c r="AI502" s="10">
        <f>('3v'!W490-AH502)^2</f>
        <v>6.6973459806043999E-7</v>
      </c>
      <c r="AL502" s="76"/>
      <c r="AM502" s="76"/>
      <c r="AN502" s="76"/>
      <c r="AO502" s="80"/>
    </row>
    <row r="503" spans="1:41" x14ac:dyDescent="0.25">
      <c r="A503" s="3"/>
      <c r="B503" s="7">
        <f>offs331+Ampl331*SIN(2*PI()*freq331*('3v'!A491)+deph331*PI()/180)</f>
        <v>-0.15995765276302504</v>
      </c>
      <c r="C503" s="8">
        <f>('3v'!B491-B503)^2</f>
        <v>1.1044636857509179E-5</v>
      </c>
      <c r="D503" s="9">
        <f>offs332+Ampl332*SIN(2*PI()*freq332*('3v'!A491-reta332)+deph332*PI()/180)</f>
        <v>1.0232282641155879</v>
      </c>
      <c r="E503" s="10">
        <f>('3v'!C491-D503)^2</f>
        <v>2.3709733027351593E-5</v>
      </c>
      <c r="G503" s="3"/>
      <c r="H503" s="7">
        <f>offs333+Ampl333*SIN(2*PI()*freq333*('3v'!E491)+deph333*PI()/180)</f>
        <v>-6.3805351180490355E-3</v>
      </c>
      <c r="I503" s="8">
        <f>('3v'!F491-H503)^2</f>
        <v>2.0766020074732001E-5</v>
      </c>
      <c r="J503" s="9">
        <f>offs334+Ampl334*SIN(2*PI()*freq334*('3v'!E491-reta334)+deph334*PI()/180)</f>
        <v>1.007648162647625</v>
      </c>
      <c r="K503" s="10">
        <f>('3v'!G491-J503)^2</f>
        <v>2.1548544926760596E-4</v>
      </c>
      <c r="L503" s="3"/>
      <c r="M503" s="3"/>
      <c r="N503" s="7">
        <f>offs335+Ampl335*SIN(2*PI()*freq335*('3v'!I491)+deph335*PI()/180)</f>
        <v>6.0063986832209315E-2</v>
      </c>
      <c r="O503" s="8">
        <f>('3v'!J491-N503)^2</f>
        <v>4.7471663479446769E-7</v>
      </c>
      <c r="P503" s="9">
        <f>offs336+Ampl336*SIN(2*PI()*freq336*('3v'!I491-reta336)+deph336*PI()/180)</f>
        <v>1.028354090044979</v>
      </c>
      <c r="Q503" s="10">
        <f>('3v'!K491-P503)^2</f>
        <v>2.9722448053107068E-6</v>
      </c>
      <c r="R503" s="3"/>
      <c r="S503" s="3"/>
      <c r="T503" s="7">
        <f>offs337+Ampl337*SIN(2*PI()*freq337*('3v'!M491)+deph337*PI()/180)</f>
        <v>0.11550395707918731</v>
      </c>
      <c r="U503" s="8">
        <f>('3v'!N491-T503)^2</f>
        <v>2.6178871137615817E-7</v>
      </c>
      <c r="V503" s="9">
        <f>offs338+Ampl338*SIN(2*PI()*freq338*('3v'!M491-reta338)+deph338*PI()/180)</f>
        <v>1.0138519878683128</v>
      </c>
      <c r="W503" s="10">
        <f>('3v'!O491-V503)^2</f>
        <v>5.2003970759590487E-5</v>
      </c>
      <c r="X503" s="3"/>
      <c r="Y503" s="3"/>
      <c r="Z503" s="7">
        <f>offs339+Ampl339*SIN(2*PI()*freq339*('3v'!Q491)+deph339*PI()/180)</f>
        <v>0.21505213306677567</v>
      </c>
      <c r="AA503" s="8">
        <f>('3v'!R491-Z503)^2</f>
        <v>1.1111509337628214E-5</v>
      </c>
      <c r="AB503" s="9">
        <f>offs340+Ampl340*SIN(2*PI()*freq340*('3v'!Q491-reta340)+deph340*PI()/180)</f>
        <v>0.98026682940625254</v>
      </c>
      <c r="AC503" s="10">
        <f>('3v'!S491-AB503)^2</f>
        <v>8.5444516769457179E-6</v>
      </c>
      <c r="AD503" s="3"/>
      <c r="AE503" s="3"/>
      <c r="AF503" s="7">
        <f>offs341+Ampl341*SIN(2*PI()*freq341*('3v'!U491)+deph341*PI()/180)</f>
        <v>0.36018533074955195</v>
      </c>
      <c r="AG503" s="8">
        <f>('3v'!V491-AF503)^2</f>
        <v>3.9291990999543146E-6</v>
      </c>
      <c r="AH503" s="9">
        <f>offs342+Ampl342*SIN(2*PI()*freq342*('3v'!U491-reta342)+deph342*PI()/180)</f>
        <v>0.95116312603981645</v>
      </c>
      <c r="AI503" s="10">
        <f>('3v'!W491-AH503)^2</f>
        <v>1.3528854471198641E-6</v>
      </c>
      <c r="AL503" s="76"/>
      <c r="AM503" s="76"/>
      <c r="AN503" s="76"/>
      <c r="AO503" s="80"/>
    </row>
    <row r="504" spans="1:41" x14ac:dyDescent="0.25">
      <c r="A504" s="3"/>
      <c r="B504" s="7">
        <f>offs331+Ampl331*SIN(2*PI()*freq331*('3v'!A492)+deph331*PI()/180)</f>
        <v>-0.14157797358935653</v>
      </c>
      <c r="C504" s="8">
        <f>('3v'!B492-B504)^2</f>
        <v>4.7176987285327001E-6</v>
      </c>
      <c r="D504" s="9">
        <f>offs332+Ampl332*SIN(2*PI()*freq332*('3v'!A492-reta332)+deph332*PI()/180)</f>
        <v>1.0205422708025931</v>
      </c>
      <c r="E504" s="10">
        <f>('3v'!C492-D504)^2</f>
        <v>1.7108736152384632E-5</v>
      </c>
      <c r="G504" s="3"/>
      <c r="H504" s="7">
        <f>offs333+Ampl333*SIN(2*PI()*freq333*('3v'!E492)+deph333*PI()/180)</f>
        <v>7.0345873767029277E-3</v>
      </c>
      <c r="I504" s="8">
        <f>('3v'!F492-H504)^2</f>
        <v>1.8491955491345343E-5</v>
      </c>
      <c r="J504" s="9">
        <f>offs334+Ampl334*SIN(2*PI()*freq334*('3v'!E492-reta334)+deph334*PI()/180)</f>
        <v>1.0063931127065548</v>
      </c>
      <c r="K504" s="10">
        <f>('3v'!G492-J504)^2</f>
        <v>3.0035048339695393E-4</v>
      </c>
      <c r="L504" s="3"/>
      <c r="M504" s="3"/>
      <c r="N504" s="7">
        <f>offs335+Ampl335*SIN(2*PI()*freq335*('3v'!I492)+deph335*PI()/180)</f>
        <v>7.7655093230697692E-2</v>
      </c>
      <c r="O504" s="8">
        <f>('3v'!J492-N504)^2</f>
        <v>4.9278045618076129E-7</v>
      </c>
      <c r="P504" s="9">
        <f>offs336+Ampl336*SIN(2*PI()*freq336*('3v'!I492-reta336)+deph336*PI()/180)</f>
        <v>1.0273518253877074</v>
      </c>
      <c r="Q504" s="10">
        <f>('3v'!K492-P504)^2</f>
        <v>7.4326277872235692E-6</v>
      </c>
      <c r="R504" s="3"/>
      <c r="S504" s="3"/>
      <c r="T504" s="7">
        <f>offs337+Ampl337*SIN(2*PI()*freq337*('3v'!M492)+deph337*PI()/180)</f>
        <v>0.13713760770250411</v>
      </c>
      <c r="U504" s="8">
        <f>('3v'!N492-T504)^2</f>
        <v>2.5304782530221168E-6</v>
      </c>
      <c r="V504" s="9">
        <f>offs338+Ampl338*SIN(2*PI()*freq338*('3v'!M492-reta338)+deph338*PI()/180)</f>
        <v>1.0131703647513584</v>
      </c>
      <c r="W504" s="10">
        <f>('3v'!O492-V504)^2</f>
        <v>4.2637697112886397E-5</v>
      </c>
      <c r="X504" s="3"/>
      <c r="Y504" s="3"/>
      <c r="Z504" s="7">
        <f>offs339+Ampl339*SIN(2*PI()*freq339*('3v'!Q492)+deph339*PI()/180)</f>
        <v>0.24429058185900193</v>
      </c>
      <c r="AA504" s="8">
        <f>('3v'!R492-Z504)^2</f>
        <v>1.0725440677254626E-5</v>
      </c>
      <c r="AB504" s="9">
        <f>offs340+Ampl340*SIN(2*PI()*freq340*('3v'!Q492-reta340)+deph340*PI()/180)</f>
        <v>0.98001629309692606</v>
      </c>
      <c r="AC504" s="10">
        <f>('3v'!S492-AB504)^2</f>
        <v>7.1425400558889924E-6</v>
      </c>
      <c r="AD504" s="3"/>
      <c r="AE504" s="3"/>
      <c r="AF504" s="7">
        <f>offs341+Ampl341*SIN(2*PI()*freq341*('3v'!U492)+deph341*PI()/180)</f>
        <v>0.39920008373986193</v>
      </c>
      <c r="AG504" s="8">
        <f>('3v'!V492-AF504)^2</f>
        <v>1.5113385086213562E-5</v>
      </c>
      <c r="AH504" s="9">
        <f>offs342+Ampl342*SIN(2*PI()*freq342*('3v'!U492-reta342)+deph342*PI()/180)</f>
        <v>0.95144517612722412</v>
      </c>
      <c r="AI504" s="10">
        <f>('3v'!W492-AH504)^2</f>
        <v>2.0885629423210139E-6</v>
      </c>
      <c r="AL504" s="76"/>
      <c r="AM504" s="76"/>
      <c r="AN504" s="76"/>
      <c r="AO504" s="80"/>
    </row>
    <row r="505" spans="1:41" x14ac:dyDescent="0.25">
      <c r="A505" s="3"/>
      <c r="B505" s="7">
        <f>offs331+Ampl331*SIN(2*PI()*freq331*('3v'!A493)+deph331*PI()/180)</f>
        <v>-0.12324775885173944</v>
      </c>
      <c r="C505" s="8">
        <f>('3v'!B493-B505)^2</f>
        <v>8.5511862931802652E-6</v>
      </c>
      <c r="D505" s="9">
        <f>offs332+Ampl332*SIN(2*PI()*freq332*('3v'!A493-reta332)+deph332*PI()/180)</f>
        <v>1.0178351790008644</v>
      </c>
      <c r="E505" s="10">
        <f>('3v'!C493-D505)^2</f>
        <v>5.3117553148639557E-5</v>
      </c>
      <c r="G505" s="3"/>
      <c r="H505" s="7">
        <f>offs333+Ampl333*SIN(2*PI()*freq333*('3v'!E493)+deph333*PI()/180)</f>
        <v>2.0408746852396187E-2</v>
      </c>
      <c r="I505" s="8">
        <f>('3v'!F493-H505)^2</f>
        <v>4.199986470774343E-6</v>
      </c>
      <c r="J505" s="9">
        <f>offs334+Ampl334*SIN(2*PI()*freq334*('3v'!E493-reta334)+deph334*PI()/180)</f>
        <v>1.0051273948216257</v>
      </c>
      <c r="K505" s="10">
        <f>('3v'!G493-J505)^2</f>
        <v>5.7013046101579441E-4</v>
      </c>
      <c r="L505" s="3"/>
      <c r="M505" s="3"/>
      <c r="N505" s="7">
        <f>offs335+Ampl335*SIN(2*PI()*freq335*('3v'!I493)+deph335*PI()/180)</f>
        <v>9.5162309047693017E-2</v>
      </c>
      <c r="O505" s="8">
        <f>('3v'!J493-N505)^2</f>
        <v>3.9824814295616784E-7</v>
      </c>
      <c r="P505" s="9">
        <f>offs336+Ampl336*SIN(2*PI()*freq336*('3v'!I493-reta336)+deph336*PI()/180)</f>
        <v>1.0263274382588021</v>
      </c>
      <c r="Q505" s="10">
        <f>('3v'!K493-P505)^2</f>
        <v>3.2311922622835631E-6</v>
      </c>
      <c r="R505" s="3"/>
      <c r="S505" s="3"/>
      <c r="T505" s="7">
        <f>offs337+Ampl337*SIN(2*PI()*freq337*('3v'!M493)+deph337*PI()/180)</f>
        <v>0.15862561663134617</v>
      </c>
      <c r="U505" s="8">
        <f>('3v'!N493-T505)^2</f>
        <v>1.258480329944509E-5</v>
      </c>
      <c r="V505" s="9">
        <f>offs338+Ampl338*SIN(2*PI()*freq338*('3v'!M493-reta338)+deph338*PI()/180)</f>
        <v>1.0124578154858646</v>
      </c>
      <c r="W505" s="10">
        <f>('3v'!O493-V505)^2</f>
        <v>3.3839879664772115E-5</v>
      </c>
      <c r="X505" s="3"/>
      <c r="Y505" s="3"/>
      <c r="Z505" s="7">
        <f>offs339+Ampl339*SIN(2*PI()*freq339*('3v'!Q493)+deph339*PI()/180)</f>
        <v>0.27319151096462396</v>
      </c>
      <c r="AA505" s="8">
        <f>('3v'!R493-Z505)^2</f>
        <v>8.288761714744198E-6</v>
      </c>
      <c r="AB505" s="9">
        <f>offs340+Ampl340*SIN(2*PI()*freq340*('3v'!Q493-reta340)+deph340*PI()/180)</f>
        <v>0.97972106719874719</v>
      </c>
      <c r="AC505" s="10">
        <f>('3v'!S493-AB505)^2</f>
        <v>1.8752859550180922E-5</v>
      </c>
      <c r="AD505" s="3"/>
      <c r="AE505" s="3"/>
      <c r="AF505" s="7">
        <f>offs341+Ampl341*SIN(2*PI()*freq341*('3v'!U493)+deph341*PI()/180)</f>
        <v>0.43737378065307997</v>
      </c>
      <c r="AG505" s="8">
        <f>('3v'!V493-AF505)^2</f>
        <v>2.452151815440003E-5</v>
      </c>
      <c r="AH505" s="9">
        <f>offs342+Ampl342*SIN(2*PI()*freq342*('3v'!U493-reta342)+deph342*PI()/180)</f>
        <v>0.95166423505393105</v>
      </c>
      <c r="AI505" s="10">
        <f>('3v'!W493-AH505)^2</f>
        <v>2.7697115995339134E-6</v>
      </c>
      <c r="AL505" s="76"/>
      <c r="AM505" s="76"/>
      <c r="AN505" s="76"/>
      <c r="AO505" s="80"/>
    </row>
    <row r="506" spans="1:41" x14ac:dyDescent="0.25">
      <c r="A506" s="3"/>
      <c r="B506" s="7">
        <f>offs331+Ampl331*SIN(2*PI()*freq331*('3v'!A494)+deph331*PI()/180)</f>
        <v>-0.10496990310357146</v>
      </c>
      <c r="C506" s="8">
        <f>('3v'!B494-B506)^2</f>
        <v>2.7925648372530968E-6</v>
      </c>
      <c r="D506" s="9">
        <f>offs332+Ampl332*SIN(2*PI()*freq332*('3v'!A494-reta332)+deph332*PI()/180)</f>
        <v>1.0151074161915794</v>
      </c>
      <c r="E506" s="10">
        <f>('3v'!C494-D506)^2</f>
        <v>1.53101428250039E-4</v>
      </c>
      <c r="G506" s="3"/>
      <c r="H506" s="7">
        <f>offs333+Ampl333*SIN(2*PI()*freq333*('3v'!E494)+deph333*PI()/180)</f>
        <v>3.3740755338855566E-2</v>
      </c>
      <c r="I506" s="8">
        <f>('3v'!F494-H506)^2</f>
        <v>2.9224426937824517E-6</v>
      </c>
      <c r="J506" s="9">
        <f>offs334+Ampl334*SIN(2*PI()*freq334*('3v'!E494-reta334)+deph334*PI()/180)</f>
        <v>1.0038511214212187</v>
      </c>
      <c r="K506" s="10">
        <f>('3v'!G494-J506)^2</f>
        <v>8.1000071035731654E-4</v>
      </c>
      <c r="L506" s="3"/>
      <c r="M506" s="3"/>
      <c r="N506" s="7">
        <f>offs335+Ampl335*SIN(2*PI()*freq335*('3v'!I494)+deph335*PI()/180)</f>
        <v>0.11258286969086778</v>
      </c>
      <c r="O506" s="8">
        <f>('3v'!J494-N506)^2</f>
        <v>2.2421142734569737E-7</v>
      </c>
      <c r="P506" s="9">
        <f>offs336+Ampl336*SIN(2*PI()*freq336*('3v'!I494-reta336)+deph336*PI()/180)</f>
        <v>1.0252810904208662</v>
      </c>
      <c r="Q506" s="10">
        <f>('3v'!K494-P506)^2</f>
        <v>7.9347044311022486E-7</v>
      </c>
      <c r="R506" s="3"/>
      <c r="S506" s="3"/>
      <c r="T506" s="7">
        <f>offs337+Ampl337*SIN(2*PI()*freq337*('3v'!M494)+deph337*PI()/180)</f>
        <v>0.17996268202104232</v>
      </c>
      <c r="U506" s="8">
        <f>('3v'!N494-T506)^2</f>
        <v>1.1561305779959931E-5</v>
      </c>
      <c r="V506" s="9">
        <f>offs338+Ampl338*SIN(2*PI()*freq338*('3v'!M494-reta338)+deph338*PI()/180)</f>
        <v>1.0117145158827006</v>
      </c>
      <c r="W506" s="10">
        <f>('3v'!O494-V506)^2</f>
        <v>2.5744520906502875E-5</v>
      </c>
      <c r="X506" s="3"/>
      <c r="Y506" s="3"/>
      <c r="Z506" s="7">
        <f>offs339+Ampl339*SIN(2*PI()*freq339*('3v'!Q494)+deph339*PI()/180)</f>
        <v>0.3017409441507925</v>
      </c>
      <c r="AA506" s="8">
        <f>('3v'!R494-Z506)^2</f>
        <v>4.5436509919098227E-6</v>
      </c>
      <c r="AB506" s="9">
        <f>offs340+Ampl340*SIN(2*PI()*freq340*('3v'!Q494-reta340)+deph340*PI()/180)</f>
        <v>0.97938129448034028</v>
      </c>
      <c r="AC506" s="10">
        <f>('3v'!S494-AB506)^2</f>
        <v>1.5925562621628405E-5</v>
      </c>
      <c r="AD506" s="3"/>
      <c r="AE506" s="3"/>
      <c r="AF506" s="7">
        <f>offs341+Ampl341*SIN(2*PI()*freq341*('3v'!U494)+deph341*PI()/180)</f>
        <v>0.47466874865911901</v>
      </c>
      <c r="AG506" s="8">
        <f>('3v'!V494-AF506)^2</f>
        <v>1.5159978856555042E-6</v>
      </c>
      <c r="AH506" s="9">
        <f>offs342+Ampl342*SIN(2*PI()*freq342*('3v'!U494-reta342)+deph342*PI()/180)</f>
        <v>0.95182008663522388</v>
      </c>
      <c r="AI506" s="10">
        <f>('3v'!W494-AH506)^2</f>
        <v>3.3127517615532414E-6</v>
      </c>
      <c r="AL506" s="76"/>
      <c r="AM506" s="76"/>
      <c r="AN506" s="76"/>
      <c r="AO506" s="80"/>
    </row>
    <row r="507" spans="1:41" x14ac:dyDescent="0.25">
      <c r="A507" s="3"/>
      <c r="B507" s="7">
        <f>offs331+Ampl331*SIN(2*PI()*freq331*('3v'!A495)+deph331*PI()/180)</f>
        <v>-8.674729263015879E-2</v>
      </c>
      <c r="C507" s="8">
        <f>('3v'!B495-B507)^2</f>
        <v>5.36250062273691E-6</v>
      </c>
      <c r="D507" s="9">
        <f>offs332+Ampl332*SIN(2*PI()*freq332*('3v'!A495-reta332)+deph332*PI()/180)</f>
        <v>1.0123594131201061</v>
      </c>
      <c r="E507" s="10">
        <f>('3v'!C495-D507)^2</f>
        <v>2.3976704967411633E-4</v>
      </c>
      <c r="G507" s="3"/>
      <c r="H507" s="7">
        <f>offs333+Ampl333*SIN(2*PI()*freq333*('3v'!E495)+deph333*PI()/180)</f>
        <v>4.7029428609999924E-2</v>
      </c>
      <c r="I507" s="8">
        <f>('3v'!F495-H507)^2</f>
        <v>1.7591210552321345E-6</v>
      </c>
      <c r="J507" s="9">
        <f>offs334+Ampl334*SIN(2*PI()*freq334*('3v'!E495-reta334)+deph334*PI()/180)</f>
        <v>1.0025644058713168</v>
      </c>
      <c r="K507" s="10">
        <f>('3v'!G495-J507)^2</f>
        <v>1.3645204449140894E-3</v>
      </c>
      <c r="L507" s="3"/>
      <c r="M507" s="3"/>
      <c r="N507" s="7">
        <f>offs335+Ampl335*SIN(2*PI()*freq335*('3v'!I495)+deph335*PI()/180)</f>
        <v>0.12991402425175108</v>
      </c>
      <c r="O507" s="8">
        <f>('3v'!J495-N507)^2</f>
        <v>4.7509362503616396E-6</v>
      </c>
      <c r="P507" s="9">
        <f>offs336+Ampl336*SIN(2*PI()*freq336*('3v'!I495-reta336)+deph336*PI()/180)</f>
        <v>1.0242129471043526</v>
      </c>
      <c r="Q507" s="10">
        <f>('3v'!K495-P507)^2</f>
        <v>3.3557639981596898E-11</v>
      </c>
      <c r="R507" s="3"/>
      <c r="S507" s="3"/>
      <c r="T507" s="7">
        <f>offs337+Ampl337*SIN(2*PI()*freq337*('3v'!M495)+deph337*PI()/180)</f>
        <v>0.20114353926998102</v>
      </c>
      <c r="U507" s="8">
        <f>('3v'!N495-T507)^2</f>
        <v>9.5894225011302366E-6</v>
      </c>
      <c r="V507" s="9">
        <f>offs338+Ampl338*SIN(2*PI()*freq338*('3v'!M495-reta338)+deph338*PI()/180)</f>
        <v>1.0109406493399211</v>
      </c>
      <c r="W507" s="10">
        <f>('3v'!O495-V507)^2</f>
        <v>3.9102001730442483E-5</v>
      </c>
      <c r="X507" s="3"/>
      <c r="Y507" s="3"/>
      <c r="Z507" s="7">
        <f>offs339+Ampl339*SIN(2*PI()*freq339*('3v'!Q495)+deph339*PI()/180)</f>
        <v>0.329925075164965</v>
      </c>
      <c r="AA507" s="8">
        <f>('3v'!R495-Z507)^2</f>
        <v>8.8325769417654815E-6</v>
      </c>
      <c r="AB507" s="9">
        <f>offs340+Ampl340*SIN(2*PI()*freq340*('3v'!Q495-reta340)+deph340*PI()/180)</f>
        <v>0.97899713925277698</v>
      </c>
      <c r="AC507" s="10">
        <f>('3v'!S495-AB507)^2</f>
        <v>1.3007053251135761E-5</v>
      </c>
      <c r="AD507" s="3"/>
      <c r="AE507" s="3"/>
      <c r="AF507" s="7">
        <f>offs341+Ampl341*SIN(2*PI()*freq341*('3v'!U495)+deph341*PI()/180)</f>
        <v>0.51104818212723324</v>
      </c>
      <c r="AG507" s="8">
        <f>('3v'!V495-AF507)^2</f>
        <v>2.1077460994275879E-6</v>
      </c>
      <c r="AH507" s="9">
        <f>offs342+Ampl342*SIN(2*PI()*freq342*('3v'!U495-reta342)+deph342*PI()/180)</f>
        <v>0.95191257706440802</v>
      </c>
      <c r="AI507" s="10">
        <f>('3v'!W495-AH507)^2</f>
        <v>3.6579892789408116E-6</v>
      </c>
      <c r="AL507" s="76"/>
      <c r="AM507" s="76"/>
      <c r="AN507" s="76"/>
      <c r="AO507" s="80"/>
    </row>
    <row r="508" spans="1:41" x14ac:dyDescent="0.25">
      <c r="A508" s="3"/>
      <c r="B508" s="7">
        <f>offs331+Ampl331*SIN(2*PI()*freq331*('3v'!A496)+deph331*PI()/180)</f>
        <v>-6.8582804992938562E-2</v>
      </c>
      <c r="C508" s="8">
        <f>('3v'!B496-B508)^2</f>
        <v>8.4169324689982515E-6</v>
      </c>
      <c r="D508" s="9">
        <f>offs332+Ampl332*SIN(2*PI()*freq332*('3v'!A496-reta332)+deph332*PI()/180)</f>
        <v>1.009591603727986</v>
      </c>
      <c r="E508" s="10">
        <f>('3v'!C496-D508)^2</f>
        <v>3.4505305385916534E-4</v>
      </c>
      <c r="G508" s="3"/>
      <c r="H508" s="7">
        <f>offs333+Ampl333*SIN(2*PI()*freq333*('3v'!E496)+deph333*PI()/180)</f>
        <v>6.027358628903301E-2</v>
      </c>
      <c r="I508" s="8">
        <f>('3v'!F496-H508)^2</f>
        <v>8.0747529066389208E-7</v>
      </c>
      <c r="J508" s="9">
        <f>offs334+Ampl334*SIN(2*PI()*freq334*('3v'!E496-reta334)+deph334*PI()/180)</f>
        <v>1.0012673624654349</v>
      </c>
      <c r="K508" s="10">
        <f>('3v'!G496-J508)^2</f>
        <v>1.8883259409872115E-3</v>
      </c>
      <c r="L508" s="3"/>
      <c r="M508" s="3"/>
      <c r="N508" s="7">
        <f>offs335+Ampl335*SIN(2*PI()*freq335*('3v'!I496)+deph335*PI()/180)</f>
        <v>0.14715303594012846</v>
      </c>
      <c r="O508" s="8">
        <f>('3v'!J496-N508)^2</f>
        <v>3.3876093577234084E-6</v>
      </c>
      <c r="P508" s="9">
        <f>offs336+Ampl336*SIN(2*PI()*freq336*('3v'!I496-reta336)+deph336*PI()/180)</f>
        <v>1.0231231769814735</v>
      </c>
      <c r="Q508" s="10">
        <f>('3v'!K496-P508)^2</f>
        <v>7.3542112771345772E-7</v>
      </c>
      <c r="R508" s="3"/>
      <c r="S508" s="3"/>
      <c r="T508" s="7">
        <f>offs337+Ampl337*SIN(2*PI()*freq337*('3v'!M496)+deph337*PI()/180)</f>
        <v>0.22216296231857185</v>
      </c>
      <c r="U508" s="8">
        <f>('3v'!N496-T508)^2</f>
        <v>2.1020870783113793E-5</v>
      </c>
      <c r="V508" s="9">
        <f>offs338+Ampl338*SIN(2*PI()*freq338*('3v'!M496-reta338)+deph338*PI()/180)</f>
        <v>1.010136406797516</v>
      </c>
      <c r="W508" s="10">
        <f>('3v'!O496-V508)^2</f>
        <v>2.9690694266252278E-5</v>
      </c>
      <c r="X508" s="3"/>
      <c r="Y508" s="3"/>
      <c r="Z508" s="7">
        <f>offs339+Ampl339*SIN(2*PI()*freq339*('3v'!Q496)+deph339*PI()/180)</f>
        <v>0.35773027441148836</v>
      </c>
      <c r="AA508" s="8">
        <f>('3v'!R496-Z508)^2</f>
        <v>1.1788334521016009E-5</v>
      </c>
      <c r="AB508" s="9">
        <f>offs340+Ampl340*SIN(2*PI()*freq340*('3v'!Q496-reta340)+deph340*PI()/180)</f>
        <v>0.97856878729011632</v>
      </c>
      <c r="AC508" s="10">
        <f>('3v'!S496-AB508)^2</f>
        <v>1.0100810887410788E-5</v>
      </c>
      <c r="AD508" s="3"/>
      <c r="AE508" s="3"/>
      <c r="AF508" s="7">
        <f>offs341+Ampl341*SIN(2*PI()*freq341*('3v'!U496)+deph341*PI()/180)</f>
        <v>0.54647617894873157</v>
      </c>
      <c r="AG508" s="8">
        <f>('3v'!V496-AF508)^2</f>
        <v>1.3925440847207851E-6</v>
      </c>
      <c r="AH508" s="9">
        <f>offs342+Ampl342*SIN(2*PI()*freq342*('3v'!U496-reta342)+deph342*PI()/180)</f>
        <v>0.95194161506459629</v>
      </c>
      <c r="AI508" s="10">
        <f>('3v'!W496-AH508)^2</f>
        <v>3.7699078914684897E-6</v>
      </c>
      <c r="AL508" s="76"/>
      <c r="AM508" s="76"/>
      <c r="AN508" s="76"/>
      <c r="AO508" s="80"/>
    </row>
    <row r="509" spans="1:41" x14ac:dyDescent="0.25">
      <c r="A509" s="3"/>
      <c r="B509" s="7">
        <f>offs331+Ampl331*SIN(2*PI()*freq331*('3v'!A497)+deph331*PI()/180)</f>
        <v>-5.0479308575077986E-2</v>
      </c>
      <c r="C509" s="8">
        <f>('3v'!B497-B509)^2</f>
        <v>1.1742214121634081E-5</v>
      </c>
      <c r="D509" s="9">
        <f>offs332+Ampl332*SIN(2*PI()*freq332*('3v'!A497-reta332)+deph332*PI()/180)</f>
        <v>1.0068044250844073</v>
      </c>
      <c r="E509" s="10">
        <f>('3v'!C497-D509)^2</f>
        <v>3.1479364787580417E-4</v>
      </c>
      <c r="G509" s="3"/>
      <c r="H509" s="7">
        <f>offs333+Ampl333*SIN(2*PI()*freq333*('3v'!E497)+deph333*PI()/180)</f>
        <v>7.3472051953290984E-2</v>
      </c>
      <c r="I509" s="8">
        <f>('3v'!F497-H509)^2</f>
        <v>1.8078819714339827E-7</v>
      </c>
      <c r="J509" s="9">
        <f>offs334+Ampl334*SIN(2*PI()*freq334*('3v'!E497-reta334)+deph334*PI()/180)</f>
        <v>0.9999601064144682</v>
      </c>
      <c r="K509" s="10">
        <f>('3v'!G497-J509)^2</f>
        <v>2.496013232147213E-3</v>
      </c>
      <c r="L509" s="3"/>
      <c r="M509" s="3"/>
      <c r="N509" s="7">
        <f>offs335+Ampl335*SIN(2*PI()*freq335*('3v'!I497)+deph335*PI()/180)</f>
        <v>0.16429718251621356</v>
      </c>
      <c r="O509" s="8">
        <f>('3v'!J497-N509)^2</f>
        <v>1.1287533803501465E-5</v>
      </c>
      <c r="P509" s="9">
        <f>offs336+Ampl336*SIN(2*PI()*freq336*('3v'!I497-reta336)+deph336*PI()/180)</f>
        <v>1.0220119521395641</v>
      </c>
      <c r="Q509" s="10">
        <f>('3v'!K497-P509)^2</f>
        <v>2.8881715638116778E-6</v>
      </c>
      <c r="R509" s="3"/>
      <c r="S509" s="3"/>
      <c r="T509" s="7">
        <f>offs337+Ampl337*SIN(2*PI()*freq337*('3v'!M497)+deph337*PI()/180)</f>
        <v>0.2430157649386982</v>
      </c>
      <c r="U509" s="8">
        <f>('3v'!N497-T509)^2</f>
        <v>1.5628382740939328E-5</v>
      </c>
      <c r="V509" s="9">
        <f>offs338+Ampl338*SIN(2*PI()*freq338*('3v'!M497-reta338)+deph338*PI()/180)</f>
        <v>1.0093019866902988</v>
      </c>
      <c r="W509" s="10">
        <f>('3v'!O497-V509)^2</f>
        <v>4.3133720343124588E-5</v>
      </c>
      <c r="X509" s="3"/>
      <c r="Y509" s="3"/>
      <c r="Z509" s="7">
        <f>offs339+Ampl339*SIN(2*PI()*freq339*('3v'!Q497)+deph339*PI()/180)</f>
        <v>0.38514309554274956</v>
      </c>
      <c r="AA509" s="8">
        <f>('3v'!R497-Z509)^2</f>
        <v>1.226740497716973E-5</v>
      </c>
      <c r="AB509" s="9">
        <f>offs340+Ampl340*SIN(2*PI()*freq340*('3v'!Q497-reta340)+deph340*PI()/180)</f>
        <v>0.97809644573956622</v>
      </c>
      <c r="AC509" s="10">
        <f>('3v'!S497-AB509)^2</f>
        <v>7.321547049513634E-6</v>
      </c>
      <c r="AD509" s="3"/>
      <c r="AE509" s="3"/>
      <c r="AF509" s="7">
        <f>offs341+Ampl341*SIN(2*PI()*freq341*('3v'!U497)+deph341*PI()/180)</f>
        <v>0.58091777596802507</v>
      </c>
      <c r="AG509" s="8">
        <f>('3v'!V497-AF509)^2</f>
        <v>3.5899412629627424E-6</v>
      </c>
      <c r="AH509" s="9">
        <f>offs342+Ampl342*SIN(2*PI()*freq342*('3v'!U497-reta342)+deph342*PI()/180)</f>
        <v>0.95190717197878838</v>
      </c>
      <c r="AI509" s="10">
        <f>('3v'!W497-AH509)^2</f>
        <v>3.6373431002150985E-6</v>
      </c>
      <c r="AL509" s="76"/>
      <c r="AM509" s="76"/>
      <c r="AN509" s="76"/>
      <c r="AO509" s="80"/>
    </row>
    <row r="510" spans="1:41" x14ac:dyDescent="0.25">
      <c r="A510" s="3"/>
      <c r="B510" s="7">
        <f>offs331+Ampl331*SIN(2*PI()*freq331*('3v'!A498)+deph331*PI()/180)</f>
        <v>-3.2439662128523838E-2</v>
      </c>
      <c r="C510" s="8">
        <f>('3v'!B498-B510)^2</f>
        <v>1.511917140275576E-5</v>
      </c>
      <c r="D510" s="9">
        <f>offs332+Ampl332*SIN(2*PI()*freq332*('3v'!A498-reta332)+deph332*PI()/180)</f>
        <v>1.0039983173171878</v>
      </c>
      <c r="E510" s="10">
        <f>('3v'!C498-D510)^2</f>
        <v>2.230935749997244E-4</v>
      </c>
      <c r="G510" s="3"/>
      <c r="H510" s="7">
        <f>offs333+Ampl333*SIN(2*PI()*freq333*('3v'!E498)+deph333*PI()/180)</f>
        <v>8.662365323873833E-2</v>
      </c>
      <c r="I510" s="8">
        <f>('3v'!F498-H510)^2</f>
        <v>9.0414921672343828E-9</v>
      </c>
      <c r="J510" s="9">
        <f>offs334+Ampl334*SIN(2*PI()*freq334*('3v'!E498-reta334)+deph334*PI()/180)</f>
        <v>0.99864275383645773</v>
      </c>
      <c r="K510" s="10">
        <f>('3v'!G498-J510)^2</f>
        <v>2.9704836827699221E-3</v>
      </c>
      <c r="L510" s="3"/>
      <c r="M510" s="3"/>
      <c r="N510" s="7">
        <f>offs335+Ampl335*SIN(2*PI()*freq335*('3v'!I498)+deph335*PI()/180)</f>
        <v>0.18134375672052055</v>
      </c>
      <c r="O510" s="8">
        <f>('3v'!J498-N510)^2</f>
        <v>7.9984138727912176E-6</v>
      </c>
      <c r="P510" s="9">
        <f>offs336+Ampl336*SIN(2*PI()*freq336*('3v'!I498-reta336)+deph336*PI()/180)</f>
        <v>1.0208794480539087</v>
      </c>
      <c r="Q510" s="10">
        <f>('3v'!K498-P510)^2</f>
        <v>6.3508437994532723E-6</v>
      </c>
      <c r="R510" s="3"/>
      <c r="S510" s="3"/>
      <c r="T510" s="7">
        <f>offs337+Ampl337*SIN(2*PI()*freq337*('3v'!M498)+deph337*PI()/180)</f>
        <v>0.26369680201334073</v>
      </c>
      <c r="U510" s="8">
        <f>('3v'!N498-T510)^2</f>
        <v>9.9221346874090775E-6</v>
      </c>
      <c r="V510" s="9">
        <f>offs338+Ampl338*SIN(2*PI()*freq338*('3v'!M498-reta338)+deph338*PI()/180)</f>
        <v>1.0084375948989448</v>
      </c>
      <c r="W510" s="10">
        <f>('3v'!O498-V510)^2</f>
        <v>3.252688831254137E-5</v>
      </c>
      <c r="X510" s="3"/>
      <c r="Y510" s="3"/>
      <c r="Z510" s="7">
        <f>offs339+Ampl339*SIN(2*PI()*freq339*('3v'!Q498)+deph339*PI()/180)</f>
        <v>0.41215028196170983</v>
      </c>
      <c r="AA510" s="8">
        <f>('3v'!R498-Z510)^2</f>
        <v>1.0023061867636674E-5</v>
      </c>
      <c r="AB510" s="9">
        <f>offs340+Ampl340*SIN(2*PI()*freq340*('3v'!Q498-reta340)+deph340*PI()/180)</f>
        <v>0.97758034302130903</v>
      </c>
      <c r="AC510" s="10">
        <f>('3v'!S498-AB510)^2</f>
        <v>1.7163231156169209E-5</v>
      </c>
      <c r="AD510" s="3"/>
      <c r="AE510" s="3"/>
      <c r="AF510" s="7">
        <f>offs341+Ampl341*SIN(2*PI()*freq341*('3v'!U498)+deph341*PI()/180)</f>
        <v>0.61433898348704075</v>
      </c>
      <c r="AG510" s="8">
        <f>('3v'!V498-AF510)^2</f>
        <v>2.8110764639580636E-6</v>
      </c>
      <c r="AH510" s="9">
        <f>offs342+Ampl342*SIN(2*PI()*freq342*('3v'!U498-reta342)+deph342*PI()/180)</f>
        <v>0.95180928179815172</v>
      </c>
      <c r="AI510" s="10">
        <f>('3v'!W498-AH510)^2</f>
        <v>2.0686551646923479E-8</v>
      </c>
      <c r="AL510" s="76"/>
      <c r="AM510" s="76"/>
      <c r="AN510" s="76"/>
      <c r="AO510" s="80"/>
    </row>
    <row r="511" spans="1:41" x14ac:dyDescent="0.25">
      <c r="A511" s="3"/>
      <c r="B511" s="7">
        <f>offs331+Ampl331*SIN(2*PI()*freq331*('3v'!A499)+deph331*PI()/180)</f>
        <v>-1.4466714322572127E-2</v>
      </c>
      <c r="C511" s="8">
        <f>('3v'!B499-B511)^2</f>
        <v>1.8346536194458744E-5</v>
      </c>
      <c r="D511" s="9">
        <f>offs332+Ampl332*SIN(2*PI()*freq332*('3v'!A499-reta332)+deph332*PI()/180)</f>
        <v>1.0011737235432734</v>
      </c>
      <c r="E511" s="10">
        <f>('3v'!C499-D511)^2</f>
        <v>1.9781644834870828E-4</v>
      </c>
      <c r="G511" s="3"/>
      <c r="H511" s="7">
        <f>offs333+Ampl333*SIN(2*PI()*freq333*('3v'!E499)+deph333*PI()/180)</f>
        <v>9.9727221944105104E-2</v>
      </c>
      <c r="I511" s="8">
        <f>('3v'!F499-H511)^2</f>
        <v>4.4008371270401585E-7</v>
      </c>
      <c r="J511" s="9">
        <f>offs334+Ampl334*SIN(2*PI()*freq334*('3v'!E499-reta334)+deph334*PI()/180)</f>
        <v>0.99731542174627641</v>
      </c>
      <c r="K511" s="10">
        <f>('3v'!G499-J511)^2</f>
        <v>3.4850346144523927E-3</v>
      </c>
      <c r="L511" s="3"/>
      <c r="M511" s="3"/>
      <c r="N511" s="7">
        <f>offs335+Ampl335*SIN(2*PI()*freq335*('3v'!I499)+deph335*PI()/180)</f>
        <v>0.19829006670137256</v>
      </c>
      <c r="O511" s="8">
        <f>('3v'!J499-N511)^2</f>
        <v>1.7217990916565705E-5</v>
      </c>
      <c r="P511" s="9">
        <f>offs336+Ampl336*SIN(2*PI()*freq336*('3v'!I499-reta336)+deph336*PI()/180)</f>
        <v>1.0197258435600309</v>
      </c>
      <c r="Q511" s="10">
        <f>('3v'!K499-P511)^2</f>
        <v>1.1019767795769924E-5</v>
      </c>
      <c r="R511" s="3"/>
      <c r="S511" s="3"/>
      <c r="T511" s="7">
        <f>offs337+Ampl337*SIN(2*PI()*freq337*('3v'!M499)+deph337*PI()/180)</f>
        <v>0.28420097080605816</v>
      </c>
      <c r="U511" s="8">
        <f>('3v'!N499-T511)^2</f>
        <v>4.7077317707577299E-6</v>
      </c>
      <c r="V511" s="9">
        <f>offs338+Ampl338*SIN(2*PI()*freq338*('3v'!M499-reta338)+deph338*PI()/180)</f>
        <v>1.0075434446991947</v>
      </c>
      <c r="W511" s="10">
        <f>('3v'!O499-V511)^2</f>
        <v>2.3127295644027713E-5</v>
      </c>
      <c r="X511" s="3"/>
      <c r="Y511" s="3"/>
      <c r="Z511" s="7">
        <f>offs339+Ampl339*SIN(2*PI()*freq339*('3v'!Q499)+deph339*PI()/180)</f>
        <v>0.43873877323267779</v>
      </c>
      <c r="AA511" s="8">
        <f>('3v'!R499-Z511)^2</f>
        <v>1.90426041017997E-5</v>
      </c>
      <c r="AB511" s="9">
        <f>offs340+Ampl340*SIN(2*PI()*freq340*('3v'!Q499-reta340)+deph340*PI()/180)</f>
        <v>0.97702072871803936</v>
      </c>
      <c r="AC511" s="10">
        <f>('3v'!S499-AB511)^2</f>
        <v>1.2839599710456203E-5</v>
      </c>
      <c r="AD511" s="3"/>
      <c r="AE511" s="3"/>
      <c r="AF511" s="7">
        <f>offs341+Ampl341*SIN(2*PI()*freq341*('3v'!U499)+deph341*PI()/180)</f>
        <v>0.64670681880894776</v>
      </c>
      <c r="AG511" s="8">
        <f>('3v'!V499-AF511)^2</f>
        <v>6.3097480700573924E-6</v>
      </c>
      <c r="AH511" s="9">
        <f>offs342+Ampl342*SIN(2*PI()*freq342*('3v'!U499-reta342)+deph342*PI()/180)</f>
        <v>0.95164804112847601</v>
      </c>
      <c r="AI511" s="10">
        <f>('3v'!W499-AH511)^2</f>
        <v>2.7160725220709883E-6</v>
      </c>
      <c r="AL511" s="76"/>
      <c r="AM511" s="76"/>
      <c r="AN511" s="76"/>
      <c r="AO511" s="80"/>
    </row>
    <row r="512" spans="1:41" x14ac:dyDescent="0.25">
      <c r="A512" s="3"/>
      <c r="B512" s="7">
        <f>offs331+Ampl331*SIN(2*PI()*freq331*('3v'!A500)+deph331*PI()/180)</f>
        <v>3.4366967059694109E-3</v>
      </c>
      <c r="C512" s="8">
        <f>('3v'!B500-B512)^2</f>
        <v>2.1240085327613302E-5</v>
      </c>
      <c r="D512" s="9">
        <f>offs332+Ampl332*SIN(2*PI()*freq332*('3v'!A500-reta332)+deph332*PI()/180)</f>
        <v>0.99833108979876484</v>
      </c>
      <c r="E512" s="10">
        <f>('3v'!C500-D512)^2</f>
        <v>2.2885910095949124E-4</v>
      </c>
      <c r="G512" s="3"/>
      <c r="H512" s="7">
        <f>offs333+Ampl333*SIN(2*PI()*freq333*('3v'!E500)+deph333*PI()/180)</f>
        <v>0.11278159413465272</v>
      </c>
      <c r="I512" s="8">
        <f>('3v'!F500-H512)^2</f>
        <v>4.5189873179228229E-7</v>
      </c>
      <c r="J512" s="9">
        <f>offs334+Ampl334*SIN(2*PI()*freq334*('3v'!E500-reta334)+deph334*PI()/180)</f>
        <v>0.99597822804523539</v>
      </c>
      <c r="K512" s="10">
        <f>('3v'!G500-J512)^2</f>
        <v>3.7949589376579354E-3</v>
      </c>
      <c r="L512" s="3"/>
      <c r="M512" s="3"/>
      <c r="N512" s="7">
        <f>offs335+Ampl335*SIN(2*PI()*freq335*('3v'!I500)+deph335*PI()/180)</f>
        <v>0.21513343643997568</v>
      </c>
      <c r="O512" s="8">
        <f>('3v'!J500-N512)^2</f>
        <v>1.1660151777182648E-5</v>
      </c>
      <c r="P512" s="9">
        <f>offs336+Ampl336*SIN(2*PI()*freq336*('3v'!I500-reta336)+deph336*PI()/180)</f>
        <v>1.0185513208254535</v>
      </c>
      <c r="Q512" s="10">
        <f>('3v'!K500-P512)^2</f>
        <v>4.6013717477282897E-6</v>
      </c>
      <c r="R512" s="3"/>
      <c r="S512" s="3"/>
      <c r="T512" s="7">
        <f>offs337+Ampl337*SIN(2*PI()*freq337*('3v'!M500)+deph337*PI()/180)</f>
        <v>0.30452321222001161</v>
      </c>
      <c r="U512" s="8">
        <f>('3v'!N500-T512)^2</f>
        <v>8.7658760640703645E-6</v>
      </c>
      <c r="V512" s="9">
        <f>offs338+Ampl338*SIN(2*PI()*freq338*('3v'!M500-reta338)+deph338*PI()/180)</f>
        <v>1.0066197567092305</v>
      </c>
      <c r="W512" s="10">
        <f>('3v'!O500-V512)^2</f>
        <v>3.408827736396402E-5</v>
      </c>
      <c r="X512" s="3"/>
      <c r="Y512" s="3"/>
      <c r="Z512" s="7">
        <f>offs339+Ampl339*SIN(2*PI()*freq339*('3v'!Q500)+deph339*PI()/180)</f>
        <v>0.46489571139722047</v>
      </c>
      <c r="AA512" s="8">
        <f>('3v'!R500-Z512)^2</f>
        <v>1.4978122424785131E-6</v>
      </c>
      <c r="AB512" s="9">
        <f>offs340+Ampl340*SIN(2*PI()*freq340*('3v'!Q500-reta340)+deph340*PI()/180)</f>
        <v>0.97641787345426834</v>
      </c>
      <c r="AC512" s="10">
        <f>('3v'!S500-AB512)^2</f>
        <v>8.8826855344763662E-6</v>
      </c>
      <c r="AD512" s="3"/>
      <c r="AE512" s="3"/>
      <c r="AF512" s="7">
        <f>offs341+Ampl341*SIN(2*PI()*freq341*('3v'!U500)+deph341*PI()/180)</f>
        <v>0.67798933878809997</v>
      </c>
      <c r="AG512" s="8">
        <f>('3v'!V500-AF512)^2</f>
        <v>6.1474303695714128E-6</v>
      </c>
      <c r="AH512" s="9">
        <f>offs342+Ampl342*SIN(2*PI()*freq342*('3v'!U500-reta342)+deph342*PI()/180)</f>
        <v>0.95142360909483548</v>
      </c>
      <c r="AI512" s="10">
        <f>('3v'!W500-AH512)^2</f>
        <v>2.0266913271801343E-6</v>
      </c>
      <c r="AL512" s="76"/>
      <c r="AM512" s="76"/>
      <c r="AN512" s="76"/>
      <c r="AO512" s="80"/>
    </row>
    <row r="513" spans="1:41" x14ac:dyDescent="0.25">
      <c r="A513" s="3"/>
      <c r="B513" s="7">
        <f>offs331+Ampl331*SIN(2*PI()*freq331*('3v'!A501)+deph331*PI()/180)</f>
        <v>2.1267743800956362E-2</v>
      </c>
      <c r="C513" s="8">
        <f>('3v'!B501-B513)^2</f>
        <v>8.460790499602065E-6</v>
      </c>
      <c r="D513" s="9">
        <f>offs332+Ampl332*SIN(2*PI()*freq332*('3v'!A501-reta332)+deph332*PI()/180)</f>
        <v>0.99547086496848314</v>
      </c>
      <c r="E513" s="10">
        <f>('3v'!C501-D513)^2</f>
        <v>4.0320097715251601E-4</v>
      </c>
      <c r="G513" s="3"/>
      <c r="H513" s="7">
        <f>offs333+Ampl333*SIN(2*PI()*freq333*('3v'!E501)+deph333*PI()/180)</f>
        <v>0.12578561024556179</v>
      </c>
      <c r="I513" s="8">
        <f>('3v'!F501-H513)^2</f>
        <v>1.90990462704034E-11</v>
      </c>
      <c r="J513" s="9">
        <f>offs334+Ampl334*SIN(2*PI()*freq334*('3v'!E501-reta334)+deph334*PI()/180)</f>
        <v>0.99463129151061103</v>
      </c>
      <c r="K513" s="10">
        <f>('3v'!G501-J513)^2</f>
        <v>3.8700133688733982E-3</v>
      </c>
      <c r="L513" s="3"/>
      <c r="M513" s="3"/>
      <c r="N513" s="7">
        <f>offs335+Ampl335*SIN(2*PI()*freq335*('3v'!I501)+deph335*PI()/180)</f>
        <v>0.23187120617299367</v>
      </c>
      <c r="O513" s="8">
        <f>('3v'!J501-N513)^2</f>
        <v>2.0497949947602063E-5</v>
      </c>
      <c r="P513" s="9">
        <f>offs336+Ampl336*SIN(2*PI()*freq336*('3v'!I501-reta336)+deph336*PI()/180)</f>
        <v>1.0173560653209317</v>
      </c>
      <c r="Q513" s="10">
        <f>('3v'!K501-P513)^2</f>
        <v>8.4271495953254078E-6</v>
      </c>
      <c r="R513" s="3"/>
      <c r="S513" s="3"/>
      <c r="T513" s="7">
        <f>offs337+Ampl337*SIN(2*PI()*freq337*('3v'!M501)+deph337*PI()/180)</f>
        <v>0.32465851204621993</v>
      </c>
      <c r="U513" s="8">
        <f>('3v'!N501-T513)^2</f>
        <v>1.2707599741510888E-5</v>
      </c>
      <c r="V513" s="9">
        <f>offs338+Ampl338*SIN(2*PI()*freq338*('3v'!M501-reta338)+deph338*PI()/180)</f>
        <v>1.0056667588352426</v>
      </c>
      <c r="W513" s="10">
        <f>('3v'!O501-V513)^2</f>
        <v>2.3868294289509966E-5</v>
      </c>
      <c r="X513" s="3"/>
      <c r="Y513" s="3"/>
      <c r="Z513" s="7">
        <f>offs339+Ampl339*SIN(2*PI()*freq339*('3v'!Q501)+deph339*PI()/180)</f>
        <v>0.49060844719215729</v>
      </c>
      <c r="AA513" s="8">
        <f>('3v'!R501-Z513)^2</f>
        <v>1.6578155209034989E-7</v>
      </c>
      <c r="AB513" s="9">
        <f>offs340+Ampl340*SIN(2*PI()*freq340*('3v'!Q501-reta340)+deph340*PI()/180)</f>
        <v>0.97577206876545175</v>
      </c>
      <c r="AC513" s="10">
        <f>('3v'!S501-AB513)^2</f>
        <v>5.4502580120981405E-6</v>
      </c>
      <c r="AD513" s="3"/>
      <c r="AE513" s="3"/>
      <c r="AF513" s="7">
        <f>offs341+Ampl341*SIN(2*PI()*freq341*('3v'!U501)+deph341*PI()/180)</f>
        <v>0.70815567135406243</v>
      </c>
      <c r="AG513" s="8">
        <f>('3v'!V501-AF513)^2</f>
        <v>2.5919024436834385E-6</v>
      </c>
      <c r="AH513" s="9">
        <f>offs342+Ampl342*SIN(2*PI()*freq342*('3v'!U501-reta342)+deph342*PI()/180)</f>
        <v>0.95113620718455127</v>
      </c>
      <c r="AI513" s="10">
        <f>('3v'!W501-AH513)^2</f>
        <v>1.2909894904695877E-6</v>
      </c>
      <c r="AL513" s="76"/>
      <c r="AM513" s="76"/>
      <c r="AN513" s="76"/>
      <c r="AO513" s="80"/>
    </row>
    <row r="514" spans="1:41" x14ac:dyDescent="0.25">
      <c r="A514" s="3"/>
      <c r="B514" s="7">
        <f>offs331+Ampl331*SIN(2*PI()*freq331*('3v'!A502)+deph331*PI()/180)</f>
        <v>3.9023611233348521E-2</v>
      </c>
      <c r="C514" s="8">
        <f>('3v'!B502-B514)^2</f>
        <v>1.2828082059072549E-6</v>
      </c>
      <c r="D514" s="9">
        <f>offs332+Ampl332*SIN(2*PI()*freq332*('3v'!A502-reta332)+deph332*PI()/180)</f>
        <v>0.99259350071508601</v>
      </c>
      <c r="E514" s="10">
        <f>('3v'!C502-D514)^2</f>
        <v>5.3187893923334112E-4</v>
      </c>
      <c r="G514" s="3"/>
      <c r="H514" s="7">
        <f>offs333+Ampl333*SIN(2*PI()*freq333*('3v'!E502)+deph333*PI()/180)</f>
        <v>0.13873811518493051</v>
      </c>
      <c r="I514" s="8">
        <f>('3v'!F502-H514)^2</f>
        <v>1.5329539735592391E-6</v>
      </c>
      <c r="J514" s="9">
        <f>offs334+Ampl334*SIN(2*PI()*freq334*('3v'!E502-reta334)+deph334*PI()/180)</f>
        <v>0.9932747317850944</v>
      </c>
      <c r="K514" s="10">
        <f>('3v'!G502-J514)^2</f>
        <v>3.9445926041093435E-3</v>
      </c>
      <c r="L514" s="3"/>
      <c r="M514" s="3"/>
      <c r="N514" s="7">
        <f>offs335+Ampl335*SIN(2*PI()*freq335*('3v'!I502)+deph335*PI()/180)</f>
        <v>0.2485007328125553</v>
      </c>
      <c r="O514" s="8">
        <f>('3v'!J502-N514)^2</f>
        <v>1.2808330608447565E-5</v>
      </c>
      <c r="P514" s="9">
        <f>offs336+Ampl336*SIN(2*PI()*freq336*('3v'!I502-reta336)+deph336*PI()/180)</f>
        <v>1.0161402657911651</v>
      </c>
      <c r="Q514" s="10">
        <f>('3v'!K502-P514)^2</f>
        <v>1.3251607835742724E-5</v>
      </c>
      <c r="R514" s="3"/>
      <c r="S514" s="3"/>
      <c r="T514" s="7">
        <f>offs337+Ampl337*SIN(2*PI()*freq337*('3v'!M502)+deph337*PI()/180)</f>
        <v>0.34460190220074211</v>
      </c>
      <c r="U514" s="8">
        <f>('3v'!N502-T514)^2</f>
        <v>4.0957348717846087E-6</v>
      </c>
      <c r="V514" s="9">
        <f>offs338+Ampl338*SIN(2*PI()*freq338*('3v'!M502-reta338)+deph338*PI()/180)</f>
        <v>1.0046846862151961</v>
      </c>
      <c r="W514" s="10">
        <f>('3v'!O502-V514)^2</f>
        <v>1.5236892354928882E-5</v>
      </c>
      <c r="X514" s="3"/>
      <c r="Y514" s="3"/>
      <c r="Z514" s="7">
        <f>offs339+Ampl339*SIN(2*PI()*freq339*('3v'!Q502)+deph339*PI()/180)</f>
        <v>0.51586454616663158</v>
      </c>
      <c r="AA514" s="8">
        <f>('3v'!R502-Z514)^2</f>
        <v>2.9343220910939475E-7</v>
      </c>
      <c r="AB514" s="9">
        <f>offs340+Ampl340*SIN(2*PI()*freq340*('3v'!Q502-reta340)+deph340*PI()/180)</f>
        <v>0.97508362695700634</v>
      </c>
      <c r="AC514" s="10">
        <f>('3v'!S502-AB514)^2</f>
        <v>1.2954722627797371E-5</v>
      </c>
      <c r="AD514" s="3"/>
      <c r="AE514" s="3"/>
      <c r="AF514" s="7">
        <f>offs341+Ampl341*SIN(2*PI()*freq341*('3v'!U502)+deph341*PI()/180)</f>
        <v>0.73717604597861741</v>
      </c>
      <c r="AG514" s="8">
        <f>('3v'!V502-AF514)^2</f>
        <v>3.5586710458101745E-6</v>
      </c>
      <c r="AH514" s="9">
        <f>offs342+Ampl342*SIN(2*PI()*freq342*('3v'!U502-reta342)+deph342*PI()/180)</f>
        <v>0.95078611902861043</v>
      </c>
      <c r="AI514" s="10">
        <f>('3v'!W502-AH514)^2</f>
        <v>6.1799884962395645E-7</v>
      </c>
      <c r="AL514" s="76"/>
      <c r="AM514" s="76"/>
      <c r="AN514" s="76"/>
      <c r="AO514" s="80"/>
    </row>
    <row r="515" spans="1:41" x14ac:dyDescent="0.25">
      <c r="A515" s="3"/>
      <c r="B515" s="7">
        <f>offs331+Ampl331*SIN(2*PI()*freq331*('3v'!A503)+deph331*PI()/180)</f>
        <v>5.670149514584566E-2</v>
      </c>
      <c r="C515" s="8">
        <f>('3v'!B503-B515)^2</f>
        <v>1.5190442845331197E-6</v>
      </c>
      <c r="D515" s="9">
        <f>offs332+Ampl332*SIN(2*PI()*freq332*('3v'!A503-reta332)+deph332*PI()/180)</f>
        <v>0.98969945140774418</v>
      </c>
      <c r="E515" s="10">
        <f>('3v'!C503-D515)^2</f>
        <v>6.774282267824859E-4</v>
      </c>
      <c r="G515" s="3"/>
      <c r="H515" s="7">
        <f>offs333+Ampl333*SIN(2*PI()*freq333*('3v'!E503)+deph333*PI()/180)</f>
        <v>0.15163795843637751</v>
      </c>
      <c r="I515" s="8">
        <f>('3v'!F503-H515)^2</f>
        <v>5.8526178429088839E-6</v>
      </c>
      <c r="J515" s="9">
        <f>offs334+Ampl334*SIN(2*PI()*freq334*('3v'!E503-reta334)+deph334*PI()/180)</f>
        <v>0.99190866936616395</v>
      </c>
      <c r="K515" s="10">
        <f>('3v'!G503-J515)^2</f>
        <v>3.5386804885663261E-3</v>
      </c>
      <c r="L515" s="3"/>
      <c r="M515" s="3"/>
      <c r="N515" s="7">
        <f>offs335+Ampl335*SIN(2*PI()*freq335*('3v'!I503)+deph335*PI()/180)</f>
        <v>0.26501939036362859</v>
      </c>
      <c r="O515" s="8">
        <f>('3v'!J503-N515)^2</f>
        <v>2.0003527853579793E-5</v>
      </c>
      <c r="P515" s="9">
        <f>offs336+Ampl336*SIN(2*PI()*freq336*('3v'!I503-reta336)+deph336*PI()/180)</f>
        <v>1.0149041142249939</v>
      </c>
      <c r="Q515" s="10">
        <f>('3v'!K503-P515)^2</f>
        <v>5.7798132892026157E-6</v>
      </c>
      <c r="R515" s="3"/>
      <c r="S515" s="3"/>
      <c r="T515" s="7">
        <f>offs337+Ampl337*SIN(2*PI()*freq337*('3v'!M503)+deph337*PI()/180)</f>
        <v>0.36434846195047715</v>
      </c>
      <c r="U515" s="8">
        <f>('3v'!N503-T515)^2</f>
        <v>5.0135775446306334E-6</v>
      </c>
      <c r="V515" s="9">
        <f>offs338+Ampl338*SIN(2*PI()*freq338*('3v'!M503-reta338)+deph338*PI()/180)</f>
        <v>1.0036737811608154</v>
      </c>
      <c r="W515" s="10">
        <f>('3v'!O503-V515)^2</f>
        <v>2.3480528998757649E-5</v>
      </c>
      <c r="X515" s="3"/>
      <c r="Y515" s="3"/>
      <c r="Z515" s="7">
        <f>offs339+Ampl339*SIN(2*PI()*freq339*('3v'!Q503)+deph339*PI()/180)</f>
        <v>0.54065179469530134</v>
      </c>
      <c r="AA515" s="8">
        <f>('3v'!R503-Z515)^2</f>
        <v>1.3111745520247527E-6</v>
      </c>
      <c r="AB515" s="9">
        <f>offs340+Ampl340*SIN(2*PI()*freq340*('3v'!Q503-reta340)+deph340*PI()/180)</f>
        <v>0.97435288095328132</v>
      </c>
      <c r="AC515" s="10">
        <f>('3v'!S503-AB515)^2</f>
        <v>8.2284124594137013E-6</v>
      </c>
      <c r="AD515" s="3"/>
      <c r="AE515" s="3"/>
      <c r="AF515" s="7">
        <f>offs341+Ampl341*SIN(2*PI()*freq341*('3v'!U503)+deph341*PI()/180)</f>
        <v>0.76502182305568356</v>
      </c>
      <c r="AG515" s="8">
        <f>('3v'!V503-AF515)^2</f>
        <v>1.916610275710518E-6</v>
      </c>
      <c r="AH515" s="9">
        <f>offs342+Ampl342*SIN(2*PI()*freq342*('3v'!U503-reta342)+deph342*PI()/180)</f>
        <v>0.95037369012175621</v>
      </c>
      <c r="AI515" s="10">
        <f>('3v'!W503-AH515)^2</f>
        <v>1.3965178100059352E-7</v>
      </c>
      <c r="AL515" s="76"/>
      <c r="AM515" s="76"/>
      <c r="AN515" s="76"/>
      <c r="AO515" s="80"/>
    </row>
    <row r="516" spans="1:41" x14ac:dyDescent="0.25">
      <c r="A516" s="3"/>
      <c r="B516" s="7">
        <f>offs331+Ampl331*SIN(2*PI()*freq331*('3v'!A504)+deph331*PI()/180)</f>
        <v>7.4298603995649692E-2</v>
      </c>
      <c r="C516" s="8">
        <f>('3v'!B504-B516)^2</f>
        <v>4.919563549185728E-7</v>
      </c>
      <c r="D516" s="9">
        <f>offs332+Ampl332*SIN(2*PI()*freq332*('3v'!A504-reta332)+deph332*PI()/180)</f>
        <v>0.98678917405039224</v>
      </c>
      <c r="E516" s="10">
        <f>('3v'!C504-D516)^2</f>
        <v>7.302519357577919E-4</v>
      </c>
      <c r="G516" s="3"/>
      <c r="H516" s="7">
        <f>offs333+Ampl333*SIN(2*PI()*freq333*('3v'!E504)+deph333*PI()/180)</f>
        <v>0.16448399416123705</v>
      </c>
      <c r="I516" s="8">
        <f>('3v'!F504-H516)^2</f>
        <v>1.2577691765671764E-5</v>
      </c>
      <c r="J516" s="9">
        <f>offs334+Ampl334*SIN(2*PI()*freq334*('3v'!E504-reta334)+deph334*PI()/180)</f>
        <v>0.9905332255953827</v>
      </c>
      <c r="K516" s="10">
        <f>('3v'!G504-J516)^2</f>
        <v>2.9381945567087961E-3</v>
      </c>
      <c r="L516" s="3"/>
      <c r="M516" s="3"/>
      <c r="N516" s="7">
        <f>offs335+Ampl335*SIN(2*PI()*freq335*('3v'!I504)+deph335*PI()/180)</f>
        <v>0.28142457033869578</v>
      </c>
      <c r="O516" s="8">
        <f>('3v'!J504-N516)^2</f>
        <v>1.0887230411507642E-5</v>
      </c>
      <c r="P516" s="9">
        <f>offs336+Ampl336*SIN(2*PI()*freq336*('3v'!I504-reta336)+deph336*PI()/180)</f>
        <v>1.0136478058250802</v>
      </c>
      <c r="Q516" s="10">
        <f>('3v'!K504-P516)^2</f>
        <v>9.6158650100819314E-6</v>
      </c>
      <c r="R516" s="3"/>
      <c r="S516" s="3"/>
      <c r="T516" s="7">
        <f>offs337+Ampl337*SIN(2*PI()*freq337*('3v'!M504)+deph337*PI()/180)</f>
        <v>0.38389331912728092</v>
      </c>
      <c r="U516" s="8">
        <f>('3v'!N504-T516)^2</f>
        <v>5.0746984121347973E-6</v>
      </c>
      <c r="V516" s="9">
        <f>offs338+Ampl338*SIN(2*PI()*freq338*('3v'!M504-reta338)+deph338*PI()/180)</f>
        <v>1.0026342930977956</v>
      </c>
      <c r="W516" s="10">
        <f>('3v'!O504-V516)^2</f>
        <v>1.4487029773944666E-5</v>
      </c>
      <c r="X516" s="3"/>
      <c r="Y516" s="3"/>
      <c r="Z516" s="7">
        <f>offs339+Ampl339*SIN(2*PI()*freq339*('3v'!Q504)+deph339*PI()/180)</f>
        <v>0.56495820588473911</v>
      </c>
      <c r="AA516" s="8">
        <f>('3v'!R504-Z516)^2</f>
        <v>4.9697076665546182E-6</v>
      </c>
      <c r="AB516" s="9">
        <f>offs340+Ampl340*SIN(2*PI()*freq340*('3v'!Q504-reta340)+deph340*PI()/180)</f>
        <v>0.97358018413655967</v>
      </c>
      <c r="AC516" s="10">
        <f>('3v'!S504-AB516)^2</f>
        <v>4.3924788113858805E-6</v>
      </c>
      <c r="AD516" s="3"/>
      <c r="AE516" s="3"/>
      <c r="AF516" s="7">
        <f>offs341+Ampl341*SIN(2*PI()*freq341*('3v'!U504)+deph341*PI()/180)</f>
        <v>0.79166552216514696</v>
      </c>
      <c r="AG516" s="8">
        <f>('3v'!V504-AF516)^2</f>
        <v>4.3450061545369799E-6</v>
      </c>
      <c r="AH516" s="9">
        <f>offs342+Ampl342*SIN(2*PI()*freq342*('3v'!U504-reta342)+deph342*PI()/180)</f>
        <v>0.9498993274815265</v>
      </c>
      <c r="AI516" s="10">
        <f>('3v'!W504-AH516)^2</f>
        <v>1.0132942625430846E-8</v>
      </c>
      <c r="AL516" s="76"/>
      <c r="AM516" s="76"/>
      <c r="AN516" s="76"/>
      <c r="AO516" s="80"/>
    </row>
    <row r="517" spans="1:41" x14ac:dyDescent="0.25">
      <c r="A517" s="3"/>
      <c r="B517" s="7">
        <f>offs331+Ampl331*SIN(2*PI()*freq331*('3v'!A505)+deph331*PI()/180)</f>
        <v>9.1812158995280946E-2</v>
      </c>
      <c r="C517" s="8">
        <f>('3v'!B505-B517)^2</f>
        <v>5.8651244450908062E-7</v>
      </c>
      <c r="D517" s="9">
        <f>offs332+Ampl332*SIN(2*PI()*freq332*('3v'!A505-reta332)+deph332*PI()/180)</f>
        <v>0.98386312820956201</v>
      </c>
      <c r="E517" s="10">
        <f>('3v'!C505-D517)^2</f>
        <v>6.7866128099103773E-4</v>
      </c>
      <c r="G517" s="3"/>
      <c r="H517" s="7">
        <f>offs333+Ampl333*SIN(2*PI()*freq333*('3v'!E505)+deph333*PI()/180)</f>
        <v>0.17727508130033898</v>
      </c>
      <c r="I517" s="8">
        <f>('3v'!F505-H517)^2</f>
        <v>7.1060700510809725E-6</v>
      </c>
      <c r="J517" s="9">
        <f>offs334+Ampl334*SIN(2*PI()*freq334*('3v'!E505-reta334)+deph334*PI()/180)</f>
        <v>0.9891485226476191</v>
      </c>
      <c r="K517" s="10">
        <f>('3v'!G505-J517)^2</f>
        <v>2.3925953075177309E-3</v>
      </c>
      <c r="L517" s="3"/>
      <c r="M517" s="3"/>
      <c r="N517" s="7">
        <f>offs335+Ampl335*SIN(2*PI()*freq335*('3v'!I505)+deph335*PI()/180)</f>
        <v>0.29771368216966426</v>
      </c>
      <c r="O517" s="8">
        <f>('3v'!J505-N517)^2</f>
        <v>4.0424004494284935E-6</v>
      </c>
      <c r="P517" s="9">
        <f>offs336+Ampl336*SIN(2*PI()*freq336*('3v'!I505-reta336)+deph336*PI()/180)</f>
        <v>1.0123715389770838</v>
      </c>
      <c r="Q517" s="10">
        <f>('3v'!K505-P517)^2</f>
        <v>3.3294533694112754E-6</v>
      </c>
      <c r="R517" s="3"/>
      <c r="S517" s="3"/>
      <c r="T517" s="7">
        <f>offs337+Ampl337*SIN(2*PI()*freq337*('3v'!M505)+deph337*PI()/180)</f>
        <v>0.4032316513301008</v>
      </c>
      <c r="U517" s="8">
        <f>('3v'!N505-T517)^2</f>
        <v>1.6103457343251274E-5</v>
      </c>
      <c r="V517" s="9">
        <f>offs338+Ampl338*SIN(2*PI()*freq338*('3v'!M505-reta338)+deph338*PI()/180)</f>
        <v>1.0015664785042624</v>
      </c>
      <c r="W517" s="10">
        <f>('3v'!O505-V517)^2</f>
        <v>2.2010064385626023E-5</v>
      </c>
      <c r="X517" s="3"/>
      <c r="Y517" s="3"/>
      <c r="Z517" s="7">
        <f>offs339+Ampl339*SIN(2*PI()*freq339*('3v'!Q505)+deph339*PI()/180)</f>
        <v>0.58877202537018825</v>
      </c>
      <c r="AA517" s="8">
        <f>('3v'!R505-Z517)^2</f>
        <v>3.4334779193334729E-6</v>
      </c>
      <c r="AB517" s="9">
        <f>offs340+Ampl340*SIN(2*PI()*freq340*('3v'!Q505-reta340)+deph340*PI()/180)</f>
        <v>0.97276591017616487</v>
      </c>
      <c r="AC517" s="10">
        <f>('3v'!S505-AB517)^2</f>
        <v>1.6423708540280943E-6</v>
      </c>
      <c r="AD517" s="3"/>
      <c r="AE517" s="3"/>
      <c r="AF517" s="7">
        <f>offs341+Ampl341*SIN(2*PI()*freq341*('3v'!U505)+deph341*PI()/180)</f>
        <v>0.81708084919271906</v>
      </c>
      <c r="AG517" s="8">
        <f>('3v'!V505-AF517)^2</f>
        <v>1.1372261777533889E-8</v>
      </c>
      <c r="AH517" s="9">
        <f>offs342+Ampl342*SIN(2*PI()*freq342*('3v'!U505-reta342)+deph342*PI()/180)</f>
        <v>0.9493634992465767</v>
      </c>
      <c r="AI517" s="10">
        <f>('3v'!W505-AH517)^2</f>
        <v>1.7335389056259453E-6</v>
      </c>
      <c r="AL517" s="76"/>
      <c r="AM517" s="76"/>
      <c r="AN517" s="76"/>
      <c r="AO517" s="80"/>
    </row>
    <row r="518" spans="1:41" x14ac:dyDescent="0.25">
      <c r="A518" s="3"/>
      <c r="B518" s="7">
        <f>offs331+Ampl331*SIN(2*PI()*freq331*('3v'!A506)+deph331*PI()/180)</f>
        <v>0.10923939455138132</v>
      </c>
      <c r="C518" s="8">
        <f>('3v'!B506-B518)^2</f>
        <v>1.0741136661328991E-6</v>
      </c>
      <c r="D518" s="9">
        <f>offs332+Ampl332*SIN(2*PI()*freq332*('3v'!A506-reta332)+deph332*PI()/180)</f>
        <v>0.98092177594181162</v>
      </c>
      <c r="E518" s="10">
        <f>('3v'!C506-D518)^2</f>
        <v>7.29852149738166E-4</v>
      </c>
      <c r="G518" s="3"/>
      <c r="H518" s="7">
        <f>offs333+Ampl333*SIN(2*PI()*freq333*('3v'!E506)+deph333*PI()/180)</f>
        <v>0.19001008367536454</v>
      </c>
      <c r="I518" s="8">
        <f>('3v'!F506-H518)^2</f>
        <v>2.9889004538480046E-6</v>
      </c>
      <c r="J518" s="9">
        <f>offs334+Ampl334*SIN(2*PI()*freq334*('3v'!E506-reta334)+deph334*PI()/180)</f>
        <v>0.98775468352019558</v>
      </c>
      <c r="K518" s="10">
        <f>('3v'!G506-J518)^2</f>
        <v>1.7356342149929243E-3</v>
      </c>
      <c r="L518" s="3"/>
      <c r="M518" s="3"/>
      <c r="N518" s="7">
        <f>offs335+Ampl335*SIN(2*PI()*freq335*('3v'!I506)+deph335*PI()/180)</f>
        <v>0.31388415361694616</v>
      </c>
      <c r="O518" s="8">
        <f>('3v'!J506-N518)^2</f>
        <v>6.5333589717312524E-6</v>
      </c>
      <c r="P518" s="9">
        <f>offs336+Ampl336*SIN(2*PI()*freq336*('3v'!I506-reta336)+deph336*PI()/180)</f>
        <v>1.0110755152183351</v>
      </c>
      <c r="Q518" s="10">
        <f>('3v'!K506-P518)^2</f>
        <v>6.1592082343419161E-6</v>
      </c>
      <c r="R518" s="3"/>
      <c r="S518" s="3"/>
      <c r="T518" s="7">
        <f>offs337+Ampl337*SIN(2*PI()*freq337*('3v'!M506)+deph337*PI()/180)</f>
        <v>0.42235868711483143</v>
      </c>
      <c r="U518" s="8">
        <f>('3v'!N506-T518)^2</f>
        <v>3.0933920855274232E-5</v>
      </c>
      <c r="V518" s="9">
        <f>offs338+Ampl338*SIN(2*PI()*freq338*('3v'!M506-reta338)+deph338*PI()/180)</f>
        <v>1.0004706008474886</v>
      </c>
      <c r="W518" s="10">
        <f>('3v'!O506-V518)^2</f>
        <v>1.2928417366577733E-5</v>
      </c>
      <c r="X518" s="3"/>
      <c r="Y518" s="3"/>
      <c r="Z518" s="7">
        <f>offs339+Ampl339*SIN(2*PI()*freq339*('3v'!Q506)+deph339*PI()/180)</f>
        <v>0.61208173699986879</v>
      </c>
      <c r="AA518" s="8">
        <f>('3v'!R506-Z518)^2</f>
        <v>3.9233824475288687E-6</v>
      </c>
      <c r="AB518" s="9">
        <f>offs340+Ampl340*SIN(2*PI()*freq340*('3v'!Q506-reta340)+deph340*PI()/180)</f>
        <v>0.97191045284775845</v>
      </c>
      <c r="AC518" s="10">
        <f>('3v'!S506-AB518)^2</f>
        <v>1.8155511491086991E-7</v>
      </c>
      <c r="AD518" s="3"/>
      <c r="AE518" s="3"/>
      <c r="AF518" s="7">
        <f>offs341+Ampl341*SIN(2*PI()*freq341*('3v'!U506)+deph341*PI()/180)</f>
        <v>0.84124272227905328</v>
      </c>
      <c r="AG518" s="8">
        <f>('3v'!V506-AF518)^2</f>
        <v>3.8159316858433772E-7</v>
      </c>
      <c r="AH518" s="9">
        <f>offs342+Ampl342*SIN(2*PI()*freq342*('3v'!U506-reta342)+deph342*PI()/180)</f>
        <v>0.94876673421468349</v>
      </c>
      <c r="AI518" s="10">
        <f>('3v'!W506-AH518)^2</f>
        <v>5.1821888496610944E-7</v>
      </c>
      <c r="AL518" s="76"/>
      <c r="AM518" s="76"/>
      <c r="AN518" s="76"/>
      <c r="AO518" s="80"/>
    </row>
    <row r="519" spans="1:41" x14ac:dyDescent="0.25">
      <c r="A519" s="3"/>
      <c r="B519" s="7">
        <f>offs331+Ampl331*SIN(2*PI()*freq331*('3v'!A507)+deph331*PI()/180)</f>
        <v>0.12657755870143361</v>
      </c>
      <c r="C519" s="8">
        <f>('3v'!B507-B519)^2</f>
        <v>6.3450576482959653E-7</v>
      </c>
      <c r="D519" s="9">
        <f>offs332+Ampl332*SIN(2*PI()*freq332*('3v'!A507-reta332)+deph332*PI()/180)</f>
        <v>0.9779655817207612</v>
      </c>
      <c r="E519" s="10">
        <f>('3v'!C507-D519)^2</f>
        <v>6.766544077792772E-4</v>
      </c>
      <c r="G519" s="3"/>
      <c r="H519" s="7">
        <f>offs333+Ampl333*SIN(2*PI()*freq333*('3v'!E507)+deph333*PI()/180)</f>
        <v>0.20268787008976719</v>
      </c>
      <c r="I519" s="8">
        <f>('3v'!F507-H519)^2</f>
        <v>2.1538974653320904E-5</v>
      </c>
      <c r="J519" s="9">
        <f>offs334+Ampl334*SIN(2*PI()*freq334*('3v'!E507-reta334)+deph334*PI()/180)</f>
        <v>0.98635183202196275</v>
      </c>
      <c r="K519" s="10">
        <f>('3v'!G507-J519)^2</f>
        <v>1.0527164416556517E-3</v>
      </c>
      <c r="L519" s="3"/>
      <c r="M519" s="3"/>
      <c r="N519" s="7">
        <f>offs335+Ampl335*SIN(2*PI()*freq335*('3v'!I507)+deph335*PI()/180)</f>
        <v>0.32993343117564605</v>
      </c>
      <c r="O519" s="8">
        <f>('3v'!J507-N519)^2</f>
        <v>8.8823143100043208E-6</v>
      </c>
      <c r="P519" s="9">
        <f>offs336+Ampl336*SIN(2*PI()*freq336*('3v'!I507-reta336)+deph336*PI()/180)</f>
        <v>1.0097599392060095</v>
      </c>
      <c r="Q519" s="10">
        <f>('3v'!K507-P519)^2</f>
        <v>9.7302146954634575E-6</v>
      </c>
      <c r="R519" s="3"/>
      <c r="S519" s="3"/>
      <c r="T519" s="7">
        <f>offs337+Ampl337*SIN(2*PI()*freq337*('3v'!M507)+deph337*PI()/180)</f>
        <v>0.4412697071715968</v>
      </c>
      <c r="U519" s="8">
        <f>('3v'!N507-T519)^2</f>
        <v>8.9309360357116998E-6</v>
      </c>
      <c r="V519" s="9">
        <f>offs338+Ampl338*SIN(2*PI()*freq338*('3v'!M507-reta338)+deph338*PI()/180)</f>
        <v>0.99934693051888801</v>
      </c>
      <c r="W519" s="10">
        <f>('3v'!O507-V519)^2</f>
        <v>1.9581249097131391E-5</v>
      </c>
      <c r="X519" s="3"/>
      <c r="Y519" s="3"/>
      <c r="Z519" s="7">
        <f>offs339+Ampl339*SIN(2*PI()*freq339*('3v'!Q507)+deph339*PI()/180)</f>
        <v>0.63487606840408572</v>
      </c>
      <c r="AA519" s="8">
        <f>('3v'!R507-Z519)^2</f>
        <v>6.8849645415054019E-6</v>
      </c>
      <c r="AB519" s="9">
        <f>offs340+Ampl340*SIN(2*PI()*freq340*('3v'!Q507-reta340)+deph340*PI()/180)</f>
        <v>0.97101422584291308</v>
      </c>
      <c r="AC519" s="10">
        <f>('3v'!S507-AB519)^2</f>
        <v>2.1992470102805734E-6</v>
      </c>
      <c r="AD519" s="3"/>
      <c r="AE519" s="3"/>
      <c r="AF519" s="7">
        <f>offs341+Ampl341*SIN(2*PI()*freq341*('3v'!U507)+deph341*PI()/180)</f>
        <v>0.86412729657251219</v>
      </c>
      <c r="AG519" s="8">
        <f>('3v'!V507-AF519)^2</f>
        <v>1.576929030209216E-5</v>
      </c>
      <c r="AH519" s="9">
        <f>offs342+Ampl342*SIN(2*PI()*freq342*('3v'!U507-reta342)+deph342*PI()/180)</f>
        <v>0.94810962132088483</v>
      </c>
      <c r="AI519" s="10">
        <f>('3v'!W507-AH519)^2</f>
        <v>3.9389833992030092E-9</v>
      </c>
      <c r="AL519" s="76"/>
      <c r="AM519" s="76"/>
      <c r="AN519" s="76"/>
      <c r="AO519" s="80"/>
    </row>
    <row r="520" spans="1:41" x14ac:dyDescent="0.25">
      <c r="A520" s="3"/>
      <c r="B520" s="7">
        <f>offs331+Ampl331*SIN(2*PI()*freq331*('3v'!A508)+deph331*PI()/180)</f>
        <v>0.14382391354832813</v>
      </c>
      <c r="C520" s="8">
        <f>('3v'!B508-B520)^2</f>
        <v>5.8463059271887124E-6</v>
      </c>
      <c r="D520" s="9">
        <f>offs332+Ampl332*SIN(2*PI()*freq332*('3v'!A508-reta332)+deph332*PI()/180)</f>
        <v>0.97499501236374775</v>
      </c>
      <c r="E520" s="10">
        <f>('3v'!C508-D520)^2</f>
        <v>6.2475064306390506E-4</v>
      </c>
      <c r="G520" s="3"/>
      <c r="H520" s="7">
        <f>offs333+Ampl333*SIN(2*PI()*freq333*('3v'!E508)+deph333*PI()/180)</f>
        <v>0.21530731442925366</v>
      </c>
      <c r="I520" s="8">
        <f>('3v'!F508-H520)^2</f>
        <v>1.2877866434293314E-5</v>
      </c>
      <c r="J520" s="9">
        <f>offs334+Ampl334*SIN(2*PI()*freq334*('3v'!E508-reta334)+deph334*PI()/180)</f>
        <v>0.98494009276230199</v>
      </c>
      <c r="K520" s="10">
        <f>('3v'!G508-J520)^2</f>
        <v>7.3590683162925356E-4</v>
      </c>
      <c r="L520" s="3"/>
      <c r="M520" s="3"/>
      <c r="N520" s="7">
        <f>offs335+Ampl335*SIN(2*PI()*freq335*('3v'!I508)+deph335*PI()/180)</f>
        <v>0.34585898047878832</v>
      </c>
      <c r="O520" s="8">
        <f>('3v'!J508-N520)^2</f>
        <v>1.7628947790130067E-6</v>
      </c>
      <c r="P520" s="9">
        <f>offs336+Ampl336*SIN(2*PI()*freq336*('3v'!I508-reta336)+deph336*PI()/180)</f>
        <v>1.00842501868481</v>
      </c>
      <c r="Q520" s="10">
        <f>('3v'!K508-P520)^2</f>
        <v>3.1841143544253595E-6</v>
      </c>
      <c r="R520" s="3"/>
      <c r="S520" s="3"/>
      <c r="T520" s="7">
        <f>offs337+Ampl337*SIN(2*PI()*freq337*('3v'!M508)+deph337*PI()/180)</f>
        <v>0.45996004548916986</v>
      </c>
      <c r="U520" s="8">
        <f>('3v'!N508-T520)^2</f>
        <v>4.6119945790635063E-6</v>
      </c>
      <c r="V520" s="9">
        <f>offs338+Ampl338*SIN(2*PI()*freq338*('3v'!M508-reta338)+deph338*PI()/180)</f>
        <v>0.99819574476730044</v>
      </c>
      <c r="W520" s="10">
        <f>('3v'!O508-V520)^2</f>
        <v>1.0718321469561558E-5</v>
      </c>
      <c r="X520" s="3"/>
      <c r="Y520" s="3"/>
      <c r="Z520" s="7">
        <f>offs339+Ampl339*SIN(2*PI()*freq339*('3v'!Q508)+deph339*PI()/180)</f>
        <v>0.6571439964464485</v>
      </c>
      <c r="AA520" s="8">
        <f>('3v'!R508-Z520)^2</f>
        <v>3.3869380092408867E-6</v>
      </c>
      <c r="AB520" s="9">
        <f>offs340+Ampl340*SIN(2*PI()*freq340*('3v'!Q508-reta340)+deph340*PI()/180)</f>
        <v>0.97007766256905525</v>
      </c>
      <c r="AC520" s="10">
        <f>('3v'!S508-AB520)^2</f>
        <v>2.9857762397292658E-7</v>
      </c>
      <c r="AD520" s="3"/>
      <c r="AE520" s="3"/>
      <c r="AF520" s="7">
        <f>offs341+Ampl341*SIN(2*PI()*freq341*('3v'!U508)+deph341*PI()/180)</f>
        <v>0.88571198776115567</v>
      </c>
      <c r="AG520" s="8">
        <f>('3v'!V508-AF520)^2</f>
        <v>2.7267177504269354E-8</v>
      </c>
      <c r="AH520" s="9">
        <f>offs342+Ampl342*SIN(2*PI()*freq342*('3v'!U508-reta342)+deph342*PI()/180)</f>
        <v>0.94739280905627299</v>
      </c>
      <c r="AI520" s="10">
        <f>('3v'!W508-AH520)^2</f>
        <v>1.6875804129659509E-6</v>
      </c>
      <c r="AL520" s="76"/>
      <c r="AM520" s="76"/>
      <c r="AN520" s="76"/>
      <c r="AO520" s="80"/>
    </row>
    <row r="521" spans="1:41" x14ac:dyDescent="0.25">
      <c r="A521" s="3"/>
      <c r="B521" s="7">
        <f>offs331+Ampl331*SIN(2*PI()*freq331*('3v'!A509)+deph331*PI()/180)</f>
        <v>0.16097573569270862</v>
      </c>
      <c r="C521" s="8">
        <f>('3v'!B509-B521)^2</f>
        <v>1.5560939685329335E-5</v>
      </c>
      <c r="D521" s="9">
        <f>offs332+Ampl332*SIN(2*PI()*freq332*('3v'!A509-reta332)+deph332*PI()/180)</f>
        <v>0.97201053695810846</v>
      </c>
      <c r="E521" s="10">
        <f>('3v'!C509-D521)^2</f>
        <v>6.716668879010023E-4</v>
      </c>
      <c r="G521" s="3"/>
      <c r="H521" s="7">
        <f>offs333+Ampl333*SIN(2*PI()*freq333*('3v'!E509)+deph333*PI()/180)</f>
        <v>0.22786729576181097</v>
      </c>
      <c r="I521" s="8">
        <f>('3v'!F509-H521)^2</f>
        <v>1.9623179087373794E-5</v>
      </c>
      <c r="J521" s="9">
        <f>offs334+Ampl334*SIN(2*PI()*freq334*('3v'!E509-reta334)+deph334*PI()/180)</f>
        <v>0.98351959114005727</v>
      </c>
      <c r="K521" s="10">
        <f>('3v'!G509-J521)^2</f>
        <v>4.7527711043093563E-4</v>
      </c>
      <c r="L521" s="3"/>
      <c r="M521" s="3"/>
      <c r="N521" s="7">
        <f>offs335+Ampl335*SIN(2*PI()*freq335*('3v'!I509)+deph335*PI()/180)</f>
        <v>0.36165828669752315</v>
      </c>
      <c r="O521" s="8">
        <f>('3v'!J509-N521)^2</f>
        <v>1.1938246011107014E-5</v>
      </c>
      <c r="P521" s="9">
        <f>offs336+Ampl336*SIN(2*PI()*freq336*('3v'!I509-reta336)+deph336*PI()/180)</f>
        <v>1.007070964454162</v>
      </c>
      <c r="Q521" s="10">
        <f>('3v'!K509-P521)^2</f>
        <v>5.6809504736427596E-6</v>
      </c>
      <c r="R521" s="3"/>
      <c r="S521" s="3"/>
      <c r="T521" s="7">
        <f>offs337+Ampl337*SIN(2*PI()*freq337*('3v'!M509)+deph337*PI()/180)</f>
        <v>0.47842509050624021</v>
      </c>
      <c r="U521" s="8">
        <f>('3v'!N509-T521)^2</f>
        <v>1.1693189173459311E-6</v>
      </c>
      <c r="V521" s="9">
        <f>offs338+Ampl338*SIN(2*PI()*freq338*('3v'!M509-reta338)+deph338*PI()/180)</f>
        <v>0.99701732763058448</v>
      </c>
      <c r="W521" s="10">
        <f>('3v'!O509-V521)^2</f>
        <v>4.3909845908271482E-6</v>
      </c>
      <c r="X521" s="3"/>
      <c r="Y521" s="3"/>
      <c r="Z521" s="7">
        <f>offs339+Ampl339*SIN(2*PI()*freq339*('3v'!Q509)+deph339*PI()/180)</f>
        <v>0.67887475255456087</v>
      </c>
      <c r="AA521" s="8">
        <f>('3v'!R509-Z521)^2</f>
        <v>2.5407959762176236E-6</v>
      </c>
      <c r="AB521" s="9">
        <f>offs340+Ampl340*SIN(2*PI()*freq340*('3v'!Q509-reta340)+deph340*PI()/180)</f>
        <v>0.96910121593987308</v>
      </c>
      <c r="AC521" s="10">
        <f>('3v'!S509-AB521)^2</f>
        <v>2.3198517040765283E-6</v>
      </c>
      <c r="AD521" s="3"/>
      <c r="AE521" s="3"/>
      <c r="AF521" s="7">
        <f>offs341+Ampl341*SIN(2*PI()*freq341*('3v'!U509)+deph341*PI()/180)</f>
        <v>0.90597549436073255</v>
      </c>
      <c r="AG521" s="8">
        <f>('3v'!V509-AF521)^2</f>
        <v>1.114598854832277E-6</v>
      </c>
      <c r="AH521" s="9">
        <f>offs342+Ampl342*SIN(2*PI()*freq342*('3v'!U509-reta342)+deph342*PI()/180)</f>
        <v>0.94661700482801103</v>
      </c>
      <c r="AI521" s="10">
        <f>('3v'!W509-AH521)^2</f>
        <v>2.7380608023339856E-7</v>
      </c>
      <c r="AL521" s="76"/>
      <c r="AM521" s="76"/>
      <c r="AN521" s="76"/>
      <c r="AO521" s="80"/>
    </row>
    <row r="522" spans="1:41" x14ac:dyDescent="0.25">
      <c r="A522" s="3"/>
      <c r="B522" s="7">
        <f>offs331+Ampl331*SIN(2*PI()*freq331*('3v'!A510)+deph331*PI()/180)</f>
        <v>0.17803031666302815</v>
      </c>
      <c r="C522" s="8">
        <f>('3v'!B510-B522)^2</f>
        <v>1.1705407708714197E-5</v>
      </c>
      <c r="D522" s="9">
        <f>offs332+Ampl332*SIN(2*PI()*freq332*('3v'!A510-reta332)+deph332*PI()/180)</f>
        <v>0.96901262678710731</v>
      </c>
      <c r="E522" s="10">
        <f>('3v'!C510-D522)^2</f>
        <v>6.1859781903715356E-4</v>
      </c>
      <c r="G522" s="3"/>
      <c r="H522" s="7">
        <f>offs333+Ampl333*SIN(2*PI()*freq333*('3v'!E510)+deph333*PI()/180)</f>
        <v>0.24036669843727376</v>
      </c>
      <c r="I522" s="8">
        <f>('3v'!F510-H522)^2</f>
        <v>1.0610253694941135E-5</v>
      </c>
      <c r="J522" s="9">
        <f>offs334+Ampl334*SIN(2*PI()*freq334*('3v'!E510-reta334)+deph334*PI()/180)</f>
        <v>0.9820904533323962</v>
      </c>
      <c r="K522" s="10">
        <f>('3v'!G510-J522)^2</f>
        <v>3.392445803441879E-4</v>
      </c>
      <c r="L522" s="3"/>
      <c r="M522" s="3"/>
      <c r="N522" s="7">
        <f>offs335+Ampl335*SIN(2*PI()*freq335*('3v'!I510)+deph335*PI()/180)</f>
        <v>0.37732885493824714</v>
      </c>
      <c r="O522" s="8">
        <f>('3v'!J510-N522)^2</f>
        <v>1.2255215122663019E-5</v>
      </c>
      <c r="P522" s="9">
        <f>offs336+Ampl336*SIN(2*PI()*freq336*('3v'!I510-reta336)+deph336*PI()/180)</f>
        <v>1.005697990334925</v>
      </c>
      <c r="Q522" s="10">
        <f>('3v'!K510-P522)^2</f>
        <v>2.4174433855985117E-5</v>
      </c>
      <c r="R522" s="3"/>
      <c r="S522" s="3"/>
      <c r="T522" s="7">
        <f>offs337+Ampl337*SIN(2*PI()*freq337*('3v'!M510)+deph337*PI()/180)</f>
        <v>0.49666028624924824</v>
      </c>
      <c r="U522" s="8">
        <f>('3v'!N510-T522)^2</f>
        <v>4.6097700586881108E-8</v>
      </c>
      <c r="V522" s="9">
        <f>offs338+Ampl338*SIN(2*PI()*freq338*('3v'!M510-reta338)+deph338*PI()/180)</f>
        <v>0.99581196986553566</v>
      </c>
      <c r="W522" s="10">
        <f>('3v'!O510-V522)^2</f>
        <v>8.0839560682738461E-6</v>
      </c>
      <c r="X522" s="3"/>
      <c r="Y522" s="3"/>
      <c r="Z522" s="7">
        <f>offs339+Ampl339*SIN(2*PI()*freq339*('3v'!Q510)+deph339*PI()/180)</f>
        <v>0.7000578279276064</v>
      </c>
      <c r="AA522" s="8">
        <f>('3v'!R510-Z522)^2</f>
        <v>3.3452258698015036E-9</v>
      </c>
      <c r="AB522" s="9">
        <f>offs340+Ampl340*SIN(2*PI()*freq340*('3v'!Q510-reta340)+deph340*PI()/180)</f>
        <v>0.9680853581562916</v>
      </c>
      <c r="AC522" s="10">
        <f>('3v'!S510-AB522)^2</f>
        <v>2.5730069206117773E-7</v>
      </c>
      <c r="AD522" s="3"/>
      <c r="AE522" s="3"/>
      <c r="AF522" s="7">
        <f>offs341+Ampl341*SIN(2*PI()*freq341*('3v'!U510)+deph341*PI()/180)</f>
        <v>0.92489781873667098</v>
      </c>
      <c r="AG522" s="8">
        <f>('3v'!V510-AF522)^2</f>
        <v>8.3208442761793496E-8</v>
      </c>
      <c r="AH522" s="9">
        <f>offs342+Ampl342*SIN(2*PI()*freq342*('3v'!U510-reta342)+deph342*PI()/180)</f>
        <v>0.9457829742612085</v>
      </c>
      <c r="AI522" s="10">
        <f>('3v'!W510-AH522)^2</f>
        <v>9.6575344406638356E-8</v>
      </c>
      <c r="AL522" s="76"/>
      <c r="AM522" s="76"/>
      <c r="AN522" s="76"/>
      <c r="AO522" s="80"/>
    </row>
    <row r="523" spans="1:41" x14ac:dyDescent="0.25">
      <c r="A523" s="3"/>
      <c r="B523" s="7">
        <f>offs331+Ampl331*SIN(2*PI()*freq331*('3v'!A511)+deph331*PI()/180)</f>
        <v>0.19498496334324855</v>
      </c>
      <c r="C523" s="8">
        <f>('3v'!B511-B523)^2</f>
        <v>7.8285988701626314E-6</v>
      </c>
      <c r="D523" s="9">
        <f>offs332+Ampl332*SIN(2*PI()*freq332*('3v'!A511-reta332)+deph332*PI()/180)</f>
        <v>0.9660017552555128</v>
      </c>
      <c r="E523" s="10">
        <f>('3v'!C511-D523)^2</f>
        <v>6.639772109080065E-4</v>
      </c>
      <c r="G523" s="3"/>
      <c r="H523" s="7">
        <f>offs333+Ampl333*SIN(2*PI()*freq333*('3v'!E511)+deph333*PI()/180)</f>
        <v>0.25280441218642391</v>
      </c>
      <c r="I523" s="8">
        <f>('3v'!F511-H523)^2</f>
        <v>1.5810979077759638E-5</v>
      </c>
      <c r="J523" s="9">
        <f>offs334+Ampl334*SIN(2*PI()*freq334*('3v'!E511-reta334)+deph334*PI()/180)</f>
        <v>0.9806528062836023</v>
      </c>
      <c r="K523" s="10">
        <f>('3v'!G511-J523)^2</f>
        <v>2.8835253668658506E-4</v>
      </c>
      <c r="L523" s="3"/>
      <c r="M523" s="3"/>
      <c r="N523" s="7">
        <f>offs335+Ampl335*SIN(2*PI()*freq335*('3v'!I511)+deph335*PI()/180)</f>
        <v>0.39286821063657645</v>
      </c>
      <c r="O523" s="8">
        <f>('3v'!J511-N523)^2</f>
        <v>1.1662912357944959E-5</v>
      </c>
      <c r="P523" s="9">
        <f>offs336+Ampl336*SIN(2*PI()*freq336*('3v'!I511-reta336)+deph336*PI()/180)</f>
        <v>1.0043063131356282</v>
      </c>
      <c r="Q523" s="10">
        <f>('3v'!K511-P523)^2</f>
        <v>3.0010709595206534E-5</v>
      </c>
      <c r="R523" s="3"/>
      <c r="S523" s="3"/>
      <c r="T523" s="7">
        <f>offs337+Ampl337*SIN(2*PI()*freq337*('3v'!M511)+deph337*PI()/180)</f>
        <v>0.51466113345650344</v>
      </c>
      <c r="U523" s="8">
        <f>('3v'!N511-T523)^2</f>
        <v>3.0453968481545718E-6</v>
      </c>
      <c r="V523" s="9">
        <f>offs338+Ampl338*SIN(2*PI()*freq338*('3v'!M511-reta338)+deph338*PI()/180)</f>
        <v>0.9945799688761463</v>
      </c>
      <c r="W523" s="10">
        <f>('3v'!O511-V523)^2</f>
        <v>2.5960584913276263E-6</v>
      </c>
      <c r="X523" s="3"/>
      <c r="Y523" s="3"/>
      <c r="Z523" s="7">
        <f>offs339+Ampl339*SIN(2*PI()*freq339*('3v'!Q511)+deph339*PI()/180)</f>
        <v>0.72068297861831332</v>
      </c>
      <c r="AA523" s="8">
        <f>('3v'!R511-Z523)^2</f>
        <v>6.4221211891412874E-7</v>
      </c>
      <c r="AB523" s="9">
        <f>offs340+Ampl340*SIN(2*PI()*freq340*('3v'!Q511-reta340)+deph340*PI()/180)</f>
        <v>0.96703058047812007</v>
      </c>
      <c r="AC523" s="10">
        <f>('3v'!S511-AB523)^2</f>
        <v>1.9756845921817665E-6</v>
      </c>
      <c r="AD523" s="3"/>
      <c r="AE523" s="3"/>
      <c r="AF523" s="7">
        <f>offs341+Ampl341*SIN(2*PI()*freq341*('3v'!U511)+deph341*PI()/180)</f>
        <v>0.94246028683933258</v>
      </c>
      <c r="AG523" s="8">
        <f>('3v'!V511-AF523)^2</f>
        <v>2.8234859242754923E-6</v>
      </c>
      <c r="AH523" s="9">
        <f>offs342+Ampl342*SIN(2*PI()*freq342*('3v'!U511-reta342)+deph342*PI()/180)</f>
        <v>0.944891540443341</v>
      </c>
      <c r="AI523" s="10">
        <f>('3v'!W511-AH523)^2</f>
        <v>5.6389653073624784E-7</v>
      </c>
      <c r="AL523" s="76"/>
      <c r="AM523" s="76"/>
      <c r="AN523" s="76"/>
      <c r="AO523" s="80"/>
    </row>
    <row r="524" spans="1:41" x14ac:dyDescent="0.25">
      <c r="A524" s="3"/>
      <c r="B524" s="7">
        <f>offs331+Ampl331*SIN(2*PI()*freq331*('3v'!A512)+deph331*PI()/180)</f>
        <v>0.21183699839811443</v>
      </c>
      <c r="C524" s="8">
        <f>('3v'!B512-B524)^2</f>
        <v>1.6200612104823744E-5</v>
      </c>
      <c r="D524" s="9">
        <f>offs332+Ampl332*SIN(2*PI()*freq332*('3v'!A512-reta332)+deph332*PI()/180)</f>
        <v>0.96297839781484318</v>
      </c>
      <c r="E524" s="10">
        <f>('3v'!C512-D524)^2</f>
        <v>7.1024370368939543E-4</v>
      </c>
      <c r="G524" s="3"/>
      <c r="H524" s="7">
        <f>offs333+Ampl333*SIN(2*PI()*freq333*('3v'!E512)+deph333*PI()/180)</f>
        <v>0.26517933221960988</v>
      </c>
      <c r="I524" s="8">
        <f>('3v'!F512-H524)^2</f>
        <v>2.1459798865457329E-5</v>
      </c>
      <c r="J524" s="9">
        <f>offs334+Ampl334*SIN(2*PI()*freq334*('3v'!E512-reta334)+deph334*PI()/180)</f>
        <v>0.97920677769379882</v>
      </c>
      <c r="K524" s="10">
        <f>('3v'!G512-J524)^2</f>
        <v>3.0583146237972794E-4</v>
      </c>
      <c r="L524" s="3"/>
      <c r="M524" s="3"/>
      <c r="N524" s="7">
        <f>offs335+Ampl335*SIN(2*PI()*freq335*('3v'!I512)+deph335*PI()/180)</f>
        <v>0.40827389994810787</v>
      </c>
      <c r="O524" s="8">
        <f>('3v'!J512-N524)^2</f>
        <v>1.021307339242733E-5</v>
      </c>
      <c r="P524" s="9">
        <f>offs336+Ampl336*SIN(2*PI()*freq336*('3v'!I512-reta336)+deph336*PI()/180)</f>
        <v>1.0028961526182347</v>
      </c>
      <c r="Q524" s="10">
        <f>('3v'!K512-P524)^2</f>
        <v>3.6254399275227066E-5</v>
      </c>
      <c r="R524" s="3"/>
      <c r="S524" s="3"/>
      <c r="T524" s="7">
        <f>offs337+Ampl337*SIN(2*PI()*freq337*('3v'!M512)+deph337*PI()/180)</f>
        <v>0.5324231906883099</v>
      </c>
      <c r="U524" s="8">
        <f>('3v'!N512-T524)^2</f>
        <v>1.5362534206659132E-7</v>
      </c>
      <c r="V524" s="9">
        <f>offs338+Ampl338*SIN(2*PI()*freq338*('3v'!M512-reta338)+deph338*PI()/180)</f>
        <v>0.99332162864022566</v>
      </c>
      <c r="W524" s="10">
        <f>('3v'!O512-V524)^2</f>
        <v>1.2453039240030537E-7</v>
      </c>
      <c r="X524" s="3"/>
      <c r="Y524" s="3"/>
      <c r="Z524" s="7">
        <f>offs339+Ampl339*SIN(2*PI()*freq339*('3v'!Q512)+deph339*PI()/180)</f>
        <v>0.74074023048683402</v>
      </c>
      <c r="AA524" s="8">
        <f>('3v'!R512-Z524)^2</f>
        <v>4.9662546502713595E-6</v>
      </c>
      <c r="AB524" s="9">
        <f>offs340+Ampl340*SIN(2*PI()*freq340*('3v'!Q512-reta340)+deph340*PI()/180)</f>
        <v>0.96593739298648396</v>
      </c>
      <c r="AC524" s="10">
        <f>('3v'!S512-AB524)^2</f>
        <v>9.7595625964084482E-8</v>
      </c>
      <c r="AD524" s="3"/>
      <c r="AE524" s="3"/>
      <c r="AF524" s="7">
        <f>offs341+Ampl341*SIN(2*PI()*freq341*('3v'!U512)+deph341*PI()/180)</f>
        <v>0.95864556663304223</v>
      </c>
      <c r="AG524" s="8">
        <f>('3v'!V512-AF524)^2</f>
        <v>1.254497143866193E-6</v>
      </c>
      <c r="AH524" s="9">
        <f>offs342+Ampl342*SIN(2*PI()*freq342*('3v'!U512-reta342)+deph342*PI()/180)</f>
        <v>0.94394358311196269</v>
      </c>
      <c r="AI524" s="10">
        <f>('3v'!W512-AH524)^2</f>
        <v>3.8819594609684385E-8</v>
      </c>
      <c r="AL524" s="76"/>
      <c r="AM524" s="76"/>
      <c r="AN524" s="76"/>
      <c r="AO524" s="80"/>
    </row>
    <row r="525" spans="1:41" x14ac:dyDescent="0.25">
      <c r="A525" s="3"/>
      <c r="B525" s="7">
        <f>offs331+Ampl331*SIN(2*PI()*freq331*('3v'!A513)+deph331*PI()/180)</f>
        <v>0.22858376069593567</v>
      </c>
      <c r="C525" s="8">
        <f>('3v'!B513-B525)^2</f>
        <v>1.0193720861511554E-5</v>
      </c>
      <c r="D525" s="9">
        <f>offs332+Ampl332*SIN(2*PI()*freq332*('3v'!A513-reta332)+deph332*PI()/180)</f>
        <v>0.959943031888286</v>
      </c>
      <c r="E525" s="10">
        <f>('3v'!C513-D525)^2</f>
        <v>6.5372425464041211E-4</v>
      </c>
      <c r="G525" s="3"/>
      <c r="H525" s="7">
        <f>offs333+Ampl333*SIN(2*PI()*freq333*('3v'!E513)+deph333*PI()/180)</f>
        <v>0.27749035932488109</v>
      </c>
      <c r="I525" s="8">
        <f>('3v'!F513-H525)^2</f>
        <v>1.0703493006935268E-5</v>
      </c>
      <c r="J525" s="9">
        <f>offs334+Ampl334*SIN(2*PI()*freq334*('3v'!E513-reta334)+deph334*PI()/180)</f>
        <v>0.9777524960076065</v>
      </c>
      <c r="K525" s="10">
        <f>('3v'!G513-J525)^2</f>
        <v>3.2352806825062874E-4</v>
      </c>
      <c r="L525" s="3"/>
      <c r="M525" s="3"/>
      <c r="N525" s="7">
        <f>offs335+Ampl335*SIN(2*PI()*freq335*('3v'!I513)+deph335*PI()/180)</f>
        <v>0.42354349013591081</v>
      </c>
      <c r="O525" s="8">
        <f>('3v'!J513-N525)^2</f>
        <v>2.2977643552976751E-5</v>
      </c>
      <c r="P525" s="9">
        <f>offs336+Ampl336*SIN(2*PI()*freq336*('3v'!I513-reta336)+deph336*PI()/180)</f>
        <v>1.0014677314634373</v>
      </c>
      <c r="Q525" s="10">
        <f>('3v'!K513-P525)^2</f>
        <v>7.2232855895579151E-5</v>
      </c>
      <c r="R525" s="3"/>
      <c r="S525" s="3"/>
      <c r="T525" s="7">
        <f>offs337+Ampl337*SIN(2*PI()*freq337*('3v'!M513)+deph337*PI()/180)</f>
        <v>0.54994207542282481</v>
      </c>
      <c r="U525" s="8">
        <f>('3v'!N513-T525)^2</f>
        <v>2.6257434019219178E-6</v>
      </c>
      <c r="V525" s="9">
        <f>offs338+Ampl338*SIN(2*PI()*freq338*('3v'!M513-reta338)+deph338*PI()/180)</f>
        <v>0.99203725963439815</v>
      </c>
      <c r="W525" s="10">
        <f>('3v'!O513-V525)^2</f>
        <v>1.0437679754657775E-6</v>
      </c>
      <c r="X525" s="3"/>
      <c r="Y525" s="3"/>
      <c r="Z525" s="7">
        <f>offs339+Ampl339*SIN(2*PI()*freq339*('3v'!Q513)+deph339*PI()/180)</f>
        <v>0.76021988402415253</v>
      </c>
      <c r="AA525" s="8">
        <f>('3v'!R513-Z525)^2</f>
        <v>1.0691328878143865E-7</v>
      </c>
      <c r="AB525" s="9">
        <f>offs340+Ampl340*SIN(2*PI()*freq340*('3v'!Q513-reta340)+deph340*PI()/180)</f>
        <v>0.96480632433715285</v>
      </c>
      <c r="AC525" s="10">
        <f>('3v'!S513-AB525)^2</f>
        <v>1.2870093322715587E-6</v>
      </c>
      <c r="AD525" s="3"/>
      <c r="AE525" s="3"/>
      <c r="AF525" s="7">
        <f>offs341+Ampl341*SIN(2*PI()*freq341*('3v'!U513)+deph341*PI()/180)</f>
        <v>0.97343768520071583</v>
      </c>
      <c r="AG525" s="8">
        <f>('3v'!V513-AF525)^2</f>
        <v>3.8154793397513545E-6</v>
      </c>
      <c r="AH525" s="9">
        <f>offs342+Ampl342*SIN(2*PI()*freq342*('3v'!U513-reta342)+deph342*PI()/180)</f>
        <v>0.94294003778651136</v>
      </c>
      <c r="AI525" s="10">
        <f>('3v'!W513-AH525)^2</f>
        <v>1.4413736398011135E-6</v>
      </c>
      <c r="AL525" s="76"/>
      <c r="AM525" s="76"/>
      <c r="AN525" s="76"/>
      <c r="AO525" s="80"/>
    </row>
    <row r="526" spans="1:41" x14ac:dyDescent="0.25">
      <c r="A526" s="3"/>
      <c r="B526" s="7">
        <f>offs331+Ampl331*SIN(2*PI()*freq331*('3v'!A514)+deph331*PI()/180)</f>
        <v>0.24522260572881094</v>
      </c>
      <c r="C526" s="8">
        <f>('3v'!B514-B526)^2</f>
        <v>1.7695531757664939E-5</v>
      </c>
      <c r="D526" s="9">
        <f>offs332+Ampl332*SIN(2*PI()*freq332*('3v'!A514-reta332)+deph332*PI()/180)</f>
        <v>0.95689613679530849</v>
      </c>
      <c r="E526" s="10">
        <f>('3v'!C514-D526)^2</f>
        <v>6.9839355919794864E-4</v>
      </c>
      <c r="G526" s="3"/>
      <c r="H526" s="7">
        <f>offs333+Ampl333*SIN(2*PI()*freq333*('3v'!E514)+deph333*PI()/180)</f>
        <v>0.28973639996562717</v>
      </c>
      <c r="I526" s="8">
        <f>('3v'!F514-H526)^2</f>
        <v>3.4069405972099711E-6</v>
      </c>
      <c r="J526" s="9">
        <f>offs334+Ampl334*SIN(2*PI()*freq334*('3v'!E514-reta334)+deph334*PI()/180)</f>
        <v>0.97629009040273329</v>
      </c>
      <c r="K526" s="10">
        <f>('3v'!G514-J526)^2</f>
        <v>3.4142171664308885E-4</v>
      </c>
      <c r="L526" s="3"/>
      <c r="M526" s="3"/>
      <c r="N526" s="7">
        <f>offs335+Ampl335*SIN(2*PI()*freq335*('3v'!I514)+deph335*PI()/180)</f>
        <v>0.4386745699546844</v>
      </c>
      <c r="O526" s="8">
        <f>('3v'!J514-N526)^2</f>
        <v>1.8486387786723779E-5</v>
      </c>
      <c r="P526" s="9">
        <f>offs336+Ampl336*SIN(2*PI()*freq336*('3v'!I514-reta336)+deph336*PI()/180)</f>
        <v>1.0000212752354947</v>
      </c>
      <c r="Q526" s="10">
        <f>('3v'!K514-P526)^2</f>
        <v>8.1102006333796372E-5</v>
      </c>
      <c r="R526" s="3"/>
      <c r="S526" s="3"/>
      <c r="T526" s="7">
        <f>offs337+Ampl337*SIN(2*PI()*freq337*('3v'!M514)+deph337*PI()/180)</f>
        <v>0.56721346513738102</v>
      </c>
      <c r="U526" s="8">
        <f>('3v'!N514-T526)^2</f>
        <v>3.7138873215188951E-6</v>
      </c>
      <c r="V526" s="9">
        <f>offs338+Ampl338*SIN(2*PI()*freq338*('3v'!M514-reta338)+deph338*PI()/180)</f>
        <v>0.99072717875749738</v>
      </c>
      <c r="W526" s="10">
        <f>('3v'!O514-V526)^2</f>
        <v>8.3192581651629697E-8</v>
      </c>
      <c r="X526" s="3"/>
      <c r="Y526" s="3"/>
      <c r="Z526" s="7">
        <f>offs339+Ampl339*SIN(2*PI()*freq339*('3v'!Q514)+deph339*PI()/180)</f>
        <v>0.7791125190426802</v>
      </c>
      <c r="AA526" s="8">
        <f>('3v'!R514-Z526)^2</f>
        <v>8.5189320266979278E-6</v>
      </c>
      <c r="AB526" s="9">
        <f>offs340+Ampl340*SIN(2*PI()*freq340*('3v'!Q514-reta340)+deph340*PI()/180)</f>
        <v>0.96363792150488892</v>
      </c>
      <c r="AC526" s="10">
        <f>('3v'!S514-AB526)^2</f>
        <v>1.1518214504081879E-9</v>
      </c>
      <c r="AD526" s="3"/>
      <c r="AE526" s="3"/>
      <c r="AF526" s="7">
        <f>offs341+Ampl341*SIN(2*PI()*freq341*('3v'!U514)+deph341*PI()/180)</f>
        <v>0.98682204450720157</v>
      </c>
      <c r="AG526" s="8">
        <f>('3v'!V514-AF526)^2</f>
        <v>2.7749046562130036E-6</v>
      </c>
      <c r="AH526" s="9">
        <f>offs342+Ampl342*SIN(2*PI()*freq342*('3v'!U514-reta342)+deph342*PI()/180)</f>
        <v>0.94188189484506368</v>
      </c>
      <c r="AI526" s="10">
        <f>('3v'!W514-AH526)^2</f>
        <v>9.3388398720561601E-8</v>
      </c>
      <c r="AL526" s="76"/>
      <c r="AM526" s="76"/>
      <c r="AN526" s="76"/>
      <c r="AO526" s="80"/>
    </row>
    <row r="527" spans="1:41" x14ac:dyDescent="0.25">
      <c r="A527" s="3"/>
      <c r="B527" s="7">
        <f>offs331+Ampl331*SIN(2*PI()*freq331*('3v'!A515)+deph331*PI()/180)</f>
        <v>0.26175090603022577</v>
      </c>
      <c r="C527" s="8">
        <f>('3v'!B515-B527)^2</f>
        <v>9.9660556836759006E-6</v>
      </c>
      <c r="D527" s="9">
        <f>offs332+Ampl332*SIN(2*PI()*freq332*('3v'!A515-reta332)+deph332*PI()/180)</f>
        <v>0.95383819367596612</v>
      </c>
      <c r="E527" s="10">
        <f>('3v'!C515-D527)^2</f>
        <v>6.4121349256313802E-4</v>
      </c>
      <c r="G527" s="3"/>
      <c r="H527" s="7">
        <f>offs333+Ampl333*SIN(2*PI()*freq333*('3v'!E515)+deph333*PI()/180)</f>
        <v>0.30191636637771002</v>
      </c>
      <c r="I527" s="8">
        <f>('3v'!F515-H527)^2</f>
        <v>5.3222784267947551E-6</v>
      </c>
      <c r="J527" s="9">
        <f>offs334+Ampl334*SIN(2*PI()*freq334*('3v'!E515-reta334)+deph334*PI()/180)</f>
        <v>0.97481969077850072</v>
      </c>
      <c r="K527" s="10">
        <f>('3v'!G515-J527)^2</f>
        <v>3.5949414323016012E-4</v>
      </c>
      <c r="L527" s="3"/>
      <c r="M527" s="3"/>
      <c r="N527" s="7">
        <f>offs335+Ampl335*SIN(2*PI()*freq335*('3v'!I515)+deph335*PI()/180)</f>
        <v>0.45366475003151957</v>
      </c>
      <c r="O527" s="8">
        <f>('3v'!J515-N527)^2</f>
        <v>1.3430466088623202E-5</v>
      </c>
      <c r="P527" s="9">
        <f>offs336+Ampl336*SIN(2*PI()*freq336*('3v'!I515-reta336)+deph336*PI()/180)</f>
        <v>0.9985570123466132</v>
      </c>
      <c r="Q527" s="10">
        <f>('3v'!K515-P527)^2</f>
        <v>9.0145954590337195E-5</v>
      </c>
      <c r="R527" s="3"/>
      <c r="S527" s="3"/>
      <c r="T527" s="7">
        <f>offs337+Ampl337*SIN(2*PI()*freq337*('3v'!M515)+deph337*PI()/180)</f>
        <v>0.5842330983750037</v>
      </c>
      <c r="U527" s="8">
        <f>('3v'!N515-T527)^2</f>
        <v>2.8356863075624875E-7</v>
      </c>
      <c r="V527" s="9">
        <f>offs338+Ampl338*SIN(2*PI()*freq338*('3v'!M515-reta338)+deph338*PI()/180)</f>
        <v>0.98939170925237663</v>
      </c>
      <c r="W527" s="10">
        <f>('3v'!O515-V527)^2</f>
        <v>1.083853161354149E-7</v>
      </c>
      <c r="X527" s="3"/>
      <c r="Y527" s="3"/>
      <c r="Z527" s="7">
        <f>offs339+Ampl339*SIN(2*PI()*freq339*('3v'!Q515)+deph339*PI()/180)</f>
        <v>0.79740899923177433</v>
      </c>
      <c r="AA527" s="8">
        <f>('3v'!R515-Z527)^2</f>
        <v>4.8415875103468703E-6</v>
      </c>
      <c r="AB527" s="9">
        <f>offs340+Ampl340*SIN(2*PI()*freq340*('3v'!Q515-reta340)+deph340*PI()/180)</f>
        <v>0.96243274951893321</v>
      </c>
      <c r="AC527" s="10">
        <f>('3v'!S515-AB527)^2</f>
        <v>5.0980959312720491E-7</v>
      </c>
      <c r="AD527" s="3"/>
      <c r="AE527" s="3"/>
      <c r="AF527" s="7">
        <f>offs341+Ampl341*SIN(2*PI()*freq341*('3v'!U515)+deph341*PI()/180)</f>
        <v>0.99878543580577706</v>
      </c>
      <c r="AG527" s="8">
        <f>('3v'!V515-AF527)^2</f>
        <v>1.8210868525815881E-9</v>
      </c>
      <c r="AH527" s="9">
        <f>offs342+Ampl342*SIN(2*PI()*freq342*('3v'!U515-reta342)+deph342*PI()/180)</f>
        <v>0.94077019854695176</v>
      </c>
      <c r="AI527" s="10">
        <f>('3v'!W515-AH527)^2</f>
        <v>2.0087150628836279E-6</v>
      </c>
      <c r="AL527" s="76"/>
      <c r="AM527" s="76"/>
      <c r="AN527" s="76"/>
      <c r="AO527" s="80"/>
    </row>
    <row r="528" spans="1:41" x14ac:dyDescent="0.25">
      <c r="A528" s="3"/>
      <c r="B528" s="7">
        <f>offs331+Ampl331*SIN(2*PI()*freq331*('3v'!A516)+deph331*PI()/180)</f>
        <v>0.27816605158996077</v>
      </c>
      <c r="C528" s="8">
        <f>('3v'!B516-B528)^2</f>
        <v>1.5579216253811934E-5</v>
      </c>
      <c r="D528" s="9">
        <f>offs332+Ampl332*SIN(2*PI()*freq332*('3v'!A516-reta332)+deph332*PI()/180)</f>
        <v>0.95076968541492657</v>
      </c>
      <c r="E528" s="10">
        <f>('3v'!C516-D528)^2</f>
        <v>5.8601203314804866E-4</v>
      </c>
      <c r="G528" s="3"/>
      <c r="H528" s="7">
        <f>offs333+Ampl333*SIN(2*PI()*freq333*('3v'!E516)+deph333*PI()/180)</f>
        <v>0.31402917666608721</v>
      </c>
      <c r="I528" s="8">
        <f>('3v'!F516-H528)^2</f>
        <v>2.1661453522783792E-5</v>
      </c>
      <c r="J528" s="9">
        <f>offs334+Ampl334*SIN(2*PI()*freq334*('3v'!E516-reta334)+deph334*PI()/180)</f>
        <v>0.97334142774430576</v>
      </c>
      <c r="K528" s="10">
        <f>('3v'!G516-J528)^2</f>
        <v>3.7772652265641239E-4</v>
      </c>
      <c r="L528" s="3"/>
      <c r="M528" s="3"/>
      <c r="N528" s="7">
        <f>offs335+Ampl335*SIN(2*PI()*freq335*('3v'!I516)+deph335*PI()/180)</f>
        <v>0.46851166324321109</v>
      </c>
      <c r="O528" s="8">
        <f>('3v'!J516-N528)^2</f>
        <v>8.7152165790995165E-7</v>
      </c>
      <c r="P528" s="9">
        <f>offs336+Ampl336*SIN(2*PI()*freq336*('3v'!I516-reta336)+deph336*PI()/180)</f>
        <v>0.99707517402087753</v>
      </c>
      <c r="Q528" s="10">
        <f>('3v'!K516-P528)^2</f>
        <v>1.4206098819403144E-4</v>
      </c>
      <c r="R528" s="3"/>
      <c r="S528" s="3"/>
      <c r="T528" s="7">
        <f>offs337+Ampl337*SIN(2*PI()*freq337*('3v'!M516)+deph337*PI()/180)</f>
        <v>0.60099677579586142</v>
      </c>
      <c r="U528" s="8">
        <f>('3v'!N516-T528)^2</f>
        <v>1.8143125672307346E-6</v>
      </c>
      <c r="V528" s="9">
        <f>offs338+Ampl338*SIN(2*PI()*freq338*('3v'!M516-reta338)+deph338*PI()/180)</f>
        <v>0.98803118062615314</v>
      </c>
      <c r="W528" s="10">
        <f>('3v'!O516-V528)^2</f>
        <v>8.4975326680127759E-7</v>
      </c>
      <c r="X528" s="3"/>
      <c r="Y528" s="3"/>
      <c r="Z528" s="7">
        <f>offs339+Ampl339*SIN(2*PI()*freq339*('3v'!Q516)+deph339*PI()/180)</f>
        <v>0.81510047657597795</v>
      </c>
      <c r="AA528" s="8">
        <f>('3v'!R516-Z528)^2</f>
        <v>1.7924771227880493E-8</v>
      </c>
      <c r="AB528" s="9">
        <f>offs340+Ampl340*SIN(2*PI()*freq340*('3v'!Q516-reta340)+deph340*PI()/180)</f>
        <v>0.96119139118976349</v>
      </c>
      <c r="AC528" s="10">
        <f>('3v'!S516-AB528)^2</f>
        <v>2.7809676765788118E-7</v>
      </c>
      <c r="AD528" s="3"/>
      <c r="AE528" s="3"/>
      <c r="AF528" s="7">
        <f>offs341+Ampl341*SIN(2*PI()*freq341*('3v'!U516)+deph341*PI()/180)</f>
        <v>1.0093160526735885</v>
      </c>
      <c r="AG528" s="8">
        <f>('3v'!V516-AF528)^2</f>
        <v>1.5148866747483844E-6</v>
      </c>
      <c r="AH528" s="9">
        <f>offs342+Ampl342*SIN(2*PI()*freq342*('3v'!U516-reta342)+deph342*PI()/180)</f>
        <v>0.93960604600220521</v>
      </c>
      <c r="AI528" s="10">
        <f>('3v'!W516-AH528)^2</f>
        <v>3.9477847982493193E-7</v>
      </c>
      <c r="AL528" s="76"/>
      <c r="AM528" s="76"/>
      <c r="AN528" s="76"/>
      <c r="AO528" s="80"/>
    </row>
    <row r="529" spans="1:41" x14ac:dyDescent="0.25">
      <c r="A529" s="3"/>
      <c r="B529" s="7">
        <f>offs331+Ampl331*SIN(2*PI()*freq331*('3v'!A517)+deph331*PI()/180)</f>
        <v>0.29446545026624116</v>
      </c>
      <c r="C529" s="8">
        <f>('3v'!B517-B529)^2</f>
        <v>7.1206268234026495E-6</v>
      </c>
      <c r="D529" s="9">
        <f>offs332+Ampl332*SIN(2*PI()*freq332*('3v'!A517-reta332)+deph332*PI()/180)</f>
        <v>0.94769109656521522</v>
      </c>
      <c r="E529" s="10">
        <f>('3v'!C517-D529)^2</f>
        <v>5.3278318184591951E-4</v>
      </c>
      <c r="G529" s="3"/>
      <c r="H529" s="7">
        <f>offs333+Ampl333*SIN(2*PI()*freq333*('3v'!E517)+deph333*PI()/180)</f>
        <v>0.32607375490091128</v>
      </c>
      <c r="I529" s="8">
        <f>('3v'!F517-H529)^2</f>
        <v>9.1620927411627817E-6</v>
      </c>
      <c r="J529" s="9">
        <f>offs334+Ampl334*SIN(2*PI()*freq334*('3v'!E517-reta334)+deph334*PI()/180)</f>
        <v>0.97185543260801832</v>
      </c>
      <c r="K529" s="10">
        <f>('3v'!G517-J529)^2</f>
        <v>3.2217351527973894E-4</v>
      </c>
      <c r="L529" s="3"/>
      <c r="M529" s="3"/>
      <c r="N529" s="7">
        <f>offs335+Ampl335*SIN(2*PI()*freq335*('3v'!I517)+deph335*PI()/180)</f>
        <v>0.48321296509005135</v>
      </c>
      <c r="O529" s="8">
        <f>('3v'!J517-N529)^2</f>
        <v>9.7122799920381679E-11</v>
      </c>
      <c r="P529" s="9">
        <f>offs336+Ampl336*SIN(2*PI()*freq336*('3v'!I517-reta336)+deph336*PI()/180)</f>
        <v>0.99557599425773724</v>
      </c>
      <c r="Q529" s="10">
        <f>('3v'!K517-P529)^2</f>
        <v>1.5308826485536085E-4</v>
      </c>
      <c r="R529" s="3"/>
      <c r="S529" s="3"/>
      <c r="T529" s="7">
        <f>offs337+Ampl337*SIN(2*PI()*freq337*('3v'!M517)+deph337*PI()/180)</f>
        <v>0.61750036121339136</v>
      </c>
      <c r="U529" s="8">
        <f>('3v'!N517-T529)^2</f>
        <v>5.863656373547353E-6</v>
      </c>
      <c r="V529" s="9">
        <f>offs338+Ampl338*SIN(2*PI()*freq338*('3v'!M517-reta338)+deph338*PI()/180)</f>
        <v>0.98664592856890754</v>
      </c>
      <c r="W529" s="10">
        <f>('3v'!O517-V529)^2</f>
        <v>2.2191720323337387E-6</v>
      </c>
      <c r="X529" s="3"/>
      <c r="Y529" s="3"/>
      <c r="Z529" s="7">
        <f>offs339+Ampl339*SIN(2*PI()*freq339*('3v'!Q517)+deph339*PI()/180)</f>
        <v>0.83217839563384133</v>
      </c>
      <c r="AA529" s="8">
        <f>('3v'!R517-Z529)^2</f>
        <v>4.0207566519418882E-7</v>
      </c>
      <c r="AB529" s="9">
        <f>offs340+Ampl340*SIN(2*PI()*freq340*('3v'!Q517-reta340)+deph340*PI()/180)</f>
        <v>0.95991444682725202</v>
      </c>
      <c r="AC529" s="10">
        <f>('3v'!S517-AB529)^2</f>
        <v>2.215240114643415E-8</v>
      </c>
      <c r="AD529" s="3"/>
      <c r="AE529" s="3"/>
      <c r="AF529" s="7">
        <f>offs341+Ampl341*SIN(2*PI()*freq341*('3v'!U517)+deph341*PI()/180)</f>
        <v>1.0184035026631637</v>
      </c>
      <c r="AG529" s="8">
        <f>('3v'!V517-AF529)^2</f>
        <v>3.6442326522013864E-6</v>
      </c>
      <c r="AH529" s="9">
        <f>offs342+Ampl342*SIN(2*PI()*freq342*('3v'!U517-reta342)+deph342*PI()/180)</f>
        <v>0.93839058608883563</v>
      </c>
      <c r="AI529" s="10">
        <f>('3v'!W517-AH529)^2</f>
        <v>3.3995022354905231E-6</v>
      </c>
      <c r="AL529" s="76"/>
      <c r="AM529" s="76"/>
      <c r="AN529" s="76"/>
      <c r="AO529" s="80"/>
    </row>
    <row r="530" spans="1:41" x14ac:dyDescent="0.25">
      <c r="A530" s="3"/>
      <c r="B530" s="7">
        <f>offs331+Ampl331*SIN(2*PI()*freq331*('3v'!A518)+deph331*PI()/180)</f>
        <v>0.31064652819506755</v>
      </c>
      <c r="C530" s="8">
        <f>('3v'!B518-B530)^2</f>
        <v>1.0397582080785768E-5</v>
      </c>
      <c r="D530" s="9">
        <f>offs332+Ampl332*SIN(2*PI()*freq332*('3v'!A518-reta332)+deph332*PI()/180)</f>
        <v>0.94460291327169998</v>
      </c>
      <c r="E530" s="10">
        <f>('3v'!C518-D530)^2</f>
        <v>4.8166700215551955E-4</v>
      </c>
      <c r="G530" s="3"/>
      <c r="H530" s="7">
        <f>offs333+Ampl333*SIN(2*PI()*freq333*('3v'!E518)+deph333*PI()/180)</f>
        <v>0.33804903121310093</v>
      </c>
      <c r="I530" s="8">
        <f>('3v'!F518-H530)^2</f>
        <v>1.7696747116534887E-6</v>
      </c>
      <c r="J530" s="9">
        <f>offs334+Ampl334*SIN(2*PI()*freq334*('3v'!E518-reta334)+deph334*PI()/180)</f>
        <v>0.97036183736431869</v>
      </c>
      <c r="K530" s="10">
        <f>('3v'!G518-J530)^2</f>
        <v>2.7078668461657173E-4</v>
      </c>
      <c r="L530" s="3"/>
      <c r="M530" s="3"/>
      <c r="N530" s="7">
        <f>offs335+Ampl335*SIN(2*PI()*freq335*('3v'!I518)+deph335*PI()/180)</f>
        <v>0.49776633406605625</v>
      </c>
      <c r="O530" s="8">
        <f>('3v'!J518-N530)^2</f>
        <v>1.1273681339021072E-6</v>
      </c>
      <c r="P530" s="9">
        <f>offs336+Ampl336*SIN(2*PI()*freq336*('3v'!I518-reta336)+deph336*PI()/180)</f>
        <v>0.99405970979505587</v>
      </c>
      <c r="Q530" s="10">
        <f>('3v'!K518-P530)^2</f>
        <v>1.6408892122784572E-4</v>
      </c>
      <c r="R530" s="3"/>
      <c r="S530" s="3"/>
      <c r="T530" s="7">
        <f>offs337+Ampl337*SIN(2*PI()*freq337*('3v'!M518)+deph337*PI()/180)</f>
        <v>0.63373978261483965</v>
      </c>
      <c r="U530" s="8">
        <f>('3v'!N518-T530)^2</f>
        <v>3.2655286759581262E-6</v>
      </c>
      <c r="V530" s="9">
        <f>offs338+Ampl338*SIN(2*PI()*freq338*('3v'!M518-reta338)+deph338*PI()/180)</f>
        <v>0.98523629487085684</v>
      </c>
      <c r="W530" s="10">
        <f>('3v'!O518-V530)^2</f>
        <v>4.1338407190809697E-6</v>
      </c>
      <c r="X530" s="3"/>
      <c r="Y530" s="3"/>
      <c r="Z530" s="7">
        <f>offs339+Ampl339*SIN(2*PI()*freq339*('3v'!Q518)+deph339*PI()/180)</f>
        <v>0.84863449767525645</v>
      </c>
      <c r="AA530" s="8">
        <f>('3v'!R518-Z530)^2</f>
        <v>3.881202410994422E-8</v>
      </c>
      <c r="AB530" s="9">
        <f>offs340+Ampl340*SIN(2*PI()*freq340*('3v'!Q518-reta340)+deph340*PI()/180)</f>
        <v>0.95860253395036099</v>
      </c>
      <c r="AC530" s="10">
        <f>('3v'!S518-AB530)^2</f>
        <v>6.2416944350197417E-7</v>
      </c>
      <c r="AD530" s="3"/>
      <c r="AE530" s="3"/>
      <c r="AF530" s="7">
        <f>offs341+Ampl341*SIN(2*PI()*freq341*('3v'!U518)+deph341*PI()/180)</f>
        <v>1.0260388175585045</v>
      </c>
      <c r="AG530" s="8">
        <f>('3v'!V518-AF530)^2</f>
        <v>1.7700291239107481E-8</v>
      </c>
      <c r="AH530" s="9">
        <f>offs342+Ampl342*SIN(2*PI()*freq342*('3v'!U518-reta342)+deph342*PI()/180)</f>
        <v>0.9371250183190335</v>
      </c>
      <c r="AI530" s="10">
        <f>('3v'!W518-AH530)^2</f>
        <v>1.3368485755370411E-6</v>
      </c>
      <c r="AL530" s="76"/>
      <c r="AM530" s="76"/>
      <c r="AN530" s="76"/>
      <c r="AO530" s="80"/>
    </row>
    <row r="531" spans="1:41" x14ac:dyDescent="0.25">
      <c r="A531" s="3"/>
      <c r="B531" s="7">
        <f>offs331+Ampl331*SIN(2*PI()*freq331*('3v'!A519)+deph331*PI()/180)</f>
        <v>0.32670673019665819</v>
      </c>
      <c r="C531" s="8">
        <f>('3v'!B519-B531)^2</f>
        <v>2.9129279641848678E-6</v>
      </c>
      <c r="D531" s="9">
        <f>offs332+Ampl332*SIN(2*PI()*freq332*('3v'!A519-reta332)+deph332*PI()/180)</f>
        <v>0.94150562319432196</v>
      </c>
      <c r="E531" s="10">
        <f>('3v'!C519-D531)^2</f>
        <v>4.3274913176494001E-4</v>
      </c>
      <c r="G531" s="3"/>
      <c r="H531" s="7">
        <f>offs333+Ampl333*SIN(2*PI()*freq333*('3v'!E519)+deph333*PI()/180)</f>
        <v>0.34995394188937123</v>
      </c>
      <c r="I531" s="8">
        <f>('3v'!F519-H531)^2</f>
        <v>2.2996263327775354E-6</v>
      </c>
      <c r="J531" s="9">
        <f>offs334+Ampl334*SIN(2*PI()*freq334*('3v'!E519-reta334)+deph334*PI()/180)</f>
        <v>0.96886077468297227</v>
      </c>
      <c r="K531" s="10">
        <f>('3v'!G519-J531)^2</f>
        <v>2.8586912503182621E-4</v>
      </c>
      <c r="L531" s="3"/>
      <c r="M531" s="3"/>
      <c r="N531" s="7">
        <f>offs335+Ampl335*SIN(2*PI()*freq335*('3v'!I519)+deph335*PI()/180)</f>
        <v>0.51216947202555629</v>
      </c>
      <c r="O531" s="8">
        <f>('3v'!J519-N531)^2</f>
        <v>5.2150023983215664E-6</v>
      </c>
      <c r="P531" s="9">
        <f>offs336+Ampl336*SIN(2*PI()*freq336*('3v'!I519-reta336)+deph336*PI()/180)</f>
        <v>0.99252656007172746</v>
      </c>
      <c r="Q531" s="10">
        <f>('3v'!K519-P531)^2</f>
        <v>1.750249639878643E-4</v>
      </c>
      <c r="R531" s="3"/>
      <c r="S531" s="3"/>
      <c r="T531" s="7">
        <f>offs337+Ampl337*SIN(2*PI()*freq337*('3v'!M519)+deph337*PI()/180)</f>
        <v>0.64971103316597145</v>
      </c>
      <c r="U531" s="8">
        <f>('3v'!N519-T531)^2</f>
        <v>2.1340150390180069E-6</v>
      </c>
      <c r="V531" s="9">
        <f>offs338+Ampl338*SIN(2*PI()*freq338*('3v'!M519-reta338)+deph338*PI()/180)</f>
        <v>0.98380262733802337</v>
      </c>
      <c r="W531" s="10">
        <f>('3v'!O519-V531)^2</f>
        <v>6.5159573794709643E-6</v>
      </c>
      <c r="X531" s="3"/>
      <c r="Y531" s="3"/>
      <c r="Z531" s="7">
        <f>offs339+Ampl339*SIN(2*PI()*freq339*('3v'!Q519)+deph339*PI()/180)</f>
        <v>0.8644608246753076</v>
      </c>
      <c r="AA531" s="8">
        <f>('3v'!R519-Z531)^2</f>
        <v>1.852944922689293E-5</v>
      </c>
      <c r="AB531" s="9">
        <f>offs340+Ampl340*SIN(2*PI()*freq340*('3v'!Q519-reta340)+deph340*PI()/180)</f>
        <v>0.95725628698851584</v>
      </c>
      <c r="AC531" s="10">
        <f>('3v'!S519-AB531)^2</f>
        <v>1.9514050112437936E-6</v>
      </c>
      <c r="AD531" s="3"/>
      <c r="AE531" s="3"/>
      <c r="AF531" s="7">
        <f>offs341+Ampl341*SIN(2*PI()*freq341*('3v'!U519)+deph341*PI()/180)</f>
        <v>1.0322144622256317</v>
      </c>
      <c r="AG531" s="8">
        <f>('3v'!V519-AF531)^2</f>
        <v>3.3570383965440333E-8</v>
      </c>
      <c r="AH531" s="9">
        <f>offs342+Ampl342*SIN(2*PI()*freq342*('3v'!U519-reta342)+deph342*PI()/180)</f>
        <v>0.9358105916553936</v>
      </c>
      <c r="AI531" s="10">
        <f>('3v'!W519-AH531)^2</f>
        <v>6.1041032427064367E-6</v>
      </c>
      <c r="AL531" s="76"/>
      <c r="AM531" s="76"/>
      <c r="AN531" s="76"/>
      <c r="AO531" s="80"/>
    </row>
    <row r="532" spans="1:41" x14ac:dyDescent="0.25">
      <c r="A532" s="3"/>
      <c r="B532" s="7">
        <f>offs331+Ampl331*SIN(2*PI()*freq331*('3v'!A520)+deph331*PI()/180)</f>
        <v>0.34264352017894095</v>
      </c>
      <c r="C532" s="8">
        <f>('3v'!B520-B532)^2</f>
        <v>4.0744237127917699E-6</v>
      </c>
      <c r="D532" s="9">
        <f>offs332+Ampl332*SIN(2*PI()*freq332*('3v'!A520-reta332)+deph332*PI()/180)</f>
        <v>0.93839971543108935</v>
      </c>
      <c r="E532" s="10">
        <f>('3v'!C520-D532)^2</f>
        <v>4.6667731399662723E-4</v>
      </c>
      <c r="G532" s="3"/>
      <c r="H532" s="7">
        <f>offs333+Ampl333*SIN(2*PI()*freq333*('3v'!E520)+deph333*PI()/180)</f>
        <v>0.36178742946672138</v>
      </c>
      <c r="I532" s="8">
        <f>('3v'!F520-H532)^2</f>
        <v>2.6607790763427183E-6</v>
      </c>
      <c r="J532" s="9">
        <f>offs334+Ampl334*SIN(2*PI()*freq334*('3v'!E520-reta334)+deph334*PI()/180)</f>
        <v>0.96735237789704609</v>
      </c>
      <c r="K532" s="10">
        <f>('3v'!G520-J532)^2</f>
        <v>3.0110536572955105E-4</v>
      </c>
      <c r="L532" s="3"/>
      <c r="M532" s="3"/>
      <c r="N532" s="7">
        <f>offs335+Ampl335*SIN(2*PI()*freq335*('3v'!I520)+deph335*PI()/180)</f>
        <v>0.52642010454610144</v>
      </c>
      <c r="O532" s="8">
        <f>('3v'!J520-N532)^2</f>
        <v>2.9066344109149493E-6</v>
      </c>
      <c r="P532" s="9">
        <f>offs336+Ampl336*SIN(2*PI()*freq336*('3v'!I520-reta336)+deph336*PI()/180)</f>
        <v>0.99097678718986604</v>
      </c>
      <c r="Q532" s="10">
        <f>('3v'!K520-P532)^2</f>
        <v>1.8585997568111381E-4</v>
      </c>
      <c r="R532" s="3"/>
      <c r="S532" s="3"/>
      <c r="T532" s="7">
        <f>offs337+Ampl337*SIN(2*PI()*freq337*('3v'!M520)+deph337*PI()/180)</f>
        <v>0.66541017219969656</v>
      </c>
      <c r="U532" s="8">
        <f>('3v'!N520-T532)^2</f>
        <v>1.1154382939223824E-5</v>
      </c>
      <c r="V532" s="9">
        <f>offs338+Ampl338*SIN(2*PI()*freq338*('3v'!M520-reta338)+deph338*PI()/180)</f>
        <v>0.98234527970641838</v>
      </c>
      <c r="W532" s="10">
        <f>('3v'!O520-V532)^2</f>
        <v>9.2928627064796608E-6</v>
      </c>
      <c r="X532" s="3"/>
      <c r="Y532" s="3"/>
      <c r="Z532" s="7">
        <f>offs339+Ampl339*SIN(2*PI()*freq339*('3v'!Q520)+deph339*PI()/180)</f>
        <v>0.8796497231626994</v>
      </c>
      <c r="AA532" s="8">
        <f>('3v'!R520-Z532)^2</f>
        <v>3.6686160450256846E-6</v>
      </c>
      <c r="AB532" s="9">
        <f>offs340+Ampl340*SIN(2*PI()*freq340*('3v'!Q520-reta340)+deph340*PI()/180)</f>
        <v>0.95587635697480056</v>
      </c>
      <c r="AC532" s="10">
        <f>('3v'!S520-AB532)^2</f>
        <v>2.8889715236915273E-10</v>
      </c>
      <c r="AD532" s="3"/>
      <c r="AE532" s="3"/>
      <c r="AF532" s="7">
        <f>offs341+Ampl341*SIN(2*PI()*freq341*('3v'!U520)+deph341*PI()/180)</f>
        <v>1.0369243420488539</v>
      </c>
      <c r="AG532" s="8">
        <f>('3v'!V520-AF532)^2</f>
        <v>9.3367375341224122E-7</v>
      </c>
      <c r="AH532" s="9">
        <f>offs342+Ampl342*SIN(2*PI()*freq342*('3v'!U520-reta342)+deph342*PI()/180)</f>
        <v>0.93444860327834034</v>
      </c>
      <c r="AI532" s="10">
        <f>('3v'!W520-AH532)^2</f>
        <v>3.5325455167640203E-6</v>
      </c>
      <c r="AL532" s="76"/>
      <c r="AM532" s="76"/>
      <c r="AN532" s="76"/>
      <c r="AO532" s="80"/>
    </row>
    <row r="533" spans="1:41" x14ac:dyDescent="0.25">
      <c r="A533" s="3"/>
      <c r="B533" s="7">
        <f>offs331+Ampl331*SIN(2*PI()*freq331*('3v'!A521)+deph331*PI()/180)</f>
        <v>0.35845438153803266</v>
      </c>
      <c r="C533" s="8">
        <f>('3v'!B521-B533)^2</f>
        <v>4.8592979652191981E-6</v>
      </c>
      <c r="D533" s="9">
        <f>offs332+Ampl332*SIN(2*PI()*freq332*('3v'!A521-reta332)+deph332*PI()/180)</f>
        <v>0.93528568044084281</v>
      </c>
      <c r="E533" s="10">
        <f>('3v'!C521-D533)^2</f>
        <v>4.1786229924553608E-4</v>
      </c>
      <c r="G533" s="3"/>
      <c r="H533" s="7">
        <f>offs333+Ampl333*SIN(2*PI()*freq333*('3v'!E521)+deph333*PI()/180)</f>
        <v>0.37354844282636135</v>
      </c>
      <c r="I533" s="8">
        <f>('3v'!F521-H533)^2</f>
        <v>1.3152102996459132E-5</v>
      </c>
      <c r="J533" s="9">
        <f>offs334+Ampl334*SIN(2*PI()*freq334*('3v'!E521-reta334)+deph334*PI()/180)</f>
        <v>0.96583678099106418</v>
      </c>
      <c r="K533" s="10">
        <f>('3v'!G521-J533)^2</f>
        <v>3.164812888683043E-4</v>
      </c>
      <c r="L533" s="3"/>
      <c r="M533" s="3"/>
      <c r="N533" s="7">
        <f>offs335+Ampl335*SIN(2*PI()*freq335*('3v'!I521)+deph335*PI()/180)</f>
        <v>0.54051598128761791</v>
      </c>
      <c r="O533" s="8">
        <f>('3v'!J521-N533)^2</f>
        <v>4.5190834877816114E-7</v>
      </c>
      <c r="P533" s="9">
        <f>offs336+Ampl336*SIN(2*PI()*freq336*('3v'!I521-reta336)+deph336*PI()/180)</f>
        <v>0.98941063587657552</v>
      </c>
      <c r="Q533" s="10">
        <f>('3v'!K521-P533)^2</f>
        <v>1.4560997609611482E-4</v>
      </c>
      <c r="R533" s="3"/>
      <c r="S533" s="3"/>
      <c r="T533" s="7">
        <f>offs337+Ampl337*SIN(2*PI()*freq337*('3v'!M521)+deph337*PI()/180)</f>
        <v>0.680833326188369</v>
      </c>
      <c r="U533" s="8">
        <f>('3v'!N521-T533)^2</f>
        <v>2.5234396706950506E-6</v>
      </c>
      <c r="V533" s="9">
        <f>offs338+Ampl338*SIN(2*PI()*freq338*('3v'!M521-reta338)+deph338*PI()/180)</f>
        <v>0.98086461155476323</v>
      </c>
      <c r="W533" s="10">
        <f>('3v'!O521-V533)^2</f>
        <v>1.2396536505140748E-5</v>
      </c>
      <c r="X533" s="3"/>
      <c r="Y533" s="3"/>
      <c r="Z533" s="7">
        <f>offs339+Ampl339*SIN(2*PI()*freq339*('3v'!Q521)+deph339*PI()/180)</f>
        <v>0.89419384792090906</v>
      </c>
      <c r="AA533" s="8">
        <f>('3v'!R521-Z533)^2</f>
        <v>6.9637009014304305E-7</v>
      </c>
      <c r="AB533" s="9">
        <f>offs340+Ampl340*SIN(2*PI()*freq340*('3v'!Q521-reta340)+deph340*PI()/180)</f>
        <v>0.95446341123112455</v>
      </c>
      <c r="AC533" s="10">
        <f>('3v'!S521-AB533)^2</f>
        <v>3.1043978079282598E-7</v>
      </c>
      <c r="AD533" s="3"/>
      <c r="AE533" s="3"/>
      <c r="AF533" s="7">
        <f>offs341+Ampl341*SIN(2*PI()*freq341*('3v'!U521)+deph341*PI()/180)</f>
        <v>1.0401638089454155</v>
      </c>
      <c r="AG533" s="8">
        <f>('3v'!V521-AF533)^2</f>
        <v>1.0244412981937419E-7</v>
      </c>
      <c r="AH533" s="9">
        <f>offs342+Ampl342*SIN(2*PI()*freq342*('3v'!U521-reta342)+deph342*PI()/180)</f>
        <v>0.933040397305967</v>
      </c>
      <c r="AI533" s="10">
        <f>('3v'!W521-AH533)^2</f>
        <v>1.781137658966317E-6</v>
      </c>
      <c r="AL533" s="76"/>
      <c r="AM533" s="76"/>
      <c r="AN533" s="76"/>
      <c r="AO533" s="80"/>
    </row>
    <row r="534" spans="1:41" x14ac:dyDescent="0.25">
      <c r="A534" s="3"/>
      <c r="B534" s="7">
        <f>offs331+Ampl331*SIN(2*PI()*freq331*('3v'!A522)+deph331*PI()/180)</f>
        <v>0.3741368175556391</v>
      </c>
      <c r="C534" s="8">
        <f>('3v'!B522-B534)^2</f>
        <v>5.115818654997186E-6</v>
      </c>
      <c r="D534" s="9">
        <f>offs332+Ampl332*SIN(2*PI()*freq332*('3v'!A522-reta332)+deph332*PI()/180)</f>
        <v>0.93216400996580651</v>
      </c>
      <c r="E534" s="10">
        <f>('3v'!C522-D534)^2</f>
        <v>3.7144891314207657E-4</v>
      </c>
      <c r="G534" s="3"/>
      <c r="H534" s="7">
        <f>offs333+Ampl333*SIN(2*PI()*freq333*('3v'!E522)+deph333*PI()/180)</f>
        <v>0.38523593728708194</v>
      </c>
      <c r="I534" s="8">
        <f>('3v'!F522-H534)^2</f>
        <v>1.292637830123606E-5</v>
      </c>
      <c r="J534" s="9">
        <f>offs334+Ampl334*SIN(2*PI()*freq334*('3v'!E522-reta334)+deph334*PI()/180)</f>
        <v>0.96431411858910698</v>
      </c>
      <c r="K534" s="10">
        <f>('3v'!G522-J534)^2</f>
        <v>4.0697044879477135E-4</v>
      </c>
      <c r="L534" s="3"/>
      <c r="M534" s="3"/>
      <c r="N534" s="7">
        <f>offs335+Ampl335*SIN(2*PI()*freq335*('3v'!I522)+deph335*PI()/180)</f>
        <v>0.55445487634776369</v>
      </c>
      <c r="O534" s="8">
        <f>('3v'!J522-N534)^2</f>
        <v>1.0279195053259782E-6</v>
      </c>
      <c r="P534" s="9">
        <f>offs336+Ampl336*SIN(2*PI()*freq336*('3v'!I522-reta336)+deph336*PI()/180)</f>
        <v>0.98782835344530329</v>
      </c>
      <c r="Q534" s="10">
        <f>('3v'!K522-P534)^2</f>
        <v>1.0992711909743411E-4</v>
      </c>
      <c r="R534" s="3"/>
      <c r="S534" s="3"/>
      <c r="T534" s="7">
        <f>offs337+Ampl337*SIN(2*PI()*freq337*('3v'!M522)+deph337*PI()/180)</f>
        <v>0.69597668969952431</v>
      </c>
      <c r="U534" s="8">
        <f>('3v'!N522-T534)^2</f>
        <v>1.3700772841453366E-8</v>
      </c>
      <c r="V534" s="9">
        <f>offs338+Ampl338*SIN(2*PI()*freq338*('3v'!M522-reta338)+deph338*PI()/180)</f>
        <v>0.97936098821576856</v>
      </c>
      <c r="W534" s="10">
        <f>('3v'!O522-V534)^2</f>
        <v>1.5763903176249143E-5</v>
      </c>
      <c r="X534" s="3"/>
      <c r="Y534" s="3"/>
      <c r="Z534" s="7">
        <f>offs339+Ampl339*SIN(2*PI()*freq339*('3v'!Q522)+deph339*PI()/180)</f>
        <v>0.90808616554026811</v>
      </c>
      <c r="AA534" s="8">
        <f>('3v'!R522-Z534)^2</f>
        <v>8.0675328749314799E-7</v>
      </c>
      <c r="AB534" s="9">
        <f>offs340+Ampl340*SIN(2*PI()*freq340*('3v'!Q522-reta340)+deph340*PI()/180)</f>
        <v>0.95301813304551086</v>
      </c>
      <c r="AC534" s="10">
        <f>('3v'!S522-AB534)^2</f>
        <v>1.1342740874691328E-6</v>
      </c>
      <c r="AD534" s="3"/>
      <c r="AE534" s="3"/>
      <c r="AF534" s="7">
        <f>offs341+Ampl341*SIN(2*PI()*freq341*('3v'!U522)+deph341*PI()/180)</f>
        <v>1.0419296659525958</v>
      </c>
      <c r="AG534" s="8">
        <f>('3v'!V522-AF534)^2</f>
        <v>1.7637421044876189E-8</v>
      </c>
      <c r="AH534" s="9">
        <f>offs342+Ampl342*SIN(2*PI()*freq342*('3v'!U522-reta342)+deph342*PI()/180)</f>
        <v>0.93158736346755355</v>
      </c>
      <c r="AI534" s="10">
        <f>('3v'!W522-AH534)^2</f>
        <v>6.9638446266522186E-7</v>
      </c>
      <c r="AL534" s="76"/>
      <c r="AM534" s="76"/>
      <c r="AN534" s="76"/>
      <c r="AO534" s="80"/>
    </row>
    <row r="535" spans="1:41" x14ac:dyDescent="0.25">
      <c r="A535" s="3"/>
      <c r="B535" s="7">
        <f>offs331+Ampl331*SIN(2*PI()*freq331*('3v'!A523)+deph331*PI()/180)</f>
        <v>0.38968835179331718</v>
      </c>
      <c r="C535" s="8">
        <f>('3v'!B523-B535)^2</f>
        <v>4.7888835713144608E-6</v>
      </c>
      <c r="D535" s="9">
        <f>offs332+Ampl332*SIN(2*PI()*freq332*('3v'!A523-reta332)+deph332*PI()/180)</f>
        <v>0.92903519695393566</v>
      </c>
      <c r="E535" s="10">
        <f>('3v'!C523-D535)^2</f>
        <v>3.2754473298344611E-4</v>
      </c>
      <c r="G535" s="3"/>
      <c r="H535" s="7">
        <f>offs333+Ampl333*SIN(2*PI()*freq333*('3v'!E523)+deph333*PI()/180)</f>
        <v>0.39684887469804653</v>
      </c>
      <c r="I535" s="8">
        <f>('3v'!F523-H535)^2</f>
        <v>1.2176712827882811E-5</v>
      </c>
      <c r="J535" s="9">
        <f>offs334+Ampl334*SIN(2*PI()*freq334*('3v'!E523-reta334)+deph334*PI()/180)</f>
        <v>0.96278452594285346</v>
      </c>
      <c r="K535" s="10">
        <f>('3v'!G523-J535)^2</f>
        <v>4.2423788963119683E-4</v>
      </c>
      <c r="L535" s="3"/>
      <c r="M535" s="3"/>
      <c r="N535" s="7">
        <f>offs335+Ampl335*SIN(2*PI()*freq335*('3v'!I523)+deph335*PI()/180)</f>
        <v>0.56823458861342391</v>
      </c>
      <c r="O535" s="8">
        <f>('3v'!J523-N535)^2</f>
        <v>8.2087475293334957E-7</v>
      </c>
      <c r="P535" s="9">
        <f>offs336+Ampl336*SIN(2*PI()*freq336*('3v'!I523-reta336)+deph336*PI()/180)</f>
        <v>0.98623018975678789</v>
      </c>
      <c r="Q535" s="10">
        <f>('3v'!K523-P535)^2</f>
        <v>7.896898927991525E-5</v>
      </c>
      <c r="R535" s="3"/>
      <c r="S535" s="3"/>
      <c r="T535" s="7">
        <f>offs337+Ampl337*SIN(2*PI()*freq337*('3v'!M523)+deph337*PI()/180)</f>
        <v>0.71083652633481065</v>
      </c>
      <c r="U535" s="8">
        <f>('3v'!N523-T535)^2</f>
        <v>7.7830095104685933E-7</v>
      </c>
      <c r="V535" s="9">
        <f>offs338+Ampl338*SIN(2*PI()*freq338*('3v'!M523-reta338)+deph338*PI()/180)</f>
        <v>0.97783478068599416</v>
      </c>
      <c r="W535" s="10">
        <f>('3v'!O523-V535)^2</f>
        <v>1.933616537713089E-5</v>
      </c>
      <c r="X535" s="3"/>
      <c r="Y535" s="3"/>
      <c r="Z535" s="7">
        <f>offs339+Ampl339*SIN(2*PI()*freq339*('3v'!Q523)+deph339*PI()/180)</f>
        <v>0.92131995781925591</v>
      </c>
      <c r="AA535" s="8">
        <f>('3v'!R523-Z535)^2</f>
        <v>3.8050123212071175E-7</v>
      </c>
      <c r="AB535" s="9">
        <f>offs340+Ampl340*SIN(2*PI()*freq340*('3v'!Q523-reta340)+deph340*PI()/180)</f>
        <v>0.95154122134166474</v>
      </c>
      <c r="AC535" s="10">
        <f>('3v'!S523-AB535)^2</f>
        <v>1.6965226686525522E-7</v>
      </c>
      <c r="AD535" s="3"/>
      <c r="AE535" s="3"/>
      <c r="AF535" s="7">
        <f>offs341+Ampl341*SIN(2*PI()*freq341*('3v'!U523)+deph341*PI()/180)</f>
        <v>1.042220170382723</v>
      </c>
      <c r="AG535" s="8">
        <f>('3v'!V523-AF535)^2</f>
        <v>1.7919168012102416E-7</v>
      </c>
      <c r="AH535" s="9">
        <f>offs342+Ampl342*SIN(2*PI()*freq342*('3v'!U523-reta342)+deph342*PI()/180)</f>
        <v>0.93009093573207169</v>
      </c>
      <c r="AI535" s="10">
        <f>('3v'!W523-AH535)^2</f>
        <v>1.4273606486485969E-7</v>
      </c>
      <c r="AL535" s="76"/>
      <c r="AM535" s="76"/>
      <c r="AN535" s="76"/>
      <c r="AO535" s="80"/>
    </row>
    <row r="536" spans="1:41" x14ac:dyDescent="0.25">
      <c r="A536" s="3"/>
      <c r="B536" s="7">
        <f>offs331+Ampl331*SIN(2*PI()*freq331*('3v'!A524)+deph331*PI()/180)</f>
        <v>0.4051065284835309</v>
      </c>
      <c r="C536" s="8">
        <f>('3v'!B524-B536)^2</f>
        <v>1.5480514387716203E-5</v>
      </c>
      <c r="D536" s="9">
        <f>offs332+Ampl332*SIN(2*PI()*freq332*('3v'!A524-reta332)+deph332*PI()/180)</f>
        <v>0.9258997354810754</v>
      </c>
      <c r="E536" s="10">
        <f>('3v'!C524-D536)^2</f>
        <v>3.5602917865479262E-4</v>
      </c>
      <c r="G536" s="3"/>
      <c r="H536" s="7">
        <f>offs333+Ampl333*SIN(2*PI()*freq333*('3v'!E524)+deph333*PI()/180)</f>
        <v>0.40838622353100706</v>
      </c>
      <c r="I536" s="8">
        <f>('3v'!F524-H536)^2</f>
        <v>1.0943615134032085E-5</v>
      </c>
      <c r="J536" s="9">
        <f>offs334+Ampl334*SIN(2*PI()*freq334*('3v'!E524-reta334)+deph334*PI()/180)</f>
        <v>0.96124813891956651</v>
      </c>
      <c r="K536" s="10">
        <f>('3v'!G524-J536)^2</f>
        <v>4.4157890448041578E-4</v>
      </c>
      <c r="L536" s="3"/>
      <c r="M536" s="3"/>
      <c r="N536" s="7">
        <f>offs335+Ampl335*SIN(2*PI()*freq335*('3v'!I524)+deph335*PI()/180)</f>
        <v>0.5818529421082923</v>
      </c>
      <c r="O536" s="8">
        <f>('3v'!J524-N536)^2</f>
        <v>9.207321564807164E-7</v>
      </c>
      <c r="P536" s="9">
        <f>offs336+Ampl336*SIN(2*PI()*freq336*('3v'!I524-reta336)+deph336*PI()/180)</f>
        <v>0.98461639717960225</v>
      </c>
      <c r="Q536" s="10">
        <f>('3v'!K524-P536)^2</f>
        <v>5.2891542452019974E-5</v>
      </c>
      <c r="R536" s="3"/>
      <c r="S536" s="3"/>
      <c r="T536" s="7">
        <f>offs337+Ampl337*SIN(2*PI()*freq337*('3v'!M524)+deph337*PI()/180)</f>
        <v>0.72540916965189073</v>
      </c>
      <c r="U536" s="8">
        <f>('3v'!N524-T536)^2</f>
        <v>3.7425624317836916E-6</v>
      </c>
      <c r="V536" s="9">
        <f>offs338+Ampl338*SIN(2*PI()*freq338*('3v'!M524-reta338)+deph338*PI()/180)</f>
        <v>0.9762863655343107</v>
      </c>
      <c r="W536" s="10">
        <f>('3v'!O524-V536)^2</f>
        <v>2.3059257151550105E-5</v>
      </c>
      <c r="X536" s="3"/>
      <c r="Y536" s="3"/>
      <c r="Z536" s="7">
        <f>offs339+Ampl339*SIN(2*PI()*freq339*('3v'!Q524)+deph339*PI()/180)</f>
        <v>0.93388882501336168</v>
      </c>
      <c r="AA536" s="8">
        <f>('3v'!R524-Z536)^2</f>
        <v>5.9501112460393433E-6</v>
      </c>
      <c r="AB536" s="9">
        <f>offs340+Ampl340*SIN(2*PI()*freq340*('3v'!Q524-reta340)+deph340*PI()/180)</f>
        <v>0.95003339034098011</v>
      </c>
      <c r="AC536" s="10">
        <f>('3v'!S524-AB536)^2</f>
        <v>1.1155827775865638E-9</v>
      </c>
      <c r="AD536" s="3"/>
      <c r="AE536" s="3"/>
      <c r="AF536" s="7">
        <f>offs341+Ampl341*SIN(2*PI()*freq341*('3v'!U524)+deph341*PI()/180)</f>
        <v>1.0410350355429978</v>
      </c>
      <c r="AG536" s="8">
        <f>('3v'!V524-AF536)^2</f>
        <v>5.8037650328675155E-7</v>
      </c>
      <c r="AH536" s="9">
        <f>offs342+Ampl342*SIN(2*PI()*freq342*('3v'!U524-reta342)+deph342*PI()/180)</f>
        <v>0.92855259089303033</v>
      </c>
      <c r="AI536" s="10">
        <f>('3v'!W524-AH536)^2</f>
        <v>1.3675864493170581E-9</v>
      </c>
      <c r="AL536" s="76"/>
      <c r="AM536" s="76"/>
      <c r="AN536" s="76"/>
      <c r="AO536" s="80"/>
    </row>
    <row r="537" spans="1:41" x14ac:dyDescent="0.25">
      <c r="A537" s="3"/>
      <c r="B537" s="7">
        <f>offs331+Ampl331*SIN(2*PI()*freq331*('3v'!A525)+deph331*PI()/180)</f>
        <v>0.42038891291744829</v>
      </c>
      <c r="C537" s="8">
        <f>('3v'!B525-B537)^2</f>
        <v>3.0746059262084985E-5</v>
      </c>
      <c r="D537" s="9">
        <f>offs332+Ampl332*SIN(2*PI()*freq332*('3v'!A525-reta332)+deph332*PI()/180)</f>
        <v>0.92275812067293972</v>
      </c>
      <c r="E537" s="10">
        <f>('3v'!C525-D537)^2</f>
        <v>3.125866670097087E-4</v>
      </c>
      <c r="G537" s="3"/>
      <c r="H537" s="7">
        <f>offs333+Ampl333*SIN(2*PI()*freq333*('3v'!E525)+deph333*PI()/180)</f>
        <v>0.41984695897193058</v>
      </c>
      <c r="I537" s="8">
        <f>('3v'!F525-H537)^2</f>
        <v>2.5032200081085967E-5</v>
      </c>
      <c r="J537" s="9">
        <f>offs334+Ampl334*SIN(2*PI()*freq334*('3v'!E525-reta334)+deph334*PI()/180)</f>
        <v>0.95970509399002513</v>
      </c>
      <c r="K537" s="10">
        <f>('3v'!G525-J537)^2</f>
        <v>4.5898151978591485E-4</v>
      </c>
      <c r="L537" s="3"/>
      <c r="M537" s="3"/>
      <c r="N537" s="7">
        <f>offs335+Ampl335*SIN(2*PI()*freq335*('3v'!I525)+deph335*PI()/180)</f>
        <v>0.59530778633648351</v>
      </c>
      <c r="O537" s="8">
        <f>('3v'!J525-N537)^2</f>
        <v>1.3843255856807172E-6</v>
      </c>
      <c r="P537" s="9">
        <f>offs336+Ampl336*SIN(2*PI()*freq336*('3v'!I525-reta336)+deph336*PI()/180)</f>
        <v>0.98298723055030179</v>
      </c>
      <c r="Q537" s="10">
        <f>('3v'!K525-P537)^2</f>
        <v>3.1848985591345459E-5</v>
      </c>
      <c r="R537" s="3"/>
      <c r="S537" s="3"/>
      <c r="T537" s="7">
        <f>offs337+Ampl337*SIN(2*PI()*freq337*('3v'!M525)+deph337*PI()/180)</f>
        <v>0.73969102406908149</v>
      </c>
      <c r="U537" s="8">
        <f>('3v'!N525-T537)^2</f>
        <v>1.7545278883873715E-6</v>
      </c>
      <c r="V537" s="9">
        <f>offs338+Ampl338*SIN(2*PI()*freq338*('3v'!M525-reta338)+deph338*PI()/180)</f>
        <v>0.97471612480898762</v>
      </c>
      <c r="W537" s="10">
        <f>('3v'!O525-V537)^2</f>
        <v>2.6883030482470379E-5</v>
      </c>
      <c r="X537" s="3"/>
      <c r="Y537" s="3"/>
      <c r="Z537" s="7">
        <f>offs339+Ampl339*SIN(2*PI()*freq339*('3v'!Q525)+deph339*PI()/180)</f>
        <v>0.94578668892994711</v>
      </c>
      <c r="AA537" s="8">
        <f>('3v'!R525-Z537)^2</f>
        <v>5.1083732659042559E-6</v>
      </c>
      <c r="AB537" s="9">
        <f>offs340+Ampl340*SIN(2*PI()*freq340*('3v'!Q525-reta340)+deph340*PI()/180)</f>
        <v>0.9484953692171485</v>
      </c>
      <c r="AC537" s="10">
        <f>('3v'!S525-AB537)^2</f>
        <v>2.2638837001887145E-6</v>
      </c>
      <c r="AD537" s="3"/>
      <c r="AE537" s="3"/>
      <c r="AF537" s="7">
        <f>offs341+Ampl341*SIN(2*PI()*freq341*('3v'!U525)+deph341*PI()/180)</f>
        <v>1.0383754310184234</v>
      </c>
      <c r="AG537" s="8">
        <f>('3v'!V525-AF537)^2</f>
        <v>2.3505141990510091E-7</v>
      </c>
      <c r="AH537" s="9">
        <f>offs342+Ampl342*SIN(2*PI()*freq342*('3v'!U525-reta342)+deph342*PI()/180)</f>
        <v>0.92697384711105912</v>
      </c>
      <c r="AI537" s="10">
        <f>('3v'!W525-AH537)^2</f>
        <v>1.6921467281889486E-7</v>
      </c>
      <c r="AL537" s="76"/>
      <c r="AM537" s="76"/>
      <c r="AN537" s="76"/>
      <c r="AO537" s="80"/>
    </row>
    <row r="538" spans="1:41" x14ac:dyDescent="0.25">
      <c r="A538" s="3"/>
      <c r="B538" s="7">
        <f>offs331+Ampl331*SIN(2*PI()*freq331*('3v'!A526)+deph331*PI()/180)</f>
        <v>0.4355330918294078</v>
      </c>
      <c r="C538" s="8">
        <f>('3v'!B526-B538)^2</f>
        <v>9.6788923710081605E-6</v>
      </c>
      <c r="D538" s="9">
        <f>offs332+Ampl332*SIN(2*PI()*freq332*('3v'!A526-reta332)+deph332*PI()/180)</f>
        <v>0.91961084862692544</v>
      </c>
      <c r="E538" s="10">
        <f>('3v'!C526-D538)^2</f>
        <v>2.717832049499008E-4</v>
      </c>
      <c r="G538" s="3"/>
      <c r="H538" s="7">
        <f>offs333+Ampl333*SIN(2*PI()*freq333*('3v'!E526)+deph333*PI()/180)</f>
        <v>0.4312300630120276</v>
      </c>
      <c r="I538" s="8">
        <f>('3v'!F526-H538)^2</f>
        <v>2.178623782260823E-5</v>
      </c>
      <c r="J538" s="9">
        <f>offs334+Ampl334*SIN(2*PI()*freq334*('3v'!E526-reta334)+deph334*PI()/180)</f>
        <v>0.95815552821640204</v>
      </c>
      <c r="K538" s="10">
        <f>('3v'!G526-J538)^2</f>
        <v>3.2116827024057708E-4</v>
      </c>
      <c r="L538" s="3"/>
      <c r="M538" s="3"/>
      <c r="N538" s="7">
        <f>offs335+Ampl335*SIN(2*PI()*freq335*('3v'!I526)+deph335*PI()/180)</f>
        <v>0.60859699662211986</v>
      </c>
      <c r="O538" s="8">
        <f>('3v'!J526-N538)^2</f>
        <v>2.4312399114631298E-6</v>
      </c>
      <c r="P538" s="9">
        <f>offs336+Ampl336*SIN(2*PI()*freq336*('3v'!I526-reta336)+deph336*PI()/180)</f>
        <v>0.98134294713318326</v>
      </c>
      <c r="Q538" s="10">
        <f>('3v'!K526-P538)^2</f>
        <v>1.5993657694103762E-5</v>
      </c>
      <c r="R538" s="3"/>
      <c r="S538" s="3"/>
      <c r="T538" s="7">
        <f>offs337+Ampl337*SIN(2*PI()*freq337*('3v'!M526)+deph337*PI()/180)</f>
        <v>0.75367856575250936</v>
      </c>
      <c r="U538" s="8">
        <f>('3v'!N526-T538)^2</f>
        <v>8.9152450307166927E-7</v>
      </c>
      <c r="V538" s="9">
        <f>offs338+Ampl338*SIN(2*PI()*freq338*('3v'!M526-reta338)+deph338*PI()/180)</f>
        <v>0.97312444594342773</v>
      </c>
      <c r="W538" s="10">
        <f>('3v'!O526-V538)^2</f>
        <v>1.2911128951884241E-5</v>
      </c>
      <c r="X538" s="3"/>
      <c r="Y538" s="3"/>
      <c r="Z538" s="7">
        <f>offs339+Ampl339*SIN(2*PI()*freq339*('3v'!Q526)+deph339*PI()/180)</f>
        <v>0.95700779586760287</v>
      </c>
      <c r="AA538" s="8">
        <f>('3v'!R526-Z538)^2</f>
        <v>6.475326467143915E-7</v>
      </c>
      <c r="AB538" s="9">
        <f>offs340+Ampl340*SIN(2*PI()*freq340*('3v'!Q526-reta340)+deph340*PI()/180)</f>
        <v>0.94692790174353703</v>
      </c>
      <c r="AC538" s="10">
        <f>('3v'!S526-AB538)^2</f>
        <v>1.2520675797067633E-6</v>
      </c>
      <c r="AD538" s="3"/>
      <c r="AE538" s="3"/>
      <c r="AF538" s="7">
        <f>offs341+Ampl341*SIN(2*PI()*freq341*('3v'!U526)+deph341*PI()/180)</f>
        <v>1.0342439815175684</v>
      </c>
      <c r="AG538" s="8">
        <f>('3v'!V526-AF538)^2</f>
        <v>6.7403332384471879E-8</v>
      </c>
      <c r="AH538" s="9">
        <f>offs342+Ampl342*SIN(2*PI()*freq342*('3v'!U526-reta342)+deph342*PI()/180)</f>
        <v>0.9253562624156666</v>
      </c>
      <c r="AI538" s="10">
        <f>('3v'!W526-AH538)^2</f>
        <v>5.5786321852852852E-7</v>
      </c>
      <c r="AL538" s="76"/>
      <c r="AM538" s="76"/>
      <c r="AN538" s="76"/>
      <c r="AO538" s="80"/>
    </row>
    <row r="539" spans="1:41" x14ac:dyDescent="0.25">
      <c r="A539" s="3"/>
      <c r="B539" s="7">
        <f>offs331+Ampl331*SIN(2*PI()*freq331*('3v'!A527)+deph331*PI()/180)</f>
        <v>0.45053667377800288</v>
      </c>
      <c r="C539" s="8">
        <f>('3v'!B527-B539)^2</f>
        <v>6.1984755208752825E-6</v>
      </c>
      <c r="D539" s="9">
        <f>offs332+Ampl332*SIN(2*PI()*freq332*('3v'!A527-reta332)+deph332*PI()/180)</f>
        <v>0.91645841633377323</v>
      </c>
      <c r="E539" s="10">
        <f>('3v'!C527-D539)^2</f>
        <v>2.336745243294498E-4</v>
      </c>
      <c r="G539" s="3"/>
      <c r="H539" s="7">
        <f>offs333+Ampl333*SIN(2*PI()*freq333*('3v'!E527)+deph333*PI()/180)</f>
        <v>0.44253452453817899</v>
      </c>
      <c r="I539" s="8">
        <f>('3v'!F527-H539)^2</f>
        <v>5.2907569026961882E-6</v>
      </c>
      <c r="J539" s="9">
        <f>offs334+Ampl334*SIN(2*PI()*freq334*('3v'!E527-reta334)+deph334*PI()/180)</f>
        <v>0.95659957924008898</v>
      </c>
      <c r="K539" s="10">
        <f>('3v'!G527-J539)^2</f>
        <v>1.5522591452548224E-4</v>
      </c>
      <c r="L539" s="3"/>
      <c r="M539" s="3"/>
      <c r="N539" s="7">
        <f>offs335+Ampl335*SIN(2*PI()*freq335*('3v'!I527)+deph335*PI()/180)</f>
        <v>0.62171847444484385</v>
      </c>
      <c r="O539" s="8">
        <f>('3v'!J527-N539)^2</f>
        <v>4.4505621755791968E-6</v>
      </c>
      <c r="P539" s="9">
        <f>offs336+Ampl336*SIN(2*PI()*freq336*('3v'!I527-reta336)+deph336*PI()/180)</f>
        <v>0.97968380657965937</v>
      </c>
      <c r="Q539" s="10">
        <f>('3v'!K527-P539)^2</f>
        <v>5.4759115972386092E-6</v>
      </c>
      <c r="R539" s="3"/>
      <c r="S539" s="3"/>
      <c r="T539" s="7">
        <f>offs337+Ampl337*SIN(2*PI()*freq337*('3v'!M527)+deph337*PI()/180)</f>
        <v>0.76736834348556404</v>
      </c>
      <c r="U539" s="8">
        <f>('3v'!N527-T539)^2</f>
        <v>9.8211373188488858E-7</v>
      </c>
      <c r="V539" s="9">
        <f>offs338+Ampl338*SIN(2*PI()*freq338*('3v'!M527-reta338)+deph338*PI()/180)</f>
        <v>0.97151172166057442</v>
      </c>
      <c r="W539" s="10">
        <f>('3v'!O527-V539)^2</f>
        <v>1.5473300696206703E-5</v>
      </c>
      <c r="X539" s="3"/>
      <c r="Y539" s="3"/>
      <c r="Z539" s="7">
        <f>offs339+Ampl339*SIN(2*PI()*freq339*('3v'!Q527)+deph339*PI()/180)</f>
        <v>0.96754671939858961</v>
      </c>
      <c r="AA539" s="8">
        <f>('3v'!R527-Z539)^2</f>
        <v>3.6930438814035031E-6</v>
      </c>
      <c r="AB539" s="9">
        <f>offs340+Ampl340*SIN(2*PI()*freq340*('3v'!Q527-reta340)+deph340*PI()/180)</f>
        <v>0.94533174593350622</v>
      </c>
      <c r="AC539" s="10">
        <f>('3v'!S527-AB539)^2</f>
        <v>5.8063495737175542E-7</v>
      </c>
      <c r="AD539" s="3"/>
      <c r="AE539" s="3"/>
      <c r="AF539" s="7">
        <f>offs341+Ampl341*SIN(2*PI()*freq341*('3v'!U527)+deph341*PI()/180)</f>
        <v>1.0286447642822936</v>
      </c>
      <c r="AG539" s="8">
        <f>('3v'!V527-AF539)^2</f>
        <v>2.7016530453377528E-7</v>
      </c>
      <c r="AH539" s="9">
        <f>offs342+Ampl342*SIN(2*PI()*freq342*('3v'!U527-reta342)+deph342*PI()/180)</f>
        <v>0.92370143316765396</v>
      </c>
      <c r="AI539" s="10">
        <f>('3v'!W527-AH539)^2</f>
        <v>8.2433113289399462E-7</v>
      </c>
      <c r="AL539" s="76"/>
      <c r="AM539" s="76"/>
      <c r="AN539" s="76"/>
      <c r="AO539" s="80"/>
    </row>
    <row r="540" spans="1:41" x14ac:dyDescent="0.25">
      <c r="A540" s="3"/>
      <c r="B540" s="7">
        <f>offs331+Ampl331*SIN(2*PI()*freq331*('3v'!A528)+deph331*PI()/180)</f>
        <v>0.46539728952371595</v>
      </c>
      <c r="C540" s="8">
        <f>('3v'!B528-B540)^2</f>
        <v>2.9766239406441068E-6</v>
      </c>
      <c r="D540" s="9">
        <f>offs332+Ampl332*SIN(2*PI()*freq332*('3v'!A528-reta332)+deph332*PI()/180)</f>
        <v>0.91330132159908617</v>
      </c>
      <c r="E540" s="10">
        <f>('3v'!C528-D540)^2</f>
        <v>1.9831178162008911E-4</v>
      </c>
      <c r="G540" s="3"/>
      <c r="H540" s="7">
        <f>offs333+Ampl333*SIN(2*PI()*freq333*('3v'!E528)+deph333*PI()/180)</f>
        <v>0.45375933942274871</v>
      </c>
      <c r="I540" s="8">
        <f>('3v'!F528-H540)^2</f>
        <v>3.2624647276031651E-6</v>
      </c>
      <c r="J540" s="9">
        <f>offs334+Ampl334*SIN(2*PI()*freq334*('3v'!E528-reta334)+deph334*PI()/180)</f>
        <v>0.95503738526947068</v>
      </c>
      <c r="K540" s="10">
        <f>('3v'!G528-J540)^2</f>
        <v>2.5375351100885463E-5</v>
      </c>
      <c r="L540" s="3"/>
      <c r="M540" s="3"/>
      <c r="N540" s="7">
        <f>offs335+Ampl335*SIN(2*PI()*freq335*('3v'!I528)+deph335*PI()/180)</f>
        <v>0.63467014777119868</v>
      </c>
      <c r="O540" s="8">
        <f>('3v'!J528-N540)^2</f>
        <v>8.0080070399073248E-6</v>
      </c>
      <c r="P540" s="9">
        <f>offs336+Ampl336*SIN(2*PI()*freq336*('3v'!I528-reta336)+deph336*PI()/180)</f>
        <v>0.978010070887257</v>
      </c>
      <c r="Q540" s="10">
        <f>('3v'!K528-P540)^2</f>
        <v>4.4399685131267799E-7</v>
      </c>
      <c r="R540" s="3"/>
      <c r="S540" s="3"/>
      <c r="T540" s="7">
        <f>offs337+Ampl337*SIN(2*PI()*freq337*('3v'!M528)+deph337*PI()/180)</f>
        <v>0.78075697952043455</v>
      </c>
      <c r="U540" s="8">
        <f>('3v'!N528-T540)^2</f>
        <v>1.6237397697824214E-6</v>
      </c>
      <c r="V540" s="9">
        <f>offs338+Ampl338*SIN(2*PI()*freq338*('3v'!M528-reta338)+deph338*PI()/180)</f>
        <v>0.96987834987601285</v>
      </c>
      <c r="W540" s="10">
        <f>('3v'!O528-V540)^2</f>
        <v>1.8091070234875875E-5</v>
      </c>
      <c r="X540" s="3"/>
      <c r="Y540" s="3"/>
      <c r="Z540" s="7">
        <f>offs339+Ampl339*SIN(2*PI()*freq339*('3v'!Q528)+deph339*PI()/180)</f>
        <v>0.97739836299300986</v>
      </c>
      <c r="AA540" s="8">
        <f>('3v'!R528-Z540)^2</f>
        <v>4.0310720809398692E-6</v>
      </c>
      <c r="AB540" s="9">
        <f>offs340+Ampl340*SIN(2*PI()*freq340*('3v'!Q528-reta340)+deph340*PI()/180)</f>
        <v>0.94370767367384156</v>
      </c>
      <c r="AC540" s="10">
        <f>('3v'!S528-AB540)^2</f>
        <v>5.6933125128272995E-6</v>
      </c>
      <c r="AD540" s="3"/>
      <c r="AE540" s="3"/>
      <c r="AF540" s="7">
        <f>offs341+Ampl341*SIN(2*PI()*freq341*('3v'!U528)+deph341*PI()/180)</f>
        <v>1.0215833050640086</v>
      </c>
      <c r="AG540" s="8">
        <f>('3v'!V528-AF540)^2</f>
        <v>4.6554002567825296E-7</v>
      </c>
      <c r="AH540" s="9">
        <f>offs342+Ampl342*SIN(2*PI()*freq342*('3v'!U528-reta342)+deph342*PI()/180)</f>
        <v>0.92201099248369889</v>
      </c>
      <c r="AI540" s="10">
        <f>('3v'!W528-AH540)^2</f>
        <v>4.1634435729277499E-7</v>
      </c>
      <c r="AL540" s="76"/>
      <c r="AM540" s="76"/>
      <c r="AN540" s="76"/>
      <c r="AO540" s="80"/>
    </row>
    <row r="541" spans="1:41" x14ac:dyDescent="0.25">
      <c r="A541" s="3"/>
      <c r="B541" s="7">
        <f>offs331+Ampl331*SIN(2*PI()*freq331*('3v'!A529)+deph331*PI()/180)</f>
        <v>0.48011259240305204</v>
      </c>
      <c r="C541" s="8">
        <f>('3v'!B529-B541)^2</f>
        <v>6.6519096791624661E-7</v>
      </c>
      <c r="D541" s="9">
        <f>offs332+Ampl332*SIN(2*PI()*freq332*('3v'!A529-reta332)+deph332*PI()/180)</f>
        <v>0.91014006296472094</v>
      </c>
      <c r="E541" s="10">
        <f>('3v'!C529-D541)^2</f>
        <v>1.1926961627939957E-4</v>
      </c>
      <c r="G541" s="3"/>
      <c r="H541" s="7">
        <f>offs333+Ampl333*SIN(2*PI()*freq333*('3v'!E529)+deph333*PI()/180)</f>
        <v>0.46490351061277579</v>
      </c>
      <c r="I541" s="8">
        <f>('3v'!F529-H541)^2</f>
        <v>1.5169632319510113E-6</v>
      </c>
      <c r="J541" s="9">
        <f>offs334+Ampl334*SIN(2*PI()*freq334*('3v'!E529-reta334)+deph334*PI()/180)</f>
        <v>0.95346908506764838</v>
      </c>
      <c r="K541" s="10">
        <f>('3v'!G529-J541)^2</f>
        <v>5.7134142522287606E-6</v>
      </c>
      <c r="L541" s="3"/>
      <c r="M541" s="3"/>
      <c r="N541" s="7">
        <f>offs335+Ampl335*SIN(2*PI()*freq335*('3v'!I529)+deph335*PI()/180)</f>
        <v>0.64744997138182514</v>
      </c>
      <c r="O541" s="8">
        <f>('3v'!J529-N541)^2</f>
        <v>3.1285424246402611E-6</v>
      </c>
      <c r="P541" s="9">
        <f>offs336+Ampl336*SIN(2*PI()*freq336*('3v'!I529-reta336)+deph336*PI()/180)</f>
        <v>0.97632200435824434</v>
      </c>
      <c r="Q541" s="10">
        <f>('3v'!K529-P541)^2</f>
        <v>1.0439437216338754E-6</v>
      </c>
      <c r="R541" s="3"/>
      <c r="S541" s="3"/>
      <c r="T541" s="7">
        <f>offs337+Ampl337*SIN(2*PI()*freq337*('3v'!M529)+deph337*PI()/180)</f>
        <v>0.79384117041151758</v>
      </c>
      <c r="U541" s="8">
        <f>('3v'!N529-T541)^2</f>
        <v>3.4668190311582479E-6</v>
      </c>
      <c r="V541" s="9">
        <f>offs338+Ampl338*SIN(2*PI()*freq338*('3v'!M529-reta338)+deph338*PI()/180)</f>
        <v>0.96822473359978989</v>
      </c>
      <c r="W541" s="10">
        <f>('3v'!O529-V541)^2</f>
        <v>2.0728658015663312E-5</v>
      </c>
      <c r="X541" s="3"/>
      <c r="Y541" s="3"/>
      <c r="Z541" s="7">
        <f>offs339+Ampl339*SIN(2*PI()*freq339*('3v'!Q529)+deph339*PI()/180)</f>
        <v>0.98655796248344463</v>
      </c>
      <c r="AA541" s="8">
        <f>('3v'!R529-Z541)^2</f>
        <v>1.9648259205941299E-6</v>
      </c>
      <c r="AB541" s="9">
        <f>offs340+Ampl340*SIN(2*PI()*freq340*('3v'!Q529-reta340)+deph340*PI()/180)</f>
        <v>0.94205647035147599</v>
      </c>
      <c r="AC541" s="10">
        <f>('3v'!S529-AB541)^2</f>
        <v>4.3436380745499616E-6</v>
      </c>
      <c r="AD541" s="3"/>
      <c r="AE541" s="3"/>
      <c r="AF541" s="7">
        <f>offs341+Ampl341*SIN(2*PI()*freq341*('3v'!U529)+deph341*PI()/180)</f>
        <v>1.0130665726704216</v>
      </c>
      <c r="AG541" s="8">
        <f>('3v'!V529-AF541)^2</f>
        <v>1.9224857663146686E-6</v>
      </c>
      <c r="AH541" s="9">
        <f>offs342+Ampl342*SIN(2*PI()*freq342*('3v'!U529-reta342)+deph342*PI()/180)</f>
        <v>0.92028660862466705</v>
      </c>
      <c r="AI541" s="10">
        <f>('3v'!W529-AH541)^2</f>
        <v>1.7347339565428092E-7</v>
      </c>
      <c r="AL541" s="76"/>
      <c r="AM541" s="76"/>
      <c r="AN541" s="76"/>
      <c r="AO541" s="80"/>
    </row>
    <row r="542" spans="1:41" x14ac:dyDescent="0.25">
      <c r="A542" s="3"/>
      <c r="B542" s="7">
        <f>offs331+Ampl331*SIN(2*PI()*freq331*('3v'!A530)+deph331*PI()/180)</f>
        <v>0.49468025869910037</v>
      </c>
      <c r="C542" s="8">
        <f>('3v'!B530-B542)^2</f>
        <v>5.8438856560631214E-8</v>
      </c>
      <c r="D542" s="9">
        <f>offs332+Ampl332*SIN(2*PI()*freq332*('3v'!A530-reta332)+deph332*PI()/180)</f>
        <v>0.9069751396300626</v>
      </c>
      <c r="E542" s="10">
        <f>('3v'!C530-D542)^2</f>
        <v>9.4267392356051942E-5</v>
      </c>
      <c r="G542" s="3"/>
      <c r="H542" s="7">
        <f>offs333+Ampl333*SIN(2*PI()*freq333*('3v'!E530)+deph333*PI()/180)</f>
        <v>0.47596604821853805</v>
      </c>
      <c r="I542" s="8">
        <f>('3v'!F530-H542)^2</f>
        <v>3.3112914335425633E-7</v>
      </c>
      <c r="J542" s="9">
        <f>offs334+Ampl334*SIN(2*PI()*freq334*('3v'!E530-reta334)+deph334*PI()/180)</f>
        <v>0.9518948179401141</v>
      </c>
      <c r="K542" s="10">
        <f>('3v'!G530-J542)^2</f>
        <v>6.1949367649963641E-5</v>
      </c>
      <c r="L542" s="3"/>
      <c r="M542" s="3"/>
      <c r="N542" s="7">
        <f>offs335+Ampl335*SIN(2*PI()*freq335*('3v'!I530)+deph335*PI()/180)</f>
        <v>0.66005592719442707</v>
      </c>
      <c r="O542" s="8">
        <f>('3v'!J530-N542)^2</f>
        <v>8.0354266082110697E-6</v>
      </c>
      <c r="P542" s="9">
        <f>offs336+Ampl336*SIN(2*PI()*freq336*('3v'!I530-reta336)+deph336*PI()/180)</f>
        <v>0.97461987355789526</v>
      </c>
      <c r="Q542" s="10">
        <f>('3v'!K530-P542)^2</f>
        <v>7.4194483944244487E-6</v>
      </c>
      <c r="R542" s="3"/>
      <c r="S542" s="3"/>
      <c r="T542" s="7">
        <f>offs337+Ampl337*SIN(2*PI()*freq337*('3v'!M530)+deph337*PI()/180)</f>
        <v>0.80661768783049381</v>
      </c>
      <c r="U542" s="8">
        <f>('3v'!N530-T542)^2</f>
        <v>6.4669287820836363E-7</v>
      </c>
      <c r="V542" s="9">
        <f>offs338+Ampl338*SIN(2*PI()*freq338*('3v'!M530-reta338)+deph338*PI()/180)</f>
        <v>0.96655128083697839</v>
      </c>
      <c r="W542" s="10">
        <f>('3v'!O530-V542)^2</f>
        <v>2.3353450941063622E-5</v>
      </c>
      <c r="X542" s="3"/>
      <c r="Y542" s="3"/>
      <c r="Z542" s="7">
        <f>offs339+Ampl339*SIN(2*PI()*freq339*('3v'!Q530)+deph339*PI()/180)</f>
        <v>0.99502108836886261</v>
      </c>
      <c r="AA542" s="8">
        <f>('3v'!R530-Z542)^2</f>
        <v>9.8462691871239435E-9</v>
      </c>
      <c r="AB542" s="9">
        <f>offs340+Ampl340*SIN(2*PI()*freq340*('3v'!Q530-reta340)+deph340*PI()/180)</f>
        <v>0.94037893447368337</v>
      </c>
      <c r="AC542" s="10">
        <f>('3v'!S530-AB542)^2</f>
        <v>3.2708730917704817E-6</v>
      </c>
      <c r="AD542" s="3"/>
      <c r="AE542" s="3"/>
      <c r="AF542" s="7">
        <f>offs341+Ampl341*SIN(2*PI()*freq341*('3v'!U530)+deph341*PI()/180)</f>
        <v>1.0031029720881675</v>
      </c>
      <c r="AG542" s="8">
        <f>('3v'!V530-AF542)^2</f>
        <v>1.3587487154313711E-7</v>
      </c>
      <c r="AH542" s="9">
        <f>offs342+Ampl342*SIN(2*PI()*freq342*('3v'!U530-reta342)+deph342*PI()/180)</f>
        <v>0.91852998334924019</v>
      </c>
      <c r="AI542" s="10">
        <f>('3v'!W530-AH542)^2</f>
        <v>4.8402926378557688E-8</v>
      </c>
      <c r="AL542" s="76"/>
      <c r="AM542" s="76"/>
      <c r="AN542" s="76"/>
      <c r="AO542" s="80"/>
    </row>
    <row r="543" spans="1:41" x14ac:dyDescent="0.25">
      <c r="A543" s="3"/>
      <c r="B543" s="7">
        <f>offs331+Ampl331*SIN(2*PI()*freq331*('3v'!A531)+deph331*PI()/180)</f>
        <v>0.50909798800847983</v>
      </c>
      <c r="C543" s="8">
        <f>('3v'!B531-B543)^2</f>
        <v>2.0996357515691735E-6</v>
      </c>
      <c r="D543" s="9">
        <f>offs332+Ampl332*SIN(2*PI()*freq332*('3v'!A531-reta332)+deph332*PI()/180)</f>
        <v>0.90380705137319461</v>
      </c>
      <c r="E543" s="10">
        <f>('3v'!C531-D543)^2</f>
        <v>7.2165897833215758E-5</v>
      </c>
      <c r="G543" s="3"/>
      <c r="H543" s="7">
        <f>offs333+Ampl333*SIN(2*PI()*freq333*('3v'!E531)+deph333*PI()/180)</f>
        <v>0.48694596960148084</v>
      </c>
      <c r="I543" s="8">
        <f>('3v'!F531-H543)^2</f>
        <v>2.6696422328245872E-8</v>
      </c>
      <c r="J543" s="9">
        <f>offs334+Ampl334*SIN(2*PI()*freq334*('3v'!E531-reta334)+deph334*PI()/180)</f>
        <v>0.95031472372237669</v>
      </c>
      <c r="K543" s="10">
        <f>('3v'!G531-J543)^2</f>
        <v>1.3005158726029788E-4</v>
      </c>
      <c r="L543" s="3"/>
      <c r="M543" s="3"/>
      <c r="N543" s="7">
        <f>offs335+Ampl335*SIN(2*PI()*freq335*('3v'!I531)+deph335*PI()/180)</f>
        <v>0.67248602458244866</v>
      </c>
      <c r="O543" s="8">
        <f>('3v'!J531-N543)^2</f>
        <v>4.5085532954281201E-6</v>
      </c>
      <c r="P543" s="9">
        <f>offs336+Ampl336*SIN(2*PI()*freq336*('3v'!I531-reta336)+deph336*PI()/180)</f>
        <v>0.9729039472723946</v>
      </c>
      <c r="Q543" s="10">
        <f>('3v'!K531-P543)^2</f>
        <v>1.9711759464097959E-5</v>
      </c>
      <c r="R543" s="3"/>
      <c r="S543" s="3"/>
      <c r="T543" s="7">
        <f>offs337+Ampl337*SIN(2*PI()*freq337*('3v'!M531)+deph337*PI()/180)</f>
        <v>0.81908337936286912</v>
      </c>
      <c r="U543" s="8">
        <f>('3v'!N531-T543)^2</f>
        <v>3.2753458264113597E-9</v>
      </c>
      <c r="V543" s="9">
        <f>offs338+Ampl338*SIN(2*PI()*freq338*('3v'!M531-reta338)+deph338*PI()/180)</f>
        <v>0.96485840448700699</v>
      </c>
      <c r="W543" s="10">
        <f>('3v'!O531-V543)^2</f>
        <v>2.5936555686888347E-5</v>
      </c>
      <c r="X543" s="3"/>
      <c r="Y543" s="3"/>
      <c r="Z543" s="7">
        <f>offs339+Ampl339*SIN(2*PI()*freq339*('3v'!Q531)+deph339*PI()/180)</f>
        <v>1.0027836479566865</v>
      </c>
      <c r="AA543" s="8">
        <f>('3v'!R531-Z543)^2</f>
        <v>2.4293026743264797E-9</v>
      </c>
      <c r="AB543" s="9">
        <f>offs340+Ampl340*SIN(2*PI()*freq340*('3v'!Q531-reta340)+deph340*PI()/180)</f>
        <v>0.93867587728192781</v>
      </c>
      <c r="AC543" s="10">
        <f>('3v'!S531-AB543)^2</f>
        <v>2.4288683825298386E-6</v>
      </c>
      <c r="AD543" s="3"/>
      <c r="AE543" s="3"/>
      <c r="AF543" s="7">
        <f>offs341+Ampl341*SIN(2*PI()*freq341*('3v'!U531)+deph341*PI()/180)</f>
        <v>0.991702336188101</v>
      </c>
      <c r="AG543" s="8">
        <f>('3v'!V531-AF543)^2</f>
        <v>4.7159285742366152E-7</v>
      </c>
      <c r="AH543" s="9">
        <f>offs342+Ampl342*SIN(2*PI()*freq342*('3v'!U531-reta342)+deph342*PI()/180)</f>
        <v>0.91674285023448487</v>
      </c>
      <c r="AI543" s="10">
        <f>('3v'!W531-AH543)^2</f>
        <v>4.0286100383121808E-6</v>
      </c>
      <c r="AL543" s="76"/>
      <c r="AM543" s="76"/>
      <c r="AN543" s="76"/>
      <c r="AO543" s="80"/>
    </row>
    <row r="544" spans="1:41" x14ac:dyDescent="0.25">
      <c r="A544" s="3"/>
      <c r="B544" s="7">
        <f>offs331+Ampl331*SIN(2*PI()*freq331*('3v'!A532)+deph331*PI()/180)</f>
        <v>0.52336350360459638</v>
      </c>
      <c r="C544" s="8">
        <f>('3v'!B532-B544)^2</f>
        <v>7.318740825485696E-7</v>
      </c>
      <c r="D544" s="9">
        <f>offs332+Ampl332*SIN(2*PI()*freq332*('3v'!A532-reta332)+deph332*PI()/180)</f>
        <v>0.90063629847197824</v>
      </c>
      <c r="E544" s="10">
        <f>('3v'!C532-D544)^2</f>
        <v>5.2959073050256564E-5</v>
      </c>
      <c r="G544" s="3"/>
      <c r="H544" s="7">
        <f>offs333+Ampl333*SIN(2*PI()*freq333*('3v'!E532)+deph333*PI()/180)</f>
        <v>0.49784229946149994</v>
      </c>
      <c r="I544" s="8">
        <f>('3v'!F532-H544)^2</f>
        <v>9.718224178177659E-7</v>
      </c>
      <c r="J544" s="9">
        <f>offs334+Ampl334*SIN(2*PI()*freq334*('3v'!E532-reta334)+deph334*PI()/180)</f>
        <v>0.94872894276754072</v>
      </c>
      <c r="K544" s="10">
        <f>('3v'!G532-J544)^2</f>
        <v>2.2329077541613E-4</v>
      </c>
      <c r="L544" s="3"/>
      <c r="M544" s="3"/>
      <c r="N544" s="7">
        <f>offs335+Ampl335*SIN(2*PI()*freq335*('3v'!I532)+deph335*PI()/180)</f>
        <v>0.68473830068941788</v>
      </c>
      <c r="O544" s="8">
        <f>('3v'!J532-N544)^2</f>
        <v>2.5274936440137505E-6</v>
      </c>
      <c r="P544" s="9">
        <f>offs336+Ampl336*SIN(2*PI()*freq336*('3v'!I532-reta336)+deph336*PI()/180)</f>
        <v>0.97117449646639464</v>
      </c>
      <c r="Q544" s="10">
        <f>('3v'!K532-P544)^2</f>
        <v>1.7775613328250643E-5</v>
      </c>
      <c r="R544" s="3"/>
      <c r="S544" s="3"/>
      <c r="T544" s="7">
        <f>offs337+Ampl337*SIN(2*PI()*freq337*('3v'!M532)+deph337*PI()/180)</f>
        <v>0.83123516928578622</v>
      </c>
      <c r="U544" s="8">
        <f>('3v'!N532-T544)^2</f>
        <v>1.4123261928311663E-7</v>
      </c>
      <c r="V544" s="9">
        <f>offs338+Ampl338*SIN(2*PI()*freq338*('3v'!M532-reta338)+deph338*PI()/180)</f>
        <v>0.9631465222417841</v>
      </c>
      <c r="W544" s="10">
        <f>('3v'!O532-V544)^2</f>
        <v>1.1430567586645256E-5</v>
      </c>
      <c r="X544" s="3"/>
      <c r="Y544" s="3"/>
      <c r="Z544" s="7">
        <f>offs339+Ampl339*SIN(2*PI()*freq339*('3v'!Q532)+deph339*PI()/180)</f>
        <v>1.0098418873419848</v>
      </c>
      <c r="AA544" s="8">
        <f>('3v'!R532-Z544)^2</f>
        <v>4.96986448549128E-7</v>
      </c>
      <c r="AB544" s="9">
        <f>offs340+Ampl340*SIN(2*PI()*freq340*('3v'!Q532-reta340)+deph340*PI()/180)</f>
        <v>0.93694812235955449</v>
      </c>
      <c r="AC544" s="10">
        <f>('3v'!S532-AB544)^2</f>
        <v>1.079935782948117E-5</v>
      </c>
      <c r="AD544" s="3"/>
      <c r="AE544" s="3"/>
      <c r="AF544" s="7">
        <f>offs341+Ampl341*SIN(2*PI()*freq341*('3v'!U532)+deph341*PI()/180)</f>
        <v>0.97887591602143997</v>
      </c>
      <c r="AG544" s="8">
        <f>('3v'!V532-AF544)^2</f>
        <v>1.2147358063085411E-5</v>
      </c>
      <c r="AH544" s="9">
        <f>offs342+Ampl342*SIN(2*PI()*freq342*('3v'!U532-reta342)+deph342*PI()/180)</f>
        <v>0.91492697296502234</v>
      </c>
      <c r="AI544" s="10">
        <f>('3v'!W532-AH544)^2</f>
        <v>3.4964775235777017E-6</v>
      </c>
      <c r="AL544" s="76"/>
      <c r="AM544" s="76"/>
      <c r="AN544" s="76"/>
      <c r="AO544" s="80"/>
    </row>
    <row r="545" spans="1:41" x14ac:dyDescent="0.25">
      <c r="A545" s="3"/>
      <c r="B545" s="7">
        <f>offs331+Ampl331*SIN(2*PI()*freq331*('3v'!A533)+deph331*PI()/180)</f>
        <v>0.53747455279716616</v>
      </c>
      <c r="C545" s="8">
        <f>('3v'!B533-B545)^2</f>
        <v>1.7342827274813554E-7</v>
      </c>
      <c r="D545" s="9">
        <f>offs332+Ampl332*SIN(2*PI()*freq332*('3v'!A533-reta332)+deph332*PI()/180)</f>
        <v>0.89746338162505312</v>
      </c>
      <c r="E545" s="10">
        <f>('3v'!C533-D545)^2</f>
        <v>3.669187215153085E-5</v>
      </c>
      <c r="G545" s="3"/>
      <c r="H545" s="7">
        <f>offs333+Ampl333*SIN(2*PI()*freq333*('3v'!E533)+deph333*PI()/180)</f>
        <v>0.50865406992357354</v>
      </c>
      <c r="I545" s="8">
        <f>('3v'!F533-H545)^2</f>
        <v>3.5826542734186711E-6</v>
      </c>
      <c r="J545" s="9">
        <f>offs334+Ampl334*SIN(2*PI()*freq334*('3v'!E533-reta334)+deph334*PI()/180)</f>
        <v>0.94713761593383983</v>
      </c>
      <c r="K545" s="10">
        <f>('3v'!G533-J545)^2</f>
        <v>2.1260917903275585E-4</v>
      </c>
      <c r="L545" s="3"/>
      <c r="M545" s="3"/>
      <c r="N545" s="7">
        <f>offs335+Ampl335*SIN(2*PI()*freq335*('3v'!I533)+deph335*PI()/180)</f>
        <v>0.69681082073890477</v>
      </c>
      <c r="O545" s="8">
        <f>('3v'!J533-N545)^2</f>
        <v>1.5277930549689623E-6</v>
      </c>
      <c r="P545" s="9">
        <f>offs336+Ampl336*SIN(2*PI()*freq336*('3v'!I533-reta336)+deph336*PI()/180)</f>
        <v>0.96943179424022607</v>
      </c>
      <c r="Q545" s="10">
        <f>('3v'!K533-P545)^2</f>
        <v>3.5507485258930658E-5</v>
      </c>
      <c r="R545" s="3"/>
      <c r="S545" s="3"/>
      <c r="T545" s="7">
        <f>offs337+Ampl337*SIN(2*PI()*freq337*('3v'!M533)+deph337*PI()/180)</f>
        <v>0.8430700593269127</v>
      </c>
      <c r="U545" s="8">
        <f>('3v'!N533-T545)^2</f>
        <v>2.4201414024981444E-7</v>
      </c>
      <c r="V545" s="9">
        <f>offs338+Ampl338*SIN(2*PI()*freq338*('3v'!M533-reta338)+deph338*PI()/180)</f>
        <v>0.96141605648263817</v>
      </c>
      <c r="W545" s="10">
        <f>('3v'!O533-V545)^2</f>
        <v>1.2985691394793118E-5</v>
      </c>
      <c r="X545" s="3"/>
      <c r="Y545" s="3"/>
      <c r="Z545" s="7">
        <f>offs339+Ampl339*SIN(2*PI()*freq339*('3v'!Q533)+deph339*PI()/180)</f>
        <v>1.0161923932228252</v>
      </c>
      <c r="AA545" s="8">
        <f>('3v'!R533-Z545)^2</f>
        <v>4.6957450133796532E-6</v>
      </c>
      <c r="AB545" s="9">
        <f>offs340+Ampl340*SIN(2*PI()*freq340*('3v'!Q533-reta340)+deph340*PI()/180)</f>
        <v>0.93519650523351161</v>
      </c>
      <c r="AC545" s="10">
        <f>('3v'!S533-AB545)^2</f>
        <v>9.515588579582282E-6</v>
      </c>
      <c r="AD545" s="3"/>
      <c r="AE545" s="3"/>
      <c r="AF545" s="7">
        <f>offs341+Ampl341*SIN(2*PI()*freq341*('3v'!U533)+deph341*PI()/180)</f>
        <v>0.96463636971633626</v>
      </c>
      <c r="AG545" s="8">
        <f>('3v'!V533-AF545)^2</f>
        <v>9.3027899290696565E-7</v>
      </c>
      <c r="AH545" s="9">
        <f>offs342+Ampl342*SIN(2*PI()*freq342*('3v'!U533-reta342)+deph342*PI()/180)</f>
        <v>0.91308414359248402</v>
      </c>
      <c r="AI545" s="10">
        <f>('3v'!W533-AH545)^2</f>
        <v>3.0961795173431968E-6</v>
      </c>
      <c r="AL545" s="76"/>
      <c r="AM545" s="76"/>
      <c r="AN545" s="76"/>
      <c r="AO545" s="80"/>
    </row>
    <row r="546" spans="1:41" x14ac:dyDescent="0.25">
      <c r="A546" s="3"/>
      <c r="B546" s="7">
        <f>offs331+Ampl331*SIN(2*PI()*freq331*('3v'!A534)+deph331*PI()/180)</f>
        <v>0.55142890728794203</v>
      </c>
      <c r="C546" s="8">
        <f>('3v'!B534-B546)^2</f>
        <v>4.3559559887255374E-6</v>
      </c>
      <c r="D546" s="9">
        <f>offs332+Ampl332*SIN(2*PI()*freq332*('3v'!A534-reta332)+deph332*PI()/180)</f>
        <v>0.89428880187277116</v>
      </c>
      <c r="E546" s="10">
        <f>('3v'!C534-D546)^2</f>
        <v>8.3105466376526965E-6</v>
      </c>
      <c r="G546" s="3"/>
      <c r="H546" s="7">
        <f>offs333+Ampl333*SIN(2*PI()*freq333*('3v'!E534)+deph333*PI()/180)</f>
        <v>0.5193803206237344</v>
      </c>
      <c r="I546" s="8">
        <f>('3v'!F534-H546)^2</f>
        <v>8.6893974604742096E-7</v>
      </c>
      <c r="J546" s="9">
        <f>offs334+Ampl334*SIN(2*PI()*freq334*('3v'!E534-reta334)+deph334*PI()/180)</f>
        <v>0.9455408845721246</v>
      </c>
      <c r="K546" s="10">
        <f>('3v'!G534-J546)^2</f>
        <v>2.0234281349844642E-4</v>
      </c>
      <c r="L546" s="3"/>
      <c r="M546" s="3"/>
      <c r="N546" s="7">
        <f>offs335+Ampl335*SIN(2*PI()*freq335*('3v'!I534)+deph335*PI()/180)</f>
        <v>0.70870167834004416</v>
      </c>
      <c r="O546" s="8">
        <f>('3v'!J534-N546)^2</f>
        <v>1.1319505770564864E-6</v>
      </c>
      <c r="P546" s="9">
        <f>offs336+Ampl336*SIN(2*PI()*freq336*('3v'!I534-reta336)+deph336*PI()/180)</f>
        <v>0.96767611578677237</v>
      </c>
      <c r="Q546" s="10">
        <f>('3v'!K534-P546)^2</f>
        <v>3.3193432824844445E-5</v>
      </c>
      <c r="R546" s="3"/>
      <c r="S546" s="3"/>
      <c r="T546" s="7">
        <f>offs337+Ampl337*SIN(2*PI()*freq337*('3v'!M534)+deph337*PI()/180)</f>
        <v>0.85458512940422016</v>
      </c>
      <c r="U546" s="8">
        <f>('3v'!N534-T546)^2</f>
        <v>5.0238264613503136E-6</v>
      </c>
      <c r="V546" s="9">
        <f>offs338+Ampl338*SIN(2*PI()*freq338*('3v'!M534-reta338)+deph338*PI()/180)</f>
        <v>0.9596674341761019</v>
      </c>
      <c r="W546" s="10">
        <f>('3v'!O534-V546)^2</f>
        <v>3.4408178964542835E-6</v>
      </c>
      <c r="X546" s="3"/>
      <c r="Y546" s="3"/>
      <c r="Z546" s="7">
        <f>offs339+Ampl339*SIN(2*PI()*freq339*('3v'!Q534)+deph339*PI()/180)</f>
        <v>1.0218320945509178</v>
      </c>
      <c r="AA546" s="8">
        <f>('3v'!R534-Z546)^2</f>
        <v>1.8793564459295133E-7</v>
      </c>
      <c r="AB546" s="9">
        <f>offs340+Ampl340*SIN(2*PI()*freq340*('3v'!Q534-reta340)+deph340*PI()/180)</f>
        <v>0.93342187297029766</v>
      </c>
      <c r="AC546" s="10">
        <f>('3v'!S534-AB546)^2</f>
        <v>8.4462136728133432E-6</v>
      </c>
      <c r="AD546" s="3"/>
      <c r="AE546" s="3"/>
      <c r="AF546" s="7">
        <f>offs341+Ampl341*SIN(2*PI()*freq341*('3v'!U534)+deph341*PI()/180)</f>
        <v>0.9489977499858322</v>
      </c>
      <c r="AG546" s="8">
        <f>('3v'!V534-AF546)^2</f>
        <v>1.0044850459991143E-6</v>
      </c>
      <c r="AH546" s="9">
        <f>offs342+Ampl342*SIN(2*PI()*freq342*('3v'!U534-reta342)+deph342*PI()/180)</f>
        <v>0.91121618076697308</v>
      </c>
      <c r="AI546" s="10">
        <f>('3v'!W534-AH546)^2</f>
        <v>2.8037132564152665E-6</v>
      </c>
      <c r="AL546" s="76"/>
      <c r="AM546" s="76"/>
      <c r="AN546" s="76"/>
      <c r="AO546" s="80"/>
    </row>
    <row r="547" spans="1:41" x14ac:dyDescent="0.25">
      <c r="A547" s="3"/>
      <c r="B547" s="7">
        <f>offs331+Ampl331*SIN(2*PI()*freq331*('3v'!A535)+deph331*PI()/180)</f>
        <v>0.56522436352258476</v>
      </c>
      <c r="C547" s="8">
        <f>('3v'!B535-B547)^2</f>
        <v>3.8519419424808862E-6</v>
      </c>
      <c r="D547" s="9">
        <f>offs332+Ampl332*SIN(2*PI()*freq332*('3v'!A535-reta332)+deph332*PI()/180)</f>
        <v>0.89111306051807604</v>
      </c>
      <c r="E547" s="10">
        <f>('3v'!C535-D547)^2</f>
        <v>2.7558009236747236E-6</v>
      </c>
      <c r="G547" s="3"/>
      <c r="H547" s="7">
        <f>offs333+Ampl333*SIN(2*PI()*freq333*('3v'!E535)+deph333*PI()/180)</f>
        <v>0.53002009879437506</v>
      </c>
      <c r="I547" s="8">
        <f>('3v'!F535-H547)^2</f>
        <v>3.365299978064403E-9</v>
      </c>
      <c r="J547" s="9">
        <f>offs334+Ampl334*SIN(2*PI()*freq334*('3v'!E535-reta334)+deph334*PI()/180)</f>
        <v>0.94393889051330693</v>
      </c>
      <c r="K547" s="10">
        <f>('3v'!G535-J547)^2</f>
        <v>1.9247676271717074E-4</v>
      </c>
      <c r="L547" s="3"/>
      <c r="M547" s="3"/>
      <c r="N547" s="7">
        <f>offs335+Ampl335*SIN(2*PI()*freq335*('3v'!I535)+deph335*PI()/180)</f>
        <v>0.7204089957885782</v>
      </c>
      <c r="O547" s="8">
        <f>('3v'!J535-N547)^2</f>
        <v>1.1564081872069321E-6</v>
      </c>
      <c r="P547" s="9">
        <f>offs336+Ampl336*SIN(2*PI()*freq336*('3v'!I535-reta336)+deph336*PI()/180)</f>
        <v>0.96590773834801391</v>
      </c>
      <c r="Q547" s="10">
        <f>('3v'!K535-P547)^2</f>
        <v>3.1098709049400573E-5</v>
      </c>
      <c r="R547" s="3"/>
      <c r="S547" s="3"/>
      <c r="T547" s="7">
        <f>offs337+Ampl337*SIN(2*PI()*freq337*('3v'!M535)+deph337*PI()/180)</f>
        <v>0.86577753834647053</v>
      </c>
      <c r="U547" s="8">
        <f>('3v'!N535-T547)^2</f>
        <v>1.3455532381514943E-5</v>
      </c>
      <c r="V547" s="9">
        <f>offs338+Ampl338*SIN(2*PI()*freq338*('3v'!M535-reta338)+deph338*PI()/180)</f>
        <v>0.95790108676856422</v>
      </c>
      <c r="W547" s="10">
        <f>('3v'!O535-V547)^2</f>
        <v>7.8493874000199441E-9</v>
      </c>
      <c r="X547" s="3"/>
      <c r="Y547" s="3"/>
      <c r="Z547" s="7">
        <f>offs339+Ampl339*SIN(2*PI()*freq339*('3v'!Q535)+deph339*PI()/180)</f>
        <v>1.0267582640167472</v>
      </c>
      <c r="AA547" s="8">
        <f>('3v'!R535-Z547)^2</f>
        <v>3.4386967085718478E-7</v>
      </c>
      <c r="AB547" s="9">
        <f>offs340+Ampl340*SIN(2*PI()*freq340*('3v'!Q535-reta340)+deph340*PI()/180)</f>
        <v>0.93162508376632702</v>
      </c>
      <c r="AC547" s="10">
        <f>('3v'!S535-AB547)^2</f>
        <v>7.5619842939935911E-6</v>
      </c>
      <c r="AD547" s="3"/>
      <c r="AE547" s="3"/>
      <c r="AF547" s="7">
        <f>offs341+Ampl341*SIN(2*PI()*freq341*('3v'!U535)+deph341*PI()/180)</f>
        <v>0.93197549025952808</v>
      </c>
      <c r="AG547" s="8">
        <f>('3v'!V535-AF547)^2</f>
        <v>5.7575990045248749E-6</v>
      </c>
      <c r="AH547" s="9">
        <f>offs342+Ampl342*SIN(2*PI()*freq342*('3v'!U535-reta342)+deph342*PI()/180)</f>
        <v>0.9093249279422766</v>
      </c>
      <c r="AI547" s="10">
        <f>('3v'!W535-AH547)^2</f>
        <v>2.6003563900091942E-6</v>
      </c>
      <c r="AL547" s="76"/>
      <c r="AM547" s="76"/>
      <c r="AN547" s="76"/>
      <c r="AO547" s="80"/>
    </row>
    <row r="548" spans="1:41" x14ac:dyDescent="0.25">
      <c r="A548" s="3"/>
      <c r="B548" s="7">
        <f>offs331+Ampl331*SIN(2*PI()*freq331*('3v'!A536)+deph331*PI()/180)</f>
        <v>0.57885874303863349</v>
      </c>
      <c r="C548" s="8">
        <f>('3v'!B536-B548)^2</f>
        <v>4.0010279114952242E-6</v>
      </c>
      <c r="D548" s="9">
        <f>offs332+Ampl332*SIN(2*PI()*freq332*('3v'!A536-reta332)+deph332*PI()/180)</f>
        <v>0.8879366590473422</v>
      </c>
      <c r="E548" s="10">
        <f>('3v'!C536-D548)^2</f>
        <v>2.299289884707305E-6</v>
      </c>
      <c r="G548" s="3"/>
      <c r="H548" s="7">
        <f>offs333+Ampl333*SIN(2*PI()*freq333*('3v'!E536)+deph333*PI()/180)</f>
        <v>0.54057245934887832</v>
      </c>
      <c r="I548" s="8">
        <f>('3v'!F536-H548)^2</f>
        <v>5.3103188942961927E-7</v>
      </c>
      <c r="J548" s="9">
        <f>offs334+Ampl334*SIN(2*PI()*freq334*('3v'!E536-reta334)+deph334*PI()/180)</f>
        <v>0.94233177605576224</v>
      </c>
      <c r="K548" s="10">
        <f>('3v'!G536-J548)^2</f>
        <v>1.8299552736840056E-4</v>
      </c>
      <c r="L548" s="3"/>
      <c r="M548" s="3"/>
      <c r="N548" s="7">
        <f>offs335+Ampl335*SIN(2*PI()*freq335*('3v'!I536)+deph335*PI()/180)</f>
        <v>0.7319309243633656</v>
      </c>
      <c r="O548" s="8">
        <f>('3v'!J536-N548)^2</f>
        <v>1.6184562940589972E-6</v>
      </c>
      <c r="P548" s="9">
        <f>offs336+Ampl336*SIN(2*PI()*freq336*('3v'!I536-reta336)+deph336*PI()/180)</f>
        <v>0.96412694117124775</v>
      </c>
      <c r="Q548" s="10">
        <f>('3v'!K536-P548)^2</f>
        <v>2.9206445830453082E-5</v>
      </c>
      <c r="R548" s="3"/>
      <c r="S548" s="3"/>
      <c r="T548" s="7">
        <f>offs337+Ampl337*SIN(2*PI()*freq337*('3v'!M536)+deph337*PI()/180)</f>
        <v>0.87664452459423314</v>
      </c>
      <c r="U548" s="8">
        <f>('3v'!N536-T548)^2</f>
        <v>7.4526029064025445E-7</v>
      </c>
      <c r="V548" s="9">
        <f>offs338+Ampl338*SIN(2*PI()*freq338*('3v'!M536-reta338)+deph338*PI()/180)</f>
        <v>0.9561174500798173</v>
      </c>
      <c r="W548" s="10">
        <f>('3v'!O536-V548)^2</f>
        <v>2.8731603310130321E-6</v>
      </c>
      <c r="X548" s="3"/>
      <c r="Y548" s="3"/>
      <c r="Z548" s="7">
        <f>offs339+Ampl339*SIN(2*PI()*freq339*('3v'!Q536)+deph339*PI()/180)</f>
        <v>1.0309685193684741</v>
      </c>
      <c r="AA548" s="8">
        <f>('3v'!R536-Z548)^2</f>
        <v>7.9282884346638415E-7</v>
      </c>
      <c r="AB548" s="9">
        <f>offs340+Ampl340*SIN(2*PI()*freq340*('3v'!Q536-reta340)+deph340*PI()/180)</f>
        <v>0.92980700653291426</v>
      </c>
      <c r="AC548" s="10">
        <f>('3v'!S536-AB548)^2</f>
        <v>6.8374586543305609E-6</v>
      </c>
      <c r="AD548" s="3"/>
      <c r="AE548" s="3"/>
      <c r="AF548" s="7">
        <f>offs341+Ampl341*SIN(2*PI()*freq341*('3v'!U536)+deph341*PI()/180)</f>
        <v>0.91358638945265125</v>
      </c>
      <c r="AG548" s="8">
        <f>('3v'!V536-AF548)^2</f>
        <v>1.5809303989182461E-6</v>
      </c>
      <c r="AH548" s="9">
        <f>offs342+Ampl342*SIN(2*PI()*freq342*('3v'!U536-reta342)+deph342*PI()/180)</f>
        <v>0.90741225155659855</v>
      </c>
      <c r="AI548" s="10">
        <f>('3v'!W536-AH548)^2</f>
        <v>2.471524957814283E-6</v>
      </c>
      <c r="AL548" s="76"/>
      <c r="AM548" s="76"/>
      <c r="AN548" s="76"/>
      <c r="AO548" s="80"/>
    </row>
    <row r="549" spans="1:41" x14ac:dyDescent="0.25">
      <c r="A549" s="3"/>
      <c r="B549" s="7">
        <f>offs331+Ampl331*SIN(2*PI()*freq331*('3v'!A537)+deph331*PI()/180)</f>
        <v>0.5923298928095081</v>
      </c>
      <c r="C549" s="8">
        <f>('3v'!B537-B549)^2</f>
        <v>6.1557177973810228E-8</v>
      </c>
      <c r="D549" s="9">
        <f>offs332+Ampl332*SIN(2*PI()*freq332*('3v'!A537-reta332)+deph332*PI()/180)</f>
        <v>0.88476009905118369</v>
      </c>
      <c r="E549" s="10">
        <f>('3v'!C537-D549)^2</f>
        <v>7.5070572093242702E-6</v>
      </c>
      <c r="G549" s="3"/>
      <c r="H549" s="7">
        <f>offs333+Ampl333*SIN(2*PI()*freq333*('3v'!E537)+deph333*PI()/180)</f>
        <v>0.5510364649655648</v>
      </c>
      <c r="I549" s="8">
        <f>('3v'!F537-H549)^2</f>
        <v>2.7670233685257226E-7</v>
      </c>
      <c r="J549" s="9">
        <f>offs334+Ampl334*SIN(2*PI()*freq334*('3v'!E537-reta334)+deph334*PI()/180)</f>
        <v>0.9407196839526889</v>
      </c>
      <c r="K549" s="10">
        <f>('3v'!G537-J549)^2</f>
        <v>2.2920979081752683E-4</v>
      </c>
      <c r="L549" s="3"/>
      <c r="M549" s="3"/>
      <c r="N549" s="7">
        <f>offs335+Ampl335*SIN(2*PI()*freq335*('3v'!I537)+deph335*PI()/180)</f>
        <v>0.74326564461831812</v>
      </c>
      <c r="O549" s="8">
        <f>('3v'!J537-N549)^2</f>
        <v>2.7430493905198034E-6</v>
      </c>
      <c r="P549" s="9">
        <f>offs336+Ampl336*SIN(2*PI()*freq336*('3v'!I537-reta336)+deph336*PI()/180)</f>
        <v>0.96233400546499204</v>
      </c>
      <c r="Q549" s="10">
        <f>('3v'!K537-P549)^2</f>
        <v>2.7500632374091572E-5</v>
      </c>
      <c r="R549" s="3"/>
      <c r="S549" s="3"/>
      <c r="T549" s="7">
        <f>offs337+Ampl337*SIN(2*PI()*freq337*('3v'!M537)+deph337*PI()/180)</f>
        <v>0.88718340688125763</v>
      </c>
      <c r="U549" s="8">
        <f>('3v'!N537-T549)^2</f>
        <v>1.0022487107265581E-7</v>
      </c>
      <c r="V549" s="9">
        <f>offs338+Ampl338*SIN(2*PI()*freq338*('3v'!M537-reta338)+deph338*PI()/180)</f>
        <v>0.95431696419552514</v>
      </c>
      <c r="W549" s="10">
        <f>('3v'!O537-V549)^2</f>
        <v>2.3789848176617905E-6</v>
      </c>
      <c r="X549" s="3"/>
      <c r="Y549" s="3"/>
      <c r="Z549" s="7">
        <f>offs339+Ampl339*SIN(2*PI()*freq339*('3v'!Q537)+deph339*PI()/180)</f>
        <v>1.0344608245639724</v>
      </c>
      <c r="AA549" s="8">
        <f>('3v'!R537-Z549)^2</f>
        <v>2.2701848072133593E-7</v>
      </c>
      <c r="AB549" s="9">
        <f>offs340+Ampl340*SIN(2*PI()*freq340*('3v'!Q537-reta340)+deph340*PI()/180)</f>
        <v>0.9279685204760757</v>
      </c>
      <c r="AC549" s="10">
        <f>('3v'!S537-AB549)^2</f>
        <v>6.2510976678123464E-6</v>
      </c>
      <c r="AD549" s="3"/>
      <c r="AE549" s="3"/>
      <c r="AF549" s="7">
        <f>offs341+Ampl341*SIN(2*PI()*freq341*('3v'!U537)+deph341*PI()/180)</f>
        <v>0.89384859538755546</v>
      </c>
      <c r="AG549" s="8">
        <f>('3v'!V537-AF549)^2</f>
        <v>2.3935126443649118E-7</v>
      </c>
      <c r="AH549" s="9">
        <f>offs342+Ampl342*SIN(2*PI()*freq342*('3v'!U537-reta342)+deph342*PI()/180)</f>
        <v>0.90548003919061149</v>
      </c>
      <c r="AI549" s="10">
        <f>('3v'!W537-AH549)^2</f>
        <v>2.4062239510476338E-6</v>
      </c>
      <c r="AL549" s="76"/>
      <c r="AM549" s="76"/>
      <c r="AN549" s="76"/>
      <c r="AO549" s="80"/>
    </row>
    <row r="550" spans="1:41" x14ac:dyDescent="0.25">
      <c r="A550" s="3"/>
      <c r="B550" s="7">
        <f>offs331+Ampl331*SIN(2*PI()*freq331*('3v'!A538)+deph331*PI()/180)</f>
        <v>0.60563568558449676</v>
      </c>
      <c r="C550" s="8">
        <f>('3v'!B538-B550)^2</f>
        <v>6.591103308050977E-6</v>
      </c>
      <c r="D550" s="9">
        <f>offs332+Ampl332*SIN(2*PI()*freq332*('3v'!A538-reta332)+deph332*PI()/180)</f>
        <v>0.88158388214524774</v>
      </c>
      <c r="E550" s="10">
        <f>('3v'!C538-D550)^2</f>
        <v>1.5706303130655914E-5</v>
      </c>
      <c r="G550" s="3"/>
      <c r="H550" s="7">
        <f>offs333+Ampl333*SIN(2*PI()*freq333*('3v'!E538)+deph333*PI()/180)</f>
        <v>0.56141118617095143</v>
      </c>
      <c r="I550" s="8">
        <f>('3v'!F538-H550)^2</f>
        <v>3.4971013235392938E-6</v>
      </c>
      <c r="J550" s="9">
        <f>offs334+Ampl334*SIN(2*PI()*freq334*('3v'!E538-reta334)+deph334*PI()/180)</f>
        <v>0.93910275739942894</v>
      </c>
      <c r="K550" s="10">
        <f>('3v'!G538-J550)^2</f>
        <v>3.5005409398487195E-4</v>
      </c>
      <c r="L550" s="3"/>
      <c r="M550" s="3"/>
      <c r="N550" s="7">
        <f>offs335+Ampl335*SIN(2*PI()*freq335*('3v'!I538)+deph335*PI()/180)</f>
        <v>0.75441136666971165</v>
      </c>
      <c r="O550" s="8">
        <f>('3v'!J538-N550)^2</f>
        <v>7.6244093529539837E-8</v>
      </c>
      <c r="P550" s="9">
        <f>offs336+Ampl336*SIN(2*PI()*freq336*('3v'!I538-reta336)+deph336*PI()/180)</f>
        <v>0.96052921435457905</v>
      </c>
      <c r="Q550" s="10">
        <f>('3v'!K538-P550)^2</f>
        <v>2.5966929428465436E-5</v>
      </c>
      <c r="R550" s="3"/>
      <c r="S550" s="3"/>
      <c r="T550" s="7">
        <f>offs337+Ampl337*SIN(2*PI()*freq337*('3v'!M538)+deph337*PI()/180)</f>
        <v>0.8973915848960361</v>
      </c>
      <c r="U550" s="8">
        <f>('3v'!N538-T550)^2</f>
        <v>1.5869674431294067E-8</v>
      </c>
      <c r="V550" s="9">
        <f>offs338+Ampl338*SIN(2*PI()*freq338*('3v'!M538-reta338)+deph338*PI()/180)</f>
        <v>0.95250007335863851</v>
      </c>
      <c r="W550" s="10">
        <f>('3v'!O538-V550)^2</f>
        <v>1.1284806738830071E-5</v>
      </c>
      <c r="X550" s="3"/>
      <c r="Y550" s="3"/>
      <c r="Z550" s="7">
        <f>offs339+Ampl339*SIN(2*PI()*freq339*('3v'!Q538)+deph339*PI()/180)</f>
        <v>1.0372334907554397</v>
      </c>
      <c r="AA550" s="8">
        <f>('3v'!R538-Z550)^2</f>
        <v>4.3180570157157261E-7</v>
      </c>
      <c r="AB550" s="9">
        <f>offs340+Ampl340*SIN(2*PI()*freq340*('3v'!Q538-reta340)+deph340*PI()/180)</f>
        <v>0.92611051467135397</v>
      </c>
      <c r="AC550" s="10">
        <f>('3v'!S538-AB550)^2</f>
        <v>5.7844835398751883E-6</v>
      </c>
      <c r="AD550" s="3"/>
      <c r="AE550" s="3"/>
      <c r="AF550" s="7">
        <f>offs341+Ampl341*SIN(2*PI()*freq341*('3v'!U538)+deph341*PI()/180)</f>
        <v>0.87278158688400942</v>
      </c>
      <c r="AG550" s="8">
        <f>('3v'!V538-AF550)^2</f>
        <v>8.178037851125956E-6</v>
      </c>
      <c r="AH550" s="9">
        <f>offs342+Ampl342*SIN(2*PI()*freq342*('3v'!U538-reta342)+deph342*PI()/180)</f>
        <v>0.90353019770464182</v>
      </c>
      <c r="AI550" s="10">
        <f>('3v'!W538-AH550)^2</f>
        <v>2.3960324741211612E-6</v>
      </c>
      <c r="AL550" s="76"/>
      <c r="AM550" s="76"/>
      <c r="AN550" s="76"/>
      <c r="AO550" s="80"/>
    </row>
    <row r="551" spans="1:41" x14ac:dyDescent="0.25">
      <c r="A551" s="3"/>
      <c r="B551" s="7">
        <f>offs331+Ampl331*SIN(2*PI()*freq331*('3v'!A539)+deph331*PI()/180)</f>
        <v>0.61877402022467487</v>
      </c>
      <c r="C551" s="8">
        <f>('3v'!B539-B551)^2</f>
        <v>9.6160755669752176E-6</v>
      </c>
      <c r="D551" s="9">
        <f>offs332+Ampl332*SIN(2*PI()*freq332*('3v'!A539-reta332)+deph332*PI()/180)</f>
        <v>0.87840850989100383</v>
      </c>
      <c r="E551" s="10">
        <f>('3v'!C539-D551)^2</f>
        <v>5.0958041036235766E-5</v>
      </c>
      <c r="G551" s="3"/>
      <c r="H551" s="7">
        <f>offs333+Ampl333*SIN(2*PI()*freq333*('3v'!E539)+deph333*PI()/180)</f>
        <v>0.57169570142231341</v>
      </c>
      <c r="I551" s="8">
        <f>('3v'!F539-H551)^2</f>
        <v>1.8256295020561833E-6</v>
      </c>
      <c r="J551" s="9">
        <f>offs334+Ampl334*SIN(2*PI()*freq334*('3v'!E539-reta334)+deph334*PI()/180)</f>
        <v>0.937481140020748</v>
      </c>
      <c r="K551" s="10">
        <f>('3v'!G539-J551)^2</f>
        <v>4.9659760225618545E-4</v>
      </c>
      <c r="L551" s="3"/>
      <c r="M551" s="3"/>
      <c r="N551" s="7">
        <f>offs335+Ampl335*SIN(2*PI()*freq335*('3v'!I539)+deph335*PI()/180)</f>
        <v>0.76536633047882852</v>
      </c>
      <c r="O551" s="8">
        <f>('3v'!J539-N551)^2</f>
        <v>1.0814118122231392E-6</v>
      </c>
      <c r="P551" s="9">
        <f>offs336+Ampl336*SIN(2*PI()*freq336*('3v'!I539-reta336)+deph336*PI()/180)</f>
        <v>0.95871285283744689</v>
      </c>
      <c r="Q551" s="10">
        <f>('3v'!K539-P551)^2</f>
        <v>9.0353576340016612E-6</v>
      </c>
      <c r="R551" s="3"/>
      <c r="S551" s="3"/>
      <c r="T551" s="7">
        <f>offs337+Ampl337*SIN(2*PI()*freq337*('3v'!M539)+deph337*PI()/180)</f>
        <v>0.90726653992339212</v>
      </c>
      <c r="U551" s="8">
        <f>('3v'!N539-T551)^2</f>
        <v>5.5366053948331491E-8</v>
      </c>
      <c r="V551" s="9">
        <f>offs338+Ampl338*SIN(2*PI()*freq338*('3v'!M539-reta338)+deph338*PI()/180)</f>
        <v>0.95066722585978458</v>
      </c>
      <c r="W551" s="10">
        <f>('3v'!O539-V551)^2</f>
        <v>1.0491212600515533E-5</v>
      </c>
      <c r="X551" s="3"/>
      <c r="Y551" s="3"/>
      <c r="Z551" s="7">
        <f>offs339+Ampl339*SIN(2*PI()*freq339*('3v'!Q539)+deph339*PI()/180)</f>
        <v>1.0392851771061107</v>
      </c>
      <c r="AA551" s="8">
        <f>('3v'!R539-Z551)^2</f>
        <v>3.1199250643002975E-7</v>
      </c>
      <c r="AB551" s="9">
        <f>offs340+Ampl340*SIN(2*PI()*freq340*('3v'!Q539-reta340)+deph340*PI()/180)</f>
        <v>0.92423388763386805</v>
      </c>
      <c r="AC551" s="10">
        <f>('3v'!S539-AB551)^2</f>
        <v>1.8333146420635025E-5</v>
      </c>
      <c r="AD551" s="3"/>
      <c r="AE551" s="3"/>
      <c r="AF551" s="7">
        <f>offs341+Ampl341*SIN(2*PI()*freq341*('3v'!U539)+deph341*PI()/180)</f>
        <v>0.85040615453595625</v>
      </c>
      <c r="AG551" s="8">
        <f>('3v'!V539-AF551)^2</f>
        <v>2.4163259809366645E-10</v>
      </c>
      <c r="AH551" s="9">
        <f>offs342+Ampl342*SIN(2*PI()*freq342*('3v'!U539-reta342)+deph342*PI()/180)</f>
        <v>0.90156465135682906</v>
      </c>
      <c r="AI551" s="10">
        <f>('3v'!W539-AH551)^2</f>
        <v>2.4346566813725781E-6</v>
      </c>
      <c r="AL551" s="76"/>
      <c r="AM551" s="76"/>
      <c r="AN551" s="76"/>
      <c r="AO551" s="80"/>
    </row>
    <row r="552" spans="1:41" x14ac:dyDescent="0.25">
      <c r="A552" s="3"/>
      <c r="B552" s="7">
        <f>offs331+Ampl331*SIN(2*PI()*freq331*('3v'!A540)+deph331*PI()/180)</f>
        <v>0.63174282203469867</v>
      </c>
      <c r="C552" s="8">
        <f>('3v'!B540-B552)^2</f>
        <v>1.4471769991683961E-5</v>
      </c>
      <c r="D552" s="9">
        <f>offs332+Ampl332*SIN(2*PI()*freq332*('3v'!A540-reta332)+deph332*PI()/180)</f>
        <v>0.87523448371654078</v>
      </c>
      <c r="E552" s="10">
        <f>('3v'!C540-D552)^2</f>
        <v>6.9881512493419709E-5</v>
      </c>
      <c r="G552" s="3"/>
      <c r="H552" s="7">
        <f>offs333+Ampl333*SIN(2*PI()*freq333*('3v'!E540)+deph333*PI()/180)</f>
        <v>0.58188909718954007</v>
      </c>
      <c r="I552" s="8">
        <f>('3v'!F540-H552)^2</f>
        <v>8.5265428240911455E-7</v>
      </c>
      <c r="J552" s="9">
        <f>offs334+Ampl334*SIN(2*PI()*freq334*('3v'!E540-reta334)+deph334*PI()/180)</f>
        <v>0.93585497585807809</v>
      </c>
      <c r="K552" s="10">
        <f>('3v'!G540-J552)^2</f>
        <v>6.6893429558896665E-4</v>
      </c>
      <c r="L552" s="3"/>
      <c r="M552" s="3"/>
      <c r="N552" s="7">
        <f>offs335+Ampl335*SIN(2*PI()*freq335*('3v'!I540)+deph335*PI()/180)</f>
        <v>0.77612880612988944</v>
      </c>
      <c r="O552" s="8">
        <f>('3v'!J540-N552)^2</f>
        <v>3.9847500432896502E-6</v>
      </c>
      <c r="P552" s="9">
        <f>offs336+Ampl336*SIN(2*PI()*freq336*('3v'!I540-reta336)+deph336*PI()/180)</f>
        <v>0.95688520773813501</v>
      </c>
      <c r="Q552" s="10">
        <f>('3v'!K540-P552)^2</f>
        <v>8.2967171901572021E-6</v>
      </c>
      <c r="R552" s="3"/>
      <c r="S552" s="3"/>
      <c r="T552" s="7">
        <f>offs337+Ampl337*SIN(2*PI()*freq337*('3v'!M540)+deph337*PI()/180)</f>
        <v>0.91680583546593408</v>
      </c>
      <c r="U552" s="8">
        <f>('3v'!N540-T552)^2</f>
        <v>8.0558988733036293E-11</v>
      </c>
      <c r="V552" s="9">
        <f>offs338+Ampl338*SIN(2*PI()*freq338*('3v'!M540-reta338)+deph338*PI()/180)</f>
        <v>0.9488188739266582</v>
      </c>
      <c r="W552" s="10">
        <f>('3v'!O540-V552)^2</f>
        <v>2.5881293564189313E-5</v>
      </c>
      <c r="X552" s="3"/>
      <c r="Y552" s="3"/>
      <c r="Z552" s="7">
        <f>offs339+Ampl339*SIN(2*PI()*freq339*('3v'!Q540)+deph339*PI()/180)</f>
        <v>1.0406148914386726</v>
      </c>
      <c r="AA552" s="8">
        <f>('3v'!R540-Z552)^2</f>
        <v>1.3970496799665108E-6</v>
      </c>
      <c r="AB552" s="9">
        <f>offs340+Ampl340*SIN(2*PI()*freq340*('3v'!Q540-reta340)+deph340*PI()/180)</f>
        <v>0.92233954688380038</v>
      </c>
      <c r="AC552" s="10">
        <f>('3v'!S540-AB552)^2</f>
        <v>1.7833248562657927E-5</v>
      </c>
      <c r="AD552" s="3"/>
      <c r="AE552" s="3"/>
      <c r="AF552" s="7">
        <f>offs341+Ampl341*SIN(2*PI()*freq341*('3v'!U540)+deph341*PI()/180)</f>
        <v>0.82674438019370466</v>
      </c>
      <c r="AG552" s="8">
        <f>('3v'!V540-AF552)^2</f>
        <v>4.3568132036107862E-8</v>
      </c>
      <c r="AH552" s="9">
        <f>offs342+Ampl342*SIN(2*PI()*freq342*('3v'!U540-reta342)+deph342*PI()/180)</f>
        <v>0.89958533990411516</v>
      </c>
      <c r="AI552" s="10">
        <f>('3v'!W540-AH552)^2</f>
        <v>2.5170460146466047E-6</v>
      </c>
      <c r="AL552" s="76"/>
      <c r="AM552" s="76"/>
      <c r="AN552" s="76"/>
      <c r="AO552" s="80"/>
    </row>
    <row r="553" spans="1:41" x14ac:dyDescent="0.25">
      <c r="A553" s="3"/>
      <c r="B553" s="7">
        <f>offs331+Ampl331*SIN(2*PI()*freq331*('3v'!A541)+deph331*PI()/180)</f>
        <v>0.64454004309042279</v>
      </c>
      <c r="C553" s="8">
        <f>('3v'!B541-B553)^2</f>
        <v>5.9591747024399593E-7</v>
      </c>
      <c r="D553" s="9">
        <f>offs332+Ampl332*SIN(2*PI()*freq332*('3v'!A541-reta332)+deph332*PI()/180)</f>
        <v>0.87206230483738612</v>
      </c>
      <c r="E553" s="10">
        <f>('3v'!C541-D553)^2</f>
        <v>1.3297999332345225E-4</v>
      </c>
      <c r="G553" s="3"/>
      <c r="H553" s="7">
        <f>offs333+Ampl333*SIN(2*PI()*freq333*('3v'!E541)+deph333*PI()/180)</f>
        <v>0.59199046803627953</v>
      </c>
      <c r="I553" s="8">
        <f>('3v'!F541-H553)^2</f>
        <v>3.4532307752530883E-7</v>
      </c>
      <c r="J553" s="9">
        <f>offs334+Ampl334*SIN(2*PI()*freq334*('3v'!E541-reta334)+deph334*PI()/180)</f>
        <v>0.93422440935672268</v>
      </c>
      <c r="K553" s="10">
        <f>('3v'!G541-J553)^2</f>
        <v>8.6715234938825633E-4</v>
      </c>
      <c r="L553" s="3"/>
      <c r="M553" s="3"/>
      <c r="N553" s="7">
        <f>offs335+Ampl335*SIN(2*PI()*freq335*('3v'!I541)+deph335*PI()/180)</f>
        <v>0.78669709410322652</v>
      </c>
      <c r="O553" s="8">
        <f>('3v'!J541-N553)^2</f>
        <v>1.424480195851106E-6</v>
      </c>
      <c r="P553" s="9">
        <f>offs336+Ampl336*SIN(2*PI()*freq336*('3v'!I541-reta336)+deph336*PI()/180)</f>
        <v>0.95504656766299145</v>
      </c>
      <c r="Q553" s="10">
        <f>('3v'!K541-P553)^2</f>
        <v>7.6503263743629159E-6</v>
      </c>
      <c r="R553" s="3"/>
      <c r="S553" s="3"/>
      <c r="T553" s="7">
        <f>offs337+Ampl337*SIN(2*PI()*freq337*('3v'!M541)+deph337*PI()/180)</f>
        <v>0.92600711784522693</v>
      </c>
      <c r="U553" s="8">
        <f>('3v'!N541-T553)^2</f>
        <v>3.0843823029729577E-7</v>
      </c>
      <c r="V553" s="9">
        <f>offs338+Ampl338*SIN(2*PI()*freq338*('3v'!M541-reta338)+deph338*PI()/180)</f>
        <v>0.94695547361244148</v>
      </c>
      <c r="W553" s="10">
        <f>('3v'!O541-V553)^2</f>
        <v>2.4976369462249456E-5</v>
      </c>
      <c r="X553" s="3"/>
      <c r="Y553" s="3"/>
      <c r="Z553" s="7">
        <f>offs339+Ampl339*SIN(2*PI()*freq339*('3v'!Q541)+deph339*PI()/180)</f>
        <v>1.0412219907150742</v>
      </c>
      <c r="AA553" s="8">
        <f>('3v'!R541-Z553)^2</f>
        <v>3.3047469475120875E-7</v>
      </c>
      <c r="AB553" s="9">
        <f>offs340+Ampl340*SIN(2*PI()*freq340*('3v'!Q541-reta340)+deph340*PI()/180)</f>
        <v>0.92042840850752738</v>
      </c>
      <c r="AC553" s="10">
        <f>('3v'!S541-AB553)^2</f>
        <v>1.7480355382409382E-5</v>
      </c>
      <c r="AD553" s="3"/>
      <c r="AE553" s="3"/>
      <c r="AF553" s="7">
        <f>offs341+Ampl341*SIN(2*PI()*freq341*('3v'!U541)+deph341*PI()/180)</f>
        <v>0.80181961517180977</v>
      </c>
      <c r="AG553" s="8">
        <f>('3v'!V541-AF553)^2</f>
        <v>2.8763984572481522E-6</v>
      </c>
      <c r="AH553" s="9">
        <f>offs342+Ampl342*SIN(2*PI()*freq342*('3v'!U541-reta342)+deph342*PI()/180)</f>
        <v>0.89759421668793882</v>
      </c>
      <c r="AI553" s="10">
        <f>('3v'!W541-AH553)^2</f>
        <v>1.0798235535808855E-7</v>
      </c>
      <c r="AL553" s="76"/>
      <c r="AM553" s="76"/>
      <c r="AN553" s="76"/>
      <c r="AO553" s="80"/>
    </row>
    <row r="554" spans="1:41" x14ac:dyDescent="0.25">
      <c r="A554" s="3"/>
      <c r="B554" s="7">
        <f>offs331+Ampl331*SIN(2*PI()*freq331*('3v'!A542)+deph331*PI()/180)</f>
        <v>0.65716366256229242</v>
      </c>
      <c r="C554" s="8">
        <f>('3v'!B542-B554)^2</f>
        <v>3.3136283871198616E-6</v>
      </c>
      <c r="D554" s="9">
        <f>offs332+Ampl332*SIN(2*PI()*freq332*('3v'!A542-reta332)+deph332*PI()/180)</f>
        <v>0.86889247417735793</v>
      </c>
      <c r="E554" s="10">
        <f>('3v'!C542-D554)^2</f>
        <v>1.6252491065057181E-4</v>
      </c>
      <c r="G554" s="3"/>
      <c r="H554" s="7">
        <f>offs333+Ampl333*SIN(2*PI()*freq333*('3v'!E542)+deph333*PI()/180)</f>
        <v>0.60199891670036676</v>
      </c>
      <c r="I554" s="8">
        <f>('3v'!F542-H554)^2</f>
        <v>5.2805434083295191E-6</v>
      </c>
      <c r="J554" s="9">
        <f>offs334+Ampl334*SIN(2*PI()*freq334*('3v'!E542-reta334)+deph334*PI()/180)</f>
        <v>0.9325895853530265</v>
      </c>
      <c r="K554" s="10">
        <f>('3v'!G542-J554)^2</f>
        <v>9.6610779722989474E-4</v>
      </c>
      <c r="L554" s="3"/>
      <c r="M554" s="3"/>
      <c r="N554" s="7">
        <f>offs335+Ampl335*SIN(2*PI()*freq335*('3v'!I542)+deph335*PI()/180)</f>
        <v>0.79706952554365751</v>
      </c>
      <c r="O554" s="8">
        <f>('3v'!J542-N554)^2</f>
        <v>6.4507590656247954E-6</v>
      </c>
      <c r="P554" s="9">
        <f>offs336+Ampl336*SIN(2*PI()*freq336*('3v'!I542-reta336)+deph336*PI()/180)</f>
        <v>0.95319722295459819</v>
      </c>
      <c r="Q554" s="10">
        <f>('3v'!K542-P554)^2</f>
        <v>7.0869736485009329E-6</v>
      </c>
      <c r="R554" s="3"/>
      <c r="S554" s="3"/>
      <c r="T554" s="7">
        <f>offs337+Ampl337*SIN(2*PI()*freq337*('3v'!M542)+deph337*PI()/180)</f>
        <v>0.93486811678252502</v>
      </c>
      <c r="U554" s="8">
        <f>('3v'!N542-T554)^2</f>
        <v>2.1315801950730925E-6</v>
      </c>
      <c r="V554" s="9">
        <f>offs338+Ampl338*SIN(2*PI()*freq338*('3v'!M542-reta338)+deph338*PI()/180)</f>
        <v>0.94507748468327912</v>
      </c>
      <c r="W554" s="10">
        <f>('3v'!O542-V554)^2</f>
        <v>2.4231058593145461E-5</v>
      </c>
      <c r="X554" s="3"/>
      <c r="Y554" s="3"/>
      <c r="Z554" s="7">
        <f>offs339+Ampl339*SIN(2*PI()*freq339*('3v'!Q542)+deph339*PI()/180)</f>
        <v>1.0411061813474927</v>
      </c>
      <c r="AA554" s="8">
        <f>('3v'!R542-Z554)^2</f>
        <v>4.7703700102941239E-7</v>
      </c>
      <c r="AB554" s="9">
        <f>offs340+Ampl340*SIN(2*PI()*freq340*('3v'!Q542-reta340)+deph340*PI()/180)</f>
        <v>0.91850139671460829</v>
      </c>
      <c r="AC554" s="10">
        <f>('3v'!S542-AB554)^2</f>
        <v>1.7262722726164741E-5</v>
      </c>
      <c r="AD554" s="3"/>
      <c r="AE554" s="3"/>
      <c r="AF554" s="7">
        <f>offs341+Ampl341*SIN(2*PI()*freq341*('3v'!U542)+deph341*PI()/180)</f>
        <v>0.77565645720414422</v>
      </c>
      <c r="AG554" s="8">
        <f>('3v'!V542-AF554)^2</f>
        <v>6.0936541642156207E-6</v>
      </c>
      <c r="AH554" s="9">
        <f>offs342+Ampl342*SIN(2*PI()*freq342*('3v'!U542-reta342)+deph342*PI()/180)</f>
        <v>0.89559324670652296</v>
      </c>
      <c r="AI554" s="10">
        <f>('3v'!W542-AH554)^2</f>
        <v>7.8824328257610715E-8</v>
      </c>
      <c r="AL554" s="76"/>
      <c r="AM554" s="76"/>
      <c r="AN554" s="76"/>
      <c r="AO554" s="80"/>
    </row>
    <row r="555" spans="1:41" x14ac:dyDescent="0.25">
      <c r="A555" s="3"/>
      <c r="B555" s="7">
        <f>offs331+Ampl331*SIN(2*PI()*freq331*('3v'!A543)+deph331*PI()/180)</f>
        <v>0.66961168703445539</v>
      </c>
      <c r="C555" s="8">
        <f>('3v'!B543-B555)^2</f>
        <v>9.2678414321831861E-6</v>
      </c>
      <c r="D555" s="9">
        <f>offs332+Ampl332*SIN(2*PI()*freq332*('3v'!A543-reta332)+deph332*PI()/180)</f>
        <v>0.86572549228946338</v>
      </c>
      <c r="E555" s="10">
        <f>('3v'!C543-D555)^2</f>
        <v>2.5330338568415076E-4</v>
      </c>
      <c r="G555" s="3"/>
      <c r="H555" s="7">
        <f>offs333+Ampl333*SIN(2*PI()*freq333*('3v'!E543)+deph333*PI()/180)</f>
        <v>0.61191355417352145</v>
      </c>
      <c r="I555" s="8">
        <f>('3v'!F543-H555)^2</f>
        <v>4.6179251863231379E-6</v>
      </c>
      <c r="J555" s="9">
        <f>offs334+Ampl334*SIN(2*PI()*freq334*('3v'!E543-reta334)+deph334*PI()/180)</f>
        <v>0.93095064906151037</v>
      </c>
      <c r="K555" s="10">
        <f>('3v'!G543-J555)^2</f>
        <v>9.4667541999916859E-4</v>
      </c>
      <c r="L555" s="3"/>
      <c r="M555" s="3"/>
      <c r="N555" s="7">
        <f>offs335+Ampl335*SIN(2*PI()*freq335*('3v'!I543)+deph335*PI()/180)</f>
        <v>0.80724446252401649</v>
      </c>
      <c r="O555" s="8">
        <f>('3v'!J543-N555)^2</f>
        <v>3.1469864485335591E-8</v>
      </c>
      <c r="P555" s="9">
        <f>offs336+Ampl336*SIN(2*PI()*freq336*('3v'!I543-reta336)+deph336*PI()/180)</f>
        <v>0.95133746564592281</v>
      </c>
      <c r="Q555" s="10">
        <f>('3v'!K543-P555)^2</f>
        <v>6.5986016821647765E-6</v>
      </c>
      <c r="R555" s="3"/>
      <c r="S555" s="3"/>
      <c r="T555" s="7">
        <f>offs337+Ampl337*SIN(2*PI()*freq337*('3v'!M543)+deph337*PI()/180)</f>
        <v>0.94338664595893107</v>
      </c>
      <c r="U555" s="8">
        <f>('3v'!N543-T555)^2</f>
        <v>5.6846177522506267E-7</v>
      </c>
      <c r="V555" s="9">
        <f>offs338+Ampl338*SIN(2*PI()*freq338*('3v'!M543-reta338)+deph338*PI()/180)</f>
        <v>0.94318537050483853</v>
      </c>
      <c r="W555" s="10">
        <f>('3v'!O543-V555)^2</f>
        <v>8.4586131203858955E-6</v>
      </c>
      <c r="X555" s="3"/>
      <c r="Y555" s="3"/>
      <c r="Z555" s="7">
        <f>offs339+Ampl339*SIN(2*PI()*freq339*('3v'!Q543)+deph339*PI()/180)</f>
        <v>1.0402675193403106</v>
      </c>
      <c r="AA555" s="8">
        <f>('3v'!R543-Z555)^2</f>
        <v>1.7958892927406234E-7</v>
      </c>
      <c r="AB555" s="9">
        <f>offs340+Ampl340*SIN(2*PI()*freq340*('3v'!Q543-reta340)+deph340*PI()/180)</f>
        <v>0.91655944339084594</v>
      </c>
      <c r="AC555" s="10">
        <f>('3v'!S543-AB555)^2</f>
        <v>1.716997296781869E-5</v>
      </c>
      <c r="AD555" s="3"/>
      <c r="AE555" s="3"/>
      <c r="AF555" s="7">
        <f>offs341+Ampl341*SIN(2*PI()*freq341*('3v'!U543)+deph341*PI()/180)</f>
        <v>0.7482807261689064</v>
      </c>
      <c r="AG555" s="8">
        <f>('3v'!V543-AF555)^2</f>
        <v>2.9962905854276237E-7</v>
      </c>
      <c r="AH555" s="9">
        <f>offs342+Ampl342*SIN(2*PI()*freq342*('3v'!U543-reta342)+deph342*PI()/180)</f>
        <v>0.89358440467565947</v>
      </c>
      <c r="AI555" s="10">
        <f>('3v'!W543-AH555)^2</f>
        <v>5.0645106042655741E-8</v>
      </c>
      <c r="AL555" s="76"/>
      <c r="AM555" s="76"/>
      <c r="AN555" s="76"/>
      <c r="AO555" s="80"/>
    </row>
    <row r="556" spans="1:41" x14ac:dyDescent="0.25">
      <c r="A556" s="3"/>
      <c r="B556" s="7">
        <f>offs331+Ampl331*SIN(2*PI()*freq331*('3v'!A544)+deph331*PI()/180)</f>
        <v>0.68188215081954573</v>
      </c>
      <c r="C556" s="8">
        <f>('3v'!B544-B556)^2</f>
        <v>6.2142970364913077E-6</v>
      </c>
      <c r="D556" s="9">
        <f>offs332+Ampl332*SIN(2*PI()*freq332*('3v'!A544-reta332)+deph332*PI()/180)</f>
        <v>0.86256185927685536</v>
      </c>
      <c r="E556" s="10">
        <f>('3v'!C544-D556)^2</f>
        <v>2.9327044478750689E-4</v>
      </c>
      <c r="G556" s="3"/>
      <c r="H556" s="7">
        <f>offs333+Ampl333*SIN(2*PI()*freq333*('3v'!E544)+deph333*PI()/180)</f>
        <v>0.62173349978031522</v>
      </c>
      <c r="I556" s="8">
        <f>('3v'!F544-H556)^2</f>
        <v>4.3873919724081011E-6</v>
      </c>
      <c r="J556" s="9">
        <f>offs334+Ampl334*SIN(2*PI()*freq334*('3v'!E544-reta334)+deph334*PI()/180)</f>
        <v>0.92930774606197208</v>
      </c>
      <c r="K556" s="10">
        <f>('3v'!G544-J556)^2</f>
        <v>8.1252042697254018E-4</v>
      </c>
      <c r="L556" s="3"/>
      <c r="M556" s="3"/>
      <c r="N556" s="7">
        <f>offs335+Ampl335*SIN(2*PI()*freq335*('3v'!I544)+deph335*PI()/180)</f>
        <v>0.81722029830380305</v>
      </c>
      <c r="O556" s="8">
        <f>('3v'!J544-N556)^2</f>
        <v>1.0763847984321468E-9</v>
      </c>
      <c r="P556" s="9">
        <f>offs336+Ampl336*SIN(2*PI()*freq336*('3v'!I544-reta336)+deph336*PI()/180)</f>
        <v>0.94946758941420362</v>
      </c>
      <c r="Q556" s="10">
        <f>('3v'!K544-P556)^2</f>
        <v>6.1778125824178291E-6</v>
      </c>
      <c r="R556" s="3"/>
      <c r="S556" s="3"/>
      <c r="T556" s="7">
        <f>offs337+Ampl337*SIN(2*PI()*freq337*('3v'!M544)+deph337*PI()/180)</f>
        <v>0.95156060355483563</v>
      </c>
      <c r="U556" s="8">
        <f>('3v'!N544-T556)^2</f>
        <v>5.5020103328834348E-6</v>
      </c>
      <c r="V556" s="9">
        <f>offs338+Ampl338*SIN(2*PI()*freq338*('3v'!M544-reta338)+deph338*PI()/180)</f>
        <v>0.94127959792798099</v>
      </c>
      <c r="W556" s="10">
        <f>('3v'!O544-V556)^2</f>
        <v>8.1853900762387578E-6</v>
      </c>
      <c r="X556" s="3"/>
      <c r="Y556" s="3"/>
      <c r="Z556" s="7">
        <f>offs339+Ampl339*SIN(2*PI()*freq339*('3v'!Q544)+deph339*PI()/180)</f>
        <v>1.0387064102630323</v>
      </c>
      <c r="AA556" s="8">
        <f>('3v'!R544-Z556)^2</f>
        <v>6.6553006916356306E-7</v>
      </c>
      <c r="AB556" s="9">
        <f>offs340+Ampl340*SIN(2*PI()*freq340*('3v'!Q544-reta340)+deph340*PI()/180)</f>
        <v>0.91460348764763499</v>
      </c>
      <c r="AC556" s="10">
        <f>('3v'!S544-AB556)^2</f>
        <v>1.7193481758168663E-5</v>
      </c>
      <c r="AD556" s="3"/>
      <c r="AE556" s="3"/>
      <c r="AF556" s="7">
        <f>offs341+Ampl341*SIN(2*PI()*freq341*('3v'!U544)+deph341*PI()/180)</f>
        <v>0.71971943860751608</v>
      </c>
      <c r="AG556" s="8">
        <f>('3v'!V544-AF556)^2</f>
        <v>3.1149475216475367E-6</v>
      </c>
      <c r="AH556" s="9">
        <f>offs342+Ampl342*SIN(2*PI()*freq342*('3v'!U544-reta342)+deph342*PI()/180)</f>
        <v>0.89156967307990231</v>
      </c>
      <c r="AI556" s="10">
        <f>('3v'!W544-AH556)^2</f>
        <v>2.6710371606350793E-8</v>
      </c>
      <c r="AL556" s="76"/>
      <c r="AM556" s="76"/>
      <c r="AN556" s="76"/>
      <c r="AO556" s="80"/>
    </row>
    <row r="557" spans="1:41" x14ac:dyDescent="0.25">
      <c r="A557" s="3"/>
      <c r="B557" s="7">
        <f>offs331+Ampl331*SIN(2*PI()*freq331*('3v'!A545)+deph331*PI()/180)</f>
        <v>0.69397311626908775</v>
      </c>
      <c r="C557" s="8">
        <f>('3v'!B545-B557)^2</f>
        <v>2.8184947105018427E-8</v>
      </c>
      <c r="D557" s="9">
        <f>offs332+Ampl332*SIN(2*PI()*freq332*('3v'!A545-reta332)+deph332*PI()/180)</f>
        <v>0.85940207471386032</v>
      </c>
      <c r="E557" s="10">
        <f>('3v'!C545-D557)^2</f>
        <v>3.3605948469660793E-4</v>
      </c>
      <c r="G557" s="3"/>
      <c r="H557" s="7">
        <f>offs333+Ampl333*SIN(2*PI()*freq333*('3v'!E545)+deph333*PI()/180)</f>
        <v>0.63145788125640023</v>
      </c>
      <c r="I557" s="8">
        <f>('3v'!F545-H557)^2</f>
        <v>1.671974716561111E-5</v>
      </c>
      <c r="J557" s="9">
        <f>offs334+Ampl334*SIN(2*PI()*freq334*('3v'!E545-reta334)+deph334*PI()/180)</f>
        <v>0.92766102228655567</v>
      </c>
      <c r="K557" s="10">
        <f>('3v'!G545-J557)^2</f>
        <v>5.9010552547767521E-4</v>
      </c>
      <c r="L557" s="3"/>
      <c r="M557" s="3"/>
      <c r="N557" s="7">
        <f>offs335+Ampl335*SIN(2*PI()*freq335*('3v'!I545)+deph335*PI()/180)</f>
        <v>0.82699545758290371</v>
      </c>
      <c r="O557" s="8">
        <f>('3v'!J545-N557)^2</f>
        <v>3.6510894454843849E-6</v>
      </c>
      <c r="P557" s="9">
        <f>offs336+Ampl336*SIN(2*PI()*freq336*('3v'!I545-reta336)+deph336*PI()/180)</f>
        <v>0.94758788953457374</v>
      </c>
      <c r="Q557" s="10">
        <f>('3v'!K545-P557)^2</f>
        <v>5.8182286553096828E-6</v>
      </c>
      <c r="R557" s="3"/>
      <c r="S557" s="3"/>
      <c r="T557" s="7">
        <f>offs337+Ampl337*SIN(2*PI()*freq337*('3v'!M545)+deph337*PI()/180)</f>
        <v>0.95938797276851195</v>
      </c>
      <c r="U557" s="8">
        <f>('3v'!N545-T557)^2</f>
        <v>5.4324758873785267E-6</v>
      </c>
      <c r="V557" s="9">
        <f>offs338+Ampl338*SIN(2*PI()*freq338*('3v'!M545-reta338)+deph338*PI()/180)</f>
        <v>0.9393606371735731</v>
      </c>
      <c r="W557" s="10">
        <f>('3v'!O545-V557)^2</f>
        <v>7.9910969022778535E-6</v>
      </c>
      <c r="X557" s="3"/>
      <c r="Y557" s="3"/>
      <c r="Z557" s="7">
        <f>offs339+Ampl339*SIN(2*PI()*freq339*('3v'!Q545)+deph339*PI()/180)</f>
        <v>1.0364236090541548</v>
      </c>
      <c r="AA557" s="8">
        <f>('3v'!R545-Z557)^2</f>
        <v>2.3631173481230226E-7</v>
      </c>
      <c r="AB557" s="9">
        <f>offs340+Ampl340*SIN(2*PI()*freq340*('3v'!Q545-reta340)+deph340*PI()/180)</f>
        <v>0.91263447536781572</v>
      </c>
      <c r="AC557" s="10">
        <f>('3v'!S545-AB557)^2</f>
        <v>1.7325445826244229E-5</v>
      </c>
      <c r="AD557" s="3"/>
      <c r="AE557" s="3"/>
      <c r="AF557" s="7">
        <f>offs341+Ampl341*SIN(2*PI()*freq341*('3v'!U545)+deph341*PI()/180)</f>
        <v>0.6900007810625497</v>
      </c>
      <c r="AG557" s="8">
        <f>('3v'!V545-AF557)^2</f>
        <v>4.7816959771251131E-6</v>
      </c>
      <c r="AH557" s="9">
        <f>offs342+Ampl342*SIN(2*PI()*freq342*('3v'!U545-reta342)+deph342*PI()/180)</f>
        <v>0.88955104021609499</v>
      </c>
      <c r="AI557" s="10">
        <f>('3v'!W545-AH557)^2</f>
        <v>9.5903272244023445E-9</v>
      </c>
      <c r="AL557" s="76"/>
      <c r="AM557" s="76"/>
      <c r="AN557" s="76"/>
      <c r="AO557" s="80"/>
    </row>
    <row r="558" spans="1:41" x14ac:dyDescent="0.25">
      <c r="A558" s="3"/>
      <c r="B558" s="7">
        <f>offs331+Ampl331*SIN(2*PI()*freq331*('3v'!A546)+deph331*PI()/180)</f>
        <v>0.70588267407947425</v>
      </c>
      <c r="C558" s="8">
        <f>('3v'!B546-B558)^2</f>
        <v>5.6046203895235025E-10</v>
      </c>
      <c r="D558" s="9">
        <f>offs332+Ampl332*SIN(2*PI()*freq332*('3v'!A546-reta332)+deph332*PI()/180)</f>
        <v>0.85624663756709041</v>
      </c>
      <c r="E558" s="10">
        <f>('3v'!C546-D558)^2</f>
        <v>4.6170674432321508E-4</v>
      </c>
      <c r="G558" s="3"/>
      <c r="H558" s="7">
        <f>offs333+Ampl333*SIN(2*PI()*freq333*('3v'!E546)+deph333*PI()/180)</f>
        <v>0.6410858348259858</v>
      </c>
      <c r="I558" s="8">
        <f>('3v'!F546-H558)^2</f>
        <v>1.0265947553507973E-7</v>
      </c>
      <c r="J558" s="9">
        <f>offs334+Ampl334*SIN(2*PI()*freq334*('3v'!E546-reta334)+deph334*PI()/180)</f>
        <v>0.92601062400678824</v>
      </c>
      <c r="K558" s="10">
        <f>('3v'!G546-J558)^2</f>
        <v>4.8559569674852348E-4</v>
      </c>
      <c r="L558" s="3"/>
      <c r="M558" s="3"/>
      <c r="N558" s="7">
        <f>offs335+Ampl335*SIN(2*PI()*freq335*('3v'!I546)+deph335*PI()/180)</f>
        <v>0.83656839675035144</v>
      </c>
      <c r="O558" s="8">
        <f>('3v'!J546-N558)^2</f>
        <v>2.2603092714894292E-8</v>
      </c>
      <c r="P558" s="9">
        <f>offs336+Ampl336*SIN(2*PI()*freq336*('3v'!I546-reta336)+deph336*PI()/180)</f>
        <v>0.9456986628334344</v>
      </c>
      <c r="Q558" s="10">
        <f>('3v'!K546-P558)^2</f>
        <v>5.5140299330669301E-6</v>
      </c>
      <c r="R558" s="3"/>
      <c r="S558" s="3"/>
      <c r="T558" s="7">
        <f>offs337+Ampl337*SIN(2*PI()*freq337*('3v'!M546)+deph337*PI()/180)</f>
        <v>0.96686682231372978</v>
      </c>
      <c r="U558" s="8">
        <f>('3v'!N546-T558)^2</f>
        <v>1.5421474954234157E-6</v>
      </c>
      <c r="V558" s="9">
        <f>offs338+Ampl338*SIN(2*PI()*freq338*('3v'!M546-reta338)+deph338*PI()/180)</f>
        <v>0.93742896171646695</v>
      </c>
      <c r="W558" s="10">
        <f>('3v'!O546-V558)^2</f>
        <v>7.8702595292504658E-6</v>
      </c>
      <c r="X558" s="3"/>
      <c r="Y558" s="3"/>
      <c r="Z558" s="7">
        <f>offs339+Ampl339*SIN(2*PI()*freq339*('3v'!Q546)+deph339*PI()/180)</f>
        <v>1.0334202196560842</v>
      </c>
      <c r="AA558" s="8">
        <f>('3v'!R546-Z558)^2</f>
        <v>3.1825432763347207E-7</v>
      </c>
      <c r="AB558" s="9">
        <f>offs340+Ampl340*SIN(2*PI()*freq340*('3v'!Q546-reta340)+deph340*PI()/180)</f>
        <v>0.91065335874825359</v>
      </c>
      <c r="AC558" s="10">
        <f>('3v'!S546-AB558)^2</f>
        <v>1.7559295034987912E-5</v>
      </c>
      <c r="AD558" s="3"/>
      <c r="AE558" s="3"/>
      <c r="AF558" s="7">
        <f>offs341+Ampl341*SIN(2*PI()*freq341*('3v'!U546)+deph341*PI()/180)</f>
        <v>0.65915408226102778</v>
      </c>
      <c r="AG558" s="8">
        <f>('3v'!V546-AF558)^2</f>
        <v>3.1805431634260464E-6</v>
      </c>
      <c r="AH558" s="9">
        <f>offs342+Ampl342*SIN(2*PI()*freq342*('3v'!U546-reta342)+deph342*PI()/180)</f>
        <v>0.88753049823116159</v>
      </c>
      <c r="AI558" s="10">
        <f>('3v'!W546-AH558)^2</f>
        <v>9.3075216860806706E-10</v>
      </c>
      <c r="AL558" s="76"/>
      <c r="AM558" s="76"/>
      <c r="AN558" s="76"/>
      <c r="AO558" s="80"/>
    </row>
    <row r="559" spans="1:41" x14ac:dyDescent="0.25">
      <c r="A559" s="3"/>
      <c r="B559" s="7">
        <f>offs331+Ampl331*SIN(2*PI()*freq331*('3v'!A547)+deph331*PI()/180)</f>
        <v>0.71760894359346683</v>
      </c>
      <c r="C559" s="8">
        <f>('3v'!B547-B559)^2</f>
        <v>3.694300829895323E-6</v>
      </c>
      <c r="D559" s="9">
        <f>offs332+Ampl332*SIN(2*PI()*freq332*('3v'!A547-reta332)+deph332*PI()/180)</f>
        <v>0.85309604611665002</v>
      </c>
      <c r="E559" s="10">
        <f>('3v'!C547-D559)^2</f>
        <v>5.1460713268971679E-4</v>
      </c>
      <c r="G559" s="3"/>
      <c r="H559" s="7">
        <f>offs333+Ampl333*SIN(2*PI()*freq333*('3v'!E547)+deph333*PI()/180)</f>
        <v>0.65061650527856596</v>
      </c>
      <c r="I559" s="8">
        <f>('3v'!F547-H559)^2</f>
        <v>3.084188666191324E-7</v>
      </c>
      <c r="J559" s="9">
        <f>offs334+Ampl334*SIN(2*PI()*freq334*('3v'!E547-reta334)+deph334*PI()/180)</f>
        <v>0.92435669782058771</v>
      </c>
      <c r="K559" s="10">
        <f>('3v'!G547-J559)^2</f>
        <v>3.9140318112269965E-4</v>
      </c>
      <c r="L559" s="3"/>
      <c r="M559" s="3"/>
      <c r="N559" s="7">
        <f>offs335+Ampl335*SIN(2*PI()*freq335*('3v'!I547)+deph335*PI()/180)</f>
        <v>0.84593760412807817</v>
      </c>
      <c r="O559" s="8">
        <f>('3v'!J547-N559)^2</f>
        <v>2.9894198348105298E-7</v>
      </c>
      <c r="P559" s="9">
        <f>offs336+Ampl336*SIN(2*PI()*freq336*('3v'!I547-reta336)+deph336*PI()/180)</f>
        <v>0.94380020764158234</v>
      </c>
      <c r="Q559" s="10">
        <f>('3v'!K547-P559)^2</f>
        <v>5.2602906791089259E-6</v>
      </c>
      <c r="R559" s="3"/>
      <c r="S559" s="3"/>
      <c r="T559" s="7">
        <f>offs337+Ampl337*SIN(2*PI()*freq337*('3v'!M547)+deph337*PI()/180)</f>
        <v>0.97399530689627234</v>
      </c>
      <c r="U559" s="8">
        <f>('3v'!N547-T559)^2</f>
        <v>6.3048543158994592E-6</v>
      </c>
      <c r="V559" s="9">
        <f>offs338+Ampl338*SIN(2*PI()*freq338*('3v'!M547-reta338)+deph338*PI()/180)</f>
        <v>0.93548504816867739</v>
      </c>
      <c r="W559" s="10">
        <f>('3v'!O547-V559)^2</f>
        <v>7.8186887575553775E-6</v>
      </c>
      <c r="X559" s="3"/>
      <c r="Y559" s="3"/>
      <c r="Z559" s="7">
        <f>offs339+Ampl339*SIN(2*PI()*freq339*('3v'!Q547)+deph339*PI()/180)</f>
        <v>1.0296976944812823</v>
      </c>
      <c r="AA559" s="8">
        <f>('3v'!R547-Z559)^2</f>
        <v>1.4471596688125884E-7</v>
      </c>
      <c r="AB559" s="9">
        <f>offs340+Ampl340*SIN(2*PI()*freq340*('3v'!Q547-reta340)+deph340*PI()/180)</f>
        <v>0.90866109583936561</v>
      </c>
      <c r="AC559" s="10">
        <f>('3v'!S547-AB559)^2</f>
        <v>1.7888790035007252E-5</v>
      </c>
      <c r="AD559" s="3"/>
      <c r="AE559" s="3"/>
      <c r="AF559" s="7">
        <f>offs341+Ampl341*SIN(2*PI()*freq341*('3v'!U547)+deph341*PI()/180)</f>
        <v>0.62720978417050022</v>
      </c>
      <c r="AG559" s="8">
        <f>('3v'!V547-AF559)^2</f>
        <v>6.1390261775372861E-6</v>
      </c>
      <c r="AH559" s="9">
        <f>offs342+Ampl342*SIN(2*PI()*freq342*('3v'!U547-reta342)+deph342*PI()/180)</f>
        <v>0.88551004115609822</v>
      </c>
      <c r="AI559" s="10">
        <f>('3v'!W547-AH559)^2</f>
        <v>1.3556272662674216E-9</v>
      </c>
      <c r="AL559" s="76"/>
      <c r="AM559" s="76"/>
      <c r="AN559" s="76"/>
      <c r="AO559" s="80"/>
    </row>
    <row r="560" spans="1:41" x14ac:dyDescent="0.25">
      <c r="A560" s="3"/>
      <c r="B560" s="7">
        <f>offs331+Ampl331*SIN(2*PI()*freq331*('3v'!A548)+deph331*PI()/180)</f>
        <v>0.72915007309717439</v>
      </c>
      <c r="C560" s="8">
        <f>('3v'!B548-B560)^2</f>
        <v>4.4096929972105752E-6</v>
      </c>
      <c r="D560" s="9">
        <f>offs332+Ampl332*SIN(2*PI()*freq332*('3v'!A548-reta332)+deph332*PI()/180)</f>
        <v>0.84995079787745187</v>
      </c>
      <c r="E560" s="10">
        <f>('3v'!C548-D560)^2</f>
        <v>5.7012078120101937E-4</v>
      </c>
      <c r="G560" s="3"/>
      <c r="H560" s="7">
        <f>offs333+Ampl333*SIN(2*PI()*freq333*('3v'!E548)+deph333*PI()/180)</f>
        <v>0.66004904604488446</v>
      </c>
      <c r="I560" s="8">
        <f>('3v'!F548-H560)^2</f>
        <v>8.0744857110121506E-6</v>
      </c>
      <c r="J560" s="9">
        <f>offs334+Ampl334*SIN(2*PI()*freq334*('3v'!E548-reta334)+deph334*PI()/180)</f>
        <v>0.92269939063924133</v>
      </c>
      <c r="K560" s="10">
        <f>('3v'!G548-J560)^2</f>
        <v>3.0747515048274679E-4</v>
      </c>
      <c r="L560" s="3"/>
      <c r="M560" s="3"/>
      <c r="N560" s="7">
        <f>offs335+Ampl335*SIN(2*PI()*freq335*('3v'!I548)+deph335*PI()/180)</f>
        <v>0.85510160020962811</v>
      </c>
      <c r="O560" s="8">
        <f>('3v'!J548-N560)^2</f>
        <v>6.4760680499221901E-7</v>
      </c>
      <c r="P560" s="9">
        <f>offs336+Ampl336*SIN(2*PI()*freq336*('3v'!I548-reta336)+deph336*PI()/180)</f>
        <v>0.94189282374709993</v>
      </c>
      <c r="Q560" s="10">
        <f>('3v'!K548-P560)^2</f>
        <v>1.7647697363880122E-5</v>
      </c>
      <c r="R560" s="3"/>
      <c r="S560" s="3"/>
      <c r="T560" s="7">
        <f>offs337+Ampl337*SIN(2*PI()*freq337*('3v'!M548)+deph337*PI()/180)</f>
        <v>0.98077166766923463</v>
      </c>
      <c r="U560" s="8">
        <f>('3v'!N548-T560)^2</f>
        <v>1.1750688105504221E-5</v>
      </c>
      <c r="V560" s="9">
        <f>offs338+Ampl338*SIN(2*PI()*freq338*('3v'!M548-reta338)+deph338*PI()/180)</f>
        <v>0.93352937616178489</v>
      </c>
      <c r="W560" s="10">
        <f>('3v'!O548-V560)^2</f>
        <v>7.8329110971705703E-6</v>
      </c>
      <c r="X560" s="3"/>
      <c r="Y560" s="3"/>
      <c r="Z560" s="7">
        <f>offs339+Ampl339*SIN(2*PI()*freq339*('3v'!Q548)+deph339*PI()/180)</f>
        <v>1.0252578337098897</v>
      </c>
      <c r="AA560" s="8">
        <f>('3v'!R548-Z560)^2</f>
        <v>1.0797157379322112E-6</v>
      </c>
      <c r="AB560" s="9">
        <f>offs340+Ampl340*SIN(2*PI()*freq340*('3v'!Q548-reta340)+deph340*PI()/180)</f>
        <v>0.90665865008181523</v>
      </c>
      <c r="AC560" s="10">
        <f>('3v'!S548-AB560)^2</f>
        <v>1.8308471045451574E-5</v>
      </c>
      <c r="AD560" s="3"/>
      <c r="AE560" s="3"/>
      <c r="AF560" s="7">
        <f>offs341+Ampl341*SIN(2*PI()*freq341*('3v'!U548)+deph341*PI()/180)</f>
        <v>0.59419941195649995</v>
      </c>
      <c r="AG560" s="8">
        <f>('3v'!V548-AF560)^2</f>
        <v>1.1010985045308493E-7</v>
      </c>
      <c r="AH560" s="9">
        <f>offs342+Ampl342*SIN(2*PI()*freq342*('3v'!U548-reta342)+deph342*PI()/180)</f>
        <v>0.88349166293810522</v>
      </c>
      <c r="AI560" s="10">
        <f>('3v'!W548-AH560)^2</f>
        <v>1.0419726565074996E-8</v>
      </c>
      <c r="AL560" s="76"/>
      <c r="AM560" s="76"/>
      <c r="AN560" s="76"/>
      <c r="AO560" s="80"/>
    </row>
    <row r="561" spans="1:41" x14ac:dyDescent="0.25">
      <c r="A561" s="3"/>
      <c r="B561" s="7">
        <f>offs331+Ampl331*SIN(2*PI()*freq331*('3v'!A549)+deph331*PI()/180)</f>
        <v>0.74050424011245852</v>
      </c>
      <c r="C561" s="8">
        <f>('3v'!B549-B561)^2</f>
        <v>6.0750413032334286E-6</v>
      </c>
      <c r="D561" s="9">
        <f>offs332+Ampl332*SIN(2*PI()*freq332*('3v'!A549-reta332)+deph332*PI()/180)</f>
        <v>0.84681138952065393</v>
      </c>
      <c r="E561" s="10">
        <f>('3v'!C549-D561)^2</f>
        <v>6.2818457026038367E-4</v>
      </c>
      <c r="G561" s="3"/>
      <c r="H561" s="7">
        <f>offs333+Ampl333*SIN(2*PI()*freq333*('3v'!E549)+deph333*PI()/180)</f>
        <v>0.66938261927212994</v>
      </c>
      <c r="I561" s="8">
        <f>('3v'!F549-H561)^2</f>
        <v>1.0716592669940597E-5</v>
      </c>
      <c r="J561" s="9">
        <f>offs334+Ampl334*SIN(2*PI()*freq334*('3v'!E549-reta334)+deph334*PI()/180)</f>
        <v>0.92103884967435545</v>
      </c>
      <c r="K561" s="10">
        <f>('3v'!G549-J561)^2</f>
        <v>3.6846761666192821E-4</v>
      </c>
      <c r="L561" s="3"/>
      <c r="M561" s="3"/>
      <c r="N561" s="7">
        <f>offs335+Ampl335*SIN(2*PI()*freq335*('3v'!I549)+deph335*PI()/180)</f>
        <v>0.86405893789378729</v>
      </c>
      <c r="O561" s="8">
        <f>('3v'!J549-N561)^2</f>
        <v>1.5231050850171647E-5</v>
      </c>
      <c r="P561" s="9">
        <f>offs336+Ampl336*SIN(2*PI()*freq336*('3v'!I549-reta336)+deph336*PI()/180)</f>
        <v>0.93997681234801511</v>
      </c>
      <c r="Q561" s="10">
        <f>('3v'!K549-P561)^2</f>
        <v>1.7337210886675259E-5</v>
      </c>
      <c r="R561" s="3"/>
      <c r="S561" s="3"/>
      <c r="T561" s="7">
        <f>offs337+Ampl337*SIN(2*PI()*freq337*('3v'!M549)+deph337*PI()/180)</f>
        <v>0.98719423266699269</v>
      </c>
      <c r="U561" s="8">
        <f>('3v'!N549-T561)^2</f>
        <v>7.2033696024438005E-9</v>
      </c>
      <c r="V561" s="9">
        <f>offs338+Ampl338*SIN(2*PI()*freq338*('3v'!M549-reta338)+deph338*PI()/180)</f>
        <v>0.93156242822859381</v>
      </c>
      <c r="W561" s="10">
        <f>('3v'!O549-V561)^2</f>
        <v>7.9105037179756258E-6</v>
      </c>
      <c r="X561" s="3"/>
      <c r="Y561" s="3"/>
      <c r="Z561" s="7">
        <f>offs339+Ampl339*SIN(2*PI()*freq339*('3v'!Q549)+deph339*PI()/180)</f>
        <v>1.0201027844191761</v>
      </c>
      <c r="AA561" s="8">
        <f>('3v'!R549-Z561)^2</f>
        <v>4.3976430628686509E-8</v>
      </c>
      <c r="AB561" s="9">
        <f>offs340+Ampl340*SIN(2*PI()*freq340*('3v'!Q549-reta340)+deph340*PI()/180)</f>
        <v>0.90464698984060099</v>
      </c>
      <c r="AC561" s="10">
        <f>('3v'!S549-AB561)^2</f>
        <v>1.8812779899645399E-5</v>
      </c>
      <c r="AD561" s="3"/>
      <c r="AE561" s="3"/>
      <c r="AF561" s="7">
        <f>offs341+Ampl341*SIN(2*PI()*freq341*('3v'!U549)+deph341*PI()/180)</f>
        <v>0.56015554287101255</v>
      </c>
      <c r="AG561" s="8">
        <f>('3v'!V549-AF561)^2</f>
        <v>1.37491367198199E-6</v>
      </c>
      <c r="AH561" s="9">
        <f>offs342+Ampl342*SIN(2*PI()*freq342*('3v'!U549-reta342)+deph342*PI()/180)</f>
        <v>0.88147735547280204</v>
      </c>
      <c r="AI561" s="10">
        <f>('3v'!W549-AH561)^2</f>
        <v>2.6652040650645472E-8</v>
      </c>
      <c r="AL561" s="76"/>
      <c r="AM561" s="76"/>
      <c r="AN561" s="76"/>
      <c r="AO561" s="80"/>
    </row>
    <row r="562" spans="1:41" x14ac:dyDescent="0.25">
      <c r="A562" s="3"/>
      <c r="B562" s="7">
        <f>offs331+Ampl331*SIN(2*PI()*freq331*('3v'!A550)+deph331*PI()/180)</f>
        <v>0.75166965168472644</v>
      </c>
      <c r="C562" s="8">
        <f>('3v'!B550-B562)^2</f>
        <v>7.8970181676707754E-7</v>
      </c>
      <c r="D562" s="9">
        <f>offs332+Ampl332*SIN(2*PI()*freq332*('3v'!A550-reta332)+deph332*PI()/180)</f>
        <v>0.84367831679522887</v>
      </c>
      <c r="E562" s="10">
        <f>('3v'!C550-D562)^2</f>
        <v>6.8873090815238503E-4</v>
      </c>
      <c r="G562" s="3"/>
      <c r="H562" s="7">
        <f>offs333+Ampl333*SIN(2*PI()*freq333*('3v'!E550)+deph333*PI()/180)</f>
        <v>0.67861639589836131</v>
      </c>
      <c r="I562" s="8">
        <f>('3v'!F550-H562)^2</f>
        <v>3.4311786708756946E-6</v>
      </c>
      <c r="J562" s="9">
        <f>offs334+Ampl334*SIN(2*PI()*freq334*('3v'!E550-reta334)+deph334*PI()/180)</f>
        <v>0.91937522242478009</v>
      </c>
      <c r="K562" s="10">
        <f>('3v'!G550-J562)^2</f>
        <v>3.574375005545247E-4</v>
      </c>
      <c r="L562" s="3"/>
      <c r="M562" s="3"/>
      <c r="N562" s="7">
        <f>offs335+Ampl335*SIN(2*PI()*freq335*('3v'!I550)+deph335*PI()/180)</f>
        <v>0.872808202713099</v>
      </c>
      <c r="O562" s="8">
        <f>('3v'!J550-N562)^2</f>
        <v>8.3309742574594362E-6</v>
      </c>
      <c r="P562" s="9">
        <f>offs336+Ampl336*SIN(2*PI()*freq336*('3v'!I550-reta336)+deph336*PI()/180)</f>
        <v>0.93805247600473896</v>
      </c>
      <c r="Q562" s="10">
        <f>('3v'!K550-P562)^2</f>
        <v>1.7098340741004841E-5</v>
      </c>
      <c r="R562" s="3"/>
      <c r="S562" s="3"/>
      <c r="T562" s="7">
        <f>offs337+Ampl337*SIN(2*PI()*freq337*('3v'!M550)+deph337*PI()/180)</f>
        <v>0.99326141721773653</v>
      </c>
      <c r="U562" s="8">
        <f>('3v'!N550-T562)^2</f>
        <v>8.5659953781987093E-8</v>
      </c>
      <c r="V562" s="9">
        <f>offs338+Ampl338*SIN(2*PI()*freq338*('3v'!M550-reta338)+deph338*PI()/180)</f>
        <v>0.92958468968407459</v>
      </c>
      <c r="W562" s="10">
        <f>('3v'!O550-V562)^2</f>
        <v>8.0495354015685308E-6</v>
      </c>
      <c r="X562" s="3"/>
      <c r="Y562" s="3"/>
      <c r="Z562" s="7">
        <f>offs339+Ampl339*SIN(2*PI()*freq339*('3v'!Q550)+deph339*PI()/180)</f>
        <v>1.0142350395452333</v>
      </c>
      <c r="AA562" s="8">
        <f>('3v'!R550-Z562)^2</f>
        <v>4.7141114147791623E-6</v>
      </c>
      <c r="AB562" s="9">
        <f>offs340+Ampl340*SIN(2*PI()*freq340*('3v'!Q550-reta340)+deph340*PI()/180)</f>
        <v>0.90262708793676427</v>
      </c>
      <c r="AC562" s="10">
        <f>('3v'!S550-AB562)^2</f>
        <v>1.9396555396103665E-5</v>
      </c>
      <c r="AD562" s="3"/>
      <c r="AE562" s="3"/>
      <c r="AF562" s="7">
        <f>offs341+Ampl341*SIN(2*PI()*freq341*('3v'!U550)+deph341*PI()/180)</f>
        <v>0.52511177410265819</v>
      </c>
      <c r="AG562" s="8">
        <f>('3v'!V550-AF562)^2</f>
        <v>1.1237821097430878E-6</v>
      </c>
      <c r="AH562" s="9">
        <f>offs342+Ampl342*SIN(2*PI()*freq342*('3v'!U550-reta342)+deph342*PI()/180)</f>
        <v>0.87946910663846656</v>
      </c>
      <c r="AI562" s="10">
        <f>('3v'!W550-AH562)^2</f>
        <v>4.7154268491512421E-6</v>
      </c>
      <c r="AL562" s="76"/>
      <c r="AM562" s="76"/>
      <c r="AN562" s="76"/>
      <c r="AO562" s="80"/>
    </row>
    <row r="563" spans="1:41" x14ac:dyDescent="0.25">
      <c r="A563" s="3"/>
      <c r="B563" s="7">
        <f>offs331+Ampl331*SIN(2*PI()*freq331*('3v'!A551)+deph331*PI()/180)</f>
        <v>0.76264454466605713</v>
      </c>
      <c r="C563" s="8">
        <f>('3v'!B551-B563)^2</f>
        <v>3.2705106948665819E-6</v>
      </c>
      <c r="D563" s="9">
        <f>offs332+Ampl332*SIN(2*PI()*freq332*('3v'!A551-reta332)+deph332*PI()/180)</f>
        <v>0.84055207444967972</v>
      </c>
      <c r="E563" s="10">
        <f>('3v'!C551-D563)^2</f>
        <v>7.5168780663180444E-4</v>
      </c>
      <c r="G563" s="3"/>
      <c r="H563" s="7">
        <f>offs333+Ampl333*SIN(2*PI()*freq333*('3v'!E551)+deph333*PI()/180)</f>
        <v>0.68774955572614727</v>
      </c>
      <c r="I563" s="8">
        <f>('3v'!F551-H563)^2</f>
        <v>6.1742522793570461E-6</v>
      </c>
      <c r="J563" s="9">
        <f>offs334+Ampl334*SIN(2*PI()*freq334*('3v'!E551-reta334)+deph334*PI()/180)</f>
        <v>0.91770865666350687</v>
      </c>
      <c r="K563" s="10">
        <f>('3v'!G551-J563)^2</f>
        <v>4.232311851369554E-4</v>
      </c>
      <c r="L563" s="3"/>
      <c r="M563" s="3"/>
      <c r="N563" s="7">
        <f>offs335+Ampl335*SIN(2*PI()*freq335*('3v'!I551)+deph335*PI()/180)</f>
        <v>0.88134801305722288</v>
      </c>
      <c r="O563" s="8">
        <f>('3v'!J551-N563)^2</f>
        <v>8.561297092254531E-8</v>
      </c>
      <c r="P563" s="9">
        <f>offs336+Ampl336*SIN(2*PI()*freq336*('3v'!I551-reta336)+deph336*PI()/180)</f>
        <v>0.93612011859228772</v>
      </c>
      <c r="Q563" s="10">
        <f>('3v'!K551-P563)^2</f>
        <v>3.6812995799124697E-5</v>
      </c>
      <c r="R563" s="3"/>
      <c r="S563" s="3"/>
      <c r="T563" s="7">
        <f>offs337+Ampl337*SIN(2*PI()*freq337*('3v'!M551)+deph337*PI()/180)</f>
        <v>0.99897172433446313</v>
      </c>
      <c r="U563" s="8">
        <f>('3v'!N551-T563)^2</f>
        <v>2.0625077063274118E-8</v>
      </c>
      <c r="V563" s="9">
        <f>offs338+Ampl338*SIN(2*PI()*freq338*('3v'!M551-reta338)+deph338*PI()/180)</f>
        <v>0.92759664850561951</v>
      </c>
      <c r="W563" s="10">
        <f>('3v'!O551-V563)^2</f>
        <v>8.2489095520928253E-6</v>
      </c>
      <c r="X563" s="3"/>
      <c r="Y563" s="3"/>
      <c r="Z563" s="7">
        <f>offs339+Ampl339*SIN(2*PI()*freq339*('3v'!Q551)+deph339*PI()/180)</f>
        <v>1.0076574366774118</v>
      </c>
      <c r="AA563" s="8">
        <f>('3v'!R551-Z563)^2</f>
        <v>8.7666391188971342E-7</v>
      </c>
      <c r="AB563" s="9">
        <f>offs340+Ampl340*SIN(2*PI()*freq340*('3v'!Q551-reta340)+deph340*PI()/180)</f>
        <v>0.90059992117694132</v>
      </c>
      <c r="AC563" s="10">
        <f>('3v'!S551-AB563)^2</f>
        <v>6.3759725611830281E-6</v>
      </c>
      <c r="AD563" s="3"/>
      <c r="AE563" s="3"/>
      <c r="AF563" s="7">
        <f>offs341+Ampl341*SIN(2*PI()*freq341*('3v'!U551)+deph341*PI()/180)</f>
        <v>0.4891026896203271</v>
      </c>
      <c r="AG563" s="8">
        <f>('3v'!V551-AF563)^2</f>
        <v>1.6160094744418672E-9</v>
      </c>
      <c r="AH563" s="9">
        <f>offs342+Ampl342*SIN(2*PI()*freq342*('3v'!U551-reta342)+deph342*PI()/180)</f>
        <v>0.87746889833423958</v>
      </c>
      <c r="AI563" s="10">
        <f>('3v'!W551-AH563)^2</f>
        <v>4.9221489793816787E-6</v>
      </c>
      <c r="AL563" s="76"/>
      <c r="AM563" s="76"/>
      <c r="AN563" s="76"/>
      <c r="AO563" s="80"/>
    </row>
    <row r="564" spans="1:41" x14ac:dyDescent="0.25">
      <c r="A564" s="3"/>
      <c r="B564" s="7">
        <f>offs331+Ampl331*SIN(2*PI()*freq331*('3v'!A552)+deph331*PI()/180)</f>
        <v>0.77342718599362381</v>
      </c>
      <c r="C564" s="8">
        <f>('3v'!B552-B564)^2</f>
        <v>7.5340039295987561E-6</v>
      </c>
      <c r="D564" s="9">
        <f>offs332+Ampl332*SIN(2*PI()*freq332*('3v'!A552-reta332)+deph332*PI()/180)</f>
        <v>0.83743315615391345</v>
      </c>
      <c r="E564" s="10">
        <f>('3v'!C552-D564)^2</f>
        <v>8.1697896232976828E-4</v>
      </c>
      <c r="G564" s="3"/>
      <c r="H564" s="7">
        <f>offs333+Ampl333*SIN(2*PI()*freq333*('3v'!E552)+deph333*PI()/180)</f>
        <v>0.69678128749542356</v>
      </c>
      <c r="I564" s="8">
        <f>('3v'!F552-H564)^2</f>
        <v>1.6016737643399954E-6</v>
      </c>
      <c r="J564" s="9">
        <f>offs334+Ampl334*SIN(2*PI()*freq334*('3v'!E552-reta334)+deph334*PI()/180)</f>
        <v>0.91603930042454285</v>
      </c>
      <c r="K564" s="10">
        <f>('3v'!G552-J564)^2</f>
        <v>4.9470387607828791E-4</v>
      </c>
      <c r="L564" s="3"/>
      <c r="M564" s="3"/>
      <c r="N564" s="7">
        <f>offs335+Ampl335*SIN(2*PI()*freq335*('3v'!I552)+deph335*PI()/180)</f>
        <v>0.88967702039110974</v>
      </c>
      <c r="O564" s="8">
        <f>('3v'!J552-N564)^2</f>
        <v>5.013586324689614E-8</v>
      </c>
      <c r="P564" s="9">
        <f>offs336+Ampl336*SIN(2*PI()*freq336*('3v'!I552-reta336)+deph336*PI()/180)</f>
        <v>0.93418004525229748</v>
      </c>
      <c r="Q564" s="10">
        <f>('3v'!K552-P564)^2</f>
        <v>3.6654727064248852E-5</v>
      </c>
      <c r="R564" s="3"/>
      <c r="S564" s="3"/>
      <c r="T564" s="7">
        <f>offs337+Ampl337*SIN(2*PI()*freq337*('3v'!M552)+deph337*PI()/180)</f>
        <v>1.0043237450843367</v>
      </c>
      <c r="U564" s="8">
        <f>('3v'!N552-T564)^2</f>
        <v>1.3231036367087693E-7</v>
      </c>
      <c r="V564" s="9">
        <f>offs338+Ampl338*SIN(2*PI()*freq338*('3v'!M552-reta338)+deph338*PI()/180)</f>
        <v>0.92559879521264166</v>
      </c>
      <c r="W564" s="10">
        <f>('3v'!O552-V564)^2</f>
        <v>8.5078085037525728E-6</v>
      </c>
      <c r="X564" s="3"/>
      <c r="Y564" s="3"/>
      <c r="Z564" s="7">
        <f>offs339+Ampl339*SIN(2*PI()*freq339*('3v'!Q552)+deph339*PI()/180)</f>
        <v>1.0003731566860889</v>
      </c>
      <c r="AA564" s="8">
        <f>('3v'!R552-Z564)^2</f>
        <v>1.6653199109263872E-7</v>
      </c>
      <c r="AB564" s="9">
        <f>offs340+Ampl340*SIN(2*PI()*freq340*('3v'!Q552-reta340)+deph340*PI()/180)</f>
        <v>0.89856646988098798</v>
      </c>
      <c r="AC564" s="10">
        <f>('3v'!S552-AB564)^2</f>
        <v>6.788057672245693E-6</v>
      </c>
      <c r="AD564" s="3"/>
      <c r="AE564" s="3"/>
      <c r="AF564" s="7">
        <f>offs341+Ampl341*SIN(2*PI()*freq341*('3v'!U552)+deph341*PI()/180)</f>
        <v>0.45216382604297312</v>
      </c>
      <c r="AG564" s="8">
        <f>('3v'!V552-AF564)^2</f>
        <v>4.682186420869482E-6</v>
      </c>
      <c r="AH564" s="9">
        <f>offs342+Ampl342*SIN(2*PI()*freq342*('3v'!U552-reta342)+deph342*PI()/180)</f>
        <v>0.87547870452422927</v>
      </c>
      <c r="AI564" s="10">
        <f>('3v'!W552-AH564)^2</f>
        <v>5.0879816253747002E-6</v>
      </c>
      <c r="AL564" s="76"/>
      <c r="AM564" s="76"/>
      <c r="AN564" s="76"/>
      <c r="AO564" s="80"/>
    </row>
    <row r="565" spans="1:41" x14ac:dyDescent="0.25">
      <c r="A565" s="3"/>
      <c r="B565" s="7">
        <f>offs331+Ampl331*SIN(2*PI()*freq331*('3v'!A553)+deph331*PI()/180)</f>
        <v>0.7840158729633645</v>
      </c>
      <c r="C565" s="8">
        <f>('3v'!B553-B565)^2</f>
        <v>3.6907290908918782E-6</v>
      </c>
      <c r="D565" s="9">
        <f>offs332+Ampl332*SIN(2*PI()*freq332*('3v'!A553-reta332)+deph332*PI()/180)</f>
        <v>0.83432205442128482</v>
      </c>
      <c r="E565" s="10">
        <f>('3v'!C553-D565)^2</f>
        <v>7.7211434459447986E-4</v>
      </c>
      <c r="G565" s="3"/>
      <c r="H565" s="7">
        <f>offs333+Ampl333*SIN(2*PI()*freq333*('3v'!E553)+deph333*PI()/180)</f>
        <v>0.70571078895555206</v>
      </c>
      <c r="I565" s="8">
        <f>('3v'!F553-H565)^2</f>
        <v>2.2073355248365753E-8</v>
      </c>
      <c r="J565" s="9">
        <f>offs334+Ampl334*SIN(2*PI()*freq334*('3v'!E553-reta334)+deph334*PI()/180)</f>
        <v>0.91436730198976146</v>
      </c>
      <c r="K565" s="10">
        <f>('3v'!G553-J565)^2</f>
        <v>4.8227708846255925E-4</v>
      </c>
      <c r="L565" s="3"/>
      <c r="M565" s="3"/>
      <c r="N565" s="7">
        <f>offs335+Ampl335*SIN(2*PI()*freq335*('3v'!I553)+deph335*PI()/180)</f>
        <v>0.8977939094679479</v>
      </c>
      <c r="O565" s="8">
        <f>('3v'!J553-N565)^2</f>
        <v>2.7910032783398877E-7</v>
      </c>
      <c r="P565" s="9">
        <f>offs336+Ampl336*SIN(2*PI()*freq336*('3v'!I553-reta336)+deph336*PI()/180)</f>
        <v>0.93223256234483842</v>
      </c>
      <c r="Q565" s="10">
        <f>('3v'!K553-P565)^2</f>
        <v>6.4028765714150063E-5</v>
      </c>
      <c r="R565" s="3"/>
      <c r="S565" s="3"/>
      <c r="T565" s="7">
        <f>offs337+Ampl337*SIN(2*PI()*freq337*('3v'!M553)+deph337*PI()/180)</f>
        <v>1.0093161589363218</v>
      </c>
      <c r="U565" s="8">
        <f>('3v'!N553-T565)^2</f>
        <v>1.5146251081388635E-6</v>
      </c>
      <c r="V565" s="9">
        <f>offs338+Ampl338*SIN(2*PI()*freq338*('3v'!M553-reta338)+deph338*PI()/180)</f>
        <v>0.92359162274554651</v>
      </c>
      <c r="W565" s="10">
        <f>('3v'!O553-V565)^2</f>
        <v>8.8260522435840891E-6</v>
      </c>
      <c r="X565" s="3"/>
      <c r="Y565" s="3"/>
      <c r="Z565" s="7">
        <f>offs339+Ampl339*SIN(2*PI()*freq339*('3v'!Q553)+deph339*PI()/180)</f>
        <v>0.99238572218442833</v>
      </c>
      <c r="AA565" s="8">
        <f>('3v'!R553-Z565)^2</f>
        <v>3.39909773273979E-7</v>
      </c>
      <c r="AB565" s="9">
        <f>offs340+Ampl340*SIN(2*PI()*freq340*('3v'!Q553-reta340)+deph340*PI()/180)</f>
        <v>0.89652771740790627</v>
      </c>
      <c r="AC565" s="10">
        <f>('3v'!S553-AB565)^2</f>
        <v>7.2416025911589669E-6</v>
      </c>
      <c r="AD565" s="3"/>
      <c r="AE565" s="3"/>
      <c r="AF565" s="7">
        <f>offs341+Ampl341*SIN(2*PI()*freq341*('3v'!U553)+deph341*PI()/180)</f>
        <v>0.4143316375692635</v>
      </c>
      <c r="AG565" s="8">
        <f>('3v'!V553-AF565)^2</f>
        <v>2.8593377402748659E-5</v>
      </c>
      <c r="AH565" s="9">
        <f>offs342+Ampl342*SIN(2*PI()*freq342*('3v'!U553-reta342)+deph342*PI()/180)</f>
        <v>0.8735004892894469</v>
      </c>
      <c r="AI565" s="10">
        <f>('3v'!W553-AH565)^2</f>
        <v>1.7925661193679793E-5</v>
      </c>
      <c r="AL565" s="76"/>
      <c r="AM565" s="76"/>
      <c r="AN565" s="76"/>
      <c r="AO565" s="80"/>
    </row>
    <row r="566" spans="1:41" x14ac:dyDescent="0.25">
      <c r="A566" s="3"/>
      <c r="B566" s="7">
        <f>offs331+Ampl331*SIN(2*PI()*freq331*('3v'!A554)+deph331*PI()/180)</f>
        <v>0.79440893349885899</v>
      </c>
      <c r="C566" s="8">
        <f>('3v'!B554-B566)^2</f>
        <v>1.6746081093754538E-6</v>
      </c>
      <c r="D566" s="9">
        <f>offs332+Ampl332*SIN(2*PI()*freq332*('3v'!A554-reta332)+deph332*PI()/180)</f>
        <v>0.83121926053082207</v>
      </c>
      <c r="E566" s="10">
        <f>('3v'!C554-D566)^2</f>
        <v>8.373348911070818E-4</v>
      </c>
      <c r="G566" s="3"/>
      <c r="H566" s="7">
        <f>offs333+Ampl333*SIN(2*PI()*freq333*('3v'!E554)+deph333*PI()/180)</f>
        <v>0.71453726693658148</v>
      </c>
      <c r="I566" s="8">
        <f>('3v'!F554-H566)^2</f>
        <v>1.1831414626925981E-6</v>
      </c>
      <c r="J566" s="9">
        <f>offs334+Ampl334*SIN(2*PI()*freq334*('3v'!E554-reta334)+deph334*PI()/180)</f>
        <v>0.91269280987573154</v>
      </c>
      <c r="K566" s="10">
        <f>('3v'!G554-J566)^2</f>
        <v>4.701169349412231E-4</v>
      </c>
      <c r="L566" s="3"/>
      <c r="M566" s="3"/>
      <c r="N566" s="7">
        <f>offs335+Ampl335*SIN(2*PI()*freq335*('3v'!I554)+deph335*PI()/180)</f>
        <v>0.90569739853685882</v>
      </c>
      <c r="O566" s="8">
        <f>('3v'!J554-N566)^2</f>
        <v>1.7791330487946421E-6</v>
      </c>
      <c r="P566" s="9">
        <f>offs336+Ampl336*SIN(2*PI()*freq336*('3v'!I554-reta336)+deph336*PI()/180)</f>
        <v>0.93027797740003781</v>
      </c>
      <c r="Q566" s="10">
        <f>('3v'!K554-P566)^2</f>
        <v>6.4052212243953752E-5</v>
      </c>
      <c r="R566" s="3"/>
      <c r="S566" s="3"/>
      <c r="T566" s="7">
        <f>offs337+Ampl337*SIN(2*PI()*freq337*('3v'!M554)+deph337*PI()/180)</f>
        <v>1.0139477340870025</v>
      </c>
      <c r="U566" s="8">
        <f>('3v'!N554-T566)^2</f>
        <v>2.5540481343815427E-7</v>
      </c>
      <c r="V566" s="9">
        <f>offs338+Ampl338*SIN(2*PI()*freq338*('3v'!M554-reta338)+deph338*PI()/180)</f>
        <v>0.9215756263441065</v>
      </c>
      <c r="W566" s="10">
        <f>('3v'!O554-V566)^2</f>
        <v>9.203539894901211E-6</v>
      </c>
      <c r="X566" s="3"/>
      <c r="Y566" s="3"/>
      <c r="Z566" s="7">
        <f>offs339+Ampl339*SIN(2*PI()*freq339*('3v'!Q554)+deph339*PI()/180)</f>
        <v>0.98369899582487452</v>
      </c>
      <c r="AA566" s="8">
        <f>('3v'!R554-Z566)^2</f>
        <v>5.9976295302692601E-6</v>
      </c>
      <c r="AB566" s="9">
        <f>offs340+Ampl340*SIN(2*PI()*freq340*('3v'!Q554-reta340)+deph340*PI()/180)</f>
        <v>0.89448464968030028</v>
      </c>
      <c r="AC566" s="10">
        <f>('3v'!S554-AB566)^2</f>
        <v>7.7337402997446224E-6</v>
      </c>
      <c r="AD566" s="3"/>
      <c r="AE566" s="3"/>
      <c r="AF566" s="7">
        <f>offs341+Ampl341*SIN(2*PI()*freq341*('3v'!U554)+deph341*PI()/180)</f>
        <v>0.37564346000168769</v>
      </c>
      <c r="AG566" s="8">
        <f>('3v'!V554-AF566)^2</f>
        <v>1.4201366153619896E-5</v>
      </c>
      <c r="AH566" s="9">
        <f>offs342+Ampl342*SIN(2*PI()*freq342*('3v'!U554-reta342)+deph342*PI()/180)</f>
        <v>0.87153620488949668</v>
      </c>
      <c r="AI566" s="10">
        <f>('3v'!W554-AH566)^2</f>
        <v>1.8020323089406076E-5</v>
      </c>
      <c r="AL566" s="76"/>
      <c r="AM566" s="76"/>
      <c r="AN566" s="76"/>
      <c r="AO566" s="80"/>
    </row>
    <row r="567" spans="1:41" x14ac:dyDescent="0.25">
      <c r="A567" s="3"/>
      <c r="B567" s="7">
        <f>offs331+Ampl331*SIN(2*PI()*freq331*('3v'!A555)+deph331*PI()/180)</f>
        <v>0.80460472641536851</v>
      </c>
      <c r="C567" s="8">
        <f>('3v'!B555-B567)^2</f>
        <v>7.4696882909174946E-7</v>
      </c>
      <c r="D567" s="9">
        <f>offs332+Ampl332*SIN(2*PI()*freq332*('3v'!A555-reta332)+deph332*PI()/180)</f>
        <v>0.8281252644496494</v>
      </c>
      <c r="E567" s="10">
        <f>('3v'!C555-D567)^2</f>
        <v>9.0467017583682719E-4</v>
      </c>
      <c r="G567" s="3"/>
      <c r="H567" s="7">
        <f>offs333+Ampl333*SIN(2*PI()*freq333*('3v'!E555)+deph333*PI()/180)</f>
        <v>0.7232599374197024</v>
      </c>
      <c r="I567" s="8">
        <f>('3v'!F555-H567)^2</f>
        <v>4.5397656444322176E-6</v>
      </c>
      <c r="J567" s="9">
        <f>offs334+Ampl334*SIN(2*PI()*freq334*('3v'!E555-reta334)+deph334*PI()/180)</f>
        <v>0.91101597282052482</v>
      </c>
      <c r="K567" s="10">
        <f>('3v'!G555-J567)^2</f>
        <v>4.5821200594042182E-4</v>
      </c>
      <c r="L567" s="3"/>
      <c r="M567" s="3"/>
      <c r="N567" s="7">
        <f>offs335+Ampl335*SIN(2*PI()*freq335*('3v'!I555)+deph335*PI()/180)</f>
        <v>0.91338623954529785</v>
      </c>
      <c r="O567" s="8">
        <f>('3v'!J555-N567)^2</f>
        <v>2.456486461721083E-7</v>
      </c>
      <c r="P567" s="9">
        <f>offs336+Ampl336*SIN(2*PI()*freq336*('3v'!I555-reta336)+deph336*PI()/180)</f>
        <v>0.9283165990695168</v>
      </c>
      <c r="Q567" s="10">
        <f>('3v'!K555-P567)^2</f>
        <v>9.9294068873461393E-5</v>
      </c>
      <c r="R567" s="3"/>
      <c r="S567" s="3"/>
      <c r="T567" s="7">
        <f>offs337+Ampl337*SIN(2*PI()*freq337*('3v'!M555)+deph337*PI()/180)</f>
        <v>1.018217327764515</v>
      </c>
      <c r="U567" s="8">
        <f>('3v'!N555-T567)^2</f>
        <v>4.3897047930025195E-6</v>
      </c>
      <c r="V567" s="9">
        <f>offs338+Ampl338*SIN(2*PI()*freq338*('3v'!M555-reta338)+deph338*PI()/180)</f>
        <v>0.91955130342526759</v>
      </c>
      <c r="W567" s="10">
        <f>('3v'!O555-V567)^2</f>
        <v>9.6406311331111602E-6</v>
      </c>
      <c r="X567" s="3"/>
      <c r="Y567" s="3"/>
      <c r="Z567" s="7">
        <f>offs339+Ampl339*SIN(2*PI()*freq339*('3v'!Q555)+deph339*PI()/180)</f>
        <v>0.97431717843120924</v>
      </c>
      <c r="AA567" s="8">
        <f>('3v'!R555-Z567)^2</f>
        <v>8.0248602641985198E-6</v>
      </c>
      <c r="AB567" s="9">
        <f>offs340+Ampl340*SIN(2*PI()*freq340*('3v'!Q555-reta340)+deph340*PI()/180)</f>
        <v>0.89243825470759308</v>
      </c>
      <c r="AC567" s="10">
        <f>('3v'!S555-AB567)^2</f>
        <v>8.4843495970012077E-7</v>
      </c>
      <c r="AD567" s="3"/>
      <c r="AE567" s="3"/>
      <c r="AF567" s="7">
        <f>offs341+Ampl341*SIN(2*PI()*freq341*('3v'!U555)+deph341*PI()/180)</f>
        <v>0.3361374739006231</v>
      </c>
      <c r="AG567" s="8">
        <f>('3v'!V555-AF567)^2</f>
        <v>1.105551793940267E-5</v>
      </c>
      <c r="AH567" s="9">
        <f>offs342+Ampl342*SIN(2*PI()*freq342*('3v'!U555-reta342)+deph342*PI()/180)</f>
        <v>0.86958778983593021</v>
      </c>
      <c r="AI567" s="10">
        <f>('3v'!W555-AH567)^2</f>
        <v>1.7980315093817216E-5</v>
      </c>
      <c r="AL567" s="76"/>
      <c r="AM567" s="76"/>
      <c r="AN567" s="76"/>
      <c r="AO567" s="80"/>
    </row>
    <row r="568" spans="1:41" x14ac:dyDescent="0.25">
      <c r="A568" s="3"/>
      <c r="B568" s="7">
        <f>offs331+Ampl331*SIN(2*PI()*freq331*('3v'!A556)+deph331*PI()/180)</f>
        <v>0.81460164167899751</v>
      </c>
      <c r="C568" s="8">
        <f>('3v'!B556-B568)^2</f>
        <v>3.9987704614110323E-7</v>
      </c>
      <c r="D568" s="9">
        <f>offs332+Ampl332*SIN(2*PI()*freq332*('3v'!A556-reta332)+deph332*PI()/180)</f>
        <v>0.82504055475561489</v>
      </c>
      <c r="E568" s="10">
        <f>('3v'!C556-D568)^2</f>
        <v>8.5593958833770278E-4</v>
      </c>
      <c r="G568" s="3"/>
      <c r="H568" s="7">
        <f>offs333+Ampl333*SIN(2*PI()*freq333*('3v'!E556)+deph333*PI()/180)</f>
        <v>0.73187802560688686</v>
      </c>
      <c r="I568" s="8">
        <f>('3v'!F556-H568)^2</f>
        <v>1.755848648872138E-6</v>
      </c>
      <c r="J568" s="9">
        <f>offs334+Ampl334*SIN(2*PI()*freq334*('3v'!E556-reta334)+deph334*PI()/180)</f>
        <v>0.90933693977050378</v>
      </c>
      <c r="K568" s="10">
        <f>('3v'!G556-J568)^2</f>
        <v>4.465529809393371E-4</v>
      </c>
      <c r="L568" s="3"/>
      <c r="M568" s="3"/>
      <c r="N568" s="7">
        <f>offs335+Ampl335*SIN(2*PI()*freq335*('3v'!I556)+deph335*PI()/180)</f>
        <v>0.92085921833613837</v>
      </c>
      <c r="O568" s="8">
        <f>('3v'!J556-N568)^2</f>
        <v>2.4369812611877059E-8</v>
      </c>
      <c r="P568" s="9">
        <f>offs336+Ampl336*SIN(2*PI()*freq336*('3v'!I556-reta336)+deph336*PI()/180)</f>
        <v>0.92634873707765042</v>
      </c>
      <c r="Q568" s="10">
        <f>('3v'!K556-P568)^2</f>
        <v>9.958788392332495E-5</v>
      </c>
      <c r="R568" s="3"/>
      <c r="S568" s="3"/>
      <c r="T568" s="7">
        <f>offs337+Ampl337*SIN(2*PI()*freq337*('3v'!M556)+deph337*PI()/180)</f>
        <v>1.022123886510506</v>
      </c>
      <c r="U568" s="8">
        <f>('3v'!N556-T568)^2</f>
        <v>2.0085547474366955E-8</v>
      </c>
      <c r="V568" s="9">
        <f>offs338+Ampl338*SIN(2*PI()*freq338*('3v'!M556-reta338)+deph338*PI()/180)</f>
        <v>0.91751915346041946</v>
      </c>
      <c r="W568" s="10">
        <f>('3v'!O556-V568)^2</f>
        <v>1.0137579245938007E-5</v>
      </c>
      <c r="X568" s="3"/>
      <c r="Y568" s="3"/>
      <c r="Z568" s="7">
        <f>offs339+Ampl339*SIN(2*PI()*freq339*('3v'!Q556)+deph339*PI()/180)</f>
        <v>0.96424480696707038</v>
      </c>
      <c r="AA568" s="8">
        <f>('3v'!R556-Z568)^2</f>
        <v>3.2826822707509131E-7</v>
      </c>
      <c r="AB568" s="9">
        <f>offs340+Ampl340*SIN(2*PI()*freq340*('3v'!Q556-reta340)+deph340*PI()/180)</f>
        <v>0.89038952210823386</v>
      </c>
      <c r="AC568" s="10">
        <f>('3v'!S556-AB568)^2</f>
        <v>1.0337152714374275E-6</v>
      </c>
      <c r="AD568" s="3"/>
      <c r="AE568" s="3"/>
      <c r="AF568" s="7">
        <f>offs341+Ampl341*SIN(2*PI()*freq341*('3v'!U556)+deph341*PI()/180)</f>
        <v>0.29585266690473744</v>
      </c>
      <c r="AG568" s="8">
        <f>('3v'!V556-AF568)^2</f>
        <v>4.4212501657161442E-6</v>
      </c>
      <c r="AH568" s="9">
        <f>offs342+Ampl342*SIN(2*PI()*freq342*('3v'!U556-reta342)+deph342*PI()/180)</f>
        <v>0.8676571669791705</v>
      </c>
      <c r="AI568" s="10">
        <f>('3v'!W556-AH568)^2</f>
        <v>1.7790031035039407E-5</v>
      </c>
      <c r="AL568" s="76"/>
      <c r="AM568" s="76"/>
      <c r="AN568" s="76"/>
      <c r="AO568" s="80"/>
    </row>
    <row r="569" spans="1:41" x14ac:dyDescent="0.25">
      <c r="A569" s="3"/>
      <c r="B569" s="7">
        <f>offs331+Ampl331*SIN(2*PI()*freq331*('3v'!A557)+deph331*PI()/180)</f>
        <v>0.82439810066093877</v>
      </c>
      <c r="C569" s="8">
        <f>('3v'!B557-B569)^2</f>
        <v>3.6228281436229116E-7</v>
      </c>
      <c r="D569" s="9">
        <f>offs332+Ampl332*SIN(2*PI()*freq332*('3v'!A557-reta332)+deph332*PI()/180)</f>
        <v>0.82196561856013806</v>
      </c>
      <c r="E569" s="10">
        <f>('3v'!C557-D569)^2</f>
        <v>8.0800231000164831E-4</v>
      </c>
      <c r="G569" s="3"/>
      <c r="H569" s="7">
        <f>offs333+Ampl333*SIN(2*PI()*freq333*('3v'!E557)+deph333*PI()/180)</f>
        <v>0.7403907659897111</v>
      </c>
      <c r="I569" s="8">
        <f>('3v'!F557-H569)^2</f>
        <v>6.6459499977251324E-6</v>
      </c>
      <c r="J569" s="9">
        <f>offs334+Ampl334*SIN(2*PI()*freq334*('3v'!E557-reta334)+deph334*PI()/180)</f>
        <v>0.90765585986709274</v>
      </c>
      <c r="K569" s="10">
        <f>('3v'!G557-J569)^2</f>
        <v>5.2042749995839549E-4</v>
      </c>
      <c r="L569" s="3"/>
      <c r="M569" s="3"/>
      <c r="N569" s="7">
        <f>offs335+Ampl335*SIN(2*PI()*freq335*('3v'!I557)+deph335*PI()/180)</f>
        <v>0.92811515483939955</v>
      </c>
      <c r="O569" s="8">
        <f>('3v'!J557-N569)^2</f>
        <v>1.6036433565157156E-7</v>
      </c>
      <c r="P569" s="9">
        <f>offs336+Ampl336*SIN(2*PI()*freq336*('3v'!I557-reta336)+deph336*PI()/180)</f>
        <v>0.9243747021726596</v>
      </c>
      <c r="Q569" s="10">
        <f>('3v'!K557-P569)^2</f>
        <v>1.0000575662965288E-4</v>
      </c>
      <c r="R569" s="3"/>
      <c r="S569" s="3"/>
      <c r="T569" s="7">
        <f>offs337+Ampl337*SIN(2*PI()*freq337*('3v'!M557)+deph337*PI()/180)</f>
        <v>1.0256664464400604</v>
      </c>
      <c r="U569" s="8">
        <f>('3v'!N557-T569)^2</f>
        <v>2.5544286657082449E-7</v>
      </c>
      <c r="V569" s="9">
        <f>offs338+Ampl338*SIN(2*PI()*freq338*('3v'!M557-reta338)+deph338*PI()/180)</f>
        <v>0.91547967785215822</v>
      </c>
      <c r="W569" s="10">
        <f>('3v'!O557-V569)^2</f>
        <v>1.0694941544321594E-5</v>
      </c>
      <c r="X569" s="3"/>
      <c r="Y569" s="3"/>
      <c r="Z569" s="7">
        <f>offs339+Ampl339*SIN(2*PI()*freq339*('3v'!Q557)+deph339*PI()/180)</f>
        <v>0.95348675234191571</v>
      </c>
      <c r="AA569" s="8">
        <f>('3v'!R557-Z569)^2</f>
        <v>5.6292670992004366E-6</v>
      </c>
      <c r="AB569" s="9">
        <f>offs340+Ampl340*SIN(2*PI()*freq340*('3v'!Q557-reta340)+deph340*PI()/180)</f>
        <v>0.88833944263112707</v>
      </c>
      <c r="AC569" s="10">
        <f>('3v'!S557-AB569)^2</f>
        <v>1.2402550084924496E-6</v>
      </c>
      <c r="AD569" s="3"/>
      <c r="AE569" s="3"/>
      <c r="AF569" s="7">
        <f>offs341+Ampl341*SIN(2*PI()*freq341*('3v'!U557)+deph341*PI()/180)</f>
        <v>0.25482879525489099</v>
      </c>
      <c r="AG569" s="8">
        <f>('3v'!V557-AF569)^2</f>
        <v>1.6382703541395569E-5</v>
      </c>
      <c r="AH569" s="9">
        <f>offs342+Ampl342*SIN(2*PI()*freq342*('3v'!U557-reta342)+deph342*PI()/180)</f>
        <v>0.8657462416108902</v>
      </c>
      <c r="AI569" s="10">
        <f>('3v'!W557-AH569)^2</f>
        <v>1.7435788931472317E-5</v>
      </c>
      <c r="AL569" s="76"/>
      <c r="AM569" s="76"/>
      <c r="AN569" s="76"/>
      <c r="AO569" s="80"/>
    </row>
    <row r="570" spans="1:41" x14ac:dyDescent="0.25">
      <c r="A570" s="3"/>
      <c r="B570" s="7">
        <f>offs331+Ampl331*SIN(2*PI()*freq331*('3v'!A558)+deph331*PI()/180)</f>
        <v>0.83399255638675485</v>
      </c>
      <c r="C570" s="8">
        <f>('3v'!B558-B570)^2</f>
        <v>5.9821502286973122E-7</v>
      </c>
      <c r="D570" s="9">
        <f>offs332+Ampl332*SIN(2*PI()*freq332*('3v'!A558-reta332)+deph332*PI()/180)</f>
        <v>0.81890094143129011</v>
      </c>
      <c r="E570" s="10">
        <f>('3v'!C558-D570)^2</f>
        <v>8.7237875577426082E-4</v>
      </c>
      <c r="G570" s="3"/>
      <c r="H570" s="7">
        <f>offs333+Ampl333*SIN(2*PI()*freq333*('3v'!E558)+deph333*PI()/180)</f>
        <v>0.7487974024173536</v>
      </c>
      <c r="I570" s="8">
        <f>('3v'!F558-H570)^2</f>
        <v>9.4295563198854446E-10</v>
      </c>
      <c r="J570" s="9">
        <f>offs334+Ampl334*SIN(2*PI()*freq334*('3v'!E558-reta334)+deph334*PI()/180)</f>
        <v>0.90597288243352858</v>
      </c>
      <c r="K570" s="10">
        <f>('3v'!G558-J570)^2</f>
        <v>6.0004703791685589E-4</v>
      </c>
      <c r="L570" s="3"/>
      <c r="M570" s="3"/>
      <c r="N570" s="7">
        <f>offs335+Ampl335*SIN(2*PI()*freq335*('3v'!I558)+deph335*PI()/180)</f>
        <v>0.9351529032585939</v>
      </c>
      <c r="O570" s="8">
        <f>('3v'!J558-N570)^2</f>
        <v>9.7864907676314142E-6</v>
      </c>
      <c r="P570" s="9">
        <f>offs336+Ampl336*SIN(2*PI()*freq336*('3v'!I558-reta336)+deph336*PI()/180)</f>
        <v>0.92239480607753954</v>
      </c>
      <c r="Q570" s="10">
        <f>('3v'!K558-P570)^2</f>
        <v>1.4352480681598044E-4</v>
      </c>
      <c r="R570" s="3"/>
      <c r="S570" s="3"/>
      <c r="T570" s="7">
        <f>offs337+Ampl337*SIN(2*PI()*freq337*('3v'!M558)+deph337*PI()/180)</f>
        <v>1.0288441334795242</v>
      </c>
      <c r="U570" s="8">
        <f>('3v'!N558-T570)^2</f>
        <v>5.1716734414213861E-7</v>
      </c>
      <c r="V570" s="9">
        <f>offs338+Ampl338*SIN(2*PI()*freq338*('3v'!M558-reta338)+deph338*PI()/180)</f>
        <v>0.91343337981057282</v>
      </c>
      <c r="W570" s="10">
        <f>('3v'!O558-V570)^2</f>
        <v>1.1312998984669407E-5</v>
      </c>
      <c r="X570" s="3"/>
      <c r="Y570" s="3"/>
      <c r="Z570" s="7">
        <f>offs339+Ampl339*SIN(2*PI()*freq339*('3v'!Q558)+deph339*PI()/180)</f>
        <v>0.94204821705549557</v>
      </c>
      <c r="AA570" s="8">
        <f>('3v'!R558-Z570)^2</f>
        <v>4.3781082342120992E-6</v>
      </c>
      <c r="AB570" s="9">
        <f>offs340+Ampl340*SIN(2*PI()*freq340*('3v'!Q558-reta340)+deph340*PI()/180)</f>
        <v>0.88628900767651575</v>
      </c>
      <c r="AC570" s="10">
        <f>('3v'!S558-AB570)^2</f>
        <v>1.4664781877913526E-6</v>
      </c>
      <c r="AD570" s="3"/>
      <c r="AE570" s="3"/>
      <c r="AF570" s="7">
        <f>offs341+Ampl341*SIN(2*PI()*freq341*('3v'!U558)+deph341*PI()/180)</f>
        <v>0.21310634455952993</v>
      </c>
      <c r="AG570" s="8">
        <f>('3v'!V558-AF570)^2</f>
        <v>1.1160507397237664E-5</v>
      </c>
      <c r="AH570" s="9">
        <f>offs342+Ampl342*SIN(2*PI()*freq342*('3v'!U558-reta342)+deph342*PI()/180)</f>
        <v>0.86385689958371892</v>
      </c>
      <c r="AI570" s="10">
        <f>('3v'!W558-AH570)^2</f>
        <v>1.6907231608962717E-5</v>
      </c>
      <c r="AL570" s="76"/>
      <c r="AM570" s="76"/>
      <c r="AN570" s="76"/>
      <c r="AO570" s="80"/>
    </row>
    <row r="571" spans="1:41" x14ac:dyDescent="0.25">
      <c r="A571" s="3"/>
      <c r="B571" s="7">
        <f>offs331+Ampl331*SIN(2*PI()*freq331*('3v'!A559)+deph331*PI()/180)</f>
        <v>0.84338349378066313</v>
      </c>
      <c r="C571" s="8">
        <f>('3v'!B559-B571)^2</f>
        <v>6.4882023068690237E-7</v>
      </c>
      <c r="D571" s="9">
        <f>offs332+Ampl332*SIN(2*PI()*freq332*('3v'!A559-reta332)+deph332*PI()/180)</f>
        <v>0.81584700731711646</v>
      </c>
      <c r="E571" s="10">
        <f>('3v'!C559-D571)^2</f>
        <v>8.2277143623171842E-4</v>
      </c>
      <c r="G571" s="3"/>
      <c r="H571" s="7">
        <f>offs333+Ampl333*SIN(2*PI()*freq333*('3v'!E559)+deph333*PI()/180)</f>
        <v>0.75709718816375848</v>
      </c>
      <c r="I571" s="8">
        <f>('3v'!F559-H571)^2</f>
        <v>2.0846361962102568E-7</v>
      </c>
      <c r="J571" s="9">
        <f>offs334+Ampl334*SIN(2*PI()*freq334*('3v'!E559-reta334)+deph334*PI()/180)</f>
        <v>0.90428815696159814</v>
      </c>
      <c r="K571" s="10">
        <f>('3v'!G559-J571)^2</f>
        <v>6.8542292823065584E-4</v>
      </c>
      <c r="L571" s="3"/>
      <c r="M571" s="3"/>
      <c r="N571" s="7">
        <f>offs335+Ampl335*SIN(2*PI()*freq335*('3v'!I559)+deph335*PI()/180)</f>
        <v>0.94197135225166218</v>
      </c>
      <c r="O571" s="8">
        <f>('3v'!J559-N571)^2</f>
        <v>4.7056791787238932E-6</v>
      </c>
      <c r="P571" s="9">
        <f>offs336+Ampl336*SIN(2*PI()*freq336*('3v'!I559-reta336)+deph336*PI()/180)</f>
        <v>0.92040936144083552</v>
      </c>
      <c r="Q571" s="10">
        <f>('3v'!K559-P571)^2</f>
        <v>1.4430012163392994E-4</v>
      </c>
      <c r="R571" s="3"/>
      <c r="S571" s="3"/>
      <c r="T571" s="7">
        <f>offs337+Ampl337*SIN(2*PI()*freq337*('3v'!M559)+deph337*PI()/180)</f>
        <v>1.0316561635821688</v>
      </c>
      <c r="U571" s="8">
        <f>('3v'!N559-T571)^2</f>
        <v>1.4068231921307612E-7</v>
      </c>
      <c r="V571" s="9">
        <f>offs338+Ampl338*SIN(2*PI()*freq338*('3v'!M559-reta338)+deph338*PI()/180)</f>
        <v>0.91138076422908565</v>
      </c>
      <c r="W571" s="10">
        <f>('3v'!O559-V571)^2</f>
        <v>1.1992201189939955E-5</v>
      </c>
      <c r="X571" s="3"/>
      <c r="Y571" s="3"/>
      <c r="Z571" s="7">
        <f>offs339+Ampl339*SIN(2*PI()*freq339*('3v'!Q559)+deph339*PI()/180)</f>
        <v>0.92993473268196936</v>
      </c>
      <c r="AA571" s="8">
        <f>('3v'!R559-Z571)^2</f>
        <v>2.8516381571029887E-7</v>
      </c>
      <c r="AB571" s="9">
        <f>offs340+Ampl340*SIN(2*PI()*freq340*('3v'!Q559-reta340)+deph340*PI()/180)</f>
        <v>0.88423920881654816</v>
      </c>
      <c r="AC571" s="10">
        <f>('3v'!S559-AB571)^2</f>
        <v>1.7099516175831168E-6</v>
      </c>
      <c r="AD571" s="3"/>
      <c r="AE571" s="3"/>
      <c r="AF571" s="7">
        <f>offs341+Ampl341*SIN(2*PI()*freq341*('3v'!U559)+deph341*PI()/180)</f>
        <v>0.17072648984027905</v>
      </c>
      <c r="AG571" s="8">
        <f>('3v'!V559-AF571)^2</f>
        <v>1.5441990681611619E-5</v>
      </c>
      <c r="AH571" s="9">
        <f>offs342+Ampl342*SIN(2*PI()*freq342*('3v'!U559-reta342)+deph342*PI()/180)</f>
        <v>0.86199100545013452</v>
      </c>
      <c r="AI571" s="10">
        <f>('3v'!W559-AH571)^2</f>
        <v>1.619744178279832E-5</v>
      </c>
      <c r="AL571" s="76"/>
      <c r="AM571" s="76"/>
      <c r="AN571" s="76"/>
      <c r="AO571" s="80"/>
    </row>
    <row r="572" spans="1:41" x14ac:dyDescent="0.25">
      <c r="A572" s="3"/>
      <c r="B572" s="7">
        <f>offs331+Ampl331*SIN(2*PI()*freq331*('3v'!A560)+deph331*PI()/180)</f>
        <v>0.85256942990478735</v>
      </c>
      <c r="C572" s="8">
        <f>('3v'!B560-B572)^2</f>
        <v>4.7455568500717698E-6</v>
      </c>
      <c r="D572" s="9">
        <f>offs332+Ampl332*SIN(2*PI()*freq332*('3v'!A560-reta332)+deph332*PI()/180)</f>
        <v>0.81280429846921631</v>
      </c>
      <c r="E572" s="10">
        <f>('3v'!C560-D572)^2</f>
        <v>8.8647330284419377E-4</v>
      </c>
      <c r="G572" s="3"/>
      <c r="H572" s="7">
        <f>offs333+Ampl333*SIN(2*PI()*freq333*('3v'!E560)+deph333*PI()/180)</f>
        <v>0.76528938599396534</v>
      </c>
      <c r="I572" s="8">
        <f>('3v'!F560-H572)^2</f>
        <v>1.247362870795698E-6</v>
      </c>
      <c r="J572" s="9">
        <f>offs334+Ampl334*SIN(2*PI()*freq334*('3v'!E560-reta334)+deph334*PI()/180)</f>
        <v>0.90260183309835917</v>
      </c>
      <c r="K572" s="10">
        <f>('3v'!G560-J572)^2</f>
        <v>8.8923400441458537E-4</v>
      </c>
      <c r="L572" s="3"/>
      <c r="M572" s="3"/>
      <c r="N572" s="7">
        <f>offs335+Ampl335*SIN(2*PI()*freq335*('3v'!I560)+deph335*PI()/180)</f>
        <v>0.94856942510646602</v>
      </c>
      <c r="O572" s="8">
        <f>('3v'!J560-N572)^2</f>
        <v>2.0465159146119222E-6</v>
      </c>
      <c r="P572" s="9">
        <f>offs336+Ampl336*SIN(2*PI()*freq336*('3v'!I560-reta336)+deph336*PI()/180)</f>
        <v>0.91841868178727137</v>
      </c>
      <c r="Q572" s="10">
        <f>('3v'!K560-P572)^2</f>
        <v>1.45203902930149E-4</v>
      </c>
      <c r="R572" s="3"/>
      <c r="S572" s="3"/>
      <c r="T572" s="7">
        <f>offs337+Ampl337*SIN(2*PI()*freq337*('3v'!M560)+deph337*PI()/180)</f>
        <v>1.0341018429216438</v>
      </c>
      <c r="U572" s="8">
        <f>('3v'!N560-T572)^2</f>
        <v>1.3802236877941606E-8</v>
      </c>
      <c r="V572" s="9">
        <f>offs338+Ampl338*SIN(2*PI()*freq338*('3v'!M560-reta338)+deph338*PI()/180)</f>
        <v>0.90932233755987746</v>
      </c>
      <c r="W572" s="10">
        <f>('3v'!O560-V572)^2</f>
        <v>3.048588490579134E-5</v>
      </c>
      <c r="X572" s="3"/>
      <c r="Y572" s="3"/>
      <c r="Z572" s="7">
        <f>offs339+Ampl339*SIN(2*PI()*freq339*('3v'!Q560)+deph339*PI()/180)</f>
        <v>0.9171521571948853</v>
      </c>
      <c r="AA572" s="8">
        <f>('3v'!R560-Z572)^2</f>
        <v>1.262360966933282E-7</v>
      </c>
      <c r="AB572" s="9">
        <f>offs340+Ampl340*SIN(2*PI()*freq340*('3v'!Q560-reta340)+deph340*PI()/180)</f>
        <v>0.88219103731576343</v>
      </c>
      <c r="AC572" s="10">
        <f>('3v'!S560-AB572)^2</f>
        <v>1.9675748203645339E-6</v>
      </c>
      <c r="AD572" s="3"/>
      <c r="AE572" s="3"/>
      <c r="AF572" s="7">
        <f>offs341+Ampl341*SIN(2*PI()*freq341*('3v'!U560)+deph341*PI()/180)</f>
        <v>0.12773105489716385</v>
      </c>
      <c r="AG572" s="8">
        <f>('3v'!V560-AF572)^2</f>
        <v>3.8017781332021338E-6</v>
      </c>
      <c r="AH572" s="9">
        <f>offs342+Ampl342*SIN(2*PI()*freq342*('3v'!U560-reta342)+deph342*PI()/180)</f>
        <v>0.86015040062237469</v>
      </c>
      <c r="AI572" s="10">
        <f>('3v'!W560-AH572)^2</f>
        <v>1.5304443298528922E-5</v>
      </c>
      <c r="AL572" s="76"/>
      <c r="AM572" s="76"/>
      <c r="AN572" s="76"/>
      <c r="AO572" s="80"/>
    </row>
    <row r="573" spans="1:41" x14ac:dyDescent="0.25">
      <c r="A573" s="3"/>
      <c r="B573" s="7">
        <f>offs331+Ampl331*SIN(2*PI()*freq331*('3v'!A561)+deph331*PI()/180)</f>
        <v>0.86154891419332558</v>
      </c>
      <c r="C573" s="8">
        <f>('3v'!B561-B573)^2</f>
        <v>1.1195141789097216E-5</v>
      </c>
      <c r="D573" s="9">
        <f>offs332+Ampl332*SIN(2*PI()*freq332*('3v'!A561-reta332)+deph332*PI()/180)</f>
        <v>0.80977329536658882</v>
      </c>
      <c r="E573" s="10">
        <f>('3v'!C561-D573)^2</f>
        <v>8.3513512948913933E-4</v>
      </c>
      <c r="G573" s="3"/>
      <c r="H573" s="7">
        <f>offs333+Ampl333*SIN(2*PI()*freq333*('3v'!E561)+deph333*PI()/180)</f>
        <v>0.77337326822959485</v>
      </c>
      <c r="I573" s="8">
        <f>('3v'!F561-H573)^2</f>
        <v>7.8321158973797167E-6</v>
      </c>
      <c r="J573" s="9">
        <f>offs334+Ampl334*SIN(2*PI()*freq334*('3v'!E561-reta334)+deph334*PI()/180)</f>
        <v>0.90091406063284774</v>
      </c>
      <c r="K573" s="10">
        <f>('3v'!G561-J573)^2</f>
        <v>1.1196337941135539E-3</v>
      </c>
      <c r="L573" s="3"/>
      <c r="M573" s="3"/>
      <c r="N573" s="7">
        <f>offs335+Ampl335*SIN(2*PI()*freq335*('3v'!I561)+deph335*PI()/180)</f>
        <v>0.95494607991081493</v>
      </c>
      <c r="O573" s="8">
        <f>('3v'!J561-N573)^2</f>
        <v>8.3408052130198085E-7</v>
      </c>
      <c r="P573" s="9">
        <f>offs336+Ampl336*SIN(2*PI()*freq336*('3v'!I561-reta336)+deph336*PI()/180)</f>
        <v>0.91642308146824125</v>
      </c>
      <c r="Q573" s="10">
        <f>('3v'!K561-P573)^2</f>
        <v>1.4622924629140052E-4</v>
      </c>
      <c r="R573" s="3"/>
      <c r="S573" s="3"/>
      <c r="T573" s="7">
        <f>offs337+Ampl337*SIN(2*PI()*freq337*('3v'!M561)+deph337*PI()/180)</f>
        <v>1.0361805680631677</v>
      </c>
      <c r="U573" s="8">
        <f>('3v'!N561-T573)^2</f>
        <v>5.9086944793360824E-8</v>
      </c>
      <c r="V573" s="9">
        <f>offs338+Ampl338*SIN(2*PI()*freq338*('3v'!M561-reta338)+deph338*PI()/180)</f>
        <v>0.90725860768892796</v>
      </c>
      <c r="W573" s="10">
        <f>('3v'!O561-V573)^2</f>
        <v>1.3534175058718838E-5</v>
      </c>
      <c r="X573" s="3"/>
      <c r="Y573" s="3"/>
      <c r="Z573" s="7">
        <f>offs339+Ampl339*SIN(2*PI()*freq339*('3v'!Q561)+deph339*PI()/180)</f>
        <v>0.90370667213431655</v>
      </c>
      <c r="AA573" s="8">
        <f>('3v'!R561-Z573)^2</f>
        <v>1.8808418194305145E-6</v>
      </c>
      <c r="AB573" s="9">
        <f>offs340+Ampl340*SIN(2*PI()*freq340*('3v'!Q561-reta340)+deph340*PI()/180)</f>
        <v>0.88014548365172374</v>
      </c>
      <c r="AC573" s="10">
        <f>('3v'!S561-AB573)^2</f>
        <v>1.1890471843427663E-5</v>
      </c>
      <c r="AD573" s="3"/>
      <c r="AE573" s="3"/>
      <c r="AF573" s="7">
        <f>offs341+Ampl341*SIN(2*PI()*freq341*('3v'!U561)+deph341*PI()/180)</f>
        <v>8.4162471033570219E-2</v>
      </c>
      <c r="AG573" s="8">
        <f>('3v'!V561-AF573)^2</f>
        <v>3.637766128259911E-7</v>
      </c>
      <c r="AH573" s="9">
        <f>offs342+Ampl342*SIN(2*PI()*freq342*('3v'!U561-reta342)+deph342*PI()/180)</f>
        <v>0.85833690155518561</v>
      </c>
      <c r="AI573" s="10">
        <f>('3v'!W561-AH573)^2</f>
        <v>1.4231442717851795E-5</v>
      </c>
      <c r="AL573" s="76"/>
      <c r="AM573" s="76"/>
      <c r="AN573" s="76"/>
      <c r="AO573" s="80"/>
    </row>
    <row r="574" spans="1:41" x14ac:dyDescent="0.25">
      <c r="A574" s="3"/>
      <c r="B574" s="7">
        <f>offs331+Ampl331*SIN(2*PI()*freq331*('3v'!A562)+deph331*PI()/180)</f>
        <v>0.87032052868161613</v>
      </c>
      <c r="C574" s="8">
        <f>('3v'!B562-B574)^2</f>
        <v>5.5296871404633602E-6</v>
      </c>
      <c r="D574" s="9">
        <f>offs332+Ampl332*SIN(2*PI()*freq332*('3v'!A562-reta332)+deph332*PI()/180)</f>
        <v>0.80675447663976019</v>
      </c>
      <c r="E574" s="10">
        <f>('3v'!C562-D574)^2</f>
        <v>7.8464544096126115E-4</v>
      </c>
      <c r="G574" s="3"/>
      <c r="H574" s="7">
        <f>offs333+Ampl333*SIN(2*PI()*freq333*('3v'!E562)+deph333*PI()/180)</f>
        <v>0.78134811681348526</v>
      </c>
      <c r="I574" s="8">
        <f>('3v'!F562-H574)^2</f>
        <v>6.9497781384456334E-6</v>
      </c>
      <c r="J574" s="9">
        <f>offs334+Ampl334*SIN(2*PI()*freq334*('3v'!E562-reta334)+deph334*PI()/180)</f>
        <v>0.89922498948277296</v>
      </c>
      <c r="K574" s="10">
        <f>('3v'!G562-J574)^2</f>
        <v>1.2355225363610621E-3</v>
      </c>
      <c r="L574" s="3"/>
      <c r="M574" s="3"/>
      <c r="N574" s="7">
        <f>offs335+Ampl335*SIN(2*PI()*freq335*('3v'!I562)+deph335*PI()/180)</f>
        <v>0.96110030971699412</v>
      </c>
      <c r="O574" s="8">
        <f>('3v'!J562-N574)^2</f>
        <v>3.8245601493875713E-7</v>
      </c>
      <c r="P574" s="9">
        <f>offs336+Ampl336*SIN(2*PI()*freq336*('3v'!I562-reta336)+deph336*PI()/180)</f>
        <v>0.91442287561216917</v>
      </c>
      <c r="Q574" s="10">
        <f>('3v'!K562-P574)^2</f>
        <v>1.4737023748522964E-4</v>
      </c>
      <c r="R574" s="3"/>
      <c r="S574" s="3"/>
      <c r="T574" s="7">
        <f>offs337+Ampl337*SIN(2*PI()*freq337*('3v'!M562)+deph337*PI()/180)</f>
        <v>1.0378918261124166</v>
      </c>
      <c r="U574" s="8">
        <f>('3v'!N562-T574)^2</f>
        <v>1.4789294096788645E-12</v>
      </c>
      <c r="V574" s="9">
        <f>offs338+Ampl338*SIN(2*PI()*freq338*('3v'!M562-reta338)+deph338*PI()/180)</f>
        <v>0.90519008381070276</v>
      </c>
      <c r="W574" s="10">
        <f>('3v'!O562-V574)^2</f>
        <v>1.4396531800668329E-5</v>
      </c>
      <c r="X574" s="3"/>
      <c r="Y574" s="3"/>
      <c r="Z574" s="7">
        <f>offs339+Ampl339*SIN(2*PI()*freq339*('3v'!Q562)+deph339*PI()/180)</f>
        <v>0.88960477961752438</v>
      </c>
      <c r="AA574" s="8">
        <f>('3v'!R562-Z574)^2</f>
        <v>2.3003672879976669E-8</v>
      </c>
      <c r="AB574" s="9">
        <f>offs340+Ampl340*SIN(2*PI()*freq340*('3v'!Q562-reta340)+deph340*PI()/180)</f>
        <v>0.87810353703602906</v>
      </c>
      <c r="AC574" s="10">
        <f>('3v'!S562-AB574)^2</f>
        <v>1.2510885152454514E-5</v>
      </c>
      <c r="AD574" s="3"/>
      <c r="AE574" s="3"/>
      <c r="AF574" s="7">
        <f>offs341+Ampl341*SIN(2*PI()*freq341*('3v'!U562)+deph341*PI()/180)</f>
        <v>4.0063735181674887E-2</v>
      </c>
      <c r="AG574" s="8">
        <f>('3v'!V562-AF574)^2</f>
        <v>4.7224730552295166E-6</v>
      </c>
      <c r="AH574" s="9">
        <f>offs342+Ampl342*SIN(2*PI()*freq342*('3v'!U562-reta342)+deph342*PI()/180)</f>
        <v>0.85655229795319998</v>
      </c>
      <c r="AI574" s="10">
        <f>('3v'!W562-AH574)^2</f>
        <v>1.2988398276693225E-5</v>
      </c>
      <c r="AL574" s="76"/>
      <c r="AM574" s="76"/>
      <c r="AN574" s="76"/>
      <c r="AO574" s="80"/>
    </row>
    <row r="575" spans="1:41" x14ac:dyDescent="0.25">
      <c r="A575" s="3"/>
      <c r="B575" s="7">
        <f>offs331+Ampl331*SIN(2*PI()*freq331*('3v'!A563)+deph331*PI()/180)</f>
        <v>0.87888288823004712</v>
      </c>
      <c r="C575" s="8">
        <f>('3v'!B563-B575)^2</f>
        <v>1.3199441651407744E-6</v>
      </c>
      <c r="D575" s="9">
        <f>offs332+Ampl332*SIN(2*PI()*freq332*('3v'!A563-reta332)+deph332*PI()/180)</f>
        <v>0.80374831899520283</v>
      </c>
      <c r="E575" s="10">
        <f>('3v'!C563-D575)^2</f>
        <v>8.4469755354860782E-4</v>
      </c>
      <c r="G575" s="3"/>
      <c r="H575" s="7">
        <f>offs333+Ampl333*SIN(2*PI()*freq333*('3v'!E563)+deph333*PI()/180)</f>
        <v>0.78921322337347388</v>
      </c>
      <c r="I575" s="8">
        <f>('3v'!F563-H575)^2</f>
        <v>6.6751782179274995E-6</v>
      </c>
      <c r="J575" s="9">
        <f>offs334+Ampl334*SIN(2*PI()*freq334*('3v'!E563-reta334)+deph334*PI()/180)</f>
        <v>0.89753476968120083</v>
      </c>
      <c r="K575" s="10">
        <f>('3v'!G563-J575)^2</f>
        <v>1.504923253090173E-3</v>
      </c>
      <c r="L575" s="3"/>
      <c r="M575" s="3"/>
      <c r="N575" s="7">
        <f>offs335+Ampl335*SIN(2*PI()*freq335*('3v'!I563)+deph335*PI()/180)</f>
        <v>0.96703114270077539</v>
      </c>
      <c r="O575" s="8">
        <f>('3v'!J563-N575)^2</f>
        <v>1.9772654178978841E-6</v>
      </c>
      <c r="P575" s="9">
        <f>offs336+Ampl336*SIN(2*PI()*freq336*('3v'!I563-reta336)+deph336*PI()/180)</f>
        <v>0.91241838007474707</v>
      </c>
      <c r="Q575" s="10">
        <f>('3v'!K563-P575)^2</f>
        <v>1.4861999153792106E-4</v>
      </c>
      <c r="R575" s="3"/>
      <c r="S575" s="3"/>
      <c r="T575" s="7">
        <f>offs337+Ampl337*SIN(2*PI()*freq337*('3v'!M563)+deph337*PI()/180)</f>
        <v>1.0392351948420726</v>
      </c>
      <c r="U575" s="8">
        <f>('3v'!N563-T575)^2</f>
        <v>3.7032720923689547E-7</v>
      </c>
      <c r="V575" s="9">
        <f>offs338+Ampl338*SIN(2*PI()*freq338*('3v'!M563-reta338)+deph338*PI()/180)</f>
        <v>0.90311727630251648</v>
      </c>
      <c r="W575" s="10">
        <f>('3v'!O563-V575)^2</f>
        <v>1.531911182521899E-5</v>
      </c>
      <c r="X575" s="3"/>
      <c r="Y575" s="3"/>
      <c r="Z575" s="7">
        <f>offs339+Ampl339*SIN(2*PI()*freq339*('3v'!Q563)+deph339*PI()/180)</f>
        <v>0.87485329919458965</v>
      </c>
      <c r="AA575" s="8">
        <f>('3v'!R563-Z575)^2</f>
        <v>8.8703256585771565E-6</v>
      </c>
      <c r="AB575" s="9">
        <f>offs340+Ampl340*SIN(2*PI()*freq340*('3v'!Q563-reta340)+deph340*PI()/180)</f>
        <v>0.87606618493594224</v>
      </c>
      <c r="AC575" s="10">
        <f>('3v'!S563-AB575)^2</f>
        <v>1.3113850366970509E-5</v>
      </c>
      <c r="AD575" s="3"/>
      <c r="AE575" s="3"/>
      <c r="AF575" s="7">
        <f>offs341+Ampl341*SIN(2*PI()*freq341*('3v'!U563)+deph341*PI()/180)</f>
        <v>-4.5216325303421012E-3</v>
      </c>
      <c r="AG575" s="8">
        <f>('3v'!V563-AF575)^2</f>
        <v>1.9916204232987371E-5</v>
      </c>
      <c r="AH575" s="9">
        <f>offs342+Ampl342*SIN(2*PI()*freq342*('3v'!U563-reta342)+deph342*PI()/180)</f>
        <v>0.85479835100471546</v>
      </c>
      <c r="AI575" s="10">
        <f>('3v'!W563-AH575)^2</f>
        <v>2.1072557726307505E-6</v>
      </c>
      <c r="AL575" s="76"/>
      <c r="AM575" s="76"/>
      <c r="AN575" s="76"/>
      <c r="AO575" s="80"/>
    </row>
    <row r="576" spans="1:41" x14ac:dyDescent="0.25">
      <c r="A576" s="3"/>
      <c r="B576" s="7">
        <f>offs331+Ampl331*SIN(2*PI()*freq331*('3v'!A564)+deph331*PI()/180)</f>
        <v>0.88723464074278724</v>
      </c>
      <c r="C576" s="8">
        <f>('3v'!B564-B576)^2</f>
        <v>7.0415535388484442E-8</v>
      </c>
      <c r="D576" s="9">
        <f>offs332+Ampl332*SIN(2*PI()*freq332*('3v'!A564-reta332)+deph332*PI()/180)</f>
        <v>0.80075529714005744</v>
      </c>
      <c r="E576" s="10">
        <f>('3v'!C564-D576)^2</f>
        <v>7.9246207150877987E-4</v>
      </c>
      <c r="G576" s="3"/>
      <c r="H576" s="7">
        <f>offs333+Ampl333*SIN(2*PI()*freq333*('3v'!E564)+deph333*PI()/180)</f>
        <v>0.79696788928531914</v>
      </c>
      <c r="I576" s="8">
        <f>('3v'!F564-H576)^2</f>
        <v>6.9773675365168496E-6</v>
      </c>
      <c r="J576" s="9">
        <f>offs334+Ampl334*SIN(2*PI()*freq334*('3v'!E564-reta334)+deph334*PI()/180)</f>
        <v>0.89584355136322713</v>
      </c>
      <c r="K576" s="10">
        <f>('3v'!G564-J576)^2</f>
        <v>1.6389994880143045E-3</v>
      </c>
      <c r="L576" s="3"/>
      <c r="M576" s="3"/>
      <c r="N576" s="7">
        <f>offs335+Ampl335*SIN(2*PI()*freq335*('3v'!I564)+deph335*PI()/180)</f>
        <v>0.97273764231487858</v>
      </c>
      <c r="O576" s="8">
        <f>('3v'!J564-N576)^2</f>
        <v>1.0281015804858619E-5</v>
      </c>
      <c r="P576" s="9">
        <f>offs336+Ampl336*SIN(2*PI()*freq336*('3v'!I564-reta336)+deph336*PI()/180)</f>
        <v>0.91040991138905702</v>
      </c>
      <c r="Q576" s="10">
        <f>('3v'!K564-P576)^2</f>
        <v>1.0594993764431935E-4</v>
      </c>
      <c r="R576" s="3"/>
      <c r="S576" s="3"/>
      <c r="T576" s="7">
        <f>offs337+Ampl337*SIN(2*PI()*freq337*('3v'!M564)+deph337*PI()/180)</f>
        <v>1.0402103427960032</v>
      </c>
      <c r="U576" s="8">
        <f>('3v'!N564-T576)^2</f>
        <v>1.3439761003736492E-7</v>
      </c>
      <c r="V576" s="9">
        <f>offs338+Ampl338*SIN(2*PI()*freq338*('3v'!M564-reta338)+deph338*PI()/180)</f>
        <v>0.90104069659860597</v>
      </c>
      <c r="W576" s="10">
        <f>('3v'!O564-V576)^2</f>
        <v>4.3442789830947531E-6</v>
      </c>
      <c r="X576" s="3"/>
      <c r="Y576" s="3"/>
      <c r="Z576" s="7">
        <f>offs339+Ampl339*SIN(2*PI()*freq339*('3v'!Q564)+deph339*PI()/180)</f>
        <v>0.85945936455053995</v>
      </c>
      <c r="AA576" s="8">
        <f>('3v'!R564-Z576)^2</f>
        <v>1.0300085005653403E-5</v>
      </c>
      <c r="AB576" s="9">
        <f>offs340+Ampl340*SIN(2*PI()*freq340*('3v'!Q564-reta340)+deph340*PI()/180)</f>
        <v>0.87403441259685977</v>
      </c>
      <c r="AC576" s="10">
        <f>('3v'!S564-AB576)^2</f>
        <v>1.3689610786004502E-5</v>
      </c>
      <c r="AD576" s="3"/>
      <c r="AE576" s="3"/>
      <c r="AF576" s="7">
        <f>offs341+Ampl341*SIN(2*PI()*freq341*('3v'!U564)+deph341*PI()/180)</f>
        <v>-4.9549631727406618E-2</v>
      </c>
      <c r="AG576" s="8">
        <f>('3v'!V564-AF576)^2</f>
        <v>1.8980209905559976E-5</v>
      </c>
      <c r="AH576" s="9">
        <f>offs342+Ampl342*SIN(2*PI()*freq342*('3v'!U564-reta342)+deph342*PI()/180)</f>
        <v>0.85307679164361339</v>
      </c>
      <c r="AI576" s="10">
        <f>('3v'!W564-AH576)^2</f>
        <v>1.4885667942560484E-6</v>
      </c>
      <c r="AL576" s="76"/>
      <c r="AM576" s="76"/>
      <c r="AN576" s="76"/>
      <c r="AO576" s="80"/>
    </row>
    <row r="577" spans="1:41" x14ac:dyDescent="0.25">
      <c r="A577" s="3"/>
      <c r="B577" s="7">
        <f>offs331+Ampl331*SIN(2*PI()*freq331*('3v'!A565)+deph331*PI()/180)</f>
        <v>0.895374467381299</v>
      </c>
      <c r="C577" s="8">
        <f>('3v'!B565-B577)^2</f>
        <v>3.9021737263550132E-9</v>
      </c>
      <c r="D577" s="9">
        <f>offs332+Ampl332*SIN(2*PI()*freq332*('3v'!A565-reta332)+deph332*PI()/180)</f>
        <v>0.7977758837071709</v>
      </c>
      <c r="E577" s="10">
        <f>('3v'!C565-D577)^2</f>
        <v>7.4115250792548067E-4</v>
      </c>
      <c r="G577" s="3"/>
      <c r="H577" s="7">
        <f>offs333+Ampl333*SIN(2*PI()*freq333*('3v'!E565)+deph333*PI()/180)</f>
        <v>0.80461142573475652</v>
      </c>
      <c r="I577" s="8">
        <f>('3v'!F565-H577)^2</f>
        <v>7.3498774938998814E-7</v>
      </c>
      <c r="J577" s="9">
        <f>offs334+Ampl334*SIN(2*PI()*freq334*('3v'!E565-reta334)+deph334*PI()/180)</f>
        <v>0.89415148475264161</v>
      </c>
      <c r="K577" s="10">
        <f>('3v'!G565-J577)^2</f>
        <v>1.778867717256113E-3</v>
      </c>
      <c r="L577" s="3"/>
      <c r="M577" s="3"/>
      <c r="N577" s="7">
        <f>offs335+Ampl335*SIN(2*PI()*freq335*('3v'!I565)+deph335*PI()/180)</f>
        <v>0.97821890743686213</v>
      </c>
      <c r="O577" s="8">
        <f>('3v'!J565-N577)^2</f>
        <v>7.9992663913606213E-6</v>
      </c>
      <c r="P577" s="9">
        <f>offs336+Ampl336*SIN(2*PI()*freq336*('3v'!I565-reta336)+deph336*PI()/180)</f>
        <v>0.90839778671558757</v>
      </c>
      <c r="Q577" s="10">
        <f>('3v'!K565-P577)^2</f>
        <v>1.0716811284179976E-4</v>
      </c>
      <c r="R577" s="3"/>
      <c r="S577" s="3"/>
      <c r="T577" s="7">
        <f>offs337+Ampl337*SIN(2*PI()*freq337*('3v'!M565)+deph337*PI()/180)</f>
        <v>1.0408170293710421</v>
      </c>
      <c r="U577" s="8">
        <f>('3v'!N565-T577)^2</f>
        <v>9.6006806144403521E-7</v>
      </c>
      <c r="V577" s="9">
        <f>offs338+Ampl338*SIN(2*PI()*freq338*('3v'!M565-reta338)+deph338*PI()/180)</f>
        <v>0.89896085706394047</v>
      </c>
      <c r="W577" s="10">
        <f>('3v'!O565-V577)^2</f>
        <v>4.8885339832640862E-6</v>
      </c>
      <c r="X577" s="3"/>
      <c r="Y577" s="3"/>
      <c r="Z577" s="7">
        <f>offs339+Ampl339*SIN(2*PI()*freq339*('3v'!Q565)+deph339*PI()/180)</f>
        <v>0.84343042005556534</v>
      </c>
      <c r="AA577" s="8">
        <f>('3v'!R565-Z577)^2</f>
        <v>7.2643243081772026E-7</v>
      </c>
      <c r="AB577" s="9">
        <f>offs340+Ampl340*SIN(2*PI()*freq340*('3v'!Q565-reta340)+deph340*PI()/180)</f>
        <v>0.87200920256585479</v>
      </c>
      <c r="AC577" s="10">
        <f>('3v'!S565-AB577)^2</f>
        <v>1.4228266404592898E-5</v>
      </c>
      <c r="AD577" s="3"/>
      <c r="AE577" s="3"/>
      <c r="AF577" s="7">
        <f>offs341+Ampl341*SIN(2*PI()*freq341*('3v'!U565)+deph341*PI()/180)</f>
        <v>-9.4975825210605991E-2</v>
      </c>
      <c r="AG577" s="8">
        <f>('3v'!V565-AF577)^2</f>
        <v>3.6069028642655575E-6</v>
      </c>
      <c r="AH577" s="9">
        <f>offs342+Ampl342*SIN(2*PI()*freq342*('3v'!U565-reta342)+deph342*PI()/180)</f>
        <v>0.85138931884113689</v>
      </c>
      <c r="AI577" s="10">
        <f>('3v'!W565-AH577)^2</f>
        <v>9.1091974848563617E-7</v>
      </c>
      <c r="AL577" s="76"/>
      <c r="AM577" s="76"/>
      <c r="AN577" s="76"/>
      <c r="AO577" s="80"/>
    </row>
    <row r="578" spans="1:41" x14ac:dyDescent="0.25">
      <c r="A578" s="3"/>
      <c r="B578" s="7">
        <f>offs331+Ampl331*SIN(2*PI()*freq331*('3v'!A566)+deph331*PI()/180)</f>
        <v>0.90330108277259591</v>
      </c>
      <c r="C578" s="8">
        <f>('3v'!B566-B578)^2</f>
        <v>3.1574348330456162E-6</v>
      </c>
      <c r="D578" s="9">
        <f>offs332+Ampl332*SIN(2*PI()*freq332*('3v'!A566-reta332)+deph332*PI()/180)</f>
        <v>0.79481054918046268</v>
      </c>
      <c r="E578" s="10">
        <f>('3v'!C566-D578)^2</f>
        <v>7.9729715488414846E-4</v>
      </c>
      <c r="G578" s="3"/>
      <c r="H578" s="7">
        <f>offs333+Ampl333*SIN(2*PI()*freq333*('3v'!E566)+deph333*PI()/180)</f>
        <v>0.81214315377868251</v>
      </c>
      <c r="I578" s="8">
        <f>('3v'!F566-H578)^2</f>
        <v>1.2952402471527513E-6</v>
      </c>
      <c r="J578" s="9">
        <f>offs334+Ampl334*SIN(2*PI()*freq334*('3v'!E566-reta334)+deph334*PI()/180)</f>
        <v>0.89245872014858452</v>
      </c>
      <c r="K578" s="10">
        <f>('3v'!G566-J578)^2</f>
        <v>1.7569736782566839E-3</v>
      </c>
      <c r="L578" s="3"/>
      <c r="M578" s="3"/>
      <c r="N578" s="7">
        <f>offs335+Ampl335*SIN(2*PI()*freq335*('3v'!I566)+deph335*PI()/180)</f>
        <v>0.9834740725114226</v>
      </c>
      <c r="O578" s="8">
        <f>('3v'!J566-N578)^2</f>
        <v>4.9465430176158019E-6</v>
      </c>
      <c r="P578" s="9">
        <f>offs336+Ampl336*SIN(2*PI()*freq336*('3v'!I566-reta336)+deph336*PI()/180)</f>
        <v>0.90638232379214978</v>
      </c>
      <c r="Q578" s="10">
        <f>('3v'!K566-P578)^2</f>
        <v>7.159556424247068E-5</v>
      </c>
      <c r="R578" s="3"/>
      <c r="S578" s="3"/>
      <c r="T578" s="7">
        <f>offs337+Ampl337*SIN(2*PI()*freq337*('3v'!M566)+deph337*PI()/180)</f>
        <v>1.0410551048763552</v>
      </c>
      <c r="U578" s="8">
        <f>('3v'!N566-T578)^2</f>
        <v>5.502006634533529E-7</v>
      </c>
      <c r="V578" s="9">
        <f>offs338+Ampl338*SIN(2*PI()*freq338*('3v'!M566-reta338)+deph338*PI()/180)</f>
        <v>0.89687827086780392</v>
      </c>
      <c r="W578" s="10">
        <f>('3v'!O566-V578)^2</f>
        <v>5.4777957587627612E-6</v>
      </c>
      <c r="X578" s="3"/>
      <c r="Y578" s="3"/>
      <c r="Z578" s="7">
        <f>offs339+Ampl339*SIN(2*PI()*freq339*('3v'!Q566)+deph339*PI()/180)</f>
        <v>0.82677421716498234</v>
      </c>
      <c r="AA578" s="8">
        <f>('3v'!R566-Z578)^2</f>
        <v>3.2002646420672784E-8</v>
      </c>
      <c r="AB578" s="9">
        <f>offs340+Ampl340*SIN(2*PI()*freq340*('3v'!Q566-reta340)+deph340*PI()/180)</f>
        <v>0.86999153421652675</v>
      </c>
      <c r="AC578" s="10">
        <f>('3v'!S566-AB578)^2</f>
        <v>1.4719313742333728E-5</v>
      </c>
      <c r="AD578" s="3"/>
      <c r="AE578" s="3"/>
      <c r="AF578" s="7">
        <f>offs341+Ampl341*SIN(2*PI()*freq341*('3v'!U566)+deph341*PI()/180)</f>
        <v>-0.1407553828113437</v>
      </c>
      <c r="AG578" s="8">
        <f>('3v'!V566-AF578)^2</f>
        <v>8.9677919990396092E-6</v>
      </c>
      <c r="AH578" s="9">
        <f>offs342+Ampl342*SIN(2*PI()*freq342*('3v'!U566-reta342)+deph342*PI()/180)</f>
        <v>0.84973759792921089</v>
      </c>
      <c r="AI578" s="10">
        <f>('3v'!W566-AH578)^2</f>
        <v>4.2642476459634778E-7</v>
      </c>
      <c r="AL578" s="76"/>
      <c r="AM578" s="76"/>
      <c r="AN578" s="76"/>
      <c r="AO578" s="80"/>
    </row>
    <row r="579" spans="1:41" x14ac:dyDescent="0.25">
      <c r="A579" s="3"/>
      <c r="B579" s="7">
        <f>offs331+Ampl331*SIN(2*PI()*freq331*('3v'!A567)+deph331*PI()/180)</f>
        <v>0.91101323521221966</v>
      </c>
      <c r="C579" s="8">
        <f>('3v'!B567-B579)^2</f>
        <v>5.8118075821775633E-9</v>
      </c>
      <c r="D579" s="9">
        <f>offs332+Ampl332*SIN(2*PI()*freq332*('3v'!A567-reta332)+deph332*PI()/180)</f>
        <v>0.79185976182063011</v>
      </c>
      <c r="E579" s="10">
        <f>('3v'!C567-D579)^2</f>
        <v>8.5464068192812729E-4</v>
      </c>
      <c r="G579" s="3"/>
      <c r="H579" s="7">
        <f>offs333+Ampl333*SIN(2*PI()*freq333*('3v'!E567)+deph333*PI()/180)</f>
        <v>0.81956240440546391</v>
      </c>
      <c r="I579" s="8">
        <f>('3v'!F567-H579)^2</f>
        <v>2.3449887030932602E-6</v>
      </c>
      <c r="J579" s="9">
        <f>offs334+Ampl334*SIN(2*PI()*freq334*('3v'!E567-reta334)+deph334*PI()/180)</f>
        <v>0.89076540791219549</v>
      </c>
      <c r="K579" s="10">
        <f>('3v'!G567-J579)^2</f>
        <v>1.901795649872961E-3</v>
      </c>
      <c r="L579" s="3"/>
      <c r="M579" s="3"/>
      <c r="N579" s="7">
        <f>offs335+Ampl335*SIN(2*PI()*freq335*('3v'!I567)+deph335*PI()/180)</f>
        <v>0.98850230768707537</v>
      </c>
      <c r="O579" s="8">
        <f>('3v'!J567-N579)^2</f>
        <v>3.1380422371361142E-7</v>
      </c>
      <c r="P579" s="9">
        <f>offs336+Ampl336*SIN(2*PI()*freq336*('3v'!I567-reta336)+deph336*PI()/180)</f>
        <v>0.90436384088370325</v>
      </c>
      <c r="Q579" s="10">
        <f>('3v'!K567-P579)^2</f>
        <v>7.2705791562632826E-5</v>
      </c>
      <c r="R579" s="3"/>
      <c r="S579" s="3"/>
      <c r="T579" s="7">
        <f>offs337+Ampl337*SIN(2*PI()*freq337*('3v'!M567)+deph337*PI()/180)</f>
        <v>1.0409245105703737</v>
      </c>
      <c r="U579" s="8">
        <f>('3v'!N567-T579)^2</f>
        <v>7.6099352736938156E-7</v>
      </c>
      <c r="V579" s="9">
        <f>offs338+Ampl338*SIN(2*PI()*freq338*('3v'!M567-reta338)+deph338*PI()/180)</f>
        <v>0.89479345185717785</v>
      </c>
      <c r="W579" s="10">
        <f>('3v'!O567-V579)^2</f>
        <v>2.6940059370428756E-7</v>
      </c>
      <c r="X579" s="3"/>
      <c r="Y579" s="3"/>
      <c r="Z579" s="7">
        <f>offs339+Ampl339*SIN(2*PI()*freq339*('3v'!Q567)+deph339*PI()/180)</f>
        <v>0.80949881067070195</v>
      </c>
      <c r="AA579" s="8">
        <f>('3v'!R567-Z579)^2</f>
        <v>1.5331558493077059E-8</v>
      </c>
      <c r="AB579" s="9">
        <f>offs340+Ampl340*SIN(2*PI()*freq340*('3v'!Q567-reta340)+deph340*PI()/180)</f>
        <v>0.86798238327538457</v>
      </c>
      <c r="AC579" s="10">
        <f>('3v'!S567-AB579)^2</f>
        <v>1.5152387112521375E-5</v>
      </c>
      <c r="AD579" s="3"/>
      <c r="AE579" s="3"/>
      <c r="AF579" s="7">
        <f>offs341+Ampl341*SIN(2*PI()*freq341*('3v'!U567)+deph341*PI()/180)</f>
        <v>-0.18684312563330147</v>
      </c>
      <c r="AG579" s="8">
        <f>('3v'!V567-AF579)^2</f>
        <v>1.430264936307886E-5</v>
      </c>
      <c r="AH579" s="9">
        <f>offs342+Ampl342*SIN(2*PI()*freq342*('3v'!U567-reta342)+deph342*PI()/180)</f>
        <v>0.84812325895696083</v>
      </c>
      <c r="AI579" s="10">
        <f>('3v'!W567-AH579)^2</f>
        <v>9.8741148409491929E-8</v>
      </c>
      <c r="AL579" s="76"/>
      <c r="AM579" s="76"/>
      <c r="AN579" s="76"/>
      <c r="AO579" s="80"/>
    </row>
    <row r="580" spans="1:41" x14ac:dyDescent="0.25">
      <c r="A580" s="3"/>
      <c r="B580" s="7">
        <f>offs331+Ampl331*SIN(2*PI()*freq331*('3v'!A568)+deph331*PI()/180)</f>
        <v>0.91850970686189759</v>
      </c>
      <c r="C580" s="8">
        <f>('3v'!B568-B580)^2</f>
        <v>5.7740792219082458E-8</v>
      </c>
      <c r="D580" s="9">
        <f>offs332+Ampl332*SIN(2*PI()*freq332*('3v'!A568-reta332)+deph332*PI()/180)</f>
        <v>0.78892398759120363</v>
      </c>
      <c r="E580" s="10">
        <f>('3v'!C568-D580)^2</f>
        <v>9.1306783891335398E-4</v>
      </c>
      <c r="G580" s="3"/>
      <c r="H580" s="7">
        <f>offs333+Ampl333*SIN(2*PI()*freq333*('3v'!E568)+deph333*PI()/180)</f>
        <v>0.82686851859436028</v>
      </c>
      <c r="I580" s="8">
        <f>('3v'!F568-H580)^2</f>
        <v>7.1557059081115616E-9</v>
      </c>
      <c r="J580" s="9">
        <f>offs334+Ampl334*SIN(2*PI()*freq334*('3v'!E568-reta334)+deph334*PI()/180)</f>
        <v>0.8890716984532584</v>
      </c>
      <c r="K580" s="10">
        <f>('3v'!G568-J580)^2</f>
        <v>1.8792365061285985E-3</v>
      </c>
      <c r="L580" s="3"/>
      <c r="M580" s="3"/>
      <c r="N580" s="7">
        <f>offs335+Ampl335*SIN(2*PI()*freq335*('3v'!I568)+deph335*PI()/180)</f>
        <v>0.99330281894719641</v>
      </c>
      <c r="O580" s="8">
        <f>('3v'!J568-N580)^2</f>
        <v>1.1160874295984988E-7</v>
      </c>
      <c r="P580" s="9">
        <f>offs336+Ampl336*SIN(2*PI()*freq336*('3v'!I568-reta336)+deph336*PI()/180)</f>
        <v>0.90234265673209835</v>
      </c>
      <c r="Q580" s="10">
        <f>('3v'!K568-P580)^2</f>
        <v>7.3871158903029283E-5</v>
      </c>
      <c r="R580" s="3"/>
      <c r="S580" s="3"/>
      <c r="T580" s="7">
        <f>offs337+Ampl337*SIN(2*PI()*freq337*('3v'!M568)+deph337*PI()/180)</f>
        <v>1.0404252786752883</v>
      </c>
      <c r="U580" s="8">
        <f>('3v'!N568-T580)^2</f>
        <v>3.3818723085609154E-7</v>
      </c>
      <c r="V580" s="9">
        <f>offs338+Ampl338*SIN(2*PI()*freq338*('3v'!M568-reta338)+deph338*PI()/180)</f>
        <v>0.89270691442995731</v>
      </c>
      <c r="W580" s="10">
        <f>('3v'!O568-V580)^2</f>
        <v>4.256852218683917E-7</v>
      </c>
      <c r="X580" s="3"/>
      <c r="Y580" s="3"/>
      <c r="Z580" s="7">
        <f>offs339+Ampl339*SIN(2*PI()*freq339*('3v'!Q568)+deph339*PI()/180)</f>
        <v>0.79161255480600423</v>
      </c>
      <c r="AA580" s="8">
        <f>('3v'!R568-Z580)^2</f>
        <v>4.5686292085317976E-6</v>
      </c>
      <c r="AB580" s="9">
        <f>offs340+Ampl340*SIN(2*PI()*freq340*('3v'!Q568-reta340)+deph340*PI()/180)</f>
        <v>0.86598272134999421</v>
      </c>
      <c r="AC580" s="10">
        <f>('3v'!S568-AB580)^2</f>
        <v>3.4718829843841235E-5</v>
      </c>
      <c r="AD580" s="3"/>
      <c r="AE580" s="3"/>
      <c r="AF580" s="7">
        <f>offs341+Ampl341*SIN(2*PI()*freq341*('3v'!U568)+deph341*PI()/180)</f>
        <v>-0.23319357063855334</v>
      </c>
      <c r="AG580" s="8">
        <f>('3v'!V568-AF580)^2</f>
        <v>1.8545419973817231E-5</v>
      </c>
      <c r="AH580" s="9">
        <f>offs342+Ampl342*SIN(2*PI()*freq342*('3v'!U568-reta342)+deph342*PI()/180)</f>
        <v>0.84654789508205075</v>
      </c>
      <c r="AI580" s="10">
        <f>('3v'!W568-AH580)^2</f>
        <v>4.0367066511895651E-9</v>
      </c>
      <c r="AL580" s="76"/>
      <c r="AM580" s="76"/>
      <c r="AN580" s="76"/>
      <c r="AO580" s="80"/>
    </row>
    <row r="581" spans="1:41" x14ac:dyDescent="0.25">
      <c r="A581" s="3"/>
      <c r="B581" s="7">
        <f>offs331+Ampl331*SIN(2*PI()*freq331*('3v'!A569)+deph331*PI()/180)</f>
        <v>0.92578931394185482</v>
      </c>
      <c r="C581" s="8">
        <f>('3v'!B569-B581)^2</f>
        <v>5.9704374445193309E-7</v>
      </c>
      <c r="D581" s="9">
        <f>offs332+Ampl332*SIN(2*PI()*freq332*('3v'!A569-reta332)+deph332*PI()/180)</f>
        <v>0.78600369008496684</v>
      </c>
      <c r="E581" s="10">
        <f>('3v'!C569-D581)^2</f>
        <v>9.7239881725700499E-4</v>
      </c>
      <c r="G581" s="3"/>
      <c r="H581" s="7">
        <f>offs333+Ampl333*SIN(2*PI()*freq333*('3v'!E569)+deph333*PI()/180)</f>
        <v>0.83406084737406538</v>
      </c>
      <c r="I581" s="8">
        <f>('3v'!F569-H581)^2</f>
        <v>4.9669035891432157E-7</v>
      </c>
      <c r="J581" s="9">
        <f>offs334+Ampl334*SIN(2*PI()*freq334*('3v'!E569-reta334)+deph334*PI()/180)</f>
        <v>0.88737774221684051</v>
      </c>
      <c r="K581" s="10">
        <f>('3v'!G569-J581)^2</f>
        <v>2.0289725468631489E-3</v>
      </c>
      <c r="L581" s="3"/>
      <c r="M581" s="3"/>
      <c r="N581" s="7">
        <f>offs335+Ampl335*SIN(2*PI()*freq335*('3v'!I569)+deph335*PI()/180)</f>
        <v>0.99787484823540895</v>
      </c>
      <c r="O581" s="8">
        <f>('3v'!J569-N581)^2</f>
        <v>9.0870799183132955E-7</v>
      </c>
      <c r="P581" s="9">
        <f>offs336+Ampl336*SIN(2*PI()*freq336*('3v'!I569-reta336)+deph336*PI()/180)</f>
        <v>0.90031909050574277</v>
      </c>
      <c r="Q581" s="10">
        <f>('3v'!K569-P581)^2</f>
        <v>7.5086895408105767E-5</v>
      </c>
      <c r="R581" s="3"/>
      <c r="S581" s="3"/>
      <c r="T581" s="7">
        <f>offs337+Ampl337*SIN(2*PI()*freq337*('3v'!M569)+deph337*PI()/180)</f>
        <v>1.0395575323690995</v>
      </c>
      <c r="U581" s="8">
        <f>('3v'!N569-T581)^2</f>
        <v>8.1914807985666132E-8</v>
      </c>
      <c r="V581" s="9">
        <f>offs338+Ampl338*SIN(2*PI()*freq338*('3v'!M569-reta338)+deph338*PI()/180)</f>
        <v>0.89061917340803076</v>
      </c>
      <c r="W581" s="10">
        <f>('3v'!O569-V581)^2</f>
        <v>7.5086225588082434E-6</v>
      </c>
      <c r="X581" s="3"/>
      <c r="Y581" s="3"/>
      <c r="Z581" s="7">
        <f>offs339+Ampl339*SIN(2*PI()*freq339*('3v'!Q569)+deph339*PI()/180)</f>
        <v>0.77312409920550329</v>
      </c>
      <c r="AA581" s="8">
        <f>('3v'!R569-Z581)^2</f>
        <v>9.2888458604715007E-6</v>
      </c>
      <c r="AB581" s="9">
        <f>offs340+Ampl340*SIN(2*PI()*freq340*('3v'!Q569-reta340)+deph340*PI()/180)</f>
        <v>0.86399351545911796</v>
      </c>
      <c r="AC581" s="10">
        <f>('3v'!S569-AB581)^2</f>
        <v>3.5145268995406492E-5</v>
      </c>
      <c r="AD581" s="3"/>
      <c r="AE581" s="3"/>
      <c r="AF581" s="7">
        <f>offs341+Ampl341*SIN(2*PI()*freq341*('3v'!U569)+deph341*PI()/180)</f>
        <v>-0.27976097553383683</v>
      </c>
      <c r="AG581" s="8">
        <f>('3v'!V569-AF581)^2</f>
        <v>2.1289314054941489E-5</v>
      </c>
      <c r="AH581" s="9">
        <f>offs342+Ampl342*SIN(2*PI()*freq342*('3v'!U569-reta342)+deph342*PI()/180)</f>
        <v>0.84501306099842932</v>
      </c>
      <c r="AI581" s="10">
        <f>('3v'!W569-AH581)^2</f>
        <v>2.1647207520230123E-6</v>
      </c>
      <c r="AL581" s="76"/>
      <c r="AM581" s="76"/>
      <c r="AN581" s="76"/>
      <c r="AO581" s="80"/>
    </row>
    <row r="582" spans="1:41" x14ac:dyDescent="0.25">
      <c r="A582" s="3"/>
      <c r="B582" s="7">
        <f>offs331+Ampl331*SIN(2*PI()*freq331*('3v'!A570)+deph331*PI()/180)</f>
        <v>0.93285090691774519</v>
      </c>
      <c r="C582" s="8">
        <f>('3v'!B570-B582)^2</f>
        <v>2.3228597233768229E-6</v>
      </c>
      <c r="D582" s="9">
        <f>offs332+Ampl332*SIN(2*PI()*freq332*('3v'!A570-reta332)+deph332*PI()/180)</f>
        <v>0.78309933045074909</v>
      </c>
      <c r="E582" s="10">
        <f>('3v'!C570-D582)^2</f>
        <v>1.0326369870395549E-3</v>
      </c>
      <c r="G582" s="3"/>
      <c r="H582" s="7">
        <f>offs333+Ampl333*SIN(2*PI()*freq333*('3v'!E570)+deph333*PI()/180)</f>
        <v>0.84113875188034992</v>
      </c>
      <c r="I582" s="8">
        <f>('3v'!F570-H582)^2</f>
        <v>2.6395126970067066E-7</v>
      </c>
      <c r="J582" s="9">
        <f>offs334+Ampl334*SIN(2*PI()*freq334*('3v'!E570-reta334)+deph334*PI()/180)</f>
        <v>0.88568368966992939</v>
      </c>
      <c r="K582" s="10">
        <f>('3v'!G570-J582)^2</f>
        <v>2.0057007330669596E-3</v>
      </c>
      <c r="L582" s="3"/>
      <c r="M582" s="3"/>
      <c r="N582" s="7">
        <f>offs335+Ampl335*SIN(2*PI()*freq335*('3v'!I570)+deph335*PI()/180)</f>
        <v>1.0022176735752877</v>
      </c>
      <c r="O582" s="8">
        <f>('3v'!J570-N582)^2</f>
        <v>2.6696486148204625E-7</v>
      </c>
      <c r="P582" s="9">
        <f>offs336+Ampl336*SIN(2*PI()*freq336*('3v'!I570-reta336)+deph336*PI()/180)</f>
        <v>0.89829346174920177</v>
      </c>
      <c r="Q582" s="10">
        <f>('3v'!K570-P582)^2</f>
        <v>7.6348768760122843E-5</v>
      </c>
      <c r="R582" s="3"/>
      <c r="S582" s="3"/>
      <c r="T582" s="7">
        <f>offs337+Ampl337*SIN(2*PI()*freq337*('3v'!M570)+deph337*PI()/180)</f>
        <v>1.0383214857552236</v>
      </c>
      <c r="U582" s="8">
        <f>('3v'!N570-T582)^2</f>
        <v>1.8565391643951035E-7</v>
      </c>
      <c r="V582" s="9">
        <f>offs338+Ampl338*SIN(2*PI()*freq338*('3v'!M570-reta338)+deph338*PI()/180)</f>
        <v>0.8885307439102561</v>
      </c>
      <c r="W582" s="10">
        <f>('3v'!O570-V582)^2</f>
        <v>8.2684777621325269E-6</v>
      </c>
      <c r="X582" s="3"/>
      <c r="Y582" s="3"/>
      <c r="Z582" s="7">
        <f>offs339+Ampl339*SIN(2*PI()*freq339*('3v'!Q570)+deph339*PI()/180)</f>
        <v>0.75404238472226059</v>
      </c>
      <c r="AA582" s="8">
        <f>('3v'!R570-Z582)^2</f>
        <v>4.1616081936725643E-7</v>
      </c>
      <c r="AB582" s="9">
        <f>offs340+Ampl340*SIN(2*PI()*freq340*('3v'!Q570-reta340)+deph340*PI()/180)</f>
        <v>0.8620157275650725</v>
      </c>
      <c r="AC582" s="10">
        <f>('3v'!S570-AB582)^2</f>
        <v>3.5438357050401657E-5</v>
      </c>
      <c r="AD582" s="3"/>
      <c r="AE582" s="3"/>
      <c r="AF582" s="7">
        <f>offs341+Ampl341*SIN(2*PI()*freq341*('3v'!U570)+deph341*PI()/180)</f>
        <v>-0.32649938391267191</v>
      </c>
      <c r="AG582" s="8">
        <f>('3v'!V570-AF582)^2</f>
        <v>7.826040308637744E-6</v>
      </c>
      <c r="AH582" s="9">
        <f>offs342+Ampl342*SIN(2*PI()*freq342*('3v'!U570-reta342)+deph342*PI()/180)</f>
        <v>0.84352027140203423</v>
      </c>
      <c r="AI582" s="10">
        <f>('3v'!W570-AH582)^2</f>
        <v>1.022057506072913E-6</v>
      </c>
      <c r="AL582" s="76"/>
      <c r="AM582" s="76"/>
      <c r="AN582" s="76"/>
      <c r="AO582" s="80"/>
    </row>
    <row r="583" spans="1:41" x14ac:dyDescent="0.25">
      <c r="A583" s="3"/>
      <c r="B583" s="7">
        <f>offs331+Ampl331*SIN(2*PI()*freq331*('3v'!A571)+deph331*PI()/180)</f>
        <v>0.9396933706821774</v>
      </c>
      <c r="C583" s="8">
        <f>('3v'!B571-B583)^2</f>
        <v>6.2181871747043997E-6</v>
      </c>
      <c r="D583" s="9">
        <f>offs332+Ampl332*SIN(2*PI()*freq332*('3v'!A571-reta332)+deph332*PI()/180)</f>
        <v>0.78021136732060481</v>
      </c>
      <c r="E583" s="10">
        <f>('3v'!C571-D583)^2</f>
        <v>9.6824482930440775E-4</v>
      </c>
      <c r="G583" s="3"/>
      <c r="H583" s="7">
        <f>offs333+Ampl333*SIN(2*PI()*freq333*('3v'!E571)+deph333*PI()/180)</f>
        <v>0.84810160341281038</v>
      </c>
      <c r="I583" s="8">
        <f>('3v'!F571-H583)^2</f>
        <v>1.128197994539021E-7</v>
      </c>
      <c r="J583" s="9">
        <f>offs334+Ampl334*SIN(2*PI()*freq334*('3v'!E571-reta334)+deph334*PI()/180)</f>
        <v>0.88398969128806748</v>
      </c>
      <c r="K583" s="10">
        <f>('3v'!G571-J583)^2</f>
        <v>1.9825574371416265E-3</v>
      </c>
      <c r="L583" s="3"/>
      <c r="M583" s="3"/>
      <c r="N583" s="7">
        <f>offs335+Ampl335*SIN(2*PI()*freq335*('3v'!I571)+deph335*PI()/180)</f>
        <v>1.0063306091843673</v>
      </c>
      <c r="O583" s="8">
        <f>('3v'!J571-N583)^2</f>
        <v>9.6100505692942354E-8</v>
      </c>
      <c r="P583" s="9">
        <f>offs336+Ampl336*SIN(2*PI()*freq336*('3v'!I571-reta336)+deph336*PI()/180)</f>
        <v>0.89626609033273763</v>
      </c>
      <c r="Q583" s="10">
        <f>('3v'!K571-P583)^2</f>
        <v>7.7651690616219627E-5</v>
      </c>
      <c r="R583" s="3"/>
      <c r="S583" s="3"/>
      <c r="T583" s="7">
        <f>offs337+Ampl337*SIN(2*PI()*freq337*('3v'!M571)+deph337*PI()/180)</f>
        <v>1.0367174438096671</v>
      </c>
      <c r="U583" s="8">
        <f>('3v'!N571-T583)^2</f>
        <v>6.0832794521424005E-7</v>
      </c>
      <c r="V583" s="9">
        <f>offs338+Ampl338*SIN(2*PI()*freq338*('3v'!M571-reta338)+deph338*PI()/180)</f>
        <v>0.8864421412253618</v>
      </c>
      <c r="W583" s="10">
        <f>('3v'!O571-V583)^2</f>
        <v>9.0659329618465352E-6</v>
      </c>
      <c r="X583" s="3"/>
      <c r="Y583" s="3"/>
      <c r="Z583" s="7">
        <f>offs339+Ampl339*SIN(2*PI()*freq339*('3v'!Q571)+deph339*PI()/180)</f>
        <v>0.73437663910407047</v>
      </c>
      <c r="AA583" s="8">
        <f>('3v'!R571-Z583)^2</f>
        <v>7.4677634950501369E-6</v>
      </c>
      <c r="AB583" s="9">
        <f>offs340+Ampl340*SIN(2*PI()*freq340*('3v'!Q571-reta340)+deph340*PI()/180)</f>
        <v>0.8600503141085325</v>
      </c>
      <c r="AC583" s="10">
        <f>('3v'!S571-AB583)^2</f>
        <v>3.5584755072759611E-5</v>
      </c>
      <c r="AD583" s="3"/>
      <c r="AE583" s="3"/>
      <c r="AF583" s="7">
        <f>offs341+Ampl341*SIN(2*PI()*freq341*('3v'!U571)+deph341*PI()/180)</f>
        <v>-0.3733626706087837</v>
      </c>
      <c r="AG583" s="8">
        <f>('3v'!V571-AF583)^2</f>
        <v>7.8917135879857418E-6</v>
      </c>
      <c r="AH583" s="9">
        <f>offs342+Ampl342*SIN(2*PI()*freq342*('3v'!U571-reta342)+deph342*PI()/180)</f>
        <v>0.84207099949597042</v>
      </c>
      <c r="AI583" s="10">
        <f>('3v'!W571-AH583)^2</f>
        <v>2.57161063297184E-7</v>
      </c>
      <c r="AL583" s="76"/>
      <c r="AM583" s="76"/>
      <c r="AN583" s="76"/>
      <c r="AO583" s="80"/>
    </row>
    <row r="584" spans="1:41" x14ac:dyDescent="0.25">
      <c r="A584" s="3"/>
      <c r="B584" s="7">
        <f>offs331+Ampl331*SIN(2*PI()*freq331*('3v'!A572)+deph331*PI()/180)</f>
        <v>0.94631562473080233</v>
      </c>
      <c r="C584" s="8">
        <f>('3v'!B572-B584)^2</f>
        <v>2.9976603227892128E-6</v>
      </c>
      <c r="D584" s="9">
        <f>offs332+Ampl332*SIN(2*PI()*freq332*('3v'!A572-reta332)+deph332*PI()/180)</f>
        <v>0.77734025673739104</v>
      </c>
      <c r="E584" s="10">
        <f>('3v'!C572-D584)^2</f>
        <v>1.0262247759012671E-3</v>
      </c>
      <c r="G584" s="3"/>
      <c r="H584" s="7">
        <f>offs333+Ampl333*SIN(2*PI()*freq333*('3v'!E572)+deph333*PI()/180)</f>
        <v>0.85494878349071413</v>
      </c>
      <c r="I584" s="8">
        <f>('3v'!F572-H584)^2</f>
        <v>6.7862515885119534E-6</v>
      </c>
      <c r="J584" s="9">
        <f>offs334+Ampl334*SIN(2*PI()*freq334*('3v'!E572-reta334)+deph334*PI()/180)</f>
        <v>0.8822958975419859</v>
      </c>
      <c r="K584" s="10">
        <f>('3v'!G572-J584)^2</f>
        <v>1.9595312078439127E-3</v>
      </c>
      <c r="L584" s="3"/>
      <c r="M584" s="3"/>
      <c r="N584" s="7">
        <f>offs335+Ampl335*SIN(2*PI()*freq335*('3v'!I572)+deph335*PI()/180)</f>
        <v>1.010213005582437</v>
      </c>
      <c r="O584" s="8">
        <f>('3v'!J572-N584)^2</f>
        <v>1.1145877212637136E-7</v>
      </c>
      <c r="P584" s="9">
        <f>offs336+Ampl336*SIN(2*PI()*freq336*('3v'!I572-reta336)+deph336*PI()/180)</f>
        <v>0.89423729640179928</v>
      </c>
      <c r="Q584" s="10">
        <f>('3v'!K572-P584)^2</f>
        <v>7.899109749549844E-5</v>
      </c>
      <c r="R584" s="3"/>
      <c r="S584" s="3"/>
      <c r="T584" s="7">
        <f>offs337+Ampl337*SIN(2*PI()*freq337*('3v'!M572)+deph337*PI()/180)</f>
        <v>1.0347458023057787</v>
      </c>
      <c r="U584" s="8">
        <f>('3v'!N572-T584)^2</f>
        <v>5.7979438502955468E-7</v>
      </c>
      <c r="V584" s="9">
        <f>offs338+Ampl338*SIN(2*PI()*freq338*('3v'!M572-reta338)+deph338*PI()/180)</f>
        <v>0.88435388068480814</v>
      </c>
      <c r="W584" s="10">
        <f>('3v'!O572-V584)^2</f>
        <v>9.8980038231371236E-6</v>
      </c>
      <c r="X584" s="3"/>
      <c r="Y584" s="3"/>
      <c r="Z584" s="7">
        <f>offs339+Ampl339*SIN(2*PI()*freq339*('3v'!Q572)+deph339*PI()/180)</f>
        <v>0.7141363725310006</v>
      </c>
      <c r="AA584" s="8">
        <f>('3v'!R572-Z584)^2</f>
        <v>2.21598196901024E-6</v>
      </c>
      <c r="AB584" s="9">
        <f>offs340+Ampl340*SIN(2*PI()*freq340*('3v'!Q572-reta340)+deph340*PI()/180)</f>
        <v>0.85809822554600457</v>
      </c>
      <c r="AC584" s="10">
        <f>('3v'!S572-AB584)^2</f>
        <v>3.5572450477193631E-5</v>
      </c>
      <c r="AD584" s="3"/>
      <c r="AE584" s="3"/>
      <c r="AF584" s="7">
        <f>offs341+Ampl341*SIN(2*PI()*freq341*('3v'!U572)+deph341*PI()/180)</f>
        <v>-0.42030458721607705</v>
      </c>
      <c r="AG584" s="8">
        <f>('3v'!V572-AF584)^2</f>
        <v>6.2279368288466953E-7</v>
      </c>
      <c r="AH584" s="9">
        <f>offs342+Ampl342*SIN(2*PI()*freq342*('3v'!U572-reta342)+deph342*PI()/180)</f>
        <v>0.84066667553663654</v>
      </c>
      <c r="AI584" s="10">
        <f>('3v'!W572-AH584)^2</f>
        <v>3.6535817077337261E-6</v>
      </c>
      <c r="AL584" s="76"/>
      <c r="AM584" s="76"/>
      <c r="AN584" s="76"/>
      <c r="AO584" s="80"/>
    </row>
    <row r="585" spans="1:41" x14ac:dyDescent="0.25">
      <c r="A585" s="3"/>
      <c r="B585" s="7">
        <f>offs331+Ampl331*SIN(2*PI()*freq331*('3v'!A573)+deph331*PI()/180)</f>
        <v>0.95271662333293861</v>
      </c>
      <c r="C585" s="8">
        <f>('3v'!B573-B585)^2</f>
        <v>1.4146168561501458E-6</v>
      </c>
      <c r="D585" s="9">
        <f>offs332+Ampl332*SIN(2*PI()*freq332*('3v'!A573-reta332)+deph332*PI()/180)</f>
        <v>0.77448645208275135</v>
      </c>
      <c r="E585" s="10">
        <f>('3v'!C573-D585)^2</f>
        <v>9.5991827544460791E-4</v>
      </c>
      <c r="G585" s="3"/>
      <c r="H585" s="7">
        <f>offs333+Ampl333*SIN(2*PI()*freq333*('3v'!E573)+deph333*PI()/180)</f>
        <v>0.86167968390793526</v>
      </c>
      <c r="I585" s="8">
        <f>('3v'!F573-H585)^2</f>
        <v>1.2086566137335897E-5</v>
      </c>
      <c r="J585" s="9">
        <f>offs334+Ampl334*SIN(2*PI()*freq334*('3v'!E573-reta334)+deph334*PI()/180)</f>
        <v>0.88060245888423871</v>
      </c>
      <c r="K585" s="10">
        <f>('3v'!G573-J585)^2</f>
        <v>1.7685205061323619E-3</v>
      </c>
      <c r="L585" s="3"/>
      <c r="M585" s="3"/>
      <c r="N585" s="7">
        <f>offs335+Ampl335*SIN(2*PI()*freq335*('3v'!I573)+deph335*PI()/180)</f>
        <v>1.0138642496940995</v>
      </c>
      <c r="O585" s="8">
        <f>('3v'!J573-N585)^2</f>
        <v>3.467564598652911E-7</v>
      </c>
      <c r="P585" s="9">
        <f>offs336+Ampl336*SIN(2*PI()*freq336*('3v'!I573-reta336)+deph336*PI()/180)</f>
        <v>0.89220740032646673</v>
      </c>
      <c r="Q585" s="10">
        <f>('3v'!K573-P585)^2</f>
        <v>8.0361537238405128E-5</v>
      </c>
      <c r="R585" s="3"/>
      <c r="S585" s="3"/>
      <c r="T585" s="7">
        <f>offs337+Ampl337*SIN(2*PI()*freq337*('3v'!M573)+deph337*PI()/180)</f>
        <v>1.0324070477165967</v>
      </c>
      <c r="U585" s="8">
        <f>('3v'!N573-T585)^2</f>
        <v>1.4123143985364976E-7</v>
      </c>
      <c r="V585" s="9">
        <f>offs338+Ampl338*SIN(2*PI()*freq338*('3v'!M573-reta338)+deph338*PI()/180)</f>
        <v>0.88226647753563603</v>
      </c>
      <c r="W585" s="10">
        <f>('3v'!O573-V585)^2</f>
        <v>1.0760909112506946E-5</v>
      </c>
      <c r="X585" s="3"/>
      <c r="Y585" s="3"/>
      <c r="Z585" s="7">
        <f>offs339+Ampl339*SIN(2*PI()*freq339*('3v'!Q573)+deph339*PI()/180)</f>
        <v>0.69333137301635372</v>
      </c>
      <c r="AA585" s="8">
        <f>('3v'!R573-Z585)^2</f>
        <v>6.5486449570099761E-7</v>
      </c>
      <c r="AB585" s="9">
        <f>offs340+Ampl340*SIN(2*PI()*freq340*('3v'!Q573-reta340)+deph340*PI()/180)</f>
        <v>0.85616040589019471</v>
      </c>
      <c r="AC585" s="10">
        <f>('3v'!S573-AB585)^2</f>
        <v>3.5390055000569818E-5</v>
      </c>
      <c r="AD585" s="3"/>
      <c r="AE585" s="3"/>
      <c r="AF585" s="7">
        <f>offs341+Ampl341*SIN(2*PI()*freq341*('3v'!U573)+deph341*PI()/180)</f>
        <v>-0.46727880773022751</v>
      </c>
      <c r="AG585" s="8">
        <f>('3v'!V573-AF585)^2</f>
        <v>1.0344571089466723E-5</v>
      </c>
      <c r="AH585" s="9">
        <f>offs342+Ampl342*SIN(2*PI()*freq342*('3v'!U573-reta342)+deph342*PI()/180)</f>
        <v>0.83930868542223425</v>
      </c>
      <c r="AI585" s="10">
        <f>('3v'!W573-AH585)^2</f>
        <v>1.7326577414471221E-6</v>
      </c>
      <c r="AL585" s="76"/>
      <c r="AM585" s="76"/>
      <c r="AN585" s="76"/>
      <c r="AO585" s="80"/>
    </row>
    <row r="586" spans="1:41" x14ac:dyDescent="0.25">
      <c r="A586" s="3"/>
      <c r="B586" s="7">
        <f>offs331+Ampl331*SIN(2*PI()*freq331*('3v'!A574)+deph331*PI()/180)</f>
        <v>0.95889535569670403</v>
      </c>
      <c r="C586" s="8">
        <f>('3v'!B574-B586)^2</f>
        <v>7.5802150286173442E-7</v>
      </c>
      <c r="D586" s="9">
        <f>offs332+Ampl332*SIN(2*PI()*freq332*('3v'!A574-reta332)+deph332*PI()/180)</f>
        <v>0.7716504040055232</v>
      </c>
      <c r="E586" s="10">
        <f>('3v'!C574-D586)^2</f>
        <v>1.0154162080832161E-3</v>
      </c>
      <c r="G586" s="3"/>
      <c r="H586" s="7">
        <f>offs333+Ampl333*SIN(2*PI()*freq333*('3v'!E574)+deph333*PI()/180)</f>
        <v>0.86829370678697981</v>
      </c>
      <c r="I586" s="8">
        <f>('3v'!F574-H586)^2</f>
        <v>1.7903195498419636E-5</v>
      </c>
      <c r="J586" s="9">
        <f>offs334+Ampl334*SIN(2*PI()*freq334*('3v'!E574-reta334)+deph334*PI()/180)</f>
        <v>0.87890952573583947</v>
      </c>
      <c r="K586" s="10">
        <f>('3v'!G574-J586)^2</f>
        <v>1.7467036856454905E-3</v>
      </c>
      <c r="L586" s="3"/>
      <c r="M586" s="3"/>
      <c r="N586" s="7">
        <f>offs335+Ampl335*SIN(2*PI()*freq335*('3v'!I574)+deph335*PI()/180)</f>
        <v>1.0172837649455824</v>
      </c>
      <c r="O586" s="8">
        <f>('3v'!J574-N586)^2</f>
        <v>1.1569047210877663E-6</v>
      </c>
      <c r="P586" s="9">
        <f>offs336+Ampl336*SIN(2*PI()*freq336*('3v'!I574-reta336)+deph336*PI()/180)</f>
        <v>0.89017672265086167</v>
      </c>
      <c r="Q586" s="10">
        <f>('3v'!K574-P586)^2</f>
        <v>8.1758077742118785E-5</v>
      </c>
      <c r="R586" s="3"/>
      <c r="S586" s="3"/>
      <c r="T586" s="7">
        <f>offs337+Ampl337*SIN(2*PI()*freq337*('3v'!M574)+deph337*PI()/180)</f>
        <v>1.029701757094821</v>
      </c>
      <c r="U586" s="8">
        <f>('3v'!N574-T586)^2</f>
        <v>1.4164150923668206E-7</v>
      </c>
      <c r="V586" s="9">
        <f>offs338+Ampl338*SIN(2*PI()*freq338*('3v'!M574-reta338)+deph338*PI()/180)</f>
        <v>0.88018044681333807</v>
      </c>
      <c r="W586" s="10">
        <f>('3v'!O574-V586)^2</f>
        <v>1.1650570378112873E-5</v>
      </c>
      <c r="X586" s="3"/>
      <c r="Y586" s="3"/>
      <c r="Z586" s="7">
        <f>offs339+Ampl339*SIN(2*PI()*freq339*('3v'!Q574)+deph339*PI()/180)</f>
        <v>0.67197170167327358</v>
      </c>
      <c r="AA586" s="8">
        <f>('3v'!R574-Z586)^2</f>
        <v>6.9572414485494623E-6</v>
      </c>
      <c r="AB586" s="9">
        <f>offs340+Ampl340*SIN(2*PI()*freq340*('3v'!Q574-reta340)+deph340*PI()/180)</f>
        <v>0.8542377922534925</v>
      </c>
      <c r="AC586" s="10">
        <f>('3v'!S574-AB586)^2</f>
        <v>3.5028023728139893E-5</v>
      </c>
      <c r="AD586" s="3"/>
      <c r="AE586" s="3"/>
      <c r="AF586" s="7">
        <f>offs341+Ampl341*SIN(2*PI()*freq341*('3v'!U574)+deph341*PI()/180)</f>
        <v>-0.51423897426685261</v>
      </c>
      <c r="AG586" s="8">
        <f>('3v'!V574-AF586)^2</f>
        <v>5.195114495259091E-5</v>
      </c>
      <c r="AH586" s="9">
        <f>offs342+Ampl342*SIN(2*PI()*freq342*('3v'!U574-reta342)+deph342*PI()/180)</f>
        <v>0.83799836932505434</v>
      </c>
      <c r="AI586" s="10">
        <f>('3v'!W574-AH586)^2</f>
        <v>6.8991361700520937E-6</v>
      </c>
      <c r="AL586" s="76"/>
      <c r="AM586" s="76"/>
      <c r="AN586" s="76"/>
      <c r="AO586" s="80"/>
    </row>
    <row r="587" spans="1:41" x14ac:dyDescent="0.25">
      <c r="A587" s="3"/>
      <c r="B587" s="7">
        <f>offs331+Ampl331*SIN(2*PI()*freq331*('3v'!A575)+deph331*PI()/180)</f>
        <v>0.96485084612863192</v>
      </c>
      <c r="C587" s="8">
        <f>('3v'!B575-B587)^2</f>
        <v>1.389678194990535E-6</v>
      </c>
      <c r="D587" s="9">
        <f>offs332+Ampl332*SIN(2*PI()*freq332*('3v'!A575-reta332)+deph332*PI()/180)</f>
        <v>0.76883256035057468</v>
      </c>
      <c r="E587" s="10">
        <f>('3v'!C575-D587)^2</f>
        <v>9.4718923749471983E-4</v>
      </c>
      <c r="G587" s="3"/>
      <c r="H587" s="7">
        <f>offs333+Ampl333*SIN(2*PI()*freq333*('3v'!E575)+deph333*PI()/180)</f>
        <v>0.87479026463209331</v>
      </c>
      <c r="I587" s="8">
        <f>('3v'!F575-H587)^2</f>
        <v>9.2574153605851546E-7</v>
      </c>
      <c r="J587" s="9">
        <f>offs334+Ampl334*SIN(2*PI()*freq334*('3v'!E575-reta334)+deph334*PI()/180)</f>
        <v>0.87721724847289884</v>
      </c>
      <c r="K587" s="10">
        <f>('3v'!G575-J587)^2</f>
        <v>1.5665456486362429E-3</v>
      </c>
      <c r="L587" s="3"/>
      <c r="M587" s="3"/>
      <c r="N587" s="7">
        <f>offs335+Ampl335*SIN(2*PI()*freq335*('3v'!I575)+deph335*PI()/180)</f>
        <v>1.0204710113557875</v>
      </c>
      <c r="O587" s="8">
        <f>('3v'!J575-N587)^2</f>
        <v>2.5129020240717661E-8</v>
      </c>
      <c r="P587" s="9">
        <f>offs336+Ampl336*SIN(2*PI()*freq336*('3v'!I575-reta336)+deph336*PI()/180)</f>
        <v>0.88814558404252941</v>
      </c>
      <c r="Q587" s="10">
        <f>('3v'!K575-P587)^2</f>
        <v>8.3174873464938155E-5</v>
      </c>
      <c r="R587" s="3"/>
      <c r="S587" s="3"/>
      <c r="T587" s="7">
        <f>offs337+Ampl337*SIN(2*PI()*freq337*('3v'!M575)+deph337*PI()/180)</f>
        <v>1.026630597930432</v>
      </c>
      <c r="U587" s="8">
        <f>('3v'!N575-T587)^2</f>
        <v>2.1044048881697992E-7</v>
      </c>
      <c r="V587" s="9">
        <f>offs338+Ampl338*SIN(2*PI()*freq338*('3v'!M575-reta338)+deph338*PI()/180)</f>
        <v>0.87809630321478116</v>
      </c>
      <c r="W587" s="10">
        <f>('3v'!O575-V587)^2</f>
        <v>1.2562110587748641E-5</v>
      </c>
      <c r="X587" s="3"/>
      <c r="Y587" s="3"/>
      <c r="Z587" s="7">
        <f>offs339+Ampl339*SIN(2*PI()*freq339*('3v'!Q575)+deph339*PI()/180)</f>
        <v>0.65006768784927527</v>
      </c>
      <c r="AA587" s="8">
        <f>('3v'!R575-Z587)^2</f>
        <v>1.2191961384361871E-6</v>
      </c>
      <c r="AB587" s="9">
        <f>offs340+Ampl340*SIN(2*PI()*freq340*('3v'!Q575-reta340)+deph340*PI()/180)</f>
        <v>0.85233131439479126</v>
      </c>
      <c r="AC587" s="10">
        <f>('3v'!S575-AB587)^2</f>
        <v>3.4477983629349204E-5</v>
      </c>
      <c r="AD587" s="3"/>
      <c r="AE587" s="3"/>
      <c r="AF587" s="7">
        <f>offs341+Ampl341*SIN(2*PI()*freq341*('3v'!U575)+deph341*PI()/180)</f>
        <v>-0.56113874281115095</v>
      </c>
      <c r="AG587" s="8">
        <f>('3v'!V575-AF587)^2</f>
        <v>5.2308807613594152E-5</v>
      </c>
      <c r="AH587" s="9">
        <f>offs342+Ampl342*SIN(2*PI()*freq342*('3v'!U575-reta342)+deph342*PI()/180)</f>
        <v>0.83673702036888853</v>
      </c>
      <c r="AI587" s="10">
        <f>('3v'!W575-AH587)^2</f>
        <v>3.7436043981197549E-6</v>
      </c>
      <c r="AL587" s="76"/>
      <c r="AM587" s="76"/>
      <c r="AN587" s="76"/>
      <c r="AO587" s="80"/>
    </row>
    <row r="588" spans="1:41" x14ac:dyDescent="0.25">
      <c r="A588" s="3"/>
      <c r="B588" s="7">
        <f>offs331+Ampl331*SIN(2*PI()*freq331*('3v'!A576)+deph331*PI()/180)</f>
        <v>0.97058215418774563</v>
      </c>
      <c r="C588" s="8">
        <f>('3v'!B576-B588)^2</f>
        <v>9.0249423837492937E-6</v>
      </c>
      <c r="D588" s="9">
        <f>offs332+Ampl332*SIN(2*PI()*freq332*('3v'!A576-reta332)+deph332*PI()/180)</f>
        <v>0.76603336608808426</v>
      </c>
      <c r="E588" s="10">
        <f>('3v'!C576-D588)^2</f>
        <v>8.8028717646710373E-4</v>
      </c>
      <c r="G588" s="3"/>
      <c r="H588" s="7">
        <f>offs333+Ampl333*SIN(2*PI()*freq333*('3v'!E576)+deph333*PI()/180)</f>
        <v>0.88116878038144364</v>
      </c>
      <c r="I588" s="8">
        <f>('3v'!F576-H588)^2</f>
        <v>2.22623188947085E-7</v>
      </c>
      <c r="J588" s="9">
        <f>offs334+Ampl334*SIN(2*PI()*freq334*('3v'!E576-reta334)+deph334*PI()/180)</f>
        <v>0.87552577741326831</v>
      </c>
      <c r="K588" s="10">
        <f>('3v'!G576-J588)^2</f>
        <v>1.3961307142344897E-3</v>
      </c>
      <c r="L588" s="3"/>
      <c r="M588" s="3"/>
      <c r="N588" s="7">
        <f>offs335+Ampl335*SIN(2*PI()*freq335*('3v'!I576)+deph335*PI()/180)</f>
        <v>1.0234254856215592</v>
      </c>
      <c r="O588" s="8">
        <f>('3v'!J576-N588)^2</f>
        <v>1.3453114574872707E-6</v>
      </c>
      <c r="P588" s="9">
        <f>offs336+Ampl336*SIN(2*PI()*freq336*('3v'!I576-reta336)+deph336*PI()/180)</f>
        <v>0.8861143052418019</v>
      </c>
      <c r="Q588" s="10">
        <f>('3v'!K576-P588)^2</f>
        <v>8.4606602845948084E-5</v>
      </c>
      <c r="R588" s="3"/>
      <c r="S588" s="3"/>
      <c r="T588" s="7">
        <f>offs337+Ampl337*SIN(2*PI()*freq337*('3v'!M576)+deph337*PI()/180)</f>
        <v>1.0231943279859985</v>
      </c>
      <c r="U588" s="8">
        <f>('3v'!N576-T588)^2</f>
        <v>8.625170975170597E-7</v>
      </c>
      <c r="V588" s="9">
        <f>offs338+Ampl338*SIN(2*PI()*freq338*('3v'!M576-reta338)+deph338*PI()/180)</f>
        <v>0.87601456097121244</v>
      </c>
      <c r="W588" s="10">
        <f>('3v'!O576-V588)^2</f>
        <v>3.1652427674321956E-5</v>
      </c>
      <c r="X588" s="3"/>
      <c r="Y588" s="3"/>
      <c r="Z588" s="7">
        <f>offs339+Ampl339*SIN(2*PI()*freq339*('3v'!Q576)+deph339*PI()/180)</f>
        <v>0.62762992413106855</v>
      </c>
      <c r="AA588" s="8">
        <f>('3v'!R576-Z588)^2</f>
        <v>4.233577304991698E-6</v>
      </c>
      <c r="AB588" s="9">
        <f>offs340+Ampl340*SIN(2*PI()*freq340*('3v'!Q576-reta340)+deph340*PI()/180)</f>
        <v>0.85044189426986538</v>
      </c>
      <c r="AC588" s="10">
        <f>('3v'!S576-AB588)^2</f>
        <v>3.3733976010408151E-5</v>
      </c>
      <c r="AD588" s="3"/>
      <c r="AE588" s="3"/>
      <c r="AF588" s="7">
        <f>offs341+Ampl341*SIN(2*PI()*freq341*('3v'!U576)+deph341*PI()/180)</f>
        <v>-0.60793182895384756</v>
      </c>
      <c r="AG588" s="8">
        <f>('3v'!V576-AF588)^2</f>
        <v>5.1130636363728876E-5</v>
      </c>
      <c r="AH588" s="9">
        <f>offs342+Ampl342*SIN(2*PI()*freq342*('3v'!U576-reta342)+deph342*PI()/180)</f>
        <v>0.83552588335287192</v>
      </c>
      <c r="AI588" s="10">
        <f>('3v'!W576-AH588)^2</f>
        <v>1.4229069805976765E-6</v>
      </c>
      <c r="AL588" s="76"/>
      <c r="AM588" s="76"/>
      <c r="AN588" s="76"/>
      <c r="AO588" s="80"/>
    </row>
    <row r="589" spans="1:41" x14ac:dyDescent="0.25">
      <c r="A589" s="3"/>
      <c r="B589" s="7">
        <f>offs331+Ampl331*SIN(2*PI()*freq331*('3v'!A577)+deph331*PI()/180)</f>
        <v>0.97608837483406219</v>
      </c>
      <c r="C589" s="8">
        <f>('3v'!B577-B589)^2</f>
        <v>7.0297885106983177E-6</v>
      </c>
      <c r="D589" s="9">
        <f>offs332+Ampl332*SIN(2*PI()*freq332*('3v'!A577-reta332)+deph332*PI()/180)</f>
        <v>0.76325326324327525</v>
      </c>
      <c r="E589" s="10">
        <f>('3v'!C577-D589)^2</f>
        <v>9.3005095280896386E-4</v>
      </c>
      <c r="G589" s="3"/>
      <c r="H589" s="7">
        <f>offs333+Ampl333*SIN(2*PI()*freq333*('3v'!E577)+deph333*PI()/180)</f>
        <v>0.88742868745838099</v>
      </c>
      <c r="I589" s="8">
        <f>('3v'!F577-H589)^2</f>
        <v>5.0840524413324669E-9</v>
      </c>
      <c r="J589" s="9">
        <f>offs334+Ampl334*SIN(2*PI()*freq334*('3v'!E577-reta334)+deph334*PI()/180)</f>
        <v>0.87383526280318768</v>
      </c>
      <c r="K589" s="10">
        <f>('3v'!G577-J589)^2</f>
        <v>1.3765752629638806E-3</v>
      </c>
      <c r="L589" s="3"/>
      <c r="M589" s="3"/>
      <c r="N589" s="7">
        <f>offs335+Ampl335*SIN(2*PI()*freq335*('3v'!I577)+deph335*PI()/180)</f>
        <v>1.0261467211971611</v>
      </c>
      <c r="O589" s="8">
        <f>('3v'!J577-N589)^2</f>
        <v>6.3195940817520329E-10</v>
      </c>
      <c r="P589" s="9">
        <f>offs336+Ampl336*SIN(2*PI()*freq336*('3v'!I577-reta336)+deph336*PI()/180)</f>
        <v>0.88408320701114917</v>
      </c>
      <c r="Q589" s="10">
        <f>('3v'!K577-P589)^2</f>
        <v>8.6047014272566972E-5</v>
      </c>
      <c r="R589" s="3"/>
      <c r="S589" s="3"/>
      <c r="T589" s="7">
        <f>offs337+Ampl337*SIN(2*PI()*freq337*('3v'!M577)+deph337*PI()/180)</f>
        <v>1.0193937951097121</v>
      </c>
      <c r="U589" s="8">
        <f>('3v'!N577-T589)^2</f>
        <v>8.4400030144119248E-7</v>
      </c>
      <c r="V589" s="9">
        <f>offs338+Ampl338*SIN(2*PI()*freq338*('3v'!M577-reta338)+deph338*PI()/180)</f>
        <v>0.87393573372138067</v>
      </c>
      <c r="W589" s="10">
        <f>('3v'!O577-V589)^2</f>
        <v>3.3082700288637076E-5</v>
      </c>
      <c r="X589" s="3"/>
      <c r="Y589" s="3"/>
      <c r="Z589" s="7">
        <f>offs339+Ampl339*SIN(2*PI()*freq339*('3v'!Q577)+deph339*PI()/180)</f>
        <v>0.60466926122207632</v>
      </c>
      <c r="AA589" s="8">
        <f>('3v'!R577-Z589)^2</f>
        <v>2.4987034693561575E-6</v>
      </c>
      <c r="AB589" s="9">
        <f>offs340+Ampl340*SIN(2*PI()*freq340*('3v'!Q577-reta340)+deph340*PI()/180)</f>
        <v>0.84857044558552075</v>
      </c>
      <c r="AC589" s="10">
        <f>('3v'!S577-AB589)^2</f>
        <v>3.279182204635627E-5</v>
      </c>
      <c r="AD589" s="3"/>
      <c r="AE589" s="3"/>
      <c r="AF589" s="7">
        <f>offs341+Ampl341*SIN(2*PI()*freq341*('3v'!U577)+deph341*PI()/180)</f>
        <v>-0.65457205356831638</v>
      </c>
      <c r="AG589" s="8">
        <f>('3v'!V577-AF589)^2</f>
        <v>4.7828200679566447E-5</v>
      </c>
      <c r="AH589" s="9">
        <f>offs342+Ampl342*SIN(2*PI()*freq342*('3v'!U577-reta342)+deph342*PI()/180)</f>
        <v>0.83436615352301691</v>
      </c>
      <c r="AI589" s="10">
        <f>('3v'!W577-AH589)^2</f>
        <v>1.5956547700378179E-7</v>
      </c>
      <c r="AL589" s="76"/>
      <c r="AM589" s="76"/>
      <c r="AN589" s="76"/>
      <c r="AO589" s="80"/>
    </row>
    <row r="590" spans="1:41" x14ac:dyDescent="0.25">
      <c r="A590" s="3"/>
      <c r="B590" s="7">
        <f>offs331+Ampl331*SIN(2*PI()*freq331*('3v'!A578)+deph331*PI()/180)</f>
        <v>0.98136863857151202</v>
      </c>
      <c r="C590" s="8">
        <f>('3v'!B578-B590)^2</f>
        <v>4.2916863709764734E-6</v>
      </c>
      <c r="D590" s="9">
        <f>offs332+Ampl332*SIN(2*PI()*freq332*('3v'!A578-reta332)+deph332*PI()/180)</f>
        <v>0.76049269082661497</v>
      </c>
      <c r="E590" s="10">
        <f>('3v'!C578-D590)^2</f>
        <v>9.7995977282287652E-4</v>
      </c>
      <c r="G590" s="3"/>
      <c r="H590" s="7">
        <f>offs333+Ampl333*SIN(2*PI()*freq333*('3v'!E578)+deph333*PI()/180)</f>
        <v>0.89356942982176313</v>
      </c>
      <c r="I590" s="8">
        <f>('3v'!F578-H590)^2</f>
        <v>4.4129330015572797E-8</v>
      </c>
      <c r="J590" s="9">
        <f>offs334+Ampl334*SIN(2*PI()*freq334*('3v'!E578-reta334)+deph334*PI()/180)</f>
        <v>0.87214585480393925</v>
      </c>
      <c r="K590" s="10">
        <f>('3v'!G578-J590)^2</f>
        <v>1.2169901002775359E-3</v>
      </c>
      <c r="L590" s="3"/>
      <c r="M590" s="3"/>
      <c r="N590" s="7">
        <f>offs335+Ampl335*SIN(2*PI()*freq335*('3v'!I578)+deph335*PI()/180)</f>
        <v>1.0286342883679505</v>
      </c>
      <c r="O590" s="8">
        <f>('3v'!J578-N590)^2</f>
        <v>2.5938482759698101E-7</v>
      </c>
      <c r="P590" s="9">
        <f>offs336+Ampl336*SIN(2*PI()*freq336*('3v'!I578-reta336)+deph336*PI()/180)</f>
        <v>0.88205261008452696</v>
      </c>
      <c r="Q590" s="10">
        <f>('3v'!K578-P590)^2</f>
        <v>8.7490392595632576E-5</v>
      </c>
      <c r="R590" s="3"/>
      <c r="S590" s="3"/>
      <c r="T590" s="7">
        <f>offs337+Ampl337*SIN(2*PI()*freq337*('3v'!M578)+deph337*PI()/180)</f>
        <v>1.0152299370261906</v>
      </c>
      <c r="U590" s="8">
        <f>('3v'!N578-T590)^2</f>
        <v>1.3836886861929319E-6</v>
      </c>
      <c r="V590" s="9">
        <f>offs338+Ampl338*SIN(2*PI()*freq338*('3v'!M578-reta338)+deph338*PI()/180)</f>
        <v>0.87186033438480381</v>
      </c>
      <c r="W590" s="10">
        <f>('3v'!O578-V590)^2</f>
        <v>3.4504176927981475E-5</v>
      </c>
      <c r="X590" s="3"/>
      <c r="Y590" s="3"/>
      <c r="Z590" s="7">
        <f>offs339+Ampl339*SIN(2*PI()*freq339*('3v'!Q578)+deph339*PI()/180)</f>
        <v>0.58119680269512908</v>
      </c>
      <c r="AA590" s="8">
        <f>('3v'!R578-Z590)^2</f>
        <v>2.6104454671211171E-6</v>
      </c>
      <c r="AB590" s="9">
        <f>offs340+Ampl340*SIN(2*PI()*freq340*('3v'!Q578-reta340)+deph340*PI()/180)</f>
        <v>0.84671787335773396</v>
      </c>
      <c r="AC590" s="10">
        <f>('3v'!S578-AB590)^2</f>
        <v>3.1650375476561915E-5</v>
      </c>
      <c r="AD590" s="3"/>
      <c r="AE590" s="3"/>
      <c r="AF590" s="7">
        <f>offs341+Ampl341*SIN(2*PI()*freq341*('3v'!U578)+deph341*PI()/180)</f>
        <v>-0.70101338838380634</v>
      </c>
      <c r="AG590" s="8">
        <f>('3v'!V578-AF590)^2</f>
        <v>6.6351494481608211E-6</v>
      </c>
      <c r="AH590" s="9">
        <f>offs342+Ampl342*SIN(2*PI()*freq342*('3v'!U578-reta342)+deph342*PI()/180)</f>
        <v>0.83325897539264981</v>
      </c>
      <c r="AI590" s="10">
        <f>('3v'!W578-AH590)^2</f>
        <v>1.9934920584964432E-7</v>
      </c>
      <c r="AL590" s="76"/>
      <c r="AM590" s="76"/>
      <c r="AN590" s="76"/>
      <c r="AO590" s="80"/>
    </row>
    <row r="591" spans="1:41" x14ac:dyDescent="0.25">
      <c r="A591" s="3"/>
      <c r="B591" s="7">
        <f>offs331+Ampl331*SIN(2*PI()*freq331*('3v'!A579)+deph331*PI()/180)</f>
        <v>0.98642211158524018</v>
      </c>
      <c r="C591" s="8">
        <f>('3v'!B579-B591)^2</f>
        <v>4.7181569433127802E-7</v>
      </c>
      <c r="D591" s="9">
        <f>offs332+Ampl332*SIN(2*PI()*freq332*('3v'!A579-reta332)+deph332*PI()/180)</f>
        <v>0.75775208476448941</v>
      </c>
      <c r="E591" s="10">
        <f>('3v'!C579-D591)^2</f>
        <v>9.0835421157329295E-4</v>
      </c>
      <c r="G591" s="3"/>
      <c r="H591" s="7">
        <f>offs333+Ampl333*SIN(2*PI()*freq333*('3v'!E579)+deph333*PI()/180)</f>
        <v>0.89959046201534743</v>
      </c>
      <c r="I591" s="8">
        <f>('3v'!F579-H591)^2</f>
        <v>1.3817725669393922E-7</v>
      </c>
      <c r="J591" s="9">
        <f>offs334+Ampl334*SIN(2*PI()*freq334*('3v'!E579-reta334)+deph334*PI()/180)</f>
        <v>0.87045770347851004</v>
      </c>
      <c r="K591" s="10">
        <f>('3v'!G579-J591)^2</f>
        <v>1.198572547713228E-3</v>
      </c>
      <c r="L591" s="3"/>
      <c r="M591" s="3"/>
      <c r="N591" s="7">
        <f>offs335+Ampl335*SIN(2*PI()*freq335*('3v'!I579)+deph335*PI()/180)</f>
        <v>1.0308877943182342</v>
      </c>
      <c r="O591" s="8">
        <f>('3v'!J579-N591)^2</f>
        <v>6.555886951942816E-7</v>
      </c>
      <c r="P591" s="9">
        <f>offs336+Ampl336*SIN(2*PI()*freq336*('3v'!I579-reta336)+deph336*PI()/180)</f>
        <v>0.88002283511672963</v>
      </c>
      <c r="Q591" s="10">
        <f>('3v'!K579-P591)^2</f>
        <v>8.8930084374040893E-5</v>
      </c>
      <c r="R591" s="3"/>
      <c r="S591" s="3"/>
      <c r="T591" s="7">
        <f>offs337+Ampl337*SIN(2*PI()*freq337*('3v'!M579)+deph337*PI()/180)</f>
        <v>1.0107037811051114</v>
      </c>
      <c r="U591" s="8">
        <f>('3v'!N579-T591)^2</f>
        <v>3.22636639407703E-6</v>
      </c>
      <c r="V591" s="9">
        <f>offs338+Ampl338*SIN(2*PI()*freq338*('3v'!M579-reta338)+deph338*PI()/180)</f>
        <v>0.86978887503521307</v>
      </c>
      <c r="W591" s="10">
        <f>('3v'!O579-V591)^2</f>
        <v>1.6315419100757637E-5</v>
      </c>
      <c r="X591" s="3"/>
      <c r="Y591" s="3"/>
      <c r="Z591" s="7">
        <f>offs339+Ampl339*SIN(2*PI()*freq339*('3v'!Q579)+deph339*PI()/180)</f>
        <v>0.55722389962287622</v>
      </c>
      <c r="AA591" s="8">
        <f>('3v'!R579-Z591)^2</f>
        <v>4.6271898105546071E-6</v>
      </c>
      <c r="AB591" s="9">
        <f>offs340+Ampl340*SIN(2*PI()*freq340*('3v'!Q579-reta340)+deph340*PI()/180)</f>
        <v>0.84488507347399466</v>
      </c>
      <c r="AC591" s="10">
        <f>('3v'!S579-AB591)^2</f>
        <v>3.0310932439179426E-5</v>
      </c>
      <c r="AD591" s="3"/>
      <c r="AE591" s="3"/>
      <c r="AF591" s="7">
        <f>offs341+Ampl341*SIN(2*PI()*freq341*('3v'!U579)+deph341*PI()/180)</f>
        <v>-0.747210001409784</v>
      </c>
      <c r="AG591" s="8">
        <f>('3v'!V579-AF591)^2</f>
        <v>3.6004736502041227E-6</v>
      </c>
      <c r="AH591" s="9">
        <f>offs342+Ampl342*SIN(2*PI()*freq342*('3v'!U579-reta342)+deph342*PI()/180)</f>
        <v>0.83220544161291399</v>
      </c>
      <c r="AI591" s="10">
        <f>('3v'!W579-AH591)^2</f>
        <v>1.8119357086249963E-6</v>
      </c>
      <c r="AL591" s="76"/>
      <c r="AM591" s="76"/>
      <c r="AN591" s="76"/>
      <c r="AO591" s="80"/>
    </row>
    <row r="592" spans="1:41" x14ac:dyDescent="0.25">
      <c r="A592" s="3"/>
      <c r="B592" s="7">
        <f>offs331+Ampl331*SIN(2*PI()*freq331*('3v'!A580)+deph331*PI()/180)</f>
        <v>0.99124799587327594</v>
      </c>
      <c r="C592" s="8">
        <f>('3v'!B580-B592)^2</f>
        <v>5.3822085217064343E-8</v>
      </c>
      <c r="D592" s="9">
        <f>offs332+Ampl332*SIN(2*PI()*freq332*('3v'!A580-reta332)+deph332*PI()/180)</f>
        <v>0.75503187783036596</v>
      </c>
      <c r="E592" s="10">
        <f>('3v'!C580-D592)^2</f>
        <v>9.5512657632000522E-4</v>
      </c>
      <c r="G592" s="3"/>
      <c r="H592" s="7">
        <f>offs333+Ampl333*SIN(2*PI()*freq333*('3v'!E580)+deph333*PI()/180)</f>
        <v>0.90549124921623969</v>
      </c>
      <c r="I592" s="8">
        <f>('3v'!F580-H592)^2</f>
        <v>2.3715716140667416E-6</v>
      </c>
      <c r="J592" s="9">
        <f>offs334+Ampl334*SIN(2*PI()*freq334*('3v'!E580-reta334)+deph334*PI()/180)</f>
        <v>0.8687709587782616</v>
      </c>
      <c r="K592" s="10">
        <f>('3v'!G580-J592)^2</f>
        <v>1.3182092298381833E-3</v>
      </c>
      <c r="L592" s="3"/>
      <c r="M592" s="3"/>
      <c r="N592" s="7">
        <f>offs335+Ampl335*SIN(2*PI()*freq335*('3v'!I580)+deph335*PI()/180)</f>
        <v>1.0329068831932995</v>
      </c>
      <c r="O592" s="8">
        <f>('3v'!J580-N592)^2</f>
        <v>7.6675100197169135E-7</v>
      </c>
      <c r="P592" s="9">
        <f>offs336+Ampl336*SIN(2*PI()*freq336*('3v'!I580-reta336)+deph336*PI()/180)</f>
        <v>0.87799420263275429</v>
      </c>
      <c r="Q592" s="10">
        <f>('3v'!K580-P592)^2</f>
        <v>5.7042633307011536E-5</v>
      </c>
      <c r="R592" s="3"/>
      <c r="S592" s="3"/>
      <c r="T592" s="7">
        <f>offs337+Ampl337*SIN(2*PI()*freq337*('3v'!M580)+deph337*PI()/180)</f>
        <v>1.0058164441077215</v>
      </c>
      <c r="U592" s="8">
        <f>('3v'!N580-T592)^2</f>
        <v>6.7924941799524349E-7</v>
      </c>
      <c r="V592" s="9">
        <f>offs338+Ampl338*SIN(2*PI()*freq338*('3v'!M580-reta338)+deph338*PI()/180)</f>
        <v>0.86772186677420704</v>
      </c>
      <c r="W592" s="10">
        <f>('3v'!O580-V592)^2</f>
        <v>1.7248432528621055E-5</v>
      </c>
      <c r="X592" s="3"/>
      <c r="Y592" s="3"/>
      <c r="Z592" s="7">
        <f>offs339+Ampl339*SIN(2*PI()*freq339*('3v'!Q580)+deph339*PI()/180)</f>
        <v>0.53276214508850894</v>
      </c>
      <c r="AA592" s="8">
        <f>('3v'!R580-Z592)^2</f>
        <v>5.3422224840824143E-7</v>
      </c>
      <c r="AB592" s="9">
        <f>offs340+Ampl340*SIN(2*PI()*freq340*('3v'!Q580-reta340)+deph340*PI()/180)</f>
        <v>0.8430729322600623</v>
      </c>
      <c r="AC592" s="10">
        <f>('3v'!S580-AB592)^2</f>
        <v>2.8778479745125636E-5</v>
      </c>
      <c r="AD592" s="3"/>
      <c r="AE592" s="3"/>
      <c r="AF592" s="7">
        <f>offs341+Ampl341*SIN(2*PI()*freq341*('3v'!U580)+deph341*PI()/180)</f>
        <v>-0.79311630216657769</v>
      </c>
      <c r="AG592" s="8">
        <f>('3v'!V580-AF592)^2</f>
        <v>8.3054177358687922E-6</v>
      </c>
      <c r="AH592" s="9">
        <f>offs342+Ampl342*SIN(2*PI()*freq342*('3v'!U580-reta342)+deph342*PI()/180)</f>
        <v>0.83120659189445545</v>
      </c>
      <c r="AI592" s="10">
        <f>('3v'!W580-AH592)^2</f>
        <v>5.2916188383246968E-6</v>
      </c>
      <c r="AL592" s="76"/>
      <c r="AM592" s="76"/>
      <c r="AN592" s="76"/>
      <c r="AO592" s="80"/>
    </row>
    <row r="593" spans="1:41" x14ac:dyDescent="0.25">
      <c r="A593" s="3"/>
      <c r="B593" s="7">
        <f>offs331+Ampl331*SIN(2*PI()*freq331*('3v'!A581)+deph331*PI()/180)</f>
        <v>0.99584552937254667</v>
      </c>
      <c r="C593" s="8">
        <f>('3v'!B581-B593)^2</f>
        <v>1.0598097727890672E-6</v>
      </c>
      <c r="D593" s="9">
        <f>offs332+Ampl332*SIN(2*PI()*freq332*('3v'!A581-reta332)+deph332*PI()/180)</f>
        <v>0.7523324995764531</v>
      </c>
      <c r="E593" s="10">
        <f>('3v'!C581-D593)^2</f>
        <v>8.8200092740741754E-4</v>
      </c>
      <c r="G593" s="3"/>
      <c r="H593" s="7">
        <f>offs333+Ampl333*SIN(2*PI()*freq333*('3v'!E581)+deph333*PI()/180)</f>
        <v>0.91127126728240215</v>
      </c>
      <c r="I593" s="8">
        <f>('3v'!F581-H593)^2</f>
        <v>1.1140727424775576E-7</v>
      </c>
      <c r="J593" s="9">
        <f>offs334+Ampl334*SIN(2*PI()*freq334*('3v'!E581-reta334)+deph334*PI()/180)</f>
        <v>0.86708577052961133</v>
      </c>
      <c r="K593" s="10">
        <f>('3v'!G581-J593)^2</f>
        <v>1.2988253400348427E-3</v>
      </c>
      <c r="L593" s="3"/>
      <c r="M593" s="3"/>
      <c r="N593" s="7">
        <f>offs335+Ampl335*SIN(2*PI()*freq335*('3v'!I581)+deph335*PI()/180)</f>
        <v>1.0346912361556064</v>
      </c>
      <c r="O593" s="8">
        <f>('3v'!J581-N593)^2</f>
        <v>4.9967389936486085E-7</v>
      </c>
      <c r="P593" s="9">
        <f>offs336+Ampl336*SIN(2*PI()*freq336*('3v'!I581-reta336)+deph336*PI()/180)</f>
        <v>0.87596703297718692</v>
      </c>
      <c r="Q593" s="10">
        <f>('3v'!K581-P593)^2</f>
        <v>5.8166660011826583E-5</v>
      </c>
      <c r="R593" s="3"/>
      <c r="S593" s="3"/>
      <c r="T593" s="7">
        <f>offs337+Ampl337*SIN(2*PI()*freq337*('3v'!M581)+deph337*PI()/180)</f>
        <v>1.0005691319112944</v>
      </c>
      <c r="U593" s="8">
        <f>('3v'!N581-T593)^2</f>
        <v>4.4989841294360738E-8</v>
      </c>
      <c r="V593" s="9">
        <f>offs338+Ampl338*SIN(2*PI()*freq338*('3v'!M581-reta338)+deph338*PI()/180)</f>
        <v>0.86565981960514493</v>
      </c>
      <c r="W593" s="10">
        <f>('3v'!O581-V593)^2</f>
        <v>1.816498832737675E-5</v>
      </c>
      <c r="X593" s="3"/>
      <c r="Y593" s="3"/>
      <c r="Z593" s="7">
        <f>offs339+Ampl339*SIN(2*PI()*freq339*('3v'!Q581)+deph339*PI()/180)</f>
        <v>0.5078233685794471</v>
      </c>
      <c r="AA593" s="8">
        <f>('3v'!R581-Z593)^2</f>
        <v>5.9347212560472044E-7</v>
      </c>
      <c r="AB593" s="9">
        <f>offs340+Ampl340*SIN(2*PI()*freq340*('3v'!Q581-reta340)+deph340*PI()/180)</f>
        <v>0.84128232605134734</v>
      </c>
      <c r="AC593" s="10">
        <f>('3v'!S581-AB593)^2</f>
        <v>2.7061157202935271E-5</v>
      </c>
      <c r="AD593" s="3"/>
      <c r="AE593" s="3"/>
      <c r="AF593" s="7">
        <f>offs341+Ampl341*SIN(2*PI()*freq341*('3v'!U581)+deph341*PI()/180)</f>
        <v>-0.83868698667767672</v>
      </c>
      <c r="AG593" s="8">
        <f>('3v'!V581-AF593)^2</f>
        <v>1.2466030872458175E-5</v>
      </c>
      <c r="AH593" s="9">
        <f>offs342+Ampl342*SIN(2*PI()*freq342*('3v'!U581-reta342)+deph342*PI()/180)</f>
        <v>0.83026341198135356</v>
      </c>
      <c r="AI593" s="10">
        <f>('3v'!W581-AH593)^2</f>
        <v>1.0958099207753001E-5</v>
      </c>
      <c r="AL593" s="76"/>
      <c r="AM593" s="76"/>
      <c r="AN593" s="76"/>
      <c r="AO593" s="80"/>
    </row>
    <row r="594" spans="1:41" x14ac:dyDescent="0.25">
      <c r="A594" s="3"/>
      <c r="B594" s="7">
        <f>offs331+Ampl331*SIN(2*PI()*freq331*('3v'!A582)+deph331*PI()/180)</f>
        <v>1.000213986079217</v>
      </c>
      <c r="C594" s="8">
        <f>('3v'!B582-B594)^2</f>
        <v>3.2150478636165915E-7</v>
      </c>
      <c r="D594" s="9">
        <f>offs332+Ampl332*SIN(2*PI()*freq332*('3v'!A582-reta332)+deph332*PI()/180)</f>
        <v>0.74965437626586939</v>
      </c>
      <c r="E594" s="10">
        <f>('3v'!C582-D594)^2</f>
        <v>9.2559688111595818E-4</v>
      </c>
      <c r="G594" s="3"/>
      <c r="H594" s="7">
        <f>offs333+Ampl333*SIN(2*PI()*freq333*('3v'!E582)+deph333*PI()/180)</f>
        <v>0.91693000279920933</v>
      </c>
      <c r="I594" s="8">
        <f>('3v'!F582-H594)^2</f>
        <v>1.7727004981283942E-8</v>
      </c>
      <c r="J594" s="9">
        <f>offs334+Ampl334*SIN(2*PI()*freq334*('3v'!E582-reta334)+deph334*PI()/180)</f>
        <v>0.86540228842072331</v>
      </c>
      <c r="K594" s="10">
        <f>('3v'!G582-J594)^2</f>
        <v>1.2794622509650021E-3</v>
      </c>
      <c r="L594" s="3"/>
      <c r="M594" s="3"/>
      <c r="N594" s="7">
        <f>offs335+Ampl335*SIN(2*PI()*freq335*('3v'!I582)+deph335*PI()/180)</f>
        <v>1.0362405714351381</v>
      </c>
      <c r="O594" s="8">
        <f>('3v'!J582-N594)^2</f>
        <v>9.1858356325388854E-8</v>
      </c>
      <c r="P594" s="9">
        <f>offs336+Ampl336*SIN(2*PI()*freq336*('3v'!I582-reta336)+deph336*PI()/180)</f>
        <v>0.8739416462636157</v>
      </c>
      <c r="Q594" s="10">
        <f>('3v'!K582-P594)^2</f>
        <v>5.9274042614161205E-5</v>
      </c>
      <c r="R594" s="3"/>
      <c r="S594" s="3"/>
      <c r="T594" s="7">
        <f>offs337+Ampl337*SIN(2*PI()*freq337*('3v'!M582)+deph337*PI()/180)</f>
        <v>0.9949631392115974</v>
      </c>
      <c r="U594" s="8">
        <f>('3v'!N582-T594)^2</f>
        <v>1.7039733100992839E-9</v>
      </c>
      <c r="V594" s="9">
        <f>offs338+Ampl338*SIN(2*PI()*freq338*('3v'!M582-reta338)+deph338*PI()/180)</f>
        <v>0.86360324230731067</v>
      </c>
      <c r="W594" s="10">
        <f>('3v'!O582-V594)^2</f>
        <v>1.9057570104876008E-5</v>
      </c>
      <c r="X594" s="3"/>
      <c r="Y594" s="3"/>
      <c r="Z594" s="7">
        <f>offs339+Ampl339*SIN(2*PI()*freq339*('3v'!Q582)+deph339*PI()/180)</f>
        <v>0.48241963026670481</v>
      </c>
      <c r="AA594" s="8">
        <f>('3v'!R582-Z594)^2</f>
        <v>1.3680583534972679E-6</v>
      </c>
      <c r="AB594" s="9">
        <f>offs340+Ampl340*SIN(2*PI()*freq340*('3v'!Q582-reta340)+deph340*PI()/180)</f>
        <v>0.83951412076912224</v>
      </c>
      <c r="AC594" s="10">
        <f>('3v'!S582-AB594)^2</f>
        <v>4.8584234935668028E-5</v>
      </c>
      <c r="AD594" s="3"/>
      <c r="AE594" s="3"/>
      <c r="AF594" s="7">
        <f>offs341+Ampl341*SIN(2*PI()*freq341*('3v'!U582)+deph341*PI()/180)</f>
        <v>-0.88387708217928163</v>
      </c>
      <c r="AG594" s="8">
        <f>('3v'!V582-AF594)^2</f>
        <v>1.4431961681525383E-5</v>
      </c>
      <c r="AH594" s="9">
        <f>offs342+Ampl342*SIN(2*PI()*freq342*('3v'!U582-reta342)+deph342*PI()/180)</f>
        <v>0.8293768326783113</v>
      </c>
      <c r="AI594" s="10">
        <f>('3v'!W582-AH594)^2</f>
        <v>1.9156751830687128E-5</v>
      </c>
      <c r="AL594" s="76"/>
      <c r="AM594" s="76"/>
      <c r="AN594" s="76"/>
      <c r="AO594" s="80"/>
    </row>
    <row r="595" spans="1:41" x14ac:dyDescent="0.25">
      <c r="A595" s="3"/>
      <c r="B595" s="7">
        <f>offs331+Ampl331*SIN(2*PI()*freq331*('3v'!A583)+deph331*PI()/180)</f>
        <v>1.0043526761633319</v>
      </c>
      <c r="C595" s="8">
        <f>('3v'!B583-B595)^2</f>
        <v>1.1177242776454822E-7</v>
      </c>
      <c r="D595" s="9">
        <f>offs332+Ampl332*SIN(2*PI()*freq332*('3v'!A583-reta332)+deph332*PI()/180)</f>
        <v>0.74699793080533139</v>
      </c>
      <c r="E595" s="10">
        <f>('3v'!C583-D595)^2</f>
        <v>8.5112631337531041E-4</v>
      </c>
      <c r="G595" s="3"/>
      <c r="H595" s="7">
        <f>offs333+Ampl333*SIN(2*PI()*freq333*('3v'!E583)+deph333*PI()/180)</f>
        <v>0.92246695312505356</v>
      </c>
      <c r="I595" s="8">
        <f>('3v'!F583-H595)^2</f>
        <v>3.5829521026996542E-8</v>
      </c>
      <c r="J595" s="9">
        <f>offs334+Ampl334*SIN(2*PI()*freq334*('3v'!E583-reta334)+deph334*PI()/180)</f>
        <v>0.8637206619882124</v>
      </c>
      <c r="K595" s="10">
        <f>('3v'!G583-J595)^2</f>
        <v>1.2601135425309594E-3</v>
      </c>
      <c r="L595" s="3"/>
      <c r="M595" s="3"/>
      <c r="N595" s="7">
        <f>offs335+Ampl335*SIN(2*PI()*freq335*('3v'!I583)+deph335*PI()/180)</f>
        <v>1.0375546443738928</v>
      </c>
      <c r="O595" s="8">
        <f>('3v'!J583-N595)^2</f>
        <v>1.1287290192565046E-7</v>
      </c>
      <c r="P595" s="9">
        <f>offs336+Ampl336*SIN(2*PI()*freq336*('3v'!I583-reta336)+deph336*PI()/180)</f>
        <v>0.87191836232408193</v>
      </c>
      <c r="Q595" s="10">
        <f>('3v'!K583-P595)^2</f>
        <v>6.0359344844716363E-5</v>
      </c>
      <c r="R595" s="3"/>
      <c r="S595" s="3"/>
      <c r="T595" s="7">
        <f>offs337+Ampl337*SIN(2*PI()*freq337*('3v'!M583)+deph337*PI()/180)</f>
        <v>0.98899984920344464</v>
      </c>
      <c r="U595" s="8">
        <f>('3v'!N583-T595)^2</f>
        <v>3.9238693930924949E-9</v>
      </c>
      <c r="V595" s="9">
        <f>offs338+Ampl338*SIN(2*PI()*freq338*('3v'!M583-reta338)+deph338*PI()/180)</f>
        <v>0.8615526423103792</v>
      </c>
      <c r="W595" s="10">
        <f>('3v'!O583-V595)^2</f>
        <v>6.2993354250949397E-6</v>
      </c>
      <c r="X595" s="3"/>
      <c r="Y595" s="3"/>
      <c r="Z595" s="7">
        <f>offs339+Ampl339*SIN(2*PI()*freq339*('3v'!Q583)+deph339*PI()/180)</f>
        <v>0.45656321517269788</v>
      </c>
      <c r="AA595" s="8">
        <f>('3v'!R583-Z595)^2</f>
        <v>7.0595170683328327E-6</v>
      </c>
      <c r="AB595" s="9">
        <f>offs340+Ampl340*SIN(2*PI()*freq340*('3v'!Q583-reta340)+deph340*PI()/180)</f>
        <v>0.83776917150177066</v>
      </c>
      <c r="AC595" s="10">
        <f>('3v'!S583-AB595)^2</f>
        <v>4.5725570374745827E-5</v>
      </c>
      <c r="AD595" s="3"/>
      <c r="AE595" s="3"/>
      <c r="AF595" s="7">
        <f>offs341+Ampl341*SIN(2*PI()*freq341*('3v'!U583)+deph341*PI()/180)</f>
        <v>-0.92864199150299964</v>
      </c>
      <c r="AG595" s="8">
        <f>('3v'!V583-AF595)^2</f>
        <v>1.3264029268191651E-5</v>
      </c>
      <c r="AH595" s="9">
        <f>offs342+Ampl342*SIN(2*PI()*freq342*('3v'!U583-reta342)+deph342*PI()/180)</f>
        <v>0.82854772893206252</v>
      </c>
      <c r="AI595" s="10">
        <f>('3v'!W583-AH595)^2</f>
        <v>1.2586451530072005E-5</v>
      </c>
      <c r="AL595" s="76"/>
      <c r="AM595" s="76"/>
      <c r="AN595" s="76"/>
      <c r="AO595" s="80"/>
    </row>
    <row r="596" spans="1:41" x14ac:dyDescent="0.25">
      <c r="A596" s="3"/>
      <c r="B596" s="7">
        <f>offs331+Ampl331*SIN(2*PI()*freq331*('3v'!A584)+deph331*PI()/180)</f>
        <v>1.0082609460777499</v>
      </c>
      <c r="C596" s="8">
        <f>('3v'!B584-B596)^2</f>
        <v>1.1092491512620042E-7</v>
      </c>
      <c r="D596" s="9">
        <f>offs332+Ampl332*SIN(2*PI()*freq332*('3v'!A584-reta332)+deph332*PI()/180)</f>
        <v>0.74436358267837166</v>
      </c>
      <c r="E596" s="10">
        <f>('3v'!C584-D596)^2</f>
        <v>6.7332036149738144E-4</v>
      </c>
      <c r="G596" s="3"/>
      <c r="H596" s="7">
        <f>offs333+Ampl333*SIN(2*PI()*freq333*('3v'!E584)+deph333*PI()/180)</f>
        <v>0.92788162643599126</v>
      </c>
      <c r="I596" s="8">
        <f>('3v'!F584-H596)^2</f>
        <v>4.0193515943328591E-7</v>
      </c>
      <c r="J596" s="9">
        <f>offs334+Ampl334*SIN(2*PI()*freq334*('3v'!E584-reta334)+deph334*PI()/180)</f>
        <v>0.862041040603862</v>
      </c>
      <c r="K596" s="10">
        <f>('3v'!G584-J596)^2</f>
        <v>1.1069893449197729E-3</v>
      </c>
      <c r="L596" s="3"/>
      <c r="M596" s="3"/>
      <c r="N596" s="7">
        <f>offs335+Ampl335*SIN(2*PI()*freq335*('3v'!I584)+deph335*PI()/180)</f>
        <v>1.0386332474645206</v>
      </c>
      <c r="O596" s="8">
        <f>('3v'!J584-N596)^2</f>
        <v>5.5151040370947191E-7</v>
      </c>
      <c r="P596" s="9">
        <f>offs336+Ampl336*SIN(2*PI()*freq336*('3v'!I584-reta336)+deph336*PI()/180)</f>
        <v>0.86989750065857407</v>
      </c>
      <c r="Q596" s="10">
        <f>('3v'!K584-P596)^2</f>
        <v>6.1416364337295532E-5</v>
      </c>
      <c r="R596" s="3"/>
      <c r="S596" s="3"/>
      <c r="T596" s="7">
        <f>offs337+Ampl337*SIN(2*PI()*freq337*('3v'!M584)+deph337*PI()/180)</f>
        <v>0.98268073323941518</v>
      </c>
      <c r="U596" s="8">
        <f>('3v'!N584-T596)^2</f>
        <v>1.1450598100429887E-5</v>
      </c>
      <c r="V596" s="9">
        <f>offs338+Ampl338*SIN(2*PI()*freq338*('3v'!M584-reta338)+deph338*PI()/180)</f>
        <v>0.85950852556921598</v>
      </c>
      <c r="W596" s="10">
        <f>('3v'!O584-V596)^2</f>
        <v>6.7643397363519048E-6</v>
      </c>
      <c r="X596" s="3"/>
      <c r="Y596" s="3"/>
      <c r="Z596" s="7">
        <f>offs339+Ampl339*SIN(2*PI()*freq339*('3v'!Q584)+deph339*PI()/180)</f>
        <v>0.43026662723031622</v>
      </c>
      <c r="AA596" s="8">
        <f>('3v'!R584-Z596)^2</f>
        <v>3.200467251520989E-5</v>
      </c>
      <c r="AB596" s="9">
        <f>offs340+Ampl340*SIN(2*PI()*freq340*('3v'!Q584-reta340)+deph340*PI()/180)</f>
        <v>0.83604832209127355</v>
      </c>
      <c r="AC596" s="10">
        <f>('3v'!S584-AB596)^2</f>
        <v>4.2638130132950694E-5</v>
      </c>
      <c r="AD596" s="3"/>
      <c r="AE596" s="3"/>
      <c r="AF596" s="7">
        <f>offs341+Ampl341*SIN(2*PI()*freq341*('3v'!U584)+deph341*PI()/180)</f>
        <v>-0.97293753708786224</v>
      </c>
      <c r="AG596" s="8">
        <f>('3v'!V584-AF596)^2</f>
        <v>9.094127358532269E-6</v>
      </c>
      <c r="AH596" s="9">
        <f>offs342+Ampl342*SIN(2*PI()*freq342*('3v'!U584-reta342)+deph342*PI()/180)</f>
        <v>0.82777691896790595</v>
      </c>
      <c r="AI596" s="10">
        <f>('3v'!W584-AH596)^2</f>
        <v>2.237345783986706E-5</v>
      </c>
      <c r="AL596" s="76"/>
      <c r="AM596" s="76"/>
      <c r="AN596" s="76"/>
      <c r="AO596" s="80"/>
    </row>
    <row r="597" spans="1:41" x14ac:dyDescent="0.25">
      <c r="A597" s="3"/>
      <c r="B597" s="7">
        <f>offs331+Ampl331*SIN(2*PI()*freq331*('3v'!A585)+deph331*PI()/180)</f>
        <v>1.0119381786613451</v>
      </c>
      <c r="C597" s="8">
        <f>('3v'!B585-B597)^2</f>
        <v>3.1564321656798361E-7</v>
      </c>
      <c r="D597" s="9">
        <f>offs332+Ampl332*SIN(2*PI()*freq332*('3v'!A585-reta332)+deph332*PI()/180)</f>
        <v>0.74175174787909781</v>
      </c>
      <c r="E597" s="10">
        <f>('3v'!C585-D597)^2</f>
        <v>6.078321476410116E-4</v>
      </c>
      <c r="G597" s="3"/>
      <c r="H597" s="7">
        <f>offs333+Ampl333*SIN(2*PI()*freq333*('3v'!E585)+deph333*PI()/180)</f>
        <v>0.93317354176943113</v>
      </c>
      <c r="I597" s="8">
        <f>('3v'!F585-H597)^2</f>
        <v>9.9513007213147374E-6</v>
      </c>
      <c r="J597" s="9">
        <f>offs334+Ampl334*SIN(2*PI()*freq334*('3v'!E585-reta334)+deph334*PI()/180)</f>
        <v>0.86036357346135472</v>
      </c>
      <c r="K597" s="10">
        <f>('3v'!G585-J597)^2</f>
        <v>1.0887219293038478E-3</v>
      </c>
      <c r="L597" s="3"/>
      <c r="M597" s="3"/>
      <c r="N597" s="7">
        <f>offs335+Ampl335*SIN(2*PI()*freq335*('3v'!I585)+deph335*PI()/180)</f>
        <v>1.0394762103830897</v>
      </c>
      <c r="O597" s="8">
        <f>('3v'!J585-N597)^2</f>
        <v>1.3507801930625665E-7</v>
      </c>
      <c r="P597" s="9">
        <f>offs336+Ampl336*SIN(2*PI()*freq336*('3v'!I585-reta336)+deph336*PI()/180)</f>
        <v>0.8678793803845759</v>
      </c>
      <c r="Q597" s="10">
        <f>('3v'!K585-P597)^2</f>
        <v>3.5387384037424263E-5</v>
      </c>
      <c r="R597" s="3"/>
      <c r="S597" s="3"/>
      <c r="T597" s="7">
        <f>offs337+Ampl337*SIN(2*PI()*freq337*('3v'!M585)+deph337*PI()/180)</f>
        <v>0.9760073504668183</v>
      </c>
      <c r="U597" s="8">
        <f>('3v'!N585-T597)^2</f>
        <v>6.6041828189154964E-6</v>
      </c>
      <c r="V597" s="9">
        <f>offs338+Ampl338*SIN(2*PI()*freq338*('3v'!M585-reta338)+deph338*PI()/180)</f>
        <v>0.85747139643904013</v>
      </c>
      <c r="W597" s="10">
        <f>('3v'!O585-V597)^2</f>
        <v>7.2083849468277398E-6</v>
      </c>
      <c r="X597" s="3"/>
      <c r="Y597" s="3"/>
      <c r="Z597" s="7">
        <f>offs339+Ampl339*SIN(2*PI()*freq339*('3v'!Q585)+deph339*PI()/180)</f>
        <v>0.40354258323613573</v>
      </c>
      <c r="AA597" s="8">
        <f>('3v'!R585-Z597)^2</f>
        <v>1.8695620330676579E-5</v>
      </c>
      <c r="AB597" s="9">
        <f>offs340+Ampl340*SIN(2*PI()*freq340*('3v'!Q585-reta340)+deph340*PI()/180)</f>
        <v>0.83435240472513517</v>
      </c>
      <c r="AC597" s="10">
        <f>('3v'!S585-AB597)^2</f>
        <v>1.8657693871558041E-5</v>
      </c>
      <c r="AD597" s="3"/>
      <c r="AE597" s="3"/>
      <c r="AF597" s="7">
        <f>offs341+Ampl341*SIN(2*PI()*freq341*('3v'!U585)+deph341*PI()/180)</f>
        <v>-1.0167200045782416</v>
      </c>
      <c r="AG597" s="8">
        <f>('3v'!V585-AF597)^2</f>
        <v>1.4664033073092068E-5</v>
      </c>
      <c r="AH597" s="9">
        <f>offs342+Ampl342*SIN(2*PI()*freq342*('3v'!U585-reta342)+deph342*PI()/180)</f>
        <v>0.82706516348221526</v>
      </c>
      <c r="AI597" s="10">
        <f>('3v'!W585-AH597)^2</f>
        <v>3.5657898403951623E-5</v>
      </c>
      <c r="AL597" s="76"/>
      <c r="AM597" s="76"/>
      <c r="AN597" s="76"/>
      <c r="AO597" s="80"/>
    </row>
    <row r="598" spans="1:41" x14ac:dyDescent="0.25">
      <c r="A598" s="3"/>
      <c r="B598" s="7">
        <f>offs331+Ampl331*SIN(2*PI()*freq331*('3v'!A586)+deph331*PI()/180)</f>
        <v>1.0153837932364653</v>
      </c>
      <c r="C598" s="8">
        <f>('3v'!B586-B598)^2</f>
        <v>1.0449066674158702E-6</v>
      </c>
      <c r="D598" s="9">
        <f>offs332+Ampl332*SIN(2*PI()*freq332*('3v'!A586-reta332)+deph332*PI()/180)</f>
        <v>0.73916283884650225</v>
      </c>
      <c r="E598" s="10">
        <f>('3v'!C586-D598)^2</f>
        <v>5.4462309070432257E-4</v>
      </c>
      <c r="G598" s="3"/>
      <c r="H598" s="7">
        <f>offs333+Ampl333*SIN(2*PI()*freq333*('3v'!E586)+deph333*PI()/180)</f>
        <v>0.93834222906685461</v>
      </c>
      <c r="I598" s="8">
        <f>('3v'!F586-H598)^2</f>
        <v>3.5801594681658397E-6</v>
      </c>
      <c r="J598" s="9">
        <f>offs334+Ampl334*SIN(2*PI()*freq334*('3v'!E586-reta334)+deph334*PI()/180)</f>
        <v>0.85868840956302195</v>
      </c>
      <c r="K598" s="10">
        <f>('3v'!G586-J598)^2</f>
        <v>1.0704564285028485E-3</v>
      </c>
      <c r="L598" s="3"/>
      <c r="M598" s="3"/>
      <c r="N598" s="7">
        <f>offs335+Ampl335*SIN(2*PI()*freq335*('3v'!I586)+deph335*PI()/180)</f>
        <v>1.0400834000159833</v>
      </c>
      <c r="O598" s="8">
        <f>('3v'!J586-N598)^2</f>
        <v>5.7436923261115931E-8</v>
      </c>
      <c r="P598" s="9">
        <f>offs336+Ampl336*SIN(2*PI()*freq336*('3v'!I586-reta336)+deph336*PI()/180)</f>
        <v>0.86586432018667336</v>
      </c>
      <c r="Q598" s="10">
        <f>('3v'!K586-P598)^2</f>
        <v>3.6128151604836253E-5</v>
      </c>
      <c r="R598" s="3"/>
      <c r="S598" s="3"/>
      <c r="T598" s="7">
        <f>offs337+Ampl337*SIN(2*PI()*freq337*('3v'!M586)+deph337*PI()/180)</f>
        <v>0.96898134744299669</v>
      </c>
      <c r="U598" s="8">
        <f>('3v'!N586-T598)^2</f>
        <v>1.9690753214277513E-6</v>
      </c>
      <c r="V598" s="9">
        <f>offs338+Ampl338*SIN(2*PI()*freq338*('3v'!M586-reta338)+deph338*PI()/180)</f>
        <v>0.85544175755098217</v>
      </c>
      <c r="W598" s="10">
        <f>('3v'!O586-V598)^2</f>
        <v>6.5323969164537974E-7</v>
      </c>
      <c r="X598" s="3"/>
      <c r="Y598" s="3"/>
      <c r="Z598" s="7">
        <f>offs339+Ampl339*SIN(2*PI()*freq339*('3v'!Q586)+deph339*PI()/180)</f>
        <v>0.37640400670068147</v>
      </c>
      <c r="AA598" s="8">
        <f>('3v'!R586-Z598)^2</f>
        <v>6.6352438125817301E-6</v>
      </c>
      <c r="AB598" s="9">
        <f>offs340+Ampl340*SIN(2*PI()*freq340*('3v'!Q586-reta340)+deph340*PI()/180)</f>
        <v>0.83268223953394427</v>
      </c>
      <c r="AC598" s="10">
        <f>('3v'!S586-AB598)^2</f>
        <v>1.6293336012468271E-5</v>
      </c>
      <c r="AD598" s="3"/>
      <c r="AE598" s="3"/>
      <c r="AF598" s="7">
        <f>offs341+Ampl341*SIN(2*PI()*freq341*('3v'!U586)+deph341*PI()/180)</f>
        <v>-1.0599461859646471</v>
      </c>
      <c r="AG598" s="8">
        <f>('3v'!V586-AF598)^2</f>
        <v>1.6701901256655953E-5</v>
      </c>
      <c r="AH598" s="9">
        <f>offs342+Ampl342*SIN(2*PI()*freq342*('3v'!U586-reta342)+deph342*PI()/180)</f>
        <v>0.82641316489172345</v>
      </c>
      <c r="AI598" s="10">
        <f>('3v'!W586-AH598)^2</f>
        <v>2.8296281178686872E-5</v>
      </c>
      <c r="AL598" s="76"/>
      <c r="AM598" s="76"/>
      <c r="AN598" s="76"/>
      <c r="AO598" s="80"/>
    </row>
    <row r="599" spans="1:41" x14ac:dyDescent="0.25">
      <c r="A599" s="3"/>
      <c r="B599" s="7">
        <f>offs331+Ampl331*SIN(2*PI()*freq331*('3v'!A587)+deph331*PI()/180)</f>
        <v>1.0185972457006258</v>
      </c>
      <c r="C599" s="8">
        <f>('3v'!B587-B599)^2</f>
        <v>5.6761013866680898E-8</v>
      </c>
      <c r="D599" s="9">
        <f>offs332+Ampl332*SIN(2*PI()*freq332*('3v'!A587-reta332)+deph332*PI()/180)</f>
        <v>0.7365972643993326</v>
      </c>
      <c r="E599" s="10">
        <f>('3v'!C587-D599)^2</f>
        <v>5.7358983534187434E-4</v>
      </c>
      <c r="G599" s="3"/>
      <c r="H599" s="7">
        <f>offs333+Ampl333*SIN(2*PI()*freq333*('3v'!E587)+deph333*PI()/180)</f>
        <v>0.94338722921557028</v>
      </c>
      <c r="I599" s="8">
        <f>('3v'!F587-H599)^2</f>
        <v>7.3252006262344792E-6</v>
      </c>
      <c r="J599" s="9">
        <f>offs334+Ampl334*SIN(2*PI()*freq334*('3v'!E587-reta334)+deph334*PI()/180)</f>
        <v>0.85701569770660679</v>
      </c>
      <c r="K599" s="10">
        <f>('3v'!G587-J599)^2</f>
        <v>1.0521857162915798E-3</v>
      </c>
      <c r="L599" s="3"/>
      <c r="M599" s="3"/>
      <c r="N599" s="7">
        <f>offs335+Ampl335*SIN(2*PI()*freq335*('3v'!I587)+deph335*PI()/180)</f>
        <v>1.0404547204809202</v>
      </c>
      <c r="O599" s="8">
        <f>('3v'!J587-N599)^2</f>
        <v>3.7329714806551706E-7</v>
      </c>
      <c r="P599" s="9">
        <f>offs336+Ampl336*SIN(2*PI()*freq336*('3v'!I587-reta336)+deph336*PI()/180)</f>
        <v>0.86385263826623093</v>
      </c>
      <c r="Q599" s="10">
        <f>('3v'!K587-P599)^2</f>
        <v>3.6835452453655375E-5</v>
      </c>
      <c r="R599" s="3"/>
      <c r="S599" s="3"/>
      <c r="T599" s="7">
        <f>offs337+Ampl337*SIN(2*PI()*freq337*('3v'!M587)+deph337*PI()/180)</f>
        <v>0.96160445772906455</v>
      </c>
      <c r="U599" s="8">
        <f>('3v'!N587-T599)^2</f>
        <v>4.2741521498692308E-6</v>
      </c>
      <c r="V599" s="9">
        <f>offs338+Ampl338*SIN(2*PI()*freq338*('3v'!M587-reta338)+deph338*PI()/180)</f>
        <v>0.85342010968806792</v>
      </c>
      <c r="W599" s="10">
        <f>('3v'!O587-V599)^2</f>
        <v>7.6869110947308461E-7</v>
      </c>
      <c r="X599" s="3"/>
      <c r="Y599" s="3"/>
      <c r="Z599" s="7">
        <f>offs339+Ampl339*SIN(2*PI()*freq339*('3v'!Q587)+deph339*PI()/180)</f>
        <v>0.34886402159873958</v>
      </c>
      <c r="AA599" s="8">
        <f>('3v'!R587-Z599)^2</f>
        <v>5.6627893245158651E-6</v>
      </c>
      <c r="AB599" s="9">
        <f>offs340+Ampl340*SIN(2*PI()*freq340*('3v'!Q587-reta340)+deph340*PI()/180)</f>
        <v>0.8310386341947662</v>
      </c>
      <c r="AC599" s="10">
        <f>('3v'!S587-AB599)^2</f>
        <v>1.389034865279847E-5</v>
      </c>
      <c r="AD599" s="3"/>
      <c r="AE599" s="3"/>
      <c r="AF599" s="7">
        <f>offs341+Ampl341*SIN(2*PI()*freq341*('3v'!U587)+deph341*PI()/180)</f>
        <v>-1.1025734222248107</v>
      </c>
      <c r="AG599" s="8">
        <f>('3v'!V587-AF599)^2</f>
        <v>3.2471901883872164E-5</v>
      </c>
      <c r="AH599" s="9">
        <f>offs342+Ampl342*SIN(2*PI()*freq342*('3v'!U587-reta342)+deph342*PI()/180)</f>
        <v>0.82582156664032269</v>
      </c>
      <c r="AI599" s="10">
        <f>('3v'!W587-AH599)^2</f>
        <v>2.2352344740944784E-5</v>
      </c>
      <c r="AL599" s="76"/>
      <c r="AM599" s="76"/>
      <c r="AN599" s="76"/>
      <c r="AO599" s="80"/>
    </row>
    <row r="600" spans="1:41" x14ac:dyDescent="0.25">
      <c r="A600" s="3"/>
      <c r="B600" s="7">
        <f>offs331+Ampl331*SIN(2*PI()*freq331*('3v'!A588)+deph331*PI()/180)</f>
        <v>1.0215780286124314</v>
      </c>
      <c r="C600" s="8">
        <f>('3v'!B588-B600)^2</f>
        <v>4.7330463011290901E-7</v>
      </c>
      <c r="D600" s="9">
        <f>offs332+Ampl332*SIN(2*PI()*freq332*('3v'!A588-reta332)+deph332*PI()/180)</f>
        <v>0.73405542967153492</v>
      </c>
      <c r="E600" s="10">
        <f>('3v'!C588-D600)^2</f>
        <v>5.1010798706204255E-4</v>
      </c>
      <c r="G600" s="3"/>
      <c r="H600" s="7">
        <f>offs333+Ampl333*SIN(2*PI()*freq333*('3v'!E588)+deph333*PI()/180)</f>
        <v>0.94830809408949412</v>
      </c>
      <c r="I600" s="8">
        <f>('3v'!F588-H600)^2</f>
        <v>2.8625117719865602E-6</v>
      </c>
      <c r="J600" s="9">
        <f>offs334+Ampl334*SIN(2*PI()*freq334*('3v'!E588-reta334)+deph334*PI()/180)</f>
        <v>0.85534558647204817</v>
      </c>
      <c r="K600" s="10">
        <f>('3v'!G588-J600)^2</f>
        <v>1.1633231612097909E-3</v>
      </c>
      <c r="L600" s="3"/>
      <c r="M600" s="3"/>
      <c r="N600" s="7">
        <f>offs335+Ampl335*SIN(2*PI()*freq335*('3v'!I588)+deph335*PI()/180)</f>
        <v>1.0405901131420938</v>
      </c>
      <c r="O600" s="8">
        <f>('3v'!J588-N600)^2</f>
        <v>1.4562379790665511E-6</v>
      </c>
      <c r="P600" s="9">
        <f>offs336+Ampl336*SIN(2*PI()*freq336*('3v'!I588-reta336)+deph336*PI()/180)</f>
        <v>0.86184465229114426</v>
      </c>
      <c r="Q600" s="10">
        <f>('3v'!K588-P600)^2</f>
        <v>3.7504450265758095E-5</v>
      </c>
      <c r="R600" s="3"/>
      <c r="S600" s="3"/>
      <c r="T600" s="7">
        <f>offs337+Ampl337*SIN(2*PI()*freq337*('3v'!M588)+deph337*PI()/180)</f>
        <v>0.95387850146217601</v>
      </c>
      <c r="U600" s="8">
        <f>('3v'!N588-T600)^2</f>
        <v>3.9238005468703828E-6</v>
      </c>
      <c r="V600" s="9">
        <f>offs338+Ampl338*SIN(2*PI()*freq338*('3v'!M588-reta338)+deph338*PI()/180)</f>
        <v>0.85140695166165659</v>
      </c>
      <c r="W600" s="10">
        <f>('3v'!O588-V600)^2</f>
        <v>8.3515702040270633E-6</v>
      </c>
      <c r="X600" s="3"/>
      <c r="Y600" s="3"/>
      <c r="Z600" s="7">
        <f>offs339+Ampl339*SIN(2*PI()*freq339*('3v'!Q588)+deph339*PI()/180)</f>
        <v>0.3209359460227173</v>
      </c>
      <c r="AA600" s="8">
        <f>('3v'!R588-Z600)^2</f>
        <v>1.4050922554245477E-5</v>
      </c>
      <c r="AB600" s="9">
        <f>offs340+Ampl340*SIN(2*PI()*freq340*('3v'!Q588-reta340)+deph340*PI()/180)</f>
        <v>0.82942238354055775</v>
      </c>
      <c r="AC600" s="10">
        <f>('3v'!S588-AB600)^2</f>
        <v>2.0649013449913171E-6</v>
      </c>
      <c r="AD600" s="3"/>
      <c r="AE600" s="3"/>
      <c r="AF600" s="7">
        <f>offs341+Ampl341*SIN(2*PI()*freq341*('3v'!U588)+deph341*PI()/180)</f>
        <v>-1.1445596454229912</v>
      </c>
      <c r="AG600" s="8">
        <f>('3v'!V588-AF600)^2</f>
        <v>2.2239575322780632E-5</v>
      </c>
      <c r="AH600" s="9">
        <f>offs342+Ampl342*SIN(2*PI()*freq342*('3v'!U588-reta342)+deph342*PI()/180)</f>
        <v>0.82529095256406249</v>
      </c>
      <c r="AI600" s="10">
        <f>('3v'!W588-AH600)^2</f>
        <v>3.7826713655318136E-5</v>
      </c>
      <c r="AL600" s="76"/>
      <c r="AM600" s="76"/>
      <c r="AN600" s="76"/>
      <c r="AO600" s="80"/>
    </row>
    <row r="601" spans="1:41" x14ac:dyDescent="0.25">
      <c r="A601" s="3"/>
      <c r="B601" s="7">
        <f>offs331+Ampl331*SIN(2*PI()*freq331*('3v'!A589)+deph331*PI()/180)</f>
        <v>1.0243256712717055</v>
      </c>
      <c r="C601" s="8">
        <f>('3v'!B589-B601)^2</f>
        <v>1.1378760207267338E-8</v>
      </c>
      <c r="D601" s="9">
        <f>offs332+Ampl332*SIN(2*PI()*freq332*('3v'!A589-reta332)+deph332*PI()/180)</f>
        <v>0.7315377360482791</v>
      </c>
      <c r="E601" s="10">
        <f>('3v'!C589-D601)^2</f>
        <v>4.4928160551102364E-4</v>
      </c>
      <c r="G601" s="3"/>
      <c r="H601" s="7">
        <f>offs333+Ampl333*SIN(2*PI()*freq333*('3v'!E589)+deph333*PI()/180)</f>
        <v>0.95310438658895524</v>
      </c>
      <c r="I601" s="8">
        <f>('3v'!F589-H601)^2</f>
        <v>6.4296889280413734E-7</v>
      </c>
      <c r="J601" s="9">
        <f>offs334+Ampl334*SIN(2*PI()*freq334*('3v'!E589-reta334)+deph334*PI()/180)</f>
        <v>0.85367822420828277</v>
      </c>
      <c r="K601" s="10">
        <f>('3v'!G589-J601)^2</f>
        <v>1.2798424534104151E-3</v>
      </c>
      <c r="L601" s="3"/>
      <c r="M601" s="3"/>
      <c r="N601" s="7">
        <f>offs335+Ampl335*SIN(2*PI()*freq335*('3v'!I589)+deph335*PI()/180)</f>
        <v>1.0404895566194339</v>
      </c>
      <c r="O601" s="8">
        <f>('3v'!J589-N601)^2</f>
        <v>4.1707910593697764E-7</v>
      </c>
      <c r="P601" s="9">
        <f>offs336+Ampl336*SIN(2*PI()*freq336*('3v'!I589-reta336)+deph336*PI()/180)</f>
        <v>0.85984067934567598</v>
      </c>
      <c r="Q601" s="10">
        <f>('3v'!K589-P601)^2</f>
        <v>3.8129768585710992E-5</v>
      </c>
      <c r="R601" s="3"/>
      <c r="S601" s="3"/>
      <c r="T601" s="7">
        <f>offs337+Ampl337*SIN(2*PI()*freq337*('3v'!M589)+deph337*PI()/180)</f>
        <v>0.94580538490643384</v>
      </c>
      <c r="U601" s="8">
        <f>('3v'!N589-T601)^2</f>
        <v>5.0242105950776192E-6</v>
      </c>
      <c r="V601" s="9">
        <f>offs338+Ampl338*SIN(2*PI()*freq338*('3v'!M589-reta338)+deph338*PI()/180)</f>
        <v>0.84940278018836801</v>
      </c>
      <c r="W601" s="10">
        <f>('3v'!O589-V601)^2</f>
        <v>8.6492446136345557E-6</v>
      </c>
      <c r="X601" s="3"/>
      <c r="Y601" s="3"/>
      <c r="Z601" s="7">
        <f>offs339+Ampl339*SIN(2*PI()*freq339*('3v'!Q589)+deph339*PI()/180)</f>
        <v>0.29263328574213027</v>
      </c>
      <c r="AA601" s="8">
        <f>('3v'!R589-Z601)^2</f>
        <v>7.7815654474370104E-6</v>
      </c>
      <c r="AB601" s="9">
        <f>offs340+Ampl340*SIN(2*PI()*freq340*('3v'!Q589-reta340)+deph340*PI()/180)</f>
        <v>0.82783426917579284</v>
      </c>
      <c r="AC601" s="10">
        <f>('3v'!S589-AB601)^2</f>
        <v>1.1491214479514212E-6</v>
      </c>
      <c r="AD601" s="3"/>
      <c r="AE601" s="3"/>
      <c r="AF601" s="7">
        <f>offs341+Ampl341*SIN(2*PI()*freq341*('3v'!U589)+deph341*PI()/180)</f>
        <v>-1.1858634202259508</v>
      </c>
      <c r="AG601" s="8">
        <f>('3v'!V589-AF601)^2</f>
        <v>9.3080532068113523E-6</v>
      </c>
      <c r="AH601" s="9">
        <f>offs342+Ampl342*SIN(2*PI()*freq342*('3v'!U589-reta342)+deph342*PI()/180)</f>
        <v>0.82482184631497435</v>
      </c>
      <c r="AI601" s="10">
        <f>('3v'!W589-AH601)^2</f>
        <v>3.2276446066582794E-5</v>
      </c>
      <c r="AL601" s="76"/>
      <c r="AM601" s="76"/>
      <c r="AN601" s="76"/>
      <c r="AO601" s="80"/>
    </row>
    <row r="602" spans="1:41" x14ac:dyDescent="0.25">
      <c r="A602" s="3"/>
      <c r="B602" s="7">
        <f>offs331+Ampl331*SIN(2*PI()*freq331*('3v'!A590)+deph331*PI()/180)</f>
        <v>1.0268397397938207</v>
      </c>
      <c r="C602" s="8">
        <f>('3v'!B590-B602)^2</f>
        <v>4.4587643225160525E-7</v>
      </c>
      <c r="D602" s="9">
        <f>offs332+Ampl332*SIN(2*PI()*freq332*('3v'!A590-reta332)+deph332*PI()/180)</f>
        <v>0.72904458110257397</v>
      </c>
      <c r="E602" s="10">
        <f>('3v'!C590-D602)^2</f>
        <v>3.9138366327103513E-4</v>
      </c>
      <c r="G602" s="3"/>
      <c r="H602" s="7">
        <f>offs333+Ampl333*SIN(2*PI()*freq333*('3v'!E590)+deph333*PI()/180)</f>
        <v>0.95777568067952079</v>
      </c>
      <c r="I602" s="8">
        <f>('3v'!F590-H602)^2</f>
        <v>3.9598187005030319E-6</v>
      </c>
      <c r="J602" s="9">
        <f>offs334+Ampl334*SIN(2*PI()*freq334*('3v'!E590-reta334)+deph334*PI()/180)</f>
        <v>0.8520137590200676</v>
      </c>
      <c r="K602" s="10">
        <f>('3v'!G590-J602)^2</f>
        <v>1.2592725891611154E-3</v>
      </c>
      <c r="L602" s="3"/>
      <c r="M602" s="3"/>
      <c r="N602" s="7">
        <f>offs335+Ampl335*SIN(2*PI()*freq335*('3v'!I590)+deph335*PI()/180)</f>
        <v>1.0401530667919805</v>
      </c>
      <c r="O602" s="8">
        <f>('3v'!J590-N602)^2</f>
        <v>9.5683064236935052E-8</v>
      </c>
      <c r="P602" s="9">
        <f>offs336+Ampl336*SIN(2*PI()*freq336*('3v'!I590-reta336)+deph336*PI()/180)</f>
        <v>0.85784103588038496</v>
      </c>
      <c r="Q602" s="10">
        <f>('3v'!K590-P602)^2</f>
        <v>1.8218590790087896E-5</v>
      </c>
      <c r="R602" s="3"/>
      <c r="S602" s="3"/>
      <c r="T602" s="7">
        <f>offs337+Ampl337*SIN(2*PI()*freq337*('3v'!M590)+deph337*PI()/180)</f>
        <v>0.93738709998254754</v>
      </c>
      <c r="U602" s="8">
        <f>('3v'!N590-T602)^2</f>
        <v>8.1068896069836221E-6</v>
      </c>
      <c r="V602" s="9">
        <f>offs338+Ampl338*SIN(2*PI()*freq338*('3v'!M590-reta338)+deph338*PI()/180)</f>
        <v>0.84740808976752391</v>
      </c>
      <c r="W602" s="10">
        <f>('3v'!O590-V602)^2</f>
        <v>8.8954269371295166E-6</v>
      </c>
      <c r="X602" s="3"/>
      <c r="Y602" s="3"/>
      <c r="Z602" s="7">
        <f>offs339+Ampl339*SIN(2*PI()*freq339*('3v'!Q590)+deph339*PI()/180)</f>
        <v>0.26396972767233179</v>
      </c>
      <c r="AA602" s="8">
        <f>('3v'!R590-Z602)^2</f>
        <v>1.1716023102294098E-5</v>
      </c>
      <c r="AB602" s="9">
        <f>offs340+Ampl340*SIN(2*PI()*freq340*('3v'!Q590-reta340)+deph340*PI()/180)</f>
        <v>0.8262750590984852</v>
      </c>
      <c r="AC602" s="10">
        <f>('3v'!S590-AB602)^2</f>
        <v>4.5975302504509861E-7</v>
      </c>
      <c r="AD602" s="3"/>
      <c r="AE602" s="3"/>
      <c r="AF602" s="7">
        <f>offs341+Ampl341*SIN(2*PI()*freq341*('3v'!U590)+deph341*PI()/180)</f>
        <v>-1.2264439847946247</v>
      </c>
      <c r="AG602" s="8">
        <f>('3v'!V590-AF602)^2</f>
        <v>2.0875530673915844E-5</v>
      </c>
      <c r="AH602" s="9">
        <f>offs342+Ampl342*SIN(2*PI()*freq342*('3v'!U590-reta342)+deph342*PI()/180)</f>
        <v>0.8244147108442903</v>
      </c>
      <c r="AI602" s="10">
        <f>('3v'!W590-AH602)^2</f>
        <v>2.7816139715743155E-5</v>
      </c>
      <c r="AL602" s="76"/>
      <c r="AM602" s="76"/>
      <c r="AN602" s="76"/>
      <c r="AO602" s="80"/>
    </row>
    <row r="603" spans="1:41" x14ac:dyDescent="0.25">
      <c r="A603" s="3"/>
      <c r="B603" s="7">
        <f>offs331+Ampl331*SIN(2*PI()*freq331*('3v'!A591)+deph331*PI()/180)</f>
        <v>1.0291198371782135</v>
      </c>
      <c r="C603" s="8">
        <f>('3v'!B591-B603)^2</f>
        <v>9.8970101115596078E-7</v>
      </c>
      <c r="D603" s="9">
        <f>offs332+Ampl332*SIN(2*PI()*freq332*('3v'!A591-reta332)+deph332*PI()/180)</f>
        <v>0.72657635853248714</v>
      </c>
      <c r="E603" s="10">
        <f>('3v'!C591-D603)^2</f>
        <v>3.3656256085452628E-4</v>
      </c>
      <c r="G603" s="3"/>
      <c r="H603" s="7">
        <f>offs333+Ampl333*SIN(2*PI()*freq333*('3v'!E591)+deph333*PI()/180)</f>
        <v>0.96232156142984016</v>
      </c>
      <c r="I603" s="8">
        <f>('3v'!F591-H603)^2</f>
        <v>1.8233062285758468E-6</v>
      </c>
      <c r="J603" s="9">
        <f>offs334+Ampl334*SIN(2*PI()*freq334*('3v'!E591-reta334)+deph334*PI()/180)</f>
        <v>0.85035233875482485</v>
      </c>
      <c r="K603" s="10">
        <f>('3v'!G591-J603)^2</f>
        <v>1.3799479930331638E-3</v>
      </c>
      <c r="L603" s="3"/>
      <c r="M603" s="3"/>
      <c r="N603" s="7">
        <f>offs335+Ampl335*SIN(2*PI()*freq335*('3v'!I591)+deph335*PI()/180)</f>
        <v>1.0395806967953785</v>
      </c>
      <c r="O603" s="8">
        <f>('3v'!J591-N603)^2</f>
        <v>6.9191727497580033E-8</v>
      </c>
      <c r="P603" s="9">
        <f>offs336+Ampl336*SIN(2*PI()*freq336*('3v'!I591-reta336)+deph336*PI()/180)</f>
        <v>0.85584603766215495</v>
      </c>
      <c r="Q603" s="10">
        <f>('3v'!K591-P603)^2</f>
        <v>1.8577844193165112E-5</v>
      </c>
      <c r="R603" s="3"/>
      <c r="S603" s="3"/>
      <c r="T603" s="7">
        <f>offs337+Ampl337*SIN(2*PI()*freq337*('3v'!M591)+deph337*PI()/180)</f>
        <v>0.92862572377635666</v>
      </c>
      <c r="U603" s="8">
        <f>('3v'!N591-T603)^2</f>
        <v>3.3967088006126193E-6</v>
      </c>
      <c r="V603" s="9">
        <f>offs338+Ampl338*SIN(2*PI()*freq338*('3v'!M591-reta338)+deph338*PI()/180)</f>
        <v>0.84542337255913858</v>
      </c>
      <c r="W603" s="10">
        <f>('3v'!O591-V603)^2</f>
        <v>2.4673447793896021E-5</v>
      </c>
      <c r="X603" s="3"/>
      <c r="Y603" s="3"/>
      <c r="Z603" s="7">
        <f>offs339+Ampl339*SIN(2*PI()*freq339*('3v'!Q591)+deph339*PI()/180)</f>
        <v>0.23495913325564649</v>
      </c>
      <c r="AA603" s="8">
        <f>('3v'!R591-Z603)^2</f>
        <v>1.3757743690907932E-5</v>
      </c>
      <c r="AB603" s="9">
        <f>offs340+Ampl340*SIN(2*PI()*freq340*('3v'!Q591-reta340)+deph340*PI()/180)</f>
        <v>0.82474550732879193</v>
      </c>
      <c r="AC603" s="10">
        <f>('3v'!S591-AB603)^2</f>
        <v>2.8854027476117897E-6</v>
      </c>
      <c r="AD603" s="3"/>
      <c r="AE603" s="3"/>
      <c r="AF603" s="7">
        <f>offs341+Ampl341*SIN(2*PI()*freq341*('3v'!U591)+deph341*PI()/180)</f>
        <v>-1.266261291011133</v>
      </c>
      <c r="AG603" s="8">
        <f>('3v'!V591-AF603)^2</f>
        <v>2.8342644254501016E-5</v>
      </c>
      <c r="AH603" s="9">
        <f>offs342+Ampl342*SIN(2*PI()*freq342*('3v'!U591-reta342)+deph342*PI()/180)</f>
        <v>0.82406994794556565</v>
      </c>
      <c r="AI603" s="10">
        <f>('3v'!W591-AH603)^2</f>
        <v>2.4298372581592928E-5</v>
      </c>
      <c r="AL603" s="76"/>
      <c r="AM603" s="76"/>
      <c r="AN603" s="76"/>
      <c r="AO603" s="80"/>
    </row>
    <row r="604" spans="1:41" x14ac:dyDescent="0.25">
      <c r="A604" s="3"/>
      <c r="B604" s="7">
        <f>offs331+Ampl331*SIN(2*PI()*freq331*('3v'!A592)+deph331*PI()/180)</f>
        <v>1.031165603371075</v>
      </c>
      <c r="C604" s="8">
        <f>('3v'!B592-B604)^2</f>
        <v>7.4891132535463368E-7</v>
      </c>
      <c r="D604" s="9">
        <f>offs332+Ampl332*SIN(2*PI()*freq332*('3v'!A592-reta332)+deph332*PI()/180)</f>
        <v>0.72413345809897478</v>
      </c>
      <c r="E604" s="10">
        <f>('3v'!C592-D604)^2</f>
        <v>2.8502022103987253E-4</v>
      </c>
      <c r="G604" s="3"/>
      <c r="H604" s="7">
        <f>offs333+Ampl333*SIN(2*PI()*freq333*('3v'!E592)+deph333*PI()/180)</f>
        <v>0.96674162504850036</v>
      </c>
      <c r="I604" s="8">
        <f>('3v'!F592-H604)^2</f>
        <v>1.2468738315393731E-6</v>
      </c>
      <c r="J604" s="9">
        <f>offs334+Ampl334*SIN(2*PI()*freq334*('3v'!E592-reta334)+deph334*PI()/180)</f>
        <v>0.84869411098950898</v>
      </c>
      <c r="K604" s="10">
        <f>('3v'!G592-J604)^2</f>
        <v>1.3581251096302506E-3</v>
      </c>
      <c r="L604" s="3"/>
      <c r="M604" s="3"/>
      <c r="N604" s="7">
        <f>offs335+Ampl335*SIN(2*PI()*freq335*('3v'!I592)+deph335*PI()/180)</f>
        <v>1.0387725370134855</v>
      </c>
      <c r="O604" s="8">
        <f>('3v'!J592-N604)^2</f>
        <v>1.1474758383176484E-6</v>
      </c>
      <c r="P604" s="9">
        <f>offs336+Ampl336*SIN(2*PI()*freq336*('3v'!I592-reta336)+deph336*PI()/180)</f>
        <v>0.85385599972433146</v>
      </c>
      <c r="Q604" s="10">
        <f>('3v'!K592-P604)^2</f>
        <v>5.7311894399956091E-6</v>
      </c>
      <c r="R604" s="3"/>
      <c r="S604" s="3"/>
      <c r="T604" s="7">
        <f>offs337+Ampl337*SIN(2*PI()*freq337*('3v'!M592)+deph337*PI()/180)</f>
        <v>0.91952341802634074</v>
      </c>
      <c r="U604" s="8">
        <f>('3v'!N592-T604)^2</f>
        <v>5.9819091192931352E-7</v>
      </c>
      <c r="V604" s="9">
        <f>offs338+Ampl338*SIN(2*PI()*freq338*('3v'!M592-reta338)+deph338*PI()/180)</f>
        <v>0.84344911826248514</v>
      </c>
      <c r="W604" s="10">
        <f>('3v'!O592-V604)^2</f>
        <v>2.4883852591637161E-5</v>
      </c>
      <c r="X604" s="3"/>
      <c r="Y604" s="3"/>
      <c r="Z604" s="7">
        <f>offs339+Ampl339*SIN(2*PI()*freq339*('3v'!Q592)+deph339*PI()/180)</f>
        <v>0.20561553175809461</v>
      </c>
      <c r="AA604" s="8">
        <f>('3v'!R592-Z604)^2</f>
        <v>1.3413333134164843E-5</v>
      </c>
      <c r="AB604" s="9">
        <f>offs340+Ampl340*SIN(2*PI()*freq340*('3v'!Q592-reta340)+deph340*PI()/180)</f>
        <v>0.8232463535443757</v>
      </c>
      <c r="AC604" s="10">
        <f>('3v'!S592-AB604)^2</f>
        <v>4.633745071429632E-6</v>
      </c>
      <c r="AD604" s="3"/>
      <c r="AE604" s="3"/>
      <c r="AF604" s="7">
        <f>offs341+Ampl341*SIN(2*PI()*freq341*('3v'!U592)+deph341*PI()/180)</f>
        <v>-1.305276044001443</v>
      </c>
      <c r="AG604" s="8">
        <f>('3v'!V592-AF604)^2</f>
        <v>2.7836534784383192E-5</v>
      </c>
      <c r="AH604" s="9">
        <f>offs342+Ampl342*SIN(2*PI()*freq342*('3v'!U592-reta342)+deph342*PI()/180)</f>
        <v>0.82378789785815798</v>
      </c>
      <c r="AI604" s="10">
        <f>('3v'!W592-AH604)^2</f>
        <v>2.1597284436582154E-5</v>
      </c>
      <c r="AL604" s="76"/>
      <c r="AM604" s="76"/>
      <c r="AN604" s="76"/>
      <c r="AO604" s="80"/>
    </row>
    <row r="605" spans="1:41" x14ac:dyDescent="0.25">
      <c r="A605" s="3"/>
      <c r="B605" s="7">
        <f>offs331+Ampl331*SIN(2*PI()*freq331*('3v'!A593)+deph331*PI()/180)</f>
        <v>1.0329767153222082</v>
      </c>
      <c r="C605" s="8">
        <f>('3v'!B593-B605)^2</f>
        <v>8.9437747065960391E-7</v>
      </c>
      <c r="D605" s="9">
        <f>offs332+Ampl332*SIN(2*PI()*freq332*('3v'!A593-reta332)+deph332*PI()/180)</f>
        <v>0.72171626556433466</v>
      </c>
      <c r="E605" s="10">
        <f>('3v'!C593-D605)^2</f>
        <v>2.3693627340691807E-4</v>
      </c>
      <c r="G605" s="3"/>
      <c r="H605" s="7">
        <f>offs333+Ampl333*SIN(2*PI()*freq333*('3v'!E593)+deph333*PI()/180)</f>
        <v>0.97103547891989317</v>
      </c>
      <c r="I605" s="8">
        <f>('3v'!F593-H605)^2</f>
        <v>1.1953399848242936E-5</v>
      </c>
      <c r="J605" s="9">
        <f>offs334+Ampl334*SIN(2*PI()*freq334*('3v'!E593-reta334)+deph334*PI()/180)</f>
        <v>0.84703922301749823</v>
      </c>
      <c r="K605" s="10">
        <f>('3v'!G593-J605)^2</f>
        <v>1.3362327118240113E-3</v>
      </c>
      <c r="L605" s="3"/>
      <c r="M605" s="3"/>
      <c r="N605" s="7">
        <f>offs335+Ampl335*SIN(2*PI()*freq335*('3v'!I593)+deph335*PI()/180)</f>
        <v>1.0377287150640995</v>
      </c>
      <c r="O605" s="8">
        <f>('3v'!J593-N605)^2</f>
        <v>2.6209970270251296E-8</v>
      </c>
      <c r="P605" s="9">
        <f>offs336+Ampl336*SIN(2*PI()*freq336*('3v'!I593-reta336)+deph336*PI()/180)</f>
        <v>0.85187123631697392</v>
      </c>
      <c r="Q605" s="10">
        <f>('3v'!K593-P605)^2</f>
        <v>2.232597304732227E-7</v>
      </c>
      <c r="R605" s="3"/>
      <c r="S605" s="3"/>
      <c r="T605" s="7">
        <f>offs337+Ampl337*SIN(2*PI()*freq337*('3v'!M593)+deph337*PI()/180)</f>
        <v>0.91008242859024246</v>
      </c>
      <c r="U605" s="8">
        <f>('3v'!N593-T605)^2</f>
        <v>7.3113001445657141E-7</v>
      </c>
      <c r="V605" s="9">
        <f>offs338+Ampl338*SIN(2*PI()*freq338*('3v'!M593-reta338)+deph338*PI()/180)</f>
        <v>0.84148581399526989</v>
      </c>
      <c r="W605" s="10">
        <f>('3v'!O593-V605)^2</f>
        <v>4.8325799274740566E-5</v>
      </c>
      <c r="X605" s="3"/>
      <c r="Y605" s="3"/>
      <c r="Z605" s="7">
        <f>offs339+Ampl339*SIN(2*PI()*freq339*('3v'!Q593)+deph339*PI()/180)</f>
        <v>0.17595311348496628</v>
      </c>
      <c r="AA605" s="8">
        <f>('3v'!R593-Z605)^2</f>
        <v>1.0869374775873803E-5</v>
      </c>
      <c r="AB605" s="9">
        <f>offs340+Ampl340*SIN(2*PI()*freq340*('3v'!Q593-reta340)+deph340*PI()/180)</f>
        <v>0.82177832272270324</v>
      </c>
      <c r="AC605" s="10">
        <f>('3v'!S593-AB605)^2</f>
        <v>4.6865350422375345E-7</v>
      </c>
      <c r="AD605" s="3"/>
      <c r="AE605" s="3"/>
      <c r="AF605" s="7">
        <f>offs341+Ampl341*SIN(2*PI()*freq341*('3v'!U593)+deph341*PI()/180)</f>
        <v>-1.3434497409146613</v>
      </c>
      <c r="AG605" s="8">
        <f>('3v'!V593-AF605)^2</f>
        <v>1.9247795098559922E-5</v>
      </c>
      <c r="AH605" s="9">
        <f>offs342+Ampl342*SIN(2*PI()*freq342*('3v'!U593-reta342)+deph342*PI()/180)</f>
        <v>0.82356883893145105</v>
      </c>
      <c r="AI605" s="10">
        <f>('3v'!W593-AH605)^2</f>
        <v>1.9609211469339718E-5</v>
      </c>
      <c r="AL605" s="76"/>
      <c r="AM605" s="76"/>
      <c r="AN605" s="76"/>
      <c r="AO605" s="80"/>
    </row>
    <row r="606" spans="1:41" x14ac:dyDescent="0.25">
      <c r="A606" s="3"/>
      <c r="B606" s="7">
        <f>offs331+Ampl331*SIN(2*PI()*freq331*('3v'!A594)+deph331*PI()/180)</f>
        <v>1.0345528870360412</v>
      </c>
      <c r="C606" s="8">
        <f>('3v'!B594-B606)^2</f>
        <v>3.2363245977572788E-7</v>
      </c>
      <c r="D606" s="9">
        <f>offs332+Ampl332*SIN(2*PI()*freq332*('3v'!A594-reta332)+deph332*PI()/180)</f>
        <v>0.71932516263128865</v>
      </c>
      <c r="E606" s="10">
        <f>('3v'!C594-D606)^2</f>
        <v>1.9259437003240251E-4</v>
      </c>
      <c r="G606" s="3"/>
      <c r="H606" s="7">
        <f>offs333+Ampl333*SIN(2*PI()*freq333*('3v'!E594)+deph333*PI()/180)</f>
        <v>0.97520274163909071</v>
      </c>
      <c r="I606" s="8">
        <f>('3v'!F594-H606)^2</f>
        <v>1.382636201392656E-5</v>
      </c>
      <c r="J606" s="9">
        <f>offs334+Ampl334*SIN(2*PI()*freq334*('3v'!E594-reta334)+deph334*PI()/180)</f>
        <v>0.84538782183551076</v>
      </c>
      <c r="K606" s="10">
        <f>('3v'!G594-J606)^2</f>
        <v>1.176467236194078E-3</v>
      </c>
      <c r="L606" s="3"/>
      <c r="M606" s="3"/>
      <c r="N606" s="7">
        <f>offs335+Ampl335*SIN(2*PI()*freq335*('3v'!I594)+deph335*PI()/180)</f>
        <v>1.0364493957788063</v>
      </c>
      <c r="O606" s="8">
        <f>('3v'!J594-N606)^2</f>
        <v>2.6204752637531725E-7</v>
      </c>
      <c r="P606" s="9">
        <f>offs336+Ampl336*SIN(2*PI()*freq336*('3v'!I594-reta336)+deph336*PI()/180)</f>
        <v>0.84989206085723268</v>
      </c>
      <c r="Q606" s="10">
        <f>('3v'!K594-P606)^2</f>
        <v>2.1157763787105613E-6</v>
      </c>
      <c r="R606" s="3"/>
      <c r="S606" s="3"/>
      <c r="T606" s="7">
        <f>offs337+Ampl337*SIN(2*PI()*freq337*('3v'!M594)+deph337*PI()/180)</f>
        <v>0.90030508489093752</v>
      </c>
      <c r="U606" s="8">
        <f>('3v'!N594-T606)^2</f>
        <v>7.5129908969034878E-7</v>
      </c>
      <c r="V606" s="9">
        <f>offs338+Ampl338*SIN(2*PI()*freq338*('3v'!M594-reta338)+deph338*PI()/180)</f>
        <v>0.83953394417344329</v>
      </c>
      <c r="W606" s="10">
        <f>('3v'!O594-V606)^2</f>
        <v>4.8308280162050622E-5</v>
      </c>
      <c r="X606" s="3"/>
      <c r="Y606" s="3"/>
      <c r="Z606" s="7">
        <f>offs339+Ampl339*SIN(2*PI()*freq339*('3v'!Q594)+deph339*PI()/180)</f>
        <v>0.14598622291851499</v>
      </c>
      <c r="AA606" s="8">
        <f>('3v'!R594-Z606)^2</f>
        <v>6.9004087926691117E-6</v>
      </c>
      <c r="AB606" s="9">
        <f>offs340+Ampl340*SIN(2*PI()*freq340*('3v'!Q594-reta340)+deph340*PI()/180)</f>
        <v>0.82034212479045254</v>
      </c>
      <c r="AC606" s="10">
        <f>('3v'!S594-AB606)^2</f>
        <v>1.4436377916761051E-6</v>
      </c>
      <c r="AD606" s="3"/>
      <c r="AE606" s="3"/>
      <c r="AF606" s="7">
        <f>offs341+Ampl341*SIN(2*PI()*freq341*('3v'!U594)+deph341*PI()/180)</f>
        <v>-1.3807447089207001</v>
      </c>
      <c r="AG606" s="8">
        <f>('3v'!V594-AF606)^2</f>
        <v>4.4431412604337791E-7</v>
      </c>
      <c r="AH606" s="9">
        <f>offs342+Ampl342*SIN(2*PI()*freq342*('3v'!U594-reta342)+deph342*PI()/180)</f>
        <v>0.82341298735015822</v>
      </c>
      <c r="AI606" s="10">
        <f>('3v'!W594-AH606)^2</f>
        <v>1.825320822214458E-5</v>
      </c>
      <c r="AL606" s="76"/>
      <c r="AM606" s="76"/>
      <c r="AN606" s="76"/>
      <c r="AO606" s="80"/>
    </row>
    <row r="607" spans="1:41" x14ac:dyDescent="0.25">
      <c r="A607" s="3"/>
      <c r="B607" s="7">
        <f>offs331+Ampl331*SIN(2*PI()*freq331*('3v'!A595)+deph331*PI()/180)</f>
        <v>1.0358938696167885</v>
      </c>
      <c r="C607" s="8">
        <f>('3v'!B595-B607)^2</f>
        <v>1.8602299559773898E-9</v>
      </c>
      <c r="D607" s="9">
        <f>offs332+Ampl332*SIN(2*PI()*freq332*('3v'!A595-reta332)+deph332*PI()/180)</f>
        <v>0.71696052688270884</v>
      </c>
      <c r="E607" s="10">
        <f>('3v'!C595-D607)^2</f>
        <v>1.5218856897364688E-4</v>
      </c>
      <c r="G607" s="3"/>
      <c r="H607" s="7">
        <f>offs333+Ampl333*SIN(2*PI()*freq333*('3v'!E595)+deph333*PI()/180)</f>
        <v>0.97924304304572241</v>
      </c>
      <c r="I607" s="8">
        <f>('3v'!F595-H607)^2</f>
        <v>3.6073520594903438E-6</v>
      </c>
      <c r="J607" s="9">
        <f>offs334+Ampl334*SIN(2*PI()*freq334*('3v'!E595-reta334)+deph334*PI()/180)</f>
        <v>0.84374005413054842</v>
      </c>
      <c r="K607" s="10">
        <f>('3v'!G595-J607)^2</f>
        <v>1.1556128315458331E-3</v>
      </c>
      <c r="L607" s="3"/>
      <c r="M607" s="3"/>
      <c r="N607" s="7">
        <f>offs335+Ampl335*SIN(2*PI()*freq335*('3v'!I595)+deph335*PI()/180)</f>
        <v>1.034934781176952</v>
      </c>
      <c r="O607" s="8">
        <f>('3v'!J595-N607)^2</f>
        <v>1.0054249838182692E-6</v>
      </c>
      <c r="P607" s="9">
        <f>offs336+Ampl336*SIN(2*PI()*freq336*('3v'!I595-reta336)+deph336*PI()/180)</f>
        <v>0.84791878587985614</v>
      </c>
      <c r="Q607" s="10">
        <f>('3v'!K595-P607)^2</f>
        <v>1.1475467088130202E-5</v>
      </c>
      <c r="R607" s="3"/>
      <c r="S607" s="3"/>
      <c r="T607" s="7">
        <f>offs337+Ampl337*SIN(2*PI()*freq337*('3v'!M595)+deph337*PI()/180)</f>
        <v>0.89019379934168152</v>
      </c>
      <c r="U607" s="8">
        <f>('3v'!N595-T607)^2</f>
        <v>5.4862070088054046E-7</v>
      </c>
      <c r="V607" s="9">
        <f>offs338+Ampl338*SIN(2*PI()*freq338*('3v'!M595-reta338)+deph338*PI()/180)</f>
        <v>0.83759399039167737</v>
      </c>
      <c r="W607" s="10">
        <f>('3v'!O595-V607)^2</f>
        <v>7.9038671772587547E-5</v>
      </c>
      <c r="X607" s="3"/>
      <c r="Y607" s="3"/>
      <c r="Z607" s="7">
        <f>offs339+Ampl339*SIN(2*PI()*freq339*('3v'!Q595)+deph339*PI()/180)</f>
        <v>0.1157293517810935</v>
      </c>
      <c r="AA607" s="8">
        <f>('3v'!R595-Z607)^2</f>
        <v>8.1943767891522596E-8</v>
      </c>
      <c r="AB607" s="9">
        <f>offs340+Ampl340*SIN(2*PI()*freq340*('3v'!Q595-reta340)+deph340*PI()/180)</f>
        <v>0.81893845428019885</v>
      </c>
      <c r="AC607" s="10">
        <f>('3v'!S595-AB607)^2</f>
        <v>3.0658759105322071E-6</v>
      </c>
      <c r="AD607" s="3"/>
      <c r="AE607" s="3"/>
      <c r="AF607" s="7">
        <f>offs341+Ampl341*SIN(2*PI()*freq341*('3v'!U595)+deph341*PI()/180)</f>
        <v>-1.4171241423888139</v>
      </c>
      <c r="AG607" s="8">
        <f>('3v'!V595-AF607)^2</f>
        <v>4.0154541474305387E-9</v>
      </c>
      <c r="AH607" s="9">
        <f>offs342+Ampl342*SIN(2*PI()*freq342*('3v'!U595-reta342)+deph342*PI()/180)</f>
        <v>0.82332049692097409</v>
      </c>
      <c r="AI607" s="10">
        <f>('3v'!W595-AH607)^2</f>
        <v>1.7471454672129847E-5</v>
      </c>
      <c r="AL607" s="76"/>
      <c r="AM607" s="76"/>
      <c r="AN607" s="76"/>
      <c r="AO607" s="80"/>
    </row>
    <row r="608" spans="1:41" x14ac:dyDescent="0.25">
      <c r="A608" s="3"/>
      <c r="B608" s="7">
        <f>offs331+Ampl331*SIN(2*PI()*freq331*('3v'!A596)+deph331*PI()/180)</f>
        <v>1.0369994513077554</v>
      </c>
      <c r="C608" s="8">
        <f>('3v'!B596-B608)^2</f>
        <v>7.9485907064288485E-7</v>
      </c>
      <c r="D608" s="9">
        <f>offs332+Ampl332*SIN(2*PI()*freq332*('3v'!A596-reta332)+deph332*PI()/180)</f>
        <v>0.7146227317219912</v>
      </c>
      <c r="E608" s="10">
        <f>('3v'!C596-D608)^2</f>
        <v>1.6183066660107275E-4</v>
      </c>
      <c r="G608" s="3"/>
      <c r="H608" s="7">
        <f>offs333+Ampl333*SIN(2*PI()*freq333*('3v'!E596)+deph333*PI()/180)</f>
        <v>0.983156024256856</v>
      </c>
      <c r="I608" s="8">
        <f>('3v'!F596-H608)^2</f>
        <v>3.6329665883085348E-6</v>
      </c>
      <c r="J608" s="9">
        <f>offs334+Ampl334*SIN(2*PI()*freq334*('3v'!E596-reta334)+deph334*PI()/180)</f>
        <v>0.84209606626686617</v>
      </c>
      <c r="K608" s="10">
        <f>('3v'!G596-J608)^2</f>
        <v>1.0069225994815208E-3</v>
      </c>
      <c r="L608" s="3"/>
      <c r="M608" s="3"/>
      <c r="N608" s="7">
        <f>offs335+Ampl335*SIN(2*PI()*freq335*('3v'!I596)+deph335*PI()/180)</f>
        <v>1.0331851104337402</v>
      </c>
      <c r="O608" s="8">
        <f>('3v'!J596-N608)^2</f>
        <v>6.3879986916659706E-7</v>
      </c>
      <c r="P608" s="9">
        <f>offs336+Ampl336*SIN(2*PI()*freq336*('3v'!I596-reta336)+deph336*PI()/180)</f>
        <v>0.84595172298783805</v>
      </c>
      <c r="Q608" s="10">
        <f>('3v'!K596-P608)^2</f>
        <v>2.8374084323721911E-5</v>
      </c>
      <c r="R608" s="3"/>
      <c r="S608" s="3"/>
      <c r="T608" s="7">
        <f>offs337+Ampl337*SIN(2*PI()*freq337*('3v'!M596)+deph337*PI()/180)</f>
        <v>0.87975106675088521</v>
      </c>
      <c r="U608" s="8">
        <f>('3v'!N596-T608)^2</f>
        <v>4.0420032531183957E-9</v>
      </c>
      <c r="V608" s="9">
        <f>offs338+Ampl338*SIN(2*PI()*freq338*('3v'!M596-reta338)+deph338*PI()/180)</f>
        <v>0.83566643130453955</v>
      </c>
      <c r="W608" s="10">
        <f>('3v'!O596-V608)^2</f>
        <v>7.8584833207111533E-5</v>
      </c>
      <c r="X608" s="3"/>
      <c r="Y608" s="3"/>
      <c r="Z608" s="7">
        <f>offs339+Ampl339*SIN(2*PI()*freq339*('3v'!Q596)+deph339*PI()/180)</f>
        <v>8.5197132027085065E-2</v>
      </c>
      <c r="AA608" s="8">
        <f>('3v'!R596-Z608)^2</f>
        <v>1.862112598595993E-7</v>
      </c>
      <c r="AB608" s="9">
        <f>offs340+Ampl340*SIN(2*PI()*freq340*('3v'!Q596-reta340)+deph340*PI()/180)</f>
        <v>0.81756798999454494</v>
      </c>
      <c r="AC608" s="10">
        <f>('3v'!S596-AB608)^2</f>
        <v>1.4478024584868796E-7</v>
      </c>
      <c r="AD608" s="3"/>
      <c r="AE608" s="3"/>
      <c r="AF608" s="7">
        <f>offs341+Ampl341*SIN(2*PI()*freq341*('3v'!U596)+deph341*PI()/180)</f>
        <v>-1.4525521392103127</v>
      </c>
      <c r="AG608" s="8">
        <f>('3v'!V596-AF608)^2</f>
        <v>4.342189529054132E-8</v>
      </c>
      <c r="AH608" s="9">
        <f>offs342+Ampl342*SIN(2*PI()*freq342*('3v'!U596-reta342)+deph342*PI()/180)</f>
        <v>0.82329145892078581</v>
      </c>
      <c r="AI608" s="10">
        <f>('3v'!W596-AH608)^2</f>
        <v>3.7258436585918914E-5</v>
      </c>
      <c r="AL608" s="76"/>
      <c r="AM608" s="76"/>
      <c r="AN608" s="76"/>
      <c r="AO608" s="80"/>
    </row>
    <row r="609" spans="1:41" x14ac:dyDescent="0.25">
      <c r="A609" s="3"/>
      <c r="B609" s="7">
        <f>offs331+Ampl331*SIN(2*PI()*freq331*('3v'!A597)+deph331*PI()/180)</f>
        <v>1.0378694575247764</v>
      </c>
      <c r="C609" s="8">
        <f>('3v'!B597-B609)^2</f>
        <v>4.6407823875326747E-10</v>
      </c>
      <c r="D609" s="9">
        <f>offs332+Ampl332*SIN(2*PI()*freq332*('3v'!A597-reta332)+deph332*PI()/180)</f>
        <v>0.71231214631409256</v>
      </c>
      <c r="E609" s="10">
        <f>('3v'!C597-D609)^2</f>
        <v>1.2376236953284817E-4</v>
      </c>
      <c r="G609" s="3"/>
      <c r="H609" s="7">
        <f>offs333+Ampl333*SIN(2*PI()*freq333*('3v'!E597)+deph333*PI()/180)</f>
        <v>0.98694133769887493</v>
      </c>
      <c r="I609" s="8">
        <f>('3v'!F597-H609)^2</f>
        <v>2.8231493675378734E-8</v>
      </c>
      <c r="J609" s="9">
        <f>offs334+Ampl334*SIN(2*PI()*freq334*('3v'!E597-reta334)+deph334*PI()/180)</f>
        <v>0.84045600427297162</v>
      </c>
      <c r="K609" s="10">
        <f>('3v'!G597-J609)^2</f>
        <v>9.8715266411521382E-4</v>
      </c>
      <c r="L609" s="3"/>
      <c r="M609" s="3"/>
      <c r="N609" s="7">
        <f>offs335+Ampl335*SIN(2*PI()*freq335*('3v'!I597)+deph335*PI()/180)</f>
        <v>1.0312006598424632</v>
      </c>
      <c r="O609" s="8">
        <f>('3v'!J597-N609)^2</f>
        <v>6.898633980938332E-7</v>
      </c>
      <c r="P609" s="9">
        <f>offs336+Ampl336*SIN(2*PI()*freq336*('3v'!I597-reta336)+deph336*PI()/180)</f>
        <v>0.84399118280321206</v>
      </c>
      <c r="Q609" s="10">
        <f>('3v'!K597-P609)^2</f>
        <v>2.8295195084771297E-5</v>
      </c>
      <c r="R609" s="3"/>
      <c r="S609" s="3"/>
      <c r="T609" s="7">
        <f>offs337+Ampl337*SIN(2*PI()*freq337*('3v'!M597)+deph337*PI()/180)</f>
        <v>0.86897946370655799</v>
      </c>
      <c r="U609" s="8">
        <f>('3v'!N597-T609)^2</f>
        <v>8.7844287938772372E-6</v>
      </c>
      <c r="V609" s="9">
        <f>offs338+Ampl338*SIN(2*PI()*freq338*('3v'!M597-reta338)+deph338*PI()/180)</f>
        <v>0.83375174250839212</v>
      </c>
      <c r="W609" s="10">
        <f>('3v'!O597-V609)^2</f>
        <v>1.1619756617158084E-4</v>
      </c>
      <c r="X609" s="3"/>
      <c r="Y609" s="3"/>
      <c r="Z609" s="7">
        <f>offs339+Ampl339*SIN(2*PI()*freq339*('3v'!Q597)+deph339*PI()/180)</f>
        <v>5.4404328767021226E-2</v>
      </c>
      <c r="AA609" s="8">
        <f>('3v'!R597-Z609)^2</f>
        <v>7.898210468557316E-7</v>
      </c>
      <c r="AB609" s="9">
        <f>offs340+Ampl340*SIN(2*PI()*freq340*('3v'!Q597-reta340)+deph340*PI()/180)</f>
        <v>0.81623139467785777</v>
      </c>
      <c r="AC609" s="10">
        <f>('3v'!S597-AB609)^2</f>
        <v>9.9407814885085187E-7</v>
      </c>
      <c r="AD609" s="3"/>
      <c r="AE609" s="3"/>
      <c r="AF609" s="7">
        <f>offs341+Ampl341*SIN(2*PI()*freq341*('3v'!U597)+deph341*PI()/180)</f>
        <v>-1.4869937362296062</v>
      </c>
      <c r="AG609" s="8">
        <f>('3v'!V597-AF609)^2</f>
        <v>6.0486669058271183E-6</v>
      </c>
      <c r="AH609" s="9">
        <f>offs342+Ampl342*SIN(2*PI()*freq342*('3v'!U597-reta342)+deph342*PI()/180)</f>
        <v>0.82332590200659372</v>
      </c>
      <c r="AI609" s="10">
        <f>('3v'!W597-AH609)^2</f>
        <v>3.7680101962693786E-5</v>
      </c>
      <c r="AL609" s="76"/>
      <c r="AM609" s="76"/>
      <c r="AN609" s="76"/>
      <c r="AO609" s="80"/>
    </row>
    <row r="610" spans="1:41" x14ac:dyDescent="0.25">
      <c r="A610" s="3"/>
      <c r="B610" s="7">
        <f>offs331+Ampl331*SIN(2*PI()*freq331*('3v'!A598)+deph331*PI()/180)</f>
        <v>1.0385037508837849</v>
      </c>
      <c r="C610" s="8">
        <f>('3v'!B598-B610)^2</f>
        <v>3.7546364557928005E-7</v>
      </c>
      <c r="D610" s="9">
        <f>offs332+Ampl332*SIN(2*PI()*freq332*('3v'!A598-reta332)+deph332*PI()/180)</f>
        <v>0.71002913552723368</v>
      </c>
      <c r="E610" s="10">
        <f>('3v'!C598-D610)^2</f>
        <v>1.3121392008944436E-4</v>
      </c>
      <c r="G610" s="3"/>
      <c r="H610" s="7">
        <f>offs333+Ampl333*SIN(2*PI()*freq333*('3v'!E598)+deph333*PI()/180)</f>
        <v>0.99059864713835233</v>
      </c>
      <c r="I610" s="8">
        <f>('3v'!F598-H610)^2</f>
        <v>1.738580279934543E-7</v>
      </c>
      <c r="J610" s="9">
        <f>offs334+Ampl334*SIN(2*PI()*freq334*('3v'!E598-reta334)+deph334*PI()/180)</f>
        <v>0.83882001382865434</v>
      </c>
      <c r="K610" s="10">
        <f>('3v'!G598-J610)^2</f>
        <v>9.673248352660514E-4</v>
      </c>
      <c r="L610" s="3"/>
      <c r="M610" s="3"/>
      <c r="N610" s="7">
        <f>offs335+Ampl335*SIN(2*PI()*freq335*('3v'!I598)+deph335*PI()/180)</f>
        <v>1.028981742770875</v>
      </c>
      <c r="O610" s="8">
        <f>('3v'!J598-N610)^2</f>
        <v>7.3402531040187997E-7</v>
      </c>
      <c r="P610" s="9">
        <f>offs336+Ampl336*SIN(2*PI()*freq336*('3v'!I598-reta336)+deph336*PI()/180)</f>
        <v>0.84203747491800063</v>
      </c>
      <c r="Q610" s="10">
        <f>('3v'!K598-P610)^2</f>
        <v>5.2880019385647603E-5</v>
      </c>
      <c r="R610" s="3"/>
      <c r="S610" s="3"/>
      <c r="T610" s="7">
        <f>offs337+Ampl337*SIN(2*PI()*freq337*('3v'!M598)+deph337*PI()/180)</f>
        <v>0.85788164794057153</v>
      </c>
      <c r="U610" s="8">
        <f>('3v'!N598-T610)^2</f>
        <v>2.6623076350300876E-6</v>
      </c>
      <c r="V610" s="9">
        <f>offs338+Ampl338*SIN(2*PI()*freq338*('3v'!M598-reta338)+deph338*PI()/180)</f>
        <v>0.83185039642404524</v>
      </c>
      <c r="W610" s="10">
        <f>('3v'!O598-V610)^2</f>
        <v>1.1508383856772517E-4</v>
      </c>
      <c r="X610" s="3"/>
      <c r="Y610" s="3"/>
      <c r="Z610" s="7">
        <f>offs339+Ampl339*SIN(2*PI()*freq339*('3v'!Q598)+deph339*PI()/180)</f>
        <v>2.3365833127303337E-2</v>
      </c>
      <c r="AA610" s="8">
        <f>('3v'!R598-Z610)^2</f>
        <v>9.3229042530505283E-6</v>
      </c>
      <c r="AB610" s="9">
        <f>offs340+Ampl340*SIN(2*PI()*freq340*('3v'!Q598-reta340)+deph340*PI()/180)</f>
        <v>0.81492931469577168</v>
      </c>
      <c r="AC610" s="10">
        <f>('3v'!S598-AB610)^2</f>
        <v>2.7161502028428557E-6</v>
      </c>
      <c r="AD610" s="3"/>
      <c r="AE610" s="3"/>
      <c r="AF610" s="7">
        <f>offs341+Ampl341*SIN(2*PI()*freq341*('3v'!U598)+deph341*PI()/180)</f>
        <v>-1.5204149437486225</v>
      </c>
      <c r="AG610" s="8">
        <f>('3v'!V598-AF610)^2</f>
        <v>5.0234985386887435E-6</v>
      </c>
      <c r="AH610" s="9">
        <f>offs342+Ampl342*SIN(2*PI()*freq342*('3v'!U598-reta342)+deph342*PI()/180)</f>
        <v>0.82342379218723039</v>
      </c>
      <c r="AI610" s="10">
        <f>('3v'!W598-AH610)^2</f>
        <v>3.8891464970454288E-5</v>
      </c>
      <c r="AL610" s="76"/>
      <c r="AM610" s="76"/>
      <c r="AN610" s="76"/>
      <c r="AO610" s="80"/>
    </row>
    <row r="611" spans="1:41" x14ac:dyDescent="0.25">
      <c r="A611" s="3"/>
      <c r="B611" s="7">
        <f>offs331+Ampl331*SIN(2*PI()*freq331*('3v'!A599)+deph331*PI()/180)</f>
        <v>1.0389022312225062</v>
      </c>
      <c r="C611" s="8">
        <f>('3v'!B599-B611)^2</f>
        <v>8.8692843026206398E-7</v>
      </c>
      <c r="D611" s="9">
        <f>offs332+Ampl332*SIN(2*PI()*freq332*('3v'!A599-reta332)+deph332*PI()/180)</f>
        <v>0.70777405987528341</v>
      </c>
      <c r="E611" s="10">
        <f>('3v'!C599-D611)^2</f>
        <v>9.6117241969028867E-5</v>
      </c>
      <c r="G611" s="3"/>
      <c r="H611" s="7">
        <f>offs333+Ampl333*SIN(2*PI()*freq333*('3v'!E599)+deph333*PI()/180)</f>
        <v>0.99412762771191709</v>
      </c>
      <c r="I611" s="8">
        <f>('3v'!F599-H611)^2</f>
        <v>6.3080492743348154E-7</v>
      </c>
      <c r="J611" s="9">
        <f>offs334+Ampl334*SIN(2*PI()*freq334*('3v'!E599-reta334)+deph334*PI()/180)</f>
        <v>0.83718824025204497</v>
      </c>
      <c r="K611" s="10">
        <f>('3v'!G599-J611)^2</f>
        <v>9.4743916473386078E-4</v>
      </c>
      <c r="L611" s="3"/>
      <c r="M611" s="3"/>
      <c r="N611" s="7">
        <f>offs335+Ampl335*SIN(2*PI()*freq335*('3v'!I599)+deph335*PI()/180)</f>
        <v>1.0265287096117026</v>
      </c>
      <c r="O611" s="8">
        <f>('3v'!J599-N611)^2</f>
        <v>1.2734164537227491E-7</v>
      </c>
      <c r="P611" s="9">
        <f>offs336+Ampl336*SIN(2*PI()*freq336*('3v'!I599-reta336)+deph336*PI()/180)</f>
        <v>0.84009090784532681</v>
      </c>
      <c r="Q611" s="10">
        <f>('3v'!K599-P611)^2</f>
        <v>5.2975366331171473E-5</v>
      </c>
      <c r="R611" s="3"/>
      <c r="S611" s="3"/>
      <c r="T611" s="7">
        <f>offs337+Ampl337*SIN(2*PI()*freq337*('3v'!M599)+deph337*PI()/180)</f>
        <v>0.84646035767290662</v>
      </c>
      <c r="U611" s="8">
        <f>('3v'!N599-T611)^2</f>
        <v>5.7611170590004533E-10</v>
      </c>
      <c r="V611" s="9">
        <f>offs338+Ampl338*SIN(2*PI()*freq338*('3v'!M599-reta338)+deph338*PI()/180)</f>
        <v>0.82996286218019477</v>
      </c>
      <c r="W611" s="10">
        <f>('3v'!O599-V611)^2</f>
        <v>1.1368096964586494E-4</v>
      </c>
      <c r="X611" s="3"/>
      <c r="Y611" s="3"/>
      <c r="Z611" s="7">
        <f>offs339+Ampl339*SIN(2*PI()*freq339*('3v'!Q599)+deph339*PI()/180)</f>
        <v>-7.9033449510105824E-3</v>
      </c>
      <c r="AA611" s="8">
        <f>('3v'!R599-Z611)^2</f>
        <v>2.4873111905674357E-5</v>
      </c>
      <c r="AB611" s="9">
        <f>offs340+Ampl340*SIN(2*PI()*freq340*('3v'!Q599-reta340)+deph340*PI()/180)</f>
        <v>0.81366237972261124</v>
      </c>
      <c r="AC611" s="10">
        <f>('3v'!S599-AB611)^2</f>
        <v>5.448815137899336E-6</v>
      </c>
      <c r="AD611" s="3"/>
      <c r="AE611" s="3"/>
      <c r="AF611" s="7">
        <f>offs341+Ampl341*SIN(2*PI()*freq341*('3v'!U599)+deph341*PI()/180)</f>
        <v>-1.5527827790705293</v>
      </c>
      <c r="AG611" s="8">
        <f>('3v'!V599-AF611)^2</f>
        <v>1.2622093988842966E-6</v>
      </c>
      <c r="AH611" s="9">
        <f>offs342+Ampl342*SIN(2*PI()*freq342*('3v'!U599-reta342)+deph342*PI()/180)</f>
        <v>0.8235850328569061</v>
      </c>
      <c r="AI611" s="10">
        <f>('3v'!W599-AH611)^2</f>
        <v>1.9752894530988931E-5</v>
      </c>
      <c r="AL611" s="76"/>
      <c r="AM611" s="76"/>
      <c r="AN611" s="76"/>
      <c r="AO611" s="80"/>
    </row>
    <row r="612" spans="1:41" x14ac:dyDescent="0.25">
      <c r="A612" s="3"/>
      <c r="B612" s="7">
        <f>offs331+Ampl331*SIN(2*PI()*freq331*('3v'!A600)+deph331*PI()/180)</f>
        <v>1.0390648356162755</v>
      </c>
      <c r="C612" s="8">
        <f>('3v'!B600-B612)^2</f>
        <v>6.0709713686477285E-7</v>
      </c>
      <c r="D612" s="9">
        <f>offs332+Ampl332*SIN(2*PI()*freq332*('3v'!A600-reta332)+deph332*PI()/180)</f>
        <v>0.70554727546082896</v>
      </c>
      <c r="E612" s="10">
        <f>('3v'!C600-D612)^2</f>
        <v>1.0156053188740926E-4</v>
      </c>
      <c r="G612" s="3"/>
      <c r="H612" s="7">
        <f>offs333+Ampl333*SIN(2*PI()*freq333*('3v'!E600)+deph333*PI()/180)</f>
        <v>0.99752796595510951</v>
      </c>
      <c r="I612" s="8">
        <f>('3v'!F600-H612)^2</f>
        <v>1.6903745374643314E-6</v>
      </c>
      <c r="J612" s="9">
        <f>offs334+Ampl334*SIN(2*PI()*freq334*('3v'!E600-reta334)+deph334*PI()/180)</f>
        <v>0.83556082848670754</v>
      </c>
      <c r="K612" s="10">
        <f>('3v'!G600-J612)^2</f>
        <v>1.0502727286533951E-3</v>
      </c>
      <c r="L612" s="3"/>
      <c r="M612" s="3"/>
      <c r="N612" s="7">
        <f>offs335+Ampl335*SIN(2*PI()*freq335*('3v'!I600)+deph335*PI()/180)</f>
        <v>1.0238419477273193</v>
      </c>
      <c r="O612" s="8">
        <f>('3v'!J600-N612)^2</f>
        <v>1.4197241675190659E-7</v>
      </c>
      <c r="P612" s="9">
        <f>offs336+Ampl336*SIN(2*PI()*freq336*('3v'!I600-reta336)+deph336*PI()/180)</f>
        <v>0.83815178897069686</v>
      </c>
      <c r="Q612" s="10">
        <f>('3v'!K600-P612)^2</f>
        <v>5.3179520292658255E-5</v>
      </c>
      <c r="R612" s="3"/>
      <c r="S612" s="3"/>
      <c r="T612" s="7">
        <f>offs337+Ampl337*SIN(2*PI()*freq337*('3v'!M600)+deph337*PI()/180)</f>
        <v>0.83471841093603572</v>
      </c>
      <c r="U612" s="8">
        <f>('3v'!N600-T612)^2</f>
        <v>2.2277516391090658E-9</v>
      </c>
      <c r="V612" s="9">
        <f>offs338+Ampl338*SIN(2*PI()*freq338*('3v'!M600-reta338)+deph338*PI()/180)</f>
        <v>0.82808960549767174</v>
      </c>
      <c r="W612" s="10">
        <f>('3v'!O600-V612)^2</f>
        <v>1.1198411035204764E-4</v>
      </c>
      <c r="X612" s="3"/>
      <c r="Y612" s="3"/>
      <c r="Z612" s="7">
        <f>offs339+Ampl339*SIN(2*PI()*freq339*('3v'!Q600)+deph339*PI()/180)</f>
        <v>-3.9388083970883558E-2</v>
      </c>
      <c r="AA612" s="8">
        <f>('3v'!R600-Z612)^2</f>
        <v>2.2586788809891056E-5</v>
      </c>
      <c r="AB612" s="9">
        <f>offs340+Ampl340*SIN(2*PI()*freq340*('3v'!Q600-reta340)+deph340*PI()/180)</f>
        <v>0.81243120243688705</v>
      </c>
      <c r="AC612" s="10">
        <f>('3v'!S600-AB612)^2</f>
        <v>2.5093511649996976E-5</v>
      </c>
      <c r="AD612" s="3"/>
      <c r="AE612" s="3"/>
      <c r="AF612" s="7">
        <f>offs341+Ampl341*SIN(2*PI()*freq341*('3v'!U600)+deph341*PI()/180)</f>
        <v>-1.5840652990496813</v>
      </c>
      <c r="AG612" s="8">
        <f>('3v'!V600-AF612)^2</f>
        <v>9.2664897138119408E-6</v>
      </c>
      <c r="AH612" s="9">
        <f>offs342+Ampl342*SIN(2*PI()*freq342*('3v'!U600-reta342)+deph342*PI()/180)</f>
        <v>0.82380946489054663</v>
      </c>
      <c r="AI612" s="10">
        <f>('3v'!W600-AH612)^2</f>
        <v>2.1798205988980725E-5</v>
      </c>
      <c r="AL612" s="76"/>
      <c r="AM612" s="76"/>
      <c r="AN612" s="76"/>
      <c r="AO612" s="80"/>
    </row>
    <row r="613" spans="1:41" x14ac:dyDescent="0.25">
      <c r="A613" s="3"/>
      <c r="B613" s="7">
        <f>offs331+Ampl331*SIN(2*PI()*freq331*('3v'!A601)+deph331*PI()/180)</f>
        <v>1.038991538387974</v>
      </c>
      <c r="C613" s="8">
        <f>('3v'!B601-B613)^2</f>
        <v>7.2669079997798704E-7</v>
      </c>
      <c r="D613" s="9">
        <f>offs332+Ampl332*SIN(2*PI()*freq332*('3v'!A601-reta332)+deph332*PI()/180)</f>
        <v>0.70334913391894305</v>
      </c>
      <c r="E613" s="10">
        <f>('3v'!C601-D613)^2</f>
        <v>1.0656156412743556E-4</v>
      </c>
      <c r="G613" s="3"/>
      <c r="H613" s="7">
        <f>offs333+Ampl333*SIN(2*PI()*freq333*('3v'!E601)+deph333*PI()/180)</f>
        <v>1.0007993598302256</v>
      </c>
      <c r="I613" s="8">
        <f>('3v'!F601-H613)^2</f>
        <v>3.2832824740433552E-10</v>
      </c>
      <c r="J613" s="9">
        <f>offs334+Ampl334*SIN(2*PI()*freq334*('3v'!E601-reta334)+deph334*PI()/180)</f>
        <v>0.83393792308876502</v>
      </c>
      <c r="K613" s="10">
        <f>('3v'!G601-J613)^2</f>
        <v>9.0748953158947441E-4</v>
      </c>
      <c r="L613" s="3"/>
      <c r="M613" s="3"/>
      <c r="N613" s="7">
        <f>offs335+Ampl335*SIN(2*PI()*freq335*('3v'!I601)+deph335*PI()/180)</f>
        <v>1.0209218813885719</v>
      </c>
      <c r="O613" s="8">
        <f>('3v'!J601-N613)^2</f>
        <v>3.7135786446553486E-7</v>
      </c>
      <c r="P613" s="9">
        <f>offs336+Ampl336*SIN(2*PI()*freq336*('3v'!I601-reta336)+deph336*PI()/180)</f>
        <v>0.8362204245034599</v>
      </c>
      <c r="Q613" s="10">
        <f>('3v'!K601-P613)^2</f>
        <v>5.3497294950652741E-5</v>
      </c>
      <c r="R613" s="3"/>
      <c r="S613" s="3"/>
      <c r="T613" s="7">
        <f>offs337+Ampl337*SIN(2*PI()*freq337*('3v'!M601)+deph337*PI()/180)</f>
        <v>0.8226587048796179</v>
      </c>
      <c r="U613" s="8">
        <f>('3v'!N601-T613)^2</f>
        <v>1.5066439747888124E-7</v>
      </c>
      <c r="V613" s="9">
        <f>offs338+Ampl338*SIN(2*PI()*freq338*('3v'!M601-reta338)+deph338*PI()/180)</f>
        <v>0.8262310885745322</v>
      </c>
      <c r="W613" s="10">
        <f>('3v'!O601-V613)^2</f>
        <v>1.0999083242211709E-4</v>
      </c>
      <c r="X613" s="3"/>
      <c r="Y613" s="3"/>
      <c r="Z613" s="7">
        <f>offs339+Ampl339*SIN(2*PI()*freq339*('3v'!Q601)+deph339*PI()/180)</f>
        <v>-7.1073158191922114E-2</v>
      </c>
      <c r="AA613" s="8">
        <f>('3v'!R601-Z613)^2</f>
        <v>5.5901594723611543E-6</v>
      </c>
      <c r="AB613" s="9">
        <f>offs340+Ampl340*SIN(2*PI()*freq340*('3v'!Q601-reta340)+deph340*PI()/180)</f>
        <v>0.81123637822500871</v>
      </c>
      <c r="AC613" s="10">
        <f>('3v'!S601-AB613)^2</f>
        <v>3.3265650694581483E-5</v>
      </c>
      <c r="AD613" s="3"/>
      <c r="AE613" s="3"/>
      <c r="AF613" s="7">
        <f>offs341+Ampl341*SIN(2*PI()*freq341*('3v'!U601)+deph341*PI()/180)</f>
        <v>-1.6142316316156438</v>
      </c>
      <c r="AG613" s="8">
        <f>('3v'!V601-AF613)^2</f>
        <v>4.7290086100477664E-6</v>
      </c>
      <c r="AH613" s="9">
        <f>offs342+Ampl342*SIN(2*PI()*freq342*('3v'!U601-reta342)+deph342*PI()/180)</f>
        <v>0.82409686680083083</v>
      </c>
      <c r="AI613" s="10">
        <f>('3v'!W601-AH613)^2</f>
        <v>2.4564481475781384E-5</v>
      </c>
      <c r="AL613" s="76"/>
      <c r="AM613" s="76"/>
      <c r="AN613" s="76"/>
      <c r="AO613" s="80"/>
    </row>
    <row r="614" spans="1:41" x14ac:dyDescent="0.25">
      <c r="A614" s="3"/>
      <c r="B614" s="7">
        <f>offs331+Ampl331*SIN(2*PI()*freq331*('3v'!A602)+deph331*PI()/180)</f>
        <v>1.038682351112084</v>
      </c>
      <c r="C614" s="8">
        <f>('3v'!B602-B614)^2</f>
        <v>1.3494281387965576E-6</v>
      </c>
      <c r="D614" s="9">
        <f>offs332+Ampl332*SIN(2*PI()*freq332*('3v'!A602-reta332)+deph332*PI()/180)</f>
        <v>0.70117998236165668</v>
      </c>
      <c r="E614" s="10">
        <f>('3v'!C602-D614)^2</f>
        <v>1.1107089278131133E-4</v>
      </c>
      <c r="G614" s="3"/>
      <c r="H614" s="7">
        <f>offs333+Ampl333*SIN(2*PI()*freq333*('3v'!E602)+deph333*PI()/180)</f>
        <v>1.003941518753146</v>
      </c>
      <c r="I614" s="8">
        <f>('3v'!F602-H614)^2</f>
        <v>5.5647310113298473E-7</v>
      </c>
      <c r="J614" s="9">
        <f>offs334+Ampl334*SIN(2*PI()*freq334*('3v'!E602-reta334)+deph334*PI()/180)</f>
        <v>0.83231966821405867</v>
      </c>
      <c r="K614" s="10">
        <f>('3v'!G602-J614)^2</f>
        <v>8.8742573670138301E-4</v>
      </c>
      <c r="L614" s="3"/>
      <c r="M614" s="3"/>
      <c r="N614" s="7">
        <f>offs335+Ampl335*SIN(2*PI()*freq335*('3v'!I602)+deph335*PI()/180)</f>
        <v>1.017768971707786</v>
      </c>
      <c r="O614" s="8">
        <f>('3v'!J602-N614)^2</f>
        <v>3.4855833558339652E-7</v>
      </c>
      <c r="P614" s="9">
        <f>offs336+Ampl336*SIN(2*PI()*freq336*('3v'!I602-reta336)+deph336*PI()/180)</f>
        <v>0.83429711942845453</v>
      </c>
      <c r="Q614" s="10">
        <f>('3v'!K602-P614)^2</f>
        <v>5.3934474485228278E-5</v>
      </c>
      <c r="R614" s="3"/>
      <c r="S614" s="3"/>
      <c r="T614" s="7">
        <f>offs337+Ampl337*SIN(2*PI()*freq337*('3v'!M602)+deph337*PI()/180)</f>
        <v>0.81028421505566928</v>
      </c>
      <c r="U614" s="8">
        <f>('3v'!N602-T614)^2</f>
        <v>1.0897166547993412E-6</v>
      </c>
      <c r="V614" s="9">
        <f>offs338+Ampl338*SIN(2*PI()*freq338*('3v'!M602-reta338)+deph338*PI()/180)</f>
        <v>0.82438776997201757</v>
      </c>
      <c r="W614" s="10">
        <f>('3v'!O602-V614)^2</f>
        <v>7.0975907549888556E-5</v>
      </c>
      <c r="X614" s="3"/>
      <c r="Y614" s="3"/>
      <c r="Z614" s="7">
        <f>offs339+Ampl339*SIN(2*PI()*freq339*('3v'!Q602)+deph339*PI()/180)</f>
        <v>-0.10294324499340324</v>
      </c>
      <c r="AA614" s="8">
        <f>('3v'!R602-Z614)^2</f>
        <v>3.0424604132379938E-6</v>
      </c>
      <c r="AB614" s="9">
        <f>offs340+Ampl340*SIN(2*PI()*freq340*('3v'!Q602-reta340)+deph340*PI()/180)</f>
        <v>0.81007848489336232</v>
      </c>
      <c r="AC614" s="10">
        <f>('3v'!S602-AB614)^2</f>
        <v>7.2522169023772769E-5</v>
      </c>
      <c r="AD614" s="3"/>
      <c r="AE614" s="3"/>
      <c r="AF614" s="7">
        <f>offs341+Ampl341*SIN(2*PI()*freq341*('3v'!U602)+deph341*PI()/180)</f>
        <v>-1.643252006240199</v>
      </c>
      <c r="AG614" s="8">
        <f>('3v'!V602-AF614)^2</f>
        <v>6.0080567084361578E-6</v>
      </c>
      <c r="AH614" s="9">
        <f>offs342+Ampl342*SIN(2*PI()*freq342*('3v'!U602-reta342)+deph342*PI()/180)</f>
        <v>0.82444695495677167</v>
      </c>
      <c r="AI614" s="10">
        <f>('3v'!W602-AH614)^2</f>
        <v>1.1244050546317133E-5</v>
      </c>
      <c r="AL614" s="76"/>
      <c r="AM614" s="76"/>
      <c r="AN614" s="76"/>
      <c r="AO614" s="80"/>
    </row>
    <row r="615" spans="1:41" x14ac:dyDescent="0.25">
      <c r="A615" s="3"/>
      <c r="B615" s="7">
        <f>offs331+Ampl331*SIN(2*PI()*freq331*('3v'!A603)+deph331*PI()/180)</f>
        <v>1.0381373226128607</v>
      </c>
      <c r="C615" s="8">
        <f>('3v'!B603-B615)^2</f>
        <v>6.0674829606590609E-8</v>
      </c>
      <c r="D615" s="9">
        <f>offs332+Ampl332*SIN(2*PI()*freq332*('3v'!A603-reta332)+deph332*PI()/180)</f>
        <v>0.69904016332314645</v>
      </c>
      <c r="E615" s="10">
        <f>('3v'!C603-D615)^2</f>
        <v>1.1504357241853705E-4</v>
      </c>
      <c r="G615" s="3"/>
      <c r="H615" s="7">
        <f>offs333+Ampl333*SIN(2*PI()*freq333*('3v'!E603)+deph333*PI()/180)</f>
        <v>1.006954163619147</v>
      </c>
      <c r="I615" s="8">
        <f>('3v'!F603-H615)^2</f>
        <v>2.6882107086509946E-6</v>
      </c>
      <c r="J615" s="9">
        <f>offs334+Ampl334*SIN(2*PI()*freq334*('3v'!E603-reta334)+deph334*PI()/180)</f>
        <v>0.83070620760534319</v>
      </c>
      <c r="K615" s="10">
        <f>('3v'!G603-J615)^2</f>
        <v>7.5607964130128573E-4</v>
      </c>
      <c r="L615" s="3"/>
      <c r="M615" s="3"/>
      <c r="N615" s="7">
        <f>offs335+Ampl335*SIN(2*PI()*freq335*('3v'!I603)+deph335*PI()/180)</f>
        <v>1.0143837165659499</v>
      </c>
      <c r="O615" s="8">
        <f>('3v'!J603-N615)^2</f>
        <v>4.0906010412816962E-6</v>
      </c>
      <c r="P615" s="9">
        <f>offs336+Ampl336*SIN(2*PI()*freq336*('3v'!I603-reta336)+deph336*PI()/180)</f>
        <v>0.83238217745784771</v>
      </c>
      <c r="Q615" s="10">
        <f>('3v'!K603-P615)^2</f>
        <v>5.449669166280372E-5</v>
      </c>
      <c r="R615" s="3"/>
      <c r="S615" s="3"/>
      <c r="T615" s="7">
        <f>offs337+Ampl337*SIN(2*PI()*freq337*('3v'!M603)+deph337*PI()/180)</f>
        <v>0.7975979946843903</v>
      </c>
      <c r="U615" s="8">
        <f>('3v'!N603-T615)^2</f>
        <v>4.0455904328379001E-6</v>
      </c>
      <c r="V615" s="9">
        <f>offs338+Ampl338*SIN(2*PI()*freq338*('3v'!M603-reta338)+deph338*PI()/180)</f>
        <v>0.82256010450141082</v>
      </c>
      <c r="W615" s="10">
        <f>('3v'!O603-V615)^2</f>
        <v>6.8877641830863588E-5</v>
      </c>
      <c r="X615" s="3"/>
      <c r="Y615" s="3"/>
      <c r="Z615" s="7">
        <f>offs339+Ampl339*SIN(2*PI()*freq339*('3v'!Q603)+deph339*PI()/180)</f>
        <v>-0.13498293228416458</v>
      </c>
      <c r="AA615" s="8">
        <f>('3v'!R603-Z615)^2</f>
        <v>8.4547641607288832E-6</v>
      </c>
      <c r="AB615" s="9">
        <f>offs340+Ampl340*SIN(2*PI()*freq340*('3v'!Q603-reta340)+deph340*PI()/180)</f>
        <v>0.80895808238888811</v>
      </c>
      <c r="AC615" s="10">
        <f>('3v'!S603-AB615)^2</f>
        <v>8.7398610304496955E-5</v>
      </c>
      <c r="AD615" s="3"/>
      <c r="AE615" s="3"/>
      <c r="AF615" s="7">
        <f>offs341+Ampl341*SIN(2*PI()*freq341*('3v'!U603)+deph341*PI()/180)</f>
        <v>-1.6710977833172649</v>
      </c>
      <c r="AG615" s="8">
        <f>('3v'!V603-AF615)^2</f>
        <v>3.7990168606825046E-6</v>
      </c>
      <c r="AH615" s="9">
        <f>offs342+Ampl342*SIN(2*PI()*freq342*('3v'!U603-reta342)+deph342*PI()/180)</f>
        <v>0.82485938386362589</v>
      </c>
      <c r="AI615" s="10">
        <f>('3v'!W603-AH615)^2</f>
        <v>1.4180073707663231E-5</v>
      </c>
      <c r="AL615" s="76"/>
      <c r="AM615" s="76"/>
      <c r="AN615" s="76"/>
      <c r="AO615" s="80"/>
    </row>
    <row r="616" spans="1:41" x14ac:dyDescent="0.25">
      <c r="A616" s="3"/>
      <c r="B616" s="7">
        <f>offs331+Ampl331*SIN(2*PI()*freq331*('3v'!A604)+deph331*PI()/180)</f>
        <v>1.0373565389566219</v>
      </c>
      <c r="C616" s="8">
        <f>('3v'!B604-B616)^2</f>
        <v>2.8564860688865122E-7</v>
      </c>
      <c r="D616" s="9">
        <f>offs332+Ampl332*SIN(2*PI()*freq332*('3v'!A604-reta332)+deph332*PI()/180)</f>
        <v>0.69693001470564431</v>
      </c>
      <c r="E616" s="10">
        <f>('3v'!C604-D616)^2</f>
        <v>1.1841760394657349E-4</v>
      </c>
      <c r="G616" s="3"/>
      <c r="H616" s="7">
        <f>offs333+Ampl333*SIN(2*PI()*freq333*('3v'!E604)+deph333*PI()/180)</f>
        <v>1.0098370268276919</v>
      </c>
      <c r="I616" s="8">
        <f>('3v'!F604-H616)^2</f>
        <v>5.0386313250898828E-7</v>
      </c>
      <c r="J616" s="9">
        <f>offs334+Ampl334*SIN(2*PI()*freq334*('3v'!E604-reta334)+deph334*PI()/180)</f>
        <v>0.82909768457951938</v>
      </c>
      <c r="K616" s="10">
        <f>('3v'!G604-J616)^2</f>
        <v>6.3499844187215704E-4</v>
      </c>
      <c r="L616" s="3"/>
      <c r="M616" s="3"/>
      <c r="N616" s="7">
        <f>offs335+Ampl335*SIN(2*PI()*freq335*('3v'!I604)+deph335*PI()/180)</f>
        <v>1.0107666505340938</v>
      </c>
      <c r="O616" s="8">
        <f>('3v'!J604-N616)^2</f>
        <v>3.0044657040681932E-6</v>
      </c>
      <c r="P616" s="9">
        <f>offs336+Ampl336*SIN(2*PI()*freq336*('3v'!I604-reta336)+deph336*PI()/180)</f>
        <v>0.83047590098317525</v>
      </c>
      <c r="Q616" s="10">
        <f>('3v'!K604-P616)^2</f>
        <v>5.5190649929696831E-5</v>
      </c>
      <c r="R616" s="3"/>
      <c r="S616" s="3"/>
      <c r="T616" s="7">
        <f>offs337+Ampl337*SIN(2*PI()*freq337*('3v'!M604)+deph337*PI()/180)</f>
        <v>0.78460317390082968</v>
      </c>
      <c r="U616" s="8">
        <f>('3v'!N604-T616)^2</f>
        <v>1.7803994525051544E-6</v>
      </c>
      <c r="V616" s="9">
        <f>offs338+Ampl338*SIN(2*PI()*freq338*('3v'!M604-reta338)+deph338*PI()/180)</f>
        <v>0.82074854311181866</v>
      </c>
      <c r="W616" s="10">
        <f>('3v'!O604-V616)^2</f>
        <v>3.8496650269916824E-5</v>
      </c>
      <c r="X616" s="3"/>
      <c r="Y616" s="3"/>
      <c r="Z616" s="7">
        <f>offs339+Ampl339*SIN(2*PI()*freq339*('3v'!Q604)+deph339*PI()/180)</f>
        <v>-0.16717672595575145</v>
      </c>
      <c r="AA616" s="8">
        <f>('3v'!R604-Z616)^2</f>
        <v>1.5343155703802254E-5</v>
      </c>
      <c r="AB616" s="9">
        <f>offs340+Ampl340*SIN(2*PI()*freq340*('3v'!Q604-reta340)+deph340*PI()/180)</f>
        <v>0.80787571252829471</v>
      </c>
      <c r="AC616" s="10">
        <f>('3v'!S604-AB616)^2</f>
        <v>1.0443761875656992E-4</v>
      </c>
      <c r="AD616" s="3"/>
      <c r="AE616" s="3"/>
      <c r="AF616" s="7">
        <f>offs341+Ampl341*SIN(2*PI()*freq341*('3v'!U604)+deph341*PI()/180)</f>
        <v>-1.6977414824267287</v>
      </c>
      <c r="AG616" s="8">
        <f>('3v'!V604-AF616)^2</f>
        <v>7.018035848020267E-6</v>
      </c>
      <c r="AH616" s="9">
        <f>offs342+Ampl342*SIN(2*PI()*freq342*('3v'!U604-reta342)+deph342*PI()/180)</f>
        <v>0.8253337465038556</v>
      </c>
      <c r="AI616" s="10">
        <f>('3v'!W604-AH616)^2</f>
        <v>5.2298498815166896E-6</v>
      </c>
      <c r="AL616" s="76"/>
      <c r="AM616" s="76"/>
      <c r="AN616" s="76"/>
      <c r="AO616" s="80"/>
    </row>
    <row r="617" spans="1:41" x14ac:dyDescent="0.25">
      <c r="A617" s="3"/>
      <c r="B617" s="7">
        <f>offs331+Ampl331*SIN(2*PI()*freq331*('3v'!A605)+deph331*PI()/180)</f>
        <v>1.0363401234381584</v>
      </c>
      <c r="C617" s="8">
        <f>('3v'!B605-B617)^2</f>
        <v>1.6250850639256282E-7</v>
      </c>
      <c r="D617" s="9">
        <f>offs332+Ampl332*SIN(2*PI()*freq332*('3v'!A605-reta332)+deph332*PI()/180)</f>
        <v>0.69484986972607798</v>
      </c>
      <c r="E617" s="10">
        <f>('3v'!C605-D617)^2</f>
        <v>1.2120094938818655E-4</v>
      </c>
      <c r="G617" s="3"/>
      <c r="H617" s="7">
        <f>offs333+Ampl333*SIN(2*PI()*freq333*('3v'!E605)+deph333*PI()/180)</f>
        <v>1.0125898523062016</v>
      </c>
      <c r="I617" s="8">
        <f>('3v'!F605-H617)^2</f>
        <v>3.4717292334991936E-6</v>
      </c>
      <c r="J617" s="9">
        <f>offs334+Ampl334*SIN(2*PI()*freq334*('3v'!E605-reta334)+deph334*PI()/180)</f>
        <v>0.82749424201490274</v>
      </c>
      <c r="K617" s="10">
        <f>('3v'!G605-J617)^2</f>
        <v>5.2424366690898905E-4</v>
      </c>
      <c r="L617" s="3"/>
      <c r="M617" s="3"/>
      <c r="N617" s="7">
        <f>offs335+Ampl335*SIN(2*PI()*freq335*('3v'!I605)+deph335*PI()/180)</f>
        <v>1.0069183447888741</v>
      </c>
      <c r="O617" s="8">
        <f>('3v'!J605-N617)^2</f>
        <v>7.7136612950913749E-8</v>
      </c>
      <c r="P617" s="9">
        <f>offs336+Ampl336*SIN(2*PI()*freq336*('3v'!I605-reta336)+deph336*PI()/180)</f>
        <v>0.82857859102759079</v>
      </c>
      <c r="Q617" s="10">
        <f>('3v'!K605-P617)^2</f>
        <v>5.6022994905226719E-5</v>
      </c>
      <c r="R617" s="3"/>
      <c r="S617" s="3"/>
      <c r="T617" s="7">
        <f>offs337+Ampl337*SIN(2*PI()*freq337*('3v'!M605)+deph337*PI()/180)</f>
        <v>0.77130295898257017</v>
      </c>
      <c r="U617" s="8">
        <f>('3v'!N605-T617)^2</f>
        <v>8.5017789416042015E-6</v>
      </c>
      <c r="V617" s="9">
        <f>offs338+Ampl338*SIN(2*PI()*freq338*('3v'!M605-reta338)+deph338*PI()/180)</f>
        <v>0.81895353277890726</v>
      </c>
      <c r="W617" s="10">
        <f>('3v'!O605-V617)^2</f>
        <v>3.6559644926504785E-5</v>
      </c>
      <c r="X617" s="3"/>
      <c r="Y617" s="3"/>
      <c r="Z617" s="7">
        <f>offs339+Ampl339*SIN(2*PI()*freq339*('3v'!Q605)+deph339*PI()/180)</f>
        <v>-0.19950905737523106</v>
      </c>
      <c r="AA617" s="8">
        <f>('3v'!R605-Z617)^2</f>
        <v>2.292334124280194E-5</v>
      </c>
      <c r="AB617" s="9">
        <f>offs340+Ampl340*SIN(2*PI()*freq340*('3v'!Q605-reta340)+deph340*PI()/180)</f>
        <v>0.80683189873604189</v>
      </c>
      <c r="AC617" s="10">
        <f>('3v'!S605-AB617)^2</f>
        <v>8.4192713240301479E-5</v>
      </c>
      <c r="AD617" s="3"/>
      <c r="AE617" s="3"/>
      <c r="AF617" s="7">
        <f>offs341+Ampl341*SIN(2*PI()*freq341*('3v'!U605)+deph341*PI()/180)</f>
        <v>-1.7231568094543006</v>
      </c>
      <c r="AG617" s="8">
        <f>('3v'!V605-AF617)^2</f>
        <v>6.8877406668217474E-6</v>
      </c>
      <c r="AH617" s="9">
        <f>offs342+Ampl342*SIN(2*PI()*freq342*('3v'!U605-reta342)+deph342*PI()/180)</f>
        <v>0.8258695747388054</v>
      </c>
      <c r="AI617" s="10">
        <f>('3v'!W605-AH617)^2</f>
        <v>7.561776179632289E-7</v>
      </c>
      <c r="AL617" s="76"/>
      <c r="AM617" s="76"/>
      <c r="AN617" s="76"/>
      <c r="AO617" s="80"/>
    </row>
    <row r="618" spans="1:41" x14ac:dyDescent="0.25">
      <c r="A618" s="3"/>
      <c r="B618" s="7">
        <f>offs331+Ampl331*SIN(2*PI()*freq331*('3v'!A606)+deph331*PI()/180)</f>
        <v>1.0350882365612626</v>
      </c>
      <c r="C618" s="8">
        <f>('3v'!B606-B618)^2</f>
        <v>7.2039937493754146E-7</v>
      </c>
      <c r="D618" s="9">
        <f>offs332+Ampl332*SIN(2*PI()*freq332*('3v'!A606-reta332)+deph332*PI()/180)</f>
        <v>0.69280005686345425</v>
      </c>
      <c r="E618" s="10">
        <f>('3v'!C606-D618)^2</f>
        <v>1.2334197295218836E-4</v>
      </c>
      <c r="G618" s="3"/>
      <c r="H618" s="7">
        <f>offs333+Ampl333*SIN(2*PI()*freq333*('3v'!E606)+deph333*PI()/180)</f>
        <v>1.0152123955328005</v>
      </c>
      <c r="I618" s="8">
        <f>('3v'!F606-H618)^2</f>
        <v>1.42526461186286E-6</v>
      </c>
      <c r="J618" s="9">
        <f>offs334+Ampl334*SIN(2*PI()*freq334*('3v'!E606-reta334)+deph334*PI()/180)</f>
        <v>0.82589602233853321</v>
      </c>
      <c r="K618" s="10">
        <f>('3v'!G606-J618)^2</f>
        <v>4.238796476625738E-4</v>
      </c>
      <c r="L618" s="3"/>
      <c r="M618" s="3"/>
      <c r="N618" s="7">
        <f>offs335+Ampl335*SIN(2*PI()*freq335*('3v'!I606)+deph335*PI()/180)</f>
        <v>1.0028394070223792</v>
      </c>
      <c r="O618" s="8">
        <f>('3v'!J606-N618)^2</f>
        <v>1.1034876910720039E-8</v>
      </c>
      <c r="P618" s="9">
        <f>offs336+Ampl336*SIN(2*PI()*freq336*('3v'!I606-reta336)+deph336*PI()/180)</f>
        <v>0.82669054719833079</v>
      </c>
      <c r="Q618" s="10">
        <f>('3v'!K606-P618)^2</f>
        <v>5.7001551698738335E-5</v>
      </c>
      <c r="R618" s="3"/>
      <c r="S618" s="3"/>
      <c r="T618" s="7">
        <f>offs337+Ampl337*SIN(2*PI()*freq337*('3v'!M606)+deph337*PI()/180)</f>
        <v>0.75770063155862744</v>
      </c>
      <c r="U618" s="8">
        <f>('3v'!N606-T618)^2</f>
        <v>1.1236457047548384E-6</v>
      </c>
      <c r="V618" s="9">
        <f>offs338+Ampl338*SIN(2*PI()*freq338*('3v'!M606-reta338)+deph338*PI()/180)</f>
        <v>0.81717551639461683</v>
      </c>
      <c r="W618" s="10">
        <f>('3v'!O606-V618)^2</f>
        <v>3.4472675732474395E-5</v>
      </c>
      <c r="X618" s="3"/>
      <c r="Y618" s="3"/>
      <c r="Z618" s="7">
        <f>offs339+Ampl339*SIN(2*PI()*freq339*('3v'!Q606)+deph339*PI()/180)</f>
        <v>-0.23196429091404494</v>
      </c>
      <c r="AA618" s="8">
        <f>('3v'!R606-Z618)^2</f>
        <v>3.0644185798607246E-5</v>
      </c>
      <c r="AB618" s="9">
        <f>offs340+Ampl340*SIN(2*PI()*freq340*('3v'!Q606-reta340)+deph340*PI()/180)</f>
        <v>0.80582714579121661</v>
      </c>
      <c r="AC618" s="10">
        <f>('3v'!S606-AB618)^2</f>
        <v>6.6763701448936951E-5</v>
      </c>
      <c r="AD618" s="3"/>
      <c r="AE618" s="3"/>
      <c r="AF618" s="7">
        <f>offs341+Ampl341*SIN(2*PI()*freq341*('3v'!U606)+deph341*PI()/180)</f>
        <v>-1.7473186825406348</v>
      </c>
      <c r="AG618" s="8">
        <f>('3v'!V606-AF618)^2</f>
        <v>3.6102943515875498E-6</v>
      </c>
      <c r="AH618" s="9">
        <f>offs342+Ampl342*SIN(2*PI()*freq342*('3v'!U606-reta342)+deph342*PI()/180)</f>
        <v>0.82646633977069861</v>
      </c>
      <c r="AI618" s="10">
        <f>('3v'!W606-AH618)^2</f>
        <v>2.150181650027819E-6</v>
      </c>
      <c r="AL618" s="76"/>
      <c r="AM618" s="76"/>
      <c r="AN618" s="76"/>
      <c r="AO618" s="80"/>
    </row>
    <row r="619" spans="1:41" x14ac:dyDescent="0.25">
      <c r="A619" s="3"/>
      <c r="B619" s="7">
        <f>offs331+Ampl331*SIN(2*PI()*freq331*('3v'!A607)+deph331*PI()/180)</f>
        <v>1.0336010760133854</v>
      </c>
      <c r="C619" s="8">
        <f>('3v'!B607-B619)^2</f>
        <v>1.4663077952486302E-7</v>
      </c>
      <c r="D619" s="9">
        <f>offs332+Ampl332*SIN(2*PI()*freq332*('3v'!A607-reta332)+deph332*PI()/180)</f>
        <v>0.69078089980698587</v>
      </c>
      <c r="E619" s="10">
        <f>('3v'!C607-D619)^2</f>
        <v>1.2481582272274745E-4</v>
      </c>
      <c r="G619" s="3"/>
      <c r="H619" s="7">
        <f>offs333+Ampl333*SIN(2*PI()*freq333*('3v'!E607)+deph333*PI()/180)</f>
        <v>1.0177044235580346</v>
      </c>
      <c r="I619" s="8">
        <f>('3v'!F607-H619)^2</f>
        <v>4.2894174301437515E-7</v>
      </c>
      <c r="J619" s="9">
        <f>offs334+Ampl334*SIN(2*PI()*freq334*('3v'!E607-reta334)+deph334*PI()/180)</f>
        <v>0.8243031675135235</v>
      </c>
      <c r="K619" s="10">
        <f>('3v'!G607-J619)^2</f>
        <v>3.3397352288402541E-4</v>
      </c>
      <c r="L619" s="3"/>
      <c r="M619" s="3"/>
      <c r="N619" s="7">
        <f>offs335+Ampl335*SIN(2*PI()*freq335*('3v'!I607)+deph335*PI()/180)</f>
        <v>0.99853048134616684</v>
      </c>
      <c r="O619" s="8">
        <f>('3v'!J607-N619)^2</f>
        <v>8.8582815582565197E-8</v>
      </c>
      <c r="P619" s="9">
        <f>offs336+Ampl336*SIN(2*PI()*freq336*('3v'!I607-reta336)+deph336*PI()/180)</f>
        <v>0.82481206763940262</v>
      </c>
      <c r="Q619" s="10">
        <f>('3v'!K607-P619)^2</f>
        <v>5.8134184179278243E-5</v>
      </c>
      <c r="R619" s="3"/>
      <c r="S619" s="3"/>
      <c r="T619" s="7">
        <f>offs337+Ampl337*SIN(2*PI()*freq337*('3v'!M607)+deph337*PI()/180)</f>
        <v>0.74379954779975743</v>
      </c>
      <c r="U619" s="8">
        <f>('3v'!N607-T619)^2</f>
        <v>1.2595846748134183E-6</v>
      </c>
      <c r="V619" s="9">
        <f>offs338+Ampl338*SIN(2*PI()*freq338*('3v'!M607-reta338)+deph338*PI()/180)</f>
        <v>0.81541493265788523</v>
      </c>
      <c r="W619" s="10">
        <f>('3v'!O607-V619)^2</f>
        <v>3.2248852828856831E-5</v>
      </c>
      <c r="X619" s="3"/>
      <c r="Y619" s="3"/>
      <c r="Z619" s="7">
        <f>offs339+Ampl339*SIN(2*PI()*freq339*('3v'!Q607)+deph339*PI()/180)</f>
        <v>-0.26452673150926043</v>
      </c>
      <c r="AA619" s="8">
        <f>('3v'!R607-Z619)^2</f>
        <v>3.8148021844480002E-5</v>
      </c>
      <c r="AB619" s="9">
        <f>offs340+Ampl340*SIN(2*PI()*freq340*('3v'!Q607-reta340)+deph340*PI()/180)</f>
        <v>0.804861939583427</v>
      </c>
      <c r="AC619" s="10">
        <f>('3v'!S607-AB619)^2</f>
        <v>5.19221064865998E-5</v>
      </c>
      <c r="AD619" s="3"/>
      <c r="AE619" s="3"/>
      <c r="AF619" s="7">
        <f>offs341+Ampl341*SIN(2*PI()*freq341*('3v'!U607)+deph341*PI()/180)</f>
        <v>-1.7702032568340935</v>
      </c>
      <c r="AG619" s="8">
        <f>('3v'!V607-AF619)^2</f>
        <v>2.498831795566394E-7</v>
      </c>
      <c r="AH619" s="9">
        <f>offs342+Ampl342*SIN(2*PI()*freq342*('3v'!U607-reta342)+deph342*PI()/180)</f>
        <v>0.82712345266449727</v>
      </c>
      <c r="AI619" s="10">
        <f>('3v'!W607-AH619)^2</f>
        <v>2.9016623348014164E-8</v>
      </c>
      <c r="AL619" s="76"/>
      <c r="AM619" s="76"/>
      <c r="AN619" s="76"/>
      <c r="AO619" s="80"/>
    </row>
    <row r="620" spans="1:41" x14ac:dyDescent="0.25">
      <c r="A620" s="3"/>
      <c r="B620" s="7">
        <f>offs331+Ampl331*SIN(2*PI()*freq331*('3v'!A608)+deph331*PI()/180)</f>
        <v>1.0318788766344169</v>
      </c>
      <c r="C620" s="8">
        <f>('3v'!B608-B620)^2</f>
        <v>2.3141518356302816E-8</v>
      </c>
      <c r="D620" s="9">
        <f>offs332+Ampl332*SIN(2*PI()*freq332*('3v'!A608-reta332)+deph332*PI()/180)</f>
        <v>0.68879271740497894</v>
      </c>
      <c r="E620" s="10">
        <f>('3v'!C608-D620)^2</f>
        <v>1.2560318316466102E-4</v>
      </c>
      <c r="G620" s="3"/>
      <c r="H620" s="7">
        <f>offs333+Ampl333*SIN(2*PI()*freq333*('3v'!E608)+deph333*PI()/180)</f>
        <v>1.0200657150255661</v>
      </c>
      <c r="I620" s="8">
        <f>('3v'!F608-H620)^2</f>
        <v>6.0897888006865623E-8</v>
      </c>
      <c r="J620" s="9">
        <f>offs334+Ampl334*SIN(2*PI()*freq334*('3v'!E608-reta334)+deph334*PI()/180)</f>
        <v>0.82271581902644941</v>
      </c>
      <c r="K620" s="10">
        <f>('3v'!G608-J620)^2</f>
        <v>3.2073840495986744E-4</v>
      </c>
      <c r="L620" s="3"/>
      <c r="M620" s="3"/>
      <c r="N620" s="7">
        <f>offs335+Ampl335*SIN(2*PI()*freq335*('3v'!I608)+deph335*PI()/180)</f>
        <v>0.99399224818955201</v>
      </c>
      <c r="O620" s="8">
        <f>('3v'!J608-N620)^2</f>
        <v>8.6417811812448055E-7</v>
      </c>
      <c r="P620" s="9">
        <f>offs336+Ampl336*SIN(2*PI()*freq336*('3v'!I608-reta336)+deph336*PI()/180)</f>
        <v>0.82294344898450467</v>
      </c>
      <c r="Q620" s="10">
        <f>('3v'!K608-P620)^2</f>
        <v>3.3131063831299802E-5</v>
      </c>
      <c r="R620" s="3"/>
      <c r="S620" s="3"/>
      <c r="T620" s="7">
        <f>offs337+Ampl337*SIN(2*PI()*freq337*('3v'!M608)+deph337*PI()/180)</f>
        <v>0.72960313759037132</v>
      </c>
      <c r="U620" s="8">
        <f>('3v'!N608-T620)^2</f>
        <v>2.7121228590998434E-6</v>
      </c>
      <c r="V620" s="9">
        <f>offs338+Ampl338*SIN(2*PI()*freq338*('3v'!M608-reta338)+deph338*PI()/180)</f>
        <v>0.81367221596640527</v>
      </c>
      <c r="W620" s="10">
        <f>('3v'!O608-V620)^2</f>
        <v>1.2357151531265509E-5</v>
      </c>
      <c r="X620" s="3"/>
      <c r="Y620" s="3"/>
      <c r="Z620" s="7">
        <f>offs339+Ampl339*SIN(2*PI()*freq339*('3v'!Q608)+deph339*PI()/180)</f>
        <v>-0.29718063225356373</v>
      </c>
      <c r="AA620" s="8">
        <f>('3v'!R608-Z620)^2</f>
        <v>2.2776830189794327E-5</v>
      </c>
      <c r="AB620" s="9">
        <f>offs340+Ampl340*SIN(2*PI()*freq340*('3v'!Q608-reta340)+deph340*PI()/180)</f>
        <v>0.80393674687783001</v>
      </c>
      <c r="AC620" s="10">
        <f>('3v'!S608-AB620)^2</f>
        <v>6.7792776235961553E-5</v>
      </c>
      <c r="AD620" s="3"/>
      <c r="AE620" s="3"/>
      <c r="AF620" s="7">
        <f>offs341+Ampl341*SIN(2*PI()*freq341*('3v'!U608)+deph341*PI()/180)</f>
        <v>-1.791787948022737</v>
      </c>
      <c r="AG620" s="8">
        <f>('3v'!V608-AF620)^2</f>
        <v>1.8540016783541379E-5</v>
      </c>
      <c r="AH620" s="9">
        <f>offs342+Ampl342*SIN(2*PI()*freq342*('3v'!U608-reta342)+deph342*PI()/180)</f>
        <v>0.82784026492910912</v>
      </c>
      <c r="AI620" s="10">
        <f>('3v'!W608-AH620)^2</f>
        <v>7.8704386824251648E-7</v>
      </c>
      <c r="AL620" s="76"/>
      <c r="AM620" s="76"/>
      <c r="AN620" s="76"/>
      <c r="AO620" s="80"/>
    </row>
    <row r="621" spans="1:41" x14ac:dyDescent="0.25">
      <c r="A621" s="3"/>
      <c r="B621" s="7">
        <f>offs331+Ampl331*SIN(2*PI()*freq331*('3v'!A609)+deph331*PI()/180)</f>
        <v>1.0299219103796031</v>
      </c>
      <c r="C621" s="8">
        <f>('3v'!B609-B621)^2</f>
        <v>2.436396959565659E-8</v>
      </c>
      <c r="D621" s="9">
        <f>offs332+Ampl332*SIN(2*PI()*freq332*('3v'!A609-reta332)+deph332*PI()/180)</f>
        <v>0.68683582361448259</v>
      </c>
      <c r="E621" s="10">
        <f>('3v'!C609-D621)^2</f>
        <v>1.2569047594718265E-4</v>
      </c>
      <c r="G621" s="3"/>
      <c r="H621" s="7">
        <f>offs333+Ampl333*SIN(2*PI()*freq333*('3v'!E609)+deph333*PI()/180)</f>
        <v>1.0222960601918332</v>
      </c>
      <c r="I621" s="8">
        <f>('3v'!F609-H621)^2</f>
        <v>9.2721418267381672E-10</v>
      </c>
      <c r="J621" s="9">
        <f>offs334+Ampl334*SIN(2*PI()*freq334*('3v'!E609-reta334)+deph334*PI()/180)</f>
        <v>0.82113411787478141</v>
      </c>
      <c r="K621" s="10">
        <f>('3v'!G609-J621)^2</f>
        <v>2.428804467858533E-4</v>
      </c>
      <c r="L621" s="3"/>
      <c r="M621" s="3"/>
      <c r="N621" s="7">
        <f>offs335+Ampl335*SIN(2*PI()*freq335*('3v'!I609)+deph335*PI()/180)</f>
        <v>0.98922542419215898</v>
      </c>
      <c r="O621" s="8">
        <f>('3v'!J609-N621)^2</f>
        <v>3.2047652265955896E-6</v>
      </c>
      <c r="P621" s="9">
        <f>offs336+Ampl336*SIN(2*PI()*freq336*('3v'!I609-reta336)+deph336*PI()/180)</f>
        <v>0.82108498631018434</v>
      </c>
      <c r="Q621" s="10">
        <f>('3v'!K609-P621)^2</f>
        <v>1.5190477487900412E-5</v>
      </c>
      <c r="R621" s="3"/>
      <c r="S621" s="3"/>
      <c r="T621" s="7">
        <f>offs337+Ampl337*SIN(2*PI()*freq337*('3v'!M609)+deph337*PI()/180)</f>
        <v>0.71511490368226238</v>
      </c>
      <c r="U621" s="8">
        <f>('3v'!N609-T621)^2</f>
        <v>6.0673853637427472E-6</v>
      </c>
      <c r="V621" s="9">
        <f>offs338+Ampl338*SIN(2*PI()*freq338*('3v'!M609-reta338)+deph338*PI()/180)</f>
        <v>0.81194779630944369</v>
      </c>
      <c r="W621" s="10">
        <f>('3v'!O609-V621)^2</f>
        <v>1.0801500892083404E-5</v>
      </c>
      <c r="X621" s="3"/>
      <c r="Y621" s="3"/>
      <c r="Z621" s="7">
        <f>offs339+Ampl339*SIN(2*PI()*freq339*('3v'!Q609)+deph339*PI()/180)</f>
        <v>-0.32991020201032467</v>
      </c>
      <c r="AA621" s="8">
        <f>('3v'!R609-Z621)^2</f>
        <v>1.0843440603847054E-5</v>
      </c>
      <c r="AB621" s="9">
        <f>offs340+Ampl340*SIN(2*PI()*freq340*('3v'!Q609-reta340)+deph340*PI()/180)</f>
        <v>0.80305201508940771</v>
      </c>
      <c r="AC621" s="10">
        <f>('3v'!S609-AB621)^2</f>
        <v>5.4006406013121877E-5</v>
      </c>
      <c r="AD621" s="3"/>
      <c r="AE621" s="3"/>
      <c r="AF621" s="7">
        <f>offs341+Ampl341*SIN(2*PI()*freq341*('3v'!U609)+deph341*PI()/180)</f>
        <v>-1.8120514546223134</v>
      </c>
      <c r="AG621" s="8">
        <f>('3v'!V609-AF621)^2</f>
        <v>1.2770298037392495E-5</v>
      </c>
      <c r="AH621" s="9">
        <f>offs342+Ampl342*SIN(2*PI()*freq342*('3v'!U609-reta342)+deph342*PI()/180)</f>
        <v>0.82861606915737107</v>
      </c>
      <c r="AI621" s="10">
        <f>('3v'!W609-AH621)^2</f>
        <v>8.4199117911992022E-8</v>
      </c>
      <c r="AL621" s="76"/>
      <c r="AM621" s="76"/>
      <c r="AN621" s="76"/>
      <c r="AO621" s="80"/>
    </row>
    <row r="622" spans="1:41" x14ac:dyDescent="0.25">
      <c r="A622" s="3"/>
      <c r="B622" s="7">
        <f>offs331+Ampl331*SIN(2*PI()*freq331*('3v'!A610)+deph331*PI()/180)</f>
        <v>1.0277304862766017</v>
      </c>
      <c r="C622" s="8">
        <f>('3v'!B610-B622)^2</f>
        <v>1.5564107794956745E-7</v>
      </c>
      <c r="D622" s="9">
        <f>offs332+Ampl332*SIN(2*PI()*freq332*('3v'!A610-reta332)+deph332*PI()/180)</f>
        <v>0.68491052745171133</v>
      </c>
      <c r="E622" s="10">
        <f>('3v'!C610-D622)^2</f>
        <v>1.7256691101194121E-4</v>
      </c>
      <c r="G622" s="3"/>
      <c r="H622" s="7">
        <f>offs333+Ampl333*SIN(2*PI()*freq333*('3v'!E610)+deph333*PI()/180)</f>
        <v>1.0243952609446827</v>
      </c>
      <c r="I622" s="8">
        <f>('3v'!F610-H622)^2</f>
        <v>3.1159643911665337E-8</v>
      </c>
      <c r="J622" s="9">
        <f>offs334+Ampl334*SIN(2*PI()*freq334*('3v'!E610-reta334)+deph334*PI()/180)</f>
        <v>0.81955820455436168</v>
      </c>
      <c r="K622" s="10">
        <f>('3v'!G610-J622)^2</f>
        <v>2.3126518038803145E-4</v>
      </c>
      <c r="L622" s="3"/>
      <c r="M622" s="3"/>
      <c r="N622" s="7">
        <f>offs335+Ampl335*SIN(2*PI()*freq335*('3v'!I610)+deph335*PI()/180)</f>
        <v>0.98423076209075577</v>
      </c>
      <c r="O622" s="8">
        <f>('3v'!J610-N622)^2</f>
        <v>1.0560688196346155E-6</v>
      </c>
      <c r="P622" s="9">
        <f>offs336+Ampl336*SIN(2*PI()*freq336*('3v'!I610-reta336)+deph336*PI()/180)</f>
        <v>0.8192369730892417</v>
      </c>
      <c r="Q622" s="10">
        <f>('3v'!K610-P622)^2</f>
        <v>4.2003809330876533E-6</v>
      </c>
      <c r="R622" s="3"/>
      <c r="S622" s="3"/>
      <c r="T622" s="7">
        <f>offs337+Ampl337*SIN(2*PI()*freq337*('3v'!M610)+deph337*PI()/180)</f>
        <v>0.70033842083035536</v>
      </c>
      <c r="U622" s="8">
        <f>('3v'!N610-T622)^2</f>
        <v>1.145354269350054E-7</v>
      </c>
      <c r="V622" s="9">
        <f>offs338+Ampl338*SIN(2*PI()*freq338*('3v'!M610-reta338)+deph338*PI()/180)</f>
        <v>0.81024209916174772</v>
      </c>
      <c r="W622" s="10">
        <f>('3v'!O610-V622)^2</f>
        <v>9.2363770347328729E-6</v>
      </c>
      <c r="X622" s="3"/>
      <c r="Y622" s="3"/>
      <c r="Z622" s="7">
        <f>offs339+Ampl339*SIN(2*PI()*freq339*('3v'!Q610)+deph339*PI()/180)</f>
        <v>-0.36269961305005061</v>
      </c>
      <c r="AA622" s="8">
        <f>('3v'!R610-Z622)^2</f>
        <v>1.373923161156902E-5</v>
      </c>
      <c r="AB622" s="9">
        <f>offs340+Ampl340*SIN(2*PI()*freq340*('3v'!Q610-reta340)+deph340*PI()/180)</f>
        <v>0.80220817206660211</v>
      </c>
      <c r="AC622" s="10">
        <f>('3v'!S610-AB622)^2</f>
        <v>7.1540843871789256E-5</v>
      </c>
      <c r="AD622" s="3"/>
      <c r="AE622" s="3"/>
      <c r="AF622" s="7">
        <f>offs341+Ampl341*SIN(2*PI()*freq341*('3v'!U610)+deph341*PI()/180)</f>
        <v>-1.8309737789982525</v>
      </c>
      <c r="AG622" s="8">
        <f>('3v'!V610-AF622)^2</f>
        <v>4.9700504761122636E-6</v>
      </c>
      <c r="AH622" s="9">
        <f>offs342+Ampl342*SIN(2*PI()*freq342*('3v'!U610-reta342)+deph342*PI()/180)</f>
        <v>0.82945009972417361</v>
      </c>
      <c r="AI622" s="10">
        <f>('3v'!W610-AH622)^2</f>
        <v>2.9578339957817322E-7</v>
      </c>
      <c r="AL622" s="76"/>
      <c r="AM622" s="76"/>
      <c r="AN622" s="76"/>
      <c r="AO622" s="80"/>
    </row>
    <row r="623" spans="1:41" x14ac:dyDescent="0.25">
      <c r="A623" s="3"/>
      <c r="B623" s="7">
        <f>offs331+Ampl331*SIN(2*PI()*freq331*('3v'!A611)+deph331*PI()/180)</f>
        <v>1.025304950376682</v>
      </c>
      <c r="C623" s="8">
        <f>('3v'!B611-B623)^2</f>
        <v>1.1792882206158236E-6</v>
      </c>
      <c r="D623" s="9">
        <f>offs332+Ampl332*SIN(2*PI()*freq332*('3v'!A611-reta332)+deph332*PI()/180)</f>
        <v>0.68301713294324795</v>
      </c>
      <c r="E623" s="10">
        <f>('3v'!C611-D623)^2</f>
        <v>1.7100445201996675E-4</v>
      </c>
      <c r="G623" s="3"/>
      <c r="H623" s="7">
        <f>offs333+Ampl333*SIN(2*PI()*freq333*('3v'!E611)+deph333*PI()/180)</f>
        <v>1.0263631308209655</v>
      </c>
      <c r="I623" s="8">
        <f>('3v'!F611-H623)^2</f>
        <v>3.6584526952810012E-8</v>
      </c>
      <c r="J623" s="9">
        <f>offs334+Ampl334*SIN(2*PI()*freq334*('3v'!E611-reta334)+deph334*PI()/180)</f>
        <v>0.8179882190469232</v>
      </c>
      <c r="K623" s="10">
        <f>('3v'!G611-J623)^2</f>
        <v>2.1975900929023691E-4</v>
      </c>
      <c r="L623" s="3"/>
      <c r="M623" s="3"/>
      <c r="N623" s="7">
        <f>offs335+Ampl335*SIN(2*PI()*freq335*('3v'!I611)+deph335*PI()/180)</f>
        <v>0.97900905060038812</v>
      </c>
      <c r="O623" s="8">
        <f>('3v'!J611-N623)^2</f>
        <v>1.3093112378536799E-5</v>
      </c>
      <c r="P623" s="9">
        <f>offs336+Ampl336*SIN(2*PI()*freq336*('3v'!I611-reta336)+deph336*PI()/180)</f>
        <v>0.81739970114438742</v>
      </c>
      <c r="Q623" s="10">
        <f>('3v'!K611-P623)^2</f>
        <v>4.5033569802213592E-8</v>
      </c>
      <c r="R623" s="3"/>
      <c r="S623" s="3"/>
      <c r="T623" s="7">
        <f>offs337+Ampl337*SIN(2*PI()*freq337*('3v'!M611)+deph337*PI()/180)</f>
        <v>0.68527733491068932</v>
      </c>
      <c r="U623" s="8">
        <f>('3v'!N611-T623)^2</f>
        <v>1.1041282883159711E-6</v>
      </c>
      <c r="V623" s="9">
        <f>offs338+Ampl338*SIN(2*PI()*freq338*('3v'!M611-reta338)+deph338*PI()/180)</f>
        <v>0.808555545378566</v>
      </c>
      <c r="W623" s="10">
        <f>('3v'!O611-V623)^2</f>
        <v>7.6871145800277281E-6</v>
      </c>
      <c r="X623" s="3"/>
      <c r="Y623" s="3"/>
      <c r="Z623" s="7">
        <f>offs339+Ampl339*SIN(2*PI()*freq339*('3v'!Q611)+deph339*PI()/180)</f>
        <v>-0.39553300870453295</v>
      </c>
      <c r="AA623" s="8">
        <f>('3v'!R611-Z623)^2</f>
        <v>4.508196063702431E-6</v>
      </c>
      <c r="AB623" s="9">
        <f>offs340+Ampl340*SIN(2*PI()*freq340*('3v'!Q611-reta340)+deph340*PI()/180)</f>
        <v>0.80140562588441067</v>
      </c>
      <c r="AC623" s="10">
        <f>('3v'!S611-AB623)^2</f>
        <v>1.3367720520413424E-4</v>
      </c>
      <c r="AD623" s="3"/>
      <c r="AE623" s="3"/>
      <c r="AF623" s="7">
        <f>offs341+Ampl341*SIN(2*PI()*freq341*('3v'!U611)+deph341*PI()/180)</f>
        <v>-1.8485362471009141</v>
      </c>
      <c r="AG623" s="8">
        <f>('3v'!V611-AF623)^2</f>
        <v>5.0400829170618622E-6</v>
      </c>
      <c r="AH623" s="9">
        <f>offs342+Ampl342*SIN(2*PI()*freq342*('3v'!U611-reta342)+deph342*PI()/180)</f>
        <v>0.8303415335420411</v>
      </c>
      <c r="AI623" s="10">
        <f>('3v'!W611-AH623)^2</f>
        <v>2.681442405623097E-7</v>
      </c>
      <c r="AL623" s="76"/>
      <c r="AM623" s="76"/>
      <c r="AN623" s="76"/>
      <c r="AO623" s="80"/>
    </row>
    <row r="624" spans="1:41" x14ac:dyDescent="0.25">
      <c r="A624" s="3"/>
      <c r="B624" s="7">
        <f>offs331+Ampl331*SIN(2*PI()*freq331*('3v'!A612)+deph331*PI()/180)</f>
        <v>1.022645685700081</v>
      </c>
      <c r="C624" s="8">
        <f>('3v'!B612-B624)^2</f>
        <v>1.441612308460501E-7</v>
      </c>
      <c r="D624" s="9">
        <f>offs332+Ampl332*SIN(2*PI()*freq332*('3v'!A612-reta332)+deph332*PI()/180)</f>
        <v>0.68115593907803418</v>
      </c>
      <c r="E624" s="10">
        <f>('3v'!C612-D624)^2</f>
        <v>1.2168430506412137E-4</v>
      </c>
      <c r="G624" s="3"/>
      <c r="H624" s="7">
        <f>offs333+Ampl333*SIN(2*PI()*freq333*('3v'!E612)+deph333*PI()/180)</f>
        <v>1.0281994950231006</v>
      </c>
      <c r="I624" s="8">
        <f>('3v'!F612-H624)^2</f>
        <v>5.5509984672178834E-9</v>
      </c>
      <c r="J624" s="9">
        <f>offs334+Ampl334*SIN(2*PI()*freq334*('3v'!E612-reta334)+deph334*PI()/180)</f>
        <v>0.8164243008076566</v>
      </c>
      <c r="K624" s="10">
        <f>('3v'!G612-J624)^2</f>
        <v>2.0837093388645904E-4</v>
      </c>
      <c r="L624" s="3"/>
      <c r="M624" s="3"/>
      <c r="N624" s="7">
        <f>offs335+Ampl335*SIN(2*PI()*freq335*('3v'!I612)+deph335*PI()/180)</f>
        <v>0.97356111428983261</v>
      </c>
      <c r="O624" s="8">
        <f>('3v'!J612-N624)^2</f>
        <v>4.3129083803379443E-6</v>
      </c>
      <c r="P624" s="9">
        <f>offs336+Ampl336*SIN(2*PI()*freq336*('3v'!I612-reta336)+deph336*PI()/180)</f>
        <v>0.81557346060215974</v>
      </c>
      <c r="Q624" s="10">
        <f>('3v'!K612-P624)^2</f>
        <v>2.6050908970926491E-6</v>
      </c>
      <c r="R624" s="3"/>
      <c r="S624" s="3"/>
      <c r="T624" s="7">
        <f>offs337+Ampl337*SIN(2*PI()*freq337*('3v'!M612)+deph337*PI()/180)</f>
        <v>0.6699353620208508</v>
      </c>
      <c r="U624" s="8">
        <f>('3v'!N612-T624)^2</f>
        <v>7.403176977419125E-6</v>
      </c>
      <c r="V624" s="9">
        <f>offs338+Ampl338*SIN(2*PI()*freq338*('3v'!M612-reta338)+deph338*PI()/180)</f>
        <v>0.80688855109180779</v>
      </c>
      <c r="W624" s="10">
        <f>('3v'!O612-V624)^2</f>
        <v>6.1823784441721353E-6</v>
      </c>
      <c r="X624" s="3"/>
      <c r="Y624" s="3"/>
      <c r="Z624" s="7">
        <f>offs339+Ampl339*SIN(2*PI()*freq339*('3v'!Q612)+deph339*PI()/180)</f>
        <v>-0.42839451103499765</v>
      </c>
      <c r="AA624" s="8">
        <f>('3v'!R612-Z624)^2</f>
        <v>2.0775504605301695E-6</v>
      </c>
      <c r="AB624" s="9">
        <f>offs340+Ampl340*SIN(2*PI()*freq340*('3v'!Q612-reta340)+deph340*PI()/180)</f>
        <v>0.80064476464704537</v>
      </c>
      <c r="AC624" s="10">
        <f>('3v'!S612-AB624)^2</f>
        <v>1.1666213342608122E-4</v>
      </c>
      <c r="AD624" s="3"/>
      <c r="AE624" s="3"/>
      <c r="AF624" s="7">
        <f>offs341+Ampl341*SIN(2*PI()*freq341*('3v'!U612)+deph341*PI()/180)</f>
        <v>-1.8647215268946236</v>
      </c>
      <c r="AG624" s="8">
        <f>('3v'!V612-AF624)^2</f>
        <v>2.8383256363512877E-6</v>
      </c>
      <c r="AH624" s="9">
        <f>offs342+Ampl342*SIN(2*PI()*freq342*('3v'!U612-reta342)+deph342*PI()/180)</f>
        <v>0.83128949087341941</v>
      </c>
      <c r="AI624" s="10">
        <f>('3v'!W612-AH624)^2</f>
        <v>1.8501256826850615E-7</v>
      </c>
      <c r="AL624" s="76"/>
      <c r="AM624" s="76"/>
      <c r="AN624" s="76"/>
      <c r="AO624" s="80"/>
    </row>
    <row r="625" spans="1:41" x14ac:dyDescent="0.25">
      <c r="A625" s="3"/>
      <c r="B625" s="7">
        <f>offs331+Ampl331*SIN(2*PI()*freq331*('3v'!A613)+deph331*PI()/180)</f>
        <v>1.0197531121755179</v>
      </c>
      <c r="C625" s="8">
        <f>('3v'!B613-B625)^2</f>
        <v>3.1235560035446052E-7</v>
      </c>
      <c r="D625" s="9">
        <f>offs332+Ampl332*SIN(2*PI()*freq332*('3v'!A613-reta332)+deph332*PI()/180)</f>
        <v>0.6793272397601573</v>
      </c>
      <c r="E625" s="10">
        <f>('3v'!C613-D625)^2</f>
        <v>1.1895741892941395E-4</v>
      </c>
      <c r="G625" s="3"/>
      <c r="H625" s="7">
        <f>offs333+Ampl333*SIN(2*PI()*freq333*('3v'!E613)+deph333*PI()/180)</f>
        <v>1.0299041904346022</v>
      </c>
      <c r="I625" s="8">
        <f>('3v'!F613-H625)^2</f>
        <v>3.0248015228161892E-8</v>
      </c>
      <c r="J625" s="9">
        <f>offs334+Ampl334*SIN(2*PI()*freq334*('3v'!E613-reta334)+deph334*PI()/180)</f>
        <v>0.8148665887528227</v>
      </c>
      <c r="K625" s="10">
        <f>('3v'!G613-J625)^2</f>
        <v>1.971118071423677E-4</v>
      </c>
      <c r="L625" s="3"/>
      <c r="M625" s="3"/>
      <c r="N625" s="7">
        <f>offs335+Ampl335*SIN(2*PI()*freq335*('3v'!I613)+deph335*PI()/180)</f>
        <v>0.96788781345138664</v>
      </c>
      <c r="O625" s="8">
        <f>('3v'!J613-N625)^2</f>
        <v>5.1203699721452535E-6</v>
      </c>
      <c r="P625" s="9">
        <f>offs336+Ampl336*SIN(2*PI()*freq336*('3v'!I613-reta336)+deph336*PI()/180)</f>
        <v>0.81375853984711088</v>
      </c>
      <c r="Q625" s="10">
        <f>('3v'!K613-P625)^2</f>
        <v>1.1757699150998402E-5</v>
      </c>
      <c r="R625" s="3"/>
      <c r="S625" s="3"/>
      <c r="T625" s="7">
        <f>offs337+Ampl337*SIN(2*PI()*freq337*('3v'!M613)+deph337*PI()/180)</f>
        <v>0.65431628756308347</v>
      </c>
      <c r="U625" s="8">
        <f>('3v'!N613-T625)^2</f>
        <v>7.37096673471912E-6</v>
      </c>
      <c r="V625" s="9">
        <f>offs338+Ampl338*SIN(2*PI()*freq338*('3v'!M613-reta338)+deph338*PI()/180)</f>
        <v>0.80524152760736967</v>
      </c>
      <c r="W625" s="10">
        <f>('3v'!O613-V625)^2</f>
        <v>4.7538493423533158E-6</v>
      </c>
      <c r="X625" s="3"/>
      <c r="Y625" s="3"/>
      <c r="Z625" s="7">
        <f>offs339+Ampl339*SIN(2*PI()*freq339*('3v'!Q613)+deph339*PI()/180)</f>
        <v>-0.46126822851052968</v>
      </c>
      <c r="AA625" s="8">
        <f>('3v'!R613-Z625)^2</f>
        <v>9.3947675773809775E-6</v>
      </c>
      <c r="AB625" s="9">
        <f>offs340+Ampl340*SIN(2*PI()*freq340*('3v'!Q613-reta340)+deph340*PI()/180)</f>
        <v>0.79992595630024876</v>
      </c>
      <c r="AC625" s="10">
        <f>('3v'!S613-AB625)^2</f>
        <v>1.4484956056691047E-4</v>
      </c>
      <c r="AD625" s="3"/>
      <c r="AE625" s="3"/>
      <c r="AF625" s="7">
        <f>offs341+Ampl341*SIN(2*PI()*freq341*('3v'!U613)+deph341*PI()/180)</f>
        <v>-1.8795136454622972</v>
      </c>
      <c r="AG625" s="8">
        <f>('3v'!V613-AF625)^2</f>
        <v>1.9283084471492803E-6</v>
      </c>
      <c r="AH625" s="9">
        <f>offs342+Ampl342*SIN(2*PI()*freq342*('3v'!U613-reta342)+deph342*PI()/180)</f>
        <v>0.83229303619887074</v>
      </c>
      <c r="AI625" s="10">
        <f>('3v'!W613-AH625)^2</f>
        <v>2.0554274432083176E-6</v>
      </c>
      <c r="AL625" s="76"/>
      <c r="AM625" s="76"/>
      <c r="AN625" s="76"/>
      <c r="AO625" s="80"/>
    </row>
    <row r="626" spans="1:41" x14ac:dyDescent="0.25">
      <c r="A626" s="3"/>
      <c r="B626" s="7">
        <f>offs331+Ampl331*SIN(2*PI()*freq331*('3v'!A614)+deph331*PI()/180)</f>
        <v>1.0166276865738837</v>
      </c>
      <c r="C626" s="8">
        <f>('3v'!B614-B626)^2</f>
        <v>2.9974461794506336E-6</v>
      </c>
      <c r="D626" s="9">
        <f>offs332+Ampl332*SIN(2*PI()*freq332*('3v'!A614-reta332)+deph332*PI()/180)</f>
        <v>0.6775313237624383</v>
      </c>
      <c r="E626" s="10">
        <f>('3v'!C614-D626)^2</f>
        <v>7.7381512828483573E-5</v>
      </c>
      <c r="G626" s="3"/>
      <c r="H626" s="7">
        <f>offs333+Ampl333*SIN(2*PI()*freq333*('3v'!E614)+deph333*PI()/180)</f>
        <v>1.0314770656345669</v>
      </c>
      <c r="I626" s="8">
        <f>('3v'!F614-H626)^2</f>
        <v>3.071092273032307E-7</v>
      </c>
      <c r="J626" s="9">
        <f>offs334+Ampl334*SIN(2*PI()*freq334*('3v'!E614-reta334)+deph334*PI()/180)</f>
        <v>0.81331522124741307</v>
      </c>
      <c r="K626" s="10">
        <f>('3v'!G614-J626)^2</f>
        <v>1.8599200962793845E-4</v>
      </c>
      <c r="L626" s="3"/>
      <c r="M626" s="3"/>
      <c r="N626" s="7">
        <f>offs335+Ampl335*SIN(2*PI()*freq335*('3v'!I614)+deph335*PI()/180)</f>
        <v>0.96199004396501997</v>
      </c>
      <c r="O626" s="8">
        <f>('3v'!J614-N626)^2</f>
        <v>2.8285051755161077E-6</v>
      </c>
      <c r="P626" s="9">
        <f>offs336+Ampl336*SIN(2*PI()*freq336*('3v'!I614-reta336)+deph336*PI()/180)</f>
        <v>0.81195522547626731</v>
      </c>
      <c r="Q626" s="10">
        <f>('3v'!K614-P626)^2</f>
        <v>2.7376592046311885E-5</v>
      </c>
      <c r="R626" s="3"/>
      <c r="S626" s="3"/>
      <c r="T626" s="7">
        <f>offs337+Ampl337*SIN(2*PI()*freq337*('3v'!M614)+deph337*PI()/180)</f>
        <v>0.63842396531029655</v>
      </c>
      <c r="U626" s="8">
        <f>('3v'!N614-T626)^2</f>
        <v>8.8939623248459166E-6</v>
      </c>
      <c r="V626" s="9">
        <f>offs338+Ampl338*SIN(2*PI()*freq338*('3v'!M614-reta338)+deph338*PI()/180)</f>
        <v>0.80361488130365144</v>
      </c>
      <c r="W626" s="10">
        <f>('3v'!O614-V626)^2</f>
        <v>3.4367920660272415E-6</v>
      </c>
      <c r="X626" s="3"/>
      <c r="Y626" s="3"/>
      <c r="Z626" s="7">
        <f>offs339+Ampl339*SIN(2*PI()*freq339*('3v'!Q614)+deph339*PI()/180)</f>
        <v>-0.49413826369307684</v>
      </c>
      <c r="AA626" s="8">
        <f>('3v'!R614-Z626)^2</f>
        <v>2.1950384019429888E-5</v>
      </c>
      <c r="AB626" s="9">
        <f>offs340+Ampl340*SIN(2*PI()*freq340*('3v'!Q614-reta340)+deph340*PI()/180)</f>
        <v>0.79924954845335872</v>
      </c>
      <c r="AC626" s="10">
        <f>('3v'!S614-AB626)^2</f>
        <v>1.2902548278719022E-4</v>
      </c>
      <c r="AD626" s="3"/>
      <c r="AE626" s="3"/>
      <c r="AF626" s="7">
        <f>offs341+Ampl341*SIN(2*PI()*freq341*('3v'!U614)+deph341*PI()/180)</f>
        <v>-1.8928980047687829</v>
      </c>
      <c r="AG626" s="8">
        <f>('3v'!V614-AF626)^2</f>
        <v>7.2591291402128705E-7</v>
      </c>
      <c r="AH626" s="9">
        <f>offs342+Ampl342*SIN(2*PI()*freq342*('3v'!U614-reta342)+deph342*PI()/180)</f>
        <v>0.83335117914031842</v>
      </c>
      <c r="AI626" s="10">
        <f>('3v'!W614-AH626)^2</f>
        <v>2.9018598989698183E-7</v>
      </c>
      <c r="AL626" s="76"/>
      <c r="AM626" s="76"/>
      <c r="AN626" s="76"/>
      <c r="AO626" s="80"/>
    </row>
    <row r="627" spans="1:41" x14ac:dyDescent="0.25">
      <c r="A627" s="3"/>
      <c r="B627" s="7">
        <f>offs331+Ampl331*SIN(2*PI()*freq331*('3v'!A615)+deph331*PI()/180)</f>
        <v>1.0132699024361127</v>
      </c>
      <c r="C627" s="8">
        <f>('3v'!B615-B627)^2</f>
        <v>1.3997198456761765E-6</v>
      </c>
      <c r="D627" s="9">
        <f>offs332+Ampl332*SIN(2*PI()*freq332*('3v'!A615-reta332)+deph332*PI()/180)</f>
        <v>0.67576847468083212</v>
      </c>
      <c r="E627" s="10">
        <f>('3v'!C615-D627)^2</f>
        <v>7.4072278069476995E-5</v>
      </c>
      <c r="G627" s="3"/>
      <c r="H627" s="7">
        <f>offs333+Ampl333*SIN(2*PI()*freq333*('3v'!E615)+deph333*PI()/180)</f>
        <v>1.0329179809111244</v>
      </c>
      <c r="I627" s="8">
        <f>('3v'!F615-H627)^2</f>
        <v>7.8630944346172237E-7</v>
      </c>
      <c r="J627" s="9">
        <f>offs334+Ampl334*SIN(2*PI()*freq334*('3v'!E615-reta334)+deph334*PI()/180)</f>
        <v>0.81177033609285965</v>
      </c>
      <c r="K627" s="10">
        <f>('3v'!G615-J627)^2</f>
        <v>1.7502374250271449E-4</v>
      </c>
      <c r="L627" s="3"/>
      <c r="M627" s="3"/>
      <c r="N627" s="7">
        <f>offs335+Ampl335*SIN(2*PI()*freq335*('3v'!I615)+deph335*PI()/180)</f>
        <v>0.95586873715690346</v>
      </c>
      <c r="O627" s="8">
        <f>('3v'!J615-N627)^2</f>
        <v>3.7781751150459517E-6</v>
      </c>
      <c r="P627" s="9">
        <f>offs336+Ampl336*SIN(2*PI()*freq336*('3v'!I615-reta336)+deph336*PI()/180)</f>
        <v>0.81016380225387274</v>
      </c>
      <c r="Q627" s="10">
        <f>('3v'!K615-P627)^2</f>
        <v>4.9332189555098392E-5</v>
      </c>
      <c r="R627" s="3"/>
      <c r="S627" s="3"/>
      <c r="T627" s="7">
        <f>offs337+Ampl337*SIN(2*PI()*freq337*('3v'!M615)+deph337*PI()/180)</f>
        <v>0.62226231645520369</v>
      </c>
      <c r="U627" s="8">
        <f>('3v'!N615-T627)^2</f>
        <v>1.2382822914121942E-5</v>
      </c>
      <c r="V627" s="9">
        <f>offs338+Ampl338*SIN(2*PI()*freq338*('3v'!M615-reta338)+deph338*PI()/180)</f>
        <v>0.80200901353128851</v>
      </c>
      <c r="W627" s="10">
        <f>('3v'!O615-V627)^2</f>
        <v>2.2698329195340847E-6</v>
      </c>
      <c r="X627" s="3"/>
      <c r="Y627" s="3"/>
      <c r="Z627" s="7">
        <f>offs339+Ampl339*SIN(2*PI()*freq339*('3v'!Q615)+deph339*PI()/180)</f>
        <v>-0.52698872092531246</v>
      </c>
      <c r="AA627" s="8">
        <f>('3v'!R615-Z627)^2</f>
        <v>3.9508527568652422E-5</v>
      </c>
      <c r="AB627" s="9">
        <f>offs340+Ampl340*SIN(2*PI()*freq340*('3v'!Q615-reta340)+deph340*PI()/180)</f>
        <v>0.79861586821120745</v>
      </c>
      <c r="AC627" s="10">
        <f>('3v'!S615-AB627)^2</f>
        <v>1.1503116369707176E-4</v>
      </c>
      <c r="AD627" s="3"/>
      <c r="AE627" s="3"/>
      <c r="AF627" s="7">
        <f>offs341+Ampl341*SIN(2*PI()*freq341*('3v'!U615)+deph341*PI()/180)</f>
        <v>-1.9048613960673584</v>
      </c>
      <c r="AG627" s="8">
        <f>('3v'!V615-AF627)^2</f>
        <v>6.5561291790943034E-6</v>
      </c>
      <c r="AH627" s="9">
        <f>offs342+Ampl342*SIN(2*PI()*freq342*('3v'!U615-reta342)+deph342*PI()/180)</f>
        <v>0.83446287543843034</v>
      </c>
      <c r="AI627" s="10">
        <f>('3v'!W615-AH627)^2</f>
        <v>2.7237720953828527E-6</v>
      </c>
      <c r="AL627" s="76"/>
      <c r="AM627" s="76"/>
      <c r="AN627" s="76"/>
      <c r="AO627" s="80"/>
    </row>
    <row r="628" spans="1:41" x14ac:dyDescent="0.25">
      <c r="A628" s="3"/>
      <c r="B628" s="7">
        <f>offs331+Ampl331*SIN(2*PI()*freq331*('3v'!A616)+deph331*PI()/180)</f>
        <v>1.0096802899952446</v>
      </c>
      <c r="C628" s="8">
        <f>('3v'!B616-B628)^2</f>
        <v>7.5118623234322086E-7</v>
      </c>
      <c r="D628" s="9">
        <f>offs332+Ampl332*SIN(2*PI()*freq332*('3v'!A616-reta332)+deph332*PI()/180)</f>
        <v>0.67403897088964437</v>
      </c>
      <c r="E628" s="10">
        <f>('3v'!C616-D628)^2</f>
        <v>7.0275177065069394E-5</v>
      </c>
      <c r="G628" s="3"/>
      <c r="H628" s="7">
        <f>offs333+Ampl333*SIN(2*PI()*freq333*('3v'!E616)+deph333*PI()/180)</f>
        <v>1.0342268082738491</v>
      </c>
      <c r="I628" s="8">
        <f>('3v'!F616-H628)^2</f>
        <v>5.8781165492362245E-8</v>
      </c>
      <c r="J628" s="9">
        <f>offs334+Ampl334*SIN(2*PI()*freq334*('3v'!E616-reta334)+deph334*PI()/180)</f>
        <v>0.81023207051479451</v>
      </c>
      <c r="K628" s="10">
        <f>('3v'!G616-J628)^2</f>
        <v>1.6421882955013436E-4</v>
      </c>
      <c r="L628" s="3"/>
      <c r="M628" s="3"/>
      <c r="N628" s="7">
        <f>offs335+Ampl335*SIN(2*PI()*freq335*('3v'!I616)+deph335*PI()/180)</f>
        <v>0.94952485965234246</v>
      </c>
      <c r="O628" s="8">
        <f>('3v'!J616-N628)^2</f>
        <v>5.8963997508992069E-6</v>
      </c>
      <c r="P628" s="9">
        <f>offs336+Ampl336*SIN(2*PI()*freq336*('3v'!I616-reta336)+deph336*PI()/180)</f>
        <v>0.80838455306642076</v>
      </c>
      <c r="Q628" s="10">
        <f>('3v'!K616-P628)^2</f>
        <v>7.7491698656573696E-5</v>
      </c>
      <c r="R628" s="3"/>
      <c r="S628" s="3"/>
      <c r="T628" s="7">
        <f>offs337+Ampl337*SIN(2*PI()*freq337*('3v'!M616)+deph337*PI()/180)</f>
        <v>0.60583532864282796</v>
      </c>
      <c r="U628" s="8">
        <f>('3v'!N616-T628)^2</f>
        <v>5.6063885553716708E-6</v>
      </c>
      <c r="V628" s="9">
        <f>offs338+Ampl338*SIN(2*PI()*freq338*('3v'!M616-reta338)+deph338*PI()/180)</f>
        <v>0.80042432051412471</v>
      </c>
      <c r="W628" s="10">
        <f>('3v'!O616-V628)^2</f>
        <v>1.2954297785776599E-6</v>
      </c>
      <c r="X628" s="3"/>
      <c r="Y628" s="3"/>
      <c r="Z628" s="7">
        <f>offs339+Ampl339*SIN(2*PI()*freq339*('3v'!Q616)+deph339*PI()/180)</f>
        <v>-0.55980371401763496</v>
      </c>
      <c r="AA628" s="8">
        <f>('3v'!R616-Z628)^2</f>
        <v>6.1631512406365798E-5</v>
      </c>
      <c r="AB628" s="9">
        <f>offs340+Ampl340*SIN(2*PI()*freq340*('3v'!Q616-reta340)+deph340*PI()/180)</f>
        <v>0.79802522201593684</v>
      </c>
      <c r="AC628" s="10">
        <f>('3v'!S616-AB628)^2</f>
        <v>6.6936647977097689E-5</v>
      </c>
      <c r="AD628" s="3"/>
      <c r="AE628" s="3"/>
      <c r="AF628" s="7">
        <f>offs341+Ampl341*SIN(2*PI()*freq341*('3v'!U616)+deph341*PI()/180)</f>
        <v>-1.9153920129351698</v>
      </c>
      <c r="AG628" s="8">
        <f>('3v'!V616-AF628)^2</f>
        <v>3.2238097098137775E-6</v>
      </c>
      <c r="AH628" s="9">
        <f>offs342+Ampl342*SIN(2*PI()*freq342*('3v'!U616-reta342)+deph342*PI()/180)</f>
        <v>0.83562702798317701</v>
      </c>
      <c r="AI628" s="10">
        <f>('3v'!W616-AH628)^2</f>
        <v>7.4204094174066087E-7</v>
      </c>
      <c r="AL628" s="76"/>
      <c r="AM628" s="76"/>
      <c r="AN628" s="76"/>
      <c r="AO628" s="80"/>
    </row>
    <row r="629" spans="1:41" x14ac:dyDescent="0.25">
      <c r="A629" s="3"/>
      <c r="B629" s="7">
        <f>offs331+Ampl331*SIN(2*PI()*freq331*('3v'!A617)+deph331*PI()/180)</f>
        <v>1.0058594160926955</v>
      </c>
      <c r="C629" s="8">
        <f>('3v'!B617-B629)^2</f>
        <v>6.1087340415725731E-7</v>
      </c>
      <c r="D629" s="9">
        <f>offs332+Ampl332*SIN(2*PI()*freq332*('3v'!A617-reta332)+deph332*PI()/180)</f>
        <v>0.67234308549757293</v>
      </c>
      <c r="E629" s="10">
        <f>('3v'!C617-D629)^2</f>
        <v>6.6030486500754358E-5</v>
      </c>
      <c r="G629" s="3"/>
      <c r="H629" s="7">
        <f>offs333+Ampl333*SIN(2*PI()*freq333*('3v'!E617)+deph333*PI()/180)</f>
        <v>1.0354034314651261</v>
      </c>
      <c r="I629" s="8">
        <f>('3v'!F617-H629)^2</f>
        <v>2.8521851867162606E-7</v>
      </c>
      <c r="J629" s="9">
        <f>offs334+Ampl334*SIN(2*PI()*freq334*('3v'!E617-reta334)+deph334*PI()/180)</f>
        <v>0.80870056115086075</v>
      </c>
      <c r="K629" s="10">
        <f>('3v'!G617-J629)^2</f>
        <v>2.0581629066881543E-4</v>
      </c>
      <c r="L629" s="3"/>
      <c r="M629" s="3"/>
      <c r="N629" s="7">
        <f>offs335+Ampl335*SIN(2*PI()*freq335*('3v'!I617)+deph335*PI()/180)</f>
        <v>0.94295941322313581</v>
      </c>
      <c r="O629" s="8">
        <f>('3v'!J617-N629)^2</f>
        <v>1.3952258256744576E-6</v>
      </c>
      <c r="P629" s="9">
        <f>offs336+Ampl336*SIN(2*PI()*freq336*('3v'!I617-reta336)+deph336*PI()/180)</f>
        <v>0.80661775887798393</v>
      </c>
      <c r="Q629" s="10">
        <f>('3v'!K617-P629)^2</f>
        <v>1.1171921599171553E-4</v>
      </c>
      <c r="R629" s="3"/>
      <c r="S629" s="3"/>
      <c r="T629" s="7">
        <f>offs337+Ampl337*SIN(2*PI()*freq337*('3v'!M617)+deph337*PI()/180)</f>
        <v>0.58914705498661046</v>
      </c>
      <c r="U629" s="8">
        <f>('3v'!N617-T629)^2</f>
        <v>2.1842919038027784E-6</v>
      </c>
      <c r="V629" s="9">
        <f>offs338+Ampl338*SIN(2*PI()*freq338*('3v'!M617-reta338)+deph338*PI()/180)</f>
        <v>0.79886119325144966</v>
      </c>
      <c r="W629" s="10">
        <f>('3v'!O617-V629)^2</f>
        <v>5.5975348363645182E-7</v>
      </c>
      <c r="X629" s="3"/>
      <c r="Y629" s="3"/>
      <c r="Z629" s="7">
        <f>offs339+Ampl339*SIN(2*PI()*freq339*('3v'!Q617)+deph339*PI()/180)</f>
        <v>-0.59256737393058212</v>
      </c>
      <c r="AA629" s="8">
        <f>('3v'!R617-Z629)^2</f>
        <v>5.4924609692068599E-5</v>
      </c>
      <c r="AB629" s="9">
        <f>offs340+Ampl340*SIN(2*PI()*freq340*('3v'!Q617-reta340)+deph340*PI()/180)</f>
        <v>0.79747789549880566</v>
      </c>
      <c r="AC629" s="10">
        <f>('3v'!S617-AB629)^2</f>
        <v>5.8280330179944378E-5</v>
      </c>
      <c r="AD629" s="3"/>
      <c r="AE629" s="3"/>
      <c r="AF629" s="7">
        <f>offs341+Ampl341*SIN(2*PI()*freq341*('3v'!U617)+deph341*PI()/180)</f>
        <v>-1.924479462924745</v>
      </c>
      <c r="AG629" s="8">
        <f>('3v'!V617-AF629)^2</f>
        <v>2.7096925755648387E-7</v>
      </c>
      <c r="AH629" s="9">
        <f>offs342+Ampl342*SIN(2*PI()*freq342*('3v'!U617-reta342)+deph342*PI()/180)</f>
        <v>0.83684248789654647</v>
      </c>
      <c r="AI629" s="10">
        <f>('3v'!W617-AH629)^2</f>
        <v>1.531354189967227E-8</v>
      </c>
      <c r="AL629" s="76"/>
      <c r="AM629" s="76"/>
      <c r="AN629" s="76"/>
      <c r="AO629" s="80"/>
    </row>
    <row r="630" spans="1:41" x14ac:dyDescent="0.25">
      <c r="A630" s="3"/>
      <c r="B630" s="7">
        <f>offs331+Ampl331*SIN(2*PI()*freq331*('3v'!A618)+deph331*PI()/180)</f>
        <v>1.0018078840887483</v>
      </c>
      <c r="C630" s="8">
        <f>('3v'!B618-B630)^2</f>
        <v>8.5769068107354875E-7</v>
      </c>
      <c r="D630" s="9">
        <f>offs332+Ampl332*SIN(2*PI()*freq332*('3v'!A618-reta332)+deph332*PI()/180)</f>
        <v>0.67068108630458023</v>
      </c>
      <c r="E630" s="10">
        <f>('3v'!C618-D630)^2</f>
        <v>6.1385872614676368E-5</v>
      </c>
      <c r="G630" s="3"/>
      <c r="H630" s="7">
        <f>offs333+Ampl333*SIN(2*PI()*freq333*('3v'!E618)+deph333*PI()/180)</f>
        <v>1.0364477459704806</v>
      </c>
      <c r="I630" s="8">
        <f>('3v'!F618-H630)^2</f>
        <v>2.603611554110987E-7</v>
      </c>
      <c r="J630" s="9">
        <f>offs334+Ampl334*SIN(2*PI()*freq334*('3v'!E618-reta334)+deph334*PI()/180)</f>
        <v>0.8071759440385754</v>
      </c>
      <c r="K630" s="10">
        <f>('3v'!G618-J630)^2</f>
        <v>1.9370504442384738E-4</v>
      </c>
      <c r="L630" s="3"/>
      <c r="M630" s="3"/>
      <c r="N630" s="7">
        <f>offs335+Ampl335*SIN(2*PI()*freq335*('3v'!I618)+deph335*PI()/180)</f>
        <v>0.93617343462938352</v>
      </c>
      <c r="O630" s="8">
        <f>('3v'!J618-N630)^2</f>
        <v>4.4428434803997617E-6</v>
      </c>
      <c r="P630" s="9">
        <f>offs336+Ampl336*SIN(2*PI()*freq336*('3v'!I618-reta336)+deph336*PI()/180)</f>
        <v>0.80486369868584595</v>
      </c>
      <c r="Q630" s="10">
        <f>('3v'!K618-P630)^2</f>
        <v>1.0755061609289233E-4</v>
      </c>
      <c r="R630" s="3"/>
      <c r="S630" s="3"/>
      <c r="T630" s="7">
        <f>offs337+Ampl337*SIN(2*PI()*freq337*('3v'!M618)+deph337*PI()/180)</f>
        <v>0.57220161306836337</v>
      </c>
      <c r="U630" s="8">
        <f>('3v'!N618-T630)^2</f>
        <v>7.1444237544121975E-7</v>
      </c>
      <c r="V630" s="9">
        <f>offs338+Ampl338*SIN(2*PI()*freq338*('3v'!M618-reta338)+deph338*PI()/180)</f>
        <v>0.79732001742152581</v>
      </c>
      <c r="W630" s="10">
        <f>('3v'!O618-V630)^2</f>
        <v>1.1304562227584637E-7</v>
      </c>
      <c r="X630" s="3"/>
      <c r="Y630" s="3"/>
      <c r="Z630" s="7">
        <f>offs339+Ampl339*SIN(2*PI()*freq339*('3v'!Q618)+deph339*PI()/180)</f>
        <v>-0.62526385644896376</v>
      </c>
      <c r="AA630" s="8">
        <f>('3v'!R618-Z630)^2</f>
        <v>4.7671656944866905E-5</v>
      </c>
      <c r="AB630" s="9">
        <f>offs340+Ampl340*SIN(2*PI()*freq340*('3v'!Q618-reta340)+deph340*PI()/180)</f>
        <v>0.79697415334206045</v>
      </c>
      <c r="AC630" s="10">
        <f>('3v'!S618-AB630)^2</f>
        <v>2.6804366349743022E-5</v>
      </c>
      <c r="AD630" s="3"/>
      <c r="AE630" s="3"/>
      <c r="AF630" s="7">
        <f>offs341+Ampl341*SIN(2*PI()*freq341*('3v'!U618)+deph341*PI()/180)</f>
        <v>-1.9321147778200858</v>
      </c>
      <c r="AG630" s="8">
        <f>('3v'!V618-AF630)^2</f>
        <v>4.8683019488782308E-7</v>
      </c>
      <c r="AH630" s="9">
        <f>offs342+Ampl342*SIN(2*PI()*freq342*('3v'!U618-reta342)+deph342*PI()/180)</f>
        <v>0.83810805566634872</v>
      </c>
      <c r="AI630" s="10">
        <f>('3v'!W618-AH630)^2</f>
        <v>1.9301980207619339E-6</v>
      </c>
      <c r="AL630" s="76"/>
      <c r="AM630" s="76"/>
      <c r="AN630" s="76"/>
      <c r="AO630" s="80"/>
    </row>
    <row r="631" spans="1:41" x14ac:dyDescent="0.25">
      <c r="A631" s="3"/>
      <c r="B631" s="7">
        <f>offs331+Ampl331*SIN(2*PI()*freq331*('3v'!A619)+deph331*PI()/180)</f>
        <v>0.99752633376727251</v>
      </c>
      <c r="C631" s="8">
        <f>('3v'!B619-B631)^2</f>
        <v>4.2423567638945884E-7</v>
      </c>
      <c r="D631" s="9">
        <f>offs332+Ampl332*SIN(2*PI()*freq332*('3v'!A619-reta332)+deph332*PI()/180)</f>
        <v>0.66905323575960551</v>
      </c>
      <c r="E631" s="10">
        <f>('3v'!C619-D631)^2</f>
        <v>5.6381540417826938E-5</v>
      </c>
      <c r="G631" s="3"/>
      <c r="H631" s="7">
        <f>offs333+Ampl333*SIN(2*PI()*freq333*('3v'!E619)+deph333*PI()/180)</f>
        <v>1.0373596590278602</v>
      </c>
      <c r="I631" s="8">
        <f>('3v'!F619-H631)^2</f>
        <v>2.8190893481624442E-7</v>
      </c>
      <c r="J631" s="9">
        <f>offs334+Ampl334*SIN(2*PI()*freq334*('3v'!E619-reta334)+deph334*PI()/180)</f>
        <v>0.80565835460324586</v>
      </c>
      <c r="K631" s="10">
        <f>('3v'!G619-J631)^2</f>
        <v>2.3825112234633137E-4</v>
      </c>
      <c r="L631" s="3"/>
      <c r="M631" s="3"/>
      <c r="N631" s="7">
        <f>offs335+Ampl335*SIN(2*PI()*freq335*('3v'!I619)+deph335*PI()/180)</f>
        <v>0.92916799545577122</v>
      </c>
      <c r="O631" s="8">
        <f>('3v'!J619-N631)^2</f>
        <v>1.6919363693409718E-6</v>
      </c>
      <c r="P631" s="9">
        <f>offs336+Ampl336*SIN(2*PI()*freq336*('3v'!I619-reta336)+deph336*PI()/180)</f>
        <v>0.80312264947644474</v>
      </c>
      <c r="Q631" s="10">
        <f>('3v'!K619-P631)^2</f>
        <v>1.4669353180640039E-4</v>
      </c>
      <c r="R631" s="3"/>
      <c r="S631" s="3"/>
      <c r="T631" s="7">
        <f>offs337+Ampl337*SIN(2*PI()*freq337*('3v'!M619)+deph337*PI()/180)</f>
        <v>0.55500318392231995</v>
      </c>
      <c r="U631" s="8">
        <f>('3v'!N619-T631)^2</f>
        <v>2.1674246146484456E-7</v>
      </c>
      <c r="V631" s="9">
        <f>offs338+Ampl338*SIN(2*PI()*freq338*('3v'!M619-reta338)+deph338*PI()/180)</f>
        <v>0.79580117328642819</v>
      </c>
      <c r="W631" s="10">
        <f>('3v'!O619-V631)^2</f>
        <v>9.6164081450875349E-9</v>
      </c>
      <c r="X631" s="3"/>
      <c r="Y631" s="3"/>
      <c r="Z631" s="7">
        <f>offs339+Ampl339*SIN(2*PI()*freq339*('3v'!Q619)+deph339*PI()/180)</f>
        <v>-0.65787734984398338</v>
      </c>
      <c r="AA631" s="8">
        <f>('3v'!R619-Z631)^2</f>
        <v>3.987720225516029E-5</v>
      </c>
      <c r="AB631" s="9">
        <f>offs340+Ampl340*SIN(2*PI()*freq340*('3v'!Q619-reta340)+deph340*PI()/180)</f>
        <v>0.79651423915093822</v>
      </c>
      <c r="AC631" s="10">
        <f>('3v'!S619-AB631)^2</f>
        <v>2.2253666053706152E-5</v>
      </c>
      <c r="AD631" s="3"/>
      <c r="AE631" s="3"/>
      <c r="AF631" s="7">
        <f>offs341+Ampl341*SIN(2*PI()*freq341*('3v'!U619)+deph341*PI()/180)</f>
        <v>-1.9382904224872131</v>
      </c>
      <c r="AG631" s="8">
        <f>('3v'!V619-AF631)^2</f>
        <v>1.4551746331181816E-7</v>
      </c>
      <c r="AH631" s="9">
        <f>offs342+Ampl342*SIN(2*PI()*freq342*('3v'!U619-reta342)+deph342*PI()/180)</f>
        <v>0.83942248232998851</v>
      </c>
      <c r="AI631" s="10">
        <f>('3v'!W619-AH631)^2</f>
        <v>5.6343388227730393E-7</v>
      </c>
      <c r="AL631" s="76"/>
      <c r="AM631" s="76"/>
      <c r="AN631" s="76"/>
      <c r="AO631" s="80"/>
    </row>
    <row r="632" spans="1:41" x14ac:dyDescent="0.25">
      <c r="A632" s="3"/>
      <c r="B632" s="7">
        <f>offs331+Ampl331*SIN(2*PI()*freq331*('3v'!A620)+deph331*PI()/180)</f>
        <v>0.99301544123469798</v>
      </c>
      <c r="C632" s="8">
        <f>('3v'!B620-B632)^2</f>
        <v>2.1567882802739239E-9</v>
      </c>
      <c r="D632" s="9">
        <f>offs332+Ampl332*SIN(2*PI()*freq332*('3v'!A620-reta332)+deph332*PI()/180)</f>
        <v>0.66745979091912055</v>
      </c>
      <c r="E632" s="10">
        <f>('3v'!C620-D632)^2</f>
        <v>5.1111190482129323E-5</v>
      </c>
      <c r="G632" s="3"/>
      <c r="H632" s="7">
        <f>offs333+Ampl333*SIN(2*PI()*freq333*('3v'!E620)+deph333*PI()/180)</f>
        <v>1.0381390896358738</v>
      </c>
      <c r="I632" s="8">
        <f>('3v'!F620-H632)^2</f>
        <v>6.174212944393185E-8</v>
      </c>
      <c r="J632" s="9">
        <f>offs334+Ampl334*SIN(2*PI()*freq334*('3v'!E620-reta334)+deph334*PI()/180)</f>
        <v>0.80414792764594067</v>
      </c>
      <c r="K632" s="10">
        <f>('3v'!G620-J632)^2</f>
        <v>2.2478052416972328E-4</v>
      </c>
      <c r="L632" s="3"/>
      <c r="M632" s="3"/>
      <c r="N632" s="7">
        <f>offs335+Ampl335*SIN(2*PI()*freq335*('3v'!I620)+deph335*PI()/180)</f>
        <v>0.92194420194235405</v>
      </c>
      <c r="O632" s="8">
        <f>('3v'!J620-N632)^2</f>
        <v>5.0699819553624501E-7</v>
      </c>
      <c r="P632" s="9">
        <f>offs336+Ampl336*SIN(2*PI()*freq336*('3v'!I620-reta336)+deph336*PI()/180)</f>
        <v>0.80139488618163346</v>
      </c>
      <c r="Q632" s="10">
        <f>('3v'!K620-P632)^2</f>
        <v>1.9153103556925427E-4</v>
      </c>
      <c r="R632" s="3"/>
      <c r="S632" s="3"/>
      <c r="T632" s="7">
        <f>offs337+Ampl337*SIN(2*PI()*freq337*('3v'!M620)+deph337*PI()/180)</f>
        <v>0.53755601100352646</v>
      </c>
      <c r="U632" s="8">
        <f>('3v'!N620-T632)^2</f>
        <v>1.1195648844113322E-7</v>
      </c>
      <c r="V632" s="9">
        <f>offs338+Ampl338*SIN(2*PI()*freq338*('3v'!M620-reta338)+deph338*PI()/180)</f>
        <v>0.79430503559822019</v>
      </c>
      <c r="W632" s="10">
        <f>('3v'!O620-V632)^2</f>
        <v>3.0807561610358845E-7</v>
      </c>
      <c r="X632" s="3"/>
      <c r="Y632" s="3"/>
      <c r="Z632" s="7">
        <f>offs339+Ampl339*SIN(2*PI()*freq339*('3v'!Q620)+deph339*PI()/180)</f>
        <v>-0.69039208251964435</v>
      </c>
      <c r="AA632" s="8">
        <f>('3v'!R620-Z632)^2</f>
        <v>1.3493298333326404E-5</v>
      </c>
      <c r="AB632" s="9">
        <f>offs340+Ampl340*SIN(2*PI()*freq340*('3v'!Q620-reta340)+deph340*PI()/180)</f>
        <v>0.79609837533586036</v>
      </c>
      <c r="AC632" s="10">
        <f>('3v'!S620-AB632)^2</f>
        <v>1.8503034184641499E-5</v>
      </c>
      <c r="AD632" s="3"/>
      <c r="AE632" s="3"/>
      <c r="AF632" s="7">
        <f>offs341+Ampl341*SIN(2*PI()*freq341*('3v'!U620)+deph341*PI()/180)</f>
        <v>-1.9430003023104352</v>
      </c>
      <c r="AG632" s="8">
        <f>('3v'!V620-AF632)^2</f>
        <v>1.7822101635201723E-7</v>
      </c>
      <c r="AH632" s="9">
        <f>offs342+Ampl342*SIN(2*PI()*freq342*('3v'!U620-reta342)+deph342*PI()/180)</f>
        <v>0.84078447070704176</v>
      </c>
      <c r="AI632" s="10">
        <f>('3v'!W620-AH632)^2</f>
        <v>2.5434095918535884E-8</v>
      </c>
      <c r="AL632" s="76"/>
      <c r="AM632" s="76"/>
      <c r="AN632" s="76"/>
      <c r="AO632" s="80"/>
    </row>
    <row r="633" spans="1:41" x14ac:dyDescent="0.25">
      <c r="A633" s="3"/>
      <c r="B633" s="7">
        <f>offs331+Ampl331*SIN(2*PI()*freq331*('3v'!A621)+deph331*PI()/180)</f>
        <v>0.98827591881324717</v>
      </c>
      <c r="C633" s="8">
        <f>('3v'!B621-B633)^2</f>
        <v>6.1792363216673675E-7</v>
      </c>
      <c r="D633" s="9">
        <f>offs332+Ampl332*SIN(2*PI()*freq332*('3v'!A621-reta332)+deph332*PI()/180)</f>
        <v>0.66590100340653724</v>
      </c>
      <c r="E633" s="10">
        <f>('3v'!C621-D633)^2</f>
        <v>4.5629978977693927E-5</v>
      </c>
      <c r="G633" s="3"/>
      <c r="H633" s="7">
        <f>offs333+Ampl333*SIN(2*PI()*freq333*('3v'!E621)+deph333*PI()/180)</f>
        <v>1.0387859685609884</v>
      </c>
      <c r="I633" s="8">
        <f>('3v'!F621-H633)^2</f>
        <v>1.1188804171887672E-6</v>
      </c>
      <c r="J633" s="9">
        <f>offs334+Ampl334*SIN(2*PI()*freq334*('3v'!E621-reta334)+deph334*PI()/180)</f>
        <v>0.8026447973315155</v>
      </c>
      <c r="K633" s="10">
        <f>('3v'!G621-J633)^2</f>
        <v>2.1148991004999322E-4</v>
      </c>
      <c r="L633" s="3"/>
      <c r="M633" s="3"/>
      <c r="N633" s="7">
        <f>offs335+Ampl335*SIN(2*PI()*freq335*('3v'!I621)+deph335*PI()/180)</f>
        <v>0.91450319480986852</v>
      </c>
      <c r="O633" s="8">
        <f>('3v'!J621-N633)^2</f>
        <v>1.1597102652169372E-7</v>
      </c>
      <c r="P633" s="9">
        <f>offs336+Ampl336*SIN(2*PI()*freq336*('3v'!I621-reta336)+deph336*PI()/180)</f>
        <v>0.79968068163526518</v>
      </c>
      <c r="Q633" s="10">
        <f>('3v'!K621-P633)^2</f>
        <v>1.8497518783255879E-4</v>
      </c>
      <c r="R633" s="3"/>
      <c r="S633" s="3"/>
      <c r="T633" s="7">
        <f>offs337+Ampl337*SIN(2*PI()*freq337*('3v'!M621)+deph337*PI()/180)</f>
        <v>0.51986439914083249</v>
      </c>
      <c r="U633" s="8">
        <f>('3v'!N621-T633)^2</f>
        <v>2.007854180694925E-7</v>
      </c>
      <c r="V633" s="9">
        <f>offs338+Ampl338*SIN(2*PI()*freq338*('3v'!M621-reta338)+deph338*PI()/180)</f>
        <v>0.79283197350648893</v>
      </c>
      <c r="W633" s="10">
        <f>('3v'!O621-V633)^2</f>
        <v>1.0714599713157103E-6</v>
      </c>
      <c r="X633" s="3"/>
      <c r="Y633" s="3"/>
      <c r="Z633" s="7">
        <f>offs339+Ampl339*SIN(2*PI()*freq339*('3v'!Q621)+deph339*PI()/180)</f>
        <v>-0.72279233063976078</v>
      </c>
      <c r="AA633" s="8">
        <f>('3v'!R621-Z633)^2</f>
        <v>8.2394294663905595E-6</v>
      </c>
      <c r="AB633" s="9">
        <f>offs340+Ampl340*SIN(2*PI()*freq340*('3v'!Q621-reta340)+deph340*PI()/180)</f>
        <v>0.79572676300487755</v>
      </c>
      <c r="AC633" s="10">
        <f>('3v'!S621-AB633)^2</f>
        <v>3.4609959675918241E-5</v>
      </c>
      <c r="AD633" s="3"/>
      <c r="AE633" s="3"/>
      <c r="AF633" s="7">
        <f>offs341+Ampl341*SIN(2*PI()*freq341*('3v'!U621)+deph341*PI()/180)</f>
        <v>-1.9462397692069968</v>
      </c>
      <c r="AG633" s="8">
        <f>('3v'!V621-AF633)^2</f>
        <v>5.9839332369483273E-8</v>
      </c>
      <c r="AH633" s="9">
        <f>offs342+Ampl342*SIN(2*PI()*freq342*('3v'!U621-reta342)+deph342*PI()/180)</f>
        <v>0.84219267667941511</v>
      </c>
      <c r="AI633" s="10">
        <f>('3v'!W621-AH633)^2</f>
        <v>1.4855884461713165E-7</v>
      </c>
      <c r="AL633" s="76"/>
      <c r="AM633" s="76"/>
      <c r="AN633" s="76"/>
      <c r="AO633" s="80"/>
    </row>
    <row r="634" spans="1:41" x14ac:dyDescent="0.25">
      <c r="A634" s="3"/>
      <c r="B634" s="7">
        <f>offs331+Ampl331*SIN(2*PI()*freq331*('3v'!A622)+deph331*PI()/180)</f>
        <v>0.9833085149284525</v>
      </c>
      <c r="C634" s="8">
        <f>('3v'!B622-B634)^2</f>
        <v>4.2374837106620004E-6</v>
      </c>
      <c r="D634" s="9">
        <f>offs332+Ampl332*SIN(2*PI()*freq332*('3v'!A622-reta332)+deph332*PI()/180)</f>
        <v>0.6643771193724739</v>
      </c>
      <c r="E634" s="10">
        <f>('3v'!C622-D634)^2</f>
        <v>4.0016765713710616E-5</v>
      </c>
      <c r="G634" s="3"/>
      <c r="H634" s="7">
        <f>offs333+Ampl333*SIN(2*PI()*freq333*('3v'!E622)+deph333*PI()/180)</f>
        <v>1.0393002383436774</v>
      </c>
      <c r="I634" s="8">
        <f>('3v'!F622-H634)^2</f>
        <v>2.9539405042547992E-7</v>
      </c>
      <c r="J634" s="9">
        <f>offs334+Ampl334*SIN(2*PI()*freq334*('3v'!E622-reta334)+deph334*PI()/180)</f>
        <v>0.80114909717669636</v>
      </c>
      <c r="K634" s="10">
        <f>('3v'!G622-J634)^2</f>
        <v>1.9839462880154104E-4</v>
      </c>
      <c r="L634" s="3"/>
      <c r="M634" s="3"/>
      <c r="N634" s="7">
        <f>offs335+Ampl335*SIN(2*PI()*freq335*('3v'!I622)+deph335*PI()/180)</f>
        <v>0.90684614907959982</v>
      </c>
      <c r="O634" s="8">
        <f>('3v'!J622-N634)^2</f>
        <v>3.4258648814592938E-8</v>
      </c>
      <c r="P634" s="9">
        <f>offs336+Ampl336*SIN(2*PI()*freq336*('3v'!I622-reta336)+deph336*PI()/180)</f>
        <v>0.79798030653010954</v>
      </c>
      <c r="Q634" s="10">
        <f>('3v'!K622-P634)^2</f>
        <v>1.2983881137899528E-4</v>
      </c>
      <c r="R634" s="3"/>
      <c r="S634" s="3"/>
      <c r="T634" s="7">
        <f>offs337+Ampl337*SIN(2*PI()*freq337*('3v'!M622)+deph337*PI()/180)</f>
        <v>0.50193271347474067</v>
      </c>
      <c r="U634" s="8">
        <f>('3v'!N622-T634)^2</f>
        <v>6.4263715146043894E-7</v>
      </c>
      <c r="V634" s="9">
        <f>offs338+Ampl338*SIN(2*PI()*freq338*('3v'!M622-reta338)+deph338*PI()/180)</f>
        <v>0.79138235046726402</v>
      </c>
      <c r="W634" s="10">
        <f>('3v'!O622-V634)^2</f>
        <v>2.3673221699743475E-6</v>
      </c>
      <c r="X634" s="3"/>
      <c r="Y634" s="3"/>
      <c r="Z634" s="7">
        <f>offs339+Ampl339*SIN(2*PI()*freq339*('3v'!Q622)+deph339*PI()/180)</f>
        <v>-0.75506242573185833</v>
      </c>
      <c r="AA634" s="8">
        <f>('3v'!R622-Z634)^2</f>
        <v>3.7535797180522245E-6</v>
      </c>
      <c r="AB634" s="9">
        <f>offs340+Ampl340*SIN(2*PI()*freq340*('3v'!Q622-reta340)+deph340*PI()/180)</f>
        <v>0.79539958186641546</v>
      </c>
      <c r="AC634" s="10">
        <f>('3v'!S622-AB634)^2</f>
        <v>3.0867378844614656E-5</v>
      </c>
      <c r="AD634" s="3"/>
      <c r="AE634" s="3"/>
      <c r="AF634" s="7">
        <f>offs341+Ampl341*SIN(2*PI()*freq341*('3v'!U622)+deph341*PI()/180)</f>
        <v>-1.9480056262141772</v>
      </c>
      <c r="AG634" s="8">
        <f>('3v'!V622-AF634)^2</f>
        <v>1.8652360445664931E-7</v>
      </c>
      <c r="AH634" s="9">
        <f>offs342+Ampl342*SIN(2*PI()*freq342*('3v'!U622-reta342)+deph342*PI()/180)</f>
        <v>0.84364571051782855</v>
      </c>
      <c r="AI634" s="10">
        <f>('3v'!W622-AH634)^2</f>
        <v>7.841624637948637E-7</v>
      </c>
      <c r="AL634" s="76"/>
      <c r="AM634" s="76"/>
      <c r="AN634" s="76"/>
      <c r="AO634" s="80"/>
    </row>
    <row r="635" spans="1:41" x14ac:dyDescent="0.25">
      <c r="A635" s="3"/>
      <c r="B635" s="7">
        <f>offs331+Ampl331*SIN(2*PI()*freq331*('3v'!A623)+deph331*PI()/180)</f>
        <v>0.97811401399097153</v>
      </c>
      <c r="C635" s="8">
        <f>('3v'!B623-B635)^2</f>
        <v>7.4148051950266638E-6</v>
      </c>
      <c r="D635" s="9">
        <f>offs332+Ampl332*SIN(2*PI()*freq332*('3v'!A623-reta332)+deph332*PI()/180)</f>
        <v>0.66288837945588508</v>
      </c>
      <c r="E635" s="10">
        <f>('3v'!C623-D635)^2</f>
        <v>6.1068294248503742E-5</v>
      </c>
      <c r="G635" s="3"/>
      <c r="H635" s="7">
        <f>offs333+Ampl333*SIN(2*PI()*freq333*('3v'!E623)+deph333*PI()/180)</f>
        <v>1.0396818533035252</v>
      </c>
      <c r="I635" s="8">
        <f>('3v'!F623-H635)^2</f>
        <v>2.620730249551325E-8</v>
      </c>
      <c r="J635" s="9">
        <f>offs334+Ampl334*SIN(2*PI()*freq334*('3v'!E623-reta334)+deph334*PI()/180)</f>
        <v>0.79966096003821907</v>
      </c>
      <c r="K635" s="10">
        <f>('3v'!G623-J635)^2</f>
        <v>1.8551202623729156E-4</v>
      </c>
      <c r="L635" s="3"/>
      <c r="M635" s="3"/>
      <c r="N635" s="7">
        <f>offs335+Ampl335*SIN(2*PI()*freq335*('3v'!I623)+deph335*PI()/180)</f>
        <v>0.89897427388783191</v>
      </c>
      <c r="O635" s="8">
        <f>('3v'!J623-N635)^2</f>
        <v>5.9763679998589408E-8</v>
      </c>
      <c r="P635" s="9">
        <f>offs336+Ampl336*SIN(2*PI()*freq336*('3v'!I623-reta336)+deph336*PI()/180)</f>
        <v>0.79629402937510685</v>
      </c>
      <c r="Q635" s="10">
        <f>('3v'!K623-P635)^2</f>
        <v>8.4175315050527577E-5</v>
      </c>
      <c r="R635" s="3"/>
      <c r="S635" s="3"/>
      <c r="T635" s="7">
        <f>offs337+Ampl337*SIN(2*PI()*freq337*('3v'!M623)+deph337*PI()/180)</f>
        <v>0.48376537838037109</v>
      </c>
      <c r="U635" s="8">
        <f>('3v'!N623-T635)^2</f>
        <v>3.1614573156514044E-7</v>
      </c>
      <c r="V635" s="9">
        <f>offs338+Ampl338*SIN(2*PI()*freq338*('3v'!M623-reta338)+deph338*PI()/180)</f>
        <v>0.78995652415333895</v>
      </c>
      <c r="W635" s="10">
        <f>('3v'!O623-V635)^2</f>
        <v>4.2680012889659802E-6</v>
      </c>
      <c r="X635" s="3"/>
      <c r="Y635" s="3"/>
      <c r="Z635" s="7">
        <f>offs339+Ampl339*SIN(2*PI()*freq339*('3v'!Q623)+deph339*PI()/180)</f>
        <v>-0.78718676226431672</v>
      </c>
      <c r="AA635" s="8">
        <f>('3v'!R623-Z635)^2</f>
        <v>7.9059507958902906E-6</v>
      </c>
      <c r="AB635" s="9">
        <f>offs340+Ampl340*SIN(2*PI()*freq340*('3v'!Q623-reta340)+deph340*PI()/180)</f>
        <v>0.79511699014236914</v>
      </c>
      <c r="AC635" s="10">
        <f>('3v'!S623-AB635)^2</f>
        <v>2.7807167063995982E-5</v>
      </c>
      <c r="AD635" s="3"/>
      <c r="AE635" s="3"/>
      <c r="AF635" s="7">
        <f>offs341+Ampl341*SIN(2*PI()*freq341*('3v'!U623)+deph341*PI()/180)</f>
        <v>-1.9482961306443043</v>
      </c>
      <c r="AG635" s="8">
        <f>('3v'!V623-AF635)^2</f>
        <v>1.9988122216929041E-8</v>
      </c>
      <c r="AH635" s="9">
        <f>offs342+Ampl342*SIN(2*PI()*freq342*('3v'!U623-reta342)+deph342*PI()/180)</f>
        <v>0.84514213825331042</v>
      </c>
      <c r="AI635" s="10">
        <f>('3v'!W623-AH635)^2</f>
        <v>1.8015592172865648E-6</v>
      </c>
      <c r="AL635" s="76"/>
      <c r="AM635" s="76"/>
      <c r="AN635" s="76"/>
      <c r="AO635" s="80"/>
    </row>
    <row r="636" spans="1:41" x14ac:dyDescent="0.25">
      <c r="A636" s="3"/>
      <c r="B636" s="7">
        <f>offs331+Ampl331*SIN(2*PI()*freq331*('3v'!A624)+deph331*PI()/180)</f>
        <v>0.97269323627271886</v>
      </c>
      <c r="C636" s="8">
        <f>('3v'!B624-B636)^2</f>
        <v>9.9997382444986936E-6</v>
      </c>
      <c r="D636" s="9">
        <f>offs332+Ampl332*SIN(2*PI()*freq332*('3v'!A624-reta332)+deph332*PI()/180)</f>
        <v>0.66143501874606159</v>
      </c>
      <c r="E636" s="10">
        <f>('3v'!C624-D636)^2</f>
        <v>5.3508950745469748E-5</v>
      </c>
      <c r="G636" s="3"/>
      <c r="H636" s="7">
        <f>offs333+Ampl333*SIN(2*PI()*freq333*('3v'!E624)+deph333*PI()/180)</f>
        <v>1.0399307795432844</v>
      </c>
      <c r="I636" s="8">
        <f>('3v'!F624-H636)^2</f>
        <v>7.5758820951522253E-9</v>
      </c>
      <c r="J636" s="9">
        <f>offs334+Ampl334*SIN(2*PI()*freq334*('3v'!E624-reta334)+deph334*PI()/180)</f>
        <v>0.79818051810102886</v>
      </c>
      <c r="K636" s="10">
        <f>('3v'!G624-J636)^2</f>
        <v>1.7285917274189284E-4</v>
      </c>
      <c r="L636" s="3"/>
      <c r="M636" s="3"/>
      <c r="N636" s="7">
        <f>offs335+Ampl335*SIN(2*PI()*freq335*('3v'!I624)+deph335*PI()/180)</f>
        <v>0.89088881229491146</v>
      </c>
      <c r="O636" s="8">
        <f>('3v'!J624-N636)^2</f>
        <v>2.6773142999321159E-7</v>
      </c>
      <c r="P636" s="9">
        <f>offs336+Ampl336*SIN(2*PI()*freq336*('3v'!I624-reta336)+deph336*PI()/180)</f>
        <v>0.79462211645296787</v>
      </c>
      <c r="Q636" s="10">
        <f>('3v'!K624-P636)^2</f>
        <v>2.487259819741404E-5</v>
      </c>
      <c r="R636" s="3"/>
      <c r="S636" s="3"/>
      <c r="T636" s="7">
        <f>offs337+Ampl337*SIN(2*PI()*freq337*('3v'!M624)+deph337*PI()/180)</f>
        <v>0.46536687637581481</v>
      </c>
      <c r="U636" s="8">
        <f>('3v'!N624-T636)^2</f>
        <v>2.8730805142803983E-6</v>
      </c>
      <c r="V636" s="9">
        <f>offs338+Ampl338*SIN(2*PI()*freq338*('3v'!M624-reta338)+deph338*PI()/180)</f>
        <v>0.7885548463660218</v>
      </c>
      <c r="W636" s="10">
        <f>('3v'!O624-V636)^2</f>
        <v>6.8505543467547566E-6</v>
      </c>
      <c r="X636" s="3"/>
      <c r="Y636" s="3"/>
      <c r="Z636" s="7">
        <f>offs339+Ampl339*SIN(2*PI()*freq339*('3v'!Q624)+deph339*PI()/180)</f>
        <v>-0.81914980519305858</v>
      </c>
      <c r="AA636" s="8">
        <f>('3v'!R624-Z636)^2</f>
        <v>1.2424181153008972E-5</v>
      </c>
      <c r="AB636" s="9">
        <f>offs340+Ampl340*SIN(2*PI()*freq340*('3v'!Q624-reta340)+deph340*PI()/180)</f>
        <v>0.79487912449158871</v>
      </c>
      <c r="AC636" s="10">
        <f>('3v'!S624-AB636)^2</f>
        <v>9.5003543961083007E-6</v>
      </c>
      <c r="AD636" s="3"/>
      <c r="AE636" s="3"/>
      <c r="AF636" s="7">
        <f>offs341+Ampl341*SIN(2*PI()*freq341*('3v'!U624)+deph341*PI()/180)</f>
        <v>-1.9471109958045791</v>
      </c>
      <c r="AG636" s="8">
        <f>('3v'!V624-AF636)^2</f>
        <v>3.926348343323257E-7</v>
      </c>
      <c r="AH636" s="9">
        <f>offs342+Ampl342*SIN(2*PI()*freq342*('3v'!U624-reta342)+deph342*PI()/180)</f>
        <v>0.84668048309235178</v>
      </c>
      <c r="AI636" s="10">
        <f>('3v'!W624-AH636)^2</f>
        <v>3.0870732735236302E-6</v>
      </c>
      <c r="AL636" s="76"/>
      <c r="AM636" s="76"/>
      <c r="AN636" s="76"/>
      <c r="AO636" s="80"/>
    </row>
    <row r="637" spans="1:41" x14ac:dyDescent="0.25">
      <c r="A637" s="3"/>
      <c r="B637" s="7">
        <f>offs331+Ampl331*SIN(2*PI()*freq331*('3v'!A625)+deph331*PI()/180)</f>
        <v>0.96704703777733603</v>
      </c>
      <c r="C637" s="8">
        <f>('3v'!B625-B637)^2</f>
        <v>2.0221914401709145E-6</v>
      </c>
      <c r="D637" s="9">
        <f>offs332+Ampl332*SIN(2*PI()*freq332*('3v'!A625-reta332)+deph332*PI()/180)</f>
        <v>0.66001726674550731</v>
      </c>
      <c r="E637" s="10">
        <f>('3v'!C625-D637)^2</f>
        <v>7.6260630094121646E-5</v>
      </c>
      <c r="G637" s="3"/>
      <c r="H637" s="7">
        <f>offs333+Ampl333*SIN(2*PI()*freq333*('3v'!E625)+deph333*PI()/180)</f>
        <v>1.0400469949518871</v>
      </c>
      <c r="I637" s="8">
        <f>('3v'!F625-H637)^2</f>
        <v>4.1312575466631702E-8</v>
      </c>
      <c r="J637" s="9">
        <f>offs334+Ampl334*SIN(2*PI()*freq334*('3v'!E625-reta334)+deph334*PI()/180)</f>
        <v>0.79670790286653881</v>
      </c>
      <c r="K637" s="10">
        <f>('3v'!G625-J637)^2</f>
        <v>1.6045509644669847E-4</v>
      </c>
      <c r="L637" s="3"/>
      <c r="M637" s="3"/>
      <c r="N637" s="7">
        <f>offs335+Ampl335*SIN(2*PI()*freq335*('3v'!I625)+deph335*PI()/180)</f>
        <v>0.8825910410889537</v>
      </c>
      <c r="O637" s="8">
        <f>('3v'!J625-N637)^2</f>
        <v>9.0331925484962398E-7</v>
      </c>
      <c r="P637" s="9">
        <f>offs336+Ampl336*SIN(2*PI()*freq336*('3v'!I625-reta336)+deph336*PI()/180)</f>
        <v>0.7929648317781246</v>
      </c>
      <c r="Q637" s="10">
        <f>('3v'!K625-P637)^2</f>
        <v>6.164734333785633E-7</v>
      </c>
      <c r="R637" s="3"/>
      <c r="S637" s="3"/>
      <c r="T637" s="7">
        <f>offs337+Ampl337*SIN(2*PI()*freq337*('3v'!M625)+deph337*PI()/180)</f>
        <v>0.44674174701613872</v>
      </c>
      <c r="U637" s="8">
        <f>('3v'!N625-T637)^2</f>
        <v>6.7659137767271091E-6</v>
      </c>
      <c r="V637" s="9">
        <f>offs338+Ampl338*SIN(2*PI()*freq338*('3v'!M625-reta338)+deph338*PI()/180)</f>
        <v>0.78717766294833258</v>
      </c>
      <c r="W637" s="10">
        <f>('3v'!O625-V637)^2</f>
        <v>1.0197183719829246E-5</v>
      </c>
      <c r="X637" s="3"/>
      <c r="Y637" s="3"/>
      <c r="Z637" s="7">
        <f>offs339+Ampl339*SIN(2*PI()*freq339*('3v'!Q625)+deph339*PI()/180)</f>
        <v>-0.85093609747416177</v>
      </c>
      <c r="AA637" s="8">
        <f>('3v'!R625-Z637)^2</f>
        <v>1.649243147279374E-5</v>
      </c>
      <c r="AB637" s="9">
        <f>offs340+Ampl340*SIN(2*PI()*freq340*('3v'!Q625-reta340)+deph340*PI()/180)</f>
        <v>0.79468609994379191</v>
      </c>
      <c r="AC637" s="10">
        <f>('3v'!S625-AB637)^2</f>
        <v>8.3477074528024249E-6</v>
      </c>
      <c r="AD637" s="3"/>
      <c r="AE637" s="3"/>
      <c r="AF637" s="7">
        <f>offs341+Ampl341*SIN(2*PI()*freq341*('3v'!U625)+deph341*PI()/180)</f>
        <v>-1.944451391280005</v>
      </c>
      <c r="AG637" s="8">
        <f>('3v'!V625-AF637)^2</f>
        <v>6.3790124336382767E-9</v>
      </c>
      <c r="AH637" s="9">
        <f>offs342+Ampl342*SIN(2*PI()*freq342*('3v'!U625-reta342)+deph342*PI()/180)</f>
        <v>0.84825922687432298</v>
      </c>
      <c r="AI637" s="10">
        <f>('3v'!W625-AH637)^2</f>
        <v>4.5427940284209422E-6</v>
      </c>
      <c r="AL637" s="76"/>
      <c r="AM637" s="76"/>
      <c r="AN637" s="76"/>
      <c r="AO637" s="80"/>
    </row>
    <row r="638" spans="1:41" x14ac:dyDescent="0.25">
      <c r="A638" s="3"/>
      <c r="B638" s="7">
        <f>offs331+Ampl331*SIN(2*PI()*freq331*('3v'!A626)+deph331*PI()/180)</f>
        <v>0.96117631010501803</v>
      </c>
      <c r="C638" s="8">
        <f>('3v'!B626-B638)^2</f>
        <v>2.9451232211553351E-7</v>
      </c>
      <c r="D638" s="9">
        <f>offs332+Ampl332*SIN(2*PI()*freq332*('3v'!A626-reta332)+deph332*PI()/180)</f>
        <v>0.65863534733369833</v>
      </c>
      <c r="E638" s="10">
        <f>('3v'!C626-D638)^2</f>
        <v>6.6612574245348733E-5</v>
      </c>
      <c r="G638" s="3"/>
      <c r="H638" s="7">
        <f>offs333+Ampl333*SIN(2*PI()*freq333*('3v'!E626)+deph333*PI()/180)</f>
        <v>1.0400304892064092</v>
      </c>
      <c r="I638" s="8">
        <f>('3v'!F626-H638)^2</f>
        <v>3.4875266094448659E-8</v>
      </c>
      <c r="J638" s="9">
        <f>offs334+Ampl334*SIN(2*PI()*freq334*('3v'!E626-reta334)+deph334*PI()/180)</f>
        <v>0.79524324514094868</v>
      </c>
      <c r="K638" s="10">
        <f>('3v'!G626-J638)^2</f>
        <v>1.4831865988510664E-4</v>
      </c>
      <c r="L638" s="3"/>
      <c r="M638" s="3"/>
      <c r="N638" s="7">
        <f>offs335+Ampl335*SIN(2*PI()*freq335*('3v'!I626)+deph335*PI()/180)</f>
        <v>0.87408227058422261</v>
      </c>
      <c r="O638" s="8">
        <f>('3v'!J626-N638)^2</f>
        <v>4.8720875774860305E-6</v>
      </c>
      <c r="P638" s="9">
        <f>offs336+Ampl336*SIN(2*PI()*freq336*('3v'!I626-reta336)+deph336*PI()/180)</f>
        <v>0.79132243705503891</v>
      </c>
      <c r="Q638" s="10">
        <f>('3v'!K626-P638)^2</f>
        <v>1.1777436935696701E-5</v>
      </c>
      <c r="R638" s="3"/>
      <c r="S638" s="3"/>
      <c r="T638" s="7">
        <f>offs337+Ampl337*SIN(2*PI()*freq337*('3v'!M626)+deph337*PI()/180)</f>
        <v>0.42789458577331824</v>
      </c>
      <c r="U638" s="8">
        <f>('3v'!N626-T638)^2</f>
        <v>2.7440266440840865E-5</v>
      </c>
      <c r="V638" s="9">
        <f>offs338+Ampl338*SIN(2*PI()*freq338*('3v'!M626-reta338)+deph338*PI()/180)</f>
        <v>0.78582531369967246</v>
      </c>
      <c r="W638" s="10">
        <f>('3v'!O626-V638)^2</f>
        <v>3.3891105243375324E-6</v>
      </c>
      <c r="X638" s="3"/>
      <c r="Y638" s="3"/>
      <c r="Z638" s="7">
        <f>offs339+Ampl339*SIN(2*PI()*freq339*('3v'!Q626)+deph339*PI()/180)</f>
        <v>-0.88253026753874952</v>
      </c>
      <c r="AA638" s="8">
        <f>('3v'!R626-Z638)^2</f>
        <v>1.940629398270966E-5</v>
      </c>
      <c r="AB638" s="9">
        <f>offs340+Ampl340*SIN(2*PI()*freq340*('3v'!Q626-reta340)+deph340*PI()/180)</f>
        <v>0.79453800984393741</v>
      </c>
      <c r="AC638" s="10">
        <f>('3v'!S626-AB638)^2</f>
        <v>7.5139024669178284E-6</v>
      </c>
      <c r="AD638" s="3"/>
      <c r="AE638" s="3"/>
      <c r="AF638" s="7">
        <f>offs341+Ampl341*SIN(2*PI()*freq341*('3v'!U626)+deph341*PI()/180)</f>
        <v>-1.9403199417791497</v>
      </c>
      <c r="AG638" s="8">
        <f>('3v'!V626-AF638)^2</f>
        <v>9.3066619372768602E-8</v>
      </c>
      <c r="AH638" s="9">
        <f>offs342+Ampl342*SIN(2*PI()*freq342*('3v'!U626-reta342)+deph342*PI()/180)</f>
        <v>0.84987681156971551</v>
      </c>
      <c r="AI638" s="10">
        <f>('3v'!W626-AH638)^2</f>
        <v>6.0857358801459943E-6</v>
      </c>
      <c r="AL638" s="76"/>
      <c r="AM638" s="76"/>
      <c r="AN638" s="76"/>
      <c r="AO638" s="80"/>
    </row>
    <row r="639" spans="1:41" x14ac:dyDescent="0.25">
      <c r="A639" s="3"/>
      <c r="B639" s="7">
        <f>offs331+Ampl331*SIN(2*PI()*freq331*('3v'!A627)+deph331*PI()/180)</f>
        <v>0.9550819803117202</v>
      </c>
      <c r="C639" s="8">
        <f>('3v'!B627-B639)^2</f>
        <v>6.0375959597445615E-7</v>
      </c>
      <c r="D639" s="9">
        <f>offs332+Ampl332*SIN(2*PI()*freq332*('3v'!A627-reta332)+deph332*PI()/180)</f>
        <v>0.65728947873172949</v>
      </c>
      <c r="E639" s="10">
        <f>('3v'!C627-D639)^2</f>
        <v>9.0392960666615523E-5</v>
      </c>
      <c r="G639" s="3"/>
      <c r="H639" s="7">
        <f>offs333+Ampl333*SIN(2*PI()*freq333*('3v'!E627)+deph333*PI()/180)</f>
        <v>1.0398812637729857</v>
      </c>
      <c r="I639" s="8">
        <f>('3v'!F627-H639)^2</f>
        <v>1.4080335390834555E-9</v>
      </c>
      <c r="J639" s="9">
        <f>offs334+Ampl334*SIN(2*PI()*freq334*('3v'!E627-reta334)+deph334*PI()/180)</f>
        <v>0.79378667502362643</v>
      </c>
      <c r="K639" s="10">
        <f>('3v'!G627-J639)^2</f>
        <v>1.3647064211221436E-4</v>
      </c>
      <c r="L639" s="3"/>
      <c r="M639" s="3"/>
      <c r="N639" s="7">
        <f>offs335+Ampl335*SIN(2*PI()*freq335*('3v'!I627)+deph335*PI()/180)</f>
        <v>0.86536384441421776</v>
      </c>
      <c r="O639" s="8">
        <f>('3v'!J627-N639)^2</f>
        <v>1.059166880238604E-5</v>
      </c>
      <c r="P639" s="9">
        <f>offs336+Ampl336*SIN(2*PI()*freq336*('3v'!I627-reta336)+deph336*PI()/180)</f>
        <v>0.78969519163687685</v>
      </c>
      <c r="Q639" s="10">
        <f>('3v'!K627-P639)^2</f>
        <v>3.2613597984752963E-5</v>
      </c>
      <c r="R639" s="3"/>
      <c r="S639" s="3"/>
      <c r="T639" s="7">
        <f>offs337+Ampl337*SIN(2*PI()*freq337*('3v'!M627)+deph337*PI()/180)</f>
        <v>0.40883004290237351</v>
      </c>
      <c r="U639" s="8">
        <f>('3v'!N627-T639)^2</f>
        <v>1.4077000503913005E-5</v>
      </c>
      <c r="V639" s="9">
        <f>offs338+Ampl338*SIN(2*PI()*freq338*('3v'!M627-reta338)+deph338*PI()/180)</f>
        <v>0.78449813229198306</v>
      </c>
      <c r="W639" s="10">
        <f>('3v'!O627-V639)^2</f>
        <v>6.0855575802453716E-6</v>
      </c>
      <c r="X639" s="3"/>
      <c r="Y639" s="3"/>
      <c r="Z639" s="7">
        <f>offs339+Ampl339*SIN(2*PI()*freq339*('3v'!Q627)+deph339*PI()/180)</f>
        <v>-0.91391703672654612</v>
      </c>
      <c r="AA639" s="8">
        <f>('3v'!R627-Z639)^2</f>
        <v>2.0630006784659383E-5</v>
      </c>
      <c r="AB639" s="9">
        <f>offs340+Ampl340*SIN(2*PI()*freq340*('3v'!Q627-reta340)+deph340*PI()/180)</f>
        <v>0.79443492580708308</v>
      </c>
      <c r="AC639" s="10">
        <f>('3v'!S627-AB639)^2</f>
        <v>4.6913705982452919E-7</v>
      </c>
      <c r="AD639" s="3"/>
      <c r="AE639" s="3"/>
      <c r="AF639" s="7">
        <f>offs341+Ampl341*SIN(2*PI()*freq341*('3v'!U627)+deph341*PI()/180)</f>
        <v>-1.9347207245438747</v>
      </c>
      <c r="AG639" s="8">
        <f>('3v'!V627-AF639)^2</f>
        <v>2.0173981989422146E-9</v>
      </c>
      <c r="AH639" s="9">
        <f>offs342+Ampl342*SIN(2*PI()*freq342*('3v'!U627-reta342)+deph342*PI()/180)</f>
        <v>0.85153164081772825</v>
      </c>
      <c r="AI639" s="10">
        <f>('3v'!W627-AH639)^2</f>
        <v>7.6464371260038908E-6</v>
      </c>
      <c r="AL639" s="76"/>
      <c r="AM639" s="76"/>
      <c r="AN639" s="76"/>
      <c r="AO639" s="80"/>
    </row>
    <row r="640" spans="1:41" x14ac:dyDescent="0.25">
      <c r="A640" s="3"/>
      <c r="B640" s="7">
        <f>offs331+Ampl331*SIN(2*PI()*freq331*('3v'!A628)+deph331*PI()/180)</f>
        <v>0.9487650107627642</v>
      </c>
      <c r="C640" s="8">
        <f>('3v'!B628-B640)^2</f>
        <v>1.5251984160881414E-6</v>
      </c>
      <c r="D640" s="9">
        <f>offs332+Ampl332*SIN(2*PI()*freq332*('3v'!A628-reta332)+deph332*PI()/180)</f>
        <v>0.65597987346785458</v>
      </c>
      <c r="E640" s="10">
        <f>('3v'!C628-D640)^2</f>
        <v>7.8572739177884231E-5</v>
      </c>
      <c r="G640" s="3"/>
      <c r="H640" s="7">
        <f>offs333+Ampl333*SIN(2*PI()*freq333*('3v'!E628)+deph333*PI()/180)</f>
        <v>1.039599331906683</v>
      </c>
      <c r="I640" s="8">
        <f>('3v'!F628-H640)^2</f>
        <v>5.9735316078875847E-8</v>
      </c>
      <c r="J640" s="9">
        <f>offs334+Ampl334*SIN(2*PI()*freq334*('3v'!E628-reta334)+deph334*PI()/180)</f>
        <v>0.7923383218955522</v>
      </c>
      <c r="K640" s="10">
        <f>('3v'!G628-J640)^2</f>
        <v>8.5085277219112414E-5</v>
      </c>
      <c r="L640" s="3"/>
      <c r="M640" s="3"/>
      <c r="N640" s="7">
        <f>offs335+Ampl335*SIN(2*PI()*freq335*('3v'!I628)+deph335*PI()/180)</f>
        <v>0.8564371393194985</v>
      </c>
      <c r="O640" s="8">
        <f>('3v'!J628-N640)^2</f>
        <v>4.5807955654727496E-6</v>
      </c>
      <c r="P640" s="9">
        <f>offs336+Ampl336*SIN(2*PI()*freq336*('3v'!I628-reta336)+deph336*PI()/180)</f>
        <v>0.78808335248455352</v>
      </c>
      <c r="Q640" s="10">
        <f>('3v'!K628-P640)^2</f>
        <v>6.4083907236499917E-5</v>
      </c>
      <c r="R640" s="3"/>
      <c r="S640" s="3"/>
      <c r="T640" s="7">
        <f>offs337+Ampl337*SIN(2*PI()*freq337*('3v'!M628)+deph337*PI()/180)</f>
        <v>0.38955282229399041</v>
      </c>
      <c r="U640" s="8">
        <f>('3v'!N628-T640)^2</f>
        <v>4.2141204272498549E-6</v>
      </c>
      <c r="V640" s="9">
        <f>offs338+Ampl338*SIN(2*PI()*freq338*('3v'!M628-reta338)+deph338*PI()/180)</f>
        <v>0.78319644618741746</v>
      </c>
      <c r="W640" s="10">
        <f>('3v'!O628-V640)^2</f>
        <v>9.7240205777569755E-6</v>
      </c>
      <c r="X640" s="3"/>
      <c r="Y640" s="3"/>
      <c r="Z640" s="7">
        <f>offs339+Ampl339*SIN(2*PI()*freq339*('3v'!Q628)+deph339*PI()/180)</f>
        <v>-0.94508122667449568</v>
      </c>
      <c r="AA640" s="8">
        <f>('3v'!R628-Z640)^2</f>
        <v>6.265442900038066E-6</v>
      </c>
      <c r="AB640" s="9">
        <f>offs340+Ampl340*SIN(2*PI()*freq340*('3v'!Q628-reta340)+deph340*PI()/180)</f>
        <v>0.79437689768375463</v>
      </c>
      <c r="AC640" s="10">
        <f>('3v'!S628-AB640)^2</f>
        <v>3.9301324395058056E-7</v>
      </c>
      <c r="AD640" s="3"/>
      <c r="AE640" s="3"/>
      <c r="AF640" s="7">
        <f>offs341+Ampl341*SIN(2*PI()*freq341*('3v'!U628)+deph341*PI()/180)</f>
        <v>-1.9276592653255897</v>
      </c>
      <c r="AG640" s="8">
        <f>('3v'!V628-AF640)^2</f>
        <v>1.5549957180075283E-6</v>
      </c>
      <c r="AH640" s="9">
        <f>offs342+Ampl342*SIN(2*PI()*freq342*('3v'!U628-reta342)+deph342*PI()/180)</f>
        <v>0.85322208150168322</v>
      </c>
      <c r="AI640" s="10">
        <f>('3v'!W628-AH640)^2</f>
        <v>9.1682298741791004E-6</v>
      </c>
      <c r="AL640" s="76"/>
      <c r="AM640" s="76"/>
      <c r="AN640" s="76"/>
      <c r="AO640" s="80"/>
    </row>
    <row r="641" spans="1:41" x14ac:dyDescent="0.25">
      <c r="A641" s="3"/>
      <c r="B641" s="7">
        <f>offs331+Ampl331*SIN(2*PI()*freq331*('3v'!A629)+deph331*PI()/180)</f>
        <v>0.94222639898087068</v>
      </c>
      <c r="C641" s="8">
        <f>('3v'!B629-B641)^2</f>
        <v>3.6656970624510497E-6</v>
      </c>
      <c r="D641" s="9">
        <f>offs332+Ampl332*SIN(2*PI()*freq332*('3v'!A629-reta332)+deph332*PI()/180)</f>
        <v>0.65470673834392668</v>
      </c>
      <c r="E641" s="10">
        <f>('3v'!C629-D641)^2</f>
        <v>6.6982138855072206E-5</v>
      </c>
      <c r="G641" s="3"/>
      <c r="H641" s="7">
        <f>offs333+Ampl333*SIN(2*PI()*freq333*('3v'!E629)+deph333*PI()/180)</f>
        <v>1.0391847186503196</v>
      </c>
      <c r="I641" s="8">
        <f>('3v'!F629-H641)^2</f>
        <v>4.3430913933461971E-7</v>
      </c>
      <c r="J641" s="9">
        <f>offs334+Ampl334*SIN(2*PI()*freq334*('3v'!E629-reta334)+deph334*PI()/180)</f>
        <v>0.79089831440782499</v>
      </c>
      <c r="K641" s="10">
        <f>('3v'!G629-J641)^2</f>
        <v>7.5882315308952535E-5</v>
      </c>
      <c r="L641" s="3"/>
      <c r="M641" s="3"/>
      <c r="N641" s="7">
        <f>offs335+Ampl335*SIN(2*PI()*freq335*('3v'!I629)+deph335*PI()/180)</f>
        <v>0.84730356493028158</v>
      </c>
      <c r="O641" s="8">
        <f>('3v'!J629-N641)^2</f>
        <v>6.7109671779757678E-7</v>
      </c>
      <c r="P641" s="9">
        <f>offs336+Ampl336*SIN(2*PI()*freq336*('3v'!I629-reta336)+deph336*PI()/180)</f>
        <v>0.78648717412615621</v>
      </c>
      <c r="Q641" s="10">
        <f>('3v'!K629-P641)^2</f>
        <v>1.0640570552127684E-4</v>
      </c>
      <c r="R641" s="3"/>
      <c r="S641" s="3"/>
      <c r="T641" s="7">
        <f>offs337+Ampl337*SIN(2*PI()*freq337*('3v'!M629)+deph337*PI()/180)</f>
        <v>0.37006768031390197</v>
      </c>
      <c r="U641" s="8">
        <f>('3v'!N629-T641)^2</f>
        <v>1.6419273828805679E-5</v>
      </c>
      <c r="V641" s="9">
        <f>offs338+Ampl338*SIN(2*PI()*freq338*('3v'!M629-reta338)+deph338*PI()/180)</f>
        <v>0.78192057655754466</v>
      </c>
      <c r="W641" s="10">
        <f>('3v'!O629-V641)^2</f>
        <v>3.3946830156702807E-6</v>
      </c>
      <c r="X641" s="3"/>
      <c r="Y641" s="3"/>
      <c r="Z641" s="7">
        <f>offs339+Ampl339*SIN(2*PI()*freq339*('3v'!Q629)+deph339*PI()/180)</f>
        <v>-0.97600776665688938</v>
      </c>
      <c r="AA641" s="8">
        <f>('3v'!R629-Z641)^2</f>
        <v>4.7507723634229576E-6</v>
      </c>
      <c r="AB641" s="9">
        <f>offs340+Ampl340*SIN(2*PI()*freq340*('3v'!Q629-reta340)+deph340*PI()/180)</f>
        <v>0.79436395353583744</v>
      </c>
      <c r="AC641" s="10">
        <f>('3v'!S629-AB641)^2</f>
        <v>3.7695122333799324E-7</v>
      </c>
      <c r="AD641" s="3"/>
      <c r="AE641" s="3"/>
      <c r="AF641" s="7">
        <f>offs341+Ampl341*SIN(2*PI()*freq341*('3v'!U629)+deph341*PI()/180)</f>
        <v>-1.9191425329320029</v>
      </c>
      <c r="AG641" s="8">
        <f>('3v'!V629-AF641)^2</f>
        <v>3.8072870708845898E-6</v>
      </c>
      <c r="AH641" s="9">
        <f>offs342+Ampl342*SIN(2*PI()*freq342*('3v'!U629-reta342)+deph342*PI()/180)</f>
        <v>0.85494646536071506</v>
      </c>
      <c r="AI641" s="10">
        <f>('3v'!W629-AH641)^2</f>
        <v>1.0605734306583657E-5</v>
      </c>
      <c r="AL641" s="76"/>
      <c r="AM641" s="76"/>
      <c r="AN641" s="76"/>
      <c r="AO641" s="80"/>
    </row>
    <row r="642" spans="1:41" x14ac:dyDescent="0.25">
      <c r="A642" s="3"/>
      <c r="B642" s="7">
        <f>offs331+Ampl331*SIN(2*PI()*freq331*('3v'!A630)+deph331*PI()/180)</f>
        <v>0.93546717748863839</v>
      </c>
      <c r="C642" s="8">
        <f>('3v'!B630-B642)^2</f>
        <v>7.9175971254455324E-6</v>
      </c>
      <c r="D642" s="9">
        <f>offs332+Ampl332*SIN(2*PI()*freq332*('3v'!A630-reta332)+deph332*PI()/180)</f>
        <v>0.65347027440274008</v>
      </c>
      <c r="E642" s="10">
        <f>('3v'!C630-D642)^2</f>
        <v>5.5751991144776443E-5</v>
      </c>
      <c r="G642" s="3"/>
      <c r="H642" s="7">
        <f>offs333+Ampl333*SIN(2*PI()*freq333*('3v'!E630)+deph333*PI()/180)</f>
        <v>1.0386374608322417</v>
      </c>
      <c r="I642" s="8">
        <f>('3v'!F630-H642)^2</f>
        <v>5.577861656200984E-7</v>
      </c>
      <c r="J642" s="9">
        <f>offs334+Ampl334*SIN(2*PI()*freq334*('3v'!E630-reta334)+deph334*PI()/180)</f>
        <v>0.78946678047023644</v>
      </c>
      <c r="K642" s="10">
        <f>('3v'!G630-J642)^2</f>
        <v>6.7067247389635456E-5</v>
      </c>
      <c r="L642" s="3"/>
      <c r="M642" s="3"/>
      <c r="N642" s="7">
        <f>offs335+Ampl335*SIN(2*PI()*freq335*('3v'!I630)+deph335*PI()/180)</f>
        <v>0.83796456354384175</v>
      </c>
      <c r="O642" s="8">
        <f>('3v'!J630-N642)^2</f>
        <v>5.0026827689409242E-7</v>
      </c>
      <c r="P642" s="9">
        <f>offs336+Ampl336*SIN(2*PI()*freq336*('3v'!I630-reta336)+deph336*PI()/180)</f>
        <v>0.78490690861675116</v>
      </c>
      <c r="Q642" s="10">
        <f>('3v'!K630-P642)^2</f>
        <v>7.6301074337005613E-5</v>
      </c>
      <c r="R642" s="3"/>
      <c r="S642" s="3"/>
      <c r="T642" s="7">
        <f>offs337+Ampl337*SIN(2*PI()*freq337*('3v'!M630)+deph337*PI()/180)</f>
        <v>0.35037942462932897</v>
      </c>
      <c r="U642" s="8">
        <f>('3v'!N630-T642)^2</f>
        <v>3.7711101045869909E-6</v>
      </c>
      <c r="V642" s="9">
        <f>offs338+Ampl338*SIN(2*PI()*freq338*('3v'!M630-reta338)+deph338*PI()/180)</f>
        <v>0.78067083820410432</v>
      </c>
      <c r="W642" s="10">
        <f>('3v'!O630-V642)^2</f>
        <v>6.4813430783411212E-6</v>
      </c>
      <c r="X642" s="3"/>
      <c r="Y642" s="3"/>
      <c r="Z642" s="7">
        <f>offs339+Ampl339*SIN(2*PI()*freq339*('3v'!Q630)+deph339*PI()/180)</f>
        <v>-1.0066817008734348</v>
      </c>
      <c r="AA642" s="8">
        <f>('3v'!R630-Z642)^2</f>
        <v>1.2650049969174387E-5</v>
      </c>
      <c r="AB642" s="9">
        <f>offs340+Ampl340*SIN(2*PI()*freq340*('3v'!Q630-reta340)+deph340*PI()/180)</f>
        <v>0.7943960996230065</v>
      </c>
      <c r="AC642" s="10">
        <f>('3v'!S630-AB642)^2</f>
        <v>4.174576449415829E-7</v>
      </c>
      <c r="AD642" s="3"/>
      <c r="AE642" s="3"/>
      <c r="AF642" s="7">
        <f>offs341+Ampl341*SIN(2*PI()*freq341*('3v'!U630)+deph341*PI()/180)</f>
        <v>-1.9091789323497486</v>
      </c>
      <c r="AG642" s="8">
        <f>('3v'!V630-AF642)^2</f>
        <v>4.6190935238991211E-6</v>
      </c>
      <c r="AH642" s="9">
        <f>offs342+Ampl342*SIN(2*PI()*freq342*('3v'!U630-reta342)+deph342*PI()/180)</f>
        <v>0.85670309063614203</v>
      </c>
      <c r="AI642" s="10">
        <f>('3v'!W630-AH642)^2</f>
        <v>1.1924240529112827E-5</v>
      </c>
      <c r="AL642" s="76"/>
      <c r="AM642" s="76"/>
      <c r="AN642" s="76"/>
      <c r="AO642" s="80"/>
    </row>
    <row r="643" spans="1:41" x14ac:dyDescent="0.25">
      <c r="A643" s="3"/>
      <c r="B643" s="7">
        <f>offs331+Ampl331*SIN(2*PI()*freq331*('3v'!A631)+deph331*PI()/180)</f>
        <v>0.9284884136454955</v>
      </c>
      <c r="C643" s="8">
        <f>('3v'!B631-B643)^2</f>
        <v>3.9227223076493764E-6</v>
      </c>
      <c r="D643" s="9">
        <f>offs332+Ampl332*SIN(2*PI()*freq332*('3v'!A631-reta332)+deph332*PI()/180)</f>
        <v>0.65227067689628493</v>
      </c>
      <c r="E643" s="10">
        <f>('3v'!C631-D643)^2</f>
        <v>4.5068707094874748E-5</v>
      </c>
      <c r="G643" s="3"/>
      <c r="H643" s="7">
        <f>offs333+Ampl333*SIN(2*PI()*freq333*('3v'!E631)+deph333*PI()/180)</f>
        <v>1.0379576070630536</v>
      </c>
      <c r="I643" s="8">
        <f>('3v'!F631-H643)^2</f>
        <v>4.4886064578047642E-9</v>
      </c>
      <c r="J643" s="9">
        <f>offs334+Ampl334*SIN(2*PI()*freq334*('3v'!E631-reta334)+deph334*PI()/180)</f>
        <v>0.78804384723990795</v>
      </c>
      <c r="K643" s="10">
        <f>('3v'!G631-J643)^2</f>
        <v>3.2560065198551148E-5</v>
      </c>
      <c r="L643" s="3"/>
      <c r="M643" s="3"/>
      <c r="N643" s="7">
        <f>offs335+Ampl335*SIN(2*PI()*freq335*('3v'!I631)+deph335*PI()/180)</f>
        <v>0.82842160989675961</v>
      </c>
      <c r="O643" s="8">
        <f>('3v'!J631-N643)^2</f>
        <v>2.3486633696680283E-7</v>
      </c>
      <c r="P643" s="9">
        <f>offs336+Ampl336*SIN(2*PI()*freq336*('3v'!I631-reta336)+deph336*PI()/180)</f>
        <v>0.78334280549858137</v>
      </c>
      <c r="Q643" s="10">
        <f>('3v'!K631-P643)^2</f>
        <v>5.1422459343623796E-5</v>
      </c>
      <c r="R643" s="3"/>
      <c r="S643" s="3"/>
      <c r="T643" s="7">
        <f>offs337+Ampl337*SIN(2*PI()*freq337*('3v'!M631)+deph337*PI()/180)</f>
        <v>0.33049291302276079</v>
      </c>
      <c r="U643" s="8">
        <f>('3v'!N631-T643)^2</f>
        <v>2.5175312811568183E-6</v>
      </c>
      <c r="V643" s="9">
        <f>offs338+Ampl338*SIN(2*PI()*freq338*('3v'!M631-reta338)+deph338*PI()/180)</f>
        <v>0.77944753948133505</v>
      </c>
      <c r="W643" s="10">
        <f>('3v'!O631-V643)^2</f>
        <v>1.0730076064439155E-5</v>
      </c>
      <c r="X643" s="3"/>
      <c r="Y643" s="3"/>
      <c r="Z643" s="7">
        <f>offs339+Ampl339*SIN(2*PI()*freq339*('3v'!Q631)+deph339*PI()/180)</f>
        <v>-1.0370881956817426</v>
      </c>
      <c r="AA643" s="8">
        <f>('3v'!R631-Z643)^2</f>
        <v>7.3613765436131312E-6</v>
      </c>
      <c r="AB643" s="9">
        <f>offs340+Ampl340*SIN(2*PI()*freq340*('3v'!Q631-reta340)+deph340*PI()/180)</f>
        <v>0.79447332039969953</v>
      </c>
      <c r="AC643" s="10">
        <f>('3v'!S631-AB643)^2</f>
        <v>1.5123824610072946E-6</v>
      </c>
      <c r="AD643" s="3"/>
      <c r="AE643" s="3"/>
      <c r="AF643" s="7">
        <f>offs341+Ampl341*SIN(2*PI()*freq341*('3v'!U631)+deph341*PI()/180)</f>
        <v>-1.8977782964496823</v>
      </c>
      <c r="AG643" s="8">
        <f>('3v'!V631-AF643)^2</f>
        <v>3.3529035900148254E-6</v>
      </c>
      <c r="AH643" s="9">
        <f>offs342+Ampl342*SIN(2*PI()*freq342*('3v'!U631-reta342)+deph342*PI()/180)</f>
        <v>0.85849022375089723</v>
      </c>
      <c r="AI643" s="10">
        <f>('3v'!W631-AH643)^2</f>
        <v>1.3098147189570005E-5</v>
      </c>
      <c r="AL643" s="76"/>
      <c r="AM643" s="76"/>
      <c r="AN643" s="76"/>
      <c r="AO643" s="80"/>
    </row>
    <row r="644" spans="1:41" x14ac:dyDescent="0.25">
      <c r="A644" s="3"/>
      <c r="B644" s="7">
        <f>offs331+Ampl331*SIN(2*PI()*freq331*('3v'!A632)+deph331*PI()/180)</f>
        <v>0.92129120947915399</v>
      </c>
      <c r="C644" s="8">
        <f>('3v'!B632-B644)^2</f>
        <v>3.4599039136655518E-7</v>
      </c>
      <c r="D644" s="9">
        <f>offs332+Ampl332*SIN(2*PI()*freq332*('3v'!A632-reta332)+deph332*PI()/180)</f>
        <v>0.6511081352549134</v>
      </c>
      <c r="E644" s="10">
        <f>('3v'!C632-D644)^2</f>
        <v>3.5080326788590121E-5</v>
      </c>
      <c r="G644" s="3"/>
      <c r="H644" s="7">
        <f>offs333+Ampl333*SIN(2*PI()*freq333*('3v'!E632)+deph333*PI()/180)</f>
        <v>1.0371452177312979</v>
      </c>
      <c r="I644" s="8">
        <f>('3v'!F632-H644)^2</f>
        <v>5.5560963424098736E-7</v>
      </c>
      <c r="J644" s="9">
        <f>offs334+Ampl334*SIN(2*PI()*freq334*('3v'!E632-reta334)+deph334*PI()/180)</f>
        <v>0.78662964110999656</v>
      </c>
      <c r="K644" s="10">
        <f>('3v'!G632-J644)^2</f>
        <v>2.6700151057208888E-5</v>
      </c>
      <c r="L644" s="3"/>
      <c r="M644" s="3"/>
      <c r="N644" s="7">
        <f>offs335+Ampl335*SIN(2*PI()*freq335*('3v'!I632)+deph335*PI()/180)</f>
        <v>0.81867621093204201</v>
      </c>
      <c r="O644" s="8">
        <f>('3v'!J632-N644)^2</f>
        <v>2.1566649432028911E-7</v>
      </c>
      <c r="P644" s="9">
        <f>offs336+Ampl336*SIN(2*PI()*freq336*('3v'!I632-reta336)+deph336*PI()/180)</f>
        <v>0.78179511176166072</v>
      </c>
      <c r="Q644" s="10">
        <f>('3v'!K632-P644)^2</f>
        <v>1.3469793745415477E-5</v>
      </c>
      <c r="R644" s="3"/>
      <c r="S644" s="3"/>
      <c r="T644" s="7">
        <f>offs337+Ampl337*SIN(2*PI()*freq337*('3v'!M632)+deph337*PI()/180)</f>
        <v>0.31041305219336762</v>
      </c>
      <c r="U644" s="8">
        <f>('3v'!N632-T644)^2</f>
        <v>8.9472307376634602E-6</v>
      </c>
      <c r="V644" s="9">
        <f>offs338+Ampl338*SIN(2*PI()*freq338*('3v'!M632-reta338)+deph338*PI()/180)</f>
        <v>0.7782509822198922</v>
      </c>
      <c r="W644" s="10">
        <f>('3v'!O632-V644)^2</f>
        <v>4.322749205249257E-6</v>
      </c>
      <c r="X644" s="3"/>
      <c r="Y644" s="3"/>
      <c r="Z644" s="7">
        <f>offs339+Ampl339*SIN(2*PI()*freq339*('3v'!Q632)+deph339*PI()/180)</f>
        <v>-1.0672125467707498</v>
      </c>
      <c r="AA644" s="8">
        <f>('3v'!R632-Z644)^2</f>
        <v>1.2536250368256995E-5</v>
      </c>
      <c r="AB644" s="9">
        <f>offs340+Ampl340*SIN(2*PI()*freq340*('3v'!Q632-reta340)+deph340*PI()/180)</f>
        <v>0.79459557852263396</v>
      </c>
      <c r="AC644" s="10">
        <f>('3v'!S632-AB644)^2</f>
        <v>1.2266259733567052E-6</v>
      </c>
      <c r="AD644" s="3"/>
      <c r="AE644" s="3"/>
      <c r="AF644" s="7">
        <f>offs341+Ampl341*SIN(2*PI()*freq341*('3v'!U632)+deph341*PI()/180)</f>
        <v>-1.8849518762830211</v>
      </c>
      <c r="AG644" s="8">
        <f>('3v'!V632-AF644)^2</f>
        <v>9.3602970783403035E-7</v>
      </c>
      <c r="AH644" s="9">
        <f>offs342+Ampl342*SIN(2*PI()*freq342*('3v'!U632-reta342)+deph342*PI()/180)</f>
        <v>0.86030610102035976</v>
      </c>
      <c r="AI644" s="10">
        <f>('3v'!W632-AH644)^2</f>
        <v>1.4110458166362773E-5</v>
      </c>
      <c r="AL644" s="76"/>
      <c r="AM644" s="76"/>
      <c r="AN644" s="76"/>
      <c r="AO644" s="80"/>
    </row>
    <row r="645" spans="1:41" x14ac:dyDescent="0.25">
      <c r="A645" s="3"/>
      <c r="B645" s="7">
        <f>offs331+Ampl331*SIN(2*PI()*freq331*('3v'!A633)+deph331*PI()/180)</f>
        <v>0.91387670151158373</v>
      </c>
      <c r="C645" s="8">
        <f>('3v'!B633-B645)^2</f>
        <v>9.7160746993844096E-7</v>
      </c>
      <c r="D645" s="9">
        <f>offs332+Ampl332*SIN(2*PI()*freq332*('3v'!A633-reta332)+deph332*PI()/180)</f>
        <v>0.64998283305742743</v>
      </c>
      <c r="E645" s="10">
        <f>('3v'!C633-D645)^2</f>
        <v>2.5960726172684774E-5</v>
      </c>
      <c r="G645" s="3"/>
      <c r="H645" s="7">
        <f>offs333+Ampl333*SIN(2*PI()*freq333*('3v'!E633)+deph333*PI()/180)</f>
        <v>1.0362003649980924</v>
      </c>
      <c r="I645" s="8">
        <f>('3v'!F633-H645)^2</f>
        <v>6.9103264622084844E-8</v>
      </c>
      <c r="J645" s="9">
        <f>offs334+Ampl334*SIN(2*PI()*freq334*('3v'!E633-reta334)+deph334*PI()/180)</f>
        <v>0.78522428769846797</v>
      </c>
      <c r="K645" s="10">
        <f>('3v'!G633-J645)^2</f>
        <v>7.1092746156473057E-6</v>
      </c>
      <c r="L645" s="3"/>
      <c r="M645" s="3"/>
      <c r="N645" s="7">
        <f>offs335+Ampl335*SIN(2*PI()*freq335*('3v'!I633)+deph335*PI()/180)</f>
        <v>0.80872990556115676</v>
      </c>
      <c r="O645" s="8">
        <f>('3v'!J633-N645)^2</f>
        <v>4.1613393323772041E-7</v>
      </c>
      <c r="P645" s="9">
        <f>offs336+Ampl336*SIN(2*PI()*freq336*('3v'!I633-reta336)+deph336*PI()/180)</f>
        <v>0.78026407180477175</v>
      </c>
      <c r="Q645" s="10">
        <f>('3v'!K633-P645)^2</f>
        <v>4.5756709675055087E-6</v>
      </c>
      <c r="R645" s="3"/>
      <c r="S645" s="3"/>
      <c r="T645" s="7">
        <f>offs337+Ampl337*SIN(2*PI()*freq337*('3v'!M633)+deph337*PI()/180)</f>
        <v>0.29014479654634778</v>
      </c>
      <c r="U645" s="8">
        <f>('3v'!N633-T645)^2</f>
        <v>5.081356985735385E-6</v>
      </c>
      <c r="V645" s="9">
        <f>offs338+Ampl338*SIN(2*PI()*freq338*('3v'!M633-reta338)+deph338*PI()/180)</f>
        <v>0.77708146165237524</v>
      </c>
      <c r="W645" s="10">
        <f>('3v'!O633-V645)^2</f>
        <v>8.1951752589779204E-6</v>
      </c>
      <c r="X645" s="3"/>
      <c r="Y645" s="3"/>
      <c r="Z645" s="7">
        <f>offs339+Ampl339*SIN(2*PI()*freq339*('3v'!Q633)+deph339*PI()/180)</f>
        <v>-1.0970401862715931</v>
      </c>
      <c r="AA645" s="8">
        <f>('3v'!R633-Z645)^2</f>
        <v>3.6295157778566332E-5</v>
      </c>
      <c r="AB645" s="9">
        <f>offs340+Ampl340*SIN(2*PI()*freq340*('3v'!Q633-reta340)+deph340*PI()/180)</f>
        <v>0.79476281486886657</v>
      </c>
      <c r="AC645" s="10">
        <f>('3v'!S633-AB645)^2</f>
        <v>8.8415493363331493E-7</v>
      </c>
      <c r="AD645" s="3"/>
      <c r="AE645" s="3"/>
      <c r="AF645" s="7">
        <f>offs341+Ampl341*SIN(2*PI()*freq341*('3v'!U633)+deph341*PI()/180)</f>
        <v>-1.8707123299779178</v>
      </c>
      <c r="AG645" s="8">
        <f>('3v'!V633-AF645)^2</f>
        <v>2.4127720247008301E-6</v>
      </c>
      <c r="AH645" s="9">
        <f>offs342+Ampl342*SIN(2*PI()*freq342*('3v'!U633-reta342)+deph342*PI()/180)</f>
        <v>0.86214893039289808</v>
      </c>
      <c r="AI645" s="10">
        <f>('3v'!W633-AH645)^2</f>
        <v>1.4951211183978197E-5</v>
      </c>
      <c r="AL645" s="76"/>
      <c r="AM645" s="76"/>
      <c r="AN645" s="76"/>
      <c r="AO645" s="80"/>
    </row>
    <row r="646" spans="1:41" x14ac:dyDescent="0.25">
      <c r="A646" s="3"/>
      <c r="B646" s="7">
        <f>offs331+Ampl331*SIN(2*PI()*freq331*('3v'!A634)+deph331*PI()/180)</f>
        <v>0.90624606057954515</v>
      </c>
      <c r="C646" s="8">
        <f>('3v'!B634-B646)^2</f>
        <v>6.1612989378403914E-7</v>
      </c>
      <c r="D646" s="9">
        <f>offs332+Ampl332*SIN(2*PI()*freq332*('3v'!A634-reta332)+deph332*PI()/180)</f>
        <v>0.64889494800208891</v>
      </c>
      <c r="E646" s="10">
        <f>('3v'!C634-D646)^2</f>
        <v>1.7893339905031215E-5</v>
      </c>
      <c r="G646" s="3"/>
      <c r="H646" s="7">
        <f>offs333+Ampl333*SIN(2*PI()*freq333*('3v'!E634)+deph333*PI()/180)</f>
        <v>1.0351231327907198</v>
      </c>
      <c r="I646" s="8">
        <f>('3v'!F634-H646)^2</f>
        <v>6.63177664306713E-7</v>
      </c>
      <c r="J646" s="9">
        <f>offs334+Ampl334*SIN(2*PI()*freq334*('3v'!E634-reta334)+deph334*PI()/180)</f>
        <v>0.78382791183693801</v>
      </c>
      <c r="K646" s="10">
        <f>('3v'!G634-J646)^2</f>
        <v>4.4503200260680811E-6</v>
      </c>
      <c r="L646" s="3"/>
      <c r="M646" s="3"/>
      <c r="N646" s="7">
        <f>offs335+Ampl335*SIN(2*PI()*freq335*('3v'!I634)+deph335*PI()/180)</f>
        <v>0.79858426442102348</v>
      </c>
      <c r="O646" s="8">
        <f>('3v'!J634-N646)^2</f>
        <v>1.0508209460372986E-6</v>
      </c>
      <c r="P646" s="9">
        <f>offs336+Ampl336*SIN(2*PI()*freq336*('3v'!I634-reta336)+deph336*PI()/180)</f>
        <v>0.7787499273968721</v>
      </c>
      <c r="Q646" s="10">
        <f>('3v'!K634-P646)^2</f>
        <v>3.9054675000925513E-7</v>
      </c>
      <c r="R646" s="3"/>
      <c r="S646" s="3"/>
      <c r="T646" s="7">
        <f>offs337+Ampl337*SIN(2*PI()*freq337*('3v'!M634)+deph337*PI()/180)</f>
        <v>0.26969314697050178</v>
      </c>
      <c r="U646" s="8">
        <f>('3v'!N634-T646)^2</f>
        <v>1.0803757432733112E-5</v>
      </c>
      <c r="V646" s="9">
        <f>offs338+Ampl338*SIN(2*PI()*freq338*('3v'!M634-reta338)+deph338*PI()/180)</f>
        <v>0.7759392663404846</v>
      </c>
      <c r="W646" s="10">
        <f>('3v'!O634-V646)^2</f>
        <v>1.3495750907982369E-5</v>
      </c>
      <c r="X646" s="3"/>
      <c r="Y646" s="3"/>
      <c r="Z646" s="7">
        <f>offs339+Ampl339*SIN(2*PI()*freq339*('3v'!Q634)+deph339*PI()/180)</f>
        <v>-1.1265566898024988</v>
      </c>
      <c r="AA646" s="8">
        <f>('3v'!R634-Z646)^2</f>
        <v>3.8989781405934027E-5</v>
      </c>
      <c r="AB646" s="9">
        <f>offs340+Ampl340*SIN(2*PI()*freq340*('3v'!Q634-reta340)+deph340*PI()/180)</f>
        <v>0.79497494856438444</v>
      </c>
      <c r="AC646" s="10">
        <f>('3v'!S634-AB646)^2</f>
        <v>7.1893237627054238E-6</v>
      </c>
      <c r="AD646" s="3"/>
      <c r="AE646" s="3"/>
      <c r="AF646" s="7">
        <f>offs341+Ampl341*SIN(2*PI()*freq341*('3v'!U634)+deph341*PI()/180)</f>
        <v>-1.8550737102474137</v>
      </c>
      <c r="AG646" s="8">
        <f>('3v'!V634-AF646)^2</f>
        <v>2.4552688495398823E-6</v>
      </c>
      <c r="AH646" s="9">
        <f>offs342+Ampl342*SIN(2*PI()*freq342*('3v'!U634-reta342)+deph342*PI()/180)</f>
        <v>0.86401689321840902</v>
      </c>
      <c r="AI646" s="10">
        <f>('3v'!W634-AH646)^2</f>
        <v>1.5617092985171107E-5</v>
      </c>
      <c r="AL646" s="76"/>
      <c r="AM646" s="76"/>
      <c r="AN646" s="76"/>
      <c r="AO646" s="80"/>
    </row>
    <row r="647" spans="1:41" x14ac:dyDescent="0.25">
      <c r="A647" s="3"/>
      <c r="B647" s="7">
        <f>offs331+Ampl331*SIN(2*PI()*freq331*('3v'!A635)+deph331*PI()/180)</f>
        <v>0.89840049164969826</v>
      </c>
      <c r="C647" s="8">
        <f>('3v'!B635-B647)^2</f>
        <v>6.6995591951365573E-7</v>
      </c>
      <c r="D647" s="9">
        <f>offs332+Ampl332*SIN(2*PI()*freq332*('3v'!A635-reta332)+deph332*PI()/180)</f>
        <v>0.64784465187855933</v>
      </c>
      <c r="E647" s="10">
        <f>('3v'!C635-D647)^2</f>
        <v>2.7882076283601545E-5</v>
      </c>
      <c r="G647" s="3"/>
      <c r="H647" s="7">
        <f>offs333+Ampl333*SIN(2*PI()*freq333*('3v'!E635)+deph333*PI()/180)</f>
        <v>1.0339136167951739</v>
      </c>
      <c r="I647" s="8">
        <f>('3v'!F635-H647)^2</f>
        <v>5.0046010290732365E-9</v>
      </c>
      <c r="J647" s="9">
        <f>offs334+Ampl334*SIN(2*PI()*freq334*('3v'!E635-reta334)+deph334*PI()/180)</f>
        <v>0.7824406375595846</v>
      </c>
      <c r="K647" s="10">
        <f>('3v'!G635-J647)^2</f>
        <v>2.3830789730422373E-6</v>
      </c>
      <c r="L647" s="3"/>
      <c r="M647" s="3"/>
      <c r="N647" s="7">
        <f>offs335+Ampl335*SIN(2*PI()*freq335*('3v'!I635)+deph335*PI()/180)</f>
        <v>0.78824088962599026</v>
      </c>
      <c r="O647" s="8">
        <f>('3v'!J635-N647)^2</f>
        <v>2.5691293214632165E-6</v>
      </c>
      <c r="P647" s="9">
        <f>offs336+Ampl336*SIN(2*PI()*freq336*('3v'!I635-reta336)+deph336*PI()/180)</f>
        <v>0.77725291763891624</v>
      </c>
      <c r="Q647" s="10">
        <f>('3v'!K635-P647)^2</f>
        <v>1.1686856186590563E-6</v>
      </c>
      <c r="R647" s="3"/>
      <c r="S647" s="3"/>
      <c r="T647" s="7">
        <f>offs337+Ampl337*SIN(2*PI()*freq337*('3v'!M635)+deph337*PI()/180)</f>
        <v>0.24906314960433767</v>
      </c>
      <c r="U647" s="8">
        <f>('3v'!N635-T647)^2</f>
        <v>1.7150279586995367E-5</v>
      </c>
      <c r="V647" s="9">
        <f>offs338+Ampl338*SIN(2*PI()*freq338*('3v'!M635-reta338)+deph338*PI()/180)</f>
        <v>0.77482467810382227</v>
      </c>
      <c r="W647" s="10">
        <f>('3v'!O635-V647)^2</f>
        <v>6.548829560000285E-6</v>
      </c>
      <c r="X647" s="3"/>
      <c r="Y647" s="3"/>
      <c r="Z647" s="7">
        <f>offs339+Ampl339*SIN(2*PI()*freq339*('3v'!Q635)+deph339*PI()/180)</f>
        <v>-1.155747783444288</v>
      </c>
      <c r="AA647" s="8">
        <f>('3v'!R635-Z647)^2</f>
        <v>1.7516513803462209E-5</v>
      </c>
      <c r="AB647" s="9">
        <f>offs340+Ampl340*SIN(2*PI()*freq340*('3v'!Q635-reta340)+deph340*PI()/180)</f>
        <v>0.79523187702321474</v>
      </c>
      <c r="AC647" s="10">
        <f>('3v'!S635-AB647)^2</f>
        <v>5.8775358432071696E-6</v>
      </c>
      <c r="AD647" s="3"/>
      <c r="AE647" s="3"/>
      <c r="AF647" s="7">
        <f>offs341+Ampl341*SIN(2*PI()*freq341*('3v'!U635)+deph341*PI()/180)</f>
        <v>-1.8380514505211094</v>
      </c>
      <c r="AG647" s="8">
        <f>('3v'!V635-AF647)^2</f>
        <v>8.7864192667653964E-6</v>
      </c>
      <c r="AH647" s="9">
        <f>offs342+Ampl342*SIN(2*PI()*freq342*('3v'!U635-reta342)+deph342*PI()/180)</f>
        <v>0.86590814604310551</v>
      </c>
      <c r="AI647" s="10">
        <f>('3v'!W635-AH647)^2</f>
        <v>1.6109899727770007E-5</v>
      </c>
      <c r="AL647" s="76"/>
      <c r="AM647" s="76"/>
      <c r="AN647" s="76"/>
      <c r="AO647" s="80"/>
    </row>
    <row r="648" spans="1:41" x14ac:dyDescent="0.25">
      <c r="A648" s="3"/>
      <c r="B648" s="7">
        <f>offs331+Ampl331*SIN(2*PI()*freq331*('3v'!A636)+deph331*PI()/180)</f>
        <v>0.89034123362832551</v>
      </c>
      <c r="C648" s="8">
        <f>('3v'!B636-B648)^2</f>
        <v>7.8895897848821723E-7</v>
      </c>
      <c r="D648" s="9">
        <f>offs332+Ampl332*SIN(2*PI()*freq332*('3v'!A636-reta332)+deph332*PI()/180)</f>
        <v>0.64683211054077183</v>
      </c>
      <c r="E648" s="10">
        <f>('3v'!C636-D648)^2</f>
        <v>3.9600457746064428E-5</v>
      </c>
      <c r="G648" s="3"/>
      <c r="H648" s="7">
        <f>offs333+Ampl333*SIN(2*PI()*freq333*('3v'!E636)+deph333*PI()/180)</f>
        <v>1.0325719244476583</v>
      </c>
      <c r="I648" s="8">
        <f>('3v'!F636-H648)^2</f>
        <v>2.923396719395748E-7</v>
      </c>
      <c r="J648" s="9">
        <f>offs334+Ampl334*SIN(2*PI()*freq334*('3v'!E636-reta334)+deph334*PI()/180)</f>
        <v>0.78106258809213058</v>
      </c>
      <c r="K648" s="10">
        <f>('3v'!G636-J648)^2</f>
        <v>9.6919711388498064E-7</v>
      </c>
      <c r="L648" s="3"/>
      <c r="M648" s="3"/>
      <c r="N648" s="7">
        <f>offs335+Ampl335*SIN(2*PI()*freq335*('3v'!I636)+deph335*PI()/180)</f>
        <v>0.77770141451484198</v>
      </c>
      <c r="O648" s="8">
        <f>('3v'!J636-N648)^2</f>
        <v>5.6486814291707281E-6</v>
      </c>
      <c r="P648" s="9">
        <f>offs336+Ampl336*SIN(2*PI()*freq336*('3v'!I636-reta336)+deph336*PI()/180)</f>
        <v>0.77577327892609893</v>
      </c>
      <c r="Q648" s="10">
        <f>('3v'!K636-P648)^2</f>
        <v>2.4165912727567646E-6</v>
      </c>
      <c r="R648" s="3"/>
      <c r="S648" s="3"/>
      <c r="T648" s="7">
        <f>offs337+Ampl337*SIN(2*PI()*freq337*('3v'!M636)+deph337*PI()/180)</f>
        <v>0.22825989459101242</v>
      </c>
      <c r="U648" s="8">
        <f>('3v'!N636-T648)^2</f>
        <v>2.325558603941782E-5</v>
      </c>
      <c r="V648" s="9">
        <f>offs338+Ampl338*SIN(2*PI()*freq338*('3v'!M636-reta338)+deph338*PI()/180)</f>
        <v>0.77373797195035798</v>
      </c>
      <c r="W648" s="10">
        <f>('3v'!O636-V648)^2</f>
        <v>2.1678497128618269E-6</v>
      </c>
      <c r="X648" s="3"/>
      <c r="Y648" s="3"/>
      <c r="Z648" s="7">
        <f>offs339+Ampl339*SIN(2*PI()*freq339*('3v'!Q636)+deph339*PI()/180)</f>
        <v>-1.1845993506431165</v>
      </c>
      <c r="AA648" s="8">
        <f>('3v'!R636-Z648)^2</f>
        <v>1.3987305612060733E-5</v>
      </c>
      <c r="AB648" s="9">
        <f>offs340+Ampl340*SIN(2*PI()*freq340*('3v'!Q636-reta340)+deph340*PI()/180)</f>
        <v>0.79553347599703472</v>
      </c>
      <c r="AC648" s="10">
        <f>('3v'!S636-AB648)^2</f>
        <v>4.5061270122852384E-6</v>
      </c>
      <c r="AD648" s="3"/>
      <c r="AE648" s="3"/>
      <c r="AF648" s="7">
        <f>offs341+Ampl341*SIN(2*PI()*freq341*('3v'!U636)+deph341*PI()/180)</f>
        <v>-1.819662349714233</v>
      </c>
      <c r="AG648" s="8">
        <f>('3v'!V636-AF648)^2</f>
        <v>1.4251835183232116E-5</v>
      </c>
      <c r="AH648" s="9">
        <f>offs342+Ampl342*SIN(2*PI()*freq342*('3v'!U636-reta342)+deph342*PI()/180)</f>
        <v>0.86782082242878356</v>
      </c>
      <c r="AI648" s="10">
        <f>('3v'!W636-AH648)^2</f>
        <v>1.6436274695503174E-5</v>
      </c>
      <c r="AL648" s="76"/>
      <c r="AM648" s="76"/>
      <c r="AN648" s="76"/>
      <c r="AO648" s="80"/>
    </row>
    <row r="649" spans="1:41" x14ac:dyDescent="0.25">
      <c r="A649" s="3"/>
      <c r="B649" s="7">
        <f>offs331+Ampl331*SIN(2*PI()*freq331*('3v'!A637)+deph331*PI()/180)</f>
        <v>0.88206955916569496</v>
      </c>
      <c r="C649" s="8">
        <f>('3v'!B637-B649)^2</f>
        <v>1.8366295850115401E-7</v>
      </c>
      <c r="D649" s="9">
        <f>offs332+Ampl332*SIN(2*PI()*freq332*('3v'!A637-reta332)+deph332*PI()/180)</f>
        <v>0.6458574838807416</v>
      </c>
      <c r="E649" s="10">
        <f>('3v'!C637-D649)^2</f>
        <v>2.824408158185707E-5</v>
      </c>
      <c r="G649" s="3"/>
      <c r="H649" s="7">
        <f>offs333+Ampl333*SIN(2*PI()*freq333*('3v'!E637)+deph333*PI()/180)</f>
        <v>1.0310981749250459</v>
      </c>
      <c r="I649" s="8">
        <f>('3v'!F637-H649)^2</f>
        <v>1.0405324513087036E-6</v>
      </c>
      <c r="J649" s="9">
        <f>offs334+Ampl334*SIN(2*PI()*freq334*('3v'!E637-reta334)+deph334*PI()/180)</f>
        <v>0.7796938858408976</v>
      </c>
      <c r="K649" s="10">
        <f>('3v'!G637-J649)^2</f>
        <v>2.461434159585751E-6</v>
      </c>
      <c r="L649" s="3"/>
      <c r="M649" s="3"/>
      <c r="N649" s="7">
        <f>offs335+Ampl335*SIN(2*PI()*freq335*('3v'!I637)+deph335*PI()/180)</f>
        <v>0.76696750339287467</v>
      </c>
      <c r="O649" s="8">
        <f>('3v'!J637-N649)^2</f>
        <v>1.9372648147985595E-6</v>
      </c>
      <c r="P649" s="9">
        <f>offs336+Ampl336*SIN(2*PI()*freq336*('3v'!I637-reta336)+deph336*PI()/180)</f>
        <v>0.77431124491052528</v>
      </c>
      <c r="Q649" s="10">
        <f>('3v'!K637-P649)^2</f>
        <v>8.5571584712862756E-9</v>
      </c>
      <c r="R649" s="3"/>
      <c r="S649" s="3"/>
      <c r="T649" s="7">
        <f>offs337+Ampl337*SIN(2*PI()*freq337*('3v'!M637)+deph337*PI()/180)</f>
        <v>0.20728851482241412</v>
      </c>
      <c r="U649" s="8">
        <f>('3v'!N637-T649)^2</f>
        <v>1.1439782974336518E-5</v>
      </c>
      <c r="V649" s="9">
        <f>offs338+Ampl338*SIN(2*PI()*freq338*('3v'!M637-reta338)+deph338*PI()/180)</f>
        <v>0.77267941600857393</v>
      </c>
      <c r="W649" s="10">
        <f>('3v'!O637-V649)^2</f>
        <v>5.6023387300636251E-6</v>
      </c>
      <c r="X649" s="3"/>
      <c r="Y649" s="3"/>
      <c r="Z649" s="7">
        <f>offs339+Ampl339*SIN(2*PI()*freq339*('3v'!Q637)+deph339*PI()/180)</f>
        <v>-1.2130974390371152</v>
      </c>
      <c r="AA649" s="8">
        <f>('3v'!R637-Z649)^2</f>
        <v>2.3954163064707226E-5</v>
      </c>
      <c r="AB649" s="9">
        <f>offs340+Ampl340*SIN(2*PI()*freq340*('3v'!Q637-reta340)+deph340*PI()/180)</f>
        <v>0.79587959963525723</v>
      </c>
      <c r="AC649" s="10">
        <f>('3v'!S637-AB649)^2</f>
        <v>3.1564509856333851E-6</v>
      </c>
      <c r="AD649" s="3"/>
      <c r="AE649" s="3"/>
      <c r="AF649" s="7">
        <f>offs341+Ampl341*SIN(2*PI()*freq341*('3v'!U637)+deph341*PI()/180)</f>
        <v>-1.7999245556491366</v>
      </c>
      <c r="AG649" s="8">
        <f>('3v'!V637-AF649)^2</f>
        <v>1.5853969537684724E-5</v>
      </c>
      <c r="AH649" s="9">
        <f>offs342+Ampl342*SIN(2*PI()*freq342*('3v'!U637-reta342)+deph342*PI()/180)</f>
        <v>0.86975303479477062</v>
      </c>
      <c r="AI649" s="10">
        <f>('3v'!W637-AH649)^2</f>
        <v>1.6606237928275667E-5</v>
      </c>
      <c r="AL649" s="76"/>
      <c r="AM649" s="76"/>
      <c r="AN649" s="76"/>
      <c r="AO649" s="80"/>
    </row>
    <row r="650" spans="1:41" x14ac:dyDescent="0.25">
      <c r="A650" s="3"/>
      <c r="B650" s="7">
        <f>offs331+Ampl331*SIN(2*PI()*freq331*('3v'!A638)+deph331*PI()/180)</f>
        <v>0.87358677445509214</v>
      </c>
      <c r="C650" s="8">
        <f>('3v'!B638-B650)^2</f>
        <v>2.9301717851061484E-6</v>
      </c>
      <c r="D650" s="9">
        <f>offs332+Ampl332*SIN(2*PI()*freq332*('3v'!A638-reta332)+deph332*PI()/180)</f>
        <v>0.64492092580331639</v>
      </c>
      <c r="E650" s="10">
        <f>('3v'!C638-D650)^2</f>
        <v>1.8473441800197365E-5</v>
      </c>
      <c r="G650" s="3"/>
      <c r="H650" s="7">
        <f>offs333+Ampl333*SIN(2*PI()*freq333*('3v'!E638)+deph333*PI()/180)</f>
        <v>1.02949249913429</v>
      </c>
      <c r="I650" s="8">
        <f>('3v'!F638-H650)^2</f>
        <v>3.4294008603770156E-7</v>
      </c>
      <c r="J650" s="9">
        <f>offs334+Ampl334*SIN(2*PI()*freq334*('3v'!E638-reta334)+deph334*PI()/180)</f>
        <v>0.77833465238193345</v>
      </c>
      <c r="K650" s="10">
        <f>('3v'!G638-J650)^2</f>
        <v>4.6776708873491428E-6</v>
      </c>
      <c r="L650" s="3"/>
      <c r="M650" s="3"/>
      <c r="N650" s="7">
        <f>offs335+Ampl335*SIN(2*PI()*freq335*('3v'!I638)+deph335*PI()/180)</f>
        <v>0.75604085126908793</v>
      </c>
      <c r="O650" s="8">
        <f>('3v'!J638-N650)^2</f>
        <v>1.8315867246672545E-6</v>
      </c>
      <c r="P650" s="9">
        <f>offs336+Ampl336*SIN(2*PI()*freq336*('3v'!I638-reta336)+deph336*PI()/180)</f>
        <v>0.77286704646431492</v>
      </c>
      <c r="Q650" s="10">
        <f>('3v'!K638-P650)^2</f>
        <v>3.6172582060757798E-7</v>
      </c>
      <c r="R650" s="3"/>
      <c r="S650" s="3"/>
      <c r="T650" s="7">
        <f>offs337+Ampl337*SIN(2*PI()*freq337*('3v'!M638)+deph337*PI()/180)</f>
        <v>0.18615418467270056</v>
      </c>
      <c r="U650" s="8">
        <f>('3v'!N638-T650)^2</f>
        <v>1.3930247462449424E-5</v>
      </c>
      <c r="V650" s="9">
        <f>offs338+Ampl338*SIN(2*PI()*freq338*('3v'!M638-reta338)+deph338*PI()/180)</f>
        <v>0.77164927146130946</v>
      </c>
      <c r="W650" s="10">
        <f>('3v'!O638-V650)^2</f>
        <v>1.786984675300613E-6</v>
      </c>
      <c r="X650" s="3"/>
      <c r="Y650" s="3"/>
      <c r="Z650" s="7">
        <f>offs339+Ampl339*SIN(2*PI()*freq339*('3v'!Q638)+deph339*PI()/180)</f>
        <v>-1.241228267203627</v>
      </c>
      <c r="AA650" s="8">
        <f>('3v'!R638-Z650)^2</f>
        <v>1.3899901776396742E-5</v>
      </c>
      <c r="AB650" s="9">
        <f>offs340+Ampl340*SIN(2*PI()*freq340*('3v'!Q638-reta340)+deph340*PI()/180)</f>
        <v>0.79627008055556214</v>
      </c>
      <c r="AC650" s="10">
        <f>('3v'!S638-AB650)^2</f>
        <v>1.9214380054043134E-6</v>
      </c>
      <c r="AD650" s="3"/>
      <c r="AE650" s="3"/>
      <c r="AF650" s="7">
        <f>offs341+Ampl341*SIN(2*PI()*freq341*('3v'!U638)+deph341*PI()/180)</f>
        <v>-1.778857547145591</v>
      </c>
      <c r="AG650" s="8">
        <f>('3v'!V638-AF650)^2</f>
        <v>2.5960068622128508E-6</v>
      </c>
      <c r="AH650" s="9">
        <f>offs342+Ampl342*SIN(2*PI()*freq342*('3v'!U638-reta342)+deph342*PI()/180)</f>
        <v>0.87170287628074028</v>
      </c>
      <c r="AI650" s="10">
        <f>('3v'!W638-AH650)^2</f>
        <v>3.6378795855695632E-5</v>
      </c>
      <c r="AL650" s="76"/>
      <c r="AM650" s="76"/>
      <c r="AN650" s="76"/>
      <c r="AO650" s="80"/>
    </row>
    <row r="651" spans="1:41" x14ac:dyDescent="0.25">
      <c r="A651" s="3"/>
      <c r="B651" s="7">
        <f>offs331+Ampl331*SIN(2*PI()*freq331*('3v'!A639)+deph331*PI()/180)</f>
        <v>0.86489421902655861</v>
      </c>
      <c r="C651" s="8">
        <f>('3v'!B639-B651)^2</f>
        <v>2.2450719543641704E-5</v>
      </c>
      <c r="D651" s="9">
        <f>offs332+Ampl332*SIN(2*PI()*freq332*('3v'!A639-reta332)+deph332*PI()/180)</f>
        <v>0.64402258420187342</v>
      </c>
      <c r="E651" s="10">
        <f>('3v'!C639-D651)^2</f>
        <v>1.0519746039537158E-5</v>
      </c>
      <c r="G651" s="3"/>
      <c r="H651" s="7">
        <f>offs333+Ampl333*SIN(2*PI()*freq333*('3v'!E639)+deph333*PI()/180)</f>
        <v>1.0277550397007991</v>
      </c>
      <c r="I651" s="8">
        <f>('3v'!F639-H651)^2</f>
        <v>1.3686322387887211E-7</v>
      </c>
      <c r="J651" s="9">
        <f>offs334+Ampl334*SIN(2*PI()*freq334*('3v'!E639-reta334)+deph334*PI()/180)</f>
        <v>0.77698500845021345</v>
      </c>
      <c r="K651" s="10">
        <f>('3v'!G639-J651)^2</f>
        <v>7.6522411386462575E-6</v>
      </c>
      <c r="L651" s="3"/>
      <c r="M651" s="3"/>
      <c r="N651" s="7">
        <f>offs335+Ampl335*SIN(2*PI()*freq335*('3v'!I639)+deph335*PI()/180)</f>
        <v>0.74492318358851639</v>
      </c>
      <c r="O651" s="8">
        <f>('3v'!J639-N651)^2</f>
        <v>3.8095482679085868E-6</v>
      </c>
      <c r="P651" s="9">
        <f>offs336+Ampl336*SIN(2*PI()*freq336*('3v'!I639-reta336)+deph336*PI()/180)</f>
        <v>0.7714409116431441</v>
      </c>
      <c r="Q651" s="10">
        <f>('3v'!K639-P651)^2</f>
        <v>1.2733354047159947E-6</v>
      </c>
      <c r="R651" s="3"/>
      <c r="S651" s="3"/>
      <c r="T651" s="7">
        <f>offs337+Ampl337*SIN(2*PI()*freq337*('3v'!M639)+deph337*PI()/180)</f>
        <v>0.16486211872159545</v>
      </c>
      <c r="U651" s="8">
        <f>('3v'!N639-T651)^2</f>
        <v>1.5402710602372042E-5</v>
      </c>
      <c r="V651" s="9">
        <f>offs338+Ampl338*SIN(2*PI()*freq338*('3v'!M639-reta338)+deph338*PI()/180)</f>
        <v>0.77064779248131743</v>
      </c>
      <c r="W651" s="10">
        <f>('3v'!O639-V651)^2</f>
        <v>5.2369232215484285E-6</v>
      </c>
      <c r="X651" s="3"/>
      <c r="Y651" s="3"/>
      <c r="Z651" s="7">
        <f>offs339+Ampl339*SIN(2*PI()*freq339*('3v'!Q639)+deph339*PI()/180)</f>
        <v>-1.2689782313237832</v>
      </c>
      <c r="AA651" s="8">
        <f>('3v'!R639-Z651)^2</f>
        <v>3.7058768125400806E-5</v>
      </c>
      <c r="AB651" s="9">
        <f>offs340+Ampl340*SIN(2*PI()*freq340*('3v'!Q639-reta340)+deph340*PI()/180)</f>
        <v>0.79670472992484165</v>
      </c>
      <c r="AC651" s="10">
        <f>('3v'!S639-AB651)^2</f>
        <v>8.436875873514684E-6</v>
      </c>
      <c r="AD651" s="3"/>
      <c r="AE651" s="3"/>
      <c r="AF651" s="7">
        <f>offs341+Ampl341*SIN(2*PI()*freq341*('3v'!U639)+deph341*PI()/180)</f>
        <v>-1.756482114797538</v>
      </c>
      <c r="AG651" s="8">
        <f>('3v'!V639-AF651)^2</f>
        <v>6.2613811888559148E-6</v>
      </c>
      <c r="AH651" s="9">
        <f>offs342+Ampl342*SIN(2*PI()*freq342*('3v'!U639-reta342)+deph342*PI()/180)</f>
        <v>0.87366842262855304</v>
      </c>
      <c r="AI651" s="10">
        <f>('3v'!W639-AH651)^2</f>
        <v>3.6229172022017577E-5</v>
      </c>
      <c r="AL651" s="76"/>
      <c r="AM651" s="76"/>
      <c r="AN651" s="76"/>
      <c r="AO651" s="80"/>
    </row>
    <row r="652" spans="1:41" x14ac:dyDescent="0.25">
      <c r="A652" s="3"/>
      <c r="B652" s="7">
        <f>offs331+Ampl331*SIN(2*PI()*freq331*('3v'!A640)+deph331*PI()/180)</f>
        <v>0.85599326553536381</v>
      </c>
      <c r="C652" s="8">
        <f>('3v'!B640-B652)^2</f>
        <v>1.3317138947594199E-5</v>
      </c>
      <c r="D652" s="9">
        <f>offs332+Ampl332*SIN(2*PI()*freq332*('3v'!A640-reta332)+deph332*PI()/180)</f>
        <v>0.64316260093496558</v>
      </c>
      <c r="E652" s="10">
        <f>('3v'!C640-D652)^2</f>
        <v>4.619916340770833E-6</v>
      </c>
      <c r="G652" s="3"/>
      <c r="H652" s="7">
        <f>offs333+Ampl333*SIN(2*PI()*freq333*('3v'!E640)+deph333*PI()/180)</f>
        <v>1.0258859509557656</v>
      </c>
      <c r="I652" s="8">
        <f>('3v'!F640-H652)^2</f>
        <v>8.1743981575040984E-8</v>
      </c>
      <c r="J652" s="9">
        <f>offs334+Ampl334*SIN(2*PI()*freq334*('3v'!E640-reta334)+deph334*PI()/180)</f>
        <v>0.77564507392891524</v>
      </c>
      <c r="K652" s="10">
        <f>('3v'!G640-J652)^2</f>
        <v>1.142077644683892E-5</v>
      </c>
      <c r="L652" s="3"/>
      <c r="M652" s="3"/>
      <c r="N652" s="7">
        <f>offs335+Ampl335*SIN(2*PI()*freq335*('3v'!I640)+deph335*PI()/180)</f>
        <v>0.73361625595976765</v>
      </c>
      <c r="O652" s="8">
        <f>('3v'!J640-N652)^2</f>
        <v>2.3715508441704051E-6</v>
      </c>
      <c r="P652" s="9">
        <f>offs336+Ampl336*SIN(2*PI()*freq336*('3v'!I640-reta336)+deph336*PI()/180)</f>
        <v>0.77003306565023344</v>
      </c>
      <c r="Q652" s="10">
        <f>('3v'!K640-P652)^2</f>
        <v>7.8077967242474449E-8</v>
      </c>
      <c r="R652" s="3"/>
      <c r="S652" s="3"/>
      <c r="T652" s="7">
        <f>offs337+Ampl337*SIN(2*PI()*freq337*('3v'!M640)+deph337*PI()/180)</f>
        <v>0.14341757046777254</v>
      </c>
      <c r="U652" s="8">
        <f>('3v'!N640-T652)^2</f>
        <v>4.0454502505901391E-6</v>
      </c>
      <c r="V652" s="9">
        <f>offs338+Ampl338*SIN(2*PI()*freq338*('3v'!M640-reta338)+deph338*PI()/180)</f>
        <v>0.76967522616855033</v>
      </c>
      <c r="W652" s="10">
        <f>('3v'!O640-V652)^2</f>
        <v>1.0686270570173263E-5</v>
      </c>
      <c r="X652" s="3"/>
      <c r="Y652" s="3"/>
      <c r="Z652" s="7">
        <f>offs339+Ampl339*SIN(2*PI()*freq339*('3v'!Q640)+deph339*PI()/180)</f>
        <v>-1.2963339117611867</v>
      </c>
      <c r="AA652" s="8">
        <f>('3v'!R640-Z652)^2</f>
        <v>3.7204165715191039E-5</v>
      </c>
      <c r="AB652" s="9">
        <f>offs340+Ampl340*SIN(2*PI()*freq340*('3v'!Q640-reta340)+deph340*PI()/180)</f>
        <v>0.79718333755051762</v>
      </c>
      <c r="AC652" s="10">
        <f>('3v'!S640-AB652)^2</f>
        <v>5.8855849253926975E-6</v>
      </c>
      <c r="AD652" s="3"/>
      <c r="AE652" s="3"/>
      <c r="AF652" s="7">
        <f>offs341+Ampl341*SIN(2*PI()*freq341*('3v'!U640)+deph341*PI()/180)</f>
        <v>-1.7328203404552864</v>
      </c>
      <c r="AG652" s="8">
        <f>('3v'!V640-AF652)^2</f>
        <v>7.434072419777498E-6</v>
      </c>
      <c r="AH652" s="9">
        <f>offs342+Ampl342*SIN(2*PI()*freq342*('3v'!U640-reta342)+deph342*PI()/180)</f>
        <v>0.87564773408126695</v>
      </c>
      <c r="AI652" s="10">
        <f>('3v'!W640-AH652)^2</f>
        <v>3.5914561777331077E-5</v>
      </c>
      <c r="AL652" s="76"/>
      <c r="AM652" s="76"/>
      <c r="AN652" s="76"/>
      <c r="AO652" s="80"/>
    </row>
    <row r="653" spans="1:41" x14ac:dyDescent="0.25">
      <c r="A653" s="3"/>
      <c r="B653" s="7">
        <f>offs331+Ampl331*SIN(2*PI()*freq331*('3v'!A641)+deph331*PI()/180)</f>
        <v>0.84688531954524737</v>
      </c>
      <c r="C653" s="8">
        <f>('3v'!B641-B653)^2</f>
        <v>1.610573773975465E-7</v>
      </c>
      <c r="D653" s="9">
        <f>offs332+Ampl332*SIN(2*PI()*freq332*('3v'!A641-reta332)+deph332*PI()/180)</f>
        <v>0.64234111180392006</v>
      </c>
      <c r="E653" s="10">
        <f>('3v'!C641-D653)^2</f>
        <v>8.8261766736070895E-6</v>
      </c>
      <c r="G653" s="3"/>
      <c r="H653" s="7">
        <f>offs333+Ampl333*SIN(2*PI()*freq333*('3v'!E641)+deph333*PI()/180)</f>
        <v>1.0238853989224597</v>
      </c>
      <c r="I653" s="8">
        <f>('3v'!F641-H653)^2</f>
        <v>1.1111627397576165E-7</v>
      </c>
      <c r="J653" s="9">
        <f>offs334+Ampl334*SIN(2*PI()*freq334*('3v'!E641-reta334)+deph334*PI()/180)</f>
        <v>0.77431496783877052</v>
      </c>
      <c r="K653" s="10">
        <f>('3v'!G641-J653)^2</f>
        <v>1.6019828849848988E-5</v>
      </c>
      <c r="L653" s="3"/>
      <c r="M653" s="3"/>
      <c r="N653" s="7">
        <f>offs335+Ampl335*SIN(2*PI()*freq335*('3v'!I641)+deph335*PI()/180)</f>
        <v>0.72212185387778804</v>
      </c>
      <c r="O653" s="8">
        <f>('3v'!J641-N653)^2</f>
        <v>1.7308984060689542E-6</v>
      </c>
      <c r="P653" s="9">
        <f>offs336+Ampl336*SIN(2*PI()*freq336*('3v'!I641-reta336)+deph336*PI()/180)</f>
        <v>0.76864373080078541</v>
      </c>
      <c r="Q653" s="10">
        <f>('3v'!K641-P653)^2</f>
        <v>1.3118008933703677E-5</v>
      </c>
      <c r="R653" s="3"/>
      <c r="S653" s="3"/>
      <c r="T653" s="7">
        <f>offs337+Ampl337*SIN(2*PI()*freq337*('3v'!M641)+deph337*PI()/180)</f>
        <v>0.12182583103263162</v>
      </c>
      <c r="U653" s="8">
        <f>('3v'!N641-T653)^2</f>
        <v>2.4166040727261692E-9</v>
      </c>
      <c r="V653" s="9">
        <f>offs338+Ampl338*SIN(2*PI()*freq338*('3v'!M641-reta338)+deph338*PI()/180)</f>
        <v>0.76873181248919331</v>
      </c>
      <c r="W653" s="10">
        <f>('3v'!O641-V653)^2</f>
        <v>5.4082874024926981E-6</v>
      </c>
      <c r="X653" s="3"/>
      <c r="Y653" s="3"/>
      <c r="Z653" s="7">
        <f>offs339+Ampl339*SIN(2*PI()*freq339*('3v'!Q641)+deph339*PI()/180)</f>
        <v>-1.3232820795515328</v>
      </c>
      <c r="AA653" s="8">
        <f>('3v'!R641-Z653)^2</f>
        <v>3.2534926407540318E-5</v>
      </c>
      <c r="AB653" s="9">
        <f>offs340+Ampl340*SIN(2*PI()*freq340*('3v'!Q641-reta340)+deph340*PI()/180)</f>
        <v>0.79770567198218967</v>
      </c>
      <c r="AC653" s="10">
        <f>('3v'!S641-AB653)^2</f>
        <v>3.6240280691548088E-6</v>
      </c>
      <c r="AD653" s="3"/>
      <c r="AE653" s="3"/>
      <c r="AF653" s="7">
        <f>offs341+Ampl341*SIN(2*PI()*freq341*('3v'!U641)+deph341*PI()/180)</f>
        <v>-1.7078955754333913</v>
      </c>
      <c r="AG653" s="8">
        <f>('3v'!V641-AF653)^2</f>
        <v>5.1106947097025929E-6</v>
      </c>
      <c r="AH653" s="9">
        <f>offs342+Ampl342*SIN(2*PI()*freq342*('3v'!U641-reta342)+deph342*PI()/180)</f>
        <v>0.87763885729744329</v>
      </c>
      <c r="AI653" s="10">
        <f>('3v'!W641-AH653)^2</f>
        <v>3.546062800120934E-5</v>
      </c>
      <c r="AL653" s="76"/>
      <c r="AM653" s="76"/>
      <c r="AN653" s="76"/>
      <c r="AO653" s="80"/>
    </row>
    <row r="654" spans="1:41" x14ac:dyDescent="0.25">
      <c r="A654" s="3"/>
      <c r="B654" s="7">
        <f>offs331+Ampl331*SIN(2*PI()*freq331*('3v'!A642)+deph331*PI()/180)</f>
        <v>0.83757181930646307</v>
      </c>
      <c r="C654" s="8">
        <f>('3v'!B642-B654)^2</f>
        <v>7.2730076947617179E-7</v>
      </c>
      <c r="D654" s="9">
        <f>offs332+Ampl332*SIN(2*PI()*freq332*('3v'!A642-reta332)+deph332*PI()/180)</f>
        <v>0.64155824653139348</v>
      </c>
      <c r="E654" s="10">
        <f>('3v'!C642-D654)^2</f>
        <v>3.2427130546984515E-6</v>
      </c>
      <c r="G654" s="3"/>
      <c r="H654" s="7">
        <f>offs333+Ampl333*SIN(2*PI()*freq333*('3v'!E642)+deph333*PI()/180)</f>
        <v>1.0217535613014801</v>
      </c>
      <c r="I654" s="8">
        <f>('3v'!F642-H654)^2</f>
        <v>2.6219386965597593E-7</v>
      </c>
      <c r="J654" s="9">
        <f>offs334+Ampl334*SIN(2*PI()*freq334*('3v'!E642-reta334)+deph334*PI()/180)</f>
        <v>0.77299480832749334</v>
      </c>
      <c r="K654" s="10">
        <f>('3v'!G642-J654)^2</f>
        <v>2.1487381196860403E-5</v>
      </c>
      <c r="L654" s="3"/>
      <c r="M654" s="3"/>
      <c r="N654" s="7">
        <f>offs335+Ampl335*SIN(2*PI()*freq335*('3v'!I642)+deph335*PI()/180)</f>
        <v>0.71044179244191374</v>
      </c>
      <c r="O654" s="8">
        <f>('3v'!J642-N654)^2</f>
        <v>1.6305950661024933E-6</v>
      </c>
      <c r="P654" s="9">
        <f>offs336+Ampl336*SIN(2*PI()*freq336*('3v'!I642-reta336)+deph336*PI()/180)</f>
        <v>0.76727312648687851</v>
      </c>
      <c r="Q654" s="10">
        <f>('3v'!K642-P654)^2</f>
        <v>2.4924891628790366E-5</v>
      </c>
      <c r="R654" s="3"/>
      <c r="S654" s="3"/>
      <c r="T654" s="7">
        <f>offs337+Ampl337*SIN(2*PI()*freq337*('3v'!M642)+deph337*PI()/180)</f>
        <v>0.10009222785479427</v>
      </c>
      <c r="U654" s="8">
        <f>('3v'!N642-T654)^2</f>
        <v>8.9031904577577005E-8</v>
      </c>
      <c r="V654" s="9">
        <f>offs338+Ampl338*SIN(2*PI()*freq338*('3v'!M642-reta338)+deph338*PI()/180)</f>
        <v>0.76781778421645497</v>
      </c>
      <c r="W654" s="10">
        <f>('3v'!O642-V654)^2</f>
        <v>1.1321032582876541E-5</v>
      </c>
      <c r="X654" s="3"/>
      <c r="Y654" s="3"/>
      <c r="Z654" s="7">
        <f>offs339+Ampl339*SIN(2*PI()*freq339*('3v'!Q642)+deph339*PI()/180)</f>
        <v>-1.3498097028000147</v>
      </c>
      <c r="AA654" s="8">
        <f>('3v'!R642-Z654)^2</f>
        <v>8.612421830458015E-6</v>
      </c>
      <c r="AB654" s="9">
        <f>offs340+Ampl340*SIN(2*PI()*freq340*('3v'!Q642-reta340)+deph340*PI()/180)</f>
        <v>0.79827148062356157</v>
      </c>
      <c r="AC654" s="10">
        <f>('3v'!S642-AB654)^2</f>
        <v>1.7899212258994101E-6</v>
      </c>
      <c r="AD654" s="3"/>
      <c r="AE654" s="3"/>
      <c r="AF654" s="7">
        <f>offs341+Ampl341*SIN(2*PI()*freq341*('3v'!U642)+deph341*PI()/180)</f>
        <v>-1.6817324174657262</v>
      </c>
      <c r="AG654" s="8">
        <f>('3v'!V642-AF654)^2</f>
        <v>9.2004389424260009E-6</v>
      </c>
      <c r="AH654" s="9">
        <f>offs342+Ampl342*SIN(2*PI()*freq342*('3v'!U642-reta342)+deph342*PI()/180)</f>
        <v>0.87963982727885903</v>
      </c>
      <c r="AI654" s="10">
        <f>('3v'!W642-AH654)^2</f>
        <v>6.1782158002814444E-5</v>
      </c>
      <c r="AL654" s="76"/>
      <c r="AM654" s="76"/>
      <c r="AN654" s="76"/>
      <c r="AO654" s="80"/>
    </row>
    <row r="655" spans="1:41" x14ac:dyDescent="0.25">
      <c r="A655" s="3"/>
      <c r="B655" s="7">
        <f>offs331+Ampl331*SIN(2*PI()*freq331*('3v'!A643)+deph331*PI()/180)</f>
        <v>0.82805423552866519</v>
      </c>
      <c r="C655" s="8">
        <f>('3v'!B643-B655)^2</f>
        <v>7.2550271462831462E-7</v>
      </c>
      <c r="D655" s="9">
        <f>offs332+Ampl332*SIN(2*PI()*freq332*('3v'!A643-reta332)+deph332*PI()/180)</f>
        <v>0.64081412874088772</v>
      </c>
      <c r="E655" s="10">
        <f>('3v'!C643-D655)^2</f>
        <v>3.5031158736318973E-7</v>
      </c>
      <c r="G655" s="3"/>
      <c r="H655" s="7">
        <f>offs333+Ampl333*SIN(2*PI()*freq333*('3v'!E643)+deph333*PI()/180)</f>
        <v>1.0194906274549709</v>
      </c>
      <c r="I655" s="8">
        <f>('3v'!F643-H655)^2</f>
        <v>6.7545804292177427E-7</v>
      </c>
      <c r="J655" s="9">
        <f>offs334+Ampl334*SIN(2*PI()*freq334*('3v'!E643-reta334)+deph334*PI()/180)</f>
        <v>0.7716847126592844</v>
      </c>
      <c r="K655" s="10">
        <f>('3v'!G643-J655)^2</f>
        <v>2.7862273614812751E-5</v>
      </c>
      <c r="L655" s="3"/>
      <c r="M655" s="3"/>
      <c r="N655" s="7">
        <f>offs335+Ampl335*SIN(2*PI()*freq335*('3v'!I643)+deph335*PI()/180)</f>
        <v>0.69857791606924446</v>
      </c>
      <c r="O655" s="8">
        <f>('3v'!J643-N655)^2</f>
        <v>2.8202054868133182E-7</v>
      </c>
      <c r="P655" s="9">
        <f>offs336+Ampl336*SIN(2*PI()*freq336*('3v'!I643-reta336)+deph336*PI()/180)</f>
        <v>0.76592146914282244</v>
      </c>
      <c r="Q655" s="10">
        <f>('3v'!K643-P655)^2</f>
        <v>6.884470367736828E-5</v>
      </c>
      <c r="R655" s="3"/>
      <c r="S655" s="3"/>
      <c r="T655" s="7">
        <f>offs337+Ampl337*SIN(2*PI()*freq337*('3v'!M643)+deph337*PI()/180)</f>
        <v>7.8222123375636443E-2</v>
      </c>
      <c r="U655" s="8">
        <f>('3v'!N643-T655)^2</f>
        <v>4.6801555573059138E-7</v>
      </c>
      <c r="V655" s="9">
        <f>offs338+Ampl338*SIN(2*PI()*freq338*('3v'!M643-reta338)+deph338*PI()/180)</f>
        <v>0.76693336687313474</v>
      </c>
      <c r="W655" s="10">
        <f>('3v'!O643-V655)^2</f>
        <v>6.1516741567318684E-6</v>
      </c>
      <c r="X655" s="3"/>
      <c r="Y655" s="3"/>
      <c r="Z655" s="7">
        <f>offs339+Ampl339*SIN(2*PI()*freq339*('3v'!Q643)+deph339*PI()/180)</f>
        <v>-1.3759039529834358</v>
      </c>
      <c r="AA655" s="8">
        <f>('3v'!R643-Z655)^2</f>
        <v>2.8398753914213696E-6</v>
      </c>
      <c r="AB655" s="9">
        <f>offs340+Ampl340*SIN(2*PI()*freq340*('3v'!Q643-reta340)+deph340*PI()/180)</f>
        <v>0.79888048985459559</v>
      </c>
      <c r="AC655" s="10">
        <f>('3v'!S643-AB655)^2</f>
        <v>7.1931247799493757E-6</v>
      </c>
      <c r="AD655" s="3"/>
      <c r="AE655" s="3"/>
      <c r="AF655" s="7">
        <f>offs341+Ampl341*SIN(2*PI()*freq341*('3v'!U643)+deph341*PI()/180)</f>
        <v>-1.6543566864304871</v>
      </c>
      <c r="AG655" s="8">
        <f>('3v'!V643-AF655)^2</f>
        <v>1.2367076240092251E-6</v>
      </c>
      <c r="AH655" s="9">
        <f>offs342+Ampl342*SIN(2*PI()*freq342*('3v'!U643-reta342)+deph342*PI()/180)</f>
        <v>0.88164866930972263</v>
      </c>
      <c r="AI655" s="10">
        <f>('3v'!W643-AH655)^2</f>
        <v>6.0909294488057802E-5</v>
      </c>
      <c r="AL655" s="76"/>
      <c r="AM655" s="76"/>
      <c r="AN655" s="76"/>
      <c r="AO655" s="80"/>
    </row>
    <row r="656" spans="1:41" x14ac:dyDescent="0.25">
      <c r="A656" s="3"/>
      <c r="B656" s="7">
        <f>offs331+Ampl331*SIN(2*PI()*freq331*('3v'!A644)+deph331*PI()/180)</f>
        <v>0.8183340711486623</v>
      </c>
      <c r="C656" s="8">
        <f>('3v'!B644-B656)^2</f>
        <v>6.5113417112119143E-7</v>
      </c>
      <c r="D656" s="9">
        <f>offs332+Ampl332*SIN(2*PI()*freq332*('3v'!A644-reta332)+deph332*PI()/180)</f>
        <v>0.64010887593722798</v>
      </c>
      <c r="E656" s="10">
        <f>('3v'!C644-D656)^2</f>
        <v>1.6825308342222644E-6</v>
      </c>
      <c r="G656" s="3"/>
      <c r="H656" s="7">
        <f>offs333+Ampl333*SIN(2*PI()*freq333*('3v'!E644)+deph333*PI()/180)</f>
        <v>1.0170967983898007</v>
      </c>
      <c r="I656" s="8">
        <f>('3v'!F644-H656)^2</f>
        <v>1.5940618195491272E-6</v>
      </c>
      <c r="J656" s="9">
        <f>offs334+Ampl334*SIN(2*PI()*freq334*('3v'!E644-reta334)+deph334*PI()/180)</f>
        <v>0.77038479720441633</v>
      </c>
      <c r="K656" s="10">
        <f>('3v'!G644-J656)^2</f>
        <v>3.5184913091035826E-5</v>
      </c>
      <c r="L656" s="3"/>
      <c r="M656" s="3"/>
      <c r="N656" s="7">
        <f>offs335+Ampl335*SIN(2*PI()*freq335*('3v'!I644)+deph335*PI()/180)</f>
        <v>0.68653209820339045</v>
      </c>
      <c r="O656" s="8">
        <f>('3v'!J644-N656)^2</f>
        <v>3.0594970246465393E-6</v>
      </c>
      <c r="P656" s="9">
        <f>offs336+Ampl336*SIN(2*PI()*freq336*('3v'!I644-reta336)+deph336*PI()/180)</f>
        <v>0.76458897221098054</v>
      </c>
      <c r="Q656" s="10">
        <f>('3v'!K644-P656)^2</f>
        <v>9.273242767043698E-5</v>
      </c>
      <c r="R656" s="3"/>
      <c r="S656" s="3"/>
      <c r="T656" s="7">
        <f>offs337+Ampl337*SIN(2*PI()*freq337*('3v'!M644)+deph337*PI()/180)</f>
        <v>5.6220913716191367E-2</v>
      </c>
      <c r="U656" s="8">
        <f>('3v'!N644-T656)^2</f>
        <v>5.6576529932912806E-7</v>
      </c>
      <c r="V656" s="9">
        <f>offs338+Ampl338*SIN(2*PI()*freq338*('3v'!M644-reta338)+deph338*PI()/180)</f>
        <v>0.7660787786759784</v>
      </c>
      <c r="W656" s="10">
        <f>('3v'!O644-V656)^2</f>
        <v>1.2807728387311113E-5</v>
      </c>
      <c r="X656" s="3"/>
      <c r="Y656" s="3"/>
      <c r="Z656" s="7">
        <f>offs339+Ampl339*SIN(2*PI()*freq339*('3v'!Q644)+deph339*PI()/180)</f>
        <v>-1.401552211153964</v>
      </c>
      <c r="AA656" s="8">
        <f>('3v'!R644-Z656)^2</f>
        <v>1.0606622967288664E-10</v>
      </c>
      <c r="AB656" s="9">
        <f>offs340+Ampl340*SIN(2*PI()*freq340*('3v'!Q644-reta340)+deph340*PI()/180)</f>
        <v>0.79953240516383173</v>
      </c>
      <c r="AC656" s="10">
        <f>('3v'!S644-AB656)^2</f>
        <v>4.1212444420404277E-6</v>
      </c>
      <c r="AD656" s="3"/>
      <c r="AE656" s="3"/>
      <c r="AF656" s="7">
        <f>offs341+Ampl341*SIN(2*PI()*freq341*('3v'!U644)+deph341*PI()/180)</f>
        <v>-1.6257953988690965</v>
      </c>
      <c r="AG656" s="8">
        <f>('3v'!V644-AF656)^2</f>
        <v>1.834187159433202E-5</v>
      </c>
      <c r="AH656" s="9">
        <f>offs342+Ampl342*SIN(2*PI()*freq342*('3v'!U644-reta342)+deph342*PI()/180)</f>
        <v>0.88366340090547979</v>
      </c>
      <c r="AI656" s="10">
        <f>('3v'!W644-AH656)^2</f>
        <v>5.9951557243630799E-5</v>
      </c>
      <c r="AL656" s="76"/>
      <c r="AM656" s="76"/>
      <c r="AN656" s="76"/>
      <c r="AO656" s="80"/>
    </row>
    <row r="657" spans="1:41" x14ac:dyDescent="0.25">
      <c r="A657" s="3"/>
      <c r="B657" s="7">
        <f>offs331+Ampl331*SIN(2*PI()*freq331*('3v'!A645)+deph331*PI()/180)</f>
        <v>0.80841286109309063</v>
      </c>
      <c r="C657" s="8">
        <f>('3v'!B645-B657)^2</f>
        <v>9.2571127618867396E-7</v>
      </c>
      <c r="D657" s="9">
        <f>offs332+Ampl332*SIN(2*PI()*freq332*('3v'!A645-reta332)+deph332*PI()/180)</f>
        <v>0.63944259948800763</v>
      </c>
      <c r="E657" s="10">
        <f>('3v'!C645-D657)^2</f>
        <v>1.0817064970435637E-10</v>
      </c>
      <c r="G657" s="3"/>
      <c r="H657" s="7">
        <f>offs333+Ampl333*SIN(2*PI()*freq333*('3v'!E645)+deph333*PI()/180)</f>
        <v>1.0145722867397085</v>
      </c>
      <c r="I657" s="8">
        <f>('3v'!F645-H657)^2</f>
        <v>3.3633845609340619E-6</v>
      </c>
      <c r="J657" s="9">
        <f>offs334+Ampl334*SIN(2*PI()*freq334*('3v'!E645-reta334)+deph334*PI()/180)</f>
        <v>0.76909517742889599</v>
      </c>
      <c r="K657" s="10">
        <f>('3v'!G645-J657)^2</f>
        <v>4.3496497222267521E-5</v>
      </c>
      <c r="L657" s="3"/>
      <c r="M657" s="3"/>
      <c r="N657" s="7">
        <f>offs335+Ampl335*SIN(2*PI()*freq335*('3v'!I645)+deph335*PI()/180)</f>
        <v>0.6743062410186329</v>
      </c>
      <c r="O657" s="8">
        <f>('3v'!J645-N657)^2</f>
        <v>5.0906594659201438E-6</v>
      </c>
      <c r="P657" s="9">
        <f>offs336+Ampl336*SIN(2*PI()*freq336*('3v'!I645-reta336)+deph336*PI()/180)</f>
        <v>0.76327584610806543</v>
      </c>
      <c r="Q657" s="10">
        <f>('3v'!K645-P657)^2</f>
        <v>8.0815854832731501E-5</v>
      </c>
      <c r="R657" s="3"/>
      <c r="S657" s="3"/>
      <c r="T657" s="7">
        <f>offs337+Ampl337*SIN(2*PI()*freq337*('3v'!M645)+deph337*PI()/180)</f>
        <v>3.4094027345730304E-2</v>
      </c>
      <c r="U657" s="8">
        <f>('3v'!N645-T657)^2</f>
        <v>4.255091633705064E-6</v>
      </c>
      <c r="V657" s="9">
        <f>offs338+Ampl338*SIN(2*PI()*freq338*('3v'!M645-reta338)+deph338*PI()/180)</f>
        <v>0.76525423048183594</v>
      </c>
      <c r="W657" s="10">
        <f>('3v'!O645-V657)^2</f>
        <v>7.5858406317837799E-6</v>
      </c>
      <c r="X657" s="3"/>
      <c r="Y657" s="3"/>
      <c r="Z657" s="7">
        <f>offs339+Ampl339*SIN(2*PI()*freq339*('3v'!Q645)+deph339*PI()/180)</f>
        <v>-1.4267420740415524</v>
      </c>
      <c r="AA657" s="8">
        <f>('3v'!R645-Z657)^2</f>
        <v>4.4548838815384519E-8</v>
      </c>
      <c r="AB657" s="9">
        <f>offs340+Ampl340*SIN(2*PI()*freq340*('3v'!Q645-reta340)+deph340*PI()/180)</f>
        <v>0.80022691129081158</v>
      </c>
      <c r="AC657" s="10">
        <f>('3v'!S645-AB657)^2</f>
        <v>1.7837704884374439E-6</v>
      </c>
      <c r="AD657" s="3"/>
      <c r="AE657" s="3"/>
      <c r="AF657" s="7">
        <f>offs341+Ampl341*SIN(2*PI()*freq341*('3v'!U645)+deph341*PI()/180)</f>
        <v>-1.5960767413241306</v>
      </c>
      <c r="AG657" s="8">
        <f>('3v'!V645-AF657)^2</f>
        <v>7.5701946735757584E-6</v>
      </c>
      <c r="AH657" s="9">
        <f>offs342+Ampl342*SIN(2*PI()*freq342*('3v'!U645-reta342)+deph342*PI()/180)</f>
        <v>0.88568203376928711</v>
      </c>
      <c r="AI657" s="10">
        <f>('3v'!W645-AH657)^2</f>
        <v>5.8941338052792855E-5</v>
      </c>
      <c r="AL657" s="76"/>
      <c r="AM657" s="76"/>
      <c r="AN657" s="76"/>
      <c r="AO657" s="80"/>
    </row>
    <row r="658" spans="1:41" x14ac:dyDescent="0.25">
      <c r="A658" s="3"/>
      <c r="B658" s="7">
        <f>offs331+Ampl331*SIN(2*PI()*freq331*('3v'!A646)+deph331*PI()/180)</f>
        <v>0.79829217203602776</v>
      </c>
      <c r="C658" s="8">
        <f>('3v'!B646-B658)^2</f>
        <v>1.7340358866993165E-6</v>
      </c>
      <c r="D658" s="9">
        <f>offs332+Ampl332*SIN(2*PI()*freq332*('3v'!A646-reta332)+deph332*PI()/180)</f>
        <v>0.63881540460600139</v>
      </c>
      <c r="E658" s="10">
        <f>('3v'!C646-D658)^2</f>
        <v>1.7302892774897923E-6</v>
      </c>
      <c r="G658" s="3"/>
      <c r="H658" s="7">
        <f>offs333+Ampl333*SIN(2*PI()*freq333*('3v'!E646)+deph333*PI()/180)</f>
        <v>1.0119173167464159</v>
      </c>
      <c r="I658" s="8">
        <f>('3v'!F646-H658)^2</f>
        <v>3.3950812044225312E-7</v>
      </c>
      <c r="J658" s="9">
        <f>offs334+Ampl334*SIN(2*PI()*freq334*('3v'!E646-reta334)+deph334*PI()/180)</f>
        <v>0.76781596788420858</v>
      </c>
      <c r="K658" s="10">
        <f>('3v'!G646-J658)^2</f>
        <v>5.2839929432262707E-5</v>
      </c>
      <c r="L658" s="3"/>
      <c r="M658" s="3"/>
      <c r="N658" s="7">
        <f>offs335+Ampl335*SIN(2*PI()*freq335*('3v'!I646)+deph335*PI()/180)</f>
        <v>0.66190227511954669</v>
      </c>
      <c r="O658" s="8">
        <f>('3v'!J646-N658)^2</f>
        <v>8.6522156429403003E-6</v>
      </c>
      <c r="P658" s="9">
        <f>offs336+Ampl336*SIN(2*PI()*freq336*('3v'!I646-reta336)+deph336*PI()/180)</f>
        <v>0.76198229819191088</v>
      </c>
      <c r="Q658" s="10">
        <f>('3v'!K646-P658)^2</f>
        <v>6.9392095559555375E-5</v>
      </c>
      <c r="R658" s="3"/>
      <c r="S658" s="3"/>
      <c r="T658" s="7">
        <f>offs337+Ampl337*SIN(2*PI()*freq337*('3v'!M646)+deph337*PI()/180)</f>
        <v>1.1846923742373339E-2</v>
      </c>
      <c r="U658" s="8">
        <f>('3v'!N646-T658)^2</f>
        <v>1.0583204461642196E-5</v>
      </c>
      <c r="V658" s="9">
        <f>offs338+Ampl338*SIN(2*PI()*freq338*('3v'!M646-reta338)+deph338*PI()/180)</f>
        <v>0.76445992573563637</v>
      </c>
      <c r="W658" s="10">
        <f>('3v'!O646-V658)^2</f>
        <v>1.5312083451411036E-5</v>
      </c>
      <c r="X658" s="3"/>
      <c r="Y658" s="3"/>
      <c r="Z658" s="7">
        <f>offs339+Ampl339*SIN(2*PI()*freq339*('3v'!Q646)+deph339*PI()/180)</f>
        <v>-1.4514613600520418</v>
      </c>
      <c r="AA658" s="8">
        <f>('3v'!R646-Z658)^2</f>
        <v>7.7862966815651866E-7</v>
      </c>
      <c r="AB658" s="9">
        <f>offs340+Ampl340*SIN(2*PI()*freq340*('3v'!Q646-reta340)+deph340*PI()/180)</f>
        <v>0.80096367237853527</v>
      </c>
      <c r="AC658" s="10">
        <f>('3v'!S646-AB658)^2</f>
        <v>6.5123856238472817E-6</v>
      </c>
      <c r="AD658" s="3"/>
      <c r="AE658" s="3"/>
      <c r="AF658" s="7">
        <f>offs341+Ampl341*SIN(2*PI()*freq341*('3v'!U646)+deph341*PI()/180)</f>
        <v>-1.5652300425226087</v>
      </c>
      <c r="AG658" s="8">
        <f>('3v'!V646-AF658)^2</f>
        <v>5.5135617633313241E-6</v>
      </c>
      <c r="AH658" s="9">
        <f>offs342+Ampl342*SIN(2*PI()*freq342*('3v'!U646-reta342)+deph342*PI()/180)</f>
        <v>0.88770257575422051</v>
      </c>
      <c r="AI658" s="10">
        <f>('3v'!W646-AH658)^2</f>
        <v>5.7910794828117826E-5</v>
      </c>
      <c r="AL658" s="76"/>
      <c r="AM658" s="76"/>
      <c r="AN658" s="76"/>
      <c r="AO658" s="80"/>
    </row>
    <row r="659" spans="1:41" x14ac:dyDescent="0.25">
      <c r="A659" s="3"/>
      <c r="B659" s="7">
        <f>offs331+Ampl331*SIN(2*PI()*freq331*('3v'!A647)+deph331*PI()/180)</f>
        <v>0.78797360215159917</v>
      </c>
      <c r="C659" s="8">
        <f>('3v'!B647-B659)^2</f>
        <v>3.4983881113024081E-6</v>
      </c>
      <c r="D659" s="9">
        <f>offs332+Ampl332*SIN(2*PI()*freq332*('3v'!A647-reta332)+deph332*PI()/180)</f>
        <v>0.63822739033255216</v>
      </c>
      <c r="E659" s="10">
        <f>('3v'!C647-D659)^2</f>
        <v>5.290966958904036E-7</v>
      </c>
      <c r="G659" s="3"/>
      <c r="H659" s="7">
        <f>offs333+Ampl333*SIN(2*PI()*freq333*('3v'!E647)+deph333*PI()/180)</f>
        <v>1.0091321242397091</v>
      </c>
      <c r="I659" s="8">
        <f>('3v'!F647-H659)^2</f>
        <v>2.0014772714459887E-6</v>
      </c>
      <c r="J659" s="9">
        <f>offs334+Ampl334*SIN(2*PI()*freq334*('3v'!E647-reta334)+deph334*PI()/180)</f>
        <v>0.76654728219714241</v>
      </c>
      <c r="K659" s="10">
        <f>('3v'!G647-J659)^2</f>
        <v>9.8142154021633497E-5</v>
      </c>
      <c r="L659" s="3"/>
      <c r="M659" s="3"/>
      <c r="N659" s="7">
        <f>offs335+Ampl335*SIN(2*PI()*freq335*('3v'!I647)+deph335*PI()/180)</f>
        <v>0.64932215923613956</v>
      </c>
      <c r="O659" s="8">
        <f>('3v'!J647-N659)^2</f>
        <v>3.4213929158260602E-6</v>
      </c>
      <c r="P659" s="9">
        <f>offs336+Ampl336*SIN(2*PI()*freq336*('3v'!I647-reta336)+deph336*PI()/180)</f>
        <v>0.76070853272872818</v>
      </c>
      <c r="Q659" s="10">
        <f>('3v'!K647-P659)^2</f>
        <v>5.8535157934837295E-5</v>
      </c>
      <c r="R659" s="3"/>
      <c r="S659" s="3"/>
      <c r="T659" s="7">
        <f>offs337+Ampl337*SIN(2*PI()*freq337*('3v'!M647)+deph337*PI()/180)</f>
        <v>-1.0514907953955988E-2</v>
      </c>
      <c r="U659" s="8">
        <f>('3v'!N647-T659)^2</f>
        <v>1.8738960036539428E-5</v>
      </c>
      <c r="V659" s="9">
        <f>offs338+Ampl338*SIN(2*PI()*freq338*('3v'!M647-reta338)+deph338*PI()/180)</f>
        <v>0.76369606042019034</v>
      </c>
      <c r="W659" s="10">
        <f>('3v'!O647-V659)^2</f>
        <v>9.917463286526699E-6</v>
      </c>
      <c r="X659" s="3"/>
      <c r="Y659" s="3"/>
      <c r="Z659" s="7">
        <f>offs339+Ampl339*SIN(2*PI()*freq339*('3v'!Q647)+deph339*PI()/180)</f>
        <v>-1.4756981151580757</v>
      </c>
      <c r="AA659" s="8">
        <f>('3v'!R647-Z659)^2</f>
        <v>4.1464152318536581E-6</v>
      </c>
      <c r="AB659" s="9">
        <f>offs340+Ampl340*SIN(2*PI()*freq340*('3v'!Q647-reta340)+deph340*PI()/180)</f>
        <v>0.80174233213587853</v>
      </c>
      <c r="AC659" s="10">
        <f>('3v'!S647-AB659)^2</f>
        <v>3.144514383383359E-6</v>
      </c>
      <c r="AD659" s="3"/>
      <c r="AE659" s="3"/>
      <c r="AF659" s="7">
        <f>offs341+Ampl341*SIN(2*PI()*freq341*('3v'!U647)+deph341*PI()/180)</f>
        <v>-1.5332857444320813</v>
      </c>
      <c r="AG659" s="8">
        <f>('3v'!V647-AF659)^2</f>
        <v>9.2561707916909358E-6</v>
      </c>
      <c r="AH659" s="9">
        <f>offs342+Ampl342*SIN(2*PI()*freq342*('3v'!U647-reta342)+deph342*PI()/180)</f>
        <v>0.88972303282928389</v>
      </c>
      <c r="AI659" s="10">
        <f>('3v'!W647-AH659)^2</f>
        <v>3.124203146326994E-5</v>
      </c>
      <c r="AL659" s="76"/>
      <c r="AM659" s="76"/>
      <c r="AN659" s="76"/>
      <c r="AO659" s="80"/>
    </row>
    <row r="660" spans="1:41" x14ac:dyDescent="0.25">
      <c r="A660" s="3"/>
      <c r="B660" s="7">
        <f>offs331+Ampl331*SIN(2*PI()*freq331*('3v'!A648)+deph331*PI()/180)</f>
        <v>0.77745878086160591</v>
      </c>
      <c r="C660" s="8">
        <f>('3v'!B648-B660)^2</f>
        <v>6.8603088949301172E-6</v>
      </c>
      <c r="D660" s="9">
        <f>offs332+Ampl332*SIN(2*PI()*freq332*('3v'!A648-reta332)+deph332*PI()/180)</f>
        <v>0.6376786495219301</v>
      </c>
      <c r="E660" s="10">
        <f>('3v'!C648-D660)^2</f>
        <v>3.1915651685867906E-8</v>
      </c>
      <c r="G660" s="3"/>
      <c r="H660" s="7">
        <f>offs333+Ampl333*SIN(2*PI()*freq333*('3v'!E648)+deph333*PI()/180)</f>
        <v>1.0062169566164914</v>
      </c>
      <c r="I660" s="8">
        <f>('3v'!F648-H660)^2</f>
        <v>1.7948218935836377E-7</v>
      </c>
      <c r="J660" s="9">
        <f>offs334+Ampl334*SIN(2*PI()*freq334*('3v'!E648-reta334)+deph334*PI()/180)</f>
        <v>0.76528923305969576</v>
      </c>
      <c r="K660" s="10">
        <f>('3v'!G648-J660)^2</f>
        <v>1.123969559038069E-4</v>
      </c>
      <c r="L660" s="3"/>
      <c r="M660" s="3"/>
      <c r="N660" s="7">
        <f>offs335+Ampl335*SIN(2*PI()*freq335*('3v'!I648)+deph335*PI()/180)</f>
        <v>0.63656787991454222</v>
      </c>
      <c r="O660" s="8">
        <f>('3v'!J648-N660)^2</f>
        <v>8.3245526460309619E-6</v>
      </c>
      <c r="P660" s="9">
        <f>offs336+Ampl336*SIN(2*PI()*freq336*('3v'!I648-reta336)+deph336*PI()/180)</f>
        <v>0.75945475086084979</v>
      </c>
      <c r="Q660" s="10">
        <f>('3v'!K648-P660)^2</f>
        <v>4.8323201251723529E-5</v>
      </c>
      <c r="R660" s="3"/>
      <c r="S660" s="3"/>
      <c r="T660" s="7">
        <f>offs337+Ampl337*SIN(2*PI()*freq337*('3v'!M648)+deph337*PI()/180)</f>
        <v>-3.2985950295893129E-2</v>
      </c>
      <c r="U660" s="8">
        <f>('3v'!N648-T660)^2</f>
        <v>1.1170232018237982E-5</v>
      </c>
      <c r="V660" s="9">
        <f>offs338+Ampl338*SIN(2*PI()*freq338*('3v'!M648-reta338)+deph338*PI()/180)</f>
        <v>0.76296282300783447</v>
      </c>
      <c r="W660" s="10">
        <f>('3v'!O648-V660)^2</f>
        <v>5.8368772552243411E-6</v>
      </c>
      <c r="X660" s="3"/>
      <c r="Y660" s="3"/>
      <c r="Z660" s="7">
        <f>offs339+Ampl339*SIN(2*PI()*freq339*('3v'!Q648)+deph339*PI()/180)</f>
        <v>-1.4994406186799607</v>
      </c>
      <c r="AA660" s="8">
        <f>('3v'!R648-Z660)^2</f>
        <v>2.9973003835904526E-6</v>
      </c>
      <c r="AB660" s="9">
        <f>offs340+Ampl340*SIN(2*PI()*freq340*('3v'!Q648-reta340)+deph340*PI()/180)</f>
        <v>0.80256251400989265</v>
      </c>
      <c r="AC660" s="10">
        <f>('3v'!S648-AB660)^2</f>
        <v>8.4461495055755595E-6</v>
      </c>
      <c r="AD660" s="3"/>
      <c r="AE660" s="3"/>
      <c r="AF660" s="7">
        <f>offs341+Ampl341*SIN(2*PI()*freq341*('3v'!U648)+deph341*PI()/180)</f>
        <v>-1.5002753722180822</v>
      </c>
      <c r="AG660" s="8">
        <f>('3v'!V648-AF660)^2</f>
        <v>8.1204354881335375E-6</v>
      </c>
      <c r="AH660" s="9">
        <f>offs342+Ampl342*SIN(2*PI()*freq342*('3v'!U648-reta342)+deph342*PI()/180)</f>
        <v>0.89174141104727689</v>
      </c>
      <c r="AI660" s="10">
        <f>('3v'!W648-AH660)^2</f>
        <v>3.0516774069267638E-5</v>
      </c>
      <c r="AL660" s="76"/>
      <c r="AM660" s="76"/>
      <c r="AN660" s="76"/>
      <c r="AO660" s="80"/>
    </row>
    <row r="661" spans="1:41" x14ac:dyDescent="0.25">
      <c r="A661" s="3"/>
      <c r="B661" s="7">
        <f>offs331+Ampl331*SIN(2*PI()*freq331*('3v'!A649)+deph331*PI()/180)</f>
        <v>0.76674936857822085</v>
      </c>
      <c r="C661" s="8">
        <f>('3v'!B649-B661)^2</f>
        <v>2.590913313978824E-6</v>
      </c>
      <c r="D661" s="9">
        <f>offs332+Ampl332*SIN(2*PI()*freq332*('3v'!A649-reta332)+deph332*PI()/180)</f>
        <v>0.63716926882667024</v>
      </c>
      <c r="E661" s="10">
        <f>('3v'!C649-D661)^2</f>
        <v>2.6317561459861348E-6</v>
      </c>
      <c r="G661" s="3"/>
      <c r="H661" s="7">
        <f>offs333+Ampl333*SIN(2*PI()*freq333*('3v'!E649)+deph333*PI()/180)</f>
        <v>1.0031720728188058</v>
      </c>
      <c r="I661" s="8">
        <f>('3v'!F649-H661)^2</f>
        <v>1.9159251174690154E-7</v>
      </c>
      <c r="J661" s="9">
        <f>offs334+Ampl334*SIN(2*PI()*freq334*('3v'!E649-reta334)+deph334*PI()/180)</f>
        <v>0.76404193221906724</v>
      </c>
      <c r="K661" s="10">
        <f>('3v'!G649-J661)^2</f>
        <v>1.2786118948942025E-4</v>
      </c>
      <c r="L661" s="3"/>
      <c r="M661" s="3"/>
      <c r="N661" s="7">
        <f>offs335+Ampl335*SIN(2*PI()*freq335*('3v'!I649)+deph335*PI()/180)</f>
        <v>0.62364145120331149</v>
      </c>
      <c r="O661" s="8">
        <f>('3v'!J649-N661)^2</f>
        <v>4.5786960944337227E-6</v>
      </c>
      <c r="P661" s="9">
        <f>offs336+Ampl336*SIN(2*PI()*freq336*('3v'!I649-reta336)+deph336*PI()/180)</f>
        <v>0.75822115057496686</v>
      </c>
      <c r="Q661" s="10">
        <f>('3v'!K649-P661)^2</f>
        <v>3.8837318275259942E-5</v>
      </c>
      <c r="R661" s="3"/>
      <c r="S661" s="3"/>
      <c r="T661" s="7">
        <f>offs337+Ampl337*SIN(2*PI()*freq337*('3v'!M649)+deph337*PI()/180)</f>
        <v>-5.5560658889984293E-2</v>
      </c>
      <c r="U661" s="8">
        <f>('3v'!N649-T661)^2</f>
        <v>1.7681866135588939E-5</v>
      </c>
      <c r="V661" s="9">
        <f>offs338+Ampl338*SIN(2*PI()*freq338*('3v'!M649-reta338)+deph338*PI()/180)</f>
        <v>0.76226039441392868</v>
      </c>
      <c r="W661" s="10">
        <f>('3v'!O649-V661)^2</f>
        <v>1.3444354591182529E-5</v>
      </c>
      <c r="X661" s="3"/>
      <c r="Y661" s="3"/>
      <c r="Z661" s="7">
        <f>offs339+Ampl339*SIN(2*PI()*freq339*('3v'!Q649)+deph339*PI()/180)</f>
        <v>-1.5226773889536855</v>
      </c>
      <c r="AA661" s="8">
        <f>('3v'!R649-Z661)^2</f>
        <v>3.7326280429599877E-6</v>
      </c>
      <c r="AB661" s="9">
        <f>offs340+Ampl340*SIN(2*PI()*freq340*('3v'!Q649-reta340)+deph340*PI()/180)</f>
        <v>0.80342382136790169</v>
      </c>
      <c r="AC661" s="10">
        <f>('3v'!S649-AB661)^2</f>
        <v>4.1816922119028837E-6</v>
      </c>
      <c r="AD661" s="3"/>
      <c r="AE661" s="3"/>
      <c r="AF661" s="7">
        <f>offs341+Ampl341*SIN(2*PI()*freq341*('3v'!U649)+deph341*PI()/180)</f>
        <v>-1.466231503132593</v>
      </c>
      <c r="AG661" s="8">
        <f>('3v'!V649-AF661)^2</f>
        <v>3.0180614233527823E-6</v>
      </c>
      <c r="AH661" s="9">
        <f>offs342+Ampl342*SIN(2*PI()*freq342*('3v'!U649-reta342)+deph342*PI()/180)</f>
        <v>0.89375571851258018</v>
      </c>
      <c r="AI661" s="10">
        <f>('3v'!W649-AH661)^2</f>
        <v>2.984460377201087E-5</v>
      </c>
      <c r="AL661" s="76"/>
      <c r="AM661" s="76"/>
      <c r="AN661" s="76"/>
      <c r="AO661" s="80"/>
    </row>
    <row r="662" spans="1:41" x14ac:dyDescent="0.25">
      <c r="A662" s="3"/>
      <c r="B662" s="7">
        <f>offs331+Ampl331*SIN(2*PI()*freq331*('3v'!A650)+deph331*PI()/180)</f>
        <v>0.75584705644179218</v>
      </c>
      <c r="C662" s="8">
        <f>('3v'!B650-B662)^2</f>
        <v>1.3457309481435307E-6</v>
      </c>
      <c r="D662" s="9">
        <f>offs332+Ampl332*SIN(2*PI()*freq332*('3v'!A650-reta332)+deph332*PI()/180)</f>
        <v>0.63669932868388945</v>
      </c>
      <c r="E662" s="10">
        <f>('3v'!C650-D662)^2</f>
        <v>9.6430662349866665E-6</v>
      </c>
      <c r="G662" s="3"/>
      <c r="H662" s="7">
        <f>offs333+Ampl333*SIN(2*PI()*freq333*('3v'!E650)+deph333*PI()/180)</f>
        <v>0.99999774331083779</v>
      </c>
      <c r="I662" s="8">
        <f>('3v'!F650-H662)^2</f>
        <v>6.1386706192816336E-7</v>
      </c>
      <c r="J662" s="9">
        <f>offs334+Ampl334*SIN(2*PI()*freq334*('3v'!E650-reta334)+deph334*PI()/180)</f>
        <v>0.7628054904677295</v>
      </c>
      <c r="K662" s="10">
        <f>('3v'!G650-J662)^2</f>
        <v>1.4458259931069263E-4</v>
      </c>
      <c r="L662" s="3"/>
      <c r="M662" s="3"/>
      <c r="N662" s="7">
        <f>offs335+Ampl335*SIN(2*PI()*freq335*('3v'!I650)+deph335*PI()/180)</f>
        <v>0.61054491433539004</v>
      </c>
      <c r="O662" s="8">
        <f>('3v'!J650-N662)^2</f>
        <v>2.4474902375170356E-6</v>
      </c>
      <c r="P662" s="9">
        <f>offs336+Ampl336*SIN(2*PI()*freq336*('3v'!I650-reta336)+deph336*PI()/180)</f>
        <v>0.75700792667086536</v>
      </c>
      <c r="Q662" s="10">
        <f>('3v'!K650-P662)^2</f>
        <v>3.0162759611225636E-5</v>
      </c>
      <c r="R662" s="3"/>
      <c r="S662" s="3"/>
      <c r="T662" s="7">
        <f>offs337+Ampl337*SIN(2*PI()*freq337*('3v'!M650)+deph337*PI()/180)</f>
        <v>-7.8233463764673217E-2</v>
      </c>
      <c r="U662" s="8">
        <f>('3v'!N650-T662)^2</f>
        <v>9.0995511898641743E-6</v>
      </c>
      <c r="V662" s="9">
        <f>offs338+Ampl338*SIN(2*PI()*freq338*('3v'!M650-reta338)+deph338*PI()/180)</f>
        <v>0.76158894795221777</v>
      </c>
      <c r="W662" s="10">
        <f>('3v'!O650-V662)^2</f>
        <v>8.9712706770284402E-6</v>
      </c>
      <c r="X662" s="3"/>
      <c r="Y662" s="3"/>
      <c r="Z662" s="7">
        <f>offs339+Ampl339*SIN(2*PI()*freq339*('3v'!Q650)+deph339*PI()/180)</f>
        <v>-1.545397188883346</v>
      </c>
      <c r="AA662" s="8">
        <f>('3v'!R650-Z662)^2</f>
        <v>4.8521132055659902E-7</v>
      </c>
      <c r="AB662" s="9">
        <f>offs340+Ampl340*SIN(2*PI()*freq340*('3v'!Q650-reta340)+deph340*PI()/180)</f>
        <v>0.80432583768931054</v>
      </c>
      <c r="AC662" s="10">
        <f>('3v'!S650-AB662)^2</f>
        <v>1.3062256917793421E-6</v>
      </c>
      <c r="AD662" s="3"/>
      <c r="AE662" s="3"/>
      <c r="AF662" s="7">
        <f>offs341+Ampl341*SIN(2*PI()*freq341*('3v'!U650)+deph341*PI()/180)</f>
        <v>-1.4311877343642392</v>
      </c>
      <c r="AG662" s="8">
        <f>('3v'!V650-AF662)^2</f>
        <v>1.0781002152766434E-7</v>
      </c>
      <c r="AH662" s="9">
        <f>offs342+Ampl342*SIN(2*PI()*freq342*('3v'!U650-reta342)+deph342*PI()/180)</f>
        <v>0.89576396734691555</v>
      </c>
      <c r="AI662" s="10">
        <f>('3v'!W650-AH662)^2</f>
        <v>2.9245302947285319E-5</v>
      </c>
      <c r="AL662" s="76"/>
      <c r="AM662" s="76"/>
      <c r="AN662" s="76"/>
      <c r="AO662" s="80"/>
    </row>
    <row r="663" spans="1:41" x14ac:dyDescent="0.25">
      <c r="A663" s="3"/>
      <c r="B663" s="7">
        <f>offs331+Ampl331*SIN(2*PI()*freq331*('3v'!A651)+deph331*PI()/180)</f>
        <v>0.74475356605378884</v>
      </c>
      <c r="C663" s="8">
        <f>('3v'!B651-B663)^2</f>
        <v>2.836999423625479E-8</v>
      </c>
      <c r="D663" s="9">
        <f>offs332+Ampl332*SIN(2*PI()*freq332*('3v'!A651-reta332)+deph332*PI()/180)</f>
        <v>0.6362689033025839</v>
      </c>
      <c r="E663" s="10">
        <f>('3v'!C651-D663)^2</f>
        <v>2.1417488978066888E-5</v>
      </c>
      <c r="G663" s="3"/>
      <c r="H663" s="7">
        <f>offs333+Ampl333*SIN(2*PI()*freq333*('3v'!E651)+deph333*PI()/180)</f>
        <v>0.99669425005488832</v>
      </c>
      <c r="I663" s="8">
        <f>('3v'!F651-H663)^2</f>
        <v>3.2666927758979045E-8</v>
      </c>
      <c r="J663" s="9">
        <f>offs334+Ampl334*SIN(2*PI()*freq334*('3v'!E651-reta334)+deph334*PI()/180)</f>
        <v>0.76158001763358818</v>
      </c>
      <c r="K663" s="10">
        <f>('3v'!G651-J663)^2</f>
        <v>1.1661359837968398E-4</v>
      </c>
      <c r="L663" s="3"/>
      <c r="M663" s="3"/>
      <c r="N663" s="7">
        <f>offs335+Ampl335*SIN(2*PI()*freq335*('3v'!I651)+deph335*PI()/180)</f>
        <v>0.59728033740576825</v>
      </c>
      <c r="O663" s="8">
        <f>('3v'!J651-N663)^2</f>
        <v>1.3390021263373142E-6</v>
      </c>
      <c r="P663" s="9">
        <f>offs336+Ampl336*SIN(2*PI()*freq336*('3v'!I651-reta336)+deph336*PI()/180)</f>
        <v>0.75581527073066335</v>
      </c>
      <c r="Q663" s="10">
        <f>('3v'!K651-P663)^2</f>
        <v>2.2387937013702209E-5</v>
      </c>
      <c r="R663" s="3"/>
      <c r="S663" s="3"/>
      <c r="T663" s="7">
        <f>offs337+Ampl337*SIN(2*PI()*freq337*('3v'!M651)+deph337*PI()/180)</f>
        <v>-0.10099877074461899</v>
      </c>
      <c r="U663" s="8">
        <f>('3v'!N651-T663)^2</f>
        <v>3.0123741996493031E-6</v>
      </c>
      <c r="V663" s="9">
        <f>offs338+Ampl338*SIN(2*PI()*freq338*('3v'!M651-reta338)+deph338*PI()/180)</f>
        <v>0.76094864929206918</v>
      </c>
      <c r="W663" s="10">
        <f>('3v'!O651-V663)^2</f>
        <v>1.855920254201151E-5</v>
      </c>
      <c r="X663" s="3"/>
      <c r="Y663" s="3"/>
      <c r="Z663" s="7">
        <f>offs339+Ampl339*SIN(2*PI()*freq339*('3v'!Q651)+deph339*PI()/180)</f>
        <v>-1.5675890313753111</v>
      </c>
      <c r="AA663" s="8">
        <f>('3v'!R651-Z663)^2</f>
        <v>1.5173818814937545E-5</v>
      </c>
      <c r="AB663" s="9">
        <f>offs340+Ampl340*SIN(2*PI()*freq340*('3v'!Q651-reta340)+deph340*PI()/180)</f>
        <v>0.80526812676703041</v>
      </c>
      <c r="AC663" s="10">
        <f>('3v'!S651-AB663)^2</f>
        <v>4.0245669242516689E-8</v>
      </c>
      <c r="AD663" s="3"/>
      <c r="AE663" s="3"/>
      <c r="AF663" s="7">
        <f>offs341+Ampl341*SIN(2*PI()*freq341*('3v'!U651)+deph341*PI()/180)</f>
        <v>-1.3951786498819081</v>
      </c>
      <c r="AG663" s="8">
        <f>('3v'!V651-AF663)^2</f>
        <v>2.7508988397601135E-7</v>
      </c>
      <c r="AH663" s="9">
        <f>offs342+Ampl342*SIN(2*PI()*freq342*('3v'!U651-reta342)+deph342*PI()/180)</f>
        <v>0.89776417565114253</v>
      </c>
      <c r="AI663" s="10">
        <f>('3v'!W651-AH663)^2</f>
        <v>1.1612312621448502E-5</v>
      </c>
      <c r="AL663" s="76"/>
      <c r="AM663" s="76"/>
      <c r="AN663" s="76"/>
      <c r="AO663" s="80"/>
    </row>
    <row r="664" spans="1:41" x14ac:dyDescent="0.25">
      <c r="A664" s="3"/>
      <c r="B664" s="7">
        <f>offs331+Ampl331*SIN(2*PI()*freq331*('3v'!A652)+deph331*PI()/180)</f>
        <v>0.73347064920494354</v>
      </c>
      <c r="C664" s="8">
        <f>('3v'!B652-B664)^2</f>
        <v>2.84040730239756E-6</v>
      </c>
      <c r="D664" s="9">
        <f>offs332+Ampl332*SIN(2*PI()*freq332*('3v'!A652-reta332)+deph332*PI()/180)</f>
        <v>0.63587806065191121</v>
      </c>
      <c r="E664" s="10">
        <f>('3v'!C652-D664)^2</f>
        <v>1.7952682967974218E-5</v>
      </c>
      <c r="G664" s="3"/>
      <c r="H664" s="7">
        <f>offs333+Ampl333*SIN(2*PI()*freq333*('3v'!E652)+deph333*PI()/180)</f>
        <v>0.99326188648632963</v>
      </c>
      <c r="I664" s="8">
        <f>('3v'!F652-H664)^2</f>
        <v>8.5934862447395984E-8</v>
      </c>
      <c r="J664" s="9">
        <f>offs334+Ampl334*SIN(2*PI()*freq334*('3v'!E652-reta334)+deph334*PI()/180)</f>
        <v>0.76036562257022622</v>
      </c>
      <c r="K664" s="10">
        <f>('3v'!G652-J664)^2</f>
        <v>1.3311419630812691E-4</v>
      </c>
      <c r="L664" s="3"/>
      <c r="M664" s="3"/>
      <c r="N664" s="7">
        <f>offs335+Ampl335*SIN(2*PI()*freq335*('3v'!I652)+deph335*PI()/180)</f>
        <v>0.58384981504491185</v>
      </c>
      <c r="O664" s="8">
        <f>('3v'!J652-N664)^2</f>
        <v>8.3868039976499924E-7</v>
      </c>
      <c r="P664" s="9">
        <f>offs336+Ampl336*SIN(2*PI()*freq336*('3v'!I652-reta336)+deph336*PI()/180)</f>
        <v>0.75464337108855983</v>
      </c>
      <c r="Q664" s="10">
        <f>('3v'!K652-P664)^2</f>
        <v>1.5605414536473097E-5</v>
      </c>
      <c r="R664" s="3"/>
      <c r="S664" s="3"/>
      <c r="T664" s="7">
        <f>offs337+Ampl337*SIN(2*PI()*freq337*('3v'!M652)+deph337*PI()/180)</f>
        <v>-0.12385096283096869</v>
      </c>
      <c r="U664" s="8">
        <f>('3v'!N652-T664)^2</f>
        <v>5.3867029239477241E-6</v>
      </c>
      <c r="V664" s="9">
        <f>offs338+Ampl338*SIN(2*PI()*freq338*('3v'!M652-reta338)+deph338*PI()/180)</f>
        <v>0.76033965641759615</v>
      </c>
      <c r="W664" s="10">
        <f>('3v'!O652-V664)^2</f>
        <v>1.3682944399530601E-5</v>
      </c>
      <c r="X664" s="3"/>
      <c r="Y664" s="3"/>
      <c r="Z664" s="7">
        <f>offs339+Ampl339*SIN(2*PI()*freq339*('3v'!Q652)+deph339*PI()/180)</f>
        <v>-1.5892421846514826</v>
      </c>
      <c r="AA664" s="8">
        <f>('3v'!R652-Z664)^2</f>
        <v>1.3887363828177517E-5</v>
      </c>
      <c r="AB664" s="9">
        <f>offs340+Ampl340*SIN(2*PI()*freq340*('3v'!Q652-reta340)+deph340*PI()/180)</f>
        <v>0.80625023291842535</v>
      </c>
      <c r="AC664" s="10">
        <f>('3v'!S652-AB664)^2</f>
        <v>6.1073118154894031E-7</v>
      </c>
      <c r="AD664" s="3"/>
      <c r="AE664" s="3"/>
      <c r="AF664" s="7">
        <f>offs341+Ampl341*SIN(2*PI()*freq341*('3v'!U652)+deph341*PI()/180)</f>
        <v>-1.3582397863045541</v>
      </c>
      <c r="AG664" s="8">
        <f>('3v'!V652-AF664)^2</f>
        <v>2.5572689033692115E-6</v>
      </c>
      <c r="AH664" s="9">
        <f>offs342+Ampl342*SIN(2*PI()*freq342*('3v'!U652-reta342)+deph342*PI()/180)</f>
        <v>0.89975436946115295</v>
      </c>
      <c r="AI664" s="10">
        <f>('3v'!W652-AH664)^2</f>
        <v>1.1361082816897705E-5</v>
      </c>
      <c r="AL664" s="76"/>
      <c r="AM664" s="76"/>
      <c r="AN664" s="76"/>
      <c r="AO664" s="80"/>
    </row>
    <row r="665" spans="1:41" x14ac:dyDescent="0.25">
      <c r="A665" s="3"/>
      <c r="B665" s="7">
        <f>offs331+Ampl331*SIN(2*PI()*freq331*('3v'!A653)+deph331*PI()/180)</f>
        <v>0.72200008759862178</v>
      </c>
      <c r="C665" s="8">
        <f>('3v'!B653-B665)^2</f>
        <v>2.0647172492345253E-6</v>
      </c>
      <c r="D665" s="9">
        <f>offs332+Ampl332*SIN(2*PI()*freq332*('3v'!A653-reta332)+deph332*PI()/180)</f>
        <v>0.63552686245045631</v>
      </c>
      <c r="E665" s="10">
        <f>('3v'!C653-D665)^2</f>
        <v>1.5099926983866248E-5</v>
      </c>
      <c r="G665" s="3"/>
      <c r="H665" s="7">
        <f>offs333+Ampl333*SIN(2*PI()*freq333*('3v'!E653)+deph333*PI()/180)</f>
        <v>0.98970095748754017</v>
      </c>
      <c r="I665" s="8">
        <f>('3v'!F653-H665)^2</f>
        <v>1.7283112285170739E-6</v>
      </c>
      <c r="J665" s="9">
        <f>offs334+Ampl334*SIN(2*PI()*freq334*('3v'!E653-reta334)+deph334*PI()/180)</f>
        <v>0.75916241314723487</v>
      </c>
      <c r="K665" s="10">
        <f>('3v'!G653-J665)^2</f>
        <v>1.067978215389476E-4</v>
      </c>
      <c r="L665" s="3"/>
      <c r="M665" s="3"/>
      <c r="N665" s="7">
        <f>offs335+Ampl335*SIN(2*PI()*freq335*('3v'!I653)+deph335*PI()/180)</f>
        <v>0.57025546808799232</v>
      </c>
      <c r="O665" s="8">
        <f>('3v'!J653-N665)^2</f>
        <v>7.0269979846103365E-7</v>
      </c>
      <c r="P665" s="9">
        <f>offs336+Ampl336*SIN(2*PI()*freq336*('3v'!I653-reta336)+deph336*PI()/180)</f>
        <v>0.75349241280109325</v>
      </c>
      <c r="Q665" s="10">
        <f>('3v'!K653-P665)^2</f>
        <v>9.9111456032046171E-6</v>
      </c>
      <c r="R665" s="3"/>
      <c r="S665" s="3"/>
      <c r="T665" s="7">
        <f>offs337+Ampl337*SIN(2*PI()*freq337*('3v'!M653)+deph337*PI()/180)</f>
        <v>-0.1467844015872698</v>
      </c>
      <c r="U665" s="8">
        <f>('3v'!N653-T665)^2</f>
        <v>7.9805595320599602E-6</v>
      </c>
      <c r="V665" s="9">
        <f>offs338+Ampl338*SIN(2*PI()*freq338*('3v'!M653-reta338)+deph338*PI()/180)</f>
        <v>0.75976211958867812</v>
      </c>
      <c r="W665" s="10">
        <f>('3v'!O653-V665)^2</f>
        <v>2.5751865462287297E-5</v>
      </c>
      <c r="X665" s="3"/>
      <c r="Y665" s="3"/>
      <c r="Z665" s="7">
        <f>offs339+Ampl339*SIN(2*PI()*freq339*('3v'!Q653)+deph339*PI()/180)</f>
        <v>-1.6103461774390846</v>
      </c>
      <c r="AA665" s="8">
        <f>('3v'!R653-Z665)^2</f>
        <v>4.6389947004593551E-6</v>
      </c>
      <c r="AB665" s="9">
        <f>offs340+Ampl340*SIN(2*PI()*freq340*('3v'!Q653-reta340)+deph340*PI()/180)</f>
        <v>0.80727168120567572</v>
      </c>
      <c r="AC665" s="10">
        <f>('3v'!S653-AB665)^2</f>
        <v>2.2553670264709216E-8</v>
      </c>
      <c r="AD665" s="3"/>
      <c r="AE665" s="3"/>
      <c r="AF665" s="7">
        <f>offs341+Ampl341*SIN(2*PI()*freq341*('3v'!U653)+deph341*PI()/180)</f>
        <v>-1.3204075978308452</v>
      </c>
      <c r="AG665" s="8">
        <f>('3v'!V653-AF665)^2</f>
        <v>4.5369759982509425E-5</v>
      </c>
      <c r="AH665" s="9">
        <f>offs342+Ampl342*SIN(2*PI()*freq342*('3v'!U653-reta342)+deph342*PI()/180)</f>
        <v>0.9017325846959352</v>
      </c>
      <c r="AI665" s="10">
        <f>('3v'!W653-AH665)^2</f>
        <v>1.9387925307878281E-6</v>
      </c>
      <c r="AL665" s="76"/>
      <c r="AM665" s="76"/>
      <c r="AN665" s="76"/>
      <c r="AO665" s="80"/>
    </row>
    <row r="666" spans="1:41" x14ac:dyDescent="0.25">
      <c r="A666" s="3"/>
      <c r="B666" s="7">
        <f>offs331+Ampl331*SIN(2*PI()*freq331*('3v'!A654)+deph331*PI()/180)</f>
        <v>0.71034369256947294</v>
      </c>
      <c r="C666" s="8">
        <f>('3v'!B654-B666)^2</f>
        <v>1.8914705284629186E-6</v>
      </c>
      <c r="D666" s="9">
        <f>offs332+Ampl332*SIN(2*PI()*freq332*('3v'!A654-reta332)+deph332*PI()/180)</f>
        <v>0.63521536415648661</v>
      </c>
      <c r="E666" s="10">
        <f>('3v'!C654-D666)^2</f>
        <v>1.277607912317615E-5</v>
      </c>
      <c r="G666" s="3"/>
      <c r="H666" s="7">
        <f>offs333+Ampl333*SIN(2*PI()*freq333*('3v'!E654)+deph333*PI()/180)</f>
        <v>0.98601177936082296</v>
      </c>
      <c r="I666" s="8">
        <f>('3v'!F654-H666)^2</f>
        <v>7.3194759791733044E-7</v>
      </c>
      <c r="J666" s="9">
        <f>offs334+Ampl334*SIN(2*PI()*freq334*('3v'!E654-reta334)+deph334*PI()/180)</f>
        <v>0.75797049624063217</v>
      </c>
      <c r="K666" s="10">
        <f>('3v'!G654-J666)^2</f>
        <v>1.2311025873590716E-4</v>
      </c>
      <c r="L666" s="3"/>
      <c r="M666" s="3"/>
      <c r="N666" s="7">
        <f>offs335+Ampl335*SIN(2*PI()*freq335*('3v'!I654)+deph335*PI()/180)</f>
        <v>0.55649944323998501</v>
      </c>
      <c r="O666" s="8">
        <f>('3v'!J654-N666)^2</f>
        <v>8.5085267915662979E-7</v>
      </c>
      <c r="P666" s="9">
        <f>offs336+Ampl336*SIN(2*PI()*freq336*('3v'!I654-reta336)+deph336*PI()/180)</f>
        <v>0.75236257761791947</v>
      </c>
      <c r="Q666" s="10">
        <f>('3v'!K654-P666)^2</f>
        <v>1.3822213962550782E-7</v>
      </c>
      <c r="R666" s="3"/>
      <c r="S666" s="3"/>
      <c r="T666" s="7">
        <f>offs337+Ampl337*SIN(2*PI()*freq337*('3v'!M654)+deph337*PI()/180)</f>
        <v>-0.16979342853067031</v>
      </c>
      <c r="U666" s="8">
        <f>('3v'!N654-T666)^2</f>
        <v>1.0585011532412965E-5</v>
      </c>
      <c r="V666" s="9">
        <f>offs338+Ampl338*SIN(2*PI()*freq338*('3v'!M654-reta338)+deph338*PI()/180)</f>
        <v>0.75921618130388557</v>
      </c>
      <c r="W666" s="10">
        <f>('3v'!O654-V666)^2</f>
        <v>2.0509044925888665E-5</v>
      </c>
      <c r="X666" s="3"/>
      <c r="Y666" s="3"/>
      <c r="Z666" s="7">
        <f>offs339+Ampl339*SIN(2*PI()*freq339*('3v'!Q654)+deph339*PI()/180)</f>
        <v>-1.6308908040344832</v>
      </c>
      <c r="AA666" s="8">
        <f>('3v'!R654-Z666)^2</f>
        <v>9.5702741260424338E-6</v>
      </c>
      <c r="AB666" s="9">
        <f>offs340+Ampl340*SIN(2*PI()*freq340*('3v'!Q654-reta340)+deph340*PI()/180)</f>
        <v>0.80833197766545395</v>
      </c>
      <c r="AC666" s="10">
        <f>('3v'!S654-AB666)^2</f>
        <v>8.2831416497126113E-7</v>
      </c>
      <c r="AD666" s="3"/>
      <c r="AE666" s="3"/>
      <c r="AF666" s="7">
        <f>offs341+Ampl341*SIN(2*PI()*freq341*('3v'!U654)+deph341*PI()/180)</f>
        <v>-1.281719420263268</v>
      </c>
      <c r="AG666" s="8">
        <f>('3v'!V654-AF666)^2</f>
        <v>2.6593723463399175E-5</v>
      </c>
      <c r="AH666" s="9">
        <f>offs342+Ampl342*SIN(2*PI()*freq342*('3v'!U654-reta342)+deph342*PI()/180)</f>
        <v>0.90369686909588554</v>
      </c>
      <c r="AI666" s="10">
        <f>('3v'!W654-AH666)^2</f>
        <v>1.9078264351990727E-6</v>
      </c>
      <c r="AL666" s="76"/>
      <c r="AM666" s="76"/>
      <c r="AN666" s="76"/>
      <c r="AO666" s="80"/>
    </row>
    <row r="667" spans="1:41" x14ac:dyDescent="0.25">
      <c r="A667" s="3"/>
      <c r="B667" s="7">
        <f>offs331+Ampl331*SIN(2*PI()*freq331*('3v'!A655)+deph331*PI()/180)</f>
        <v>0.69850330479739597</v>
      </c>
      <c r="C667" s="8">
        <f>('3v'!B655-B667)^2</f>
        <v>2.0821406812660556E-7</v>
      </c>
      <c r="D667" s="9">
        <f>offs332+Ampl332*SIN(2*PI()*freq332*('3v'!A655-reta332)+deph332*PI()/180)</f>
        <v>0.63494361495919382</v>
      </c>
      <c r="E667" s="10">
        <f>('3v'!C655-D667)^2</f>
        <v>2.7632000829220331E-5</v>
      </c>
      <c r="G667" s="3"/>
      <c r="H667" s="7">
        <f>offs333+Ampl333*SIN(2*PI()*freq333*('3v'!E655)+deph333*PI()/180)</f>
        <v>0.9821946798003105</v>
      </c>
      <c r="I667" s="8">
        <f>('3v'!F655-H667)^2</f>
        <v>8.3973595950713129E-6</v>
      </c>
      <c r="J667" s="9">
        <f>offs334+Ampl334*SIN(2*PI()*freq334*('3v'!E655-reta334)+deph334*PI()/180)</f>
        <v>0.75678997772336953</v>
      </c>
      <c r="K667" s="10">
        <f>('3v'!G655-J667)^2</f>
        <v>9.8306981554568246E-5</v>
      </c>
      <c r="L667" s="3"/>
      <c r="M667" s="3"/>
      <c r="N667" s="7">
        <f>offs335+Ampl335*SIN(2*PI()*freq335*('3v'!I655)+deph335*PI()/180)</f>
        <v>0.54258391273667894</v>
      </c>
      <c r="O667" s="8">
        <f>('3v'!J655-N667)^2</f>
        <v>1.3597361840343671E-6</v>
      </c>
      <c r="P667" s="9">
        <f>offs336+Ampl336*SIN(2*PI()*freq336*('3v'!I655-reta336)+deph336*PI()/180)</f>
        <v>0.75125404395311157</v>
      </c>
      <c r="Q667" s="10">
        <f>('3v'!K655-P667)^2</f>
        <v>2.2354357807791423E-7</v>
      </c>
      <c r="R667" s="3"/>
      <c r="S667" s="3"/>
      <c r="T667" s="7">
        <f>offs337+Ampl337*SIN(2*PI()*freq337*('3v'!M655)+deph337*PI()/180)</f>
        <v>-0.19287236652806194</v>
      </c>
      <c r="U667" s="8">
        <f>('3v'!N655-T667)^2</f>
        <v>1.3046713561831506E-5</v>
      </c>
      <c r="V667" s="9">
        <f>offs338+Ampl338*SIN(2*PI()*freq338*('3v'!M655-reta338)+deph338*PI()/180)</f>
        <v>0.75870197626532121</v>
      </c>
      <c r="W667" s="10">
        <f>('3v'!O655-V667)^2</f>
        <v>3.5612443890125703E-5</v>
      </c>
      <c r="X667" s="3"/>
      <c r="Y667" s="3"/>
      <c r="Z667" s="7">
        <f>offs339+Ampl339*SIN(2*PI()*freq339*('3v'!Q655)+deph339*PI()/180)</f>
        <v>-1.650866129238566</v>
      </c>
      <c r="AA667" s="8">
        <f>('3v'!R655-Z667)^2</f>
        <v>7.019907274954243E-6</v>
      </c>
      <c r="AB667" s="9">
        <f>offs340+Ampl340*SIN(2*PI()*freq340*('3v'!Q655-reta340)+deph340*PI()/180)</f>
        <v>0.80943060954780133</v>
      </c>
      <c r="AC667" s="10">
        <f>('3v'!S655-AB667)^2</f>
        <v>3.0935340976223266E-9</v>
      </c>
      <c r="AD667" s="3"/>
      <c r="AE667" s="3"/>
      <c r="AF667" s="7">
        <f>offs341+Ampl341*SIN(2*PI()*freq341*('3v'!U655)+deph341*PI()/180)</f>
        <v>-1.242213434162204</v>
      </c>
      <c r="AG667" s="8">
        <f>('3v'!V655-AF667)^2</f>
        <v>2.2216367332848423E-5</v>
      </c>
      <c r="AH667" s="9">
        <f>offs342+Ampl342*SIN(2*PI()*freq342*('3v'!U655-reta342)+deph342*PI()/180)</f>
        <v>0.90564528414945189</v>
      </c>
      <c r="AI667" s="10">
        <f>('3v'!W655-AH667)^2</f>
        <v>3.2168651580642198E-7</v>
      </c>
      <c r="AL667" s="76"/>
      <c r="AM667" s="76"/>
      <c r="AN667" s="76"/>
      <c r="AO667" s="80"/>
    </row>
    <row r="668" spans="1:41" x14ac:dyDescent="0.25">
      <c r="A668" s="3"/>
      <c r="B668" s="7">
        <f>offs331+Ampl331*SIN(2*PI()*freq331*('3v'!A656)+deph331*PI()/180)</f>
        <v>0.68648079401687945</v>
      </c>
      <c r="C668" s="8">
        <f>('3v'!B656-B668)^2</f>
        <v>3.2407415816631486E-6</v>
      </c>
      <c r="D668" s="9">
        <f>offs332+Ampl332*SIN(2*PI()*freq332*('3v'!A656-reta332)+deph332*PI()/180)</f>
        <v>0.63471165777092642</v>
      </c>
      <c r="E668" s="10">
        <f>('3v'!C656-D668)^2</f>
        <v>2.5247185714931278E-5</v>
      </c>
      <c r="G668" s="3"/>
      <c r="H668" s="7">
        <f>offs333+Ampl333*SIN(2*PI()*freq333*('3v'!E656)+deph333*PI()/180)</f>
        <v>0.97824999786285693</v>
      </c>
      <c r="I668" s="8">
        <f>('3v'!F656-H668)^2</f>
        <v>8.1760989502532825E-6</v>
      </c>
      <c r="J668" s="9">
        <f>offs334+Ampl334*SIN(2*PI()*freq334*('3v'!E656-reta334)+deph334*PI()/180)</f>
        <v>0.75562096245592747</v>
      </c>
      <c r="K668" s="10">
        <f>('3v'!G656-J668)^2</f>
        <v>7.6492034199841688E-5</v>
      </c>
      <c r="L668" s="3"/>
      <c r="M668" s="3"/>
      <c r="N668" s="7">
        <f>offs335+Ampl335*SIN(2*PI()*freq335*('3v'!I656)+deph335*PI()/180)</f>
        <v>0.52851107400165409</v>
      </c>
      <c r="O668" s="8">
        <f>('3v'!J656-N668)^2</f>
        <v>1.4906085633322342E-7</v>
      </c>
      <c r="P668" s="9">
        <f>offs336+Ampl336*SIN(2*PI()*freq336*('3v'!I656-reta336)+deph336*PI()/180)</f>
        <v>0.75016698685698557</v>
      </c>
      <c r="Q668" s="10">
        <f>('3v'!K656-P668)^2</f>
        <v>1.7925912381714433E-6</v>
      </c>
      <c r="R668" s="3"/>
      <c r="S668" s="3"/>
      <c r="T668" s="7">
        <f>offs337+Ampl337*SIN(2*PI()*freq337*('3v'!M656)+deph337*PI()/180)</f>
        <v>-0.21601552119683229</v>
      </c>
      <c r="U668" s="8">
        <f>('3v'!N656-T668)^2</f>
        <v>1.5259717226362005E-5</v>
      </c>
      <c r="V668" s="9">
        <f>offs338+Ampl338*SIN(2*PI()*freq338*('3v'!M656-reta338)+deph338*PI()/180)</f>
        <v>0.75821963134538428</v>
      </c>
      <c r="W668" s="10">
        <f>('3v'!O656-V668)^2</f>
        <v>3.0088201732493375E-5</v>
      </c>
      <c r="X668" s="3"/>
      <c r="Y668" s="3"/>
      <c r="Z668" s="7">
        <f>offs339+Ampl339*SIN(2*PI()*freq339*('3v'!Q656)+deph339*PI()/180)</f>
        <v>-1.6702624931613261</v>
      </c>
      <c r="AA668" s="8">
        <f>('3v'!R656-Z668)^2</f>
        <v>6.9100455707881614E-7</v>
      </c>
      <c r="AB668" s="9">
        <f>offs340+Ampl340*SIN(2*PI()*freq340*('3v'!Q656-reta340)+deph340*PI()/180)</f>
        <v>0.81056704556408865</v>
      </c>
      <c r="AC668" s="10">
        <f>('3v'!S656-AB668)^2</f>
        <v>1.4209964678746723E-6</v>
      </c>
      <c r="AD668" s="3"/>
      <c r="AE668" s="3"/>
      <c r="AF668" s="7">
        <f>offs341+Ampl341*SIN(2*PI()*freq341*('3v'!U656)+deph341*PI()/180)</f>
        <v>-1.2019286271663181</v>
      </c>
      <c r="AG668" s="8">
        <f>('3v'!V656-AF668)^2</f>
        <v>1.2187899068961018E-5</v>
      </c>
      <c r="AH668" s="9">
        <f>offs342+Ampl342*SIN(2*PI()*freq342*('3v'!U656-reta342)+deph342*PI()/180)</f>
        <v>0.9075759070062116</v>
      </c>
      <c r="AI668" s="10">
        <f>('3v'!W656-AH668)^2</f>
        <v>2.9666214765549129E-7</v>
      </c>
      <c r="AL668" s="76"/>
      <c r="AM668" s="76"/>
      <c r="AN668" s="76"/>
      <c r="AO668" s="80"/>
    </row>
    <row r="669" spans="1:41" x14ac:dyDescent="0.25">
      <c r="A669" s="3"/>
      <c r="B669" s="7">
        <f>offs331+Ampl331*SIN(2*PI()*freq331*('3v'!A657)+deph331*PI()/180)</f>
        <v>0.67427805872174529</v>
      </c>
      <c r="C669" s="8">
        <f>('3v'!B657-B669)^2</f>
        <v>5.2163877625157524E-6</v>
      </c>
      <c r="D669" s="9">
        <f>offs332+Ampl332*SIN(2*PI()*freq332*('3v'!A657-reta332)+deph332*PI()/180)</f>
        <v>0.6345195292204131</v>
      </c>
      <c r="E669" s="10">
        <f>('3v'!C657-D669)^2</f>
        <v>2.3353338666146506E-5</v>
      </c>
      <c r="G669" s="3"/>
      <c r="H669" s="7">
        <f>offs333+Ampl333*SIN(2*PI()*freq333*('3v'!E657)+deph333*PI()/180)</f>
        <v>0.97417808393792016</v>
      </c>
      <c r="I669" s="8">
        <f>('3v'!F657-H669)^2</f>
        <v>7.2561486537238338E-6</v>
      </c>
      <c r="J669" s="9">
        <f>offs334+Ampl334*SIN(2*PI()*freq334*('3v'!E657-reta334)+deph334*PI()/180)</f>
        <v>0.75446355427700151</v>
      </c>
      <c r="K669" s="10">
        <f>('3v'!G657-J669)^2</f>
        <v>9.104392967576255E-5</v>
      </c>
      <c r="L669" s="3"/>
      <c r="M669" s="3"/>
      <c r="N669" s="7">
        <f>offs335+Ampl335*SIN(2*PI()*freq335*('3v'!I657)+deph335*PI()/180)</f>
        <v>0.51428314929928454</v>
      </c>
      <c r="O669" s="8">
        <f>('3v'!J657-N669)^2</f>
        <v>4.5075141234645469E-6</v>
      </c>
      <c r="P669" s="9">
        <f>offs336+Ampl336*SIN(2*PI()*freq336*('3v'!I657-reta336)+deph336*PI()/180)</f>
        <v>0.74910157798845867</v>
      </c>
      <c r="Q669" s="10">
        <f>('3v'!K657-P669)^2</f>
        <v>4.9576940703483388E-6</v>
      </c>
      <c r="R669" s="3"/>
      <c r="S669" s="3"/>
      <c r="T669" s="7">
        <f>offs337+Ampl337*SIN(2*PI()*freq337*('3v'!M657)+deph337*PI()/180)</f>
        <v>-0.23921718230986508</v>
      </c>
      <c r="U669" s="8">
        <f>('3v'!N657-T669)^2</f>
        <v>1.7157884548212954E-5</v>
      </c>
      <c r="V669" s="9">
        <f>offs338+Ampl338*SIN(2*PI()*freq338*('3v'!M657-reta338)+deph338*PI()/180)</f>
        <v>0.7577692655554662</v>
      </c>
      <c r="W669" s="10">
        <f>('3v'!O657-V669)^2</f>
        <v>4.883250116384844E-5</v>
      </c>
      <c r="X669" s="3"/>
      <c r="Y669" s="3"/>
      <c r="Z669" s="7">
        <f>offs339+Ampl339*SIN(2*PI()*freq339*('3v'!Q657)+deph339*PI()/180)</f>
        <v>-1.6890705158932946</v>
      </c>
      <c r="AA669" s="8">
        <f>('3v'!R657-Z669)^2</f>
        <v>1.230342687394053E-5</v>
      </c>
      <c r="AB669" s="9">
        <f>offs340+Ampl340*SIN(2*PI()*freq340*('3v'!Q657-reta340)+deph340*PI()/180)</f>
        <v>0.81174073614394315</v>
      </c>
      <c r="AC669" s="10">
        <f>('3v'!S657-AB669)^2</f>
        <v>1.7026033466535741E-7</v>
      </c>
      <c r="AD669" s="3"/>
      <c r="AE669" s="3"/>
      <c r="AF669" s="7">
        <f>offs341+Ampl341*SIN(2*PI()*freq341*('3v'!U657)+deph341*PI()/180)</f>
        <v>-1.160904755516472</v>
      </c>
      <c r="AG669" s="8">
        <f>('3v'!V657-AF669)^2</f>
        <v>2.955004725510372E-5</v>
      </c>
      <c r="AH669" s="9">
        <f>offs342+Ampl342*SIN(2*PI()*freq342*('3v'!U657-reta342)+deph342*PI()/180)</f>
        <v>0.9094868323744919</v>
      </c>
      <c r="AI669" s="10">
        <f>('3v'!W657-AH669)^2</f>
        <v>2.5247848712748599E-7</v>
      </c>
      <c r="AL669" s="76"/>
      <c r="AM669" s="76"/>
      <c r="AN669" s="76"/>
      <c r="AO669" s="80"/>
    </row>
    <row r="670" spans="1:41" x14ac:dyDescent="0.25">
      <c r="A670" s="3"/>
      <c r="B670" s="7">
        <f>offs331+Ampl331*SIN(2*PI()*freq331*('3v'!A658)+deph331*PI()/180)</f>
        <v>0.66189702586535415</v>
      </c>
      <c r="C670" s="8">
        <f>('3v'!B658-B670)^2</f>
        <v>8.6846565502716047E-6</v>
      </c>
      <c r="D670" s="9">
        <f>offs332+Ampl332*SIN(2*PI()*freq332*('3v'!A658-reta332)+deph332*PI()/180)</f>
        <v>0.6343672596469796</v>
      </c>
      <c r="E670" s="10">
        <f>('3v'!C658-D670)^2</f>
        <v>2.1904830363145619E-5</v>
      </c>
      <c r="G670" s="3"/>
      <c r="H670" s="7">
        <f>offs333+Ampl333*SIN(2*PI()*freq333*('3v'!E658)+deph333*PI()/180)</f>
        <v>0.96997929971643959</v>
      </c>
      <c r="I670" s="8">
        <f>('3v'!F658-H670)^2</f>
        <v>5.7657120543350206E-6</v>
      </c>
      <c r="J670" s="9">
        <f>offs334+Ampl334*SIN(2*PI()*freq334*('3v'!E658-reta334)+deph334*PI()/180)</f>
        <v>0.75331785599427836</v>
      </c>
      <c r="K670" s="10">
        <f>('3v'!G658-J670)^2</f>
        <v>7.0492748735937524E-5</v>
      </c>
      <c r="L670" s="3"/>
      <c r="M670" s="3"/>
      <c r="N670" s="7">
        <f>offs335+Ampl335*SIN(2*PI()*freq335*('3v'!I658)+deph335*PI()/180)</f>
        <v>0.49990238538381543</v>
      </c>
      <c r="O670" s="8">
        <f>('3v'!J658-N670)^2</f>
        <v>7.7238543638895913E-7</v>
      </c>
      <c r="P670" s="9">
        <f>offs336+Ampl336*SIN(2*PI()*freq336*('3v'!I658-reta336)+deph336*PI()/180)</f>
        <v>0.74805798558794168</v>
      </c>
      <c r="Q670" s="10">
        <f>('3v'!K658-P670)^2</f>
        <v>9.8352837033422313E-6</v>
      </c>
      <c r="R670" s="3"/>
      <c r="S670" s="3"/>
      <c r="T670" s="7">
        <f>offs337+Ampl337*SIN(2*PI()*freq337*('3v'!M658)+deph337*PI()/180)</f>
        <v>-0.26247162520445466</v>
      </c>
      <c r="U670" s="8">
        <f>('3v'!N658-T670)^2</f>
        <v>3.9418115640934675E-5</v>
      </c>
      <c r="V670" s="9">
        <f>offs338+Ampl338*SIN(2*PI()*freq338*('3v'!M658-reta338)+deph338*PI()/180)</f>
        <v>0.75735099001658657</v>
      </c>
      <c r="W670" s="10">
        <f>('3v'!O658-V670)^2</f>
        <v>4.3161615280438986E-5</v>
      </c>
      <c r="X670" s="3"/>
      <c r="Y670" s="3"/>
      <c r="Z670" s="7">
        <f>offs339+Ampl339*SIN(2*PI()*freq339*('3v'!Q658)+deph339*PI()/180)</f>
        <v>-1.7072811020415777</v>
      </c>
      <c r="AA670" s="8">
        <f>('3v'!R658-Z670)^2</f>
        <v>8.2665332858791049E-6</v>
      </c>
      <c r="AB670" s="9">
        <f>offs340+Ampl340*SIN(2*PI()*freq340*('3v'!Q658-reta340)+deph340*PI()/180)</f>
        <v>0.8129511137010158</v>
      </c>
      <c r="AC670" s="10">
        <f>('3v'!S658-AB670)^2</f>
        <v>1.089833732810136E-7</v>
      </c>
      <c r="AD670" s="3"/>
      <c r="AE670" s="3"/>
      <c r="AF670" s="7">
        <f>offs341+Ampl341*SIN(2*PI()*freq341*('3v'!U658)+deph341*PI()/180)</f>
        <v>-1.1191823048211114</v>
      </c>
      <c r="AG670" s="8">
        <f>('3v'!V658-AF670)^2</f>
        <v>4.4653064076251955E-5</v>
      </c>
      <c r="AH670" s="9">
        <f>offs342+Ampl342*SIN(2*PI()*freq342*('3v'!U658-reta342)+deph342*PI()/180)</f>
        <v>0.91137617440166319</v>
      </c>
      <c r="AI670" s="10">
        <f>('3v'!W658-AH670)^2</f>
        <v>5.7207761320032007E-6</v>
      </c>
      <c r="AL670" s="76"/>
      <c r="AM670" s="76"/>
      <c r="AN670" s="76"/>
      <c r="AO670" s="80"/>
    </row>
    <row r="671" spans="1:41" x14ac:dyDescent="0.25">
      <c r="A671" s="3"/>
      <c r="B671" s="7">
        <f>offs331+Ampl331*SIN(2*PI()*freq331*('3v'!A659)+deph331*PI()/180)</f>
        <v>0.64933965055632059</v>
      </c>
      <c r="C671" s="8">
        <f>('3v'!B659-B671)^2</f>
        <v>3.3575044837521402E-6</v>
      </c>
      <c r="D671" s="9">
        <f>offs332+Ampl332*SIN(2*PI()*freq332*('3v'!A659-reta332)+deph332*PI()/180)</f>
        <v>0.63425487309575634</v>
      </c>
      <c r="E671" s="10">
        <f>('3v'!C659-D671)^2</f>
        <v>4.2521785930958743E-5</v>
      </c>
      <c r="G671" s="3"/>
      <c r="H671" s="7">
        <f>offs333+Ampl333*SIN(2*PI()*freq333*('3v'!E659)+deph333*PI()/180)</f>
        <v>0.96565401815870699</v>
      </c>
      <c r="I671" s="8">
        <f>('3v'!F659-H671)^2</f>
        <v>3.9289509661285188E-6</v>
      </c>
      <c r="J671" s="9">
        <f>offs334+Ampl334*SIN(2*PI()*freq334*('3v'!E659-reta334)+deph334*PI()/180)</f>
        <v>0.75218396937530407</v>
      </c>
      <c r="K671" s="10">
        <f>('3v'!G659-J671)^2</f>
        <v>8.4920452439466798E-5</v>
      </c>
      <c r="L671" s="3"/>
      <c r="M671" s="3"/>
      <c r="N671" s="7">
        <f>offs335+Ampl335*SIN(2*PI()*freq335*('3v'!I659)+deph335*PI()/180)</f>
        <v>0.48537105314457712</v>
      </c>
      <c r="O671" s="8">
        <f>('3v'!J659-N671)^2</f>
        <v>4.6144687083105688E-8</v>
      </c>
      <c r="P671" s="9">
        <f>offs336+Ampl336*SIN(2*PI()*freq336*('3v'!I659-reta336)+deph336*PI()/180)</f>
        <v>0.74703637445077242</v>
      </c>
      <c r="Q671" s="10">
        <f>('3v'!K659-P671)^2</f>
        <v>4.4711713625252017E-6</v>
      </c>
      <c r="R671" s="3"/>
      <c r="S671" s="3"/>
      <c r="T671" s="7">
        <f>offs337+Ampl337*SIN(2*PI()*freq337*('3v'!M659)+deph337*PI()/180)</f>
        <v>-0.28577311219478052</v>
      </c>
      <c r="U671" s="8">
        <f>('3v'!N659-T671)^2</f>
        <v>4.114449920360426E-5</v>
      </c>
      <c r="V671" s="9">
        <f>offs338+Ampl338*SIN(2*PI()*freq338*('3v'!M659-reta338)+deph338*PI()/180)</f>
        <v>0.75696490793197591</v>
      </c>
      <c r="W671" s="10">
        <f>('3v'!O659-V671)^2</f>
        <v>3.8237749092946967E-5</v>
      </c>
      <c r="X671" s="3"/>
      <c r="Y671" s="3"/>
      <c r="Z671" s="7">
        <f>offs339+Ampl339*SIN(2*PI()*freq339*('3v'!Q659)+deph339*PI()/180)</f>
        <v>-1.7248854451283158</v>
      </c>
      <c r="AA671" s="8">
        <f>('3v'!R659-Z671)^2</f>
        <v>8.0248428433061475E-7</v>
      </c>
      <c r="AB671" s="9">
        <f>offs340+Ampl340*SIN(2*PI()*freq340*('3v'!Q659-reta340)+deph340*PI()/180)</f>
        <v>0.81419759290746063</v>
      </c>
      <c r="AC671" s="10">
        <f>('3v'!S659-AB671)^2</f>
        <v>8.3970265101152395E-7</v>
      </c>
      <c r="AD671" s="3"/>
      <c r="AE671" s="3"/>
      <c r="AF671" s="7">
        <f>offs341+Ampl341*SIN(2*PI()*freq341*('3v'!U659)+deph341*PI()/180)</f>
        <v>-1.0768024501018605</v>
      </c>
      <c r="AG671" s="8">
        <f>('3v'!V659-AF671)^2</f>
        <v>1.1322821889108972E-5</v>
      </c>
      <c r="AH671" s="9">
        <f>offs342+Ampl342*SIN(2*PI()*freq342*('3v'!U659-reta342)+deph342*PI()/180)</f>
        <v>0.91324206853524759</v>
      </c>
      <c r="AI671" s="10">
        <f>('3v'!W659-AH671)^2</f>
        <v>5.3110822251238354E-6</v>
      </c>
      <c r="AL671" s="76"/>
      <c r="AM671" s="76"/>
      <c r="AN671" s="76"/>
      <c r="AO671" s="80"/>
    </row>
    <row r="672" spans="1:41" x14ac:dyDescent="0.25">
      <c r="A672" s="3"/>
      <c r="B672" s="7">
        <f>offs331+Ampl331*SIN(2*PI()*freq331*('3v'!A660)+deph331*PI()/180)</f>
        <v>0.63660791574977427</v>
      </c>
      <c r="C672" s="8">
        <f>('3v'!B660-B672)^2</f>
        <v>8.0945043908828008E-6</v>
      </c>
      <c r="D672" s="9">
        <f>offs332+Ampl332*SIN(2*PI()*freq332*('3v'!A660-reta332)+deph332*PI()/180)</f>
        <v>0.63418238731388277</v>
      </c>
      <c r="E672" s="10">
        <f>('3v'!C660-D672)^2</f>
        <v>4.1581698949844027E-5</v>
      </c>
      <c r="G672" s="3"/>
      <c r="H672" s="7">
        <f>offs333+Ampl333*SIN(2*PI()*freq333*('3v'!E660)+deph333*PI()/180)</f>
        <v>0.96120262346123986</v>
      </c>
      <c r="I672" s="8">
        <f>('3v'!F660-H672)^2</f>
        <v>2.663762815817662E-7</v>
      </c>
      <c r="J672" s="9">
        <f>offs334+Ampl334*SIN(2*PI()*freq334*('3v'!E660-reta334)+deph334*PI()/180)</f>
        <v>0.75106199513844418</v>
      </c>
      <c r="K672" s="10">
        <f>('3v'!G660-J672)^2</f>
        <v>6.5500778735952899E-5</v>
      </c>
      <c r="L672" s="3"/>
      <c r="M672" s="3"/>
      <c r="N672" s="7">
        <f>offs335+Ampl335*SIN(2*PI()*freq335*('3v'!I660)+deph335*PI()/180)</f>
        <v>0.47069144724738127</v>
      </c>
      <c r="O672" s="8">
        <f>('3v'!J660-N672)^2</f>
        <v>1.346080856875979E-6</v>
      </c>
      <c r="P672" s="9">
        <f>offs336+Ampl336*SIN(2*PI()*freq336*('3v'!I660-reta336)+deph336*PI()/180)</f>
        <v>0.7460369059011922</v>
      </c>
      <c r="Q672" s="10">
        <f>('3v'!K660-P672)^2</f>
        <v>9.4136419972384717E-6</v>
      </c>
      <c r="R672" s="3"/>
      <c r="S672" s="3"/>
      <c r="T672" s="7">
        <f>offs337+Ampl337*SIN(2*PI()*freq337*('3v'!M660)+deph337*PI()/180)</f>
        <v>-0.30911589398759598</v>
      </c>
      <c r="U672" s="8">
        <f>('3v'!N660-T672)^2</f>
        <v>2.0757099665041412E-5</v>
      </c>
      <c r="V672" s="9">
        <f>offs338+Ampl338*SIN(2*PI()*freq338*('3v'!M660-reta338)+deph338*PI()/180)</f>
        <v>0.75661111456161145</v>
      </c>
      <c r="W672" s="10">
        <f>('3v'!O660-V672)^2</f>
        <v>3.3987437404124143E-5</v>
      </c>
      <c r="X672" s="3"/>
      <c r="Y672" s="3"/>
      <c r="Z672" s="7">
        <f>offs339+Ampl339*SIN(2*PI()*freq339*('3v'!Q660)+deph339*PI()/180)</f>
        <v>-1.7418750318494132</v>
      </c>
      <c r="AA672" s="8">
        <f>('3v'!R660-Z672)^2</f>
        <v>2.2033191192134186E-6</v>
      </c>
      <c r="AB672" s="9">
        <f>offs340+Ampl340*SIN(2*PI()*freq340*('3v'!Q660-reta340)+deph340*PI()/180)</f>
        <v>0.81547957097699497</v>
      </c>
      <c r="AC672" s="10">
        <f>('3v'!S660-AB672)^2</f>
        <v>6.0128423238805686E-8</v>
      </c>
      <c r="AD672" s="3"/>
      <c r="AE672" s="3"/>
      <c r="AF672" s="7">
        <f>offs341+Ampl341*SIN(2*PI()*freq341*('3v'!U660)+deph341*PI()/180)</f>
        <v>-1.033807015158744</v>
      </c>
      <c r="AG672" s="8">
        <f>('3v'!V660-AF672)^2</f>
        <v>1.114394750488076E-5</v>
      </c>
      <c r="AH672" s="9">
        <f>offs342+Ampl342*SIN(2*PI()*freq342*('3v'!U660-reta342)+deph342*PI()/180)</f>
        <v>0.91508267336300742</v>
      </c>
      <c r="AI672" s="10">
        <f>('3v'!W660-AH672)^2</f>
        <v>4.8051417874391731E-6</v>
      </c>
      <c r="AL672" s="76"/>
      <c r="AM672" s="76"/>
      <c r="AN672" s="76"/>
      <c r="AO672" s="80"/>
    </row>
    <row r="673" spans="1:41" x14ac:dyDescent="0.25">
      <c r="A673" s="3"/>
      <c r="B673" s="7">
        <f>offs331+Ampl331*SIN(2*PI()*freq331*('3v'!A661)+deph331*PI()/180)</f>
        <v>0.62370383193423262</v>
      </c>
      <c r="C673" s="8">
        <f>('3v'!B661-B673)^2</f>
        <v>4.3146271734439219E-6</v>
      </c>
      <c r="D673" s="9">
        <f>offs332+Ampl332*SIN(2*PI()*freq332*('3v'!A661-reta332)+deph332*PI()/180)</f>
        <v>0.63414981374770429</v>
      </c>
      <c r="E673" s="10">
        <f>('3v'!C661-D673)^2</f>
        <v>4.1162666045231239E-5</v>
      </c>
      <c r="G673" s="3"/>
      <c r="H673" s="7">
        <f>offs333+Ampl333*SIN(2*PI()*freq333*('3v'!E661)+deph333*PI()/180)</f>
        <v>0.95662551102265381</v>
      </c>
      <c r="I673" s="8">
        <f>('3v'!F661-H673)^2</f>
        <v>1.4089190926618525E-6</v>
      </c>
      <c r="J673" s="9">
        <f>offs334+Ampl334*SIN(2*PI()*freq334*('3v'!E661-reta334)+deph334*PI()/180)</f>
        <v>0.74995203294393797</v>
      </c>
      <c r="K673" s="10">
        <f>('3v'!G661-J673)^2</f>
        <v>7.9859655032940211E-5</v>
      </c>
      <c r="L673" s="3"/>
      <c r="M673" s="3"/>
      <c r="N673" s="7">
        <f>offs335+Ampl335*SIN(2*PI()*freq335*('3v'!I661)+deph335*PI()/180)</f>
        <v>0.45586588577217174</v>
      </c>
      <c r="O673" s="8">
        <f>('3v'!J661-N673)^2</f>
        <v>3.8402115523905174E-6</v>
      </c>
      <c r="P673" s="9">
        <f>offs336+Ampl336*SIN(2*PI()*freq336*('3v'!I661-reta336)+deph336*PI()/180)</f>
        <v>0.74505973776687151</v>
      </c>
      <c r="Q673" s="10">
        <f>('3v'!K661-P673)^2</f>
        <v>1.6354969394780773E-5</v>
      </c>
      <c r="R673" s="3"/>
      <c r="S673" s="3"/>
      <c r="T673" s="7">
        <f>offs337+Ampl337*SIN(2*PI()*freq337*('3v'!M661)+deph337*PI()/180)</f>
        <v>-0.33249421110077804</v>
      </c>
      <c r="U673" s="8">
        <f>('3v'!N661-T673)^2</f>
        <v>7.0865043418487806E-6</v>
      </c>
      <c r="V673" s="9">
        <f>offs338+Ampl338*SIN(2*PI()*freq338*('3v'!M661-reta338)+deph338*PI()/180)</f>
        <v>0.75628969719871353</v>
      </c>
      <c r="W673" s="10">
        <f>('3v'!O661-V673)^2</f>
        <v>5.5675283524004904E-5</v>
      </c>
      <c r="X673" s="3"/>
      <c r="Y673" s="3"/>
      <c r="Z673" s="7">
        <f>offs339+Ampl339*SIN(2*PI()*freq339*('3v'!Q661)+deph339*PI()/180)</f>
        <v>-1.7582416461914945</v>
      </c>
      <c r="AA673" s="8">
        <f>('3v'!R661-Z673)^2</f>
        <v>7.2676816740098079E-6</v>
      </c>
      <c r="AB673" s="9">
        <f>offs340+Ampl340*SIN(2*PI()*freq340*('3v'!Q661-reta340)+deph340*PI()/180)</f>
        <v>0.81679642795640028</v>
      </c>
      <c r="AC673" s="10">
        <f>('3v'!S661-AB673)^2</f>
        <v>2.4400563004124132E-6</v>
      </c>
      <c r="AD673" s="3"/>
      <c r="AE673" s="3"/>
      <c r="AF673" s="7">
        <f>offs341+Ampl341*SIN(2*PI()*freq341*('3v'!U661)+deph341*PI()/180)</f>
        <v>-0.99023843129515166</v>
      </c>
      <c r="AG673" s="8">
        <f>('3v'!V661-AF673)^2</f>
        <v>7.4989511897401598E-6</v>
      </c>
      <c r="AH673" s="9">
        <f>offs342+Ampl342*SIN(2*PI()*freq342*('3v'!U661-reta342)+deph342*PI()/180)</f>
        <v>0.9168961724301965</v>
      </c>
      <c r="AI673" s="10">
        <f>('3v'!W661-AH673)^2</f>
        <v>4.2124788805222385E-6</v>
      </c>
      <c r="AL673" s="76"/>
      <c r="AM673" s="76"/>
      <c r="AN673" s="76"/>
      <c r="AO673" s="80"/>
    </row>
    <row r="674" spans="1:41" x14ac:dyDescent="0.25">
      <c r="A674" s="3"/>
      <c r="B674" s="7">
        <f>offs331+Ampl331*SIN(2*PI()*freq331*('3v'!A662)+deph331*PI()/180)</f>
        <v>0.61062943681412019</v>
      </c>
      <c r="C674" s="8">
        <f>('3v'!B662-B674)^2</f>
        <v>2.189107221010868E-6</v>
      </c>
      <c r="D674" s="9">
        <f>offs332+Ampl332*SIN(2*PI()*freq332*('3v'!A662-reta332)+deph332*PI()/180)</f>
        <v>0.63415715754096436</v>
      </c>
      <c r="E674" s="10">
        <f>('3v'!C662-D674)^2</f>
        <v>7.0160015151053513E-5</v>
      </c>
      <c r="G674" s="3"/>
      <c r="H674" s="7">
        <f>offs333+Ampl333*SIN(2*PI()*freq333*('3v'!E662)+deph333*PI()/180)</f>
        <v>0.9519230874085407</v>
      </c>
      <c r="I674" s="8">
        <f>('3v'!F662-H674)^2</f>
        <v>3.9328942010117929E-6</v>
      </c>
      <c r="J674" s="9">
        <f>offs334+Ampl334*SIN(2*PI()*freq334*('3v'!E662-reta334)+deph334*PI()/180)</f>
        <v>0.74885418138504534</v>
      </c>
      <c r="K674" s="10">
        <f>('3v'!G662-J674)^2</f>
        <v>9.5877220179970736E-5</v>
      </c>
      <c r="L674" s="3"/>
      <c r="M674" s="3"/>
      <c r="N674" s="7">
        <f>offs335+Ampl335*SIN(2*PI()*freq335*('3v'!I662)+deph335*PI()/180)</f>
        <v>0.44089670984696899</v>
      </c>
      <c r="O674" s="8">
        <f>('3v'!J662-N674)^2</f>
        <v>2.0872104561725183E-5</v>
      </c>
      <c r="P674" s="9">
        <f>offs336+Ampl336*SIN(2*PI()*freq336*('3v'!I662-reta336)+deph336*PI()/180)</f>
        <v>0.74410502435398618</v>
      </c>
      <c r="Q674" s="10">
        <f>('3v'!K662-P674)^2</f>
        <v>2.5427152711130632E-5</v>
      </c>
      <c r="R674" s="3"/>
      <c r="S674" s="3"/>
      <c r="T674" s="7">
        <f>offs337+Ampl337*SIN(2*PI()*freq337*('3v'!M662)+deph337*PI()/180)</f>
        <v>-0.35590229528439682</v>
      </c>
      <c r="U674" s="8">
        <f>('3v'!N662-T674)^2</f>
        <v>7.2439823153368234E-6</v>
      </c>
      <c r="V674" s="9">
        <f>offs338+Ampl338*SIN(2*PI()*freq338*('3v'!M662-reta338)+deph338*PI()/180)</f>
        <v>0.75600073514820698</v>
      </c>
      <c r="W674" s="10">
        <f>('3v'!O662-V674)^2</f>
        <v>5.1446551516690554E-5</v>
      </c>
      <c r="X674" s="3"/>
      <c r="Y674" s="3"/>
      <c r="Z674" s="7">
        <f>offs339+Ampl339*SIN(2*PI()*freq339*('3v'!Q662)+deph339*PI()/180)</f>
        <v>-1.7739773734051023</v>
      </c>
      <c r="AA674" s="8">
        <f>('3v'!R662-Z674)^2</f>
        <v>3.9944497622601288E-7</v>
      </c>
      <c r="AB674" s="9">
        <f>offs340+Ampl340*SIN(2*PI()*freq340*('3v'!Q662-reta340)+deph340*PI()/180)</f>
        <v>0.81814752702532723</v>
      </c>
      <c r="AC674" s="10">
        <f>('3v'!S662-AB674)^2</f>
        <v>9.2167108999911702E-7</v>
      </c>
      <c r="AD674" s="3"/>
      <c r="AE674" s="3"/>
      <c r="AF674" s="7">
        <f>offs341+Ampl341*SIN(2*PI()*freq341*('3v'!U662)+deph341*PI()/180)</f>
        <v>-0.94613969544325638</v>
      </c>
      <c r="AG674" s="8">
        <f>('3v'!V662-AF674)^2</f>
        <v>1.2684677175389474E-5</v>
      </c>
      <c r="AH674" s="9">
        <f>offs342+Ampl342*SIN(2*PI()*freq342*('3v'!U662-reta342)+deph342*PI()/180)</f>
        <v>0.91868077603218201</v>
      </c>
      <c r="AI674" s="10">
        <f>('3v'!W662-AH674)^2</f>
        <v>3.5491396163122377E-6</v>
      </c>
      <c r="AL674" s="76"/>
      <c r="AM674" s="76"/>
      <c r="AN674" s="76"/>
      <c r="AO674" s="80"/>
    </row>
    <row r="675" spans="1:41" x14ac:dyDescent="0.25">
      <c r="A675" s="3"/>
      <c r="B675" s="7">
        <f>offs331+Ampl331*SIN(2*PI()*freq331*('3v'!A663)+deph331*PI()/180)</f>
        <v>0.59738679498798797</v>
      </c>
      <c r="C675" s="8">
        <f>('3v'!B663-B675)^2</f>
        <v>1.1029305672551855E-6</v>
      </c>
      <c r="D675" s="9">
        <f>offs332+Ampl332*SIN(2*PI()*freq332*('3v'!A663-reta332)+deph332*PI()/180)</f>
        <v>0.63420441753399293</v>
      </c>
      <c r="E675" s="10">
        <f>('3v'!C663-D675)^2</f>
        <v>7.0953962951978935E-5</v>
      </c>
      <c r="G675" s="3"/>
      <c r="H675" s="7">
        <f>offs333+Ampl333*SIN(2*PI()*freq333*('3v'!E663)+deph333*PI()/180)</f>
        <v>0.94709577031535574</v>
      </c>
      <c r="I675" s="8">
        <f>('3v'!F663-H675)^2</f>
        <v>9.0457158823679743E-7</v>
      </c>
      <c r="J675" s="9">
        <f>offs334+Ampl334*SIN(2*PI()*freq334*('3v'!E663-reta334)+deph334*PI()/180)</f>
        <v>0.74776853797928977</v>
      </c>
      <c r="K675" s="10">
        <f>('3v'!G663-J675)^2</f>
        <v>7.5795271417695219E-5</v>
      </c>
      <c r="L675" s="3"/>
      <c r="M675" s="3"/>
      <c r="N675" s="7">
        <f>offs335+Ampl335*SIN(2*PI()*freq335*('3v'!I663)+deph335*PI()/180)</f>
        <v>0.42578628327817875</v>
      </c>
      <c r="O675" s="8">
        <f>('3v'!J663-N675)^2</f>
        <v>2.5838650575990543E-5</v>
      </c>
      <c r="P675" s="9">
        <f>offs336+Ampl336*SIN(2*PI()*freq336*('3v'!I663-reta336)+deph336*PI()/180)</f>
        <v>0.74317291642285166</v>
      </c>
      <c r="Q675" s="10">
        <f>('3v'!K663-P675)^2</f>
        <v>6.426710086870541E-5</v>
      </c>
      <c r="R675" s="3"/>
      <c r="S675" s="3"/>
      <c r="T675" s="7">
        <f>offs337+Ampl337*SIN(2*PI()*freq337*('3v'!M663)+deph337*PI()/180)</f>
        <v>-0.37933437094394279</v>
      </c>
      <c r="U675" s="8">
        <f>('3v'!N663-T675)^2</f>
        <v>7.2732105806810661E-6</v>
      </c>
      <c r="V675" s="9">
        <f>offs338+Ampl338*SIN(2*PI()*freq338*('3v'!M663-reta338)+deph338*PI()/180)</f>
        <v>0.75574429970715373</v>
      </c>
      <c r="W675" s="10">
        <f>('3v'!O663-V675)^2</f>
        <v>4.7833680065338591E-5</v>
      </c>
      <c r="X675" s="3"/>
      <c r="Y675" s="3"/>
      <c r="Z675" s="7">
        <f>offs339+Ampl339*SIN(2*PI()*freq339*('3v'!Q663)+deph339*PI()/180)</f>
        <v>-1.7890746038321932</v>
      </c>
      <c r="AA675" s="8">
        <f>('3v'!R663-Z675)^2</f>
        <v>9.690184809569585E-6</v>
      </c>
      <c r="AB675" s="9">
        <f>offs340+Ampl340*SIN(2*PI()*freq340*('3v'!Q663-reta340)+deph340*PI()/180)</f>
        <v>0.81953221480425575</v>
      </c>
      <c r="AC675" s="10">
        <f>('3v'!S663-AB675)^2</f>
        <v>5.497734407692108E-6</v>
      </c>
      <c r="AD675" s="3"/>
      <c r="AE675" s="3"/>
      <c r="AF675" s="7">
        <f>offs341+Ampl341*SIN(2*PI()*freq341*('3v'!U663)+deph341*PI()/180)</f>
        <v>-0.90155432773123945</v>
      </c>
      <c r="AG675" s="8">
        <f>('3v'!V663-AF675)^2</f>
        <v>1.5194932037330373E-5</v>
      </c>
      <c r="AH675" s="9">
        <f>offs342+Ampl342*SIN(2*PI()*freq342*('3v'!U663-reta342)+deph342*PI()/180)</f>
        <v>0.92043472298066664</v>
      </c>
      <c r="AI675" s="10">
        <f>('3v'!W663-AH675)^2</f>
        <v>1.3234047066104444E-5</v>
      </c>
      <c r="AL675" s="76"/>
      <c r="AM675" s="76"/>
      <c r="AN675" s="76"/>
      <c r="AO675" s="80"/>
    </row>
    <row r="676" spans="1:41" x14ac:dyDescent="0.25">
      <c r="A676" s="3"/>
      <c r="B676" s="7">
        <f>offs331+Ampl331*SIN(2*PI()*freq331*('3v'!A664)+deph331*PI()/180)</f>
        <v>0.58397799762249514</v>
      </c>
      <c r="C676" s="8">
        <f>('3v'!B664-B676)^2</f>
        <v>6.2094774695332853E-7</v>
      </c>
      <c r="D676" s="9">
        <f>offs332+Ampl332*SIN(2*PI()*freq332*('3v'!A664-reta332)+deph332*PI()/180)</f>
        <v>0.63429158626388937</v>
      </c>
      <c r="E676" s="10">
        <f>('3v'!C664-D676)^2</f>
        <v>7.243007855510194E-5</v>
      </c>
      <c r="G676" s="3"/>
      <c r="H676" s="7">
        <f>offs333+Ampl333*SIN(2*PI()*freq333*('3v'!E664)+deph333*PI()/180)</f>
        <v>0.9421439885333156</v>
      </c>
      <c r="I676" s="8">
        <f>('3v'!F664-H676)^2</f>
        <v>3.9864972812251444E-6</v>
      </c>
      <c r="J676" s="9">
        <f>offs334+Ampl334*SIN(2*PI()*freq334*('3v'!E664-reta334)+deph334*PI()/180)</f>
        <v>0.74669519915979576</v>
      </c>
      <c r="K676" s="10">
        <f>('3v'!G664-J676)^2</f>
        <v>1.3314757849143419E-4</v>
      </c>
      <c r="L676" s="3"/>
      <c r="M676" s="3"/>
      <c r="N676" s="7">
        <f>offs335+Ampl335*SIN(2*PI()*freq335*('3v'!I664)+deph335*PI()/180)</f>
        <v>0.41053699217732292</v>
      </c>
      <c r="O676" s="8">
        <f>('3v'!J664-N676)^2</f>
        <v>1.2290298328804305E-5</v>
      </c>
      <c r="P676" s="9">
        <f>offs336+Ampl336*SIN(2*PI()*freq336*('3v'!I664-reta336)+deph336*PI()/180)</f>
        <v>0.74226356116411552</v>
      </c>
      <c r="Q676" s="10">
        <f>('3v'!K664-P676)^2</f>
        <v>8.2091775297321348E-5</v>
      </c>
      <c r="R676" s="3"/>
      <c r="S676" s="3"/>
      <c r="T676" s="7">
        <f>offs337+Ampl337*SIN(2*PI()*freq337*('3v'!M664)+deph337*PI()/180)</f>
        <v>-0.40278465656536855</v>
      </c>
      <c r="U676" s="8">
        <f>('3v'!N664-T676)^2</f>
        <v>7.2044112478002672E-6</v>
      </c>
      <c r="V676" s="9">
        <f>offs338+Ampl338*SIN(2*PI()*freq338*('3v'!M664-reta338)+deph338*PI()/180)</f>
        <v>0.75552045414716185</v>
      </c>
      <c r="W676" s="10">
        <f>('3v'!O664-V676)^2</f>
        <v>4.4787470184050795E-5</v>
      </c>
      <c r="X676" s="3"/>
      <c r="Y676" s="3"/>
      <c r="Z676" s="7">
        <f>offs339+Ampl339*SIN(2*PI()*freq339*('3v'!Q664)+deph339*PI()/180)</f>
        <v>-1.8035260365861063</v>
      </c>
      <c r="AA676" s="8">
        <f>('3v'!R664-Z676)^2</f>
        <v>1.8373854328017122E-5</v>
      </c>
      <c r="AB676" s="9">
        <f>offs340+Ampl340*SIN(2*PI()*freq340*('3v'!Q664-reta340)+deph340*PI()/180)</f>
        <v>0.82094982167046349</v>
      </c>
      <c r="AC676" s="10">
        <f>('3v'!S664-AB676)^2</f>
        <v>3.2732468685411101E-6</v>
      </c>
      <c r="AD676" s="3"/>
      <c r="AE676" s="3"/>
      <c r="AF676" s="7">
        <f>offs341+Ampl341*SIN(2*PI()*freq341*('3v'!U664)+deph341*PI()/180)</f>
        <v>-0.85652632853417554</v>
      </c>
      <c r="AG676" s="8">
        <f>('3v'!V664-AF676)^2</f>
        <v>1.4378797846965702E-5</v>
      </c>
      <c r="AH676" s="9">
        <f>offs342+Ampl342*SIN(2*PI()*freq342*('3v'!U664-reta342)+deph342*PI()/180)</f>
        <v>0.92215628234176872</v>
      </c>
      <c r="AI676" s="10">
        <f>('3v'!W664-AH676)^2</f>
        <v>1.1602827517592107E-5</v>
      </c>
      <c r="AL676" s="76"/>
      <c r="AM676" s="76"/>
      <c r="AN676" s="76"/>
      <c r="AO676" s="80"/>
    </row>
    <row r="677" spans="1:41" x14ac:dyDescent="0.25">
      <c r="A677" s="3"/>
      <c r="B677" s="7">
        <f>offs331+Ampl331*SIN(2*PI()*freq331*('3v'!A665)+deph331*PI()/180)</f>
        <v>0.57040516212218406</v>
      </c>
      <c r="C677" s="8">
        <f>('3v'!B665-B677)^2</f>
        <v>4.7449762191395238E-7</v>
      </c>
      <c r="D677" s="9">
        <f>offs332+Ampl332*SIN(2*PI()*freq332*('3v'!A665-reta332)+deph332*PI()/180)</f>
        <v>0.63441864996570063</v>
      </c>
      <c r="E677" s="10">
        <f>('3v'!C665-D677)^2</f>
        <v>7.4608996929967575E-5</v>
      </c>
      <c r="G677" s="3"/>
      <c r="H677" s="7">
        <f>offs333+Ampl333*SIN(2*PI()*freq333*('3v'!E665)+deph333*PI()/180)</f>
        <v>0.93706818190830954</v>
      </c>
      <c r="I677" s="8">
        <f>('3v'!F665-H677)^2</f>
        <v>1.4715099338157433E-6</v>
      </c>
      <c r="J677" s="9">
        <f>offs334+Ampl334*SIN(2*PI()*freq334*('3v'!E665-reta334)+deph334*PI()/180)</f>
        <v>0.74563426026672341</v>
      </c>
      <c r="K677" s="10">
        <f>('3v'!G665-J677)^2</f>
        <v>1.5453349695385645E-4</v>
      </c>
      <c r="L677" s="3"/>
      <c r="M677" s="3"/>
      <c r="N677" s="7">
        <f>offs335+Ampl335*SIN(2*PI()*freq335*('3v'!I665)+deph335*PI()/180)</f>
        <v>0.3951512445842405</v>
      </c>
      <c r="O677" s="8">
        <f>('3v'!J665-N677)^2</f>
        <v>1.4025059335982253E-5</v>
      </c>
      <c r="P677" s="9">
        <f>offs336+Ampl336*SIN(2*PI()*freq336*('3v'!I665-reta336)+deph336*PI()/180)</f>
        <v>0.74137710217551467</v>
      </c>
      <c r="Q677" s="10">
        <f>('3v'!K665-P677)^2</f>
        <v>1.4593225101908224E-4</v>
      </c>
      <c r="R677" s="3"/>
      <c r="S677" s="3"/>
      <c r="T677" s="7">
        <f>offs337+Ampl337*SIN(2*PI()*freq337*('3v'!M665)+deph337*PI()/180)</f>
        <v>-0.4262473661415912</v>
      </c>
      <c r="U677" s="8">
        <f>('3v'!N665-T677)^2</f>
        <v>1.5558973439653258E-6</v>
      </c>
      <c r="V677" s="9">
        <f>offs338+Ampl338*SIN(2*PI()*freq338*('3v'!M665-reta338)+deph338*PI()/180)</f>
        <v>0.75532925369877391</v>
      </c>
      <c r="W677" s="10">
        <f>('3v'!O665-V677)^2</f>
        <v>2.0684428604234956E-5</v>
      </c>
      <c r="X677" s="3"/>
      <c r="Y677" s="3"/>
      <c r="Z677" s="7">
        <f>offs339+Ampl339*SIN(2*PI()*freq339*('3v'!Q665)+deph339*PI()/180)</f>
        <v>-1.8173246830822025</v>
      </c>
      <c r="AA677" s="8">
        <f>('3v'!R665-Z677)^2</f>
        <v>1.7303161641971831E-5</v>
      </c>
      <c r="AB677" s="9">
        <f>offs340+Ampl340*SIN(2*PI()*freq340*('3v'!Q665-reta340)+deph340*PI()/180)</f>
        <v>0.82239966208184967</v>
      </c>
      <c r="AC677" s="10">
        <f>('3v'!S665-AB677)^2</f>
        <v>1.705432483862532E-6</v>
      </c>
      <c r="AD677" s="3"/>
      <c r="AE677" s="3"/>
      <c r="AF677" s="7">
        <f>offs341+Ampl341*SIN(2*PI()*freq341*('3v'!U665)+deph341*PI()/180)</f>
        <v>-0.81110013505097611</v>
      </c>
      <c r="AG677" s="8">
        <f>('3v'!V665-AF677)^2</f>
        <v>1.0808478475805791E-5</v>
      </c>
      <c r="AH677" s="9">
        <f>offs342+Ampl342*SIN(2*PI()*freq342*('3v'!U665-reta342)+deph342*PI()/180)</f>
        <v>0.92384375514424522</v>
      </c>
      <c r="AI677" s="10">
        <f>('3v'!W665-AH677)^2</f>
        <v>9.8636519220707569E-6</v>
      </c>
      <c r="AL677" s="76"/>
      <c r="AM677" s="76"/>
      <c r="AN677" s="76"/>
      <c r="AO677" s="80"/>
    </row>
    <row r="678" spans="1:41" x14ac:dyDescent="0.25">
      <c r="A678" s="3"/>
      <c r="B678" s="7">
        <f>offs331+Ampl331*SIN(2*PI()*freq331*('3v'!A666)+deph331*PI()/180)</f>
        <v>0.55667043179512288</v>
      </c>
      <c r="C678" s="8">
        <f>('3v'!B666-B678)^2</f>
        <v>5.6485476658217984E-7</v>
      </c>
      <c r="D678" s="9">
        <f>offs332+Ampl332*SIN(2*PI()*freq332*('3v'!A666-reta332)+deph332*PI()/180)</f>
        <v>0.63458558857459524</v>
      </c>
      <c r="E678" s="10">
        <f>('3v'!C666-D678)^2</f>
        <v>7.7520779967892454E-5</v>
      </c>
      <c r="G678" s="3"/>
      <c r="H678" s="7">
        <f>offs333+Ampl333*SIN(2*PI()*freq333*('3v'!E666)+deph333*PI()/180)</f>
        <v>0.93186880130283067</v>
      </c>
      <c r="I678" s="8">
        <f>('3v'!F666-H678)^2</f>
        <v>6.2809817858193663E-6</v>
      </c>
      <c r="J678" s="9">
        <f>offs334+Ampl334*SIN(2*PI()*freq334*('3v'!E666-reta334)+deph334*PI()/180)</f>
        <v>0.74458581553879988</v>
      </c>
      <c r="K678" s="10">
        <f>('3v'!G666-J678)^2</f>
        <v>1.7784424280130662E-4</v>
      </c>
      <c r="L678" s="3"/>
      <c r="M678" s="3"/>
      <c r="N678" s="7">
        <f>offs335+Ampl335*SIN(2*PI()*freq335*('3v'!I666)+deph335*PI()/180)</f>
        <v>0.37963147008683401</v>
      </c>
      <c r="O678" s="8">
        <f>('3v'!J666-N678)^2</f>
        <v>1.4824271721561708E-5</v>
      </c>
      <c r="P678" s="9">
        <f>offs336+Ampl336*SIN(2*PI()*freq336*('3v'!I666-reta336)+deph336*PI()/180)</f>
        <v>0.74051367943919966</v>
      </c>
      <c r="Q678" s="10">
        <f>('3v'!K666-P678)^2</f>
        <v>1.2581703833160625E-4</v>
      </c>
      <c r="R678" s="3"/>
      <c r="S678" s="3"/>
      <c r="T678" s="7">
        <f>offs337+Ampl337*SIN(2*PI()*freq337*('3v'!M666)+deph337*PI()/180)</f>
        <v>-0.44971671060010354</v>
      </c>
      <c r="U678" s="8">
        <f>('3v'!N666-T678)^2</f>
        <v>1.0447896461853665E-5</v>
      </c>
      <c r="V678" s="9">
        <f>offs338+Ampl338*SIN(2*PI()*freq338*('3v'!M666-reta338)+deph338*PI()/180)</f>
        <v>0.75517074553783947</v>
      </c>
      <c r="W678" s="10">
        <f>('3v'!O666-V678)^2</f>
        <v>1.9267758866723245E-5</v>
      </c>
      <c r="X678" s="3"/>
      <c r="Y678" s="3"/>
      <c r="Z678" s="7">
        <f>offs339+Ampl339*SIN(2*PI()*freq339*('3v'!Q666)+deph339*PI()/180)</f>
        <v>-1.8304638704174856</v>
      </c>
      <c r="AA678" s="8">
        <f>('3v'!R666-Z678)^2</f>
        <v>7.5035978456883889E-6</v>
      </c>
      <c r="AB678" s="9">
        <f>offs340+Ampl340*SIN(2*PI()*freq340*('3v'!Q666-reta340)+deph340*PI()/180)</f>
        <v>0.82388103490845754</v>
      </c>
      <c r="AC678" s="10">
        <f>('3v'!S666-AB678)^2</f>
        <v>6.9584777790007305E-7</v>
      </c>
      <c r="AD678" s="3"/>
      <c r="AE678" s="3"/>
      <c r="AF678" s="7">
        <f>offs341+Ampl341*SIN(2*PI()*freq341*('3v'!U666)+deph341*PI()/180)</f>
        <v>-0.76532057745023718</v>
      </c>
      <c r="AG678" s="8">
        <f>('3v'!V666-AF678)^2</f>
        <v>5.9045960120654084E-6</v>
      </c>
      <c r="AH678" s="9">
        <f>offs342+Ampl342*SIN(2*PI()*freq342*('3v'!U666-reta342)+deph342*PI()/180)</f>
        <v>0.92549547605617122</v>
      </c>
      <c r="AI678" s="10">
        <f>('3v'!W666-AH678)^2</f>
        <v>8.0612613826625993E-6</v>
      </c>
      <c r="AL678" s="76"/>
      <c r="AM678" s="76"/>
      <c r="AN678" s="76"/>
      <c r="AO678" s="80"/>
    </row>
    <row r="679" spans="1:41" x14ac:dyDescent="0.25">
      <c r="A679" s="3"/>
      <c r="B679" s="7">
        <f>offs331+Ampl331*SIN(2*PI()*freq331*('3v'!A667)+deph331*PI()/180)</f>
        <v>0.54277597551444745</v>
      </c>
      <c r="C679" s="8">
        <f>('3v'!B667-B679)^2</f>
        <v>9.4872369845582179E-7</v>
      </c>
      <c r="D679" s="9">
        <f>offs332+Ampl332*SIN(2*PI()*freq332*('3v'!A667-reta332)+deph332*PI()/180)</f>
        <v>0.63479237572903169</v>
      </c>
      <c r="E679" s="10">
        <f>('3v'!C667-D679)^2</f>
        <v>4.9820667932183413E-5</v>
      </c>
      <c r="G679" s="3"/>
      <c r="H679" s="7">
        <f>offs333+Ampl333*SIN(2*PI()*freq333*('3v'!E667)+deph333*PI()/180)</f>
        <v>0.92654630855592801</v>
      </c>
      <c r="I679" s="8">
        <f>('3v'!F667-H679)^2</f>
        <v>2.6183913225543843E-10</v>
      </c>
      <c r="J679" s="9">
        <f>offs334+Ampl334*SIN(2*PI()*freq334*('3v'!E667-reta334)+deph334*PI()/180)</f>
        <v>0.74354995810494773</v>
      </c>
      <c r="K679" s="10">
        <f>('3v'!G667-J679)^2</f>
        <v>2.0315080558926319E-4</v>
      </c>
      <c r="L679" s="3"/>
      <c r="M679" s="3"/>
      <c r="N679" s="7">
        <f>offs335+Ampl335*SIN(2*PI()*freq335*('3v'!I667)+deph335*PI()/180)</f>
        <v>0.36398011943740866</v>
      </c>
      <c r="O679" s="8">
        <f>('3v'!J667-N679)^2</f>
        <v>1.4622053951836612E-5</v>
      </c>
      <c r="P679" s="9">
        <f>offs336+Ampl336*SIN(2*PI()*freq336*('3v'!I667-reta336)+deph336*PI()/180)</f>
        <v>0.73967342929962965</v>
      </c>
      <c r="Q679" s="10">
        <f>('3v'!K667-P679)^2</f>
        <v>1.5202123822540144E-4</v>
      </c>
      <c r="R679" s="3"/>
      <c r="S679" s="3"/>
      <c r="T679" s="7">
        <f>offs337+Ampl337*SIN(2*PI()*freq337*('3v'!M667)+deph337*PI()/180)</f>
        <v>-0.47318689923133844</v>
      </c>
      <c r="U679" s="8">
        <f>('3v'!N667-T679)^2</f>
        <v>2.7228977037633521E-5</v>
      </c>
      <c r="V679" s="9">
        <f>offs338+Ampl338*SIN(2*PI()*freq338*('3v'!M667-reta338)+deph338*PI()/180)</f>
        <v>0.75504496877387539</v>
      </c>
      <c r="W679" s="10">
        <f>('3v'!O667-V679)^2</f>
        <v>1.8179383057172807E-5</v>
      </c>
      <c r="X679" s="3"/>
      <c r="Y679" s="3"/>
      <c r="Z679" s="7">
        <f>offs339+Ampl339*SIN(2*PI()*freq339*('3v'!Q667)+deph339*PI()/180)</f>
        <v>-1.8429372445975567</v>
      </c>
      <c r="AA679" s="8">
        <f>('3v'!R667-Z679)^2</f>
        <v>3.9388173734391397E-6</v>
      </c>
      <c r="AB679" s="9">
        <f>offs340+Ampl340*SIN(2*PI()*freq340*('3v'!Q667-reta340)+deph340*PI()/180)</f>
        <v>0.82539322377153357</v>
      </c>
      <c r="AC679" s="10">
        <f>('3v'!S667-AB679)^2</f>
        <v>5.5054229483650124E-6</v>
      </c>
      <c r="AD679" s="3"/>
      <c r="AE679" s="3"/>
      <c r="AF679" s="7">
        <f>offs341+Ampl341*SIN(2*PI()*freq341*('3v'!U667)+deph341*PI()/180)</f>
        <v>-0.71923283462828003</v>
      </c>
      <c r="AG679" s="8">
        <f>('3v'!V667-AF679)^2</f>
        <v>1.035034127623416E-5</v>
      </c>
      <c r="AH679" s="9">
        <f>offs342+Ampl342*SIN(2*PI()*freq342*('3v'!U667-reta342)+deph342*PI()/180)</f>
        <v>0.92710981502842127</v>
      </c>
      <c r="AI679" s="10">
        <f>('3v'!W667-AH679)^2</f>
        <v>6.2522753491569761E-6</v>
      </c>
      <c r="AL679" s="76"/>
      <c r="AM679" s="76"/>
      <c r="AN679" s="76"/>
      <c r="AO679" s="80"/>
    </row>
    <row r="680" spans="1:41" x14ac:dyDescent="0.25">
      <c r="A680" s="3"/>
      <c r="B680" s="7">
        <f>offs331+Ampl331*SIN(2*PI()*freq331*('3v'!A668)+deph331*PI()/180)</f>
        <v>0.52872398737587445</v>
      </c>
      <c r="C680" s="8">
        <f>('3v'!B668-B680)^2</f>
        <v>3.5878587645701172E-7</v>
      </c>
      <c r="D680" s="9">
        <f>offs332+Ampl332*SIN(2*PI()*freq332*('3v'!A668-reta332)+deph332*PI()/180)</f>
        <v>0.6350389787749211</v>
      </c>
      <c r="E680" s="10">
        <f>('3v'!C668-D680)^2</f>
        <v>5.3362714902047617E-5</v>
      </c>
      <c r="G680" s="3"/>
      <c r="H680" s="7">
        <f>offs333+Ampl333*SIN(2*PI()*freq333*('3v'!E668)+deph333*PI()/180)</f>
        <v>0.92110117644218259</v>
      </c>
      <c r="I680" s="8">
        <f>('3v'!F668-H680)^2</f>
        <v>1.5845689239186789E-7</v>
      </c>
      <c r="J680" s="9">
        <f>offs334+Ampl334*SIN(2*PI()*freq334*('3v'!E668-reta334)+deph334*PI()/180)</f>
        <v>0.7425267799760138</v>
      </c>
      <c r="K680" s="10">
        <f>('3v'!G668-J680)^2</f>
        <v>2.3052470291323249E-4</v>
      </c>
      <c r="L680" s="3"/>
      <c r="M680" s="3"/>
      <c r="N680" s="7">
        <f>offs335+Ampl335*SIN(2*PI()*freq335*('3v'!I668)+deph335*PI()/180)</f>
        <v>0.34819966416566711</v>
      </c>
      <c r="O680" s="8">
        <f>('3v'!J668-N680)^2</f>
        <v>2.9422683807549739E-6</v>
      </c>
      <c r="P680" s="9">
        <f>offs336+Ampl336*SIN(2*PI()*freq336*('3v'!I668-reta336)+deph336*PI()/180)</f>
        <v>0.73885648444204199</v>
      </c>
      <c r="Q680" s="10">
        <f>('3v'!K668-P680)^2</f>
        <v>9.1386419472885811E-5</v>
      </c>
      <c r="R680" s="3"/>
      <c r="S680" s="3"/>
      <c r="T680" s="7">
        <f>offs337+Ampl337*SIN(2*PI()*freq337*('3v'!M668)+deph337*PI()/180)</f>
        <v>-0.49665214111744382</v>
      </c>
      <c r="U680" s="8">
        <f>('3v'!N668-T680)^2</f>
        <v>2.7519268698353835E-5</v>
      </c>
      <c r="V680" s="9">
        <f>offs338+Ampl338*SIN(2*PI()*freq338*('3v'!M668-reta338)+deph338*PI()/180)</f>
        <v>0.75495195444041607</v>
      </c>
      <c r="W680" s="10">
        <f>('3v'!O668-V680)^2</f>
        <v>1.7394858943495021E-5</v>
      </c>
      <c r="X680" s="3"/>
      <c r="Y680" s="3"/>
      <c r="Z680" s="7">
        <f>offs339+Ampl339*SIN(2*PI()*freq339*('3v'!Q668)+deph339*PI()/180)</f>
        <v>-1.8547387736093501</v>
      </c>
      <c r="AA680" s="8">
        <f>('3v'!R668-Z680)^2</f>
        <v>3.6170957678833741E-6</v>
      </c>
      <c r="AB680" s="9">
        <f>offs340+Ampl340*SIN(2*PI()*freq340*('3v'!Q668-reta340)+deph340*PI()/180)</f>
        <v>0.82693549738996264</v>
      </c>
      <c r="AC680" s="10">
        <f>('3v'!S668-AB680)^2</f>
        <v>3.7461888565999162E-6</v>
      </c>
      <c r="AD680" s="3"/>
      <c r="AE680" s="3"/>
      <c r="AF680" s="7">
        <f>offs341+Ampl341*SIN(2*PI()*freq341*('3v'!U668)+deph341*PI()/180)</f>
        <v>-0.67288238962302815</v>
      </c>
      <c r="AG680" s="8">
        <f>('3v'!V668-AF680)^2</f>
        <v>3.2431653920781478E-5</v>
      </c>
      <c r="AH680" s="9">
        <f>offs342+Ampl342*SIN(2*PI()*freq342*('3v'!U668-reta342)+deph342*PI()/180)</f>
        <v>0.92868517890333135</v>
      </c>
      <c r="AI680" s="10">
        <f>('3v'!W668-AH680)^2</f>
        <v>1.6612299732752821E-5</v>
      </c>
      <c r="AL680" s="76"/>
      <c r="AM680" s="76"/>
      <c r="AN680" s="76"/>
      <c r="AO680" s="80"/>
    </row>
    <row r="681" spans="1:41" x14ac:dyDescent="0.25">
      <c r="A681" s="3"/>
      <c r="B681" s="7">
        <f>offs331+Ampl331*SIN(2*PI()*freq331*('3v'!A669)+deph331*PI()/180)</f>
        <v>0.51451668635122727</v>
      </c>
      <c r="C681" s="8">
        <f>('3v'!B669-B681)^2</f>
        <v>3.5695060634390451E-6</v>
      </c>
      <c r="D681" s="9">
        <f>offs332+Ampl332*SIN(2*PI()*freq332*('3v'!A669-reta332)+deph332*PI()/180)</f>
        <v>0.63532535877078389</v>
      </c>
      <c r="E681" s="10">
        <f>('3v'!C669-D681)^2</f>
        <v>5.7628727986757246E-5</v>
      </c>
      <c r="G681" s="3"/>
      <c r="H681" s="7">
        <f>offs333+Ampl333*SIN(2*PI()*freq333*('3v'!E669)+deph333*PI()/180)</f>
        <v>0.91553388862971263</v>
      </c>
      <c r="I681" s="8">
        <f>('3v'!F669-H681)^2</f>
        <v>4.7630513109420285E-7</v>
      </c>
      <c r="J681" s="9">
        <f>offs334+Ampl334*SIN(2*PI()*freq334*('3v'!E669-reta334)+deph334*PI()/180)</f>
        <v>0.74151637203659593</v>
      </c>
      <c r="K681" s="10">
        <f>('3v'!G669-J681)^2</f>
        <v>2.6004020126091696E-4</v>
      </c>
      <c r="L681" s="3"/>
      <c r="M681" s="3"/>
      <c r="N681" s="7">
        <f>offs335+Ampl335*SIN(2*PI()*freq335*('3v'!I669)+deph335*PI()/180)</f>
        <v>0.33229259618843027</v>
      </c>
      <c r="O681" s="8">
        <f>('3v'!J669-N681)^2</f>
        <v>2.0541659718261452E-6</v>
      </c>
      <c r="P681" s="9">
        <f>offs336+Ampl336*SIN(2*PI()*freq336*('3v'!I669-reta336)+deph336*PI()/180)</f>
        <v>0.73806297387150033</v>
      </c>
      <c r="Q681" s="10">
        <f>('3v'!K669-P681)^2</f>
        <v>7.6844752408109637E-5</v>
      </c>
      <c r="R681" s="3"/>
      <c r="S681" s="3"/>
      <c r="T681" s="7">
        <f>offs337+Ampl337*SIN(2*PI()*freq337*('3v'!M669)+deph337*PI()/180)</f>
        <v>-0.52010664656110217</v>
      </c>
      <c r="U681" s="8">
        <f>('3v'!N669-T681)^2</f>
        <v>5.2070750689870246E-5</v>
      </c>
      <c r="V681" s="9">
        <f>offs338+Ampl338*SIN(2*PI()*freq338*('3v'!M669-reta338)+deph338*PI()/180)</f>
        <v>0.75489172548735661</v>
      </c>
      <c r="W681" s="10">
        <f>('3v'!O669-V681)^2</f>
        <v>1.6896090941769197E-5</v>
      </c>
      <c r="X681" s="3"/>
      <c r="Y681" s="3"/>
      <c r="Z681" s="7">
        <f>offs339+Ampl339*SIN(2*PI()*freq339*('3v'!Q669)+deph339*PI()/180)</f>
        <v>-1.8658627503381628</v>
      </c>
      <c r="AA681" s="8">
        <f>('3v'!R669-Z681)^2</f>
        <v>6.2332096010581085E-6</v>
      </c>
      <c r="AB681" s="9">
        <f>offs340+Ampl340*SIN(2*PI()*freq340*('3v'!Q669-reta340)+deph340*PI()/180)</f>
        <v>0.82850710993390897</v>
      </c>
      <c r="AC681" s="10">
        <f>('3v'!S669-AB681)^2</f>
        <v>2.4149157945889364E-6</v>
      </c>
      <c r="AD681" s="3"/>
      <c r="AE681" s="3"/>
      <c r="AF681" s="7">
        <f>offs341+Ampl341*SIN(2*PI()*freq341*('3v'!U669)+deph341*PI()/180)</f>
        <v>-0.62631498472774472</v>
      </c>
      <c r="AG681" s="8">
        <f>('3v'!V669-AF681)^2</f>
        <v>6.3291487472120274E-5</v>
      </c>
      <c r="AH681" s="9">
        <f>offs342+Ampl342*SIN(2*PI()*freq342*('3v'!U669-reta342)+deph342*PI()/180)</f>
        <v>0.93022001298695278</v>
      </c>
      <c r="AI681" s="10">
        <f>('3v'!W669-AH681)^2</f>
        <v>1.3377474400087882E-5</v>
      </c>
      <c r="AL681" s="76"/>
      <c r="AM681" s="76"/>
      <c r="AN681" s="76"/>
      <c r="AO681" s="80"/>
    </row>
    <row r="682" spans="1:41" x14ac:dyDescent="0.25">
      <c r="A682" s="3"/>
      <c r="B682" s="7">
        <f>offs331+Ampl331*SIN(2*PI()*freq331*('3v'!A670)+deph331*PI()/180)</f>
        <v>0.50015631593803278</v>
      </c>
      <c r="C682" s="8">
        <f>('3v'!B670-B682)^2</f>
        <v>3.9023017727590444E-7</v>
      </c>
      <c r="D682" s="9">
        <f>offs332+Ampl332*SIN(2*PI()*freq332*('3v'!A670-reta332)+deph332*PI()/180)</f>
        <v>0.6356514704938987</v>
      </c>
      <c r="E682" s="10">
        <f>('3v'!C670-D682)^2</f>
        <v>6.2686339021756241E-5</v>
      </c>
      <c r="G682" s="3"/>
      <c r="H682" s="7">
        <f>offs333+Ampl333*SIN(2*PI()*freq333*('3v'!E670)+deph333*PI()/180)</f>
        <v>0.90984493963721258</v>
      </c>
      <c r="I682" s="8">
        <f>('3v'!F670-H682)^2</f>
        <v>1.1936662952269594E-6</v>
      </c>
      <c r="J682" s="9">
        <f>offs334+Ampl334*SIN(2*PI()*freq334*('3v'!E670-reta334)+deph334*PI()/180)</f>
        <v>0.74051882403696911</v>
      </c>
      <c r="K682" s="10">
        <f>('3v'!G670-J682)^2</f>
        <v>2.2886285994834794E-4</v>
      </c>
      <c r="L682" s="3"/>
      <c r="M682" s="3"/>
      <c r="N682" s="7">
        <f>offs335+Ampl335*SIN(2*PI()*freq335*('3v'!I670)+deph335*PI()/180)</f>
        <v>0.31626142741613134</v>
      </c>
      <c r="O682" s="8">
        <f>('3v'!J670-N682)^2</f>
        <v>8.8815170352674681E-6</v>
      </c>
      <c r="P682" s="9">
        <f>offs336+Ampl336*SIN(2*PI()*freq336*('3v'!I670-reta336)+deph336*PI()/180)</f>
        <v>0.73729302289252219</v>
      </c>
      <c r="Q682" s="10">
        <f>('3v'!K670-P682)^2</f>
        <v>3.6518246540104878E-5</v>
      </c>
      <c r="R682" s="3"/>
      <c r="S682" s="3"/>
      <c r="T682" s="7">
        <f>offs337+Ampl337*SIN(2*PI()*freq337*('3v'!M670)+deph337*PI()/180)</f>
        <v>-0.54354462851405261</v>
      </c>
      <c r="U682" s="8">
        <f>('3v'!N670-T682)^2</f>
        <v>5.2077706473453891E-5</v>
      </c>
      <c r="V682" s="9">
        <f>offs338+Ampl338*SIN(2*PI()*freq338*('3v'!M670-reta338)+deph338*PI()/180)</f>
        <v>0.75486429677528999</v>
      </c>
      <c r="W682" s="10">
        <f>('3v'!O670-V682)^2</f>
        <v>1.6671352630241349E-5</v>
      </c>
      <c r="X682" s="3"/>
      <c r="Y682" s="3"/>
      <c r="Z682" s="7">
        <f>offs339+Ampl339*SIN(2*PI()*freq339*('3v'!Q670)+deph339*PI()/180)</f>
        <v>-1.8763037953275628</v>
      </c>
      <c r="AA682" s="8">
        <f>('3v'!R670-Z682)^2</f>
        <v>1.7399015439449022E-8</v>
      </c>
      <c r="AB682" s="9">
        <f>offs340+Ampl340*SIN(2*PI()*freq340*('3v'!Q670-reta340)+deph340*PI()/180)</f>
        <v>0.83010730138549293</v>
      </c>
      <c r="AC682" s="10">
        <f>('3v'!S670-AB682)^2</f>
        <v>1.4425484517221693E-6</v>
      </c>
      <c r="AD682" s="3"/>
      <c r="AE682" s="3"/>
      <c r="AF682" s="7">
        <f>offs341+Ampl341*SIN(2*PI()*freq341*('3v'!U670)+deph341*PI()/180)</f>
        <v>-0.57957657634891024</v>
      </c>
      <c r="AG682" s="8">
        <f>('3v'!V670-AF682)^2</f>
        <v>6.5483479905490059E-5</v>
      </c>
      <c r="AH682" s="9">
        <f>offs342+Ampl342*SIN(2*PI()*freq342*('3v'!U670-reta342)+deph342*PI()/180)</f>
        <v>0.93171280258334788</v>
      </c>
      <c r="AI682" s="10">
        <f>('3v'!W670-AH682)^2</f>
        <v>1.0222040415014369E-5</v>
      </c>
      <c r="AL682" s="76"/>
      <c r="AM682" s="76"/>
      <c r="AN682" s="76"/>
      <c r="AO682" s="80"/>
    </row>
    <row r="683" spans="1:41" x14ac:dyDescent="0.25">
      <c r="A683" s="3"/>
      <c r="B683" s="7">
        <f>offs331+Ampl331*SIN(2*PI()*freq331*('3v'!A671)+deph331*PI()/180)</f>
        <v>0.48564514380525137</v>
      </c>
      <c r="C683" s="8">
        <f>('3v'!B671-B683)^2</f>
        <v>2.3926166221581053E-7</v>
      </c>
      <c r="D683" s="9">
        <f>offs332+Ampl332*SIN(2*PI()*freq332*('3v'!A671-reta332)+deph332*PI()/180)</f>
        <v>0.63601726244744416</v>
      </c>
      <c r="E683" s="10">
        <f>('3v'!C671-D683)^2</f>
        <v>6.8612436773238467E-5</v>
      </c>
      <c r="G683" s="3"/>
      <c r="H683" s="7">
        <f>offs333+Ampl333*SIN(2*PI()*freq333*('3v'!E671)+deph333*PI()/180)</f>
        <v>0.90403483479002622</v>
      </c>
      <c r="I683" s="8">
        <f>('3v'!F671-H683)^2</f>
        <v>1.0884231637459314E-6</v>
      </c>
      <c r="J683" s="9">
        <f>offs334+Ampl334*SIN(2*PI()*freq334*('3v'!E671-reta334)+deph334*PI()/180)</f>
        <v>0.73953422458511486</v>
      </c>
      <c r="K683" s="10">
        <f>('3v'!G671-J683)^2</f>
        <v>2.0004183353227256E-4</v>
      </c>
      <c r="L683" s="3"/>
      <c r="M683" s="3"/>
      <c r="N683" s="7">
        <f>offs335+Ampl335*SIN(2*PI()*freq335*('3v'!I671)+deph335*PI()/180)</f>
        <v>0.30010868935616003</v>
      </c>
      <c r="O683" s="8">
        <f>('3v'!J671-N683)^2</f>
        <v>6.0145078445296648E-6</v>
      </c>
      <c r="P683" s="9">
        <f>offs336+Ampl336*SIN(2*PI()*freq336*('3v'!I671-reta336)+deph336*PI()/180)</f>
        <v>0.73654675308929285</v>
      </c>
      <c r="Q683" s="10">
        <f>('3v'!K671-P683)^2</f>
        <v>2.8055699224094957E-5</v>
      </c>
      <c r="R683" s="3"/>
      <c r="S683" s="3"/>
      <c r="T683" s="7">
        <f>offs337+Ampl337*SIN(2*PI()*freq337*('3v'!M671)+deph337*PI()/180)</f>
        <v>-0.56696030400495823</v>
      </c>
      <c r="U683" s="8">
        <f>('3v'!N671-T683)^2</f>
        <v>5.1763190144242222E-5</v>
      </c>
      <c r="V683" s="9">
        <f>offs338+Ampl338*SIN(2*PI()*freq338*('3v'!M671-reta338)+deph338*PI()/180)</f>
        <v>0.75486967507184044</v>
      </c>
      <c r="W683" s="10">
        <f>('3v'!O671-V683)^2</f>
        <v>4.5595704560287448E-6</v>
      </c>
      <c r="X683" s="3"/>
      <c r="Y683" s="3"/>
      <c r="Z683" s="7">
        <f>offs339+Ampl339*SIN(2*PI()*freq339*('3v'!Q671)+deph339*PI()/180)</f>
        <v>-1.8860568593808458</v>
      </c>
      <c r="AA683" s="8">
        <f>('3v'!R671-Z683)^2</f>
        <v>4.2951293345434585E-6</v>
      </c>
      <c r="AB683" s="9">
        <f>offs340+Ampl340*SIN(2*PI()*freq340*('3v'!Q671-reta340)+deph340*PI()/180)</f>
        <v>0.83173529790632839</v>
      </c>
      <c r="AC683" s="10">
        <f>('3v'!S671-AB683)^2</f>
        <v>7.6726721574287396E-7</v>
      </c>
      <c r="AD683" s="3"/>
      <c r="AE683" s="3"/>
      <c r="AF683" s="7">
        <f>offs341+Ampl341*SIN(2*PI()*freq341*('3v'!U671)+deph341*PI()/180)</f>
        <v>-0.53271328965279841</v>
      </c>
      <c r="AG683" s="8">
        <f>('3v'!V671-AF683)^2</f>
        <v>3.7832090337279073E-5</v>
      </c>
      <c r="AH683" s="9">
        <f>offs342+Ampl342*SIN(2*PI()*freq342*('3v'!U671-reta342)+deph342*PI()/180)</f>
        <v>0.93316207448941169</v>
      </c>
      <c r="AI683" s="10">
        <f>('3v'!W671-AH683)^2</f>
        <v>2.1589632251363365E-5</v>
      </c>
      <c r="AL683" s="76"/>
      <c r="AM683" s="76"/>
      <c r="AN683" s="76"/>
      <c r="AO683" s="80"/>
    </row>
    <row r="684" spans="1:41" x14ac:dyDescent="0.25">
      <c r="A684" s="3"/>
      <c r="B684" s="7">
        <f>offs331+Ampl331*SIN(2*PI()*freq331*('3v'!A672)+deph331*PI()/180)</f>
        <v>0.4709854614351795</v>
      </c>
      <c r="C684" s="8">
        <f>('3v'!B672-B684)^2</f>
        <v>2.1154580664244737E-6</v>
      </c>
      <c r="D684" s="9">
        <f>offs332+Ampl332*SIN(2*PI()*freq332*('3v'!A672-reta332)+deph332*PI()/180)</f>
        <v>0.63642267686863052</v>
      </c>
      <c r="E684" s="10">
        <f>('3v'!C672-D684)^2</f>
        <v>7.5493105727474834E-5</v>
      </c>
      <c r="G684" s="3"/>
      <c r="H684" s="7">
        <f>offs333+Ampl333*SIN(2*PI()*freq333*('3v'!E672)+deph333*PI()/180)</f>
        <v>0.89810409017526016</v>
      </c>
      <c r="I684" s="8">
        <f>('3v'!F672-H684)^2</f>
        <v>7.030490043042324E-7</v>
      </c>
      <c r="J684" s="9">
        <f>offs334+Ampl334*SIN(2*PI()*freq334*('3v'!E672-reta334)+deph334*PI()/180)</f>
        <v>0.73856266113884961</v>
      </c>
      <c r="K684" s="10">
        <f>('3v'!G672-J684)^2</f>
        <v>1.7350293120446802E-4</v>
      </c>
      <c r="L684" s="3"/>
      <c r="M684" s="3"/>
      <c r="N684" s="7">
        <f>offs335+Ampl335*SIN(2*PI()*freq335*('3v'!I672)+deph335*PI()/180)</f>
        <v>0.28383693271310245</v>
      </c>
      <c r="O684" s="8">
        <f>('3v'!J672-N684)^2</f>
        <v>1.4128748188534945E-5</v>
      </c>
      <c r="P684" s="9">
        <f>offs336+Ampl336*SIN(2*PI()*freq336*('3v'!I672-reta336)+deph336*PI()/180)</f>
        <v>0.73582428230646513</v>
      </c>
      <c r="Q684" s="10">
        <f>('3v'!K672-P684)^2</f>
        <v>6.8705442601794699E-6</v>
      </c>
      <c r="R684" s="3"/>
      <c r="S684" s="3"/>
      <c r="T684" s="7">
        <f>offs337+Ampl337*SIN(2*PI()*freq337*('3v'!M672)+deph337*PI()/180)</f>
        <v>-0.59034789556626865</v>
      </c>
      <c r="U684" s="8">
        <f>('3v'!N672-T684)^2</f>
        <v>5.1047532101727589E-5</v>
      </c>
      <c r="V684" s="9">
        <f>offs338+Ampl338*SIN(2*PI()*freq338*('3v'!M672-reta338)+deph338*PI()/180)</f>
        <v>0.75490785904999369</v>
      </c>
      <c r="W684" s="10">
        <f>('3v'!O672-V684)^2</f>
        <v>4.7240981203232711E-6</v>
      </c>
      <c r="X684" s="3"/>
      <c r="Y684" s="3"/>
      <c r="Z684" s="7">
        <f>offs339+Ampl339*SIN(2*PI()*freq339*('3v'!Q672)+deph339*PI()/180)</f>
        <v>-1.8951172260027851</v>
      </c>
      <c r="AA684" s="8">
        <f>('3v'!R672-Z684)^2</f>
        <v>3.4329521213229464E-7</v>
      </c>
      <c r="AB684" s="9">
        <f>offs340+Ampl340*SIN(2*PI()*freq340*('3v'!Q672-reta340)+deph340*PI()/180)</f>
        <v>0.83339031221174487</v>
      </c>
      <c r="AC684" s="10">
        <f>('3v'!S672-AB684)^2</f>
        <v>3.338785083857097E-7</v>
      </c>
      <c r="AD684" s="3"/>
      <c r="AE684" s="3"/>
      <c r="AF684" s="7">
        <f>offs341+Ampl341*SIN(2*PI()*freq341*('3v'!U672)+deph341*PI()/180)</f>
        <v>-0.48577137304550377</v>
      </c>
      <c r="AG684" s="8">
        <f>('3v'!V672-AF684)^2</f>
        <v>1.7062955493216808E-5</v>
      </c>
      <c r="AH684" s="9">
        <f>offs342+Ampl342*SIN(2*PI()*freq342*('3v'!U672-reta342)+deph342*PI()/180)</f>
        <v>0.93456639844874567</v>
      </c>
      <c r="AI684" s="10">
        <f>('3v'!W672-AH684)^2</f>
        <v>1.6790804762576654E-5</v>
      </c>
      <c r="AL684" s="76"/>
      <c r="AM684" s="76"/>
      <c r="AN684" s="76"/>
      <c r="AO684" s="80"/>
    </row>
    <row r="685" spans="1:41" x14ac:dyDescent="0.25">
      <c r="A685" s="3"/>
      <c r="B685" s="7">
        <f>offs331+Ampl331*SIN(2*PI()*freq331*('3v'!A673)+deph331*PI()/180)</f>
        <v>0.45617958376160606</v>
      </c>
      <c r="C685" s="8">
        <f>('3v'!B673-B685)^2</f>
        <v>5.1691831210388497E-6</v>
      </c>
      <c r="D685" s="9">
        <f>offs332+Ampl332*SIN(2*PI()*freq332*('3v'!A673-reta332)+deph332*PI()/180)</f>
        <v>0.63686764973782073</v>
      </c>
      <c r="E685" s="10">
        <f>('3v'!C673-D685)^2</f>
        <v>8.3423557533192415E-5</v>
      </c>
      <c r="G685" s="3"/>
      <c r="H685" s="7">
        <f>offs333+Ampl333*SIN(2*PI()*freq333*('3v'!E673)+deph333*PI()/180)</f>
        <v>0.8920532325959436</v>
      </c>
      <c r="I685" s="8">
        <f>('3v'!F673-H685)^2</f>
        <v>4.1859941920581923E-7</v>
      </c>
      <c r="J685" s="9">
        <f>offs334+Ampl334*SIN(2*PI()*freq334*('3v'!E673-reta334)+deph334*PI()/180)</f>
        <v>0.73760421999805614</v>
      </c>
      <c r="K685" s="10">
        <f>('3v'!G673-J685)^2</f>
        <v>1.4917226918461583E-4</v>
      </c>
      <c r="L685" s="3"/>
      <c r="M685" s="3"/>
      <c r="N685" s="7">
        <f>offs335+Ampl335*SIN(2*PI()*freq335*('3v'!I673)+deph335*PI()/180)</f>
        <v>0.26744872698596261</v>
      </c>
      <c r="O685" s="8">
        <f>('3v'!J673-N685)^2</f>
        <v>8.9737211265877942E-6</v>
      </c>
      <c r="P685" s="9">
        <f>offs336+Ampl336*SIN(2*PI()*freq336*('3v'!I673-reta336)+deph336*PI()/180)</f>
        <v>0.73512572463055093</v>
      </c>
      <c r="Q685" s="10">
        <f>('3v'!K673-P685)^2</f>
        <v>3.6964470176082909E-6</v>
      </c>
      <c r="R685" s="3"/>
      <c r="S685" s="3"/>
      <c r="T685" s="7">
        <f>offs337+Ampl337*SIN(2*PI()*freq337*('3v'!M673)+deph337*PI()/180)</f>
        <v>-0.61370163265972077</v>
      </c>
      <c r="U685" s="8">
        <f>('3v'!N673-T685)^2</f>
        <v>4.9857617340631327E-5</v>
      </c>
      <c r="V685" s="9">
        <f>offs338+Ampl338*SIN(2*PI()*freq338*('3v'!M673-reta338)+deph338*PI()/180)</f>
        <v>0.75497883928842457</v>
      </c>
      <c r="W685" s="10">
        <f>('3v'!O673-V685)^2</f>
        <v>5.037687276166675E-6</v>
      </c>
      <c r="X685" s="3"/>
      <c r="Y685" s="3"/>
      <c r="Z685" s="7">
        <f>offs339+Ampl339*SIN(2*PI()*freq339*('3v'!Q673)+deph339*PI()/180)</f>
        <v>-1.9034805136804831</v>
      </c>
      <c r="AA685" s="8">
        <f>('3v'!R673-Z685)^2</f>
        <v>3.9531234270724364E-6</v>
      </c>
      <c r="AB685" s="9">
        <f>offs340+Ampl340*SIN(2*PI()*freq340*('3v'!Q673-reta340)+deph340*PI()/180)</f>
        <v>0.83507154395151062</v>
      </c>
      <c r="AC685" s="10">
        <f>('3v'!S673-AB685)^2</f>
        <v>9.3595582686873634E-8</v>
      </c>
      <c r="AD685" s="3"/>
      <c r="AE685" s="3"/>
      <c r="AF685" s="7">
        <f>offs341+Ampl341*SIN(2*PI()*freq341*('3v'!U673)+deph341*PI()/180)</f>
        <v>-0.43879715253135404</v>
      </c>
      <c r="AG685" s="8">
        <f>('3v'!V673-AF685)^2</f>
        <v>4.3197155143883219E-6</v>
      </c>
      <c r="AH685" s="9">
        <f>offs342+Ampl342*SIN(2*PI()*freq342*('3v'!U673-reta342)+deph342*PI()/180)</f>
        <v>0.93592438856314786</v>
      </c>
      <c r="AI685" s="10">
        <f>('3v'!W673-AH685)^2</f>
        <v>1.2267706335666269E-5</v>
      </c>
      <c r="AL685" s="76"/>
      <c r="AM685" s="76"/>
      <c r="AN685" s="76"/>
      <c r="AO685" s="80"/>
    </row>
    <row r="686" spans="1:41" x14ac:dyDescent="0.25">
      <c r="A686" s="3"/>
      <c r="B686" s="7">
        <f>offs331+Ampl331*SIN(2*PI()*freq331*('3v'!A674)+deph331*PI()/180)</f>
        <v>0.4412298488042502</v>
      </c>
      <c r="C686" s="8">
        <f>('3v'!B674-B686)^2</f>
        <v>8.6957092703279868E-6</v>
      </c>
      <c r="D686" s="9">
        <f>offs332+Ampl332*SIN(2*PI()*freq332*('3v'!A674-reta332)+deph332*PI()/180)</f>
        <v>0.63735211078864062</v>
      </c>
      <c r="E686" s="10">
        <f>('3v'!C674-D686)^2</f>
        <v>9.2508055142564901E-5</v>
      </c>
      <c r="G686" s="3"/>
      <c r="H686" s="7">
        <f>offs333+Ampl333*SIN(2*PI()*freq333*('3v'!E674)+deph333*PI()/180)</f>
        <v>0.88588279952423332</v>
      </c>
      <c r="I686" s="8">
        <f>('3v'!F674-H686)^2</f>
        <v>1.1285536394207932E-7</v>
      </c>
      <c r="J686" s="9">
        <f>offs334+Ampl334*SIN(2*PI()*freq334*('3v'!E674-reta334)+deph334*PI()/180)</f>
        <v>0.73665898629701843</v>
      </c>
      <c r="K686" s="10">
        <f>('3v'!G674-J686)^2</f>
        <v>1.2697630437120562E-4</v>
      </c>
      <c r="L686" s="3"/>
      <c r="M686" s="3"/>
      <c r="N686" s="7">
        <f>offs335+Ampl335*SIN(2*PI()*freq335*('3v'!I674)+deph335*PI()/180)</f>
        <v>0.25094666006240302</v>
      </c>
      <c r="O686" s="8">
        <f>('3v'!J674-N686)^2</f>
        <v>1.6578497097069067E-5</v>
      </c>
      <c r="P686" s="9">
        <f>offs336+Ampl336*SIN(2*PI()*freq336*('3v'!I674-reta336)+deph336*PI()/180)</f>
        <v>0.73445119037190509</v>
      </c>
      <c r="Q686" s="10">
        <f>('3v'!K674-P686)^2</f>
        <v>1.5577046147346405E-6</v>
      </c>
      <c r="R686" s="3"/>
      <c r="S686" s="3"/>
      <c r="T686" s="7">
        <f>offs337+Ampl337*SIN(2*PI()*freq337*('3v'!M674)+deph337*PI()/180)</f>
        <v>-0.63701575310013703</v>
      </c>
      <c r="U686" s="8">
        <f>('3v'!N674-T686)^2</f>
        <v>4.8130475527193551E-5</v>
      </c>
      <c r="V686" s="9">
        <f>offs338+Ampl338*SIN(2*PI()*freq338*('3v'!M674-reta338)+deph338*PI()/180)</f>
        <v>0.75508259827382129</v>
      </c>
      <c r="W686" s="10">
        <f>('3v'!O674-V686)^2</f>
        <v>5.514222990638985E-6</v>
      </c>
      <c r="X686" s="3"/>
      <c r="Y686" s="3"/>
      <c r="Z686" s="7">
        <f>offs339+Ampl339*SIN(2*PI()*freq339*('3v'!Q674)+deph339*PI()/180)</f>
        <v>-1.9111426780022338</v>
      </c>
      <c r="AA686" s="8">
        <f>('3v'!R674-Z686)^2</f>
        <v>4.5735329611695675E-6</v>
      </c>
      <c r="AB686" s="9">
        <f>offs340+Ampl340*SIN(2*PI()*freq340*('3v'!Q674-reta340)+deph340*PI()/180)</f>
        <v>0.83677818009687532</v>
      </c>
      <c r="AC686" s="10">
        <f>('3v'!S674-AB686)^2</f>
        <v>3.5331251165459129E-9</v>
      </c>
      <c r="AD686" s="3"/>
      <c r="AE686" s="3"/>
      <c r="AF686" s="7">
        <f>offs341+Ampl341*SIN(2*PI()*freq341*('3v'!U674)+deph341*PI()/180)</f>
        <v>-0.39183698599472894</v>
      </c>
      <c r="AG686" s="8">
        <f>('3v'!V674-AF686)^2</f>
        <v>3.6596608447432779E-6</v>
      </c>
      <c r="AH686" s="9">
        <f>offs342+Ampl342*SIN(2*PI()*freq342*('3v'!U674-reta342)+deph342*PI()/180)</f>
        <v>0.93723470466032777</v>
      </c>
      <c r="AI686" s="10">
        <f>('3v'!W674-AH686)^2</f>
        <v>8.1779679384934592E-6</v>
      </c>
      <c r="AL686" s="76"/>
      <c r="AM686" s="76"/>
      <c r="AN686" s="76"/>
      <c r="AO686" s="80"/>
    </row>
    <row r="687" spans="1:41" x14ac:dyDescent="0.25">
      <c r="A687" s="3"/>
      <c r="B687" s="7">
        <f>offs331+Ampl331*SIN(2*PI()*freq331*('3v'!A675)+deph331*PI()/180)</f>
        <v>0.42613861729956404</v>
      </c>
      <c r="C687" s="8">
        <f>('3v'!B675-B687)^2</f>
        <v>2.9545935427319909E-5</v>
      </c>
      <c r="D687" s="9">
        <f>offs332+Ampl332*SIN(2*PI()*freq332*('3v'!A675-reta332)+deph332*PI()/180)</f>
        <v>0.63787598351907415</v>
      </c>
      <c r="E687" s="10">
        <f>('3v'!C675-D687)^2</f>
        <v>1.0285982970117144E-4</v>
      </c>
      <c r="G687" s="3"/>
      <c r="H687" s="7">
        <f>offs333+Ampl333*SIN(2*PI()*freq333*('3v'!E675)+deph333*PI()/180)</f>
        <v>0.87959333905367254</v>
      </c>
      <c r="I687" s="8">
        <f>('3v'!F675-H687)^2</f>
        <v>8.8644006943592465E-9</v>
      </c>
      <c r="J687" s="9">
        <f>offs334+Ampl334*SIN(2*PI()*freq334*('3v'!E675-reta334)+deph334*PI()/180)</f>
        <v>0.7357270439968594</v>
      </c>
      <c r="K687" s="10">
        <f>('3v'!G675-J687)^2</f>
        <v>1.0684186777142978E-4</v>
      </c>
      <c r="L687" s="3"/>
      <c r="M687" s="3"/>
      <c r="N687" s="7">
        <f>offs335+Ampl335*SIN(2*PI()*freq335*('3v'!I675)+deph335*PI()/180)</f>
        <v>0.23433333781008753</v>
      </c>
      <c r="O687" s="8">
        <f>('3v'!J675-N687)^2</f>
        <v>2.5366108731504144E-5</v>
      </c>
      <c r="P687" s="9">
        <f>offs336+Ampl336*SIN(2*PI()*freq336*('3v'!I675-reta336)+deph336*PI()/180)</f>
        <v>0.73380078604730659</v>
      </c>
      <c r="Q687" s="10">
        <f>('3v'!K675-P687)^2</f>
        <v>3.5721665752396824E-7</v>
      </c>
      <c r="R687" s="3"/>
      <c r="S687" s="3"/>
      <c r="T687" s="7">
        <f>offs337+Ampl337*SIN(2*PI()*freq337*('3v'!M675)+deph337*PI()/180)</f>
        <v>-0.66028450447715537</v>
      </c>
      <c r="U687" s="8">
        <f>('3v'!N675-T687)^2</f>
        <v>4.5817526310096408E-5</v>
      </c>
      <c r="V687" s="9">
        <f>offs338+Ampl338*SIN(2*PI()*freq338*('3v'!M675-reta338)+deph338*PI()/180)</f>
        <v>0.75521911040520684</v>
      </c>
      <c r="W687" s="10">
        <f>('3v'!O675-V687)^2</f>
        <v>2.8262025523226665E-7</v>
      </c>
      <c r="X687" s="3"/>
      <c r="Y687" s="3"/>
      <c r="Z687" s="7">
        <f>offs339+Ampl339*SIN(2*PI()*freq339*('3v'!Q675)+deph339*PI()/180)</f>
        <v>-1.9181000136133664</v>
      </c>
      <c r="AA687" s="8">
        <f>('3v'!R675-Z687)^2</f>
        <v>1.082903276558109E-6</v>
      </c>
      <c r="AB687" s="9">
        <f>offs340+Ampl340*SIN(2*PI()*freq340*('3v'!Q675-reta340)+deph340*PI()/180)</f>
        <v>0.83850939533374413</v>
      </c>
      <c r="AC687" s="10">
        <f>('3v'!S675-AB687)^2</f>
        <v>2.6394767781645069E-8</v>
      </c>
      <c r="AD687" s="3"/>
      <c r="AE687" s="3"/>
      <c r="AF687" s="7">
        <f>offs341+Ampl341*SIN(2*PI()*freq341*('3v'!U675)+deph341*PI()/180)</f>
        <v>-0.3449372174504306</v>
      </c>
      <c r="AG687" s="8">
        <f>('3v'!V675-AF687)^2</f>
        <v>1.5139278286747709E-5</v>
      </c>
      <c r="AH687" s="9">
        <f>offs342+Ampl342*SIN(2*PI()*freq342*('3v'!U675-reta342)+deph342*PI()/180)</f>
        <v>0.93849605361649358</v>
      </c>
      <c r="AI687" s="10">
        <f>('3v'!W675-AH687)^2</f>
        <v>1.698316533118697E-5</v>
      </c>
      <c r="AL687" s="76"/>
      <c r="AM687" s="76"/>
      <c r="AN687" s="76"/>
      <c r="AO687" s="80"/>
    </row>
    <row r="688" spans="1:41" x14ac:dyDescent="0.25">
      <c r="A688" s="3"/>
      <c r="B688" s="7">
        <f>offs331+Ampl331*SIN(2*PI()*freq331*('3v'!A676)+deph331*PI()/180)</f>
        <v>0.41090827232794602</v>
      </c>
      <c r="C688" s="8">
        <f>('3v'!B676-B688)^2</f>
        <v>1.5033240705056154E-5</v>
      </c>
      <c r="D688" s="9">
        <f>offs332+Ampl332*SIN(2*PI()*freq332*('3v'!A676-reta332)+deph332*PI()/180)</f>
        <v>0.63843918520354448</v>
      </c>
      <c r="E688" s="10">
        <f>('3v'!C676-D688)^2</f>
        <v>7.6600745837142973E-5</v>
      </c>
      <c r="G688" s="3"/>
      <c r="H688" s="7">
        <f>offs333+Ampl333*SIN(2*PI()*freq333*('3v'!E676)+deph333*PI()/180)</f>
        <v>0.87318540985050719</v>
      </c>
      <c r="I688" s="8">
        <f>('3v'!F676-H688)^2</f>
        <v>1.0650757626745186E-5</v>
      </c>
      <c r="J688" s="9">
        <f>offs334+Ampl334*SIN(2*PI()*freq334*('3v'!E676-reta334)+deph334*PI()/180)</f>
        <v>0.7348084758780824</v>
      </c>
      <c r="K688" s="10">
        <f>('3v'!G676-J688)^2</f>
        <v>8.8696197697547913E-5</v>
      </c>
      <c r="L688" s="3"/>
      <c r="M688" s="3"/>
      <c r="N688" s="7">
        <f>offs335+Ampl335*SIN(2*PI()*freq335*('3v'!I676)+deph335*PI()/180)</f>
        <v>0.21761138366518901</v>
      </c>
      <c r="O688" s="8">
        <f>('3v'!J676-N688)^2</f>
        <v>1.5519846708584293E-5</v>
      </c>
      <c r="P688" s="9">
        <f>offs336+Ampl336*SIN(2*PI()*freq336*('3v'!I676-reta336)+deph336*PI()/180)</f>
        <v>0.73317461436313791</v>
      </c>
      <c r="Q688" s="10">
        <f>('3v'!K676-P688)^2</f>
        <v>8.1200132017871565E-10</v>
      </c>
      <c r="R688" s="3"/>
      <c r="S688" s="3"/>
      <c r="T688" s="7">
        <f>offs337+Ampl337*SIN(2*PI()*freq337*('3v'!M676)+deph337*PI()/180)</f>
        <v>-0.68350214557455136</v>
      </c>
      <c r="U688" s="8">
        <f>('3v'!N676-T688)^2</f>
        <v>2.11221642143694E-5</v>
      </c>
      <c r="V688" s="9">
        <f>offs338+Ampl338*SIN(2*PI()*freq338*('3v'!M676-reta338)+deph338*PI()/180)</f>
        <v>0.7553883420002554</v>
      </c>
      <c r="W688" s="10">
        <f>('3v'!O676-V688)^2</f>
        <v>4.9119352626196842E-7</v>
      </c>
      <c r="X688" s="3"/>
      <c r="Y688" s="3"/>
      <c r="Z688" s="7">
        <f>offs339+Ampl339*SIN(2*PI()*freq339*('3v'!Q676)+deph339*PI()/180)</f>
        <v>-1.9243491560081174</v>
      </c>
      <c r="AA688" s="8">
        <f>('3v'!R676-Z688)^2</f>
        <v>6.7807326299805929E-6</v>
      </c>
      <c r="AB688" s="9">
        <f>offs340+Ampl340*SIN(2*PI()*freq340*('3v'!Q676-reta340)+deph340*PI()/180)</f>
        <v>0.8402643524617911</v>
      </c>
      <c r="AC688" s="10">
        <f>('3v'!S676-AB688)^2</f>
        <v>1.3005943396538941E-7</v>
      </c>
      <c r="AD688" s="3"/>
      <c r="AE688" s="3"/>
      <c r="AF688" s="7">
        <f>offs341+Ampl341*SIN(2*PI()*freq341*('3v'!U676)+deph341*PI()/180)</f>
        <v>-0.29814413130773454</v>
      </c>
      <c r="AG688" s="8">
        <f>('3v'!V676-AF688)^2</f>
        <v>3.3202127066228685E-5</v>
      </c>
      <c r="AH688" s="9">
        <f>offs342+Ampl342*SIN(2*PI()*freq342*('3v'!U676-reta342)+deph342*PI()/180)</f>
        <v>0.93970719063251018</v>
      </c>
      <c r="AI688" s="10">
        <f>('3v'!W676-AH688)^2</f>
        <v>1.1418185921005088E-5</v>
      </c>
      <c r="AL688" s="76"/>
      <c r="AM688" s="76"/>
      <c r="AN688" s="76"/>
      <c r="AO688" s="80"/>
    </row>
    <row r="689" spans="1:41" x14ac:dyDescent="0.25">
      <c r="A689" s="3"/>
      <c r="B689" s="7">
        <f>offs331+Ampl331*SIN(2*PI()*freq331*('3v'!A677)+deph331*PI()/180)</f>
        <v>0.39554121893742189</v>
      </c>
      <c r="C689" s="8">
        <f>('3v'!B677-B689)^2</f>
        <v>1.7100035660412823E-5</v>
      </c>
      <c r="D689" s="9">
        <f>offs332+Ampl332*SIN(2*PI()*freq332*('3v'!A677-reta332)+deph332*PI()/180)</f>
        <v>0.63904162690597632</v>
      </c>
      <c r="E689" s="10">
        <f>('3v'!C677-D689)^2</f>
        <v>1.2786242624475937E-4</v>
      </c>
      <c r="G689" s="3"/>
      <c r="H689" s="7">
        <f>offs333+Ampl333*SIN(2*PI()*freq333*('3v'!E677)+deph333*PI()/180)</f>
        <v>0.86665958110405961</v>
      </c>
      <c r="I689" s="8">
        <f>('3v'!F677-H689)^2</f>
        <v>2.0704512095828999E-5</v>
      </c>
      <c r="J689" s="9">
        <f>offs334+Ampl334*SIN(2*PI()*freq334*('3v'!E677-reta334)+deph334*PI()/180)</f>
        <v>0.73390336353321939</v>
      </c>
      <c r="K689" s="10">
        <f>('3v'!G677-J689)^2</f>
        <v>7.2466972717338379E-5</v>
      </c>
      <c r="L689" s="3"/>
      <c r="M689" s="3"/>
      <c r="N689" s="7">
        <f>offs335+Ampl335*SIN(2*PI()*freq335*('3v'!I677)+deph335*PI()/180)</f>
        <v>0.2007834382181119</v>
      </c>
      <c r="O689" s="8">
        <f>('3v'!J677-N689)^2</f>
        <v>7.4888603438445395E-6</v>
      </c>
      <c r="P689" s="9">
        <f>offs336+Ampl336*SIN(2*PI()*freq336*('3v'!I677-reta336)+deph336*PI()/180)</f>
        <v>0.73257277419916689</v>
      </c>
      <c r="Q689" s="10">
        <f>('3v'!K677-P689)^2</f>
        <v>3.9732322181198045E-7</v>
      </c>
      <c r="R689" s="3"/>
      <c r="S689" s="3"/>
      <c r="T689" s="7">
        <f>offs337+Ampl337*SIN(2*PI()*freq337*('3v'!M677)+deph337*PI()/180)</f>
        <v>-0.70666294778679772</v>
      </c>
      <c r="U689" s="8">
        <f>('3v'!N677-T689)^2</f>
        <v>5.5982294504663644E-6</v>
      </c>
      <c r="V689" s="9">
        <f>offs338+Ampl338*SIN(2*PI()*freq338*('3v'!M677-reta338)+deph338*PI()/180)</f>
        <v>0.75559025130360324</v>
      </c>
      <c r="W689" s="10">
        <f>('3v'!O677-V689)^2</f>
        <v>8.1497797128339929E-7</v>
      </c>
      <c r="X689" s="3"/>
      <c r="Y689" s="3"/>
      <c r="Z689" s="7">
        <f>offs339+Ampl339*SIN(2*PI()*freq339*('3v'!Q677)+deph339*PI()/180)</f>
        <v>-1.9298870831566799</v>
      </c>
      <c r="AA689" s="8">
        <f>('3v'!R677-Z689)^2</f>
        <v>9.6201406467954494E-7</v>
      </c>
      <c r="AB689" s="9">
        <f>offs340+Ampl340*SIN(2*PI()*freq340*('3v'!Q677-reta340)+deph340*PI()/180)</f>
        <v>0.84204220279932251</v>
      </c>
      <c r="AC689" s="10">
        <f>('3v'!S677-AB689)^2</f>
        <v>2.8719652773802884E-7</v>
      </c>
      <c r="AD689" s="3"/>
      <c r="AE689" s="3"/>
      <c r="AF689" s="7">
        <f>offs341+Ampl341*SIN(2*PI()*freq341*('3v'!U677)+deph341*PI()/180)</f>
        <v>-0.2515039066932645</v>
      </c>
      <c r="AG689" s="8">
        <f>('3v'!V677-AF689)^2</f>
        <v>3.0551634577479681E-5</v>
      </c>
      <c r="AH689" s="9">
        <f>offs342+Ampl342*SIN(2*PI()*freq342*('3v'!U677-reta342)+deph342*PI()/180)</f>
        <v>0.9408669204623652</v>
      </c>
      <c r="AI689" s="10">
        <f>('3v'!W677-AH689)^2</f>
        <v>6.6857434534570151E-6</v>
      </c>
      <c r="AL689" s="76"/>
      <c r="AM689" s="76"/>
      <c r="AN689" s="76"/>
      <c r="AO689" s="80"/>
    </row>
    <row r="690" spans="1:41" x14ac:dyDescent="0.25">
      <c r="A690" s="3"/>
      <c r="B690" s="7">
        <f>offs331+Ampl331*SIN(2*PI()*freq331*('3v'!A678)+deph331*PI()/180)</f>
        <v>0.38003988376386266</v>
      </c>
      <c r="C690" s="8">
        <f>('3v'!B678-B690)^2</f>
        <v>5.3170999324453738E-6</v>
      </c>
      <c r="D690" s="9">
        <f>offs332+Ampl332*SIN(2*PI()*freq332*('3v'!A678-reta332)+deph332*PI()/180)</f>
        <v>0.63968321349384161</v>
      </c>
      <c r="E690" s="10">
        <f>('3v'!C678-D690)^2</f>
        <v>1.4278370312140599E-4</v>
      </c>
      <c r="G690" s="3"/>
      <c r="H690" s="7">
        <f>offs333+Ampl333*SIN(2*PI()*freq333*('3v'!E678)+deph333*PI()/180)</f>
        <v>0.86001643247617277</v>
      </c>
      <c r="I690" s="8">
        <f>('3v'!F678-H690)^2</f>
        <v>1.4186088926318308E-5</v>
      </c>
      <c r="J690" s="9">
        <f>offs334+Ampl334*SIN(2*PI()*freq334*('3v'!E678-reta334)+deph334*PI()/180)</f>
        <v>0.73301178735958206</v>
      </c>
      <c r="K690" s="10">
        <f>('3v'!G678-J690)^2</f>
        <v>9.1667169929699626E-5</v>
      </c>
      <c r="L690" s="3"/>
      <c r="M690" s="3"/>
      <c r="N690" s="7">
        <f>offs335+Ampl335*SIN(2*PI()*freq335*('3v'!I678)+deph335*PI()/180)</f>
        <v>0.18385215879652</v>
      </c>
      <c r="O690" s="8">
        <f>('3v'!J678-N690)^2</f>
        <v>1.1447522752644953E-5</v>
      </c>
      <c r="P690" s="9">
        <f>offs336+Ampl336*SIN(2*PI()*freq336*('3v'!I678-reta336)+deph336*PI()/180)</f>
        <v>0.73199536059293213</v>
      </c>
      <c r="Q690" s="10">
        <f>('3v'!K678-P690)^2</f>
        <v>1.4586586302729004E-6</v>
      </c>
      <c r="R690" s="3"/>
      <c r="S690" s="3"/>
      <c r="T690" s="7">
        <f>offs337+Ampl337*SIN(2*PI()*freq337*('3v'!M678)+deph337*PI()/180)</f>
        <v>-0.72976119653250993</v>
      </c>
      <c r="U690" s="8">
        <f>('3v'!N678-T690)^2</f>
        <v>4.1079447202250987E-6</v>
      </c>
      <c r="V690" s="9">
        <f>offs338+Ampl338*SIN(2*PI()*freq338*('3v'!M678-reta338)+deph338*PI()/180)</f>
        <v>0.75582478849715107</v>
      </c>
      <c r="W690" s="10">
        <f>('3v'!O678-V690)^2</f>
        <v>1.2934478716220399E-6</v>
      </c>
      <c r="X690" s="3"/>
      <c r="Y690" s="3"/>
      <c r="Z690" s="7">
        <f>offs339+Ampl339*SIN(2*PI()*freq339*('3v'!Q678)+deph339*PI()/180)</f>
        <v>-1.9347111169666282</v>
      </c>
      <c r="AA690" s="8">
        <f>('3v'!R678-Z690)^2</f>
        <v>2.9727611680540001E-9</v>
      </c>
      <c r="AB690" s="9">
        <f>offs340+Ampl340*SIN(2*PI()*freq340*('3v'!Q678-reta340)+deph340*PI()/180)</f>
        <v>0.84384208659369164</v>
      </c>
      <c r="AC690" s="10">
        <f>('3v'!S678-AB690)^2</f>
        <v>4.7493241742643446E-7</v>
      </c>
      <c r="AD690" s="3"/>
      <c r="AE690" s="3"/>
      <c r="AF690" s="7">
        <f>offs341+Ampl341*SIN(2*PI()*freq341*('3v'!U678)+deph341*PI()/180)</f>
        <v>-0.2050625718777751</v>
      </c>
      <c r="AG690" s="8">
        <f>('3v'!V678-AF690)^2</f>
        <v>2.5945658686495128E-5</v>
      </c>
      <c r="AH690" s="9">
        <f>offs342+Ampl342*SIN(2*PI()*freq342*('3v'!U678-reta342)+deph342*PI()/180)</f>
        <v>0.94197409859273229</v>
      </c>
      <c r="AI690" s="10">
        <f>('3v'!W678-AH690)^2</f>
        <v>1.3637204585916586E-5</v>
      </c>
      <c r="AL690" s="76"/>
      <c r="AM690" s="76"/>
      <c r="AN690" s="76"/>
      <c r="AO690" s="80"/>
    </row>
    <row r="691" spans="1:41" x14ac:dyDescent="0.25">
      <c r="A691" s="3"/>
      <c r="B691" s="7">
        <f>offs331+Ampl331*SIN(2*PI()*freq331*('3v'!A679)+deph331*PI()/180)</f>
        <v>0.36440671464779084</v>
      </c>
      <c r="C691" s="8">
        <f>('3v'!B679-B691)^2</f>
        <v>5.2794926026725256E-6</v>
      </c>
      <c r="D691" s="9">
        <f>offs332+Ampl332*SIN(2*PI()*freq332*('3v'!A679-reta332)+deph332*PI()/180)</f>
        <v>0.64036384365318033</v>
      </c>
      <c r="E691" s="10">
        <f>('3v'!C679-D691)^2</f>
        <v>1.5951295070377913E-4</v>
      </c>
      <c r="G691" s="3"/>
      <c r="H691" s="7">
        <f>offs333+Ampl333*SIN(2*PI()*freq333*('3v'!E679)+deph333*PI()/180)</f>
        <v>0.85325655404971879</v>
      </c>
      <c r="I691" s="8">
        <f>('3v'!F679-H691)^2</f>
        <v>8.3322948936397869E-7</v>
      </c>
      <c r="J691" s="9">
        <f>offs334+Ampl334*SIN(2*PI()*freq334*('3v'!E679-reta334)+deph334*PI()/180)</f>
        <v>0.73213382655212134</v>
      </c>
      <c r="K691" s="10">
        <f>('3v'!G679-J691)^2</f>
        <v>7.5626269427761321E-5</v>
      </c>
      <c r="L691" s="3"/>
      <c r="M691" s="3"/>
      <c r="N691" s="7">
        <f>offs335+Ampl335*SIN(2*PI()*freq335*('3v'!I679)+deph335*PI()/180)</f>
        <v>0.16682021904570749</v>
      </c>
      <c r="O691" s="8">
        <f>('3v'!J679-N691)^2</f>
        <v>1.5441827252106162E-5</v>
      </c>
      <c r="P691" s="9">
        <f>offs336+Ampl336*SIN(2*PI()*freq336*('3v'!I679-reta336)+deph336*PI()/180)</f>
        <v>0.73144246472473573</v>
      </c>
      <c r="Q691" s="10">
        <f>('3v'!K679-P691)^2</f>
        <v>1.3792126795164323E-5</v>
      </c>
      <c r="R691" s="3"/>
      <c r="S691" s="3"/>
      <c r="T691" s="7">
        <f>offs337+Ampl337*SIN(2*PI()*freq337*('3v'!M679)+deph337*PI()/180)</f>
        <v>-0.75279119266443728</v>
      </c>
      <c r="U691" s="8">
        <f>('3v'!N679-T691)^2</f>
        <v>2.6221411190538286E-6</v>
      </c>
      <c r="V691" s="9">
        <f>offs338+Ampl338*SIN(2*PI()*freq338*('3v'!M679-reta338)+deph338*PI()/180)</f>
        <v>0.75609189571235558</v>
      </c>
      <c r="W691" s="10">
        <f>('3v'!O679-V691)^2</f>
        <v>1.9723554048969304E-6</v>
      </c>
      <c r="X691" s="3"/>
      <c r="Y691" s="3"/>
      <c r="Z691" s="7">
        <f>offs339+Ampl339*SIN(2*PI()*freq339*('3v'!Q679)+deph339*PI()/180)</f>
        <v>-1.9388189245780199</v>
      </c>
      <c r="AA691" s="8">
        <f>('3v'!R679-Z691)^2</f>
        <v>2.1619167133490077E-8</v>
      </c>
      <c r="AB691" s="9">
        <f>offs340+Ampl340*SIN(2*PI()*freq340*('3v'!Q679-reta340)+deph340*PI()/180)</f>
        <v>0.84566313343706767</v>
      </c>
      <c r="AC691" s="10">
        <f>('3v'!S679-AB691)^2</f>
        <v>6.7441306766572313E-7</v>
      </c>
      <c r="AD691" s="3"/>
      <c r="AE691" s="3"/>
      <c r="AF691" s="7">
        <f>offs341+Ampl341*SIN(2*PI()*freq341*('3v'!U679)+deph341*PI()/180)</f>
        <v>-0.15886595885179755</v>
      </c>
      <c r="AG691" s="8">
        <f>('3v'!V679-AF691)^2</f>
        <v>6.062336006563575E-6</v>
      </c>
      <c r="AH691" s="9">
        <f>offs342+Ampl342*SIN(2*PI()*freq342*('3v'!U679-reta342)+deph342*PI()/180)</f>
        <v>0.94302763237246812</v>
      </c>
      <c r="AI691" s="10">
        <f>('3v'!W679-AH691)^2</f>
        <v>7.8023705467933994E-6</v>
      </c>
      <c r="AL691" s="76"/>
      <c r="AM691" s="76"/>
      <c r="AN691" s="76"/>
      <c r="AO691" s="80"/>
    </row>
    <row r="692" spans="1:41" x14ac:dyDescent="0.25">
      <c r="A692" s="3"/>
      <c r="B692" s="7">
        <f>offs331+Ampl331*SIN(2*PI()*freq331*('3v'!A680)+deph331*PI()/180)</f>
        <v>0.34864418024783395</v>
      </c>
      <c r="C692" s="8">
        <f>('3v'!B680-B692)^2</f>
        <v>4.6663787031318664E-6</v>
      </c>
      <c r="D692" s="9">
        <f>offs332+Ampl332*SIN(2*PI()*freq332*('3v'!A680-reta332)+deph332*PI()/180)</f>
        <v>0.64108340990460033</v>
      </c>
      <c r="E692" s="10">
        <f>('3v'!C680-D692)^2</f>
        <v>1.7820674480104108E-4</v>
      </c>
      <c r="G692" s="3"/>
      <c r="H692" s="7">
        <f>offs333+Ampl333*SIN(2*PI()*freq333*('3v'!E680)+deph333*PI()/180)</f>
        <v>0.84638054627618575</v>
      </c>
      <c r="I692" s="8">
        <f>('3v'!F680-H692)^2</f>
        <v>1.0777289252190604E-8</v>
      </c>
      <c r="J692" s="9">
        <f>offs334+Ampl334*SIN(2*PI()*freq334*('3v'!E680-reta334)+deph334*PI()/180)</f>
        <v>0.73126955909639257</v>
      </c>
      <c r="K692" s="10">
        <f>('3v'!G680-J692)^2</f>
        <v>6.1341306330667329E-5</v>
      </c>
      <c r="L692" s="3"/>
      <c r="M692" s="3"/>
      <c r="N692" s="7">
        <f>offs335+Ampl335*SIN(2*PI()*freq335*('3v'!I680)+deph335*PI()/180)</f>
        <v>0.14969030850640047</v>
      </c>
      <c r="O692" s="8">
        <f>('3v'!J680-N692)^2</f>
        <v>5.8791628469407187E-6</v>
      </c>
      <c r="P692" s="9">
        <f>offs336+Ampl336*SIN(2*PI()*freq336*('3v'!I680-reta336)+deph336*PI()/180)</f>
        <v>0.73091417390324442</v>
      </c>
      <c r="Q692" s="10">
        <f>('3v'!K680-P692)^2</f>
        <v>5.2392284550308652E-6</v>
      </c>
      <c r="R692" s="3"/>
      <c r="S692" s="3"/>
      <c r="T692" s="7">
        <f>offs337+Ampl337*SIN(2*PI()*freq337*('3v'!M680)+deph337*PI()/180)</f>
        <v>-0.77574725387563914</v>
      </c>
      <c r="U692" s="8">
        <f>('3v'!N680-T692)^2</f>
        <v>9.554243139238786E-6</v>
      </c>
      <c r="V692" s="9">
        <f>offs338+Ampl338*SIN(2*PI()*freq338*('3v'!M680-reta338)+deph338*PI()/180)</f>
        <v>0.75639150704450853</v>
      </c>
      <c r="W692" s="10">
        <f>('3v'!O680-V692)^2</f>
        <v>2.9036740879755176E-6</v>
      </c>
      <c r="X692" s="3"/>
      <c r="Y692" s="3"/>
      <c r="Z692" s="7">
        <f>offs339+Ampl339*SIN(2*PI()*freq339*('3v'!Q680)+deph339*PI()/180)</f>
        <v>-1.9422085194915468</v>
      </c>
      <c r="AA692" s="8">
        <f>('3v'!R680-Z692)^2</f>
        <v>1.3661932026914878E-7</v>
      </c>
      <c r="AB692" s="9">
        <f>offs340+Ampl340*SIN(2*PI()*freq340*('3v'!Q680-reta340)+deph340*PI()/180)</f>
        <v>0.84750446268735713</v>
      </c>
      <c r="AC692" s="10">
        <f>('3v'!S680-AB692)^2</f>
        <v>8.7053996613760717E-7</v>
      </c>
      <c r="AD692" s="3"/>
      <c r="AE692" s="3"/>
      <c r="AF692" s="7">
        <f>offs341+Ampl341*SIN(2*PI()*freq341*('3v'!U680)+deph341*PI()/180)</f>
        <v>-0.11295965809500386</v>
      </c>
      <c r="AG692" s="8">
        <f>('3v'!V680-AF692)^2</f>
        <v>2.2304882005508946E-6</v>
      </c>
      <c r="AH692" s="9">
        <f>offs342+Ampl342*SIN(2*PI()*freq342*('3v'!U680-reta342)+deph342*PI()/180)</f>
        <v>0.94402648209092666</v>
      </c>
      <c r="AI692" s="10">
        <f>('3v'!W680-AH692)^2</f>
        <v>1.4380189952493592E-5</v>
      </c>
      <c r="AL692" s="76"/>
      <c r="AM692" s="76"/>
      <c r="AN692" s="76"/>
      <c r="AO692" s="80"/>
    </row>
    <row r="693" spans="1:41" x14ac:dyDescent="0.25">
      <c r="A693" s="3"/>
      <c r="B693" s="7">
        <f>offs331+Ampl331*SIN(2*PI()*freq331*('3v'!A681)+deph331*PI()/180)</f>
        <v>0.33275476965089967</v>
      </c>
      <c r="C693" s="8">
        <f>('3v'!B681-B693)^2</f>
        <v>3.5939425692722154E-6</v>
      </c>
      <c r="D693" s="9">
        <f>offs332+Ampl332*SIN(2*PI()*freq332*('3v'!A681-reta332)+deph332*PI()/180)</f>
        <v>0.64184179862024893</v>
      </c>
      <c r="E693" s="10">
        <f>('3v'!C681-D693)^2</f>
        <v>1.9902998190949713E-4</v>
      </c>
      <c r="G693" s="3"/>
      <c r="H693" s="7">
        <f>offs333+Ampl333*SIN(2*PI()*freq333*('3v'!E681)+deph333*PI()/180)</f>
        <v>0.83938901992234216</v>
      </c>
      <c r="I693" s="8">
        <f>('3v'!F681-H693)^2</f>
        <v>5.1431835421374747E-7</v>
      </c>
      <c r="J693" s="9">
        <f>offs334+Ampl334*SIN(2*PI()*freq334*('3v'!E681-reta334)+deph334*PI()/180)</f>
        <v>0.73041906176162863</v>
      </c>
      <c r="K693" s="10">
        <f>('3v'!G681-J693)^2</f>
        <v>7.9828895569248896E-5</v>
      </c>
      <c r="L693" s="3"/>
      <c r="M693" s="3"/>
      <c r="N693" s="7">
        <f>offs335+Ampl335*SIN(2*PI()*freq335*('3v'!I681)+deph335*PI()/180)</f>
        <v>0.13246513219005035</v>
      </c>
      <c r="O693" s="8">
        <f>('3v'!J681-N693)^2</f>
        <v>6.798368418854396E-7</v>
      </c>
      <c r="P693" s="9">
        <f>offs336+Ampl336*SIN(2*PI()*freq336*('3v'!I681-reta336)+deph336*PI()/180)</f>
        <v>0.7304105715517033</v>
      </c>
      <c r="Q693" s="10">
        <f>('3v'!K681-P693)^2</f>
        <v>7.7982709852155873E-6</v>
      </c>
      <c r="R693" s="3"/>
      <c r="S693" s="3"/>
      <c r="T693" s="7">
        <f>offs337+Ampl337*SIN(2*PI()*freq337*('3v'!M681)+deph337*PI()/180)</f>
        <v>-0.79862371610151073</v>
      </c>
      <c r="U693" s="8">
        <f>('3v'!N681-T693)^2</f>
        <v>6.400677875571443E-6</v>
      </c>
      <c r="V693" s="9">
        <f>offs338+Ampl338*SIN(2*PI()*freq338*('3v'!M681-reta338)+deph338*PI()/180)</f>
        <v>0.7567235485689966</v>
      </c>
      <c r="W693" s="10">
        <f>('3v'!O681-V693)^2</f>
        <v>4.1455344963843981E-6</v>
      </c>
      <c r="X693" s="3"/>
      <c r="Y693" s="3"/>
      <c r="Z693" s="7">
        <f>offs339+Ampl339*SIN(2*PI()*freq339*('3v'!Q681)+deph339*PI()/180)</f>
        <v>-1.9448782625291881</v>
      </c>
      <c r="AA693" s="8">
        <f>('3v'!R681-Z693)^2</f>
        <v>1.2041075526291558E-7</v>
      </c>
      <c r="AB693" s="9">
        <f>offs340+Ampl340*SIN(2*PI()*freq340*('3v'!Q681-reta340)+deph340*PI()/180)</f>
        <v>0.84936518389407445</v>
      </c>
      <c r="AC693" s="10">
        <f>('3v'!S681-AB693)^2</f>
        <v>1.0514986987137349E-6</v>
      </c>
      <c r="AD693" s="3"/>
      <c r="AE693" s="3"/>
      <c r="AF693" s="7">
        <f>offs341+Ampl341*SIN(2*PI()*freq341*('3v'!U681)+deph341*PI()/180)</f>
        <v>-6.7388973583905998E-2</v>
      </c>
      <c r="AG693" s="8">
        <f>('3v'!V681-AF693)^2</f>
        <v>4.5893910885808735E-6</v>
      </c>
      <c r="AH693" s="9">
        <f>offs342+Ampl342*SIN(2*PI()*freq342*('3v'!U681-reta342)+deph342*PI()/180)</f>
        <v>0.94496966200402843</v>
      </c>
      <c r="AI693" s="10">
        <f>('3v'!W681-AH693)^2</f>
        <v>7.7404810599994919E-6</v>
      </c>
      <c r="AL693" s="76"/>
      <c r="AM693" s="76"/>
      <c r="AN693" s="76"/>
      <c r="AO693" s="80"/>
    </row>
    <row r="694" spans="1:41" x14ac:dyDescent="0.25">
      <c r="A694" s="3"/>
      <c r="B694" s="7">
        <f>offs331+Ampl331*SIN(2*PI()*freq331*('3v'!A682)+deph331*PI()/180)</f>
        <v>0.31674099197911598</v>
      </c>
      <c r="C694" s="8">
        <f>('3v'!B682-B694)^2</f>
        <v>1.1971544495547098E-5</v>
      </c>
      <c r="D694" s="9">
        <f>offs332+Ampl332*SIN(2*PI()*freq332*('3v'!A682-reta332)+deph332*PI()/180)</f>
        <v>0.64263889004175645</v>
      </c>
      <c r="E694" s="10">
        <f>('3v'!C682-D694)^2</f>
        <v>2.2215574715685017E-4</v>
      </c>
      <c r="G694" s="3"/>
      <c r="H694" s="7">
        <f>offs333+Ampl333*SIN(2*PI()*freq333*('3v'!E682)+deph333*PI()/180)</f>
        <v>0.83228259601598387</v>
      </c>
      <c r="I694" s="8">
        <f>('3v'!F682-H694)^2</f>
        <v>2.8078763429650765E-7</v>
      </c>
      <c r="J694" s="9">
        <f>offs334+Ampl334*SIN(2*PI()*freq334*('3v'!E682-reta334)+deph334*PI()/180)</f>
        <v>0.72958241009392033</v>
      </c>
      <c r="K694" s="10">
        <f>('3v'!G682-J694)^2</f>
        <v>6.5578415323642314E-5</v>
      </c>
      <c r="L694" s="3"/>
      <c r="M694" s="3"/>
      <c r="N694" s="7">
        <f>offs335+Ampl335*SIN(2*PI()*freq335*('3v'!I682)+deph335*PI()/180)</f>
        <v>0.11514741015167701</v>
      </c>
      <c r="O694" s="8">
        <f>('3v'!J682-N694)^2</f>
        <v>1.1770517355148608E-6</v>
      </c>
      <c r="P694" s="9">
        <f>offs336+Ampl336*SIN(2*PI()*freq336*('3v'!I682-reta336)+deph336*PI()/180)</f>
        <v>0.72993173719476157</v>
      </c>
      <c r="Q694" s="10">
        <f>('3v'!K682-P694)^2</f>
        <v>1.7377904585190459E-6</v>
      </c>
      <c r="R694" s="3"/>
      <c r="S694" s="3"/>
      <c r="T694" s="7">
        <f>offs337+Ampl337*SIN(2*PI()*freq337*('3v'!M682)+deph337*PI()/180)</f>
        <v>-0.82141493491730566</v>
      </c>
      <c r="U694" s="8">
        <f>('3v'!N682-T694)^2</f>
        <v>1.4720995237462915E-5</v>
      </c>
      <c r="V694" s="9">
        <f>offs338+Ampl338*SIN(2*PI()*freq338*('3v'!M682-reta338)+deph338*PI()/180)</f>
        <v>0.75708793835954225</v>
      </c>
      <c r="W694" s="10">
        <f>('3v'!O682-V694)^2</f>
        <v>5.7621523268289773E-6</v>
      </c>
      <c r="X694" s="3"/>
      <c r="Y694" s="3"/>
      <c r="Z694" s="7">
        <f>offs339+Ampl339*SIN(2*PI()*freq339*('3v'!Q682)+deph339*PI()/180)</f>
        <v>-1.9468268626269019</v>
      </c>
      <c r="AA694" s="8">
        <f>('3v'!R682-Z694)^2</f>
        <v>1.1728750017708925E-7</v>
      </c>
      <c r="AB694" s="9">
        <f>offs340+Ampl340*SIN(2*PI()*freq340*('3v'!Q682-reta340)+deph340*PI()/180)</f>
        <v>0.85124439722895584</v>
      </c>
      <c r="AC694" s="10">
        <f>('3v'!S682-AB694)^2</f>
        <v>1.2085545282470877E-6</v>
      </c>
      <c r="AD694" s="3"/>
      <c r="AE694" s="3"/>
      <c r="AF694" s="7">
        <f>offs341+Ampl341*SIN(2*PI()*freq341*('3v'!U682)+deph341*PI()/180)</f>
        <v>-2.2198878082301143E-2</v>
      </c>
      <c r="AG694" s="8">
        <f>('3v'!V682-AF694)^2</f>
        <v>1.904128351316021E-5</v>
      </c>
      <c r="AH694" s="9">
        <f>offs342+Ampl342*SIN(2*PI()*freq342*('3v'!U682-reta342)+deph342*PI()/180)</f>
        <v>0.9458562413070708</v>
      </c>
      <c r="AI694" s="10">
        <f>('3v'!W682-AH694)^2</f>
        <v>2.9433907818013003E-6</v>
      </c>
      <c r="AL694" s="76"/>
      <c r="AM694" s="76"/>
      <c r="AN694" s="76"/>
      <c r="AO694" s="80"/>
    </row>
    <row r="695" spans="1:41" x14ac:dyDescent="0.25">
      <c r="A695" s="3"/>
      <c r="B695" s="7">
        <f>offs331+Ampl331*SIN(2*PI()*freq331*('3v'!A683)+deph331*PI()/180)</f>
        <v>0.30060537599361636</v>
      </c>
      <c r="C695" s="8">
        <f>('3v'!B683-B695)^2</f>
        <v>8.6988187517206543E-6</v>
      </c>
      <c r="D695" s="9">
        <f>offs332+Ampl332*SIN(2*PI()*freq332*('3v'!A683-reta332)+deph332*PI()/180)</f>
        <v>0.64347455829914735</v>
      </c>
      <c r="E695" s="10">
        <f>('3v'!C683-D695)^2</f>
        <v>2.47765175568856E-4</v>
      </c>
      <c r="G695" s="3"/>
      <c r="H695" s="7">
        <f>offs333+Ampl333*SIN(2*PI()*freq333*('3v'!E683)+deph333*PI()/180)</f>
        <v>0.82506190579077265</v>
      </c>
      <c r="I695" s="8">
        <f>('3v'!F683-H695)^2</f>
        <v>3.5766533609994085E-6</v>
      </c>
      <c r="J695" s="9">
        <f>offs334+Ampl334*SIN(2*PI()*freq334*('3v'!E683-reta334)+deph334*PI()/180)</f>
        <v>0.7287596784095064</v>
      </c>
      <c r="K695" s="10">
        <f>('3v'!G683-J695)^2</f>
        <v>5.2930257959701983E-5</v>
      </c>
      <c r="L695" s="3"/>
      <c r="M695" s="3"/>
      <c r="N695" s="7">
        <f>offs335+Ampl335*SIN(2*PI()*freq335*('3v'!I683)+deph335*PI()/180)</f>
        <v>9.7739877060344205E-2</v>
      </c>
      <c r="O695" s="8">
        <f>('3v'!J683-N695)^2</f>
        <v>4.8666381357520383E-7</v>
      </c>
      <c r="P695" s="9">
        <f>offs336+Ampl336*SIN(2*PI()*freq336*('3v'!I683-reta336)+deph336*PI()/180)</f>
        <v>0.7294777464459149</v>
      </c>
      <c r="Q695" s="10">
        <f>('3v'!K683-P695)^2</f>
        <v>3.2719906315706611E-8</v>
      </c>
      <c r="R695" s="3"/>
      <c r="S695" s="3"/>
      <c r="T695" s="7">
        <f>offs337+Ampl337*SIN(2*PI()*freq337*('3v'!M683)+deph337*PI()/180)</f>
        <v>-0.84411528693081483</v>
      </c>
      <c r="U695" s="8">
        <f>('3v'!N683-T695)^2</f>
        <v>9.6078110957101116E-6</v>
      </c>
      <c r="V695" s="9">
        <f>offs338+Ampl338*SIN(2*PI()*freq338*('3v'!M683-reta338)+deph338*PI()/180)</f>
        <v>0.7574845865084171</v>
      </c>
      <c r="W695" s="10">
        <f>('3v'!O683-V695)^2</f>
        <v>7.122963467598429E-7</v>
      </c>
      <c r="X695" s="3"/>
      <c r="Y695" s="3"/>
      <c r="Z695" s="7">
        <f>offs339+Ampl339*SIN(2*PI()*freq339*('3v'!Q683)+deph339*PI()/180)</f>
        <v>-1.9480533774589726</v>
      </c>
      <c r="AA695" s="8">
        <f>('3v'!R683-Z695)^2</f>
        <v>1.4755780907618754E-7</v>
      </c>
      <c r="AB695" s="9">
        <f>offs340+Ampl340*SIN(2*PI()*freq340*('3v'!Q683-reta340)+deph340*PI()/180)</f>
        <v>0.8531411939211091</v>
      </c>
      <c r="AC695" s="10">
        <f>('3v'!S683-AB695)^2</f>
        <v>1.335564085899181E-6</v>
      </c>
      <c r="AD695" s="3"/>
      <c r="AE695" s="3"/>
      <c r="AF695" s="7">
        <f>offs341+Ampl341*SIN(2*PI()*freq341*('3v'!U683)+deph341*PI()/180)</f>
        <v>2.2566031241419482E-2</v>
      </c>
      <c r="AG695" s="8">
        <f>('3v'!V683-AF695)^2</f>
        <v>5.0784481267784638E-6</v>
      </c>
      <c r="AH695" s="9">
        <f>offs342+Ampl342*SIN(2*PI()*freq342*('3v'!U683-reta342)+deph342*PI()/180)</f>
        <v>0.94668534505331958</v>
      </c>
      <c r="AI695" s="10">
        <f>('3v'!W683-AH695)^2</f>
        <v>6.4756764915931798E-6</v>
      </c>
      <c r="AL695" s="76"/>
      <c r="AM695" s="76"/>
      <c r="AN695" s="76"/>
      <c r="AO695" s="80"/>
    </row>
    <row r="696" spans="1:41" x14ac:dyDescent="0.25">
      <c r="A696" s="3"/>
      <c r="B696" s="7">
        <f>offs331+Ampl331*SIN(2*PI()*freq331*('3v'!A684)+deph331*PI()/180)</f>
        <v>0.28435046969521294</v>
      </c>
      <c r="C696" s="8">
        <f>('3v'!B684-B696)^2</f>
        <v>5.379939667011307E-6</v>
      </c>
      <c r="D696" s="9">
        <f>offs332+Ampl332*SIN(2*PI()*freq332*('3v'!A684-reta332)+deph332*PI()/180)</f>
        <v>0.64434867143071639</v>
      </c>
      <c r="E696" s="10">
        <f>('3v'!C684-D696)^2</f>
        <v>2.1496460914228533E-4</v>
      </c>
      <c r="G696" s="3"/>
      <c r="H696" s="7">
        <f>offs333+Ampl333*SIN(2*PI()*freq333*('3v'!E684)+deph333*PI()/180)</f>
        <v>0.81772759063016554</v>
      </c>
      <c r="I696" s="8">
        <f>('3v'!F684-H696)^2</f>
        <v>2.9170869070519037E-7</v>
      </c>
      <c r="J696" s="9">
        <f>offs334+Ampl334*SIN(2*PI()*freq334*('3v'!E684-reta334)+deph334*PI()/180)</f>
        <v>0.72795093978817227</v>
      </c>
      <c r="K696" s="10">
        <f>('3v'!G684-J696)^2</f>
        <v>4.1816654156797498E-5</v>
      </c>
      <c r="L696" s="3"/>
      <c r="M696" s="3"/>
      <c r="N696" s="7">
        <f>offs335+Ampl335*SIN(2*PI()*freq335*('3v'!I684)+deph335*PI()/180)</f>
        <v>8.0245281767321652E-2</v>
      </c>
      <c r="O696" s="8">
        <f>('3v'!J684-N696)^2</f>
        <v>3.7709207584936923E-7</v>
      </c>
      <c r="P696" s="9">
        <f>offs336+Ampl336*SIN(2*PI()*freq336*('3v'!I684-reta336)+deph336*PI()/180)</f>
        <v>0.72904867099556547</v>
      </c>
      <c r="Q696" s="10">
        <f>('3v'!K684-P696)^2</f>
        <v>1.3381410247277119E-5</v>
      </c>
      <c r="R696" s="3"/>
      <c r="S696" s="3"/>
      <c r="T696" s="7">
        <f>offs337+Ampl337*SIN(2*PI()*freq337*('3v'!M684)+deph337*PI()/180)</f>
        <v>-0.86671917116984898</v>
      </c>
      <c r="U696" s="8">
        <f>('3v'!N684-T696)^2</f>
        <v>1.7801320977161541E-5</v>
      </c>
      <c r="V696" s="9">
        <f>offs338+Ampl338*SIN(2*PI()*freq338*('3v'!M684-reta338)+deph338*PI()/180)</f>
        <v>0.75791339514862566</v>
      </c>
      <c r="W696" s="10">
        <f>('3v'!O684-V696)^2</f>
        <v>1.619982034561917E-6</v>
      </c>
      <c r="X696" s="3"/>
      <c r="Y696" s="3"/>
      <c r="Z696" s="7">
        <f>offs339+Ampl339*SIN(2*PI()*freq339*('3v'!Q684)+deph339*PI()/180)</f>
        <v>-1.9485572138937115</v>
      </c>
      <c r="AA696" s="8">
        <f>('3v'!R684-Z696)^2</f>
        <v>1.4329022169698934E-8</v>
      </c>
      <c r="AB696" s="9">
        <f>offs340+Ampl340*SIN(2*PI()*freq340*('3v'!Q684-reta340)+deph340*PI()/180)</f>
        <v>0.85505465669648562</v>
      </c>
      <c r="AC696" s="10">
        <f>('3v'!S684-AB696)^2</f>
        <v>1.428821706490651E-6</v>
      </c>
      <c r="AD696" s="3"/>
      <c r="AE696" s="3"/>
      <c r="AF696" s="7">
        <f>offs341+Ampl341*SIN(2*PI()*freq341*('3v'!U684)+deph341*PI()/180)</f>
        <v>6.6861576826281355E-2</v>
      </c>
      <c r="AG696" s="8">
        <f>('3v'!V684-AF696)^2</f>
        <v>1.0621939680336144E-7</v>
      </c>
      <c r="AH696" s="9">
        <f>offs342+Ampl342*SIN(2*PI()*freq342*('3v'!U684-reta342)+deph342*PI()/180)</f>
        <v>0.94745615501747615</v>
      </c>
      <c r="AI696" s="10">
        <f>('3v'!W684-AH696)^2</f>
        <v>1.8561746798445036E-6</v>
      </c>
      <c r="AL696" s="76"/>
      <c r="AM696" s="76"/>
      <c r="AN696" s="76"/>
      <c r="AO696" s="80"/>
    </row>
    <row r="697" spans="1:41" x14ac:dyDescent="0.25">
      <c r="A697" s="3"/>
      <c r="B697" s="7">
        <f>offs331+Ampl331*SIN(2*PI()*freq331*('3v'!A685)+deph331*PI()/180)</f>
        <v>0.26797883992204496</v>
      </c>
      <c r="C697" s="8">
        <f>('3v'!B685-B697)^2</f>
        <v>1.2431547155886087E-5</v>
      </c>
      <c r="D697" s="9">
        <f>offs332+Ampl332*SIN(2*PI()*freq332*('3v'!A685-reta332)+deph332*PI()/180)</f>
        <v>0.64526109140386689</v>
      </c>
      <c r="E697" s="10">
        <f>('3v'!C685-D697)^2</f>
        <v>1.8550688984968861E-4</v>
      </c>
      <c r="G697" s="3"/>
      <c r="H697" s="7">
        <f>offs333+Ampl333*SIN(2*PI()*freq333*('3v'!E685)+deph333*PI()/180)</f>
        <v>0.81028030201044254</v>
      </c>
      <c r="I697" s="8">
        <f>('3v'!F685-H697)^2</f>
        <v>1.0979015829805367E-6</v>
      </c>
      <c r="J697" s="9">
        <f>offs334+Ampl334*SIN(2*PI()*freq334*('3v'!E685-reta334)+deph334*PI()/180)</f>
        <v>0.72715626606675832</v>
      </c>
      <c r="K697" s="10">
        <f>('3v'!G685-J697)^2</f>
        <v>3.2170518430129269E-5</v>
      </c>
      <c r="L697" s="3"/>
      <c r="M697" s="3"/>
      <c r="N697" s="7">
        <f>offs335+Ampl335*SIN(2*PI()*freq335*('3v'!I685)+deph335*PI()/180)</f>
        <v>6.2666386872009816E-2</v>
      </c>
      <c r="O697" s="8">
        <f>('3v'!J685-N697)^2</f>
        <v>1.7909849861563824E-6</v>
      </c>
      <c r="P697" s="9">
        <f>offs336+Ampl336*SIN(2*PI()*freq336*('3v'!I685-reta336)+deph336*PI()/180)</f>
        <v>0.72864457859970089</v>
      </c>
      <c r="Q697" s="10">
        <f>('3v'!K685-P697)^2</f>
        <v>5.1268730395501863E-5</v>
      </c>
      <c r="R697" s="3"/>
      <c r="S697" s="3"/>
      <c r="T697" s="7">
        <f>offs337+Ampl337*SIN(2*PI()*freq337*('3v'!M685)+deph337*PI()/180)</f>
        <v>-0.88922101046420232</v>
      </c>
      <c r="U697" s="8">
        <f>('3v'!N685-T697)^2</f>
        <v>2.7422193886103027E-5</v>
      </c>
      <c r="V697" s="9">
        <f>offs338+Ampl338*SIN(2*PI()*freq338*('3v'!M685-reta338)+deph338*PI()/180)</f>
        <v>0.75837425847805218</v>
      </c>
      <c r="W697" s="10">
        <f>('3v'!O685-V697)^2</f>
        <v>3.0055370454524667E-6</v>
      </c>
      <c r="X697" s="3"/>
      <c r="Y697" s="3"/>
      <c r="Z697" s="7">
        <f>offs339+Ampl339*SIN(2*PI()*freq339*('3v'!Q685)+deph339*PI()/180)</f>
        <v>-1.9483381282802898</v>
      </c>
      <c r="AA697" s="8">
        <f>('3v'!R685-Z697)^2</f>
        <v>9.8767262125437011E-9</v>
      </c>
      <c r="AB697" s="9">
        <f>offs340+Ampl340*SIN(2*PI()*freq340*('3v'!Q685-reta340)+deph340*PI()/180)</f>
        <v>0.85698386022146733</v>
      </c>
      <c r="AC697" s="10">
        <f>('3v'!S685-AB697)^2</f>
        <v>1.4865700224520773E-6</v>
      </c>
      <c r="AD697" s="3"/>
      <c r="AE697" s="3"/>
      <c r="AF697" s="7">
        <f>offs341+Ampl341*SIN(2*PI()*freq341*('3v'!U685)+deph341*PI()/180)</f>
        <v>0.11064404431666075</v>
      </c>
      <c r="AG697" s="8">
        <f>('3v'!V685-AF697)^2</f>
        <v>2.3795305135285896E-7</v>
      </c>
      <c r="AH697" s="9">
        <f>offs342+Ampl342*SIN(2*PI()*freq342*('3v'!U685-reta342)+deph342*PI()/180)</f>
        <v>0.94816791050316684</v>
      </c>
      <c r="AI697" s="10">
        <f>('3v'!W685-AH697)^2</f>
        <v>4.3021832762073316E-6</v>
      </c>
      <c r="AL697" s="76"/>
      <c r="AM697" s="76"/>
      <c r="AN697" s="76"/>
      <c r="AO697" s="80"/>
    </row>
    <row r="698" spans="1:41" x14ac:dyDescent="0.25">
      <c r="A698" s="3"/>
      <c r="B698" s="7">
        <f>offs331+Ampl331*SIN(2*PI()*freq331*('3v'!A686)+deph331*PI()/180)</f>
        <v>0.25149307194423931</v>
      </c>
      <c r="C698" s="8">
        <f>('3v'!B686-B698)^2</f>
        <v>2.1326588482170141E-5</v>
      </c>
      <c r="D698" s="9">
        <f>offs332+Ampl332*SIN(2*PI()*freq332*('3v'!A686-reta332)+deph332*PI()/180)</f>
        <v>0.64621167413690817</v>
      </c>
      <c r="E698" s="10">
        <f>('3v'!C686-D698)^2</f>
        <v>2.1230454480396428E-4</v>
      </c>
      <c r="G698" s="3"/>
      <c r="H698" s="7">
        <f>offs333+Ampl333*SIN(2*PI()*freq333*('3v'!E686)+deph333*PI()/180)</f>
        <v>0.80272070144283947</v>
      </c>
      <c r="I698" s="8">
        <f>('3v'!F686-H698)^2</f>
        <v>6.3187961424711275E-7</v>
      </c>
      <c r="J698" s="9">
        <f>offs334+Ampl334*SIN(2*PI()*freq334*('3v'!E686-reta334)+deph334*PI()/180)</f>
        <v>0.72637572783277937</v>
      </c>
      <c r="K698" s="10">
        <f>('3v'!G686-J698)^2</f>
        <v>2.3925479275548314E-5</v>
      </c>
      <c r="L698" s="3"/>
      <c r="M698" s="3"/>
      <c r="N698" s="7">
        <f>offs335+Ampl335*SIN(2*PI()*freq335*('3v'!I686)+deph335*PI()/180)</f>
        <v>4.5005968285694475E-2</v>
      </c>
      <c r="O698" s="8">
        <f>('3v'!J686-N698)^2</f>
        <v>1.5774814541360269E-6</v>
      </c>
      <c r="P698" s="9">
        <f>offs336+Ampl336*SIN(2*PI()*freq336*('3v'!I686-reta336)+deph336*PI()/180)</f>
        <v>0.72826553306919484</v>
      </c>
      <c r="Q698" s="10">
        <f>('3v'!K686-P698)^2</f>
        <v>7.6287875418584679E-5</v>
      </c>
      <c r="R698" s="3"/>
      <c r="S698" s="3"/>
      <c r="T698" s="7">
        <f>offs337+Ampl337*SIN(2*PI()*freq337*('3v'!M686)+deph337*PI()/180)</f>
        <v>-0.9116152528217315</v>
      </c>
      <c r="U698" s="8">
        <f>('3v'!N686-T698)^2</f>
        <v>1.7584291754680388E-5</v>
      </c>
      <c r="V698" s="9">
        <f>offs338+Ampl338*SIN(2*PI()*freq338*('3v'!M686-reta338)+deph338*PI()/180)</f>
        <v>0.75886706278556637</v>
      </c>
      <c r="W698" s="10">
        <f>('3v'!O686-V698)^2</f>
        <v>7.4705345109751396E-8</v>
      </c>
      <c r="X698" s="3"/>
      <c r="Y698" s="3"/>
      <c r="Z698" s="7">
        <f>offs339+Ampl339*SIN(2*PI()*freq339*('3v'!Q686)+deph339*PI()/180)</f>
        <v>-1.9473962265665663</v>
      </c>
      <c r="AA698" s="8">
        <f>('3v'!R686-Z698)^2</f>
        <v>8.3144592412750708E-7</v>
      </c>
      <c r="AB698" s="9">
        <f>offs340+Ampl340*SIN(2*PI()*freq340*('3v'!Q686-reta340)+deph340*PI()/180)</f>
        <v>0.85892787155034933</v>
      </c>
      <c r="AC698" s="10">
        <f>('3v'!S686-AB698)^2</f>
        <v>1.5088890480972281E-6</v>
      </c>
      <c r="AD698" s="3"/>
      <c r="AE698" s="3"/>
      <c r="AF698" s="7">
        <f>offs341+Ampl341*SIN(2*PI()*freq341*('3v'!U686)+deph341*PI()/180)</f>
        <v>0.15387022570306619</v>
      </c>
      <c r="AG698" s="8">
        <f>('3v'!V686-AF698)^2</f>
        <v>7.2811774674839298E-6</v>
      </c>
      <c r="AH698" s="9">
        <f>offs342+Ampl342*SIN(2*PI()*freq342*('3v'!U686-reta342)+deph342*PI()/180)</f>
        <v>0.94881990909365865</v>
      </c>
      <c r="AI698" s="10">
        <f>('3v'!W686-AH698)^2</f>
        <v>5.9760490120639302E-7</v>
      </c>
      <c r="AL698" s="76"/>
      <c r="AM698" s="76"/>
      <c r="AN698" s="76"/>
      <c r="AO698" s="80"/>
    </row>
    <row r="699" spans="1:41" x14ac:dyDescent="0.25">
      <c r="A699" s="3"/>
      <c r="B699" s="7">
        <f>offs331+Ampl331*SIN(2*PI()*freq331*('3v'!A687)+deph331*PI()/180)</f>
        <v>0.23489576905566778</v>
      </c>
      <c r="C699" s="8">
        <f>('3v'!B687-B699)^2</f>
        <v>1.3291632007264657E-5</v>
      </c>
      <c r="D699" s="9">
        <f>offs332+Ampl332*SIN(2*PI()*freq332*('3v'!A687-reta332)+deph332*PI()/180)</f>
        <v>0.64720026952180709</v>
      </c>
      <c r="E699" s="10">
        <f>('3v'!C687-D699)^2</f>
        <v>2.4209086805223486E-4</v>
      </c>
      <c r="G699" s="3"/>
      <c r="H699" s="7">
        <f>offs333+Ampl333*SIN(2*PI()*freq333*('3v'!E687)+deph333*PI()/180)</f>
        <v>0.79504946041478952</v>
      </c>
      <c r="I699" s="8">
        <f>('3v'!F687-H699)^2</f>
        <v>6.7952998058701985E-6</v>
      </c>
      <c r="J699" s="9">
        <f>offs334+Ampl334*SIN(2*PI()*freq334*('3v'!E687-reta334)+deph334*PI()/180)</f>
        <v>0.72560939441815475</v>
      </c>
      <c r="K699" s="10">
        <f>('3v'!G687-J699)^2</f>
        <v>1.7015908950960925E-5</v>
      </c>
      <c r="L699" s="3"/>
      <c r="M699" s="3"/>
      <c r="N699" s="7">
        <f>offs335+Ampl335*SIN(2*PI()*freq335*('3v'!I687)+deph335*PI()/180)</f>
        <v>2.7266814793194982E-2</v>
      </c>
      <c r="O699" s="8">
        <f>('3v'!J687-N699)^2</f>
        <v>9.2907599449106405E-6</v>
      </c>
      <c r="P699" s="9">
        <f>offs336+Ampl336*SIN(2*PI()*freq336*('3v'!I687-reta336)+deph336*PI()/180)</f>
        <v>0.72791159425973051</v>
      </c>
      <c r="Q699" s="10">
        <f>('3v'!K687-P699)^2</f>
        <v>1.0678089694609723E-4</v>
      </c>
      <c r="R699" s="3"/>
      <c r="S699" s="3"/>
      <c r="T699" s="7">
        <f>offs337+Ampl337*SIN(2*PI()*freq337*('3v'!M687)+deph337*PI()/180)</f>
        <v>-0.93389637279822701</v>
      </c>
      <c r="U699" s="8">
        <f>('3v'!N687-T699)^2</f>
        <v>9.2232645167270726E-6</v>
      </c>
      <c r="V699" s="9">
        <f>offs338+Ampl338*SIN(2*PI()*freq338*('3v'!M687-reta338)+deph338*PI()/180)</f>
        <v>0.75939168647907918</v>
      </c>
      <c r="W699" s="10">
        <f>('3v'!O687-V699)^2</f>
        <v>6.3671858347482681E-7</v>
      </c>
      <c r="X699" s="3"/>
      <c r="Y699" s="3"/>
      <c r="Z699" s="7">
        <f>offs339+Ampl339*SIN(2*PI()*freq339*('3v'!Q687)+deph339*PI()/180)</f>
        <v>-1.945731964247851</v>
      </c>
      <c r="AA699" s="8">
        <f>('3v'!R687-Z699)^2</f>
        <v>1.4416906908074702E-6</v>
      </c>
      <c r="AB699" s="9">
        <f>offs340+Ampl340*SIN(2*PI()*freq340*('3v'!Q687-reta340)+deph340*PI()/180)</f>
        <v>0.86088575057650385</v>
      </c>
      <c r="AC699" s="10">
        <f>('3v'!S687-AB699)^2</f>
        <v>1.4972200212686955E-6</v>
      </c>
      <c r="AD699" s="3"/>
      <c r="AE699" s="3"/>
      <c r="AF699" s="7">
        <f>offs341+Ampl341*SIN(2*PI()*freq341*('3v'!U687)+deph341*PI()/180)</f>
        <v>0.19649746196322926</v>
      </c>
      <c r="AG699" s="8">
        <f>('3v'!V687-AF699)^2</f>
        <v>1.8575858323822367E-5</v>
      </c>
      <c r="AH699" s="9">
        <f>offs342+Ampl342*SIN(2*PI()*freq342*('3v'!U687-reta342)+deph342*PI()/180)</f>
        <v>0.94941150734505941</v>
      </c>
      <c r="AI699" s="10">
        <f>('3v'!W687-AH699)^2</f>
        <v>1.8622623763775779E-6</v>
      </c>
      <c r="AL699" s="76"/>
      <c r="AM699" s="76"/>
      <c r="AN699" s="76"/>
      <c r="AO699" s="80"/>
    </row>
    <row r="700" spans="1:41" x14ac:dyDescent="0.25">
      <c r="A700" s="3"/>
      <c r="B700" s="7">
        <f>offs331+Ampl331*SIN(2*PI()*freq331*('3v'!A688)+deph331*PI()/180)</f>
        <v>0.21818955216285973</v>
      </c>
      <c r="C700" s="8">
        <f>('3v'!B688-B700)^2</f>
        <v>2.0408277544158658E-5</v>
      </c>
      <c r="D700" s="9">
        <f>offs332+Ampl332*SIN(2*PI()*freq332*('3v'!A688-reta332)+deph332*PI()/180)</f>
        <v>0.64822672144789228</v>
      </c>
      <c r="E700" s="10">
        <f>('3v'!C688-D700)^2</f>
        <v>2.1411653697160716E-4</v>
      </c>
      <c r="G700" s="3"/>
      <c r="H700" s="7">
        <f>offs333+Ampl333*SIN(2*PI()*freq333*('3v'!E688)+deph333*PI()/180)</f>
        <v>0.78726726033027639</v>
      </c>
      <c r="I700" s="8">
        <f>('3v'!F688-H700)^2</f>
        <v>6.6382474884991867E-6</v>
      </c>
      <c r="J700" s="9">
        <f>offs334+Ampl334*SIN(2*PI()*freq334*('3v'!E688-reta334)+deph334*PI()/180)</f>
        <v>0.72485733389304918</v>
      </c>
      <c r="K700" s="10">
        <f>('3v'!G688-J700)^2</f>
        <v>1.1376952883191044E-5</v>
      </c>
      <c r="L700" s="3"/>
      <c r="M700" s="3"/>
      <c r="N700" s="7">
        <f>offs335+Ampl335*SIN(2*PI()*freq335*('3v'!I688)+deph335*PI()/180)</f>
        <v>9.4517276124880811E-3</v>
      </c>
      <c r="O700" s="8">
        <f>('3v'!J688-N700)^2</f>
        <v>7.9023822312406907E-6</v>
      </c>
      <c r="P700" s="9">
        <f>offs336+Ampl336*SIN(2*PI()*freq336*('3v'!I688-reta336)+deph336*PI()/180)</f>
        <v>0.72758281806234903</v>
      </c>
      <c r="Q700" s="10">
        <f>('3v'!K688-P700)^2</f>
        <v>1.0009418341283084E-4</v>
      </c>
      <c r="R700" s="3"/>
      <c r="S700" s="3"/>
      <c r="T700" s="7">
        <f>offs337+Ampl337*SIN(2*PI()*freq337*('3v'!M688)+deph337*PI()/180)</f>
        <v>-0.95605887286073421</v>
      </c>
      <c r="U700" s="8">
        <f>('3v'!N688-T700)^2</f>
        <v>1.3802063567992849E-5</v>
      </c>
      <c r="V700" s="9">
        <f>offs338+Ampl338*SIN(2*PI()*freq338*('3v'!M688-reta338)+deph338*PI()/180)</f>
        <v>0.75994800011554453</v>
      </c>
      <c r="W700" s="10">
        <f>('3v'!O688-V700)^2</f>
        <v>1.8340204605546414E-6</v>
      </c>
      <c r="X700" s="3"/>
      <c r="Y700" s="3"/>
      <c r="Z700" s="7">
        <f>offs339+Ampl339*SIN(2*PI()*freq339*('3v'!Q688)+deph339*PI()/180)</f>
        <v>-1.9433461461466328</v>
      </c>
      <c r="AA700" s="8">
        <f>('3v'!R688-Z700)^2</f>
        <v>5.8983344126585444E-7</v>
      </c>
      <c r="AB700" s="9">
        <f>offs340+Ampl340*SIN(2*PI()*freq340*('3v'!Q688-reta340)+deph340*PI()/180)</f>
        <v>0.86285655048700827</v>
      </c>
      <c r="AC700" s="10">
        <f>('3v'!S688-AB700)^2</f>
        <v>1.4542901089947776E-6</v>
      </c>
      <c r="AD700" s="3"/>
      <c r="AE700" s="3"/>
      <c r="AF700" s="7">
        <f>offs341+Ampl341*SIN(2*PI()*freq341*('3v'!U688)+deph341*PI()/180)</f>
        <v>0.23848368516140972</v>
      </c>
      <c r="AG700" s="8">
        <f>('3v'!V688-AF700)^2</f>
        <v>1.1071891302189031E-5</v>
      </c>
      <c r="AH700" s="9">
        <f>offs342+Ampl342*SIN(2*PI()*freq342*('3v'!U688-reta342)+deph342*PI()/180)</f>
        <v>0.94994212142131962</v>
      </c>
      <c r="AI700" s="10">
        <f>('3v'!W688-AH700)^2</f>
        <v>3.5920158551422834E-6</v>
      </c>
      <c r="AL700" s="76"/>
      <c r="AM700" s="76"/>
      <c r="AN700" s="76"/>
      <c r="AO700" s="80"/>
    </row>
    <row r="701" spans="1:41" x14ac:dyDescent="0.25">
      <c r="A701" s="3"/>
      <c r="B701" s="7">
        <f>offs331+Ampl331*SIN(2*PI()*freq331*('3v'!A689)+deph331*PI()/180)</f>
        <v>0.20137705937112516</v>
      </c>
      <c r="C701" s="8">
        <f>('3v'!B689-B701)^2</f>
        <v>1.1089295415218462E-5</v>
      </c>
      <c r="D701" s="9">
        <f>offs332+Ampl332*SIN(2*PI()*freq332*('3v'!A689-reta332)+deph332*PI()/180)</f>
        <v>0.64929086782650558</v>
      </c>
      <c r="E701" s="10">
        <f>('3v'!C689-D701)^2</f>
        <v>2.4639165956278632E-4</v>
      </c>
      <c r="G701" s="3"/>
      <c r="H701" s="7">
        <f>offs333+Ampl333*SIN(2*PI()*freq333*('3v'!E689)+deph333*PI()/180)</f>
        <v>0.77937479244930885</v>
      </c>
      <c r="I701" s="8">
        <f>('3v'!F689-H701)^2</f>
        <v>7.0567135895730929E-6</v>
      </c>
      <c r="J701" s="9">
        <f>offs334+Ampl334*SIN(2*PI()*freq334*('3v'!E689-reta334)+deph334*PI()/180)</f>
        <v>0.72411961305982697</v>
      </c>
      <c r="K701" s="10">
        <f>('3v'!G689-J701)^2</f>
        <v>6.9445586893271723E-6</v>
      </c>
      <c r="L701" s="3"/>
      <c r="M701" s="3"/>
      <c r="N701" s="7">
        <f>offs335+Ampl335*SIN(2*PI()*freq335*('3v'!I689)+deph335*PI()/180)</f>
        <v>-8.4364800476433577E-3</v>
      </c>
      <c r="O701" s="8">
        <f>('3v'!J689-N701)^2</f>
        <v>1.9839540881177728E-5</v>
      </c>
      <c r="P701" s="9">
        <f>offs336+Ampl336*SIN(2*PI()*freq336*('3v'!I689-reta336)+deph336*PI()/180)</f>
        <v>0.72727925639462332</v>
      </c>
      <c r="Q701" s="10">
        <f>('3v'!K689-P701)^2</f>
        <v>9.4112241369912118E-5</v>
      </c>
      <c r="R701" s="3"/>
      <c r="S701" s="3"/>
      <c r="T701" s="7">
        <f>offs337+Ampl337*SIN(2*PI()*freq337*('3v'!M689)+deph337*PI()/180)</f>
        <v>-0.97809728474398772</v>
      </c>
      <c r="U701" s="8">
        <f>('3v'!N689-T701)^2</f>
        <v>5.3639706147634411E-6</v>
      </c>
      <c r="V701" s="9">
        <f>offs338+Ampl338*SIN(2*PI()*freq338*('3v'!M689-reta338)+deph338*PI()/180)</f>
        <v>0.76053586643289672</v>
      </c>
      <c r="W701" s="10">
        <f>('3v'!O689-V701)^2</f>
        <v>3.771855081356087E-6</v>
      </c>
      <c r="X701" s="3"/>
      <c r="Y701" s="3"/>
      <c r="Z701" s="7">
        <f>offs339+Ampl339*SIN(2*PI()*freq339*('3v'!Q689)+deph339*PI()/180)</f>
        <v>-1.9402399260233731</v>
      </c>
      <c r="AA701" s="8">
        <f>('3v'!R689-Z701)^2</f>
        <v>1.4828966905474316E-7</v>
      </c>
      <c r="AB701" s="9">
        <f>offs340+Ampl340*SIN(2*PI()*freq340*('3v'!Q689-reta340)+deph340*PI()/180)</f>
        <v>0.86483931822051463</v>
      </c>
      <c r="AC701" s="10">
        <f>('3v'!S689-AB701)^2</f>
        <v>1.3836623504849681E-6</v>
      </c>
      <c r="AD701" s="3"/>
      <c r="AE701" s="3"/>
      <c r="AF701" s="7">
        <f>offs341+Ampl341*SIN(2*PI()*freq341*('3v'!U689)+deph341*PI()/180)</f>
        <v>0.27978745996437049</v>
      </c>
      <c r="AG701" s="8">
        <f>('3v'!V689-AF701)^2</f>
        <v>1.307256310235594E-5</v>
      </c>
      <c r="AH701" s="9">
        <f>offs342+Ampl342*SIN(2*PI()*freq342*('3v'!U689-reta342)+deph342*PI()/180)</f>
        <v>0.95041122767040775</v>
      </c>
      <c r="AI701" s="10">
        <f>('3v'!W689-AH701)^2</f>
        <v>1.691164215623834E-7</v>
      </c>
      <c r="AL701" s="76"/>
      <c r="AM701" s="76"/>
      <c r="AN701" s="76"/>
      <c r="AO701" s="80"/>
    </row>
    <row r="702" spans="1:41" x14ac:dyDescent="0.25">
      <c r="A702" s="3"/>
      <c r="B702" s="7">
        <f>offs331+Ampl331*SIN(2*PI()*freq331*('3v'!A690)+deph331*PI()/180)</f>
        <v>0.18446094556797454</v>
      </c>
      <c r="C702" s="8">
        <f>('3v'!B690-B702)^2</f>
        <v>4.1572990291630307E-6</v>
      </c>
      <c r="D702" s="9">
        <f>offs332+Ampl332*SIN(2*PI()*freq332*('3v'!A690-reta332)+deph332*PI()/180)</f>
        <v>0.65039254061659757</v>
      </c>
      <c r="E702" s="10">
        <f>('3v'!C690-D702)^2</f>
        <v>2.8219096684747858E-4</v>
      </c>
      <c r="G702" s="3"/>
      <c r="H702" s="7">
        <f>offs333+Ampl333*SIN(2*PI()*freq333*('3v'!E690)+deph333*PI()/180)</f>
        <v>0.77137275782651948</v>
      </c>
      <c r="I702" s="8">
        <f>('3v'!F690-H702)^2</f>
        <v>8.0996145317689744E-6</v>
      </c>
      <c r="J702" s="9">
        <f>offs334+Ampl334*SIN(2*PI()*freq334*('3v'!E690-reta334)+deph334*PI()/180)</f>
        <v>0.7233962974471182</v>
      </c>
      <c r="K702" s="10">
        <f>('3v'!G690-J702)^2</f>
        <v>3.6555048016926704E-6</v>
      </c>
      <c r="L702" s="3"/>
      <c r="M702" s="3"/>
      <c r="N702" s="7">
        <f>offs335+Ampl335*SIN(2*PI()*freq335*('3v'!I690)+deph335*PI()/180)</f>
        <v>-2.6394983431841212E-2</v>
      </c>
      <c r="O702" s="8">
        <f>('3v'!J690-N702)^2</f>
        <v>1.6595655527279597E-5</v>
      </c>
      <c r="P702" s="9">
        <f>offs336+Ampl336*SIN(2*PI()*freq336*('3v'!I690-reta336)+deph336*PI()/180)</f>
        <v>0.7270009571924595</v>
      </c>
      <c r="Q702" s="10">
        <f>('3v'!K690-P702)^2</f>
        <v>8.8790049212440921E-5</v>
      </c>
      <c r="R702" s="3"/>
      <c r="S702" s="3"/>
      <c r="T702" s="7">
        <f>offs337+Ampl337*SIN(2*PI()*freq337*('3v'!M690)+deph337*PI()/180)</f>
        <v>-1.0000061707996222</v>
      </c>
      <c r="U702" s="8">
        <f>('3v'!N690-T702)^2</f>
        <v>7.5105090636780074E-6</v>
      </c>
      <c r="V702" s="9">
        <f>offs338+Ampl338*SIN(2*PI()*freq338*('3v'!M690-reta338)+deph338*PI()/180)</f>
        <v>0.7611551403839184</v>
      </c>
      <c r="W702" s="10">
        <f>('3v'!O690-V702)^2</f>
        <v>3.7000502545986517E-7</v>
      </c>
      <c r="X702" s="3"/>
      <c r="Y702" s="3"/>
      <c r="Z702" s="7">
        <f>offs339+Ampl339*SIN(2*PI()*freq339*('3v'!Q690)+deph339*PI()/180)</f>
        <v>-1.9364148060185602</v>
      </c>
      <c r="AA702" s="8">
        <f>('3v'!R690-Z702)^2</f>
        <v>9.2388022833097925E-8</v>
      </c>
      <c r="AB702" s="9">
        <f>offs340+Ampl340*SIN(2*PI()*freq340*('3v'!Q690-reta340)+deph340*PI()/180)</f>
        <v>0.86683309492814187</v>
      </c>
      <c r="AC702" s="10">
        <f>('3v'!S690-AB702)^2</f>
        <v>1.2896897292357005E-6</v>
      </c>
      <c r="AD702" s="3"/>
      <c r="AE702" s="3"/>
      <c r="AF702" s="7">
        <f>offs341+Ampl341*SIN(2*PI()*freq341*('3v'!U690)+deph341*PI()/180)</f>
        <v>0.32036802453304369</v>
      </c>
      <c r="AG702" s="8">
        <f>('3v'!V690-AF702)^2</f>
        <v>1.0115799915883363E-5</v>
      </c>
      <c r="AH702" s="9">
        <f>offs342+Ampl342*SIN(2*PI()*freq342*('3v'!U690-reta342)+deph342*PI()/180)</f>
        <v>0.9508183631410918</v>
      </c>
      <c r="AI702" s="10">
        <f>('3v'!W690-AH702)^2</f>
        <v>6.6973459806043999E-7</v>
      </c>
      <c r="AL702" s="76"/>
      <c r="AM702" s="76"/>
      <c r="AN702" s="76"/>
      <c r="AO702" s="80"/>
    </row>
    <row r="703" spans="1:41" x14ac:dyDescent="0.25">
      <c r="A703" s="3"/>
      <c r="B703" s="7">
        <f>offs331+Ampl331*SIN(2*PI()*freq331*('3v'!A691)+deph331*PI()/180)</f>
        <v>0.16744388200387506</v>
      </c>
      <c r="C703" s="8">
        <f>('3v'!B691-B703)^2</f>
        <v>6.7593864340734222E-6</v>
      </c>
      <c r="D703" s="9">
        <f>offs332+Ampl332*SIN(2*PI()*freq332*('3v'!A691-reta332)+deph332*PI()/180)</f>
        <v>0.65153156585126415</v>
      </c>
      <c r="E703" s="10">
        <f>('3v'!C691-D703)^2</f>
        <v>3.2175626866843811E-4</v>
      </c>
      <c r="G703" s="3"/>
      <c r="H703" s="7">
        <f>offs333+Ampl333*SIN(2*PI()*freq333*('3v'!E691)+deph333*PI()/180)</f>
        <v>0.76326186724889244</v>
      </c>
      <c r="I703" s="8">
        <f>('3v'!F691-H703)^2</f>
        <v>1.4190592920664078E-6</v>
      </c>
      <c r="J703" s="9">
        <f>offs334+Ampl334*SIN(2*PI()*freq334*('3v'!E691-reta334)+deph334*PI()/180)</f>
        <v>0.72268745130399781</v>
      </c>
      <c r="K703" s="10">
        <f>('3v'!G691-J703)^2</f>
        <v>9.9616697954834386E-6</v>
      </c>
      <c r="L703" s="3"/>
      <c r="M703" s="3"/>
      <c r="N703" s="7">
        <f>offs335+Ampl335*SIN(2*PI()*freq335*('3v'!I691)+deph335*PI()/180)</f>
        <v>-4.4420946684239626E-2</v>
      </c>
      <c r="O703" s="8">
        <f>('3v'!J691-N703)^2</f>
        <v>1.3147464929107347E-5</v>
      </c>
      <c r="P703" s="9">
        <f>offs336+Ampl336*SIN(2*PI()*freq336*('3v'!I691-reta336)+deph336*PI()/180)</f>
        <v>0.72674796440252787</v>
      </c>
      <c r="Q703" s="10">
        <f>('3v'!K691-P703)^2</f>
        <v>8.4086229763558867E-5</v>
      </c>
      <c r="R703" s="3"/>
      <c r="S703" s="3"/>
      <c r="T703" s="7">
        <f>offs337+Ampl337*SIN(2*PI()*freq337*('3v'!M691)+deph337*PI()/180)</f>
        <v>-1.0217801253378336</v>
      </c>
      <c r="U703" s="8">
        <f>('3v'!N691-T703)^2</f>
        <v>9.1815989605743967E-6</v>
      </c>
      <c r="V703" s="9">
        <f>offs338+Ampl338*SIN(2*PI()*freq338*('3v'!M691-reta338)+deph338*PI()/180)</f>
        <v>0.76180566917202874</v>
      </c>
      <c r="W703" s="10">
        <f>('3v'!O691-V703)^2</f>
        <v>1.5846005315835724E-6</v>
      </c>
      <c r="X703" s="3"/>
      <c r="Y703" s="3"/>
      <c r="Z703" s="7">
        <f>offs339+Ampl339*SIN(2*PI()*freq339*('3v'!Q691)+deph339*PI()/180)</f>
        <v>-1.9318726359262839</v>
      </c>
      <c r="AA703" s="8">
        <f>('3v'!R691-Z703)^2</f>
        <v>1.0266673071309883E-6</v>
      </c>
      <c r="AB703" s="9">
        <f>offs340+Ampl340*SIN(2*PI()*freq340*('3v'!Q691-reta340)+deph340*PI()/180)</f>
        <v>0.86883691643716687</v>
      </c>
      <c r="AC703" s="10">
        <f>('3v'!S691-AB703)^2</f>
        <v>9.2298909731856693E-6</v>
      </c>
      <c r="AD703" s="3"/>
      <c r="AE703" s="3"/>
      <c r="AF703" s="7">
        <f>offs341+Ampl341*SIN(2*PI()*freq341*('3v'!U691)+deph341*PI()/180)</f>
        <v>0.36018533074955228</v>
      </c>
      <c r="AG703" s="8">
        <f>('3v'!V691-AF703)^2</f>
        <v>3.9291990999556351E-6</v>
      </c>
      <c r="AH703" s="9">
        <f>offs342+Ampl342*SIN(2*PI()*freq342*('3v'!U691-reta342)+deph342*PI()/180)</f>
        <v>0.95116312603981645</v>
      </c>
      <c r="AI703" s="10">
        <f>('3v'!W691-AH703)^2</f>
        <v>1.3528854471198641E-6</v>
      </c>
      <c r="AL703" s="76"/>
      <c r="AM703" s="76"/>
      <c r="AN703" s="76"/>
      <c r="AO703" s="80"/>
    </row>
    <row r="704" spans="1:41" x14ac:dyDescent="0.25">
      <c r="A704" s="3"/>
      <c r="B704" s="7">
        <f>offs331+Ampl331*SIN(2*PI()*freq331*('3v'!A692)+deph331*PI()/180)</f>
        <v>0.15032855587043037</v>
      </c>
      <c r="C704" s="8">
        <f>('3v'!B692-B704)^2</f>
        <v>9.3792484595074672E-6</v>
      </c>
      <c r="D704" s="9">
        <f>offs332+Ampl332*SIN(2*PI()*freq332*('3v'!A692-reta332)+deph332*PI()/180)</f>
        <v>0.65270776366521654</v>
      </c>
      <c r="E704" s="10">
        <f>('3v'!C692-D704)^2</f>
        <v>3.6533596144975255E-4</v>
      </c>
      <c r="G704" s="3"/>
      <c r="H704" s="7">
        <f>offs333+Ampl333*SIN(2*PI()*freq333*('3v'!E692)+deph333*PI()/180)</f>
        <v>0.75504284117262643</v>
      </c>
      <c r="I704" s="8">
        <f>('3v'!F692-H704)^2</f>
        <v>1.2627445588696956E-7</v>
      </c>
      <c r="J704" s="9">
        <f>offs334+Ampl334*SIN(2*PI()*freq334*('3v'!E692-reta334)+deph334*PI()/180)</f>
        <v>0.72199313759427886</v>
      </c>
      <c r="K704" s="10">
        <f>('3v'!G692-J704)^2</f>
        <v>6.0609397647159348E-6</v>
      </c>
      <c r="L704" s="3"/>
      <c r="M704" s="3"/>
      <c r="N704" s="7">
        <f>offs335+Ampl335*SIN(2*PI()*freq335*('3v'!I692)+deph335*PI()/180)</f>
        <v>-6.2511523296278515E-2</v>
      </c>
      <c r="O704" s="8">
        <f>('3v'!J692-N704)^2</f>
        <v>9.6937994542504619E-6</v>
      </c>
      <c r="P704" s="9">
        <f>offs336+Ampl336*SIN(2*PI()*freq336*('3v'!I692-reta336)+deph336*PI()/180)</f>
        <v>0.72652031797532279</v>
      </c>
      <c r="Q704" s="10">
        <f>('3v'!K692-P704)^2</f>
        <v>7.9963083473925736E-5</v>
      </c>
      <c r="R704" s="3"/>
      <c r="S704" s="3"/>
      <c r="T704" s="7">
        <f>offs337+Ampl337*SIN(2*PI()*freq337*('3v'!M692)+deph337*PI()/180)</f>
        <v>-1.0434137759611501</v>
      </c>
      <c r="U704" s="8">
        <f>('3v'!N692-T704)^2</f>
        <v>1.0108495089958942E-5</v>
      </c>
      <c r="V704" s="9">
        <f>offs338+Ampl338*SIN(2*PI()*freq338*('3v'!M692-reta338)+deph338*PI()/180)</f>
        <v>0.76248729228898315</v>
      </c>
      <c r="W704" s="10">
        <f>('3v'!O692-V704)^2</f>
        <v>3.7652774681282206E-6</v>
      </c>
      <c r="X704" s="3"/>
      <c r="Y704" s="3"/>
      <c r="Z704" s="7">
        <f>offs339+Ampl339*SIN(2*PI()*freq339*('3v'!Q692)+deph339*PI()/180)</f>
        <v>-1.9266156122996934</v>
      </c>
      <c r="AA704" s="8">
        <f>('3v'!R692-Z704)^2</f>
        <v>1.1392494847425836E-7</v>
      </c>
      <c r="AB704" s="9">
        <f>offs340+Ampl340*SIN(2*PI()*freq340*('3v'!Q692-reta340)+deph340*PI()/180)</f>
        <v>0.87084981371728998</v>
      </c>
      <c r="AC704" s="10">
        <f>('3v'!S692-AB704)^2</f>
        <v>8.8702487476046148E-6</v>
      </c>
      <c r="AD704" s="3"/>
      <c r="AE704" s="3"/>
      <c r="AF704" s="7">
        <f>offs341+Ampl341*SIN(2*PI()*freq341*('3v'!U692)+deph341*PI()/180)</f>
        <v>0.39920008373986193</v>
      </c>
      <c r="AG704" s="8">
        <f>('3v'!V692-AF704)^2</f>
        <v>1.5113385086213562E-5</v>
      </c>
      <c r="AH704" s="9">
        <f>offs342+Ampl342*SIN(2*PI()*freq342*('3v'!U692-reta342)+deph342*PI()/180)</f>
        <v>0.95144517612722412</v>
      </c>
      <c r="AI704" s="10">
        <f>('3v'!W692-AH704)^2</f>
        <v>2.0885629423210139E-6</v>
      </c>
      <c r="AL704" s="76"/>
      <c r="AM704" s="76"/>
      <c r="AN704" s="76"/>
      <c r="AO704" s="80"/>
    </row>
    <row r="705" spans="1:41" x14ac:dyDescent="0.25">
      <c r="A705" s="3"/>
      <c r="B705" s="7">
        <f>offs331+Ampl331*SIN(2*PI()*freq331*('3v'!A693)+deph331*PI()/180)</f>
        <v>0.13311766987604523</v>
      </c>
      <c r="C705" s="8">
        <f>('3v'!B693-B705)^2</f>
        <v>2.1805539228194123E-6</v>
      </c>
      <c r="D705" s="9">
        <f>offs332+Ampl332*SIN(2*PI()*freq332*('3v'!A693-reta332)+deph332*PI()/180)</f>
        <v>0.65392094832318493</v>
      </c>
      <c r="E705" s="10">
        <f>('3v'!C693-D705)^2</f>
        <v>3.3760197698307109E-4</v>
      </c>
      <c r="G705" s="3"/>
      <c r="H705" s="7">
        <f>offs333+Ampl333*SIN(2*PI()*freq333*('3v'!E693)+deph333*PI()/180)</f>
        <v>0.74671640965914055</v>
      </c>
      <c r="I705" s="8">
        <f>('3v'!F693-H705)^2</f>
        <v>2.5147724507106019E-8</v>
      </c>
      <c r="J705" s="9">
        <f>offs334+Ampl334*SIN(2*PI()*freq334*('3v'!E693-reta334)+deph334*PI()/180)</f>
        <v>0.72131341799091975</v>
      </c>
      <c r="K705" s="10">
        <f>('3v'!G693-J705)^2</f>
        <v>1.395252578702857E-5</v>
      </c>
      <c r="L705" s="3"/>
      <c r="M705" s="3"/>
      <c r="N705" s="7">
        <f>offs335+Ampl335*SIN(2*PI()*freq335*('3v'!I693)+deph335*PI()/180)</f>
        <v>-8.0663856556197122E-2</v>
      </c>
      <c r="O705" s="8">
        <f>('3v'!J693-N705)^2</f>
        <v>6.4479604079713774E-6</v>
      </c>
      <c r="P705" s="9">
        <f>offs336+Ampl336*SIN(2*PI()*freq336*('3v'!I693-reta336)+deph336*PI()/180)</f>
        <v>0.72631805385885406</v>
      </c>
      <c r="Q705" s="10">
        <f>('3v'!K693-P705)^2</f>
        <v>7.6386618655920028E-5</v>
      </c>
      <c r="R705" s="3"/>
      <c r="S705" s="3"/>
      <c r="T705" s="7">
        <f>offs337+Ampl337*SIN(2*PI()*freq337*('3v'!M693)+deph337*PI()/180)</f>
        <v>-1.0649017848899922</v>
      </c>
      <c r="U705" s="8">
        <f>('3v'!N693-T705)^2</f>
        <v>1.0131647450310018E-5</v>
      </c>
      <c r="V705" s="9">
        <f>offs338+Ampl338*SIN(2*PI()*freq338*('3v'!M693-reta338)+deph338*PI()/180)</f>
        <v>0.76319984155447707</v>
      </c>
      <c r="W705" s="10">
        <f>('3v'!O693-V705)^2</f>
        <v>7.0383111283952981E-6</v>
      </c>
      <c r="X705" s="3"/>
      <c r="Y705" s="3"/>
      <c r="Z705" s="7">
        <f>offs339+Ampl339*SIN(2*PI()*freq339*('3v'!Q693)+deph339*PI()/180)</f>
        <v>-1.9206462773887643</v>
      </c>
      <c r="AA705" s="8">
        <f>('3v'!R693-Z705)^2</f>
        <v>5.7629409092238737E-6</v>
      </c>
      <c r="AB705" s="9">
        <f>offs340+Ampl340*SIN(2*PI()*freq340*('3v'!Q693-reta340)+deph340*PI()/180)</f>
        <v>0.87287081334924876</v>
      </c>
      <c r="AC705" s="10">
        <f>('3v'!S693-AB705)^2</f>
        <v>8.4705832894031518E-6</v>
      </c>
      <c r="AD705" s="3"/>
      <c r="AE705" s="3"/>
      <c r="AF705" s="7">
        <f>offs341+Ampl341*SIN(2*PI()*freq341*('3v'!U693)+deph341*PI()/180)</f>
        <v>0.43737378065307986</v>
      </c>
      <c r="AG705" s="8">
        <f>('3v'!V693-AF705)^2</f>
        <v>2.4521518154398932E-5</v>
      </c>
      <c r="AH705" s="9">
        <f>offs342+Ampl342*SIN(2*PI()*freq342*('3v'!U693-reta342)+deph342*PI()/180)</f>
        <v>0.95166423505393105</v>
      </c>
      <c r="AI705" s="10">
        <f>('3v'!W693-AH705)^2</f>
        <v>2.7697115995339134E-6</v>
      </c>
      <c r="AL705" s="76"/>
      <c r="AM705" s="76"/>
      <c r="AN705" s="76"/>
      <c r="AO705" s="80"/>
    </row>
    <row r="706" spans="1:41" x14ac:dyDescent="0.25">
      <c r="A706" s="3"/>
      <c r="B706" s="7">
        <f>offs331+Ampl331*SIN(2*PI()*freq331*('3v'!A694)+deph331*PI()/180)</f>
        <v>0.11581394181913196</v>
      </c>
      <c r="C706" s="8">
        <f>('3v'!B694-B706)^2</f>
        <v>4.0827508455699076E-8</v>
      </c>
      <c r="D706" s="9">
        <f>offs332+Ampl332*SIN(2*PI()*freq332*('3v'!A694-reta332)+deph332*PI()/180)</f>
        <v>0.65517092824924827</v>
      </c>
      <c r="E706" s="10">
        <f>('3v'!C694-D706)^2</f>
        <v>3.1226170519008226E-4</v>
      </c>
      <c r="G706" s="3"/>
      <c r="H706" s="7">
        <f>offs333+Ampl333*SIN(2*PI()*freq333*('3v'!E694)+deph333*PI()/180)</f>
        <v>0.73828331231022637</v>
      </c>
      <c r="I706" s="8">
        <f>('3v'!F694-H706)^2</f>
        <v>7.4654506655425737E-6</v>
      </c>
      <c r="J706" s="9">
        <f>offs334+Ampl334*SIN(2*PI()*freq334*('3v'!E694-reta334)+deph334*PI()/180)</f>
        <v>0.72064835287054563</v>
      </c>
      <c r="K706" s="10">
        <f>('3v'!G694-J706)^2</f>
        <v>2.5234174529176243E-5</v>
      </c>
      <c r="L706" s="3"/>
      <c r="M706" s="3"/>
      <c r="N706" s="7">
        <f>offs335+Ampl335*SIN(2*PI()*freq335*('3v'!I694)+deph335*PI()/180)</f>
        <v>-9.8875080000146442E-2</v>
      </c>
      <c r="O706" s="8">
        <f>('3v'!J694-N706)^2</f>
        <v>3.6335221918416989E-6</v>
      </c>
      <c r="P706" s="9">
        <f>offs336+Ampl336*SIN(2*PI()*freq336*('3v'!I694-reta336)+deph336*PI()/180)</f>
        <v>0.72614120399297022</v>
      </c>
      <c r="Q706" s="10">
        <f>('3v'!K694-P706)^2</f>
        <v>7.3326578732441848E-5</v>
      </c>
      <c r="R706" s="3"/>
      <c r="S706" s="3"/>
      <c r="T706" s="7">
        <f>offs337+Ampl337*SIN(2*PI()*freq337*('3v'!M694)+deph337*PI()/180)</f>
        <v>-1.086238850279688</v>
      </c>
      <c r="U706" s="8">
        <f>('3v'!N694-T706)^2</f>
        <v>2.4888527336237892E-5</v>
      </c>
      <c r="V706" s="9">
        <f>offs338+Ampl338*SIN(2*PI()*freq338*('3v'!M694-reta338)+deph338*PI()/180)</f>
        <v>0.76394314115764106</v>
      </c>
      <c r="W706" s="10">
        <f>('3v'!O694-V706)^2</f>
        <v>2.0826852638006816E-6</v>
      </c>
      <c r="X706" s="3"/>
      <c r="Y706" s="3"/>
      <c r="Z706" s="7">
        <f>offs339+Ampl339*SIN(2*PI()*freq339*('3v'!Q694)+deph339*PI()/180)</f>
        <v>-1.9139675179108875</v>
      </c>
      <c r="AA706" s="8">
        <f>('3v'!R694-Z706)^2</f>
        <v>1.6049648901721931E-6</v>
      </c>
      <c r="AB706" s="9">
        <f>offs340+Ampl340*SIN(2*PI()*freq340*('3v'!Q694-reta340)+deph340*PI()/180)</f>
        <v>0.8748989379955554</v>
      </c>
      <c r="AC706" s="10">
        <f>('3v'!S694-AB706)^2</f>
        <v>2.2930230299270518E-5</v>
      </c>
      <c r="AD706" s="3"/>
      <c r="AE706" s="3"/>
      <c r="AF706" s="7">
        <f>offs341+Ampl341*SIN(2*PI()*freq341*('3v'!U694)+deph341*PI()/180)</f>
        <v>0.47466874865911857</v>
      </c>
      <c r="AG706" s="8">
        <f>('3v'!V694-AF706)^2</f>
        <v>1.5159978856544107E-6</v>
      </c>
      <c r="AH706" s="9">
        <f>offs342+Ampl342*SIN(2*PI()*freq342*('3v'!U694-reta342)+deph342*PI()/180)</f>
        <v>0.95182008663522388</v>
      </c>
      <c r="AI706" s="10">
        <f>('3v'!W694-AH706)^2</f>
        <v>3.3127517615532414E-6</v>
      </c>
      <c r="AL706" s="76"/>
      <c r="AM706" s="76"/>
      <c r="AN706" s="76"/>
      <c r="AO706" s="80"/>
    </row>
    <row r="707" spans="1:41" x14ac:dyDescent="0.25">
      <c r="A707" s="3"/>
      <c r="B707" s="7">
        <f>offs331+Ampl331*SIN(2*PI()*freq331*('3v'!A695)+deph331*PI()/180)</f>
        <v>9.8420104158942423E-2</v>
      </c>
      <c r="C707" s="8">
        <f>('3v'!B695-B707)^2</f>
        <v>2.8546944504279285E-10</v>
      </c>
      <c r="D707" s="9">
        <f>offs332+Ampl332*SIN(2*PI()*freq332*('3v'!A695-reta332)+deph332*PI()/180)</f>
        <v>0.65645750605708586</v>
      </c>
      <c r="E707" s="10">
        <f>('3v'!C695-D707)^2</f>
        <v>3.5938703590444876E-4</v>
      </c>
      <c r="G707" s="3"/>
      <c r="H707" s="7">
        <f>offs333+Ampl333*SIN(2*PI()*freq333*('3v'!E695)+deph333*PI()/180)</f>
        <v>0.72974429820235098</v>
      </c>
      <c r="I707" s="8">
        <f>('3v'!F695-H707)^2</f>
        <v>2.2671077895075782E-6</v>
      </c>
      <c r="J707" s="9">
        <f>offs334+Ampl334*SIN(2*PI()*freq334*('3v'!E695-reta334)+deph334*PI()/180)</f>
        <v>0.71999800130808611</v>
      </c>
      <c r="K707" s="10">
        <f>('3v'!G695-J707)^2</f>
        <v>6.8546167807571472E-5</v>
      </c>
      <c r="L707" s="3"/>
      <c r="M707" s="3"/>
      <c r="N707" s="7">
        <f>offs335+Ampl335*SIN(2*PI()*freq335*('3v'!I695)+deph335*PI()/180)</f>
        <v>-0.1171423178648327</v>
      </c>
      <c r="O707" s="8">
        <f>('3v'!J695-N707)^2</f>
        <v>1.005011817387658E-5</v>
      </c>
      <c r="P707" s="9">
        <f>offs336+Ampl336*SIN(2*PI()*freq336*('3v'!I695-reta336)+deph336*PI()/180)</f>
        <v>0.72598979630431548</v>
      </c>
      <c r="Q707" s="10">
        <f>('3v'!K695-P707)^2</f>
        <v>7.0756466482207867E-5</v>
      </c>
      <c r="R707" s="3"/>
      <c r="S707" s="3"/>
      <c r="T707" s="7">
        <f>offs337+Ampl337*SIN(2*PI()*freq337*('3v'!M695)+deph337*PI()/180)</f>
        <v>-1.1074197075286272</v>
      </c>
      <c r="U707" s="8">
        <f>('3v'!N695-T707)^2</f>
        <v>4.4068985590336435E-5</v>
      </c>
      <c r="V707" s="9">
        <f>offs338+Ampl338*SIN(2*PI()*freq338*('3v'!M695-reta338)+deph338*PI()/180)</f>
        <v>0.7647170077004205</v>
      </c>
      <c r="W707" s="10">
        <f>('3v'!O695-V707)^2</f>
        <v>4.9151674839777452E-6</v>
      </c>
      <c r="X707" s="3"/>
      <c r="Y707" s="3"/>
      <c r="Z707" s="7">
        <f>offs339+Ampl339*SIN(2*PI()*freq339*('3v'!Q695)+deph339*PI()/180)</f>
        <v>-1.9065825636548797</v>
      </c>
      <c r="AA707" s="8">
        <f>('3v'!R695-Z707)^2</f>
        <v>7.0446871361299224E-7</v>
      </c>
      <c r="AB707" s="9">
        <f>offs340+Ampl340*SIN(2*PI()*freq340*('3v'!Q695-reta340)+deph340*PI()/180)</f>
        <v>0.8769332068731287</v>
      </c>
      <c r="AC707" s="10">
        <f>('3v'!S695-AB707)^2</f>
        <v>4.4362701534150182E-5</v>
      </c>
      <c r="AD707" s="3"/>
      <c r="AE707" s="3"/>
      <c r="AF707" s="7">
        <f>offs341+Ampl341*SIN(2*PI()*freq341*('3v'!U695)+deph341*PI()/180)</f>
        <v>0.51104818212723357</v>
      </c>
      <c r="AG707" s="8">
        <f>('3v'!V695-AF707)^2</f>
        <v>2.1077460994266211E-6</v>
      </c>
      <c r="AH707" s="9">
        <f>offs342+Ampl342*SIN(2*PI()*freq342*('3v'!U695-reta342)+deph342*PI()/180)</f>
        <v>0.95191257706440802</v>
      </c>
      <c r="AI707" s="10">
        <f>('3v'!W695-AH707)^2</f>
        <v>3.6579892789408116E-6</v>
      </c>
      <c r="AL707" s="76"/>
      <c r="AM707" s="76"/>
      <c r="AN707" s="76"/>
      <c r="AO707" s="80"/>
    </row>
    <row r="708" spans="1:41" x14ac:dyDescent="0.25">
      <c r="A708" s="3"/>
      <c r="B708" s="7">
        <f>offs331+Ampl331*SIN(2*PI()*freq331*('3v'!A696)+deph331*PI()/180)</f>
        <v>8.0938903584079069E-2</v>
      </c>
      <c r="C708" s="8">
        <f>('3v'!B696-B708)^2</f>
        <v>6.3845827486808578E-9</v>
      </c>
      <c r="D708" s="9">
        <f>offs332+Ampl332*SIN(2*PI()*freq332*('3v'!A696-reta332)+deph332*PI()/180)</f>
        <v>0.65778047858114763</v>
      </c>
      <c r="E708" s="10">
        <f>('3v'!C696-D708)^2</f>
        <v>3.3589647114242338E-4</v>
      </c>
      <c r="G708" s="3"/>
      <c r="H708" s="7">
        <f>offs333+Ampl333*SIN(2*PI()*freq333*('3v'!E696)+deph333*PI()/180)</f>
        <v>0.72110012582012173</v>
      </c>
      <c r="I708" s="8">
        <f>('3v'!F696-H708)^2</f>
        <v>1.4763590498676345E-7</v>
      </c>
      <c r="J708" s="9">
        <f>offs334+Ampl334*SIN(2*PI()*freq334*('3v'!E696-reta334)+deph334*PI()/180)</f>
        <v>0.71936242107152737</v>
      </c>
      <c r="K708" s="10">
        <f>('3v'!G696-J708)^2</f>
        <v>9.2098782742589398E-5</v>
      </c>
      <c r="L708" s="3"/>
      <c r="M708" s="3"/>
      <c r="N708" s="7">
        <f>offs335+Ampl335*SIN(2*PI()*freq335*('3v'!I696)+deph335*PI()/180)</f>
        <v>-0.13546268554163671</v>
      </c>
      <c r="O708" s="8">
        <f>('3v'!J696-N708)^2</f>
        <v>5.894962851886234E-6</v>
      </c>
      <c r="P708" s="9">
        <f>offs336+Ampl336*SIN(2*PI()*freq336*('3v'!I696-reta336)+deph336*PI()/180)</f>
        <v>0.72586385470191883</v>
      </c>
      <c r="Q708" s="10">
        <f>('3v'!K696-P708)^2</f>
        <v>6.8653565265375206E-5</v>
      </c>
      <c r="R708" s="3"/>
      <c r="S708" s="3"/>
      <c r="T708" s="7">
        <f>offs337+Ampl337*SIN(2*PI()*freq337*('3v'!M696)+deph337*PI()/180)</f>
        <v>-1.1284391305772181</v>
      </c>
      <c r="U708" s="8">
        <f>('3v'!N696-T708)^2</f>
        <v>3.811198590700148E-5</v>
      </c>
      <c r="V708" s="9">
        <f>offs338+Ampl338*SIN(2*PI()*freq338*('3v'!M696-reta338)+deph338*PI()/180)</f>
        <v>0.76552125024282547</v>
      </c>
      <c r="W708" s="10">
        <f>('3v'!O696-V708)^2</f>
        <v>1.1409235783431508E-6</v>
      </c>
      <c r="X708" s="3"/>
      <c r="Y708" s="3"/>
      <c r="Z708" s="7">
        <f>offs339+Ampl339*SIN(2*PI()*freq339*('3v'!Q696)+deph339*PI()/180)</f>
        <v>-1.8984949859190854</v>
      </c>
      <c r="AA708" s="8">
        <f>('3v'!R696-Z708)^2</f>
        <v>9.4097039869909393E-6</v>
      </c>
      <c r="AB708" s="9">
        <f>offs340+Ampl340*SIN(2*PI()*freq340*('3v'!Q696-reta340)+deph340*PI()/180)</f>
        <v>0.87897263622759103</v>
      </c>
      <c r="AC708" s="10">
        <f>('3v'!S696-AB708)^2</f>
        <v>4.3220418209707834E-5</v>
      </c>
      <c r="AD708" s="3"/>
      <c r="AE708" s="3"/>
      <c r="AF708" s="7">
        <f>offs341+Ampl341*SIN(2*PI()*freq341*('3v'!U696)+deph341*PI()/180)</f>
        <v>0.54647617894873168</v>
      </c>
      <c r="AG708" s="8">
        <f>('3v'!V696-AF708)^2</f>
        <v>1.3925440847205231E-6</v>
      </c>
      <c r="AH708" s="9">
        <f>offs342+Ampl342*SIN(2*PI()*freq342*('3v'!U696-reta342)+deph342*PI()/180)</f>
        <v>0.95194161506459629</v>
      </c>
      <c r="AI708" s="10">
        <f>('3v'!W696-AH708)^2</f>
        <v>3.7699078914684897E-6</v>
      </c>
      <c r="AL708" s="76"/>
      <c r="AM708" s="76"/>
      <c r="AN708" s="76"/>
      <c r="AO708" s="80"/>
    </row>
    <row r="709" spans="1:41" x14ac:dyDescent="0.25">
      <c r="A709" s="3"/>
      <c r="B709" s="7">
        <f>offs331+Ampl331*SIN(2*PI()*freq331*('3v'!A697)+deph331*PI()/180)</f>
        <v>6.337310057876111E-2</v>
      </c>
      <c r="C709" s="8">
        <f>('3v'!B697-B709)^2</f>
        <v>8.4825166081307308E-9</v>
      </c>
      <c r="D709" s="9">
        <f>offs332+Ampl332*SIN(2*PI()*freq332*('3v'!A697-reta332)+deph332*PI()/180)</f>
        <v>0.65913963690873534</v>
      </c>
      <c r="E709" s="10">
        <f>('3v'!C697-D709)^2</f>
        <v>4.6827388554190262E-4</v>
      </c>
      <c r="G709" s="3"/>
      <c r="H709" s="7">
        <f>offs333+Ampl333*SIN(2*PI()*freq333*('3v'!E697)+deph333*PI()/180)</f>
        <v>0.71235156298891034</v>
      </c>
      <c r="I709" s="8">
        <f>('3v'!F697-H709)^2</f>
        <v>1.7431841974924233E-6</v>
      </c>
      <c r="J709" s="9">
        <f>offs334+Ampl334*SIN(2*PI()*freq334*('3v'!E697-reta334)+deph334*PI()/180)</f>
        <v>0.71874166861678102</v>
      </c>
      <c r="K709" s="10">
        <f>('3v'!G697-J709)^2</f>
        <v>1.1944694523750304E-4</v>
      </c>
      <c r="L709" s="3"/>
      <c r="M709" s="3"/>
      <c r="N709" s="7">
        <f>offs335+Ampl335*SIN(2*PI()*freq335*('3v'!I697)+deph335*PI()/180)</f>
        <v>-0.15383329003212576</v>
      </c>
      <c r="O709" s="8">
        <f>('3v'!J697-N709)^2</f>
        <v>2.6747620158186118E-6</v>
      </c>
      <c r="P709" s="9">
        <f>offs336+Ampl336*SIN(2*PI()*freq336*('3v'!I697-reta336)+deph336*PI()/180)</f>
        <v>0.72576339907341936</v>
      </c>
      <c r="Q709" s="10">
        <f>('3v'!K697-P709)^2</f>
        <v>3.8839806716403021E-5</v>
      </c>
      <c r="R709" s="3"/>
      <c r="S709" s="3"/>
      <c r="T709" s="7">
        <f>offs337+Ampl337*SIN(2*PI()*freq337*('3v'!M697)+deph337*PI()/180)</f>
        <v>-1.1492919331973444</v>
      </c>
      <c r="U709" s="8">
        <f>('3v'!N697-T709)^2</f>
        <v>3.0712912725263614E-5</v>
      </c>
      <c r="V709" s="9">
        <f>offs338+Ampl338*SIN(2*PI()*freq338*('3v'!M697-reta338)+deph338*PI()/180)</f>
        <v>0.76635567035004282</v>
      </c>
      <c r="W709" s="10">
        <f>('3v'!O697-V709)^2</f>
        <v>3.6197358855548679E-6</v>
      </c>
      <c r="X709" s="3"/>
      <c r="Y709" s="3"/>
      <c r="Z709" s="7">
        <f>offs339+Ampl339*SIN(2*PI()*freq339*('3v'!Q697)+deph339*PI()/180)</f>
        <v>-1.8897086957843279</v>
      </c>
      <c r="AA709" s="8">
        <f>('3v'!R697-Z709)^2</f>
        <v>3.3053268349282122E-6</v>
      </c>
      <c r="AB709" s="9">
        <f>offs340+Ampl340*SIN(2*PI()*freq340*('3v'!Q697-reta340)+deph340*PI()/180)</f>
        <v>0.88101623980900501</v>
      </c>
      <c r="AC709" s="10">
        <f>('3v'!S697-AB709)^2</f>
        <v>4.20390165392278E-5</v>
      </c>
      <c r="AD709" s="3"/>
      <c r="AE709" s="3"/>
      <c r="AF709" s="7">
        <f>offs341+Ampl341*SIN(2*PI()*freq341*('3v'!U697)+deph341*PI()/180)</f>
        <v>0.58091777596802507</v>
      </c>
      <c r="AG709" s="8">
        <f>('3v'!V697-AF709)^2</f>
        <v>3.5899412629627424E-6</v>
      </c>
      <c r="AH709" s="9">
        <f>offs342+Ampl342*SIN(2*PI()*freq342*('3v'!U697-reta342)+deph342*PI()/180)</f>
        <v>0.95190717197878838</v>
      </c>
      <c r="AI709" s="10">
        <f>('3v'!W697-AH709)^2</f>
        <v>3.6373431002150985E-6</v>
      </c>
      <c r="AL709" s="76"/>
      <c r="AM709" s="76"/>
      <c r="AN709" s="76"/>
      <c r="AO709" s="80"/>
    </row>
    <row r="710" spans="1:41" x14ac:dyDescent="0.25">
      <c r="A710" s="3"/>
      <c r="B710" s="7">
        <f>offs331+Ampl331*SIN(2*PI()*freq331*('3v'!A698)+deph331*PI()/180)</f>
        <v>4.5725468986912876E-2</v>
      </c>
      <c r="C710" s="8">
        <f>('3v'!B698-B710)^2</f>
        <v>3.9024777182545963E-6</v>
      </c>
      <c r="D710" s="9">
        <f>offs332+Ampl332*SIN(2*PI()*freq332*('3v'!A698-reta332)+deph332*PI()/180)</f>
        <v>0.66053476641299347</v>
      </c>
      <c r="E710" s="10">
        <f>('3v'!C698-D710)^2</f>
        <v>5.3060046370117402E-4</v>
      </c>
      <c r="G710" s="3"/>
      <c r="H710" s="7">
        <f>offs333+Ampl333*SIN(2*PI()*freq333*('3v'!E698)+deph333*PI()/180)</f>
        <v>0.70349938680665258</v>
      </c>
      <c r="I710" s="8">
        <f>('3v'!F698-H710)^2</f>
        <v>1.655295209370045E-7</v>
      </c>
      <c r="J710" s="9">
        <f>offs334+Ampl334*SIN(2*PI()*freq334*('3v'!E698-reta334)+deph334*PI()/180)</f>
        <v>0.71813579908266922</v>
      </c>
      <c r="K710" s="10">
        <f>('3v'!G698-J710)^2</f>
        <v>1.5071095655048723E-4</v>
      </c>
      <c r="L710" s="3"/>
      <c r="M710" s="3"/>
      <c r="N710" s="7">
        <f>offs335+Ampl335*SIN(2*PI()*freq335*('3v'!I698)+deph335*PI()/180)</f>
        <v>-0.17225123040489132</v>
      </c>
      <c r="O710" s="8">
        <f>('3v'!J698-N710)^2</f>
        <v>7.5557892624859012E-6</v>
      </c>
      <c r="P710" s="9">
        <f>offs336+Ampl336*SIN(2*PI()*freq336*('3v'!I698-reta336)+deph336*PI()/180)</f>
        <v>0.72568844528192522</v>
      </c>
      <c r="Q710" s="10">
        <f>('3v'!K698-P710)^2</f>
        <v>3.7911176883767633E-5</v>
      </c>
      <c r="R710" s="3"/>
      <c r="S710" s="3"/>
      <c r="T710" s="7">
        <f>offs337+Ampl337*SIN(2*PI()*freq337*('3v'!M698)+deph337*PI()/180)</f>
        <v>-1.1699729702719868</v>
      </c>
      <c r="U710" s="8">
        <f>('3v'!N698-T710)^2</f>
        <v>2.2454142994062631E-5</v>
      </c>
      <c r="V710" s="9">
        <f>offs338+Ampl338*SIN(2*PI()*freq338*('3v'!M698-reta338)+deph338*PI()/180)</f>
        <v>0.76722006214139671</v>
      </c>
      <c r="W710" s="10">
        <f>('3v'!O698-V710)^2</f>
        <v>7.6560241527795697E-6</v>
      </c>
      <c r="X710" s="3"/>
      <c r="Y710" s="3"/>
      <c r="Z710" s="7">
        <f>offs339+Ampl339*SIN(2*PI()*freq339*('3v'!Q698)+deph339*PI()/180)</f>
        <v>-1.8802279422225483</v>
      </c>
      <c r="AA710" s="8">
        <f>('3v'!R698-Z710)^2</f>
        <v>4.4223239326319958E-6</v>
      </c>
      <c r="AB710" s="9">
        <f>offs340+Ampl340*SIN(2*PI()*freq340*('3v'!Q698-reta340)+deph340*PI()/180)</f>
        <v>0.8830630293488132</v>
      </c>
      <c r="AC710" s="10">
        <f>('3v'!S698-AB710)^2</f>
        <v>4.0833130728672516E-5</v>
      </c>
      <c r="AD710" s="3"/>
      <c r="AE710" s="3"/>
      <c r="AF710" s="7">
        <f>offs341+Ampl341*SIN(2*PI()*freq341*('3v'!U698)+deph341*PI()/180)</f>
        <v>0.61433898348704052</v>
      </c>
      <c r="AG710" s="8">
        <f>('3v'!V698-AF710)^2</f>
        <v>2.8110764639588082E-6</v>
      </c>
      <c r="AH710" s="9">
        <f>offs342+Ampl342*SIN(2*PI()*freq342*('3v'!U698-reta342)+deph342*PI()/180)</f>
        <v>0.95180928179815172</v>
      </c>
      <c r="AI710" s="10">
        <f>('3v'!W698-AH710)^2</f>
        <v>3.2735368108590193E-6</v>
      </c>
      <c r="AL710" s="76"/>
      <c r="AM710" s="76"/>
      <c r="AN710" s="76"/>
      <c r="AO710" s="80"/>
    </row>
    <row r="711" spans="1:41" x14ac:dyDescent="0.25">
      <c r="A711" s="3"/>
      <c r="B711" s="7">
        <f>offs331+Ampl331*SIN(2*PI()*freq331*('3v'!A699)+deph331*PI()/180)</f>
        <v>2.7998795574139423E-2</v>
      </c>
      <c r="C711" s="8">
        <f>('3v'!B699-B711)^2</f>
        <v>3.3371820696953828E-6</v>
      </c>
      <c r="D711" s="9">
        <f>offs332+Ampl332*SIN(2*PI()*freq332*('3v'!A699-reta332)+deph332*PI()/180)</f>
        <v>0.66196564678680025</v>
      </c>
      <c r="E711" s="10">
        <f>('3v'!C699-D711)^2</f>
        <v>5.9856787269647177E-4</v>
      </c>
      <c r="G711" s="3"/>
      <c r="H711" s="7">
        <f>offs333+Ampl333*SIN(2*PI()*freq333*('3v'!E699)+deph333*PI()/180)</f>
        <v>0.69454438357482196</v>
      </c>
      <c r="I711" s="8">
        <f>('3v'!F699-H711)^2</f>
        <v>1.630330997244633E-7</v>
      </c>
      <c r="J711" s="9">
        <f>offs334+Ampl334*SIN(2*PI()*freq334*('3v'!E699-reta334)+deph334*PI()/180)</f>
        <v>0.71754486628602743</v>
      </c>
      <c r="K711" s="10">
        <f>('3v'!G699-J711)^2</f>
        <v>1.8601212696991786E-4</v>
      </c>
      <c r="L711" s="3"/>
      <c r="M711" s="3"/>
      <c r="N711" s="7">
        <f>offs335+Ampl335*SIN(2*PI()*freq335*('3v'!I699)+deph335*PI()/180)</f>
        <v>-0.19071359825364231</v>
      </c>
      <c r="O711" s="8">
        <f>('3v'!J699-N711)^2</f>
        <v>1.4574541209602907E-5</v>
      </c>
      <c r="P711" s="9">
        <f>offs336+Ampl336*SIN(2*PI()*freq336*('3v'!I699-reta336)+deph336*PI()/180)</f>
        <v>0.7256390051635091</v>
      </c>
      <c r="Q711" s="10">
        <f>('3v'!K699-P711)^2</f>
        <v>1.7261076434669157E-5</v>
      </c>
      <c r="R711" s="3"/>
      <c r="S711" s="3"/>
      <c r="T711" s="7">
        <f>offs337+Ampl337*SIN(2*PI()*freq337*('3v'!M699)+deph337*PI()/180)</f>
        <v>-1.190477139064704</v>
      </c>
      <c r="U711" s="8">
        <f>('3v'!N699-T711)^2</f>
        <v>1.4125413194005301E-5</v>
      </c>
      <c r="V711" s="9">
        <f>offs338+Ampl338*SIN(2*PI()*freq338*('3v'!M699-reta338)+deph338*PI()/180)</f>
        <v>0.76811421234114685</v>
      </c>
      <c r="W711" s="10">
        <f>('3v'!O699-V711)^2</f>
        <v>1.3403670352350613E-5</v>
      </c>
      <c r="X711" s="3"/>
      <c r="Y711" s="3"/>
      <c r="Z711" s="7">
        <f>offs339+Ampl339*SIN(2*PI()*freq339*('3v'!Q699)+deph339*PI()/180)</f>
        <v>-1.8700573100420363</v>
      </c>
      <c r="AA711" s="8">
        <f>('3v'!R699-Z711)^2</f>
        <v>4.8767212032395428E-6</v>
      </c>
      <c r="AB711" s="9">
        <f>offs340+Ampl340*SIN(2*PI()*freq340*('3v'!Q699-reta340)+deph340*PI()/180)</f>
        <v>0.88511201503775716</v>
      </c>
      <c r="AC711" s="10">
        <f>('3v'!S699-AB711)^2</f>
        <v>3.9617267875321084E-5</v>
      </c>
      <c r="AD711" s="3"/>
      <c r="AE711" s="3"/>
      <c r="AF711" s="7">
        <f>offs341+Ampl341*SIN(2*PI()*freq341*('3v'!U699)+deph341*PI()/180)</f>
        <v>0.64670681880894754</v>
      </c>
      <c r="AG711" s="8">
        <f>('3v'!V699-AF711)^2</f>
        <v>6.309748070058508E-6</v>
      </c>
      <c r="AH711" s="9">
        <f>offs342+Ampl342*SIN(2*PI()*freq342*('3v'!U699-reta342)+deph342*PI()/180)</f>
        <v>0.95164804112847601</v>
      </c>
      <c r="AI711" s="10">
        <f>('3v'!W699-AH711)^2</f>
        <v>2.7160725220709883E-6</v>
      </c>
      <c r="AL711" s="76"/>
      <c r="AM711" s="76"/>
      <c r="AN711" s="76"/>
      <c r="AO711" s="80"/>
    </row>
    <row r="712" spans="1:41" x14ac:dyDescent="0.25">
      <c r="A712" s="3"/>
      <c r="B712" s="7">
        <f>offs331+Ampl331*SIN(2*PI()*freq331*('3v'!A700)+deph331*PI()/180)</f>
        <v>1.0195879587667989E-2</v>
      </c>
      <c r="C712" s="8">
        <f>('3v'!B700-B712)^2</f>
        <v>1.2637168882818528E-5</v>
      </c>
      <c r="D712" s="9">
        <f>offs332+Ampl332*SIN(2*PI()*freq332*('3v'!A700-reta332)+deph332*PI()/180)</f>
        <v>0.66343205207755729</v>
      </c>
      <c r="E712" s="10">
        <f>('3v'!C700-D712)^2</f>
        <v>5.7499493853820213E-4</v>
      </c>
      <c r="G712" s="3"/>
      <c r="H712" s="7">
        <f>offs333+Ampl333*SIN(2*PI()*freq333*('3v'!E700)+deph333*PI()/180)</f>
        <v>0.68548734872858286</v>
      </c>
      <c r="I712" s="8">
        <f>('3v'!F700-H712)^2</f>
        <v>7.8058284365009913E-6</v>
      </c>
      <c r="J712" s="9">
        <f>offs334+Ampl334*SIN(2*PI()*freq334*('3v'!E700-reta334)+deph334*PI()/180)</f>
        <v>0.71696892271692314</v>
      </c>
      <c r="K712" s="10">
        <f>('3v'!G700-J712)^2</f>
        <v>1.706336797630021E-4</v>
      </c>
      <c r="L712" s="3"/>
      <c r="M712" s="3"/>
      <c r="N712" s="7">
        <f>offs335+Ampl335*SIN(2*PI()*freq335*('3v'!I700)+deph335*PI()/180)</f>
        <v>-0.20921747815647229</v>
      </c>
      <c r="O712" s="8">
        <f>('3v'!J700-N712)^2</f>
        <v>2.3474333564797612E-5</v>
      </c>
      <c r="P712" s="9">
        <f>offs336+Ampl336*SIN(2*PI()*freq336*('3v'!I700-reta336)+deph336*PI()/180)</f>
        <v>0.72561508652533879</v>
      </c>
      <c r="Q712" s="10">
        <f>('3v'!K700-P712)^2</f>
        <v>4.7419266271675122E-6</v>
      </c>
      <c r="R712" s="3"/>
      <c r="S712" s="3"/>
      <c r="T712" s="7">
        <f>offs337+Ampl337*SIN(2*PI()*freq337*('3v'!M700)+deph337*PI()/180)</f>
        <v>-1.2107993804786576</v>
      </c>
      <c r="U712" s="8">
        <f>('3v'!N700-T712)^2</f>
        <v>6.7404646230207449E-6</v>
      </c>
      <c r="V712" s="9">
        <f>offs338+Ampl338*SIN(2*PI()*freq338*('3v'!M700-reta338)+deph338*PI()/180)</f>
        <v>0.76903790033111097</v>
      </c>
      <c r="W712" s="10">
        <f>('3v'!O700-V712)^2</f>
        <v>2.1020302380248196E-5</v>
      </c>
      <c r="X712" s="3"/>
      <c r="Y712" s="3"/>
      <c r="Z712" s="7">
        <f>offs339+Ampl339*SIN(2*PI()*freq339*('3v'!Q700)+deph339*PI()/180)</f>
        <v>-1.85920171767026</v>
      </c>
      <c r="AA712" s="8">
        <f>('3v'!R700-Z712)^2</f>
        <v>1.8094885966980402E-6</v>
      </c>
      <c r="AB712" s="9">
        <f>offs340+Ampl340*SIN(2*PI()*freq340*('3v'!Q700-reta340)+deph340*PI()/180)</f>
        <v>0.88716220600454077</v>
      </c>
      <c r="AC712" s="10">
        <f>('3v'!S700-AB712)^2</f>
        <v>3.8404717643436932E-5</v>
      </c>
      <c r="AD712" s="3"/>
      <c r="AE712" s="3"/>
      <c r="AF712" s="7">
        <f>offs341+Ampl341*SIN(2*PI()*freq341*('3v'!U700)+deph341*PI()/180)</f>
        <v>0.67798933878810019</v>
      </c>
      <c r="AG712" s="8">
        <f>('3v'!V700-AF712)^2</f>
        <v>6.1474303695703117E-6</v>
      </c>
      <c r="AH712" s="9">
        <f>offs342+Ampl342*SIN(2*PI()*freq342*('3v'!U700-reta342)+deph342*PI()/180)</f>
        <v>0.95142360909483548</v>
      </c>
      <c r="AI712" s="10">
        <f>('3v'!W700-AH712)^2</f>
        <v>2.0266913271801343E-6</v>
      </c>
      <c r="AL712" s="76"/>
      <c r="AM712" s="76"/>
      <c r="AN712" s="76"/>
      <c r="AO712" s="80"/>
    </row>
    <row r="713" spans="1:41" x14ac:dyDescent="0.25">
      <c r="A713" s="3"/>
      <c r="B713" s="7">
        <f>offs331+Ampl331*SIN(2*PI()*freq331*('3v'!A701)+deph331*PI()/180)</f>
        <v>-7.6804676856911391E-3</v>
      </c>
      <c r="C713" s="8">
        <f>('3v'!B701-B713)^2</f>
        <v>2.7149646998456852E-5</v>
      </c>
      <c r="D713" s="9">
        <f>offs332+Ampl332*SIN(2*PI()*freq332*('3v'!A701-reta332)+deph332*PI()/180)</f>
        <v>0.66493375072287042</v>
      </c>
      <c r="E713" s="10">
        <f>('3v'!C701-D713)^2</f>
        <v>5.5355505407752811E-4</v>
      </c>
      <c r="G713" s="3"/>
      <c r="H713" s="7">
        <f>offs333+Ampl333*SIN(2*PI()*freq333*('3v'!E701)+deph333*PI()/180)</f>
        <v>0.67632908676614067</v>
      </c>
      <c r="I713" s="8">
        <f>('3v'!F701-H713)^2</f>
        <v>4.780883852206846E-6</v>
      </c>
      <c r="J713" s="9">
        <f>offs334+Ampl334*SIN(2*PI()*freq334*('3v'!E701-reta334)+deph334*PI()/180)</f>
        <v>0.71640801953399469</v>
      </c>
      <c r="K713" s="10">
        <f>('3v'!G701-J713)^2</f>
        <v>1.5629449151660806E-4</v>
      </c>
      <c r="L713" s="3"/>
      <c r="M713" s="3"/>
      <c r="N713" s="7">
        <f>offs335+Ampl335*SIN(2*PI()*freq335*('3v'!I701)+deph335*PI()/180)</f>
        <v>-0.22775994813624076</v>
      </c>
      <c r="O713" s="8">
        <f>('3v'!J701-N713)^2</f>
        <v>3.4033360861738207E-5</v>
      </c>
      <c r="P713" s="9">
        <f>offs336+Ampl336*SIN(2*PI()*freq336*('3v'!I701-reta336)+deph336*PI()/180)</f>
        <v>0.72561669314444455</v>
      </c>
      <c r="Q713" s="10">
        <f>('3v'!K701-P713)^2</f>
        <v>5.1113588201912628E-8</v>
      </c>
      <c r="R713" s="3"/>
      <c r="S713" s="3"/>
      <c r="T713" s="7">
        <f>offs337+Ampl337*SIN(2*PI()*freq337*('3v'!M701)+deph337*PI()/180)</f>
        <v>-1.230934680304866</v>
      </c>
      <c r="U713" s="8">
        <f>('3v'!N701-T713)^2</f>
        <v>2.6557740838605028E-5</v>
      </c>
      <c r="V713" s="9">
        <f>offs338+Ampl338*SIN(2*PI()*freq338*('3v'!M701-reta338)+deph338*PI()/180)</f>
        <v>0.76999089820509892</v>
      </c>
      <c r="W713" s="10">
        <f>('3v'!O701-V713)^2</f>
        <v>3.0667098204532169E-5</v>
      </c>
      <c r="X713" s="3"/>
      <c r="Y713" s="3"/>
      <c r="Z713" s="7">
        <f>offs339+Ampl339*SIN(2*PI()*freq339*('3v'!Q701)+deph339*PI()/180)</f>
        <v>-1.8476664147753601</v>
      </c>
      <c r="AA713" s="8">
        <f>('3v'!R701-Z713)^2</f>
        <v>9.7022607734619584E-6</v>
      </c>
      <c r="AB713" s="9">
        <f>offs340+Ampl340*SIN(2*PI()*freq340*('3v'!Q701-reta340)+deph340*PI()/180)</f>
        <v>0.88921261079500535</v>
      </c>
      <c r="AC713" s="10">
        <f>('3v'!S701-AB713)^2</f>
        <v>3.7208526315526318E-5</v>
      </c>
      <c r="AD713" s="3"/>
      <c r="AE713" s="3"/>
      <c r="AF713" s="7">
        <f>offs341+Ampl341*SIN(2*PI()*freq341*('3v'!U701)+deph341*PI()/180)</f>
        <v>0.70815567135406243</v>
      </c>
      <c r="AG713" s="8">
        <f>('3v'!V701-AF713)^2</f>
        <v>2.5919024436834385E-6</v>
      </c>
      <c r="AH713" s="9">
        <f>offs342+Ampl342*SIN(2*PI()*freq342*('3v'!U701-reta342)+deph342*PI()/180)</f>
        <v>0.95113620718455127</v>
      </c>
      <c r="AI713" s="10">
        <f>('3v'!W701-AH713)^2</f>
        <v>1.2909894904695877E-6</v>
      </c>
      <c r="AL713" s="76"/>
      <c r="AM713" s="76"/>
      <c r="AN713" s="76"/>
      <c r="AO713" s="80"/>
    </row>
    <row r="714" spans="1:41" x14ac:dyDescent="0.25">
      <c r="A714" s="3"/>
      <c r="B714" s="7">
        <f>offs331+Ampl331*SIN(2*PI()*freq331*('3v'!A702)+deph331*PI()/180)</f>
        <v>-2.5627423363472401E-2</v>
      </c>
      <c r="C714" s="8">
        <f>('3v'!B702-B714)^2</f>
        <v>2.3440864327369892E-5</v>
      </c>
      <c r="D714" s="9">
        <f>offs332+Ampl332*SIN(2*PI()*freq332*('3v'!A702-reta332)+deph332*PI()/180)</f>
        <v>0.66647050558711507</v>
      </c>
      <c r="E714" s="10">
        <f>('3v'!C702-D714)^2</f>
        <v>5.3414169050325041E-4</v>
      </c>
      <c r="G714" s="3"/>
      <c r="H714" s="7">
        <f>offs333+Ampl333*SIN(2*PI()*freq333*('3v'!E702)+deph333*PI()/180)</f>
        <v>0.66707041117727561</v>
      </c>
      <c r="I714" s="8">
        <f>('3v'!F702-H714)^2</f>
        <v>2.8209850217442933E-6</v>
      </c>
      <c r="J714" s="9">
        <f>offs334+Ampl334*SIN(2*PI()*freq334*('3v'!E702-reta334)+deph334*PI()/180)</f>
        <v>0.71586220655990573</v>
      </c>
      <c r="K714" s="10">
        <f>('3v'!G702-J714)^2</f>
        <v>1.4294513638158377E-4</v>
      </c>
      <c r="L714" s="3"/>
      <c r="M714" s="3"/>
      <c r="N714" s="7">
        <f>offs335+Ampl335*SIN(2*PI()*freq335*('3v'!I702)+deph335*PI()/180)</f>
        <v>-0.2463380801219868</v>
      </c>
      <c r="O714" s="8">
        <f>('3v'!J702-N714)^2</f>
        <v>2.3365717936778106E-5</v>
      </c>
      <c r="P714" s="9">
        <f>offs336+Ampl336*SIN(2*PI()*freq336*('3v'!I702-reta336)+deph336*PI()/180)</f>
        <v>0.72564382476712253</v>
      </c>
      <c r="Q714" s="10">
        <f>('3v'!K702-P714)^2</f>
        <v>6.4117718288890898E-8</v>
      </c>
      <c r="R714" s="3"/>
      <c r="S714" s="3"/>
      <c r="T714" s="7">
        <f>offs337+Ampl337*SIN(2*PI()*freq337*('3v'!M702)+deph337*PI()/180)</f>
        <v>-1.2508780704593883</v>
      </c>
      <c r="U714" s="8">
        <f>('3v'!N702-T714)^2</f>
        <v>3.0975463227106224E-5</v>
      </c>
      <c r="V714" s="9">
        <f>offs338+Ampl338*SIN(2*PI()*freq338*('3v'!M702-reta338)+deph338*PI()/180)</f>
        <v>0.77097297082514527</v>
      </c>
      <c r="W714" s="10">
        <f>('3v'!O702-V714)^2</f>
        <v>2.0855030429331804E-5</v>
      </c>
      <c r="X714" s="3"/>
      <c r="Y714" s="3"/>
      <c r="Z714" s="7">
        <f>offs339+Ampl339*SIN(2*PI()*freq339*('3v'!Q702)+deph339*PI()/180)</f>
        <v>-1.8354569797274514</v>
      </c>
      <c r="AA714" s="8">
        <f>('3v'!R702-Z714)^2</f>
        <v>2.7304597088240986E-6</v>
      </c>
      <c r="AB714" s="9">
        <f>offs340+Ampl340*SIN(2*PI()*freq340*('3v'!Q702-reta340)+deph340*PI()/180)</f>
        <v>0.89126223785158987</v>
      </c>
      <c r="AC714" s="10">
        <f>('3v'!S702-AB714)^2</f>
        <v>3.604047715230706E-5</v>
      </c>
      <c r="AD714" s="3"/>
      <c r="AE714" s="3"/>
      <c r="AF714" s="7">
        <f>offs341+Ampl341*SIN(2*PI()*freq341*('3v'!U702)+deph341*PI()/180)</f>
        <v>0.73717604597861741</v>
      </c>
      <c r="AG714" s="8">
        <f>('3v'!V702-AF714)^2</f>
        <v>3.5586710458101745E-6</v>
      </c>
      <c r="AH714" s="9">
        <f>offs342+Ampl342*SIN(2*PI()*freq342*('3v'!U702-reta342)+deph342*PI()/180)</f>
        <v>0.95078611902861043</v>
      </c>
      <c r="AI714" s="10">
        <f>('3v'!W702-AH714)^2</f>
        <v>6.1799884962395645E-7</v>
      </c>
      <c r="AL714" s="76"/>
      <c r="AM714" s="76"/>
      <c r="AN714" s="76"/>
      <c r="AO714" s="80"/>
    </row>
    <row r="715" spans="1:41" x14ac:dyDescent="0.25">
      <c r="A715" s="3"/>
      <c r="B715" s="7">
        <f>offs331+Ampl331*SIN(2*PI()*freq331*('3v'!A703)+deph331*PI()/180)</f>
        <v>-4.3642153413326557E-2</v>
      </c>
      <c r="C715" s="8">
        <f>('3v'!B703-B715)^2</f>
        <v>1.940267345212868E-5</v>
      </c>
      <c r="D715" s="9">
        <f>offs332+Ampl332*SIN(2*PI()*freq332*('3v'!A703-reta332)+deph332*PI()/180)</f>
        <v>0.66804207399888349</v>
      </c>
      <c r="E715" s="10">
        <f>('3v'!C703-D715)^2</f>
        <v>5.1665626399471942E-4</v>
      </c>
      <c r="G715" s="3"/>
      <c r="H715" s="7">
        <f>offs333+Ampl333*SIN(2*PI()*freq333*('3v'!E703)+deph333*PI()/180)</f>
        <v>0.65771214437108871</v>
      </c>
      <c r="I715" s="8">
        <f>('3v'!F703-H715)^2</f>
        <v>1.0402854425937245E-5</v>
      </c>
      <c r="J715" s="9">
        <f>offs334+Ampl334*SIN(2*PI()*freq334*('3v'!E703-reta334)+deph334*PI()/180)</f>
        <v>0.7153315322769207</v>
      </c>
      <c r="K715" s="10">
        <f>('3v'!G703-J715)^2</f>
        <v>1.3053730361306344E-4</v>
      </c>
      <c r="L715" s="3"/>
      <c r="M715" s="3"/>
      <c r="N715" s="7">
        <f>offs335+Ampl335*SIN(2*PI()*freq335*('3v'!I703)+deph335*PI()/180)</f>
        <v>-0.26494894041130457</v>
      </c>
      <c r="O715" s="8">
        <f>('3v'!J703-N715)^2</f>
        <v>3.3110812906542786E-5</v>
      </c>
      <c r="P715" s="9">
        <f>offs336+Ampl336*SIN(2*PI()*freq336*('3v'!I703-reta336)+deph336*PI()/180)</f>
        <v>0.72569647710897511</v>
      </c>
      <c r="Q715" s="10">
        <f>('3v'!K703-P715)^2</f>
        <v>2.7134750321477221E-6</v>
      </c>
      <c r="R715" s="3"/>
      <c r="S715" s="3"/>
      <c r="T715" s="7">
        <f>offs337+Ampl337*SIN(2*PI()*freq337*('3v'!M703)+deph337*PI()/180)</f>
        <v>-1.2706246302091233</v>
      </c>
      <c r="U715" s="8">
        <f>('3v'!N703-T715)^2</f>
        <v>3.3418460374729533E-5</v>
      </c>
      <c r="V715" s="9">
        <f>offs338+Ampl338*SIN(2*PI()*freq338*('3v'!M703-reta338)+deph338*PI()/180)</f>
        <v>0.7719838758795261</v>
      </c>
      <c r="W715" s="10">
        <f>('3v'!O703-V715)^2</f>
        <v>3.1110022004576762E-5</v>
      </c>
      <c r="X715" s="3"/>
      <c r="Y715" s="3"/>
      <c r="Z715" s="7">
        <f>offs339+Ampl339*SIN(2*PI()*freq339*('3v'!Q703)+deph339*PI()/180)</f>
        <v>-1.8225793169009767</v>
      </c>
      <c r="AA715" s="8">
        <f>('3v'!R703-Z715)^2</f>
        <v>7.9035375671014697E-6</v>
      </c>
      <c r="AB715" s="9">
        <f>offs340+Ampl340*SIN(2*PI()*freq340*('3v'!Q703-reta340)+deph340*PI()/180)</f>
        <v>0.89331009599283795</v>
      </c>
      <c r="AC715" s="10">
        <f>('3v'!S703-AB715)^2</f>
        <v>3.4912074003372211E-5</v>
      </c>
      <c r="AD715" s="3"/>
      <c r="AE715" s="3"/>
      <c r="AF715" s="7">
        <f>offs341+Ampl341*SIN(2*PI()*freq341*('3v'!U703)+deph341*PI()/180)</f>
        <v>0.76502182305568356</v>
      </c>
      <c r="AG715" s="8">
        <f>('3v'!V703-AF715)^2</f>
        <v>1.916610275710518E-6</v>
      </c>
      <c r="AH715" s="9">
        <f>offs342+Ampl342*SIN(2*PI()*freq342*('3v'!U703-reta342)+deph342*PI()/180)</f>
        <v>0.95037369012175621</v>
      </c>
      <c r="AI715" s="10">
        <f>('3v'!W703-AH715)^2</f>
        <v>1.3965178100059352E-7</v>
      </c>
      <c r="AL715" s="76"/>
      <c r="AM715" s="76"/>
      <c r="AN715" s="76"/>
      <c r="AO715" s="80"/>
    </row>
    <row r="716" spans="1:41" x14ac:dyDescent="0.25">
      <c r="A716" s="3"/>
      <c r="B716" s="7">
        <f>offs331+Ampl331*SIN(2*PI()*freq331*('3v'!A704)+deph331*PI()/180)</f>
        <v>-6.1721813100546696E-2</v>
      </c>
      <c r="C716" s="8">
        <f>('3v'!B704-B716)^2</f>
        <v>1.5234867972063916E-5</v>
      </c>
      <c r="D716" s="9">
        <f>offs332+Ampl332*SIN(2*PI()*freq332*('3v'!A704-reta332)+deph332*PI()/180)</f>
        <v>0.66964820778930523</v>
      </c>
      <c r="E716" s="10">
        <f>('3v'!C704-D716)^2</f>
        <v>5.0096322552363524E-4</v>
      </c>
      <c r="G716" s="3"/>
      <c r="H716" s="7">
        <f>offs333+Ampl333*SIN(2*PI()*freq333*('3v'!E704)+deph333*PI()/180)</f>
        <v>0.64825511760294785</v>
      </c>
      <c r="I716" s="8">
        <f>('3v'!F704-H716)^2</f>
        <v>9.285681241005627E-7</v>
      </c>
      <c r="J716" s="9">
        <f>offs334+Ampl334*SIN(2*PI()*freq334*('3v'!E704-reta334)+deph334*PI()/180)</f>
        <v>0.71481604382259767</v>
      </c>
      <c r="K716" s="10">
        <f>('3v'!G704-J716)^2</f>
        <v>8.022218509798195E-5</v>
      </c>
      <c r="L716" s="3"/>
      <c r="M716" s="3"/>
      <c r="N716" s="7">
        <f>offs335+Ampl335*SIN(2*PI()*freq335*('3v'!I704)+deph335*PI()/180)</f>
        <v>-0.28358959013361196</v>
      </c>
      <c r="O716" s="8">
        <f>('3v'!J704-N716)^2</f>
        <v>2.201176613517344E-5</v>
      </c>
      <c r="P716" s="9">
        <f>offs336+Ampl336*SIN(2*PI()*freq336*('3v'!I704-reta336)+deph336*PI()/180)</f>
        <v>0.72577464185558693</v>
      </c>
      <c r="Q716" s="10">
        <f>('3v'!K704-P716)^2</f>
        <v>2.4620689868005821E-6</v>
      </c>
      <c r="R716" s="3"/>
      <c r="S716" s="3"/>
      <c r="T716" s="7">
        <f>offs337+Ampl337*SIN(2*PI()*freq337*('3v'!M704)+deph337*PI()/180)</f>
        <v>-1.2901694873859266</v>
      </c>
      <c r="U716" s="8">
        <f>('3v'!N704-T716)^2</f>
        <v>3.3575968176015274E-5</v>
      </c>
      <c r="V716" s="9">
        <f>offs338+Ampl338*SIN(2*PI()*freq338*('3v'!M704-reta338)+deph338*PI()/180)</f>
        <v>0.77302336394254589</v>
      </c>
      <c r="W716" s="10">
        <f>('3v'!O704-V716)^2</f>
        <v>2.1752932776083202E-5</v>
      </c>
      <c r="X716" s="3"/>
      <c r="Y716" s="3"/>
      <c r="Z716" s="7">
        <f>offs339+Ampl339*SIN(2*PI()*freq339*('3v'!Q704)+deph339*PI()/180)</f>
        <v>-1.8090396538194038</v>
      </c>
      <c r="AA716" s="8">
        <f>('3v'!R704-Z716)^2</f>
        <v>2.1457612032824108E-5</v>
      </c>
      <c r="AB716" s="9">
        <f>offs340+Ampl340*SIN(2*PI()*freq340*('3v'!Q704-reta340)+deph340*PI()/180)</f>
        <v>0.89535519489272486</v>
      </c>
      <c r="AC716" s="10">
        <f>('3v'!S704-AB716)^2</f>
        <v>3.3833592970192668E-5</v>
      </c>
      <c r="AD716" s="3"/>
      <c r="AE716" s="3"/>
      <c r="AF716" s="7">
        <f>offs341+Ampl341*SIN(2*PI()*freq341*('3v'!U704)+deph341*PI()/180)</f>
        <v>0.79166552216514652</v>
      </c>
      <c r="AG716" s="8">
        <f>('3v'!V704-AF716)^2</f>
        <v>4.3450061545388315E-6</v>
      </c>
      <c r="AH716" s="9">
        <f>offs342+Ampl342*SIN(2*PI()*freq342*('3v'!U704-reta342)+deph342*PI()/180)</f>
        <v>0.9498993274815265</v>
      </c>
      <c r="AI716" s="10">
        <f>('3v'!W704-AH716)^2</f>
        <v>1.0132942625430846E-8</v>
      </c>
      <c r="AL716" s="76"/>
      <c r="AM716" s="76"/>
      <c r="AN716" s="76"/>
      <c r="AO716" s="80"/>
    </row>
    <row r="717" spans="1:41" x14ac:dyDescent="0.25">
      <c r="A717" s="3"/>
      <c r="B717" s="7">
        <f>offs331+Ampl331*SIN(2*PI()*freq331*('3v'!A705)+deph331*PI()/180)</f>
        <v>-7.9863547437280746E-2</v>
      </c>
      <c r="C717" s="8">
        <f>('3v'!B705-B717)^2</f>
        <v>1.1151943418652185E-5</v>
      </c>
      <c r="D717" s="9">
        <f>offs332+Ampl332*SIN(2*PI()*freq332*('3v'!A705-reta332)+deph332*PI()/180)</f>
        <v>0.67128865333123611</v>
      </c>
      <c r="E717" s="10">
        <f>('3v'!C705-D717)^2</f>
        <v>4.8706959816094143E-4</v>
      </c>
      <c r="G717" s="3"/>
      <c r="H717" s="7">
        <f>offs333+Ampl333*SIN(2*PI()*freq333*('3v'!E705)+deph333*PI()/180)</f>
        <v>0.63870017090065168</v>
      </c>
      <c r="I717" s="8">
        <f>('3v'!F705-H717)^2</f>
        <v>5.6691728732753594E-7</v>
      </c>
      <c r="J717" s="9">
        <f>offs334+Ampl334*SIN(2*PI()*freq334*('3v'!E705-reta334)+deph334*PI()/180)</f>
        <v>0.71431578698560183</v>
      </c>
      <c r="K717" s="10">
        <f>('3v'!G705-J717)^2</f>
        <v>7.1511157362814077E-5</v>
      </c>
      <c r="L717" s="3"/>
      <c r="M717" s="3"/>
      <c r="N717" s="7">
        <f>offs335+Ampl335*SIN(2*PI()*freq335*('3v'!I705)+deph335*PI()/180)</f>
        <v>-0.30225708571422705</v>
      </c>
      <c r="O717" s="8">
        <f>('3v'!J705-N717)^2</f>
        <v>3.0862738994955741E-5</v>
      </c>
      <c r="P717" s="9">
        <f>offs336+Ampl336*SIN(2*PI()*freq336*('3v'!I705-reta336)+deph336*PI()/180)</f>
        <v>0.72587830666383857</v>
      </c>
      <c r="Q717" s="10">
        <f>('3v'!K705-P717)^2</f>
        <v>1.1686506912180774E-5</v>
      </c>
      <c r="R717" s="3"/>
      <c r="S717" s="3"/>
      <c r="T717" s="7">
        <f>offs337+Ampl337*SIN(2*PI()*freq337*('3v'!M705)+deph337*PI()/180)</f>
        <v>-1.3095078195887464</v>
      </c>
      <c r="U717" s="8">
        <f>('3v'!N705-T717)^2</f>
        <v>3.1377469826276944E-5</v>
      </c>
      <c r="V717" s="9">
        <f>offs338+Ampl338*SIN(2*PI()*freq338*('3v'!M705-reta338)+deph338*PI()/180)</f>
        <v>0.77409117853607912</v>
      </c>
      <c r="W717" s="10">
        <f>('3v'!O705-V717)^2</f>
        <v>3.2853743730539609E-5</v>
      </c>
      <c r="X717" s="3"/>
      <c r="Y717" s="3"/>
      <c r="Z717" s="7">
        <f>offs339+Ampl339*SIN(2*PI()*freq339*('3v'!Q705)+deph339*PI()/180)</f>
        <v>-1.7948445381436471</v>
      </c>
      <c r="AA717" s="8">
        <f>('3v'!R705-Z717)^2</f>
        <v>1.0255057411886671E-5</v>
      </c>
      <c r="AB717" s="9">
        <f>offs340+Ampl340*SIN(2*PI()*freq340*('3v'!Q705-reta340)+deph340*PI()/180)</f>
        <v>0.89739654555957116</v>
      </c>
      <c r="AC717" s="10">
        <f>('3v'!S705-AB717)^2</f>
        <v>3.2815075707080304E-5</v>
      </c>
      <c r="AD717" s="3"/>
      <c r="AE717" s="3"/>
      <c r="AF717" s="7">
        <f>offs341+Ampl341*SIN(2*PI()*freq341*('3v'!U705)+deph341*PI()/180)</f>
        <v>0.81708084919271839</v>
      </c>
      <c r="AG717" s="8">
        <f>('3v'!V705-AF717)^2</f>
        <v>1.1372261777675962E-8</v>
      </c>
      <c r="AH717" s="9">
        <f>offs342+Ampl342*SIN(2*PI()*freq342*('3v'!U705-reta342)+deph342*PI()/180)</f>
        <v>0.9493634992465767</v>
      </c>
      <c r="AI717" s="10">
        <f>('3v'!W705-AH717)^2</f>
        <v>1.7335389056259453E-6</v>
      </c>
      <c r="AL717" s="76"/>
      <c r="AM717" s="76"/>
      <c r="AN717" s="76"/>
      <c r="AO717" s="80"/>
    </row>
    <row r="718" spans="1:41" x14ac:dyDescent="0.25">
      <c r="A718" s="3"/>
      <c r="B718" s="7">
        <f>offs331+Ampl331*SIN(2*PI()*freq331*('3v'!A706)+deph331*PI()/180)</f>
        <v>-9.8064491633372664E-2</v>
      </c>
      <c r="C718" s="8">
        <f>('3v'!B706-B718)^2</f>
        <v>7.3794177059562953E-6</v>
      </c>
      <c r="D718" s="9">
        <f>offs332+Ampl332*SIN(2*PI()*freq332*('3v'!A706-reta332)+deph332*PI()/180)</f>
        <v>0.67296315157930831</v>
      </c>
      <c r="E718" s="10">
        <f>('3v'!C706-D718)^2</f>
        <v>4.7485428715239201E-4</v>
      </c>
      <c r="G718" s="3"/>
      <c r="H718" s="7">
        <f>offs333+Ampl333*SIN(2*PI()*freq333*('3v'!E706)+deph333*PI()/180)</f>
        <v>0.6290481529898142</v>
      </c>
      <c r="I718" s="8">
        <f>('3v'!F706-H718)^2</f>
        <v>6.7208333496617282E-6</v>
      </c>
      <c r="J718" s="9">
        <f>offs334+Ampl334*SIN(2*PI()*freq334*('3v'!E706-reta334)+deph334*PI()/180)</f>
        <v>0.71383080620163808</v>
      </c>
      <c r="K718" s="10">
        <f>('3v'!G706-J718)^2</f>
        <v>6.3543954545609423E-5</v>
      </c>
      <c r="L718" s="3"/>
      <c r="M718" s="3"/>
      <c r="N718" s="7">
        <f>offs335+Ampl335*SIN(2*PI()*freq335*('3v'!I706)+deph335*PI()/180)</f>
        <v>-0.32094847933919923</v>
      </c>
      <c r="O718" s="8">
        <f>('3v'!J706-N718)^2</f>
        <v>1.9732791336365986E-5</v>
      </c>
      <c r="P718" s="9">
        <f>offs336+Ampl336*SIN(2*PI()*freq336*('3v'!I706-reta336)+deph336*PI()/180)</f>
        <v>0.72600745516385512</v>
      </c>
      <c r="Q718" s="10">
        <f>('3v'!K706-P718)^2</f>
        <v>2.7484171508192796E-5</v>
      </c>
      <c r="R718" s="3"/>
      <c r="S718" s="3"/>
      <c r="T718" s="7">
        <f>offs337+Ampl337*SIN(2*PI()*freq337*('3v'!M706)+deph337*PI()/180)</f>
        <v>-1.3286348553734775</v>
      </c>
      <c r="U718" s="8">
        <f>('3v'!N706-T718)^2</f>
        <v>5.1129155057301029E-5</v>
      </c>
      <c r="V718" s="9">
        <f>offs338+Ampl338*SIN(2*PI()*freq338*('3v'!M706-reta338)+deph338*PI()/180)</f>
        <v>0.77518705619285289</v>
      </c>
      <c r="W718" s="10">
        <f>('3v'!O706-V718)^2</f>
        <v>2.3761395568504118E-5</v>
      </c>
      <c r="X718" s="3"/>
      <c r="Y718" s="3"/>
      <c r="Z718" s="7">
        <f>offs339+Ampl339*SIN(2*PI()*freq339*('3v'!Q706)+deph339*PI()/180)</f>
        <v>-1.7800008345056815</v>
      </c>
      <c r="AA718" s="8">
        <f>('3v'!R706-Z718)^2</f>
        <v>2.1895426823322262E-7</v>
      </c>
      <c r="AB718" s="9">
        <f>offs340+Ampl340*SIN(2*PI()*freq340*('3v'!Q706-reta340)+deph340*PI()/180)</f>
        <v>0.89943316081430902</v>
      </c>
      <c r="AC718" s="10">
        <f>('3v'!S706-AB718)^2</f>
        <v>3.1865451309033805E-5</v>
      </c>
      <c r="AD718" s="3"/>
      <c r="AE718" s="3"/>
      <c r="AF718" s="7">
        <f>offs341+Ampl341*SIN(2*PI()*freq341*('3v'!U706)+deph341*PI()/180)</f>
        <v>0.8412427222790535</v>
      </c>
      <c r="AG718" s="8">
        <f>('3v'!V706-AF718)^2</f>
        <v>3.8159316858461205E-7</v>
      </c>
      <c r="AH718" s="9">
        <f>offs342+Ampl342*SIN(2*PI()*freq342*('3v'!U706-reta342)+deph342*PI()/180)</f>
        <v>0.94876673421468349</v>
      </c>
      <c r="AI718" s="10">
        <f>('3v'!W706-AH718)^2</f>
        <v>5.1821888496610944E-7</v>
      </c>
      <c r="AL718" s="76"/>
      <c r="AM718" s="76"/>
      <c r="AN718" s="76"/>
      <c r="AO718" s="80"/>
    </row>
    <row r="719" spans="1:41" x14ac:dyDescent="0.25">
      <c r="A719" s="3"/>
      <c r="B719" s="7">
        <f>offs331+Ampl331*SIN(2*PI()*freq331*('3v'!A707)+deph331*PI()/180)</f>
        <v>-0.11632177154874118</v>
      </c>
      <c r="C719" s="8">
        <f>('3v'!B707-B719)^2</f>
        <v>4.1502997626184269E-6</v>
      </c>
      <c r="D719" s="9">
        <f>offs332+Ampl332*SIN(2*PI()*freq332*('3v'!A707-reta332)+deph332*PI()/180)</f>
        <v>0.67467143811083707</v>
      </c>
      <c r="E719" s="10">
        <f>('3v'!C707-D719)^2</f>
        <v>5.5222359152506321E-4</v>
      </c>
      <c r="G719" s="3"/>
      <c r="H719" s="7">
        <f>offs333+Ampl333*SIN(2*PI()*freq333*('3v'!E707)+deph333*PI()/180)</f>
        <v>0.61929992121847621</v>
      </c>
      <c r="I719" s="8">
        <f>('3v'!F707-H719)^2</f>
        <v>6.6309792295784876E-6</v>
      </c>
      <c r="J719" s="9">
        <f>offs334+Ampl334*SIN(2*PI()*freq334*('3v'!E707-reta334)+deph334*PI()/180)</f>
        <v>0.71336114454950383</v>
      </c>
      <c r="K719" s="10">
        <f>('3v'!G707-J719)^2</f>
        <v>8.9395220040227989E-5</v>
      </c>
      <c r="L719" s="3"/>
      <c r="M719" s="3"/>
      <c r="N719" s="7">
        <f>offs335+Ampl335*SIN(2*PI()*freq335*('3v'!I707)+deph335*PI()/180)</f>
        <v>-0.33966081942079568</v>
      </c>
      <c r="O719" s="8">
        <f>('3v'!J707-N719)^2</f>
        <v>1.0942470875546513E-5</v>
      </c>
      <c r="P719" s="9">
        <f>offs336+Ampl336*SIN(2*PI()*freq336*('3v'!I707-reta336)+deph336*PI()/180)</f>
        <v>0.72616206696159113</v>
      </c>
      <c r="Q719" s="10">
        <f>('3v'!K707-P719)^2</f>
        <v>2.5886960844771862E-5</v>
      </c>
      <c r="R719" s="3"/>
      <c r="S719" s="3"/>
      <c r="T719" s="7">
        <f>offs337+Ampl337*SIN(2*PI()*freq337*('3v'!M707)+deph337*PI()/180)</f>
        <v>-1.347545875430243</v>
      </c>
      <c r="U719" s="8">
        <f>('3v'!N707-T719)^2</f>
        <v>6.8852995381275587E-6</v>
      </c>
      <c r="V719" s="9">
        <f>offs338+Ampl338*SIN(2*PI()*freq338*('3v'!M707-reta338)+deph338*PI()/180)</f>
        <v>0.7763107265214535</v>
      </c>
      <c r="W719" s="10">
        <f>('3v'!O707-V719)^2</f>
        <v>3.5978841367298362E-5</v>
      </c>
      <c r="X719" s="3"/>
      <c r="Y719" s="3"/>
      <c r="Z719" s="7">
        <f>offs339+Ampl339*SIN(2*PI()*freq339*('3v'!Q707)+deph339*PI()/180)</f>
        <v>-1.764515721188864</v>
      </c>
      <c r="AA719" s="8">
        <f>('3v'!R707-Z719)^2</f>
        <v>1.0760946161149842E-7</v>
      </c>
      <c r="AB719" s="9">
        <f>offs340+Ampl340*SIN(2*PI()*freq340*('3v'!Q707-reta340)+deph340*PI()/180)</f>
        <v>0.90146405576787414</v>
      </c>
      <c r="AC719" s="10">
        <f>('3v'!S707-AB719)^2</f>
        <v>1.3061387992747181E-5</v>
      </c>
      <c r="AD719" s="3"/>
      <c r="AE719" s="3"/>
      <c r="AF719" s="7">
        <f>offs341+Ampl341*SIN(2*PI()*freq341*('3v'!U707)+deph341*PI()/180)</f>
        <v>0.86412729657251197</v>
      </c>
      <c r="AG719" s="8">
        <f>('3v'!V707-AF719)^2</f>
        <v>1.5769290302090395E-5</v>
      </c>
      <c r="AH719" s="9">
        <f>offs342+Ampl342*SIN(2*PI()*freq342*('3v'!U707-reta342)+deph342*PI()/180)</f>
        <v>0.94810962132088483</v>
      </c>
      <c r="AI719" s="10">
        <f>('3v'!W707-AH719)^2</f>
        <v>3.9389833992030092E-9</v>
      </c>
      <c r="AL719" s="76"/>
      <c r="AM719" s="76"/>
      <c r="AN719" s="76"/>
      <c r="AO719" s="80"/>
    </row>
    <row r="720" spans="1:41" x14ac:dyDescent="0.25">
      <c r="A720" s="3"/>
      <c r="B720" s="7">
        <f>offs331+Ampl331*SIN(2*PI()*freq331*('3v'!A708)+deph331*PI()/180)</f>
        <v>-0.13463250414724254</v>
      </c>
      <c r="C720" s="8">
        <f>('3v'!B708-B720)^2</f>
        <v>1.061779522243767E-5</v>
      </c>
      <c r="D720" s="9">
        <f>offs332+Ampl332*SIN(2*PI()*freq332*('3v'!A708-reta332)+deph332*PI()/180)</f>
        <v>0.67641324316757589</v>
      </c>
      <c r="E720" s="10">
        <f>('3v'!C708-D720)^2</f>
        <v>5.4234226983214742E-4</v>
      </c>
      <c r="G720" s="3"/>
      <c r="H720" s="7">
        <f>offs333+Ampl333*SIN(2*PI()*freq333*('3v'!E708)+deph333*PI()/180)</f>
        <v>0.60945634148094774</v>
      </c>
      <c r="I720" s="8">
        <f>('3v'!F708-H720)^2</f>
        <v>7.0385072624345024E-6</v>
      </c>
      <c r="J720" s="9">
        <f>offs334+Ampl334*SIN(2*PI()*freq334*('3v'!E708-reta334)+deph334*PI()/180)</f>
        <v>0.71290684374726254</v>
      </c>
      <c r="K720" s="10">
        <f>('3v'!G708-J720)^2</f>
        <v>8.1010867815236215E-5</v>
      </c>
      <c r="L720" s="3"/>
      <c r="M720" s="3"/>
      <c r="N720" s="7">
        <f>offs335+Ampl335*SIN(2*PI()*freq335*('3v'!I708)+deph335*PI()/180)</f>
        <v>-0.35839115106359709</v>
      </c>
      <c r="O720" s="8">
        <f>('3v'!J708-N720)^2</f>
        <v>4.6472103619235835E-6</v>
      </c>
      <c r="P720" s="9">
        <f>offs336+Ampl336*SIN(2*PI()*freq336*('3v'!I708-reta336)+deph336*PI()/180)</f>
        <v>0.72634211764205148</v>
      </c>
      <c r="Q720" s="10">
        <f>('3v'!K708-P720)^2</f>
        <v>4.7073216135828678E-5</v>
      </c>
      <c r="R720" s="3"/>
      <c r="S720" s="3"/>
      <c r="T720" s="7">
        <f>offs337+Ampl337*SIN(2*PI()*freq337*('3v'!M708)+deph337*PI()/180)</f>
        <v>-1.3662362137478157</v>
      </c>
      <c r="U720" s="8">
        <f>('3v'!N708-T720)^2</f>
        <v>3.1793519901496056E-6</v>
      </c>
      <c r="V720" s="9">
        <f>offs338+Ampl338*SIN(2*PI()*freq338*('3v'!M708-reta338)+deph338*PI()/180)</f>
        <v>0.77746191227304107</v>
      </c>
      <c r="W720" s="10">
        <f>('3v'!O708-V720)^2</f>
        <v>2.7001557312811275E-5</v>
      </c>
      <c r="X720" s="3"/>
      <c r="Y720" s="3"/>
      <c r="Z720" s="7">
        <f>offs339+Ampl339*SIN(2*PI()*freq339*('3v'!Q708)+deph339*PI()/180)</f>
        <v>-1.748396686656579</v>
      </c>
      <c r="AA720" s="8">
        <f>('3v'!R708-Z720)^2</f>
        <v>7.7017535973348878E-6</v>
      </c>
      <c r="AB720" s="9">
        <f>offs340+Ampl340*SIN(2*PI()*freq340*('3v'!Q708-reta340)+deph340*PI()/180)</f>
        <v>0.90348824829748908</v>
      </c>
      <c r="AC720" s="10">
        <f>('3v'!S708-AB720)^2</f>
        <v>1.2552790204061323E-5</v>
      </c>
      <c r="AD720" s="3"/>
      <c r="AE720" s="3"/>
      <c r="AF720" s="7">
        <f>offs341+Ampl341*SIN(2*PI()*freq341*('3v'!U708)+deph341*PI()/180)</f>
        <v>0.88571198776115567</v>
      </c>
      <c r="AG720" s="8">
        <f>('3v'!V708-AF720)^2</f>
        <v>2.7267177504269354E-8</v>
      </c>
      <c r="AH720" s="9">
        <f>offs342+Ampl342*SIN(2*PI()*freq342*('3v'!U708-reta342)+deph342*PI()/180)</f>
        <v>0.94739280905627299</v>
      </c>
      <c r="AI720" s="10">
        <f>('3v'!W708-AH720)^2</f>
        <v>4.2778263699025528E-7</v>
      </c>
      <c r="AL720" s="76"/>
      <c r="AM720" s="76"/>
      <c r="AN720" s="76"/>
      <c r="AO720" s="80"/>
    </row>
    <row r="721" spans="1:41" x14ac:dyDescent="0.25">
      <c r="A721" s="3"/>
      <c r="B721" s="7">
        <f>offs331+Ampl331*SIN(2*PI()*freq331*('3v'!A709)+deph331*PI()/180)</f>
        <v>-0.15299379795193468</v>
      </c>
      <c r="C721" s="8">
        <f>('3v'!B709-B721)^2</f>
        <v>6.1266251787467125E-6</v>
      </c>
      <c r="D721" s="9">
        <f>offs332+Ampl332*SIN(2*PI()*freq332*('3v'!A709-reta332)+deph332*PI()/180)</f>
        <v>0.67818829169831474</v>
      </c>
      <c r="E721" s="10">
        <f>('3v'!C709-D721)^2</f>
        <v>6.2816859075481466E-4</v>
      </c>
      <c r="G721" s="3"/>
      <c r="H721" s="7">
        <f>offs333+Ampl333*SIN(2*PI()*freq333*('3v'!E709)+deph333*PI()/180)</f>
        <v>0.59951828814089803</v>
      </c>
      <c r="I721" s="8">
        <f>('3v'!F709-H721)^2</f>
        <v>7.6094542586720612E-7</v>
      </c>
      <c r="J721" s="9">
        <f>offs334+Ampl334*SIN(2*PI()*freq334*('3v'!E709-reta334)+deph334*PI()/180)</f>
        <v>0.71246794414853842</v>
      </c>
      <c r="K721" s="10">
        <f>('3v'!G709-J721)^2</f>
        <v>1.1056173717126877E-4</v>
      </c>
      <c r="L721" s="3"/>
      <c r="M721" s="3"/>
      <c r="N721" s="7">
        <f>offs335+Ampl335*SIN(2*PI()*freq335*('3v'!I709)+deph335*PI()/180)</f>
        <v>-0.37713651653110958</v>
      </c>
      <c r="O721" s="8">
        <f>('3v'!J709-N721)^2</f>
        <v>8.6531486327269707E-6</v>
      </c>
      <c r="P721" s="9">
        <f>offs336+Ampl336*SIN(2*PI()*freq336*('3v'!I709-reta336)+deph336*PI()/180)</f>
        <v>0.72654757877314657</v>
      </c>
      <c r="Q721" s="10">
        <f>('3v'!K709-P721)^2</f>
        <v>7.4109048118729817E-5</v>
      </c>
      <c r="R721" s="3"/>
      <c r="S721" s="3"/>
      <c r="T721" s="7">
        <f>offs337+Ampl337*SIN(2*PI()*freq337*('3v'!M709)+deph337*PI()/180)</f>
        <v>-1.3847012587648861</v>
      </c>
      <c r="U721" s="8">
        <f>('3v'!N709-T721)^2</f>
        <v>5.1390082606945384E-7</v>
      </c>
      <c r="V721" s="9">
        <f>offs338+Ampl338*SIN(2*PI()*freq338*('3v'!M709-reta338)+deph338*PI()/180)</f>
        <v>0.77864032940975703</v>
      </c>
      <c r="W721" s="10">
        <f>('3v'!O709-V721)^2</f>
        <v>1.9550452908475342E-5</v>
      </c>
      <c r="X721" s="3"/>
      <c r="Y721" s="3"/>
      <c r="Z721" s="7">
        <f>offs339+Ampl339*SIN(2*PI()*freq339*('3v'!Q709)+deph339*PI()/180)</f>
        <v>-1.731651525930888</v>
      </c>
      <c r="AA721" s="8">
        <f>('3v'!R709-Z721)^2</f>
        <v>3.7722731792192834E-6</v>
      </c>
      <c r="AB721" s="9">
        <f>offs340+Ampl340*SIN(2*PI()*freq340*('3v'!Q709-reta340)+deph340*PI()/180)</f>
        <v>0.90550475952160892</v>
      </c>
      <c r="AC721" s="10">
        <f>('3v'!S709-AB721)^2</f>
        <v>1.2107619489219792E-5</v>
      </c>
      <c r="AD721" s="3"/>
      <c r="AE721" s="3"/>
      <c r="AF721" s="7">
        <f>offs341+Ampl341*SIN(2*PI()*freq341*('3v'!U709)+deph341*PI()/180)</f>
        <v>0.9059754943607321</v>
      </c>
      <c r="AG721" s="8">
        <f>('3v'!V709-AF721)^2</f>
        <v>1.1145988548332146E-6</v>
      </c>
      <c r="AH721" s="9">
        <f>offs342+Ampl342*SIN(2*PI()*freq342*('3v'!U709-reta342)+deph342*PI()/180)</f>
        <v>0.94661700482801103</v>
      </c>
      <c r="AI721" s="10">
        <f>('3v'!W709-AH721)^2</f>
        <v>2.7380608023339856E-7</v>
      </c>
      <c r="AL721" s="76"/>
      <c r="AM721" s="76"/>
      <c r="AN721" s="76"/>
      <c r="AO721" s="80"/>
    </row>
    <row r="722" spans="1:41" x14ac:dyDescent="0.25">
      <c r="A722" s="3"/>
      <c r="B722" s="7">
        <f>offs331+Ampl331*SIN(2*PI()*freq331*('3v'!A710)+deph331*PI()/180)</f>
        <v>-0.17140275350167433</v>
      </c>
      <c r="C722" s="8">
        <f>('3v'!B710-B722)^2</f>
        <v>1.2940182369716199E-5</v>
      </c>
      <c r="D722" s="9">
        <f>offs332+Ampl332*SIN(2*PI()*freq332*('3v'!A710-reta332)+deph332*PI()/180)</f>
        <v>0.67999630340231365</v>
      </c>
      <c r="E722" s="10">
        <f>('3v'!C710-D722)^2</f>
        <v>7.220669465391956E-4</v>
      </c>
      <c r="G722" s="3"/>
      <c r="H722" s="7">
        <f>offs333+Ampl333*SIN(2*PI()*freq333*('3v'!E710)+deph333*PI()/180)</f>
        <v>0.58948664395368766</v>
      </c>
      <c r="I722" s="8">
        <f>('3v'!F710-H722)^2</f>
        <v>1.2958317211549705E-6</v>
      </c>
      <c r="J722" s="9">
        <f>offs334+Ampl334*SIN(2*PI()*freq334*('3v'!E710-reta334)+deph334*PI()/180)</f>
        <v>0.71204448473893145</v>
      </c>
      <c r="K722" s="10">
        <f>('3v'!G710-J722)^2</f>
        <v>1.4506985351614695E-4</v>
      </c>
      <c r="L722" s="3"/>
      <c r="M722" s="3"/>
      <c r="N722" s="7">
        <f>offs335+Ampl335*SIN(2*PI()*freq335*('3v'!I710)+deph335*PI()/180)</f>
        <v>-0.39589395571282127</v>
      </c>
      <c r="O722" s="8">
        <f>('3v'!J710-N722)^2</f>
        <v>3.1057164006084877E-6</v>
      </c>
      <c r="P722" s="9">
        <f>offs336+Ampl336*SIN(2*PI()*freq336*('3v'!I710-reta336)+deph336*PI()/180)</f>
        <v>0.72677841791018194</v>
      </c>
      <c r="Q722" s="10">
        <f>('3v'!K710-P722)^2</f>
        <v>7.0187902968643729E-5</v>
      </c>
      <c r="R722" s="3"/>
      <c r="S722" s="3"/>
      <c r="T722" s="7">
        <f>offs337+Ampl337*SIN(2*PI()*freq337*('3v'!M710)+deph337*PI()/180)</f>
        <v>-1.4029364545078939</v>
      </c>
      <c r="U722" s="8">
        <f>('3v'!N710-T722)^2</f>
        <v>3.354558342660748E-7</v>
      </c>
      <c r="V722" s="9">
        <f>offs338+Ampl338*SIN(2*PI()*freq338*('3v'!M710-reta338)+deph338*PI()/180)</f>
        <v>0.77984568717480585</v>
      </c>
      <c r="W722" s="10">
        <f>('3v'!O710-V722)^2</f>
        <v>3.1662534508055312E-5</v>
      </c>
      <c r="X722" s="3"/>
      <c r="Y722" s="3"/>
      <c r="Z722" s="7">
        <f>offs339+Ampl339*SIN(2*PI()*freq339*('3v'!Q710)+deph339*PI()/180)</f>
        <v>-1.7142883368229211</v>
      </c>
      <c r="AA722" s="8">
        <f>('3v'!R710-Z722)^2</f>
        <v>2.9835762655465487E-6</v>
      </c>
      <c r="AB722" s="9">
        <f>offs340+Ampl340*SIN(2*PI()*freq340*('3v'!Q710-reta340)+deph340*PI()/180)</f>
        <v>0.90751261427330054</v>
      </c>
      <c r="AC722" s="10">
        <f>('3v'!S710-AB722)^2</f>
        <v>2.1660354840582471E-6</v>
      </c>
      <c r="AD722" s="3"/>
      <c r="AE722" s="3"/>
      <c r="AF722" s="7">
        <f>offs341+Ampl341*SIN(2*PI()*freq341*('3v'!U710)+deph341*PI()/180)</f>
        <v>0.92489781873667076</v>
      </c>
      <c r="AG722" s="8">
        <f>('3v'!V710-AF722)^2</f>
        <v>8.3208442761665395E-8</v>
      </c>
      <c r="AH722" s="9">
        <f>offs342+Ampl342*SIN(2*PI()*freq342*('3v'!U710-reta342)+deph342*PI()/180)</f>
        <v>0.9457829742612085</v>
      </c>
      <c r="AI722" s="10">
        <f>('3v'!W710-AH722)^2</f>
        <v>9.6575344406638356E-8</v>
      </c>
      <c r="AL722" s="76"/>
      <c r="AM722" s="76"/>
      <c r="AN722" s="76"/>
      <c r="AO722" s="80"/>
    </row>
    <row r="723" spans="1:41" x14ac:dyDescent="0.25">
      <c r="A723" s="3"/>
      <c r="B723" s="7">
        <f>offs331+Ampl331*SIN(2*PI()*freq331*('3v'!A711)+deph331*PI()/180)</f>
        <v>-0.18985646380897814</v>
      </c>
      <c r="C723" s="8">
        <f>('3v'!B711-B723)^2</f>
        <v>2.1851288601173272E-5</v>
      </c>
      <c r="D723" s="9">
        <f>offs332+Ampl332*SIN(2*PI()*freq332*('3v'!A711-reta332)+deph332*PI()/180)</f>
        <v>0.68183699277356524</v>
      </c>
      <c r="E723" s="10">
        <f>('3v'!C711-D723)^2</f>
        <v>7.160436942557142E-4</v>
      </c>
      <c r="G723" s="3"/>
      <c r="H723" s="7">
        <f>offs333+Ampl333*SIN(2*PI()*freq333*('3v'!E711)+deph333*PI()/180)</f>
        <v>0.57936229998795641</v>
      </c>
      <c r="I723" s="8">
        <f>('3v'!F711-H723)^2</f>
        <v>2.2411886796600986E-6</v>
      </c>
      <c r="J723" s="9">
        <f>offs334+Ampl334*SIN(2*PI()*freq334*('3v'!E711-reta334)+deph334*PI()/180)</f>
        <v>0.71163650313255489</v>
      </c>
      <c r="K723" s="10">
        <f>('3v'!G711-J723)^2</f>
        <v>1.3540843788412198E-4</v>
      </c>
      <c r="L723" s="3"/>
      <c r="M723" s="3"/>
      <c r="N723" s="7">
        <f>offs335+Ampl335*SIN(2*PI()*freq335*('3v'!I711)+deph335*PI()/180)</f>
        <v>-0.41466050659164361</v>
      </c>
      <c r="O723" s="8">
        <f>('3v'!J711-N723)^2</f>
        <v>3.293421663867603E-7</v>
      </c>
      <c r="P723" s="9">
        <f>offs336+Ampl336*SIN(2*PI()*freq336*('3v'!I711-reta336)+deph336*PI()/180)</f>
        <v>0.72703459860098196</v>
      </c>
      <c r="Q723" s="10">
        <f>('3v'!K711-P723)^2</f>
        <v>3.8050532879816041E-5</v>
      </c>
      <c r="R723" s="3"/>
      <c r="S723" s="3"/>
      <c r="T723" s="7">
        <f>offs337+Ampl337*SIN(2*PI()*freq337*('3v'!M711)+deph337*PI()/180)</f>
        <v>-1.420937301715149</v>
      </c>
      <c r="U723" s="8">
        <f>('3v'!N711-T723)^2</f>
        <v>2.4479194898517316E-8</v>
      </c>
      <c r="V723" s="9">
        <f>offs338+Ampl338*SIN(2*PI()*freq338*('3v'!M711-reta338)+deph338*PI()/180)</f>
        <v>0.78107768816419521</v>
      </c>
      <c r="W723" s="10">
        <f>('3v'!O711-V723)^2</f>
        <v>2.4067149976610438E-5</v>
      </c>
      <c r="X723" s="3"/>
      <c r="Y723" s="3"/>
      <c r="Z723" s="7">
        <f>offs339+Ampl339*SIN(2*PI()*freq339*('3v'!Q711)+deph339*PI()/180)</f>
        <v>-1.6963155160168497</v>
      </c>
      <c r="AA723" s="8">
        <f>('3v'!R711-Z723)^2</f>
        <v>4.5028584645259573E-6</v>
      </c>
      <c r="AB723" s="9">
        <f>offs340+Ampl340*SIN(2*PI()*freq340*('3v'!Q711-reta340)+deph340*PI()/180)</f>
        <v>0.90951084157182349</v>
      </c>
      <c r="AC723" s="10">
        <f>('3v'!S711-AB723)^2</f>
        <v>2.0353257376185482E-6</v>
      </c>
      <c r="AD723" s="3"/>
      <c r="AE723" s="3"/>
      <c r="AF723" s="7">
        <f>offs341+Ampl341*SIN(2*PI()*freq341*('3v'!U711)+deph341*PI()/180)</f>
        <v>0.94246028683933236</v>
      </c>
      <c r="AG723" s="8">
        <f>('3v'!V711-AF723)^2</f>
        <v>2.8234859242762385E-6</v>
      </c>
      <c r="AH723" s="9">
        <f>offs342+Ampl342*SIN(2*PI()*freq342*('3v'!U711-reta342)+deph342*PI()/180)</f>
        <v>0.944891540443341</v>
      </c>
      <c r="AI723" s="10">
        <f>('3v'!W711-AH723)^2</f>
        <v>1.445283774031124E-6</v>
      </c>
      <c r="AL723" s="76"/>
      <c r="AM723" s="76"/>
      <c r="AN723" s="76"/>
      <c r="AO723" s="80"/>
    </row>
    <row r="724" spans="1:41" x14ac:dyDescent="0.25">
      <c r="A724" s="3"/>
      <c r="B724" s="7">
        <f>offs331+Ampl331*SIN(2*PI()*freq331*('3v'!A712)+deph331*PI()/180)</f>
        <v>-0.20835201481906571</v>
      </c>
      <c r="C724" s="8">
        <f>('3v'!B712-B724)^2</f>
        <v>3.2615351736851144E-5</v>
      </c>
      <c r="D724" s="9">
        <f>offs332+Ampl332*SIN(2*PI()*freq332*('3v'!A712-reta332)+deph332*PI()/180)</f>
        <v>0.68371006914588017</v>
      </c>
      <c r="E724" s="10">
        <f>('3v'!C712-D724)^2</f>
        <v>8.197953835744605E-4</v>
      </c>
      <c r="G724" s="3"/>
      <c r="H724" s="7">
        <f>offs333+Ampl333*SIN(2*PI()*freq333*('3v'!E712)+deph333*PI()/180)</f>
        <v>0.56914615554647674</v>
      </c>
      <c r="I724" s="8">
        <f>('3v'!F712-H724)^2</f>
        <v>3.7930852036055603E-6</v>
      </c>
      <c r="J724" s="9">
        <f>offs334+Ampl334*SIN(2*PI()*freq334*('3v'!E712-reta334)+deph334*PI()/180)</f>
        <v>0.7112440355686942</v>
      </c>
      <c r="K724" s="10">
        <f>('3v'!G712-J724)^2</f>
        <v>1.2642856075087129E-4</v>
      </c>
      <c r="L724" s="3"/>
      <c r="M724" s="3"/>
      <c r="N724" s="7">
        <f>offs335+Ampl335*SIN(2*PI()*freq335*('3v'!I712)+deph335*PI()/180)</f>
        <v>-0.4334332057116434</v>
      </c>
      <c r="O724" s="8">
        <f>('3v'!J712-N724)^2</f>
        <v>6.6245273175023707E-6</v>
      </c>
      <c r="P724" s="9">
        <f>offs336+Ampl336*SIN(2*PI()*freq336*('3v'!I712-reta336)+deph336*PI()/180)</f>
        <v>0.72731608039164575</v>
      </c>
      <c r="Q724" s="10">
        <f>('3v'!K712-P724)^2</f>
        <v>1.5475644806702038E-5</v>
      </c>
      <c r="R724" s="3"/>
      <c r="S724" s="3"/>
      <c r="T724" s="7">
        <f>offs337+Ampl337*SIN(2*PI()*freq337*('3v'!M712)+deph337*PI()/180)</f>
        <v>-1.4386993589469557</v>
      </c>
      <c r="U724" s="8">
        <f>('3v'!N712-T724)^2</f>
        <v>7.5454304685566481E-10</v>
      </c>
      <c r="V724" s="9">
        <f>offs338+Ampl338*SIN(2*PI()*freq338*('3v'!M712-reta338)+deph338*PI()/180)</f>
        <v>0.78233602840011573</v>
      </c>
      <c r="W724" s="10">
        <f>('3v'!O712-V724)^2</f>
        <v>1.7732844407249153E-5</v>
      </c>
      <c r="X724" s="3"/>
      <c r="Y724" s="3"/>
      <c r="Z724" s="7">
        <f>offs339+Ampl339*SIN(2*PI()*freq339*('3v'!Q712)+deph339*PI()/180)</f>
        <v>-1.6777417550093263</v>
      </c>
      <c r="AA724" s="8">
        <f>('3v'!R712-Z724)^2</f>
        <v>9.7196479350725924E-6</v>
      </c>
      <c r="AB724" s="9">
        <f>offs340+Ampl340*SIN(2*PI()*freq340*('3v'!Q712-reta340)+deph340*PI()/180)</f>
        <v>0.9114984750921884</v>
      </c>
      <c r="AC724" s="10">
        <f>('3v'!S712-AB724)^2</f>
        <v>1.9380396015477469E-6</v>
      </c>
      <c r="AD724" s="3"/>
      <c r="AE724" s="3"/>
      <c r="AF724" s="7">
        <f>offs341+Ampl341*SIN(2*PI()*freq341*('3v'!U712)+deph341*PI()/180)</f>
        <v>0.95864556663304223</v>
      </c>
      <c r="AG724" s="8">
        <f>('3v'!V712-AF724)^2</f>
        <v>1.254497143866193E-6</v>
      </c>
      <c r="AH724" s="9">
        <f>offs342+Ampl342*SIN(2*PI()*freq342*('3v'!U712-reta342)+deph342*PI()/180)</f>
        <v>0.94394358311196269</v>
      </c>
      <c r="AI724" s="10">
        <f>('3v'!W712-AH724)^2</f>
        <v>3.8819594609684385E-8</v>
      </c>
      <c r="AL724" s="76"/>
      <c r="AM724" s="76"/>
      <c r="AN724" s="76"/>
      <c r="AO724" s="80"/>
    </row>
    <row r="725" spans="1:41" x14ac:dyDescent="0.25">
      <c r="A725" s="3"/>
      <c r="B725" s="7">
        <f>offs331+Ampl331*SIN(2*PI()*freq331*('3v'!A713)+deph331*PI()/180)</f>
        <v>-0.2268864858700253</v>
      </c>
      <c r="C725" s="8">
        <f>('3v'!B713-B725)^2</f>
        <v>2.2605404612129203E-5</v>
      </c>
      <c r="D725" s="9">
        <f>offs332+Ampl332*SIN(2*PI()*freq332*('3v'!A713-reta332)+deph332*PI()/180)</f>
        <v>0.68561523673878544</v>
      </c>
      <c r="E725" s="10">
        <f>('3v'!C713-D725)^2</f>
        <v>7.0922277023723447E-4</v>
      </c>
      <c r="G725" s="3"/>
      <c r="H725" s="7">
        <f>offs333+Ampl333*SIN(2*PI()*freq333*('3v'!E713)+deph333*PI()/180)</f>
        <v>0.55883911808626752</v>
      </c>
      <c r="I725" s="8">
        <f>('3v'!F713-H725)^2</f>
        <v>2.8715870792733157E-7</v>
      </c>
      <c r="J725" s="9">
        <f>offs334+Ampl334*SIN(2*PI()*freq334*('3v'!E713-reta334)+deph334*PI()/180)</f>
        <v>0.71086711690858739</v>
      </c>
      <c r="K725" s="10">
        <f>('3v'!G713-J725)^2</f>
        <v>1.1809444724734384E-4</v>
      </c>
      <c r="L725" s="3"/>
      <c r="M725" s="3"/>
      <c r="N725" s="7">
        <f>offs335+Ampl335*SIN(2*PI()*freq335*('3v'!I713)+deph335*PI()/180)</f>
        <v>-0.4522090886460095</v>
      </c>
      <c r="O725" s="8">
        <f>('3v'!J713-N725)^2</f>
        <v>1.4224805483035014E-5</v>
      </c>
      <c r="P725" s="9">
        <f>offs336+Ampl336*SIN(2*PI()*freq336*('3v'!I713-reta336)+deph336*PI()/180)</f>
        <v>0.72762281883293556</v>
      </c>
      <c r="Q725" s="10">
        <f>('3v'!K713-P725)^2</f>
        <v>2.8024138290266342E-6</v>
      </c>
      <c r="R725" s="3"/>
      <c r="S725" s="3"/>
      <c r="T725" s="7">
        <f>offs337+Ampl337*SIN(2*PI()*freq337*('3v'!M713)+deph337*PI()/180)</f>
        <v>-1.4562182436814708</v>
      </c>
      <c r="U725" s="8">
        <f>('3v'!N713-T725)^2</f>
        <v>3.9398133953106175E-6</v>
      </c>
      <c r="V725" s="9">
        <f>offs338+Ampl338*SIN(2*PI()*freq338*('3v'!M713-reta338)+deph338*PI()/180)</f>
        <v>0.78362039740594336</v>
      </c>
      <c r="W725" s="10">
        <f>('3v'!O713-V725)^2</f>
        <v>3.0199502557296935E-5</v>
      </c>
      <c r="X725" s="3"/>
      <c r="Y725" s="3"/>
      <c r="Z725" s="7">
        <f>offs339+Ampl339*SIN(2*PI()*freq339*('3v'!Q713)+deph339*PI()/180)</f>
        <v>-1.6585760359063519</v>
      </c>
      <c r="AA725" s="8">
        <f>('3v'!R713-Z725)^2</f>
        <v>6.3835960232070954E-7</v>
      </c>
      <c r="AB725" s="9">
        <f>offs340+Ampl340*SIN(2*PI()*freq340*('3v'!Q713-reta340)+deph340*PI()/180)</f>
        <v>0.91347455363246288</v>
      </c>
      <c r="AC725" s="10">
        <f>('3v'!S713-AB725)^2</f>
        <v>3.4099016589389113E-7</v>
      </c>
      <c r="AD725" s="3"/>
      <c r="AE725" s="3"/>
      <c r="AF725" s="7">
        <f>offs341+Ampl341*SIN(2*PI()*freq341*('3v'!U713)+deph341*PI()/180)</f>
        <v>0.97343768520071583</v>
      </c>
      <c r="AG725" s="8">
        <f>('3v'!V713-AF725)^2</f>
        <v>3.8154793397513545E-6</v>
      </c>
      <c r="AH725" s="9">
        <f>offs342+Ampl342*SIN(2*PI()*freq342*('3v'!U713-reta342)+deph342*PI()/180)</f>
        <v>0.94294003778651136</v>
      </c>
      <c r="AI725" s="10">
        <f>('3v'!W713-AH725)^2</f>
        <v>1.4413736398011135E-6</v>
      </c>
      <c r="AL725" s="76"/>
      <c r="AM725" s="76"/>
      <c r="AN725" s="76"/>
      <c r="AO725" s="80"/>
    </row>
    <row r="726" spans="1:41" x14ac:dyDescent="0.25">
      <c r="A726" s="3"/>
      <c r="B726" s="7">
        <f>offs331+Ampl331*SIN(2*PI()*freq331*('3v'!A714)+deph331*PI()/180)</f>
        <v>-0.24545695015401961</v>
      </c>
      <c r="C726" s="8">
        <f>('3v'!B714-B726)^2</f>
        <v>3.2661794742040554E-5</v>
      </c>
      <c r="D726" s="9">
        <f>offs332+Ampl332*SIN(2*PI()*freq332*('3v'!A714-reta332)+deph332*PI()/180)</f>
        <v>0.68755219470423312</v>
      </c>
      <c r="E726" s="10">
        <f>('3v'!C714-D726)^2</f>
        <v>6.0817452424009541E-4</v>
      </c>
      <c r="G726" s="3"/>
      <c r="H726" s="7">
        <f>offs333+Ampl333*SIN(2*PI()*freq333*('3v'!E714)+deph333*PI()/180)</f>
        <v>0.54844210313799335</v>
      </c>
      <c r="I726" s="8">
        <f>('3v'!F714-H726)^2</f>
        <v>1.3624885819017134E-6</v>
      </c>
      <c r="J726" s="9">
        <f>offs334+Ampl334*SIN(2*PI()*freq334*('3v'!E714-reta334)+deph334*PI()/180)</f>
        <v>0.7105057806323295</v>
      </c>
      <c r="K726" s="10">
        <f>('3v'!G714-J726)^2</f>
        <v>1.1037163681034189E-4</v>
      </c>
      <c r="L726" s="3"/>
      <c r="M726" s="3"/>
      <c r="N726" s="7">
        <f>offs335+Ampl335*SIN(2*PI()*freq335*('3v'!I714)+deph335*PI()/180)</f>
        <v>-0.47098519046516973</v>
      </c>
      <c r="O726" s="8">
        <f>('3v'!J714-N726)^2</f>
        <v>2.4696431825868634E-5</v>
      </c>
      <c r="P726" s="9">
        <f>offs336+Ampl336*SIN(2*PI()*freq336*('3v'!I714-reta336)+deph336*PI()/180)</f>
        <v>0.72795476548729565</v>
      </c>
      <c r="Q726" s="10">
        <f>('3v'!K714-P726)^2</f>
        <v>3.733521461248689E-7</v>
      </c>
      <c r="R726" s="3"/>
      <c r="S726" s="3"/>
      <c r="T726" s="7">
        <f>offs337+Ampl337*SIN(2*PI()*freq337*('3v'!M714)+deph337*PI()/180)</f>
        <v>-1.4734896333960268</v>
      </c>
      <c r="U726" s="8">
        <f>('3v'!N714-T726)^2</f>
        <v>5.2515524920377225E-6</v>
      </c>
      <c r="V726" s="9">
        <f>offs338+Ampl338*SIN(2*PI()*freq338*('3v'!M714-reta338)+deph338*PI()/180)</f>
        <v>0.78493047828284412</v>
      </c>
      <c r="W726" s="10">
        <f>('3v'!O714-V726)^2</f>
        <v>2.3545477952351178E-5</v>
      </c>
      <c r="X726" s="3"/>
      <c r="Y726" s="3"/>
      <c r="Z726" s="7">
        <f>offs339+Ampl339*SIN(2*PI()*freq339*('3v'!Q714)+deph339*PI()/180)</f>
        <v>-1.6388276270796072</v>
      </c>
      <c r="AA726" s="8">
        <f>('3v'!R714-Z726)^2</f>
        <v>8.8165222904195197E-6</v>
      </c>
      <c r="AB726" s="9">
        <f>offs340+Ampl340*SIN(2*PI()*freq340*('3v'!Q714-reta340)+deph340*PI()/180)</f>
        <v>0.91543812157860072</v>
      </c>
      <c r="AC726" s="10">
        <f>('3v'!S714-AB726)^2</f>
        <v>3.5328946097986022E-7</v>
      </c>
      <c r="AD726" s="3"/>
      <c r="AE726" s="3"/>
      <c r="AF726" s="7">
        <f>offs341+Ampl341*SIN(2*PI()*freq341*('3v'!U714)+deph341*PI()/180)</f>
        <v>0.98682204450720157</v>
      </c>
      <c r="AG726" s="8">
        <f>('3v'!V714-AF726)^2</f>
        <v>2.7749046562130036E-6</v>
      </c>
      <c r="AH726" s="9">
        <f>offs342+Ampl342*SIN(2*PI()*freq342*('3v'!U714-reta342)+deph342*PI()/180)</f>
        <v>0.94188189484506368</v>
      </c>
      <c r="AI726" s="10">
        <f>('3v'!W714-AH726)^2</f>
        <v>9.3388398720561601E-8</v>
      </c>
      <c r="AL726" s="76"/>
      <c r="AM726" s="76"/>
      <c r="AN726" s="76"/>
      <c r="AO726" s="80"/>
    </row>
    <row r="727" spans="1:41" x14ac:dyDescent="0.25">
      <c r="A727" s="3"/>
      <c r="B727" s="7">
        <f>offs331+Ampl331*SIN(2*PI()*freq331*('3v'!A715)+deph331*PI()/180)</f>
        <v>-0.2640604751794618</v>
      </c>
      <c r="C727" s="8">
        <f>('3v'!B715-B727)^2</f>
        <v>2.1991643042443776E-5</v>
      </c>
      <c r="D727" s="9">
        <f>offs332+Ampl332*SIN(2*PI()*freq332*('3v'!A715-reta332)+deph332*PI()/180)</f>
        <v>0.68952063717410617</v>
      </c>
      <c r="E727" s="10">
        <f>('3v'!C715-D727)^2</f>
        <v>5.1636368642042087E-4</v>
      </c>
      <c r="G727" s="3"/>
      <c r="H727" s="7">
        <f>offs333+Ampl333*SIN(2*PI()*freq333*('3v'!E715)+deph333*PI()/180)</f>
        <v>0.53795603422463767</v>
      </c>
      <c r="I727" s="8">
        <f>('3v'!F715-H727)^2</f>
        <v>4.2803291694340816E-9</v>
      </c>
      <c r="J727" s="9">
        <f>offs334+Ampl334*SIN(2*PI()*freq334*('3v'!E715-reta334)+deph334*PI()/180)</f>
        <v>0.71016005883589772</v>
      </c>
      <c r="K727" s="10">
        <f>('3v'!G715-J727)^2</f>
        <v>1.0322699875017977E-4</v>
      </c>
      <c r="L727" s="3"/>
      <c r="M727" s="3"/>
      <c r="N727" s="7">
        <f>offs335+Ampl335*SIN(2*PI()*freq335*('3v'!I715)+deph335*PI()/180)</f>
        <v>-0.4897585462049866</v>
      </c>
      <c r="O727" s="8">
        <f>('3v'!J715-N727)^2</f>
        <v>1.7738047989002056E-5</v>
      </c>
      <c r="P727" s="9">
        <f>offs336+Ampl336*SIN(2*PI()*freq336*('3v'!I715-reta336)+deph336*PI()/180)</f>
        <v>0.72831186793650127</v>
      </c>
      <c r="Q727" s="10">
        <f>('3v'!K715-P727)^2</f>
        <v>9.3727170143416977E-7</v>
      </c>
      <c r="R727" s="3"/>
      <c r="S727" s="3"/>
      <c r="T727" s="7">
        <f>offs337+Ampl337*SIN(2*PI()*freq337*('3v'!M715)+deph337*PI()/180)</f>
        <v>-1.4905092666336492</v>
      </c>
      <c r="U727" s="8">
        <f>('3v'!N715-T727)^2</f>
        <v>8.1232032034183016E-6</v>
      </c>
      <c r="V727" s="9">
        <f>offs338+Ampl338*SIN(2*PI()*freq338*('3v'!M715-reta338)+deph338*PI()/180)</f>
        <v>0.78626594778796499</v>
      </c>
      <c r="W727" s="10">
        <f>('3v'!O715-V727)^2</f>
        <v>3.8289336490166899E-5</v>
      </c>
      <c r="X727" s="3"/>
      <c r="Y727" s="3"/>
      <c r="Z727" s="7">
        <f>offs339+Ampl339*SIN(2*PI()*freq339*('3v'!Q715)+deph339*PI()/180)</f>
        <v>-1.6185060786843553</v>
      </c>
      <c r="AA727" s="8">
        <f>('3v'!R715-Z727)^2</f>
        <v>1.4134301286092104E-5</v>
      </c>
      <c r="AB727" s="9">
        <f>offs340+Ampl340*SIN(2*PI()*freq340*('3v'!Q715-reta340)+deph340*PI()/180)</f>
        <v>0.91738822936656772</v>
      </c>
      <c r="AC727" s="10">
        <f>('3v'!S715-AB727)^2</f>
        <v>3.4971772771465122E-7</v>
      </c>
      <c r="AD727" s="3"/>
      <c r="AE727" s="3"/>
      <c r="AF727" s="7">
        <f>offs341+Ampl341*SIN(2*PI()*freq341*('3v'!U715)+deph341*PI()/180)</f>
        <v>0.99878543580577683</v>
      </c>
      <c r="AG727" s="8">
        <f>('3v'!V715-AF727)^2</f>
        <v>1.8210868526005392E-9</v>
      </c>
      <c r="AH727" s="9">
        <f>offs342+Ampl342*SIN(2*PI()*freq342*('3v'!U715-reta342)+deph342*PI()/180)</f>
        <v>0.94077019854695187</v>
      </c>
      <c r="AI727" s="10">
        <f>('3v'!W715-AH727)^2</f>
        <v>2.0087150628833128E-6</v>
      </c>
      <c r="AL727" s="76"/>
      <c r="AM727" s="76"/>
      <c r="AN727" s="76"/>
      <c r="AO727" s="80"/>
    </row>
    <row r="728" spans="1:41" x14ac:dyDescent="0.25">
      <c r="A728" s="3"/>
      <c r="B728" s="7">
        <f>offs331+Ampl331*SIN(2*PI()*freq331*('3v'!A716)+deph331*PI()/180)</f>
        <v>-0.28269412323409288</v>
      </c>
      <c r="C728" s="8">
        <f>('3v'!B716-B728)^2</f>
        <v>3.1213191997432954E-5</v>
      </c>
      <c r="D728" s="9">
        <f>offs332+Ampl332*SIN(2*PI()*freq332*('3v'!A716-reta332)+deph332*PI()/180)</f>
        <v>0.69152025330852007</v>
      </c>
      <c r="E728" s="10">
        <f>('3v'!C716-D728)^2</f>
        <v>5.1848443573417134E-4</v>
      </c>
      <c r="G728" s="3"/>
      <c r="H728" s="7">
        <f>offs333+Ampl333*SIN(2*PI()*freq333*('3v'!E716)+deph333*PI()/180)</f>
        <v>0.52738184277947331</v>
      </c>
      <c r="I728" s="8">
        <f>('3v'!F716-H728)^2</f>
        <v>5.5226779137657088E-7</v>
      </c>
      <c r="J728" s="9">
        <f>offs334+Ampl334*SIN(2*PI()*freq334*('3v'!E716-reta334)+deph334*PI()/180)</f>
        <v>0.70982998222830107</v>
      </c>
      <c r="K728" s="10">
        <f>('3v'!G716-J728)^2</f>
        <v>6.2045116100979938E-5</v>
      </c>
      <c r="L728" s="3"/>
      <c r="M728" s="3"/>
      <c r="N728" s="7">
        <f>offs335+Ampl335*SIN(2*PI()*freq335*('3v'!I716)+deph335*PI()/180)</f>
        <v>-0.50852619133496257</v>
      </c>
      <c r="O728" s="8">
        <f>('3v'!J716-N728)^2</f>
        <v>2.9172759813148269E-5</v>
      </c>
      <c r="P728" s="9">
        <f>offs336+Ampl336*SIN(2*PI()*freq336*('3v'!I716-reta336)+deph336*PI()/180)</f>
        <v>0.72869406978993601</v>
      </c>
      <c r="Q728" s="10">
        <f>('3v'!K716-P728)^2</f>
        <v>1.8233905415885721E-6</v>
      </c>
      <c r="R728" s="3"/>
      <c r="S728" s="3"/>
      <c r="T728" s="7">
        <f>offs337+Ampl337*SIN(2*PI()*freq337*('3v'!M716)+deph337*PI()/180)</f>
        <v>-1.5072729440545072</v>
      </c>
      <c r="U728" s="8">
        <f>('3v'!N716-T728)^2</f>
        <v>1.3429043568865566E-5</v>
      </c>
      <c r="V728" s="9">
        <f>offs338+Ampl338*SIN(2*PI()*freq338*('3v'!M716-reta338)+deph338*PI()/180)</f>
        <v>0.78762647641418826</v>
      </c>
      <c r="W728" s="10">
        <f>('3v'!O716-V728)^2</f>
        <v>3.1306670530658106E-5</v>
      </c>
      <c r="X728" s="3"/>
      <c r="Y728" s="3"/>
      <c r="Z728" s="7">
        <f>offs339+Ampl339*SIN(2*PI()*freq339*('3v'!Q716)+deph339*PI()/180)</f>
        <v>-1.5976212180410663</v>
      </c>
      <c r="AA728" s="8">
        <f>('3v'!R716-Z728)^2</f>
        <v>9.9858651822216148E-6</v>
      </c>
      <c r="AB728" s="9">
        <f>offs340+Ampl340*SIN(2*PI()*freq340*('3v'!Q716-reta340)+deph340*PI()/180)</f>
        <v>0.91932393394154288</v>
      </c>
      <c r="AC728" s="10">
        <f>('3v'!S716-AB728)^2</f>
        <v>3.2941164803375948E-7</v>
      </c>
      <c r="AD728" s="3"/>
      <c r="AE728" s="3"/>
      <c r="AF728" s="7">
        <f>offs341+Ampl341*SIN(2*PI()*freq341*('3v'!U716)+deph341*PI()/180)</f>
        <v>1.0093160526735883</v>
      </c>
      <c r="AG728" s="8">
        <f>('3v'!V716-AF728)^2</f>
        <v>1.5148866747489309E-6</v>
      </c>
      <c r="AH728" s="9">
        <f>offs342+Ampl342*SIN(2*PI()*freq342*('3v'!U716-reta342)+deph342*PI()/180)</f>
        <v>0.93960604600220521</v>
      </c>
      <c r="AI728" s="10">
        <f>('3v'!W716-AH728)^2</f>
        <v>3.9477847982493193E-7</v>
      </c>
      <c r="AL728" s="76"/>
      <c r="AM728" s="76"/>
      <c r="AN728" s="76"/>
      <c r="AO728" s="80"/>
    </row>
    <row r="729" spans="1:41" x14ac:dyDescent="0.25">
      <c r="A729" s="3"/>
      <c r="B729" s="7">
        <f>offs331+Ampl331*SIN(2*PI()*freq331*('3v'!A717)+deph331*PI()/180)</f>
        <v>-0.30135495184887551</v>
      </c>
      <c r="C729" s="8">
        <f>('3v'!B717-B729)^2</f>
        <v>2.0286449747647888E-5</v>
      </c>
      <c r="D729" s="9">
        <f>offs332+Ampl332*SIN(2*PI()*freq332*('3v'!A717-reta332)+deph332*PI()/180)</f>
        <v>0.69355072734490664</v>
      </c>
      <c r="E729" s="10">
        <f>('3v'!C717-D729)^2</f>
        <v>6.1507607683640203E-4</v>
      </c>
      <c r="G729" s="3"/>
      <c r="H729" s="7">
        <f>offs333+Ampl333*SIN(2*PI()*freq333*('3v'!E717)+deph333*PI()/180)</f>
        <v>0.51672046806332472</v>
      </c>
      <c r="I729" s="8">
        <f>('3v'!F717-H729)^2</f>
        <v>2.6859667800993946E-6</v>
      </c>
      <c r="J729" s="9">
        <f>offs334+Ampl334*SIN(2*PI()*freq334*('3v'!E717-reta334)+deph334*PI()/180)</f>
        <v>0.70951558012885241</v>
      </c>
      <c r="K729" s="10">
        <f>('3v'!G717-J729)^2</f>
        <v>5.7190954449784249E-5</v>
      </c>
      <c r="L729" s="3"/>
      <c r="M729" s="3"/>
      <c r="N729" s="7">
        <f>offs335+Ampl335*SIN(2*PI()*freq335*('3v'!I717)+deph335*PI()/180)</f>
        <v>-0.52728516222636945</v>
      </c>
      <c r="O729" s="8">
        <f>('3v'!J717-N729)^2</f>
        <v>4.3323016588422102E-5</v>
      </c>
      <c r="P729" s="9">
        <f>offs336+Ampl336*SIN(2*PI()*freq336*('3v'!I717-reta336)+deph336*PI()/180)</f>
        <v>0.7291013106934966</v>
      </c>
      <c r="Q729" s="10">
        <f>('3v'!K717-P729)^2</f>
        <v>3.0890547426380476E-6</v>
      </c>
      <c r="R729" s="3"/>
      <c r="S729" s="3"/>
      <c r="T729" s="7">
        <f>offs337+Ampl337*SIN(2*PI()*freq337*('3v'!M717)+deph337*PI()/180)</f>
        <v>-1.5237765294720378</v>
      </c>
      <c r="U729" s="8">
        <f>('3v'!N717-T729)^2</f>
        <v>7.7616875021845112E-6</v>
      </c>
      <c r="V729" s="9">
        <f>offs338+Ampl338*SIN(2*PI()*freq338*('3v'!M717-reta338)+deph338*PI()/180)</f>
        <v>0.78901172847143397</v>
      </c>
      <c r="W729" s="10">
        <f>('3v'!O717-V729)^2</f>
        <v>2.5274433747567871E-5</v>
      </c>
      <c r="X729" s="3"/>
      <c r="Y729" s="3"/>
      <c r="Z729" s="7">
        <f>offs339+Ampl339*SIN(2*PI()*freq339*('3v'!Q717)+deph339*PI()/180)</f>
        <v>-1.5761831448830161</v>
      </c>
      <c r="AA729" s="8">
        <f>('3v'!R717-Z729)^2</f>
        <v>9.6954086535405378E-6</v>
      </c>
      <c r="AB729" s="9">
        <f>offs340+Ampl340*SIN(2*PI()*freq340*('3v'!Q717-reta340)+deph340*PI()/180)</f>
        <v>0.921244299213971</v>
      </c>
      <c r="AC729" s="10">
        <f>('3v'!S717-AB729)^2</f>
        <v>6.221578454900528E-6</v>
      </c>
      <c r="AD729" s="3"/>
      <c r="AE729" s="3"/>
      <c r="AF729" s="7">
        <f>offs341+Ampl341*SIN(2*PI()*freq341*('3v'!U717)+deph341*PI()/180)</f>
        <v>1.0184035026631639</v>
      </c>
      <c r="AG729" s="8">
        <f>('3v'!V717-AF729)^2</f>
        <v>3.6442326522005385E-6</v>
      </c>
      <c r="AH729" s="9">
        <f>offs342+Ampl342*SIN(2*PI()*freq342*('3v'!U717-reta342)+deph342*PI()/180)</f>
        <v>0.93839058608883563</v>
      </c>
      <c r="AI729" s="10">
        <f>('3v'!W717-AH729)^2</f>
        <v>3.3995022354905231E-6</v>
      </c>
      <c r="AL729" s="76"/>
      <c r="AM729" s="76"/>
      <c r="AN729" s="76"/>
      <c r="AO729" s="80"/>
    </row>
    <row r="730" spans="1:41" x14ac:dyDescent="0.25">
      <c r="A730" s="3"/>
      <c r="B730" s="7">
        <f>offs331+Ampl331*SIN(2*PI()*freq331*('3v'!A718)+deph331*PI()/180)</f>
        <v>-0.32004001426265027</v>
      </c>
      <c r="C730" s="8">
        <f>('3v'!B718-B730)^2</f>
        <v>1.1546307071232182E-5</v>
      </c>
      <c r="D730" s="9">
        <f>offs332+Ampl332*SIN(2*PI()*freq332*('3v'!A718-reta332)+deph332*PI()/180)</f>
        <v>0.69561173864787762</v>
      </c>
      <c r="E730" s="10">
        <f>('3v'!C718-D730)^2</f>
        <v>6.204452610282697E-4</v>
      </c>
      <c r="G730" s="3"/>
      <c r="H730" s="7">
        <f>offs333+Ampl333*SIN(2*PI()*freq333*('3v'!E718)+deph333*PI()/180)</f>
        <v>0.50597285708114048</v>
      </c>
      <c r="I730" s="8">
        <f>('3v'!F718-H730)^2</f>
        <v>4.4589396064546938E-7</v>
      </c>
      <c r="J730" s="9">
        <f>offs334+Ampl334*SIN(2*PI()*freq334*('3v'!E718-reta334)+deph334*PI()/180)</f>
        <v>0.70921688046456399</v>
      </c>
      <c r="K730" s="10">
        <f>('3v'!G718-J730)^2</f>
        <v>5.2762361361871518E-5</v>
      </c>
      <c r="L730" s="3"/>
      <c r="M730" s="3"/>
      <c r="N730" s="7">
        <f>offs335+Ampl335*SIN(2*PI()*freq335*('3v'!I718)+deph335*PI()/180)</f>
        <v>-0.54603249662024267</v>
      </c>
      <c r="O730" s="8">
        <f>('3v'!J718-N730)^2</f>
        <v>6.0081669142991243E-5</v>
      </c>
      <c r="P730" s="9">
        <f>offs336+Ampl336*SIN(2*PI()*freq336*('3v'!I718-reta336)+deph336*PI()/180)</f>
        <v>0.72953352633912361</v>
      </c>
      <c r="Q730" s="10">
        <f>('3v'!K718-P730)^2</f>
        <v>4.7951642110122923E-6</v>
      </c>
      <c r="R730" s="3"/>
      <c r="S730" s="3"/>
      <c r="T730" s="7">
        <f>offs337+Ampl337*SIN(2*PI()*freq337*('3v'!M718)+deph337*PI()/180)</f>
        <v>-1.5400159508734861</v>
      </c>
      <c r="U730" s="8">
        <f>('3v'!N718-T730)^2</f>
        <v>4.7156690399458127E-6</v>
      </c>
      <c r="V730" s="9">
        <f>offs338+Ampl338*SIN(2*PI()*freq338*('3v'!M718-reta338)+deph338*PI()/180)</f>
        <v>0.79042136216948478</v>
      </c>
      <c r="W730" s="10">
        <f>('3v'!O718-V730)^2</f>
        <v>4.1434996929951111E-5</v>
      </c>
      <c r="X730" s="3"/>
      <c r="Y730" s="3"/>
      <c r="Z730" s="7">
        <f>offs339+Ampl339*SIN(2*PI()*freq339*('3v'!Q718)+deph339*PI()/180)</f>
        <v>-1.5542022264721442</v>
      </c>
      <c r="AA730" s="8">
        <f>('3v'!R718-Z730)^2</f>
        <v>2.7461909580552177E-6</v>
      </c>
      <c r="AB730" s="9">
        <f>offs340+Ampl340*SIN(2*PI()*freq340*('3v'!Q718-reta340)+deph340*PI()/180)</f>
        <v>0.92314839651224745</v>
      </c>
      <c r="AC730" s="10">
        <f>('3v'!S718-AB730)^2</f>
        <v>5.9794261269790642E-6</v>
      </c>
      <c r="AD730" s="3"/>
      <c r="AE730" s="3"/>
      <c r="AF730" s="7">
        <f>offs341+Ampl341*SIN(2*PI()*freq341*('3v'!U718)+deph341*PI()/180)</f>
        <v>1.0260388175585047</v>
      </c>
      <c r="AG730" s="8">
        <f>('3v'!V718-AF730)^2</f>
        <v>1.7700291239048397E-8</v>
      </c>
      <c r="AH730" s="9">
        <f>offs342+Ampl342*SIN(2*PI()*freq342*('3v'!U718-reta342)+deph342*PI()/180)</f>
        <v>0.93712501831903339</v>
      </c>
      <c r="AI730" s="10">
        <f>('3v'!W718-AH730)^2</f>
        <v>1.3368485755372977E-6</v>
      </c>
      <c r="AL730" s="76"/>
      <c r="AM730" s="76"/>
      <c r="AN730" s="76"/>
      <c r="AO730" s="80"/>
    </row>
    <row r="731" spans="1:41" x14ac:dyDescent="0.25">
      <c r="A731" s="3"/>
      <c r="B731" s="7">
        <f>offs331+Ampl331*SIN(2*PI()*freq331*('3v'!A719)+deph331*PI()/180)</f>
        <v>-0.33874635988745583</v>
      </c>
      <c r="C731" s="8">
        <f>('3v'!B719-B731)^2</f>
        <v>5.1512662404694575E-6</v>
      </c>
      <c r="D731" s="9">
        <f>offs332+Ampl332*SIN(2*PI()*freq332*('3v'!A719-reta332)+deph332*PI()/180)</f>
        <v>0.69770296175985624</v>
      </c>
      <c r="E731" s="10">
        <f>('3v'!C719-D731)^2</f>
        <v>6.2735029339969944E-4</v>
      </c>
      <c r="G731" s="3"/>
      <c r="H731" s="7">
        <f>offs333+Ampl333*SIN(2*PI()*freq333*('3v'!E719)+deph333*PI()/180)</f>
        <v>0.49513996449787068</v>
      </c>
      <c r="I731" s="8">
        <f>('3v'!F719-H731)^2</f>
        <v>4.7569571991424014E-8</v>
      </c>
      <c r="J731" s="9">
        <f>offs334+Ampl334*SIN(2*PI()*freq334*('3v'!E719-reta334)+deph334*PI()/180)</f>
        <v>0.70893390976766713</v>
      </c>
      <c r="K731" s="10">
        <f>('3v'!G719-J731)^2</f>
        <v>4.8731565396260739E-5</v>
      </c>
      <c r="L731" s="3"/>
      <c r="M731" s="3"/>
      <c r="N731" s="7">
        <f>offs335+Ampl335*SIN(2*PI()*freq335*('3v'!I719)+deph335*PI()/180)</f>
        <v>-0.56476523409515544</v>
      </c>
      <c r="O731" s="8">
        <f>('3v'!J719-N731)^2</f>
        <v>7.9314059047215922E-5</v>
      </c>
      <c r="P731" s="9">
        <f>offs336+Ampl336*SIN(2*PI()*freq336*('3v'!I719-reta336)+deph336*PI()/180)</f>
        <v>0.72999064847495587</v>
      </c>
      <c r="Q731" s="10">
        <f>('3v'!K719-P731)^2</f>
        <v>4.8134244798153E-7</v>
      </c>
      <c r="R731" s="3"/>
      <c r="S731" s="3"/>
      <c r="T731" s="7">
        <f>offs337+Ampl337*SIN(2*PI()*freq337*('3v'!M719)+deph337*PI()/180)</f>
        <v>-1.5559872014246179</v>
      </c>
      <c r="U731" s="8">
        <f>('3v'!N719-T731)^2</f>
        <v>3.3317513953634343E-6</v>
      </c>
      <c r="V731" s="9">
        <f>offs338+Ampl338*SIN(2*PI()*freq338*('3v'!M719-reta338)+deph338*PI()/180)</f>
        <v>0.79185502970231814</v>
      </c>
      <c r="W731" s="10">
        <f>('3v'!O719-V731)^2</f>
        <v>3.5017276128511224E-5</v>
      </c>
      <c r="X731" s="3"/>
      <c r="Y731" s="3"/>
      <c r="Z731" s="7">
        <f>offs339+Ampl339*SIN(2*PI()*freq339*('3v'!Q719)+deph339*PI()/180)</f>
        <v>-1.5316890925855347</v>
      </c>
      <c r="AA731" s="8">
        <f>('3v'!R719-Z731)^2</f>
        <v>7.2141523573281399E-6</v>
      </c>
      <c r="AB731" s="9">
        <f>offs340+Ampl340*SIN(2*PI()*freq340*('3v'!Q719-reta340)+deph340*PI()/180)</f>
        <v>0.92503530503181608</v>
      </c>
      <c r="AC731" s="10">
        <f>('3v'!S719-AB731)^2</f>
        <v>5.6599504256099663E-6</v>
      </c>
      <c r="AD731" s="3"/>
      <c r="AE731" s="3"/>
      <c r="AF731" s="7">
        <f>offs341+Ampl341*SIN(2*PI()*freq341*('3v'!U719)+deph341*PI()/180)</f>
        <v>1.032214462225632</v>
      </c>
      <c r="AG731" s="8">
        <f>('3v'!V719-AF731)^2</f>
        <v>3.3570383965521701E-8</v>
      </c>
      <c r="AH731" s="9">
        <f>offs342+Ampl342*SIN(2*PI()*freq342*('3v'!U719-reta342)+deph342*PI()/180)</f>
        <v>0.9358105916553936</v>
      </c>
      <c r="AI731" s="10">
        <f>('3v'!W719-AH731)^2</f>
        <v>2.6782523700419939E-7</v>
      </c>
      <c r="AL731" s="76"/>
      <c r="AM731" s="76"/>
      <c r="AN731" s="76"/>
      <c r="AO731" s="80"/>
    </row>
    <row r="732" spans="1:41" x14ac:dyDescent="0.25">
      <c r="A732" s="3"/>
      <c r="B732" s="7">
        <f>offs331+Ampl331*SIN(2*PI()*freq331*('3v'!A720)+deph331*PI()/180)</f>
        <v>-0.35747103477446734</v>
      </c>
      <c r="C732" s="8">
        <f>('3v'!B720-B732)^2</f>
        <v>9.4615620686862002E-6</v>
      </c>
      <c r="D732" s="9">
        <f>offs332+Ampl332*SIN(2*PI()*freq332*('3v'!A720-reta332)+deph332*PI()/180)</f>
        <v>0.69982406645247075</v>
      </c>
      <c r="E732" s="10">
        <f>('3v'!C720-D732)^2</f>
        <v>6.3579957620251511E-4</v>
      </c>
      <c r="G732" s="3"/>
      <c r="H732" s="7">
        <f>offs333+Ampl333*SIN(2*PI()*freq333*('3v'!E720)+deph333*PI()/180)</f>
        <v>0.48422275255367253</v>
      </c>
      <c r="I732" s="8">
        <f>('3v'!F720-H732)^2</f>
        <v>1.0396709372598577E-6</v>
      </c>
      <c r="J732" s="9">
        <f>offs334+Ampl334*SIN(2*PI()*freq334*('3v'!E720-reta334)+deph334*PI()/180)</f>
        <v>0.70866669317325537</v>
      </c>
      <c r="K732" s="10">
        <f>('3v'!G720-J732)^2</f>
        <v>4.5072199024217E-5</v>
      </c>
      <c r="L732" s="3"/>
      <c r="M732" s="3"/>
      <c r="N732" s="7">
        <f>offs335+Ampl335*SIN(2*PI()*freq335*('3v'!I720)+deph335*PI()/180)</f>
        <v>-0.58348041653470284</v>
      </c>
      <c r="O732" s="8">
        <f>('3v'!J720-N732)^2</f>
        <v>6.5444484381429435E-5</v>
      </c>
      <c r="P732" s="9">
        <f>offs336+Ampl336*SIN(2*PI()*freq336*('3v'!I720-reta336)+deph336*PI()/180)</f>
        <v>0.73047260491610932</v>
      </c>
      <c r="Q732" s="10">
        <f>('3v'!K720-P732)^2</f>
        <v>1.3823761077568135E-6</v>
      </c>
      <c r="R732" s="3"/>
      <c r="S732" s="3"/>
      <c r="T732" s="7">
        <f>offs337+Ampl337*SIN(2*PI()*freq337*('3v'!M720)+deph337*PI()/180)</f>
        <v>-1.5716863404583428</v>
      </c>
      <c r="U732" s="8">
        <f>('3v'!N720-T732)^2</f>
        <v>1.3721835094321635E-5</v>
      </c>
      <c r="V732" s="9">
        <f>offs338+Ampl338*SIN(2*PI()*freq338*('3v'!M720-reta338)+deph338*PI()/180)</f>
        <v>0.79331237733392324</v>
      </c>
      <c r="W732" s="10">
        <f>('3v'!O720-V732)^2</f>
        <v>5.4388963188061124E-5</v>
      </c>
      <c r="X732" s="3"/>
      <c r="Y732" s="3"/>
      <c r="Z732" s="7">
        <f>offs339+Ampl339*SIN(2*PI()*freq339*('3v'!Q720)+deph339*PI()/180)</f>
        <v>-1.5086546303749555</v>
      </c>
      <c r="AA732" s="8">
        <f>('3v'!R720-Z732)^2</f>
        <v>5.2115393824432074E-6</v>
      </c>
      <c r="AB732" s="9">
        <f>offs340+Ampl340*SIN(2*PI()*freq340*('3v'!Q720-reta340)+deph340*PI()/180)</f>
        <v>0.9269041122804611</v>
      </c>
      <c r="AC732" s="10">
        <f>('3v'!S720-AB732)^2</f>
        <v>5.2658880286812093E-6</v>
      </c>
      <c r="AD732" s="3"/>
      <c r="AE732" s="3"/>
      <c r="AF732" s="7">
        <f>offs341+Ampl341*SIN(2*PI()*freq341*('3v'!U720)+deph341*PI()/180)</f>
        <v>1.0369243420488539</v>
      </c>
      <c r="AG732" s="8">
        <f>('3v'!V720-AF732)^2</f>
        <v>9.738769663270375E-7</v>
      </c>
      <c r="AH732" s="9">
        <f>offs342+Ampl342*SIN(2*PI()*freq342*('3v'!U720-reta342)+deph342*PI()/180)</f>
        <v>0.93444860327834034</v>
      </c>
      <c r="AI732" s="10">
        <f>('3v'!W720-AH732)^2</f>
        <v>3.5325455167640203E-6</v>
      </c>
      <c r="AL732" s="76"/>
      <c r="AM732" s="76"/>
      <c r="AN732" s="76"/>
      <c r="AO732" s="80"/>
    </row>
    <row r="733" spans="1:41" x14ac:dyDescent="0.25">
      <c r="A733" s="3"/>
      <c r="B733" s="7">
        <f>offs331+Ampl331*SIN(2*PI()*freq331*('3v'!A721)+deph331*PI()/180)</f>
        <v>-0.37621108208045806</v>
      </c>
      <c r="C733" s="8">
        <f>('3v'!B721-B733)^2</f>
        <v>1.4953054196474781E-5</v>
      </c>
      <c r="D733" s="9">
        <f>offs332+Ampl332*SIN(2*PI()*freq332*('3v'!A721-reta332)+deph332*PI()/180)</f>
        <v>0.70197471777870213</v>
      </c>
      <c r="E733" s="10">
        <f>('3v'!C721-D733)^2</f>
        <v>5.5031143982079496E-4</v>
      </c>
      <c r="G733" s="3"/>
      <c r="H733" s="7">
        <f>offs333+Ampl333*SIN(2*PI()*freq333*('3v'!E721)+deph333*PI()/180)</f>
        <v>0.47322219097843476</v>
      </c>
      <c r="I733" s="8">
        <f>('3v'!F721-H733)^2</f>
        <v>3.0200565096075617E-6</v>
      </c>
      <c r="J733" s="9">
        <f>offs334+Ampl334*SIN(2*PI()*freq334*('3v'!E721-reta334)+deph334*PI()/180)</f>
        <v>0.70841525441705167</v>
      </c>
      <c r="K733" s="10">
        <f>('3v'!G721-J733)^2</f>
        <v>4.17593104668314E-5</v>
      </c>
      <c r="L733" s="3"/>
      <c r="M733" s="3"/>
      <c r="N733" s="7">
        <f>offs335+Ampl335*SIN(2*PI()*freq335*('3v'!I721)+deph335*PI()/180)</f>
        <v>-0.60217508859462598</v>
      </c>
      <c r="O733" s="8">
        <f>('3v'!J721-N733)^2</f>
        <v>5.2608889853085039E-5</v>
      </c>
      <c r="P733" s="9">
        <f>offs336+Ampl336*SIN(2*PI()*freq336*('3v'!I721-reta336)+deph336*PI()/180)</f>
        <v>0.73097931955607476</v>
      </c>
      <c r="Q733" s="10">
        <f>('3v'!K721-P733)^2</f>
        <v>2.8306701578271149E-6</v>
      </c>
      <c r="R733" s="3"/>
      <c r="S733" s="3"/>
      <c r="T733" s="7">
        <f>offs337+Ampl337*SIN(2*PI()*freq337*('3v'!M721)+deph337*PI()/180)</f>
        <v>-1.5871094944470152</v>
      </c>
      <c r="U733" s="8">
        <f>('3v'!N721-T733)^2</f>
        <v>1.5257973081102469E-5</v>
      </c>
      <c r="V733" s="9">
        <f>offs338+Ampl338*SIN(2*PI()*freq338*('3v'!M721-reta338)+deph338*PI()/180)</f>
        <v>0.79479304548557828</v>
      </c>
      <c r="W733" s="10">
        <f>('3v'!O721-V733)^2</f>
        <v>4.7643615632569558E-5</v>
      </c>
      <c r="X733" s="3"/>
      <c r="Y733" s="3"/>
      <c r="Z733" s="7">
        <f>offs339+Ampl339*SIN(2*PI()*freq339*('3v'!Q721)+deph339*PI()/180)</f>
        <v>-1.4851099791019238</v>
      </c>
      <c r="AA733" s="8">
        <f>('3v'!R721-Z733)^2</f>
        <v>5.7122476937589841E-6</v>
      </c>
      <c r="AB733" s="9">
        <f>offs340+Ampl340*SIN(2*PI()*freq340*('3v'!Q721-reta340)+deph340*PI()/180)</f>
        <v>0.92875391451958045</v>
      </c>
      <c r="AC733" s="10">
        <f>('3v'!S721-AB733)^2</f>
        <v>4.8023414250183251E-6</v>
      </c>
      <c r="AD733" s="3"/>
      <c r="AE733" s="3"/>
      <c r="AF733" s="7">
        <f>offs341+Ampl341*SIN(2*PI()*freq341*('3v'!U721)+deph341*PI()/180)</f>
        <v>1.0401638089454155</v>
      </c>
      <c r="AG733" s="8">
        <f>('3v'!V721-AF733)^2</f>
        <v>1.0244412981937419E-7</v>
      </c>
      <c r="AH733" s="9">
        <f>offs342+Ampl342*SIN(2*PI()*freq342*('3v'!U721-reta342)+deph342*PI()/180)</f>
        <v>0.933040397305967</v>
      </c>
      <c r="AI733" s="10">
        <f>('3v'!W721-AH733)^2</f>
        <v>1.781137658966317E-6</v>
      </c>
      <c r="AL733" s="76"/>
      <c r="AM733" s="76"/>
      <c r="AN733" s="76"/>
      <c r="AO733" s="80"/>
    </row>
    <row r="734" spans="1:41" x14ac:dyDescent="0.25">
      <c r="A734" s="3"/>
      <c r="B734" s="7">
        <f>offs331+Ampl331*SIN(2*PI()*freq331*('3v'!A722)+deph331*PI()/180)</f>
        <v>-0.39496354253471555</v>
      </c>
      <c r="C734" s="8">
        <f>('3v'!B722-B734)^2</f>
        <v>7.2493272023660144E-6</v>
      </c>
      <c r="D734" s="9">
        <f>offs332+Ampl332*SIN(2*PI()*freq332*('3v'!A722-reta332)+deph332*PI()/180)</f>
        <v>0.70415457612577392</v>
      </c>
      <c r="E734" s="10">
        <f>('3v'!C722-D734)^2</f>
        <v>5.6100651640983207E-4</v>
      </c>
      <c r="G734" s="3"/>
      <c r="H734" s="7">
        <f>offs333+Ampl333*SIN(2*PI()*freq333*('3v'!E722)+deph333*PI()/180)</f>
        <v>0.46213925690564295</v>
      </c>
      <c r="I734" s="8">
        <f>('3v'!F722-H734)^2</f>
        <v>5.6341996326683824E-6</v>
      </c>
      <c r="J734" s="9">
        <f>offs334+Ampl334*SIN(2*PI()*freq334*('3v'!E722-reta334)+deph334*PI()/180)</f>
        <v>0.70817961583330025</v>
      </c>
      <c r="K734" s="10">
        <f>('3v'!G722-J734)^2</f>
        <v>3.8769374892121416E-5</v>
      </c>
      <c r="L734" s="3"/>
      <c r="M734" s="3"/>
      <c r="N734" s="7">
        <f>offs335+Ampl335*SIN(2*PI()*freq335*('3v'!I722)+deph335*PI()/180)</f>
        <v>-0.62084629816948955</v>
      </c>
      <c r="O734" s="8">
        <f>('3v'!J722-N734)^2</f>
        <v>4.0872471380111598E-5</v>
      </c>
      <c r="P734" s="9">
        <f>offs336+Ampl336*SIN(2*PI()*freq336*('3v'!I722-reta336)+deph336*PI()/180)</f>
        <v>0.73151071237873655</v>
      </c>
      <c r="Q734" s="10">
        <f>('3v'!K722-P734)^2</f>
        <v>4.9011423548372714E-6</v>
      </c>
      <c r="R734" s="3"/>
      <c r="S734" s="3"/>
      <c r="T734" s="7">
        <f>offs337+Ampl337*SIN(2*PI()*freq337*('3v'!M722)+deph337*PI()/180)</f>
        <v>-1.6022528579581703</v>
      </c>
      <c r="U734" s="8">
        <f>('3v'!N722-T734)^2</f>
        <v>5.9275305647854688E-6</v>
      </c>
      <c r="V734" s="9">
        <f>offs338+Ampl338*SIN(2*PI()*freq338*('3v'!M722-reta338)+deph338*PI()/180)</f>
        <v>0.79629666882457295</v>
      </c>
      <c r="W734" s="10">
        <f>('3v'!O722-V734)^2</f>
        <v>4.1640290415004234E-5</v>
      </c>
      <c r="X734" s="3"/>
      <c r="Y734" s="3"/>
      <c r="Z734" s="7">
        <f>offs339+Ampl339*SIN(2*PI()*freq339*('3v'!Q722)+deph339*PI()/180)</f>
        <v>-1.4610665247508603</v>
      </c>
      <c r="AA734" s="8">
        <f>('3v'!R722-Z734)^2</f>
        <v>1.0875679278631194E-6</v>
      </c>
      <c r="AB734" s="9">
        <f>offs340+Ampl340*SIN(2*PI()*freq340*('3v'!Q722-reta340)+deph340*PI()/180)</f>
        <v>0.93058381720122674</v>
      </c>
      <c r="AC734" s="10">
        <f>('3v'!S722-AB734)^2</f>
        <v>4.2774810272059408E-6</v>
      </c>
      <c r="AD734" s="3"/>
      <c r="AE734" s="3"/>
      <c r="AF734" s="7">
        <f>offs341+Ampl341*SIN(2*PI()*freq341*('3v'!U722)+deph341*PI()/180)</f>
        <v>1.0419296659525958</v>
      </c>
      <c r="AG734" s="8">
        <f>('3v'!V722-AF734)^2</f>
        <v>1.7637421044876189E-8</v>
      </c>
      <c r="AH734" s="9">
        <f>offs342+Ampl342*SIN(2*PI()*freq342*('3v'!U722-reta342)+deph342*PI()/180)</f>
        <v>0.93158736346755366</v>
      </c>
      <c r="AI734" s="10">
        <f>('3v'!W722-AH734)^2</f>
        <v>6.9638446266503657E-7</v>
      </c>
      <c r="AL734" s="76"/>
      <c r="AM734" s="76"/>
      <c r="AN734" s="76"/>
      <c r="AO734" s="80"/>
    </row>
    <row r="735" spans="1:41" x14ac:dyDescent="0.25">
      <c r="A735" s="3"/>
      <c r="B735" s="7">
        <f>offs331+Ampl331*SIN(2*PI()*freq331*('3v'!A723)+deph331*PI()/180)</f>
        <v>-0.41372545490634993</v>
      </c>
      <c r="C735" s="8">
        <f>('3v'!B723-B735)^2</f>
        <v>2.275708299575668E-6</v>
      </c>
      <c r="D735" s="9">
        <f>offs332+Ampl332*SIN(2*PI()*freq332*('3v'!A723-reta332)+deph332*PI()/180)</f>
        <v>0.70636329726878422</v>
      </c>
      <c r="E735" s="10">
        <f>('3v'!C723-D735)^2</f>
        <v>5.7318571491229596E-4</v>
      </c>
      <c r="G735" s="3"/>
      <c r="H735" s="7">
        <f>offs333+Ampl333*SIN(2*PI()*freq333*('3v'!E723)+deph333*PI()/180)</f>
        <v>0.45097493478558326</v>
      </c>
      <c r="I735" s="8">
        <f>('3v'!F723-H735)^2</f>
        <v>8.5736219499685003E-6</v>
      </c>
      <c r="J735" s="9">
        <f>offs334+Ampl334*SIN(2*PI()*freq334*('3v'!E723-reta334)+deph334*PI()/180)</f>
        <v>0.70795979835278244</v>
      </c>
      <c r="K735" s="10">
        <f>('3v'!G723-J735)^2</f>
        <v>6.3358549013024901E-5</v>
      </c>
      <c r="L735" s="3"/>
      <c r="M735" s="3"/>
      <c r="N735" s="7">
        <f>offs335+Ampl335*SIN(2*PI()*freq335*('3v'!I723)+deph335*PI()/180)</f>
        <v>-0.63949109685886019</v>
      </c>
      <c r="O735" s="8">
        <f>('3v'!J723-N735)^2</f>
        <v>5.5649165960809252E-5</v>
      </c>
      <c r="P735" s="9">
        <f>offs336+Ampl336*SIN(2*PI()*freq336*('3v'!I723-reta336)+deph336*PI()/180)</f>
        <v>0.73206669947100789</v>
      </c>
      <c r="Q735" s="10">
        <f>('3v'!K723-P735)^2</f>
        <v>7.6720106951529902E-6</v>
      </c>
      <c r="R735" s="3"/>
      <c r="S735" s="3"/>
      <c r="T735" s="7">
        <f>offs337+Ampl337*SIN(2*PI()*freq337*('3v'!M723)+deph337*PI()/180)</f>
        <v>-1.6171126945934573</v>
      </c>
      <c r="U735" s="8">
        <f>('3v'!N723-T735)^2</f>
        <v>1.0238818635947917E-5</v>
      </c>
      <c r="V735" s="9">
        <f>offs338+Ampl338*SIN(2*PI()*freq338*('3v'!M723-reta338)+deph338*PI()/180)</f>
        <v>0.79782287635434745</v>
      </c>
      <c r="W735" s="10">
        <f>('3v'!O723-V735)^2</f>
        <v>6.3666616961268922E-5</v>
      </c>
      <c r="X735" s="3"/>
      <c r="Y735" s="3"/>
      <c r="Z735" s="7">
        <f>offs339+Ampl339*SIN(2*PI()*freq339*('3v'!Q723)+deph339*PI()/180)</f>
        <v>-1.4365358945229287</v>
      </c>
      <c r="AA735" s="8">
        <f>('3v'!R723-Z735)^2</f>
        <v>3.3439782704495087E-8</v>
      </c>
      <c r="AB735" s="9">
        <f>offs340+Ampl340*SIN(2*PI()*freq340*('3v'!Q723-reta340)+deph340*PI()/180)</f>
        <v>0.93239293540070156</v>
      </c>
      <c r="AC735" s="10">
        <f>('3v'!S723-AB735)^2</f>
        <v>3.7025279400809791E-6</v>
      </c>
      <c r="AD735" s="3"/>
      <c r="AE735" s="3"/>
      <c r="AF735" s="7">
        <f>offs341+Ampl341*SIN(2*PI()*freq341*('3v'!U723)+deph341*PI()/180)</f>
        <v>1.042220170382723</v>
      </c>
      <c r="AG735" s="8">
        <f>('3v'!V723-AF735)^2</f>
        <v>1.7919168012102416E-7</v>
      </c>
      <c r="AH735" s="9">
        <f>offs342+Ampl342*SIN(2*PI()*freq342*('3v'!U723-reta342)+deph342*PI()/180)</f>
        <v>0.93009093573207169</v>
      </c>
      <c r="AI735" s="10">
        <f>('3v'!W723-AH735)^2</f>
        <v>1.4273606486485969E-7</v>
      </c>
      <c r="AL735" s="76"/>
      <c r="AM735" s="76"/>
      <c r="AN735" s="76"/>
      <c r="AO735" s="80"/>
    </row>
    <row r="736" spans="1:41" x14ac:dyDescent="0.25">
      <c r="A736" s="3"/>
      <c r="B736" s="7">
        <f>offs331+Ampl331*SIN(2*PI()*freq331*('3v'!A724)+deph331*PI()/180)</f>
        <v>-0.43249385647190219</v>
      </c>
      <c r="C736" s="8">
        <f>('3v'!B724-B736)^2</f>
        <v>2.6727556837205149E-6</v>
      </c>
      <c r="D736" s="9">
        <f>offs332+Ampl332*SIN(2*PI()*freq332*('3v'!A724-reta332)+deph332*PI()/180)</f>
        <v>0.70860053242505983</v>
      </c>
      <c r="E736" s="10">
        <f>('3v'!C724-D736)^2</f>
        <v>5.8687642127762711E-4</v>
      </c>
      <c r="G736" s="3"/>
      <c r="H736" s="7">
        <f>offs333+Ampl333*SIN(2*PI()*freq333*('3v'!E724)+deph333*PI()/180)</f>
        <v>0.4397302162979011</v>
      </c>
      <c r="I736" s="8">
        <f>('3v'!F724-H736)^2</f>
        <v>1.1574327262218386E-5</v>
      </c>
      <c r="J736" s="9">
        <f>offs334+Ampl334*SIN(2*PI()*freq334*('3v'!E724-reta334)+deph334*PI()/180)</f>
        <v>0.70775582150095806</v>
      </c>
      <c r="K736" s="10">
        <f>('3v'!G724-J736)^2</f>
        <v>6.0152922271253097E-5</v>
      </c>
      <c r="L736" s="3"/>
      <c r="M736" s="3"/>
      <c r="N736" s="7">
        <f>offs335+Ampl335*SIN(2*PI()*freq335*('3v'!I724)+deph335*PI()/180)</f>
        <v>-0.65810654043288497</v>
      </c>
      <c r="O736" s="8">
        <f>('3v'!J724-N736)^2</f>
        <v>4.2824334306524834E-5</v>
      </c>
      <c r="P736" s="9">
        <f>offs336+Ampl336*SIN(2*PI()*freq336*('3v'!I724-reta336)+deph336*PI()/180)</f>
        <v>0.73264719303608161</v>
      </c>
      <c r="Q736" s="10">
        <f>('3v'!K724-P736)^2</f>
        <v>2.8126614105923094E-5</v>
      </c>
      <c r="R736" s="3"/>
      <c r="S736" s="3"/>
      <c r="T736" s="7">
        <f>offs337+Ampl337*SIN(2*PI()*freq337*('3v'!M724)+deph337*PI()/180)</f>
        <v>-1.6316853379105374</v>
      </c>
      <c r="U736" s="8">
        <f>('3v'!N724-T736)^2</f>
        <v>1.8080967478404756E-5</v>
      </c>
      <c r="V736" s="9">
        <f>offs338+Ampl338*SIN(2*PI()*freq338*('3v'!M724-reta338)+deph338*PI()/180)</f>
        <v>0.79937129150603081</v>
      </c>
      <c r="W736" s="10">
        <f>('3v'!O724-V736)^2</f>
        <v>5.7372012639551487E-5</v>
      </c>
      <c r="X736" s="3"/>
      <c r="Y736" s="3"/>
      <c r="Z736" s="7">
        <f>offs339+Ampl339*SIN(2*PI()*freq339*('3v'!Q724)+deph339*PI()/180)</f>
        <v>-1.4115299512132244</v>
      </c>
      <c r="AA736" s="8">
        <f>('3v'!R724-Z736)^2</f>
        <v>4.0727765783140491E-8</v>
      </c>
      <c r="AB736" s="9">
        <f>offs340+Ampl340*SIN(2*PI()*freq340*('3v'!Q724-reta340)+deph340*PI()/180)</f>
        <v>0.93418039424449761</v>
      </c>
      <c r="AC736" s="10">
        <f>('3v'!S724-AB736)^2</f>
        <v>3.092442689070629E-6</v>
      </c>
      <c r="AD736" s="3"/>
      <c r="AE736" s="3"/>
      <c r="AF736" s="7">
        <f>offs341+Ampl341*SIN(2*PI()*freq341*('3v'!U724)+deph341*PI()/180)</f>
        <v>1.0410350355429978</v>
      </c>
      <c r="AG736" s="8">
        <f>('3v'!V724-AF736)^2</f>
        <v>5.8037650328675155E-7</v>
      </c>
      <c r="AH736" s="9">
        <f>offs342+Ampl342*SIN(2*PI()*freq342*('3v'!U724-reta342)+deph342*PI()/180)</f>
        <v>0.92855259089303033</v>
      </c>
      <c r="AI736" s="10">
        <f>('3v'!W724-AH736)^2</f>
        <v>1.3675864493170581E-9</v>
      </c>
      <c r="AL736" s="76"/>
      <c r="AM736" s="76"/>
      <c r="AN736" s="76"/>
      <c r="AO736" s="80"/>
    </row>
    <row r="737" spans="1:41" x14ac:dyDescent="0.25">
      <c r="A737" s="3"/>
      <c r="B737" s="7">
        <f>offs331+Ampl331*SIN(2*PI()*freq331*('3v'!A725)+deph331*PI()/180)</f>
        <v>-0.45126578348319479</v>
      </c>
      <c r="C737" s="8">
        <f>('3v'!B725-B737)^2</f>
        <v>7.9963594278292602E-6</v>
      </c>
      <c r="D737" s="9">
        <f>offs332+Ampl332*SIN(2*PI()*freq332*('3v'!A725-reta332)+deph332*PI()/180)</f>
        <v>0.7108659283092349</v>
      </c>
      <c r="E737" s="10">
        <f>('3v'!C725-D737)^2</f>
        <v>6.0210992570914885E-4</v>
      </c>
      <c r="G737" s="3"/>
      <c r="H737" s="7">
        <f>offs333+Ampl333*SIN(2*PI()*freq333*('3v'!E725)+deph333*PI()/180)</f>
        <v>0.42840610026350978</v>
      </c>
      <c r="I737" s="8">
        <f>('3v'!F725-H737)^2</f>
        <v>3.3060893049888589E-5</v>
      </c>
      <c r="J737" s="9">
        <f>offs334+Ampl334*SIN(2*PI()*freq334*('3v'!E725-reta334)+deph334*PI()/180)</f>
        <v>0.70756770339623043</v>
      </c>
      <c r="K737" s="10">
        <f>('3v'!G725-J737)^2</f>
        <v>5.7270286047485258E-5</v>
      </c>
      <c r="L737" s="3"/>
      <c r="M737" s="3"/>
      <c r="N737" s="7">
        <f>offs335+Ampl335*SIN(2*PI()*freq335*('3v'!I725)+deph335*PI()/180)</f>
        <v>-0.67668968929722828</v>
      </c>
      <c r="O737" s="8">
        <f>('3v'!J725-N737)^2</f>
        <v>3.1314424699577981E-5</v>
      </c>
      <c r="P737" s="9">
        <f>offs336+Ampl336*SIN(2*PI()*freq336*('3v'!I725-reta336)+deph336*PI()/180)</f>
        <v>0.73325210140729458</v>
      </c>
      <c r="Q737" s="10">
        <f>('3v'!K725-P737)^2</f>
        <v>1.5643934589977212E-5</v>
      </c>
      <c r="R737" s="3"/>
      <c r="S737" s="3"/>
      <c r="T737" s="7">
        <f>offs337+Ampl337*SIN(2*PI()*freq337*('3v'!M725)+deph337*PI()/180)</f>
        <v>-1.6459671923277281</v>
      </c>
      <c r="U737" s="8">
        <f>('3v'!N725-T737)^2</f>
        <v>1.3265603883902173E-5</v>
      </c>
      <c r="V737" s="9">
        <f>offs338+Ampl338*SIN(2*PI()*freq338*('3v'!M725-reta338)+deph338*PI()/180)</f>
        <v>0.80094153223135389</v>
      </c>
      <c r="W737" s="10">
        <f>('3v'!O725-V737)^2</f>
        <v>5.1718279665346283E-5</v>
      </c>
      <c r="X737" s="3"/>
      <c r="Y737" s="3"/>
      <c r="Z737" s="7">
        <f>offs339+Ampl339*SIN(2*PI()*freq339*('3v'!Q725)+deph339*PI()/180)</f>
        <v>-1.3860607874740281</v>
      </c>
      <c r="AA737" s="8">
        <f>('3v'!R725-Z737)^2</f>
        <v>1.519733560274191E-8</v>
      </c>
      <c r="AB737" s="9">
        <f>offs340+Ampl340*SIN(2*PI()*freq340*('3v'!Q725-reta340)+deph340*PI()/180)</f>
        <v>0.93594532933338004</v>
      </c>
      <c r="AC737" s="10">
        <f>('3v'!S725-AB737)^2</f>
        <v>2.4659656219604116E-6</v>
      </c>
      <c r="AD737" s="3"/>
      <c r="AE737" s="3"/>
      <c r="AF737" s="7">
        <f>offs341+Ampl341*SIN(2*PI()*freq341*('3v'!U725)+deph341*PI()/180)</f>
        <v>1.0383754310184234</v>
      </c>
      <c r="AG737" s="8">
        <f>('3v'!V725-AF737)^2</f>
        <v>2.3505141990510091E-7</v>
      </c>
      <c r="AH737" s="9">
        <f>offs342+Ampl342*SIN(2*PI()*freq342*('3v'!U725-reta342)+deph342*PI()/180)</f>
        <v>0.92697384711105912</v>
      </c>
      <c r="AI737" s="10">
        <f>('3v'!W725-AH737)^2</f>
        <v>2.3770328057154605E-6</v>
      </c>
      <c r="AL737" s="76"/>
      <c r="AM737" s="76"/>
      <c r="AN737" s="76"/>
      <c r="AO737" s="80"/>
    </row>
    <row r="738" spans="1:41" x14ac:dyDescent="0.25">
      <c r="A738" s="3"/>
      <c r="B738" s="7">
        <f>offs331+Ampl331*SIN(2*PI()*freq331*('3v'!A726)+deph331*PI()/180)</f>
        <v>-0.47003827163534162</v>
      </c>
      <c r="C738" s="8">
        <f>('3v'!B726-B738)^2</f>
        <v>1.6178669108473865E-5</v>
      </c>
      <c r="D738" s="9">
        <f>offs332+Ampl332*SIN(2*PI()*freq332*('3v'!A726-reta332)+deph332*PI()/180)</f>
        <v>0.71315912718903784</v>
      </c>
      <c r="E738" s="10">
        <f>('3v'!C726-D738)^2</f>
        <v>6.1892121243394243E-4</v>
      </c>
      <c r="G738" s="3"/>
      <c r="H738" s="7">
        <f>offs333+Ampl333*SIN(2*PI()*freq333*('3v'!E726)+deph333*PI()/180)</f>
        <v>0.41700359255587227</v>
      </c>
      <c r="I738" s="8">
        <f>('3v'!F726-H738)^2</f>
        <v>1.6916625504909674E-5</v>
      </c>
      <c r="J738" s="9">
        <f>offs334+Ampl334*SIN(2*PI()*freq334*('3v'!E726-reta334)+deph334*PI()/180)</f>
        <v>0.70739546074833726</v>
      </c>
      <c r="K738" s="10">
        <f>('3v'!G726-J738)^2</f>
        <v>5.4692987589511788E-5</v>
      </c>
      <c r="L738" s="3"/>
      <c r="M738" s="3"/>
      <c r="N738" s="7">
        <f>offs335+Ampl335*SIN(2*PI()*freq335*('3v'!I726)+deph335*PI()/180)</f>
        <v>-0.69523760895726117</v>
      </c>
      <c r="O738" s="8">
        <f>('3v'!J726-N738)^2</f>
        <v>7.072775134636043E-6</v>
      </c>
      <c r="P738" s="9">
        <f>offs336+Ampl336*SIN(2*PI()*freq336*('3v'!I726-reta336)+deph336*PI()/180)</f>
        <v>0.73388132906260262</v>
      </c>
      <c r="Q738" s="10">
        <f>('3v'!K726-P738)^2</f>
        <v>2.1017356585960086E-5</v>
      </c>
      <c r="R738" s="3"/>
      <c r="S738" s="3"/>
      <c r="T738" s="7">
        <f>offs337+Ampl337*SIN(2*PI()*freq337*('3v'!M726)+deph337*PI()/180)</f>
        <v>-1.659954734011156</v>
      </c>
      <c r="U738" s="8">
        <f>('3v'!N726-T738)^2</f>
        <v>3.3607992911083011E-7</v>
      </c>
      <c r="V738" s="9">
        <f>offs338+Ampl338*SIN(2*PI()*freq338*('3v'!M726-reta338)+deph338*PI()/180)</f>
        <v>0.80253321109691378</v>
      </c>
      <c r="W738" s="10">
        <f>('3v'!O726-V738)^2</f>
        <v>4.6650280994062168E-5</v>
      </c>
      <c r="X738" s="3"/>
      <c r="Y738" s="3"/>
      <c r="Z738" s="7">
        <f>offs339+Ampl339*SIN(2*PI()*freq339*('3v'!Q726)+deph339*PI()/180)</f>
        <v>-1.3601407199669138</v>
      </c>
      <c r="AA738" s="8">
        <f>('3v'!R726-Z738)^2</f>
        <v>2.3930851392339009E-6</v>
      </c>
      <c r="AB738" s="9">
        <f>offs340+Ampl340*SIN(2*PI()*freq340*('3v'!Q726-reta340)+deph340*PI()/180)</f>
        <v>0.93768688716040149</v>
      </c>
      <c r="AC738" s="10">
        <f>('3v'!S726-AB738)^2</f>
        <v>1.8462753716286212E-6</v>
      </c>
      <c r="AD738" s="3"/>
      <c r="AE738" s="3"/>
      <c r="AF738" s="7">
        <f>offs341+Ampl341*SIN(2*PI()*freq341*('3v'!U726)+deph341*PI()/180)</f>
        <v>1.0342439815175684</v>
      </c>
      <c r="AG738" s="8">
        <f>('3v'!V726-AF738)^2</f>
        <v>6.7403332384471879E-8</v>
      </c>
      <c r="AH738" s="9">
        <f>offs342+Ampl342*SIN(2*PI()*freq342*('3v'!U726-reta342)+deph342*PI()/180)</f>
        <v>0.9253562624156666</v>
      </c>
      <c r="AI738" s="10">
        <f>('3v'!W726-AH738)^2</f>
        <v>1.4549849852068358E-6</v>
      </c>
      <c r="AL738" s="76"/>
      <c r="AM738" s="76"/>
      <c r="AN738" s="76"/>
      <c r="AO738" s="80"/>
    </row>
    <row r="739" spans="1:41" x14ac:dyDescent="0.25">
      <c r="A739" s="3"/>
      <c r="B739" s="7">
        <f>offs331+Ampl331*SIN(2*PI()*freq331*('3v'!A727)+deph331*PI()/180)</f>
        <v>-0.48880835653484528</v>
      </c>
      <c r="C739" s="8">
        <f>('3v'!B727-B739)^2</f>
        <v>2.7189514072483411E-5</v>
      </c>
      <c r="D739" s="9">
        <f>offs332+Ampl332*SIN(2*PI()*freq332*('3v'!A727-reta332)+deph332*PI()/180)</f>
        <v>0.71547976694178195</v>
      </c>
      <c r="E739" s="10">
        <f>('3v'!C727-D739)^2</f>
        <v>6.3734874847876945E-4</v>
      </c>
      <c r="G739" s="3"/>
      <c r="H739" s="7">
        <f>offs333+Ampl333*SIN(2*PI()*freq333*('3v'!E727)+deph333*PI()/180)</f>
        <v>0.40552370601165455</v>
      </c>
      <c r="I739" s="8">
        <f>('3v'!F727-H739)^2</f>
        <v>1.8938563709153691E-5</v>
      </c>
      <c r="J739" s="9">
        <f>offs334+Ampl334*SIN(2*PI()*freq334*('3v'!E727-reta334)+deph334*PI()/180)</f>
        <v>0.70723910885686658</v>
      </c>
      <c r="K739" s="10">
        <f>('3v'!G727-J739)^2</f>
        <v>8.4497439046564134E-5</v>
      </c>
      <c r="L739" s="3"/>
      <c r="M739" s="3"/>
      <c r="N739" s="7">
        <f>offs335+Ampl335*SIN(2*PI()*freq335*('3v'!I727)+deph335*PI()/180)</f>
        <v>-0.71374737048145442</v>
      </c>
      <c r="O739" s="8">
        <f>('3v'!J727-N739)^2</f>
        <v>2.6829800576258197E-6</v>
      </c>
      <c r="P739" s="9">
        <f>offs336+Ampl336*SIN(2*PI()*freq336*('3v'!I727-reta336)+deph336*PI()/180)</f>
        <v>0.73453477663966482</v>
      </c>
      <c r="Q739" s="10">
        <f>('3v'!K727-P739)^2</f>
        <v>1.0789823268120403E-5</v>
      </c>
      <c r="R739" s="3"/>
      <c r="S739" s="3"/>
      <c r="T739" s="7">
        <f>offs337+Ampl337*SIN(2*PI()*freq337*('3v'!M727)+deph337*PI()/180)</f>
        <v>-1.6736445117442105</v>
      </c>
      <c r="U739" s="8">
        <f>('3v'!N727-T739)^2</f>
        <v>1.8373755214484072E-6</v>
      </c>
      <c r="V739" s="9">
        <f>offs338+Ampl338*SIN(2*PI()*freq338*('3v'!M727-reta338)+deph338*PI()/180)</f>
        <v>0.80414593537976709</v>
      </c>
      <c r="W739" s="10">
        <f>('3v'!O727-V739)^2</f>
        <v>2.0580516176308449E-5</v>
      </c>
      <c r="X739" s="3"/>
      <c r="Y739" s="3"/>
      <c r="Z739" s="7">
        <f>offs339+Ampl339*SIN(2*PI()*freq339*('3v'!Q727)+deph339*PI()/180)</f>
        <v>-1.3337822834065114</v>
      </c>
      <c r="AA739" s="8">
        <f>('3v'!R727-Z739)^2</f>
        <v>4.1454583656195287E-5</v>
      </c>
      <c r="AB739" s="9">
        <f>offs340+Ampl340*SIN(2*PI()*freq340*('3v'!Q727-reta340)+deph340*PI()/180)</f>
        <v>0.93940422552365166</v>
      </c>
      <c r="AC739" s="10">
        <f>('3v'!S727-AB739)^2</f>
        <v>9.4624867148504333E-6</v>
      </c>
      <c r="AD739" s="3"/>
      <c r="AE739" s="3"/>
      <c r="AF739" s="7">
        <f>offs341+Ampl341*SIN(2*PI()*freq341*('3v'!U727)+deph341*PI()/180)</f>
        <v>1.0286447642822936</v>
      </c>
      <c r="AG739" s="8">
        <f>('3v'!V727-AF739)^2</f>
        <v>2.7016530453377528E-7</v>
      </c>
      <c r="AH739" s="9">
        <f>offs342+Ampl342*SIN(2*PI()*freq342*('3v'!U727-reta342)+deph342*PI()/180)</f>
        <v>0.92370143316765396</v>
      </c>
      <c r="AI739" s="10">
        <f>('3v'!W727-AH739)^2</f>
        <v>8.2433113289399462E-7</v>
      </c>
      <c r="AL739" s="76"/>
      <c r="AM739" s="76"/>
      <c r="AN739" s="76"/>
      <c r="AO739" s="80"/>
    </row>
    <row r="740" spans="1:41" x14ac:dyDescent="0.25">
      <c r="A740" s="3"/>
      <c r="B740" s="7">
        <f>offs331+Ampl331*SIN(2*PI()*freq331*('3v'!A728)+deph331*PI()/180)</f>
        <v>-0.50757307416771158</v>
      </c>
      <c r="C740" s="8">
        <f>('3v'!B728-B740)^2</f>
        <v>4.0973750500545122E-5</v>
      </c>
      <c r="D740" s="9">
        <f>offs332+Ampl332*SIN(2*PI()*freq332*('3v'!A728-reta332)+deph332*PI()/180)</f>
        <v>0.71782748111154882</v>
      </c>
      <c r="E740" s="10">
        <f>('3v'!C728-D740)^2</f>
        <v>5.6104938744775843E-4</v>
      </c>
      <c r="G740" s="3"/>
      <c r="H740" s="7">
        <f>offs333+Ampl333*SIN(2*PI()*freq333*('3v'!E728)+deph333*PI()/180)</f>
        <v>0.39396746034075691</v>
      </c>
      <c r="I740" s="8">
        <f>('3v'!F728-H740)^2</f>
        <v>6.5598496339068803E-6</v>
      </c>
      <c r="J740" s="9">
        <f>offs334+Ampl334*SIN(2*PI()*freq334*('3v'!E728-reta334)+deph334*PI()/180)</f>
        <v>0.70709866160989732</v>
      </c>
      <c r="K740" s="10">
        <f>('3v'!G728-J740)^2</f>
        <v>8.1935112384938806E-5</v>
      </c>
      <c r="L740" s="3"/>
      <c r="M740" s="3"/>
      <c r="N740" s="7">
        <f>offs335+Ampl335*SIN(2*PI()*freq335*('3v'!I728)+deph335*PI()/180)</f>
        <v>-0.73221605096389264</v>
      </c>
      <c r="O740" s="8">
        <f>('3v'!J728-N740)^2</f>
        <v>6.3935194060832017E-6</v>
      </c>
      <c r="P740" s="9">
        <f>offs336+Ampl336*SIN(2*PI()*freq336*('3v'!I728-reta336)+deph336*PI()/180)</f>
        <v>0.73521234095153354</v>
      </c>
      <c r="Q740" s="10">
        <f>('3v'!K728-P740)^2</f>
        <v>3.147316762966586E-9</v>
      </c>
      <c r="R740" s="3"/>
      <c r="S740" s="3"/>
      <c r="T740" s="7">
        <f>offs337+Ampl337*SIN(2*PI()*freq337*('3v'!M728)+deph337*PI()/180)</f>
        <v>-1.687033147779081</v>
      </c>
      <c r="U740" s="8">
        <f>('3v'!N728-T740)^2</f>
        <v>1.2901474214065218E-5</v>
      </c>
      <c r="V740" s="9">
        <f>offs338+Ampl338*SIN(2*PI()*freq338*('3v'!M728-reta338)+deph338*PI()/180)</f>
        <v>0.80577930716432866</v>
      </c>
      <c r="W740" s="10">
        <f>('3v'!O728-V740)^2</f>
        <v>1.7781546997376679E-5</v>
      </c>
      <c r="X740" s="3"/>
      <c r="Y740" s="3"/>
      <c r="Z740" s="7">
        <f>offs339+Ampl339*SIN(2*PI()*freq339*('3v'!Q728)+deph339*PI()/180)</f>
        <v>-1.3069982244988401</v>
      </c>
      <c r="AA740" s="8">
        <f>('3v'!R728-Z740)^2</f>
        <v>2.5452877600436796E-5</v>
      </c>
      <c r="AB740" s="9">
        <f>offs340+Ampl340*SIN(2*PI()*freq340*('3v'!Q728-reta340)+deph340*PI()/180)</f>
        <v>0.94109651393353766</v>
      </c>
      <c r="AC740" s="10">
        <f>('3v'!S728-AB740)^2</f>
        <v>7.9257673208565134E-6</v>
      </c>
      <c r="AD740" s="3"/>
      <c r="AE740" s="3"/>
      <c r="AF740" s="7">
        <f>offs341+Ampl341*SIN(2*PI()*freq341*('3v'!U728)+deph341*PI()/180)</f>
        <v>1.0215833050640086</v>
      </c>
      <c r="AG740" s="8">
        <f>('3v'!V728-AF740)^2</f>
        <v>4.6554002567825296E-7</v>
      </c>
      <c r="AH740" s="9">
        <f>offs342+Ampl342*SIN(2*PI()*freq342*('3v'!U728-reta342)+deph342*PI()/180)</f>
        <v>0.92201099248369889</v>
      </c>
      <c r="AI740" s="10">
        <f>('3v'!W728-AH740)^2</f>
        <v>4.1634435729277499E-7</v>
      </c>
      <c r="AL740" s="76"/>
      <c r="AM740" s="76"/>
      <c r="AN740" s="76"/>
      <c r="AO740" s="80"/>
    </row>
    <row r="741" spans="1:41" x14ac:dyDescent="0.25">
      <c r="A741" s="3"/>
      <c r="B741" s="7">
        <f>offs331+Ampl331*SIN(2*PI()*freq331*('3v'!A729)+deph331*PI()/180)</f>
        <v>-0.52632946136749825</v>
      </c>
      <c r="C741" s="8">
        <f>('3v'!B729-B741)^2</f>
        <v>5.7448234621397807E-5</v>
      </c>
      <c r="D741" s="9">
        <f>offs332+Ampl332*SIN(2*PI()*freq332*('3v'!A729-reta332)+deph332*PI()/180)</f>
        <v>0.720201898967055</v>
      </c>
      <c r="E741" s="10">
        <f>('3v'!C729-D741)^2</f>
        <v>5.811907926057319E-4</v>
      </c>
      <c r="G741" s="3"/>
      <c r="H741" s="7">
        <f>offs333+Ampl333*SIN(2*PI()*freq333*('3v'!E729)+deph333*PI()/180)</f>
        <v>0.38233588203573865</v>
      </c>
      <c r="I741" s="8">
        <f>('3v'!F729-H741)^2</f>
        <v>7.0139803749638247E-6</v>
      </c>
      <c r="J741" s="9">
        <f>offs334+Ampl334*SIN(2*PI()*freq334*('3v'!E729-reta334)+deph334*PI()/180)</f>
        <v>0.70697413148276611</v>
      </c>
      <c r="K741" s="10">
        <f>('3v'!G729-J741)^2</f>
        <v>1.1838291881824896E-4</v>
      </c>
      <c r="L741" s="3"/>
      <c r="M741" s="3"/>
      <c r="N741" s="7">
        <f>offs335+Ampl335*SIN(2*PI()*freq335*('3v'!I729)+deph335*PI()/180)</f>
        <v>-0.7506407339858312</v>
      </c>
      <c r="O741" s="8">
        <f>('3v'!J729-N741)^2</f>
        <v>2.0220100163807131E-6</v>
      </c>
      <c r="P741" s="9">
        <f>offs336+Ampl336*SIN(2*PI()*freq336*('3v'!I729-reta336)+deph336*PI()/180)</f>
        <v>0.73591391500294967</v>
      </c>
      <c r="Q741" s="10">
        <f>('3v'!K729-P741)^2</f>
        <v>1.429088740972775E-6</v>
      </c>
      <c r="R741" s="3"/>
      <c r="S741" s="3"/>
      <c r="T741" s="7">
        <f>offs337+Ampl337*SIN(2*PI()*freq337*('3v'!M729)+deph337*PI()/180)</f>
        <v>-1.700117338670164</v>
      </c>
      <c r="U741" s="8">
        <f>('3v'!N729-T741)^2</f>
        <v>1.7468649318733373E-5</v>
      </c>
      <c r="V741" s="9">
        <f>offs338+Ampl338*SIN(2*PI()*freq338*('3v'!M729-reta338)+deph338*PI()/180)</f>
        <v>0.80743292344055173</v>
      </c>
      <c r="W741" s="10">
        <f>('3v'!O729-V741)^2</f>
        <v>1.5345344591526872E-5</v>
      </c>
      <c r="X741" s="3"/>
      <c r="Y741" s="3"/>
      <c r="Z741" s="7">
        <f>offs339+Ampl339*SIN(2*PI()*freq339*('3v'!Q729)+deph339*PI()/180)</f>
        <v>-1.2798014957771044</v>
      </c>
      <c r="AA741" s="8">
        <f>('3v'!R729-Z741)^2</f>
        <v>2.6957962400641866E-5</v>
      </c>
      <c r="AB741" s="9">
        <f>offs340+Ampl340*SIN(2*PI()*freq340*('3v'!Q729-reta340)+deph340*PI()/180)</f>
        <v>0.94276293401440181</v>
      </c>
      <c r="AC741" s="10">
        <f>('3v'!S729-AB741)^2</f>
        <v>6.3936865463078486E-6</v>
      </c>
      <c r="AD741" s="3"/>
      <c r="AE741" s="3"/>
      <c r="AF741" s="7">
        <f>offs341+Ampl341*SIN(2*PI()*freq341*('3v'!U729)+deph341*PI()/180)</f>
        <v>1.0130665726704209</v>
      </c>
      <c r="AG741" s="8">
        <f>('3v'!V729-AF741)^2</f>
        <v>1.9224857663165159E-6</v>
      </c>
      <c r="AH741" s="9">
        <f>offs342+Ampl342*SIN(2*PI()*freq342*('3v'!U729-reta342)+deph342*PI()/180)</f>
        <v>0.92028660862466716</v>
      </c>
      <c r="AI741" s="10">
        <f>('3v'!W729-AH741)^2</f>
        <v>1.7347339565418844E-7</v>
      </c>
      <c r="AL741" s="76"/>
      <c r="AM741" s="76"/>
      <c r="AN741" s="76"/>
      <c r="AO741" s="80"/>
    </row>
    <row r="742" spans="1:41" x14ac:dyDescent="0.25">
      <c r="A742" s="3"/>
      <c r="B742" s="7">
        <f>offs331+Ampl331*SIN(2*PI()*freq331*('3v'!A730)+deph331*PI()/180)</f>
        <v>-0.54507455628323542</v>
      </c>
      <c r="C742" s="8">
        <f>('3v'!B730-B742)^2</f>
        <v>7.6502246815804591E-5</v>
      </c>
      <c r="D742" s="9">
        <f>offs332+Ampl332*SIN(2*PI()*freq332*('3v'!A730-reta332)+deph332*PI()/180)</f>
        <v>0.7226026455601966</v>
      </c>
      <c r="E742" s="10">
        <f>('3v'!C730-D742)^2</f>
        <v>5.1087958631987709E-4</v>
      </c>
      <c r="G742" s="3"/>
      <c r="H742" s="7">
        <f>offs333+Ampl333*SIN(2*PI()*freq333*('3v'!E730)+deph333*PI()/180)</f>
        <v>0.37063000428064075</v>
      </c>
      <c r="I742" s="8">
        <f>('3v'!F730-H742)^2</f>
        <v>7.0823275714142187E-6</v>
      </c>
      <c r="J742" s="9">
        <f>offs334+Ampl334*SIN(2*PI()*freq334*('3v'!E730-reta334)+deph334*PI()/180)</f>
        <v>0.7068655295369588</v>
      </c>
      <c r="K742" s="10">
        <f>('3v'!G730-J742)^2</f>
        <v>1.160314498285348E-4</v>
      </c>
      <c r="L742" s="3"/>
      <c r="M742" s="3"/>
      <c r="N742" s="7">
        <f>offs335+Ampl335*SIN(2*PI()*freq335*('3v'!I730)+deph335*PI()/180)</f>
        <v>-0.76901851007623534</v>
      </c>
      <c r="O742" s="8">
        <f>('3v'!J730-N742)^2</f>
        <v>4.9355957631321251E-6</v>
      </c>
      <c r="P742" s="9">
        <f>offs336+Ampl336*SIN(2*PI()*freq336*('3v'!I730-reta336)+deph336*PI()/180)</f>
        <v>0.73663938800723727</v>
      </c>
      <c r="Q742" s="10">
        <f>('3v'!K730-P742)^2</f>
        <v>2.2087367398141322E-7</v>
      </c>
      <c r="R742" s="3"/>
      <c r="S742" s="3"/>
      <c r="T742" s="7">
        <f>offs337+Ampl337*SIN(2*PI()*freq337*('3v'!M730)+deph337*PI()/180)</f>
        <v>-1.71289385608914</v>
      </c>
      <c r="U742" s="8">
        <f>('3v'!N730-T742)^2</f>
        <v>1.3657519633682851E-6</v>
      </c>
      <c r="V742" s="9">
        <f>offs338+Ampl338*SIN(2*PI()*freq338*('3v'!M730-reta338)+deph338*PI()/180)</f>
        <v>0.80910637620336312</v>
      </c>
      <c r="W742" s="10">
        <f>('3v'!O730-V742)^2</f>
        <v>1.3232397148017936E-5</v>
      </c>
      <c r="X742" s="3"/>
      <c r="Y742" s="3"/>
      <c r="Z742" s="7">
        <f>offs339+Ampl339*SIN(2*PI()*freq339*('3v'!Q730)+deph339*PI()/180)</f>
        <v>-1.2522052493379725</v>
      </c>
      <c r="AA742" s="8">
        <f>('3v'!R730-Z742)^2</f>
        <v>2.4399740411785615E-5</v>
      </c>
      <c r="AB742" s="9">
        <f>offs340+Ampl340*SIN(2*PI()*freq340*('3v'!Q730-reta340)+deph340*PI()/180)</f>
        <v>0.94440267990028059</v>
      </c>
      <c r="AC742" s="10">
        <f>('3v'!S730-AB742)^2</f>
        <v>4.90706629430508E-6</v>
      </c>
      <c r="AD742" s="3"/>
      <c r="AE742" s="3"/>
      <c r="AF742" s="7">
        <f>offs341+Ampl341*SIN(2*PI()*freq341*('3v'!U730)+deph341*PI()/180)</f>
        <v>1.003102972088167</v>
      </c>
      <c r="AG742" s="8">
        <f>('3v'!V730-AF742)^2</f>
        <v>1.3587487154280973E-7</v>
      </c>
      <c r="AH742" s="9">
        <f>offs342+Ampl342*SIN(2*PI()*freq342*('3v'!U730-reta342)+deph342*PI()/180)</f>
        <v>0.91852998334924019</v>
      </c>
      <c r="AI742" s="10">
        <f>('3v'!W730-AH742)^2</f>
        <v>4.8402926378557688E-8</v>
      </c>
      <c r="AL742" s="76"/>
      <c r="AM742" s="76"/>
      <c r="AN742" s="76"/>
      <c r="AO742" s="80"/>
    </row>
    <row r="743" spans="1:41" x14ac:dyDescent="0.25">
      <c r="A743" s="3"/>
      <c r="B743" s="7">
        <f>offs331+Ampl331*SIN(2*PI()*freq331*('3v'!A731)+deph331*PI()/180)</f>
        <v>-0.56380539884713599</v>
      </c>
      <c r="C743" s="8">
        <f>('3v'!B731-B743)^2</f>
        <v>6.314525463776425E-5</v>
      </c>
      <c r="D743" s="9">
        <f>offs332+Ampl332*SIN(2*PI()*freq332*('3v'!A731-reta332)+deph332*PI()/180)</f>
        <v>0.72502934178525558</v>
      </c>
      <c r="E743" s="10">
        <f>('3v'!C731-D743)^2</f>
        <v>5.3251755018993022E-4</v>
      </c>
      <c r="G743" s="3"/>
      <c r="H743" s="7">
        <f>offs333+Ampl333*SIN(2*PI()*freq333*('3v'!E731)+deph333*PI()/180)</f>
        <v>0.35885086685920964</v>
      </c>
      <c r="I743" s="8">
        <f>('3v'!F731-H743)^2</f>
        <v>6.7645604367721083E-6</v>
      </c>
      <c r="J743" s="9">
        <f>offs334+Ampl334*SIN(2*PI()*freq334*('3v'!E731-reta334)+deph334*PI()/180)</f>
        <v>0.70677286541912832</v>
      </c>
      <c r="K743" s="10">
        <f>('3v'!G731-J743)^2</f>
        <v>1.1404371971747218E-4</v>
      </c>
      <c r="L743" s="3"/>
      <c r="M743" s="3"/>
      <c r="N743" s="7">
        <f>offs335+Ampl335*SIN(2*PI()*freq335*('3v'!I731)+deph335*PI()/180)</f>
        <v>-0.78734647717121842</v>
      </c>
      <c r="O743" s="8">
        <f>('3v'!J731-N743)^2</f>
        <v>8.8296171496288809E-6</v>
      </c>
      <c r="P743" s="9">
        <f>offs336+Ampl336*SIN(2*PI()*freq336*('3v'!I731-reta336)+deph336*PI()/180)</f>
        <v>0.73738864540379923</v>
      </c>
      <c r="Q743" s="10">
        <f>('3v'!K731-P743)^2</f>
        <v>2.8017557322305886E-6</v>
      </c>
      <c r="R743" s="3"/>
      <c r="S743" s="3"/>
      <c r="T743" s="7">
        <f>offs337+Ampl337*SIN(2*PI()*freq337*('3v'!M731)+deph337*PI()/180)</f>
        <v>-1.7253595476215153</v>
      </c>
      <c r="U743" s="8">
        <f>('3v'!N731-T743)^2</f>
        <v>5.6398763226464906E-6</v>
      </c>
      <c r="V743" s="9">
        <f>offs338+Ampl338*SIN(2*PI()*freq338*('3v'!M731-reta338)+deph338*PI()/180)</f>
        <v>0.81079925255333463</v>
      </c>
      <c r="W743" s="10">
        <f>('3v'!O731-V743)^2</f>
        <v>1.1406780459319869E-5</v>
      </c>
      <c r="X743" s="3"/>
      <c r="Y743" s="3"/>
      <c r="Z743" s="7">
        <f>offs339+Ampl339*SIN(2*PI()*freq339*('3v'!Q731)+deph339*PI()/180)</f>
        <v>-1.2242228304813354</v>
      </c>
      <c r="AA743" s="8">
        <f>('3v'!R731-Z743)^2</f>
        <v>1.8498089023989984E-5</v>
      </c>
      <c r="AB743" s="9">
        <f>offs340+Ampl340*SIN(2*PI()*freq340*('3v'!Q731-reta340)+deph340*PI()/180)</f>
        <v>0.9460149586246146</v>
      </c>
      <c r="AC743" s="10">
        <f>('3v'!S731-AB743)^2</f>
        <v>3.5131827665944643E-6</v>
      </c>
      <c r="AD743" s="3"/>
      <c r="AE743" s="3"/>
      <c r="AF743" s="7">
        <f>offs341+Ampl341*SIN(2*PI()*freq341*('3v'!U731)+deph341*PI()/180)</f>
        <v>0.99170233618810055</v>
      </c>
      <c r="AG743" s="8">
        <f>('3v'!V731-AF743)^2</f>
        <v>4.7159285742305155E-7</v>
      </c>
      <c r="AH743" s="9">
        <f>offs342+Ampl342*SIN(2*PI()*freq342*('3v'!U731-reta342)+deph342*PI()/180)</f>
        <v>0.91674285023448487</v>
      </c>
      <c r="AI743" s="10">
        <f>('3v'!W731-AH743)^2</f>
        <v>2.917054771003947E-9</v>
      </c>
      <c r="AL743" s="76"/>
      <c r="AM743" s="76"/>
      <c r="AN743" s="76"/>
      <c r="AO743" s="80"/>
    </row>
    <row r="744" spans="1:41" x14ac:dyDescent="0.25">
      <c r="A744" s="3"/>
      <c r="B744" s="7">
        <f>offs331+Ampl331*SIN(2*PI()*freq331*('3v'!A732)+deph331*PI()/180)</f>
        <v>-0.58251903124202353</v>
      </c>
      <c r="C744" s="8">
        <f>('3v'!B732-B744)^2</f>
        <v>5.0808829387263748E-5</v>
      </c>
      <c r="D744" s="9">
        <f>offs332+Ampl332*SIN(2*PI()*freq332*('3v'!A732-reta332)+deph332*PI()/180)</f>
        <v>0.7274816044387673</v>
      </c>
      <c r="E744" s="10">
        <f>('3v'!C732-D744)^2</f>
        <v>4.6753702271539892E-4</v>
      </c>
      <c r="G744" s="3"/>
      <c r="H744" s="7">
        <f>offs333+Ampl333*SIN(2*PI()*freq333*('3v'!E732)+deph333*PI()/180)</f>
        <v>0.34699951606253909</v>
      </c>
      <c r="I744" s="8">
        <f>('3v'!F732-H744)^2</f>
        <v>6.0923867209034068E-6</v>
      </c>
      <c r="J744" s="9">
        <f>offs334+Ampl334*SIN(2*PI()*freq334*('3v'!E732-reta334)+deph334*PI()/180)</f>
        <v>0.70669614736023734</v>
      </c>
      <c r="K744" s="10">
        <f>('3v'!G732-J744)^2</f>
        <v>1.124110418324145E-4</v>
      </c>
      <c r="L744" s="3"/>
      <c r="M744" s="3"/>
      <c r="N744" s="7">
        <f>offs335+Ampl335*SIN(2*PI()*freq335*('3v'!I732)+deph335*PI()/180)</f>
        <v>-0.80562174107231099</v>
      </c>
      <c r="O744" s="8">
        <f>('3v'!J732-N744)^2</f>
        <v>1.345863382776171E-5</v>
      </c>
      <c r="P744" s="9">
        <f>offs336+Ampl336*SIN(2*PI()*freq336*('3v'!I732-reta336)+deph336*PI()/180)</f>
        <v>0.73816156887620687</v>
      </c>
      <c r="Q744" s="10">
        <f>('3v'!K732-P744)^2</f>
        <v>8.1165887129669678E-7</v>
      </c>
      <c r="R744" s="3"/>
      <c r="S744" s="3"/>
      <c r="T744" s="7">
        <f>offs337+Ampl337*SIN(2*PI()*freq337*('3v'!M732)+deph337*PI()/180)</f>
        <v>-1.7375113375444324</v>
      </c>
      <c r="U744" s="8">
        <f>('3v'!N732-T744)^2</f>
        <v>3.770596776448053E-6</v>
      </c>
      <c r="V744" s="9">
        <f>offs338+Ampl338*SIN(2*PI()*freq338*('3v'!M732-reta338)+deph338*PI()/180)</f>
        <v>0.81251113479855741</v>
      </c>
      <c r="W744" s="10">
        <f>('3v'!O732-V744)^2</f>
        <v>9.8354041975185982E-6</v>
      </c>
      <c r="X744" s="3"/>
      <c r="Y744" s="3"/>
      <c r="Z744" s="7">
        <f>offs339+Ampl339*SIN(2*PI()*freq339*('3v'!Q732)+deph339*PI()/180)</f>
        <v>-1.1958677712566357</v>
      </c>
      <c r="AA744" s="8">
        <f>('3v'!R732-Z744)^2</f>
        <v>1.0821673804634757E-5</v>
      </c>
      <c r="AB744" s="9">
        <f>offs340+Ampl340*SIN(2*PI()*freq340*('3v'!Q732-reta340)+deph340*PI()/180)</f>
        <v>0.94759899050372032</v>
      </c>
      <c r="AC744" s="10">
        <f>('3v'!S732-AB744)^2</f>
        <v>2.2657790789502207E-6</v>
      </c>
      <c r="AD744" s="3"/>
      <c r="AE744" s="3"/>
      <c r="AF744" s="7">
        <f>offs341+Ampl341*SIN(2*PI()*freq341*('3v'!U732)+deph341*PI()/180)</f>
        <v>0.97887591602143953</v>
      </c>
      <c r="AG744" s="8">
        <f>('3v'!V732-AF744)^2</f>
        <v>1.2147358063082316E-5</v>
      </c>
      <c r="AH744" s="9">
        <f>offs342+Ampl342*SIN(2*PI()*freq342*('3v'!U732-reta342)+deph342*PI()/180)</f>
        <v>0.91492697296502234</v>
      </c>
      <c r="AI744" s="10">
        <f>('3v'!W732-AH744)^2</f>
        <v>6.9277264664081537E-9</v>
      </c>
      <c r="AL744" s="76"/>
      <c r="AM744" s="76"/>
      <c r="AN744" s="76"/>
      <c r="AO744" s="80"/>
    </row>
    <row r="745" spans="1:41" x14ac:dyDescent="0.25">
      <c r="A745" s="3"/>
      <c r="B745" s="7">
        <f>offs331+Ampl331*SIN(2*PI()*freq331*('3v'!A733)+deph331*PI()/180)</f>
        <v>-0.60121249836840884</v>
      </c>
      <c r="C745" s="8">
        <f>('3v'!B733-B745)^2</f>
        <v>6.7955265349959774E-5</v>
      </c>
      <c r="D745" s="9">
        <f>offs332+Ampl332*SIN(2*PI()*freq332*('3v'!A733-reta332)+deph332*PI()/180)</f>
        <v>0.72995904628003117</v>
      </c>
      <c r="E745" s="10">
        <f>('3v'!C733-D745)^2</f>
        <v>4.9049165892984246E-4</v>
      </c>
      <c r="G745" s="3"/>
      <c r="H745" s="7">
        <f>offs333+Ampl333*SIN(2*PI()*freq333*('3v'!E733)+deph333*PI()/180)</f>
        <v>0.33507700459613221</v>
      </c>
      <c r="I745" s="8">
        <f>('3v'!F733-H745)^2</f>
        <v>5.1280263560957556E-6</v>
      </c>
      <c r="J745" s="9">
        <f>offs334+Ampl334*SIN(2*PI()*freq334*('3v'!E733-reta334)+deph334*PI()/180)</f>
        <v>0.70663538217482735</v>
      </c>
      <c r="K745" s="10">
        <f>('3v'!G733-J745)^2</f>
        <v>1.1112621974209843E-4</v>
      </c>
      <c r="L745" s="3"/>
      <c r="M745" s="3"/>
      <c r="N745" s="7">
        <f>offs335+Ampl335*SIN(2*PI()*freq335*('3v'!I733)+deph335*PI()/180)</f>
        <v>-0.82384141590349058</v>
      </c>
      <c r="O745" s="8">
        <f>('3v'!J733-N745)^2</f>
        <v>1.8577443912394851E-5</v>
      </c>
      <c r="P745" s="9">
        <f>offs336+Ampl336*SIN(2*PI()*freq336*('3v'!I733-reta336)+deph336*PI()/180)</f>
        <v>0.73895803637088397</v>
      </c>
      <c r="Q745" s="10">
        <f>('3v'!K733-P745)^2</f>
        <v>1.091056063551153E-8</v>
      </c>
      <c r="R745" s="3"/>
      <c r="S745" s="3"/>
      <c r="T745" s="7">
        <f>offs337+Ampl337*SIN(2*PI()*freq337*('3v'!M733)+deph337*PI()/180)</f>
        <v>-1.7493462275855589</v>
      </c>
      <c r="U745" s="8">
        <f>('3v'!N733-T745)^2</f>
        <v>3.3330432515026975E-6</v>
      </c>
      <c r="V745" s="9">
        <f>offs338+Ampl338*SIN(2*PI()*freq338*('3v'!M733-reta338)+deph338*PI()/180)</f>
        <v>0.81424160055770334</v>
      </c>
      <c r="W745" s="10">
        <f>('3v'!O733-V745)^2</f>
        <v>8.4884272298262344E-6</v>
      </c>
      <c r="X745" s="3"/>
      <c r="Y745" s="3"/>
      <c r="Z745" s="7">
        <f>offs339+Ampl339*SIN(2*PI()*freq339*('3v'!Q733)+deph339*PI()/180)</f>
        <v>-1.1671537839188915</v>
      </c>
      <c r="AA745" s="8">
        <f>('3v'!R733-Z745)^2</f>
        <v>1.4996441502386622E-5</v>
      </c>
      <c r="AB745" s="9">
        <f>offs340+Ampl340*SIN(2*PI()*freq340*('3v'!Q733-reta340)+deph340*PI()/180)</f>
        <v>0.94915400951383755</v>
      </c>
      <c r="AC745" s="10">
        <f>('3v'!S733-AB745)^2</f>
        <v>1.2257800459906172E-6</v>
      </c>
      <c r="AD745" s="3"/>
      <c r="AE745" s="3"/>
      <c r="AF745" s="7">
        <f>offs341+Ampl341*SIN(2*PI()*freq341*('3v'!U733)+deph341*PI()/180)</f>
        <v>0.96463636971633604</v>
      </c>
      <c r="AG745" s="8">
        <f>('3v'!V733-AF745)^2</f>
        <v>9.3027899290653726E-7</v>
      </c>
      <c r="AH745" s="9">
        <f>offs342+Ampl342*SIN(2*PI()*freq342*('3v'!U733-reta342)+deph342*PI()/180)</f>
        <v>0.91308414359248413</v>
      </c>
      <c r="AI745" s="10">
        <f>('3v'!W733-AH745)^2</f>
        <v>3.0961795173428059E-6</v>
      </c>
      <c r="AL745" s="76"/>
      <c r="AM745" s="76"/>
      <c r="AN745" s="76"/>
      <c r="AO745" s="80"/>
    </row>
    <row r="746" spans="1:41" x14ac:dyDescent="0.25">
      <c r="A746" s="3"/>
      <c r="B746" s="7">
        <f>offs331+Ampl331*SIN(2*PI()*freq331*('3v'!A734)+deph331*PI()/180)</f>
        <v>-0.61988284831112994</v>
      </c>
      <c r="C746" s="8">
        <f>('3v'!B734-B746)^2</f>
        <v>5.4506449185153573E-5</v>
      </c>
      <c r="D746" s="9">
        <f>offs332+Ampl332*SIN(2*PI()*freq332*('3v'!A734-reta332)+deph332*PI()/180)</f>
        <v>0.73246127609226064</v>
      </c>
      <c r="E746" s="10">
        <f>('3v'!C734-D746)^2</f>
        <v>4.3024201748756766E-4</v>
      </c>
      <c r="G746" s="3"/>
      <c r="H746" s="7">
        <f>offs333+Ampl333*SIN(2*PI()*freq333*('3v'!E734)+deph333*PI()/180)</f>
        <v>0.32308439148639545</v>
      </c>
      <c r="I746" s="8">
        <f>('3v'!F734-H746)^2</f>
        <v>1.5553412412435577E-5</v>
      </c>
      <c r="J746" s="9">
        <f>offs334+Ampl334*SIN(2*PI()*freq334*('3v'!E734-reta334)+deph334*PI()/180)</f>
        <v>0.70659057526041358</v>
      </c>
      <c r="K746" s="10">
        <f>('3v'!G734-J746)^2</f>
        <v>1.1018355048426144E-4</v>
      </c>
      <c r="L746" s="3"/>
      <c r="M746" s="3"/>
      <c r="N746" s="7">
        <f>offs335+Ampl335*SIN(2*PI()*freq335*('3v'!I734)+deph335*PI()/180)</f>
        <v>-0.84200262456689112</v>
      </c>
      <c r="O746" s="8">
        <f>('3v'!J734-N746)^2</f>
        <v>8.6442736664454694E-6</v>
      </c>
      <c r="P746" s="9">
        <f>offs336+Ampl336*SIN(2*PI()*freq336*('3v'!I734-reta336)+deph336*PI()/180)</f>
        <v>0.73977792211638005</v>
      </c>
      <c r="Q746" s="10">
        <f>('3v'!K734-P746)^2</f>
        <v>5.1184311314801247E-7</v>
      </c>
      <c r="R746" s="3"/>
      <c r="S746" s="3"/>
      <c r="T746" s="7">
        <f>offs337+Ampl337*SIN(2*PI()*freq337*('3v'!M734)+deph337*PI()/180)</f>
        <v>-1.7608612976628661</v>
      </c>
      <c r="U746" s="8">
        <f>('3v'!N734-T746)^2</f>
        <v>4.1182303212837162E-6</v>
      </c>
      <c r="V746" s="9">
        <f>offs338+Ampl338*SIN(2*PI()*freq338*('3v'!M734-reta338)+deph338*PI()/180)</f>
        <v>0.8159902228642395</v>
      </c>
      <c r="W746" s="10">
        <f>('3v'!O734-V746)^2</f>
        <v>7.3385881587431596E-6</v>
      </c>
      <c r="X746" s="3"/>
      <c r="Y746" s="3"/>
      <c r="Z746" s="7">
        <f>offs339+Ampl339*SIN(2*PI()*freq339*('3v'!Q734)+deph339*PI()/180)</f>
        <v>-1.1380947542975746</v>
      </c>
      <c r="AA746" s="8">
        <f>('3v'!R734-Z746)^2</f>
        <v>3.6765963096719432E-5</v>
      </c>
      <c r="AB746" s="9">
        <f>offs340+Ampl340*SIN(2*PI()*freq340*('3v'!Q734-reta340)+deph340*PI()/180)</f>
        <v>0.95067926366157207</v>
      </c>
      <c r="AC746" s="10">
        <f>('3v'!S734-AB746)^2</f>
        <v>4.6141270730550692E-7</v>
      </c>
      <c r="AD746" s="3"/>
      <c r="AE746" s="3"/>
      <c r="AF746" s="7">
        <f>offs341+Ampl341*SIN(2*PI()*freq341*('3v'!U734)+deph341*PI()/180)</f>
        <v>0.94899774998583286</v>
      </c>
      <c r="AG746" s="8">
        <f>('3v'!V734-AF746)^2</f>
        <v>1.0044850459977791E-6</v>
      </c>
      <c r="AH746" s="9">
        <f>offs342+Ampl342*SIN(2*PI()*freq342*('3v'!U734-reta342)+deph342*PI()/180)</f>
        <v>0.91121618076697319</v>
      </c>
      <c r="AI746" s="10">
        <f>('3v'!W734-AH746)^2</f>
        <v>2.8037132564148947E-6</v>
      </c>
      <c r="AL746" s="76"/>
      <c r="AM746" s="76"/>
      <c r="AN746" s="76"/>
      <c r="AO746" s="80"/>
    </row>
    <row r="747" spans="1:41" x14ac:dyDescent="0.25">
      <c r="A747" s="3"/>
      <c r="B747" s="7">
        <f>offs331+Ampl331*SIN(2*PI()*freq331*('3v'!A735)+deph331*PI()/180)</f>
        <v>-0.63852713280549933</v>
      </c>
      <c r="C747" s="8">
        <f>('3v'!B735-B747)^2</f>
        <v>4.2199741426684486E-5</v>
      </c>
      <c r="D747" s="9">
        <f>offs332+Ampl332*SIN(2*PI()*freq332*('3v'!A735-reta332)+deph332*PI()/180)</f>
        <v>0.73498789874436232</v>
      </c>
      <c r="E747" s="10">
        <f>('3v'!C735-D747)^2</f>
        <v>3.7492184778442975E-4</v>
      </c>
      <c r="G747" s="3"/>
      <c r="H747" s="7">
        <f>offs333+Ampl333*SIN(2*PI()*freq333*('3v'!E735)+deph333*PI()/180)</f>
        <v>0.31102274198656676</v>
      </c>
      <c r="I747" s="8">
        <f>('3v'!F735-H747)^2</f>
        <v>1.2966351081181068E-5</v>
      </c>
      <c r="J747" s="9">
        <f>offs334+Ampl334*SIN(2*PI()*freq334*('3v'!E735-reta334)+deph334*PI()/180)</f>
        <v>0.70656173059700511</v>
      </c>
      <c r="K747" s="10">
        <f>('3v'!G735-J747)^2</f>
        <v>1.0957882713898708E-4</v>
      </c>
      <c r="L747" s="3"/>
      <c r="M747" s="3"/>
      <c r="N747" s="7">
        <f>offs335+Ampl335*SIN(2*PI()*freq335*('3v'!I735)+deph335*PI()/180)</f>
        <v>-0.86010249919713511</v>
      </c>
      <c r="O747" s="8">
        <f>('3v'!J735-N747)^2</f>
        <v>1.1984469100789247E-5</v>
      </c>
      <c r="P747" s="9">
        <f>offs336+Ampl336*SIN(2*PI()*freq336*('3v'!I735-reta336)+deph336*PI()/180)</f>
        <v>0.74062109664323161</v>
      </c>
      <c r="Q747" s="10">
        <f>('3v'!K735-P747)^2</f>
        <v>2.4292546683256669E-6</v>
      </c>
      <c r="R747" s="3"/>
      <c r="S747" s="3"/>
      <c r="T747" s="7">
        <f>offs337+Ampl337*SIN(2*PI()*freq337*('3v'!M735)+deph337*PI()/180)</f>
        <v>-1.7720537066051172</v>
      </c>
      <c r="U747" s="8">
        <f>('3v'!N735-T747)^2</f>
        <v>3.6307059368478608E-7</v>
      </c>
      <c r="V747" s="9">
        <f>offs338+Ampl338*SIN(2*PI()*freq338*('3v'!M735-reta338)+deph338*PI()/180)</f>
        <v>0.81775657027177739</v>
      </c>
      <c r="W747" s="10">
        <f>('3v'!O735-V747)^2</f>
        <v>6.3615446550591617E-6</v>
      </c>
      <c r="X747" s="3"/>
      <c r="Y747" s="3"/>
      <c r="Z747" s="7">
        <f>offs339+Ampl339*SIN(2*PI()*freq339*('3v'!Q735)+deph339*PI()/180)</f>
        <v>-1.1087047350815387</v>
      </c>
      <c r="AA747" s="8">
        <f>('3v'!R735-Z747)^2</f>
        <v>3.5645020392653442E-5</v>
      </c>
      <c r="AB747" s="9">
        <f>offs340+Ampl340*SIN(2*PI()*freq340*('3v'!Q735-reta340)+deph340*PI()/180)</f>
        <v>0.9521740153475533</v>
      </c>
      <c r="AC747" s="10">
        <f>('3v'!S735-AB747)^2</f>
        <v>4.8799172577625451E-8</v>
      </c>
      <c r="AD747" s="3"/>
      <c r="AE747" s="3"/>
      <c r="AF747" s="7">
        <f>offs341+Ampl341*SIN(2*PI()*freq341*('3v'!U735)+deph341*PI()/180)</f>
        <v>0.93197549025952786</v>
      </c>
      <c r="AG747" s="8">
        <f>('3v'!V735-AF747)^2</f>
        <v>5.7575990045259405E-6</v>
      </c>
      <c r="AH747" s="9">
        <f>offs342+Ampl342*SIN(2*PI()*freq342*('3v'!U735-reta342)+deph342*PI()/180)</f>
        <v>0.90932492794227648</v>
      </c>
      <c r="AI747" s="10">
        <f>('3v'!W735-AH747)^2</f>
        <v>2.6003563900095525E-6</v>
      </c>
      <c r="AL747" s="76"/>
      <c r="AM747" s="76"/>
      <c r="AN747" s="76"/>
      <c r="AO747" s="80"/>
    </row>
    <row r="748" spans="1:41" x14ac:dyDescent="0.25">
      <c r="A748" s="3"/>
      <c r="B748" s="7">
        <f>offs331+Ampl331*SIN(2*PI()*freq331*('3v'!A736)+deph331*PI()/180)</f>
        <v>-0.65714240770286114</v>
      </c>
      <c r="C748" s="8">
        <f>('3v'!B736-B748)^2</f>
        <v>3.1129790314746209E-5</v>
      </c>
      <c r="D748" s="9">
        <f>offs332+Ampl332*SIN(2*PI()*freq332*('3v'!A736-reta332)+deph332*PI()/180)</f>
        <v>0.73753851525332914</v>
      </c>
      <c r="E748" s="10">
        <f>('3v'!C736-D748)^2</f>
        <v>3.2427060559888054E-4</v>
      </c>
      <c r="G748" s="3"/>
      <c r="H748" s="7">
        <f>offs333+Ampl333*SIN(2*PI()*freq333*('3v'!E736)+deph333*PI()/180)</f>
        <v>0.29889312748209729</v>
      </c>
      <c r="I748" s="8">
        <f>('3v'!F736-H748)^2</f>
        <v>1.0176211536086372E-5</v>
      </c>
      <c r="J748" s="9">
        <f>offs334+Ampl334*SIN(2*PI()*freq334*('3v'!E736-reta334)+deph334*PI()/180)</f>
        <v>0.70654885074675189</v>
      </c>
      <c r="K748" s="10">
        <f>('3v'!G736-J748)^2</f>
        <v>1.093093407268465E-4</v>
      </c>
      <c r="L748" s="3"/>
      <c r="M748" s="3"/>
      <c r="N748" s="7">
        <f>offs335+Ampl335*SIN(2*PI()*freq335*('3v'!I736)+deph335*PI()/180)</f>
        <v>-0.87813818161419555</v>
      </c>
      <c r="O748" s="8">
        <f>('3v'!J736-N748)^2</f>
        <v>1.5361865789823343E-5</v>
      </c>
      <c r="P748" s="9">
        <f>offs336+Ampl336*SIN(2*PI()*freq336*('3v'!I736-reta336)+deph336*PI()/180)</f>
        <v>0.74148742680440638</v>
      </c>
      <c r="Q748" s="10">
        <f>('3v'!K736-P748)^2</f>
        <v>2.2261109692020401E-7</v>
      </c>
      <c r="R748" s="3"/>
      <c r="S748" s="3"/>
      <c r="T748" s="7">
        <f>offs337+Ampl337*SIN(2*PI()*freq337*('3v'!M736)+deph337*PI()/180)</f>
        <v>-1.7829206928528798</v>
      </c>
      <c r="U748" s="8">
        <f>('3v'!N736-T748)^2</f>
        <v>1.1610696060417299E-5</v>
      </c>
      <c r="V748" s="9">
        <f>offs338+Ampl338*SIN(2*PI()*freq338*('3v'!M736-reta338)+deph338*PI()/180)</f>
        <v>0.81954020696052421</v>
      </c>
      <c r="W748" s="10">
        <f>('3v'!O736-V748)^2</f>
        <v>5.5352770963381958E-6</v>
      </c>
      <c r="X748" s="3"/>
      <c r="Y748" s="3"/>
      <c r="Z748" s="7">
        <f>offs339+Ampl339*SIN(2*PI()*freq339*('3v'!Q736)+deph339*PI()/180)</f>
        <v>-1.0789979390232718</v>
      </c>
      <c r="AA748" s="8">
        <f>('3v'!R736-Z748)^2</f>
        <v>1.301260624329795E-5</v>
      </c>
      <c r="AB748" s="9">
        <f>offs340+Ampl340*SIN(2*PI()*freq340*('3v'!Q736-reta340)+deph340*PI()/180)</f>
        <v>0.9536375417231302</v>
      </c>
      <c r="AC748" s="10">
        <f>('3v'!S736-AB748)^2</f>
        <v>2.8373102298872167E-6</v>
      </c>
      <c r="AD748" s="3"/>
      <c r="AE748" s="3"/>
      <c r="AF748" s="7">
        <f>offs341+Ampl341*SIN(2*PI()*freq341*('3v'!U736)+deph341*PI()/180)</f>
        <v>0.91358638945265125</v>
      </c>
      <c r="AG748" s="8">
        <f>('3v'!V736-AF748)^2</f>
        <v>1.5809303989182461E-6</v>
      </c>
      <c r="AH748" s="9">
        <f>offs342+Ampl342*SIN(2*PI()*freq342*('3v'!U736-reta342)+deph342*PI()/180)</f>
        <v>0.90741225155659844</v>
      </c>
      <c r="AI748" s="10">
        <f>('3v'!W736-AH748)^2</f>
        <v>2.4715249578146324E-6</v>
      </c>
      <c r="AL748" s="76"/>
      <c r="AM748" s="76"/>
      <c r="AN748" s="76"/>
      <c r="AO748" s="80"/>
    </row>
    <row r="749" spans="1:41" x14ac:dyDescent="0.25">
      <c r="A749" s="3"/>
      <c r="B749" s="7">
        <f>offs331+Ampl331*SIN(2*PI()*freq331*('3v'!A737)+deph331*PI()/180)</f>
        <v>-0.6757257334355159</v>
      </c>
      <c r="C749" s="8">
        <f>('3v'!B737-B749)^2</f>
        <v>2.1452954617676182E-5</v>
      </c>
      <c r="D749" s="9">
        <f>offs332+Ampl332*SIN(2*PI()*freq332*('3v'!A737-reta332)+deph332*PI()/180)</f>
        <v>0.74011272284724738</v>
      </c>
      <c r="E749" s="10">
        <f>('3v'!C737-D749)^2</f>
        <v>2.7807973247820849E-4</v>
      </c>
      <c r="G749" s="3"/>
      <c r="H749" s="7">
        <f>offs333+Ampl333*SIN(2*PI()*freq333*('3v'!E737)+deph333*PI()/180)</f>
        <v>0.2866966253954818</v>
      </c>
      <c r="I749" s="8">
        <f>('3v'!F737-H749)^2</f>
        <v>7.3563835755280749E-6</v>
      </c>
      <c r="J749" s="9">
        <f>offs334+Ampl334*SIN(2*PI()*freq334*('3v'!E737-reta334)+deph334*PI()/180)</f>
        <v>0.70655193685371664</v>
      </c>
      <c r="K749" s="10">
        <f>('3v'!G737-J749)^2</f>
        <v>7.2336332287625821E-5</v>
      </c>
      <c r="L749" s="3"/>
      <c r="M749" s="3"/>
      <c r="N749" s="7">
        <f>offs335+Ampl335*SIN(2*PI()*freq335*('3v'!I737)+deph335*PI()/180)</f>
        <v>-0.89610682377474427</v>
      </c>
      <c r="O749" s="8">
        <f>('3v'!J737-N749)^2</f>
        <v>1.8575529142681756E-5</v>
      </c>
      <c r="P749" s="9">
        <f>offs336+Ampl336*SIN(2*PI()*freq336*('3v'!I737-reta336)+deph336*PI()/180)</f>
        <v>0.7423767757963291</v>
      </c>
      <c r="Q749" s="10">
        <f>('3v'!K737-P749)^2</f>
        <v>3.5042161842773917E-7</v>
      </c>
      <c r="R749" s="3"/>
      <c r="S749" s="3"/>
      <c r="T749" s="7">
        <f>offs337+Ampl337*SIN(2*PI()*freq337*('3v'!M737)+deph337*PI()/180)</f>
        <v>-1.7934595751399041</v>
      </c>
      <c r="U749" s="8">
        <f>('3v'!N737-T749)^2</f>
        <v>2.1043457625656595E-5</v>
      </c>
      <c r="V749" s="9">
        <f>offs338+Ampl338*SIN(2*PI()*freq338*('3v'!M737-reta338)+deph338*PI()/180)</f>
        <v>0.82134069284481626</v>
      </c>
      <c r="W749" s="10">
        <f>('3v'!O737-V749)^2</f>
        <v>4.8403645240545836E-6</v>
      </c>
      <c r="X749" s="3"/>
      <c r="Y749" s="3"/>
      <c r="Z749" s="7">
        <f>offs339+Ampl339*SIN(2*PI()*freq339*('3v'!Q737)+deph339*PI()/180)</f>
        <v>-1.0489887320657316</v>
      </c>
      <c r="AA749" s="8">
        <f>('3v'!R737-Z749)^2</f>
        <v>8.380863261366507E-6</v>
      </c>
      <c r="AB749" s="9">
        <f>offs340+Ampl340*SIN(2*PI()*freq340*('3v'!Q737-reta340)+deph340*PI()/180)</f>
        <v>0.95506913503993485</v>
      </c>
      <c r="AC749" s="10">
        <f>('3v'!S737-AB749)^2</f>
        <v>1.3523248739050306E-6</v>
      </c>
      <c r="AD749" s="3"/>
      <c r="AE749" s="3"/>
      <c r="AF749" s="7">
        <f>offs341+Ampl341*SIN(2*PI()*freq341*('3v'!U737)+deph341*PI()/180)</f>
        <v>0.89384859538755523</v>
      </c>
      <c r="AG749" s="8">
        <f>('3v'!V737-AF749)^2</f>
        <v>2.3935126443627392E-7</v>
      </c>
      <c r="AH749" s="9">
        <f>offs342+Ampl342*SIN(2*PI()*freq342*('3v'!U737-reta342)+deph342*PI()/180)</f>
        <v>0.90548003919061149</v>
      </c>
      <c r="AI749" s="10">
        <f>('3v'!W737-AH749)^2</f>
        <v>2.4062239510476338E-6</v>
      </c>
      <c r="AL749" s="76"/>
      <c r="AM749" s="76"/>
      <c r="AN749" s="76"/>
      <c r="AO749" s="80"/>
    </row>
    <row r="750" spans="1:41" x14ac:dyDescent="0.25">
      <c r="A750" s="3"/>
      <c r="B750" s="7">
        <f>offs331+Ampl331*SIN(2*PI()*freq331*('3v'!A738)+deph331*PI()/180)</f>
        <v>-0.6942741754809052</v>
      </c>
      <c r="C750" s="8">
        <f>('3v'!B738-B750)^2</f>
        <v>1.3316481690439359E-5</v>
      </c>
      <c r="D750" s="9">
        <f>offs332+Ampl332*SIN(2*PI()*freq332*('3v'!A738-reta332)+deph332*PI()/180)</f>
        <v>0.74271011502889617</v>
      </c>
      <c r="E750" s="10">
        <f>('3v'!C738-D750)^2</f>
        <v>2.3611749108126895E-4</v>
      </c>
      <c r="G750" s="3"/>
      <c r="H750" s="7">
        <f>offs333+Ampl333*SIN(2*PI()*freq333*('3v'!E738)+deph333*PI()/180)</f>
        <v>0.2744343190905566</v>
      </c>
      <c r="I750" s="8">
        <f>('3v'!F738-H750)^2</f>
        <v>1.6989475051758513E-5</v>
      </c>
      <c r="J750" s="9">
        <f>offs334+Ampl334*SIN(2*PI()*freq334*('3v'!E738-reta334)+deph334*PI()/180)</f>
        <v>0.70657098864377343</v>
      </c>
      <c r="K750" s="10">
        <f>('3v'!G738-J750)^2</f>
        <v>7.2660769135597929E-5</v>
      </c>
      <c r="L750" s="3"/>
      <c r="M750" s="3"/>
      <c r="N750" s="7">
        <f>offs335+Ampl335*SIN(2*PI()*freq335*('3v'!I738)+deph335*PI()/180)</f>
        <v>-0.91400558822188449</v>
      </c>
      <c r="O750" s="8">
        <f>('3v'!J738-N750)^2</f>
        <v>2.1442254668991084E-5</v>
      </c>
      <c r="P750" s="9">
        <f>offs336+Ampl336*SIN(2*PI()*freq336*('3v'!I738-reta336)+deph336*PI()/180)</f>
        <v>0.74328900318048441</v>
      </c>
      <c r="Q750" s="10">
        <f>('3v'!K738-P750)^2</f>
        <v>1.0256850477397856E-7</v>
      </c>
      <c r="R750" s="3"/>
      <c r="S750" s="3"/>
      <c r="T750" s="7">
        <f>offs337+Ampl337*SIN(2*PI()*freq337*('3v'!M738)+deph337*PI()/180)</f>
        <v>-1.8036677531546825</v>
      </c>
      <c r="U750" s="8">
        <f>('3v'!N738-T750)^2</f>
        <v>1.7179009306805895E-5</v>
      </c>
      <c r="V750" s="9">
        <f>offs338+Ampl338*SIN(2*PI()*freq338*('3v'!M738-reta338)+deph338*PI()/180)</f>
        <v>0.823157583681703</v>
      </c>
      <c r="W750" s="10">
        <f>('3v'!O738-V750)^2</f>
        <v>4.2594507425053177E-6</v>
      </c>
      <c r="X750" s="3"/>
      <c r="Y750" s="3"/>
      <c r="Z750" s="7">
        <f>offs339+Ampl339*SIN(2*PI()*freq339*('3v'!Q738)+deph339*PI()/180)</f>
        <v>-1.0186916263950996</v>
      </c>
      <c r="AA750" s="8">
        <f>('3v'!R738-Z750)^2</f>
        <v>1.480607579453677E-5</v>
      </c>
      <c r="AB750" s="9">
        <f>offs340+Ampl340*SIN(2*PI()*freq340*('3v'!Q738-reta340)+deph340*PI()/180)</f>
        <v>0.95646810299214302</v>
      </c>
      <c r="AC750" s="10">
        <f>('3v'!S738-AB750)^2</f>
        <v>3.7056803048318133E-7</v>
      </c>
      <c r="AD750" s="3"/>
      <c r="AE750" s="3"/>
      <c r="AF750" s="7">
        <f>offs341+Ampl341*SIN(2*PI()*freq341*('3v'!U738)+deph341*PI()/180)</f>
        <v>0.87278158688400964</v>
      </c>
      <c r="AG750" s="8">
        <f>('3v'!V738-AF750)^2</f>
        <v>8.1780378511272248E-6</v>
      </c>
      <c r="AH750" s="9">
        <f>offs342+Ampl342*SIN(2*PI()*freq342*('3v'!U738-reta342)+deph342*PI()/180)</f>
        <v>0.90353019770464182</v>
      </c>
      <c r="AI750" s="10">
        <f>('3v'!W738-AH750)^2</f>
        <v>2.3960324741211612E-6</v>
      </c>
      <c r="AL750" s="76"/>
      <c r="AM750" s="76"/>
      <c r="AN750" s="76"/>
      <c r="AO750" s="80"/>
    </row>
    <row r="751" spans="1:41" x14ac:dyDescent="0.25">
      <c r="A751" s="3"/>
      <c r="B751" s="7">
        <f>offs331+Ampl331*SIN(2*PI()*freq331*('3v'!A739)+deph331*PI()/180)</f>
        <v>-0.71278480482500906</v>
      </c>
      <c r="C751" s="8">
        <f>('3v'!B739-B751)^2</f>
        <v>6.9106148079908392E-6</v>
      </c>
      <c r="D751" s="9">
        <f>offs332+Ampl332*SIN(2*PI()*freq332*('3v'!A739-reta332)+deph332*PI()/180)</f>
        <v>0.74533028163994031</v>
      </c>
      <c r="E751" s="10">
        <f>('3v'!C739-D751)^2</f>
        <v>1.9825433106004134E-4</v>
      </c>
      <c r="G751" s="3"/>
      <c r="H751" s="7">
        <f>offs333+Ampl333*SIN(2*PI()*freq333*('3v'!E739)+deph333*PI()/180)</f>
        <v>0.2621072977762694</v>
      </c>
      <c r="I751" s="8">
        <f>('3v'!F739-H751)^2</f>
        <v>1.2345088247183049E-5</v>
      </c>
      <c r="J751" s="9">
        <f>offs334+Ampl334*SIN(2*PI()*freq334*('3v'!E739-reta334)+deph334*PI()/180)</f>
        <v>0.70660600442463228</v>
      </c>
      <c r="K751" s="10">
        <f>('3v'!G739-J751)^2</f>
        <v>7.3258953281713098E-5</v>
      </c>
      <c r="L751" s="3"/>
      <c r="M751" s="3"/>
      <c r="N751" s="7">
        <f>offs335+Ampl335*SIN(2*PI()*freq335*('3v'!I739)+deph335*PI()/180)</f>
        <v>-0.9318316485332202</v>
      </c>
      <c r="O751" s="8">
        <f>('3v'!J739-N751)^2</f>
        <v>8.5578980702963445E-6</v>
      </c>
      <c r="P751" s="9">
        <f>offs336+Ampl336*SIN(2*PI()*freq336*('3v'!I739-reta336)+deph336*PI()/180)</f>
        <v>0.74422396490559317</v>
      </c>
      <c r="Q751" s="10">
        <f>('3v'!K739-P751)^2</f>
        <v>4.8705756279718121E-7</v>
      </c>
      <c r="R751" s="3"/>
      <c r="S751" s="3"/>
      <c r="T751" s="7">
        <f>offs337+Ampl337*SIN(2*PI()*freq337*('3v'!M739)+deph337*PI()/180)</f>
        <v>-1.8135427081820383</v>
      </c>
      <c r="U751" s="8">
        <f>('3v'!N739-T751)^2</f>
        <v>1.6284709957417036E-5</v>
      </c>
      <c r="V751" s="9">
        <f>offs338+Ampl338*SIN(2*PI()*freq338*('3v'!M739-reta338)+deph338*PI()/180)</f>
        <v>0.82499043118055693</v>
      </c>
      <c r="W751" s="10">
        <f>('3v'!O739-V751)^2</f>
        <v>3.7774689338912643E-6</v>
      </c>
      <c r="X751" s="3"/>
      <c r="Y751" s="3"/>
      <c r="Z751" s="7">
        <f>offs339+Ampl339*SIN(2*PI()*freq339*('3v'!Q739)+deph339*PI()/180)</f>
        <v>-0.9881212734228253</v>
      </c>
      <c r="AA751" s="8">
        <f>('3v'!R739-Z751)^2</f>
        <v>6.6274500077179325E-6</v>
      </c>
      <c r="AB751" s="9">
        <f>offs340+Ampl340*SIN(2*PI()*freq340*('3v'!Q739-reta340)+deph340*PI()/180)</f>
        <v>0.95783376905126738</v>
      </c>
      <c r="AC751" s="10">
        <f>('3v'!S739-AB751)^2</f>
        <v>3.8982911017263742E-6</v>
      </c>
      <c r="AD751" s="3"/>
      <c r="AE751" s="3"/>
      <c r="AF751" s="7">
        <f>offs341+Ampl341*SIN(2*PI()*freq341*('3v'!U739)+deph341*PI()/180)</f>
        <v>0.85040615453595692</v>
      </c>
      <c r="AG751" s="8">
        <f>('3v'!V739-AF751)^2</f>
        <v>2.4163259811437595E-10</v>
      </c>
      <c r="AH751" s="9">
        <f>offs342+Ampl342*SIN(2*PI()*freq342*('3v'!U739-reta342)+deph342*PI()/180)</f>
        <v>0.90156465135682906</v>
      </c>
      <c r="AI751" s="10">
        <f>('3v'!W739-AH751)^2</f>
        <v>2.4346566813725781E-6</v>
      </c>
      <c r="AL751" s="76"/>
      <c r="AM751" s="76"/>
      <c r="AN751" s="76"/>
      <c r="AO751" s="80"/>
    </row>
    <row r="752" spans="1:41" x14ac:dyDescent="0.25">
      <c r="A752" s="3"/>
      <c r="B752" s="7">
        <f>offs331+Ampl331*SIN(2*PI()*freq331*('3v'!A740)+deph331*PI()/180)</f>
        <v>-0.73125469842487323</v>
      </c>
      <c r="C752" s="8">
        <f>('3v'!B740-B752)^2</f>
        <v>2.4545439545002449E-6</v>
      </c>
      <c r="D752" s="9">
        <f>offs332+Ampl332*SIN(2*PI()*freq332*('3v'!A740-reta332)+deph332*PI()/180)</f>
        <v>0.74797280892569828</v>
      </c>
      <c r="E752" s="10">
        <f>('3v'!C740-D752)^2</f>
        <v>1.6427059103785841E-4</v>
      </c>
      <c r="G752" s="3"/>
      <c r="H752" s="7">
        <f>offs333+Ampl333*SIN(2*PI()*freq333*('3v'!E740)+deph333*PI()/180)</f>
        <v>0.24971665640993024</v>
      </c>
      <c r="I752" s="8">
        <f>('3v'!F740-H752)^2</f>
        <v>2.299007261267998E-5</v>
      </c>
      <c r="J752" s="9">
        <f>offs334+Ampl334*SIN(2*PI()*freq334*('3v'!E740-reta334)+deph334*PI()/180)</f>
        <v>0.70665698108598884</v>
      </c>
      <c r="K752" s="10">
        <f>('3v'!G740-J752)^2</f>
        <v>7.4134185115388911E-5</v>
      </c>
      <c r="L752" s="3"/>
      <c r="M752" s="3"/>
      <c r="N752" s="7">
        <f>offs335+Ampl335*SIN(2*PI()*freq335*('3v'!I740)+deph335*PI()/180)</f>
        <v>-0.949582189767184</v>
      </c>
      <c r="O752" s="8">
        <f>('3v'!J740-N752)^2</f>
        <v>9.5963633975655582E-6</v>
      </c>
      <c r="P752" s="9">
        <f>offs336+Ampl336*SIN(2*PI()*freq336*('3v'!I740-reta336)+deph336*PI()/180)</f>
        <v>0.74518151333036098</v>
      </c>
      <c r="Q752" s="10">
        <f>('3v'!K740-P752)^2</f>
        <v>6.7419851967523099E-8</v>
      </c>
      <c r="R752" s="3"/>
      <c r="S752" s="3"/>
      <c r="T752" s="7">
        <f>offs337+Ampl337*SIN(2*PI()*freq337*('3v'!M740)+deph337*PI()/180)</f>
        <v>-1.8230820037245807</v>
      </c>
      <c r="U752" s="8">
        <f>('3v'!N740-T752)^2</f>
        <v>5.3298014521815191E-6</v>
      </c>
      <c r="V752" s="9">
        <f>offs338+Ampl338*SIN(2*PI()*freq338*('3v'!M740-reta338)+deph338*PI()/180)</f>
        <v>0.82683878311368342</v>
      </c>
      <c r="W752" s="10">
        <f>('3v'!O740-V752)^2</f>
        <v>3.3811601149294978E-6</v>
      </c>
      <c r="X752" s="3"/>
      <c r="Y752" s="3"/>
      <c r="Z752" s="7">
        <f>offs339+Ampl339*SIN(2*PI()*freq339*('3v'!Q740)+deph339*PI()/180)</f>
        <v>-0.95729245670032292</v>
      </c>
      <c r="AA752" s="8">
        <f>('3v'!R740-Z752)^2</f>
        <v>8.9734198560838549E-6</v>
      </c>
      <c r="AB752" s="9">
        <f>offs340+Ampl340*SIN(2*PI()*freq340*('3v'!Q740-reta340)+deph340*PI()/180)</f>
        <v>0.95916547279332098</v>
      </c>
      <c r="AC752" s="10">
        <f>('3v'!S740-AB752)^2</f>
        <v>1.8305624390226066E-6</v>
      </c>
      <c r="AD752" s="3"/>
      <c r="AE752" s="3"/>
      <c r="AF752" s="7">
        <f>offs341+Ampl341*SIN(2*PI()*freq341*('3v'!U740)+deph341*PI()/180)</f>
        <v>0.826744380193704</v>
      </c>
      <c r="AG752" s="8">
        <f>('3v'!V740-AF752)^2</f>
        <v>4.3568132036385941E-8</v>
      </c>
      <c r="AH752" s="9">
        <f>offs342+Ampl342*SIN(2*PI()*freq342*('3v'!U740-reta342)+deph342*PI()/180)</f>
        <v>0.89958533990411504</v>
      </c>
      <c r="AI752" s="10">
        <f>('3v'!W740-AH752)^2</f>
        <v>2.517046014646957E-6</v>
      </c>
      <c r="AL752" s="76"/>
      <c r="AM752" s="76"/>
      <c r="AN752" s="76"/>
      <c r="AO752" s="80"/>
    </row>
    <row r="753" spans="1:41" x14ac:dyDescent="0.25">
      <c r="A753" s="3"/>
      <c r="B753" s="7">
        <f>offs331+Ampl331*SIN(2*PI()*freq331*('3v'!A741)+deph331*PI()/180)</f>
        <v>-0.74968093967018778</v>
      </c>
      <c r="C753" s="8">
        <f>('3v'!B741-B753)^2</f>
        <v>5.8319336106467551E-6</v>
      </c>
      <c r="D753" s="9">
        <f>offs332+Ampl332*SIN(2*PI()*freq332*('3v'!A741-reta332)+deph332*PI()/180)</f>
        <v>0.7506372796004781</v>
      </c>
      <c r="E753" s="10">
        <f>('3v'!C741-D753)^2</f>
        <v>1.3398709782924456E-4</v>
      </c>
      <c r="G753" s="3"/>
      <c r="H753" s="7">
        <f>offs333+Ampl333*SIN(2*PI()*freq333*('3v'!E741)+deph333*PI()/180)</f>
        <v>0.23726349559994808</v>
      </c>
      <c r="I753" s="8">
        <f>('3v'!F741-H753)^2</f>
        <v>1.6486731220265819E-5</v>
      </c>
      <c r="J753" s="9">
        <f>offs334+Ampl334*SIN(2*PI()*freq334*('3v'!E741-reta334)+deph334*PI()/180)</f>
        <v>0.7067239140998014</v>
      </c>
      <c r="K753" s="10">
        <f>('3v'!G741-J753)^2</f>
        <v>4.5211155299889821E-5</v>
      </c>
      <c r="L753" s="3"/>
      <c r="M753" s="3"/>
      <c r="N753" s="7">
        <f>offs335+Ampl335*SIN(2*PI()*freq335*('3v'!I741)+deph335*PI()/180)</f>
        <v>-0.96725440890754166</v>
      </c>
      <c r="O753" s="8">
        <f>('3v'!J741-N753)^2</f>
        <v>1.0188218635965765E-5</v>
      </c>
      <c r="P753" s="9">
        <f>offs336+Ampl336*SIN(2*PI()*freq336*('3v'!I741-reta336)+deph336*PI()/180)</f>
        <v>0.74616149724679093</v>
      </c>
      <c r="Q753" s="10">
        <f>('3v'!K741-P753)^2</f>
        <v>1.5367005036312759E-6</v>
      </c>
      <c r="R753" s="3"/>
      <c r="S753" s="3"/>
      <c r="T753" s="7">
        <f>offs337+Ampl337*SIN(2*PI()*freq337*('3v'!M741)+deph337*PI()/180)</f>
        <v>-1.8322832861038736</v>
      </c>
      <c r="U753" s="8">
        <f>('3v'!N741-T753)^2</f>
        <v>8.2539790078236843E-6</v>
      </c>
      <c r="V753" s="9">
        <f>offs338+Ampl338*SIN(2*PI()*freq338*('3v'!M741-reta338)+deph338*PI()/180)</f>
        <v>0.82870218342790014</v>
      </c>
      <c r="W753" s="10">
        <f>('3v'!O741-V753)^2</f>
        <v>3.0592578561861856E-6</v>
      </c>
      <c r="X753" s="3"/>
      <c r="Y753" s="3"/>
      <c r="Z753" s="7">
        <f>offs339+Ampl339*SIN(2*PI()*freq339*('3v'!Q741)+deph339*PI()/180)</f>
        <v>-0.92622008476978679</v>
      </c>
      <c r="AA753" s="8">
        <f>('3v'!R741-Z753)^2</f>
        <v>1.0069165047002528E-5</v>
      </c>
      <c r="AB753" s="9">
        <f>offs340+Ampl340*SIN(2*PI()*freq340*('3v'!Q741-reta340)+deph340*PI()/180)</f>
        <v>0.96046257021819126</v>
      </c>
      <c r="AC753" s="10">
        <f>('3v'!S741-AB753)^2</f>
        <v>4.8575354574114124E-7</v>
      </c>
      <c r="AD753" s="3"/>
      <c r="AE753" s="3"/>
      <c r="AF753" s="7">
        <f>offs341+Ampl341*SIN(2*PI()*freq341*('3v'!U741)+deph341*PI()/180)</f>
        <v>0.80181961517180866</v>
      </c>
      <c r="AG753" s="8">
        <f>('3v'!V741-AF753)^2</f>
        <v>2.8763984572519181E-6</v>
      </c>
      <c r="AH753" s="9">
        <f>offs342+Ampl342*SIN(2*PI()*freq342*('3v'!U741-reta342)+deph342*PI()/180)</f>
        <v>0.89759421668793871</v>
      </c>
      <c r="AI753" s="10">
        <f>('3v'!W741-AH753)^2</f>
        <v>1.0798235535801557E-7</v>
      </c>
      <c r="AL753" s="76"/>
      <c r="AM753" s="76"/>
      <c r="AN753" s="76"/>
      <c r="AO753" s="80"/>
    </row>
    <row r="754" spans="1:41" x14ac:dyDescent="0.25">
      <c r="A754" s="3"/>
      <c r="B754" s="7">
        <f>offs331+Ampl331*SIN(2*PI()*freq331*('3v'!A742)+deph331*PI()/180)</f>
        <v>-0.76806061884385657</v>
      </c>
      <c r="C754" s="8">
        <f>('3v'!B742-B754)^2</f>
        <v>1.0346636786653371E-5</v>
      </c>
      <c r="D754" s="9">
        <f>offs332+Ampl332*SIN(2*PI()*freq332*('3v'!A742-reta332)+deph332*PI()/180)</f>
        <v>0.7533232729134729</v>
      </c>
      <c r="E754" s="10">
        <f>('3v'!C742-D754)^2</f>
        <v>1.072109675666787E-4</v>
      </c>
      <c r="G754" s="3"/>
      <c r="H754" s="7">
        <f>offs333+Ampl333*SIN(2*PI()*freq333*('3v'!E742)+deph333*PI()/180)</f>
        <v>0.2247489215080728</v>
      </c>
      <c r="I754" s="8">
        <f>('3v'!F742-H754)^2</f>
        <v>1.0657361839990589E-5</v>
      </c>
      <c r="J754" s="9">
        <f>offs334+Ampl334*SIN(2*PI()*freq334*('3v'!E742-reta334)+deph334*PI()/180)</f>
        <v>0.70680679752069275</v>
      </c>
      <c r="K754" s="10">
        <f>('3v'!G742-J754)^2</f>
        <v>4.6332628623759203E-5</v>
      </c>
      <c r="L754" s="3"/>
      <c r="M754" s="3"/>
      <c r="N754" s="7">
        <f>offs335+Ampl335*SIN(2*PI()*freq335*('3v'!I742)+deph335*PI()/180)</f>
        <v>-0.98484551530603004</v>
      </c>
      <c r="O754" s="8">
        <f>('3v'!J742-N754)^2</f>
        <v>1.5668913461743983E-6</v>
      </c>
      <c r="P754" s="9">
        <f>offs336+Ampl336*SIN(2*PI()*freq336*('3v'!I742-reta336)+deph336*PI()/180)</f>
        <v>0.74716376190406253</v>
      </c>
      <c r="Q754" s="10">
        <f>('3v'!K742-P754)^2</f>
        <v>5.0261241474389829E-6</v>
      </c>
      <c r="R754" s="3"/>
      <c r="S754" s="3"/>
      <c r="T754" s="7">
        <f>offs337+Ampl337*SIN(2*PI()*freq337*('3v'!M742)+deph337*PI()/180)</f>
        <v>-1.8411442850411719</v>
      </c>
      <c r="U754" s="8">
        <f>('3v'!N742-T754)^2</f>
        <v>1.4270299224962368E-5</v>
      </c>
      <c r="V754" s="9">
        <f>offs338+Ampl338*SIN(2*PI()*freq338*('3v'!M742-reta338)+deph338*PI()/180)</f>
        <v>0.8305801723570625</v>
      </c>
      <c r="W754" s="10">
        <f>('3v'!O742-V754)^2</f>
        <v>2.8020495360207495E-6</v>
      </c>
      <c r="X754" s="3"/>
      <c r="Y754" s="3"/>
      <c r="Z754" s="7">
        <f>offs339+Ampl339*SIN(2*PI()*freq339*('3v'!Q742)+deph339*PI()/180)</f>
        <v>-0.89491918395454872</v>
      </c>
      <c r="AA754" s="8">
        <f>('3v'!R742-Z754)^2</f>
        <v>2.5759928318407183E-5</v>
      </c>
      <c r="AB754" s="9">
        <f>offs340+Ampl340*SIN(2*PI()*freq340*('3v'!Q742-reta340)+deph340*PI()/180)</f>
        <v>0.96172443406107422</v>
      </c>
      <c r="AC754" s="10">
        <f>('3v'!S742-AB754)^2</f>
        <v>3.8369917022431091E-6</v>
      </c>
      <c r="AD754" s="3"/>
      <c r="AE754" s="3"/>
      <c r="AF754" s="7">
        <f>offs341+Ampl341*SIN(2*PI()*freq341*('3v'!U742)+deph341*PI()/180)</f>
        <v>0.77565645720414356</v>
      </c>
      <c r="AG754" s="8">
        <f>('3v'!V742-AF754)^2</f>
        <v>6.0936541642189088E-6</v>
      </c>
      <c r="AH754" s="9">
        <f>offs342+Ampl342*SIN(2*PI()*freq342*('3v'!U742-reta342)+deph342*PI()/180)</f>
        <v>0.89559324670652296</v>
      </c>
      <c r="AI754" s="10">
        <f>('3v'!W742-AH754)^2</f>
        <v>7.8824328257610715E-8</v>
      </c>
      <c r="AL754" s="76"/>
      <c r="AM754" s="76"/>
      <c r="AN754" s="76"/>
      <c r="AO754" s="80"/>
    </row>
    <row r="755" spans="1:41" x14ac:dyDescent="0.25">
      <c r="A755" s="3"/>
      <c r="B755" s="7">
        <f>offs331+Ampl331*SIN(2*PI()*freq331*('3v'!A743)+deph331*PI()/180)</f>
        <v>-0.78639083358147377</v>
      </c>
      <c r="C755" s="8">
        <f>('3v'!B743-B755)^2</f>
        <v>1.5751639997434296E-5</v>
      </c>
      <c r="D755" s="9">
        <f>offs332+Ampl332*SIN(2*PI()*freq332*('3v'!A743-reta332)+deph332*PI()/180)</f>
        <v>0.75603036471520146</v>
      </c>
      <c r="E755" s="10">
        <f>('3v'!C743-D755)^2</f>
        <v>1.233957666459335E-4</v>
      </c>
      <c r="G755" s="3"/>
      <c r="H755" s="7">
        <f>offs333+Ampl333*SIN(2*PI()*freq333*('3v'!E743)+deph333*PI()/180)</f>
        <v>0.21217404575113519</v>
      </c>
      <c r="I755" s="8">
        <f>('3v'!F743-H755)^2</f>
        <v>1.9023168570260527E-5</v>
      </c>
      <c r="J755" s="9">
        <f>offs334+Ampl334*SIN(2*PI()*freq334*('3v'!E743-reta334)+deph334*PI()/180)</f>
        <v>0.70690562398647805</v>
      </c>
      <c r="K755" s="10">
        <f>('3v'!G743-J755)^2</f>
        <v>4.7687780755200481E-5</v>
      </c>
      <c r="L755" s="3"/>
      <c r="M755" s="3"/>
      <c r="N755" s="7">
        <f>offs335+Ampl335*SIN(2*PI()*freq335*('3v'!I743)+deph335*PI()/180)</f>
        <v>-1.0023527311230256</v>
      </c>
      <c r="O755" s="8">
        <f>('3v'!J743-N755)^2</f>
        <v>9.8217749999583578E-6</v>
      </c>
      <c r="P755" s="9">
        <f>offs336+Ampl336*SIN(2*PI()*freq336*('3v'!I743-reta336)+deph336*PI()/180)</f>
        <v>0.74818814903296771</v>
      </c>
      <c r="Q755" s="10">
        <f>('3v'!K743-P755)^2</f>
        <v>1.0668644046884824E-5</v>
      </c>
      <c r="R755" s="3"/>
      <c r="S755" s="3"/>
      <c r="T755" s="7">
        <f>offs337+Ampl337*SIN(2*PI()*freq337*('3v'!M743)+deph337*PI()/180)</f>
        <v>-1.8496628142175775</v>
      </c>
      <c r="U755" s="8">
        <f>('3v'!N743-T755)^2</f>
        <v>9.4345777871641061E-6</v>
      </c>
      <c r="V755" s="9">
        <f>offs338+Ampl338*SIN(2*PI()*freq338*('3v'!M743-reta338)+deph338*PI()/180)</f>
        <v>0.83247228653550298</v>
      </c>
      <c r="W755" s="10">
        <f>('3v'!O743-V755)^2</f>
        <v>2.6015320089294984E-6</v>
      </c>
      <c r="X755" s="3"/>
      <c r="Y755" s="3"/>
      <c r="Z755" s="7">
        <f>offs339+Ampl339*SIN(2*PI()*freq339*('3v'!Q743)+deph339*PI()/180)</f>
        <v>-0.86340489109247864</v>
      </c>
      <c r="AA755" s="8">
        <f>('3v'!R743-Z755)^2</f>
        <v>2.3146982389014902E-5</v>
      </c>
      <c r="AB755" s="9">
        <f>offs340+Ampl340*SIN(2*PI()*freq340*('3v'!Q743-reta340)+deph340*PI()/180)</f>
        <v>0.96295045409581292</v>
      </c>
      <c r="AC755" s="10">
        <f>('3v'!S743-AB755)^2</f>
        <v>1.5171196138242096E-6</v>
      </c>
      <c r="AD755" s="3"/>
      <c r="AE755" s="3"/>
      <c r="AF755" s="7">
        <f>offs341+Ampl341*SIN(2*PI()*freq341*('3v'!U743)+deph341*PI()/180)</f>
        <v>0.74828072616890595</v>
      </c>
      <c r="AG755" s="8">
        <f>('3v'!V743-AF755)^2</f>
        <v>2.9962905854324851E-7</v>
      </c>
      <c r="AH755" s="9">
        <f>offs342+Ampl342*SIN(2*PI()*freq342*('3v'!U743-reta342)+deph342*PI()/180)</f>
        <v>0.89358440467565947</v>
      </c>
      <c r="AI755" s="10">
        <f>('3v'!W743-AH755)^2</f>
        <v>5.0645106042655741E-8</v>
      </c>
      <c r="AL755" s="76"/>
      <c r="AM755" s="76"/>
      <c r="AN755" s="76"/>
      <c r="AO755" s="80"/>
    </row>
    <row r="756" spans="1:41" x14ac:dyDescent="0.25">
      <c r="A756" s="3"/>
      <c r="B756" s="7">
        <f>offs331+Ampl331*SIN(2*PI()*freq331*('3v'!A744)+deph331*PI()/180)</f>
        <v>-0.80466868932964131</v>
      </c>
      <c r="C756" s="8">
        <f>('3v'!B744-B756)^2</f>
        <v>7.3749685351275043E-6</v>
      </c>
      <c r="D756" s="9">
        <f>offs332+Ampl332*SIN(2*PI()*freq332*('3v'!A744-reta332)+deph332*PI()/180)</f>
        <v>0.75875812752448679</v>
      </c>
      <c r="E756" s="10">
        <f>('3v'!C744-D756)^2</f>
        <v>9.8607432652569207E-5</v>
      </c>
      <c r="G756" s="3"/>
      <c r="H756" s="7">
        <f>offs333+Ampl333*SIN(2*PI()*freq333*('3v'!E744)+deph333*PI()/180)</f>
        <v>0.19953998530230921</v>
      </c>
      <c r="I756" s="8">
        <f>('3v'!F744-H756)^2</f>
        <v>1.1876606683688366E-5</v>
      </c>
      <c r="J756" s="9">
        <f>offs334+Ampl334*SIN(2*PI()*freq334*('3v'!E744-reta334)+deph334*PI()/180)</f>
        <v>0.70702038471881923</v>
      </c>
      <c r="K756" s="10">
        <f>('3v'!G744-J756)^2</f>
        <v>4.9285942008024678E-5</v>
      </c>
      <c r="L756" s="3"/>
      <c r="M756" s="3"/>
      <c r="N756" s="7">
        <f>offs335+Ampl335*SIN(2*PI()*freq335*('3v'!I744)+deph335*PI()/180)</f>
        <v>-1.0197732917661999</v>
      </c>
      <c r="O756" s="8">
        <f>('3v'!J744-N756)^2</f>
        <v>8.8589674738382072E-6</v>
      </c>
      <c r="P756" s="9">
        <f>offs336+Ampl336*SIN(2*PI()*freq336*('3v'!I744-reta336)+deph336*PI()/180)</f>
        <v>0.74923449687090371</v>
      </c>
      <c r="Q756" s="10">
        <f>('3v'!K744-P756)^2</f>
        <v>1.8598836780277739E-5</v>
      </c>
      <c r="R756" s="3"/>
      <c r="S756" s="3"/>
      <c r="T756" s="7">
        <f>offs337+Ampl337*SIN(2*PI()*freq337*('3v'!M744)+deph337*PI()/180)</f>
        <v>-1.8578367718134823</v>
      </c>
      <c r="U756" s="8">
        <f>('3v'!N744-T756)^2</f>
        <v>7.3447405848938451E-6</v>
      </c>
      <c r="V756" s="9">
        <f>offs338+Ampl338*SIN(2*PI()*freq338*('3v'!M744-reta338)+deph338*PI()/180)</f>
        <v>0.83437805911236052</v>
      </c>
      <c r="W756" s="10">
        <f>('3v'!O744-V756)^2</f>
        <v>1.5019569051018893E-7</v>
      </c>
      <c r="X756" s="3"/>
      <c r="Y756" s="3"/>
      <c r="Z756" s="7">
        <f>offs339+Ampl339*SIN(2*PI()*freq339*('3v'!Q744)+deph339*PI()/180)</f>
        <v>-0.83169244621594618</v>
      </c>
      <c r="AA756" s="8">
        <f>('3v'!R744-Z756)^2</f>
        <v>1.8911071804760443E-5</v>
      </c>
      <c r="AB756" s="9">
        <f>offs340+Ampl340*SIN(2*PI()*freq340*('3v'!Q744-reta340)+deph340*PI()/180)</f>
        <v>0.96414003742999854</v>
      </c>
      <c r="AC756" s="10">
        <f>('3v'!S744-AB756)^2</f>
        <v>5.8626812445174659E-6</v>
      </c>
      <c r="AD756" s="3"/>
      <c r="AE756" s="3"/>
      <c r="AF756" s="7">
        <f>offs341+Ampl341*SIN(2*PI()*freq341*('3v'!U744)+deph341*PI()/180)</f>
        <v>0.71971943860751542</v>
      </c>
      <c r="AG756" s="8">
        <f>('3v'!V744-AF756)^2</f>
        <v>3.1149475216498881E-6</v>
      </c>
      <c r="AH756" s="9">
        <f>offs342+Ampl342*SIN(2*PI()*freq342*('3v'!U744-reta342)+deph342*PI()/180)</f>
        <v>0.89156967307990231</v>
      </c>
      <c r="AI756" s="10">
        <f>('3v'!W744-AH756)^2</f>
        <v>2.6710371606350793E-8</v>
      </c>
      <c r="AL756" s="76"/>
      <c r="AM756" s="76"/>
      <c r="AN756" s="76"/>
      <c r="AO756" s="80"/>
    </row>
    <row r="757" spans="1:41" x14ac:dyDescent="0.25">
      <c r="A757" s="3"/>
      <c r="B757" s="7">
        <f>offs331+Ampl331*SIN(2*PI()*freq331*('3v'!A745)+deph331*PI()/180)</f>
        <v>-0.82289129980305398</v>
      </c>
      <c r="C757" s="8">
        <f>('3v'!B745-B757)^2</f>
        <v>1.1291614766404534E-5</v>
      </c>
      <c r="D757" s="9">
        <f>offs332+Ampl332*SIN(2*PI()*freq332*('3v'!A745-reta332)+deph332*PI()/180)</f>
        <v>0.76150613059595973</v>
      </c>
      <c r="E757" s="10">
        <f>('3v'!C745-D757)^2</f>
        <v>4.6500542084754138E-5</v>
      </c>
      <c r="G757" s="3"/>
      <c r="H757" s="7">
        <f>offs333+Ampl333*SIN(2*PI()*freq333*('3v'!E745)+deph333*PI()/180)</f>
        <v>0.1868478623918951</v>
      </c>
      <c r="I757" s="8">
        <f>('3v'!F745-H757)^2</f>
        <v>6.1150978665970648E-6</v>
      </c>
      <c r="J757" s="9">
        <f>offs334+Ampl334*SIN(2*PI()*freq334*('3v'!E745-reta334)+deph334*PI()/180)</f>
        <v>0.70715106952400453</v>
      </c>
      <c r="K757" s="10">
        <f>('3v'!G745-J757)^2</f>
        <v>5.1137938358636583E-5</v>
      </c>
      <c r="L757" s="3"/>
      <c r="M757" s="3"/>
      <c r="N757" s="7">
        <f>offs335+Ampl335*SIN(2*PI()*freq335*('3v'!I745)+deph335*PI()/180)</f>
        <v>-1.0371044463270833</v>
      </c>
      <c r="O757" s="8">
        <f>('3v'!J745-N757)^2</f>
        <v>7.4498226636021625E-6</v>
      </c>
      <c r="P757" s="9">
        <f>offs336+Ampl336*SIN(2*PI()*freq336*('3v'!I745-reta336)+deph336*PI()/180)</f>
        <v>0.75030264018741732</v>
      </c>
      <c r="Q757" s="10">
        <f>('3v'!K745-P757)^2</f>
        <v>2.8952795425302315E-5</v>
      </c>
      <c r="R757" s="3"/>
      <c r="S757" s="3"/>
      <c r="T757" s="7">
        <f>offs337+Ampl337*SIN(2*PI()*freq337*('3v'!M745)+deph337*PI()/180)</f>
        <v>-1.8656641410271586</v>
      </c>
      <c r="U757" s="8">
        <f>('3v'!N745-T757)^2</f>
        <v>7.2643670256023332E-6</v>
      </c>
      <c r="V757" s="9">
        <f>offs338+Ampl338*SIN(2*PI()*freq338*('3v'!M745-reta338)+deph338*PI()/180)</f>
        <v>0.83629701986676841</v>
      </c>
      <c r="W757" s="10">
        <f>('3v'!O745-V757)^2</f>
        <v>1.7784787077288413E-7</v>
      </c>
      <c r="X757" s="3"/>
      <c r="Y757" s="3"/>
      <c r="Z757" s="7">
        <f>offs339+Ampl339*SIN(2*PI()*freq339*('3v'!Q745)+deph339*PI()/180)</f>
        <v>-0.79979718518188125</v>
      </c>
      <c r="AA757" s="8">
        <f>('3v'!R745-Z757)^2</f>
        <v>1.371535807779232E-5</v>
      </c>
      <c r="AB757" s="9">
        <f>offs340+Ampl340*SIN(2*PI()*freq340*('3v'!Q745-reta340)+deph340*PI()/180)</f>
        <v>0.96529260879168677</v>
      </c>
      <c r="AC757" s="10">
        <f>('3v'!S745-AB757)^2</f>
        <v>2.6268266457539673E-6</v>
      </c>
      <c r="AD757" s="3"/>
      <c r="AE757" s="3"/>
      <c r="AF757" s="7">
        <f>offs341+Ampl341*SIN(2*PI()*freq341*('3v'!U745)+deph341*PI()/180)</f>
        <v>0.69000078106254947</v>
      </c>
      <c r="AG757" s="8">
        <f>('3v'!V745-AF757)^2</f>
        <v>4.7816959771260838E-6</v>
      </c>
      <c r="AH757" s="9">
        <f>offs342+Ampl342*SIN(2*PI()*freq342*('3v'!U745-reta342)+deph342*PI()/180)</f>
        <v>0.88955104021609499</v>
      </c>
      <c r="AI757" s="10">
        <f>('3v'!W745-AH757)^2</f>
        <v>9.5903272244023445E-9</v>
      </c>
      <c r="AL757" s="76"/>
      <c r="AM757" s="76"/>
      <c r="AN757" s="76"/>
      <c r="AO757" s="80"/>
    </row>
    <row r="758" spans="1:41" x14ac:dyDescent="0.25">
      <c r="A758" s="3"/>
      <c r="B758" s="7">
        <f>offs331+Ampl331*SIN(2*PI()*freq331*('3v'!A746)+deph331*PI()/180)</f>
        <v>-0.84105578744027387</v>
      </c>
      <c r="C758" s="8">
        <f>('3v'!B746-B758)^2</f>
        <v>1.5577131098703647E-5</v>
      </c>
      <c r="D758" s="9">
        <f>offs332+Ampl332*SIN(2*PI()*freq332*('3v'!A746-reta332)+deph332*PI()/180)</f>
        <v>0.76427393998807991</v>
      </c>
      <c r="E758" s="10">
        <f>('3v'!C746-D758)^2</f>
        <v>3.2261718268189305E-5</v>
      </c>
      <c r="G758" s="3"/>
      <c r="H758" s="7">
        <f>offs333+Ampl333*SIN(2*PI()*freq333*('3v'!E746)+deph333*PI()/180)</f>
        <v>0.17409880440763636</v>
      </c>
      <c r="I758" s="8">
        <f>('3v'!F746-H758)^2</f>
        <v>1.1530740510052943E-5</v>
      </c>
      <c r="J758" s="9">
        <f>offs334+Ampl334*SIN(2*PI()*freq334*('3v'!E746-reta334)+deph334*PI()/180)</f>
        <v>0.70729766679385397</v>
      </c>
      <c r="K758" s="10">
        <f>('3v'!G746-J758)^2</f>
        <v>5.3256086587554577E-5</v>
      </c>
      <c r="L758" s="3"/>
      <c r="M758" s="3"/>
      <c r="N758" s="7">
        <f>offs335+Ampl335*SIN(2*PI()*freq335*('3v'!I746)+deph335*PI()/180)</f>
        <v>-1.0543434580154609</v>
      </c>
      <c r="O758" s="8">
        <f>('3v'!J746-N758)^2</f>
        <v>1.886554066301156E-5</v>
      </c>
      <c r="P758" s="9">
        <f>offs336+Ampl336*SIN(2*PI()*freq336*('3v'!I746-reta336)+deph336*PI()/180)</f>
        <v>0.75139241031029658</v>
      </c>
      <c r="Q758" s="10">
        <f>('3v'!K746-P758)^2</f>
        <v>2.0407086259879871E-5</v>
      </c>
      <c r="R758" s="3"/>
      <c r="S758" s="3"/>
      <c r="T758" s="7">
        <f>offs337+Ampl337*SIN(2*PI()*freq337*('3v'!M746)+deph337*PI()/180)</f>
        <v>-1.8731429905723762</v>
      </c>
      <c r="U758" s="8">
        <f>('3v'!N746-T758)^2</f>
        <v>7.6974402684894486E-7</v>
      </c>
      <c r="V758" s="9">
        <f>offs338+Ampl338*SIN(2*PI()*freq338*('3v'!M746-reta338)+deph338*PI()/180)</f>
        <v>0.83822869532387445</v>
      </c>
      <c r="W758" s="10">
        <f>('3v'!O746-V758)^2</f>
        <v>1.9639493016550427E-7</v>
      </c>
      <c r="X758" s="3"/>
      <c r="Y758" s="3"/>
      <c r="Z758" s="7">
        <f>offs339+Ampl339*SIN(2*PI()*freq339*('3v'!Q746)+deph339*PI()/180)</f>
        <v>-0.76773453225547961</v>
      </c>
      <c r="AA758" s="8">
        <f>('3v'!R746-Z758)^2</f>
        <v>8.3565642330507482E-6</v>
      </c>
      <c r="AB758" s="9">
        <f>offs340+Ampl340*SIN(2*PI()*freq340*('3v'!Q746-reta340)+deph340*PI()/180)</f>
        <v>0.96640761080759507</v>
      </c>
      <c r="AC758" s="10">
        <f>('3v'!S746-AB758)^2</f>
        <v>7.4843324812568459E-6</v>
      </c>
      <c r="AD758" s="3"/>
      <c r="AE758" s="3"/>
      <c r="AF758" s="7">
        <f>offs341+Ampl341*SIN(2*PI()*freq341*('3v'!U746)+deph341*PI()/180)</f>
        <v>0.65915408226102756</v>
      </c>
      <c r="AG758" s="8">
        <f>('3v'!V746-AF758)^2</f>
        <v>3.1805431634268384E-6</v>
      </c>
      <c r="AH758" s="9">
        <f>offs342+Ampl342*SIN(2*PI()*freq342*('3v'!U746-reta342)+deph342*PI()/180)</f>
        <v>0.88753049823116159</v>
      </c>
      <c r="AI758" s="10">
        <f>('3v'!W746-AH758)^2</f>
        <v>9.3075216860806706E-10</v>
      </c>
      <c r="AL758" s="76"/>
      <c r="AM758" s="76"/>
      <c r="AN758" s="76"/>
      <c r="AO758" s="80"/>
    </row>
    <row r="759" spans="1:41" x14ac:dyDescent="0.25">
      <c r="A759" s="3"/>
      <c r="B759" s="7">
        <f>offs331+Ampl331*SIN(2*PI()*freq331*('3v'!A747)+deph331*PI()/180)</f>
        <v>-0.85915928385813523</v>
      </c>
      <c r="C759" s="8">
        <f>('3v'!B747-B759)^2</f>
        <v>1.9992379340020598E-5</v>
      </c>
      <c r="D759" s="9">
        <f>offs332+Ampl332*SIN(2*PI()*freq332*('3v'!A747-reta332)+deph332*PI()/180)</f>
        <v>0.76706111863165871</v>
      </c>
      <c r="E759" s="10">
        <f>('3v'!C747-D759)^2</f>
        <v>2.0803803172064644E-5</v>
      </c>
      <c r="G759" s="3"/>
      <c r="H759" s="7">
        <f>offs333+Ampl333*SIN(2*PI()*freq333*('3v'!E747)+deph333*PI()/180)</f>
        <v>0.1612939437945804</v>
      </c>
      <c r="I759" s="8">
        <f>('3v'!F747-H759)^2</f>
        <v>5.3341773041884245E-6</v>
      </c>
      <c r="J759" s="9">
        <f>offs334+Ampl334*SIN(2*PI()*freq334*('3v'!E747-reta334)+deph334*PI()/180)</f>
        <v>0.70746016350675023</v>
      </c>
      <c r="K759" s="10">
        <f>('3v'!G747-J759)^2</f>
        <v>8.8610282910195264E-5</v>
      </c>
      <c r="L759" s="3"/>
      <c r="M759" s="3"/>
      <c r="N759" s="7">
        <f>offs335+Ampl335*SIN(2*PI()*freq335*('3v'!I747)+deph335*PI()/180)</f>
        <v>-1.0714876045915462</v>
      </c>
      <c r="O759" s="8">
        <f>('3v'!J747-N759)^2</f>
        <v>1.5283913392554167E-5</v>
      </c>
      <c r="P759" s="9">
        <f>offs336+Ampl336*SIN(2*PI()*freq336*('3v'!I747-reta336)+deph336*PI()/180)</f>
        <v>0.75250363515220597</v>
      </c>
      <c r="Q759" s="10">
        <f>('3v'!K747-P759)^2</f>
        <v>1.3509485144498406E-5</v>
      </c>
      <c r="R759" s="3"/>
      <c r="S759" s="3"/>
      <c r="T759" s="7">
        <f>offs337+Ampl337*SIN(2*PI()*freq337*('3v'!M747)+deph337*PI()/180)</f>
        <v>-1.8802714751549188</v>
      </c>
      <c r="U759" s="8">
        <f>('3v'!N747-T759)^2</f>
        <v>4.6073126612805297E-6</v>
      </c>
      <c r="V759" s="9">
        <f>offs338+Ampl338*SIN(2*PI()*freq338*('3v'!M747-reta338)+deph338*PI()/180)</f>
        <v>0.84017260887166412</v>
      </c>
      <c r="W759" s="10">
        <f>('3v'!O747-V759)^2</f>
        <v>5.7864356784254302E-6</v>
      </c>
      <c r="X759" s="3"/>
      <c r="Y759" s="3"/>
      <c r="Z759" s="7">
        <f>offs339+Ampl339*SIN(2*PI()*freq339*('3v'!Q747)+deph339*PI()/180)</f>
        <v>-0.73551999265117485</v>
      </c>
      <c r="AA759" s="8">
        <f>('3v'!R747-Z759)^2</f>
        <v>3.7103722264521453E-6</v>
      </c>
      <c r="AB759" s="9">
        <f>offs340+Ampl340*SIN(2*PI()*freq340*('3v'!Q747-reta340)+deph340*PI()/180)</f>
        <v>0.96748450427264299</v>
      </c>
      <c r="AC759" s="10">
        <f>('3v'!S747-AB759)^2</f>
        <v>3.4577933301629148E-6</v>
      </c>
      <c r="AD759" s="3"/>
      <c r="AE759" s="3"/>
      <c r="AF759" s="7">
        <f>offs341+Ampl341*SIN(2*PI()*freq341*('3v'!U747)+deph341*PI()/180)</f>
        <v>0.6272097841705</v>
      </c>
      <c r="AG759" s="8">
        <f>('3v'!V747-AF759)^2</f>
        <v>6.1390261775383864E-6</v>
      </c>
      <c r="AH759" s="9">
        <f>offs342+Ampl342*SIN(2*PI()*freq342*('3v'!U747-reta342)+deph342*PI()/180)</f>
        <v>0.88551004115609822</v>
      </c>
      <c r="AI759" s="10">
        <f>('3v'!W747-AH759)^2</f>
        <v>1.3556272662674216E-9</v>
      </c>
      <c r="AL759" s="76"/>
      <c r="AM759" s="76"/>
      <c r="AN759" s="76"/>
      <c r="AO759" s="80"/>
    </row>
    <row r="760" spans="1:41" x14ac:dyDescent="0.25">
      <c r="A760" s="3"/>
      <c r="B760" s="7">
        <f>offs331+Ampl331*SIN(2*PI()*freq331*('3v'!A748)+deph331*PI()/180)</f>
        <v>-0.87719893030468898</v>
      </c>
      <c r="C760" s="8">
        <f>('3v'!B748-B760)^2</f>
        <v>2.4333801390919095E-5</v>
      </c>
      <c r="D760" s="9">
        <f>offs332+Ampl332*SIN(2*PI()*freq332*('3v'!A748-reta332)+deph332*PI()/180)</f>
        <v>0.76986722639887817</v>
      </c>
      <c r="E760" s="10">
        <f>('3v'!C748-D760)^2</f>
        <v>1.1980088184290915E-5</v>
      </c>
      <c r="G760" s="3"/>
      <c r="H760" s="7">
        <f>offs333+Ampl333*SIN(2*PI()*freq333*('3v'!E748)+deph333*PI()/180)</f>
        <v>0.14843441795448598</v>
      </c>
      <c r="I760" s="8">
        <f>('3v'!F748-H760)^2</f>
        <v>9.7464341530010572E-6</v>
      </c>
      <c r="J760" s="9">
        <f>offs334+Ampl334*SIN(2*PI()*freq334*('3v'!E748-reta334)+deph334*PI()/180)</f>
        <v>0.70763854522879588</v>
      </c>
      <c r="K760" s="10">
        <f>('3v'!G748-J760)^2</f>
        <v>9.2000425528300151E-5</v>
      </c>
      <c r="L760" s="3"/>
      <c r="M760" s="3"/>
      <c r="N760" s="7">
        <f>offs335+Ampl335*SIN(2*PI()*freq335*('3v'!I748)+deph335*PI()/180)</f>
        <v>-1.0885341787958533</v>
      </c>
      <c r="O760" s="8">
        <f>('3v'!J748-N760)^2</f>
        <v>2.8419974642893997E-5</v>
      </c>
      <c r="P760" s="9">
        <f>offs336+Ampl336*SIN(2*PI()*freq336*('3v'!I748-reta336)+deph336*PI()/180)</f>
        <v>0.75363613923786121</v>
      </c>
      <c r="Q760" s="10">
        <f>('3v'!K748-P760)^2</f>
        <v>2.3117145152127831E-5</v>
      </c>
      <c r="R760" s="3"/>
      <c r="S760" s="3"/>
      <c r="T760" s="7">
        <f>offs337+Ampl337*SIN(2*PI()*freq337*('3v'!M748)+deph337*PI()/180)</f>
        <v>-1.8870478359278808</v>
      </c>
      <c r="U760" s="8">
        <f>('3v'!N748-T760)^2</f>
        <v>1.2328236661244723E-6</v>
      </c>
      <c r="V760" s="9">
        <f>offs338+Ampl338*SIN(2*PI()*freq338*('3v'!M748-reta338)+deph338*PI()/180)</f>
        <v>0.84212828087855662</v>
      </c>
      <c r="W760" s="10">
        <f>('3v'!O748-V760)^2</f>
        <v>5.7742125393280037E-6</v>
      </c>
      <c r="X760" s="3"/>
      <c r="Y760" s="3"/>
      <c r="Z760" s="7">
        <f>offs339+Ampl339*SIN(2*PI()*freq339*('3v'!Q748)+deph339*PI()/180)</f>
        <v>-0.70316914503445016</v>
      </c>
      <c r="AA760" s="8">
        <f>('3v'!R748-Z760)^2</f>
        <v>7.7200902264651464E-6</v>
      </c>
      <c r="AB760" s="9">
        <f>offs340+Ampl340*SIN(2*PI()*freq340*('3v'!Q748-reta340)+deph340*PI()/180)</f>
        <v>0.96852276841070717</v>
      </c>
      <c r="AC760" s="10">
        <f>('3v'!S748-AB760)^2</f>
        <v>8.3971197175604697E-6</v>
      </c>
      <c r="AD760" s="3"/>
      <c r="AE760" s="3"/>
      <c r="AF760" s="7">
        <f>offs341+Ampl341*SIN(2*PI()*freq341*('3v'!U748)+deph341*PI()/180)</f>
        <v>0.59419941195650017</v>
      </c>
      <c r="AG760" s="8">
        <f>('3v'!V748-AF760)^2</f>
        <v>1.1010985045293758E-7</v>
      </c>
      <c r="AH760" s="9">
        <f>offs342+Ampl342*SIN(2*PI()*freq342*('3v'!U748-reta342)+deph342*PI()/180)</f>
        <v>0.88349166293810522</v>
      </c>
      <c r="AI760" s="10">
        <f>('3v'!W748-AH760)^2</f>
        <v>1.0419726565074996E-8</v>
      </c>
      <c r="AL760" s="76"/>
      <c r="AM760" s="76"/>
      <c r="AN760" s="76"/>
      <c r="AO760" s="80"/>
    </row>
    <row r="761" spans="1:41" x14ac:dyDescent="0.25">
      <c r="A761" s="3"/>
      <c r="B761" s="7">
        <f>offs331+Ampl331*SIN(2*PI()*freq331*('3v'!A749)+deph331*PI()/180)</f>
        <v>-0.89517187811064081</v>
      </c>
      <c r="C761" s="8">
        <f>('3v'!B749-B761)^2</f>
        <v>2.8386285161845786E-5</v>
      </c>
      <c r="D761" s="9">
        <f>offs332+Ampl332*SIN(2*PI()*freq332*('3v'!A749-reta332)+deph332*PI()/180)</f>
        <v>0.77269182017279248</v>
      </c>
      <c r="E761" s="10">
        <f>('3v'!C749-D761)^2</f>
        <v>1.8773330649757301E-5</v>
      </c>
      <c r="G761" s="3"/>
      <c r="H761" s="7">
        <f>offs333+Ampl333*SIN(2*PI()*freq333*('3v'!E749)+deph333*PI()/180)</f>
        <v>0.13552136914479307</v>
      </c>
      <c r="I761" s="8">
        <f>('3v'!F749-H761)^2</f>
        <v>3.7157541198557025E-6</v>
      </c>
      <c r="J761" s="9">
        <f>offs334+Ampl334*SIN(2*PI()*freq334*('3v'!E749-reta334)+deph334*PI()/180)</f>
        <v>0.70783279611509475</v>
      </c>
      <c r="K761" s="10">
        <f>('3v'!G749-J761)^2</f>
        <v>9.5764545648714878E-5</v>
      </c>
      <c r="L761" s="3"/>
      <c r="M761" s="3"/>
      <c r="N761" s="7">
        <f>offs335+Ampl335*SIN(2*PI()*freq335*('3v'!I749)+deph335*PI()/180)</f>
        <v>-1.1054804887767047</v>
      </c>
      <c r="O761" s="8">
        <f>('3v'!J749-N761)^2</f>
        <v>4.4253744246924924E-5</v>
      </c>
      <c r="P761" s="9">
        <f>offs336+Ampl336*SIN(2*PI()*freq336*('3v'!I749-reta336)+deph336*PI()/180)</f>
        <v>0.75478974373173879</v>
      </c>
      <c r="Q761" s="10">
        <f>('3v'!K749-P761)^2</f>
        <v>1.6068102167363704E-5</v>
      </c>
      <c r="R761" s="3"/>
      <c r="S761" s="3"/>
      <c r="T761" s="7">
        <f>offs337+Ampl337*SIN(2*PI()*freq337*('3v'!M749)+deph337*PI()/180)</f>
        <v>-1.8934704009256391</v>
      </c>
      <c r="U761" s="8">
        <f>('3v'!N749-T761)^2</f>
        <v>4.9851237741776753E-6</v>
      </c>
      <c r="V761" s="9">
        <f>offs338+Ampl338*SIN(2*PI()*freq338*('3v'!M749-reta338)+deph338*PI()/180)</f>
        <v>0.8440952288117477</v>
      </c>
      <c r="W761" s="10">
        <f>('3v'!O749-V761)^2</f>
        <v>1.885523222700242E-5</v>
      </c>
      <c r="X761" s="3"/>
      <c r="Y761" s="3"/>
      <c r="Z761" s="7">
        <f>offs339+Ampl339*SIN(2*PI()*freq339*('3v'!Q749)+deph339*PI()/180)</f>
        <v>-0.67069763398813009</v>
      </c>
      <c r="AA761" s="8">
        <f>('3v'!R749-Z761)^2</f>
        <v>2.9847034873840114E-5</v>
      </c>
      <c r="AB761" s="9">
        <f>offs340+Ampl340*SIN(2*PI()*freq340*('3v'!Q749-reta340)+deph340*PI()/180)</f>
        <v>0.96952190112646397</v>
      </c>
      <c r="AC761" s="10">
        <f>('3v'!S749-AB761)^2</f>
        <v>1.5185916327558557E-5</v>
      </c>
      <c r="AD761" s="3"/>
      <c r="AE761" s="3"/>
      <c r="AF761" s="7">
        <f>offs341+Ampl341*SIN(2*PI()*freq341*('3v'!U749)+deph341*PI()/180)</f>
        <v>0.56015554287101277</v>
      </c>
      <c r="AG761" s="8">
        <f>('3v'!V749-AF761)^2</f>
        <v>1.374913671981469E-6</v>
      </c>
      <c r="AH761" s="9">
        <f>offs342+Ampl342*SIN(2*PI()*freq342*('3v'!U749-reta342)+deph342*PI()/180)</f>
        <v>0.88147735547280204</v>
      </c>
      <c r="AI761" s="10">
        <f>('3v'!W749-AH761)^2</f>
        <v>2.6652040650645472E-8</v>
      </c>
      <c r="AL761" s="76"/>
      <c r="AM761" s="76"/>
      <c r="AN761" s="76"/>
      <c r="AO761" s="80"/>
    </row>
    <row r="762" spans="1:41" x14ac:dyDescent="0.25">
      <c r="A762" s="3"/>
      <c r="B762" s="7">
        <f>offs331+Ampl331*SIN(2*PI()*freq331*('3v'!A750)+deph331*PI()/180)</f>
        <v>-0.91307528913918234</v>
      </c>
      <c r="C762" s="8">
        <f>('3v'!B750-B762)^2</f>
        <v>1.3692139713550488E-5</v>
      </c>
      <c r="D762" s="9">
        <f>offs332+Ampl332*SIN(2*PI()*freq332*('3v'!A750-reta332)+deph332*PI()/180)</f>
        <v>0.77553445391730103</v>
      </c>
      <c r="E762" s="10">
        <f>('3v'!C750-D762)^2</f>
        <v>1.0682791009520367E-5</v>
      </c>
      <c r="G762" s="3"/>
      <c r="H762" s="7">
        <f>offs333+Ampl333*SIN(2*PI()*freq333*('3v'!E750)+deph333*PI()/180)</f>
        <v>0.12255594437716122</v>
      </c>
      <c r="I762" s="8">
        <f>('3v'!F750-H762)^2</f>
        <v>4.6369886377502017E-7</v>
      </c>
      <c r="J762" s="9">
        <f>offs334+Ampl334*SIN(2*PI()*freq334*('3v'!E750-reta334)+deph334*PI()/180)</f>
        <v>0.70804289891116023</v>
      </c>
      <c r="K762" s="10">
        <f>('3v'!G750-J762)^2</f>
        <v>9.9920793913428548E-5</v>
      </c>
      <c r="L762" s="3"/>
      <c r="M762" s="3"/>
      <c r="N762" s="7">
        <f>offs335+Ampl335*SIN(2*PI()*freq335*('3v'!I750)+deph335*PI()/180)</f>
        <v>-1.1223238585153081</v>
      </c>
      <c r="O762" s="8">
        <f>('3v'!J750-N762)^2</f>
        <v>3.501797218837726E-5</v>
      </c>
      <c r="P762" s="9">
        <f>offs336+Ampl336*SIN(2*PI()*freq336*('3v'!I750-reta336)+deph336*PI()/180)</f>
        <v>0.75596426646631631</v>
      </c>
      <c r="Q762" s="10">
        <f>('3v'!K750-P762)^2</f>
        <v>1.0432295781151641E-5</v>
      </c>
      <c r="R762" s="3"/>
      <c r="S762" s="3"/>
      <c r="T762" s="7">
        <f>offs337+Ampl337*SIN(2*PI()*freq337*('3v'!M750)+deph337*PI()/180)</f>
        <v>-1.8995375854763827</v>
      </c>
      <c r="U762" s="8">
        <f>('3v'!N750-T762)^2</f>
        <v>4.1003193263465233E-6</v>
      </c>
      <c r="V762" s="9">
        <f>offs338+Ampl338*SIN(2*PI()*freq338*('3v'!M750-reta338)+deph338*PI()/180)</f>
        <v>0.84607296735626691</v>
      </c>
      <c r="W762" s="10">
        <f>('3v'!O750-V762)^2</f>
        <v>1.8642037998982835E-5</v>
      </c>
      <c r="X762" s="3"/>
      <c r="Y762" s="3"/>
      <c r="Z762" s="7">
        <f>offs339+Ampl339*SIN(2*PI()*freq339*('3v'!Q750)+deph339*PI()/180)</f>
        <v>-0.63812116244680794</v>
      </c>
      <c r="AA762" s="8">
        <f>('3v'!R750-Z762)^2</f>
        <v>6.4690210079857189E-5</v>
      </c>
      <c r="AB762" s="9">
        <f>offs340+Ampl340*SIN(2*PI()*freq340*('3v'!Q750-reta340)+deph340*PI()/180)</f>
        <v>0.97048141924819831</v>
      </c>
      <c r="AC762" s="10">
        <f>('3v'!S750-AB762)^2</f>
        <v>8.4292045906735467E-6</v>
      </c>
      <c r="AD762" s="3"/>
      <c r="AE762" s="3"/>
      <c r="AF762" s="7">
        <f>offs341+Ampl341*SIN(2*PI()*freq341*('3v'!U750)+deph341*PI()/180)</f>
        <v>0.52511177410265908</v>
      </c>
      <c r="AG762" s="8">
        <f>('3v'!V750-AF762)^2</f>
        <v>1.1237821097412048E-6</v>
      </c>
      <c r="AH762" s="9">
        <f>offs342+Ampl342*SIN(2*PI()*freq342*('3v'!U750-reta342)+deph342*PI()/180)</f>
        <v>0.87946910663846656</v>
      </c>
      <c r="AI762" s="10">
        <f>('3v'!W750-AH762)^2</f>
        <v>4.7691292594653241E-8</v>
      </c>
      <c r="AL762" s="76"/>
      <c r="AM762" s="76"/>
      <c r="AN762" s="76"/>
      <c r="AO762" s="80"/>
    </row>
    <row r="763" spans="1:41" x14ac:dyDescent="0.25">
      <c r="A763" s="3"/>
      <c r="B763" s="7">
        <f>offs331+Ampl331*SIN(2*PI()*freq331*('3v'!A751)+deph331*PI()/180)</f>
        <v>-0.93090633623416896</v>
      </c>
      <c r="C763" s="8">
        <f>('3v'!B751-B763)^2</f>
        <v>1.5628867380393025E-5</v>
      </c>
      <c r="D763" s="9">
        <f>offs332+Ampl332*SIN(2*PI()*freq332*('3v'!A751-reta332)+deph332*PI()/180)</f>
        <v>0.77839467874758272</v>
      </c>
      <c r="E763" s="10">
        <f>('3v'!C751-D763)^2</f>
        <v>1.7436293003014111E-5</v>
      </c>
      <c r="G763" s="3"/>
      <c r="H763" s="7">
        <f>offs333+Ampl333*SIN(2*PI()*freq333*('3v'!E751)+deph333*PI()/180)</f>
        <v>0.10953929531558593</v>
      </c>
      <c r="I763" s="8">
        <f>('3v'!F751-H763)^2</f>
        <v>3.8062074362678291E-7</v>
      </c>
      <c r="J763" s="9">
        <f>offs334+Ampl334*SIN(2*PI()*freq334*('3v'!E751-reta334)+deph334*PI()/180)</f>
        <v>0.70826883495444681</v>
      </c>
      <c r="K763" s="10">
        <f>('3v'!G751-J763)^2</f>
        <v>1.0448877196933697E-4</v>
      </c>
      <c r="L763" s="3"/>
      <c r="M763" s="3"/>
      <c r="N763" s="7">
        <f>offs335+Ampl335*SIN(2*PI()*freq335*('3v'!I751)+deph335*PI()/180)</f>
        <v>-1.1390616282483257</v>
      </c>
      <c r="O763" s="8">
        <f>('3v'!J751-N763)^2</f>
        <v>2.5778348230261754E-5</v>
      </c>
      <c r="P763" s="9">
        <f>offs336+Ampl336*SIN(2*PI()*freq336*('3v'!I751-reta336)+deph336*PI()/180)</f>
        <v>0.75715952197083825</v>
      </c>
      <c r="Q763" s="10">
        <f>('3v'!K751-P763)^2</f>
        <v>1.9582058468152608E-5</v>
      </c>
      <c r="R763" s="3"/>
      <c r="S763" s="3"/>
      <c r="T763" s="7">
        <f>offs337+Ampl337*SIN(2*PI()*freq337*('3v'!M751)+deph337*PI()/180)</f>
        <v>-1.9052478925931096</v>
      </c>
      <c r="U763" s="8">
        <f>('3v'!N751-T763)^2</f>
        <v>4.7262647251661546E-6</v>
      </c>
      <c r="V763" s="9">
        <f>offs338+Ampl338*SIN(2*PI()*freq338*('3v'!M751-reta338)+deph338*PI()/180)</f>
        <v>0.84806100853472199</v>
      </c>
      <c r="W763" s="10">
        <f>('3v'!O751-V763)^2</f>
        <v>1.8341788803682436E-5</v>
      </c>
      <c r="X763" s="3"/>
      <c r="Y763" s="3"/>
      <c r="Z763" s="7">
        <f>offs339+Ampl339*SIN(2*PI()*freq339*('3v'!Q751)+deph339*PI()/180)</f>
        <v>-0.6054554841030374</v>
      </c>
      <c r="AA763" s="8">
        <f>('3v'!R751-Z763)^2</f>
        <v>7.3624535832895753E-5</v>
      </c>
      <c r="AB763" s="9">
        <f>offs340+Ampl340*SIN(2*PI()*freq340*('3v'!Q751-reta340)+deph340*PI()/180)</f>
        <v>0.97140085876146121</v>
      </c>
      <c r="AC763" s="10">
        <f>('3v'!S751-AB763)^2</f>
        <v>1.4613408093252823E-5</v>
      </c>
      <c r="AD763" s="3"/>
      <c r="AE763" s="3"/>
      <c r="AF763" s="7">
        <f>offs341+Ampl341*SIN(2*PI()*freq341*('3v'!U751)+deph341*PI()/180)</f>
        <v>0.48910268962032799</v>
      </c>
      <c r="AG763" s="8">
        <f>('3v'!V751-AF763)^2</f>
        <v>1.6160094745132761E-9</v>
      </c>
      <c r="AH763" s="9">
        <f>offs342+Ampl342*SIN(2*PI()*freq342*('3v'!U751-reta342)+deph342*PI()/180)</f>
        <v>0.87746889833423958</v>
      </c>
      <c r="AI763" s="10">
        <f>('3v'!W751-AH763)^2</f>
        <v>4.9221489793816787E-6</v>
      </c>
      <c r="AL763" s="76"/>
      <c r="AM763" s="76"/>
      <c r="AN763" s="76"/>
      <c r="AO763" s="80"/>
    </row>
    <row r="764" spans="1:41" x14ac:dyDescent="0.25">
      <c r="A764" s="3"/>
      <c r="B764" s="7">
        <f>offs331+Ampl331*SIN(2*PI()*freq331*('3v'!A752)+deph331*PI()/180)</f>
        <v>-0.94866220366656195</v>
      </c>
      <c r="C764" s="8">
        <f>('3v'!B752-B764)^2</f>
        <v>1.7066843734614855E-5</v>
      </c>
      <c r="D764" s="9">
        <f>offs332+Ampl332*SIN(2*PI()*freq332*('3v'!A752-reta332)+deph332*PI()/180)</f>
        <v>0.78127204300098008</v>
      </c>
      <c r="E764" s="10">
        <f>('3v'!C752-D764)^2</f>
        <v>9.9038796500179654E-6</v>
      </c>
      <c r="G764" s="3"/>
      <c r="H764" s="7">
        <f>offs333+Ampl333*SIN(2*PI()*freq333*('3v'!E752)+deph333*PI()/180)</f>
        <v>9.6472578174099488E-2</v>
      </c>
      <c r="I764" s="8">
        <f>('3v'!F752-H764)^2</f>
        <v>1.3881142155009364E-10</v>
      </c>
      <c r="J764" s="9">
        <f>offs334+Ampl334*SIN(2*PI()*freq334*('3v'!E752-reta334)+deph334*PI()/180)</f>
        <v>0.70851058417600898</v>
      </c>
      <c r="K764" s="10">
        <f>('3v'!G752-J764)^2</f>
        <v>1.0948952363159392E-4</v>
      </c>
      <c r="L764" s="3"/>
      <c r="M764" s="3"/>
      <c r="N764" s="7">
        <f>offs335+Ampl335*SIN(2*PI()*freq335*('3v'!I752)+deph335*PI()/180)</f>
        <v>-1.1556911548878881</v>
      </c>
      <c r="O764" s="8">
        <f>('3v'!J752-N764)^2</f>
        <v>1.7045708610284633E-5</v>
      </c>
      <c r="P764" s="9">
        <f>offs336+Ampl336*SIN(2*PI()*freq336*('3v'!I752-reta336)+deph336*PI()/180)</f>
        <v>0.75837532150060483</v>
      </c>
      <c r="Q764" s="10">
        <f>('3v'!K752-P764)^2</f>
        <v>3.1820446651305328E-5</v>
      </c>
      <c r="R764" s="3"/>
      <c r="S764" s="3"/>
      <c r="T764" s="7">
        <f>offs337+Ampl337*SIN(2*PI()*freq337*('3v'!M752)+deph337*PI()/180)</f>
        <v>-1.9105999133429834</v>
      </c>
      <c r="U764" s="8">
        <f>('3v'!N752-T764)^2</f>
        <v>7.1896198950939948E-6</v>
      </c>
      <c r="V764" s="9">
        <f>offs338+Ampl338*SIN(2*PI()*freq338*('3v'!M752-reta338)+deph338*PI()/180)</f>
        <v>0.85005886182769996</v>
      </c>
      <c r="W764" s="10">
        <f>('3v'!O752-V764)^2</f>
        <v>1.796062850841885E-5</v>
      </c>
      <c r="X764" s="3"/>
      <c r="Y764" s="3"/>
      <c r="Z764" s="7">
        <f>offs339+Ampl339*SIN(2*PI()*freq339*('3v'!Q752)+deph339*PI()/180)</f>
        <v>-0.57271639578898847</v>
      </c>
      <c r="AA764" s="8">
        <f>('3v'!R752-Z764)^2</f>
        <v>8.1803084967046883E-5</v>
      </c>
      <c r="AB764" s="9">
        <f>offs340+Ampl340*SIN(2*PI()*freq340*('3v'!Q752-reta340)+deph340*PI()/180)</f>
        <v>0.9722797750334633</v>
      </c>
      <c r="AC764" s="10">
        <f>('3v'!S752-AB764)^2</f>
        <v>7.5544448301750159E-6</v>
      </c>
      <c r="AD764" s="3"/>
      <c r="AE764" s="3"/>
      <c r="AF764" s="7">
        <f>offs341+Ampl341*SIN(2*PI()*freq341*('3v'!U752)+deph341*PI()/180)</f>
        <v>0.45216382604297178</v>
      </c>
      <c r="AG764" s="8">
        <f>('3v'!V752-AF764)^2</f>
        <v>4.6821864208637162E-6</v>
      </c>
      <c r="AH764" s="9">
        <f>offs342+Ampl342*SIN(2*PI()*freq342*('3v'!U752-reta342)+deph342*PI()/180)</f>
        <v>0.87547870452422916</v>
      </c>
      <c r="AI764" s="10">
        <f>('3v'!W752-AH764)^2</f>
        <v>5.0879816253752008E-6</v>
      </c>
      <c r="AL764" s="76"/>
      <c r="AM764" s="76"/>
      <c r="AN764" s="76"/>
      <c r="AO764" s="80"/>
    </row>
    <row r="765" spans="1:41" x14ac:dyDescent="0.25">
      <c r="A765" s="3"/>
      <c r="B765" s="7">
        <f>offs331+Ampl331*SIN(2*PI()*freq331*('3v'!A753)+deph331*PI()/180)</f>
        <v>-0.96634008757905865</v>
      </c>
      <c r="C765" s="8">
        <f>('3v'!B753-B765)^2</f>
        <v>5.1851278427031624E-6</v>
      </c>
      <c r="D765" s="9">
        <f>offs332+Ampl332*SIN(2*PI()*freq332*('3v'!A753-reta332)+deph332*PI()/180)</f>
        <v>0.7841660923083219</v>
      </c>
      <c r="E765" s="10">
        <f>('3v'!C753-D765)^2</f>
        <v>4.5586191650552247E-6</v>
      </c>
      <c r="G765" s="3"/>
      <c r="H765" s="7">
        <f>offs333+Ampl333*SIN(2*PI()*freq333*('3v'!E753)+deph333*PI()/180)</f>
        <v>8.3356953614073026E-2</v>
      </c>
      <c r="I765" s="8">
        <f>('3v'!F753-H765)^2</f>
        <v>2.9644062704945833E-7</v>
      </c>
      <c r="J765" s="9">
        <f>offs334+Ampl334*SIN(2*PI()*freq334*('3v'!E753-reta334)+deph334*PI()/180)</f>
        <v>0.70876812510228293</v>
      </c>
      <c r="K765" s="10">
        <f>('3v'!G753-J765)^2</f>
        <v>1.1494552539342883E-4</v>
      </c>
      <c r="L765" s="3"/>
      <c r="M765" s="3"/>
      <c r="N765" s="7">
        <f>offs335+Ampl335*SIN(2*PI()*freq335*('3v'!I753)+deph335*PI()/180)</f>
        <v>-1.1722098124389608</v>
      </c>
      <c r="O765" s="8">
        <f>('3v'!J753-N765)^2</f>
        <v>2.5223521788392064E-5</v>
      </c>
      <c r="P765" s="9">
        <f>offs336+Ampl336*SIN(2*PI()*freq336*('3v'!I753-reta336)+deph336*PI()/180)</f>
        <v>0.75961147306677601</v>
      </c>
      <c r="Q765" s="10">
        <f>('3v'!K753-P765)^2</f>
        <v>4.7294684133220701E-5</v>
      </c>
      <c r="R765" s="3"/>
      <c r="S765" s="3"/>
      <c r="T765" s="7">
        <f>offs337+Ampl337*SIN(2*PI()*freq337*('3v'!M753)+deph337*PI()/180)</f>
        <v>-1.9155923271949682</v>
      </c>
      <c r="U765" s="8">
        <f>('3v'!N753-T765)^2</f>
        <v>2.5446081814690954E-6</v>
      </c>
      <c r="V765" s="9">
        <f>offs338+Ampl338*SIN(2*PI()*freq338*('3v'!M753-reta338)+deph338*PI()/180)</f>
        <v>0.85206603429479499</v>
      </c>
      <c r="W765" s="10">
        <f>('3v'!O753-V765)^2</f>
        <v>1.7505485343117657E-5</v>
      </c>
      <c r="X765" s="3"/>
      <c r="Y765" s="3"/>
      <c r="Z765" s="7">
        <f>offs339+Ampl339*SIN(2*PI()*freq339*('3v'!Q753)+deph339*PI()/180)</f>
        <v>-0.53991972983724956</v>
      </c>
      <c r="AA765" s="8">
        <f>('3v'!R753-Z765)^2</f>
        <v>5.6217602225047243E-5</v>
      </c>
      <c r="AB765" s="9">
        <f>offs340+Ampl340*SIN(2*PI()*freq340*('3v'!Q753-reta340)+deph340*PI()/180)</f>
        <v>0.97311774302809462</v>
      </c>
      <c r="AC765" s="10">
        <f>('3v'!S753-AB765)^2</f>
        <v>1.2863003970531742E-5</v>
      </c>
      <c r="AD765" s="3"/>
      <c r="AE765" s="3"/>
      <c r="AF765" s="7">
        <f>offs341+Ampl341*SIN(2*PI()*freq341*('3v'!U753)+deph341*PI()/180)</f>
        <v>0.41433163756926283</v>
      </c>
      <c r="AG765" s="8">
        <f>('3v'!V753-AF765)^2</f>
        <v>2.8593377402741537E-5</v>
      </c>
      <c r="AH765" s="9">
        <f>offs342+Ampl342*SIN(2*PI()*freq342*('3v'!U753-reta342)+deph342*PI()/180)</f>
        <v>0.8735004892894469</v>
      </c>
      <c r="AI765" s="10">
        <f>('3v'!W753-AH765)^2</f>
        <v>1.7925661193679793E-5</v>
      </c>
      <c r="AL765" s="76"/>
      <c r="AM765" s="76"/>
      <c r="AN765" s="76"/>
      <c r="AO765" s="80"/>
    </row>
    <row r="766" spans="1:41" x14ac:dyDescent="0.25">
      <c r="A766" s="3"/>
      <c r="B766" s="7">
        <f>offs331+Ampl331*SIN(2*PI()*freq331*('3v'!A754)+deph331*PI()/180)</f>
        <v>-0.98393719642886279</v>
      </c>
      <c r="C766" s="8">
        <f>('3v'!B754-B766)^2</f>
        <v>5.2725180399223069E-6</v>
      </c>
      <c r="D766" s="9">
        <f>offs332+Ampl332*SIN(2*PI()*freq332*('3v'!A754-reta332)+deph332*PI()/180)</f>
        <v>0.78707636966567363</v>
      </c>
      <c r="E766" s="10">
        <f>('3v'!C754-D766)^2</f>
        <v>1.298163235057236E-6</v>
      </c>
      <c r="G766" s="3"/>
      <c r="H766" s="7">
        <f>offs333+Ampl333*SIN(2*PI()*freq333*('3v'!E754)+deph333*PI()/180)</f>
        <v>7.0193586641114414E-2</v>
      </c>
      <c r="I766" s="8">
        <f>('3v'!F754-H766)^2</f>
        <v>1.1087598067325822E-6</v>
      </c>
      <c r="J766" s="9">
        <f>offs334+Ampl334*SIN(2*PI()*freq334*('3v'!E754-reta334)+deph334*PI()/180)</f>
        <v>0.70904143485699456</v>
      </c>
      <c r="K766" s="10">
        <f>('3v'!G754-J766)^2</f>
        <v>1.2088067628605585E-4</v>
      </c>
      <c r="L766" s="3"/>
      <c r="M766" s="3"/>
      <c r="N766" s="7">
        <f>offs335+Ampl335*SIN(2*PI()*freq335*('3v'!I754)+deph335*PI()/180)</f>
        <v>-1.1886149924140283</v>
      </c>
      <c r="O766" s="8">
        <f>('3v'!J754-N766)^2</f>
        <v>1.4817514007386234E-5</v>
      </c>
      <c r="P766" s="9">
        <f>offs336+Ampl336*SIN(2*PI()*freq336*('3v'!I754-reta336)+deph336*PI()/180)</f>
        <v>0.76086778146668976</v>
      </c>
      <c r="Q766" s="10">
        <f>('3v'!K754-P766)^2</f>
        <v>6.6152544754809092E-5</v>
      </c>
      <c r="R766" s="3"/>
      <c r="S766" s="3"/>
      <c r="T766" s="7">
        <f>offs337+Ampl337*SIN(2*PI()*freq337*('3v'!M754)+deph337*PI()/180)</f>
        <v>-1.9202239023456489</v>
      </c>
      <c r="U766" s="8">
        <f>('3v'!N754-T766)^2</f>
        <v>7.9692592966185693E-6</v>
      </c>
      <c r="V766" s="9">
        <f>offs338+Ampl338*SIN(2*PI()*freq338*('3v'!M754-reta338)+deph338*PI()/180)</f>
        <v>0.85408203069623501</v>
      </c>
      <c r="W766" s="10">
        <f>('3v'!O754-V766)^2</f>
        <v>3.6896018665945411E-5</v>
      </c>
      <c r="X766" s="3"/>
      <c r="Y766" s="3"/>
      <c r="Z766" s="7">
        <f>offs339+Ampl339*SIN(2*PI()*freq339*('3v'!Q754)+deph339*PI()/180)</f>
        <v>-0.50708134642443592</v>
      </c>
      <c r="AA766" s="8">
        <f>('3v'!R754-Z766)^2</f>
        <v>3.4921675232307513E-5</v>
      </c>
      <c r="AB766" s="9">
        <f>offs340+Ampl340*SIN(2*PI()*freq340*('3v'!Q754-reta340)+deph340*PI()/180)</f>
        <v>0.97391435751146938</v>
      </c>
      <c r="AC766" s="10">
        <f>('3v'!S754-AB766)^2</f>
        <v>5.9048879057471284E-6</v>
      </c>
      <c r="AD766" s="3"/>
      <c r="AE766" s="3"/>
      <c r="AF766" s="7">
        <f>offs341+Ampl341*SIN(2*PI()*freq341*('3v'!U754)+deph341*PI()/180)</f>
        <v>0.37564346000168691</v>
      </c>
      <c r="AG766" s="8">
        <f>('3v'!V754-AF766)^2</f>
        <v>1.4201366153614039E-5</v>
      </c>
      <c r="AH766" s="9">
        <f>offs342+Ampl342*SIN(2*PI()*freq342*('3v'!U754-reta342)+deph342*PI()/180)</f>
        <v>0.87153620488949668</v>
      </c>
      <c r="AI766" s="10">
        <f>('3v'!W754-AH766)^2</f>
        <v>1.8020323089406076E-5</v>
      </c>
      <c r="AL766" s="76"/>
      <c r="AM766" s="76"/>
      <c r="AN766" s="76"/>
      <c r="AO766" s="80"/>
    </row>
    <row r="767" spans="1:41" x14ac:dyDescent="0.25">
      <c r="A767" s="3"/>
      <c r="B767" s="7">
        <f>offs331+Ampl331*SIN(2*PI()*freq331*('3v'!A755)+deph331*PI()/180)</f>
        <v>-1.001450751428494</v>
      </c>
      <c r="C767" s="8">
        <f>('3v'!B755-B767)^2</f>
        <v>4.9807144385853562E-6</v>
      </c>
      <c r="D767" s="9">
        <f>offs332+Ampl332*SIN(2*PI()*freq332*('3v'!A755-reta332)+deph332*PI()/180)</f>
        <v>0.79000241550650407</v>
      </c>
      <c r="E767" s="10">
        <f>('3v'!C755-D767)^2</f>
        <v>4.4580754411058231E-6</v>
      </c>
      <c r="G767" s="3"/>
      <c r="H767" s="7">
        <f>offs333+Ampl333*SIN(2*PI()*freq333*('3v'!E755)+deph333*PI()/180)</f>
        <v>5.6983646501591378E-2</v>
      </c>
      <c r="I767" s="8">
        <f>('3v'!F755-H767)^2</f>
        <v>2.2949417085638215E-6</v>
      </c>
      <c r="J767" s="9">
        <f>offs334+Ampl334*SIN(2*PI()*freq334*('3v'!E755-reta334)+deph334*PI()/180)</f>
        <v>0.70933048916319108</v>
      </c>
      <c r="K767" s="10">
        <f>('3v'!G755-J767)^2</f>
        <v>1.7521152840923934E-4</v>
      </c>
      <c r="L767" s="3"/>
      <c r="M767" s="3"/>
      <c r="N767" s="7">
        <f>offs335+Ampl335*SIN(2*PI()*freq335*('3v'!I755)+deph335*PI()/180)</f>
        <v>-1.2049041042449968</v>
      </c>
      <c r="O767" s="8">
        <f>('3v'!J755-N767)^2</f>
        <v>6.5553626528884812E-6</v>
      </c>
      <c r="P767" s="9">
        <f>offs336+Ampl336*SIN(2*PI()*freq336*('3v'!I755-reta336)+deph336*PI()/180)</f>
        <v>0.76214404831468618</v>
      </c>
      <c r="Q767" s="10">
        <f>('3v'!K755-P767)^2</f>
        <v>5.560026190031543E-5</v>
      </c>
      <c r="R767" s="3"/>
      <c r="S767" s="3"/>
      <c r="T767" s="7">
        <f>offs337+Ampl337*SIN(2*PI()*freq337*('3v'!M755)+deph337*PI()/180)</f>
        <v>-1.9244934960231612</v>
      </c>
      <c r="U767" s="8">
        <f>('3v'!N755-T767)^2</f>
        <v>6.0498484927990547E-6</v>
      </c>
      <c r="V767" s="9">
        <f>offs338+Ampl338*SIN(2*PI()*freq338*('3v'!M755-reta338)+deph338*PI()/180)</f>
        <v>0.85610635361507392</v>
      </c>
      <c r="W767" s="10">
        <f>('3v'!O755-V767)^2</f>
        <v>3.6036085657463814E-5</v>
      </c>
      <c r="X767" s="3"/>
      <c r="Y767" s="3"/>
      <c r="Z767" s="7">
        <f>offs339+Ampl339*SIN(2*PI()*freq339*('3v'!Q755)+deph339*PI()/180)</f>
        <v>-0.47421712590135756</v>
      </c>
      <c r="AA767" s="8">
        <f>('3v'!R755-Z767)^2</f>
        <v>1.8449051448310827E-5</v>
      </c>
      <c r="AB767" s="9">
        <f>offs340+Ampl340*SIN(2*PI()*freq340*('3v'!Q755-reta340)+deph340*PI()/180)</f>
        <v>0.97466923324789245</v>
      </c>
      <c r="AC767" s="10">
        <f>('3v'!S755-AB767)^2</f>
        <v>1.0143417605140722E-5</v>
      </c>
      <c r="AD767" s="3"/>
      <c r="AE767" s="3"/>
      <c r="AF767" s="7">
        <f>offs341+Ampl341*SIN(2*PI()*freq341*('3v'!U755)+deph341*PI()/180)</f>
        <v>0.33613747390062276</v>
      </c>
      <c r="AG767" s="8">
        <f>('3v'!V755-AF767)^2</f>
        <v>1.1055517939400455E-5</v>
      </c>
      <c r="AH767" s="9">
        <f>offs342+Ampl342*SIN(2*PI()*freq342*('3v'!U755-reta342)+deph342*PI()/180)</f>
        <v>0.86958778983593021</v>
      </c>
      <c r="AI767" s="10">
        <f>('3v'!W755-AH767)^2</f>
        <v>1.7980315093817216E-5</v>
      </c>
      <c r="AL767" s="76"/>
      <c r="AM767" s="76"/>
      <c r="AN767" s="76"/>
      <c r="AO767" s="80"/>
    </row>
    <row r="768" spans="1:41" x14ac:dyDescent="0.25">
      <c r="A768" s="3"/>
      <c r="B768" s="7">
        <f>offs331+Ampl331*SIN(2*PI()*freq331*('3v'!A756)+deph331*PI()/180)</f>
        <v>-1.0188779869845939</v>
      </c>
      <c r="C768" s="8">
        <f>('3v'!B756-B768)^2</f>
        <v>4.3305068300492675E-6</v>
      </c>
      <c r="D768" s="9">
        <f>offs332+Ampl332*SIN(2*PI()*freq332*('3v'!A756-reta332)+deph332*PI()/180)</f>
        <v>0.79294376777425435</v>
      </c>
      <c r="E768" s="10">
        <f>('3v'!C756-D768)^2</f>
        <v>1.315076328068335E-6</v>
      </c>
      <c r="G768" s="3"/>
      <c r="H768" s="7">
        <f>offs333+Ampl333*SIN(2*PI()*freq333*('3v'!E756)+deph333*PI()/180)</f>
        <v>4.3728306578767751E-2</v>
      </c>
      <c r="I768" s="8">
        <f>('3v'!F756-H768)^2</f>
        <v>3.7304858866336551E-6</v>
      </c>
      <c r="J768" s="9">
        <f>offs334+Ampl334*SIN(2*PI()*freq334*('3v'!E756-reta334)+deph334*PI()/180)</f>
        <v>0.70963526234539764</v>
      </c>
      <c r="K768" s="10">
        <f>('3v'!G756-J768)^2</f>
        <v>1.8337282743090326E-4</v>
      </c>
      <c r="L768" s="3"/>
      <c r="M768" s="3"/>
      <c r="N768" s="7">
        <f>offs335+Ampl335*SIN(2*PI()*freq335*('3v'!I756)+deph335*PI()/180)</f>
        <v>-1.2210745756922783</v>
      </c>
      <c r="O768" s="8">
        <f>('3v'!J756-N768)^2</f>
        <v>2.559283033860765E-5</v>
      </c>
      <c r="P768" s="9">
        <f>offs336+Ampl336*SIN(2*PI()*freq336*('3v'!I756-reta336)+deph336*PI()/180)</f>
        <v>0.76344007207343478</v>
      </c>
      <c r="Q768" s="10">
        <f>('3v'!K756-P768)^2</f>
        <v>4.6232684488077404E-5</v>
      </c>
      <c r="R768" s="3"/>
      <c r="S768" s="3"/>
      <c r="T768" s="7">
        <f>offs337+Ampl337*SIN(2*PI()*freq337*('3v'!M756)+deph337*PI()/180)</f>
        <v>-1.9284000547691522</v>
      </c>
      <c r="U768" s="8">
        <f>('3v'!N756-T768)^2</f>
        <v>2.562437357376412E-7</v>
      </c>
      <c r="V768" s="9">
        <f>offs338+Ampl338*SIN(2*PI()*freq338*('3v'!M756-reta338)+deph338*PI()/180)</f>
        <v>0.85813850357992205</v>
      </c>
      <c r="W768" s="10">
        <f>('3v'!O756-V768)^2</f>
        <v>3.5093615105268137E-5</v>
      </c>
      <c r="X768" s="3"/>
      <c r="Y768" s="3"/>
      <c r="Z768" s="7">
        <f>offs339+Ampl339*SIN(2*PI()*freq339*('3v'!Q756)+deph339*PI()/180)</f>
        <v>-0.44134296111342625</v>
      </c>
      <c r="AA768" s="8">
        <f>('3v'!R756-Z768)^2</f>
        <v>7.1346208929800809E-6</v>
      </c>
      <c r="AB768" s="9">
        <f>offs340+Ampl340*SIN(2*PI()*freq340*('3v'!Q756-reta340)+deph340*PI()/180)</f>
        <v>0.97538200518615625</v>
      </c>
      <c r="AC768" s="10">
        <f>('3v'!S756-AB768)^2</f>
        <v>3.7811393091922255E-6</v>
      </c>
      <c r="AD768" s="3"/>
      <c r="AE768" s="3"/>
      <c r="AF768" s="7">
        <f>offs341+Ampl341*SIN(2*PI()*freq341*('3v'!U756)+deph341*PI()/180)</f>
        <v>0.2958526669047371</v>
      </c>
      <c r="AG768" s="8">
        <f>('3v'!V756-AF768)^2</f>
        <v>4.4212501657147432E-6</v>
      </c>
      <c r="AH768" s="9">
        <f>offs342+Ampl342*SIN(2*PI()*freq342*('3v'!U756-reta342)+deph342*PI()/180)</f>
        <v>0.8676571669791705</v>
      </c>
      <c r="AI768" s="10">
        <f>('3v'!W756-AH768)^2</f>
        <v>1.7790031035039407E-5</v>
      </c>
      <c r="AL768" s="76"/>
      <c r="AM768" s="76"/>
      <c r="AN768" s="76"/>
      <c r="AO768" s="80"/>
    </row>
    <row r="769" spans="1:41" x14ac:dyDescent="0.25">
      <c r="A769" s="3"/>
      <c r="B769" s="7">
        <f>offs331+Ampl331*SIN(2*PI()*freq331*('3v'!A757)+deph331*PI()/180)</f>
        <v>-1.0362161511346464</v>
      </c>
      <c r="C769" s="8">
        <f>('3v'!B757-B769)^2</f>
        <v>1.4395582832538781E-5</v>
      </c>
      <c r="D769" s="9">
        <f>offs332+Ampl332*SIN(2*PI()*freq332*('3v'!A757-reta332)+deph332*PI()/180)</f>
        <v>0.79589996199530466</v>
      </c>
      <c r="E769" s="10">
        <f>('3v'!C757-D769)^2</f>
        <v>3.8794027594373999E-8</v>
      </c>
      <c r="G769" s="3"/>
      <c r="H769" s="7">
        <f>offs333+Ampl333*SIN(2*PI()*freq333*('3v'!E757)+deph333*PI()/180)</f>
        <v>3.0428744288579002E-2</v>
      </c>
      <c r="I769" s="8">
        <f>('3v'!F757-H769)^2</f>
        <v>5.3072838221461462E-6</v>
      </c>
      <c r="J769" s="9">
        <f>offs334+Ampl334*SIN(2*PI()*freq334*('3v'!E757-reta334)+deph334*PI()/180)</f>
        <v>0.70995572733189816</v>
      </c>
      <c r="K769" s="10">
        <f>('3v'!G757-J769)^2</f>
        <v>1.9215469278970453E-4</v>
      </c>
      <c r="L769" s="3"/>
      <c r="M769" s="3"/>
      <c r="N769" s="7">
        <f>offs335+Ampl335*SIN(2*PI()*freq335*('3v'!I757)+deph335*PI()/180)</f>
        <v>-1.2371238532509783</v>
      </c>
      <c r="O769" s="8">
        <f>('3v'!J757-N769)^2</f>
        <v>1.2461558360602583E-5</v>
      </c>
      <c r="P769" s="9">
        <f>offs336+Ampl336*SIN(2*PI()*freq336*('3v'!I757-reta336)+deph336*PI()/180)</f>
        <v>0.76475564808576035</v>
      </c>
      <c r="Q769" s="10">
        <f>('3v'!K757-P769)^2</f>
        <v>3.796911125735862E-5</v>
      </c>
      <c r="R769" s="3"/>
      <c r="S769" s="3"/>
      <c r="T769" s="7">
        <f>offs337+Ampl337*SIN(2*PI()*freq337*('3v'!M757)+deph337*PI()/180)</f>
        <v>-1.9319426146987069</v>
      </c>
      <c r="U769" s="8">
        <f>('3v'!N757-T769)^2</f>
        <v>7.5671783521183235E-7</v>
      </c>
      <c r="V769" s="9">
        <f>offs338+Ampl338*SIN(2*PI()*freq338*('3v'!M757-reta338)+deph338*PI()/180)</f>
        <v>0.86017797918818328</v>
      </c>
      <c r="W769" s="10">
        <f>('3v'!O757-V769)^2</f>
        <v>3.4077933495072439E-5</v>
      </c>
      <c r="X769" s="3"/>
      <c r="Y769" s="3"/>
      <c r="Z769" s="7">
        <f>offs339+Ampl339*SIN(2*PI()*freq339*('3v'!Q757)+deph339*PI()/180)</f>
        <v>-0.4084747497150078</v>
      </c>
      <c r="AA769" s="8">
        <f>('3v'!R757-Z769)^2</f>
        <v>8.1046858073420579E-7</v>
      </c>
      <c r="AB769" s="9">
        <f>offs340+Ampl340*SIN(2*PI()*freq340*('3v'!Q757-reta340)+deph340*PI()/180)</f>
        <v>0.97605232863607683</v>
      </c>
      <c r="AC769" s="10">
        <f>('3v'!S757-AB769)^2</f>
        <v>6.8373810927200352E-6</v>
      </c>
      <c r="AD769" s="3"/>
      <c r="AE769" s="3"/>
      <c r="AF769" s="7">
        <f>offs341+Ampl341*SIN(2*PI()*freq341*('3v'!U757)+deph341*PI()/180)</f>
        <v>0.25482879525489077</v>
      </c>
      <c r="AG769" s="8">
        <f>('3v'!V757-AF769)^2</f>
        <v>1.6382703541393769E-5</v>
      </c>
      <c r="AH769" s="9">
        <f>offs342+Ampl342*SIN(2*PI()*freq342*('3v'!U757-reta342)+deph342*PI()/180)</f>
        <v>0.8657462416108902</v>
      </c>
      <c r="AI769" s="10">
        <f>('3v'!W757-AH769)^2</f>
        <v>3.7561556817016176E-5</v>
      </c>
      <c r="AL769" s="76"/>
      <c r="AM769" s="76"/>
      <c r="AN769" s="76"/>
      <c r="AO769" s="80"/>
    </row>
    <row r="770" spans="1:41" x14ac:dyDescent="0.25">
      <c r="A770" s="3"/>
      <c r="B770" s="7">
        <f>offs331+Ampl331*SIN(2*PI()*freq331*('3v'!A758)+deph331*PI()/180)</f>
        <v>-1.0534625059815412</v>
      </c>
      <c r="C770" s="8">
        <f>('3v'!B758-B770)^2</f>
        <v>1.1988947672208494E-5</v>
      </c>
      <c r="D770" s="9">
        <f>offs332+Ampl332*SIN(2*PI()*freq332*('3v'!A758-reta332)+deph332*PI()/180)</f>
        <v>0.79887053135231822</v>
      </c>
      <c r="E770" s="10">
        <f>('3v'!C758-D770)^2</f>
        <v>5.4533594360897056E-7</v>
      </c>
      <c r="G770" s="3"/>
      <c r="H770" s="7">
        <f>offs333+Ampl333*SIN(2*PI()*freq333*('3v'!E758)+deph333*PI()/180)</f>
        <v>1.7086140975046793E-2</v>
      </c>
      <c r="I770" s="8">
        <f>('3v'!F758-H770)^2</f>
        <v>6.9328521155558656E-6</v>
      </c>
      <c r="J770" s="9">
        <f>offs334+Ampl334*SIN(2*PI()*freq334*('3v'!E758-reta334)+deph334*PI()/180)</f>
        <v>0.71029185565713926</v>
      </c>
      <c r="K770" s="10">
        <f>('3v'!G758-J770)^2</f>
        <v>2.0158648821350252E-4</v>
      </c>
      <c r="L770" s="3"/>
      <c r="M770" s="3"/>
      <c r="N770" s="7">
        <f>offs335+Ampl335*SIN(2*PI()*freq335*('3v'!I758)+deph335*PI()/180)</f>
        <v>-1.2530494025541208</v>
      </c>
      <c r="O770" s="8">
        <f>('3v'!J758-N770)^2</f>
        <v>3.3451909282450314E-5</v>
      </c>
      <c r="P770" s="9">
        <f>offs336+Ampl336*SIN(2*PI()*freq336*('3v'!I758-reta336)+deph336*PI()/180)</f>
        <v>0.76609056860695979</v>
      </c>
      <c r="Q770" s="10">
        <f>('3v'!K758-P770)^2</f>
        <v>3.0732705118879507E-5</v>
      </c>
      <c r="R770" s="3"/>
      <c r="S770" s="3"/>
      <c r="T770" s="7">
        <f>offs337+Ampl337*SIN(2*PI()*freq337*('3v'!M758)+deph337*PI()/180)</f>
        <v>-1.9351203017381704</v>
      </c>
      <c r="U770" s="8">
        <f>('3v'!N758-T770)^2</f>
        <v>1.2578494852208308E-7</v>
      </c>
      <c r="V770" s="9">
        <f>offs338+Ampl338*SIN(2*PI()*freq338*('3v'!M758-reta338)+deph338*PI()/180)</f>
        <v>0.86222427722976869</v>
      </c>
      <c r="W770" s="10">
        <f>('3v'!O758-V770)^2</f>
        <v>3.2998852518573793E-5</v>
      </c>
      <c r="X770" s="3"/>
      <c r="Y770" s="3"/>
      <c r="Z770" s="7">
        <f>offs339+Ampl339*SIN(2*PI()*freq339*('3v'!Q758)+deph339*PI()/180)</f>
        <v>-0.37562838648146035</v>
      </c>
      <c r="AA770" s="8">
        <f>('3v'!R758-Z770)^2</f>
        <v>6.2331289933252083E-6</v>
      </c>
      <c r="AB770" s="9">
        <f>offs340+Ampl340*SIN(2*PI()*freq340*('3v'!Q758-reta340)+deph340*PI()/180)</f>
        <v>0.97667987943518209</v>
      </c>
      <c r="AC770" s="10">
        <f>('3v'!S758-AB770)^2</f>
        <v>1.0513089249380299E-5</v>
      </c>
      <c r="AD770" s="3"/>
      <c r="AE770" s="3"/>
      <c r="AF770" s="7">
        <f>offs341+Ampl341*SIN(2*PI()*freq341*('3v'!U758)+deph341*PI()/180)</f>
        <v>0.21310634455953026</v>
      </c>
      <c r="AG770" s="8">
        <f>('3v'!V758-AF770)^2</f>
        <v>1.1160507397239889E-5</v>
      </c>
      <c r="AH770" s="9">
        <f>offs342+Ampl342*SIN(2*PI()*freq342*('3v'!U758-reta342)+deph342*PI()/180)</f>
        <v>0.86385689958371892</v>
      </c>
      <c r="AI770" s="10">
        <f>('3v'!W758-AH770)^2</f>
        <v>1.6907231608962717E-5</v>
      </c>
      <c r="AL770" s="76"/>
      <c r="AM770" s="76"/>
      <c r="AN770" s="76"/>
      <c r="AO770" s="80"/>
    </row>
    <row r="771" spans="1:41" x14ac:dyDescent="0.25">
      <c r="A771" s="3"/>
      <c r="B771" s="7">
        <f>offs331+Ampl331*SIN(2*PI()*freq331*('3v'!A759)+deph331*PI()/180)</f>
        <v>-1.0706143281259217</v>
      </c>
      <c r="C771" s="8">
        <f>('3v'!B759-B771)^2</f>
        <v>9.2192884882638234E-6</v>
      </c>
      <c r="D771" s="9">
        <f>offs332+Ampl332*SIN(2*PI()*freq332*('3v'!A759-reta332)+deph332*PI()/180)</f>
        <v>0.80185500675795751</v>
      </c>
      <c r="E771" s="10">
        <f>('3v'!C759-D771)^2</f>
        <v>2.758898550110844E-6</v>
      </c>
      <c r="G771" s="3"/>
      <c r="H771" s="7">
        <f>offs333+Ampl333*SIN(2*PI()*freq333*('3v'!E759)+deph333*PI()/180)</f>
        <v>3.7016818053466904E-3</v>
      </c>
      <c r="I771" s="8">
        <f>('3v'!F759-H771)^2</f>
        <v>2.3751702141870199E-5</v>
      </c>
      <c r="J771" s="9">
        <f>offs334+Ampl334*SIN(2*PI()*freq334*('3v'!E759-reta334)+deph334*PI()/180)</f>
        <v>0.71064361746425986</v>
      </c>
      <c r="K771" s="10">
        <f>('3v'!G759-J771)^2</f>
        <v>2.116989342249764E-4</v>
      </c>
      <c r="L771" s="3"/>
      <c r="M771" s="3"/>
      <c r="N771" s="7">
        <f>offs335+Ampl335*SIN(2*PI()*freq335*('3v'!I759)+deph335*PI()/180)</f>
        <v>-1.2688487087728555</v>
      </c>
      <c r="O771" s="8">
        <f>('3v'!J759-N771)^2</f>
        <v>3.5498583502076326E-5</v>
      </c>
      <c r="P771" s="9">
        <f>offs336+Ampl336*SIN(2*PI()*freq336*('3v'!I759-reta336)+deph336*PI()/180)</f>
        <v>0.76744462283760795</v>
      </c>
      <c r="Q771" s="10">
        <f>('3v'!K759-P771)^2</f>
        <v>2.4449393898750669E-5</v>
      </c>
      <c r="R771" s="3"/>
      <c r="S771" s="3"/>
      <c r="T771" s="7">
        <f>offs337+Ampl337*SIN(2*PI()*freq337*('3v'!M759)+deph337*PI()/180)</f>
        <v>-1.937932331840815</v>
      </c>
      <c r="U771" s="8">
        <f>('3v'!N759-T771)^2</f>
        <v>5.4694627081698237E-7</v>
      </c>
      <c r="V771" s="9">
        <f>offs338+Ampl338*SIN(2*PI()*freq338*('3v'!M759-reta338)+deph338*PI()/180)</f>
        <v>0.86427689281125586</v>
      </c>
      <c r="W771" s="10">
        <f>('3v'!O759-V771)^2</f>
        <v>3.1865654561998456E-5</v>
      </c>
      <c r="X771" s="3"/>
      <c r="Y771" s="3"/>
      <c r="Z771" s="7">
        <f>offs339+Ampl339*SIN(2*PI()*freq339*('3v'!Q759)+deph339*PI()/180)</f>
        <v>-0.34281975562257139</v>
      </c>
      <c r="AA771" s="8">
        <f>('3v'!R759-Z771)^2</f>
        <v>1.6445088065653795E-5</v>
      </c>
      <c r="AB771" s="9">
        <f>offs340+Ampl340*SIN(2*PI()*freq340*('3v'!Q759-reta340)+deph340*PI()/180)</f>
        <v>0.97726435410547452</v>
      </c>
      <c r="AC771" s="10">
        <f>('3v'!S759-AB771)^2</f>
        <v>1.464488888176917E-5</v>
      </c>
      <c r="AD771" s="3"/>
      <c r="AE771" s="3"/>
      <c r="AF771" s="7">
        <f>offs341+Ampl341*SIN(2*PI()*freq341*('3v'!U759)+deph341*PI()/180)</f>
        <v>0.17072648984027938</v>
      </c>
      <c r="AG771" s="8">
        <f>('3v'!V759-AF771)^2</f>
        <v>1.5441990681614238E-5</v>
      </c>
      <c r="AH771" s="9">
        <f>offs342+Ampl342*SIN(2*PI()*freq342*('3v'!U759-reta342)+deph342*PI()/180)</f>
        <v>0.86199100545013452</v>
      </c>
      <c r="AI771" s="10">
        <f>('3v'!W759-AH771)^2</f>
        <v>1.619744178279832E-5</v>
      </c>
      <c r="AL771" s="76"/>
      <c r="AM771" s="76"/>
      <c r="AN771" s="76"/>
      <c r="AO771" s="80"/>
    </row>
    <row r="772" spans="1:41" x14ac:dyDescent="0.25">
      <c r="A772" s="3"/>
      <c r="B772" s="7">
        <f>offs331+Ampl331*SIN(2*PI()*freq331*('3v'!A760)+deph331*PI()/180)</f>
        <v>-1.0876689090962413</v>
      </c>
      <c r="C772" s="8">
        <f>('3v'!B760-B772)^2</f>
        <v>1.9944344055891129E-5</v>
      </c>
      <c r="D772" s="9">
        <f>offs332+Ampl332*SIN(2*PI()*freq332*('3v'!A760-reta332)+deph332*PI()/180)</f>
        <v>0.80485291692895877</v>
      </c>
      <c r="E772" s="10">
        <f>('3v'!C760-D772)^2</f>
        <v>3.795583504235784E-7</v>
      </c>
      <c r="G772" s="3"/>
      <c r="H772" s="7">
        <f>offs333+Ampl333*SIN(2*PI()*freq333*('3v'!E760)+deph333*PI()/180)</f>
        <v>-9.7234443354680677E-3</v>
      </c>
      <c r="I772" s="8">
        <f>('3v'!F760-H772)^2</f>
        <v>2.6217632504451077E-5</v>
      </c>
      <c r="J772" s="9">
        <f>offs334+Ampl334*SIN(2*PI()*freq334*('3v'!E760-reta334)+deph334*PI()/180)</f>
        <v>0.71101098150774211</v>
      </c>
      <c r="K772" s="10">
        <f>('3v'!G760-J772)^2</f>
        <v>2.2252409420030368E-4</v>
      </c>
      <c r="L772" s="3"/>
      <c r="M772" s="3"/>
      <c r="N772" s="7">
        <f>offs335+Ampl335*SIN(2*PI()*freq335*('3v'!I760)+deph335*PI()/180)</f>
        <v>-1.2845192770135798</v>
      </c>
      <c r="O772" s="8">
        <f>('3v'!J760-N772)^2</f>
        <v>3.604365739082617E-5</v>
      </c>
      <c r="P772" s="9">
        <f>offs336+Ampl336*SIN(2*PI()*freq336*('3v'!I760-reta336)+deph336*PI()/180)</f>
        <v>0.76881759695684504</v>
      </c>
      <c r="Q772" s="10">
        <f>('3v'!K760-P772)^2</f>
        <v>3.9912157661176635E-5</v>
      </c>
      <c r="R772" s="3"/>
      <c r="S772" s="3"/>
      <c r="T772" s="7">
        <f>offs337+Ampl337*SIN(2*PI()*freq337*('3v'!M760)+deph337*PI()/180)</f>
        <v>-1.94037801118029</v>
      </c>
      <c r="U772" s="8">
        <f>('3v'!N760-T772)^2</f>
        <v>6.1008416938143146E-8</v>
      </c>
      <c r="V772" s="9">
        <f>offs338+Ampl338*SIN(2*PI()*freq338*('3v'!M760-reta338)+deph338*PI()/180)</f>
        <v>0.86633531948046394</v>
      </c>
      <c r="W772" s="10">
        <f>('3v'!O760-V772)^2</f>
        <v>3.0687949465017113E-5</v>
      </c>
      <c r="X772" s="3"/>
      <c r="Y772" s="3"/>
      <c r="Z772" s="7">
        <f>offs339+Ampl339*SIN(2*PI()*freq339*('3v'!Q760)+deph339*PI()/180)</f>
        <v>-0.31006472310107758</v>
      </c>
      <c r="AA772" s="8">
        <f>('3v'!R760-Z772)^2</f>
        <v>3.0916790398328148E-5</v>
      </c>
      <c r="AB772" s="9">
        <f>offs340+Ampl340*SIN(2*PI()*freq340*('3v'!Q760-reta340)+deph340*PI()/180)</f>
        <v>0.97780547000019002</v>
      </c>
      <c r="AC772" s="10">
        <f>('3v'!S760-AB772)^2</f>
        <v>5.8315488205175393E-6</v>
      </c>
      <c r="AD772" s="3"/>
      <c r="AE772" s="3"/>
      <c r="AF772" s="7">
        <f>offs341+Ampl341*SIN(2*PI()*freq341*('3v'!U760)+deph341*PI()/180)</f>
        <v>0.12773105489716419</v>
      </c>
      <c r="AG772" s="8">
        <f>('3v'!V760-AF772)^2</f>
        <v>3.8017781332034327E-6</v>
      </c>
      <c r="AH772" s="9">
        <f>offs342+Ampl342*SIN(2*PI()*freq342*('3v'!U760-reta342)+deph342*PI()/180)</f>
        <v>0.8601504006223748</v>
      </c>
      <c r="AI772" s="10">
        <f>('3v'!W760-AH772)^2</f>
        <v>1.5304443298528051E-5</v>
      </c>
      <c r="AL772" s="76"/>
      <c r="AM772" s="76"/>
      <c r="AN772" s="76"/>
      <c r="AO772" s="80"/>
    </row>
    <row r="773" spans="1:41" x14ac:dyDescent="0.25">
      <c r="A773" s="3"/>
      <c r="B773" s="7">
        <f>offs331+Ampl331*SIN(2*PI()*freq331*('3v'!A761)+deph331*PI()/180)</f>
        <v>-1.1046235557764614</v>
      </c>
      <c r="C773" s="8">
        <f>('3v'!B761-B773)^2</f>
        <v>3.3588466758076421E-5</v>
      </c>
      <c r="D773" s="9">
        <f>offs332+Ampl332*SIN(2*PI()*freq332*('3v'!A761-reta332)+deph332*PI()/180)</f>
        <v>0.80786378846055307</v>
      </c>
      <c r="E773" s="10">
        <f>('3v'!C761-D773)^2</f>
        <v>2.283760316957434E-6</v>
      </c>
      <c r="G773" s="3"/>
      <c r="H773" s="7">
        <f>offs333+Ampl333*SIN(2*PI()*freq333*('3v'!E761)+deph333*PI()/180)</f>
        <v>-2.318804495006882E-2</v>
      </c>
      <c r="I773" s="8">
        <f>('3v'!F761-H773)^2</f>
        <v>2.8383269016051191E-5</v>
      </c>
      <c r="J773" s="9">
        <f>offs334+Ampl334*SIN(2*PI()*freq334*('3v'!E761-reta334)+deph334*PI()/180)</f>
        <v>0.71139391515618777</v>
      </c>
      <c r="K773" s="10">
        <f>('3v'!G761-J773)^2</f>
        <v>2.3409535981002504E-4</v>
      </c>
      <c r="L773" s="3"/>
      <c r="M773" s="3"/>
      <c r="N773" s="7">
        <f>offs335+Ampl335*SIN(2*PI()*freq335*('3v'!I761)+deph335*PI()/180)</f>
        <v>-1.3000586327119086</v>
      </c>
      <c r="O773" s="8">
        <f>('3v'!J761-N773)^2</f>
        <v>3.5022637738203613E-5</v>
      </c>
      <c r="P773" s="9">
        <f>offs336+Ampl336*SIN(2*PI()*freq336*('3v'!I761-reta336)+deph336*PI()/180)</f>
        <v>0.7702092741561416</v>
      </c>
      <c r="Q773" s="10">
        <f>('3v'!K761-P773)^2</f>
        <v>3.3133425792448788E-5</v>
      </c>
      <c r="R773" s="3"/>
      <c r="S773" s="3"/>
      <c r="T773" s="7">
        <f>offs337+Ampl337*SIN(2*PI()*freq337*('3v'!M761)+deph337*PI()/180)</f>
        <v>-1.9424567363218139</v>
      </c>
      <c r="U773" s="8">
        <f>('3v'!N761-T773)^2</f>
        <v>1.4738853077096472E-8</v>
      </c>
      <c r="V773" s="9">
        <f>offs338+Ampl338*SIN(2*PI()*freq338*('3v'!M761-reta338)+deph338*PI()/180)</f>
        <v>0.86839904935141343</v>
      </c>
      <c r="W773" s="10">
        <f>('3v'!O761-V773)^2</f>
        <v>2.9474699526031711E-5</v>
      </c>
      <c r="X773" s="3"/>
      <c r="Y773" s="3"/>
      <c r="Z773" s="7">
        <f>offs339+Ampl339*SIN(2*PI()*freq339*('3v'!Q761)+deph339*PI()/180)</f>
        <v>-0.27737912896004174</v>
      </c>
      <c r="AA773" s="8">
        <f>('3v'!R761-Z773)^2</f>
        <v>2.5429438906120968E-5</v>
      </c>
      <c r="AB773" s="9">
        <f>offs340+Ampl340*SIN(2*PI()*freq340*('3v'!Q761-reta340)+deph340*PI()/180)</f>
        <v>0.9783029654404839</v>
      </c>
      <c r="AC773" s="10">
        <f>('3v'!S761-AB773)^2</f>
        <v>8.4818142117158756E-6</v>
      </c>
      <c r="AD773" s="3"/>
      <c r="AE773" s="3"/>
      <c r="AF773" s="7">
        <f>offs341+Ampl341*SIN(2*PI()*freq341*('3v'!U761)+deph341*PI()/180)</f>
        <v>8.4162471033571773E-2</v>
      </c>
      <c r="AG773" s="8">
        <f>('3v'!V761-AF773)^2</f>
        <v>3.6377661282411619E-7</v>
      </c>
      <c r="AH773" s="9">
        <f>offs342+Ampl342*SIN(2*PI()*freq342*('3v'!U761-reta342)+deph342*PI()/180)</f>
        <v>0.85833690155518561</v>
      </c>
      <c r="AI773" s="10">
        <f>('3v'!W761-AH773)^2</f>
        <v>1.4231442717851795E-5</v>
      </c>
      <c r="AL773" s="76"/>
      <c r="AM773" s="76"/>
      <c r="AN773" s="76"/>
      <c r="AO773" s="80"/>
    </row>
    <row r="774" spans="1:41" x14ac:dyDescent="0.25">
      <c r="A774" s="3"/>
      <c r="B774" s="7">
        <f>offs331+Ampl331*SIN(2*PI()*freq331*('3v'!A762)+deph331*PI()/180)</f>
        <v>-1.1214755908313274</v>
      </c>
      <c r="C774" s="8">
        <f>('3v'!B762-B774)^2</f>
        <v>4.9316781984245098E-5</v>
      </c>
      <c r="D774" s="9">
        <f>offs332+Ampl332*SIN(2*PI()*freq332*('3v'!A762-reta332)+deph332*PI()/180)</f>
        <v>0.81088714590122291</v>
      </c>
      <c r="E774" s="10">
        <f>('3v'!C762-D774)^2</f>
        <v>1.8895140556055348E-5</v>
      </c>
      <c r="G774" s="3"/>
      <c r="H774" s="7">
        <f>offs333+Ampl333*SIN(2*PI()*freq333*('3v'!E762)+deph333*PI()/180)</f>
        <v>-3.6690924034774031E-2</v>
      </c>
      <c r="I774" s="8">
        <f>('3v'!F762-H774)^2</f>
        <v>1.2556151046714824E-5</v>
      </c>
      <c r="J774" s="9">
        <f>offs334+Ampl334*SIN(2*PI()*freq334*('3v'!E762-reta334)+deph334*PI()/180)</f>
        <v>0.71179238439521586</v>
      </c>
      <c r="K774" s="10">
        <f>('3v'!G762-J774)^2</f>
        <v>1.8893944089947305E-4</v>
      </c>
      <c r="L774" s="3"/>
      <c r="M774" s="3"/>
      <c r="N774" s="7">
        <f>offs335+Ampl335*SIN(2*PI()*freq335*('3v'!I762)+deph335*PI()/180)</f>
        <v>-1.3154643220234401</v>
      </c>
      <c r="O774" s="8">
        <f>('3v'!J762-N774)^2</f>
        <v>3.2474976804279912E-5</v>
      </c>
      <c r="P774" s="9">
        <f>offs336+Ampl336*SIN(2*PI()*freq336*('3v'!I762-reta336)+deph336*PI()/180)</f>
        <v>0.77161943467353511</v>
      </c>
      <c r="Q774" s="10">
        <f>('3v'!K762-P774)^2</f>
        <v>5.1356209326517424E-5</v>
      </c>
      <c r="R774" s="3"/>
      <c r="S774" s="3"/>
      <c r="T774" s="7">
        <f>offs337+Ampl337*SIN(2*PI()*freq337*('3v'!M762)+deph337*PI()/180)</f>
        <v>-1.9441679943710626</v>
      </c>
      <c r="U774" s="8">
        <f>('3v'!N762-T774)^2</f>
        <v>1.3196191716728744E-7</v>
      </c>
      <c r="V774" s="9">
        <f>offs338+Ampl338*SIN(2*PI()*freq338*('3v'!M762-reta338)+deph338*PI()/180)</f>
        <v>0.87046757322963875</v>
      </c>
      <c r="W774" s="10">
        <f>('3v'!O762-V774)^2</f>
        <v>2.8235054546441565E-5</v>
      </c>
      <c r="X774" s="3"/>
      <c r="Y774" s="3"/>
      <c r="Z774" s="7">
        <f>offs339+Ampl339*SIN(2*PI()*freq339*('3v'!Q762)+deph339*PI()/180)</f>
        <v>-0.24477877966273834</v>
      </c>
      <c r="AA774" s="8">
        <f>('3v'!R762-Z774)^2</f>
        <v>1.9713425395270281E-5</v>
      </c>
      <c r="AB774" s="9">
        <f>offs340+Ampl340*SIN(2*PI()*freq340*('3v'!Q762-reta340)+deph340*PI()/180)</f>
        <v>0.97875659984197605</v>
      </c>
      <c r="AC774" s="10">
        <f>('3v'!S762-AB774)^2</f>
        <v>1.1329887616285635E-5</v>
      </c>
      <c r="AD774" s="3"/>
      <c r="AE774" s="3"/>
      <c r="AF774" s="7">
        <f>offs341+Ampl341*SIN(2*PI()*freq341*('3v'!U762)+deph341*PI()/180)</f>
        <v>4.0063735181676496E-2</v>
      </c>
      <c r="AG774" s="8">
        <f>('3v'!V762-AF774)^2</f>
        <v>4.7224730552365131E-6</v>
      </c>
      <c r="AH774" s="9">
        <f>offs342+Ampl342*SIN(2*PI()*freq342*('3v'!U762-reta342)+deph342*PI()/180)</f>
        <v>0.85655229795320009</v>
      </c>
      <c r="AI774" s="10">
        <f>('3v'!W762-AH774)^2</f>
        <v>1.2988398276692425E-5</v>
      </c>
      <c r="AL774" s="76"/>
      <c r="AM774" s="76"/>
      <c r="AN774" s="76"/>
      <c r="AO774" s="80"/>
    </row>
    <row r="775" spans="1:41" x14ac:dyDescent="0.25">
      <c r="A775" s="3"/>
      <c r="B775" s="7">
        <f>offs331+Ampl331*SIN(2*PI()*freq331*('3v'!A763)+deph331*PI()/180)</f>
        <v>-1.1382223531291482</v>
      </c>
      <c r="C775" s="8">
        <f>('3v'!B763-B775)^2</f>
        <v>3.8332853569813238E-5</v>
      </c>
      <c r="D775" s="9">
        <f>offs332+Ampl332*SIN(2*PI()*freq332*('3v'!A763-reta332)+deph332*PI()/180)</f>
        <v>0.81392251182777986</v>
      </c>
      <c r="E775" s="10">
        <f>('3v'!C763-D775)^2</f>
        <v>5.1430242604293229E-5</v>
      </c>
      <c r="G775" s="3"/>
      <c r="H775" s="7">
        <f>offs333+Ampl333*SIN(2*PI()*freq333*('3v'!E763)+deph333*PI()/180)</f>
        <v>-5.0230882185789916E-2</v>
      </c>
      <c r="I775" s="8">
        <f>('3v'!F763-H775)^2</f>
        <v>1.3508402077187678E-5</v>
      </c>
      <c r="J775" s="9">
        <f>offs334+Ampl334*SIN(2*PI()*freq334*('3v'!E763-reta334)+deph334*PI()/180)</f>
        <v>0.71220635383048458</v>
      </c>
      <c r="K775" s="10">
        <f>('3v'!G763-J775)^2</f>
        <v>2.0049126553552967E-4</v>
      </c>
      <c r="L775" s="3"/>
      <c r="M775" s="3"/>
      <c r="N775" s="7">
        <f>offs335+Ampl335*SIN(2*PI()*freq335*('3v'!I763)+deph335*PI()/180)</f>
        <v>-1.3307339122112434</v>
      </c>
      <c r="O775" s="8">
        <f>('3v'!J763-N775)^2</f>
        <v>5.3237485228237451E-5</v>
      </c>
      <c r="P775" s="9">
        <f>offs336+Ampl336*SIN(2*PI()*freq336*('3v'!I763-reta336)+deph336*PI()/180)</f>
        <v>0.7730478558283328</v>
      </c>
      <c r="Q775" s="10">
        <f>('3v'!K763-P775)^2</f>
        <v>4.4111060811160528E-5</v>
      </c>
      <c r="R775" s="3"/>
      <c r="S775" s="3"/>
      <c r="T775" s="7">
        <f>offs337+Ampl337*SIN(2*PI()*freq337*('3v'!M763)+deph337*PI()/180)</f>
        <v>-1.9455113631007188</v>
      </c>
      <c r="U775" s="8">
        <f>('3v'!N763-T775)^2</f>
        <v>9.4678134672466493E-7</v>
      </c>
      <c r="V775" s="9">
        <f>offs338+Ampl338*SIN(2*PI()*freq338*('3v'!M763-reta338)+deph338*PI()/180)</f>
        <v>0.87254038073782503</v>
      </c>
      <c r="W775" s="10">
        <f>('3v'!O763-V775)^2</f>
        <v>2.6977420575904157E-5</v>
      </c>
      <c r="X775" s="3"/>
      <c r="Y775" s="3"/>
      <c r="Z775" s="7">
        <f>offs339+Ampl339*SIN(2*PI()*freq339*('3v'!Q763)+deph339*PI()/180)</f>
        <v>-0.21227944044879046</v>
      </c>
      <c r="AA775" s="8">
        <f>('3v'!R763-Z775)^2</f>
        <v>1.3959187086458411E-5</v>
      </c>
      <c r="AB775" s="9">
        <f>offs340+Ampl340*SIN(2*PI()*freq340*('3v'!Q763-reta340)+deph340*PI()/180)</f>
        <v>0.97916615383109518</v>
      </c>
      <c r="AC775" s="10">
        <f>('3v'!S763-AB775)^2</f>
        <v>1.4254731220520487E-5</v>
      </c>
      <c r="AD775" s="3"/>
      <c r="AE775" s="3"/>
      <c r="AF775" s="7">
        <f>offs341+Ampl341*SIN(2*PI()*freq341*('3v'!U763)+deph341*PI()/180)</f>
        <v>-4.5216325303431004E-3</v>
      </c>
      <c r="AG775" s="8">
        <f>('3v'!V763-AF775)^2</f>
        <v>1.9916204232978454E-5</v>
      </c>
      <c r="AH775" s="9">
        <f>offs342+Ampl342*SIN(2*PI()*freq342*('3v'!U763-reta342)+deph342*PI()/180)</f>
        <v>0.85479835100471546</v>
      </c>
      <c r="AI775" s="10">
        <f>('3v'!W763-AH775)^2</f>
        <v>2.1072557726307505E-6</v>
      </c>
      <c r="AL775" s="76"/>
      <c r="AM775" s="76"/>
      <c r="AN775" s="76"/>
      <c r="AO775" s="80"/>
    </row>
    <row r="776" spans="1:41" x14ac:dyDescent="0.25">
      <c r="A776" s="3"/>
      <c r="B776" s="7">
        <f>offs331+Ampl331*SIN(2*PI()*freq331*('3v'!A764)+deph331*PI()/180)</f>
        <v>-1.1548611981620243</v>
      </c>
      <c r="C776" s="8">
        <f>('3v'!B764-B776)^2</f>
        <v>2.7585585533169938E-5</v>
      </c>
      <c r="D776" s="9">
        <f>offs332+Ampl332*SIN(2*PI()*freq332*('3v'!A764-reta332)+deph332*PI()/180)</f>
        <v>0.8169694069207577</v>
      </c>
      <c r="E776" s="10">
        <f>('3v'!C764-D776)^2</f>
        <v>6.4490425204373583E-5</v>
      </c>
      <c r="G776" s="3"/>
      <c r="H776" s="7">
        <f>offs333+Ampl333*SIN(2*PI()*freq333*('3v'!E764)+deph333*PI()/180)</f>
        <v>-6.380671670574245E-2</v>
      </c>
      <c r="I776" s="8">
        <f>('3v'!F764-H776)^2</f>
        <v>1.4223633664468432E-5</v>
      </c>
      <c r="J776" s="9">
        <f>offs334+Ampl334*SIN(2*PI()*freq334*('3v'!E764-reta334)+deph334*PI()/180)</f>
        <v>0.71263578669083505</v>
      </c>
      <c r="K776" s="10">
        <f>('3v'!G764-J776)^2</f>
        <v>2.1283678199055794E-4</v>
      </c>
      <c r="L776" s="3"/>
      <c r="M776" s="3"/>
      <c r="N776" s="7">
        <f>offs335+Ampl335*SIN(2*PI()*freq335*('3v'!I764)+deph335*PI()/180)</f>
        <v>-1.345864992030017</v>
      </c>
      <c r="O776" s="8">
        <f>('3v'!J764-N776)^2</f>
        <v>8.3881599716963205E-6</v>
      </c>
      <c r="P776" s="9">
        <f>offs336+Ampl336*SIN(2*PI()*freq336*('3v'!I764-reta336)+deph336*PI()/180)</f>
        <v>0.77449431205627539</v>
      </c>
      <c r="Q776" s="10">
        <f>('3v'!K764-P776)^2</f>
        <v>3.7637636732797082E-5</v>
      </c>
      <c r="R776" s="3"/>
      <c r="S776" s="3"/>
      <c r="T776" s="7">
        <f>offs337+Ampl337*SIN(2*PI()*freq337*('3v'!M764)+deph337*PI()/180)</f>
        <v>-1.9464865110546494</v>
      </c>
      <c r="U776" s="8">
        <f>('3v'!N764-T776)^2</f>
        <v>4.4988728260519155E-12</v>
      </c>
      <c r="V776" s="9">
        <f>offs338+Ampl338*SIN(2*PI()*freq338*('3v'!M764-reta338)+deph338*PI()/180)</f>
        <v>0.87461696044173554</v>
      </c>
      <c r="W776" s="10">
        <f>('3v'!O764-V776)^2</f>
        <v>2.5710270001233786E-5</v>
      </c>
      <c r="X776" s="3"/>
      <c r="Y776" s="3"/>
      <c r="Z776" s="7">
        <f>offs339+Ampl339*SIN(2*PI()*freq339*('3v'!Q764)+deph339*PI()/180)</f>
        <v>-0.17989682771024906</v>
      </c>
      <c r="AA776" s="8">
        <f>('3v'!R764-Z776)^2</f>
        <v>8.5012032147673323E-6</v>
      </c>
      <c r="AB776" s="9">
        <f>offs340+Ampl340*SIN(2*PI()*freq340*('3v'!Q764-reta340)+deph340*PI()/180)</f>
        <v>0.97953142935116677</v>
      </c>
      <c r="AC776" s="10">
        <f>('3v'!S764-AB776)^2</f>
        <v>4.7859846972084178E-6</v>
      </c>
      <c r="AD776" s="3"/>
      <c r="AE776" s="3"/>
      <c r="AF776" s="7">
        <f>offs341+Ampl341*SIN(2*PI()*freq341*('3v'!U764)+deph341*PI()/180)</f>
        <v>-4.9549631727406951E-2</v>
      </c>
      <c r="AG776" s="8">
        <f>('3v'!V764-AF776)^2</f>
        <v>1.8980209905557072E-5</v>
      </c>
      <c r="AH776" s="9">
        <f>offs342+Ampl342*SIN(2*PI()*freq342*('3v'!U764-reta342)+deph342*PI()/180)</f>
        <v>0.85307679164361339</v>
      </c>
      <c r="AI776" s="10">
        <f>('3v'!W764-AH776)^2</f>
        <v>1.4885667942560484E-6</v>
      </c>
      <c r="AL776" s="76"/>
      <c r="AM776" s="76"/>
      <c r="AN776" s="76"/>
      <c r="AO776" s="80"/>
    </row>
    <row r="777" spans="1:41" x14ac:dyDescent="0.25">
      <c r="A777" s="3"/>
      <c r="B777" s="7">
        <f>offs331+Ampl331*SIN(2*PI()*freq331*('3v'!A765)+deph331*PI()/180)</f>
        <v>-1.1713894984634385</v>
      </c>
      <c r="C777" s="8">
        <f>('3v'!B765-B777)^2</f>
        <v>1.7652589338277306E-5</v>
      </c>
      <c r="D777" s="9">
        <f>offs332+Ampl332*SIN(2*PI()*freq332*('3v'!A765-reta332)+deph332*PI()/180)</f>
        <v>0.82002735004009986</v>
      </c>
      <c r="E777" s="10">
        <f>('3v'!C765-D777)^2</f>
        <v>4.7964627367065548E-5</v>
      </c>
      <c r="G777" s="3"/>
      <c r="H777" s="7">
        <f>offs333+Ampl333*SIN(2*PI()*freq333*('3v'!E765)+deph333*PI()/180)</f>
        <v>-7.7417221710513684E-2</v>
      </c>
      <c r="I777" s="8">
        <f>('3v'!F765-H777)^2</f>
        <v>3.5331528785003939E-6</v>
      </c>
      <c r="J777" s="9">
        <f>offs334+Ampl334*SIN(2*PI()*freq334*('3v'!E765-reta334)+deph334*PI()/180)</f>
        <v>0.71308064483155775</v>
      </c>
      <c r="K777" s="10">
        <f>('3v'!G765-J777)^2</f>
        <v>2.2601468636157456E-4</v>
      </c>
      <c r="L777" s="3"/>
      <c r="M777" s="3"/>
      <c r="N777" s="7">
        <f>offs335+Ampl335*SIN(2*PI()*freq335*('3v'!I765)+deph335*PI()/180)</f>
        <v>-1.3608551721068518</v>
      </c>
      <c r="O777" s="8">
        <f>('3v'!J765-N777)^2</f>
        <v>5.1139847170160022E-6</v>
      </c>
      <c r="P777" s="9">
        <f>offs336+Ampl336*SIN(2*PI()*freq336*('3v'!I765-reta336)+deph336*PI()/180)</f>
        <v>0.77595857494515663</v>
      </c>
      <c r="Q777" s="10">
        <f>('3v'!K765-P777)^2</f>
        <v>3.187827520792418E-5</v>
      </c>
      <c r="R777" s="3"/>
      <c r="S777" s="3"/>
      <c r="T777" s="7">
        <f>offs337+Ampl337*SIN(2*PI()*freq337*('3v'!M765)+deph337*PI()/180)</f>
        <v>-1.9470931976296884</v>
      </c>
      <c r="U777" s="8">
        <f>('3v'!N765-T777)^2</f>
        <v>3.7064672996680986E-7</v>
      </c>
      <c r="V777" s="9">
        <f>offs338+Ampl338*SIN(2*PI()*freq338*('3v'!M765-reta338)+deph338*PI()/180)</f>
        <v>0.87669679997640104</v>
      </c>
      <c r="W777" s="10">
        <f>('3v'!O765-V777)^2</f>
        <v>4.7567781689121418E-5</v>
      </c>
      <c r="X777" s="3"/>
      <c r="Y777" s="3"/>
      <c r="Z777" s="7">
        <f>offs339+Ampl339*SIN(2*PI()*freq339*('3v'!Q765)+deph339*PI()/180)</f>
        <v>-0.14764660139126962</v>
      </c>
      <c r="AA777" s="8">
        <f>('3v'!R765-Z777)^2</f>
        <v>3.8525391225617897E-6</v>
      </c>
      <c r="AB777" s="9">
        <f>offs340+Ampl340*SIN(2*PI()*freq340*('3v'!Q765-reta340)+deph340*PI()/180)</f>
        <v>0.97985224975819074</v>
      </c>
      <c r="AC777" s="10">
        <f>('3v'!S765-AB777)^2</f>
        <v>6.292621206938087E-6</v>
      </c>
      <c r="AD777" s="3"/>
      <c r="AE777" s="3"/>
      <c r="AF777" s="7">
        <f>offs341+Ampl341*SIN(2*PI()*freq341*('3v'!U765)+deph341*PI()/180)</f>
        <v>-9.4975825210606268E-2</v>
      </c>
      <c r="AG777" s="8">
        <f>('3v'!V765-AF777)^2</f>
        <v>3.6069028642645033E-6</v>
      </c>
      <c r="AH777" s="9">
        <f>offs342+Ampl342*SIN(2*PI()*freq342*('3v'!U765-reta342)+deph342*PI()/180)</f>
        <v>0.85138931884113689</v>
      </c>
      <c r="AI777" s="10">
        <f>('3v'!W765-AH777)^2</f>
        <v>9.1091974848563617E-7</v>
      </c>
      <c r="AL777" s="76"/>
      <c r="AM777" s="76"/>
      <c r="AN777" s="76"/>
      <c r="AO777" s="80"/>
    </row>
    <row r="778" spans="1:41" x14ac:dyDescent="0.25">
      <c r="A778" s="3"/>
      <c r="B778" s="7">
        <f>offs331+Ampl331*SIN(2*PI()*freq331*('3v'!A766)+deph331*PI()/180)</f>
        <v>-1.1878046440231738</v>
      </c>
      <c r="C778" s="8">
        <f>('3v'!B766-B778)^2</f>
        <v>9.2333574995697081E-6</v>
      </c>
      <c r="D778" s="9">
        <f>offs332+Ampl332*SIN(2*PI()*freq332*('3v'!A766-reta332)+deph332*PI()/180)</f>
        <v>0.8230958583011394</v>
      </c>
      <c r="E778" s="10">
        <f>('3v'!C766-D778)^2</f>
        <v>3.375774656083905E-5</v>
      </c>
      <c r="G778" s="3"/>
      <c r="H778" s="7">
        <f>offs333+Ampl333*SIN(2*PI()*freq333*('3v'!E766)+deph333*PI()/180)</f>
        <v>-9.1061188236351565E-2</v>
      </c>
      <c r="I778" s="8">
        <f>('3v'!F766-H778)^2</f>
        <v>3.6388300334687931E-6</v>
      </c>
      <c r="J778" s="9">
        <f>offs334+Ampl334*SIN(2*PI()*freq334*('3v'!E766-reta334)+deph334*PI()/180)</f>
        <v>0.71354088873778021</v>
      </c>
      <c r="K778" s="10">
        <f>('3v'!G766-J778)^2</f>
        <v>2.4006492652715755E-4</v>
      </c>
      <c r="L778" s="3"/>
      <c r="M778" s="3"/>
      <c r="N778" s="7">
        <f>offs335+Ampl335*SIN(2*PI()*freq335*('3v'!I766)+deph335*PI()/180)</f>
        <v>-1.3757020853185433</v>
      </c>
      <c r="O778" s="8">
        <f>('3v'!J766-N778)^2</f>
        <v>2.2002540006316955E-6</v>
      </c>
      <c r="P778" s="9">
        <f>offs336+Ampl336*SIN(2*PI()*freq336*('3v'!I766-reta336)+deph336*PI()/180)</f>
        <v>0.77744041327089231</v>
      </c>
      <c r="Q778" s="10">
        <f>('3v'!K766-P778)^2</f>
        <v>2.6778588892437219E-5</v>
      </c>
      <c r="R778" s="3"/>
      <c r="S778" s="3"/>
      <c r="T778" s="7">
        <f>offs337+Ampl337*SIN(2*PI()*freq337*('3v'!M766)+deph337*PI()/180)</f>
        <v>-1.9473312731350014</v>
      </c>
      <c r="U778" s="8">
        <f>('3v'!N766-T778)^2</f>
        <v>1.2237600014818323E-6</v>
      </c>
      <c r="V778" s="9">
        <f>offs338+Ampl338*SIN(2*PI()*freq338*('3v'!M766-reta338)+deph338*PI()/180)</f>
        <v>0.87877938617253759</v>
      </c>
      <c r="W778" s="10">
        <f>('3v'!O766-V778)^2</f>
        <v>4.5798702005389343E-5</v>
      </c>
      <c r="X778" s="3"/>
      <c r="Y778" s="3"/>
      <c r="Z778" s="7">
        <f>offs339+Ampl339*SIN(2*PI()*freq339*('3v'!Q766)+deph339*PI()/180)</f>
        <v>-0.11554435741511127</v>
      </c>
      <c r="AA778" s="8">
        <f>('3v'!R766-Z778)^2</f>
        <v>7.9244084539853229E-6</v>
      </c>
      <c r="AB778" s="9">
        <f>offs340+Ampl340*SIN(2*PI()*freq340*('3v'!Q766-reta340)+deph340*PI()/180)</f>
        <v>0.98012845990626507</v>
      </c>
      <c r="AC778" s="10">
        <f>('3v'!S766-AB778)^2</f>
        <v>7.7546649563488514E-6</v>
      </c>
      <c r="AD778" s="3"/>
      <c r="AE778" s="3"/>
      <c r="AF778" s="7">
        <f>offs341+Ampl341*SIN(2*PI()*freq341*('3v'!U766)+deph341*PI()/180)</f>
        <v>-0.14075538281134398</v>
      </c>
      <c r="AG778" s="8">
        <f>('3v'!V766-AF778)^2</f>
        <v>8.9677919990379473E-6</v>
      </c>
      <c r="AH778" s="9">
        <f>offs342+Ampl342*SIN(2*PI()*freq342*('3v'!U766-reta342)+deph342*PI()/180)</f>
        <v>0.84973759792921089</v>
      </c>
      <c r="AI778" s="10">
        <f>('3v'!W766-AH778)^2</f>
        <v>4.2642476459634778E-7</v>
      </c>
      <c r="AL778" s="76"/>
      <c r="AM778" s="76"/>
      <c r="AN778" s="76"/>
      <c r="AO778" s="80"/>
    </row>
    <row r="779" spans="1:41" x14ac:dyDescent="0.25">
      <c r="A779" s="3"/>
      <c r="B779" s="7">
        <f>offs331+Ampl331*SIN(2*PI()*freq331*('3v'!A767)+deph331*PI()/180)</f>
        <v>-1.2041040426994543</v>
      </c>
      <c r="C779" s="8">
        <f>('3v'!B767-B779)^2</f>
        <v>1.3786686087970668E-5</v>
      </c>
      <c r="D779" s="9">
        <f>offs332+Ampl332*SIN(2*PI()*freq332*('3v'!A767-reta332)+deph332*PI()/180)</f>
        <v>0.82617444715085064</v>
      </c>
      <c r="E779" s="10">
        <f>('3v'!C767-D779)^2</f>
        <v>4.405710782525069E-5</v>
      </c>
      <c r="G779" s="3"/>
      <c r="H779" s="7">
        <f>offs333+Ampl333*SIN(2*PI()*freq333*('3v'!E767)+deph333*PI()/180)</f>
        <v>-0.10473740434725926</v>
      </c>
      <c r="I779" s="8">
        <f>('3v'!F767-H779)^2</f>
        <v>3.6223059498634691E-6</v>
      </c>
      <c r="J779" s="9">
        <f>offs334+Ampl334*SIN(2*PI()*freq334*('3v'!E767-reta334)+deph334*PI()/180)</f>
        <v>0.7140164775279777</v>
      </c>
      <c r="K779" s="10">
        <f>('3v'!G767-J779)^2</f>
        <v>2.5502868398989106E-4</v>
      </c>
      <c r="L779" s="3"/>
      <c r="M779" s="3"/>
      <c r="N779" s="7">
        <f>offs335+Ampl335*SIN(2*PI()*freq335*('3v'!I767)+deph335*PI()/180)</f>
        <v>-1.3904033871653838</v>
      </c>
      <c r="O779" s="8">
        <f>('3v'!J767-N779)^2</f>
        <v>3.131825642355347E-7</v>
      </c>
      <c r="P779" s="9">
        <f>offs336+Ampl336*SIN(2*PI()*freq336*('3v'!I767-reta336)+deph336*PI()/180)</f>
        <v>0.77893959303403271</v>
      </c>
      <c r="Q779" s="10">
        <f>('3v'!K767-P779)^2</f>
        <v>7.6603461476756332E-6</v>
      </c>
      <c r="R779" s="3"/>
      <c r="S779" s="3"/>
      <c r="T779" s="7">
        <f>offs337+Ampl337*SIN(2*PI()*freq337*('3v'!M767)+deph337*PI()/180)</f>
        <v>-1.9472006788290199</v>
      </c>
      <c r="U779" s="8">
        <f>('3v'!N767-T779)^2</f>
        <v>5.1306968657880435E-7</v>
      </c>
      <c r="V779" s="9">
        <f>offs338+Ampl338*SIN(2*PI()*freq338*('3v'!M767-reta338)+deph338*PI()/180)</f>
        <v>0.88086420518316366</v>
      </c>
      <c r="W779" s="10">
        <f>('3v'!O767-V779)^2</f>
        <v>7.3769285952675253E-5</v>
      </c>
      <c r="X779" s="3"/>
      <c r="Y779" s="3"/>
      <c r="Z779" s="7">
        <f>offs339+Ampl339*SIN(2*PI()*freq339*('3v'!Q767)+deph339*PI()/180)</f>
        <v>-8.3605620142089165E-2</v>
      </c>
      <c r="AA779" s="8">
        <f>('3v'!R767-Z779)^2</f>
        <v>2.4044839689417256E-6</v>
      </c>
      <c r="AB779" s="9">
        <f>offs340+Ampl340*SIN(2*PI()*freq340*('3v'!Q767-reta340)+deph340*PI()/180)</f>
        <v>0.98035992622261325</v>
      </c>
      <c r="AC779" s="10">
        <f>('3v'!S767-AB779)^2</f>
        <v>9.0973793294819094E-6</v>
      </c>
      <c r="AD779" s="3"/>
      <c r="AE779" s="3"/>
      <c r="AF779" s="7">
        <f>offs341+Ampl341*SIN(2*PI()*freq341*('3v'!U767)+deph341*PI()/180)</f>
        <v>-0.18684312563330108</v>
      </c>
      <c r="AG779" s="8">
        <f>('3v'!V767-AF779)^2</f>
        <v>1.4302649363081799E-5</v>
      </c>
      <c r="AH779" s="9">
        <f>offs342+Ampl342*SIN(2*PI()*freq342*('3v'!U767-reta342)+deph342*PI()/180)</f>
        <v>0.84812325895696083</v>
      </c>
      <c r="AI779" s="10">
        <f>('3v'!W767-AH779)^2</f>
        <v>9.8741148409491929E-8</v>
      </c>
      <c r="AL779" s="76"/>
      <c r="AM779" s="76"/>
      <c r="AN779" s="76"/>
      <c r="AO779" s="80"/>
    </row>
    <row r="780" spans="1:41" x14ac:dyDescent="0.25">
      <c r="A780" s="3"/>
      <c r="B780" s="7">
        <f>offs331+Ampl331*SIN(2*PI()*freq331*('3v'!A768)+deph331*PI()/180)</f>
        <v>-1.2202851206282803</v>
      </c>
      <c r="C780" s="8">
        <f>('3v'!B768-B780)^2</f>
        <v>1.8225390938808655E-5</v>
      </c>
      <c r="D780" s="9">
        <f>offs332+Ampl332*SIN(2*PI()*freq332*('3v'!A768-reta332)+deph332*PI()/180)</f>
        <v>0.82926263044436577</v>
      </c>
      <c r="E780" s="10">
        <f>('3v'!C768-D780)^2</f>
        <v>8.8536235434495854E-5</v>
      </c>
      <c r="G780" s="3"/>
      <c r="H780" s="7">
        <f>offs333+Ampl333*SIN(2*PI()*freq333*('3v'!E768)+deph333*PI()/180)</f>
        <v>-0.11844465524264325</v>
      </c>
      <c r="I780" s="8">
        <f>('3v'!F768-H780)^2</f>
        <v>3.4888813945802394E-6</v>
      </c>
      <c r="J780" s="9">
        <f>offs334+Ampl334*SIN(2*PI()*freq334*('3v'!E768-reta334)+deph334*PI()/180)</f>
        <v>0.71450736895760381</v>
      </c>
      <c r="K780" s="10">
        <f>('3v'!G768-J780)^2</f>
        <v>3.3906173138830483E-4</v>
      </c>
      <c r="L780" s="3"/>
      <c r="M780" s="3"/>
      <c r="N780" s="7">
        <f>offs335+Ampl335*SIN(2*PI()*freq335*('3v'!I768)+deph335*PI()/180)</f>
        <v>-1.4049567561413885</v>
      </c>
      <c r="O780" s="8">
        <f>('3v'!J768-N780)^2</f>
        <v>2.6214795123306316E-7</v>
      </c>
      <c r="P780" s="9">
        <f>offs336+Ampl336*SIN(2*PI()*freq336*('3v'!I768-reta336)+deph336*PI()/180)</f>
        <v>0.78045587749671408</v>
      </c>
      <c r="Q780" s="10">
        <f>('3v'!K768-P780)^2</f>
        <v>5.4330365223379488E-6</v>
      </c>
      <c r="R780" s="3"/>
      <c r="S780" s="3"/>
      <c r="T780" s="7">
        <f>offs337+Ampl337*SIN(2*PI()*freq337*('3v'!M768)+deph337*PI()/180)</f>
        <v>-1.9467014469339345</v>
      </c>
      <c r="U780" s="8">
        <f>('3v'!N768-T780)^2</f>
        <v>4.7113712569084785E-8</v>
      </c>
      <c r="V780" s="9">
        <f>offs338+Ampl338*SIN(2*PI()*freq338*('3v'!M768-reta338)+deph338*PI()/180)</f>
        <v>0.8829507426103842</v>
      </c>
      <c r="W780" s="10">
        <f>('3v'!O768-V780)^2</f>
        <v>7.1495436105799916E-5</v>
      </c>
      <c r="X780" s="3"/>
      <c r="Y780" s="3"/>
      <c r="Z780" s="7">
        <f>offs339+Ampl339*SIN(2*PI()*freq339*('3v'!Q768)+deph339*PI()/180)</f>
        <v>-5.1845834862123852E-2</v>
      </c>
      <c r="AA780" s="8">
        <f>('3v'!R768-Z780)^2</f>
        <v>1.6108624844772043E-5</v>
      </c>
      <c r="AB780" s="9">
        <f>offs340+Ampl340*SIN(2*PI()*freq340*('3v'!Q768-reta340)+deph340*PI()/180)</f>
        <v>0.98054653677217884</v>
      </c>
      <c r="AC780" s="10">
        <f>('3v'!S768-AB780)^2</f>
        <v>1.0257907163879123E-5</v>
      </c>
      <c r="AD780" s="3"/>
      <c r="AE780" s="3"/>
      <c r="AF780" s="7">
        <f>offs341+Ampl341*SIN(2*PI()*freq341*('3v'!U768)+deph341*PI()/180)</f>
        <v>-0.23319357063855295</v>
      </c>
      <c r="AG780" s="8">
        <f>('3v'!V768-AF780)^2</f>
        <v>1.8545419973820578E-5</v>
      </c>
      <c r="AH780" s="9">
        <f>offs342+Ampl342*SIN(2*PI()*freq342*('3v'!U768-reta342)+deph342*PI()/180)</f>
        <v>0.84654789508205075</v>
      </c>
      <c r="AI780" s="10">
        <f>('3v'!W768-AH780)^2</f>
        <v>4.0367066511895651E-9</v>
      </c>
      <c r="AL780" s="76"/>
      <c r="AM780" s="76"/>
      <c r="AN780" s="76"/>
      <c r="AO780" s="80"/>
    </row>
    <row r="781" spans="1:41" x14ac:dyDescent="0.25">
      <c r="A781" s="3"/>
      <c r="B781" s="7">
        <f>offs331+Ampl331*SIN(2*PI()*freq331*('3v'!A769)+deph331*PI()/180)</f>
        <v>-1.2363453226298708</v>
      </c>
      <c r="C781" s="8">
        <f>('3v'!B769-B781)^2</f>
        <v>2.2130651405915092E-5</v>
      </c>
      <c r="D781" s="9">
        <f>offs332+Ampl332*SIN(2*PI()*freq332*('3v'!A769-reta332)+deph332*PI()/180)</f>
        <v>0.83235992052174401</v>
      </c>
      <c r="E781" s="10">
        <f>('3v'!C769-D781)^2</f>
        <v>1.9948962110809233E-4</v>
      </c>
      <c r="G781" s="3"/>
      <c r="H781" s="7">
        <f>offs333+Ampl333*SIN(2*PI()*freq333*('3v'!E769)+deph333*PI()/180)</f>
        <v>-0.13218172336522349</v>
      </c>
      <c r="I781" s="8">
        <f>('3v'!F769-H781)^2</f>
        <v>3.249606996136494E-6</v>
      </c>
      <c r="J781" s="9">
        <f>offs334+Ampl334*SIN(2*PI()*freq334*('3v'!E769-reta334)+deph334*PI()/180)</f>
        <v>0.71501351942284341</v>
      </c>
      <c r="K781" s="10">
        <f>('3v'!G769-J781)^2</f>
        <v>3.5795805340904841E-4</v>
      </c>
      <c r="L781" s="3"/>
      <c r="M781" s="3"/>
      <c r="N781" s="7">
        <f>offs335+Ampl335*SIN(2*PI()*freq335*('3v'!I769)+deph335*PI()/180)</f>
        <v>-1.4193598941008891</v>
      </c>
      <c r="O781" s="8">
        <f>('3v'!J769-N781)^2</f>
        <v>3.0062909560994499E-6</v>
      </c>
      <c r="P781" s="9">
        <f>offs336+Ampl336*SIN(2*PI()*freq336*('3v'!I769-reta336)+deph336*PI()/180)</f>
        <v>0.78198902722004249</v>
      </c>
      <c r="Q781" s="10">
        <f>('3v'!K769-P781)^2</f>
        <v>3.6516046218547296E-6</v>
      </c>
      <c r="R781" s="3"/>
      <c r="S781" s="3"/>
      <c r="T781" s="7">
        <f>offs337+Ampl337*SIN(2*PI()*freq337*('3v'!M769)+deph337*PI()/180)</f>
        <v>-1.9458337006277457</v>
      </c>
      <c r="U781" s="8">
        <f>('3v'!N769-T781)^2</f>
        <v>4.2339665916457728E-7</v>
      </c>
      <c r="V781" s="9">
        <f>offs338+Ampl338*SIN(2*PI()*freq338*('3v'!M769-reta338)+deph338*PI()/180)</f>
        <v>0.88503848363231075</v>
      </c>
      <c r="W781" s="10">
        <f>('3v'!O769-V781)^2</f>
        <v>6.923698352637029E-5</v>
      </c>
      <c r="X781" s="3"/>
      <c r="Y781" s="3"/>
      <c r="Z781" s="7">
        <f>offs339+Ampl339*SIN(2*PI()*freq339*('3v'!Q769)+deph339*PI()/180)</f>
        <v>-2.0280360325538982E-2</v>
      </c>
      <c r="AA781" s="8">
        <f>('3v'!R769-Z781)^2</f>
        <v>1.8740497922364052E-5</v>
      </c>
      <c r="AB781" s="9">
        <f>offs340+Ampl340*SIN(2*PI()*freq340*('3v'!Q769-reta340)+deph340*PI()/180)</f>
        <v>0.98068820131175594</v>
      </c>
      <c r="AC781" s="10">
        <f>('3v'!S769-AB781)^2</f>
        <v>1.1185421465832128E-5</v>
      </c>
      <c r="AD781" s="3"/>
      <c r="AE781" s="3"/>
      <c r="AF781" s="7">
        <f>offs341+Ampl341*SIN(2*PI()*freq341*('3v'!U769)+deph341*PI()/180)</f>
        <v>-0.2797609755338365</v>
      </c>
      <c r="AG781" s="8">
        <f>('3v'!V769-AF781)^2</f>
        <v>2.1289314054944562E-5</v>
      </c>
      <c r="AH781" s="9">
        <f>offs342+Ampl342*SIN(2*PI()*freq342*('3v'!U769-reta342)+deph342*PI()/180)</f>
        <v>0.84501306099842932</v>
      </c>
      <c r="AI781" s="10">
        <f>('3v'!W769-AH781)^2</f>
        <v>2.1647207520230123E-6</v>
      </c>
      <c r="AL781" s="76"/>
      <c r="AM781" s="76"/>
      <c r="AN781" s="76"/>
      <c r="AO781" s="80"/>
    </row>
    <row r="782" spans="1:41" x14ac:dyDescent="0.25">
      <c r="A782" s="3"/>
      <c r="B782" s="7">
        <f>offs331+Ampl331*SIN(2*PI()*freq331*('3v'!A770)+deph331*PI()/180)</f>
        <v>-1.2522821126121539</v>
      </c>
      <c r="C782" s="8">
        <f>('3v'!B770-B782)^2</f>
        <v>2.5161385737809982E-5</v>
      </c>
      <c r="D782" s="9">
        <f>offs332+Ampl332*SIN(2*PI()*freq332*('3v'!A770-reta332)+deph332*PI()/180)</f>
        <v>0.83546582828497651</v>
      </c>
      <c r="E782" s="10">
        <f>('3v'!C770-D782)^2</f>
        <v>1.6825129566062539E-4</v>
      </c>
      <c r="G782" s="3"/>
      <c r="H782" s="7">
        <f>offs333+Ampl333*SIN(2*PI()*freq333*('3v'!E770)+deph333*PI()/180)</f>
        <v>-0.1459473885091791</v>
      </c>
      <c r="I782" s="8">
        <f>('3v'!F770-H782)^2</f>
        <v>2.9202417721404875E-6</v>
      </c>
      <c r="J782" s="9">
        <f>offs334+Ampl334*SIN(2*PI()*freq334*('3v'!E770-reta334)+deph334*PI()/180)</f>
        <v>0.71553488396448561</v>
      </c>
      <c r="K782" s="10">
        <f>('3v'!G770-J782)^2</f>
        <v>4.5771495846746497E-4</v>
      </c>
      <c r="L782" s="3"/>
      <c r="M782" s="3"/>
      <c r="N782" s="7">
        <f>offs335+Ampl335*SIN(2*PI()*freq335*('3v'!I770)+deph335*PI()/180)</f>
        <v>-1.4336105266214338</v>
      </c>
      <c r="O782" s="8">
        <f>('3v'!J770-N782)^2</f>
        <v>1.3342869173424094E-6</v>
      </c>
      <c r="P782" s="9">
        <f>offs336+Ampl336*SIN(2*PI()*freq336*('3v'!I770-reta336)+deph336*PI()/180)</f>
        <v>0.7835388001019038</v>
      </c>
      <c r="Q782" s="10">
        <f>('3v'!K770-P782)^2</f>
        <v>2.272737460852142E-6</v>
      </c>
      <c r="R782" s="3"/>
      <c r="S782" s="3"/>
      <c r="T782" s="7">
        <f>offs337+Ampl337*SIN(2*PI()*freq337*('3v'!M770)+deph337*PI()/180)</f>
        <v>-1.9445976540138699</v>
      </c>
      <c r="U782" s="8">
        <f>('3v'!N770-T782)^2</f>
        <v>4.4081650777531364E-9</v>
      </c>
      <c r="V782" s="9">
        <f>offs338+Ampl338*SIN(2*PI()*freq338*('3v'!M770-reta338)+deph338*PI()/180)</f>
        <v>0.8871269131300854</v>
      </c>
      <c r="W782" s="10">
        <f>('3v'!O770-V782)^2</f>
        <v>1.0279317422001698E-4</v>
      </c>
      <c r="X782" s="3"/>
      <c r="Y782" s="3"/>
      <c r="Z782" s="7">
        <f>offs339+Ampl339*SIN(2*PI()*freq339*('3v'!Q770)+deph339*PI()/180)</f>
        <v>1.107553868428568E-2</v>
      </c>
      <c r="AA782" s="8">
        <f>('3v'!R770-Z782)^2</f>
        <v>6.1593247093221268E-6</v>
      </c>
      <c r="AB782" s="9">
        <f>offs340+Ampl340*SIN(2*PI()*freq340*('3v'!Q770-reta340)+deph340*PI()/180)</f>
        <v>0.98078485133363047</v>
      </c>
      <c r="AC782" s="10">
        <f>('3v'!S770-AB782)^2</f>
        <v>1.1841247210439957E-5</v>
      </c>
      <c r="AD782" s="3"/>
      <c r="AE782" s="3"/>
      <c r="AF782" s="7">
        <f>offs341+Ampl341*SIN(2*PI()*freq341*('3v'!U770)+deph341*PI()/180)</f>
        <v>-0.32649938391267086</v>
      </c>
      <c r="AG782" s="8">
        <f>('3v'!V770-AF782)^2</f>
        <v>7.8260403086436445E-6</v>
      </c>
      <c r="AH782" s="9">
        <f>offs342+Ampl342*SIN(2*PI()*freq342*('3v'!U770-reta342)+deph342*PI()/180)</f>
        <v>0.84352027140203423</v>
      </c>
      <c r="AI782" s="10">
        <f>('3v'!W770-AH782)^2</f>
        <v>1.022057506072913E-6</v>
      </c>
      <c r="AL782" s="76"/>
      <c r="AM782" s="76"/>
      <c r="AN782" s="76"/>
      <c r="AO782" s="80"/>
    </row>
    <row r="783" spans="1:41" x14ac:dyDescent="0.25">
      <c r="A783" s="3"/>
      <c r="B783" s="7">
        <f>offs331+Ampl331*SIN(2*PI()*freq331*('3v'!A771)+deph331*PI()/180)</f>
        <v>-1.2680929739712457</v>
      </c>
      <c r="C783" s="8">
        <f>('3v'!B771-B783)^2</f>
        <v>2.7060533197517404E-5</v>
      </c>
      <c r="D783" s="9">
        <f>offs332+Ampl332*SIN(2*PI()*freq332*('3v'!A771-reta332)+deph332*PI()/180)</f>
        <v>0.83857986327522327</v>
      </c>
      <c r="E783" s="10">
        <f>('3v'!C771-D783)^2</f>
        <v>6.2475377363964445E-5</v>
      </c>
      <c r="G783" s="3"/>
      <c r="H783" s="7">
        <f>offs333+Ampl333*SIN(2*PI()*freq333*('3v'!E771)+deph333*PI()/180)</f>
        <v>-0.15974042792853804</v>
      </c>
      <c r="I783" s="8">
        <f>('3v'!F771-H783)^2</f>
        <v>1.2537491758293658E-5</v>
      </c>
      <c r="J783" s="9">
        <f>offs334+Ampl334*SIN(2*PI()*freq334*('3v'!E771-reta334)+deph334*PI()/180)</f>
        <v>0.71607141627191728</v>
      </c>
      <c r="K783" s="10">
        <f>('3v'!G771-J783)^2</f>
        <v>3.9910754922552617E-4</v>
      </c>
      <c r="L783" s="3"/>
      <c r="M783" s="3"/>
      <c r="N783" s="7">
        <f>offs335+Ampl335*SIN(2*PI()*freq335*('3v'!I771)+deph335*PI()/180)</f>
        <v>-1.4477064033629503</v>
      </c>
      <c r="O783" s="8">
        <f>('3v'!J771-N783)^2</f>
        <v>1.4933166592292439E-6</v>
      </c>
      <c r="P783" s="9">
        <f>offs336+Ampl336*SIN(2*PI()*freq336*('3v'!I771-reta336)+deph336*PI()/180)</f>
        <v>0.78510495141519443</v>
      </c>
      <c r="Q783" s="10">
        <f>('3v'!K771-P783)^2</f>
        <v>1.2557251198073499E-6</v>
      </c>
      <c r="R783" s="3"/>
      <c r="S783" s="3"/>
      <c r="T783" s="7">
        <f>offs337+Ampl337*SIN(2*PI()*freq337*('3v'!M771)+deph337*PI()/180)</f>
        <v>-1.9429936120683133</v>
      </c>
      <c r="U783" s="8">
        <f>('3v'!N771-T783)^2</f>
        <v>1.7261703954860021E-7</v>
      </c>
      <c r="V783" s="9">
        <f>offs338+Ampl338*SIN(2*PI()*freq338*('3v'!M771-reta338)+deph338*PI()/180)</f>
        <v>0.88921551581497971</v>
      </c>
      <c r="W783" s="10">
        <f>('3v'!O771-V783)^2</f>
        <v>1.0006449409577524E-4</v>
      </c>
      <c r="X783" s="3"/>
      <c r="Y783" s="3"/>
      <c r="Z783" s="7">
        <f>offs339+Ampl339*SIN(2*PI()*freq339*('3v'!Q771)+deph339*PI()/180)</f>
        <v>4.2206698732843828E-2</v>
      </c>
      <c r="AA783" s="8">
        <f>('3v'!R771-Z783)^2</f>
        <v>5.5835739731228983E-6</v>
      </c>
      <c r="AB783" s="9">
        <f>offs340+Ampl340*SIN(2*PI()*freq340*('3v'!Q771-reta340)+deph340*PI()/180)</f>
        <v>0.98083644009870929</v>
      </c>
      <c r="AC783" s="10">
        <f>('3v'!S771-AB783)^2</f>
        <v>1.2198953979523802E-5</v>
      </c>
      <c r="AD783" s="3"/>
      <c r="AE783" s="3"/>
      <c r="AF783" s="7">
        <f>offs341+Ampl341*SIN(2*PI()*freq341*('3v'!U771)+deph341*PI()/180)</f>
        <v>-0.3733626706087827</v>
      </c>
      <c r="AG783" s="8">
        <f>('3v'!V771-AF783)^2</f>
        <v>7.891713587991356E-6</v>
      </c>
      <c r="AH783" s="9">
        <f>offs342+Ampl342*SIN(2*PI()*freq342*('3v'!U771-reta342)+deph342*PI()/180)</f>
        <v>0.84207099949597042</v>
      </c>
      <c r="AI783" s="10">
        <f>('3v'!W771-AH783)^2</f>
        <v>6.0527833376678117E-6</v>
      </c>
      <c r="AL783" s="76"/>
      <c r="AM783" s="76"/>
      <c r="AN783" s="76"/>
      <c r="AO783" s="80"/>
    </row>
    <row r="784" spans="1:41" x14ac:dyDescent="0.25">
      <c r="A784" s="3"/>
      <c r="B784" s="7">
        <f>offs331+Ampl331*SIN(2*PI()*freq331*('3v'!A772)+deph331*PI()/180)</f>
        <v>-1.2837754099888525</v>
      </c>
      <c r="C784" s="8">
        <f>('3v'!B772-B784)^2</f>
        <v>2.766139343084196E-5</v>
      </c>
      <c r="D784" s="9">
        <f>offs332+Ampl332*SIN(2*PI()*freq332*('3v'!A772-reta332)+deph332*PI()/180)</f>
        <v>0.84170153375025947</v>
      </c>
      <c r="E784" s="10">
        <f>('3v'!C772-D784)^2</f>
        <v>2.2871983429907409E-5</v>
      </c>
      <c r="G784" s="3"/>
      <c r="H784" s="7">
        <f>offs333+Ampl333*SIN(2*PI()*freq333*('3v'!E772)+deph333*PI()/180)</f>
        <v>-0.17355961644578638</v>
      </c>
      <c r="I784" s="8">
        <f>('3v'!F772-H784)^2</f>
        <v>1.1516002113002699E-5</v>
      </c>
      <c r="J784" s="9">
        <f>offs334+Ampl334*SIN(2*PI()*freq334*('3v'!E772-reta334)+deph334*PI()/180)</f>
        <v>0.71662306868723635</v>
      </c>
      <c r="K784" s="10">
        <f>('3v'!G772-J784)^2</f>
        <v>2.7632674504205092E-4</v>
      </c>
      <c r="L784" s="3"/>
      <c r="M784" s="3"/>
      <c r="N784" s="7">
        <f>offs335+Ampl335*SIN(2*PI()*freq335*('3v'!I772)+deph335*PI()/180)</f>
        <v>-1.4616452984230963</v>
      </c>
      <c r="O784" s="8">
        <f>('3v'!J772-N784)^2</f>
        <v>5.8429118075171083E-6</v>
      </c>
      <c r="P784" s="9">
        <f>offs336+Ampl336*SIN(2*PI()*freq336*('3v'!I772-reta336)+deph336*PI()/180)</f>
        <v>0.78668723384646666</v>
      </c>
      <c r="Q784" s="10">
        <f>('3v'!K772-P784)^2</f>
        <v>7.3055270299132272E-6</v>
      </c>
      <c r="R784" s="3"/>
      <c r="S784" s="3"/>
      <c r="T784" s="7">
        <f>offs337+Ampl337*SIN(2*PI()*freq337*('3v'!M772)+deph337*PI()/180)</f>
        <v>-1.9410219705644249</v>
      </c>
      <c r="U784" s="8">
        <f>('3v'!N772-T784)^2</f>
        <v>1.5757768970857725E-7</v>
      </c>
      <c r="V784" s="9">
        <f>offs338+Ampl338*SIN(2*PI()*freq338*('3v'!M772-reta338)+deph338*PI()/180)</f>
        <v>0.89130377635553337</v>
      </c>
      <c r="W784" s="10">
        <f>('3v'!O772-V784)^2</f>
        <v>9.7379074814190681E-5</v>
      </c>
      <c r="X784" s="3"/>
      <c r="Y784" s="3"/>
      <c r="Z784" s="7">
        <f>offs339+Ampl339*SIN(2*PI()*freq339*('3v'!Q772)+deph339*PI()/180)</f>
        <v>7.3098065067390416E-2</v>
      </c>
      <c r="AA784" s="8">
        <f>('3v'!R772-Z784)^2</f>
        <v>2.6219589264565633E-9</v>
      </c>
      <c r="AB784" s="9">
        <f>offs340+Ampl340*SIN(2*PI()*freq340*('3v'!Q772-reta340)+deph340*PI()/180)</f>
        <v>0.98084294265912364</v>
      </c>
      <c r="AC784" s="10">
        <f>('3v'!S772-AB784)^2</f>
        <v>1.2244419249617838E-5</v>
      </c>
      <c r="AD784" s="3"/>
      <c r="AE784" s="3"/>
      <c r="AF784" s="7">
        <f>offs341+Ampl341*SIN(2*PI()*freq341*('3v'!U772)+deph341*PI()/180)</f>
        <v>-0.42030458721607605</v>
      </c>
      <c r="AG784" s="8">
        <f>('3v'!V772-AF784)^2</f>
        <v>6.227936828862466E-7</v>
      </c>
      <c r="AH784" s="9">
        <f>offs342+Ampl342*SIN(2*PI()*freq342*('3v'!U772-reta342)+deph342*PI()/180)</f>
        <v>0.84066667553663654</v>
      </c>
      <c r="AI784" s="10">
        <f>('3v'!W772-AH784)^2</f>
        <v>3.6535817077337261E-6</v>
      </c>
      <c r="AL784" s="76"/>
      <c r="AM784" s="76"/>
      <c r="AN784" s="76"/>
      <c r="AO784" s="80"/>
    </row>
    <row r="785" spans="1:41" x14ac:dyDescent="0.25">
      <c r="A785" s="3"/>
      <c r="B785" s="7">
        <f>offs331+Ampl331*SIN(2*PI()*freq331*('3v'!A773)+deph331*PI()/180)</f>
        <v>-1.2993269442265301</v>
      </c>
      <c r="C785" s="8">
        <f>('3v'!B773-B785)^2</f>
        <v>2.6894017520680568E-5</v>
      </c>
      <c r="D785" s="9">
        <f>offs332+Ampl332*SIN(2*PI()*freq332*('3v'!A773-reta332)+deph332*PI()/180)</f>
        <v>0.84483034676213031</v>
      </c>
      <c r="E785" s="10">
        <f>('3v'!C773-D785)^2</f>
        <v>3.0920864431830724E-5</v>
      </c>
      <c r="G785" s="3"/>
      <c r="H785" s="7">
        <f>offs333+Ampl333*SIN(2*PI()*freq333*('3v'!E773)+deph333*PI()/180)</f>
        <v>-0.18740372656069609</v>
      </c>
      <c r="I785" s="8">
        <f>('3v'!F773-H785)^2</f>
        <v>1.0376666996333679E-5</v>
      </c>
      <c r="J785" s="9">
        <f>offs334+Ampl334*SIN(2*PI()*freq334*('3v'!E773-reta334)+deph334*PI()/180)</f>
        <v>0.71718979220948587</v>
      </c>
      <c r="K785" s="10">
        <f>('3v'!G773-J785)^2</f>
        <v>1.2837869405375369E-4</v>
      </c>
      <c r="L785" s="3"/>
      <c r="M785" s="3"/>
      <c r="N785" s="7">
        <f>offs335+Ampl335*SIN(2*PI()*freq335*('3v'!I773)+deph335*PI()/180)</f>
        <v>-1.4754250106887563</v>
      </c>
      <c r="O785" s="8">
        <f>('3v'!J773-N785)^2</f>
        <v>5.3332328032001595E-6</v>
      </c>
      <c r="P785" s="9">
        <f>offs336+Ampl336*SIN(2*PI()*freq336*('3v'!I773-reta336)+deph336*PI()/180)</f>
        <v>0.78828539753498195</v>
      </c>
      <c r="Q785" s="10">
        <f>('3v'!K773-P785)^2</f>
        <v>1.8498923877323177E-5</v>
      </c>
      <c r="R785" s="3"/>
      <c r="S785" s="3"/>
      <c r="T785" s="7">
        <f>offs337+Ampl337*SIN(2*PI()*freq337*('3v'!M773)+deph337*PI()/180)</f>
        <v>-1.9386832159752432</v>
      </c>
      <c r="U785" s="8">
        <f>('3v'!N773-T785)^2</f>
        <v>1.2827771521016785E-10</v>
      </c>
      <c r="V785" s="9">
        <f>offs338+Ampl338*SIN(2*PI()*freq338*('3v'!M773-reta338)+deph338*PI()/180)</f>
        <v>0.89339117950470548</v>
      </c>
      <c r="W785" s="10">
        <f>('3v'!O773-V785)^2</f>
        <v>9.4747066758306083E-5</v>
      </c>
      <c r="X785" s="3"/>
      <c r="Y785" s="3"/>
      <c r="Z785" s="7">
        <f>offs339+Ampl339*SIN(2*PI()*freq339*('3v'!Q773)+deph339*PI()/180)</f>
        <v>0.10373469889729653</v>
      </c>
      <c r="AA785" s="8">
        <f>('3v'!R773-Z785)^2</f>
        <v>3.1602510539278832E-7</v>
      </c>
      <c r="AB785" s="9">
        <f>offs340+Ampl340*SIN(2*PI()*freq340*('3v'!Q773-reta340)+deph340*PI()/180)</f>
        <v>0.9808043558702928</v>
      </c>
      <c r="AC785" s="10">
        <f>('3v'!S773-AB785)^2</f>
        <v>1.1975862201722273E-5</v>
      </c>
      <c r="AD785" s="3"/>
      <c r="AE785" s="3"/>
      <c r="AF785" s="7">
        <f>offs341+Ampl341*SIN(2*PI()*freq341*('3v'!U773)+deph341*PI()/180)</f>
        <v>-0.46727880773022579</v>
      </c>
      <c r="AG785" s="8">
        <f>('3v'!V773-AF785)^2</f>
        <v>1.0344571089455654E-5</v>
      </c>
      <c r="AH785" s="9">
        <f>offs342+Ampl342*SIN(2*PI()*freq342*('3v'!U773-reta342)+deph342*PI()/180)</f>
        <v>0.83930868542223425</v>
      </c>
      <c r="AI785" s="10">
        <f>('3v'!W773-AH785)^2</f>
        <v>1.7326577414471221E-6</v>
      </c>
      <c r="AL785" s="76"/>
      <c r="AM785" s="76"/>
      <c r="AN785" s="76"/>
      <c r="AO785" s="80"/>
    </row>
    <row r="786" spans="1:41" x14ac:dyDescent="0.25">
      <c r="A786" s="3"/>
      <c r="B786" s="7">
        <f>offs331+Ampl331*SIN(2*PI()*freq331*('3v'!A774)+deph331*PI()/180)</f>
        <v>-1.314745120916744</v>
      </c>
      <c r="C786" s="8">
        <f>('3v'!B774-B786)^2</f>
        <v>2.4791645103557785E-5</v>
      </c>
      <c r="D786" s="9">
        <f>offs332+Ampl332*SIN(2*PI()*freq332*('3v'!A774-reta332)+deph332*PI()/180)</f>
        <v>0.84796580823499057</v>
      </c>
      <c r="E786" s="10">
        <f>('3v'!C774-D786)^2</f>
        <v>1.4860077526770448E-4</v>
      </c>
      <c r="G786" s="3"/>
      <c r="H786" s="7">
        <f>offs333+Ampl333*SIN(2*PI()*freq333*('3v'!E774)+deph333*PI()/180)</f>
        <v>-0.20127152855935948</v>
      </c>
      <c r="I786" s="8">
        <f>('3v'!F774-H786)^2</f>
        <v>2.4785277454802217E-5</v>
      </c>
      <c r="J786" s="9">
        <f>offs334+Ampl334*SIN(2*PI()*freq334*('3v'!E774-reta334)+deph334*PI()/180)</f>
        <v>0.71777153649900571</v>
      </c>
      <c r="K786" s="10">
        <f>('3v'!G774-J786)^2</f>
        <v>1.6807347396499361E-5</v>
      </c>
      <c r="L786" s="3"/>
      <c r="M786" s="3"/>
      <c r="N786" s="7">
        <f>offs335+Ampl335*SIN(2*PI()*freq335*('3v'!I774)+deph335*PI()/180)</f>
        <v>-1.4890433641836249</v>
      </c>
      <c r="O786" s="8">
        <f>('3v'!J774-N786)^2</f>
        <v>5.5832766390427362E-6</v>
      </c>
      <c r="P786" s="9">
        <f>offs336+Ampl336*SIN(2*PI()*freq336*('3v'!I774-reta336)+deph336*PI()/180)</f>
        <v>0.78989919011216769</v>
      </c>
      <c r="Q786" s="10">
        <f>('3v'!K774-P786)^2</f>
        <v>1.5695067778749381E-5</v>
      </c>
      <c r="R786" s="3"/>
      <c r="S786" s="3"/>
      <c r="T786" s="7">
        <f>offs337+Ampl337*SIN(2*PI()*freq337*('3v'!M774)+deph337*PI()/180)</f>
        <v>-1.9359779253534672</v>
      </c>
      <c r="U786" s="8">
        <f>('3v'!N774-T786)^2</f>
        <v>5.4883597350328949E-7</v>
      </c>
      <c r="V786" s="9">
        <f>offs338+Ampl338*SIN(2*PI()*freq338*('3v'!M774-reta338)+deph338*PI()/180)</f>
        <v>0.89547721022700333</v>
      </c>
      <c r="W786" s="10">
        <f>('3v'!O774-V786)^2</f>
        <v>9.2177276451128437E-5</v>
      </c>
      <c r="X786" s="3"/>
      <c r="Y786" s="3"/>
      <c r="Z786" s="7">
        <f>offs339+Ampl339*SIN(2*PI()*freq339*('3v'!Q774)+deph339*PI()/180)</f>
        <v>0.13410178461831151</v>
      </c>
      <c r="AA786" s="8">
        <f>('3v'!R774-Z786)^2</f>
        <v>6.0573805018208733E-6</v>
      </c>
      <c r="AB786" s="9">
        <f>offs340+Ampl340*SIN(2*PI()*freq340*('3v'!Q774-reta340)+deph340*PI()/180)</f>
        <v>0.98072069839244558</v>
      </c>
      <c r="AC786" s="10">
        <f>('3v'!S774-AB786)^2</f>
        <v>1.1403847984308512E-5</v>
      </c>
      <c r="AD786" s="3"/>
      <c r="AE786" s="3"/>
      <c r="AF786" s="7">
        <f>offs341+Ampl341*SIN(2*PI()*freq341*('3v'!U774)+deph341*PI()/180)</f>
        <v>-0.51423897426685083</v>
      </c>
      <c r="AG786" s="8">
        <f>('3v'!V774-AF786)^2</f>
        <v>5.1951144952565302E-5</v>
      </c>
      <c r="AH786" s="9">
        <f>offs342+Ampl342*SIN(2*PI()*freq342*('3v'!U774-reta342)+deph342*PI()/180)</f>
        <v>0.83799836932505445</v>
      </c>
      <c r="AI786" s="10">
        <f>('3v'!W774-AH786)^2</f>
        <v>6.89913617005151E-6</v>
      </c>
      <c r="AL786" s="76"/>
      <c r="AM786" s="76"/>
      <c r="AN786" s="76"/>
      <c r="AO786" s="80"/>
    </row>
    <row r="787" spans="1:41" x14ac:dyDescent="0.25">
      <c r="A787" s="3"/>
      <c r="B787" s="7">
        <f>offs331+Ampl331*SIN(2*PI()*freq331*('3v'!A775)+deph331*PI()/180)</f>
        <v>-1.3300275053506614</v>
      </c>
      <c r="C787" s="8">
        <f>('3v'!B775-B787)^2</f>
        <v>4.3421580766396478E-5</v>
      </c>
      <c r="D787" s="9">
        <f>offs332+Ampl332*SIN(2*PI()*freq332*('3v'!A775-reta332)+deph332*PI()/180)</f>
        <v>0.85110742304312625</v>
      </c>
      <c r="E787" s="10">
        <f>('3v'!C775-D787)^2</f>
        <v>4.3129225265967156E-4</v>
      </c>
      <c r="G787" s="3"/>
      <c r="H787" s="7">
        <f>offs333+Ampl333*SIN(2*PI()*freq333*('3v'!E775)+deph333*PI()/180)</f>
        <v>-0.2151617906234172</v>
      </c>
      <c r="I787" s="8">
        <f>('3v'!F775-H787)^2</f>
        <v>2.2658546074944058E-5</v>
      </c>
      <c r="J787" s="9">
        <f>offs334+Ampl334*SIN(2*PI()*freq334*('3v'!E775-reta334)+deph334*PI()/180)</f>
        <v>0.71836824988190418</v>
      </c>
      <c r="K787" s="10">
        <f>('3v'!G775-J787)^2</f>
        <v>9.7101422680994671E-6</v>
      </c>
      <c r="L787" s="3"/>
      <c r="M787" s="3"/>
      <c r="N787" s="7">
        <f>offs335+Ampl335*SIN(2*PI()*freq335*('3v'!I775)+deph335*PI()/180)</f>
        <v>-1.5024982084118161</v>
      </c>
      <c r="O787" s="8">
        <f>('3v'!J775-N787)^2</f>
        <v>6.656046999708661E-6</v>
      </c>
      <c r="P787" s="9">
        <f>offs336+Ampl336*SIN(2*PI()*freq336*('3v'!I775-reta336)+deph336*PI()/180)</f>
        <v>0.79152835674146815</v>
      </c>
      <c r="Q787" s="10">
        <f>('3v'!K775-P787)^2</f>
        <v>3.1257790920854542E-5</v>
      </c>
      <c r="R787" s="3"/>
      <c r="S787" s="3"/>
      <c r="T787" s="7">
        <f>offs337+Ampl337*SIN(2*PI()*freq337*('3v'!M775)+deph337*PI()/180)</f>
        <v>-1.932906766189078</v>
      </c>
      <c r="U787" s="8">
        <f>('3v'!N775-T787)^2</f>
        <v>8.8842291795058532E-9</v>
      </c>
      <c r="V787" s="9">
        <f>offs338+Ampl338*SIN(2*PI()*freq338*('3v'!M775-reta338)+deph338*PI()/180)</f>
        <v>0.89756135382556035</v>
      </c>
      <c r="W787" s="10">
        <f>('3v'!O775-V787)^2</f>
        <v>8.9678744156843572E-5</v>
      </c>
      <c r="X787" s="3"/>
      <c r="Y787" s="3"/>
      <c r="Z787" s="7">
        <f>offs339+Ampl339*SIN(2*PI()*freq339*('3v'!Q775)+deph339*PI()/180)</f>
        <v>0.16418463697725599</v>
      </c>
      <c r="AA787" s="8">
        <f>('3v'!R775-Z787)^2</f>
        <v>1.0543963491902808E-5</v>
      </c>
      <c r="AB787" s="9">
        <f>offs340+Ampl340*SIN(2*PI()*freq340*('3v'!Q775-reta340)+deph340*PI()/180)</f>
        <v>0.98059201068159585</v>
      </c>
      <c r="AC787" s="10">
        <f>('3v'!S775-AB787)^2</f>
        <v>1.0551262420915057E-5</v>
      </c>
      <c r="AD787" s="3"/>
      <c r="AE787" s="3"/>
      <c r="AF787" s="7">
        <f>offs341+Ampl341*SIN(2*PI()*freq341*('3v'!U775)+deph341*PI()/180)</f>
        <v>-0.56113874281115184</v>
      </c>
      <c r="AG787" s="8">
        <f>('3v'!V775-AF787)^2</f>
        <v>5.2308807613607E-5</v>
      </c>
      <c r="AH787" s="9">
        <f>offs342+Ampl342*SIN(2*PI()*freq342*('3v'!U775-reta342)+deph342*PI()/180)</f>
        <v>0.83673702036888853</v>
      </c>
      <c r="AI787" s="10">
        <f>('3v'!W775-AH787)^2</f>
        <v>3.7436043981197549E-6</v>
      </c>
      <c r="AL787" s="76"/>
      <c r="AM787" s="76"/>
      <c r="AN787" s="76"/>
      <c r="AO787" s="80"/>
    </row>
    <row r="788" spans="1:41" x14ac:dyDescent="0.25">
      <c r="A788" s="3"/>
      <c r="B788" s="7">
        <f>offs331+Ampl331*SIN(2*PI()*freq331*('3v'!A776)+deph331*PI()/180)</f>
        <v>-1.3451716842626211</v>
      </c>
      <c r="C788" s="8">
        <f>('3v'!B776-B788)^2</f>
        <v>1.7269711690597006E-5</v>
      </c>
      <c r="D788" s="9">
        <f>offs332+Ampl332*SIN(2*PI()*freq332*('3v'!A776-reta332)+deph332*PI()/180)</f>
        <v>0.85425469508914054</v>
      </c>
      <c r="E788" s="10">
        <f>('3v'!C776-D788)^2</f>
        <v>5.5127775909711001E-4</v>
      </c>
      <c r="G788" s="3"/>
      <c r="H788" s="7">
        <f>offs333+Ampl333*SIN(2*PI()*freq333*('3v'!E776)+deph333*PI()/180)</f>
        <v>-0.22907327893947721</v>
      </c>
      <c r="I788" s="8">
        <f>('3v'!F776-H788)^2</f>
        <v>2.0434749018545356E-5</v>
      </c>
      <c r="J788" s="9">
        <f>offs334+Ampl334*SIN(2*PI()*freq334*('3v'!E776-reta334)+deph334*PI()/180)</f>
        <v>0.71897987935464858</v>
      </c>
      <c r="K788" s="10">
        <f>('3v'!G776-J788)^2</f>
        <v>6.9954164894858606E-5</v>
      </c>
      <c r="L788" s="3"/>
      <c r="M788" s="3"/>
      <c r="N788" s="7">
        <f>offs335+Ampl335*SIN(2*PI()*freq335*('3v'!I776)+deph335*PI()/180)</f>
        <v>-1.5157874186974525</v>
      </c>
      <c r="O788" s="8">
        <f>('3v'!J776-N788)^2</f>
        <v>8.7769472259301018E-6</v>
      </c>
      <c r="P788" s="9">
        <f>offs336+Ampl336*SIN(2*PI()*freq336*('3v'!I776-reta336)+deph336*PI()/180)</f>
        <v>0.79317264015858668</v>
      </c>
      <c r="Q788" s="10">
        <f>('3v'!K776-P788)^2</f>
        <v>2.7899842596218772E-5</v>
      </c>
      <c r="R788" s="3"/>
      <c r="S788" s="3"/>
      <c r="T788" s="7">
        <f>offs337+Ampl337*SIN(2*PI()*freq337*('3v'!M776)+deph337*PI()/180)</f>
        <v>-1.9294704962446445</v>
      </c>
      <c r="U788" s="8">
        <f>('3v'!N776-T788)^2</f>
        <v>3.1836253977055355E-7</v>
      </c>
      <c r="V788" s="9">
        <f>offs338+Ampl338*SIN(2*PI()*freq338*('3v'!M776-reta338)+deph338*PI()/180)</f>
        <v>0.89964309606912907</v>
      </c>
      <c r="W788" s="10">
        <f>('3v'!O776-V788)^2</f>
        <v>1.2756333426569455E-4</v>
      </c>
      <c r="X788" s="3"/>
      <c r="Y788" s="3"/>
      <c r="Z788" s="7">
        <f>offs339+Ampl339*SIN(2*PI()*freq339*('3v'!Q776)+deph339*PI()/180)</f>
        <v>0.19396870817368245</v>
      </c>
      <c r="AA788" s="8">
        <f>('3v'!R776-Z788)^2</f>
        <v>1.3945356282285493E-5</v>
      </c>
      <c r="AB788" s="9">
        <f>offs340+Ampl340*SIN(2*PI()*freq340*('3v'!Q776-reta340)+deph340*PI()/180)</f>
        <v>0.98041835496997864</v>
      </c>
      <c r="AC788" s="10">
        <f>('3v'!S776-AB788)^2</f>
        <v>9.4532572136166818E-6</v>
      </c>
      <c r="AD788" s="3"/>
      <c r="AE788" s="3"/>
      <c r="AF788" s="7">
        <f>offs341+Ampl341*SIN(2*PI()*freq341*('3v'!U776)+deph341*PI()/180)</f>
        <v>-0.6079318289538479</v>
      </c>
      <c r="AG788" s="8">
        <f>('3v'!V776-AF788)^2</f>
        <v>5.113063636373364E-5</v>
      </c>
      <c r="AH788" s="9">
        <f>offs342+Ampl342*SIN(2*PI()*freq342*('3v'!U776-reta342)+deph342*PI()/180)</f>
        <v>0.83552588335287192</v>
      </c>
      <c r="AI788" s="10">
        <f>('3v'!W776-AH788)^2</f>
        <v>1.4229069805976765E-6</v>
      </c>
      <c r="AL788" s="76"/>
      <c r="AM788" s="76"/>
      <c r="AN788" s="76"/>
      <c r="AO788" s="80"/>
    </row>
    <row r="789" spans="1:41" x14ac:dyDescent="0.25">
      <c r="A789" s="3"/>
      <c r="B789" s="7">
        <f>offs331+Ampl331*SIN(2*PI()*freq331*('3v'!A777)+deph331*PI()/180)</f>
        <v>-1.3601752662112157</v>
      </c>
      <c r="C789" s="8">
        <f>('3v'!B777-B789)^2</f>
        <v>2.5004028307320458E-6</v>
      </c>
      <c r="D789" s="9">
        <f>offs332+Ampl332*SIN(2*PI()*freq332*('3v'!A777-reta332)+deph332*PI()/180)</f>
        <v>0.85740712738229252</v>
      </c>
      <c r="E789" s="10">
        <f>('3v'!C777-D789)^2</f>
        <v>4.1318175041650664E-4</v>
      </c>
      <c r="G789" s="3"/>
      <c r="H789" s="7">
        <f>offs333+Ampl333*SIN(2*PI()*freq333*('3v'!E777)+deph333*PI()/180)</f>
        <v>-0.24300475780871039</v>
      </c>
      <c r="I789" s="8">
        <f>('3v'!F777-H789)^2</f>
        <v>3.8613823233352192E-5</v>
      </c>
      <c r="J789" s="9">
        <f>offs334+Ampl334*SIN(2*PI()*freq334*('3v'!E777-reta334)+deph334*PI()/180)</f>
        <v>0.71960637058877253</v>
      </c>
      <c r="K789" s="10">
        <f>('3v'!G777-J789)^2</f>
        <v>1.848713226168277E-4</v>
      </c>
      <c r="L789" s="3"/>
      <c r="M789" s="3"/>
      <c r="N789" s="7">
        <f>offs335+Ampl335*SIN(2*PI()*freq335*('3v'!I777)+deph335*PI()/180)</f>
        <v>-1.5289088965201767</v>
      </c>
      <c r="O789" s="8">
        <f>('3v'!J777-N789)^2</f>
        <v>1.2341123189280712E-5</v>
      </c>
      <c r="P789" s="9">
        <f>offs336+Ampl336*SIN(2*PI()*freq336*('3v'!I777-reta336)+deph336*PI()/180)</f>
        <v>0.79483178071211058</v>
      </c>
      <c r="Q789" s="10">
        <f>('3v'!K777-P789)^2</f>
        <v>2.4880550145672462E-5</v>
      </c>
      <c r="R789" s="3"/>
      <c r="S789" s="3"/>
      <c r="T789" s="7">
        <f>offs337+Ampl337*SIN(2*PI()*freq337*('3v'!M777)+deph337*PI()/180)</f>
        <v>-1.9256699633683581</v>
      </c>
      <c r="U789" s="8">
        <f>('3v'!N777-T789)^2</f>
        <v>1.6465422679918586E-6</v>
      </c>
      <c r="V789" s="9">
        <f>offs338+Ampl338*SIN(2*PI()*freq338*('3v'!M777-reta338)+deph338*PI()/180)</f>
        <v>0.90172192331896084</v>
      </c>
      <c r="W789" s="10">
        <f>('3v'!O777-V789)^2</f>
        <v>1.2473956217922259E-4</v>
      </c>
      <c r="X789" s="3"/>
      <c r="Y789" s="3"/>
      <c r="Z789" s="7">
        <f>offs339+Ampl339*SIN(2*PI()*freq339*('3v'!Q777)+deph339*PI()/180)</f>
        <v>0.22343959489506543</v>
      </c>
      <c r="AA789" s="8">
        <f>('3v'!R777-Z789)^2</f>
        <v>1.5275237985781996E-5</v>
      </c>
      <c r="AB789" s="9">
        <f>offs340+Ampl340*SIN(2*PI()*freq340*('3v'!Q777-reta340)+deph340*PI()/180)</f>
        <v>0.98019981523595501</v>
      </c>
      <c r="AC789" s="10">
        <f>('3v'!S777-AB789)^2</f>
        <v>2.312845500153661E-5</v>
      </c>
      <c r="AD789" s="3"/>
      <c r="AE789" s="3"/>
      <c r="AF789" s="7">
        <f>offs341+Ampl341*SIN(2*PI()*freq341*('3v'!U777)+deph341*PI()/180)</f>
        <v>-0.6545720535683166</v>
      </c>
      <c r="AG789" s="8">
        <f>('3v'!V777-AF789)^2</f>
        <v>4.7828200679569516E-5</v>
      </c>
      <c r="AH789" s="9">
        <f>offs342+Ampl342*SIN(2*PI()*freq342*('3v'!U777-reta342)+deph342*PI()/180)</f>
        <v>0.83436615352301691</v>
      </c>
      <c r="AI789" s="10">
        <f>('3v'!W777-AH789)^2</f>
        <v>1.5956547700378179E-7</v>
      </c>
      <c r="AL789" s="76"/>
      <c r="AM789" s="76"/>
      <c r="AN789" s="76"/>
      <c r="AO789" s="80"/>
    </row>
    <row r="790" spans="1:41" x14ac:dyDescent="0.25">
      <c r="A790" s="3"/>
      <c r="B790" s="7">
        <f>offs331+Ampl331*SIN(2*PI()*freq331*('3v'!A778)+deph331*PI()/180)</f>
        <v>-1.3750358819569288</v>
      </c>
      <c r="C790" s="8">
        <f>('3v'!B778-B790)^2</f>
        <v>6.6729613155574413E-7</v>
      </c>
      <c r="D790" s="9">
        <f>offs332+Ampl332*SIN(2*PI()*freq332*('3v'!A778-reta332)+deph332*PI()/180)</f>
        <v>0.86056422211697992</v>
      </c>
      <c r="E790" s="10">
        <f>('3v'!C778-D790)^2</f>
        <v>1.7592780373009405E-4</v>
      </c>
      <c r="G790" s="3"/>
      <c r="H790" s="7">
        <f>offs333+Ampl333*SIN(2*PI()*freq333*('3v'!E778)+deph333*PI()/180)</f>
        <v>-0.2569549897566103</v>
      </c>
      <c r="I790" s="8">
        <f>('3v'!F778-H790)^2</f>
        <v>3.5231943811852343E-5</v>
      </c>
      <c r="J790" s="9">
        <f>offs334+Ampl334*SIN(2*PI()*freq334*('3v'!E778-reta334)+deph334*PI()/180)</f>
        <v>0.72024766793570205</v>
      </c>
      <c r="K790" s="10">
        <f>('3v'!G778-J790)^2</f>
        <v>2.2226552099636568E-4</v>
      </c>
      <c r="L790" s="3"/>
      <c r="M790" s="3"/>
      <c r="N790" s="7">
        <f>offs335+Ampl335*SIN(2*PI()*freq335*('3v'!I778)+deph335*PI()/180)</f>
        <v>-1.5418605698465313</v>
      </c>
      <c r="O790" s="8">
        <f>('3v'!J778-N790)^2</f>
        <v>5.198719904738551E-6</v>
      </c>
      <c r="P790" s="9">
        <f>offs336+Ampl336*SIN(2*PI()*freq336*('3v'!I778-reta336)+deph336*PI()/180)</f>
        <v>0.79650551640451295</v>
      </c>
      <c r="Q790" s="10">
        <f>('3v'!K778-P790)^2</f>
        <v>4.4379264863725241E-5</v>
      </c>
      <c r="R790" s="3"/>
      <c r="S790" s="3"/>
      <c r="T790" s="7">
        <f>offs337+Ampl337*SIN(2*PI()*freq337*('3v'!M778)+deph337*PI()/180)</f>
        <v>-1.9215061052848366</v>
      </c>
      <c r="U790" s="8">
        <f>('3v'!N778-T790)^2</f>
        <v>2.3740175384811295E-6</v>
      </c>
      <c r="V790" s="9">
        <f>offs338+Ampl338*SIN(2*PI()*freq338*('3v'!M778-reta338)+deph338*PI()/180)</f>
        <v>0.90379732265553769</v>
      </c>
      <c r="W790" s="10">
        <f>('3v'!O778-V790)^2</f>
        <v>1.2202333614803803E-4</v>
      </c>
      <c r="X790" s="3"/>
      <c r="Y790" s="3"/>
      <c r="Z790" s="7">
        <f>offs339+Ampl339*SIN(2*PI()*freq339*('3v'!Q778)+deph339*PI()/180)</f>
        <v>0.25258304528210779</v>
      </c>
      <c r="AA790" s="8">
        <f>('3v'!R778-Z790)^2</f>
        <v>1.4099538972817957E-5</v>
      </c>
      <c r="AB790" s="9">
        <f>offs340+Ampl340*SIN(2*PI()*freq340*('3v'!Q778-reta340)+deph340*PI()/180)</f>
        <v>0.97993649716340103</v>
      </c>
      <c r="AC790" s="10">
        <f>('3v'!S778-AB790)^2</f>
        <v>2.0665090102373858E-5</v>
      </c>
      <c r="AD790" s="3"/>
      <c r="AE790" s="3"/>
      <c r="AF790" s="7">
        <f>offs341+Ampl341*SIN(2*PI()*freq341*('3v'!U778)+deph341*PI()/180)</f>
        <v>-0.701013388383806</v>
      </c>
      <c r="AG790" s="8">
        <f>('3v'!V778-AF790)^2</f>
        <v>6.6351494481591058E-6</v>
      </c>
      <c r="AH790" s="9">
        <f>offs342+Ampl342*SIN(2*PI()*freq342*('3v'!U778-reta342)+deph342*PI()/180)</f>
        <v>0.83325897539264981</v>
      </c>
      <c r="AI790" s="10">
        <f>('3v'!W778-AH790)^2</f>
        <v>1.9934920584964432E-7</v>
      </c>
      <c r="AL790" s="76"/>
      <c r="AM790" s="76"/>
      <c r="AN790" s="76"/>
      <c r="AO790" s="80"/>
    </row>
    <row r="791" spans="1:41" x14ac:dyDescent="0.25">
      <c r="A791" s="3"/>
      <c r="B791" s="7">
        <f>offs331+Ampl331*SIN(2*PI()*freq331*('3v'!A779)+deph331*PI()/180)</f>
        <v>-1.3897511848362649</v>
      </c>
      <c r="C791" s="8">
        <f>('3v'!B779-B791)^2</f>
        <v>8.6146546191846366E-9</v>
      </c>
      <c r="D791" s="9">
        <f>offs332+Ampl332*SIN(2*PI()*freq332*('3v'!A779-reta332)+deph332*PI()/180)</f>
        <v>0.86372548075134492</v>
      </c>
      <c r="E791" s="10">
        <f>('3v'!C779-D791)^2</f>
        <v>1.0206089516944738E-4</v>
      </c>
      <c r="G791" s="3"/>
      <c r="H791" s="7">
        <f>offs333+Ampl333*SIN(2*PI()*freq333*('3v'!E779)+deph333*PI()/180)</f>
        <v>-0.27092273564291369</v>
      </c>
      <c r="I791" s="8">
        <f>('3v'!F779-H791)^2</f>
        <v>3.1807054798848092E-5</v>
      </c>
      <c r="J791" s="9">
        <f>offs334+Ampl334*SIN(2*PI()*freq334*('3v'!E779-reta334)+deph334*PI()/180)</f>
        <v>0.72090371443169887</v>
      </c>
      <c r="K791" s="10">
        <f>('3v'!G779-J791)^2</f>
        <v>2.0313448507507787E-4</v>
      </c>
      <c r="L791" s="3"/>
      <c r="M791" s="3"/>
      <c r="N791" s="7">
        <f>offs335+Ampl335*SIN(2*PI()*freq335*('3v'!I779)+deph335*PI()/180)</f>
        <v>-1.554640393457158</v>
      </c>
      <c r="O791" s="8">
        <f>('3v'!J779-N791)^2</f>
        <v>1.4859525714606646E-6</v>
      </c>
      <c r="P791" s="9">
        <f>offs336+Ampl336*SIN(2*PI()*freq336*('3v'!I779-reta336)+deph336*PI()/180)</f>
        <v>0.7981935829335256</v>
      </c>
      <c r="Q791" s="10">
        <f>('3v'!K779-P791)^2</f>
        <v>4.0918064288291796E-5</v>
      </c>
      <c r="R791" s="3"/>
      <c r="S791" s="3"/>
      <c r="T791" s="7">
        <f>offs337+Ampl337*SIN(2*PI()*freq337*('3v'!M779)+deph337*PI()/180)</f>
        <v>-1.9169799493637574</v>
      </c>
      <c r="U791" s="8">
        <f>('3v'!N779-T791)^2</f>
        <v>4.6685840255463621E-6</v>
      </c>
      <c r="V791" s="9">
        <f>offs338+Ampl338*SIN(2*PI()*freq338*('3v'!M779-reta338)+deph338*PI()/180)</f>
        <v>0.90586878200512844</v>
      </c>
      <c r="W791" s="10">
        <f>('3v'!O779-V791)^2</f>
        <v>1.1942288866199711E-4</v>
      </c>
      <c r="X791" s="3"/>
      <c r="Y791" s="3"/>
      <c r="Z791" s="7">
        <f>offs339+Ampl339*SIN(2*PI()*freq339*('3v'!Q779)+deph339*PI()/180)</f>
        <v>0.28138496582082179</v>
      </c>
      <c r="AA791" s="8">
        <f>('3v'!R779-Z791)^2</f>
        <v>1.0627442352342573E-5</v>
      </c>
      <c r="AB791" s="9">
        <f>offs340+Ampl340*SIN(2*PI()*freq340*('3v'!Q779-reta340)+deph340*PI()/180)</f>
        <v>0.97962852809059997</v>
      </c>
      <c r="AC791" s="10">
        <f>('3v'!S779-AB791)^2</f>
        <v>1.7959949742634102E-5</v>
      </c>
      <c r="AD791" s="3"/>
      <c r="AE791" s="3"/>
      <c r="AF791" s="7">
        <f>offs341+Ampl341*SIN(2*PI()*freq341*('3v'!U779)+deph341*PI()/180)</f>
        <v>-0.74721000140978355</v>
      </c>
      <c r="AG791" s="8">
        <f>('3v'!V779-AF791)^2</f>
        <v>3.6004736502024375E-6</v>
      </c>
      <c r="AH791" s="9">
        <f>offs342+Ampl342*SIN(2*PI()*freq342*('3v'!U779-reta342)+deph342*PI()/180)</f>
        <v>0.83220544161291399</v>
      </c>
      <c r="AI791" s="10">
        <f>('3v'!W779-AH791)^2</f>
        <v>1.8119357086249963E-6</v>
      </c>
      <c r="AL791" s="76"/>
      <c r="AM791" s="76"/>
      <c r="AN791" s="76"/>
      <c r="AO791" s="80"/>
    </row>
    <row r="792" spans="1:41" x14ac:dyDescent="0.25">
      <c r="A792" s="3"/>
      <c r="B792" s="7">
        <f>offs331+Ampl331*SIN(2*PI()*freq331*('3v'!A780)+deph331*PI()/180)</f>
        <v>-1.404318851132313</v>
      </c>
      <c r="C792" s="8">
        <f>('3v'!B780-B792)^2</f>
        <v>1.3228424178418052E-6</v>
      </c>
      <c r="D792" s="9">
        <f>offs332+Ampl332*SIN(2*PI()*freq332*('3v'!A780-reta332)+deph332*PI()/180)</f>
        <v>0.86689040408600326</v>
      </c>
      <c r="E792" s="10">
        <f>('3v'!C780-D792)^2</f>
        <v>1.6375286698611788E-4</v>
      </c>
      <c r="G792" s="3"/>
      <c r="H792" s="7">
        <f>offs333+Ampl333*SIN(2*PI()*freq333*('3v'!E780)+deph333*PI()/180)</f>
        <v>-0.28490675477166805</v>
      </c>
      <c r="I792" s="8">
        <f>('3v'!F780-H792)^2</f>
        <v>2.8383697126163754E-5</v>
      </c>
      <c r="J792" s="9">
        <f>offs334+Ampl334*SIN(2*PI()*freq334*('3v'!E780-reta334)+deph334*PI()/180)</f>
        <v>0.7215744518029199</v>
      </c>
      <c r="K792" s="10">
        <f>('3v'!G780-J792)^2</f>
        <v>9.3616039403156295E-5</v>
      </c>
      <c r="L792" s="3"/>
      <c r="M792" s="3"/>
      <c r="N792" s="7">
        <f>offs335+Ampl335*SIN(2*PI()*freq335*('3v'!I780)+deph335*PI()/180)</f>
        <v>-1.5672463492697595</v>
      </c>
      <c r="O792" s="8">
        <f>('3v'!J780-N792)^2</f>
        <v>1.7960989231177243E-5</v>
      </c>
      <c r="P792" s="9">
        <f>offs336+Ampl336*SIN(2*PI()*freq336*('3v'!I780-reta336)+deph336*PI()/180)</f>
        <v>0.79989571373387469</v>
      </c>
      <c r="Q792" s="10">
        <f>('3v'!K780-P792)^2</f>
        <v>6.5591431802695274E-5</v>
      </c>
      <c r="R792" s="3"/>
      <c r="S792" s="3"/>
      <c r="T792" s="7">
        <f>offs337+Ampl337*SIN(2*PI()*freq337*('3v'!M780)+deph337*PI()/180)</f>
        <v>-1.9120926123663677</v>
      </c>
      <c r="U792" s="8">
        <f>('3v'!N780-T792)^2</f>
        <v>1.4128831969395356E-6</v>
      </c>
      <c r="V792" s="9">
        <f>offs338+Ampl338*SIN(2*PI()*freq338*('3v'!M780-reta338)+deph338*PI()/180)</f>
        <v>0.90793579026613436</v>
      </c>
      <c r="W792" s="10">
        <f>('3v'!O780-V792)^2</f>
        <v>1.169469158839401E-4</v>
      </c>
      <c r="X792" s="3"/>
      <c r="Y792" s="3"/>
      <c r="Z792" s="7">
        <f>offs339+Ampl339*SIN(2*PI()*freq339*('3v'!Q780)+deph339*PI()/180)</f>
        <v>0.30983142815802317</v>
      </c>
      <c r="AA792" s="8">
        <f>('3v'!R780-Z792)^2</f>
        <v>5.8060187081592139E-6</v>
      </c>
      <c r="AB792" s="9">
        <f>offs340+Ampl340*SIN(2*PI()*freq340*('3v'!Q780-reta340)+deph340*PI()/180)</f>
        <v>0.97927605694866249</v>
      </c>
      <c r="AC792" s="10">
        <f>('3v'!S780-AB792)^2</f>
        <v>1.5096697990870274E-5</v>
      </c>
      <c r="AD792" s="3"/>
      <c r="AE792" s="3"/>
      <c r="AF792" s="7">
        <f>offs341+Ampl341*SIN(2*PI()*freq341*('3v'!U780)+deph341*PI()/180)</f>
        <v>-0.79311630216657725</v>
      </c>
      <c r="AG792" s="8">
        <f>('3v'!V780-AF792)^2</f>
        <v>8.3054177358662324E-6</v>
      </c>
      <c r="AH792" s="9">
        <f>offs342+Ampl342*SIN(2*PI()*freq342*('3v'!U780-reta342)+deph342*PI()/180)</f>
        <v>0.83120659189445545</v>
      </c>
      <c r="AI792" s="10">
        <f>('3v'!W780-AH792)^2</f>
        <v>5.2916188383246968E-6</v>
      </c>
      <c r="AL792" s="76"/>
      <c r="AM792" s="76"/>
      <c r="AN792" s="76"/>
      <c r="AO792" s="80"/>
    </row>
    <row r="793" spans="1:41" x14ac:dyDescent="0.25">
      <c r="A793" s="3"/>
      <c r="B793" s="7">
        <f>offs331+Ampl331*SIN(2*PI()*freq331*('3v'!A781)+deph331*PI()/180)</f>
        <v>-1.4187365804416932</v>
      </c>
      <c r="C793" s="8">
        <f>('3v'!B781-B793)^2</f>
        <v>1.6355517914109504E-7</v>
      </c>
      <c r="D793" s="9">
        <f>offs332+Ampl332*SIN(2*PI()*freq332*('3v'!A781-reta332)+deph332*PI()/180)</f>
        <v>0.87005849234287136</v>
      </c>
      <c r="E793" s="10">
        <f>('3v'!C781-D793)^2</f>
        <v>3.0420618935367549E-4</v>
      </c>
      <c r="G793" s="3"/>
      <c r="H793" s="7">
        <f>offs333+Ampl333*SIN(2*PI()*freq333*('3v'!E781)+deph333*PI()/180)</f>
        <v>-0.29890580500143799</v>
      </c>
      <c r="I793" s="8">
        <f>('3v'!F781-H793)^2</f>
        <v>2.5004550192643676E-5</v>
      </c>
      <c r="J793" s="9">
        <f>offs334+Ampl334*SIN(2*PI()*freq334*('3v'!E781-reta334)+deph334*PI()/180)</f>
        <v>0.72225982047059367</v>
      </c>
      <c r="K793" s="10">
        <f>('3v'!G781-J793)^2</f>
        <v>4.9519925338427896E-5</v>
      </c>
      <c r="L793" s="3"/>
      <c r="M793" s="3"/>
      <c r="N793" s="7">
        <f>offs335+Ampl335*SIN(2*PI()*freq335*('3v'!I781)+deph335*PI()/180)</f>
        <v>-1.5796764466577815</v>
      </c>
      <c r="O793" s="8">
        <f>('3v'!J781-N793)^2</f>
        <v>1.2437565930047909E-5</v>
      </c>
      <c r="P793" s="9">
        <f>offs336+Ampl336*SIN(2*PI()*freq336*('3v'!I781-reta336)+deph336*PI()/180)</f>
        <v>0.80161164001937535</v>
      </c>
      <c r="Q793" s="10">
        <f>('3v'!K781-P793)^2</f>
        <v>9.632990682872865E-5</v>
      </c>
      <c r="R793" s="3"/>
      <c r="S793" s="3"/>
      <c r="T793" s="7">
        <f>offs337+Ampl337*SIN(2*PI()*freq337*('3v'!M781)+deph337*PI()/180)</f>
        <v>-1.9068453001699404</v>
      </c>
      <c r="U793" s="8">
        <f>('3v'!N781-T793)^2</f>
        <v>6.3994318243002879E-6</v>
      </c>
      <c r="V793" s="9">
        <f>offs338+Ampl338*SIN(2*PI()*freq338*('3v'!M781-reta338)+deph338*PI()/180)</f>
        <v>0.90999783743519658</v>
      </c>
      <c r="W793" s="10">
        <f>('3v'!O781-V793)^2</f>
        <v>1.1460286068673386E-4</v>
      </c>
      <c r="X793" s="3"/>
      <c r="Y793" s="3"/>
      <c r="Z793" s="7">
        <f>offs339+Ampl339*SIN(2*PI()*freq339*('3v'!Q781)+deph339*PI()/180)</f>
        <v>0.33790867583695766</v>
      </c>
      <c r="AA793" s="8">
        <f>('3v'!R781-Z793)^2</f>
        <v>9.8788628554504208E-6</v>
      </c>
      <c r="AB793" s="9">
        <f>offs340+Ampl340*SIN(2*PI()*freq340*('3v'!Q781-reta340)+deph340*PI()/180)</f>
        <v>0.97887925418950494</v>
      </c>
      <c r="AC793" s="10">
        <f>('3v'!S781-AB793)^2</f>
        <v>1.2170638280966279E-5</v>
      </c>
      <c r="AD793" s="3"/>
      <c r="AE793" s="3"/>
      <c r="AF793" s="7">
        <f>offs341+Ampl341*SIN(2*PI()*freq341*('3v'!U781)+deph341*PI()/180)</f>
        <v>-0.83868698667767771</v>
      </c>
      <c r="AG793" s="8">
        <f>('3v'!V781-AF793)^2</f>
        <v>1.2466030872465231E-5</v>
      </c>
      <c r="AH793" s="9">
        <f>offs342+Ampl342*SIN(2*PI()*freq342*('3v'!U781-reta342)+deph342*PI()/180)</f>
        <v>0.83026341198135356</v>
      </c>
      <c r="AI793" s="10">
        <f>('3v'!W781-AH793)^2</f>
        <v>1.0958099207753001E-5</v>
      </c>
      <c r="AL793" s="76"/>
      <c r="AM793" s="76"/>
      <c r="AN793" s="76"/>
      <c r="AO793" s="80"/>
    </row>
    <row r="794" spans="1:41" x14ac:dyDescent="0.25">
      <c r="A794" s="3"/>
      <c r="B794" s="7">
        <f>offs331+Ampl331*SIN(2*PI()*freq331*('3v'!A782)+deph331*PI()/180)</f>
        <v>-1.4330020960378094</v>
      </c>
      <c r="C794" s="8">
        <f>('3v'!B782-B794)^2</f>
        <v>3.5757311515243336E-8</v>
      </c>
      <c r="D794" s="9">
        <f>offs332+Ampl332*SIN(2*PI()*freq332*('3v'!A782-reta332)+deph332*PI()/180)</f>
        <v>0.87322924524408774</v>
      </c>
      <c r="E794" s="10">
        <f>('3v'!C782-D794)^2</f>
        <v>4.8764805760976551E-4</v>
      </c>
      <c r="G794" s="3"/>
      <c r="H794" s="7">
        <f>offs333+Ampl333*SIN(2*PI()*freq333*('3v'!E782)+deph333*PI()/180)</f>
        <v>-0.31291864285563753</v>
      </c>
      <c r="I794" s="8">
        <f>('3v'!F782-H794)^2</f>
        <v>2.1710913638322096E-5</v>
      </c>
      <c r="J794" s="9">
        <f>offs334+Ampl334*SIN(2*PI()*freq334*('3v'!E782-reta334)+deph334*PI()/180)</f>
        <v>0.72295975955631198</v>
      </c>
      <c r="K794" s="10">
        <f>('3v'!G782-J794)^2</f>
        <v>5.9090338795784899E-6</v>
      </c>
      <c r="L794" s="3"/>
      <c r="M794" s="3"/>
      <c r="N794" s="7">
        <f>offs335+Ampl335*SIN(2*PI()*freq335*('3v'!I782)+deph335*PI()/180)</f>
        <v>-1.5919287227647507</v>
      </c>
      <c r="O794" s="8">
        <f>('3v'!J782-N794)^2</f>
        <v>2.446575741358975E-5</v>
      </c>
      <c r="P794" s="9">
        <f>offs336+Ampl336*SIN(2*PI()*freq336*('3v'!I782-reta336)+deph336*PI()/180)</f>
        <v>0.8033410908253753</v>
      </c>
      <c r="Q794" s="10">
        <f>('3v'!K782-P794)^2</f>
        <v>1.3326926534954427E-4</v>
      </c>
      <c r="R794" s="3"/>
      <c r="S794" s="3"/>
      <c r="T794" s="7">
        <f>offs337+Ampl337*SIN(2*PI()*freq337*('3v'!M782)+deph337*PI()/180)</f>
        <v>-1.9012393074702434</v>
      </c>
      <c r="U794" s="8">
        <f>('3v'!N782-T794)^2</f>
        <v>5.1816897860279181E-6</v>
      </c>
      <c r="V794" s="9">
        <f>offs338+Ampl338*SIN(2*PI()*freq338*('3v'!M782-reta338)+deph338*PI()/180)</f>
        <v>0.91205441473303084</v>
      </c>
      <c r="W794" s="10">
        <f>('3v'!O782-V794)^2</f>
        <v>1.1239869899134609E-4</v>
      </c>
      <c r="X794" s="3"/>
      <c r="Y794" s="3"/>
      <c r="Z794" s="7">
        <f>offs339+Ampl339*SIN(2*PI()*freq339*('3v'!Q782)+deph339*PI()/180)</f>
        <v>0.36560313094980429</v>
      </c>
      <c r="AA794" s="8">
        <f>('3v'!R782-Z794)^2</f>
        <v>1.2206435449696425E-5</v>
      </c>
      <c r="AB794" s="9">
        <f>offs340+Ampl340*SIN(2*PI()*freq340*('3v'!Q782-reta340)+deph340*PI()/180)</f>
        <v>0.97843831170342055</v>
      </c>
      <c r="AC794" s="10">
        <f>('3v'!S782-AB794)^2</f>
        <v>9.2884856730322306E-6</v>
      </c>
      <c r="AD794" s="3"/>
      <c r="AE794" s="3"/>
      <c r="AF794" s="7">
        <f>offs341+Ampl341*SIN(2*PI()*freq341*('3v'!U782)+deph341*PI()/180)</f>
        <v>-0.88387708217928251</v>
      </c>
      <c r="AG794" s="8">
        <f>('3v'!V782-AF794)^2</f>
        <v>1.443196168153213E-5</v>
      </c>
      <c r="AH794" s="9">
        <f>offs342+Ampl342*SIN(2*PI()*freq342*('3v'!U782-reta342)+deph342*PI()/180)</f>
        <v>0.8293768326783113</v>
      </c>
      <c r="AI794" s="10">
        <f>('3v'!W782-AH794)^2</f>
        <v>1.9156751830687128E-5</v>
      </c>
      <c r="AL794" s="76"/>
      <c r="AM794" s="76"/>
      <c r="AN794" s="76"/>
      <c r="AO794" s="80"/>
    </row>
    <row r="795" spans="1:41" x14ac:dyDescent="0.25">
      <c r="A795" s="3"/>
      <c r="B795" s="7">
        <f>offs331+Ampl331*SIN(2*PI()*freq331*('3v'!A783)+deph331*PI()/180)</f>
        <v>-1.4471131452303791</v>
      </c>
      <c r="C795" s="8">
        <f>('3v'!B783-B795)^2</f>
        <v>3.9582372090870388E-7</v>
      </c>
      <c r="D795" s="9">
        <f>offs332+Ampl332*SIN(2*PI()*freq332*('3v'!A783-reta332)+deph332*PI()/180)</f>
        <v>0.87640216209101285</v>
      </c>
      <c r="E795" s="10">
        <f>('3v'!C783-D795)^2</f>
        <v>3.5758196974416744E-4</v>
      </c>
      <c r="G795" s="3"/>
      <c r="H795" s="7">
        <f>offs333+Ampl333*SIN(2*PI()*freq333*('3v'!E783)+deph333*PI()/180)</f>
        <v>-0.32694402363298425</v>
      </c>
      <c r="I795" s="8">
        <f>('3v'!F783-H795)^2</f>
        <v>1.8541518592925368E-5</v>
      </c>
      <c r="J795" s="9">
        <f>offs334+Ampl334*SIN(2*PI()*freq334*('3v'!E783-reta334)+deph334*PI()/180)</f>
        <v>0.72367420688743844</v>
      </c>
      <c r="K795" s="10">
        <f>('3v'!G783-J795)^2</f>
        <v>2.9460396448111629E-6</v>
      </c>
      <c r="L795" s="3"/>
      <c r="M795" s="3"/>
      <c r="N795" s="7">
        <f>offs335+Ampl335*SIN(2*PI()*freq335*('3v'!I783)+deph335*PI()/180)</f>
        <v>-1.6040012428142378</v>
      </c>
      <c r="O795" s="8">
        <f>('3v'!J783-N795)^2</f>
        <v>6.9664175042089765E-6</v>
      </c>
      <c r="P795" s="9">
        <f>offs336+Ampl336*SIN(2*PI()*freq336*('3v'!I783-reta336)+deph336*PI()/180)</f>
        <v>0.80508379305154387</v>
      </c>
      <c r="Q795" s="10">
        <f>('3v'!K783-P795)^2</f>
        <v>1.2845509161118481E-4</v>
      </c>
      <c r="R795" s="3"/>
      <c r="S795" s="3"/>
      <c r="T795" s="7">
        <f>offs337+Ampl337*SIN(2*PI()*freq337*('3v'!M783)+deph337*PI()/180)</f>
        <v>-1.8952760174620906</v>
      </c>
      <c r="U795" s="8">
        <f>('3v'!N783-T795)^2</f>
        <v>5.6655545392731935E-6</v>
      </c>
      <c r="V795" s="9">
        <f>offs338+Ampl338*SIN(2*PI()*freq338*('3v'!M783-reta338)+deph338*PI()/180)</f>
        <v>0.91410501472996231</v>
      </c>
      <c r="W795" s="10">
        <f>('3v'!O783-V795)^2</f>
        <v>1.1034126955216425E-4</v>
      </c>
      <c r="X795" s="3"/>
      <c r="Y795" s="3"/>
      <c r="Z795" s="7">
        <f>offs339+Ampl339*SIN(2*PI()*freq339*('3v'!Q783)+deph339*PI()/180)</f>
        <v>0.3929014007038289</v>
      </c>
      <c r="AA795" s="8">
        <f>('3v'!R783-Z795)^2</f>
        <v>1.1890708778112842E-5</v>
      </c>
      <c r="AB795" s="9">
        <f>offs340+Ampl340*SIN(2*PI()*freq340*('3v'!Q783-reta340)+deph340*PI()/180)</f>
        <v>0.9779534427262826</v>
      </c>
      <c r="AC795" s="10">
        <f>('3v'!S783-AB795)^2</f>
        <v>6.5681115829048427E-6</v>
      </c>
      <c r="AD795" s="3"/>
      <c r="AE795" s="3"/>
      <c r="AF795" s="7">
        <f>offs341+Ampl341*SIN(2*PI()*freq341*('3v'!U783)+deph341*PI()/180)</f>
        <v>-0.92864199150300064</v>
      </c>
      <c r="AG795" s="8">
        <f>('3v'!V783-AF795)^2</f>
        <v>1.3264029268198928E-5</v>
      </c>
      <c r="AH795" s="9">
        <f>offs342+Ampl342*SIN(2*PI()*freq342*('3v'!U783-reta342)+deph342*PI()/180)</f>
        <v>0.82854772893206252</v>
      </c>
      <c r="AI795" s="10">
        <f>('3v'!W783-AH795)^2</f>
        <v>3.0259559007730153E-5</v>
      </c>
      <c r="AL795" s="76"/>
      <c r="AM795" s="76"/>
      <c r="AN795" s="76"/>
      <c r="AO795" s="80"/>
    </row>
    <row r="796" spans="1:41" x14ac:dyDescent="0.25">
      <c r="A796" s="3"/>
      <c r="B796" s="7">
        <f>offs331+Ampl331*SIN(2*PI()*freq331*('3v'!A784)+deph331*PI()/180)</f>
        <v>-1.461067499721155</v>
      </c>
      <c r="C796" s="8">
        <f>('3v'!B784-B796)^2</f>
        <v>1.0847228308343933E-6</v>
      </c>
      <c r="D796" s="9">
        <f>offs332+Ampl332*SIN(2*PI()*freq332*('3v'!A784-reta332)+deph332*PI()/180)</f>
        <v>0.87957674184329482</v>
      </c>
      <c r="E796" s="10">
        <f>('3v'!C784-D796)^2</f>
        <v>1.3993134853797681E-4</v>
      </c>
      <c r="G796" s="3"/>
      <c r="H796" s="7">
        <f>offs333+Ampl333*SIN(2*PI()*freq333*('3v'!E784)+deph333*PI()/180)</f>
        <v>-0.34098070151806192</v>
      </c>
      <c r="I796" s="8">
        <f>('3v'!F784-H796)^2</f>
        <v>1.5532966650161425E-5</v>
      </c>
      <c r="J796" s="9">
        <f>offs334+Ampl334*SIN(2*PI()*freq334*('3v'!E784-reta334)+deph334*PI()/180)</f>
        <v>0.72440309900262967</v>
      </c>
      <c r="K796" s="10">
        <f>('3v'!G784-J796)^2</f>
        <v>8.6473694754152714E-6</v>
      </c>
      <c r="L796" s="3"/>
      <c r="M796" s="3"/>
      <c r="N796" s="7">
        <f>offs335+Ampl335*SIN(2*PI()*freq335*('3v'!I784)+deph335*PI()/180)</f>
        <v>-1.6158921004153775</v>
      </c>
      <c r="O796" s="8">
        <f>('3v'!J784-N796)^2</f>
        <v>6.0875178943866719E-6</v>
      </c>
      <c r="P796" s="9">
        <f>offs336+Ampl336*SIN(2*PI()*freq336*('3v'!I784-reta336)+deph336*PI()/180)</f>
        <v>0.80683947150499757</v>
      </c>
      <c r="Q796" s="10">
        <f>('3v'!K784-P796)^2</f>
        <v>1.2401854756999078E-4</v>
      </c>
      <c r="R796" s="3"/>
      <c r="S796" s="3"/>
      <c r="T796" s="7">
        <f>offs337+Ampl337*SIN(2*PI()*freq337*('3v'!M784)+deph337*PI()/180)</f>
        <v>-1.8889569014980612</v>
      </c>
      <c r="U796" s="8">
        <f>('3v'!N784-T796)^2</f>
        <v>1.1369135822477489E-6</v>
      </c>
      <c r="V796" s="9">
        <f>offs338+Ampl338*SIN(2*PI()*freq338*('3v'!M784-reta338)+deph338*PI()/180)</f>
        <v>0.91614913147112553</v>
      </c>
      <c r="W796" s="10">
        <f>('3v'!O784-V796)^2</f>
        <v>1.0843803585088295E-4</v>
      </c>
      <c r="X796" s="3"/>
      <c r="Y796" s="3"/>
      <c r="Z796" s="7">
        <f>offs339+Ampl339*SIN(2*PI()*freq339*('3v'!Q784)+deph339*PI()/180)</f>
        <v>0.41979028389802359</v>
      </c>
      <c r="AA796" s="8">
        <f>('3v'!R784-Z796)^2</f>
        <v>2.4468296535074213E-5</v>
      </c>
      <c r="AB796" s="9">
        <f>offs340+Ampl340*SIN(2*PI()*freq340*('3v'!Q784-reta340)+deph340*PI()/180)</f>
        <v>0.97742488173642583</v>
      </c>
      <c r="AC796" s="10">
        <f>('3v'!S784-AB796)^2</f>
        <v>4.1382614976207814E-6</v>
      </c>
      <c r="AD796" s="3"/>
      <c r="AE796" s="3"/>
      <c r="AF796" s="7">
        <f>offs341+Ampl341*SIN(2*PI()*freq341*('3v'!U784)+deph341*PI()/180)</f>
        <v>-0.97293753708786246</v>
      </c>
      <c r="AG796" s="8">
        <f>('3v'!V784-AF796)^2</f>
        <v>9.094127358533609E-6</v>
      </c>
      <c r="AH796" s="9">
        <f>offs342+Ampl342*SIN(2*PI()*freq342*('3v'!U784-reta342)+deph342*PI()/180)</f>
        <v>0.82777691896790595</v>
      </c>
      <c r="AI796" s="10">
        <f>('3v'!W784-AH796)^2</f>
        <v>4.4664881117060226E-5</v>
      </c>
      <c r="AL796" s="76"/>
      <c r="AM796" s="76"/>
      <c r="AN796" s="76"/>
      <c r="AO796" s="80"/>
    </row>
    <row r="797" spans="1:41" x14ac:dyDescent="0.25">
      <c r="A797" s="3"/>
      <c r="B797" s="7">
        <f>offs331+Ampl331*SIN(2*PI()*freq331*('3v'!A785)+deph331*PI()/180)</f>
        <v>-1.4748629559557975</v>
      </c>
      <c r="C797" s="8">
        <f>('3v'!B785-B797)^2</f>
        <v>8.2428939037510793E-6</v>
      </c>
      <c r="D797" s="9">
        <f>offs332+Ampl332*SIN(2*PI()*freq332*('3v'!A785-reta332)+deph332*PI()/180)</f>
        <v>0.88275248319798982</v>
      </c>
      <c r="E797" s="10">
        <f>('3v'!C785-D797)^2</f>
        <v>2.2538915785368511E-5</v>
      </c>
      <c r="G797" s="3"/>
      <c r="H797" s="7">
        <f>offs333+Ampl333*SIN(2*PI()*freq333*('3v'!E785)+deph333*PI()/180)</f>
        <v>-0.35502742969197931</v>
      </c>
      <c r="I797" s="8">
        <f>('3v'!F785-H797)^2</f>
        <v>1.2718711865906814E-5</v>
      </c>
      <c r="J797" s="9">
        <f>offs334+Ampl334*SIN(2*PI()*freq334*('3v'!E785-reta334)+deph334*PI()/180)</f>
        <v>0.72514637115747371</v>
      </c>
      <c r="K797" s="10">
        <f>('3v'!G785-J797)^2</f>
        <v>6.4911040776672582E-5</v>
      </c>
      <c r="L797" s="3"/>
      <c r="M797" s="3"/>
      <c r="N797" s="7">
        <f>offs335+Ampl335*SIN(2*PI()*freq335*('3v'!I785)+deph335*PI()/180)</f>
        <v>-1.6275994178639104</v>
      </c>
      <c r="O797" s="8">
        <f>('3v'!J785-N797)^2</f>
        <v>1.9641224719219257E-5</v>
      </c>
      <c r="P797" s="9">
        <f>offs336+Ampl336*SIN(2*PI()*freq336*('3v'!I785-reta336)+deph336*PI()/180)</f>
        <v>0.80860784894375604</v>
      </c>
      <c r="Q797" s="10">
        <f>('3v'!K785-P797)^2</f>
        <v>8.0972803270898768E-5</v>
      </c>
      <c r="R797" s="3"/>
      <c r="S797" s="3"/>
      <c r="T797" s="7">
        <f>offs337+Ampl337*SIN(2*PI()*freq337*('3v'!M785)+deph337*PI()/180)</f>
        <v>-1.8822835187254641</v>
      </c>
      <c r="U797" s="8">
        <f>('3v'!N785-T797)^2</f>
        <v>4.8636953227297166E-6</v>
      </c>
      <c r="V797" s="9">
        <f>offs338+Ampl338*SIN(2*PI()*freq338*('3v'!M785-reta338)+deph338*PI()/180)</f>
        <v>0.91818626060130137</v>
      </c>
      <c r="W797" s="10">
        <f>('3v'!O785-V797)^2</f>
        <v>7.0161218939623424E-5</v>
      </c>
      <c r="X797" s="3"/>
      <c r="Y797" s="3"/>
      <c r="Z797" s="7">
        <f>offs339+Ampl339*SIN(2*PI()*freq339*('3v'!Q785)+deph339*PI()/180)</f>
        <v>0.44625677730708807</v>
      </c>
      <c r="AA797" s="8">
        <f>('3v'!R785-Z797)^2</f>
        <v>1.6559099187627948E-5</v>
      </c>
      <c r="AB797" s="9">
        <f>offs340+Ampl340*SIN(2*PI()*freq340*('3v'!Q785-reta340)+deph340*PI()/180)</f>
        <v>0.97685288434125439</v>
      </c>
      <c r="AC797" s="10">
        <f>('3v'!S785-AB797)^2</f>
        <v>1.1664918506272401E-5</v>
      </c>
      <c r="AD797" s="3"/>
      <c r="AE797" s="3"/>
      <c r="AF797" s="7">
        <f>offs341+Ampl341*SIN(2*PI()*freq341*('3v'!U785)+deph341*PI()/180)</f>
        <v>-1.0167200045782421</v>
      </c>
      <c r="AG797" s="8">
        <f>('3v'!V785-AF797)^2</f>
        <v>1.466403307309547E-5</v>
      </c>
      <c r="AH797" s="9">
        <f>offs342+Ampl342*SIN(2*PI()*freq342*('3v'!U785-reta342)+deph342*PI()/180)</f>
        <v>0.82706516348221526</v>
      </c>
      <c r="AI797" s="10">
        <f>('3v'!W785-AH797)^2</f>
        <v>3.5657898403951623E-5</v>
      </c>
      <c r="AL797" s="76"/>
      <c r="AM797" s="76"/>
      <c r="AN797" s="76"/>
      <c r="AO797" s="80"/>
    </row>
    <row r="798" spans="1:41" x14ac:dyDescent="0.25">
      <c r="A798" s="3"/>
      <c r="B798" s="7">
        <f>offs331+Ampl331*SIN(2*PI()*freq331*('3v'!A786)+deph331*PI()/180)</f>
        <v>-1.4884973354718465</v>
      </c>
      <c r="C798" s="8">
        <f>('3v'!B786-B798)^2</f>
        <v>8.4603293373385745E-6</v>
      </c>
      <c r="D798" s="9">
        <f>offs332+Ampl332*SIN(2*PI()*freq332*('3v'!A786-reta332)+deph332*PI()/180)</f>
        <v>0.88592888466872355</v>
      </c>
      <c r="E798" s="10">
        <f>('3v'!C786-D798)^2</f>
        <v>2.468403384171774E-6</v>
      </c>
      <c r="G798" s="3"/>
      <c r="H798" s="7">
        <f>offs333+Ampl333*SIN(2*PI()*freq333*('3v'!E786)+deph333*PI()/180)</f>
        <v>-0.36908296044312111</v>
      </c>
      <c r="I798" s="8">
        <f>('3v'!F786-H798)^2</f>
        <v>1.0129449161774859E-5</v>
      </c>
      <c r="J798" s="9">
        <f>offs334+Ampl334*SIN(2*PI()*freq334*('3v'!E786-reta334)+deph334*PI()/180)</f>
        <v>0.72590395733024038</v>
      </c>
      <c r="K798" s="10">
        <f>('3v'!G786-J798)^2</f>
        <v>2.9120680756612884E-4</v>
      </c>
      <c r="L798" s="3"/>
      <c r="M798" s="3"/>
      <c r="N798" s="7">
        <f>offs335+Ampl335*SIN(2*PI()*freq335*('3v'!I786)+deph335*PI()/180)</f>
        <v>-1.6391213464386989</v>
      </c>
      <c r="O798" s="8">
        <f>('3v'!J786-N798)^2</f>
        <v>7.1585333484195782E-6</v>
      </c>
      <c r="P798" s="9">
        <f>offs336+Ampl336*SIN(2*PI()*freq336*('3v'!I786-reta336)+deph336*PI()/180)</f>
        <v>0.81038864612052208</v>
      </c>
      <c r="Q798" s="10">
        <f>('3v'!K786-P798)^2</f>
        <v>7.7901031863829133E-5</v>
      </c>
      <c r="R798" s="3"/>
      <c r="S798" s="3"/>
      <c r="T798" s="7">
        <f>offs337+Ampl337*SIN(2*PI()*freq337*('3v'!M786)+deph337*PI()/180)</f>
        <v>-1.8752575157016427</v>
      </c>
      <c r="U798" s="8">
        <f>('3v'!N786-T798)^2</f>
        <v>1.0790134076951987E-6</v>
      </c>
      <c r="V798" s="9">
        <f>offs338+Ampl338*SIN(2*PI()*freq338*('3v'!M786-reta338)+deph338*PI()/180)</f>
        <v>0.92021589948935922</v>
      </c>
      <c r="W798" s="10">
        <f>('3v'!O786-V798)^2</f>
        <v>6.8885194560441748E-5</v>
      </c>
      <c r="X798" s="3"/>
      <c r="Y798" s="3"/>
      <c r="Z798" s="7">
        <f>offs339+Ampl339*SIN(2*PI()*freq339*('3v'!Q786)+deph339*PI()/180)</f>
        <v>0.47228808196967115</v>
      </c>
      <c r="AA798" s="8">
        <f>('3v'!R786-Z798)^2</f>
        <v>6.4596900453208285E-7</v>
      </c>
      <c r="AB798" s="9">
        <f>offs340+Ampl340*SIN(2*PI()*freq340*('3v'!Q786-reta340)+deph340*PI()/180)</f>
        <v>0.97623772715363266</v>
      </c>
      <c r="AC798" s="10">
        <f>('3v'!S786-AB798)^2</f>
        <v>7.84132811658466E-6</v>
      </c>
      <c r="AD798" s="3"/>
      <c r="AE798" s="3"/>
      <c r="AF798" s="7">
        <f>offs341+Ampl341*SIN(2*PI()*freq341*('3v'!U786)+deph341*PI()/180)</f>
        <v>-1.0599461859646473</v>
      </c>
      <c r="AG798" s="8">
        <f>('3v'!V786-AF798)^2</f>
        <v>1.6701901256657769E-5</v>
      </c>
      <c r="AH798" s="9">
        <f>offs342+Ampl342*SIN(2*PI()*freq342*('3v'!U786-reta342)+deph342*PI()/180)</f>
        <v>0.82641316489172345</v>
      </c>
      <c r="AI798" s="10">
        <f>('3v'!W786-AH798)^2</f>
        <v>2.8296281178686872E-5</v>
      </c>
      <c r="AL798" s="76"/>
      <c r="AM798" s="76"/>
      <c r="AN798" s="76"/>
      <c r="AO798" s="80"/>
    </row>
    <row r="799" spans="1:41" x14ac:dyDescent="0.25">
      <c r="A799" s="3"/>
      <c r="B799" s="7">
        <f>offs331+Ampl331*SIN(2*PI()*freq331*('3v'!A787)+deph331*PI()/180)</f>
        <v>-1.5019684852427209</v>
      </c>
      <c r="C799" s="8">
        <f>('3v'!B787-B799)^2</f>
        <v>9.6690820257362061E-6</v>
      </c>
      <c r="D799" s="9">
        <f>offs332+Ampl332*SIN(2*PI()*freq332*('3v'!A787-reta332)+deph332*PI()/180)</f>
        <v>0.88910544466488239</v>
      </c>
      <c r="E799" s="10">
        <f>('3v'!C787-D799)^2</f>
        <v>5.292554849938227E-6</v>
      </c>
      <c r="G799" s="3"/>
      <c r="H799" s="7">
        <f>offs333+Ampl333*SIN(2*PI()*freq333*('3v'!E787)+deph333*PI()/180)</f>
        <v>-0.38314604527797413</v>
      </c>
      <c r="I799" s="8">
        <f>('3v'!F787-H799)^2</f>
        <v>7.7922752943148518E-6</v>
      </c>
      <c r="J799" s="9">
        <f>offs334+Ampl334*SIN(2*PI()*freq334*('3v'!E787-reta334)+deph334*PI()/180)</f>
        <v>0.72667579022774487</v>
      </c>
      <c r="K799" s="10">
        <f>('3v'!G787-J799)^2</f>
        <v>7.8465532413095926E-4</v>
      </c>
      <c r="L799" s="3"/>
      <c r="M799" s="3"/>
      <c r="N799" s="7">
        <f>offs335+Ampl335*SIN(2*PI()*freq335*('3v'!I787)+deph335*PI()/180)</f>
        <v>-1.6504560666936507</v>
      </c>
      <c r="O799" s="8">
        <f>('3v'!J787-N799)^2</f>
        <v>9.3609888169246118E-6</v>
      </c>
      <c r="P799" s="9">
        <f>offs336+Ampl336*SIN(2*PI()*freq336*('3v'!I787-reta336)+deph336*PI()/180)</f>
        <v>0.81218158182677791</v>
      </c>
      <c r="Q799" s="10">
        <f>('3v'!K787-P799)^2</f>
        <v>4.5062245391338763E-5</v>
      </c>
      <c r="R799" s="3"/>
      <c r="S799" s="3"/>
      <c r="T799" s="7">
        <f>offs337+Ampl337*SIN(2*PI()*freq337*('3v'!M787)+deph337*PI()/180)</f>
        <v>-1.8678806259877105</v>
      </c>
      <c r="U799" s="8">
        <f>('3v'!N787-T799)^2</f>
        <v>5.9140598492289973E-6</v>
      </c>
      <c r="V799" s="9">
        <f>offs338+Ampl338*SIN(2*PI()*freq338*('3v'!M787-reta338)+deph338*PI()/180)</f>
        <v>0.92223754735227359</v>
      </c>
      <c r="W799" s="10">
        <f>('3v'!O787-V799)^2</f>
        <v>6.7752532403985574E-5</v>
      </c>
      <c r="X799" s="3"/>
      <c r="Y799" s="3"/>
      <c r="Z799" s="7">
        <f>offs339+Ampl339*SIN(2*PI()*freq339*('3v'!Q787)+deph339*PI()/180)</f>
        <v>0.4978716093778382</v>
      </c>
      <c r="AA799" s="8">
        <f>('3v'!R787-Z799)^2</f>
        <v>9.148934401958977E-7</v>
      </c>
      <c r="AB799" s="9">
        <f>offs340+Ampl340*SIN(2*PI()*freq340*('3v'!Q787-reta340)+deph340*PI()/180)</f>
        <v>0.97557970765811786</v>
      </c>
      <c r="AC799" s="10">
        <f>('3v'!S787-AB799)^2</f>
        <v>4.5890964947518824E-6</v>
      </c>
      <c r="AD799" s="3"/>
      <c r="AE799" s="3"/>
      <c r="AF799" s="7">
        <f>offs341+Ampl341*SIN(2*PI()*freq341*('3v'!U787)+deph341*PI()/180)</f>
        <v>-1.1025734222248103</v>
      </c>
      <c r="AG799" s="8">
        <f>('3v'!V787-AF799)^2</f>
        <v>3.2471901883867103E-5</v>
      </c>
      <c r="AH799" s="9">
        <f>offs342+Ampl342*SIN(2*PI()*freq342*('3v'!U787-reta342)+deph342*PI()/180)</f>
        <v>0.82582156664032269</v>
      </c>
      <c r="AI799" s="10">
        <f>('3v'!W787-AH799)^2</f>
        <v>4.4635181629871227E-5</v>
      </c>
      <c r="AL799" s="76"/>
      <c r="AM799" s="76"/>
      <c r="AN799" s="76"/>
      <c r="AO799" s="80"/>
    </row>
    <row r="800" spans="1:41" x14ac:dyDescent="0.25">
      <c r="A800" s="3"/>
      <c r="B800" s="7">
        <f>offs331+Ampl331*SIN(2*PI()*freq331*('3v'!A788)+deph331*PI()/180)</f>
        <v>-1.51527427801771</v>
      </c>
      <c r="C800" s="8">
        <f>('3v'!B788-B800)^2</f>
        <v>1.2080643298174412E-5</v>
      </c>
      <c r="D800" s="9">
        <f>offs332+Ampl332*SIN(2*PI()*freq332*('3v'!A788-reta332)+deph332*PI()/180)</f>
        <v>0.89228166157081812</v>
      </c>
      <c r="E800" s="10">
        <f>('3v'!C788-D800)^2</f>
        <v>4.81266644810036E-5</v>
      </c>
      <c r="G800" s="3"/>
      <c r="H800" s="7">
        <f>offs333+Ampl333*SIN(2*PI()*freq333*('3v'!E788)+deph333*PI()/180)</f>
        <v>-0.39721543503203</v>
      </c>
      <c r="I800" s="8">
        <f>('3v'!F788-H800)^2</f>
        <v>5.7310203886683078E-6</v>
      </c>
      <c r="J800" s="9">
        <f>offs334+Ampl334*SIN(2*PI()*freq334*('3v'!E788-reta334)+deph334*PI()/180)</f>
        <v>0.72746180129132654</v>
      </c>
      <c r="K800" s="10">
        <f>('3v'!G788-J800)^2</f>
        <v>1.5166693063336251E-3</v>
      </c>
      <c r="L800" s="3"/>
      <c r="M800" s="3"/>
      <c r="N800" s="7">
        <f>offs335+Ampl335*SIN(2*PI()*freq335*('3v'!I788)+deph335*PI()/180)</f>
        <v>-1.6616017887450443</v>
      </c>
      <c r="O800" s="8">
        <f>('3v'!J788-N800)^2</f>
        <v>7.4883635664330836E-8</v>
      </c>
      <c r="P800" s="9">
        <f>offs336+Ampl336*SIN(2*PI()*freq336*('3v'!I788-reta336)+deph336*PI()/180)</f>
        <v>0.81398637293719089</v>
      </c>
      <c r="Q800" s="10">
        <f>('3v'!K788-P800)^2</f>
        <v>2.1264852593415164E-5</v>
      </c>
      <c r="R800" s="3"/>
      <c r="S800" s="3"/>
      <c r="T800" s="7">
        <f>offs337+Ampl337*SIN(2*PI()*freq337*('3v'!M788)+deph337*PI()/180)</f>
        <v>-1.860154669720822</v>
      </c>
      <c r="U800" s="8">
        <f>('3v'!N788-T800)^2</f>
        <v>5.5006210251346806E-6</v>
      </c>
      <c r="V800" s="9">
        <f>offs338+Ampl338*SIN(2*PI()*freq338*('3v'!M788-reta338)+deph338*PI()/180)</f>
        <v>0.92425070537868481</v>
      </c>
      <c r="W800" s="10">
        <f>('3v'!O788-V800)^2</f>
        <v>3.866395455187452E-5</v>
      </c>
      <c r="X800" s="3"/>
      <c r="Y800" s="3"/>
      <c r="Z800" s="7">
        <f>offs339+Ampl339*SIN(2*PI()*freq339*('3v'!Q788)+deph339*PI()/180)</f>
        <v>0.52299498756476392</v>
      </c>
      <c r="AA800" s="8">
        <f>('3v'!R788-Z800)^2</f>
        <v>1.497570022746265E-6</v>
      </c>
      <c r="AB800" s="9">
        <f>offs340+Ampl340*SIN(2*PI()*freq340*('3v'!Q788-reta340)+deph340*PI()/180)</f>
        <v>0.97487914406709864</v>
      </c>
      <c r="AC800" s="10">
        <f>('3v'!S788-AB800)^2</f>
        <v>1.1524558862226435E-5</v>
      </c>
      <c r="AD800" s="3"/>
      <c r="AE800" s="3"/>
      <c r="AF800" s="7">
        <f>offs341+Ampl341*SIN(2*PI()*freq341*('3v'!U788)+deph341*PI()/180)</f>
        <v>-1.1445596454229909</v>
      </c>
      <c r="AG800" s="8">
        <f>('3v'!V788-AF800)^2</f>
        <v>2.2239575322778538E-5</v>
      </c>
      <c r="AH800" s="9">
        <f>offs342+Ampl342*SIN(2*PI()*freq342*('3v'!U788-reta342)+deph342*PI()/180)</f>
        <v>0.82529095256406249</v>
      </c>
      <c r="AI800" s="10">
        <f>('3v'!W788-AH800)^2</f>
        <v>3.7826713655318136E-5</v>
      </c>
      <c r="AL800" s="76"/>
      <c r="AM800" s="76"/>
      <c r="AN800" s="76"/>
      <c r="AO800" s="80"/>
    </row>
    <row r="801" spans="1:41" x14ac:dyDescent="0.25">
      <c r="A801" s="3"/>
      <c r="B801" s="7">
        <f>offs331+Ampl331*SIN(2*PI()*freq331*('3v'!A789)+deph331*PI()/180)</f>
        <v>-1.5284126126578883</v>
      </c>
      <c r="C801" s="8">
        <f>('3v'!B789-B801)^2</f>
        <v>4.228728900797535E-6</v>
      </c>
      <c r="D801" s="9">
        <f>offs332+Ampl332*SIN(2*PI()*freq332*('3v'!A789-reta332)+deph332*PI()/180)</f>
        <v>0.89545703382506237</v>
      </c>
      <c r="E801" s="10">
        <f>('3v'!C789-D801)^2</f>
        <v>1.3395669301860124E-4</v>
      </c>
      <c r="G801" s="3"/>
      <c r="H801" s="7">
        <f>offs333+Ampl333*SIN(2*PI()*freq333*('3v'!E789)+deph333*PI()/180)</f>
        <v>-0.41128987998074057</v>
      </c>
      <c r="I801" s="8">
        <f>('3v'!F789-H801)^2</f>
        <v>3.9655943811056255E-6</v>
      </c>
      <c r="J801" s="9">
        <f>offs334+Ampl334*SIN(2*PI()*freq334*('3v'!E789-reta334)+deph334*PI()/180)</f>
        <v>0.72826192070293827</v>
      </c>
      <c r="K801" s="10">
        <f>('3v'!G789-J801)^2</f>
        <v>2.1120292399027869E-3</v>
      </c>
      <c r="L801" s="3"/>
      <c r="M801" s="3"/>
      <c r="N801" s="7">
        <f>offs335+Ampl335*SIN(2*PI()*freq335*('3v'!I789)+deph335*PI()/180)</f>
        <v>-1.6725567525541611</v>
      </c>
      <c r="O801" s="8">
        <f>('3v'!J789-N801)^2</f>
        <v>5.9695069466469432E-6</v>
      </c>
      <c r="P801" s="9">
        <f>offs336+Ampl336*SIN(2*PI()*freq336*('3v'!I789-reta336)+deph336*PI()/180)</f>
        <v>0.81580273445432305</v>
      </c>
      <c r="Q801" s="10">
        <f>('3v'!K789-P801)^2</f>
        <v>6.357934283181828E-6</v>
      </c>
      <c r="R801" s="3"/>
      <c r="S801" s="3"/>
      <c r="T801" s="7">
        <f>offs337+Ampl337*SIN(2*PI()*freq337*('3v'!M789)+deph337*PI()/180)</f>
        <v>-1.8520815531650801</v>
      </c>
      <c r="U801" s="8">
        <f>('3v'!N789-T801)^2</f>
        <v>6.7910110254659066E-6</v>
      </c>
      <c r="V801" s="9">
        <f>offs338+Ampl338*SIN(2*PI()*freq338*('3v'!M789-reta338)+deph338*PI()/180)</f>
        <v>0.9262548768519735</v>
      </c>
      <c r="W801" s="10">
        <f>('3v'!O789-V801)^2</f>
        <v>3.8031681148043462E-5</v>
      </c>
      <c r="X801" s="3"/>
      <c r="Y801" s="3"/>
      <c r="Z801" s="7">
        <f>offs339+Ampl339*SIN(2*PI()*freq339*('3v'!Q789)+deph339*PI()/180)</f>
        <v>0.54764606708769903</v>
      </c>
      <c r="AA801" s="8">
        <f>('3v'!R789-Z801)^2</f>
        <v>1.0348814468358261E-10</v>
      </c>
      <c r="AB801" s="9">
        <f>offs340+Ampl340*SIN(2*PI()*freq340*('3v'!Q789-reta340)+deph340*PI()/180)</f>
        <v>0.97413637516691087</v>
      </c>
      <c r="AC801" s="10">
        <f>('3v'!S789-AB801)^2</f>
        <v>7.0331844455250563E-6</v>
      </c>
      <c r="AD801" s="3"/>
      <c r="AE801" s="3"/>
      <c r="AF801" s="7">
        <f>offs341+Ampl341*SIN(2*PI()*freq341*('3v'!U789)+deph341*PI()/180)</f>
        <v>-1.1858634202259504</v>
      </c>
      <c r="AG801" s="8">
        <f>('3v'!V789-AF801)^2</f>
        <v>9.3080532068086435E-6</v>
      </c>
      <c r="AH801" s="9">
        <f>offs342+Ampl342*SIN(2*PI()*freq342*('3v'!U789-reta342)+deph342*PI()/180)</f>
        <v>0.82482184631497435</v>
      </c>
      <c r="AI801" s="10">
        <f>('3v'!W789-AH801)^2</f>
        <v>3.2276446066582794E-5</v>
      </c>
      <c r="AL801" s="76"/>
      <c r="AM801" s="76"/>
      <c r="AN801" s="76"/>
      <c r="AO801" s="80"/>
    </row>
    <row r="802" spans="1:41" x14ac:dyDescent="0.25">
      <c r="A802" s="3"/>
      <c r="B802" s="7">
        <f>offs331+Ampl331*SIN(2*PI()*freq331*('3v'!A790)+deph331*PI()/180)</f>
        <v>-1.5413814144679114</v>
      </c>
      <c r="C802" s="8">
        <f>('3v'!B790-B802)^2</f>
        <v>7.6153123089124382E-6</v>
      </c>
      <c r="D802" s="9">
        <f>offs332+Ampl332*SIN(2*PI()*freq332*('3v'!A790-reta332)+deph332*PI()/180)</f>
        <v>0.89863105999952519</v>
      </c>
      <c r="E802" s="10">
        <f>('3v'!C790-D802)^2</f>
        <v>2.6285942345899568E-4</v>
      </c>
      <c r="G802" s="3"/>
      <c r="H802" s="7">
        <f>offs333+Ampl333*SIN(2*PI()*freq333*('3v'!E790)+deph333*PI()/180)</f>
        <v>-0.42536812995052448</v>
      </c>
      <c r="I802" s="8">
        <f>('3v'!F790-H802)^2</f>
        <v>1.3551229797415483E-7</v>
      </c>
      <c r="J802" s="9">
        <f>offs334+Ampl334*SIN(2*PI()*freq334*('3v'!E790-reta334)+deph334*PI()/180)</f>
        <v>0.72907607739134717</v>
      </c>
      <c r="K802" s="10">
        <f>('3v'!G790-J802)^2</f>
        <v>2.4057958280912645E-3</v>
      </c>
      <c r="L802" s="3"/>
      <c r="M802" s="3"/>
      <c r="N802" s="7">
        <f>offs335+Ampl335*SIN(2*PI()*freq335*('3v'!I790)+deph335*PI()/180)</f>
        <v>-1.6833192282052223</v>
      </c>
      <c r="O802" s="8">
        <f>('3v'!J790-N802)^2</f>
        <v>1.1556816423704486E-5</v>
      </c>
      <c r="P802" s="9">
        <f>offs336+Ampl336*SIN(2*PI()*freq336*('3v'!I790-reta336)+deph336*PI()/180)</f>
        <v>0.81763037955363482</v>
      </c>
      <c r="Q802" s="10">
        <f>('3v'!K790-P802)^2</f>
        <v>5.7409097014001916E-6</v>
      </c>
      <c r="R802" s="3"/>
      <c r="S802" s="3"/>
      <c r="T802" s="7">
        <f>offs337+Ampl337*SIN(2*PI()*freq337*('3v'!M790)+deph337*PI()/180)</f>
        <v>-1.8436632682411935</v>
      </c>
      <c r="U802" s="8">
        <f>('3v'!N790-T802)^2</f>
        <v>1.0315285125261163E-5</v>
      </c>
      <c r="V802" s="9">
        <f>offs338+Ampl338*SIN(2*PI()*freq338*('3v'!M790-reta338)+deph338*PI()/180)</f>
        <v>0.9282495672728176</v>
      </c>
      <c r="W802" s="10">
        <f>('3v'!O790-V802)^2</f>
        <v>3.752080358668288E-5</v>
      </c>
      <c r="X802" s="3"/>
      <c r="Y802" s="3"/>
      <c r="Z802" s="7">
        <f>offs339+Ampl339*SIN(2*PI()*freq339*('3v'!Q790)+deph339*PI()/180)</f>
        <v>0.57181292690334051</v>
      </c>
      <c r="AA802" s="8">
        <f>('3v'!R790-Z802)^2</f>
        <v>1.5225908870317872E-6</v>
      </c>
      <c r="AB802" s="9">
        <f>offs340+Ampl340*SIN(2*PI()*freq340*('3v'!Q790-reta340)+deph340*PI()/180)</f>
        <v>0.97335176015400349</v>
      </c>
      <c r="AC802" s="10">
        <f>('3v'!S790-AB802)^2</f>
        <v>3.4871833351720723E-6</v>
      </c>
      <c r="AD802" s="3"/>
      <c r="AE802" s="3"/>
      <c r="AF802" s="7">
        <f>offs341+Ampl341*SIN(2*PI()*freq341*('3v'!U790)+deph341*PI()/180)</f>
        <v>-1.2264439847946238</v>
      </c>
      <c r="AG802" s="8">
        <f>('3v'!V790-AF802)^2</f>
        <v>2.087553067390773E-5</v>
      </c>
      <c r="AH802" s="9">
        <f>offs342+Ampl342*SIN(2*PI()*freq342*('3v'!U790-reta342)+deph342*PI()/180)</f>
        <v>0.8244147108442903</v>
      </c>
      <c r="AI802" s="10">
        <f>('3v'!W790-AH802)^2</f>
        <v>2.7816139715743155E-5</v>
      </c>
      <c r="AL802" s="76"/>
      <c r="AM802" s="76"/>
      <c r="AN802" s="76"/>
      <c r="AO802" s="80"/>
    </row>
    <row r="803" spans="1:41" x14ac:dyDescent="0.25">
      <c r="A803" s="3"/>
      <c r="B803" s="7">
        <f>offs331+Ampl331*SIN(2*PI()*freq331*('3v'!A791)+deph331*PI()/180)</f>
        <v>-1.5541786355236358</v>
      </c>
      <c r="C803" s="8">
        <f>('3v'!B791-B803)^2</f>
        <v>7.4330128748148831E-8</v>
      </c>
      <c r="D803" s="9">
        <f>offs332+Ampl332*SIN(2*PI()*freq332*('3v'!A791-reta332)+deph332*PI()/180)</f>
        <v>0.90180323887867986</v>
      </c>
      <c r="E803" s="10">
        <f>('3v'!C791-D803)^2</f>
        <v>4.348376463828422E-4</v>
      </c>
      <c r="G803" s="3"/>
      <c r="H803" s="7">
        <f>offs333+Ampl333*SIN(2*PI()*freq333*('3v'!E791)+deph333*PI()/180)</f>
        <v>-0.43944893442981819</v>
      </c>
      <c r="I803" s="8">
        <f>('3v'!F791-H803)^2</f>
        <v>7.453852417233192E-6</v>
      </c>
      <c r="J803" s="9">
        <f>offs334+Ampl334*SIN(2*PI()*freq334*('3v'!E791-reta334)+deph334*PI()/180)</f>
        <v>0.72990419903844872</v>
      </c>
      <c r="K803" s="10">
        <f>('3v'!G791-J803)^2</f>
        <v>2.3252446809576273E-3</v>
      </c>
      <c r="L803" s="3"/>
      <c r="M803" s="3"/>
      <c r="N803" s="7">
        <f>offs335+Ampl335*SIN(2*PI()*freq335*('3v'!I791)+deph335*PI()/180)</f>
        <v>-1.6938875161785596</v>
      </c>
      <c r="O803" s="8">
        <f>('3v'!J791-N803)^2</f>
        <v>6.743753644482257E-6</v>
      </c>
      <c r="P803" s="9">
        <f>offs336+Ampl336*SIN(2*PI()*freq336*('3v'!I791-reta336)+deph336*PI()/180)</f>
        <v>0.81946901962877849</v>
      </c>
      <c r="Q803" s="10">
        <f>('3v'!K791-P803)^2</f>
        <v>5.20537744699406E-6</v>
      </c>
      <c r="R803" s="3"/>
      <c r="S803" s="3"/>
      <c r="T803" s="7">
        <f>offs337+Ampl337*SIN(2*PI()*freq337*('3v'!M791)+deph337*PI()/180)</f>
        <v>-1.8349018920350029</v>
      </c>
      <c r="U803" s="8">
        <f>('3v'!N791-T803)^2</f>
        <v>4.8730472654662709E-6</v>
      </c>
      <c r="V803" s="9">
        <f>offs338+Ampl338*SIN(2*PI()*freq338*('3v'!M791-reta338)+deph338*PI()/180)</f>
        <v>0.93023428448120293</v>
      </c>
      <c r="W803" s="10">
        <f>('3v'!O791-V803)^2</f>
        <v>1.7145442193396621E-5</v>
      </c>
      <c r="X803" s="3"/>
      <c r="Y803" s="3"/>
      <c r="Z803" s="7">
        <f>offs339+Ampl339*SIN(2*PI()*freq339*('3v'!Q791)+deph339*PI()/180)</f>
        <v>0.59548388013273823</v>
      </c>
      <c r="AA803" s="8">
        <f>('3v'!R791-Z803)^2</f>
        <v>1.0009599647962218E-6</v>
      </c>
      <c r="AB803" s="9">
        <f>offs340+Ampl340*SIN(2*PI()*freq340*('3v'!Q791-reta340)+deph340*PI()/180)</f>
        <v>0.97252567846123394</v>
      </c>
      <c r="AC803" s="10">
        <f>('3v'!S791-AB803)^2</f>
        <v>1.0843441377065325E-6</v>
      </c>
      <c r="AD803" s="3"/>
      <c r="AE803" s="3"/>
      <c r="AF803" s="7">
        <f>offs341+Ampl341*SIN(2*PI()*freq341*('3v'!U791)+deph341*PI()/180)</f>
        <v>-1.2662612910111322</v>
      </c>
      <c r="AG803" s="8">
        <f>('3v'!V791-AF803)^2</f>
        <v>2.8342644254491556E-5</v>
      </c>
      <c r="AH803" s="9">
        <f>offs342+Ampl342*SIN(2*PI()*freq342*('3v'!U791-reta342)+deph342*PI()/180)</f>
        <v>0.82406994794556565</v>
      </c>
      <c r="AI803" s="10">
        <f>('3v'!W791-AH803)^2</f>
        <v>2.4298372581592928E-5</v>
      </c>
      <c r="AL803" s="76"/>
      <c r="AM803" s="76"/>
      <c r="AN803" s="76"/>
      <c r="AO803" s="80"/>
    </row>
    <row r="804" spans="1:41" x14ac:dyDescent="0.25">
      <c r="A804" s="3"/>
      <c r="B804" s="7">
        <f>offs331+Ampl331*SIN(2*PI()*freq331*('3v'!A792)+deph331*PI()/180)</f>
        <v>-1.5668022549955052</v>
      </c>
      <c r="C804" s="8">
        <f>('3v'!B792-B804)^2</f>
        <v>2.1918736287113133E-5</v>
      </c>
      <c r="D804" s="9">
        <f>offs332+Ampl332*SIN(2*PI()*freq332*('3v'!A792-reta332)+deph332*PI()/180)</f>
        <v>0.90497306953870793</v>
      </c>
      <c r="E804" s="10">
        <f>('3v'!C792-D804)^2</f>
        <v>5.5426957470523439E-4</v>
      </c>
      <c r="G804" s="3"/>
      <c r="H804" s="7">
        <f>offs333+Ampl333*SIN(2*PI()*freq333*('3v'!E792)+deph333*PI()/180)</f>
        <v>-0.45353104268015187</v>
      </c>
      <c r="I804" s="8">
        <f>('3v'!F792-H804)^2</f>
        <v>9.8621289935050218E-6</v>
      </c>
      <c r="J804" s="9">
        <f>offs334+Ampl334*SIN(2*PI()*freq334*('3v'!E792-reta334)+deph334*PI()/180)</f>
        <v>0.73074621208569013</v>
      </c>
      <c r="K804" s="10">
        <f>('3v'!G792-J804)^2</f>
        <v>2.0634894884348489E-3</v>
      </c>
      <c r="L804" s="3"/>
      <c r="M804" s="3"/>
      <c r="N804" s="7">
        <f>offs335+Ampl335*SIN(2*PI()*freq335*('3v'!I792)+deph335*PI()/180)</f>
        <v>-1.7042599476189904</v>
      </c>
      <c r="O804" s="8">
        <f>('3v'!J792-N804)^2</f>
        <v>1.5548766153652135E-5</v>
      </c>
      <c r="P804" s="9">
        <f>offs336+Ampl336*SIN(2*PI()*freq336*('3v'!I792-reta336)+deph336*PI()/180)</f>
        <v>0.82131836433717176</v>
      </c>
      <c r="Q804" s="10">
        <f>('3v'!K792-P804)^2</f>
        <v>4.7426139530701989E-6</v>
      </c>
      <c r="R804" s="3"/>
      <c r="S804" s="3"/>
      <c r="T804" s="7">
        <f>offs337+Ampl337*SIN(2*PI()*freq337*('3v'!M792)+deph337*PI()/180)</f>
        <v>-1.8257995862849863</v>
      </c>
      <c r="U804" s="8">
        <f>('3v'!N792-T804)^2</f>
        <v>2.3844724621392023E-6</v>
      </c>
      <c r="V804" s="9">
        <f>offs338+Ampl338*SIN(2*PI()*freq338*('3v'!M792-reta338)+deph338*PI()/180)</f>
        <v>0.93220853877785648</v>
      </c>
      <c r="W804" s="10">
        <f>('3v'!O792-V804)^2</f>
        <v>1.6970867054313467E-5</v>
      </c>
      <c r="X804" s="3"/>
      <c r="Y804" s="3"/>
      <c r="Z804" s="7">
        <f>offs339+Ampl339*SIN(2*PI()*freq339*('3v'!Q792)+deph339*PI()/180)</f>
        <v>0.61864747971296463</v>
      </c>
      <c r="AA804" s="8">
        <f>('3v'!R792-Z804)^2</f>
        <v>1.041682265291923E-5</v>
      </c>
      <c r="AB804" s="9">
        <f>offs340+Ampl340*SIN(2*PI()*freq340*('3v'!Q792-reta340)+deph340*PI()/180)</f>
        <v>0.97165852957437815</v>
      </c>
      <c r="AC804" s="10">
        <f>('3v'!S792-AB804)^2</f>
        <v>4.5253609332578974E-6</v>
      </c>
      <c r="AD804" s="3"/>
      <c r="AE804" s="3"/>
      <c r="AF804" s="7">
        <f>offs341+Ampl341*SIN(2*PI()*freq341*('3v'!U792)+deph341*PI()/180)</f>
        <v>-1.3052760440014444</v>
      </c>
      <c r="AG804" s="8">
        <f>('3v'!V792-AF804)^2</f>
        <v>2.7836534784397249E-5</v>
      </c>
      <c r="AH804" s="9">
        <f>offs342+Ampl342*SIN(2*PI()*freq342*('3v'!U792-reta342)+deph342*PI()/180)</f>
        <v>0.82378789785815798</v>
      </c>
      <c r="AI804" s="10">
        <f>('3v'!W792-AH804)^2</f>
        <v>2.1597284436582154E-5</v>
      </c>
      <c r="AL804" s="76"/>
      <c r="AM804" s="76"/>
      <c r="AN804" s="76"/>
      <c r="AO804" s="80"/>
    </row>
    <row r="805" spans="1:41" x14ac:dyDescent="0.25">
      <c r="A805" s="3"/>
      <c r="B805" s="7">
        <f>offs331+Ampl331*SIN(2*PI()*freq331*('3v'!A793)+deph331*PI()/180)</f>
        <v>-1.5792502794676686</v>
      </c>
      <c r="C805" s="8">
        <f>('3v'!B793-B805)^2</f>
        <v>1.5623999606713521E-5</v>
      </c>
      <c r="D805" s="9">
        <f>offs332+Ampl332*SIN(2*PI()*freq332*('3v'!A793-reta332)+deph332*PI()/180)</f>
        <v>0.90814005142660259</v>
      </c>
      <c r="E805" s="10">
        <f>('3v'!C793-D805)^2</f>
        <v>5.8961302652111517E-4</v>
      </c>
      <c r="G805" s="3"/>
      <c r="H805" s="7">
        <f>offs333+Ampl333*SIN(2*PI()*freq333*('3v'!E793)+deph333*PI()/180)</f>
        <v>-0.46761320384724453</v>
      </c>
      <c r="I805" s="8">
        <f>('3v'!F793-H805)^2</f>
        <v>1.2607426796860275E-5</v>
      </c>
      <c r="J805" s="9">
        <f>offs334+Ampl334*SIN(2*PI()*freq334*('3v'!E793-reta334)+deph334*PI()/180)</f>
        <v>0.73160204174060361</v>
      </c>
      <c r="K805" s="10">
        <f>('3v'!G793-J805)^2</f>
        <v>1.498498804443406E-3</v>
      </c>
      <c r="L805" s="3"/>
      <c r="M805" s="3"/>
      <c r="N805" s="7">
        <f>offs335+Ampl335*SIN(2*PI()*freq335*('3v'!I793)+deph335*PI()/180)</f>
        <v>-1.7144348845993489</v>
      </c>
      <c r="O805" s="8">
        <f>('3v'!J793-N805)^2</f>
        <v>2.4987876366874843E-6</v>
      </c>
      <c r="P805" s="9">
        <f>offs336+Ampl336*SIN(2*PI()*freq336*('3v'!I793-reta336)+deph336*PI()/180)</f>
        <v>0.82317812164584714</v>
      </c>
      <c r="Q805" s="10">
        <f>('3v'!K793-P805)^2</f>
        <v>4.344646845544357E-6</v>
      </c>
      <c r="R805" s="3"/>
      <c r="S805" s="3"/>
      <c r="T805" s="7">
        <f>offs337+Ampl337*SIN(2*PI()*freq337*('3v'!M793)+deph337*PI()/180)</f>
        <v>-1.8163585968488887</v>
      </c>
      <c r="U805" s="8">
        <f>('3v'!N793-T805)^2</f>
        <v>1.0065791470419547E-5</v>
      </c>
      <c r="V805" s="9">
        <f>offs338+Ampl338*SIN(2*PI()*freq338*('3v'!M793-reta338)+deph338*PI()/180)</f>
        <v>0.93417184304507161</v>
      </c>
      <c r="W805" s="10">
        <f>('3v'!O793-V805)^2</f>
        <v>1.688714333317482E-5</v>
      </c>
      <c r="X805" s="3"/>
      <c r="Y805" s="3"/>
      <c r="Z805" s="7">
        <f>offs339+Ampl339*SIN(2*PI()*freq339*('3v'!Q793)+deph339*PI()/180)</f>
        <v>0.64129252393281488</v>
      </c>
      <c r="AA805" s="8">
        <f>('3v'!R793-Z805)^2</f>
        <v>4.2718113286174302E-6</v>
      </c>
      <c r="AB805" s="9">
        <f>offs340+Ampl340*SIN(2*PI()*freq340*('3v'!Q793-reta340)+deph340*PI()/180)</f>
        <v>0.97075073283894298</v>
      </c>
      <c r="AC805" s="10">
        <f>('3v'!S793-AB805)^2</f>
        <v>1.4871627842331585E-6</v>
      </c>
      <c r="AD805" s="3"/>
      <c r="AE805" s="3"/>
      <c r="AF805" s="7">
        <f>offs341+Ampl341*SIN(2*PI()*freq341*('3v'!U793)+deph341*PI()/180)</f>
        <v>-1.34344974091466</v>
      </c>
      <c r="AG805" s="8">
        <f>('3v'!V793-AF805)^2</f>
        <v>1.9247795098548233E-5</v>
      </c>
      <c r="AH805" s="9">
        <f>offs342+Ampl342*SIN(2*PI()*freq342*('3v'!U793-reta342)+deph342*PI()/180)</f>
        <v>0.82356883893145105</v>
      </c>
      <c r="AI805" s="10">
        <f>('3v'!W793-AH805)^2</f>
        <v>1.9609211469339718E-5</v>
      </c>
      <c r="AL805" s="76"/>
      <c r="AM805" s="76"/>
      <c r="AN805" s="76"/>
      <c r="AO805" s="80"/>
    </row>
    <row r="806" spans="1:41" x14ac:dyDescent="0.25">
      <c r="A806" s="3"/>
      <c r="B806" s="7">
        <f>offs331+Ampl331*SIN(2*PI()*freq331*('3v'!A794)+deph331*PI()/180)</f>
        <v>-1.5915207432527585</v>
      </c>
      <c r="C806" s="8">
        <f>('3v'!B794-B806)^2</f>
        <v>1.1568547460655521E-5</v>
      </c>
      <c r="D806" s="9">
        <f>offs332+Ampl332*SIN(2*PI()*freq332*('3v'!A794-reta332)+deph332*PI()/180)</f>
        <v>0.91130368443921073</v>
      </c>
      <c r="E806" s="10">
        <f>('3v'!C794-D806)^2</f>
        <v>5.3228560170551524E-4</v>
      </c>
      <c r="G806" s="3"/>
      <c r="H806" s="7">
        <f>offs333+Ampl333*SIN(2*PI()*freq333*('3v'!E794)+deph333*PI()/180)</f>
        <v>-0.48169416707211954</v>
      </c>
      <c r="I806" s="8">
        <f>('3v'!F794-H806)^2</f>
        <v>1.567983446088352E-5</v>
      </c>
      <c r="J806" s="9">
        <f>offs334+Ampl334*SIN(2*PI()*freq334*('3v'!E794-reta334)+deph334*PI()/180)</f>
        <v>0.73247161198345101</v>
      </c>
      <c r="K806" s="10">
        <f>('3v'!G794-J806)^2</f>
        <v>7.8821955119074067E-4</v>
      </c>
      <c r="L806" s="3"/>
      <c r="M806" s="3"/>
      <c r="N806" s="7">
        <f>offs335+Ampl335*SIN(2*PI()*freq335*('3v'!I794)+deph335*PI()/180)</f>
        <v>-1.7244107203791355</v>
      </c>
      <c r="O806" s="8">
        <f>('3v'!J794-N806)^2</f>
        <v>1.8783788523594908E-6</v>
      </c>
      <c r="P806" s="9">
        <f>offs336+Ampl336*SIN(2*PI()*freq336*('3v'!I794-reta336)+deph336*PI()/180)</f>
        <v>0.82504799787756633</v>
      </c>
      <c r="Q806" s="10">
        <f>('3v'!K794-P806)^2</f>
        <v>4.0045528050304902E-6</v>
      </c>
      <c r="R806" s="3"/>
      <c r="S806" s="3"/>
      <c r="T806" s="7">
        <f>offs337+Ampl337*SIN(2*PI()*freq337*('3v'!M794)+deph337*PI()/180)</f>
        <v>-1.8065812531495833</v>
      </c>
      <c r="U806" s="8">
        <f>('3v'!N794-T806)^2</f>
        <v>2.6393976638078474E-5</v>
      </c>
      <c r="V806" s="9">
        <f>offs338+Ampl338*SIN(2*PI()*freq338*('3v'!M794-reta338)+deph338*PI()/180)</f>
        <v>0.93612371286689833</v>
      </c>
      <c r="W806" s="10">
        <f>('3v'!O794-V806)^2</f>
        <v>1.6897419852877384E-5</v>
      </c>
      <c r="X806" s="3"/>
      <c r="Y806" s="3"/>
      <c r="Z806" s="7">
        <f>offs339+Ampl339*SIN(2*PI()*freq339*('3v'!Q794)+deph339*PI()/180)</f>
        <v>0.66340806184985768</v>
      </c>
      <c r="AA806" s="8">
        <f>('3v'!R794-Z806)^2</f>
        <v>1.1483952902408344E-5</v>
      </c>
      <c r="AB806" s="9">
        <f>offs340+Ampl340*SIN(2*PI()*freq340*('3v'!Q794-reta340)+deph340*PI()/180)</f>
        <v>0.96980272725737371</v>
      </c>
      <c r="AC806" s="10">
        <f>('3v'!S794-AB806)^2</f>
        <v>7.370533091628962E-8</v>
      </c>
      <c r="AD806" s="3"/>
      <c r="AE806" s="3"/>
      <c r="AF806" s="7">
        <f>offs341+Ampl341*SIN(2*PI()*freq341*('3v'!U794)+deph341*PI()/180)</f>
        <v>-1.3807447089207008</v>
      </c>
      <c r="AG806" s="8">
        <f>('3v'!V794-AF806)^2</f>
        <v>4.4431412604426591E-7</v>
      </c>
      <c r="AH806" s="9">
        <f>offs342+Ampl342*SIN(2*PI()*freq342*('3v'!U794-reta342)+deph342*PI()/180)</f>
        <v>0.82341298735015822</v>
      </c>
      <c r="AI806" s="10">
        <f>('3v'!W794-AH806)^2</f>
        <v>3.8756817256826828E-5</v>
      </c>
      <c r="AL806" s="76"/>
      <c r="AM806" s="76"/>
      <c r="AN806" s="76"/>
      <c r="AO806" s="80"/>
    </row>
    <row r="807" spans="1:41" x14ac:dyDescent="0.25">
      <c r="A807" s="3"/>
      <c r="B807" s="7">
        <f>offs331+Ampl331*SIN(2*PI()*freq331*('3v'!A795)+deph331*PI()/180)</f>
        <v>-1.6036117087023007</v>
      </c>
      <c r="C807" s="8">
        <f>('3v'!B795-B807)^2</f>
        <v>9.1766057663163671E-6</v>
      </c>
      <c r="D807" s="9">
        <f>offs332+Ampl332*SIN(2*PI()*freq332*('3v'!A795-reta332)+deph332*PI()/180)</f>
        <v>0.91446346900220554</v>
      </c>
      <c r="E807" s="10">
        <f>('3v'!C795-D807)^2</f>
        <v>3.2250883559874341E-4</v>
      </c>
      <c r="G807" s="3"/>
      <c r="H807" s="7">
        <f>offs333+Ampl333*SIN(2*PI()*freq333*('3v'!E795)+deph333*PI()/180)</f>
        <v>-0.49577268160220445</v>
      </c>
      <c r="I807" s="8">
        <f>('3v'!F795-H807)^2</f>
        <v>1.9065637608197781E-5</v>
      </c>
      <c r="J807" s="9">
        <f>offs334+Ampl334*SIN(2*PI()*freq334*('3v'!E795-reta334)+deph334*PI()/180)</f>
        <v>0.73335484557397534</v>
      </c>
      <c r="K807" s="10">
        <f>('3v'!G795-J807)^2</f>
        <v>3.0367922269138373E-4</v>
      </c>
      <c r="L807" s="3"/>
      <c r="M807" s="3"/>
      <c r="N807" s="7">
        <f>offs335+Ampl335*SIN(2*PI()*freq335*('3v'!I795)+deph335*PI()/180)</f>
        <v>-1.734185879658237</v>
      </c>
      <c r="O807" s="8">
        <f>('3v'!J795-N807)^2</f>
        <v>1.0983459922193989E-5</v>
      </c>
      <c r="P807" s="9">
        <f>offs336+Ampl336*SIN(2*PI()*freq336*('3v'!I795-reta336)+deph336*PI()/180)</f>
        <v>0.8269276977571961</v>
      </c>
      <c r="Q807" s="10">
        <f>('3v'!K795-P807)^2</f>
        <v>3.7160571971539575E-6</v>
      </c>
      <c r="R807" s="3"/>
      <c r="S807" s="3"/>
      <c r="T807" s="7">
        <f>offs337+Ampl337*SIN(2*PI()*freq337*('3v'!M795)+deph337*PI()/180)</f>
        <v>-1.7964699676003273</v>
      </c>
      <c r="U807" s="8">
        <f>('3v'!N795-T807)^2</f>
        <v>1.2461199343486958E-5</v>
      </c>
      <c r="V807" s="9">
        <f>offs338+Ampl338*SIN(2*PI()*freq338*('3v'!M795-reta338)+deph338*PI()/180)</f>
        <v>0.93806366664866425</v>
      </c>
      <c r="W807" s="10">
        <f>('3v'!O795-V807)^2</f>
        <v>1.7005919033022136E-5</v>
      </c>
      <c r="X807" s="3"/>
      <c r="Y807" s="3"/>
      <c r="Z807" s="7">
        <f>offs339+Ampl339*SIN(2*PI()*freq339*('3v'!Q795)+deph339*PI()/180)</f>
        <v>0.68498339858620794</v>
      </c>
      <c r="AA807" s="8">
        <f>('3v'!R795-Z807)^2</f>
        <v>1.8082487863827755E-6</v>
      </c>
      <c r="AB807" s="9">
        <f>offs340+Ampl340*SIN(2*PI()*freq340*('3v'!Q795-reta340)+deph340*PI()/180)</f>
        <v>0.9688149712767572</v>
      </c>
      <c r="AC807" s="10">
        <f>('3v'!S795-AB807)^2</f>
        <v>1.529825817941329E-6</v>
      </c>
      <c r="AD807" s="3"/>
      <c r="AE807" s="3"/>
      <c r="AF807" s="7">
        <f>offs341+Ampl341*SIN(2*PI()*freq341*('3v'!U795)+deph341*PI()/180)</f>
        <v>-1.4171241423888148</v>
      </c>
      <c r="AG807" s="8">
        <f>('3v'!V795-AF807)^2</f>
        <v>4.0154541473179751E-9</v>
      </c>
      <c r="AH807" s="9">
        <f>offs342+Ampl342*SIN(2*PI()*freq342*('3v'!U795-reta342)+deph342*PI()/180)</f>
        <v>0.82332049692097409</v>
      </c>
      <c r="AI807" s="10">
        <f>('3v'!W795-AH807)^2</f>
        <v>3.7613773892715855E-5</v>
      </c>
      <c r="AL807" s="76"/>
      <c r="AM807" s="76"/>
      <c r="AN807" s="76"/>
      <c r="AO807" s="80"/>
    </row>
    <row r="808" spans="1:41" x14ac:dyDescent="0.25">
      <c r="A808" s="3"/>
      <c r="B808" s="7">
        <f>offs331+Ampl331*SIN(2*PI()*freq331*('3v'!A796)+deph331*PI()/180)</f>
        <v>-1.6155212665126872</v>
      </c>
      <c r="C808" s="8">
        <f>('3v'!B796-B808)^2</f>
        <v>8.0527313450168378E-6</v>
      </c>
      <c r="D808" s="9">
        <f>offs332+Ampl332*SIN(2*PI()*freq332*('3v'!A796-reta332)+deph332*PI()/180)</f>
        <v>0.91761890614897568</v>
      </c>
      <c r="E808" s="10">
        <f>('3v'!C796-D808)^2</f>
        <v>2.1913158756223331E-4</v>
      </c>
      <c r="G808" s="3"/>
      <c r="H808" s="7">
        <f>offs333+Ampl333*SIN(2*PI()*freq333*('3v'!E796)+deph333*PI()/180)</f>
        <v>-0.50984749690243458</v>
      </c>
      <c r="I808" s="8">
        <f>('3v'!F796-H808)^2</f>
        <v>4.5191830153404733E-5</v>
      </c>
      <c r="J808" s="9">
        <f>offs334+Ampl334*SIN(2*PI()*freq334*('3v'!E796-reta334)+deph334*PI()/180)</f>
        <v>0.73425166405826203</v>
      </c>
      <c r="K808" s="10">
        <f>('3v'!G796-J808)^2</f>
        <v>4.575096470275415E-5</v>
      </c>
      <c r="L808" s="3"/>
      <c r="M808" s="3"/>
      <c r="N808" s="7">
        <f>offs335+Ampl335*SIN(2*PI()*freq335*('3v'!I796)+deph335*PI()/180)</f>
        <v>-1.7437588188256841</v>
      </c>
      <c r="O808" s="8">
        <f>('3v'!J796-N808)^2</f>
        <v>2.4139562651471785E-6</v>
      </c>
      <c r="P808" s="9">
        <f>offs336+Ampl336*SIN(2*PI()*freq336*('3v'!I796-reta336)+deph336*PI()/180)</f>
        <v>0.82881692445833555</v>
      </c>
      <c r="Q808" s="10">
        <f>('3v'!K796-P808)^2</f>
        <v>3.4738043351004529E-6</v>
      </c>
      <c r="R808" s="3"/>
      <c r="S808" s="3"/>
      <c r="T808" s="7">
        <f>offs337+Ampl337*SIN(2*PI()*freq337*('3v'!M796)+deph337*PI()/180)</f>
        <v>-1.7860272350095312</v>
      </c>
      <c r="U808" s="8">
        <f>('3v'!N796-T808)^2</f>
        <v>1.7700153113826136E-5</v>
      </c>
      <c r="V808" s="9">
        <f>offs338+Ampl338*SIN(2*PI()*freq338*('3v'!M796-reta338)+deph338*PI()/180)</f>
        <v>0.93999122573580196</v>
      </c>
      <c r="W808" s="10">
        <f>('3v'!O796-V808)^2</f>
        <v>4.8235767181934271E-6</v>
      </c>
      <c r="X808" s="3"/>
      <c r="Y808" s="3"/>
      <c r="Z808" s="7">
        <f>offs339+Ampl339*SIN(2*PI()*freq339*('3v'!Q796)+deph339*PI()/180)</f>
        <v>0.70600810050047791</v>
      </c>
      <c r="AA808" s="8">
        <f>('3v'!R796-Z808)^2</f>
        <v>3.2558214659856423E-6</v>
      </c>
      <c r="AB808" s="9">
        <f>offs340+Ampl340*SIN(2*PI()*freq340*('3v'!Q796-reta340)+deph340*PI()/180)</f>
        <v>0.96778794256712031</v>
      </c>
      <c r="AC808" s="10">
        <f>('3v'!S796-AB808)^2</f>
        <v>4.4029706224278651E-8</v>
      </c>
      <c r="AD808" s="3"/>
      <c r="AE808" s="3"/>
      <c r="AF808" s="7">
        <f>offs341+Ampl341*SIN(2*PI()*freq341*('3v'!U796)+deph341*PI()/180)</f>
        <v>-1.4525521392103129</v>
      </c>
      <c r="AG808" s="8">
        <f>('3v'!V796-AF808)^2</f>
        <v>4.3421895290633858E-8</v>
      </c>
      <c r="AH808" s="9">
        <f>offs342+Ampl342*SIN(2*PI()*freq342*('3v'!U796-reta342)+deph342*PI()/180)</f>
        <v>0.82329145892078581</v>
      </c>
      <c r="AI808" s="10">
        <f>('3v'!W796-AH808)^2</f>
        <v>3.7258436585918914E-5</v>
      </c>
      <c r="AL808" s="76"/>
      <c r="AM808" s="76"/>
      <c r="AN808" s="76"/>
      <c r="AO808" s="80"/>
    </row>
    <row r="809" spans="1:41" x14ac:dyDescent="0.25">
      <c r="A809" s="3"/>
      <c r="B809" s="7">
        <f>offs331+Ampl331*SIN(2*PI()*freq331*('3v'!A797)+deph331*PI()/180)</f>
        <v>-1.6272475360266792</v>
      </c>
      <c r="C809" s="8">
        <f>('3v'!B797-B809)^2</f>
        <v>8.0115263042667595E-6</v>
      </c>
      <c r="D809" s="9">
        <f>offs332+Ampl332*SIN(2*PI()*freq332*('3v'!A797-reta332)+deph332*PI()/180)</f>
        <v>0.92076949759941595</v>
      </c>
      <c r="E809" s="10">
        <f>('3v'!C797-D809)^2</f>
        <v>1.8510969557229703E-4</v>
      </c>
      <c r="G809" s="3"/>
      <c r="H809" s="7">
        <f>offs333+Ampl333*SIN(2*PI()*freq333*('3v'!E797)+deph333*PI()/180)</f>
        <v>-0.52391736276633427</v>
      </c>
      <c r="I809" s="8">
        <f>('3v'!F797-H809)^2</f>
        <v>5.0701132416108699E-5</v>
      </c>
      <c r="J809" s="9">
        <f>offs334+Ampl334*SIN(2*PI()*freq334*('3v'!E797-reta334)+deph334*PI()/180)</f>
        <v>0.73516198777570796</v>
      </c>
      <c r="K809" s="10">
        <f>('3v'!G797-J809)^2</f>
        <v>3.8372021401623779E-6</v>
      </c>
      <c r="L809" s="3"/>
      <c r="M809" s="3"/>
      <c r="N809" s="7">
        <f>offs335+Ampl335*SIN(2*PI()*freq335*('3v'!I797)+deph335*PI()/180)</f>
        <v>-1.753128026203411</v>
      </c>
      <c r="O809" s="8">
        <f>('3v'!J797-N809)^2</f>
        <v>3.8029438196465181E-6</v>
      </c>
      <c r="P809" s="9">
        <f>offs336+Ampl336*SIN(2*PI()*freq336*('3v'!I797-reta336)+deph336*PI()/180)</f>
        <v>0.8307153796501876</v>
      </c>
      <c r="Q809" s="10">
        <f>('3v'!K797-P809)^2</f>
        <v>3.2729862738808595E-6</v>
      </c>
      <c r="R809" s="3"/>
      <c r="S809" s="3"/>
      <c r="T809" s="7">
        <f>offs337+Ampl337*SIN(2*PI()*freq337*('3v'!M797)+deph337*PI()/180)</f>
        <v>-1.7752556319652042</v>
      </c>
      <c r="U809" s="8">
        <f>('3v'!N797-T809)^2</f>
        <v>1.7079301978317027E-6</v>
      </c>
      <c r="V809" s="9">
        <f>offs338+Ampl338*SIN(2*PI()*freq338*('3v'!M797-reta338)+deph338*PI()/180)</f>
        <v>0.94190591453194938</v>
      </c>
      <c r="W809" s="10">
        <f>('3v'!O797-V809)^2</f>
        <v>4.99386383492617E-6</v>
      </c>
      <c r="X809" s="3"/>
      <c r="Y809" s="3"/>
      <c r="Z809" s="7">
        <f>offs339+Ampl339*SIN(2*PI()*freq339*('3v'!Q797)+deph339*PI()/180)</f>
        <v>0.72647200023339575</v>
      </c>
      <c r="AA809" s="8">
        <f>('3v'!R797-Z809)^2</f>
        <v>7.599302206792542E-7</v>
      </c>
      <c r="AB809" s="9">
        <f>offs340+Ampl340*SIN(2*PI()*freq340*('3v'!Q797-reta340)+deph340*PI()/180)</f>
        <v>0.96672213779043314</v>
      </c>
      <c r="AC809" s="10">
        <f>('3v'!S797-AB809)^2</f>
        <v>1.2037332740522958E-6</v>
      </c>
      <c r="AD809" s="3"/>
      <c r="AE809" s="3"/>
      <c r="AF809" s="7">
        <f>offs341+Ampl341*SIN(2*PI()*freq341*('3v'!U797)+deph341*PI()/180)</f>
        <v>-1.4869937362296064</v>
      </c>
      <c r="AG809" s="8">
        <f>('3v'!V797-AF809)^2</f>
        <v>6.0486669058260264E-6</v>
      </c>
      <c r="AH809" s="9">
        <f>offs342+Ampl342*SIN(2*PI()*freq342*('3v'!U797-reta342)+deph342*PI()/180)</f>
        <v>0.82332590200659372</v>
      </c>
      <c r="AI809" s="10">
        <f>('3v'!W797-AH809)^2</f>
        <v>3.7680101962693786E-5</v>
      </c>
      <c r="AL809" s="76"/>
      <c r="AM809" s="76"/>
      <c r="AN809" s="76"/>
      <c r="AO809" s="80"/>
    </row>
    <row r="810" spans="1:41" x14ac:dyDescent="0.25">
      <c r="A810" s="3"/>
      <c r="B810" s="7">
        <f>offs331+Ampl331*SIN(2*PI()*freq331*('3v'!A798)+deph331*PI()/180)</f>
        <v>-1.6387886655303876</v>
      </c>
      <c r="C810" s="8">
        <f>('3v'!B798-B810)^2</f>
        <v>9.0500762810578217E-6</v>
      </c>
      <c r="D810" s="9">
        <f>offs332+Ampl332*SIN(2*PI()*freq332*('3v'!A798-reta332)+deph332*PI()/180)</f>
        <v>0.92391474583861433</v>
      </c>
      <c r="E810" s="10">
        <f>('3v'!C798-D810)^2</f>
        <v>2.0638925862953209E-4</v>
      </c>
      <c r="G810" s="3"/>
      <c r="H810" s="7">
        <f>offs333+Ampl333*SIN(2*PI()*freq333*('3v'!E798)+deph333*PI()/180)</f>
        <v>-0.53798102942706216</v>
      </c>
      <c r="I810" s="8">
        <f>('3v'!F798-H810)^2</f>
        <v>5.643419194477312E-5</v>
      </c>
      <c r="J810" s="9">
        <f>offs334+Ampl334*SIN(2*PI()*freq334*('3v'!E798-reta334)+deph334*PI()/180)</f>
        <v>0.73608573586609682</v>
      </c>
      <c r="K810" s="10">
        <f>('3v'!G798-J810)^2</f>
        <v>1.1438571729165234E-4</v>
      </c>
      <c r="L810" s="3"/>
      <c r="M810" s="3"/>
      <c r="N810" s="7">
        <f>offs335+Ampl335*SIN(2*PI()*freq335*('3v'!I798)+deph335*PI()/180)</f>
        <v>-1.7622920222849603</v>
      </c>
      <c r="O810" s="8">
        <f>('3v'!J798-N810)^2</f>
        <v>6.511365366355991E-6</v>
      </c>
      <c r="P810" s="9">
        <f>offs336+Ampl336*SIN(2*PI()*freq336*('3v'!I798-reta336)+deph336*PI()/180)</f>
        <v>0.83262276354466991</v>
      </c>
      <c r="Q810" s="10">
        <f>('3v'!K798-P810)^2</f>
        <v>3.5996127852127511E-8</v>
      </c>
      <c r="R810" s="3"/>
      <c r="S810" s="3"/>
      <c r="T810" s="7">
        <f>offs337+Ampl337*SIN(2*PI()*freq337*('3v'!M798)+deph337*PI()/180)</f>
        <v>-1.7641578161992177</v>
      </c>
      <c r="U810" s="8">
        <f>('3v'!N798-T810)^2</f>
        <v>4.7051889783158601E-7</v>
      </c>
      <c r="V810" s="9">
        <f>offs338+Ampl338*SIN(2*PI()*freq338*('3v'!M798-reta338)+deph338*PI()/180)</f>
        <v>0.94380726061629627</v>
      </c>
      <c r="W810" s="10">
        <f>('3v'!O798-V810)^2</f>
        <v>5.2279879721022502E-6</v>
      </c>
      <c r="X810" s="3"/>
      <c r="Y810" s="3"/>
      <c r="Z810" s="7">
        <f>offs339+Ampl339*SIN(2*PI()*freq339*('3v'!Q798)+deph339*PI()/180)</f>
        <v>0.74636520162464493</v>
      </c>
      <c r="AA810" s="8">
        <f>('3v'!R798-Z810)^2</f>
        <v>2.5988418764718353E-7</v>
      </c>
      <c r="AB810" s="9">
        <f>offs340+Ampl340*SIN(2*PI()*freq340*('3v'!Q798-reta340)+deph340*PI()/180)</f>
        <v>0.96561807236042785</v>
      </c>
      <c r="AC810" s="10">
        <f>('3v'!S798-AB810)^2</f>
        <v>3.7877425518819545E-6</v>
      </c>
      <c r="AD810" s="3"/>
      <c r="AE810" s="3"/>
      <c r="AF810" s="7">
        <f>offs341+Ampl341*SIN(2*PI()*freq341*('3v'!U798)+deph341*PI()/180)</f>
        <v>-1.5204149437486216</v>
      </c>
      <c r="AG810" s="8">
        <f>('3v'!V798-AF810)^2</f>
        <v>5.0234985386927246E-6</v>
      </c>
      <c r="AH810" s="9">
        <f>offs342+Ampl342*SIN(2*PI()*freq342*('3v'!U798-reta342)+deph342*PI()/180)</f>
        <v>0.82342379218723039</v>
      </c>
      <c r="AI810" s="10">
        <f>('3v'!W798-AH810)^2</f>
        <v>3.8891464970454288E-5</v>
      </c>
      <c r="AL810" s="76"/>
      <c r="AM810" s="76"/>
      <c r="AN810" s="76"/>
      <c r="AO810" s="80"/>
    </row>
    <row r="811" spans="1:41" x14ac:dyDescent="0.25">
      <c r="A811" s="3"/>
      <c r="B811" s="7">
        <f>offs331+Ampl331*SIN(2*PI()*freq331*('3v'!A799)+deph331*PI()/180)</f>
        <v>-1.6501428325456713</v>
      </c>
      <c r="C811" s="8">
        <f>('3v'!B799-B811)^2</f>
        <v>1.1378258674942335E-5</v>
      </c>
      <c r="D811" s="9">
        <f>offs332+Ampl332*SIN(2*PI()*freq332*('3v'!A799-reta332)+deph332*PI()/180)</f>
        <v>0.92705415419541204</v>
      </c>
      <c r="E811" s="10">
        <f>('3v'!C799-D811)^2</f>
        <v>2.9196029954976549E-4</v>
      </c>
      <c r="G811" s="3"/>
      <c r="H811" s="7">
        <f>offs333+Ampl333*SIN(2*PI()*freq333*('3v'!E799)+deph333*PI()/180)</f>
        <v>-0.55203724766843054</v>
      </c>
      <c r="I811" s="8">
        <f>('3v'!F799-H811)^2</f>
        <v>6.2356412669116771E-5</v>
      </c>
      <c r="J811" s="9">
        <f>offs334+Ampl334*SIN(2*PI()*freq334*('3v'!E799-reta334)+deph334*PI()/180)</f>
        <v>0.73702282627678217</v>
      </c>
      <c r="K811" s="10">
        <f>('3v'!G799-J811)^2</f>
        <v>2.4144393423469537E-4</v>
      </c>
      <c r="L811" s="3"/>
      <c r="M811" s="3"/>
      <c r="N811" s="7">
        <f>offs335+Ampl335*SIN(2*PI()*freq335*('3v'!I799)+deph335*PI()/180)</f>
        <v>-1.7712493599691204</v>
      </c>
      <c r="O811" s="8">
        <f>('3v'!J799-N811)^2</f>
        <v>2.9835625466590109E-7</v>
      </c>
      <c r="P811" s="9">
        <f>offs336+Ampl336*SIN(2*PI()*freq336*('3v'!I799-reta336)+deph336*PI()/180)</f>
        <v>0.83453877494375495</v>
      </c>
      <c r="Q811" s="10">
        <f>('3v'!K799-P811)^2</f>
        <v>5.1454142741717898E-8</v>
      </c>
      <c r="R811" s="3"/>
      <c r="S811" s="3"/>
      <c r="T811" s="7">
        <f>offs337+Ampl337*SIN(2*PI()*freq337*('3v'!M799)+deph337*PI()/180)</f>
        <v>-1.7527365259315528</v>
      </c>
      <c r="U811" s="8">
        <f>('3v'!N799-T811)^2</f>
        <v>5.4831564455495141E-6</v>
      </c>
      <c r="V811" s="9">
        <f>offs338+Ampl338*SIN(2*PI()*freq338*('3v'!M799-reta338)+deph338*PI()/180)</f>
        <v>0.94569479486014663</v>
      </c>
      <c r="W811" s="10">
        <f>('3v'!O799-V811)^2</f>
        <v>1.5915722461264132E-7</v>
      </c>
      <c r="X811" s="3"/>
      <c r="Y811" s="3"/>
      <c r="Z811" s="7">
        <f>offs339+Ampl339*SIN(2*PI()*freq339*('3v'!Q799)+deph339*PI()/180)</f>
        <v>0.76567808449856756</v>
      </c>
      <c r="AA811" s="8">
        <f>('3v'!R799-Z811)^2</f>
        <v>5.3021043426635615E-7</v>
      </c>
      <c r="AB811" s="9">
        <f>offs340+Ampl340*SIN(2*PI()*freq340*('3v'!Q799-reta340)+deph340*PI()/180)</f>
        <v>0.96447628019334886</v>
      </c>
      <c r="AC811" s="10">
        <f>('3v'!S799-AB811)^2</f>
        <v>7.604027917934356E-6</v>
      </c>
      <c r="AD811" s="3"/>
      <c r="AE811" s="3"/>
      <c r="AF811" s="7">
        <f>offs341+Ampl341*SIN(2*PI()*freq341*('3v'!U799)+deph341*PI()/180)</f>
        <v>-1.5527827790705286</v>
      </c>
      <c r="AG811" s="8">
        <f>('3v'!V799-AF811)^2</f>
        <v>1.2622093988857933E-6</v>
      </c>
      <c r="AH811" s="9">
        <f>offs342+Ampl342*SIN(2*PI()*freq342*('3v'!U799-reta342)+deph342*PI()/180)</f>
        <v>0.8235850328569061</v>
      </c>
      <c r="AI811" s="10">
        <f>('3v'!W799-AH811)^2</f>
        <v>4.092855460595001E-5</v>
      </c>
      <c r="AL811" s="76"/>
      <c r="AM811" s="76"/>
      <c r="AN811" s="76"/>
      <c r="AO811" s="80"/>
    </row>
    <row r="812" spans="1:41" x14ac:dyDescent="0.25">
      <c r="A812" s="3"/>
      <c r="B812" s="7">
        <f>offs331+Ampl331*SIN(2*PI()*freq331*('3v'!A800)+deph331*PI()/180)</f>
        <v>-1.6613082441179396</v>
      </c>
      <c r="C812" s="8">
        <f>('3v'!B800-B812)^2</f>
        <v>3.9029487597923275E-10</v>
      </c>
      <c r="D812" s="9">
        <f>offs332+Ampl332*SIN(2*PI()*freq332*('3v'!A800-reta332)+deph332*PI()/180)</f>
        <v>0.93018722692083711</v>
      </c>
      <c r="E812" s="10">
        <f>('3v'!C800-D812)^2</f>
        <v>3.1897149443919063E-4</v>
      </c>
      <c r="G812" s="3"/>
      <c r="H812" s="7">
        <f>offs333+Ampl333*SIN(2*PI()*freq333*('3v'!E800)+deph333*PI()/180)</f>
        <v>-0.56608476893585824</v>
      </c>
      <c r="I812" s="8">
        <f>('3v'!F800-H812)^2</f>
        <v>6.8430267901886771E-5</v>
      </c>
      <c r="J812" s="9">
        <f>offs334+Ampl334*SIN(2*PI()*freq334*('3v'!E800-reta334)+deph334*PI()/180)</f>
        <v>0.73797317576997534</v>
      </c>
      <c r="K812" s="10">
        <f>('3v'!G800-J812)^2</f>
        <v>4.1595870776161799E-4</v>
      </c>
      <c r="L812" s="3"/>
      <c r="M812" s="3"/>
      <c r="N812" s="7">
        <f>offs335+Ampl335*SIN(2*PI()*freq335*('3v'!I800)+deph335*PI()/180)</f>
        <v>-1.7799986247884312</v>
      </c>
      <c r="O812" s="8">
        <f>('3v'!J800-N812)^2</f>
        <v>5.8722142855994371E-6</v>
      </c>
      <c r="P812" s="9">
        <f>offs336+Ampl336*SIN(2*PI()*freq336*('3v'!I800-reta336)+deph336*PI()/180)</f>
        <v>0.83646311128703088</v>
      </c>
      <c r="Q812" s="10">
        <f>('3v'!K800-P812)^2</f>
        <v>6.5346038894256874E-8</v>
      </c>
      <c r="R812" s="3"/>
      <c r="S812" s="3"/>
      <c r="T812" s="7">
        <f>offs337+Ampl337*SIN(2*PI()*freq337*('3v'!M800)+deph337*PI()/180)</f>
        <v>-1.7409945791946819</v>
      </c>
      <c r="U812" s="8">
        <f>('3v'!N800-T812)^2</f>
        <v>5.5923301449489072E-6</v>
      </c>
      <c r="V812" s="9">
        <f>offs338+Ampl338*SIN(2*PI()*freq338*('3v'!M800-reta338)+deph338*PI()/180)</f>
        <v>0.94756805154266976</v>
      </c>
      <c r="W812" s="10">
        <f>('3v'!O800-V812)^2</f>
        <v>2.2925753881100447E-7</v>
      </c>
      <c r="X812" s="3"/>
      <c r="Y812" s="3"/>
      <c r="Z812" s="7">
        <f>offs339+Ampl339*SIN(2*PI()*freq339*('3v'!Q800)+deph339*PI()/180)</f>
        <v>0.7844013093163833</v>
      </c>
      <c r="AA812" s="8">
        <f>('3v'!R800-Z812)^2</f>
        <v>2.3598510927171236E-6</v>
      </c>
      <c r="AB812" s="9">
        <f>offs340+Ampl340*SIN(2*PI()*freq340*('3v'!Q800-reta340)+deph340*PI()/180)</f>
        <v>0.963297313449756</v>
      </c>
      <c r="AC812" s="10">
        <f>('3v'!S800-AB812)^2</f>
        <v>2.4918941362745028E-6</v>
      </c>
      <c r="AD812" s="3"/>
      <c r="AE812" s="3"/>
      <c r="AF812" s="7">
        <f>offs341+Ampl341*SIN(2*PI()*freq341*('3v'!U800)+deph341*PI()/180)</f>
        <v>-1.5840652990496806</v>
      </c>
      <c r="AG812" s="8">
        <f>('3v'!V800-AF812)^2</f>
        <v>9.2664897138159964E-6</v>
      </c>
      <c r="AH812" s="9">
        <f>offs342+Ampl342*SIN(2*PI()*freq342*('3v'!U800-reta342)+deph342*PI()/180)</f>
        <v>0.82380946489054663</v>
      </c>
      <c r="AI812" s="10">
        <f>('3v'!W800-AH812)^2</f>
        <v>2.1798205988980725E-5</v>
      </c>
      <c r="AL812" s="76"/>
      <c r="AM812" s="76"/>
      <c r="AN812" s="76"/>
      <c r="AO812" s="80"/>
    </row>
    <row r="813" spans="1:41" x14ac:dyDescent="0.25">
      <c r="A813" s="3"/>
      <c r="B813" s="7">
        <f>offs331+Ampl331*SIN(2*PI()*freq331*('3v'!A801)+deph331*PI()/180)</f>
        <v>-1.6722831370992699</v>
      </c>
      <c r="C813" s="8">
        <f>('3v'!B801-B813)^2</f>
        <v>5.8348653111172646E-7</v>
      </c>
      <c r="D813" s="9">
        <f>offs332+Ampl332*SIN(2*PI()*freq332*('3v'!A801-reta332)+deph332*PI()/180)</f>
        <v>0.93331346926638625</v>
      </c>
      <c r="E813" s="10">
        <f>('3v'!C801-D813)^2</f>
        <v>2.1707692787834005E-4</v>
      </c>
      <c r="G813" s="3"/>
      <c r="H813" s="7">
        <f>offs333+Ampl333*SIN(2*PI()*freq333*('3v'!E801)+deph333*PI()/180)</f>
        <v>-0.58012234544728447</v>
      </c>
      <c r="I813" s="8">
        <f>('3v'!F801-H813)^2</f>
        <v>7.4614274309272278E-5</v>
      </c>
      <c r="J813" s="9">
        <f>offs334+Ampl334*SIN(2*PI()*freq334*('3v'!E801-reta334)+deph334*PI()/180)</f>
        <v>0.73893669993013922</v>
      </c>
      <c r="K813" s="10">
        <f>('3v'!G801-J813)^2</f>
        <v>4.5618936380384243E-4</v>
      </c>
      <c r="L813" s="3"/>
      <c r="M813" s="3"/>
      <c r="N813" s="7">
        <f>offs335+Ampl335*SIN(2*PI()*freq335*('3v'!I801)+deph335*PI()/180)</f>
        <v>-1.7885384351325553</v>
      </c>
      <c r="O813" s="8">
        <f>('3v'!J801-N813)^2</f>
        <v>1.3315747388216566E-5</v>
      </c>
      <c r="P813" s="9">
        <f>offs336+Ampl336*SIN(2*PI()*freq336*('3v'!I801-reta336)+deph336*PI()/180)</f>
        <v>0.83839546869948223</v>
      </c>
      <c r="Q813" s="10">
        <f>('3v'!K801-P813)^2</f>
        <v>7.639215100193177E-8</v>
      </c>
      <c r="R813" s="3"/>
      <c r="S813" s="3"/>
      <c r="T813" s="7">
        <f>offs337+Ampl337*SIN(2*PI()*freq337*('3v'!M801)+deph337*PI()/180)</f>
        <v>-1.7289348731382643</v>
      </c>
      <c r="U813" s="8">
        <f>('3v'!N801-T813)^2</f>
        <v>7.3211743100666561E-6</v>
      </c>
      <c r="V813" s="9">
        <f>offs338+Ampl338*SIN(2*PI()*freq338*('3v'!M801-reta338)+deph338*PI()/180)</f>
        <v>0.9494265684658092</v>
      </c>
      <c r="W813" s="10">
        <f>('3v'!O801-V813)^2</f>
        <v>3.28812255873755E-7</v>
      </c>
      <c r="X813" s="3"/>
      <c r="Y813" s="3"/>
      <c r="Z813" s="7">
        <f>offs339+Ampl339*SIN(2*PI()*freq339*('3v'!Q801)+deph339*PI()/180)</f>
        <v>0.80252582169272357</v>
      </c>
      <c r="AA813" s="8">
        <f>('3v'!R801-Z813)^2</f>
        <v>9.7968089322122675E-7</v>
      </c>
      <c r="AB813" s="9">
        <f>offs340+Ampl340*SIN(2*PI()*freq340*('3v'!Q801-reta340)+deph340*PI()/180)</f>
        <v>0.96208174226750431</v>
      </c>
      <c r="AC813" s="10">
        <f>('3v'!S801-AB813)^2</f>
        <v>5.3644686805744585E-6</v>
      </c>
      <c r="AD813" s="3"/>
      <c r="AE813" s="3"/>
      <c r="AF813" s="7">
        <f>offs341+Ampl341*SIN(2*PI()*freq341*('3v'!U801)+deph341*PI()/180)</f>
        <v>-1.6142316316156429</v>
      </c>
      <c r="AG813" s="8">
        <f>('3v'!V801-AF813)^2</f>
        <v>4.7290086100516297E-6</v>
      </c>
      <c r="AH813" s="9">
        <f>offs342+Ampl342*SIN(2*PI()*freq342*('3v'!U801-reta342)+deph342*PI()/180)</f>
        <v>0.82409686680083083</v>
      </c>
      <c r="AI813" s="10">
        <f>('3v'!W801-AH813)^2</f>
        <v>2.4564481475781384E-5</v>
      </c>
      <c r="AL813" s="76"/>
      <c r="AM813" s="76"/>
      <c r="AN813" s="76"/>
      <c r="AO813" s="80"/>
    </row>
    <row r="814" spans="1:41" x14ac:dyDescent="0.25">
      <c r="A814" s="3"/>
      <c r="B814" s="7">
        <f>offs331+Ampl331*SIN(2*PI()*freq331*('3v'!A802)+deph331*PI()/180)</f>
        <v>-1.6830657784268368</v>
      </c>
      <c r="C814" s="8">
        <f>('3v'!B802-B814)^2</f>
        <v>1.3346027862625582E-5</v>
      </c>
      <c r="D814" s="9">
        <f>offs332+Ampl332*SIN(2*PI()*freq332*('3v'!A802-reta332)+deph332*PI()/180)</f>
        <v>0.9364323875621523</v>
      </c>
      <c r="E814" s="10">
        <f>('3v'!C802-D814)^2</f>
        <v>1.3489922208140582E-4</v>
      </c>
      <c r="G814" s="3"/>
      <c r="H814" s="7">
        <f>offs333+Ampl333*SIN(2*PI()*freq333*('3v'!E802)+deph333*PI()/180)</f>
        <v>-0.59414873030399584</v>
      </c>
      <c r="I814" s="8">
        <f>('3v'!F802-H814)^2</f>
        <v>4.9552311915460938E-5</v>
      </c>
      <c r="J814" s="9">
        <f>offs334+Ampl334*SIN(2*PI()*freq334*('3v'!E802-reta334)+deph334*PI()/180)</f>
        <v>0.73991331317148701</v>
      </c>
      <c r="K814" s="10">
        <f>('3v'!G802-J814)^2</f>
        <v>4.1542890676784979E-4</v>
      </c>
      <c r="L814" s="3"/>
      <c r="M814" s="3"/>
      <c r="N814" s="7">
        <f>offs335+Ampl335*SIN(2*PI()*freq335*('3v'!I802)+deph335*PI()/180)</f>
        <v>-1.7968674424664426</v>
      </c>
      <c r="O814" s="8">
        <f>('3v'!J802-N814)^2</f>
        <v>2.5864319402831466E-5</v>
      </c>
      <c r="P814" s="9">
        <f>offs336+Ampl336*SIN(2*PI()*freq336*('3v'!I802-reta336)+deph336*PI()/180)</f>
        <v>0.84033554203947269</v>
      </c>
      <c r="Q814" s="10">
        <f>('3v'!K802-P814)^2</f>
        <v>8.3780121853426486E-8</v>
      </c>
      <c r="R814" s="3"/>
      <c r="S814" s="3"/>
      <c r="T814" s="7">
        <f>offs337+Ampl337*SIN(2*PI()*freq337*('3v'!M802)+deph337*PI()/180)</f>
        <v>-1.7165603833143148</v>
      </c>
      <c r="U814" s="8">
        <f>('3v'!N802-T814)^2</f>
        <v>1.9835248887815279E-6</v>
      </c>
      <c r="V814" s="9">
        <f>offs338+Ampl338*SIN(2*PI()*freq338*('3v'!M802-reta338)+deph338*PI()/180)</f>
        <v>0.95126988706832394</v>
      </c>
      <c r="W814" s="10">
        <f>('3v'!O802-V814)^2</f>
        <v>1.6126385641376915E-6</v>
      </c>
      <c r="X814" s="3"/>
      <c r="Y814" s="3"/>
      <c r="Z814" s="7">
        <f>offs339+Ampl339*SIN(2*PI()*freq339*('3v'!Q802)+deph339*PI()/180)</f>
        <v>0.82004285677423838</v>
      </c>
      <c r="AA814" s="8">
        <f>('3v'!R802-Z814)^2</f>
        <v>1.1043555541871776E-6</v>
      </c>
      <c r="AB814" s="9">
        <f>offs340+Ampl340*SIN(2*PI()*freq340*('3v'!Q802-reta340)+deph340*PI()/180)</f>
        <v>0.96083015448603071</v>
      </c>
      <c r="AC814" s="10">
        <f>('3v'!S802-AB814)^2</f>
        <v>1.1332549627382838E-6</v>
      </c>
      <c r="AD814" s="3"/>
      <c r="AE814" s="3"/>
      <c r="AF814" s="7">
        <f>offs341+Ampl341*SIN(2*PI()*freq341*('3v'!U802)+deph341*PI()/180)</f>
        <v>-1.6432520062401994</v>
      </c>
      <c r="AG814" s="8">
        <f>('3v'!V802-AF814)^2</f>
        <v>6.0080567084339809E-6</v>
      </c>
      <c r="AH814" s="9">
        <f>offs342+Ampl342*SIN(2*PI()*freq342*('3v'!U802-reta342)+deph342*PI()/180)</f>
        <v>0.82444695495677167</v>
      </c>
      <c r="AI814" s="10">
        <f>('3v'!W802-AH814)^2</f>
        <v>1.1244050546317133E-5</v>
      </c>
      <c r="AL814" s="76"/>
      <c r="AM814" s="76"/>
      <c r="AN814" s="76"/>
      <c r="AO814" s="80"/>
    </row>
    <row r="815" spans="1:41" x14ac:dyDescent="0.25">
      <c r="A815" s="3"/>
      <c r="B815" s="7">
        <f>offs331+Ampl331*SIN(2*PI()*freq331*('3v'!A803)+deph331*PI()/180)</f>
        <v>-1.6936544653965777</v>
      </c>
      <c r="C815" s="8">
        <f>('3v'!B803-B815)^2</f>
        <v>8.0062660719647021E-6</v>
      </c>
      <c r="D815" s="9">
        <f>offs332+Ampl332*SIN(2*PI()*freq332*('3v'!A803-reta332)+deph332*PI()/180)</f>
        <v>0.93954348929478126</v>
      </c>
      <c r="E815" s="10">
        <f>('3v'!C803-D815)^2</f>
        <v>4.290919049918513E-5</v>
      </c>
      <c r="G815" s="3"/>
      <c r="H815" s="7">
        <f>offs333+Ampl333*SIN(2*PI()*freq333*('3v'!E803)+deph333*PI()/180)</f>
        <v>-0.60816267760138643</v>
      </c>
      <c r="I815" s="8">
        <f>('3v'!F803-H815)^2</f>
        <v>5.4485325806057573E-5</v>
      </c>
      <c r="J815" s="9">
        <f>offs334+Ampl334*SIN(2*PI()*freq334*('3v'!E803-reta334)+deph334*PI()/180)</f>
        <v>0.74090292874558328</v>
      </c>
      <c r="K815" s="10">
        <f>('3v'!G803-J815)^2</f>
        <v>3.7708081212694188E-4</v>
      </c>
      <c r="L815" s="3"/>
      <c r="M815" s="3"/>
      <c r="N815" s="7">
        <f>offs335+Ampl335*SIN(2*PI()*freq335*('3v'!I803)+deph335*PI()/180)</f>
        <v>-1.8049843315432803</v>
      </c>
      <c r="O815" s="8">
        <f>('3v'!J803-N815)^2</f>
        <v>2.2860910558298806E-5</v>
      </c>
      <c r="P815" s="9">
        <f>offs336+Ampl336*SIN(2*PI()*freq336*('3v'!I803-reta336)+deph336*PI()/180)</f>
        <v>0.84228302494693152</v>
      </c>
      <c r="Q815" s="10">
        <f>('3v'!K803-P815)^2</f>
        <v>8.7075188544452619E-8</v>
      </c>
      <c r="R815" s="3"/>
      <c r="S815" s="3"/>
      <c r="T815" s="7">
        <f>offs337+Ampl337*SIN(2*PI()*freq337*('3v'!M803)+deph337*PI()/180)</f>
        <v>-1.7038741629430367</v>
      </c>
      <c r="U815" s="8">
        <f>('3v'!N803-T815)^2</f>
        <v>5.6446492380809554E-6</v>
      </c>
      <c r="V815" s="9">
        <f>offs338+Ampl338*SIN(2*PI()*freq338*('3v'!M803-reta338)+deph338*PI()/180)</f>
        <v>0.95309755253893058</v>
      </c>
      <c r="W815" s="10">
        <f>('3v'!O803-V815)^2</f>
        <v>1.3097487249137682E-6</v>
      </c>
      <c r="X815" s="3"/>
      <c r="Y815" s="3"/>
      <c r="Z815" s="7">
        <f>offs339+Ampl339*SIN(2*PI()*freq339*('3v'!Q803)+deph339*PI()/180)</f>
        <v>0.83694394347820511</v>
      </c>
      <c r="AA815" s="8">
        <f>('3v'!R803-Z815)^2</f>
        <v>5.0716606595672152E-8</v>
      </c>
      <c r="AB815" s="9">
        <f>offs340+Ampl340*SIN(2*PI()*freq340*('3v'!Q803-reta340)+deph340*PI()/180)</f>
        <v>0.95954315536207968</v>
      </c>
      <c r="AC815" s="10">
        <f>('3v'!S803-AB815)^2</f>
        <v>2.9952025955023349E-6</v>
      </c>
      <c r="AD815" s="3"/>
      <c r="AE815" s="3"/>
      <c r="AF815" s="7">
        <f>offs341+Ampl341*SIN(2*PI()*freq341*('3v'!U803)+deph341*PI()/180)</f>
        <v>-1.671097783317264</v>
      </c>
      <c r="AG815" s="8">
        <f>('3v'!V803-AF815)^2</f>
        <v>3.7990168606859668E-6</v>
      </c>
      <c r="AH815" s="9">
        <f>offs342+Ampl342*SIN(2*PI()*freq342*('3v'!U803-reta342)+deph342*PI()/180)</f>
        <v>0.82485938386362589</v>
      </c>
      <c r="AI815" s="10">
        <f>('3v'!W803-AH815)^2</f>
        <v>1.4180073707663231E-5</v>
      </c>
      <c r="AL815" s="76"/>
      <c r="AM815" s="76"/>
      <c r="AN815" s="76"/>
      <c r="AO815" s="80"/>
    </row>
    <row r="816" spans="1:41" x14ac:dyDescent="0.25">
      <c r="A816" s="3"/>
      <c r="B816" s="7">
        <f>offs331+Ampl331*SIN(2*PI()*freq331*('3v'!A804)+deph331*PI()/180)</f>
        <v>-1.7040475259320722</v>
      </c>
      <c r="C816" s="8">
        <f>('3v'!B804-B816)^2</f>
        <v>1.7267964729219683E-5</v>
      </c>
      <c r="D816" s="9">
        <f>offs332+Ampl332*SIN(2*PI()*freq332*('3v'!A804-reta332)+deph332*PI()/180)</f>
        <v>0.94264628318524379</v>
      </c>
      <c r="E816" s="10">
        <f>('3v'!C804-D816)^2</f>
        <v>2.234178356314962E-6</v>
      </c>
      <c r="G816" s="3"/>
      <c r="H816" s="7">
        <f>offs333+Ampl333*SIN(2*PI()*freq333*('3v'!E804)+deph333*PI()/180)</f>
        <v>-0.62216294253962867</v>
      </c>
      <c r="I816" s="8">
        <f>('3v'!F804-H816)^2</f>
        <v>5.9441055200065434E-5</v>
      </c>
      <c r="J816" s="9">
        <f>offs334+Ampl334*SIN(2*PI()*freq334*('3v'!E804-reta334)+deph334*PI()/180)</f>
        <v>0.74190545874905101</v>
      </c>
      <c r="K816" s="10">
        <f>('3v'!G804-J816)^2</f>
        <v>2.7274022920403004E-4</v>
      </c>
      <c r="L816" s="3"/>
      <c r="M816" s="3"/>
      <c r="N816" s="7">
        <f>offs335+Ampl335*SIN(2*PI()*freq335*('3v'!I804)+deph335*PI()/180)</f>
        <v>-1.8128878206121914</v>
      </c>
      <c r="O816" s="8">
        <f>('3v'!J804-N816)^2</f>
        <v>2.1999095959652358E-5</v>
      </c>
      <c r="P816" s="9">
        <f>offs336+Ampl336*SIN(2*PI()*freq336*('3v'!I804-reta336)+deph336*PI()/180)</f>
        <v>0.84423760989173202</v>
      </c>
      <c r="Q816" s="10">
        <f>('3v'!K804-P816)^2</f>
        <v>8.6218640481474376E-8</v>
      </c>
      <c r="R816" s="3"/>
      <c r="S816" s="3"/>
      <c r="T816" s="7">
        <f>offs337+Ampl337*SIN(2*PI()*freq337*('3v'!M804)+deph337*PI()/180)</f>
        <v>-1.6908793421594754</v>
      </c>
      <c r="U816" s="8">
        <f>('3v'!N804-T816)^2</f>
        <v>1.3336503913941443E-5</v>
      </c>
      <c r="V816" s="9">
        <f>offs338+Ampl338*SIN(2*PI()*freq338*('3v'!M804-reta338)+deph338*PI()/180)</f>
        <v>0.95490911392852285</v>
      </c>
      <c r="W816" s="10">
        <f>('3v'!O804-V816)^2</f>
        <v>1.0057561165108132E-6</v>
      </c>
      <c r="X816" s="3"/>
      <c r="Y816" s="3"/>
      <c r="Z816" s="7">
        <f>offs339+Ampl339*SIN(2*PI()*freq339*('3v'!Q804)+deph339*PI()/180)</f>
        <v>0.85322090858907784</v>
      </c>
      <c r="AA816" s="8">
        <f>('3v'!R804-Z816)^2</f>
        <v>7.6942473366478357E-7</v>
      </c>
      <c r="AB816" s="9">
        <f>offs340+Ampl340*SIN(2*PI()*freq340*('3v'!Q804-reta340)+deph340*PI()/180)</f>
        <v>0.95822136727700669</v>
      </c>
      <c r="AC816" s="10">
        <f>('3v'!S804-AB816)^2</f>
        <v>1.6718062765238876E-7</v>
      </c>
      <c r="AD816" s="3"/>
      <c r="AE816" s="3"/>
      <c r="AF816" s="7">
        <f>offs341+Ampl341*SIN(2*PI()*freq341*('3v'!U804)+deph341*PI()/180)</f>
        <v>-1.6977414824267285</v>
      </c>
      <c r="AG816" s="8">
        <f>('3v'!V804-AF816)^2</f>
        <v>7.0180358480214435E-6</v>
      </c>
      <c r="AH816" s="9">
        <f>offs342+Ampl342*SIN(2*PI()*freq342*('3v'!U804-reta342)+deph342*PI()/180)</f>
        <v>0.8253337465038556</v>
      </c>
      <c r="AI816" s="10">
        <f>('3v'!W804-AH816)^2</f>
        <v>5.2298498815166896E-6</v>
      </c>
      <c r="AL816" s="76"/>
      <c r="AM816" s="76"/>
      <c r="AN816" s="76"/>
      <c r="AO816" s="80"/>
    </row>
    <row r="817" spans="1:41" x14ac:dyDescent="0.25">
      <c r="A817" s="3"/>
      <c r="B817" s="7">
        <f>offs331+Ampl331*SIN(2*PI()*freq331*('3v'!A805)+deph331*PI()/180)</f>
        <v>-1.7142433188485815</v>
      </c>
      <c r="C817" s="8">
        <f>('3v'!B805-B817)^2</f>
        <v>3.1423984645943729E-6</v>
      </c>
      <c r="D817" s="9">
        <f>offs332+Ampl332*SIN(2*PI()*freq332*('3v'!A805-reta332)+deph332*PI()/180)</f>
        <v>0.94574027926641646</v>
      </c>
      <c r="E817" s="10">
        <f>('3v'!C805-D817)^2</f>
        <v>2.5576941719895494E-6</v>
      </c>
      <c r="G817" s="3"/>
      <c r="H817" s="7">
        <f>offs333+Ampl333*SIN(2*PI()*freq333*('3v'!E805)+deph333*PI()/180)</f>
        <v>-0.63614828153423786</v>
      </c>
      <c r="I817" s="8">
        <f>('3v'!F805-H817)^2</f>
        <v>3.6846618245680107E-5</v>
      </c>
      <c r="J817" s="9">
        <f>offs334+Ampl334*SIN(2*PI()*freq334*('3v'!E805-reta334)+deph334*PI()/180)</f>
        <v>0.74292081413137845</v>
      </c>
      <c r="K817" s="10">
        <f>('3v'!G805-J817)^2</f>
        <v>1.8561212617390264E-4</v>
      </c>
      <c r="L817" s="3"/>
      <c r="M817" s="3"/>
      <c r="N817" s="7">
        <f>offs335+Ampl335*SIN(2*PI()*freq335*('3v'!I805)+deph335*PI()/180)</f>
        <v>-1.82057666162063</v>
      </c>
      <c r="O817" s="8">
        <f>('3v'!J805-N817)^2</f>
        <v>8.1844534497436773E-6</v>
      </c>
      <c r="P817" s="9">
        <f>offs336+Ampl336*SIN(2*PI()*freq336*('3v'!I805-reta336)+deph336*PI()/180)</f>
        <v>0.84619898822225315</v>
      </c>
      <c r="Q817" s="10">
        <f>('3v'!K805-P817)^2</f>
        <v>8.1437051534426746E-8</v>
      </c>
      <c r="R817" s="3"/>
      <c r="S817" s="3"/>
      <c r="T817" s="7">
        <f>offs337+Ampl337*SIN(2*PI()*freq337*('3v'!M805)+deph337*PI()/180)</f>
        <v>-1.6775791272412168</v>
      </c>
      <c r="U817" s="8">
        <f>('3v'!N805-T817)^2</f>
        <v>1.0760123766659482E-5</v>
      </c>
      <c r="V817" s="9">
        <f>offs338+Ampl338*SIN(2*PI()*freq338*('3v'!M805-reta338)+deph338*PI()/180)</f>
        <v>0.95670412426143414</v>
      </c>
      <c r="W817" s="10">
        <f>('3v'!O805-V817)^2</f>
        <v>7.136266573962911E-7</v>
      </c>
      <c r="X817" s="3"/>
      <c r="Y817" s="3"/>
      <c r="Z817" s="7">
        <f>offs339+Ampl339*SIN(2*PI()*freq339*('3v'!Q805)+deph339*PI()/180)</f>
        <v>0.86886588071096615</v>
      </c>
      <c r="AA817" s="8">
        <f>('3v'!R805-Z817)^2</f>
        <v>8.1240431257912398E-6</v>
      </c>
      <c r="AB817" s="9">
        <f>offs340+Ampl340*SIN(2*PI()*freq340*('3v'!Q805-reta340)+deph340*PI()/180)</f>
        <v>0.95686542943580044</v>
      </c>
      <c r="AC817" s="10">
        <f>('3v'!S805-AB817)^2</f>
        <v>8.9692371226201829E-7</v>
      </c>
      <c r="AD817" s="3"/>
      <c r="AE817" s="3"/>
      <c r="AF817" s="7">
        <f>offs341+Ampl341*SIN(2*PI()*freq341*('3v'!U805)+deph341*PI()/180)</f>
        <v>-1.7231568094542991</v>
      </c>
      <c r="AG817" s="8">
        <f>('3v'!V805-AF817)^2</f>
        <v>6.8877406668299052E-6</v>
      </c>
      <c r="AH817" s="9">
        <f>offs342+Ampl342*SIN(2*PI()*freq342*('3v'!U805-reta342)+deph342*PI()/180)</f>
        <v>0.8258695747388054</v>
      </c>
      <c r="AI817" s="10">
        <f>('3v'!W805-AH817)^2</f>
        <v>7.9677184966689791E-6</v>
      </c>
      <c r="AL817" s="76"/>
      <c r="AM817" s="76"/>
      <c r="AN817" s="76"/>
      <c r="AO817" s="80"/>
    </row>
    <row r="818" spans="1:41" x14ac:dyDescent="0.25">
      <c r="A818" s="3"/>
      <c r="B818" s="7">
        <f>offs331+Ampl331*SIN(2*PI()*freq331*('3v'!A806)+deph331*PI()/180)</f>
        <v>-1.7242402341122101</v>
      </c>
      <c r="C818" s="8">
        <f>('3v'!B806-B818)^2</f>
        <v>2.3739595209771594E-6</v>
      </c>
      <c r="D818" s="9">
        <f>offs332+Ampl332*SIN(2*PI()*freq332*('3v'!A806-reta332)+deph332*PI()/180)</f>
        <v>0.94882498896045109</v>
      </c>
      <c r="E818" s="10">
        <f>('3v'!C806-D818)^2</f>
        <v>7.4583007021057652E-6</v>
      </c>
      <c r="G818" s="3"/>
      <c r="H818" s="7">
        <f>offs333+Ampl333*SIN(2*PI()*freq333*('3v'!E806)+deph333*PI()/180)</f>
        <v>-0.65011745232654261</v>
      </c>
      <c r="I818" s="8">
        <f>('3v'!F806-H818)^2</f>
        <v>4.0544321781846587E-5</v>
      </c>
      <c r="J818" s="9">
        <f>offs334+Ampl334*SIN(2*PI()*freq334*('3v'!E806-reta334)+deph334*PI()/180)</f>
        <v>0.74394890470282959</v>
      </c>
      <c r="K818" s="10">
        <f>('3v'!G806-J818)^2</f>
        <v>1.1547210379535956E-4</v>
      </c>
      <c r="L818" s="3"/>
      <c r="M818" s="3"/>
      <c r="N818" s="7">
        <f>offs335+Ampl335*SIN(2*PI()*freq335*('3v'!I806)+deph335*PI()/180)</f>
        <v>-1.8280496404114712</v>
      </c>
      <c r="O818" s="8">
        <f>('3v'!J806-N818)^2</f>
        <v>1.5556315360850902E-6</v>
      </c>
      <c r="P818" s="9">
        <f>offs336+Ampl336*SIN(2*PI()*freq336*('3v'!I806-reta336)+deph336*PI()/180)</f>
        <v>0.84816685021411953</v>
      </c>
      <c r="Q818" s="10">
        <f>('3v'!K806-P818)^2</f>
        <v>7.32458937014368E-8</v>
      </c>
      <c r="R818" s="3"/>
      <c r="S818" s="3"/>
      <c r="T818" s="7">
        <f>offs337+Ampl337*SIN(2*PI()*freq337*('3v'!M806)+deph337*PI()/180)</f>
        <v>-1.6639767998172734</v>
      </c>
      <c r="U818" s="8">
        <f>('3v'!N806-T818)^2</f>
        <v>4.8377563741276811E-7</v>
      </c>
      <c r="V818" s="9">
        <f>offs338+Ampl338*SIN(2*PI()*freq338*('3v'!M806-reta338)+deph338*PI()/180)</f>
        <v>0.95848214064572468</v>
      </c>
      <c r="W818" s="10">
        <f>('3v'!O806-V818)^2</f>
        <v>4.4843198731945684E-7</v>
      </c>
      <c r="X818" s="3"/>
      <c r="Y818" s="3"/>
      <c r="Z818" s="7">
        <f>offs339+Ampl339*SIN(2*PI()*freq339*('3v'!Q806)+deph339*PI()/180)</f>
        <v>0.88387129407418796</v>
      </c>
      <c r="AA818" s="8">
        <f>('3v'!R806-Z818)^2</f>
        <v>7.703626409832825E-8</v>
      </c>
      <c r="AB818" s="9">
        <f>offs340+Ampl340*SIN(2*PI()*freq340*('3v'!Q806-reta340)+deph340*PI()/180)</f>
        <v>0.95547599755796808</v>
      </c>
      <c r="AC818" s="10">
        <f>('3v'!S806-AB818)^2</f>
        <v>1.4696676196071157E-7</v>
      </c>
      <c r="AD818" s="3"/>
      <c r="AE818" s="3"/>
      <c r="AF818" s="7">
        <f>offs341+Ampl341*SIN(2*PI()*freq341*('3v'!U806)+deph341*PI()/180)</f>
        <v>-1.7473186825406346</v>
      </c>
      <c r="AG818" s="8">
        <f>('3v'!V806-AF818)^2</f>
        <v>3.6102943515883939E-6</v>
      </c>
      <c r="AH818" s="9">
        <f>offs342+Ampl342*SIN(2*PI()*freq342*('3v'!U806-reta342)+deph342*PI()/180)</f>
        <v>0.82646633977069861</v>
      </c>
      <c r="AI818" s="10">
        <f>('3v'!W806-AH818)^2</f>
        <v>2.150181650027819E-6</v>
      </c>
      <c r="AL818" s="76"/>
      <c r="AM818" s="76"/>
      <c r="AN818" s="76"/>
      <c r="AO818" s="80"/>
    </row>
    <row r="819" spans="1:41" x14ac:dyDescent="0.25">
      <c r="A819" s="3"/>
      <c r="B819" s="7">
        <f>offs331+Ampl331*SIN(2*PI()*freq331*('3v'!A807)+deph331*PI()/180)</f>
        <v>-1.7340366930941524</v>
      </c>
      <c r="C819" s="8">
        <f>('3v'!B807-B819)^2</f>
        <v>2.2810269498507244E-6</v>
      </c>
      <c r="D819" s="9">
        <f>offs332+Ampl332*SIN(2*PI()*freq332*('3v'!A807-reta332)+deph332*PI()/180)</f>
        <v>0.95189992515592814</v>
      </c>
      <c r="E819" s="10">
        <f>('3v'!C807-D819)^2</f>
        <v>2.8169390732575351E-9</v>
      </c>
      <c r="G819" s="3"/>
      <c r="H819" s="7">
        <f>offs333+Ampl333*SIN(2*PI()*freq333*('3v'!E807)+deph333*PI()/180)</f>
        <v>-0.66406921409402053</v>
      </c>
      <c r="I819" s="8">
        <f>('3v'!F807-H819)^2</f>
        <v>2.203555207631928E-5</v>
      </c>
      <c r="J819" s="9">
        <f>offs334+Ampl334*SIN(2*PI()*freq334*('3v'!E807-reta334)+deph334*PI()/180)</f>
        <v>0.74498963914245564</v>
      </c>
      <c r="K819" s="10">
        <f>('3v'!G807-J819)^2</f>
        <v>3.5131096956912428E-5</v>
      </c>
      <c r="L819" s="3"/>
      <c r="M819" s="3"/>
      <c r="N819" s="7">
        <f>offs335+Ampl335*SIN(2*PI()*freq335*('3v'!I807)+deph335*PI()/180)</f>
        <v>-1.8353055769147324</v>
      </c>
      <c r="O819" s="8">
        <f>('3v'!J807-N819)^2</f>
        <v>3.2537416465824672E-6</v>
      </c>
      <c r="P819" s="9">
        <f>offs336+Ampl336*SIN(2*PI()*freq336*('3v'!I807-reta336)+deph336*PI()/180)</f>
        <v>0.85014088511911035</v>
      </c>
      <c r="Q819" s="10">
        <f>('3v'!K807-P819)^2</f>
        <v>4.8525696262594458E-6</v>
      </c>
      <c r="R819" s="3"/>
      <c r="S819" s="3"/>
      <c r="T819" s="7">
        <f>offs337+Ampl337*SIN(2*PI()*freq337*('3v'!M807)+deph337*PI()/180)</f>
        <v>-1.6500757160584028</v>
      </c>
      <c r="U819" s="8">
        <f>('3v'!N807-T819)^2</f>
        <v>1.183307672397362E-5</v>
      </c>
      <c r="V819" s="9">
        <f>offs338+Ampl338*SIN(2*PI()*freq338*('3v'!M807-reta338)+deph338*PI()/180)</f>
        <v>0.96024272438245639</v>
      </c>
      <c r="W819" s="10">
        <f>('3v'!O807-V819)^2</f>
        <v>2.2763813394669952E-7</v>
      </c>
      <c r="X819" s="3"/>
      <c r="Y819" s="3"/>
      <c r="Z819" s="7">
        <f>offs339+Ampl339*SIN(2*PI()*freq339*('3v'!Q807)+deph339*PI()/180)</f>
        <v>0.89822989219399774</v>
      </c>
      <c r="AA819" s="8">
        <f>('3v'!R807-Z819)^2</f>
        <v>9.7781998343552247E-7</v>
      </c>
      <c r="AB819" s="9">
        <f>offs340+Ampl340*SIN(2*PI()*freq340*('3v'!Q807-reta340)+deph340*PI()/180)</f>
        <v>0.95405374356043604</v>
      </c>
      <c r="AC819" s="10">
        <f>('3v'!S807-AB819)^2</f>
        <v>3.2602507268237985E-6</v>
      </c>
      <c r="AD819" s="3"/>
      <c r="AE819" s="3"/>
      <c r="AF819" s="7">
        <f>offs341+Ampl341*SIN(2*PI()*freq341*('3v'!U807)+deph341*PI()/180)</f>
        <v>-1.7702032568340946</v>
      </c>
      <c r="AG819" s="8">
        <f>('3v'!V807-AF819)^2</f>
        <v>2.4988317955552947E-7</v>
      </c>
      <c r="AH819" s="9">
        <f>offs342+Ampl342*SIN(2*PI()*freq342*('3v'!U807-reta342)+deph342*PI()/180)</f>
        <v>0.82712345266449727</v>
      </c>
      <c r="AI819" s="10">
        <f>('3v'!W807-AH819)^2</f>
        <v>2.9016623348014164E-8</v>
      </c>
      <c r="AL819" s="76"/>
      <c r="AM819" s="76"/>
      <c r="AN819" s="76"/>
      <c r="AO819" s="80"/>
    </row>
    <row r="820" spans="1:41" x14ac:dyDescent="0.25">
      <c r="A820" s="3"/>
      <c r="B820" s="7">
        <f>offs331+Ampl331*SIN(2*PI()*freq331*('3v'!A808)+deph331*PI()/180)</f>
        <v>-1.7436311488199672</v>
      </c>
      <c r="C820" s="8">
        <f>('3v'!B808-B820)^2</f>
        <v>2.8286233917774625E-6</v>
      </c>
      <c r="D820" s="9">
        <f>offs332+Ampl332*SIN(2*PI()*freq332*('3v'!A808-reta332)+deph332*PI()/180)</f>
        <v>0.95496460228477587</v>
      </c>
      <c r="E820" s="10">
        <f>('3v'!C808-D820)^2</f>
        <v>8.1076737486636041E-6</v>
      </c>
      <c r="G820" s="3"/>
      <c r="H820" s="7">
        <f>offs333+Ampl333*SIN(2*PI()*freq333*('3v'!E808)+deph333*PI()/180)</f>
        <v>-0.67800232756051959</v>
      </c>
      <c r="I820" s="8">
        <f>('3v'!F808-H820)^2</f>
        <v>2.4556361416208816E-5</v>
      </c>
      <c r="J820" s="9">
        <f>offs334+Ampl334*SIN(2*PI()*freq334*('3v'!E808-reta334)+deph334*PI()/180)</f>
        <v>0.74604292500620573</v>
      </c>
      <c r="K820" s="10">
        <f>('3v'!G808-J820)^2</f>
        <v>1.2567867481389396E-6</v>
      </c>
      <c r="L820" s="3"/>
      <c r="M820" s="3"/>
      <c r="N820" s="7">
        <f>offs335+Ampl335*SIN(2*PI()*freq335*('3v'!I808)+deph335*PI()/180)</f>
        <v>-1.8423433253339263</v>
      </c>
      <c r="O820" s="8">
        <f>('3v'!J808-N820)^2</f>
        <v>6.6489957371234943E-6</v>
      </c>
      <c r="P820" s="9">
        <f>offs336+Ampl336*SIN(2*PI()*freq336*('3v'!I808-reta336)+deph336*PI()/180)</f>
        <v>0.85212078121423029</v>
      </c>
      <c r="Q820" s="10">
        <f>('3v'!K808-P820)^2</f>
        <v>4.7353188818771615E-6</v>
      </c>
      <c r="R820" s="3"/>
      <c r="S820" s="3"/>
      <c r="T820" s="7">
        <f>offs337+Ampl337*SIN(2*PI()*freq337*('3v'!M808)+deph337*PI()/180)</f>
        <v>-1.6358793058490171</v>
      </c>
      <c r="U820" s="8">
        <f>('3v'!N808-T820)^2</f>
        <v>1.5716896715245538E-5</v>
      </c>
      <c r="V820" s="9">
        <f>offs338+Ampl338*SIN(2*PI()*freq338*('3v'!M808-reta338)+deph338*PI()/180)</f>
        <v>0.96198544107393624</v>
      </c>
      <c r="W820" s="10">
        <f>('3v'!O808-V820)^2</f>
        <v>2.8440087941861941E-6</v>
      </c>
      <c r="X820" s="3"/>
      <c r="Y820" s="3"/>
      <c r="Z820" s="7">
        <f>offs339+Ampl339*SIN(2*PI()*freq339*('3v'!Q808)+deph339*PI()/180)</f>
        <v>0.91193473137976011</v>
      </c>
      <c r="AA820" s="8">
        <f>('3v'!R808-Z820)^2</f>
        <v>9.1370393663180391E-7</v>
      </c>
      <c r="AB820" s="9">
        <f>offs340+Ampl340*SIN(2*PI()*freq340*('3v'!Q808-reta340)+deph340*PI()/180)</f>
        <v>0.95259935523261674</v>
      </c>
      <c r="AC820" s="10">
        <f>('3v'!S808-AB820)^2</f>
        <v>1.7079477952184399E-6</v>
      </c>
      <c r="AD820" s="3"/>
      <c r="AE820" s="3"/>
      <c r="AF820" s="7">
        <f>offs341+Ampl341*SIN(2*PI()*freq341*('3v'!U808)+deph341*PI()/180)</f>
        <v>-1.7917879480227368</v>
      </c>
      <c r="AG820" s="8">
        <f>('3v'!V808-AF820)^2</f>
        <v>1.8540016783543294E-5</v>
      </c>
      <c r="AH820" s="9">
        <f>offs342+Ampl342*SIN(2*PI()*freq342*('3v'!U808-reta342)+deph342*PI()/180)</f>
        <v>0.82784026492910912</v>
      </c>
      <c r="AI820" s="10">
        <f>('3v'!W808-AH820)^2</f>
        <v>7.8704386824251648E-7</v>
      </c>
      <c r="AL820" s="76"/>
      <c r="AM820" s="76"/>
      <c r="AN820" s="76"/>
      <c r="AO820" s="80"/>
    </row>
    <row r="821" spans="1:41" x14ac:dyDescent="0.25">
      <c r="A821" s="3"/>
      <c r="B821" s="7">
        <f>offs331+Ampl331*SIN(2*PI()*freq331*('3v'!A809)+deph331*PI()/180)</f>
        <v>-1.753022086213877</v>
      </c>
      <c r="C821" s="8">
        <f>('3v'!B809-B821)^2</f>
        <v>4.2267814959702358E-6</v>
      </c>
      <c r="D821" s="9">
        <f>offs332+Ampl332*SIN(2*PI()*freq332*('3v'!A809-reta332)+deph332*PI()/180)</f>
        <v>0.95801853639894941</v>
      </c>
      <c r="E821" s="10">
        <f>('3v'!C809-D821)^2</f>
        <v>3.1961650688403652E-5</v>
      </c>
      <c r="G821" s="3"/>
      <c r="H821" s="7">
        <f>offs333+Ampl333*SIN(2*PI()*freq333*('3v'!E809)+deph333*PI()/180)</f>
        <v>-0.69191555510634173</v>
      </c>
      <c r="I821" s="8">
        <f>('3v'!F809-H821)^2</f>
        <v>1.0521363322099201E-5</v>
      </c>
      <c r="J821" s="9">
        <f>offs334+Ampl334*SIN(2*PI()*freq334*('3v'!E809-reta334)+deph334*PI()/180)</f>
        <v>0.74710866873513926</v>
      </c>
      <c r="K821" s="10">
        <f>('3v'!G809-J821)^2</f>
        <v>1.3487779695480946E-5</v>
      </c>
      <c r="L821" s="3"/>
      <c r="M821" s="3"/>
      <c r="N821" s="7">
        <f>offs335+Ampl335*SIN(2*PI()*freq335*('3v'!I809)+deph335*PI()/180)</f>
        <v>-1.8491617743269952</v>
      </c>
      <c r="O821" s="8">
        <f>('3v'!J809-N821)^2</f>
        <v>2.6227338450676129E-6</v>
      </c>
      <c r="P821" s="9">
        <f>offs336+Ampl336*SIN(2*PI()*freq336*('3v'!I809-reta336)+deph336*PI()/180)</f>
        <v>0.85410622585093454</v>
      </c>
      <c r="Q821" s="10">
        <f>('3v'!K809-P821)^2</f>
        <v>1.6784459730864187E-5</v>
      </c>
      <c r="R821" s="3"/>
      <c r="S821" s="3"/>
      <c r="T821" s="7">
        <f>offs337+Ampl337*SIN(2*PI()*freq337*('3v'!M809)+deph337*PI()/180)</f>
        <v>-1.6213910719409075</v>
      </c>
      <c r="U821" s="8">
        <f>('3v'!N809-T821)^2</f>
        <v>2.285622131414472E-5</v>
      </c>
      <c r="V821" s="9">
        <f>offs338+Ampl338*SIN(2*PI()*freq338*('3v'!M809-reta338)+deph338*PI()/180)</f>
        <v>0.96370986073089793</v>
      </c>
      <c r="W821" s="10">
        <f>('3v'!O809-V821)^2</f>
        <v>3.6677201173715028E-6</v>
      </c>
      <c r="X821" s="3"/>
      <c r="Y821" s="3"/>
      <c r="Z821" s="7">
        <f>offs339+Ampl339*SIN(2*PI()*freq339*('3v'!Q809)+deph339*PI()/180)</f>
        <v>0.92497918409286428</v>
      </c>
      <c r="AA821" s="8">
        <f>('3v'!R809-Z821)^2</f>
        <v>1.3676985966285423E-7</v>
      </c>
      <c r="AB821" s="9">
        <f>offs340+Ampl340*SIN(2*PI()*freq340*('3v'!Q809-reta340)+deph340*PI()/180)</f>
        <v>0.95111353590379899</v>
      </c>
      <c r="AC821" s="10">
        <f>('3v'!S809-AB821)^2</f>
        <v>7.0488466301182127E-7</v>
      </c>
      <c r="AD821" s="3"/>
      <c r="AE821" s="3"/>
      <c r="AF821" s="7">
        <f>offs341+Ampl341*SIN(2*PI()*freq341*('3v'!U809)+deph341*PI()/180)</f>
        <v>-1.8120514546223145</v>
      </c>
      <c r="AG821" s="8">
        <f>('3v'!V809-AF821)^2</f>
        <v>1.277029803738456E-5</v>
      </c>
      <c r="AH821" s="9">
        <f>offs342+Ampl342*SIN(2*PI()*freq342*('3v'!U809-reta342)+deph342*PI()/180)</f>
        <v>0.82861606915737107</v>
      </c>
      <c r="AI821" s="10">
        <f>('3v'!W809-AH821)^2</f>
        <v>8.4199117911992022E-8</v>
      </c>
      <c r="AL821" s="76"/>
      <c r="AM821" s="76"/>
      <c r="AN821" s="76"/>
      <c r="AO821" s="80"/>
    </row>
    <row r="822" spans="1:41" x14ac:dyDescent="0.25">
      <c r="A822" s="3"/>
      <c r="B822" s="7">
        <f>offs331+Ampl331*SIN(2*PI()*freq331*('3v'!A810)+deph331*PI()/180)</f>
        <v>-1.7622080223380001</v>
      </c>
      <c r="C822" s="8">
        <f>('3v'!B810-B822)^2</f>
        <v>6.9483782345628092E-6</v>
      </c>
      <c r="D822" s="9">
        <f>offs332+Ampl332*SIN(2*PI()*freq332*('3v'!A810-reta332)+deph332*PI()/180)</f>
        <v>0.96106124524684944</v>
      </c>
      <c r="E822" s="10">
        <f>('3v'!C810-D822)^2</f>
        <v>1.0863381664432293E-4</v>
      </c>
      <c r="G822" s="3"/>
      <c r="H822" s="7">
        <f>offs333+Ampl333*SIN(2*PI()*freq333*('3v'!E810)+deph333*PI()/180)</f>
        <v>-0.70580766087816671</v>
      </c>
      <c r="I822" s="8">
        <f>('3v'!F810-H822)^2</f>
        <v>2.2824286463167517E-6</v>
      </c>
      <c r="J822" s="9">
        <f>offs334+Ampl334*SIN(2*PI()*freq334*('3v'!E810-reta334)+deph334*PI()/180)</f>
        <v>0.74818677566373615</v>
      </c>
      <c r="K822" s="10">
        <f>('3v'!G810-J822)^2</f>
        <v>1.0830490669626806E-4</v>
      </c>
      <c r="L822" s="3"/>
      <c r="M822" s="3"/>
      <c r="N822" s="7">
        <f>offs335+Ampl335*SIN(2*PI()*freq335*('3v'!I810)+deph335*PI()/180)</f>
        <v>-1.8557598471817989</v>
      </c>
      <c r="O822" s="8">
        <f>('3v'!J810-N822)^2</f>
        <v>8.0310618611645689E-6</v>
      </c>
      <c r="P822" s="9">
        <f>offs336+Ampl336*SIN(2*PI()*freq336*('3v'!I810-reta336)+deph336*PI()/180)</f>
        <v>0.85609690550449857</v>
      </c>
      <c r="Q822" s="10">
        <f>('3v'!K810-P822)^2</f>
        <v>1.6478196546367957E-5</v>
      </c>
      <c r="R822" s="3"/>
      <c r="S822" s="3"/>
      <c r="T822" s="7">
        <f>offs337+Ampl337*SIN(2*PI()*freq337*('3v'!M810)+deph337*PI()/180)</f>
        <v>-1.6066145890890016</v>
      </c>
      <c r="U822" s="8">
        <f>('3v'!N810-T822)^2</f>
        <v>1.5462990454638748E-5</v>
      </c>
      <c r="V822" s="9">
        <f>offs338+Ampl338*SIN(2*PI()*freq338*('3v'!M810-reta338)+deph338*PI()/180)</f>
        <v>0.96541555787859368</v>
      </c>
      <c r="W822" s="10">
        <f>('3v'!O810-V822)^2</f>
        <v>4.6766316777991881E-6</v>
      </c>
      <c r="X822" s="3"/>
      <c r="Y822" s="3"/>
      <c r="Z822" s="7">
        <f>offs339+Ampl339*SIN(2*PI()*freq339*('3v'!Q810)+deph339*PI()/180)</f>
        <v>0.93735694215173226</v>
      </c>
      <c r="AA822" s="8">
        <f>('3v'!R810-Z822)^2</f>
        <v>8.279533473529996E-6</v>
      </c>
      <c r="AB822" s="9">
        <f>offs340+Ampl340*SIN(2*PI()*freq340*('3v'!Q810-reta340)+deph340*PI()/180)</f>
        <v>0.94959700410302517</v>
      </c>
      <c r="AC822" s="10">
        <f>('3v'!S810-AB822)^2</f>
        <v>5.5512349977598064E-6</v>
      </c>
      <c r="AD822" s="3"/>
      <c r="AE822" s="3"/>
      <c r="AF822" s="7">
        <f>offs341+Ampl341*SIN(2*PI()*freq341*('3v'!U810)+deph341*PI()/180)</f>
        <v>-1.8309737789982519</v>
      </c>
      <c r="AG822" s="8">
        <f>('3v'!V810-AF822)^2</f>
        <v>4.9700504761152333E-6</v>
      </c>
      <c r="AH822" s="9">
        <f>offs342+Ampl342*SIN(2*PI()*freq342*('3v'!U810-reta342)+deph342*PI()/180)</f>
        <v>0.82945009972417361</v>
      </c>
      <c r="AI822" s="10">
        <f>('3v'!W810-AH822)^2</f>
        <v>2.9578339957817322E-7</v>
      </c>
      <c r="AL822" s="76"/>
      <c r="AM822" s="76"/>
      <c r="AN822" s="76"/>
      <c r="AO822" s="80"/>
    </row>
    <row r="823" spans="1:41" x14ac:dyDescent="0.25">
      <c r="A823" s="3"/>
      <c r="B823" s="7">
        <f>offs331+Ampl331*SIN(2*PI()*freq331*('3v'!A811)+deph331*PI()/180)</f>
        <v>-1.7711875066265392</v>
      </c>
      <c r="C823" s="8">
        <f>('3v'!B811-B823)^2</f>
        <v>2.3474667116050832E-7</v>
      </c>
      <c r="D823" s="9">
        <f>offs332+Ampl332*SIN(2*PI()*freq332*('3v'!A811-reta332)+deph332*PI()/180)</f>
        <v>0.96409224834947727</v>
      </c>
      <c r="E823" s="10">
        <f>('3v'!C811-D823)^2</f>
        <v>2.31184472754073E-4</v>
      </c>
      <c r="G823" s="3"/>
      <c r="H823" s="7">
        <f>offs333+Ampl333*SIN(2*PI()*freq333*('3v'!E811)+deph333*PI()/180)</f>
        <v>-0.71967741089883575</v>
      </c>
      <c r="I823" s="8">
        <f>('3v'!F811-H823)^2</f>
        <v>2.9194878940922568E-6</v>
      </c>
      <c r="J823" s="9">
        <f>offs334+Ampl334*SIN(2*PI()*freq334*('3v'!E811-reta334)+deph334*PI()/180)</f>
        <v>0.74927715002830531</v>
      </c>
      <c r="K823" s="10">
        <f>('3v'!G811-J823)^2</f>
        <v>3.6413073740384621E-4</v>
      </c>
      <c r="L823" s="3"/>
      <c r="M823" s="3"/>
      <c r="N823" s="7">
        <f>offs335+Ampl335*SIN(2*PI()*freq335*('3v'!I811)+deph335*PI()/180)</f>
        <v>-1.8621365019861473</v>
      </c>
      <c r="O823" s="8">
        <f>('3v'!J811-N823)^2</f>
        <v>5.3668116872270266E-6</v>
      </c>
      <c r="P823" s="9">
        <f>offs336+Ampl336*SIN(2*PI()*freq336*('3v'!I811-reta336)+deph336*PI()/180)</f>
        <v>0.8580925058235287</v>
      </c>
      <c r="Q823" s="10">
        <f>('3v'!K811-P823)^2</f>
        <v>3.564071106731796E-5</v>
      </c>
      <c r="R823" s="3"/>
      <c r="S823" s="3"/>
      <c r="T823" s="7">
        <f>offs337+Ampl337*SIN(2*PI()*freq337*('3v'!M811)+deph337*PI()/180)</f>
        <v>-1.5915535031693349</v>
      </c>
      <c r="U823" s="8">
        <f>('3v'!N811-T823)^2</f>
        <v>2.831843494881557E-5</v>
      </c>
      <c r="V823" s="9">
        <f>offs338+Ampl338*SIN(2*PI()*freq338*('3v'!M811-reta338)+deph338*PI()/180)</f>
        <v>0.96710211166177562</v>
      </c>
      <c r="W823" s="10">
        <f>('3v'!O811-V823)^2</f>
        <v>5.9006644835648135E-6</v>
      </c>
      <c r="X823" s="3"/>
      <c r="Y823" s="3"/>
      <c r="Z823" s="7">
        <f>offs339+Ampl339*SIN(2*PI()*freq339*('3v'!Q811)+deph339*PI()/180)</f>
        <v>0.94906201978240778</v>
      </c>
      <c r="AA823" s="8">
        <f>('3v'!R811-Z823)^2</f>
        <v>8.7978812909001944E-7</v>
      </c>
      <c r="AB823" s="9">
        <f>offs340+Ampl340*SIN(2*PI()*freq340*('3v'!Q811-reta340)+deph340*PI()/180)</f>
        <v>0.94805049321161661</v>
      </c>
      <c r="AC823" s="10">
        <f>('3v'!S811-AB823)^2</f>
        <v>3.8005377279172266E-6</v>
      </c>
      <c r="AD823" s="3"/>
      <c r="AE823" s="3"/>
      <c r="AF823" s="7">
        <f>offs341+Ampl341*SIN(2*PI()*freq341*('3v'!U811)+deph341*PI()/180)</f>
        <v>-1.8485362471009144</v>
      </c>
      <c r="AG823" s="8">
        <f>('3v'!V811-AF823)^2</f>
        <v>5.0400829170608653E-6</v>
      </c>
      <c r="AH823" s="9">
        <f>offs342+Ampl342*SIN(2*PI()*freq342*('3v'!U811-reta342)+deph342*PI()/180)</f>
        <v>0.8303415335420411</v>
      </c>
      <c r="AI823" s="10">
        <f>('3v'!W811-AH823)^2</f>
        <v>2.681442405623097E-7</v>
      </c>
      <c r="AL823" s="76"/>
      <c r="AM823" s="76"/>
      <c r="AN823" s="76"/>
      <c r="AO823" s="80"/>
    </row>
    <row r="824" spans="1:41" x14ac:dyDescent="0.25">
      <c r="A824" s="3"/>
      <c r="B824" s="7">
        <f>offs331+Ampl331*SIN(2*PI()*freq331*('3v'!A812)+deph331*PI()/180)</f>
        <v>-1.7799591211148291</v>
      </c>
      <c r="C824" s="8">
        <f>('3v'!B812-B824)^2</f>
        <v>2.5997647754317661E-7</v>
      </c>
      <c r="D824" s="9">
        <f>offs332+Ampl332*SIN(2*PI()*freq332*('3v'!A812-reta332)+deph332*PI()/180)</f>
        <v>0.96711106707630567</v>
      </c>
      <c r="E824" s="10">
        <f>('3v'!C812-D824)^2</f>
        <v>2.5895030522067895E-4</v>
      </c>
      <c r="G824" s="3"/>
      <c r="H824" s="7">
        <f>offs333+Ampl333*SIN(2*PI()*freq333*('3v'!E812)+deph333*PI()/180)</f>
        <v>-0.73352357317695471</v>
      </c>
      <c r="I824" s="8">
        <f>('3v'!F812-H824)^2</f>
        <v>3.5454373488769446E-6</v>
      </c>
      <c r="J824" s="9">
        <f>offs334+Ampl334*SIN(2*PI()*freq334*('3v'!E812-reta334)+deph334*PI()/180)</f>
        <v>0.75037969497549084</v>
      </c>
      <c r="K824" s="10">
        <f>('3v'!G812-J824)^2</f>
        <v>6.6523577665151602E-4</v>
      </c>
      <c r="L824" s="3"/>
      <c r="M824" s="3"/>
      <c r="N824" s="7">
        <f>offs335+Ampl335*SIN(2*PI()*freq335*('3v'!I812)+deph335*PI()/180)</f>
        <v>-1.868290731792327</v>
      </c>
      <c r="O824" s="8">
        <f>('3v'!J812-N824)^2</f>
        <v>4.0875871210215272E-6</v>
      </c>
      <c r="P824" s="9">
        <f>offs336+Ampl336*SIN(2*PI()*freq336*('3v'!I812-reta336)+deph336*PI()/180)</f>
        <v>0.86009271167960077</v>
      </c>
      <c r="Q824" s="10">
        <f>('3v'!K812-P824)^2</f>
        <v>6.2031822103730905E-5</v>
      </c>
      <c r="R824" s="3"/>
      <c r="S824" s="3"/>
      <c r="T824" s="7">
        <f>offs337+Ampl337*SIN(2*PI()*freq337*('3v'!M812)+deph337*PI()/180)</f>
        <v>-1.5762115302794963</v>
      </c>
      <c r="U824" s="8">
        <f>('3v'!N812-T824)^2</f>
        <v>2.5386277893926451E-5</v>
      </c>
      <c r="V824" s="9">
        <f>offs338+Ampl338*SIN(2*PI()*freq338*('3v'!M812-reta338)+deph338*PI()/180)</f>
        <v>0.96876910594853383</v>
      </c>
      <c r="W824" s="10">
        <f>('3v'!O812-V824)^2</f>
        <v>7.3726045640037248E-6</v>
      </c>
      <c r="X824" s="3"/>
      <c r="Y824" s="3"/>
      <c r="Z824" s="7">
        <f>offs339+Ampl339*SIN(2*PI()*freq339*('3v'!Q812)+deph339*PI()/180)</f>
        <v>0.96008875651321879</v>
      </c>
      <c r="AA824" s="8">
        <f>('3v'!R812-Z824)^2</f>
        <v>2.6568461671794897E-6</v>
      </c>
      <c r="AB824" s="9">
        <f>offs340+Ampl340*SIN(2*PI()*freq340*('3v'!Q812-reta340)+deph340*PI()/180)</f>
        <v>0.94647475110851664</v>
      </c>
      <c r="AC824" s="10">
        <f>('3v'!S812-AB824)^2</f>
        <v>2.471526366681176E-6</v>
      </c>
      <c r="AD824" s="3"/>
      <c r="AE824" s="3"/>
      <c r="AF824" s="7">
        <f>offs341+Ampl341*SIN(2*PI()*freq341*('3v'!U812)+deph341*PI()/180)</f>
        <v>-1.8647215268946238</v>
      </c>
      <c r="AG824" s="8">
        <f>('3v'!V812-AF824)^2</f>
        <v>2.8383256363505393E-6</v>
      </c>
      <c r="AH824" s="9">
        <f>offs342+Ampl342*SIN(2*PI()*freq342*('3v'!U812-reta342)+deph342*PI()/180)</f>
        <v>0.83128949087341941</v>
      </c>
      <c r="AI824" s="10">
        <f>('3v'!W812-AH824)^2</f>
        <v>1.8501256826850615E-7</v>
      </c>
      <c r="AL824" s="76"/>
      <c r="AM824" s="76"/>
      <c r="AN824" s="76"/>
      <c r="AO824" s="80"/>
    </row>
    <row r="825" spans="1:41" x14ac:dyDescent="0.25">
      <c r="A825" s="3"/>
      <c r="B825" s="7">
        <f>offs331+Ampl331*SIN(2*PI()*freq331*('3v'!A813)+deph331*PI()/180)</f>
        <v>-1.7885214806632597</v>
      </c>
      <c r="C825" s="8">
        <f>('3v'!B813-B825)^2</f>
        <v>1.3443364046689986E-5</v>
      </c>
      <c r="D825" s="9">
        <f>offs332+Ampl332*SIN(2*PI()*freq332*('3v'!A813-reta332)+deph332*PI()/180)</f>
        <v>0.97011722472086304</v>
      </c>
      <c r="E825" s="10">
        <f>('3v'!C813-D825)^2</f>
        <v>2.8872042713669051E-4</v>
      </c>
      <c r="G825" s="3"/>
      <c r="H825" s="7">
        <f>offs333+Ampl333*SIN(2*PI()*freq333*('3v'!E813)+deph333*PI()/180)</f>
        <v>-0.74734491781632917</v>
      </c>
      <c r="I825" s="8">
        <f>('3v'!F813-H825)^2</f>
        <v>4.1306815318759652E-6</v>
      </c>
      <c r="J825" s="9">
        <f>offs334+Ampl334*SIN(2*PI()*freq334*('3v'!E813-reta334)+deph334*PI()/180)</f>
        <v>0.75149431257087551</v>
      </c>
      <c r="K825" s="10">
        <f>('3v'!G813-J825)^2</f>
        <v>1.0556031819467619E-3</v>
      </c>
      <c r="L825" s="3"/>
      <c r="M825" s="3"/>
      <c r="N825" s="7">
        <f>offs335+Ampl335*SIN(2*PI()*freq335*('3v'!I813)+deph335*PI()/180)</f>
        <v>-1.8742215647761082</v>
      </c>
      <c r="O825" s="8">
        <f>('3v'!J813-N825)^2</f>
        <v>7.8667690174444316E-12</v>
      </c>
      <c r="P825" s="9">
        <f>offs336+Ampl336*SIN(2*PI()*freq336*('3v'!I813-reta336)+deph336*PI()/180)</f>
        <v>0.86209720721702288</v>
      </c>
      <c r="Q825" s="10">
        <f>('3v'!K813-P825)^2</f>
        <v>9.5605036151084192E-5</v>
      </c>
      <c r="R825" s="3"/>
      <c r="S825" s="3"/>
      <c r="T825" s="7">
        <f>offs337+Ampl337*SIN(2*PI()*freq337*('3v'!M813)+deph337*PI()/180)</f>
        <v>-1.5605924558217288</v>
      </c>
      <c r="U825" s="8">
        <f>('3v'!N813-T825)^2</f>
        <v>9.4829148583046216E-6</v>
      </c>
      <c r="V825" s="9">
        <f>offs338+Ampl338*SIN(2*PI()*freq338*('3v'!M813-reta338)+deph338*PI()/180)</f>
        <v>0.97041612943297195</v>
      </c>
      <c r="W825" s="10">
        <f>('3v'!O813-V825)^2</f>
        <v>9.1286196759921446E-6</v>
      </c>
      <c r="X825" s="3"/>
      <c r="Y825" s="3"/>
      <c r="Z825" s="7">
        <f>offs339+Ampl339*SIN(2*PI()*freq339*('3v'!Q813)+deph339*PI()/180)</f>
        <v>0.97043181991213245</v>
      </c>
      <c r="AA825" s="8">
        <f>('3v'!R813-Z825)^2</f>
        <v>8.1436602626027517E-6</v>
      </c>
      <c r="AB825" s="9">
        <f>offs340+Ampl340*SIN(2*PI()*freq340*('3v'!Q813-reta340)+deph340*PI()/180)</f>
        <v>0.94487053980862323</v>
      </c>
      <c r="AC825" s="10">
        <f>('3v'!S813-AB825)^2</f>
        <v>1.496218708184199E-6</v>
      </c>
      <c r="AD825" s="3"/>
      <c r="AE825" s="3"/>
      <c r="AF825" s="7">
        <f>offs341+Ampl341*SIN(2*PI()*freq341*('3v'!U813)+deph341*PI()/180)</f>
        <v>-1.8795136454622976</v>
      </c>
      <c r="AG825" s="8">
        <f>('3v'!V813-AF825)^2</f>
        <v>1.9283084471505136E-6</v>
      </c>
      <c r="AH825" s="9">
        <f>offs342+Ampl342*SIN(2*PI()*freq342*('3v'!U813-reta342)+deph342*PI()/180)</f>
        <v>0.83229303619887074</v>
      </c>
      <c r="AI825" s="10">
        <f>('3v'!W813-AH825)^2</f>
        <v>2.0554274432083176E-6</v>
      </c>
      <c r="AL825" s="76"/>
      <c r="AM825" s="76"/>
      <c r="AN825" s="76"/>
      <c r="AO825" s="80"/>
    </row>
    <row r="826" spans="1:41" x14ac:dyDescent="0.25">
      <c r="A826" s="3"/>
      <c r="B826" s="7">
        <f>offs331+Ampl331*SIN(2*PI()*freq331*('3v'!A814)+deph331*PI()/180)</f>
        <v>-1.7968732331760005</v>
      </c>
      <c r="C826" s="8">
        <f>('3v'!B814-B826)^2</f>
        <v>2.5804030986205615E-5</v>
      </c>
      <c r="D826" s="9">
        <f>offs332+Ampl332*SIN(2*PI()*freq332*('3v'!A814-reta332)+deph332*PI()/180)</f>
        <v>0.97311024657600875</v>
      </c>
      <c r="E826" s="10">
        <f>('3v'!C814-D826)^2</f>
        <v>3.2061600568077456E-4</v>
      </c>
      <c r="G826" s="3"/>
      <c r="H826" s="7">
        <f>offs333+Ampl333*SIN(2*PI()*freq333*('3v'!E814)+deph333*PI()/180)</f>
        <v>-0.7611402171252144</v>
      </c>
      <c r="I826" s="8">
        <f>('3v'!F814-H826)^2</f>
        <v>4.6475905938103957E-6</v>
      </c>
      <c r="J826" s="9">
        <f>offs334+Ampl334*SIN(2*PI()*freq334*('3v'!E814-reta334)+deph334*PI()/180)</f>
        <v>0.75262090380767988</v>
      </c>
      <c r="K826" s="10">
        <f>('3v'!G814-J826)^2</f>
        <v>1.3855395342002982E-3</v>
      </c>
      <c r="L826" s="3"/>
      <c r="M826" s="3"/>
      <c r="N826" s="7">
        <f>offs335+Ampl335*SIN(2*PI()*freq335*('3v'!I814)+deph335*PI()/180)</f>
        <v>-1.8799280643902112</v>
      </c>
      <c r="O826" s="8">
        <f>('3v'!J814-N826)^2</f>
        <v>3.2510051340599645E-6</v>
      </c>
      <c r="P826" s="9">
        <f>offs336+Ampl336*SIN(2*PI()*freq336*('3v'!I814-reta336)+deph336*PI()/180)</f>
        <v>0.86410567590271292</v>
      </c>
      <c r="Q826" s="10">
        <f>('3v'!K814-P826)^2</f>
        <v>9.452572477609131E-5</v>
      </c>
      <c r="R826" s="3"/>
      <c r="S826" s="3"/>
      <c r="T826" s="7">
        <f>offs337+Ampl337*SIN(2*PI()*freq337*('3v'!M814)+deph337*PI()/180)</f>
        <v>-1.5447001335689419</v>
      </c>
      <c r="U826" s="8">
        <f>('3v'!N814-T826)^2</f>
        <v>1.9421946293437782E-6</v>
      </c>
      <c r="V826" s="9">
        <f>offs338+Ampl338*SIN(2*PI()*freq338*('3v'!M814-reta338)+deph338*PI()/180)</f>
        <v>0.97204277573669007</v>
      </c>
      <c r="W826" s="10">
        <f>('3v'!O814-V826)^2</f>
        <v>1.9452278762802124E-6</v>
      </c>
      <c r="X826" s="3"/>
      <c r="Y826" s="3"/>
      <c r="Z826" s="7">
        <f>offs339+Ampl339*SIN(2*PI()*freq339*('3v'!Q814)+deph339*PI()/180)</f>
        <v>0.9800862081654742</v>
      </c>
      <c r="AA826" s="8">
        <f>('3v'!R814-Z826)^2</f>
        <v>7.5211316386393571E-6</v>
      </c>
      <c r="AB826" s="9">
        <f>offs340+Ampl340*SIN(2*PI()*freq340*('3v'!Q814-reta340)+deph340*PI()/180)</f>
        <v>0.94323863509428529</v>
      </c>
      <c r="AC826" s="10">
        <f>('3v'!S814-AB826)^2</f>
        <v>8.1516240226362752E-6</v>
      </c>
      <c r="AD826" s="3"/>
      <c r="AE826" s="3"/>
      <c r="AF826" s="7">
        <f>offs341+Ampl341*SIN(2*PI()*freq341*('3v'!U814)+deph341*PI()/180)</f>
        <v>-1.8928980047687831</v>
      </c>
      <c r="AG826" s="8">
        <f>('3v'!V814-AF826)^2</f>
        <v>7.2591291402090875E-7</v>
      </c>
      <c r="AH826" s="9">
        <f>offs342+Ampl342*SIN(2*PI()*freq342*('3v'!U814-reta342)+deph342*PI()/180)</f>
        <v>0.83335117914031842</v>
      </c>
      <c r="AI826" s="10">
        <f>('3v'!W814-AH826)^2</f>
        <v>2.9018598989698183E-7</v>
      </c>
      <c r="AL826" s="76"/>
      <c r="AM826" s="76"/>
      <c r="AN826" s="76"/>
      <c r="AO826" s="80"/>
    </row>
    <row r="827" spans="1:41" x14ac:dyDescent="0.25">
      <c r="A827" s="3"/>
      <c r="B827" s="7">
        <f>offs331+Ampl331*SIN(2*PI()*freq331*('3v'!A815)+deph331*PI()/180)</f>
        <v>-1.8050130598145118</v>
      </c>
      <c r="C827" s="8">
        <f>('3v'!B815-B827)^2</f>
        <v>2.2590440406828789E-5</v>
      </c>
      <c r="D827" s="9">
        <f>offs332+Ampl332*SIN(2*PI()*freq332*('3v'!A815-reta332)+deph332*PI()/180)</f>
        <v>0.97608966000889508</v>
      </c>
      <c r="E827" s="10">
        <f>('3v'!C815-D827)^2</f>
        <v>2.8491211853531363E-4</v>
      </c>
      <c r="G827" s="3"/>
      <c r="H827" s="7">
        <f>offs333+Ampl333*SIN(2*PI()*freq333*('3v'!E815)+deph333*PI()/180)</f>
        <v>-0.77490824572535799</v>
      </c>
      <c r="I827" s="8">
        <f>('3v'!F815-H827)^2</f>
        <v>5.0714397072162327E-6</v>
      </c>
      <c r="J827" s="9">
        <f>offs334+Ampl334*SIN(2*PI()*freq334*('3v'!E815-reta334)+deph334*PI()/180)</f>
        <v>0.75375936861555592</v>
      </c>
      <c r="K827" s="10">
        <f>('3v'!G815-J827)^2</f>
        <v>1.599249798713957E-3</v>
      </c>
      <c r="L827" s="3"/>
      <c r="M827" s="3"/>
      <c r="N827" s="7">
        <f>offs335+Ampl335*SIN(2*PI()*freq335*('3v'!I815)+deph335*PI()/180)</f>
        <v>-1.8854093295121945</v>
      </c>
      <c r="O827" s="8">
        <f>('3v'!J815-N827)^2</f>
        <v>2.0304526134133231E-6</v>
      </c>
      <c r="P827" s="9">
        <f>offs336+Ampl336*SIN(2*PI()*freq336*('3v'!I815-reta336)+deph336*PI()/180)</f>
        <v>0.86611780057618237</v>
      </c>
      <c r="Q827" s="10">
        <f>('3v'!K815-P827)^2</f>
        <v>9.3382061497793072E-5</v>
      </c>
      <c r="R827" s="3"/>
      <c r="S827" s="3"/>
      <c r="T827" s="7">
        <f>offs337+Ampl337*SIN(2*PI()*freq337*('3v'!M815)+deph337*PI()/180)</f>
        <v>-1.5285384847138492</v>
      </c>
      <c r="U827" s="8">
        <f>('3v'!N815-T827)^2</f>
        <v>3.7259626803243638E-6</v>
      </c>
      <c r="V827" s="9">
        <f>offs338+Ampl338*SIN(2*PI()*freq338*('3v'!M815-reta338)+deph338*PI()/180)</f>
        <v>0.973648643509053</v>
      </c>
      <c r="W827" s="10">
        <f>('3v'!O815-V827)^2</f>
        <v>3.0344472555823594E-6</v>
      </c>
      <c r="X827" s="3"/>
      <c r="Y827" s="3"/>
      <c r="Z827" s="7">
        <f>offs339+Ampl339*SIN(2*PI()*freq339*('3v'!Q815)+deph339*PI()/180)</f>
        <v>0.9890472524967564</v>
      </c>
      <c r="AA827" s="8">
        <f>('3v'!R815-Z827)^2</f>
        <v>2.3218150509916926E-10</v>
      </c>
      <c r="AB827" s="9">
        <f>offs340+Ampl340*SIN(2*PI()*freq340*('3v'!Q815-reta340)+deph340*PI()/180)</f>
        <v>0.94157982614014113</v>
      </c>
      <c r="AC827" s="10">
        <f>('3v'!S815-AB827)^2</f>
        <v>6.5576139769139346E-6</v>
      </c>
      <c r="AD827" s="3"/>
      <c r="AE827" s="3"/>
      <c r="AF827" s="7">
        <f>offs341+Ampl341*SIN(2*PI()*freq341*('3v'!U815)+deph341*PI()/180)</f>
        <v>-1.9048613960673586</v>
      </c>
      <c r="AG827" s="8">
        <f>('3v'!V815-AF827)^2</f>
        <v>6.5561291790931667E-6</v>
      </c>
      <c r="AH827" s="9">
        <f>offs342+Ampl342*SIN(2*PI()*freq342*('3v'!U815-reta342)+deph342*PI()/180)</f>
        <v>0.83446287543843034</v>
      </c>
      <c r="AI827" s="10">
        <f>('3v'!W815-AH827)^2</f>
        <v>2.7237720953828527E-6</v>
      </c>
      <c r="AL827" s="76"/>
      <c r="AM827" s="76"/>
      <c r="AN827" s="76"/>
      <c r="AO827" s="80"/>
    </row>
    <row r="828" spans="1:41" x14ac:dyDescent="0.25">
      <c r="A828" s="3"/>
      <c r="B828" s="7">
        <f>offs331+Ampl331*SIN(2*PI()*freq331*('3v'!A816)+deph331*PI()/180)</f>
        <v>-1.8129396752058091</v>
      </c>
      <c r="C828" s="8">
        <f>('3v'!B816-B828)^2</f>
        <v>2.1514056896405086E-5</v>
      </c>
      <c r="D828" s="9">
        <f>offs332+Ampl332*SIN(2*PI()*freq332*('3v'!A816-reta332)+deph332*PI()/180)</f>
        <v>0.97905499453560318</v>
      </c>
      <c r="E828" s="10">
        <f>('3v'!C816-D828)^2</f>
        <v>2.5176186240719755E-4</v>
      </c>
      <c r="G828" s="3"/>
      <c r="H828" s="7">
        <f>offs333+Ampl333*SIN(2*PI()*freq333*('3v'!E816)+deph333*PI()/180)</f>
        <v>-0.78864778066085206</v>
      </c>
      <c r="I828" s="8">
        <f>('3v'!F816-H828)^2</f>
        <v>5.3807327954783996E-6</v>
      </c>
      <c r="J828" s="9">
        <f>offs334+Ampl334*SIN(2*PI()*freq334*('3v'!E816-reta334)+deph334*PI()/180)</f>
        <v>0.75490960586947697</v>
      </c>
      <c r="K828" s="10">
        <f>('3v'!G816-J828)^2</f>
        <v>1.8272747294887975E-3</v>
      </c>
      <c r="L828" s="3"/>
      <c r="M828" s="3"/>
      <c r="N828" s="7">
        <f>offs335+Ampl335*SIN(2*PI()*freq335*('3v'!I816)+deph335*PI()/180)</f>
        <v>-1.8906644945867557</v>
      </c>
      <c r="O828" s="8">
        <f>('3v'!J816-N828)^2</f>
        <v>6.7360526189703195E-7</v>
      </c>
      <c r="P828" s="9">
        <f>offs336+Ampl336*SIN(2*PI()*freq336*('3v'!I816-reta336)+deph336*PI()/180)</f>
        <v>0.86813326349962028</v>
      </c>
      <c r="Q828" s="10">
        <f>('3v'!K816-P828)^2</f>
        <v>9.218105400960464E-5</v>
      </c>
      <c r="R828" s="3"/>
      <c r="S828" s="3"/>
      <c r="T828" s="7">
        <f>offs337+Ampl337*SIN(2*PI()*freq337*('3v'!M816)+deph337*PI()/180)</f>
        <v>-1.5121114969014737</v>
      </c>
      <c r="U828" s="8">
        <f>('3v'!N816-T828)^2</f>
        <v>7.4652616395682937E-6</v>
      </c>
      <c r="V828" s="9">
        <f>offs338+Ampl338*SIN(2*PI()*freq338*('3v'!M816-reta338)+deph338*PI()/180)</f>
        <v>0.9752333365262168</v>
      </c>
      <c r="W828" s="10">
        <f>('3v'!O816-V828)^2</f>
        <v>2.4734945555850054E-8</v>
      </c>
      <c r="X828" s="3"/>
      <c r="Y828" s="3"/>
      <c r="Z828" s="7">
        <f>offs339+Ampl339*SIN(2*PI()*freq339*('3v'!Q816)+deph339*PI()/180)</f>
        <v>0.9973106194244612</v>
      </c>
      <c r="AA828" s="8">
        <f>('3v'!R816-Z828)^2</f>
        <v>1.897729954563801E-7</v>
      </c>
      <c r="AB828" s="9">
        <f>offs340+Ampl340*SIN(2*PI()*freq340*('3v'!Q816-reta340)+deph340*PI()/180)</f>
        <v>0.93989491513148082</v>
      </c>
      <c r="AC828" s="10">
        <f>('3v'!S816-AB828)^2</f>
        <v>5.2558995277657936E-6</v>
      </c>
      <c r="AD828" s="3"/>
      <c r="AE828" s="3"/>
      <c r="AF828" s="7">
        <f>offs341+Ampl341*SIN(2*PI()*freq341*('3v'!U816)+deph341*PI()/180)</f>
        <v>-1.9153920129351698</v>
      </c>
      <c r="AG828" s="8">
        <f>('3v'!V816-AF828)^2</f>
        <v>3.2238097098137775E-6</v>
      </c>
      <c r="AH828" s="9">
        <f>offs342+Ampl342*SIN(2*PI()*freq342*('3v'!U816-reta342)+deph342*PI()/180)</f>
        <v>0.83562702798317701</v>
      </c>
      <c r="AI828" s="10">
        <f>('3v'!W816-AH828)^2</f>
        <v>7.4204094174066087E-7</v>
      </c>
      <c r="AL828" s="76"/>
      <c r="AM828" s="76"/>
      <c r="AN828" s="76"/>
      <c r="AO828" s="80"/>
    </row>
    <row r="829" spans="1:41" x14ac:dyDescent="0.25">
      <c r="A829" s="3"/>
      <c r="B829" s="7">
        <f>offs331+Ampl331*SIN(2*PI()*freq331*('3v'!A817)+deph331*PI()/180)</f>
        <v>-1.8206518276454324</v>
      </c>
      <c r="C829" s="8">
        <f>('3v'!B817-B829)^2</f>
        <v>7.7627563893559966E-6</v>
      </c>
      <c r="D829" s="9">
        <f>offs332+Ampl332*SIN(2*PI()*freq332*('3v'!A817-reta332)+deph332*PI()/180)</f>
        <v>0.98200578189543564</v>
      </c>
      <c r="E829" s="10">
        <f>('3v'!C817-D829)^2</f>
        <v>3.5250881487395848E-4</v>
      </c>
      <c r="G829" s="3"/>
      <c r="H829" s="7">
        <f>offs333+Ampl333*SIN(2*PI()*freq333*('3v'!E817)+deph333*PI()/180)</f>
        <v>-0.80235760150676061</v>
      </c>
      <c r="I829" s="8">
        <f>('3v'!F817-H829)^2</f>
        <v>1.8582233694518726E-5</v>
      </c>
      <c r="J829" s="9">
        <f>offs334+Ampl334*SIN(2*PI()*freq334*('3v'!E817-reta334)+deph334*PI()/180)</f>
        <v>0.75607151339871925</v>
      </c>
      <c r="K829" s="10">
        <f>('3v'!G817-J829)^2</f>
        <v>1.729289486503268E-3</v>
      </c>
      <c r="L829" s="3"/>
      <c r="M829" s="3"/>
      <c r="N829" s="7">
        <f>offs335+Ampl335*SIN(2*PI()*freq335*('3v'!I817)+deph335*PI()/180)</f>
        <v>-1.8956927297624078</v>
      </c>
      <c r="O829" s="8">
        <f>('3v'!J817-N829)^2</f>
        <v>3.8554509939389396E-6</v>
      </c>
      <c r="P829" s="9">
        <f>offs336+Ampl336*SIN(2*PI()*freq336*('3v'!I817-reta336)+deph336*PI()/180)</f>
        <v>0.8701517464080667</v>
      </c>
      <c r="Q829" s="10">
        <f>('3v'!K817-P829)^2</f>
        <v>5.74960288845724E-5</v>
      </c>
      <c r="R829" s="3"/>
      <c r="S829" s="3"/>
      <c r="T829" s="7">
        <f>offs337+Ampl337*SIN(2*PI()*freq337*('3v'!M817)+deph337*PI()/180)</f>
        <v>-1.4954232232452571</v>
      </c>
      <c r="U829" s="8">
        <f>('3v'!N817-T829)^2</f>
        <v>3.3944994981571279E-6</v>
      </c>
      <c r="V829" s="9">
        <f>offs338+Ampl338*SIN(2*PI()*freq338*('3v'!M817-reta338)+deph338*PI()/180)</f>
        <v>0.97679646378889173</v>
      </c>
      <c r="W829" s="10">
        <f>('3v'!O817-V829)^2</f>
        <v>2.9951125124503789E-7</v>
      </c>
      <c r="X829" s="3"/>
      <c r="Y829" s="3"/>
      <c r="Z829" s="7">
        <f>offs339+Ampl339*SIN(2*PI()*freq339*('3v'!Q817)+deph339*PI()/180)</f>
        <v>1.0048723128576706</v>
      </c>
      <c r="AA829" s="8">
        <f>('3v'!R817-Z829)^2</f>
        <v>3.4159488717537999E-8</v>
      </c>
      <c r="AB829" s="9">
        <f>offs340+Ampl340*SIN(2*PI()*freq340*('3v'!Q817-reta340)+deph340*PI()/180)</f>
        <v>0.93818471687631644</v>
      </c>
      <c r="AC829" s="10">
        <f>('3v'!S817-AB829)^2</f>
        <v>4.2010369344635011E-6</v>
      </c>
      <c r="AD829" s="3"/>
      <c r="AE829" s="3"/>
      <c r="AF829" s="7">
        <f>offs341+Ampl341*SIN(2*PI()*freq341*('3v'!U817)+deph341*PI()/180)</f>
        <v>-1.9244794629247444</v>
      </c>
      <c r="AG829" s="8">
        <f>('3v'!V817-AF829)^2</f>
        <v>2.7096925755717737E-7</v>
      </c>
      <c r="AH829" s="9">
        <f>offs342+Ampl342*SIN(2*PI()*freq342*('3v'!U817-reta342)+deph342*PI()/180)</f>
        <v>0.83684248789654636</v>
      </c>
      <c r="AI829" s="10">
        <f>('3v'!W817-AH829)^2</f>
        <v>1.5313541899644794E-8</v>
      </c>
      <c r="AL829" s="76"/>
      <c r="AM829" s="76"/>
      <c r="AN829" s="76"/>
      <c r="AO829" s="80"/>
    </row>
    <row r="830" spans="1:41" x14ac:dyDescent="0.25">
      <c r="A830" s="3"/>
      <c r="B830" s="7">
        <f>offs331+Ampl331*SIN(2*PI()*freq331*('3v'!A818)+deph331*PI()/180)</f>
        <v>-1.828148299295111</v>
      </c>
      <c r="C830" s="8">
        <f>('3v'!B818-B830)^2</f>
        <v>1.3195133094123188E-6</v>
      </c>
      <c r="D830" s="9">
        <f>offs332+Ampl332*SIN(2*PI()*freq332*('3v'!A818-reta332)+deph332*PI()/180)</f>
        <v>0.98494155612486234</v>
      </c>
      <c r="E830" s="10">
        <f>('3v'!C818-D830)^2</f>
        <v>3.8988255382621566E-4</v>
      </c>
      <c r="G830" s="3"/>
      <c r="H830" s="7">
        <f>offs333+Ampl333*SIN(2*PI()*freq333*('3v'!E818)+deph333*PI()/180)</f>
        <v>-0.81603649047752491</v>
      </c>
      <c r="I830" s="8">
        <f>('3v'!F818-H830)^2</f>
        <v>1.8642796476547644E-5</v>
      </c>
      <c r="J830" s="9">
        <f>offs334+Ampl334*SIN(2*PI()*freq334*('3v'!E818-reta334)+deph334*PI()/180)</f>
        <v>0.75724498799593765</v>
      </c>
      <c r="K830" s="10">
        <f>('3v'!G818-J830)^2</f>
        <v>1.633069288535835E-3</v>
      </c>
      <c r="L830" s="3"/>
      <c r="M830" s="3"/>
      <c r="N830" s="7">
        <f>offs335+Ampl335*SIN(2*PI()*freq335*('3v'!I818)+deph335*PI()/180)</f>
        <v>-1.9004932410225293</v>
      </c>
      <c r="O830" s="8">
        <f>('3v'!J818-N830)^2</f>
        <v>9.1348955790159163E-6</v>
      </c>
      <c r="P830" s="9">
        <f>offs336+Ampl336*SIN(2*PI()*freq336*('3v'!I818-reta336)+deph336*PI()/180)</f>
        <v>0.8721729305596716</v>
      </c>
      <c r="Q830" s="10">
        <f>('3v'!K818-P830)^2</f>
        <v>3.0929497419751982E-5</v>
      </c>
      <c r="R830" s="3"/>
      <c r="S830" s="3"/>
      <c r="T830" s="7">
        <f>offs337+Ampl337*SIN(2*PI()*freq337*('3v'!M818)+deph337*PI()/180)</f>
        <v>-1.4784777813270091</v>
      </c>
      <c r="U830" s="8">
        <f>('3v'!N818-T830)^2</f>
        <v>1.0003674985313254E-5</v>
      </c>
      <c r="V830" s="9">
        <f>offs338+Ampl338*SIN(2*PI()*freq338*('3v'!M818-reta338)+deph338*PI()/180)</f>
        <v>0.9783376396188157</v>
      </c>
      <c r="W830" s="10">
        <f>('3v'!O818-V830)^2</f>
        <v>9.8783645228196518E-7</v>
      </c>
      <c r="X830" s="3"/>
      <c r="Y830" s="3"/>
      <c r="Z830" s="7">
        <f>offs339+Ampl339*SIN(2*PI()*freq339*('3v'!Q818)+deph339*PI()/180)</f>
        <v>1.0117286760285438</v>
      </c>
      <c r="AA830" s="8">
        <f>('3v'!R818-Z830)^2</f>
        <v>5.9492524256360428E-7</v>
      </c>
      <c r="AB830" s="9">
        <f>offs340+Ampl340*SIN(2*PI()*freq340*('3v'!Q818-reta340)+deph340*PI()/180)</f>
        <v>0.93645005841134765</v>
      </c>
      <c r="AC830" s="10">
        <f>('3v'!S818-AB830)^2</f>
        <v>3.3532260106193963E-6</v>
      </c>
      <c r="AD830" s="3"/>
      <c r="AE830" s="3"/>
      <c r="AF830" s="7">
        <f>offs341+Ampl341*SIN(2*PI()*freq341*('3v'!U818)+deph341*PI()/180)</f>
        <v>-1.9321147778200858</v>
      </c>
      <c r="AG830" s="8">
        <f>('3v'!V818-AF830)^2</f>
        <v>4.8683019488782308E-7</v>
      </c>
      <c r="AH830" s="9">
        <f>offs342+Ampl342*SIN(2*PI()*freq342*('3v'!U818-reta342)+deph342*PI()/180)</f>
        <v>0.83810805566634861</v>
      </c>
      <c r="AI830" s="10">
        <f>('3v'!W818-AH830)^2</f>
        <v>1.9301980207616251E-6</v>
      </c>
      <c r="AL830" s="76"/>
      <c r="AM830" s="76"/>
      <c r="AN830" s="76"/>
      <c r="AO830" s="80"/>
    </row>
    <row r="831" spans="1:41" x14ac:dyDescent="0.25">
      <c r="A831" s="3"/>
      <c r="B831" s="7">
        <f>offs331+Ampl331*SIN(2*PI()*freq331*('3v'!A819)+deph331*PI()/180)</f>
        <v>-1.835427906375068</v>
      </c>
      <c r="C831" s="8">
        <f>('3v'!B819-B831)^2</f>
        <v>2.8260757757872572E-6</v>
      </c>
      <c r="D831" s="9">
        <f>offs332+Ampl332*SIN(2*PI()*freq332*('3v'!A819-reta332)+deph332*PI()/180)</f>
        <v>0.98786185363109913</v>
      </c>
      <c r="E831" s="10">
        <f>('3v'!C819-D831)^2</f>
        <v>4.2982189306152918E-4</v>
      </c>
      <c r="G831" s="3"/>
      <c r="H831" s="7">
        <f>offs333+Ampl333*SIN(2*PI()*freq333*('3v'!E819)+deph333*PI()/180)</f>
        <v>-0.82968323253513332</v>
      </c>
      <c r="I831" s="8">
        <f>('3v'!F819-H831)^2</f>
        <v>1.8426350672682698E-5</v>
      </c>
      <c r="J831" s="9">
        <f>offs334+Ampl334*SIN(2*PI()*freq334*('3v'!E819-reta334)+deph334*PI()/180)</f>
        <v>0.75842992542633358</v>
      </c>
      <c r="K831" s="10">
        <f>('3v'!G819-J831)^2</f>
        <v>1.3892902882626076E-3</v>
      </c>
      <c r="L831" s="3"/>
      <c r="M831" s="3"/>
      <c r="N831" s="7">
        <f>offs335+Ampl335*SIN(2*PI()*freq335*('3v'!I819)+deph335*PI()/180)</f>
        <v>-1.905065270310742</v>
      </c>
      <c r="O831" s="8">
        <f>('3v'!J819-N831)^2</f>
        <v>5.5536563597981554E-6</v>
      </c>
      <c r="P831" s="9">
        <f>offs336+Ampl336*SIN(2*PI()*freq336*('3v'!I819-reta336)+deph336*PI()/180)</f>
        <v>0.87419649678602729</v>
      </c>
      <c r="Q831" s="10">
        <f>('3v'!K819-P831)^2</f>
        <v>1.2516476120781656E-5</v>
      </c>
      <c r="R831" s="3"/>
      <c r="S831" s="3"/>
      <c r="T831" s="7">
        <f>offs337+Ampl337*SIN(2*PI()*freq337*('3v'!M819)+deph337*PI()/180)</f>
        <v>-1.4612793521809648</v>
      </c>
      <c r="U831" s="8">
        <f>('3v'!N819-T831)^2</f>
        <v>6.8896278102858395E-7</v>
      </c>
      <c r="V831" s="9">
        <f>offs338+Ampl338*SIN(2*PI()*freq338*('3v'!M819-reta338)+deph338*PI()/180)</f>
        <v>0.97985648375391343</v>
      </c>
      <c r="W831" s="10">
        <f>('3v'!O819-V831)^2</f>
        <v>3.1317874594410917E-7</v>
      </c>
      <c r="X831" s="3"/>
      <c r="Y831" s="3"/>
      <c r="Z831" s="7">
        <f>offs339+Ampl339*SIN(2*PI()*freq339*('3v'!Q819)+deph339*PI()/180)</f>
        <v>1.0178763932606929</v>
      </c>
      <c r="AA831" s="8">
        <f>('3v'!R819-Z831)^2</f>
        <v>2.332568712769754E-7</v>
      </c>
      <c r="AB831" s="9">
        <f>offs340+Ampl340*SIN(2*PI()*freq340*('3v'!Q819-reta340)+deph340*PI()/180)</f>
        <v>0.93469177860201502</v>
      </c>
      <c r="AC831" s="10">
        <f>('3v'!S819-AB831)^2</f>
        <v>2.6775804440316255E-6</v>
      </c>
      <c r="AD831" s="3"/>
      <c r="AE831" s="3"/>
      <c r="AF831" s="7">
        <f>offs341+Ampl341*SIN(2*PI()*freq341*('3v'!U819)+deph341*PI()/180)</f>
        <v>-1.9382904224872133</v>
      </c>
      <c r="AG831" s="8">
        <f>('3v'!V819-AF831)^2</f>
        <v>1.4551746331164876E-7</v>
      </c>
      <c r="AH831" s="9">
        <f>offs342+Ampl342*SIN(2*PI()*freq342*('3v'!U819-reta342)+deph342*PI()/180)</f>
        <v>0.83942248232998862</v>
      </c>
      <c r="AI831" s="10">
        <f>('3v'!W819-AH831)^2</f>
        <v>5.6343388227747059E-7</v>
      </c>
      <c r="AL831" s="76"/>
      <c r="AM831" s="76"/>
      <c r="AN831" s="76"/>
      <c r="AO831" s="80"/>
    </row>
    <row r="832" spans="1:41" x14ac:dyDescent="0.25">
      <c r="A832" s="3"/>
      <c r="B832" s="7">
        <f>offs331+Ampl331*SIN(2*PI()*freq331*('3v'!A820)+deph331*PI()/180)</f>
        <v>-1.842489499350958</v>
      </c>
      <c r="C832" s="8">
        <f>('3v'!B820-B832)^2</f>
        <v>5.9170594075897072E-6</v>
      </c>
      <c r="D832" s="9">
        <f>offs332+Ampl332*SIN(2*PI()*freq332*('3v'!A820-reta332)+deph332*PI()/180)</f>
        <v>0.99076621326531678</v>
      </c>
      <c r="E832" s="10">
        <f>('3v'!C820-D832)^2</f>
        <v>4.7235748582869055E-4</v>
      </c>
      <c r="G832" s="3"/>
      <c r="H832" s="7">
        <f>offs333+Ampl333*SIN(2*PI()*freq333*('3v'!E820)+deph333*PI()/180)</f>
        <v>-0.84329661549704804</v>
      </c>
      <c r="I832" s="8">
        <f>('3v'!F820-H832)^2</f>
        <v>1.7927649360132576E-5</v>
      </c>
      <c r="J832" s="9">
        <f>offs334+Ampl334*SIN(2*PI()*freq334*('3v'!E820-reta334)+deph334*PI()/180)</f>
        <v>0.75962622043691264</v>
      </c>
      <c r="K832" s="10">
        <f>('3v'!G820-J832)^2</f>
        <v>1.1644316491946887E-3</v>
      </c>
      <c r="L832" s="3"/>
      <c r="M832" s="3"/>
      <c r="N832" s="7">
        <f>offs335+Ampl335*SIN(2*PI()*freq335*('3v'!I820)+deph335*PI()/180)</f>
        <v>-1.9094080956506203</v>
      </c>
      <c r="O832" s="8">
        <f>('3v'!J820-N832)^2</f>
        <v>3.6865703035847081E-6</v>
      </c>
      <c r="P832" s="9">
        <f>offs336+Ampl336*SIN(2*PI()*freq336*('3v'!I820-reta336)+deph336*PI()/180)</f>
        <v>0.87622212554256818</v>
      </c>
      <c r="Q832" s="10">
        <f>('3v'!K820-P832)^2</f>
        <v>2.2868530542442663E-6</v>
      </c>
      <c r="R832" s="3"/>
      <c r="S832" s="3"/>
      <c r="T832" s="7">
        <f>offs337+Ampl337*SIN(2*PI()*freq337*('3v'!M820)+deph337*PI()/180)</f>
        <v>-1.4438321792621722</v>
      </c>
      <c r="U832" s="8">
        <f>('3v'!N820-T832)^2</f>
        <v>1.5726144710695675E-6</v>
      </c>
      <c r="V832" s="9">
        <f>offs338+Ampl338*SIN(2*PI()*freq338*('3v'!M820-reta338)+deph338*PI()/180)</f>
        <v>0.98135262144212132</v>
      </c>
      <c r="W832" s="10">
        <f>('3v'!O820-V832)^2</f>
        <v>4.2261551069125373E-6</v>
      </c>
      <c r="X832" s="3"/>
      <c r="Y832" s="3"/>
      <c r="Z832" s="7">
        <f>offs339+Ampl339*SIN(2*PI()*freq339*('3v'!Q820)+deph339*PI()/180)</f>
        <v>1.0233124915726197</v>
      </c>
      <c r="AA832" s="8">
        <f>('3v'!R820-Z832)^2</f>
        <v>1.0959610270906405E-6</v>
      </c>
      <c r="AB832" s="9">
        <f>offs340+Ampl340*SIN(2*PI()*freq340*('3v'!Q820-reta340)+deph340*PI()/180)</f>
        <v>0.93291072773683148</v>
      </c>
      <c r="AC832" s="10">
        <f>('3v'!S820-AB832)^2</f>
        <v>1.1678501532619116E-5</v>
      </c>
      <c r="AD832" s="3"/>
      <c r="AE832" s="3"/>
      <c r="AF832" s="7">
        <f>offs341+Ampl341*SIN(2*PI()*freq341*('3v'!U820)+deph341*PI()/180)</f>
        <v>-1.9430003023104352</v>
      </c>
      <c r="AG832" s="8">
        <f>('3v'!V820-AF832)^2</f>
        <v>1.7822101635201723E-7</v>
      </c>
      <c r="AH832" s="9">
        <f>offs342+Ampl342*SIN(2*PI()*freq342*('3v'!U820-reta342)+deph342*PI()/180)</f>
        <v>0.84078447070704176</v>
      </c>
      <c r="AI832" s="10">
        <f>('3v'!W820-AH832)^2</f>
        <v>2.5434095918535884E-8</v>
      </c>
      <c r="AL832" s="76"/>
      <c r="AM832" s="76"/>
      <c r="AN832" s="76"/>
      <c r="AO832" s="80"/>
    </row>
    <row r="833" spans="1:41" x14ac:dyDescent="0.25">
      <c r="A833" s="3"/>
      <c r="B833" s="7">
        <f>offs331+Ampl331*SIN(2*PI()*freq331*('3v'!A821)+deph331*PI()/180)</f>
        <v>-1.8493319631153904</v>
      </c>
      <c r="C833" s="8">
        <f>('3v'!B821-B833)^2</f>
        <v>1.1573854964244982E-5</v>
      </c>
      <c r="D833" s="9">
        <f>offs332+Ampl332*SIN(2*PI()*freq332*('3v'!A821-reta332)+deph332*PI()/180)</f>
        <v>0.99365417639546116</v>
      </c>
      <c r="E833" s="10">
        <f>('3v'!C821-D833)^2</f>
        <v>5.17645477332047E-4</v>
      </c>
      <c r="G833" s="3"/>
      <c r="H833" s="7">
        <f>offs333+Ampl333*SIN(2*PI()*freq333*('3v'!E821)+deph333*PI()/180)</f>
        <v>-0.85687543014388323</v>
      </c>
      <c r="I833" s="8">
        <f>('3v'!F821-H833)^2</f>
        <v>1.7148213473252847E-5</v>
      </c>
      <c r="J833" s="9">
        <f>offs334+Ampl334*SIN(2*PI()*freq334*('3v'!E821-reta334)+deph334*PI()/180)</f>
        <v>0.76083376676583503</v>
      </c>
      <c r="K833" s="10">
        <f>('3v'!G821-J833)^2</f>
        <v>1.083477752001383E-3</v>
      </c>
      <c r="L833" s="3"/>
      <c r="M833" s="3"/>
      <c r="N833" s="7">
        <f>offs335+Ampl335*SIN(2*PI()*freq335*('3v'!I821)+deph335*PI()/180)</f>
        <v>-1.9135210312597</v>
      </c>
      <c r="O833" s="8">
        <f>('3v'!J821-N833)^2</f>
        <v>2.9355981729623553E-6</v>
      </c>
      <c r="P833" s="9">
        <f>offs336+Ampl336*SIN(2*PI()*freq336*('3v'!I821-reta336)+deph336*PI()/180)</f>
        <v>0.87824949695903232</v>
      </c>
      <c r="Q833" s="10">
        <f>('3v'!K821-P833)^2</f>
        <v>2.6536608656101426E-7</v>
      </c>
      <c r="R833" s="3"/>
      <c r="S833" s="3"/>
      <c r="T833" s="7">
        <f>offs337+Ampl337*SIN(2*PI()*freq337*('3v'!M821)+deph337*PI()/180)</f>
        <v>-1.4261405673994778</v>
      </c>
      <c r="U833" s="8">
        <f>('3v'!N821-T833)^2</f>
        <v>6.6027423111931885E-7</v>
      </c>
      <c r="V833" s="9">
        <f>offs338+Ampl338*SIN(2*PI()*freq338*('3v'!M821-reta338)+deph338*PI()/180)</f>
        <v>0.98282568353385258</v>
      </c>
      <c r="W833" s="10">
        <f>('3v'!O821-V833)^2</f>
        <v>2.4828101126247762E-6</v>
      </c>
      <c r="X833" s="3"/>
      <c r="Y833" s="3"/>
      <c r="Z833" s="7">
        <f>offs339+Ampl339*SIN(2*PI()*freq339*('3v'!Q821)+deph339*PI()/180)</f>
        <v>1.0280343421154208</v>
      </c>
      <c r="AA833" s="8">
        <f>('3v'!R821-Z833)^2</f>
        <v>8.2170389786916596E-9</v>
      </c>
      <c r="AB833" s="9">
        <f>offs340+Ampl340*SIN(2*PI()*freq340*('3v'!Q821-reta340)+deph340*PI()/180)</f>
        <v>0.93110776711619003</v>
      </c>
      <c r="AC833" s="10">
        <f>('3v'!S821-AB833)^2</f>
        <v>1.0674745372491627E-5</v>
      </c>
      <c r="AD833" s="3"/>
      <c r="AE833" s="3"/>
      <c r="AF833" s="7">
        <f>offs341+Ampl341*SIN(2*PI()*freq341*('3v'!U821)+deph341*PI()/180)</f>
        <v>-1.946239769206997</v>
      </c>
      <c r="AG833" s="8">
        <f>('3v'!V821-AF833)^2</f>
        <v>5.9839332369374641E-8</v>
      </c>
      <c r="AH833" s="9">
        <f>offs342+Ampl342*SIN(2*PI()*freq342*('3v'!U821-reta342)+deph342*PI()/180)</f>
        <v>0.84219267667941522</v>
      </c>
      <c r="AI833" s="10">
        <f>('3v'!W821-AH833)^2</f>
        <v>1.4855884461704605E-7</v>
      </c>
      <c r="AL833" s="76"/>
      <c r="AM833" s="76"/>
      <c r="AN833" s="76"/>
      <c r="AO833" s="80"/>
    </row>
    <row r="834" spans="1:41" x14ac:dyDescent="0.25">
      <c r="A834" s="3"/>
      <c r="B834" s="7">
        <f>offs331+Ampl331*SIN(2*PI()*freq331*('3v'!A822)+deph331*PI()/180)</f>
        <v>-1.8559542171640153</v>
      </c>
      <c r="C834" s="8">
        <f>('3v'!B822-B834)^2</f>
        <v>6.9684534211597468E-6</v>
      </c>
      <c r="D834" s="9">
        <f>offs332+Ampl332*SIN(2*PI()*freq332*('3v'!A822-reta332)+deph332*PI()/180)</f>
        <v>0.99652528697867493</v>
      </c>
      <c r="E834" s="10">
        <f>('3v'!C822-D834)^2</f>
        <v>4.767110242975806E-4</v>
      </c>
      <c r="G834" s="3"/>
      <c r="H834" s="7">
        <f>offs333+Ampl333*SIN(2*PI()*freq333*('3v'!E822)+deph333*PI()/180)</f>
        <v>-0.87041847032680586</v>
      </c>
      <c r="I834" s="8">
        <f>('3v'!F822-H834)^2</f>
        <v>1.6097831706527717E-5</v>
      </c>
      <c r="J834" s="9">
        <f>offs334+Ampl334*SIN(2*PI()*freq334*('3v'!E822-reta334)+deph334*PI()/180)</f>
        <v>0.76205245715185388</v>
      </c>
      <c r="K834" s="10">
        <f>('3v'!G822-J834)^2</f>
        <v>1.0047335886593034E-3</v>
      </c>
      <c r="L834" s="3"/>
      <c r="M834" s="3"/>
      <c r="N834" s="7">
        <f>offs335+Ampl335*SIN(2*PI()*freq335*('3v'!I822)+deph335*PI()/180)</f>
        <v>-1.9174034276577696</v>
      </c>
      <c r="O834" s="8">
        <f>('3v'!J822-N834)^2</f>
        <v>3.0179067219974347E-6</v>
      </c>
      <c r="P834" s="9">
        <f>offs336+Ampl336*SIN(2*PI()*freq336*('3v'!I822-reta336)+deph336*PI()/180)</f>
        <v>0.88027829088997056</v>
      </c>
      <c r="Q834" s="10">
        <f>('3v'!K822-P834)^2</f>
        <v>3.4904569158998699E-7</v>
      </c>
      <c r="R834" s="3"/>
      <c r="S834" s="3"/>
      <c r="T834" s="7">
        <f>offs337+Ampl337*SIN(2*PI()*freq337*('3v'!M822)+deph337*PI()/180)</f>
        <v>-1.4082088817333869</v>
      </c>
      <c r="U834" s="8">
        <f>('3v'!N822-T834)^2</f>
        <v>1.3598551341940942E-6</v>
      </c>
      <c r="V834" s="9">
        <f>offs338+Ampl338*SIN(2*PI()*freq338*('3v'!M822-reta338)+deph338*PI()/180)</f>
        <v>0.98427530657307738</v>
      </c>
      <c r="W834" s="10">
        <f>('3v'!O822-V834)^2</f>
        <v>1.1496054913187769E-6</v>
      </c>
      <c r="X834" s="3"/>
      <c r="Y834" s="3"/>
      <c r="Z834" s="7">
        <f>offs339+Ampl339*SIN(2*PI()*freq339*('3v'!Q822)+deph339*PI()/180)</f>
        <v>1.0320396614440746</v>
      </c>
      <c r="AA834" s="8">
        <f>('3v'!R822-Z834)^2</f>
        <v>7.092072030053077E-11</v>
      </c>
      <c r="AB834" s="9">
        <f>offs340+Ampl340*SIN(2*PI()*freq340*('3v'!Q822-reta340)+deph340*PI()/180)</f>
        <v>0.92928376863584794</v>
      </c>
      <c r="AC834" s="10">
        <f>('3v'!S822-AB834)^2</f>
        <v>9.8476174097660307E-6</v>
      </c>
      <c r="AD834" s="3"/>
      <c r="AE834" s="3"/>
      <c r="AF834" s="7">
        <f>offs341+Ampl341*SIN(2*PI()*freq341*('3v'!U822)+deph341*PI()/180)</f>
        <v>-1.9480056262141772</v>
      </c>
      <c r="AG834" s="8">
        <f>('3v'!V822-AF834)^2</f>
        <v>1.8652360445664931E-7</v>
      </c>
      <c r="AH834" s="9">
        <f>offs342+Ampl342*SIN(2*PI()*freq342*('3v'!U822-reta342)+deph342*PI()/180)</f>
        <v>0.84364571051782844</v>
      </c>
      <c r="AI834" s="10">
        <f>('3v'!W822-AH834)^2</f>
        <v>7.8416246379506032E-7</v>
      </c>
      <c r="AL834" s="76"/>
      <c r="AM834" s="76"/>
      <c r="AN834" s="76"/>
      <c r="AO834" s="80"/>
    </row>
    <row r="835" spans="1:41" x14ac:dyDescent="0.25">
      <c r="A835" s="3"/>
      <c r="B835" s="7">
        <f>offs331+Ampl331*SIN(2*PI()*freq331*('3v'!A823)+deph331*PI()/180)</f>
        <v>-1.8623552157661516</v>
      </c>
      <c r="C835" s="8">
        <f>('3v'!B823-B835)^2</f>
        <v>4.400698691782587E-6</v>
      </c>
      <c r="D835" s="9">
        <f>offs332+Ampl332*SIN(2*PI()*freq332*('3v'!A823-reta332)+deph332*PI()/180)</f>
        <v>0.99937909163331462</v>
      </c>
      <c r="E835" s="10">
        <f>('3v'!C823-D835)^2</f>
        <v>4.3818665268805131E-4</v>
      </c>
      <c r="G835" s="3"/>
      <c r="H835" s="7">
        <f>offs333+Ampl333*SIN(2*PI()*freq333*('3v'!E823)+deph333*PI()/180)</f>
        <v>-0.883924533074681</v>
      </c>
      <c r="I835" s="8">
        <f>('3v'!F823-H835)^2</f>
        <v>1.4794739684954285E-5</v>
      </c>
      <c r="J835" s="9">
        <f>offs334+Ampl334*SIN(2*PI()*freq334*('3v'!E823-reta334)+deph334*PI()/180)</f>
        <v>0.76328218334384235</v>
      </c>
      <c r="K835" s="10">
        <f>('3v'!G823-J835)^2</f>
        <v>1.0511164852439569E-3</v>
      </c>
      <c r="L835" s="3"/>
      <c r="M835" s="3"/>
      <c r="N835" s="7">
        <f>offs335+Ampl335*SIN(2*PI()*freq335*('3v'!I823)+deph335*PI()/180)</f>
        <v>-1.9210546717694323</v>
      </c>
      <c r="O835" s="8">
        <f>('3v'!J823-N835)^2</f>
        <v>3.9689334782059416E-6</v>
      </c>
      <c r="P835" s="9">
        <f>offs336+Ampl336*SIN(2*PI()*freq336*('3v'!I823-reta336)+deph336*PI()/180)</f>
        <v>0.88230818696530333</v>
      </c>
      <c r="Q835" s="10">
        <f>('3v'!K823-P835)^2</f>
        <v>4.4565900460354313E-7</v>
      </c>
      <c r="R835" s="3"/>
      <c r="S835" s="3"/>
      <c r="T835" s="7">
        <f>offs337+Ampl337*SIN(2*PI()*freq337*('3v'!M823)+deph337*PI()/180)</f>
        <v>-1.3900415466390164</v>
      </c>
      <c r="U835" s="8">
        <f>('3v'!N823-T835)^2</f>
        <v>3.9119554573393023E-8</v>
      </c>
      <c r="V835" s="9">
        <f>offs338+Ampl338*SIN(2*PI()*freq338*('3v'!M823-reta338)+deph338*PI()/180)</f>
        <v>0.98570113288700256</v>
      </c>
      <c r="W835" s="10">
        <f>('3v'!O823-V835)^2</f>
        <v>6.2401183439883832E-6</v>
      </c>
      <c r="X835" s="3"/>
      <c r="Y835" s="3"/>
      <c r="Z835" s="7">
        <f>offs339+Ampl339*SIN(2*PI()*freq339*('3v'!Q823)+deph339*PI()/180)</f>
        <v>1.0353265126216973</v>
      </c>
      <c r="AA835" s="8">
        <f>('3v'!R823-Z835)^2</f>
        <v>3.7329335679768341E-7</v>
      </c>
      <c r="AB835" s="9">
        <f>offs340+Ampl340*SIN(2*PI()*freq340*('3v'!Q823-reta340)+deph340*PI()/180)</f>
        <v>0.92743961436528388</v>
      </c>
      <c r="AC835" s="10">
        <f>('3v'!S823-AB835)^2</f>
        <v>9.1756021108944237E-6</v>
      </c>
      <c r="AD835" s="3"/>
      <c r="AE835" s="3"/>
      <c r="AF835" s="7">
        <f>offs341+Ampl341*SIN(2*PI()*freq341*('3v'!U823)+deph341*PI()/180)</f>
        <v>-1.9482961306443043</v>
      </c>
      <c r="AG835" s="8">
        <f>('3v'!V823-AF835)^2</f>
        <v>1.9988122216929041E-8</v>
      </c>
      <c r="AH835" s="9">
        <f>offs342+Ampl342*SIN(2*PI()*freq342*('3v'!U823-reta342)+deph342*PI()/180)</f>
        <v>0.84514213825331042</v>
      </c>
      <c r="AI835" s="10">
        <f>('3v'!W823-AH835)^2</f>
        <v>1.8015592172865648E-6</v>
      </c>
      <c r="AL835" s="76"/>
      <c r="AM835" s="76"/>
      <c r="AN835" s="76"/>
      <c r="AO835" s="80"/>
    </row>
    <row r="836" spans="1:41" x14ac:dyDescent="0.25">
      <c r="A836" s="3"/>
      <c r="B836" s="7">
        <f>offs331+Ampl331*SIN(2*PI()*freq331*('3v'!A824)+deph331*PI()/180)</f>
        <v>-1.868533948129917</v>
      </c>
      <c r="C836" s="8">
        <f>('3v'!B824-B836)^2</f>
        <v>3.1650255564453591E-6</v>
      </c>
      <c r="D836" s="9">
        <f>offs332+Ampl332*SIN(2*PI()*freq332*('3v'!A824-reta332)+deph332*PI()/180)</f>
        <v>1.0022151397105428</v>
      </c>
      <c r="E836" s="10">
        <f>('3v'!C824-D836)^2</f>
        <v>3.2749635233613795E-4</v>
      </c>
      <c r="G836" s="3"/>
      <c r="H836" s="7">
        <f>offs333+Ampl333*SIN(2*PI()*freq333*('3v'!E824)+deph333*PI()/180)</f>
        <v>-0.89739241870092057</v>
      </c>
      <c r="I836" s="8">
        <f>('3v'!F824-H836)^2</f>
        <v>1.3267141144541986E-5</v>
      </c>
      <c r="J836" s="9">
        <f>offs334+Ampl334*SIN(2*PI()*freq334*('3v'!E824-reta334)+deph334*PI()/180)</f>
        <v>0.76452283611040961</v>
      </c>
      <c r="K836" s="10">
        <f>('3v'!G824-J836)^2</f>
        <v>1.0978224533107247E-3</v>
      </c>
      <c r="L836" s="3"/>
      <c r="M836" s="3"/>
      <c r="N836" s="7">
        <f>offs335+Ampl335*SIN(2*PI()*freq335*('3v'!I824)+deph335*PI()/180)</f>
        <v>-1.9244741870209152</v>
      </c>
      <c r="O836" s="8">
        <f>('3v'!J824-N836)^2</f>
        <v>6.14520787251309E-6</v>
      </c>
      <c r="P836" s="9">
        <f>offs336+Ampl336*SIN(2*PI()*freq336*('3v'!I824-reta336)+deph336*PI()/180)</f>
        <v>0.88433886464090838</v>
      </c>
      <c r="Q836" s="10">
        <f>('3v'!K824-P836)^2</f>
        <v>9.9927135358921998E-6</v>
      </c>
      <c r="R836" s="3"/>
      <c r="S836" s="3"/>
      <c r="T836" s="7">
        <f>offs337+Ampl337*SIN(2*PI()*freq337*('3v'!M824)+deph337*PI()/180)</f>
        <v>-1.3716430446344601</v>
      </c>
      <c r="U836" s="8">
        <f>('3v'!N824-T836)^2</f>
        <v>1.770322413497845E-6</v>
      </c>
      <c r="V836" s="9">
        <f>offs338+Ampl338*SIN(2*PI()*freq338*('3v'!M824-reta338)+deph338*PI()/180)</f>
        <v>0.98710281067431982</v>
      </c>
      <c r="W836" s="10">
        <f>('3v'!O824-V836)^2</f>
        <v>3.7891373901218526E-6</v>
      </c>
      <c r="X836" s="3"/>
      <c r="Y836" s="3"/>
      <c r="Z836" s="7">
        <f>offs339+Ampl339*SIN(2*PI()*freq339*('3v'!Q824)+deph339*PI()/180)</f>
        <v>1.0378933061562265</v>
      </c>
      <c r="AA836" s="8">
        <f>('3v'!R824-Z836)^2</f>
        <v>7.2692583976970633E-12</v>
      </c>
      <c r="AB836" s="9">
        <f>offs340+Ampl340*SIN(2*PI()*freq340*('3v'!Q824-reta340)+deph340*PI()/180)</f>
        <v>0.92557619612113817</v>
      </c>
      <c r="AC836" s="10">
        <f>('3v'!S824-AB836)^2</f>
        <v>2.3936985606588493E-5</v>
      </c>
      <c r="AD836" s="3"/>
      <c r="AE836" s="3"/>
      <c r="AF836" s="7">
        <f>offs341+Ampl341*SIN(2*PI()*freq341*('3v'!U824)+deph341*PI()/180)</f>
        <v>-1.9471109958045791</v>
      </c>
      <c r="AG836" s="8">
        <f>('3v'!V824-AF836)^2</f>
        <v>3.926348343323257E-7</v>
      </c>
      <c r="AH836" s="9">
        <f>offs342+Ampl342*SIN(2*PI()*freq342*('3v'!U824-reta342)+deph342*PI()/180)</f>
        <v>0.84668048309235178</v>
      </c>
      <c r="AI836" s="10">
        <f>('3v'!W824-AH836)^2</f>
        <v>3.0870732735236302E-6</v>
      </c>
      <c r="AL836" s="76"/>
      <c r="AM836" s="76"/>
      <c r="AN836" s="76"/>
      <c r="AO836" s="80"/>
    </row>
    <row r="837" spans="1:41" x14ac:dyDescent="0.25">
      <c r="A837" s="3"/>
      <c r="B837" s="7">
        <f>offs331+Ampl331*SIN(2*PI()*freq331*('3v'!A825)+deph331*PI()/180)</f>
        <v>-1.8744894385618451</v>
      </c>
      <c r="C837" s="8">
        <f>('3v'!B825-B837)^2</f>
        <v>7.3137015732821331E-8</v>
      </c>
      <c r="D837" s="9">
        <f>offs332+Ampl332*SIN(2*PI()*freq332*('3v'!A825-reta332)+deph332*PI()/180)</f>
        <v>1.0050329833654912</v>
      </c>
      <c r="E837" s="10">
        <f>('3v'!C825-D837)^2</f>
        <v>2.334483493176004E-4</v>
      </c>
      <c r="G837" s="3"/>
      <c r="H837" s="7">
        <f>offs333+Ampl333*SIN(2*PI()*freq333*('3v'!E825)+deph333*PI()/180)</f>
        <v>-0.91082093091005145</v>
      </c>
      <c r="I837" s="8">
        <f>('3v'!F825-H837)^2</f>
        <v>1.1553479108203719E-5</v>
      </c>
      <c r="J837" s="9">
        <f>offs334+Ampl334*SIN(2*PI()*freq334*('3v'!E825-reta334)+deph334*PI()/180)</f>
        <v>0.76577430524960344</v>
      </c>
      <c r="K837" s="10">
        <f>('3v'!G825-J837)^2</f>
        <v>1.2807941677285182E-3</v>
      </c>
      <c r="L837" s="3"/>
      <c r="M837" s="3"/>
      <c r="N837" s="7">
        <f>offs335+Ampl335*SIN(2*PI()*freq335*('3v'!I825)+deph335*PI()/180)</f>
        <v>-1.9276614334311202</v>
      </c>
      <c r="O837" s="8">
        <f>('3v'!J825-N837)^2</f>
        <v>1.5495931865890773E-6</v>
      </c>
      <c r="P837" s="9">
        <f>offs336+Ampl336*SIN(2*PI()*freq336*('3v'!I825-reta336)+deph336*PI()/180)</f>
        <v>0.88637000324924053</v>
      </c>
      <c r="Q837" s="10">
        <f>('3v'!K825-P837)^2</f>
        <v>2.5363680609700422E-5</v>
      </c>
      <c r="R837" s="3"/>
      <c r="S837" s="3"/>
      <c r="T837" s="7">
        <f>offs337+Ampl337*SIN(2*PI()*freq337*('3v'!M825)+deph337*PI()/180)</f>
        <v>-1.3530179152747839</v>
      </c>
      <c r="U837" s="8">
        <f>('3v'!N825-T837)^2</f>
        <v>5.0026268182186174E-6</v>
      </c>
      <c r="V837" s="9">
        <f>offs338+Ampl338*SIN(2*PI()*freq338*('3v'!M825-reta338)+deph338*PI()/180)</f>
        <v>0.98847999409200893</v>
      </c>
      <c r="W837" s="10">
        <f>('3v'!O825-V837)^2</f>
        <v>1.104734126414599E-5</v>
      </c>
      <c r="X837" s="3"/>
      <c r="Y837" s="3"/>
      <c r="Z837" s="7">
        <f>offs339+Ampl339*SIN(2*PI()*freq339*('3v'!Q825)+deph339*PI()/180)</f>
        <v>1.0397388007690866</v>
      </c>
      <c r="AA837" s="8">
        <f>('3v'!R825-Z837)^2</f>
        <v>1.1012242184689611E-8</v>
      </c>
      <c r="AB837" s="9">
        <f>offs340+Ampl340*SIN(2*PI()*freq340*('3v'!Q825-reta340)+deph340*PI()/180)</f>
        <v>0.92369441503593797</v>
      </c>
      <c r="AC837" s="10">
        <f>('3v'!S825-AB837)^2</f>
        <v>2.324392088149757E-5</v>
      </c>
      <c r="AD837" s="3"/>
      <c r="AE837" s="3"/>
      <c r="AF837" s="7">
        <f>offs341+Ampl341*SIN(2*PI()*freq341*('3v'!U825)+deph341*PI()/180)</f>
        <v>-1.9444513912800048</v>
      </c>
      <c r="AG837" s="8">
        <f>('3v'!V825-AF837)^2</f>
        <v>6.3790124336737454E-9</v>
      </c>
      <c r="AH837" s="9">
        <f>offs342+Ampl342*SIN(2*PI()*freq342*('3v'!U825-reta342)+deph342*PI()/180)</f>
        <v>0.84825922687432298</v>
      </c>
      <c r="AI837" s="10">
        <f>('3v'!W825-AH837)^2</f>
        <v>4.5427940284209422E-6</v>
      </c>
      <c r="AL837" s="76"/>
      <c r="AM837" s="76"/>
      <c r="AN837" s="76"/>
      <c r="AO837" s="80"/>
    </row>
    <row r="838" spans="1:41" x14ac:dyDescent="0.25">
      <c r="A838" s="3"/>
      <c r="B838" s="7">
        <f>offs331+Ampl331*SIN(2*PI()*freq331*('3v'!A826)+deph331*PI()/180)</f>
        <v>-1.8802207466209584</v>
      </c>
      <c r="C838" s="8">
        <f>('3v'!B826-B838)^2</f>
        <v>4.3921538992583406E-6</v>
      </c>
      <c r="D838" s="9">
        <f>offs332+Ampl332*SIN(2*PI()*freq332*('3v'!A826-reta332)+deph332*PI()/180)</f>
        <v>1.0078321776279817</v>
      </c>
      <c r="E838" s="10">
        <f>('3v'!C826-D838)^2</f>
        <v>1.557459664371307E-4</v>
      </c>
      <c r="G838" s="3"/>
      <c r="H838" s="7">
        <f>offs333+Ampl333*SIN(2*PI()*freq333*('3v'!E826)+deph333*PI()/180)</f>
        <v>-0.92420887690397446</v>
      </c>
      <c r="I838" s="8">
        <f>('3v'!F826-H838)^2</f>
        <v>9.7039533254275481E-6</v>
      </c>
      <c r="J838" s="9">
        <f>offs334+Ampl334*SIN(2*PI()*freq334*('3v'!E826-reta334)+deph334*PI()/180)</f>
        <v>0.76703647959869881</v>
      </c>
      <c r="K838" s="10">
        <f>('3v'!G826-J838)^2</f>
        <v>1.3307269548351404E-3</v>
      </c>
      <c r="L838" s="3"/>
      <c r="M838" s="3"/>
      <c r="N838" s="7">
        <f>offs335+Ampl335*SIN(2*PI()*freq335*('3v'!I826)+deph335*PI()/180)</f>
        <v>-1.9306159076968921</v>
      </c>
      <c r="O838" s="8">
        <f>('3v'!J826-N838)^2</f>
        <v>5.9283631926722033E-8</v>
      </c>
      <c r="P838" s="9">
        <f>offs336+Ampl336*SIN(2*PI()*freq336*('3v'!I826-reta336)+deph336*PI()/180)</f>
        <v>0.88840128204996816</v>
      </c>
      <c r="Q838" s="10">
        <f>('3v'!K826-P838)^2</f>
        <v>7.8576310005716601E-5</v>
      </c>
      <c r="R838" s="3"/>
      <c r="S838" s="3"/>
      <c r="T838" s="7">
        <f>offs337+Ampl337*SIN(2*PI()*freq337*('3v'!M826)+deph337*PI()/180)</f>
        <v>-1.3341707540319634</v>
      </c>
      <c r="U838" s="8">
        <f>('3v'!N826-T838)^2</f>
        <v>4.6607847512463979E-5</v>
      </c>
      <c r="V838" s="9">
        <f>offs338+Ampl338*SIN(2*PI()*freq338*('3v'!M826-reta338)+deph338*PI()/180)</f>
        <v>0.98983234334066905</v>
      </c>
      <c r="W838" s="10">
        <f>('3v'!O826-V838)^2</f>
        <v>7.4146382735609352E-6</v>
      </c>
      <c r="X838" s="3"/>
      <c r="Y838" s="3"/>
      <c r="Z838" s="7">
        <f>offs339+Ampl339*SIN(2*PI()*freq339*('3v'!Q826)+deph339*PI()/180)</f>
        <v>1.04086210399546</v>
      </c>
      <c r="AA838" s="8">
        <f>('3v'!R826-Z838)^2</f>
        <v>8.7376878802371826E-7</v>
      </c>
      <c r="AB838" s="9">
        <f>offs340+Ampl340*SIN(2*PI()*freq340*('3v'!Q826-reta340)+deph340*PI()/180)</f>
        <v>0.92179518112231673</v>
      </c>
      <c r="AC838" s="10">
        <f>('3v'!S826-AB838)^2</f>
        <v>2.2727233935237864E-5</v>
      </c>
      <c r="AD838" s="3"/>
      <c r="AE838" s="3"/>
      <c r="AF838" s="7">
        <f>offs341+Ampl341*SIN(2*PI()*freq341*('3v'!U826)+deph341*PI()/180)</f>
        <v>-1.9403199417791497</v>
      </c>
      <c r="AG838" s="8">
        <f>('3v'!V826-AF838)^2</f>
        <v>9.3066619372768602E-8</v>
      </c>
      <c r="AH838" s="9">
        <f>offs342+Ampl342*SIN(2*PI()*freq342*('3v'!U826-reta342)+deph342*PI()/180)</f>
        <v>0.84987681156971551</v>
      </c>
      <c r="AI838" s="10">
        <f>('3v'!W826-AH838)^2</f>
        <v>6.0857358801459943E-6</v>
      </c>
      <c r="AL838" s="76"/>
      <c r="AM838" s="76"/>
      <c r="AN838" s="76"/>
      <c r="AO838" s="80"/>
    </row>
    <row r="839" spans="1:41" x14ac:dyDescent="0.25">
      <c r="A839" s="3"/>
      <c r="B839" s="7">
        <f>offs331+Ampl331*SIN(2*PI()*freq331*('3v'!A827)+deph331*PI()/180)</f>
        <v>-1.8857269672672747</v>
      </c>
      <c r="C839" s="8">
        <f>('3v'!B827-B839)^2</f>
        <v>3.0379348947907949E-6</v>
      </c>
      <c r="D839" s="9">
        <f>offs332+Ampl332*SIN(2*PI()*freq332*('3v'!A827-reta332)+deph332*PI()/180)</f>
        <v>1.0106122804727904</v>
      </c>
      <c r="E839" s="10">
        <f>('3v'!C827-D839)^2</f>
        <v>9.408455890653347E-5</v>
      </c>
      <c r="G839" s="3"/>
      <c r="H839" s="7">
        <f>offs333+Ampl333*SIN(2*PI()*freq333*('3v'!E827)+deph333*PI()/180)</f>
        <v>-0.93755506748791451</v>
      </c>
      <c r="I839" s="8">
        <f>('3v'!F827-H839)^2</f>
        <v>7.780905710333294E-6</v>
      </c>
      <c r="J839" s="9">
        <f>offs334+Ampl334*SIN(2*PI()*freq334*('3v'!E827-reta334)+deph334*PI()/180)</f>
        <v>0.76830924704407189</v>
      </c>
      <c r="K839" s="10">
        <f>('3v'!G827-J839)^2</f>
        <v>1.2394879925845506E-3</v>
      </c>
      <c r="L839" s="3"/>
      <c r="M839" s="3"/>
      <c r="N839" s="7">
        <f>offs335+Ampl335*SIN(2*PI()*freq335*('3v'!I827)+deph335*PI()/180)</f>
        <v>-1.9333371432724937</v>
      </c>
      <c r="O839" s="8">
        <f>('3v'!J827-N839)^2</f>
        <v>2.7524007060749755E-7</v>
      </c>
      <c r="P839" s="9">
        <f>offs336+Ampl336*SIN(2*PI()*freq336*('3v'!I827-reta336)+deph336*PI()/180)</f>
        <v>0.89043238028062077</v>
      </c>
      <c r="Q839" s="10">
        <f>('3v'!K827-P839)^2</f>
        <v>1.1533642464295874E-4</v>
      </c>
      <c r="R839" s="3"/>
      <c r="S839" s="3"/>
      <c r="T839" s="7">
        <f>offs337+Ampl337*SIN(2*PI()*freq337*('3v'!M827)+deph337*PI()/180)</f>
        <v>-1.3151062111610192</v>
      </c>
      <c r="U839" s="8">
        <f>('3v'!N827-T839)^2</f>
        <v>2.8521700325910711E-5</v>
      </c>
      <c r="V839" s="9">
        <f>offs338+Ampl338*SIN(2*PI()*freq338*('3v'!M827-reta338)+deph338*PI()/180)</f>
        <v>0.99115952474835844</v>
      </c>
      <c r="W839" s="10">
        <f>('3v'!O827-V839)^2</f>
        <v>4.3975547358226975E-6</v>
      </c>
      <c r="X839" s="3"/>
      <c r="Y839" s="3"/>
      <c r="Z839" s="7">
        <f>offs339+Ampl339*SIN(2*PI()*freq339*('3v'!Q827)+deph339*PI()/180)</f>
        <v>1.041262672615874</v>
      </c>
      <c r="AA839" s="8">
        <f>('3v'!R827-Z839)^2</f>
        <v>2.8535616135940869E-7</v>
      </c>
      <c r="AB839" s="9">
        <f>offs340+Ampl340*SIN(2*PI()*freq340*('3v'!Q827-reta340)+deph340*PI()/180)</f>
        <v>0.91987941283294195</v>
      </c>
      <c r="AC839" s="10">
        <f>('3v'!S827-AB839)^2</f>
        <v>2.237240020316096E-5</v>
      </c>
      <c r="AD839" s="3"/>
      <c r="AE839" s="3"/>
      <c r="AF839" s="7">
        <f>offs341+Ampl341*SIN(2*PI()*freq341*('3v'!U827)+deph341*PI()/180)</f>
        <v>-1.9347207245438749</v>
      </c>
      <c r="AG839" s="8">
        <f>('3v'!V827-AF839)^2</f>
        <v>2.017398198922268E-9</v>
      </c>
      <c r="AH839" s="9">
        <f>offs342+Ampl342*SIN(2*PI()*freq342*('3v'!U827-reta342)+deph342*PI()/180)</f>
        <v>0.85153164081772814</v>
      </c>
      <c r="AI839" s="10">
        <f>('3v'!W827-AH839)^2</f>
        <v>7.6464371260045041E-6</v>
      </c>
      <c r="AL839" s="76"/>
      <c r="AM839" s="76"/>
      <c r="AN839" s="76"/>
      <c r="AO839" s="80"/>
    </row>
    <row r="840" spans="1:41" x14ac:dyDescent="0.25">
      <c r="A840" s="3"/>
      <c r="B840" s="7">
        <f>offs331+Ampl331*SIN(2*PI()*freq331*('3v'!A828)+deph331*PI()/180)</f>
        <v>-1.8910072310047252</v>
      </c>
      <c r="C840" s="8">
        <f>('3v'!B828-B840)^2</f>
        <v>1.3531063703538855E-6</v>
      </c>
      <c r="D840" s="9">
        <f>offs332+Ampl332*SIN(2*PI()*freq332*('3v'!A828-reta332)+deph332*PI()/180)</f>
        <v>1.013372852889451</v>
      </c>
      <c r="E840" s="10">
        <f>('3v'!C828-D840)^2</f>
        <v>7.9088065529864127E-5</v>
      </c>
      <c r="G840" s="3"/>
      <c r="H840" s="7">
        <f>offs333+Ampl333*SIN(2*PI()*freq333*('3v'!E828)+deph333*PI()/180)</f>
        <v>-0.95085831717605707</v>
      </c>
      <c r="I840" s="8">
        <f>('3v'!F828-H840)^2</f>
        <v>5.8603073836494674E-6</v>
      </c>
      <c r="J840" s="9">
        <f>offs334+Ampl334*SIN(2*PI()*freq334*('3v'!E828-reta334)+deph334*PI()/180)</f>
        <v>0.76959249453115908</v>
      </c>
      <c r="K840" s="10">
        <f>('3v'!G828-J840)^2</f>
        <v>1.1507777631123174E-3</v>
      </c>
      <c r="L840" s="3"/>
      <c r="M840" s="3"/>
      <c r="N840" s="7">
        <f>offs335+Ampl335*SIN(2*PI()*freq335*('3v'!I828)+deph335*PI()/180)</f>
        <v>-1.9358247104432833</v>
      </c>
      <c r="O840" s="8">
        <f>('3v'!J828-N840)^2</f>
        <v>1.121630203836391E-6</v>
      </c>
      <c r="P840" s="9">
        <f>offs336+Ampl336*SIN(2*PI()*freq336*('3v'!I828-reta336)+deph336*PI()/180)</f>
        <v>0.89246297720724288</v>
      </c>
      <c r="Q840" s="10">
        <f>('3v'!K828-P840)^2</f>
        <v>2.1223428079883194E-4</v>
      </c>
      <c r="R840" s="3"/>
      <c r="S840" s="3"/>
      <c r="T840" s="7">
        <f>offs337+Ampl337*SIN(2*PI()*freq337*('3v'!M828)+deph337*PI()/180)</f>
        <v>-1.2958289905526361</v>
      </c>
      <c r="U840" s="8">
        <f>('3v'!N828-T840)^2</f>
        <v>3.1299555343556873E-5</v>
      </c>
      <c r="V840" s="9">
        <f>offs338+Ampl338*SIN(2*PI()*freq338*('3v'!M828-reta338)+deph338*PI()/180)</f>
        <v>0.99246121085292405</v>
      </c>
      <c r="W840" s="10">
        <f>('3v'!O828-V840)^2</f>
        <v>2.089761825974598E-6</v>
      </c>
      <c r="X840" s="3"/>
      <c r="Y840" s="3"/>
      <c r="Z840" s="7">
        <f>offs339+Ampl339*SIN(2*PI()*freq339*('3v'!Q828)+deph339*PI()/180)</f>
        <v>1.040940312918899</v>
      </c>
      <c r="AA840" s="8">
        <f>('3v'!R828-Z840)^2</f>
        <v>7.3367290214273831E-7</v>
      </c>
      <c r="AB840" s="9">
        <f>offs340+Ampl340*SIN(2*PI()*freq340*('3v'!Q828-reta340)+deph340*PI()/180)</f>
        <v>0.91794803661635749</v>
      </c>
      <c r="AC840" s="10">
        <f>('3v'!S828-AB840)^2</f>
        <v>2.2167179101742954E-5</v>
      </c>
      <c r="AD840" s="3"/>
      <c r="AE840" s="3"/>
      <c r="AF840" s="7">
        <f>offs341+Ampl341*SIN(2*PI()*freq341*('3v'!U828)+deph341*PI()/180)</f>
        <v>-1.92765926532559</v>
      </c>
      <c r="AG840" s="8">
        <f>('3v'!V828-AF840)^2</f>
        <v>1.5549957180069745E-6</v>
      </c>
      <c r="AH840" s="9">
        <f>offs342+Ampl342*SIN(2*PI()*freq342*('3v'!U828-reta342)+deph342*PI()/180)</f>
        <v>0.85322208150168322</v>
      </c>
      <c r="AI840" s="10">
        <f>('3v'!W828-AH840)^2</f>
        <v>9.1682298741791004E-6</v>
      </c>
      <c r="AL840" s="76"/>
      <c r="AM840" s="76"/>
      <c r="AN840" s="76"/>
      <c r="AO840" s="80"/>
    </row>
    <row r="841" spans="1:41" x14ac:dyDescent="0.25">
      <c r="A841" s="3"/>
      <c r="B841" s="7">
        <f>offs331+Ampl331*SIN(2*PI()*freq331*('3v'!A829)+deph331*PI()/180)</f>
        <v>-1.8960607040184527</v>
      </c>
      <c r="C841" s="8">
        <f>('3v'!B829-B841)^2</f>
        <v>2.5449692687409138E-6</v>
      </c>
      <c r="D841" s="9">
        <f>offs332+Ampl332*SIN(2*PI()*freq332*('3v'!A829-reta332)+deph332*PI()/180)</f>
        <v>1.0161134589515766</v>
      </c>
      <c r="E841" s="10">
        <f>('3v'!C829-D841)^2</f>
        <v>6.5699795687677133E-5</v>
      </c>
      <c r="G841" s="3"/>
      <c r="H841" s="7">
        <f>offs333+Ampl333*SIN(2*PI()*freq333*('3v'!E829)+deph333*PI()/180)</f>
        <v>-0.9641174442968431</v>
      </c>
      <c r="I841" s="8">
        <f>('3v'!F829-H841)^2</f>
        <v>4.0322820590702078E-6</v>
      </c>
      <c r="J841" s="9">
        <f>offs334+Ampl334*SIN(2*PI()*freq334*('3v'!E829-reta334)+deph334*PI()/180)</f>
        <v>0.77088610807449864</v>
      </c>
      <c r="K841" s="10">
        <f>('3v'!G829-J841)^2</f>
        <v>9.4104040803922727E-4</v>
      </c>
      <c r="L841" s="3"/>
      <c r="M841" s="3"/>
      <c r="N841" s="7">
        <f>offs335+Ampl335*SIN(2*PI()*freq335*('3v'!I829)+deph335*PI()/180)</f>
        <v>-1.938078216393567</v>
      </c>
      <c r="O841" s="8">
        <f>('3v'!J829-N841)^2</f>
        <v>3.524483509750704E-7</v>
      </c>
      <c r="P841" s="9">
        <f>offs336+Ampl336*SIN(2*PI()*freq336*('3v'!I829-reta336)+deph336*PI()/180)</f>
        <v>0.89449275217504032</v>
      </c>
      <c r="Q841" s="10">
        <f>('3v'!K829-P841)^2</f>
        <v>2.7042940213166026E-4</v>
      </c>
      <c r="R841" s="3"/>
      <c r="S841" s="3"/>
      <c r="T841" s="7">
        <f>offs337+Ampl337*SIN(2*PI()*freq337*('3v'!M829)+deph337*PI()/180)</f>
        <v>-1.2763438485725467</v>
      </c>
      <c r="U841" s="8">
        <f>('3v'!N829-T841)^2</f>
        <v>3.1817593200402126E-5</v>
      </c>
      <c r="V841" s="9">
        <f>offs338+Ampl338*SIN(2*PI()*freq338*('3v'!M829-reta338)+deph338*PI()/180)</f>
        <v>0.99373708048279696</v>
      </c>
      <c r="W841" s="10">
        <f>('3v'!O829-V841)^2</f>
        <v>7.4064015887348851E-6</v>
      </c>
      <c r="X841" s="3"/>
      <c r="Y841" s="3"/>
      <c r="Z841" s="7">
        <f>offs339+Ampl339*SIN(2*PI()*freq339*('3v'!Q829)+deph339*PI()/180)</f>
        <v>1.0398951807948231</v>
      </c>
      <c r="AA841" s="8">
        <f>('3v'!R829-Z841)^2</f>
        <v>2.6461553720332928E-9</v>
      </c>
      <c r="AB841" s="9">
        <f>offs340+Ampl340*SIN(2*PI()*freq340*('3v'!Q829-reta340)+deph340*PI()/180)</f>
        <v>0.91600198646896291</v>
      </c>
      <c r="AC841" s="10">
        <f>('3v'!S829-AB841)^2</f>
        <v>2.2100562454071035E-5</v>
      </c>
      <c r="AD841" s="3"/>
      <c r="AE841" s="3"/>
      <c r="AF841" s="7">
        <f>offs341+Ampl341*SIN(2*PI()*freq341*('3v'!U829)+deph341*PI()/180)</f>
        <v>-1.9191425329320024</v>
      </c>
      <c r="AG841" s="8">
        <f>('3v'!V829-AF841)^2</f>
        <v>3.8072870708863228E-6</v>
      </c>
      <c r="AH841" s="9">
        <f>offs342+Ampl342*SIN(2*PI()*freq342*('3v'!U829-reta342)+deph342*PI()/180)</f>
        <v>0.85494646536071506</v>
      </c>
      <c r="AI841" s="10">
        <f>('3v'!W829-AH841)^2</f>
        <v>1.0605734306583657E-5</v>
      </c>
      <c r="AL841" s="76"/>
      <c r="AM841" s="76"/>
      <c r="AN841" s="76"/>
      <c r="AO841" s="80"/>
    </row>
    <row r="842" spans="1:41" x14ac:dyDescent="0.25">
      <c r="A842" s="3"/>
      <c r="B842" s="7">
        <f>offs331+Ampl331*SIN(2*PI()*freq331*('3v'!A830)+deph331*PI()/180)</f>
        <v>-1.9008865883064892</v>
      </c>
      <c r="C842" s="8">
        <f>('3v'!B830-B842)^2</f>
        <v>6.9138058539714923E-6</v>
      </c>
      <c r="D842" s="9">
        <f>offs332+Ampl332*SIN(2*PI()*freq332*('3v'!A830-reta332)+deph332*PI()/180)</f>
        <v>1.0188336658857</v>
      </c>
      <c r="E842" s="10">
        <f>('3v'!C830-D842)^2</f>
        <v>5.3851147573100214E-5</v>
      </c>
      <c r="G842" s="3"/>
      <c r="H842" s="7">
        <f>offs333+Ampl333*SIN(2*PI()*freq333*('3v'!E830)+deph333*PI()/180)</f>
        <v>-0.97733127109793549</v>
      </c>
      <c r="I842" s="8">
        <f>('3v'!F830-H842)^2</f>
        <v>2.4025344037232478E-6</v>
      </c>
      <c r="J842" s="9">
        <f>offs334+Ampl334*SIN(2*PI()*freq334*('3v'!E830-reta334)+deph334*PI()/180)</f>
        <v>0.77218997276785561</v>
      </c>
      <c r="K842" s="10">
        <f>('3v'!G830-J842)^2</f>
        <v>6.4853076673899166E-4</v>
      </c>
      <c r="L842" s="3"/>
      <c r="M842" s="3"/>
      <c r="N842" s="7">
        <f>offs335+Ampl335*SIN(2*PI()*freq335*('3v'!I830)+deph335*PI()/180)</f>
        <v>-1.9400973052686323</v>
      </c>
      <c r="O842" s="8">
        <f>('3v'!J830-N842)^2</f>
        <v>2.7847228350780451E-7</v>
      </c>
      <c r="P842" s="9">
        <f>offs336+Ampl336*SIN(2*PI()*freq336*('3v'!I830-reta336)+deph336*PI()/180)</f>
        <v>0.89652138465901565</v>
      </c>
      <c r="Q842" s="10">
        <f>('3v'!K830-P842)^2</f>
        <v>3.3570870524129824E-4</v>
      </c>
      <c r="R842" s="3"/>
      <c r="S842" s="3"/>
      <c r="T842" s="7">
        <f>offs337+Ampl337*SIN(2*PI()*freq337*('3v'!M830)+deph337*PI()/180)</f>
        <v>-1.2566555928879752</v>
      </c>
      <c r="U842" s="8">
        <f>('3v'!N830-T842)^2</f>
        <v>3.0070997363588465E-5</v>
      </c>
      <c r="V842" s="9">
        <f>offs338+Ampl338*SIN(2*PI()*freq338*('3v'!M830-reta338)+deph338*PI()/180)</f>
        <v>0.99498681883623719</v>
      </c>
      <c r="W842" s="10">
        <f>('3v'!O830-V842)^2</f>
        <v>4.0726421892683674E-6</v>
      </c>
      <c r="X842" s="3"/>
      <c r="Y842" s="3"/>
      <c r="Z842" s="7">
        <f>offs339+Ampl339*SIN(2*PI()*freq339*('3v'!Q830)+deph339*PI()/180)</f>
        <v>1.0381277816602681</v>
      </c>
      <c r="AA842" s="8">
        <f>('3v'!R830-Z842)^2</f>
        <v>5.6250396434299975E-8</v>
      </c>
      <c r="AB842" s="9">
        <f>offs340+Ampl340*SIN(2*PI()*freq340*('3v'!Q830-reta340)+deph340*PI()/180)</f>
        <v>0.9140422034833402</v>
      </c>
      <c r="AC842" s="10">
        <f>('3v'!S830-AB842)^2</f>
        <v>2.2163253886443981E-5</v>
      </c>
      <c r="AD842" s="3"/>
      <c r="AE842" s="3"/>
      <c r="AF842" s="7">
        <f>offs341+Ampl341*SIN(2*PI()*freq341*('3v'!U830)+deph341*PI()/180)</f>
        <v>-1.909178932349749</v>
      </c>
      <c r="AG842" s="8">
        <f>('3v'!V830-AF842)^2</f>
        <v>4.6190935238972119E-6</v>
      </c>
      <c r="AH842" s="9">
        <f>offs342+Ampl342*SIN(2*PI()*freq342*('3v'!U830-reta342)+deph342*PI()/180)</f>
        <v>0.85670309063614192</v>
      </c>
      <c r="AI842" s="10">
        <f>('3v'!W830-AH842)^2</f>
        <v>1.1924240529113594E-5</v>
      </c>
      <c r="AL842" s="76"/>
      <c r="AM842" s="76"/>
      <c r="AN842" s="76"/>
      <c r="AO842" s="80"/>
    </row>
    <row r="843" spans="1:41" x14ac:dyDescent="0.25">
      <c r="A843" s="3"/>
      <c r="B843" s="7">
        <f>offs331+Ampl331*SIN(2*PI()*freq331*('3v'!A831)+deph331*PI()/180)</f>
        <v>-1.9054841218057601</v>
      </c>
      <c r="C843" s="8">
        <f>('3v'!B831-B843)^2</f>
        <v>3.7553718957103035E-6</v>
      </c>
      <c r="D843" s="9">
        <f>offs332+Ampl332*SIN(2*PI()*freq332*('3v'!A831-reta332)+deph332*PI()/180)</f>
        <v>1.0215330441396131</v>
      </c>
      <c r="E843" s="10">
        <f>('3v'!C831-D843)^2</f>
        <v>4.3453882065288607E-5</v>
      </c>
      <c r="G843" s="3"/>
      <c r="H843" s="7">
        <f>offs333+Ampl333*SIN(2*PI()*freq333*('3v'!E831)+deph333*PI()/180)</f>
        <v>-0.9904986238508352</v>
      </c>
      <c r="I843" s="8">
        <f>('3v'!F831-H843)^2</f>
        <v>8.9916850264208207E-6</v>
      </c>
      <c r="J843" s="9">
        <f>offs334+Ampl334*SIN(2*PI()*freq334*('3v'!E831-reta334)+deph334*PI()/180)</f>
        <v>0.7735039727944294</v>
      </c>
      <c r="K843" s="10">
        <f>('3v'!G831-J843)^2</f>
        <v>4.9280169267175119E-4</v>
      </c>
      <c r="L843" s="3"/>
      <c r="M843" s="3"/>
      <c r="N843" s="7">
        <f>offs335+Ampl335*SIN(2*PI()*freq335*('3v'!I831)+deph335*PI()/180)</f>
        <v>-1.9418816582309393</v>
      </c>
      <c r="O843" s="8">
        <f>('3v'!J831-N843)^2</f>
        <v>1.5791647763228587E-6</v>
      </c>
      <c r="P843" s="9">
        <f>offs336+Ampl336*SIN(2*PI()*freq336*('3v'!I831-reta336)+deph336*PI()/180)</f>
        <v>0.89854855431458314</v>
      </c>
      <c r="Q843" s="10">
        <f>('3v'!K831-P843)^2</f>
        <v>3.3300066038841915E-4</v>
      </c>
      <c r="R843" s="3"/>
      <c r="S843" s="3"/>
      <c r="T843" s="7">
        <f>offs337+Ampl337*SIN(2*PI()*freq337*('3v'!M831)+deph337*PI()/180)</f>
        <v>-1.2367690812814058</v>
      </c>
      <c r="U843" s="8">
        <f>('3v'!N831-T843)^2</f>
        <v>2.6300909976828006E-5</v>
      </c>
      <c r="V843" s="9">
        <f>offs338+Ampl338*SIN(2*PI()*freq338*('3v'!M831-reta338)+deph338*PI()/180)</f>
        <v>0.99621011755900646</v>
      </c>
      <c r="W843" s="10">
        <f>('3v'!O831-V843)^2</f>
        <v>1.6596075383371581E-6</v>
      </c>
      <c r="X843" s="3"/>
      <c r="Y843" s="3"/>
      <c r="Z843" s="7">
        <f>offs339+Ampl339*SIN(2*PI()*freq339*('3v'!Q831)+deph339*PI()/180)</f>
        <v>1.0356389702137707</v>
      </c>
      <c r="AA843" s="8">
        <f>('3v'!R831-Z843)^2</f>
        <v>8.9114062770387556E-8</v>
      </c>
      <c r="AB843" s="9">
        <f>offs340+Ampl340*SIN(2*PI()*freq340*('3v'!Q831-reta340)+deph340*PI()/180)</f>
        <v>0.91206963539315022</v>
      </c>
      <c r="AC843" s="10">
        <f>('3v'!S831-AB843)^2</f>
        <v>2.2346652483606457E-5</v>
      </c>
      <c r="AD843" s="3"/>
      <c r="AE843" s="3"/>
      <c r="AF843" s="7">
        <f>offs341+Ampl341*SIN(2*PI()*freq341*('3v'!U831)+deph341*PI()/180)</f>
        <v>-1.8977782964496819</v>
      </c>
      <c r="AG843" s="8">
        <f>('3v'!V831-AF843)^2</f>
        <v>3.3529035900164517E-6</v>
      </c>
      <c r="AH843" s="9">
        <f>offs342+Ampl342*SIN(2*PI()*freq342*('3v'!U831-reta342)+deph342*PI()/180)</f>
        <v>0.85849022375089734</v>
      </c>
      <c r="AI843" s="10">
        <f>('3v'!W831-AH843)^2</f>
        <v>1.3098147189569202E-5</v>
      </c>
      <c r="AL843" s="76"/>
      <c r="AM843" s="76"/>
      <c r="AN843" s="76"/>
      <c r="AO843" s="80"/>
    </row>
    <row r="844" spans="1:41" x14ac:dyDescent="0.25">
      <c r="A844" s="3"/>
      <c r="B844" s="7">
        <f>offs331+Ampl331*SIN(2*PI()*freq331*('3v'!A832)+deph331*PI()/180)</f>
        <v>-1.9098525785124303</v>
      </c>
      <c r="C844" s="8">
        <f>('3v'!B832-B844)^2</f>
        <v>2.1768685659821742E-6</v>
      </c>
      <c r="D844" s="9">
        <f>offs332+Ampl332*SIN(2*PI()*freq332*('3v'!A832-reta332)+deph332*PI()/180)</f>
        <v>1.0242111674501966</v>
      </c>
      <c r="E844" s="10">
        <f>('3v'!C832-D844)^2</f>
        <v>3.4419724167433474E-5</v>
      </c>
      <c r="G844" s="3"/>
      <c r="H844" s="7">
        <f>offs333+Ampl333*SIN(2*PI()*freq333*('3v'!E832)+deph333*PI()/180)</f>
        <v>-1.003618332955134</v>
      </c>
      <c r="I844" s="8">
        <f>('3v'!F832-H844)^2</f>
        <v>5.9850831327251507E-6</v>
      </c>
      <c r="J844" s="9">
        <f>offs334+Ampl334*SIN(2*PI()*freq334*('3v'!E832-reta334)+deph334*PI()/180)</f>
        <v>0.77482799143713932</v>
      </c>
      <c r="K844" s="10">
        <f>('3v'!G832-J844)^2</f>
        <v>3.5804202961290234E-4</v>
      </c>
      <c r="L844" s="3"/>
      <c r="M844" s="3"/>
      <c r="N844" s="7">
        <f>offs335+Ampl335*SIN(2*PI()*freq335*('3v'!I832)+deph335*PI()/180)</f>
        <v>-1.9434309935104708</v>
      </c>
      <c r="O844" s="8">
        <f>('3v'!J832-N844)^2</f>
        <v>7.273591103223994E-7</v>
      </c>
      <c r="P844" s="9">
        <f>offs336+Ampl336*SIN(2*PI()*freq336*('3v'!I832-reta336)+deph336*PI()/180)</f>
        <v>0.90057394102815413</v>
      </c>
      <c r="Q844" s="10">
        <f>('3v'!K832-P844)^2</f>
        <v>3.3036875622693973E-4</v>
      </c>
      <c r="R844" s="3"/>
      <c r="S844" s="3"/>
      <c r="T844" s="7">
        <f>offs337+Ampl337*SIN(2*PI()*freq337*('3v'!M832)+deph337*PI()/180)</f>
        <v>-1.2166892204520139</v>
      </c>
      <c r="U844" s="8">
        <f>('3v'!N832-T844)^2</f>
        <v>2.0974846969194147E-5</v>
      </c>
      <c r="V844" s="9">
        <f>offs338+Ampl338*SIN(2*PI()*freq338*('3v'!M832-reta338)+deph338*PI()/180)</f>
        <v>0.99740667482044931</v>
      </c>
      <c r="W844" s="10">
        <f>('3v'!O832-V844)^2</f>
        <v>2.826887482962005E-7</v>
      </c>
      <c r="X844" s="3"/>
      <c r="Y844" s="3"/>
      <c r="Z844" s="7">
        <f>offs339+Ampl339*SIN(2*PI()*freq339*('3v'!Q832)+deph339*PI()/180)</f>
        <v>1.0324299500224612</v>
      </c>
      <c r="AA844" s="8">
        <f>('3v'!R832-Z844)^2</f>
        <v>1.5896968201098539E-7</v>
      </c>
      <c r="AB844" s="9">
        <f>offs340+Ampl340*SIN(2*PI()*freq340*('3v'!Q832-reta340)+deph340*PI()/180)</f>
        <v>0.91008523611481673</v>
      </c>
      <c r="AC844" s="10">
        <f>('3v'!S832-AB844)^2</f>
        <v>2.264335922530442E-5</v>
      </c>
      <c r="AD844" s="3"/>
      <c r="AE844" s="3"/>
      <c r="AF844" s="7">
        <f>offs341+Ampl341*SIN(2*PI()*freq341*('3v'!U832)+deph341*PI()/180)</f>
        <v>-1.8849518762830217</v>
      </c>
      <c r="AG844" s="8">
        <f>('3v'!V832-AF844)^2</f>
        <v>9.3602970783531932E-7</v>
      </c>
      <c r="AH844" s="9">
        <f>offs342+Ampl342*SIN(2*PI()*freq342*('3v'!U832-reta342)+deph342*PI()/180)</f>
        <v>0.86030610102035976</v>
      </c>
      <c r="AI844" s="10">
        <f>('3v'!W832-AH844)^2</f>
        <v>1.4110458166362773E-5</v>
      </c>
      <c r="AL844" s="76"/>
      <c r="AM844" s="76"/>
      <c r="AN844" s="76"/>
      <c r="AO844" s="80"/>
    </row>
    <row r="845" spans="1:41" x14ac:dyDescent="0.25">
      <c r="A845" s="3"/>
      <c r="B845" s="7">
        <f>offs331+Ampl331*SIN(2*PI()*freq331*('3v'!A833)+deph331*PI()/180)</f>
        <v>-1.9139912685965448</v>
      </c>
      <c r="C845" s="8">
        <f>('3v'!B833-B845)^2</f>
        <v>1.5443813411340334E-6</v>
      </c>
      <c r="D845" s="9">
        <f>offs332+Ampl332*SIN(2*PI()*freq332*('3v'!A833-reta332)+deph332*PI()/180)</f>
        <v>1.0268676129107346</v>
      </c>
      <c r="E845" s="10">
        <f>('3v'!C833-D845)^2</f>
        <v>1.0306585262922386E-5</v>
      </c>
      <c r="G845" s="3"/>
      <c r="H845" s="7">
        <f>offs333+Ampl333*SIN(2*PI()*freq333*('3v'!E833)+deph333*PI()/180)</f>
        <v>-1.0166892330424122</v>
      </c>
      <c r="I845" s="8">
        <f>('3v'!F833-H845)^2</f>
        <v>1.4429309101862809E-5</v>
      </c>
      <c r="J845" s="9">
        <f>offs334+Ampl334*SIN(2*PI()*freq334*('3v'!E833-reta334)+deph334*PI()/180)</f>
        <v>0.77616191108899424</v>
      </c>
      <c r="K845" s="10">
        <f>('3v'!G833-J845)^2</f>
        <v>3.0934051977976617E-4</v>
      </c>
      <c r="L845" s="3"/>
      <c r="M845" s="3"/>
      <c r="N845" s="7">
        <f>offs335+Ampl335*SIN(2*PI()*freq335*('3v'!I833)+deph335*PI()/180)</f>
        <v>-1.9447450664492256</v>
      </c>
      <c r="O845" s="8">
        <f>('3v'!J833-N845)^2</f>
        <v>4.5713197730476066E-8</v>
      </c>
      <c r="P845" s="9">
        <f>offs336+Ampl336*SIN(2*PI()*freq336*('3v'!I833-reta336)+deph336*PI()/180)</f>
        <v>0.90259722496768813</v>
      </c>
      <c r="Q845" s="10">
        <f>('3v'!K833-P845)^2</f>
        <v>3.2782307280329679E-4</v>
      </c>
      <c r="R845" s="3"/>
      <c r="S845" s="3"/>
      <c r="T845" s="7">
        <f>offs337+Ampl337*SIN(2*PI()*freq337*('3v'!M833)+deph337*PI()/180)</f>
        <v>-1.1964209648049928</v>
      </c>
      <c r="U845" s="8">
        <f>('3v'!N833-T845)^2</f>
        <v>1.476730248186851E-5</v>
      </c>
      <c r="V845" s="9">
        <f>offs338+Ampl338*SIN(2*PI()*freq338*('3v'!M833-reta338)+deph338*PI()/180)</f>
        <v>0.99857619538796627</v>
      </c>
      <c r="W845" s="10">
        <f>('3v'!O833-V845)^2</f>
        <v>2.8940997720454115E-6</v>
      </c>
      <c r="X845" s="3"/>
      <c r="Y845" s="3"/>
      <c r="Z845" s="7">
        <f>offs339+Ampl339*SIN(2*PI()*freq339*('3v'!Q833)+deph339*PI()/180)</f>
        <v>1.0285022729400273</v>
      </c>
      <c r="AA845" s="8">
        <f>('3v'!R833-Z845)^2</f>
        <v>1.4234241683561083E-7</v>
      </c>
      <c r="AB845" s="9">
        <f>offs340+Ampl340*SIN(2*PI()*freq340*('3v'!Q833-reta340)+deph340*PI()/180)</f>
        <v>0.90808996528622132</v>
      </c>
      <c r="AC845" s="10">
        <f>('3v'!S833-AB845)^2</f>
        <v>8.108396995580428E-6</v>
      </c>
      <c r="AD845" s="3"/>
      <c r="AE845" s="3"/>
      <c r="AF845" s="7">
        <f>offs341+Ampl341*SIN(2*PI()*freq341*('3v'!U833)+deph341*PI()/180)</f>
        <v>-1.8707123299779176</v>
      </c>
      <c r="AG845" s="8">
        <f>('3v'!V833-AF845)^2</f>
        <v>2.4127720247015201E-6</v>
      </c>
      <c r="AH845" s="9">
        <f>offs342+Ampl342*SIN(2*PI()*freq342*('3v'!U833-reta342)+deph342*PI()/180)</f>
        <v>0.86214893039289808</v>
      </c>
      <c r="AI845" s="10">
        <f>('3v'!W833-AH845)^2</f>
        <v>1.4951211183978197E-5</v>
      </c>
      <c r="AL845" s="76"/>
      <c r="AM845" s="76"/>
      <c r="AN845" s="76"/>
      <c r="AO845" s="80"/>
    </row>
    <row r="846" spans="1:41" x14ac:dyDescent="0.25">
      <c r="A846" s="3"/>
      <c r="B846" s="7">
        <f>offs331+Ampl331*SIN(2*PI()*freq331*('3v'!A834)+deph331*PI()/180)</f>
        <v>-1.9178995385109623</v>
      </c>
      <c r="C846" s="8">
        <f>('3v'!B834-B846)^2</f>
        <v>1.5412266287636995E-6</v>
      </c>
      <c r="D846" s="9">
        <f>offs332+Ampl332*SIN(2*PI()*freq332*('3v'!A834-reta332)+deph332*PI()/180)</f>
        <v>1.0295019610376941</v>
      </c>
      <c r="E846" s="10">
        <f>('3v'!C834-D846)^2</f>
        <v>6.3960380728609475E-6</v>
      </c>
      <c r="G846" s="3"/>
      <c r="H846" s="7">
        <f>offs333+Ampl333*SIN(2*PI()*freq333*('3v'!E834)+deph333*PI()/180)</f>
        <v>-1.0297101630797445</v>
      </c>
      <c r="I846" s="8">
        <f>('3v'!F834-H846)^2</f>
        <v>9.9077199104251407E-6</v>
      </c>
      <c r="J846" s="9">
        <f>offs334+Ampl334*SIN(2*PI()*freq334*('3v'!E834-reta334)+deph334*PI()/180)</f>
        <v>0.77750561326353784</v>
      </c>
      <c r="K846" s="10">
        <f>('3v'!G834-J846)^2</f>
        <v>2.042397332824416E-4</v>
      </c>
      <c r="L846" s="3"/>
      <c r="M846" s="3"/>
      <c r="N846" s="7">
        <f>offs335+Ampl335*SIN(2*PI()*freq335*('3v'!I834)+deph335*PI()/180)</f>
        <v>-1.9458236695398532</v>
      </c>
      <c r="O846" s="8">
        <f>('3v'!J834-N846)^2</f>
        <v>4.3655152645654303E-7</v>
      </c>
      <c r="P846" s="9">
        <f>offs336+Ampl336*SIN(2*PI()*freq336*('3v'!I834-reta336)+deph336*PI()/180)</f>
        <v>0.90461808663319587</v>
      </c>
      <c r="Q846" s="10">
        <f>('3v'!K834-P846)^2</f>
        <v>2.587279767106363E-4</v>
      </c>
      <c r="R846" s="3"/>
      <c r="S846" s="3"/>
      <c r="T846" s="7">
        <f>offs337+Ampl337*SIN(2*PI()*freq337*('3v'!M834)+deph337*PI()/180)</f>
        <v>-1.1759693152291479</v>
      </c>
      <c r="U846" s="8">
        <f>('3v'!N834-T846)^2</f>
        <v>2.3771038792471961E-5</v>
      </c>
      <c r="V846" s="9">
        <f>offs338+Ampl338*SIN(2*PI()*freq338*('3v'!M834-reta338)+deph338*PI()/180)</f>
        <v>0.99971839069985691</v>
      </c>
      <c r="W846" s="10">
        <f>('3v'!O834-V846)^2</f>
        <v>7.9259972453762081E-7</v>
      </c>
      <c r="X846" s="3"/>
      <c r="Y846" s="3"/>
      <c r="Z846" s="7">
        <f>offs339+Ampl339*SIN(2*PI()*freq339*('3v'!Q834)+deph339*PI()/180)</f>
        <v>1.023857838356252</v>
      </c>
      <c r="AA846" s="8">
        <f>('3v'!R834-Z846)^2</f>
        <v>1.3024999646002556E-7</v>
      </c>
      <c r="AB846" s="9">
        <f>offs340+Ampl340*SIN(2*PI()*freq340*('3v'!Q834-reta340)+deph340*PI()/180)</f>
        <v>0.90608478780263102</v>
      </c>
      <c r="AC846" s="10">
        <f>('3v'!S834-AB846)^2</f>
        <v>8.4075189277554476E-6</v>
      </c>
      <c r="AD846" s="3"/>
      <c r="AE846" s="3"/>
      <c r="AF846" s="7">
        <f>offs341+Ampl341*SIN(2*PI()*freq341*('3v'!U834)+deph341*PI()/180)</f>
        <v>-1.8550737102474142</v>
      </c>
      <c r="AG846" s="8">
        <f>('3v'!V834-AF846)^2</f>
        <v>2.4552688495384902E-6</v>
      </c>
      <c r="AH846" s="9">
        <f>offs342+Ampl342*SIN(2*PI()*freq342*('3v'!U834-reta342)+deph342*PI()/180)</f>
        <v>0.86401689321840891</v>
      </c>
      <c r="AI846" s="10">
        <f>('3v'!W834-AH846)^2</f>
        <v>1.5617092985171984E-5</v>
      </c>
      <c r="AL846" s="76"/>
      <c r="AM846" s="76"/>
      <c r="AN846" s="76"/>
      <c r="AO846" s="80"/>
    </row>
    <row r="847" spans="1:41" x14ac:dyDescent="0.25">
      <c r="A847" s="3"/>
      <c r="B847" s="7">
        <f>offs331+Ampl331*SIN(2*PI()*freq331*('3v'!A835)+deph331*PI()/180)</f>
        <v>-1.9215767710945584</v>
      </c>
      <c r="C847" s="8">
        <f>('3v'!B835-B847)^2</f>
        <v>2.1615730343959256E-6</v>
      </c>
      <c r="D847" s="9">
        <f>offs332+Ampl332*SIN(2*PI()*freq332*('3v'!A835-reta332)+deph332*PI()/180)</f>
        <v>1.0321137958369682</v>
      </c>
      <c r="E847" s="10">
        <f>('3v'!C835-D847)^2</f>
        <v>3.497663611421671E-6</v>
      </c>
      <c r="G847" s="3"/>
      <c r="H847" s="7">
        <f>offs333+Ampl333*SIN(2*PI()*freq333*('3v'!E835)+deph333*PI()/180)</f>
        <v>-1.0426799664728388</v>
      </c>
      <c r="I847" s="8">
        <f>('3v'!F835-H847)^2</f>
        <v>5.9808442845028052E-6</v>
      </c>
      <c r="J847" s="9">
        <f>offs334+Ampl334*SIN(2*PI()*freq334*('3v'!E835-reta334)+deph334*PI()/180)</f>
        <v>0.77885897860537379</v>
      </c>
      <c r="K847" s="10">
        <f>('3v'!G835-J847)^2</f>
        <v>1.206649828968708E-4</v>
      </c>
      <c r="L847" s="3"/>
      <c r="M847" s="3"/>
      <c r="N847" s="7">
        <f>offs335+Ampl335*SIN(2*PI()*freq335*('3v'!I835)+deph335*PI()/180)</f>
        <v>-1.9466666324584225</v>
      </c>
      <c r="O847" s="8">
        <f>('3v'!J835-N847)^2</f>
        <v>3.3212313651904638E-8</v>
      </c>
      <c r="P847" s="9">
        <f>offs336+Ampl336*SIN(2*PI()*freq336*('3v'!I835-reta336)+deph336*PI()/180)</f>
        <v>0.90663620690719404</v>
      </c>
      <c r="Q847" s="10">
        <f>('3v'!K835-P847)^2</f>
        <v>2.5664146029459855E-4</v>
      </c>
      <c r="R847" s="3"/>
      <c r="S847" s="3"/>
      <c r="T847" s="7">
        <f>offs337+Ampl337*SIN(2*PI()*freq337*('3v'!M835)+deph337*PI()/180)</f>
        <v>-1.1553393178629827</v>
      </c>
      <c r="U847" s="8">
        <f>('3v'!N835-T847)^2</f>
        <v>3.283207331498623E-5</v>
      </c>
      <c r="V847" s="9">
        <f>offs338+Ampl338*SIN(2*PI()*freq338*('3v'!M835-reta338)+deph338*PI()/180)</f>
        <v>1.0008329789365191</v>
      </c>
      <c r="W847" s="10">
        <f>('3v'!O835-V847)^2</f>
        <v>2.6769175521282753E-9</v>
      </c>
      <c r="X847" s="3"/>
      <c r="Y847" s="3"/>
      <c r="Z847" s="7">
        <f>offs339+Ampl339*SIN(2*PI()*freq339*('3v'!Q835)+deph339*PI()/180)</f>
        <v>1.0184988922784852</v>
      </c>
      <c r="AA847" s="8">
        <f>('3v'!R835-Z847)^2</f>
        <v>3.2891366954836467E-6</v>
      </c>
      <c r="AB847" s="9">
        <f>offs340+Ampl340*SIN(2*PI()*freq340*('3v'!Q835-reta340)+deph340*PI()/180)</f>
        <v>0.90407067335008262</v>
      </c>
      <c r="AC847" s="10">
        <f>('3v'!S835-AB847)^2</f>
        <v>8.7649548886031109E-6</v>
      </c>
      <c r="AD847" s="3"/>
      <c r="AE847" s="3"/>
      <c r="AF847" s="7">
        <f>offs341+Ampl341*SIN(2*PI()*freq341*('3v'!U835)+deph341*PI()/180)</f>
        <v>-1.8380514505211092</v>
      </c>
      <c r="AG847" s="8">
        <f>('3v'!V835-AF847)^2</f>
        <v>8.7864192667667127E-6</v>
      </c>
      <c r="AH847" s="9">
        <f>offs342+Ampl342*SIN(2*PI()*freq342*('3v'!U835-reta342)+deph342*PI()/180)</f>
        <v>0.86590814604310562</v>
      </c>
      <c r="AI847" s="10">
        <f>('3v'!W835-AH847)^2</f>
        <v>1.6109899727769116E-5</v>
      </c>
      <c r="AL847" s="76"/>
      <c r="AM847" s="76"/>
      <c r="AN847" s="76"/>
      <c r="AO847" s="80"/>
    </row>
    <row r="848" spans="1:41" x14ac:dyDescent="0.25">
      <c r="A848" s="3"/>
      <c r="B848" s="7">
        <f>offs331+Ampl331*SIN(2*PI()*freq331*('3v'!A836)+deph331*PI()/180)</f>
        <v>-1.9250223856696786</v>
      </c>
      <c r="C848" s="8">
        <f>('3v'!B836-B848)^2</f>
        <v>3.7272716924418362E-6</v>
      </c>
      <c r="D848" s="9">
        <f>offs332+Ampl332*SIN(2*PI()*freq332*('3v'!A836-reta332)+deph332*PI()/180)</f>
        <v>1.0347027048695638</v>
      </c>
      <c r="E848" s="10">
        <f>('3v'!C836-D848)^2</f>
        <v>1.0165225838762283E-5</v>
      </c>
      <c r="G848" s="3"/>
      <c r="H848" s="7">
        <f>offs333+Ampl333*SIN(2*PI()*freq333*('3v'!E836)+deph333*PI()/180)</f>
        <v>-1.055597491168764</v>
      </c>
      <c r="I848" s="8">
        <f>('3v'!F836-H848)^2</f>
        <v>1.3281295441271886E-5</v>
      </c>
      <c r="J848" s="9">
        <f>offs334+Ampl334*SIN(2*PI()*freq334*('3v'!E836-reta334)+deph334*PI()/180)</f>
        <v>0.78022188690076655</v>
      </c>
      <c r="K848" s="10">
        <f>('3v'!G836-J848)^2</f>
        <v>5.8809313972717439E-5</v>
      </c>
      <c r="L848" s="3"/>
      <c r="M848" s="3"/>
      <c r="N848" s="7">
        <f>offs335+Ampl335*SIN(2*PI()*freq335*('3v'!I836)+deph335*PI()/180)</f>
        <v>-1.9472738220913164</v>
      </c>
      <c r="O848" s="8">
        <f>('3v'!J836-N848)^2</f>
        <v>6.2320302680023733E-7</v>
      </c>
      <c r="P848" s="9">
        <f>offs336+Ampl336*SIN(2*PI()*freq336*('3v'!I836-reta336)+deph336*PI()/180)</f>
        <v>0.9086512671050968</v>
      </c>
      <c r="Q848" s="10">
        <f>('3v'!K836-P848)^2</f>
        <v>1.9613926578697363E-4</v>
      </c>
      <c r="R848" s="3"/>
      <c r="S848" s="3"/>
      <c r="T848" s="7">
        <f>offs337+Ampl337*SIN(2*PI()*freq337*('3v'!M836)+deph337*PI()/180)</f>
        <v>-1.1345360628496575</v>
      </c>
      <c r="U848" s="8">
        <f>('3v'!N836-T848)^2</f>
        <v>1.9873076133498571E-5</v>
      </c>
      <c r="V848" s="9">
        <f>offs338+Ampl338*SIN(2*PI()*freq338*('3v'!M836-reta338)+deph338*PI()/180)</f>
        <v>1.0019196850899836</v>
      </c>
      <c r="W848" s="10">
        <f>('3v'!O836-V848)^2</f>
        <v>1.2960572229078118E-6</v>
      </c>
      <c r="X848" s="3"/>
      <c r="Y848" s="3"/>
      <c r="Z848" s="7">
        <f>offs339+Ampl339*SIN(2*PI()*freq339*('3v'!Q836)+deph339*PI()/180)</f>
        <v>1.0124280262454954</v>
      </c>
      <c r="AA848" s="8">
        <f>('3v'!R836-Z848)^2</f>
        <v>5.1787819623951919E-9</v>
      </c>
      <c r="AB848" s="9">
        <f>offs340+Ampl340*SIN(2*PI()*freq340*('3v'!Q836-reta340)+deph340*PI()/180)</f>
        <v>0.90204859593645226</v>
      </c>
      <c r="AC848" s="10">
        <f>('3v'!S836-AB848)^2</f>
        <v>9.1779554612338372E-6</v>
      </c>
      <c r="AD848" s="3"/>
      <c r="AE848" s="3"/>
      <c r="AF848" s="7">
        <f>offs341+Ampl341*SIN(2*PI()*freq341*('3v'!U836)+deph341*PI()/180)</f>
        <v>-1.8196623497142326</v>
      </c>
      <c r="AG848" s="8">
        <f>('3v'!V836-AF848)^2</f>
        <v>1.4251835183235468E-5</v>
      </c>
      <c r="AH848" s="9">
        <f>offs342+Ampl342*SIN(2*PI()*freq342*('3v'!U836-reta342)+deph342*PI()/180)</f>
        <v>0.86782082242878367</v>
      </c>
      <c r="AI848" s="10">
        <f>('3v'!W836-AH848)^2</f>
        <v>1.6436274695502273E-5</v>
      </c>
      <c r="AL848" s="76"/>
      <c r="AM848" s="76"/>
      <c r="AN848" s="76"/>
      <c r="AO848" s="80"/>
    </row>
    <row r="849" spans="1:41" x14ac:dyDescent="0.25">
      <c r="A849" s="3"/>
      <c r="B849" s="7">
        <f>offs331+Ampl331*SIN(2*PI()*freq331*('3v'!A837)+deph331*PI()/180)</f>
        <v>-1.9282358381338387</v>
      </c>
      <c r="C849" s="8">
        <f>('3v'!B837-B849)^2</f>
        <v>4.49116926856812E-7</v>
      </c>
      <c r="D849" s="9">
        <f>offs332+Ampl332*SIN(2*PI()*freq332*('3v'!A837-reta332)+deph332*PI()/180)</f>
        <v>1.0372682793167334</v>
      </c>
      <c r="E849" s="10">
        <f>('3v'!C837-D849)^2</f>
        <v>2.050931102704767E-5</v>
      </c>
      <c r="G849" s="3"/>
      <c r="H849" s="7">
        <f>offs333+Ampl333*SIN(2*PI()*freq333*('3v'!E837)+deph333*PI()/180)</f>
        <v>-1.0684615897582854</v>
      </c>
      <c r="I849" s="8">
        <f>('3v'!F837-H849)^2</f>
        <v>8.0461847251146863E-6</v>
      </c>
      <c r="J849" s="9">
        <f>offs334+Ampl334*SIN(2*PI()*freq334*('3v'!E837-reta334)+deph334*PI()/180)</f>
        <v>0.78159421708832133</v>
      </c>
      <c r="K849" s="10">
        <f>('3v'!G837-J849)^2</f>
        <v>1.8864019585321853E-5</v>
      </c>
      <c r="L849" s="3"/>
      <c r="M849" s="3"/>
      <c r="N849" s="7">
        <f>offs335+Ampl335*SIN(2*PI()*freq335*('3v'!I837)+deph335*PI()/180)</f>
        <v>-1.9476451425562531</v>
      </c>
      <c r="O849" s="8">
        <f>('3v'!J837-N849)^2</f>
        <v>6.2784616590997873E-7</v>
      </c>
      <c r="P849" s="9">
        <f>offs336+Ampl336*SIN(2*PI()*freq336*('3v'!I837-reta336)+deph336*PI()/180)</f>
        <v>0.91066294902553901</v>
      </c>
      <c r="Q849" s="10">
        <f>('3v'!K837-P849)^2</f>
        <v>2.5279540319856432E-4</v>
      </c>
      <c r="R849" s="3"/>
      <c r="S849" s="3"/>
      <c r="T849" s="7">
        <f>offs337+Ampl337*SIN(2*PI()*freq337*('3v'!M837)+deph337*PI()/180)</f>
        <v>-1.1135646830810599</v>
      </c>
      <c r="U849" s="8">
        <f>('3v'!N837-T849)^2</f>
        <v>4.7942372588374618E-5</v>
      </c>
      <c r="V849" s="9">
        <f>offs338+Ampl338*SIN(2*PI()*freq338*('3v'!M837-reta338)+deph338*PI()/180)</f>
        <v>1.0029782410317676</v>
      </c>
      <c r="W849" s="10">
        <f>('3v'!O837-V849)^2</f>
        <v>4.8268135335877443E-6</v>
      </c>
      <c r="X849" s="3"/>
      <c r="Y849" s="3"/>
      <c r="Z849" s="7">
        <f>offs339+Ampl339*SIN(2*PI()*freq339*('3v'!Q837)+deph339*PI()/180)</f>
        <v>1.0056481760742237</v>
      </c>
      <c r="AA849" s="8">
        <f>('3v'!R837-Z849)^2</f>
        <v>9.8492509703176603E-7</v>
      </c>
      <c r="AB849" s="9">
        <f>offs340+Ampl340*SIN(2*PI()*freq340*('3v'!Q837-reta340)+deph340*PI()/180)</f>
        <v>0.90001953342043328</v>
      </c>
      <c r="AC849" s="10">
        <f>('3v'!S837-AB849)^2</f>
        <v>1.3278565459760395E-6</v>
      </c>
      <c r="AD849" s="3"/>
      <c r="AE849" s="3"/>
      <c r="AF849" s="7">
        <f>offs341+Ampl341*SIN(2*PI()*freq341*('3v'!U837)+deph341*PI()/180)</f>
        <v>-1.7999245556491366</v>
      </c>
      <c r="AG849" s="8">
        <f>('3v'!V837-AF849)^2</f>
        <v>1.5853969537684724E-5</v>
      </c>
      <c r="AH849" s="9">
        <f>offs342+Ampl342*SIN(2*PI()*freq342*('3v'!U837-reta342)+deph342*PI()/180)</f>
        <v>0.86975303479477062</v>
      </c>
      <c r="AI849" s="10">
        <f>('3v'!W837-AH849)^2</f>
        <v>1.6606237928275667E-5</v>
      </c>
      <c r="AL849" s="76"/>
      <c r="AM849" s="76"/>
      <c r="AN849" s="76"/>
      <c r="AO849" s="80"/>
    </row>
    <row r="850" spans="1:41" x14ac:dyDescent="0.25">
      <c r="A850" s="3"/>
      <c r="B850" s="7">
        <f>offs331+Ampl331*SIN(2*PI()*freq331*('3v'!A838)+deph331*PI()/180)</f>
        <v>-1.9312166210456447</v>
      </c>
      <c r="C850" s="8">
        <f>('3v'!B838-B850)^2</f>
        <v>1.2789281228795809E-7</v>
      </c>
      <c r="D850" s="9">
        <f>offs332+Ampl332*SIN(2*PI()*freq332*('3v'!A838-reta332)+deph332*PI()/180)</f>
        <v>1.0398101140445311</v>
      </c>
      <c r="E850" s="10">
        <f>('3v'!C838-D850)^2</f>
        <v>3.4726104884163745E-5</v>
      </c>
      <c r="G850" s="3"/>
      <c r="H850" s="7">
        <f>offs333+Ampl333*SIN(2*PI()*freq333*('3v'!E838)+deph333*PI()/180)</f>
        <v>-1.0812711195777864</v>
      </c>
      <c r="I850" s="8">
        <f>('3v'!F838-H850)^2</f>
        <v>1.5424153253230954E-5</v>
      </c>
      <c r="J850" s="9">
        <f>offs334+Ampl334*SIN(2*PI()*freq334*('3v'!E838-reta334)+deph334*PI()/180)</f>
        <v>0.78297584726973579</v>
      </c>
      <c r="K850" s="10">
        <f>('3v'!G838-J850)^2</f>
        <v>8.7713276617269301E-6</v>
      </c>
      <c r="L850" s="3"/>
      <c r="M850" s="3"/>
      <c r="N850" s="7">
        <f>offs335+Ampl335*SIN(2*PI()*freq335*('3v'!I838)+deph335*PI()/180)</f>
        <v>-1.9477805352174267</v>
      </c>
      <c r="O850" s="8">
        <f>('3v'!J838-N850)^2</f>
        <v>4.3161586493725622E-7</v>
      </c>
      <c r="P850" s="9">
        <f>offs336+Ampl336*SIN(2*PI()*freq336*('3v'!I838-reta336)+deph336*PI()/180)</f>
        <v>0.91267093500062568</v>
      </c>
      <c r="Q850" s="10">
        <f>('3v'!K838-P850)^2</f>
        <v>2.5105372583579901E-4</v>
      </c>
      <c r="R850" s="3"/>
      <c r="S850" s="3"/>
      <c r="T850" s="7">
        <f>offs337+Ampl337*SIN(2*PI()*freq337*('3v'!M838)+deph337*PI()/180)</f>
        <v>-1.0924303529313462</v>
      </c>
      <c r="U850" s="8">
        <f>('3v'!N838-T850)^2</f>
        <v>2.8312646516760422E-5</v>
      </c>
      <c r="V850" s="9">
        <f>offs338+Ampl338*SIN(2*PI()*freq338*('3v'!M838-reta338)+deph338*PI()/180)</f>
        <v>1.004008385579032</v>
      </c>
      <c r="W850" s="10">
        <f>('3v'!O838-V850)^2</f>
        <v>1.6231411760278253E-6</v>
      </c>
      <c r="X850" s="3"/>
      <c r="Y850" s="3"/>
      <c r="Z850" s="7">
        <f>offs339+Ampl339*SIN(2*PI()*freq339*('3v'!Q838)+deph339*PI()/180)</f>
        <v>0.998162620440048</v>
      </c>
      <c r="AA850" s="8">
        <f>('3v'!R838-Z850)^2</f>
        <v>4.4287635440517087E-7</v>
      </c>
      <c r="AB850" s="9">
        <f>offs340+Ampl340*SIN(2*PI()*freq340*('3v'!Q838-reta340)+deph340*PI()/180)</f>
        <v>0.89798446703865287</v>
      </c>
      <c r="AC850" s="10">
        <f>('3v'!S838-AB850)^2</f>
        <v>1.5234297431126614E-6</v>
      </c>
      <c r="AD850" s="3"/>
      <c r="AE850" s="3"/>
      <c r="AF850" s="7">
        <f>offs341+Ampl341*SIN(2*PI()*freq341*('3v'!U838)+deph341*PI()/180)</f>
        <v>-1.7788575471455912</v>
      </c>
      <c r="AG850" s="8">
        <f>('3v'!V838-AF850)^2</f>
        <v>2.5960068622121351E-6</v>
      </c>
      <c r="AH850" s="9">
        <f>offs342+Ampl342*SIN(2*PI()*freq342*('3v'!U838-reta342)+deph342*PI()/180)</f>
        <v>0.87170287628074028</v>
      </c>
      <c r="AI850" s="10">
        <f>('3v'!W838-AH850)^2</f>
        <v>1.6633050626574112E-5</v>
      </c>
      <c r="AL850" s="76"/>
      <c r="AM850" s="76"/>
      <c r="AN850" s="76"/>
      <c r="AO850" s="80"/>
    </row>
    <row r="851" spans="1:41" x14ac:dyDescent="0.25">
      <c r="A851" s="3"/>
      <c r="B851" s="7">
        <f>offs331+Ampl331*SIN(2*PI()*freq331*('3v'!A839)+deph331*PI()/180)</f>
        <v>-1.9339642637049184</v>
      </c>
      <c r="C851" s="8">
        <f>('3v'!B839-B851)^2</f>
        <v>6.4278108685120745E-7</v>
      </c>
      <c r="D851" s="9">
        <f>offs332+Ampl332*SIN(2*PI()*freq332*('3v'!A839-reta332)+deph332*PI()/180)</f>
        <v>1.0423278076677869</v>
      </c>
      <c r="E851" s="10">
        <f>('3v'!C839-D851)^2</f>
        <v>5.3015761778679396E-5</v>
      </c>
      <c r="G851" s="3"/>
      <c r="H851" s="7">
        <f>offs333+Ampl333*SIN(2*PI()*freq333*('3v'!E839)+deph333*PI()/180)</f>
        <v>-1.0940249428107602</v>
      </c>
      <c r="I851" s="8">
        <f>('3v'!F839-H851)^2</f>
        <v>2.462573940130991E-5</v>
      </c>
      <c r="J851" s="9">
        <f>offs334+Ampl334*SIN(2*PI()*freq334*('3v'!E839-reta334)+deph334*PI()/180)</f>
        <v>0.78436665472062839</v>
      </c>
      <c r="K851" s="10">
        <f>('3v'!G839-J851)^2</f>
        <v>2.4675234749185457E-6</v>
      </c>
      <c r="L851" s="3"/>
      <c r="M851" s="3"/>
      <c r="N851" s="7">
        <f>offs335+Ampl335*SIN(2*PI()*freq335*('3v'!I839)+deph335*PI()/180)</f>
        <v>-1.9476799786947667</v>
      </c>
      <c r="O851" s="8">
        <f>('3v'!J839-N851)^2</f>
        <v>5.7385367840840818E-7</v>
      </c>
      <c r="P851" s="9">
        <f>offs336+Ampl336*SIN(2*PI()*freq336*('3v'!I839-reta336)+deph336*PI()/180)</f>
        <v>0.91467490794609385</v>
      </c>
      <c r="Q851" s="10">
        <f>('3v'!K839-P851)^2</f>
        <v>3.1495430720364533E-4</v>
      </c>
      <c r="R851" s="3"/>
      <c r="S851" s="3"/>
      <c r="T851" s="7">
        <f>offs337+Ampl337*SIN(2*PI()*freq337*('3v'!M839)+deph337*PI()/180)</f>
        <v>-1.0711382869802411</v>
      </c>
      <c r="U851" s="8">
        <f>('3v'!N839-T851)^2</f>
        <v>1.2674646520919801E-5</v>
      </c>
      <c r="V851" s="9">
        <f>offs338+Ampl338*SIN(2*PI()*freq338*('3v'!M839-reta338)+deph338*PI()/180)</f>
        <v>1.0050098645590242</v>
      </c>
      <c r="W851" s="10">
        <f>('3v'!O839-V851)^2</f>
        <v>1.0392535630603093E-7</v>
      </c>
      <c r="X851" s="3"/>
      <c r="Y851" s="3"/>
      <c r="Z851" s="7">
        <f>offs339+Ampl339*SIN(2*PI()*freq339*('3v'!Q839)+deph339*PI()/180)</f>
        <v>0.98997497929124734</v>
      </c>
      <c r="AA851" s="8">
        <f>('3v'!R839-Z851)^2</f>
        <v>1.0829122719991677E-6</v>
      </c>
      <c r="AB851" s="9">
        <f>offs340+Ampl340*SIN(2*PI()*freq340*('3v'!Q839-reta340)+deph340*PI()/180)</f>
        <v>0.89594438093115403</v>
      </c>
      <c r="AC851" s="10">
        <f>('3v'!S839-AB851)^2</f>
        <v>1.7456462523637193E-6</v>
      </c>
      <c r="AD851" s="3"/>
      <c r="AE851" s="3"/>
      <c r="AF851" s="7">
        <f>offs341+Ampl341*SIN(2*PI()*freq341*('3v'!U839)+deph341*PI()/180)</f>
        <v>-1.7564821147975382</v>
      </c>
      <c r="AG851" s="8">
        <f>('3v'!V839-AF851)^2</f>
        <v>6.2613811888548035E-6</v>
      </c>
      <c r="AH851" s="9">
        <f>offs342+Ampl342*SIN(2*PI()*freq342*('3v'!U839-reta342)+deph342*PI()/180)</f>
        <v>0.87366842262855304</v>
      </c>
      <c r="AI851" s="10">
        <f>('3v'!W839-AH851)^2</f>
        <v>1.6531846708529371E-5</v>
      </c>
      <c r="AL851" s="76"/>
      <c r="AM851" s="76"/>
      <c r="AN851" s="76"/>
      <c r="AO851" s="80"/>
    </row>
    <row r="852" spans="1:41" x14ac:dyDescent="0.25">
      <c r="A852" s="3"/>
      <c r="B852" s="7">
        <f>offs331+Ampl331*SIN(2*PI()*freq331*('3v'!A840)+deph331*PI()/180)</f>
        <v>-1.9364783322270336</v>
      </c>
      <c r="C852" s="8">
        <f>('3v'!B840-B852)^2</f>
        <v>5.7920976944653023E-8</v>
      </c>
      <c r="D852" s="9">
        <f>offs332+Ampl332*SIN(2*PI()*freq332*('3v'!A840-reta332)+deph332*PI()/180)</f>
        <v>1.0448209626134919</v>
      </c>
      <c r="E852" s="10">
        <f>('3v'!C840-D852)^2</f>
        <v>4.5441585046301566E-5</v>
      </c>
      <c r="G852" s="3"/>
      <c r="H852" s="7">
        <f>offs333+Ampl333*SIN(2*PI()*freq333*('3v'!E840)+deph333*PI()/180)</f>
        <v>-1.1067219265888859</v>
      </c>
      <c r="I852" s="8">
        <f>('3v'!F840-H852)^2</f>
        <v>3.529151952030551E-5</v>
      </c>
      <c r="J852" s="9">
        <f>offs334+Ampl334*SIN(2*PI()*freq334*('3v'!E840-reta334)+deph334*PI()/180)</f>
        <v>0.78576651590143964</v>
      </c>
      <c r="K852" s="10">
        <f>('3v'!G840-J852)^2</f>
        <v>4.5117757395391305E-6</v>
      </c>
      <c r="L852" s="3"/>
      <c r="M852" s="3"/>
      <c r="N852" s="7">
        <f>offs335+Ampl335*SIN(2*PI()*freq335*('3v'!I840)+deph335*PI()/180)</f>
        <v>-1.9473434888673133</v>
      </c>
      <c r="O852" s="8">
        <f>('3v'!J840-N852)^2</f>
        <v>7.3805086381915024E-7</v>
      </c>
      <c r="P852" s="9">
        <f>offs336+Ampl336*SIN(2*PI()*freq336*('3v'!I840-reta336)+deph336*PI()/180)</f>
        <v>0.9166745514113851</v>
      </c>
      <c r="Q852" s="10">
        <f>('3v'!K840-P852)^2</f>
        <v>3.8626236519612048E-4</v>
      </c>
      <c r="R852" s="3"/>
      <c r="S852" s="3"/>
      <c r="T852" s="7">
        <f>offs337+Ampl337*SIN(2*PI()*freq337*('3v'!M840)+deph337*PI()/180)</f>
        <v>-1.0496937387264182</v>
      </c>
      <c r="U852" s="8">
        <f>('3v'!N840-T852)^2</f>
        <v>1.2959846830664056E-5</v>
      </c>
      <c r="V852" s="9">
        <f>offs338+Ampl338*SIN(2*PI()*freq338*('3v'!M840-reta338)+deph338*PI()/180)</f>
        <v>1.0059824308717911</v>
      </c>
      <c r="W852" s="10">
        <f>('3v'!O840-V852)^2</f>
        <v>1.6768718614349657E-6</v>
      </c>
      <c r="X852" s="3"/>
      <c r="Y852" s="3"/>
      <c r="Z852" s="7">
        <f>offs339+Ampl339*SIN(2*PI()*freq339*('3v'!Q840)+deph339*PI()/180)</f>
        <v>0.98108921209842248</v>
      </c>
      <c r="AA852" s="8">
        <f>('3v'!R840-Z852)^2</f>
        <v>1.4028561240061178E-5</v>
      </c>
      <c r="AB852" s="9">
        <f>offs340+Ampl340*SIN(2*PI()*freq340*('3v'!Q840-reta340)+deph340*PI()/180)</f>
        <v>0.89390026166547443</v>
      </c>
      <c r="AC852" s="10">
        <f>('3v'!S840-AB852)^2</f>
        <v>1.9943888688369196E-6</v>
      </c>
      <c r="AD852" s="3"/>
      <c r="AE852" s="3"/>
      <c r="AF852" s="7">
        <f>offs341+Ampl341*SIN(2*PI()*freq341*('3v'!U840)+deph341*PI()/180)</f>
        <v>-1.7328203404552867</v>
      </c>
      <c r="AG852" s="8">
        <f>('3v'!V840-AF852)^2</f>
        <v>7.4340724197762876E-6</v>
      </c>
      <c r="AH852" s="9">
        <f>offs342+Ampl342*SIN(2*PI()*freq342*('3v'!U840-reta342)+deph342*PI()/180)</f>
        <v>0.87564773408126695</v>
      </c>
      <c r="AI852" s="10">
        <f>('3v'!W840-AH852)^2</f>
        <v>3.5914561777331077E-5</v>
      </c>
      <c r="AL852" s="76"/>
      <c r="AM852" s="76"/>
      <c r="AN852" s="76"/>
      <c r="AO852" s="80"/>
    </row>
    <row r="853" spans="1:41" x14ac:dyDescent="0.25">
      <c r="A853" s="3"/>
      <c r="B853" s="7">
        <f>offs331+Ampl331*SIN(2*PI()*freq331*('3v'!A841)+deph331*PI()/180)</f>
        <v>-1.9387584296114269</v>
      </c>
      <c r="C853" s="8">
        <f>('3v'!B841-B853)^2</f>
        <v>7.4700777314063207E-9</v>
      </c>
      <c r="D853" s="9">
        <f>offs332+Ampl332*SIN(2*PI()*freq332*('3v'!A841-reta332)+deph332*PI()/180)</f>
        <v>1.0472891851835788</v>
      </c>
      <c r="E853" s="10">
        <f>('3v'!C841-D853)^2</f>
        <v>1.8256946455429196E-5</v>
      </c>
      <c r="G853" s="3"/>
      <c r="H853" s="7">
        <f>offs333+Ampl333*SIN(2*PI()*freq333*('3v'!E841)+deph333*PI()/180)</f>
        <v>-1.1193609430926479</v>
      </c>
      <c r="I853" s="8">
        <f>('3v'!F841-H853)^2</f>
        <v>4.7072402901791119E-5</v>
      </c>
      <c r="J853" s="9">
        <f>offs334+Ampl334*SIN(2*PI()*freq334*('3v'!E841-reta334)+deph334*PI()/180)</f>
        <v>0.78717530646840539</v>
      </c>
      <c r="K853" s="10">
        <f>('3v'!G841-J853)^2</f>
        <v>2.1358757045395052E-5</v>
      </c>
      <c r="L853" s="3"/>
      <c r="M853" s="3"/>
      <c r="N853" s="7">
        <f>offs335+Ampl335*SIN(2*PI()*freq335*('3v'!I841)+deph335*PI()/180)</f>
        <v>-1.9467711188707113</v>
      </c>
      <c r="O853" s="8">
        <f>('3v'!J841-N853)^2</f>
        <v>8.2213445299406198E-8</v>
      </c>
      <c r="P853" s="9">
        <f>offs336+Ampl336*SIN(2*PI()*freq336*('3v'!I841-reta336)+deph336*PI()/180)</f>
        <v>0.91866954962961511</v>
      </c>
      <c r="Q853" s="10">
        <f>('3v'!K841-P853)^2</f>
        <v>4.6504104631066165E-4</v>
      </c>
      <c r="R853" s="3"/>
      <c r="S853" s="3"/>
      <c r="T853" s="7">
        <f>offs337+Ampl337*SIN(2*PI()*freq337*('3v'!M841)+deph337*PI()/180)</f>
        <v>-1.0281019992912761</v>
      </c>
      <c r="U853" s="8">
        <f>('3v'!N841-T853)^2</f>
        <v>1.2198319661508488E-5</v>
      </c>
      <c r="V853" s="9">
        <f>offs338+Ampl338*SIN(2*PI()*freq338*('3v'!M841-reta338)+deph338*PI()/180)</f>
        <v>1.0069258445511482</v>
      </c>
      <c r="W853" s="10">
        <f>('3v'!O841-V853)^2</f>
        <v>8.1358749168686727E-8</v>
      </c>
      <c r="X853" s="3"/>
      <c r="Y853" s="3"/>
      <c r="Z853" s="7">
        <f>offs339+Ampl339*SIN(2*PI()*freq339*('3v'!Q841)+deph339*PI()/180)</f>
        <v>0.97150961593973761</v>
      </c>
      <c r="AA853" s="8">
        <f>('3v'!R841-Z853)^2</f>
        <v>3.9139713589326229E-6</v>
      </c>
      <c r="AB853" s="9">
        <f>offs340+Ampl340*SIN(2*PI()*freq340*('3v'!Q841-reta340)+deph340*PI()/180)</f>
        <v>0.89185309775955179</v>
      </c>
      <c r="AC853" s="10">
        <f>('3v'!S841-AB853)^2</f>
        <v>2.2688259370001903E-6</v>
      </c>
      <c r="AD853" s="3"/>
      <c r="AE853" s="3"/>
      <c r="AF853" s="7">
        <f>offs341+Ampl341*SIN(2*PI()*freq341*('3v'!U841)+deph341*PI()/180)</f>
        <v>-1.7078955754333902</v>
      </c>
      <c r="AG853" s="8">
        <f>('3v'!V841-AF853)^2</f>
        <v>5.1106947097076124E-6</v>
      </c>
      <c r="AH853" s="9">
        <f>offs342+Ampl342*SIN(2*PI()*freq342*('3v'!U841-reta342)+deph342*PI()/180)</f>
        <v>0.8776388572974434</v>
      </c>
      <c r="AI853" s="10">
        <f>('3v'!W841-AH853)^2</f>
        <v>3.5460628001208019E-5</v>
      </c>
      <c r="AL853" s="76"/>
      <c r="AM853" s="76"/>
      <c r="AN853" s="76"/>
      <c r="AO853" s="80"/>
    </row>
    <row r="854" spans="1:41" x14ac:dyDescent="0.25">
      <c r="A854" s="3"/>
      <c r="B854" s="7">
        <f>offs331+Ampl331*SIN(2*PI()*freq331*('3v'!A842)+deph331*PI()/180)</f>
        <v>-1.9408041958042883</v>
      </c>
      <c r="C854" s="8">
        <f>('3v'!B842-B854)^2</f>
        <v>3.2111136274519241E-8</v>
      </c>
      <c r="D854" s="9">
        <f>offs332+Ampl332*SIN(2*PI()*freq332*('3v'!A842-reta332)+deph332*PI()/180)</f>
        <v>1.0497320856170911</v>
      </c>
      <c r="E854" s="10">
        <f>('3v'!C842-D854)^2</f>
        <v>1.4318008057184198E-5</v>
      </c>
      <c r="G854" s="3"/>
      <c r="H854" s="7">
        <f>offs333+Ampl333*SIN(2*PI()*freq333*('3v'!E842)+deph333*PI()/180)</f>
        <v>-1.1319408696515194</v>
      </c>
      <c r="I854" s="8">
        <f>('3v'!F842-H854)^2</f>
        <v>3.3281126219645557E-5</v>
      </c>
      <c r="J854" s="9">
        <f>offs334+Ampl334*SIN(2*PI()*freq334*('3v'!E842-reta334)+deph334*PI()/180)</f>
        <v>0.78859290128460158</v>
      </c>
      <c r="K854" s="10">
        <f>('3v'!G842-J854)^2</f>
        <v>5.055506797652835E-5</v>
      </c>
      <c r="L854" s="3"/>
      <c r="M854" s="3"/>
      <c r="N854" s="7">
        <f>offs335+Ampl335*SIN(2*PI()*freq335*('3v'!I842)+deph335*PI()/180)</f>
        <v>-1.9459629590888183</v>
      </c>
      <c r="O854" s="8">
        <f>('3v'!J842-N854)^2</f>
        <v>2.7189019513569399E-7</v>
      </c>
      <c r="P854" s="9">
        <f>offs336+Ampl336*SIN(2*PI()*freq336*('3v'!I842-reta336)+deph336*PI()/180)</f>
        <v>0.92065958756743849</v>
      </c>
      <c r="Q854" s="10">
        <f>('3v'!K842-P854)^2</f>
        <v>5.5135841447845921E-4</v>
      </c>
      <c r="R854" s="3"/>
      <c r="S854" s="3"/>
      <c r="T854" s="7">
        <f>offs337+Ampl337*SIN(2*PI()*freq337*('3v'!M842)+deph337*PI()/180)</f>
        <v>-1.00636839611344</v>
      </c>
      <c r="U854" s="8">
        <f>('3v'!N842-T854)^2</f>
        <v>1.0519553480855391E-5</v>
      </c>
      <c r="V854" s="9">
        <f>offs338+Ampl338*SIN(2*PI()*freq338*('3v'!M842-reta338)+deph338*PI()/180)</f>
        <v>1.0078398728238864</v>
      </c>
      <c r="W854" s="10">
        <f>('3v'!O842-V854)^2</f>
        <v>1.43823132075594E-6</v>
      </c>
      <c r="X854" s="3"/>
      <c r="Y854" s="3"/>
      <c r="Z854" s="7">
        <f>offs339+Ampl339*SIN(2*PI()*freq339*('3v'!Q842)+deph339*PI()/180)</f>
        <v>0.96124082342288664</v>
      </c>
      <c r="AA854" s="8">
        <f>('3v'!R842-Z854)^2</f>
        <v>2.2840425467976907E-7</v>
      </c>
      <c r="AB854" s="9">
        <f>offs340+Ampl340*SIN(2*PI()*freq340*('3v'!Q842-reta340)+deph340*PI()/180)</f>
        <v>0.88980387920368453</v>
      </c>
      <c r="AC854" s="10">
        <f>('3v'!S842-AB854)^2</f>
        <v>2.5675601215687884E-6</v>
      </c>
      <c r="AD854" s="3"/>
      <c r="AE854" s="3"/>
      <c r="AF854" s="7">
        <f>offs341+Ampl341*SIN(2*PI()*freq341*('3v'!U842)+deph341*PI()/180)</f>
        <v>-1.6817324174657264</v>
      </c>
      <c r="AG854" s="8">
        <f>('3v'!V842-AF854)^2</f>
        <v>9.2004389424246541E-6</v>
      </c>
      <c r="AH854" s="9">
        <f>offs342+Ampl342*SIN(2*PI()*freq342*('3v'!U842-reta342)+deph342*PI()/180)</f>
        <v>0.87963982727885903</v>
      </c>
      <c r="AI854" s="10">
        <f>('3v'!W842-AH854)^2</f>
        <v>3.4893035568630621E-5</v>
      </c>
      <c r="AL854" s="76"/>
      <c r="AM854" s="76"/>
      <c r="AN854" s="76"/>
      <c r="AO854" s="80"/>
    </row>
    <row r="855" spans="1:41" x14ac:dyDescent="0.25">
      <c r="A855" s="3"/>
      <c r="B855" s="7">
        <f>offs331+Ampl331*SIN(2*PI()*freq331*('3v'!A843)+deph331*PI()/180)</f>
        <v>-1.9426153077554216</v>
      </c>
      <c r="C855" s="8">
        <f>('3v'!B843-B855)^2</f>
        <v>1.3918686146021098E-9</v>
      </c>
      <c r="D855" s="9">
        <f>offs332+Ampl332*SIN(2*PI()*freq332*('3v'!A843-reta332)+deph332*PI()/180)</f>
        <v>1.0521492781517314</v>
      </c>
      <c r="E855" s="10">
        <f>('3v'!C843-D855)^2</f>
        <v>1.8679286105343846E-6</v>
      </c>
      <c r="G855" s="3"/>
      <c r="H855" s="7">
        <f>offs333+Ampl333*SIN(2*PI()*freq333*('3v'!E843)+deph333*PI()/180)</f>
        <v>-1.1444605888436867</v>
      </c>
      <c r="I855" s="8">
        <f>('3v'!F843-H855)^2</f>
        <v>2.1315108571897924E-5</v>
      </c>
      <c r="J855" s="9">
        <f>offs334+Ampl334*SIN(2*PI()*freq334*('3v'!E843-reta334)+deph334*PI()/180)</f>
        <v>0.79001917443106007</v>
      </c>
      <c r="K855" s="10">
        <f>('3v'!G843-J855)^2</f>
        <v>1.3324813432413142E-4</v>
      </c>
      <c r="L855" s="3"/>
      <c r="M855" s="3"/>
      <c r="N855" s="7">
        <f>offs335+Ampl335*SIN(2*PI()*freq335*('3v'!I843)+deph335*PI()/180)</f>
        <v>-1.9449191371394323</v>
      </c>
      <c r="O855" s="8">
        <f>('3v'!J843-N855)^2</f>
        <v>1.5044867529421143E-7</v>
      </c>
      <c r="P855" s="9">
        <f>offs336+Ampl336*SIN(2*PI()*freq336*('3v'!I843-reta336)+deph336*PI()/180)</f>
        <v>0.92264435097479613</v>
      </c>
      <c r="Q855" s="10">
        <f>('3v'!K843-P855)^2</f>
        <v>5.4987384565535226E-4</v>
      </c>
      <c r="R855" s="3"/>
      <c r="S855" s="3"/>
      <c r="T855" s="7">
        <f>offs337+Ampl337*SIN(2*PI()*freq337*('3v'!M843)+deph337*PI()/180)</f>
        <v>-0.98449829163428193</v>
      </c>
      <c r="U855" s="8">
        <f>('3v'!N843-T855)^2</f>
        <v>8.1661728629144541E-6</v>
      </c>
      <c r="V855" s="9">
        <f>offs338+Ampl338*SIN(2*PI()*freq338*('3v'!M843-reta338)+deph338*PI()/180)</f>
        <v>1.0087242901672067</v>
      </c>
      <c r="W855" s="10">
        <f>('3v'!O843-V855)^2</f>
        <v>1.704334615768283E-8</v>
      </c>
      <c r="X855" s="3"/>
      <c r="Y855" s="3"/>
      <c r="Z855" s="7">
        <f>offs339+Ampl339*SIN(2*PI()*freq339*('3v'!Q843)+deph339*PI()/180)</f>
        <v>0.9502878004448041</v>
      </c>
      <c r="AA855" s="8">
        <f>('3v'!R843-Z855)^2</f>
        <v>2.7732559146269278E-6</v>
      </c>
      <c r="AB855" s="9">
        <f>offs340+Ampl340*SIN(2*PI()*freq340*('3v'!Q843-reta340)+deph340*PI()/180)</f>
        <v>0.88775359698178147</v>
      </c>
      <c r="AC855" s="10">
        <f>('3v'!S843-AB855)^2</f>
        <v>2.8883444990944244E-6</v>
      </c>
      <c r="AD855" s="3"/>
      <c r="AE855" s="3"/>
      <c r="AF855" s="7">
        <f>offs341+Ampl341*SIN(2*PI()*freq341*('3v'!U843)+deph341*PI()/180)</f>
        <v>-1.6543566864304873</v>
      </c>
      <c r="AG855" s="8">
        <f>('3v'!V843-AF855)^2</f>
        <v>1.2367076240087313E-6</v>
      </c>
      <c r="AH855" s="9">
        <f>offs342+Ampl342*SIN(2*PI()*freq342*('3v'!U843-reta342)+deph342*PI()/180)</f>
        <v>0.88164866930972263</v>
      </c>
      <c r="AI855" s="10">
        <f>('3v'!W843-AH855)^2</f>
        <v>3.4237953820468203E-5</v>
      </c>
      <c r="AL855" s="76"/>
      <c r="AM855" s="76"/>
      <c r="AN855" s="76"/>
      <c r="AO855" s="80"/>
    </row>
    <row r="856" spans="1:41" x14ac:dyDescent="0.25">
      <c r="A856" s="3"/>
      <c r="B856" s="7">
        <f>offs331+Ampl331*SIN(2*PI()*freq331*('3v'!A844)+deph331*PI()/180)</f>
        <v>-1.9441914794692541</v>
      </c>
      <c r="C856" s="8">
        <f>('3v'!B844-B856)^2</f>
        <v>1.1527419079799749E-7</v>
      </c>
      <c r="D856" s="9">
        <f>offs332+Ampl332*SIN(2*PI()*freq332*('3v'!A844-reta332)+deph332*PI()/180)</f>
        <v>1.0545403810847771</v>
      </c>
      <c r="E856" s="10">
        <f>('3v'!C844-D856)^2</f>
        <v>8.6233308970973627E-7</v>
      </c>
      <c r="G856" s="3"/>
      <c r="H856" s="7">
        <f>offs333+Ampl333*SIN(2*PI()*freq333*('3v'!E844)+deph333*PI()/180)</f>
        <v>-1.1569189885953</v>
      </c>
      <c r="I856" s="8">
        <f>('3v'!F844-H856)^2</f>
        <v>2.8691862941906782E-5</v>
      </c>
      <c r="J856" s="9">
        <f>offs334+Ampl334*SIN(2*PI()*freq334*('3v'!E844-reta334)+deph334*PI()/180)</f>
        <v>0.79145399921795301</v>
      </c>
      <c r="K856" s="10">
        <f>('3v'!G844-J856)^2</f>
        <v>2.5497257795483586E-4</v>
      </c>
      <c r="L856" s="3"/>
      <c r="M856" s="3"/>
      <c r="N856" s="7">
        <f>offs335+Ampl335*SIN(2*PI()*freq335*('3v'!I844)+deph335*PI()/180)</f>
        <v>-1.9436398178541392</v>
      </c>
      <c r="O856" s="8">
        <f>('3v'!J844-N856)^2</f>
        <v>1.1271598659697066E-6</v>
      </c>
      <c r="P856" s="9">
        <f>offs336+Ampl336*SIN(2*PI()*freq336*('3v'!I844-reta336)+deph336*PI()/180)</f>
        <v>0.92462352643453716</v>
      </c>
      <c r="Q856" s="10">
        <f>('3v'!K844-P856)^2</f>
        <v>5.4865255531894041E-4</v>
      </c>
      <c r="R856" s="3"/>
      <c r="S856" s="3"/>
      <c r="T856" s="7">
        <f>offs337+Ampl337*SIN(2*PI()*freq337*('3v'!M844)+deph337*PI()/180)</f>
        <v>-0.96249708197483819</v>
      </c>
      <c r="U856" s="8">
        <f>('3v'!N844-T856)^2</f>
        <v>5.4794475178854255E-6</v>
      </c>
      <c r="V856" s="9">
        <f>offs338+Ampl338*SIN(2*PI()*freq338*('3v'!M844-reta338)+deph338*PI()/180)</f>
        <v>1.0095788783643631</v>
      </c>
      <c r="W856" s="10">
        <f>('3v'!O844-V856)^2</f>
        <v>9.7049759693998785E-7</v>
      </c>
      <c r="X856" s="3"/>
      <c r="Y856" s="3"/>
      <c r="Z856" s="7">
        <f>offs339+Ampl339*SIN(2*PI()*freq339*('3v'!Q844)+deph339*PI()/180)</f>
        <v>0.93865584379020595</v>
      </c>
      <c r="AA856" s="8">
        <f>('3v'!R844-Z856)^2</f>
        <v>2.4917134245827335E-6</v>
      </c>
      <c r="AB856" s="9">
        <f>offs340+Ampl340*SIN(2*PI()*freq340*('3v'!Q844-reta340)+deph340*PI()/180)</f>
        <v>0.88570324259213085</v>
      </c>
      <c r="AC856" s="10">
        <f>('3v'!S844-AB856)^2</f>
        <v>3.2283012476845827E-6</v>
      </c>
      <c r="AD856" s="3"/>
      <c r="AE856" s="3"/>
      <c r="AF856" s="7">
        <f>offs341+Ampl341*SIN(2*PI()*freq341*('3v'!U844)+deph341*PI()/180)</f>
        <v>-1.6257953988690985</v>
      </c>
      <c r="AG856" s="8">
        <f>('3v'!V844-AF856)^2</f>
        <v>1.8341871594314903E-5</v>
      </c>
      <c r="AH856" s="9">
        <f>offs342+Ampl342*SIN(2*PI()*freq342*('3v'!U844-reta342)+deph342*PI()/180)</f>
        <v>0.88366340090547968</v>
      </c>
      <c r="AI856" s="10">
        <f>('3v'!W844-AH856)^2</f>
        <v>5.995155724363252E-5</v>
      </c>
      <c r="AL856" s="76"/>
      <c r="AM856" s="76"/>
      <c r="AN856" s="76"/>
      <c r="AO856" s="80"/>
    </row>
    <row r="857" spans="1:41" x14ac:dyDescent="0.25">
      <c r="A857" s="3"/>
      <c r="B857" s="7">
        <f>offs331+Ampl331*SIN(2*PI()*freq331*('3v'!A845)+deph331*PI()/180)</f>
        <v>-1.9455324620500014</v>
      </c>
      <c r="C857" s="8">
        <f>('3v'!B845-B857)^2</f>
        <v>1.0029262375930075E-6</v>
      </c>
      <c r="D857" s="9">
        <f>offs332+Ampl332*SIN(2*PI()*freq332*('3v'!A845-reta332)+deph332*PI()/180)</f>
        <v>1.0569050168333571</v>
      </c>
      <c r="E857" s="10">
        <f>('3v'!C845-D857)^2</f>
        <v>2.6727159459217021E-7</v>
      </c>
      <c r="G857" s="3"/>
      <c r="H857" s="7">
        <f>offs333+Ampl333*SIN(2*PI()*freq333*('3v'!E845)+deph333*PI()/180)</f>
        <v>-1.1693149622792578</v>
      </c>
      <c r="I857" s="8">
        <f>('3v'!F845-H857)^2</f>
        <v>1.6651070126247552E-5</v>
      </c>
      <c r="J857" s="9">
        <f>offs334+Ampl334*SIN(2*PI()*freq334*('3v'!E845-reta334)+deph334*PI()/180)</f>
        <v>0.7928972481958465</v>
      </c>
      <c r="K857" s="10">
        <f>('3v'!G845-J857)^2</f>
        <v>3.3969666684380599E-4</v>
      </c>
      <c r="L857" s="3"/>
      <c r="M857" s="3"/>
      <c r="N857" s="7">
        <f>offs335+Ampl335*SIN(2*PI()*freq335*('3v'!I845)+deph335*PI()/180)</f>
        <v>-1.9421252032522849</v>
      </c>
      <c r="O857" s="8">
        <f>('3v'!J845-N857)^2</f>
        <v>2.0515169743070624E-7</v>
      </c>
      <c r="P857" s="9">
        <f>offs336+Ampl336*SIN(2*PI()*freq336*('3v'!I845-reta336)+deph336*PI()/180)</f>
        <v>0.92659680141191381</v>
      </c>
      <c r="Q857" s="10">
        <f>('3v'!K845-P857)^2</f>
        <v>6.4294238521425608E-4</v>
      </c>
      <c r="R857" s="3"/>
      <c r="S857" s="3"/>
      <c r="T857" s="7">
        <f>offs337+Ampl337*SIN(2*PI()*freq337*('3v'!M845)+deph337*PI()/180)</f>
        <v>-0.94037019560437596</v>
      </c>
      <c r="U857" s="8">
        <f>('3v'!N845-T857)^2</f>
        <v>1.3332981972904537E-5</v>
      </c>
      <c r="V857" s="9">
        <f>offs338+Ampl338*SIN(2*PI()*freq338*('3v'!M845-reta338)+deph338*PI()/180)</f>
        <v>1.0104034265585056</v>
      </c>
      <c r="W857" s="10">
        <f>('3v'!O845-V857)^2</f>
        <v>2.0573152138949909E-8</v>
      </c>
      <c r="X857" s="3"/>
      <c r="Y857" s="3"/>
      <c r="Z857" s="7">
        <f>offs339+Ampl339*SIN(2*PI()*freq339*('3v'!Q845)+deph339*PI()/180)</f>
        <v>0.92635057857010872</v>
      </c>
      <c r="AA857" s="8">
        <f>('3v'!R845-Z857)^2</f>
        <v>4.4906454118574631E-8</v>
      </c>
      <c r="AB857" s="9">
        <f>offs340+Ampl340*SIN(2*PI()*freq340*('3v'!Q845-reta340)+deph340*PI()/180)</f>
        <v>0.883653807567921</v>
      </c>
      <c r="AC857" s="10">
        <f>('3v'!S845-AB857)^2</f>
        <v>1.4793119300833247E-5</v>
      </c>
      <c r="AD857" s="3"/>
      <c r="AE857" s="3"/>
      <c r="AF857" s="7">
        <f>offs341+Ampl341*SIN(2*PI()*freq341*('3v'!U845)+deph341*PI()/180)</f>
        <v>-1.596076741324131</v>
      </c>
      <c r="AG857" s="8">
        <f>('3v'!V845-AF857)^2</f>
        <v>7.5701946735733147E-6</v>
      </c>
      <c r="AH857" s="9">
        <f>offs342+Ampl342*SIN(2*PI()*freq342*('3v'!U845-reta342)+deph342*PI()/180)</f>
        <v>0.88568203376928711</v>
      </c>
      <c r="AI857" s="10">
        <f>('3v'!W845-AH857)^2</f>
        <v>5.8941338052792855E-5</v>
      </c>
      <c r="AL857" s="76"/>
      <c r="AM857" s="76"/>
      <c r="AN857" s="76"/>
      <c r="AO857" s="80"/>
    </row>
    <row r="858" spans="1:41" x14ac:dyDescent="0.25">
      <c r="A858" s="3"/>
      <c r="B858" s="7">
        <f>offs331+Ampl331*SIN(2*PI()*freq331*('3v'!A846)+deph331*PI()/180)</f>
        <v>-1.9466380437409683</v>
      </c>
      <c r="C858" s="8">
        <f>('3v'!B846-B858)^2</f>
        <v>2.3729474131468135E-8</v>
      </c>
      <c r="D858" s="9">
        <f>offs332+Ampl332*SIN(2*PI()*freq332*('3v'!A846-reta332)+deph332*PI()/180)</f>
        <v>1.0592428119940747</v>
      </c>
      <c r="E858" s="10">
        <f>('3v'!C846-D858)^2</f>
        <v>4.3480090200550917E-6</v>
      </c>
      <c r="G858" s="3"/>
      <c r="H858" s="7">
        <f>offs333+Ampl333*SIN(2*PI()*freq333*('3v'!E846)+deph333*PI()/180)</f>
        <v>-1.1816474088135029</v>
      </c>
      <c r="I858" s="8">
        <f>('3v'!F846-H858)^2</f>
        <v>7.5138968177686756E-6</v>
      </c>
      <c r="J858" s="9">
        <f>offs334+Ampl334*SIN(2*PI()*freq334*('3v'!E846-reta334)+deph334*PI()/180)</f>
        <v>0.79434879316702178</v>
      </c>
      <c r="K858" s="10">
        <f>('3v'!G846-J858)^2</f>
        <v>5.2160607302868995E-4</v>
      </c>
      <c r="L858" s="3"/>
      <c r="M858" s="3"/>
      <c r="N858" s="7">
        <f>offs335+Ampl335*SIN(2*PI()*freq335*('3v'!I846)+deph335*PI()/180)</f>
        <v>-1.940375532509073</v>
      </c>
      <c r="O858" s="8">
        <f>('3v'!J846-N858)^2</f>
        <v>6.2239018479213249E-8</v>
      </c>
      <c r="P858" s="9">
        <f>offs336+Ampl336*SIN(2*PI()*freq336*('3v'!I846-reta336)+deph336*PI()/180)</f>
        <v>0.9285638643039319</v>
      </c>
      <c r="Q858" s="10">
        <f>('3v'!K846-P858)^2</f>
        <v>6.4223600592066415E-4</v>
      </c>
      <c r="R858" s="3"/>
      <c r="S858" s="3"/>
      <c r="T858" s="7">
        <f>offs337+Ampl337*SIN(2*PI()*freq337*('3v'!M846)+deph337*PI()/180)</f>
        <v>-0.91812309200101772</v>
      </c>
      <c r="U858" s="8">
        <f>('3v'!N846-T858)^2</f>
        <v>8.3445992506840241E-6</v>
      </c>
      <c r="V858" s="9">
        <f>offs338+Ampl338*SIN(2*PI()*freq338*('3v'!M846-reta338)+deph338*PI()/180)</f>
        <v>1.0111977313047051</v>
      </c>
      <c r="W858" s="10">
        <f>('3v'!O846-V858)^2</f>
        <v>1.6958777094711175E-6</v>
      </c>
      <c r="X858" s="3"/>
      <c r="Y858" s="3"/>
      <c r="Z858" s="7">
        <f>offs339+Ampl339*SIN(2*PI()*freq339*('3v'!Q846)+deph339*PI()/180)</f>
        <v>0.91337795550157663</v>
      </c>
      <c r="AA858" s="8">
        <f>('3v'!R846-Z858)^2</f>
        <v>2.3750563790693415E-7</v>
      </c>
      <c r="AB858" s="9">
        <f>offs340+Ampl340*SIN(2*PI()*freq340*('3v'!Q846-reta340)+deph340*PI()/180)</f>
        <v>0.8816062829977428</v>
      </c>
      <c r="AC858" s="10">
        <f>('3v'!S846-AB858)^2</f>
        <v>1.5528147110718739E-5</v>
      </c>
      <c r="AD858" s="3"/>
      <c r="AE858" s="3"/>
      <c r="AF858" s="7">
        <f>offs341+Ampl341*SIN(2*PI()*freq341*('3v'!U846)+deph341*PI()/180)</f>
        <v>-1.5652300425226073</v>
      </c>
      <c r="AG858" s="8">
        <f>('3v'!V846-AF858)^2</f>
        <v>5.5135617633375802E-6</v>
      </c>
      <c r="AH858" s="9">
        <f>offs342+Ampl342*SIN(2*PI()*freq342*('3v'!U846-reta342)+deph342*PI()/180)</f>
        <v>0.88770257575422062</v>
      </c>
      <c r="AI858" s="10">
        <f>('3v'!W846-AH858)^2</f>
        <v>5.7910794828116138E-5</v>
      </c>
      <c r="AL858" s="76"/>
      <c r="AM858" s="76"/>
      <c r="AN858" s="76"/>
      <c r="AO858" s="80"/>
    </row>
    <row r="859" spans="1:41" x14ac:dyDescent="0.25">
      <c r="A859" s="3"/>
      <c r="B859" s="7">
        <f>offs331+Ampl331*SIN(2*PI()*freq331*('3v'!A847)+deph331*PI()/180)</f>
        <v>-1.9475080499579893</v>
      </c>
      <c r="C859" s="8">
        <f>('3v'!B847-B859)^2</f>
        <v>1.0486783164577126E-6</v>
      </c>
      <c r="D859" s="9">
        <f>offs332+Ampl332*SIN(2*PI()*freq332*('3v'!A847-reta332)+deph332*PI()/180)</f>
        <v>1.0615533974019735</v>
      </c>
      <c r="E859" s="10">
        <f>('3v'!C847-D859)^2</f>
        <v>1.3546835484599382E-5</v>
      </c>
      <c r="G859" s="3"/>
      <c r="H859" s="7">
        <f>offs333+Ampl333*SIN(2*PI()*freq333*('3v'!E847)+deph333*PI()/180)</f>
        <v>-1.1939152327588254</v>
      </c>
      <c r="I859" s="8">
        <f>('3v'!F847-H859)^2</f>
        <v>1.082556580269263E-5</v>
      </c>
      <c r="J859" s="9">
        <f>offs334+Ampl334*SIN(2*PI()*freq334*('3v'!E847-reta334)+deph334*PI()/180)</f>
        <v>0.79580850519686075</v>
      </c>
      <c r="K859" s="10">
        <f>('3v'!G847-J859)^2</f>
        <v>7.4192797238170161E-4</v>
      </c>
      <c r="L859" s="3"/>
      <c r="M859" s="3"/>
      <c r="N859" s="7">
        <f>offs335+Ampl335*SIN(2*PI()*freq335*('3v'!I847)+deph335*PI()/180)</f>
        <v>-1.9383910819177961</v>
      </c>
      <c r="O859" s="8">
        <f>('3v'!J847-N859)^2</f>
        <v>7.8853179031018835E-8</v>
      </c>
      <c r="P859" s="9">
        <f>offs336+Ampl336*SIN(2*PI()*freq336*('3v'!I847-reta336)+deph336*PI()/180)</f>
        <v>0.93052440448855789</v>
      </c>
      <c r="Q859" s="10">
        <f>('3v'!K847-P859)^2</f>
        <v>5.4671023188413619E-4</v>
      </c>
      <c r="R859" s="3"/>
      <c r="S859" s="3"/>
      <c r="T859" s="7">
        <f>offs337+Ampl337*SIN(2*PI()*freq337*('3v'!M847)+deph337*PI()/180)</f>
        <v>-0.89576126030468961</v>
      </c>
      <c r="U859" s="8">
        <f>('3v'!N847-T859)^2</f>
        <v>1.5716231912705165E-5</v>
      </c>
      <c r="V859" s="9">
        <f>offs338+Ampl338*SIN(2*PI()*freq338*('3v'!M847-reta338)+deph338*PI()/180)</f>
        <v>1.0119615966201512</v>
      </c>
      <c r="W859" s="10">
        <f>('3v'!O847-V859)^2</f>
        <v>2.8986743146506263E-7</v>
      </c>
      <c r="X859" s="3"/>
      <c r="Y859" s="3"/>
      <c r="Z859" s="7">
        <f>offs339+Ampl339*SIN(2*PI()*freq339*('3v'!Q847)+deph339*PI()/180)</f>
        <v>0.89974424803000819</v>
      </c>
      <c r="AA859" s="8">
        <f>('3v'!R847-Z859)^2</f>
        <v>2.761586896030682E-7</v>
      </c>
      <c r="AB859" s="9">
        <f>offs340+Ampl340*SIN(2*PI()*freq340*('3v'!Q847-reta340)+deph340*PI()/180)</f>
        <v>0.87956165904630901</v>
      </c>
      <c r="AC859" s="10">
        <f>('3v'!S847-AB859)^2</f>
        <v>1.6257676817117793E-5</v>
      </c>
      <c r="AD859" s="3"/>
      <c r="AE859" s="3"/>
      <c r="AF859" s="7">
        <f>offs341+Ampl341*SIN(2*PI()*freq341*('3v'!U847)+deph341*PI()/180)</f>
        <v>-1.5332857444320815</v>
      </c>
      <c r="AG859" s="8">
        <f>('3v'!V847-AF859)^2</f>
        <v>9.2561707916895839E-6</v>
      </c>
      <c r="AH859" s="9">
        <f>offs342+Ampl342*SIN(2*PI()*freq342*('3v'!U847-reta342)+deph342*PI()/180)</f>
        <v>0.88972303282928389</v>
      </c>
      <c r="AI859" s="10">
        <f>('3v'!W847-AH859)^2</f>
        <v>3.124203146326994E-5</v>
      </c>
      <c r="AL859" s="76"/>
      <c r="AM859" s="76"/>
      <c r="AN859" s="76"/>
      <c r="AO859" s="80"/>
    </row>
    <row r="860" spans="1:41" x14ac:dyDescent="0.25">
      <c r="A860" s="3"/>
      <c r="B860" s="7">
        <f>offs331+Ampl331*SIN(2*PI()*freq331*('3v'!A848)+deph331*PI()/180)</f>
        <v>-1.9481423433169978</v>
      </c>
      <c r="C860" s="8">
        <f>('3v'!B848-B860)^2</f>
        <v>8.7412874203823361E-8</v>
      </c>
      <c r="D860" s="9">
        <f>offs332+Ampl332*SIN(2*PI()*freq332*('3v'!A848-reta332)+deph332*PI()/180)</f>
        <v>1.0638364081888325</v>
      </c>
      <c r="E860" s="10">
        <f>('3v'!C848-D860)^2</f>
        <v>2.8138694283104031E-5</v>
      </c>
      <c r="G860" s="3"/>
      <c r="H860" s="7">
        <f>offs333+Ampl333*SIN(2*PI()*freq333*('3v'!E848)+deph333*PI()/180)</f>
        <v>-1.2061173444161708</v>
      </c>
      <c r="I860" s="8">
        <f>('3v'!F848-H860)^2</f>
        <v>1.4239939345967242E-5</v>
      </c>
      <c r="J860" s="9">
        <f>offs334+Ampl334*SIN(2*PI()*freq334*('3v'!E848-reta334)+deph334*PI()/180)</f>
        <v>0.79727625462530127</v>
      </c>
      <c r="K860" s="10">
        <f>('3v'!G848-J860)^2</f>
        <v>8.8071574493078753E-4</v>
      </c>
      <c r="L860" s="3"/>
      <c r="M860" s="3"/>
      <c r="N860" s="7">
        <f>offs335+Ampl335*SIN(2*PI()*freq335*('3v'!I848)+deph335*PI()/180)</f>
        <v>-1.9361721648462078</v>
      </c>
      <c r="O860" s="8">
        <f>('3v'!J848-N860)^2</f>
        <v>2.9876626214910158E-7</v>
      </c>
      <c r="P860" s="9">
        <f>offs336+Ampl336*SIN(2*PI()*freq336*('3v'!I848-reta336)+deph336*PI()/180)</f>
        <v>0.93247811237376943</v>
      </c>
      <c r="Q860" s="10">
        <f>('3v'!K848-P860)^2</f>
        <v>5.4668274055911484E-4</v>
      </c>
      <c r="R860" s="3"/>
      <c r="S860" s="3"/>
      <c r="T860" s="7">
        <f>offs337+Ampl337*SIN(2*PI()*freq337*('3v'!M848)+deph337*PI()/180)</f>
        <v>-0.87329021796275064</v>
      </c>
      <c r="U860" s="8">
        <f>('3v'!N848-T860)^2</f>
        <v>8.8667447114286455E-6</v>
      </c>
      <c r="V860" s="9">
        <f>offs338+Ampl338*SIN(2*PI()*freq338*('3v'!M848-reta338)+deph338*PI()/180)</f>
        <v>1.012694834032507</v>
      </c>
      <c r="W860" s="10">
        <f>('3v'!O848-V860)^2</f>
        <v>3.0915343778634663E-6</v>
      </c>
      <c r="X860" s="3"/>
      <c r="Y860" s="3"/>
      <c r="Z860" s="7">
        <f>offs339+Ampl339*SIN(2*PI()*freq339*('3v'!Q848)+deph339*PI()/180)</f>
        <v>0.88545604929534871</v>
      </c>
      <c r="AA860" s="8">
        <f>('3v'!R848-Z860)^2</f>
        <v>8.2465840792718158E-9</v>
      </c>
      <c r="AB860" s="9">
        <f>offs340+Ampl340*SIN(2*PI()*freq340*('3v'!Q848-reta340)+deph340*PI()/180)</f>
        <v>0.87752092447561825</v>
      </c>
      <c r="AC860" s="10">
        <f>('3v'!S848-AB860)^2</f>
        <v>1.6971808819800944E-5</v>
      </c>
      <c r="AD860" s="3"/>
      <c r="AE860" s="3"/>
      <c r="AF860" s="7">
        <f>offs341+Ampl341*SIN(2*PI()*freq341*('3v'!U848)+deph341*PI()/180)</f>
        <v>-1.5002753722180797</v>
      </c>
      <c r="AG860" s="8">
        <f>('3v'!V848-AF860)^2</f>
        <v>8.1204354881474576E-6</v>
      </c>
      <c r="AH860" s="9">
        <f>offs342+Ampl342*SIN(2*PI()*freq342*('3v'!U848-reta342)+deph342*PI()/180)</f>
        <v>0.891741411047277</v>
      </c>
      <c r="AI860" s="10">
        <f>('3v'!W848-AH860)^2</f>
        <v>3.0516774069266412E-5</v>
      </c>
      <c r="AL860" s="76"/>
      <c r="AM860" s="76"/>
      <c r="AN860" s="76"/>
      <c r="AO860" s="80"/>
    </row>
    <row r="861" spans="1:41" x14ac:dyDescent="0.25">
      <c r="A861" s="3"/>
      <c r="B861" s="7">
        <f>offs331+Ampl331*SIN(2*PI()*freq331*('3v'!A849)+deph331*PI()/180)</f>
        <v>-1.9485408236557191</v>
      </c>
      <c r="C861" s="8">
        <f>('3v'!B849-B861)^2</f>
        <v>1.0572704175466905E-8</v>
      </c>
      <c r="D861" s="9">
        <f>offs332+Ampl332*SIN(2*PI()*freq332*('3v'!A849-reta332)+deph332*PI()/180)</f>
        <v>1.0660914838407825</v>
      </c>
      <c r="E861" s="10">
        <f>('3v'!C849-D861)^2</f>
        <v>2.5025167923232613E-5</v>
      </c>
      <c r="G861" s="3"/>
      <c r="H861" s="7">
        <f>offs333+Ampl333*SIN(2*PI()*freq333*('3v'!E849)+deph333*PI()/180)</f>
        <v>-1.2182526599234258</v>
      </c>
      <c r="I861" s="8">
        <f>('3v'!F849-H861)^2</f>
        <v>1.7557356380785341E-5</v>
      </c>
      <c r="J861" s="9">
        <f>offs334+Ampl334*SIN(2*PI()*freq334*('3v'!E849-reta334)+deph334*PI()/180)</f>
        <v>0.79875191107835219</v>
      </c>
      <c r="K861" s="10">
        <f>('3v'!G849-J861)^2</f>
        <v>1.1601230364777998E-3</v>
      </c>
      <c r="L861" s="3"/>
      <c r="M861" s="3"/>
      <c r="N861" s="7">
        <f>offs335+Ampl335*SIN(2*PI()*freq335*('3v'!I849)+deph335*PI()/180)</f>
        <v>-1.9337191316870357</v>
      </c>
      <c r="O861" s="8">
        <f>('3v'!J849-N861)^2</f>
        <v>8.2196288340346325E-7</v>
      </c>
      <c r="P861" s="9">
        <f>offs336+Ampl336*SIN(2*PI()*freq336*('3v'!I849-reta336)+deph336*PI()/180)</f>
        <v>0.93442467944644303</v>
      </c>
      <c r="Q861" s="10">
        <f>('3v'!K849-P861)^2</f>
        <v>4.5944553043303533E-4</v>
      </c>
      <c r="R861" s="3"/>
      <c r="S861" s="3"/>
      <c r="T861" s="7">
        <f>offs337+Ampl337*SIN(2*PI()*freq337*('3v'!M849)+deph337*PI()/180)</f>
        <v>-0.85071550936866203</v>
      </c>
      <c r="U861" s="8">
        <f>('3v'!N849-T861)^2</f>
        <v>1.4749435400693547E-5</v>
      </c>
      <c r="V861" s="9">
        <f>offs338+Ampl338*SIN(2*PI()*freq338*('3v'!M849-reta338)+deph338*PI()/180)</f>
        <v>1.0133972626264127</v>
      </c>
      <c r="W861" s="10">
        <f>('3v'!O849-V861)^2</f>
        <v>9.0539448347603023E-6</v>
      </c>
      <c r="X861" s="3"/>
      <c r="Y861" s="3"/>
      <c r="Z861" s="7">
        <f>offs339+Ampl339*SIN(2*PI()*freq339*('3v'!Q849)+deph339*PI()/180)</f>
        <v>0.87052026894371481</v>
      </c>
      <c r="AA861" s="8">
        <f>('3v'!R849-Z861)^2</f>
        <v>6.5102999506143532E-6</v>
      </c>
      <c r="AB861" s="9">
        <f>offs340+Ampl340*SIN(2*PI()*freq340*('3v'!Q849-reta340)+deph340*PI()/180)</f>
        <v>0.87548506616679966</v>
      </c>
      <c r="AC861" s="10">
        <f>('3v'!S849-AB861)^2</f>
        <v>1.7660366073850344E-5</v>
      </c>
      <c r="AD861" s="3"/>
      <c r="AE861" s="3"/>
      <c r="AF861" s="7">
        <f>offs341+Ampl341*SIN(2*PI()*freq341*('3v'!U849)+deph341*PI()/180)</f>
        <v>-1.4662315031325943</v>
      </c>
      <c r="AG861" s="8">
        <f>('3v'!V849-AF861)^2</f>
        <v>3.0180614233481537E-6</v>
      </c>
      <c r="AH861" s="9">
        <f>offs342+Ampl342*SIN(2*PI()*freq342*('3v'!U849-reta342)+deph342*PI()/180)</f>
        <v>0.89375571851258007</v>
      </c>
      <c r="AI861" s="10">
        <f>('3v'!W849-AH861)^2</f>
        <v>2.9844603772012083E-5</v>
      </c>
      <c r="AL861" s="76"/>
      <c r="AM861" s="76"/>
      <c r="AN861" s="76"/>
      <c r="AO861" s="80"/>
    </row>
    <row r="862" spans="1:41" x14ac:dyDescent="0.25">
      <c r="A862" s="3"/>
      <c r="B862" s="7">
        <f>offs331+Ampl331*SIN(2*PI()*freq331*('3v'!A850)+deph331*PI()/180)</f>
        <v>-1.9487034280494884</v>
      </c>
      <c r="C862" s="8">
        <f>('3v'!B850-B862)^2</f>
        <v>7.045204945525945E-8</v>
      </c>
      <c r="D862" s="9">
        <f>offs332+Ampl332*SIN(2*PI()*freq332*('3v'!A850-reta332)+deph332*PI()/180)</f>
        <v>1.068318268255237</v>
      </c>
      <c r="E862" s="10">
        <f>('3v'!C850-D862)^2</f>
        <v>2.2360903913929993E-5</v>
      </c>
      <c r="G862" s="3"/>
      <c r="H862" s="7">
        <f>offs333+Ampl333*SIN(2*PI()*freq333*('3v'!E850)+deph333*PI()/180)</f>
        <v>-1.2303201013517013</v>
      </c>
      <c r="I862" s="8">
        <f>('3v'!F850-H862)^2</f>
        <v>2.0601080815914143E-5</v>
      </c>
      <c r="J862" s="9">
        <f>offs334+Ampl334*SIN(2*PI()*freq334*('3v'!E850-reta334)+deph334*PI()/180)</f>
        <v>0.8002353434796754</v>
      </c>
      <c r="K862" s="10">
        <f>('3v'!G850-J862)^2</f>
        <v>1.3310382216592345E-3</v>
      </c>
      <c r="L862" s="3"/>
      <c r="M862" s="3"/>
      <c r="N862" s="7">
        <f>offs335+Ampl335*SIN(2*PI()*freq335*('3v'!I850)+deph335*PI()/180)</f>
        <v>-1.9310323698026521</v>
      </c>
      <c r="O862" s="8">
        <f>('3v'!J850-N862)^2</f>
        <v>2.9922012125588694E-8</v>
      </c>
      <c r="P862" s="9">
        <f>offs336+Ampl336*SIN(2*PI()*freq336*('3v'!I850-reta336)+deph336*PI()/180)</f>
        <v>0.93636379832107319</v>
      </c>
      <c r="Q862" s="10">
        <f>('3v'!K850-P862)^2</f>
        <v>3.8007692517684125E-4</v>
      </c>
      <c r="R862" s="3"/>
      <c r="S862" s="3"/>
      <c r="T862" s="7">
        <f>offs337+Ampl337*SIN(2*PI()*freq337*('3v'!M850)+deph337*PI()/180)</f>
        <v>-0.82804270449397177</v>
      </c>
      <c r="U862" s="8">
        <f>('3v'!N850-T862)^2</f>
        <v>2.1207816327308063E-5</v>
      </c>
      <c r="V862" s="9">
        <f>offs338+Ampl338*SIN(2*PI()*freq338*('3v'!M850-reta338)+deph338*PI()/180)</f>
        <v>1.0140687090881237</v>
      </c>
      <c r="W862" s="10">
        <f>('3v'!O850-V862)^2</f>
        <v>1.8409685247584956E-5</v>
      </c>
      <c r="X862" s="3"/>
      <c r="Y862" s="3"/>
      <c r="Z862" s="7">
        <f>offs339+Ampl339*SIN(2*PI()*freq339*('3v'!Q850)+deph339*PI()/180)</f>
        <v>0.85494412978594503</v>
      </c>
      <c r="AA862" s="8">
        <f>('3v'!R850-Z862)^2</f>
        <v>6.7620270388471454E-6</v>
      </c>
      <c r="AB862" s="9">
        <f>offs340+Ampl340*SIN(2*PI()*freq340*('3v'!Q850-reta340)+deph340*PI()/180)</f>
        <v>0.87345506864286526</v>
      </c>
      <c r="AC862" s="10">
        <f>('3v'!S850-AB862)^2</f>
        <v>1.8312334519248466E-5</v>
      </c>
      <c r="AD862" s="3"/>
      <c r="AE862" s="3"/>
      <c r="AF862" s="7">
        <f>offs341+Ampl341*SIN(2*PI()*freq341*('3v'!U850)+deph341*PI()/180)</f>
        <v>-1.4311877343642385</v>
      </c>
      <c r="AG862" s="8">
        <f>('3v'!V850-AF862)^2</f>
        <v>1.0781002152722689E-7</v>
      </c>
      <c r="AH862" s="9">
        <f>offs342+Ampl342*SIN(2*PI()*freq342*('3v'!U850-reta342)+deph342*PI()/180)</f>
        <v>0.89576396734691555</v>
      </c>
      <c r="AI862" s="10">
        <f>('3v'!W850-AH862)^2</f>
        <v>2.9245302947285319E-5</v>
      </c>
      <c r="AL862" s="76"/>
      <c r="AM862" s="76"/>
      <c r="AN862" s="76"/>
      <c r="AO862" s="80"/>
    </row>
    <row r="863" spans="1:41" x14ac:dyDescent="0.25">
      <c r="A863" s="3"/>
      <c r="B863" s="7">
        <f>offs331+Ampl331*SIN(2*PI()*freq331*('3v'!A851)+deph331*PI()/180)</f>
        <v>-1.9486301308211873</v>
      </c>
      <c r="C863" s="8">
        <f>('3v'!B851-B863)^2</f>
        <v>3.6914252450147914E-8</v>
      </c>
      <c r="D863" s="9">
        <f>offs332+Ampl332*SIN(2*PI()*freq332*('3v'!A851-reta332)+deph332*PI()/180)</f>
        <v>1.0705164097971227</v>
      </c>
      <c r="E863" s="10">
        <f>('3v'!C851-D863)^2</f>
        <v>2.010258110733688E-5</v>
      </c>
      <c r="G863" s="3"/>
      <c r="H863" s="7">
        <f>offs333+Ampl333*SIN(2*PI()*freq333*('3v'!E851)+deph333*PI()/180)</f>
        <v>-1.2423185968010735</v>
      </c>
      <c r="I863" s="8">
        <f>('3v'!F851-H863)^2</f>
        <v>2.3218778759479734E-5</v>
      </c>
      <c r="J863" s="9">
        <f>offs334+Ampl334*SIN(2*PI()*freq334*('3v'!E851-reta334)+deph334*PI()/180)</f>
        <v>0.80172642006222705</v>
      </c>
      <c r="K863" s="10">
        <f>('3v'!G851-J863)^2</f>
        <v>1.3649655321955917E-3</v>
      </c>
      <c r="L863" s="3"/>
      <c r="M863" s="3"/>
      <c r="N863" s="7">
        <f>offs335+Ampl335*SIN(2*PI()*freq335*('3v'!I851)+deph335*PI()/180)</f>
        <v>-1.9281123034639049</v>
      </c>
      <c r="O863" s="8">
        <f>('3v'!J851-N863)^2</f>
        <v>6.3036698120803744E-7</v>
      </c>
      <c r="P863" s="9">
        <f>offs336+Ampl336*SIN(2*PI()*freq336*('3v'!I851-reta336)+deph336*PI()/180)</f>
        <v>0.93829516278831004</v>
      </c>
      <c r="Q863" s="10">
        <f>('3v'!K851-P863)^2</f>
        <v>3.0850102369113887E-4</v>
      </c>
      <c r="R863" s="3"/>
      <c r="S863" s="3"/>
      <c r="T863" s="7">
        <f>offs337+Ampl337*SIN(2*PI()*freq337*('3v'!M851)+deph337*PI()/180)</f>
        <v>-0.80527739751402727</v>
      </c>
      <c r="U863" s="8">
        <f>('3v'!N851-T863)^2</f>
        <v>1.1050688019567084E-5</v>
      </c>
      <c r="V863" s="9">
        <f>offs338+Ampl338*SIN(2*PI()*freq338*('3v'!M851-reta338)+deph338*PI()/180)</f>
        <v>1.0147090077482723</v>
      </c>
      <c r="W863" s="10">
        <f>('3v'!O851-V863)^2</f>
        <v>3.1399013345427189E-5</v>
      </c>
      <c r="X863" s="3"/>
      <c r="Y863" s="3"/>
      <c r="Z863" s="7">
        <f>offs339+Ampl339*SIN(2*PI()*freq339*('3v'!Q851)+deph339*PI()/180)</f>
        <v>0.83873516430471473</v>
      </c>
      <c r="AA863" s="8">
        <f>('3v'!R851-Z863)^2</f>
        <v>4.0074349954095856E-9</v>
      </c>
      <c r="AB863" s="9">
        <f>offs340+Ampl340*SIN(2*PI()*freq340*('3v'!Q851-reta340)+deph340*PI()/180)</f>
        <v>0.87143191359260352</v>
      </c>
      <c r="AC863" s="10">
        <f>('3v'!S851-AB863)^2</f>
        <v>1.8916640198076477E-5</v>
      </c>
      <c r="AD863" s="3"/>
      <c r="AE863" s="3"/>
      <c r="AF863" s="7">
        <f>offs341+Ampl341*SIN(2*PI()*freq341*('3v'!U851)+deph341*PI()/180)</f>
        <v>-1.3951786498819094</v>
      </c>
      <c r="AG863" s="8">
        <f>('3v'!V851-AF863)^2</f>
        <v>2.7508988397461385E-7</v>
      </c>
      <c r="AH863" s="9">
        <f>offs342+Ampl342*SIN(2*PI()*freq342*('3v'!U851-reta342)+deph342*PI()/180)</f>
        <v>0.89776417565114253</v>
      </c>
      <c r="AI863" s="10">
        <f>('3v'!W851-AH863)^2</f>
        <v>1.1612312621448502E-5</v>
      </c>
      <c r="AL863" s="76"/>
      <c r="AM863" s="76"/>
      <c r="AN863" s="76"/>
      <c r="AO863" s="80"/>
    </row>
    <row r="864" spans="1:41" x14ac:dyDescent="0.25">
      <c r="A864" s="3"/>
      <c r="B864" s="7">
        <f>offs331+Ampl331*SIN(2*PI()*freq331*('3v'!A852)+deph331*PI()/180)</f>
        <v>-1.9483209435452973</v>
      </c>
      <c r="C864" s="8">
        <f>('3v'!B852-B864)^2</f>
        <v>1.3702213587544928E-8</v>
      </c>
      <c r="D864" s="9">
        <f>offs332+Ampl332*SIN(2*PI()*freq332*('3v'!A852-reta332)+deph332*PI()/180)</f>
        <v>1.0726855613544093</v>
      </c>
      <c r="E864" s="10">
        <f>('3v'!C852-D864)^2</f>
        <v>3.8693856943557405E-5</v>
      </c>
      <c r="G864" s="3"/>
      <c r="H864" s="7">
        <f>offs333+Ampl333*SIN(2*PI()*freq333*('3v'!E852)+deph333*PI()/180)</f>
        <v>-1.2542470804958001</v>
      </c>
      <c r="I864" s="8">
        <f>('3v'!F852-H864)^2</f>
        <v>2.5284007008483905E-5</v>
      </c>
      <c r="J864" s="9">
        <f>offs334+Ampl334*SIN(2*PI()*freq334*('3v'!E852-reta334)+deph334*PI()/180)</f>
        <v>0.80322500837996391</v>
      </c>
      <c r="K864" s="10">
        <f>('3v'!G852-J864)^2</f>
        <v>1.3987586251790385E-3</v>
      </c>
      <c r="L864" s="3"/>
      <c r="M864" s="3"/>
      <c r="N864" s="7">
        <f>offs335+Ampl335*SIN(2*PI()*freq335*('3v'!I852)+deph335*PI()/180)</f>
        <v>-1.9249593937831191</v>
      </c>
      <c r="O864" s="8">
        <f>('3v'!J852-N864)^2</f>
        <v>3.9750239773267617E-6</v>
      </c>
      <c r="P864" s="9">
        <f>offs336+Ampl336*SIN(2*PI()*freq336*('3v'!I852-reta336)+deph336*PI()/180)</f>
        <v>0.94021846786331542</v>
      </c>
      <c r="Q864" s="10">
        <f>('3v'!K852-P864)^2</f>
        <v>2.4463750683140293E-4</v>
      </c>
      <c r="R864" s="3"/>
      <c r="S864" s="3"/>
      <c r="T864" s="7">
        <f>offs337+Ampl337*SIN(2*PI()*freq337*('3v'!M852)+deph337*PI()/180)</f>
        <v>-0.78242520542767635</v>
      </c>
      <c r="U864" s="8">
        <f>('3v'!N852-T864)^2</f>
        <v>1.5284701833282539E-5</v>
      </c>
      <c r="V864" s="9">
        <f>offs338+Ampl338*SIN(2*PI()*freq338*('3v'!M852-reta338)+deph338*PI()/180)</f>
        <v>1.0153180006227454</v>
      </c>
      <c r="W864" s="10">
        <f>('3v'!O852-V864)^2</f>
        <v>4.8269276058917345E-5</v>
      </c>
      <c r="X864" s="3"/>
      <c r="Y864" s="3"/>
      <c r="Z864" s="7">
        <f>offs339+Ampl339*SIN(2*PI()*freq339*('3v'!Q852)+deph339*PI()/180)</f>
        <v>0.82190121101189084</v>
      </c>
      <c r="AA864" s="8">
        <f>('3v'!R852-Z864)^2</f>
        <v>1.3125116039556446E-6</v>
      </c>
      <c r="AB864" s="9">
        <f>offs340+Ampl340*SIN(2*PI()*freq340*('3v'!Q852-reta340)+deph340*PI()/180)</f>
        <v>0.86941657939584327</v>
      </c>
      <c r="AC864" s="10">
        <f>('3v'!S852-AB864)^2</f>
        <v>1.9461602271411859E-5</v>
      </c>
      <c r="AD864" s="3"/>
      <c r="AE864" s="3"/>
      <c r="AF864" s="7">
        <f>offs341+Ampl341*SIN(2*PI()*freq341*('3v'!U852)+deph341*PI()/180)</f>
        <v>-1.3582397863045532</v>
      </c>
      <c r="AG864" s="8">
        <f>('3v'!V852-AF864)^2</f>
        <v>2.557268903366371E-6</v>
      </c>
      <c r="AH864" s="9">
        <f>offs342+Ampl342*SIN(2*PI()*freq342*('3v'!U852-reta342)+deph342*PI()/180)</f>
        <v>0.89975436946115295</v>
      </c>
      <c r="AI864" s="10">
        <f>('3v'!W852-AH864)^2</f>
        <v>1.1361082816897705E-5</v>
      </c>
      <c r="AL864" s="76"/>
      <c r="AM864" s="76"/>
      <c r="AN864" s="76"/>
      <c r="AO864" s="80"/>
    </row>
    <row r="865" spans="1:41" x14ac:dyDescent="0.25">
      <c r="A865" s="3"/>
      <c r="B865" s="7">
        <f>offs331+Ampl331*SIN(2*PI()*freq331*('3v'!A853)+deph331*PI()/180)</f>
        <v>-1.9477759150460741</v>
      </c>
      <c r="C865" s="8">
        <f>('3v'!B853-B865)^2</f>
        <v>4.3835648621497429E-7</v>
      </c>
      <c r="D865" s="9">
        <f>offs332+Ampl332*SIN(2*PI()*freq332*('3v'!A853-reta332)+deph332*PI()/180)</f>
        <v>1.0748253803929195</v>
      </c>
      <c r="E865" s="10">
        <f>('3v'!C853-D865)^2</f>
        <v>3.6404565562946091E-5</v>
      </c>
      <c r="G865" s="3"/>
      <c r="H865" s="7">
        <f>offs333+Ampl333*SIN(2*PI()*freq333*('3v'!E853)+deph333*PI()/180)</f>
        <v>-1.2661044928789882</v>
      </c>
      <c r="I865" s="8">
        <f>('3v'!F853-H865)^2</f>
        <v>2.6697712071757209E-5</v>
      </c>
      <c r="J865" s="9">
        <f>offs334+Ampl334*SIN(2*PI()*freq334*('3v'!E853-reta334)+deph334*PI()/180)</f>
        <v>0.80473097531960647</v>
      </c>
      <c r="K865" s="10">
        <f>('3v'!G853-J865)^2</f>
        <v>1.1519836528877756E-3</v>
      </c>
      <c r="L865" s="3"/>
      <c r="M865" s="3"/>
      <c r="N865" s="7">
        <f>offs335+Ampl335*SIN(2*PI()*freq335*('3v'!I853)+deph335*PI()/180)</f>
        <v>-1.9215741386412828</v>
      </c>
      <c r="O865" s="8">
        <f>('3v'!J853-N865)^2</f>
        <v>2.1689965646032451E-6</v>
      </c>
      <c r="P865" s="9">
        <f>offs336+Ampl336*SIN(2*PI()*freq336*('3v'!I853-reta336)+deph336*PI()/180)</f>
        <v>0.94213340983392235</v>
      </c>
      <c r="Q865" s="10">
        <f>('3v'!K853-P865)^2</f>
        <v>1.3859953011930822E-4</v>
      </c>
      <c r="R865" s="3"/>
      <c r="S865" s="3"/>
      <c r="T865" s="7">
        <f>offs337+Ampl337*SIN(2*PI()*freq337*('3v'!M853)+deph337*PI()/180)</f>
        <v>-0.75949176667137519</v>
      </c>
      <c r="U865" s="8">
        <f>('3v'!N853-T865)^2</f>
        <v>6.0540930798818987E-6</v>
      </c>
      <c r="V865" s="9">
        <f>offs338+Ampl338*SIN(2*PI()*freq338*('3v'!M853-reta338)+deph338*PI()/180)</f>
        <v>1.0158955374516634</v>
      </c>
      <c r="W865" s="10">
        <f>('3v'!O853-V865)^2</f>
        <v>4.057782427107229E-5</v>
      </c>
      <c r="X865" s="3"/>
      <c r="Y865" s="3"/>
      <c r="Z865" s="7">
        <f>offs339+Ampl339*SIN(2*PI()*freq339*('3v'!Q853)+deph339*PI()/180)</f>
        <v>0.80445041065790268</v>
      </c>
      <c r="AA865" s="8">
        <f>('3v'!R853-Z865)^2</f>
        <v>1.036994648976391E-6</v>
      </c>
      <c r="AB865" s="9">
        <f>offs340+Ampl340*SIN(2*PI()*freq340*('3v'!Q853-reta340)+deph340*PI()/180)</f>
        <v>0.86741004065031801</v>
      </c>
      <c r="AC865" s="10">
        <f>('3v'!S853-AB865)^2</f>
        <v>1.9935772695225727E-5</v>
      </c>
      <c r="AD865" s="3"/>
      <c r="AE865" s="3"/>
      <c r="AF865" s="7">
        <f>offs341+Ampl341*SIN(2*PI()*freq341*('3v'!U853)+deph341*PI()/180)</f>
        <v>-1.3204075978308443</v>
      </c>
      <c r="AG865" s="8">
        <f>('3v'!V853-AF865)^2</f>
        <v>4.5369759982497458E-5</v>
      </c>
      <c r="AH865" s="9">
        <f>offs342+Ampl342*SIN(2*PI()*freq342*('3v'!U853-reta342)+deph342*PI()/180)</f>
        <v>0.9017325846959352</v>
      </c>
      <c r="AI865" s="10">
        <f>('3v'!W853-AH865)^2</f>
        <v>1.1192539560138172E-5</v>
      </c>
      <c r="AL865" s="76"/>
      <c r="AM865" s="76"/>
      <c r="AN865" s="76"/>
      <c r="AO865" s="80"/>
    </row>
    <row r="866" spans="1:41" x14ac:dyDescent="0.25">
      <c r="A866" s="3"/>
      <c r="B866" s="7">
        <f>offs331+Ampl331*SIN(2*PI()*freq331*('3v'!A854)+deph331*PI()/180)</f>
        <v>-1.9469951313898353</v>
      </c>
      <c r="C866" s="8">
        <f>('3v'!B854-B866)^2</f>
        <v>2.6125529767482452E-7</v>
      </c>
      <c r="D866" s="9">
        <f>offs332+Ampl332*SIN(2*PI()*freq332*('3v'!A854-reta332)+deph332*PI()/180)</f>
        <v>1.0769355290104217</v>
      </c>
      <c r="E866" s="10">
        <f>('3v'!C854-D866)^2</f>
        <v>6.1316275918626279E-5</v>
      </c>
      <c r="G866" s="3"/>
      <c r="H866" s="7">
        <f>offs333+Ampl333*SIN(2*PI()*freq333*('3v'!E854)+deph333*PI()/180)</f>
        <v>-1.2778897807067078</v>
      </c>
      <c r="I866" s="8">
        <f>('3v'!F854-H866)^2</f>
        <v>2.7389738987539257E-5</v>
      </c>
      <c r="J866" s="9">
        <f>offs334+Ampl334*SIN(2*PI()*freq334*('3v'!E854-reta334)+deph334*PI()/180)</f>
        <v>0.80624418711246337</v>
      </c>
      <c r="K866" s="10">
        <f>('3v'!G854-J866)^2</f>
        <v>9.2869837369526792E-4</v>
      </c>
      <c r="L866" s="3"/>
      <c r="M866" s="3"/>
      <c r="N866" s="7">
        <f>offs335+Ampl335*SIN(2*PI()*freq335*('3v'!I854)+deph335*PI()/180)</f>
        <v>-1.9179570726094266</v>
      </c>
      <c r="O866" s="8">
        <f>('3v'!J854-N866)^2</f>
        <v>1.4008317680286039E-6</v>
      </c>
      <c r="P866" s="9">
        <f>offs336+Ampl336*SIN(2*PI()*freq336*('3v'!I854-reta336)+deph336*PI()/180)</f>
        <v>0.94403968630859469</v>
      </c>
      <c r="Q866" s="10">
        <f>('3v'!K854-P866)^2</f>
        <v>9.7348881745383986E-5</v>
      </c>
      <c r="R866" s="3"/>
      <c r="S866" s="3"/>
      <c r="T866" s="7">
        <f>offs337+Ampl337*SIN(2*PI()*freq337*('3v'!M854)+deph337*PI()/180)</f>
        <v>-0.7364827397279754</v>
      </c>
      <c r="U866" s="8">
        <f>('3v'!N854-T866)^2</f>
        <v>8.7581471335171683E-7</v>
      </c>
      <c r="V866" s="9">
        <f>offs338+Ampl338*SIN(2*PI()*freq338*('3v'!M854-reta338)+deph338*PI()/180)</f>
        <v>1.0164414757364559</v>
      </c>
      <c r="W866" s="10">
        <f>('3v'!O854-V866)^2</f>
        <v>6.0485839424999862E-5</v>
      </c>
      <c r="X866" s="3"/>
      <c r="Y866" s="3"/>
      <c r="Z866" s="7">
        <f>offs339+Ampl339*SIN(2*PI()*freq339*('3v'!Q854)+deph339*PI()/180)</f>
        <v>0.78639120229494486</v>
      </c>
      <c r="AA866" s="8">
        <f>('3v'!R854-Z866)^2</f>
        <v>2.2482234659788688E-6</v>
      </c>
      <c r="AB866" s="9">
        <f>offs340+Ampl340*SIN(2*PI()*freq340*('3v'!Q854-reta340)+deph340*PI()/180)</f>
        <v>0.86541326770035931</v>
      </c>
      <c r="AC866" s="10">
        <f>('3v'!S854-AB866)^2</f>
        <v>2.0327404524379726E-5</v>
      </c>
      <c r="AD866" s="3"/>
      <c r="AE866" s="3"/>
      <c r="AF866" s="7">
        <f>offs341+Ampl341*SIN(2*PI()*freq341*('3v'!U854)+deph341*PI()/180)</f>
        <v>-1.2817194202632685</v>
      </c>
      <c r="AG866" s="8">
        <f>('3v'!V854-AF866)^2</f>
        <v>2.6593723463403755E-5</v>
      </c>
      <c r="AH866" s="9">
        <f>offs342+Ampl342*SIN(2*PI()*freq342*('3v'!U854-reta342)+deph342*PI()/180)</f>
        <v>0.90369686909588542</v>
      </c>
      <c r="AI866" s="10">
        <f>('3v'!W854-AH866)^2</f>
        <v>1.9078264351993793E-6</v>
      </c>
      <c r="AL866" s="76"/>
      <c r="AM866" s="76"/>
      <c r="AN866" s="76"/>
      <c r="AO866" s="80"/>
    </row>
    <row r="867" spans="1:41" x14ac:dyDescent="0.25">
      <c r="A867" s="3"/>
      <c r="B867" s="7">
        <f>offs331+Ampl331*SIN(2*PI()*freq331*('3v'!A855)+deph331*PI()/180)</f>
        <v>-1.9459787158713713</v>
      </c>
      <c r="C867" s="8">
        <f>('3v'!B855-B867)^2</f>
        <v>2.5531205064419053E-7</v>
      </c>
      <c r="D867" s="9">
        <f>offs332+Ampl332*SIN(2*PI()*freq332*('3v'!A855-reta332)+deph332*PI()/180)</f>
        <v>1.0790156739899879</v>
      </c>
      <c r="E867" s="10">
        <f>('3v'!C855-D867)^2</f>
        <v>5.9341231616529138E-5</v>
      </c>
      <c r="G867" s="3"/>
      <c r="H867" s="7">
        <f>offs333+Ampl333*SIN(2*PI()*freq333*('3v'!E855)+deph333*PI()/180)</f>
        <v>-1.2896018971415519</v>
      </c>
      <c r="I867" s="8">
        <f>('3v'!F855-H867)^2</f>
        <v>2.7320349190521116E-5</v>
      </c>
      <c r="J867" s="9">
        <f>offs334+Ampl334*SIN(2*PI()*freq334*('3v'!E855-reta334)+deph334*PI()/180)</f>
        <v>0.80776450934631394</v>
      </c>
      <c r="K867" s="10">
        <f>('3v'!G855-J867)^2</f>
        <v>6.2740133482743193E-4</v>
      </c>
      <c r="L867" s="3"/>
      <c r="M867" s="3"/>
      <c r="N867" s="7">
        <f>offs335+Ampl335*SIN(2*PI()*freq335*('3v'!I855)+deph335*PI()/180)</f>
        <v>-1.9141087668642072</v>
      </c>
      <c r="O867" s="8">
        <f>('3v'!J855-N867)^2</f>
        <v>1.2670274438319846E-6</v>
      </c>
      <c r="P867" s="9">
        <f>offs336+Ampl336*SIN(2*PI()*freq336*('3v'!I855-reta336)+deph336*PI()/180)</f>
        <v>0.94593699626417904</v>
      </c>
      <c r="Q867" s="10">
        <f>('3v'!K855-P867)^2</f>
        <v>6.3508845720921844E-5</v>
      </c>
      <c r="R867" s="3"/>
      <c r="S867" s="3"/>
      <c r="T867" s="7">
        <f>offs337+Ampl337*SIN(2*PI()*freq337*('3v'!M855)+deph337*PI()/180)</f>
        <v>-0.71340380173058371</v>
      </c>
      <c r="U867" s="8">
        <f>('3v'!N855-T867)^2</f>
        <v>1.6755017282728327E-6</v>
      </c>
      <c r="V867" s="9">
        <f>offs338+Ampl338*SIN(2*PI()*freq338*('3v'!M855-reta338)+deph338*PI()/180)</f>
        <v>1.0169556807750202</v>
      </c>
      <c r="W867" s="10">
        <f>('3v'!O855-V867)^2</f>
        <v>5.2752029305564593E-5</v>
      </c>
      <c r="X867" s="3"/>
      <c r="Y867" s="3"/>
      <c r="Z867" s="7">
        <f>offs339+Ampl339*SIN(2*PI()*freq339*('3v'!Q855)+deph339*PI()/180)</f>
        <v>0.76773231919592089</v>
      </c>
      <c r="AA867" s="8">
        <f>('3v'!R855-Z867)^2</f>
        <v>3.9318016998023921E-7</v>
      </c>
      <c r="AB867" s="9">
        <f>offs340+Ampl340*SIN(2*PI()*freq340*('3v'!Q855-reta340)+deph340*PI()/180)</f>
        <v>0.863427226167646</v>
      </c>
      <c r="AC867" s="10">
        <f>('3v'!S855-AB867)^2</f>
        <v>2.0625347889462863E-5</v>
      </c>
      <c r="AD867" s="3"/>
      <c r="AE867" s="3"/>
      <c r="AF867" s="7">
        <f>offs341+Ampl341*SIN(2*PI()*freq341*('3v'!U855)+deph341*PI()/180)</f>
        <v>-1.2422134341622044</v>
      </c>
      <c r="AG867" s="8">
        <f>('3v'!V855-AF867)^2</f>
        <v>2.2216367332852611E-5</v>
      </c>
      <c r="AH867" s="9">
        <f>offs342+Ampl342*SIN(2*PI()*freq342*('3v'!U855-reta342)+deph342*PI()/180)</f>
        <v>0.90564528414945189</v>
      </c>
      <c r="AI867" s="10">
        <f>('3v'!W855-AH867)^2</f>
        <v>1.9208736196685799E-6</v>
      </c>
      <c r="AL867" s="76"/>
      <c r="AM867" s="76"/>
      <c r="AN867" s="76"/>
      <c r="AO867" s="80"/>
    </row>
    <row r="868" spans="1:41" x14ac:dyDescent="0.25">
      <c r="A868" s="3"/>
      <c r="B868" s="7">
        <f>offs331+Ampl331*SIN(2*PI()*freq331*('3v'!A856)+deph331*PI()/180)</f>
        <v>-1.9447268289944759</v>
      </c>
      <c r="C868" s="8">
        <f>('3v'!B856-B868)^2</f>
        <v>3.8348995077441883E-8</v>
      </c>
      <c r="D868" s="9">
        <f>offs332+Ampl332*SIN(2*PI()*freq332*('3v'!A856-reta332)+deph332*PI()/180)</f>
        <v>1.0810654868526117</v>
      </c>
      <c r="E868" s="10">
        <f>('3v'!C856-D868)^2</f>
        <v>3.196221090769199E-5</v>
      </c>
      <c r="G868" s="3"/>
      <c r="H868" s="7">
        <f>offs333+Ampl333*SIN(2*PI()*freq333*('3v'!E856)+deph333*PI()/180)</f>
        <v>-1.3012398018456168</v>
      </c>
      <c r="I868" s="8">
        <f>('3v'!F856-H868)^2</f>
        <v>2.6481746676839617E-5</v>
      </c>
      <c r="J868" s="9">
        <f>offs334+Ampl334*SIN(2*PI()*freq334*('3v'!E856-reta334)+deph334*PI()/180)</f>
        <v>0.80929180697734648</v>
      </c>
      <c r="K868" s="10">
        <f>('3v'!G856-J868)^2</f>
        <v>3.8472598280016139E-4</v>
      </c>
      <c r="L868" s="3"/>
      <c r="M868" s="3"/>
      <c r="N868" s="7">
        <f>offs335+Ampl335*SIN(2*PI()*freq335*('3v'!I856)+deph335*PI()/180)</f>
        <v>-1.9100298290977122</v>
      </c>
      <c r="O868" s="8">
        <f>('3v'!J856-N868)^2</f>
        <v>1.6856111989991374E-6</v>
      </c>
      <c r="P868" s="9">
        <f>offs336+Ampl336*SIN(2*PI()*freq336*('3v'!I856-reta336)+deph336*PI()/180)</f>
        <v>0.94782504009343904</v>
      </c>
      <c r="Q868" s="10">
        <f>('3v'!K856-P868)^2</f>
        <v>3.6980992303557203E-5</v>
      </c>
      <c r="R868" s="3"/>
      <c r="S868" s="3"/>
      <c r="T868" s="7">
        <f>offs337+Ampl337*SIN(2*PI()*freq337*('3v'!M856)+deph337*PI()/180)</f>
        <v>-0.69026064706181334</v>
      </c>
      <c r="U868" s="8">
        <f>('3v'!N856-T868)^2</f>
        <v>1.254496395864083E-5</v>
      </c>
      <c r="V868" s="9">
        <f>offs338+Ampl338*SIN(2*PI()*freq338*('3v'!M856-reta338)+deph338*PI()/180)</f>
        <v>1.0174380256949571</v>
      </c>
      <c r="W868" s="10">
        <f>('3v'!O856-V868)^2</f>
        <v>4.5978086486613429E-5</v>
      </c>
      <c r="X868" s="3"/>
      <c r="Y868" s="3"/>
      <c r="Z868" s="7">
        <f>offs339+Ampl339*SIN(2*PI()*freq339*('3v'!Q856)+deph339*PI()/180)</f>
        <v>0.74848278463112483</v>
      </c>
      <c r="AA868" s="8">
        <f>('3v'!R856-Z868)^2</f>
        <v>1.1924961038880371E-7</v>
      </c>
      <c r="AB868" s="9">
        <f>offs340+Ampl340*SIN(2*PI()*freq340*('3v'!Q856-reta340)+deph340*PI()/180)</f>
        <v>0.86145287648423996</v>
      </c>
      <c r="AC868" s="10">
        <f>('3v'!S856-AB868)^2</f>
        <v>2.0818537135840404E-5</v>
      </c>
      <c r="AD868" s="3"/>
      <c r="AE868" s="3"/>
      <c r="AF868" s="7">
        <f>offs341+Ampl341*SIN(2*PI()*freq341*('3v'!U856)+deph341*PI()/180)</f>
        <v>-1.2019286271663185</v>
      </c>
      <c r="AG868" s="8">
        <f>('3v'!V856-AF868)^2</f>
        <v>1.2187899068964119E-5</v>
      </c>
      <c r="AH868" s="9">
        <f>offs342+Ampl342*SIN(2*PI()*freq342*('3v'!U856-reta342)+deph342*PI()/180)</f>
        <v>0.9075759070062116</v>
      </c>
      <c r="AI868" s="10">
        <f>('3v'!W856-AH868)^2</f>
        <v>2.9666214765549129E-7</v>
      </c>
      <c r="AL868" s="76"/>
      <c r="AM868" s="76"/>
      <c r="AN868" s="76"/>
      <c r="AO868" s="80"/>
    </row>
    <row r="869" spans="1:41" x14ac:dyDescent="0.25">
      <c r="A869" s="3"/>
      <c r="B869" s="7">
        <f>offs331+Ampl331*SIN(2*PI()*freq331*('3v'!A857)+deph331*PI()/180)</f>
        <v>-1.9432396684465987</v>
      </c>
      <c r="C869" s="8">
        <f>('3v'!B857-B869)^2</f>
        <v>4.3780513322441889E-7</v>
      </c>
      <c r="D869" s="9">
        <f>offs332+Ampl332*SIN(2*PI()*freq332*('3v'!A857-reta332)+deph332*PI()/180)</f>
        <v>1.0830846439090802</v>
      </c>
      <c r="E869" s="10">
        <f>('3v'!C857-D869)^2</f>
        <v>3.1218548086739376E-5</v>
      </c>
      <c r="G869" s="3"/>
      <c r="H869" s="7">
        <f>offs333+Ampl333*SIN(2*PI()*freq333*('3v'!E857)+deph333*PI()/180)</f>
        <v>-1.3128024610729168</v>
      </c>
      <c r="I869" s="8">
        <f>('3v'!F857-H869)^2</f>
        <v>2.4899611710103286E-5</v>
      </c>
      <c r="J869" s="9">
        <f>offs334+Ampl334*SIN(2*PI()*freq334*('3v'!E857-reta334)+deph334*PI()/180)</f>
        <v>0.81082594434215449</v>
      </c>
      <c r="K869" s="10">
        <f>('3v'!G857-J869)^2</f>
        <v>2.6008547215559307E-4</v>
      </c>
      <c r="L869" s="3"/>
      <c r="M869" s="3"/>
      <c r="N869" s="7">
        <f>offs335+Ampl335*SIN(2*PI()*freq335*('3v'!I857)+deph335*PI()/180)</f>
        <v>-1.9057209034214997</v>
      </c>
      <c r="O869" s="8">
        <f>('3v'!J857-N869)^2</f>
        <v>2.8933553402380318E-6</v>
      </c>
      <c r="P869" s="9">
        <f>offs336+Ampl336*SIN(2*PI()*freq336*('3v'!I857-reta336)+deph336*PI()/180)</f>
        <v>0.94970351965236743</v>
      </c>
      <c r="Q869" s="10">
        <f>('3v'!K857-P869)^2</f>
        <v>1.7662858320404935E-5</v>
      </c>
      <c r="R869" s="3"/>
      <c r="S869" s="3"/>
      <c r="T869" s="7">
        <f>offs337+Ampl337*SIN(2*PI()*freq337*('3v'!M857)+deph337*PI()/180)</f>
        <v>-0.66705898594878055</v>
      </c>
      <c r="U869" s="8">
        <f>('3v'!N857-T869)^2</f>
        <v>3.2842595288654946E-5</v>
      </c>
      <c r="V869" s="9">
        <f>offs338+Ampl338*SIN(2*PI()*freq338*('3v'!M857-reta338)+deph338*PI()/180)</f>
        <v>1.0178883914848753</v>
      </c>
      <c r="W869" s="10">
        <f>('3v'!O857-V869)^2</f>
        <v>4.0073312322941571E-5</v>
      </c>
      <c r="X869" s="3"/>
      <c r="Y869" s="3"/>
      <c r="Z869" s="7">
        <f>offs339+Ampl339*SIN(2*PI()*freq339*('3v'!Q857)+deph339*PI()/180)</f>
        <v>0.72865190750464803</v>
      </c>
      <c r="AA869" s="8">
        <f>('3v'!R857-Z869)^2</f>
        <v>4.1596372126078913E-7</v>
      </c>
      <c r="AB869" s="9">
        <f>offs340+Ampl340*SIN(2*PI()*freq340*('3v'!Q857-reta340)+deph340*PI()/180)</f>
        <v>0.8594911734281272</v>
      </c>
      <c r="AC869" s="10">
        <f>('3v'!S857-AB869)^2</f>
        <v>2.0896935200279059E-5</v>
      </c>
      <c r="AD869" s="3"/>
      <c r="AE869" s="3"/>
      <c r="AF869" s="7">
        <f>offs341+Ampl341*SIN(2*PI()*freq341*('3v'!U857)+deph341*PI()/180)</f>
        <v>-1.1609047555164722</v>
      </c>
      <c r="AG869" s="8">
        <f>('3v'!V857-AF869)^2</f>
        <v>2.9550047255106132E-5</v>
      </c>
      <c r="AH869" s="9">
        <f>offs342+Ampl342*SIN(2*PI()*freq342*('3v'!U857-reta342)+deph342*PI()/180)</f>
        <v>0.9094868323744919</v>
      </c>
      <c r="AI869" s="10">
        <f>('3v'!W857-AH869)^2</f>
        <v>2.5247848712748599E-7</v>
      </c>
      <c r="AL869" s="76"/>
      <c r="AM869" s="76"/>
      <c r="AN869" s="76"/>
      <c r="AO869" s="80"/>
    </row>
    <row r="870" spans="1:41" x14ac:dyDescent="0.25">
      <c r="A870" s="3"/>
      <c r="B870" s="7">
        <f>offs331+Ampl331*SIN(2*PI()*freq331*('3v'!A858)+deph331*PI()/180)</f>
        <v>-1.9415174690676302</v>
      </c>
      <c r="C870" s="8">
        <f>('3v'!B858-B870)^2</f>
        <v>7.9650103667669363E-7</v>
      </c>
      <c r="D870" s="9">
        <f>offs332+Ampl332*SIN(2*PI()*freq332*('3v'!A858-reta332)+deph332*PI()/180)</f>
        <v>1.0850728263110869</v>
      </c>
      <c r="E870" s="10">
        <f>('3v'!C858-D870)^2</f>
        <v>3.0826632671858139E-5</v>
      </c>
      <c r="G870" s="3"/>
      <c r="H870" s="7">
        <f>offs333+Ampl333*SIN(2*PI()*freq333*('3v'!E858)+deph333*PI()/180)</f>
        <v>-1.3242888477612018</v>
      </c>
      <c r="I870" s="8">
        <f>('3v'!F858-H870)^2</f>
        <v>4.5033598656254907E-5</v>
      </c>
      <c r="J870" s="9">
        <f>offs334+Ampl334*SIN(2*PI()*freq334*('3v'!E858-reta334)+deph334*PI()/180)</f>
        <v>0.81236678516978678</v>
      </c>
      <c r="K870" s="10">
        <f>('3v'!G858-J870)^2</f>
        <v>1.1406399837895502E-4</v>
      </c>
      <c r="L870" s="3"/>
      <c r="M870" s="3"/>
      <c r="N870" s="7">
        <f>offs335+Ampl335*SIN(2*PI()*freq335*('3v'!I858)+deph335*PI()/180)</f>
        <v>-1.9011826702648849</v>
      </c>
      <c r="O870" s="8">
        <f>('3v'!J858-N870)^2</f>
        <v>5.4427477849630105E-6</v>
      </c>
      <c r="P870" s="9">
        <f>offs336+Ampl336*SIN(2*PI()*freq336*('3v'!I858-reta336)+deph336*PI()/180)</f>
        <v>0.95157213830726539</v>
      </c>
      <c r="Q870" s="10">
        <f>('3v'!K858-P870)^2</f>
        <v>5.4480307120266407E-6</v>
      </c>
      <c r="R870" s="3"/>
      <c r="S870" s="3"/>
      <c r="T870" s="7">
        <f>offs337+Ampl337*SIN(2*PI()*freq337*('3v'!M858)+deph337*PI()/180)</f>
        <v>-0.64380454305418966</v>
      </c>
      <c r="U870" s="8">
        <f>('3v'!N858-T870)^2</f>
        <v>3.4974249334354339E-5</v>
      </c>
      <c r="V870" s="9">
        <f>offs338+Ampl338*SIN(2*PI()*freq338*('3v'!M858-reta338)+deph338*PI()/180)</f>
        <v>1.0183066670237551</v>
      </c>
      <c r="W870" s="10">
        <f>('3v'!O858-V870)^2</f>
        <v>3.4952606876445988E-5</v>
      </c>
      <c r="X870" s="3"/>
      <c r="Y870" s="3"/>
      <c r="Z870" s="7">
        <f>offs339+Ampl339*SIN(2*PI()*freq339*('3v'!Q858)+deph339*PI()/180)</f>
        <v>0.70824927785269187</v>
      </c>
      <c r="AA870" s="8">
        <f>('3v'!R858-Z870)^2</f>
        <v>2.2992631809602203E-6</v>
      </c>
      <c r="AB870" s="9">
        <f>offs340+Ampl340*SIN(2*PI()*freq340*('3v'!Q858-reta340)+deph340*PI()/180)</f>
        <v>0.85754306566149774</v>
      </c>
      <c r="AC870" s="10">
        <f>('3v'!S858-AB870)^2</f>
        <v>2.085104398583823E-5</v>
      </c>
      <c r="AD870" s="3"/>
      <c r="AE870" s="3"/>
      <c r="AF870" s="7">
        <f>offs341+Ampl341*SIN(2*PI()*freq341*('3v'!U858)+deph341*PI()/180)</f>
        <v>-1.1191823048211094</v>
      </c>
      <c r="AG870" s="8">
        <f>('3v'!V858-AF870)^2</f>
        <v>4.4653064076225243E-5</v>
      </c>
      <c r="AH870" s="9">
        <f>offs342+Ampl342*SIN(2*PI()*freq342*('3v'!U858-reta342)+deph342*PI()/180)</f>
        <v>0.9113761744016633</v>
      </c>
      <c r="AI870" s="10">
        <f>('3v'!W858-AH870)^2</f>
        <v>1.924440042626706E-7</v>
      </c>
      <c r="AL870" s="76"/>
      <c r="AM870" s="76"/>
      <c r="AN870" s="76"/>
      <c r="AO870" s="80"/>
    </row>
    <row r="871" spans="1:41" x14ac:dyDescent="0.25">
      <c r="A871" s="3"/>
      <c r="B871" s="7">
        <f>offs331+Ampl331*SIN(2*PI()*freq331*('3v'!A859)+deph331*PI()/180)</f>
        <v>-1.939560502812816</v>
      </c>
      <c r="C871" s="8">
        <f>('3v'!B859-B871)^2</f>
        <v>7.8943724838203264E-7</v>
      </c>
      <c r="D871" s="9">
        <f>offs332+Ampl332*SIN(2*PI()*freq332*('3v'!A859-reta332)+deph332*PI()/180)</f>
        <v>1.0870297201015833</v>
      </c>
      <c r="E871" s="10">
        <f>('3v'!C859-D871)^2</f>
        <v>3.0783409831175656E-5</v>
      </c>
      <c r="G871" s="3"/>
      <c r="H871" s="7">
        <f>offs333+Ampl333*SIN(2*PI()*freq333*('3v'!E859)+deph333*PI()/180)</f>
        <v>-1.3356979416231902</v>
      </c>
      <c r="I871" s="8">
        <f>('3v'!F859-H871)^2</f>
        <v>4.0973461882746767E-5</v>
      </c>
      <c r="J871" s="9">
        <f>offs334+Ampl334*SIN(2*PI()*freq334*('3v'!E859-reta334)+deph334*PI()/180)</f>
        <v>0.81391419259385167</v>
      </c>
      <c r="K871" s="10">
        <f>('3v'!G859-J871)^2</f>
        <v>5.1545900957131439E-5</v>
      </c>
      <c r="L871" s="3"/>
      <c r="M871" s="3"/>
      <c r="N871" s="7">
        <f>offs335+Ampl335*SIN(2*PI()*freq335*('3v'!I859)+deph335*PI()/180)</f>
        <v>-1.8964158462674923</v>
      </c>
      <c r="O871" s="8">
        <f>('3v'!J859-N871)^2</f>
        <v>1.0198721571439126E-5</v>
      </c>
      <c r="P871" s="9">
        <f>offs336+Ampl336*SIN(2*PI()*freq336*('3v'!I859-reta336)+deph336*PI()/180)</f>
        <v>0.95343060098158561</v>
      </c>
      <c r="Q871" s="10">
        <f>('3v'!K859-P871)^2</f>
        <v>2.2623247583822234E-7</v>
      </c>
      <c r="R871" s="3"/>
      <c r="S871" s="3"/>
      <c r="T871" s="7">
        <f>offs337+Ampl337*SIN(2*PI()*freq337*('3v'!M859)+deph337*PI()/180)</f>
        <v>-0.62050305606386513</v>
      </c>
      <c r="U871" s="8">
        <f>('3v'!N859-T871)^2</f>
        <v>6.4048746300347456E-5</v>
      </c>
      <c r="V871" s="9">
        <f>offs338+Ampl338*SIN(2*PI()*freq338*('3v'!M859-reta338)+deph338*PI()/180)</f>
        <v>1.0186927491083657</v>
      </c>
      <c r="W871" s="10">
        <f>('3v'!O859-V871)^2</f>
        <v>3.0536575334425277E-5</v>
      </c>
      <c r="X871" s="3"/>
      <c r="Y871" s="3"/>
      <c r="Z871" s="7">
        <f>offs339+Ampl339*SIN(2*PI()*freq339*('3v'!Q859)+deph339*PI()/180)</f>
        <v>0.68728476220590506</v>
      </c>
      <c r="AA871" s="8">
        <f>('3v'!R859-Z871)^2</f>
        <v>9.9296799412434169E-7</v>
      </c>
      <c r="AB871" s="9">
        <f>offs340+Ampl340*SIN(2*PI()*freq340*('3v'!Q859-reta340)+deph340*PI()/180)</f>
        <v>0.85560949527198016</v>
      </c>
      <c r="AC871" s="10">
        <f>('3v'!S859-AB871)^2</f>
        <v>2.0672887621776374E-5</v>
      </c>
      <c r="AD871" s="3"/>
      <c r="AE871" s="3"/>
      <c r="AF871" s="7">
        <f>offs341+Ampl341*SIN(2*PI()*freq341*('3v'!U859)+deph341*PI()/180)</f>
        <v>-1.0768024501018609</v>
      </c>
      <c r="AG871" s="8">
        <f>('3v'!V859-AF871)^2</f>
        <v>1.132282188911196E-5</v>
      </c>
      <c r="AH871" s="9">
        <f>offs342+Ampl342*SIN(2*PI()*freq342*('3v'!U859-reta342)+deph342*PI()/180)</f>
        <v>0.91324206853524759</v>
      </c>
      <c r="AI871" s="10">
        <f>('3v'!W859-AH871)^2</f>
        <v>5.3110822251238354E-6</v>
      </c>
      <c r="AL871" s="76"/>
      <c r="AM871" s="76"/>
      <c r="AN871" s="76"/>
      <c r="AO871" s="80"/>
    </row>
    <row r="872" spans="1:41" x14ac:dyDescent="0.25">
      <c r="A872" s="3"/>
      <c r="B872" s="7">
        <f>offs331+Ampl331*SIN(2*PI()*freq331*('3v'!A860)+deph331*PI()/180)</f>
        <v>-1.9373690787098146</v>
      </c>
      <c r="C872" s="8">
        <f>('3v'!B860-B872)^2</f>
        <v>4.2260232895406325E-7</v>
      </c>
      <c r="D872" s="9">
        <f>offs332+Ampl332*SIN(2*PI()*freq332*('3v'!A860-reta332)+deph332*PI()/180)</f>
        <v>1.0889550162643546</v>
      </c>
      <c r="E872" s="10">
        <f>('3v'!C860-D872)^2</f>
        <v>3.109159462018062E-5</v>
      </c>
      <c r="G872" s="3"/>
      <c r="H872" s="7">
        <f>offs333+Ampl333*SIN(2*PI()*freq333*('3v'!E860)+deph333*PI()/180)</f>
        <v>-1.3470287292371981</v>
      </c>
      <c r="I872" s="8">
        <f>('3v'!F860-H872)^2</f>
        <v>1.6483350206994851E-5</v>
      </c>
      <c r="J872" s="9">
        <f>offs334+Ampl334*SIN(2*PI()*freq334*('3v'!E860-reta334)+deph334*PI()/180)</f>
        <v>0.81546802916467431</v>
      </c>
      <c r="K872" s="10">
        <f>('3v'!G860-J872)^2</f>
        <v>1.3487849992001866E-5</v>
      </c>
      <c r="L872" s="3"/>
      <c r="M872" s="3"/>
      <c r="N872" s="7">
        <f>offs335+Ampl335*SIN(2*PI()*freq335*('3v'!I860)+deph335*PI()/180)</f>
        <v>-1.8914211841660884</v>
      </c>
      <c r="O872" s="8">
        <f>('3v'!J860-N872)^2</f>
        <v>1.4115487363517686E-7</v>
      </c>
      <c r="P872" s="9">
        <f>offs336+Ampl336*SIN(2*PI()*freq336*('3v'!I860-reta336)+deph336*PI()/180)</f>
        <v>0.95527861420252835</v>
      </c>
      <c r="Q872" s="10">
        <f>('3v'!K860-P872)^2</f>
        <v>3.3726568128103315E-7</v>
      </c>
      <c r="R872" s="3"/>
      <c r="S872" s="3"/>
      <c r="T872" s="7">
        <f>offs337+Ampl337*SIN(2*PI()*freq337*('3v'!M860)+deph337*PI()/180)</f>
        <v>-0.5971602742710489</v>
      </c>
      <c r="U872" s="8">
        <f>('3v'!N860-T872)^2</f>
        <v>6.5573786189476331E-5</v>
      </c>
      <c r="V872" s="9">
        <f>offs338+Ampl338*SIN(2*PI()*freq338*('3v'!M860-reta338)+deph338*PI()/180)</f>
        <v>1.0190465424787301</v>
      </c>
      <c r="W872" s="10">
        <f>('3v'!O860-V872)^2</f>
        <v>2.675162719903113E-5</v>
      </c>
      <c r="X872" s="3"/>
      <c r="Y872" s="3"/>
      <c r="Z872" s="7">
        <f>offs339+Ampl339*SIN(2*PI()*freq339*('3v'!Q860)+deph339*PI()/180)</f>
        <v>0.66576849881801325</v>
      </c>
      <c r="AA872" s="8">
        <f>('3v'!R860-Z872)^2</f>
        <v>8.8892896682648172E-6</v>
      </c>
      <c r="AB872" s="9">
        <f>offs340+Ampl340*SIN(2*PI()*freq340*('3v'!Q860-reta340)+deph340*PI()/180)</f>
        <v>0.85369139731705612</v>
      </c>
      <c r="AC872" s="10">
        <f>('3v'!S860-AB872)^2</f>
        <v>2.0355551333437066E-5</v>
      </c>
      <c r="AD872" s="3"/>
      <c r="AE872" s="3"/>
      <c r="AF872" s="7">
        <f>offs341+Ampl341*SIN(2*PI()*freq341*('3v'!U860)+deph341*PI()/180)</f>
        <v>-1.0338070151587433</v>
      </c>
      <c r="AG872" s="8">
        <f>('3v'!V860-AF872)^2</f>
        <v>1.1143947504876311E-5</v>
      </c>
      <c r="AH872" s="9">
        <f>offs342+Ampl342*SIN(2*PI()*freq342*('3v'!U860-reta342)+deph342*PI()/180)</f>
        <v>0.91508267336300742</v>
      </c>
      <c r="AI872" s="10">
        <f>('3v'!W860-AH872)^2</f>
        <v>4.8051417874391731E-6</v>
      </c>
      <c r="AL872" s="76"/>
      <c r="AM872" s="76"/>
      <c r="AN872" s="76"/>
      <c r="AO872" s="80"/>
    </row>
    <row r="873" spans="1:41" x14ac:dyDescent="0.25">
      <c r="A873" s="3"/>
      <c r="B873" s="7">
        <f>offs331+Ampl331*SIN(2*PI()*freq331*('3v'!A861)+deph331*PI()/180)</f>
        <v>-1.9349435428098953</v>
      </c>
      <c r="C873" s="8">
        <f>('3v'!B861-B873)^2</f>
        <v>3.1521449345535678E-8</v>
      </c>
      <c r="D873" s="9">
        <f>offs332+Ampl332*SIN(2*PI()*freq332*('3v'!A861-reta332)+deph332*PI()/180)</f>
        <v>1.090848410772818</v>
      </c>
      <c r="E873" s="10">
        <f>('3v'!C861-D873)^2</f>
        <v>3.1759865937529722E-5</v>
      </c>
      <c r="G873" s="3"/>
      <c r="H873" s="7">
        <f>offs333+Ampl333*SIN(2*PI()*freq333*('3v'!E861)+deph333*PI()/180)</f>
        <v>-1.3582802041371516</v>
      </c>
      <c r="I873" s="8">
        <f>('3v'!F861-H873)^2</f>
        <v>2.6881705598336892E-6</v>
      </c>
      <c r="J873" s="9">
        <f>offs334+Ampl334*SIN(2*PI()*freq334*('3v'!E861-reta334)+deph334*PI()/180)</f>
        <v>0.81702815686150621</v>
      </c>
      <c r="K873" s="10">
        <f>('3v'!G861-J873)^2</f>
        <v>2.5387049022288038E-8</v>
      </c>
      <c r="L873" s="3"/>
      <c r="M873" s="3"/>
      <c r="N873" s="7">
        <f>offs335+Ampl335*SIN(2*PI()*freq335*('3v'!I861)+deph335*PI()/180)</f>
        <v>-1.8861994726757212</v>
      </c>
      <c r="O873" s="8">
        <f>('3v'!J861-N873)^2</f>
        <v>4.9065912602803508E-6</v>
      </c>
      <c r="P873" s="9">
        <f>offs336+Ampl336*SIN(2*PI()*freq336*('3v'!I861-reta336)+deph336*PI()/180)</f>
        <v>0.95711588614738252</v>
      </c>
      <c r="Q873" s="10">
        <f>('3v'!K861-P873)^2</f>
        <v>4.8525692748153597E-7</v>
      </c>
      <c r="R873" s="3"/>
      <c r="S873" s="3"/>
      <c r="T873" s="7">
        <f>offs337+Ampl337*SIN(2*PI()*freq337*('3v'!M861)+deph337*PI()/180)</f>
        <v>-0.57378195715786828</v>
      </c>
      <c r="U873" s="8">
        <f>('3v'!N861-T873)^2</f>
        <v>6.6535786936255728E-5</v>
      </c>
      <c r="V873" s="9">
        <f>offs338+Ampl338*SIN(2*PI()*freq338*('3v'!M861-reta338)+deph338*PI()/180)</f>
        <v>1.0193679598416279</v>
      </c>
      <c r="W873" s="10">
        <f>('3v'!O861-V873)^2</f>
        <v>2.3530068144856918E-5</v>
      </c>
      <c r="X873" s="3"/>
      <c r="Y873" s="3"/>
      <c r="Z873" s="7">
        <f>offs339+Ampl339*SIN(2*PI()*freq339*('3v'!Q861)+deph339*PI()/180)</f>
        <v>0.64371089276305749</v>
      </c>
      <c r="AA873" s="8">
        <f>('3v'!R861-Z873)^2</f>
        <v>2.5651137093819507E-6</v>
      </c>
      <c r="AB873" s="9">
        <f>offs340+Ampl340*SIN(2*PI()*freq340*('3v'!Q861-reta340)+deph340*PI()/180)</f>
        <v>0.85178969937187576</v>
      </c>
      <c r="AC873" s="10">
        <f>('3v'!S861-AB873)^2</f>
        <v>4.113183588493751E-5</v>
      </c>
      <c r="AD873" s="3"/>
      <c r="AE873" s="3"/>
      <c r="AF873" s="7">
        <f>offs341+Ampl341*SIN(2*PI()*freq341*('3v'!U861)+deph341*PI()/180)</f>
        <v>-0.99023843129515321</v>
      </c>
      <c r="AG873" s="8">
        <f>('3v'!V861-AF873)^2</f>
        <v>7.4989511897486725E-6</v>
      </c>
      <c r="AH873" s="9">
        <f>offs342+Ampl342*SIN(2*PI()*freq342*('3v'!U861-reta342)+deph342*PI()/180)</f>
        <v>0.9168961724301965</v>
      </c>
      <c r="AI873" s="10">
        <f>('3v'!W861-AH873)^2</f>
        <v>4.2124788805222385E-6</v>
      </c>
      <c r="AL873" s="76"/>
      <c r="AM873" s="76"/>
      <c r="AN873" s="76"/>
      <c r="AO873" s="80"/>
    </row>
    <row r="874" spans="1:41" x14ac:dyDescent="0.25">
      <c r="A874" s="3"/>
      <c r="B874" s="7">
        <f>offs331+Ampl331*SIN(2*PI()*freq331*('3v'!A862)+deph331*PI()/180)</f>
        <v>-1.9322842781332943</v>
      </c>
      <c r="C874" s="8">
        <f>('3v'!B862-B874)^2</f>
        <v>2.7954681233266056E-7</v>
      </c>
      <c r="D874" s="9">
        <f>offs332+Ampl332*SIN(2*PI()*freq332*('3v'!A862-reta332)+deph332*PI()/180)</f>
        <v>1.0927096046380318</v>
      </c>
      <c r="E874" s="10">
        <f>('3v'!C862-D874)^2</f>
        <v>1.4246060348447204E-5</v>
      </c>
      <c r="G874" s="3"/>
      <c r="H874" s="7">
        <f>offs333+Ampl333*SIN(2*PI()*freq333*('3v'!E862)+deph333*PI()/180)</f>
        <v>-1.3694513669019956</v>
      </c>
      <c r="I874" s="8">
        <f>('3v'!F862-H874)^2</f>
        <v>1.1924135544921154E-6</v>
      </c>
      <c r="J874" s="9">
        <f>offs334+Ampl334*SIN(2*PI()*freq334*('3v'!E862-reta334)+deph334*PI()/180)</f>
        <v>0.81859443710478474</v>
      </c>
      <c r="K874" s="10">
        <f>('3v'!G862-J874)^2</f>
        <v>1.1290118150098317E-5</v>
      </c>
      <c r="L874" s="3"/>
      <c r="M874" s="3"/>
      <c r="N874" s="7">
        <f>offs335+Ampl335*SIN(2*PI()*freq335*('3v'!I862)+deph335*PI()/180)</f>
        <v>-1.8807515363651655</v>
      </c>
      <c r="O874" s="8">
        <f>('3v'!J862-N874)^2</f>
        <v>6.8986407469093429E-6</v>
      </c>
      <c r="P874" s="9">
        <f>offs336+Ampl336*SIN(2*PI()*freq336*('3v'!I862-reta336)+deph336*PI()/180)</f>
        <v>0.95894212668961021</v>
      </c>
      <c r="Q874" s="10">
        <f>('3v'!K862-P874)^2</f>
        <v>6.7812476249060736E-7</v>
      </c>
      <c r="R874" s="3"/>
      <c r="S874" s="3"/>
      <c r="T874" s="7">
        <f>offs337+Ampl337*SIN(2*PI()*freq337*('3v'!M862)+deph337*PI()/180)</f>
        <v>-0.55037387297424811</v>
      </c>
      <c r="U874" s="8">
        <f>('3v'!N862-T874)^2</f>
        <v>6.7016538746140673E-5</v>
      </c>
      <c r="V874" s="9">
        <f>offs338+Ampl338*SIN(2*PI()*freq338*('3v'!M862-reta338)+deph338*PI()/180)</f>
        <v>1.0196569218921345</v>
      </c>
      <c r="W874" s="10">
        <f>('3v'!O862-V874)^2</f>
        <v>6.8052536441189868E-6</v>
      </c>
      <c r="X874" s="3"/>
      <c r="Y874" s="3"/>
      <c r="Z874" s="7">
        <f>offs339+Ampl339*SIN(2*PI()*freq339*('3v'!Q862)+deph339*PI()/180)</f>
        <v>0.621122610903587</v>
      </c>
      <c r="AA874" s="8">
        <f>('3v'!R862-Z874)^2</f>
        <v>7.319725360691799E-6</v>
      </c>
      <c r="AB874" s="9">
        <f>offs340+Ampl340*SIN(2*PI()*freq340*('3v'!Q862-reta340)+deph340*PI()/180)</f>
        <v>0.84990532108068972</v>
      </c>
      <c r="AC874" s="10">
        <f>('3v'!S862-AB874)^2</f>
        <v>4.025482369566203E-5</v>
      </c>
      <c r="AD874" s="3"/>
      <c r="AE874" s="3"/>
      <c r="AF874" s="7">
        <f>offs341+Ampl341*SIN(2*PI()*freq341*('3v'!U862)+deph341*PI()/180)</f>
        <v>-0.94613969544325549</v>
      </c>
      <c r="AG874" s="8">
        <f>('3v'!V862-AF874)^2</f>
        <v>1.2684677175383148E-5</v>
      </c>
      <c r="AH874" s="9">
        <f>offs342+Ampl342*SIN(2*PI()*freq342*('3v'!U862-reta342)+deph342*PI()/180)</f>
        <v>0.91868077603218212</v>
      </c>
      <c r="AI874" s="10">
        <f>('3v'!W862-AH874)^2</f>
        <v>3.5491396163126561E-6</v>
      </c>
      <c r="AL874" s="76"/>
      <c r="AM874" s="76"/>
      <c r="AN874" s="76"/>
      <c r="AO874" s="80"/>
    </row>
    <row r="875" spans="1:41" x14ac:dyDescent="0.25">
      <c r="A875" s="3"/>
      <c r="B875" s="7">
        <f>offs331+Ampl331*SIN(2*PI()*freq331*('3v'!A863)+deph331*PI()/180)</f>
        <v>-1.9293917046087312</v>
      </c>
      <c r="C875" s="8">
        <f>('3v'!B863-B875)^2</f>
        <v>2.3590896694273566E-7</v>
      </c>
      <c r="D875" s="9">
        <f>offs332+Ampl332*SIN(2*PI()*freq332*('3v'!A863-reta332)+deph332*PI()/180)</f>
        <v>1.0945383039559087</v>
      </c>
      <c r="E875" s="10">
        <f>('3v'!C863-D875)^2</f>
        <v>1.5199830844214181E-5</v>
      </c>
      <c r="G875" s="3"/>
      <c r="H875" s="7">
        <f>offs333+Ampl333*SIN(2*PI()*freq333*('3v'!E863)+deph333*PI()/180)</f>
        <v>-1.3805412252444587</v>
      </c>
      <c r="I875" s="8">
        <f>('3v'!F863-H875)^2</f>
        <v>2.1444794363537881E-7</v>
      </c>
      <c r="J875" s="9">
        <f>offs334+Ampl334*SIN(2*PI()*freq334*('3v'!E863-reta334)+deph334*PI()/180)</f>
        <v>0.82016673076844182</v>
      </c>
      <c r="K875" s="10">
        <f>('3v'!G863-J875)^2</f>
        <v>2.4328281397378894E-5</v>
      </c>
      <c r="L875" s="3"/>
      <c r="M875" s="3"/>
      <c r="N875" s="7">
        <f>offs335+Ampl335*SIN(2*PI()*freq335*('3v'!I863)+deph335*PI()/180)</f>
        <v>-1.8750782355267199</v>
      </c>
      <c r="O875" s="8">
        <f>('3v'!J863-N875)^2</f>
        <v>7.3869818103052493E-7</v>
      </c>
      <c r="P875" s="9">
        <f>offs336+Ampl336*SIN(2*PI()*freq336*('3v'!I863-reta336)+deph336*PI()/180)</f>
        <v>0.96075704744465895</v>
      </c>
      <c r="Q875" s="10">
        <f>('3v'!K863-P875)^2</f>
        <v>9.248525709984272E-7</v>
      </c>
      <c r="R875" s="3"/>
      <c r="S875" s="3"/>
      <c r="T875" s="7">
        <f>offs337+Ampl337*SIN(2*PI()*freq337*('3v'!M863)+deph337*PI()/180)</f>
        <v>-0.52694179731470348</v>
      </c>
      <c r="U875" s="8">
        <f>('3v'!N863-T875)^2</f>
        <v>3.892084509030376E-5</v>
      </c>
      <c r="V875" s="9">
        <f>offs338+Ampl338*SIN(2*PI()*freq338*('3v'!M863-reta338)+deph338*PI()/180)</f>
        <v>1.0199133573331878</v>
      </c>
      <c r="W875" s="10">
        <f>('3v'!O863-V875)^2</f>
        <v>5.5330926085254415E-6</v>
      </c>
      <c r="X875" s="3"/>
      <c r="Y875" s="3"/>
      <c r="Z875" s="7">
        <f>offs339+Ampl339*SIN(2*PI()*freq339*('3v'!Q863)+deph339*PI()/180)</f>
        <v>0.59801457673226399</v>
      </c>
      <c r="AA875" s="8">
        <f>('3v'!R863-Z875)^2</f>
        <v>1.7885563202716259E-7</v>
      </c>
      <c r="AB875" s="9">
        <f>offs340+Ampl340*SIN(2*PI()*freq340*('3v'!Q863-reta340)+deph340*PI()/180)</f>
        <v>0.84803917371211768</v>
      </c>
      <c r="AC875" s="10">
        <f>('3v'!S863-AB875)^2</f>
        <v>3.9158637677551022E-5</v>
      </c>
      <c r="AD875" s="3"/>
      <c r="AE875" s="3"/>
      <c r="AF875" s="7">
        <f>offs341+Ampl341*SIN(2*PI()*freq341*('3v'!U863)+deph341*PI()/180)</f>
        <v>-0.901554327731241</v>
      </c>
      <c r="AG875" s="8">
        <f>('3v'!V863-AF875)^2</f>
        <v>1.5194932037342491E-5</v>
      </c>
      <c r="AH875" s="9">
        <f>offs342+Ampl342*SIN(2*PI()*freq342*('3v'!U863-reta342)+deph342*PI()/180)</f>
        <v>0.92043472298066653</v>
      </c>
      <c r="AI875" s="10">
        <f>('3v'!W863-AH875)^2</f>
        <v>2.8383252161454783E-6</v>
      </c>
      <c r="AL875" s="76"/>
      <c r="AM875" s="76"/>
      <c r="AN875" s="76"/>
      <c r="AO875" s="80"/>
    </row>
    <row r="876" spans="1:41" x14ac:dyDescent="0.25">
      <c r="A876" s="3"/>
      <c r="B876" s="7">
        <f>offs331+Ampl331*SIN(2*PI()*freq331*('3v'!A864)+deph331*PI()/180)</f>
        <v>-1.926266279007097</v>
      </c>
      <c r="C876" s="8">
        <f>('3v'!B864-B876)^2</f>
        <v>4.7158572209354563E-7</v>
      </c>
      <c r="D876" s="9">
        <f>offs332+Ampl332*SIN(2*PI()*freq332*('3v'!A864-reta332)+deph332*PI()/180)</f>
        <v>1.0963342199536277</v>
      </c>
      <c r="E876" s="10">
        <f>('3v'!C864-D876)^2</f>
        <v>1.6457464344643802E-5</v>
      </c>
      <c r="G876" s="3"/>
      <c r="H876" s="7">
        <f>offs333+Ampl333*SIN(2*PI()*freq333*('3v'!E864)+deph333*PI()/180)</f>
        <v>-1.3915487940992011</v>
      </c>
      <c r="I876" s="8">
        <f>('3v'!F864-H876)^2</f>
        <v>6.1551575993209527E-8</v>
      </c>
      <c r="J876" s="9">
        <f>offs334+Ampl334*SIN(2*PI()*freq334*('3v'!E864-reta334)+deph334*PI()/180)</f>
        <v>0.82174489819226337</v>
      </c>
      <c r="K876" s="10">
        <f>('3v'!G864-J876)^2</f>
        <v>7.1633509995466631E-5</v>
      </c>
      <c r="L876" s="3"/>
      <c r="M876" s="3"/>
      <c r="N876" s="7">
        <f>offs335+Ampl335*SIN(2*PI()*freq335*('3v'!I864)+deph335*PI()/180)</f>
        <v>-1.8691804660403528</v>
      </c>
      <c r="O876" s="8">
        <f>('3v'!J864-N876)^2</f>
        <v>9.518298361284788E-6</v>
      </c>
      <c r="P876" s="9">
        <f>offs336+Ampl336*SIN(2*PI()*freq336*('3v'!I864-reta336)+deph336*PI()/180)</f>
        <v>0.96256036181550275</v>
      </c>
      <c r="Q876" s="10">
        <f>('3v'!K864-P876)^2</f>
        <v>1.2354282141407825E-6</v>
      </c>
      <c r="R876" s="3"/>
      <c r="S876" s="3"/>
      <c r="T876" s="7">
        <f>offs337+Ampl337*SIN(2*PI()*freq337*('3v'!M864)+deph337*PI()/180)</f>
        <v>-0.50349151169327644</v>
      </c>
      <c r="U876" s="8">
        <f>('3v'!N864-T876)^2</f>
        <v>1.8256407032396817E-5</v>
      </c>
      <c r="V876" s="9">
        <f>offs338+Ampl338*SIN(2*PI()*freq338*('3v'!M864-reta338)+deph338*PI()/180)</f>
        <v>1.0201372028931797</v>
      </c>
      <c r="W876" s="10">
        <f>('3v'!O864-V876)^2</f>
        <v>4.5301168123635208E-6</v>
      </c>
      <c r="X876" s="3"/>
      <c r="Y876" s="3"/>
      <c r="Z876" s="7">
        <f>offs339+Ampl339*SIN(2*PI()*freq339*('3v'!Q864)+deph339*PI()/180)</f>
        <v>0.57439796508934982</v>
      </c>
      <c r="AA876" s="8">
        <f>('3v'!R864-Z876)^2</f>
        <v>3.6243399304338214E-7</v>
      </c>
      <c r="AB876" s="9">
        <f>offs340+Ampl340*SIN(2*PI()*freq340*('3v'!Q864-reta340)+deph340*PI()/180)</f>
        <v>0.84619215971846684</v>
      </c>
      <c r="AC876" s="10">
        <f>('3v'!S864-AB876)^2</f>
        <v>6.5686166653484423E-5</v>
      </c>
      <c r="AD876" s="3"/>
      <c r="AE876" s="3"/>
      <c r="AF876" s="7">
        <f>offs341+Ampl341*SIN(2*PI()*freq341*('3v'!U864)+deph341*PI()/180)</f>
        <v>-0.85652632853417465</v>
      </c>
      <c r="AG876" s="8">
        <f>('3v'!V864-AF876)^2</f>
        <v>1.4378797846958966E-5</v>
      </c>
      <c r="AH876" s="9">
        <f>offs342+Ampl342*SIN(2*PI()*freq342*('3v'!U864-reta342)+deph342*PI()/180)</f>
        <v>0.92215628234176872</v>
      </c>
      <c r="AI876" s="10">
        <f>('3v'!W864-AH876)^2</f>
        <v>1.1602827517592107E-5</v>
      </c>
      <c r="AL876" s="76"/>
      <c r="AM876" s="76"/>
      <c r="AN876" s="76"/>
      <c r="AO876" s="80"/>
    </row>
    <row r="877" spans="1:41" x14ac:dyDescent="0.25">
      <c r="A877" s="3"/>
      <c r="B877" s="7">
        <f>offs331+Ampl331*SIN(2*PI()*freq331*('3v'!A865)+deph331*PI()/180)</f>
        <v>-1.9229084948693256</v>
      </c>
      <c r="C877" s="8">
        <f>('3v'!B865-B877)^2</f>
        <v>4.3743937116376097E-6</v>
      </c>
      <c r="D877" s="9">
        <f>offs332+Ampl332*SIN(2*PI()*freq332*('3v'!A865-reta332)+deph332*PI()/180)</f>
        <v>1.0980970690352341</v>
      </c>
      <c r="E877" s="10">
        <f>('3v'!C865-D877)^2</f>
        <v>5.2621192711114569E-6</v>
      </c>
      <c r="G877" s="3"/>
      <c r="H877" s="7">
        <f>offs333+Ampl333*SIN(2*PI()*freq333*('3v'!E865)+deph333*PI()/180)</f>
        <v>-1.4024730957103104</v>
      </c>
      <c r="I877" s="8">
        <f>('3v'!F865-H877)^2</f>
        <v>1.0868985959642439E-6</v>
      </c>
      <c r="J877" s="9">
        <f>offs334+Ampl334*SIN(2*PI()*freq334*('3v'!E865-reta334)+deph334*PI()/180)</f>
        <v>0.82332879919429391</v>
      </c>
      <c r="K877" s="10">
        <f>('3v'!G865-J877)^2</f>
        <v>1.0095344576283984E-4</v>
      </c>
      <c r="L877" s="3"/>
      <c r="M877" s="3"/>
      <c r="N877" s="7">
        <f>offs335+Ampl335*SIN(2*PI()*freq335*('3v'!I865)+deph335*PI()/180)</f>
        <v>-1.8630591592322363</v>
      </c>
      <c r="O877" s="8">
        <f>('3v'!J865-N877)^2</f>
        <v>1.12030835495642E-5</v>
      </c>
      <c r="P877" s="9">
        <f>offs336+Ampl336*SIN(2*PI()*freq336*('3v'!I865-reta336)+deph336*PI()/180)</f>
        <v>0.96435178503789731</v>
      </c>
      <c r="Q877" s="10">
        <f>('3v'!K865-P877)^2</f>
        <v>1.0409172761087205E-5</v>
      </c>
      <c r="R877" s="3"/>
      <c r="S877" s="3"/>
      <c r="T877" s="7">
        <f>offs337+Ampl337*SIN(2*PI()*freq337*('3v'!M865)+deph337*PI()/180)</f>
        <v>-0.48002880211705373</v>
      </c>
      <c r="U877" s="8">
        <f>('3v'!N865-T877)^2</f>
        <v>1.8041614036145442E-5</v>
      </c>
      <c r="V877" s="9">
        <f>offs338+Ampl338*SIN(2*PI()*freq338*('3v'!M865-reta338)+deph338*PI()/180)</f>
        <v>1.0203284033415676</v>
      </c>
      <c r="W877" s="10">
        <f>('3v'!O865-V877)^2</f>
        <v>2.5323443984666232E-10</v>
      </c>
      <c r="X877" s="3"/>
      <c r="Y877" s="3"/>
      <c r="Z877" s="7">
        <f>offs339+Ampl339*SIN(2*PI()*freq339*('3v'!Q865)+deph339*PI()/180)</f>
        <v>0.55028419675866358</v>
      </c>
      <c r="AA877" s="8">
        <f>('3v'!R865-Z877)^2</f>
        <v>1.6340336108464137E-6</v>
      </c>
      <c r="AB877" s="9">
        <f>offs340+Ampl340*SIN(2*PI()*freq340*('3v'!Q865-reta340)+deph340*PI()/180)</f>
        <v>0.84436517229931418</v>
      </c>
      <c r="AC877" s="10">
        <f>('3v'!S865-AB877)^2</f>
        <v>6.3657542554427252E-5</v>
      </c>
      <c r="AD877" s="3"/>
      <c r="AE877" s="3"/>
      <c r="AF877" s="7">
        <f>offs341+Ampl341*SIN(2*PI()*freq341*('3v'!U865)+deph341*PI()/180)</f>
        <v>-0.81110013505097522</v>
      </c>
      <c r="AG877" s="8">
        <f>('3v'!V865-AF877)^2</f>
        <v>1.0808478475799951E-5</v>
      </c>
      <c r="AH877" s="9">
        <f>offs342+Ampl342*SIN(2*PI()*freq342*('3v'!U865-reta342)+deph342*PI()/180)</f>
        <v>0.92384375514424522</v>
      </c>
      <c r="AI877" s="10">
        <f>('3v'!W865-AH877)^2</f>
        <v>9.8636519220707569E-6</v>
      </c>
      <c r="AL877" s="76"/>
      <c r="AM877" s="76"/>
      <c r="AN877" s="76"/>
      <c r="AO877" s="80"/>
    </row>
    <row r="878" spans="1:41" x14ac:dyDescent="0.25">
      <c r="A878" s="3"/>
      <c r="B878" s="7">
        <f>offs331+Ampl331*SIN(2*PI()*freq331*('3v'!A866)+deph331*PI()/180)</f>
        <v>-1.9193188824284575</v>
      </c>
      <c r="C878" s="8">
        <f>('3v'!B866-B878)^2</f>
        <v>3.15104239279924E-6</v>
      </c>
      <c r="D878" s="9">
        <f>offs332+Ampl332*SIN(2*PI()*freq332*('3v'!A866-reta332)+deph332*PI()/180)</f>
        <v>1.0998265728264216</v>
      </c>
      <c r="E878" s="10">
        <f>('3v'!C866-D878)^2</f>
        <v>6.3374395742708831E-6</v>
      </c>
      <c r="G878" s="3"/>
      <c r="H878" s="7">
        <f>offs333+Ampl333*SIN(2*PI()*freq333*('3v'!E866)+deph333*PI()/180)</f>
        <v>-1.413313159718151</v>
      </c>
      <c r="I878" s="8">
        <f>('3v'!F866-H878)^2</f>
        <v>1.0175920181122834E-9</v>
      </c>
      <c r="J878" s="9">
        <f>offs334+Ampl334*SIN(2*PI()*freq334*('3v'!E866-reta334)+deph334*PI()/180)</f>
        <v>0.82491829308328768</v>
      </c>
      <c r="K878" s="10">
        <f>('3v'!G866-J878)^2</f>
        <v>1.8469307623727733E-4</v>
      </c>
      <c r="L878" s="3"/>
      <c r="M878" s="3"/>
      <c r="N878" s="7">
        <f>offs335+Ampl335*SIN(2*PI()*freq335*('3v'!I866)+deph335*PI()/180)</f>
        <v>-1.8567152817276757</v>
      </c>
      <c r="O878" s="8">
        <f>('3v'!J866-N878)^2</f>
        <v>3.5286806195942447E-6</v>
      </c>
      <c r="P878" s="9">
        <f>offs336+Ampl336*SIN(2*PI()*freq336*('3v'!I866-reta336)+deph336*PI()/180)</f>
        <v>0.96613103422534918</v>
      </c>
      <c r="Q878" s="10">
        <f>('3v'!K866-P878)^2</f>
        <v>1.1561399309968871E-5</v>
      </c>
      <c r="R878" s="3"/>
      <c r="S878" s="3"/>
      <c r="T878" s="7">
        <f>offs337+Ampl337*SIN(2*PI()*freq337*('3v'!M866)+deph337*PI()/180)</f>
        <v>-0.45655945765854206</v>
      </c>
      <c r="U878" s="8">
        <f>('3v'!N866-T878)^2</f>
        <v>5.1192124094804427E-6</v>
      </c>
      <c r="V878" s="9">
        <f>offs338+Ampl338*SIN(2*PI()*freq338*('3v'!M866-reta338)+deph338*PI()/180)</f>
        <v>1.0204869115025021</v>
      </c>
      <c r="W878" s="10">
        <f>('3v'!O866-V878)^2</f>
        <v>3.042286053510095E-8</v>
      </c>
      <c r="X878" s="3"/>
      <c r="Y878" s="3"/>
      <c r="Z878" s="7">
        <f>offs339+Ampl339*SIN(2*PI()*freq339*('3v'!Q866)+deph339*PI()/180)</f>
        <v>0.52568493294458518</v>
      </c>
      <c r="AA878" s="8">
        <f>('3v'!R866-Z878)^2</f>
        <v>2.3709795729499127E-7</v>
      </c>
      <c r="AB878" s="9">
        <f>offs340+Ampl340*SIN(2*PI()*freq340*('3v'!Q866-reta340)+deph340*PI()/180)</f>
        <v>0.84255909496956316</v>
      </c>
      <c r="AC878" s="10">
        <f>('3v'!S866-AB878)^2</f>
        <v>3.4555528133864722E-5</v>
      </c>
      <c r="AD878" s="3"/>
      <c r="AE878" s="3"/>
      <c r="AF878" s="7">
        <f>offs341+Ampl341*SIN(2*PI()*freq341*('3v'!U866)+deph341*PI()/180)</f>
        <v>-0.76532057745023752</v>
      </c>
      <c r="AG878" s="8">
        <f>('3v'!V866-AF878)^2</f>
        <v>5.9045960120670271E-6</v>
      </c>
      <c r="AH878" s="9">
        <f>offs342+Ampl342*SIN(2*PI()*freq342*('3v'!U866-reta342)+deph342*PI()/180)</f>
        <v>0.92549547605617122</v>
      </c>
      <c r="AI878" s="10">
        <f>('3v'!W866-AH878)^2</f>
        <v>8.0612613826625993E-6</v>
      </c>
      <c r="AL878" s="76"/>
      <c r="AM878" s="76"/>
      <c r="AN878" s="76"/>
      <c r="AO878" s="80"/>
    </row>
    <row r="879" spans="1:41" x14ac:dyDescent="0.25">
      <c r="A879" s="3"/>
      <c r="B879" s="7">
        <f>offs331+Ampl331*SIN(2*PI()*freq331*('3v'!A867)+deph331*PI()/180)</f>
        <v>-1.9154980085259088</v>
      </c>
      <c r="C879" s="8">
        <f>('3v'!B867-B879)^2</f>
        <v>2.8560711825006142E-6</v>
      </c>
      <c r="D879" s="9">
        <f>offs332+Ampl332*SIN(2*PI()*freq332*('3v'!A867-reta332)+deph332*PI()/180)</f>
        <v>1.101522458218493</v>
      </c>
      <c r="E879" s="10">
        <f>('3v'!C867-D879)^2</f>
        <v>7.6980820973282877E-6</v>
      </c>
      <c r="G879" s="3"/>
      <c r="H879" s="7">
        <f>offs333+Ampl333*SIN(2*PI()*freq333*('3v'!E867)+deph333*PI()/180)</f>
        <v>-1.4240680232455607</v>
      </c>
      <c r="I879" s="8">
        <f>('3v'!F867-H879)^2</f>
        <v>8.6859931045027135E-7</v>
      </c>
      <c r="J879" s="9">
        <f>offs334+Ampl334*SIN(2*PI()*freq334*('3v'!E867-reta334)+deph334*PI()/180)</f>
        <v>0.82651323867120707</v>
      </c>
      <c r="K879" s="10">
        <f>('3v'!G867-J879)^2</f>
        <v>2.3058813276111368E-4</v>
      </c>
      <c r="L879" s="3"/>
      <c r="M879" s="3"/>
      <c r="N879" s="7">
        <f>offs335+Ampl335*SIN(2*PI()*freq335*('3v'!I867)+deph335*PI()/180)</f>
        <v>-1.8501498352984687</v>
      </c>
      <c r="O879" s="8">
        <f>('3v'!J867-N879)^2</f>
        <v>6.6799230052075168E-6</v>
      </c>
      <c r="P879" s="9">
        <f>offs336+Ampl336*SIN(2*PI()*freq336*('3v'!I867-reta336)+deph336*PI()/180)</f>
        <v>0.96789782841378602</v>
      </c>
      <c r="Q879" s="10">
        <f>('3v'!K867-P879)^2</f>
        <v>1.2863208818910895E-5</v>
      </c>
      <c r="R879" s="3"/>
      <c r="S879" s="3"/>
      <c r="T879" s="7">
        <f>offs337+Ampl337*SIN(2*PI()*freq337*('3v'!M867)+deph337*PI()/180)</f>
        <v>-0.43308926902730716</v>
      </c>
      <c r="U879" s="8">
        <f>('3v'!N867-T879)^2</f>
        <v>4.9723604764242663E-6</v>
      </c>
      <c r="V879" s="9">
        <f>offs338+Ampl338*SIN(2*PI()*freq338*('3v'!M867-reta338)+deph338*PI()/180)</f>
        <v>1.0206126882664661</v>
      </c>
      <c r="W879" s="10">
        <f>('3v'!O867-V879)^2</f>
        <v>9.0118999189252E-8</v>
      </c>
      <c r="X879" s="3"/>
      <c r="Y879" s="3"/>
      <c r="Z879" s="7">
        <f>offs339+Ampl339*SIN(2*PI()*freq339*('3v'!Q867)+deph339*PI()/180)</f>
        <v>0.50061206963280225</v>
      </c>
      <c r="AA879" s="8">
        <f>('3v'!R867-Z879)^2</f>
        <v>2.8618613137827814E-8</v>
      </c>
      <c r="AB879" s="9">
        <f>offs340+Ampl340*SIN(2*PI()*freq340*('3v'!Q867-reta340)+deph340*PI()/180)</f>
        <v>0.84077480113218328</v>
      </c>
      <c r="AC879" s="10">
        <f>('3v'!S867-AB879)^2</f>
        <v>3.2599062465065073E-5</v>
      </c>
      <c r="AD879" s="3"/>
      <c r="AE879" s="3"/>
      <c r="AF879" s="7">
        <f>offs341+Ampl341*SIN(2*PI()*freq341*('3v'!U867)+deph341*PI()/180)</f>
        <v>-0.71923283462828036</v>
      </c>
      <c r="AG879" s="8">
        <f>('3v'!V867-AF879)^2</f>
        <v>1.0350341276236303E-5</v>
      </c>
      <c r="AH879" s="9">
        <f>offs342+Ampl342*SIN(2*PI()*freq342*('3v'!U867-reta342)+deph342*PI()/180)</f>
        <v>0.92710981502842127</v>
      </c>
      <c r="AI879" s="10">
        <f>('3v'!W867-AH879)^2</f>
        <v>6.2522753491569761E-6</v>
      </c>
      <c r="AL879" s="76"/>
      <c r="AM879" s="76"/>
      <c r="AN879" s="76"/>
      <c r="AO879" s="80"/>
    </row>
    <row r="880" spans="1:41" x14ac:dyDescent="0.25">
      <c r="A880" s="3"/>
      <c r="B880" s="7">
        <f>offs331+Ampl331*SIN(2*PI()*freq331*('3v'!A868)+deph331*PI()/180)</f>
        <v>-1.9114464765219616</v>
      </c>
      <c r="C880" s="8">
        <f>('3v'!B868-B880)^2</f>
        <v>3.365476391473974E-6</v>
      </c>
      <c r="D880" s="9">
        <f>offs332+Ampl332*SIN(2*PI()*freq332*('3v'!A868-reta332)+deph332*PI()/180)</f>
        <v>1.1031844574114857</v>
      </c>
      <c r="E880" s="10">
        <f>('3v'!C868-D880)^2</f>
        <v>1.2377510112581937E-6</v>
      </c>
      <c r="G880" s="3"/>
      <c r="H880" s="7">
        <f>offs333+Ampl333*SIN(2*PI()*freq333*('3v'!E868)+deph333*PI()/180)</f>
        <v>-1.4347367309833738</v>
      </c>
      <c r="I880" s="8">
        <f>('3v'!F868-H880)^2</f>
        <v>8.3573124228874973E-10</v>
      </c>
      <c r="J880" s="9">
        <f>offs334+Ampl334*SIN(2*PI()*freq334*('3v'!E868-reta334)+deph334*PI()/180)</f>
        <v>0.82811349428576286</v>
      </c>
      <c r="K880" s="10">
        <f>('3v'!G868-J880)^2</f>
        <v>2.817491256207333E-4</v>
      </c>
      <c r="L880" s="3"/>
      <c r="M880" s="3"/>
      <c r="N880" s="7">
        <f>offs335+Ampl335*SIN(2*PI()*freq335*('3v'!I868)+deph335*PI()/180)</f>
        <v>-1.8433638567047168</v>
      </c>
      <c r="O880" s="8">
        <f>('3v'!J868-N880)^2</f>
        <v>1.2328197462977904E-5</v>
      </c>
      <c r="P880" s="9">
        <f>offs336+Ampl336*SIN(2*PI()*freq336*('3v'!I868-reta336)+deph336*PI()/180)</f>
        <v>0.969651888605924</v>
      </c>
      <c r="Q880" s="10">
        <f>('3v'!K868-P880)^2</f>
        <v>3.3579514101070285E-6</v>
      </c>
      <c r="R880" s="3"/>
      <c r="S880" s="3"/>
      <c r="T880" s="7">
        <f>offs337+Ampl337*SIN(2*PI()*freq337*('3v'!M868)+deph337*PI()/180)</f>
        <v>-0.40962402714120177</v>
      </c>
      <c r="U880" s="8">
        <f>('3v'!N868-T880)^2</f>
        <v>2.9040006355214919E-6</v>
      </c>
      <c r="V880" s="9">
        <f>offs338+Ampl338*SIN(2*PI()*freq338*('3v'!M868-reta338)+deph338*PI()/180)</f>
        <v>1.0207057025999253</v>
      </c>
      <c r="W880" s="10">
        <f>('3v'!O868-V880)^2</f>
        <v>1.5461614874002015E-7</v>
      </c>
      <c r="X880" s="3"/>
      <c r="Y880" s="3"/>
      <c r="Z880" s="7">
        <f>offs339+Ampl339*SIN(2*PI()*freq339*('3v'!Q868)+deph339*PI()/180)</f>
        <v>0.47507773183751839</v>
      </c>
      <c r="AA880" s="8">
        <f>('3v'!R868-Z880)^2</f>
        <v>2.6903932855456542E-6</v>
      </c>
      <c r="AB880" s="9">
        <f>offs340+Ampl340*SIN(2*PI()*freq340*('3v'!Q868-reta340)+deph340*PI()/180)</f>
        <v>0.83901315365584062</v>
      </c>
      <c r="AC880" s="10">
        <f>('3v'!S868-AB880)^2</f>
        <v>3.0449276901598462E-5</v>
      </c>
      <c r="AD880" s="3"/>
      <c r="AE880" s="3"/>
      <c r="AF880" s="7">
        <f>offs341+Ampl341*SIN(2*PI()*freq341*('3v'!U868)+deph341*PI()/180)</f>
        <v>-0.67288238962302849</v>
      </c>
      <c r="AG880" s="8">
        <f>('3v'!V868-AF880)^2</f>
        <v>3.2431653920785273E-5</v>
      </c>
      <c r="AH880" s="9">
        <f>offs342+Ampl342*SIN(2*PI()*freq342*('3v'!U868-reta342)+deph342*PI()/180)</f>
        <v>0.92868517890333135</v>
      </c>
      <c r="AI880" s="10">
        <f>('3v'!W868-AH880)^2</f>
        <v>1.6612299732752821E-5</v>
      </c>
      <c r="AL880" s="76"/>
      <c r="AM880" s="76"/>
      <c r="AN880" s="76"/>
      <c r="AO880" s="80"/>
    </row>
    <row r="881" spans="1:41" x14ac:dyDescent="0.25">
      <c r="A881" s="3"/>
      <c r="B881" s="7">
        <f>offs331+Ampl331*SIN(2*PI()*freq331*('3v'!A869)+deph331*PI()/180)</f>
        <v>-1.9071649262004859</v>
      </c>
      <c r="C881" s="8">
        <f>('3v'!B869-B881)^2</f>
        <v>4.8844261992986935E-6</v>
      </c>
      <c r="D881" s="9">
        <f>offs332+Ampl332*SIN(2*PI()*freq332*('3v'!A869-reta332)+deph332*PI()/180)</f>
        <v>1.1048123079564605</v>
      </c>
      <c r="E881" s="10">
        <f>('3v'!C869-D881)^2</f>
        <v>2.0669584120567713E-6</v>
      </c>
      <c r="G881" s="3"/>
      <c r="H881" s="7">
        <f>offs333+Ampl333*SIN(2*PI()*freq333*('3v'!E869)+deph333*PI()/180)</f>
        <v>-1.4453183352752832</v>
      </c>
      <c r="I881" s="8">
        <f>('3v'!F869-H881)^2</f>
        <v>6.1948748896214249E-7</v>
      </c>
      <c r="J881" s="9">
        <f>offs334+Ampl334*SIN(2*PI()*freq334*('3v'!E869-reta334)+deph334*PI()/180)</f>
        <v>0.82971891778299856</v>
      </c>
      <c r="K881" s="10">
        <f>('3v'!G869-J881)^2</f>
        <v>2.7019725089768377E-4</v>
      </c>
      <c r="L881" s="3"/>
      <c r="M881" s="3"/>
      <c r="N881" s="7">
        <f>offs335+Ampl335*SIN(2*PI()*freq335*('3v'!I869)+deph335*PI()/180)</f>
        <v>-1.8363584175311045</v>
      </c>
      <c r="O881" s="8">
        <f>('3v'!J869-N881)^2</f>
        <v>7.3121160803371942E-6</v>
      </c>
      <c r="P881" s="9">
        <f>offs336+Ampl336*SIN(2*PI()*freq336*('3v'!I869-reta336)+deph336*PI()/180)</f>
        <v>0.97139293781532521</v>
      </c>
      <c r="Q881" s="10">
        <f>('3v'!K869-P881)^2</f>
        <v>4.1801936358585315E-6</v>
      </c>
      <c r="R881" s="3"/>
      <c r="S881" s="3"/>
      <c r="T881" s="7">
        <f>offs337+Ampl337*SIN(2*PI()*freq337*('3v'!M869)+deph337*PI()/180)</f>
        <v>-0.38616952169754348</v>
      </c>
      <c r="U881" s="8">
        <f>('3v'!N869-T881)^2</f>
        <v>1.3500027103238427E-5</v>
      </c>
      <c r="V881" s="9">
        <f>offs338+Ampl338*SIN(2*PI()*freq338*('3v'!M869-reta338)+deph338*PI()/180)</f>
        <v>1.0207659315529849</v>
      </c>
      <c r="W881" s="10">
        <f>('3v'!O869-V881)^2</f>
        <v>5.7915866396359058E-6</v>
      </c>
      <c r="X881" s="3"/>
      <c r="Y881" s="3"/>
      <c r="Z881" s="7">
        <f>offs339+Ampl339*SIN(2*PI()*freq339*('3v'!Q869)+deph339*PI()/180)</f>
        <v>0.44909426773789646</v>
      </c>
      <c r="AA881" s="8">
        <f>('3v'!R869-Z881)^2</f>
        <v>9.0031667058859341E-6</v>
      </c>
      <c r="AB881" s="9">
        <f>offs340+Ampl340*SIN(2*PI()*freq340*('3v'!Q869-reta340)+deph340*PI()/180)</f>
        <v>0.83727500445762171</v>
      </c>
      <c r="AC881" s="10">
        <f>('3v'!S869-AB881)^2</f>
        <v>1.1222403134143691E-5</v>
      </c>
      <c r="AD881" s="3"/>
      <c r="AE881" s="3"/>
      <c r="AF881" s="7">
        <f>offs341+Ampl341*SIN(2*PI()*freq341*('3v'!U869)+deph341*PI()/180)</f>
        <v>-0.62631498472774505</v>
      </c>
      <c r="AG881" s="8">
        <f>('3v'!V869-AF881)^2</f>
        <v>6.3291487472125573E-5</v>
      </c>
      <c r="AH881" s="9">
        <f>offs342+Ampl342*SIN(2*PI()*freq342*('3v'!U869-reta342)+deph342*PI()/180)</f>
        <v>0.93022001298695278</v>
      </c>
      <c r="AI881" s="10">
        <f>('3v'!W869-AH881)^2</f>
        <v>1.3377474400087882E-5</v>
      </c>
      <c r="AL881" s="76"/>
      <c r="AM881" s="76"/>
      <c r="AN881" s="76"/>
      <c r="AO881" s="80"/>
    </row>
    <row r="882" spans="1:41" x14ac:dyDescent="0.25">
      <c r="A882" s="3"/>
      <c r="B882" s="7">
        <f>offs331+Ampl331*SIN(2*PI()*freq331*('3v'!A870)+deph331*PI()/180)</f>
        <v>-1.9026540336679107</v>
      </c>
      <c r="C882" s="8">
        <f>('3v'!B870-B882)^2</f>
        <v>7.9240354507964586E-6</v>
      </c>
      <c r="D882" s="9">
        <f>offs332+Ampl332*SIN(2*PI()*freq332*('3v'!A870-reta332)+deph332*PI()/180)</f>
        <v>1.1064057527969455</v>
      </c>
      <c r="E882" s="10">
        <f>('3v'!C870-D882)^2</f>
        <v>1.4064354084017282E-5</v>
      </c>
      <c r="G882" s="3"/>
      <c r="H882" s="7">
        <f>offs333+Ampl333*SIN(2*PI()*freq333*('3v'!E870)+deph333*PI()/180)</f>
        <v>-1.455811896202011</v>
      </c>
      <c r="I882" s="8">
        <f>('3v'!F870-H882)^2</f>
        <v>1.9194369998832038E-7</v>
      </c>
      <c r="J882" s="9">
        <f>offs334+Ampl334*SIN(2*PI()*freq334*('3v'!E870-reta334)+deph334*PI()/180)</f>
        <v>0.83132936655991641</v>
      </c>
      <c r="K882" s="10">
        <f>('3v'!G870-J882)^2</f>
        <v>2.5904923616375063E-4</v>
      </c>
      <c r="L882" s="3"/>
      <c r="M882" s="3"/>
      <c r="N882" s="7">
        <f>offs335+Ampl335*SIN(2*PI()*freq335*('3v'!I870)+deph335*PI()/180)</f>
        <v>-1.8291346240176871</v>
      </c>
      <c r="O882" s="8">
        <f>('3v'!J870-N882)^2</f>
        <v>4.4748578541657744E-6</v>
      </c>
      <c r="P882" s="9">
        <f>offs336+Ampl336*SIN(2*PI()*freq336*('3v'!I870-reta336)+deph336*PI()/180)</f>
        <v>0.97312070111013649</v>
      </c>
      <c r="Q882" s="10">
        <f>('3v'!K870-P882)^2</f>
        <v>1.0035520074096678E-7</v>
      </c>
      <c r="R882" s="3"/>
      <c r="S882" s="3"/>
      <c r="T882" s="7">
        <f>offs337+Ampl337*SIN(2*PI()*freq337*('3v'!M870)+deph337*PI()/180)</f>
        <v>-0.36273153974459171</v>
      </c>
      <c r="U882" s="8">
        <f>('3v'!N870-T882)^2</f>
        <v>1.3503568955507823E-5</v>
      </c>
      <c r="V882" s="9">
        <f>offs338+Ampl338*SIN(2*PI()*freq338*('3v'!M870-reta338)+deph338*PI()/180)</f>
        <v>1.0207933602650514</v>
      </c>
      <c r="W882" s="10">
        <f>('3v'!O870-V882)^2</f>
        <v>5.9243572902700979E-6</v>
      </c>
      <c r="X882" s="3"/>
      <c r="Y882" s="3"/>
      <c r="Z882" s="7">
        <f>offs339+Ampl339*SIN(2*PI()*freq339*('3v'!Q870)+deph339*PI()/180)</f>
        <v>0.42267424270660087</v>
      </c>
      <c r="AA882" s="8">
        <f>('3v'!R870-Z882)^2</f>
        <v>3.4543627479851035E-5</v>
      </c>
      <c r="AB882" s="9">
        <f>offs340+Ampl340*SIN(2*PI()*freq340*('3v'!Q870-reta340)+deph340*PI()/180)</f>
        <v>0.83556119409105467</v>
      </c>
      <c r="AC882" s="10">
        <f>('3v'!S870-AB882)^2</f>
        <v>9.6762423970749617E-6</v>
      </c>
      <c r="AD882" s="3"/>
      <c r="AE882" s="3"/>
      <c r="AF882" s="7">
        <f>offs341+Ampl341*SIN(2*PI()*freq341*('3v'!U870)+deph341*PI()/180)</f>
        <v>-0.57957657634890802</v>
      </c>
      <c r="AG882" s="8">
        <f>('3v'!V870-AF882)^2</f>
        <v>6.5483479905454131E-5</v>
      </c>
      <c r="AH882" s="9">
        <f>offs342+Ampl342*SIN(2*PI()*freq342*('3v'!U870-reta342)+deph342*PI()/180)</f>
        <v>0.93171280258334799</v>
      </c>
      <c r="AI882" s="10">
        <f>('3v'!W870-AH882)^2</f>
        <v>1.0222040415015079E-5</v>
      </c>
      <c r="AL882" s="76"/>
      <c r="AM882" s="76"/>
      <c r="AN882" s="76"/>
      <c r="AO882" s="80"/>
    </row>
    <row r="883" spans="1:41" x14ac:dyDescent="0.25">
      <c r="A883" s="3"/>
      <c r="B883" s="7">
        <f>offs331+Ampl331*SIN(2*PI()*freq331*('3v'!A871)+deph331*PI()/180)</f>
        <v>-1.8979145112464604</v>
      </c>
      <c r="C883" s="8">
        <f>('3v'!B871-B883)^2</f>
        <v>1.3311470184704315E-5</v>
      </c>
      <c r="D883" s="9">
        <f>offs332+Ampl332*SIN(2*PI()*freq332*('3v'!A871-reta332)+deph332*PI()/180)</f>
        <v>1.1079645403095286</v>
      </c>
      <c r="E883" s="10">
        <f>('3v'!C871-D883)^2</f>
        <v>1.7176546125942222E-5</v>
      </c>
      <c r="G883" s="3"/>
      <c r="H883" s="7">
        <f>offs333+Ampl333*SIN(2*PI()*freq333*('3v'!E871)+deph333*PI()/180)</f>
        <v>-1.4662164816648005</v>
      </c>
      <c r="I883" s="8">
        <f>('3v'!F871-H883)^2</f>
        <v>3.0704793640096394E-6</v>
      </c>
      <c r="J883" s="9">
        <f>offs334+Ampl334*SIN(2*PI()*freq334*('3v'!E871-reta334)+deph334*PI()/180)</f>
        <v>0.83294469756714418</v>
      </c>
      <c r="K883" s="10">
        <f>('3v'!G871-J883)^2</f>
        <v>2.4828959031406516E-4</v>
      </c>
      <c r="L883" s="3"/>
      <c r="M883" s="3"/>
      <c r="N883" s="7">
        <f>offs335+Ampl335*SIN(2*PI()*freq335*('3v'!I871)+deph335*PI()/180)</f>
        <v>-1.8216936168852014</v>
      </c>
      <c r="O883" s="8">
        <f>('3v'!J871-N883)^2</f>
        <v>3.0411631958420031E-6</v>
      </c>
      <c r="P883" s="9">
        <f>offs336+Ampl336*SIN(2*PI()*freq336*('3v'!I871-reta336)+deph336*PI()/180)</f>
        <v>0.97483490565650477</v>
      </c>
      <c r="Q883" s="10">
        <f>('3v'!K871-P883)^2</f>
        <v>1.952770517044608E-6</v>
      </c>
      <c r="R883" s="3"/>
      <c r="S883" s="3"/>
      <c r="T883" s="7">
        <f>offs337+Ampl337*SIN(2*PI()*freq337*('3v'!M871)+deph337*PI()/180)</f>
        <v>-0.33931586425368743</v>
      </c>
      <c r="U883" s="8">
        <f>('3v'!N871-T883)^2</f>
        <v>1.3343647333428371E-5</v>
      </c>
      <c r="V883" s="9">
        <f>offs338+Ampl338*SIN(2*PI()*freq338*('3v'!M871-reta338)+deph338*PI()/180)</f>
        <v>1.0207879819685011</v>
      </c>
      <c r="W883" s="10">
        <f>('3v'!O871-V883)^2</f>
        <v>5.8982046658857754E-6</v>
      </c>
      <c r="X883" s="3"/>
      <c r="Y883" s="3"/>
      <c r="Z883" s="7">
        <f>offs339+Ampl339*SIN(2*PI()*freq339*('3v'!Q871)+deph339*PI()/180)</f>
        <v>0.39583043323328609</v>
      </c>
      <c r="AA883" s="8">
        <f>('3v'!R871-Z883)^2</f>
        <v>6.1062029242630352E-6</v>
      </c>
      <c r="AB883" s="9">
        <f>offs340+Ampl340*SIN(2*PI()*freq340*('3v'!Q871-reta340)+deph340*PI()/180)</f>
        <v>0.83387255133962446</v>
      </c>
      <c r="AC883" s="10">
        <f>('3v'!S871-AB883)^2</f>
        <v>8.1007898904504216E-6</v>
      </c>
      <c r="AD883" s="3"/>
      <c r="AE883" s="3"/>
      <c r="AF883" s="7">
        <f>offs341+Ampl341*SIN(2*PI()*freq341*('3v'!U871)+deph341*PI()/180)</f>
        <v>-0.53271328965279885</v>
      </c>
      <c r="AG883" s="8">
        <f>('3v'!V871-AF883)^2</f>
        <v>3.7832090337284534E-5</v>
      </c>
      <c r="AH883" s="9">
        <f>offs342+Ampl342*SIN(2*PI()*freq342*('3v'!U871-reta342)+deph342*PI()/180)</f>
        <v>0.93316207448941169</v>
      </c>
      <c r="AI883" s="10">
        <f>('3v'!W871-AH883)^2</f>
        <v>2.1589632251363365E-5</v>
      </c>
      <c r="AL883" s="76"/>
      <c r="AM883" s="76"/>
      <c r="AN883" s="76"/>
      <c r="AO883" s="80"/>
    </row>
    <row r="884" spans="1:41" x14ac:dyDescent="0.25">
      <c r="A884" s="3"/>
      <c r="B884" s="7">
        <f>offs331+Ampl331*SIN(2*PI()*freq331*('3v'!A872)+deph331*PI()/180)</f>
        <v>-1.8929471073616653</v>
      </c>
      <c r="C884" s="8">
        <f>('3v'!B872-B884)^2</f>
        <v>6.4463658869217329E-7</v>
      </c>
      <c r="D884" s="9">
        <f>offs332+Ampl332*SIN(2*PI()*freq332*('3v'!A872-reta332)+deph332*PI()/180)</f>
        <v>1.1094884243435921</v>
      </c>
      <c r="E884" s="10">
        <f>('3v'!C872-D884)^2</f>
        <v>4.2609243950128041E-5</v>
      </c>
      <c r="G884" s="3"/>
      <c r="H884" s="7">
        <f>offs333+Ampl333*SIN(2*PI()*freq333*('3v'!E872)+deph333*PI()/180)</f>
        <v>-1.4765311674682107</v>
      </c>
      <c r="I884" s="8">
        <f>('3v'!F872-H884)^2</f>
        <v>1.4477444610054123E-6</v>
      </c>
      <c r="J884" s="9">
        <f>offs334+Ampl334*SIN(2*PI()*freq334*('3v'!E872-reta334)+deph334*PI()/180)</f>
        <v>0.83456476732164164</v>
      </c>
      <c r="K884" s="10">
        <f>('3v'!G872-J884)^2</f>
        <v>1.8146857710041518E-4</v>
      </c>
      <c r="L884" s="3"/>
      <c r="M884" s="3"/>
      <c r="N884" s="7">
        <f>offs335+Ampl335*SIN(2*PI()*freq335*('3v'!I872)+deph335*PI()/180)</f>
        <v>-1.8140365711549327</v>
      </c>
      <c r="O884" s="8">
        <f>('3v'!J872-N884)^2</f>
        <v>1.2542709884351251E-5</v>
      </c>
      <c r="P884" s="9">
        <f>offs336+Ampl336*SIN(2*PI()*freq336*('3v'!I872-reta336)+deph336*PI()/180)</f>
        <v>0.97653528076166052</v>
      </c>
      <c r="Q884" s="10">
        <f>('3v'!K872-P884)^2</f>
        <v>1.3102711526003633E-6</v>
      </c>
      <c r="R884" s="3"/>
      <c r="S884" s="3"/>
      <c r="T884" s="7">
        <f>offs337+Ampl337*SIN(2*PI()*freq337*('3v'!M872)+deph337*PI()/180)</f>
        <v>-0.31592827269237633</v>
      </c>
      <c r="U884" s="8">
        <f>('3v'!N872-T884)^2</f>
        <v>1.2981517538897124E-5</v>
      </c>
      <c r="V884" s="9">
        <f>offs338+Ampl338*SIN(2*PI()*freq338*('3v'!M872-reta338)+deph338*PI()/180)</f>
        <v>1.0207497979903479</v>
      </c>
      <c r="W884" s="10">
        <f>('3v'!O872-V884)^2</f>
        <v>1.8866496015515199E-5</v>
      </c>
      <c r="X884" s="3"/>
      <c r="Y884" s="3"/>
      <c r="Z884" s="7">
        <f>offs339+Ampl339*SIN(2*PI()*freq339*('3v'!Q872)+deph339*PI()/180)</f>
        <v>0.36857582074600231</v>
      </c>
      <c r="AA884" s="8">
        <f>('3v'!R872-Z884)^2</f>
        <v>6.55467906394577E-6</v>
      </c>
      <c r="AB884" s="9">
        <f>offs340+Ampl340*SIN(2*PI()*freq340*('3v'!Q872-reta340)+deph340*PI()/180)</f>
        <v>0.83220989281598068</v>
      </c>
      <c r="AC884" s="10">
        <f>('3v'!S872-AB884)^2</f>
        <v>2.0329702928839113E-5</v>
      </c>
      <c r="AD884" s="3"/>
      <c r="AE884" s="3"/>
      <c r="AF884" s="7">
        <f>offs341+Ampl341*SIN(2*PI()*freq341*('3v'!U872)+deph341*PI()/180)</f>
        <v>-0.48577137304550283</v>
      </c>
      <c r="AG884" s="8">
        <f>('3v'!V872-AF884)^2</f>
        <v>1.7062955493209012E-5</v>
      </c>
      <c r="AH884" s="9">
        <f>offs342+Ampl342*SIN(2*PI()*freq342*('3v'!U872-reta342)+deph342*PI()/180)</f>
        <v>0.93456639844874567</v>
      </c>
      <c r="AI884" s="10">
        <f>('3v'!W872-AH884)^2</f>
        <v>1.6790804762576654E-5</v>
      </c>
      <c r="AL884" s="76"/>
      <c r="AM884" s="76"/>
      <c r="AN884" s="76"/>
      <c r="AO884" s="80"/>
    </row>
    <row r="885" spans="1:41" x14ac:dyDescent="0.25">
      <c r="A885" s="3"/>
      <c r="B885" s="7">
        <f>offs331+Ampl331*SIN(2*PI()*freq331*('3v'!A873)+deph331*PI()/180)</f>
        <v>-1.8877526064241845</v>
      </c>
      <c r="C885" s="8">
        <f>('3v'!B873-B885)^2</f>
        <v>3.2927964746921231E-6</v>
      </c>
      <c r="D885" s="9">
        <f>offs332+Ampl332*SIN(2*PI()*freq332*('3v'!A873-reta332)+deph332*PI()/180)</f>
        <v>1.1109771642601809</v>
      </c>
      <c r="E885" s="10">
        <f>('3v'!C873-D885)^2</f>
        <v>4.8885767012611652E-5</v>
      </c>
      <c r="G885" s="3"/>
      <c r="H885" s="7">
        <f>offs333+Ampl333*SIN(2*PI()*freq333*('3v'!E873)+deph333*PI()/180)</f>
        <v>-1.4867550374022083</v>
      </c>
      <c r="I885" s="8">
        <f>('3v'!F873-H885)^2</f>
        <v>7.2797576282102397E-6</v>
      </c>
      <c r="J885" s="9">
        <f>offs334+Ampl334*SIN(2*PI()*freq334*('3v'!E873-reta334)+deph334*PI()/180)</f>
        <v>0.83618943191944606</v>
      </c>
      <c r="K885" s="10">
        <f>('3v'!G873-J885)^2</f>
        <v>1.7272719665781082E-4</v>
      </c>
      <c r="L885" s="3"/>
      <c r="M885" s="3"/>
      <c r="N885" s="7">
        <f>offs335+Ampl335*SIN(2*PI()*freq335*('3v'!I873)+deph335*PI()/180)</f>
        <v>-1.8061646959631654</v>
      </c>
      <c r="O885" s="8">
        <f>('3v'!J873-N885)^2</f>
        <v>1.2966797956414163E-5</v>
      </c>
      <c r="P885" s="9">
        <f>offs336+Ampl336*SIN(2*PI()*freq336*('3v'!I873-reta336)+deph336*PI()/180)</f>
        <v>0.9782215579166631</v>
      </c>
      <c r="Q885" s="10">
        <f>('3v'!K873-P885)^2</f>
        <v>8.0142661068588704E-6</v>
      </c>
      <c r="R885" s="3"/>
      <c r="S885" s="3"/>
      <c r="T885" s="7">
        <f>offs337+Ampl337*SIN(2*PI()*freq337*('3v'!M873)+deph337*PI()/180)</f>
        <v>-0.29257453559892549</v>
      </c>
      <c r="U885" s="8">
        <f>('3v'!N873-T885)^2</f>
        <v>2.9946662690959665E-5</v>
      </c>
      <c r="V885" s="9">
        <f>offs338+Ampl338*SIN(2*PI()*freq338*('3v'!M873-reta338)+deph338*PI()/180)</f>
        <v>1.020678817751917</v>
      </c>
      <c r="W885" s="10">
        <f>('3v'!O873-V885)^2</f>
        <v>1.8254920646176368E-5</v>
      </c>
      <c r="X885" s="3"/>
      <c r="Y885" s="3"/>
      <c r="Z885" s="7">
        <f>offs339+Ampl339*SIN(2*PI()*freq339*('3v'!Q873)+deph339*PI()/180)</f>
        <v>0.34092358533349415</v>
      </c>
      <c r="AA885" s="8">
        <f>('3v'!R873-Z885)^2</f>
        <v>5.0702669774993813E-6</v>
      </c>
      <c r="AB885" s="9">
        <f>offs340+Ampl340*SIN(2*PI()*freq340*('3v'!Q873-reta340)+deph340*PI()/180)</f>
        <v>0.83057402256703117</v>
      </c>
      <c r="AC885" s="10">
        <f>('3v'!S873-AB885)^2</f>
        <v>1.7569405208222642E-5</v>
      </c>
      <c r="AD885" s="3"/>
      <c r="AE885" s="3"/>
      <c r="AF885" s="7">
        <f>offs341+Ampl341*SIN(2*PI()*freq341*('3v'!U873)+deph341*PI()/180)</f>
        <v>-0.43879715253135571</v>
      </c>
      <c r="AG885" s="8">
        <f>('3v'!V873-AF885)^2</f>
        <v>4.3197155143952447E-6</v>
      </c>
      <c r="AH885" s="9">
        <f>offs342+Ampl342*SIN(2*PI()*freq342*('3v'!U873-reta342)+deph342*PI()/180)</f>
        <v>0.93592438856314786</v>
      </c>
      <c r="AI885" s="10">
        <f>('3v'!W873-AH885)^2</f>
        <v>1.2267706335666269E-5</v>
      </c>
      <c r="AL885" s="76"/>
      <c r="AM885" s="76"/>
      <c r="AN885" s="76"/>
      <c r="AO885" s="80"/>
    </row>
    <row r="886" spans="1:41" x14ac:dyDescent="0.25">
      <c r="A886" s="3"/>
      <c r="B886" s="7">
        <f>offs331+Ampl331*SIN(2*PI()*freq331*('3v'!A874)+deph331*PI()/180)</f>
        <v>-1.8823318287059325</v>
      </c>
      <c r="C886" s="8">
        <f>('3v'!B874-B886)^2</f>
        <v>5.0797438356858338E-6</v>
      </c>
      <c r="D886" s="9">
        <f>offs332+Ampl332*SIN(2*PI()*freq332*('3v'!A874-reta332)+deph332*PI()/180)</f>
        <v>1.1124305249700044</v>
      </c>
      <c r="E886" s="10">
        <f>('3v'!C874-D886)^2</f>
        <v>8.9198108592209805E-5</v>
      </c>
      <c r="G886" s="3"/>
      <c r="H886" s="7">
        <f>offs333+Ampl333*SIN(2*PI()*freq333*('3v'!E874)+deph333*PI()/180)</f>
        <v>-1.4968871833235504</v>
      </c>
      <c r="I886" s="8">
        <f>('3v'!F874-H886)^2</f>
        <v>5.4362497981635986E-6</v>
      </c>
      <c r="J886" s="9">
        <f>offs334+Ampl334*SIN(2*PI()*freq334*('3v'!E874-reta334)+deph334*PI()/180)</f>
        <v>0.83781854704845404</v>
      </c>
      <c r="K886" s="10">
        <f>('3v'!G874-J886)^2</f>
        <v>1.1805772225391669E-4</v>
      </c>
      <c r="L886" s="3"/>
      <c r="M886" s="3"/>
      <c r="N886" s="7">
        <f>offs335+Ampl335*SIN(2*PI()*freq335*('3v'!I874)+deph335*PI()/180)</f>
        <v>-1.7980792343702443</v>
      </c>
      <c r="O886" s="8">
        <f>('3v'!J874-N886)^2</f>
        <v>1.5007144828252498E-5</v>
      </c>
      <c r="P886" s="9">
        <f>offs336+Ampl336*SIN(2*PI()*freq336*('3v'!I874-reta336)+deph336*PI()/180)</f>
        <v>0.97989347083880207</v>
      </c>
      <c r="Q886" s="10">
        <f>('3v'!K874-P886)^2</f>
        <v>2.0275755733616879E-5</v>
      </c>
      <c r="R886" s="3"/>
      <c r="S886" s="3"/>
      <c r="T886" s="7">
        <f>offs337+Ampl337*SIN(2*PI()*freq337*('3v'!M874)+deph337*PI()/180)</f>
        <v>-0.2692604151585079</v>
      </c>
      <c r="U886" s="8">
        <f>('3v'!N874-T886)^2</f>
        <v>2.8611531854915484E-5</v>
      </c>
      <c r="V886" s="9">
        <f>offs338+Ampl338*SIN(2*PI()*freq338*('3v'!M874-reta338)+deph338*PI()/180)</f>
        <v>1.0205750587665201</v>
      </c>
      <c r="W886" s="10">
        <f>('3v'!O874-V886)^2</f>
        <v>1.7379049908090069E-5</v>
      </c>
      <c r="X886" s="3"/>
      <c r="Y886" s="3"/>
      <c r="Z886" s="7">
        <f>offs339+Ampl339*SIN(2*PI()*freq339*('3v'!Q874)+deph339*PI()/180)</f>
        <v>0.31288709937141751</v>
      </c>
      <c r="AA886" s="8">
        <f>('3v'!R874-Z886)^2</f>
        <v>1.2334912236798579E-5</v>
      </c>
      <c r="AB886" s="9">
        <f>offs340+Ampl340*SIN(2*PI()*freq340*('3v'!Q874-reta340)+deph340*PI()/180)</f>
        <v>0.82896573168511145</v>
      </c>
      <c r="AC886" s="10">
        <f>('3v'!S874-AB886)^2</f>
        <v>1.4797549533164315E-5</v>
      </c>
      <c r="AD886" s="3"/>
      <c r="AE886" s="3"/>
      <c r="AF886" s="7">
        <f>offs341+Ampl341*SIN(2*PI()*freq341*('3v'!U874)+deph341*PI()/180)</f>
        <v>-0.39183698599472799</v>
      </c>
      <c r="AG886" s="8">
        <f>('3v'!V874-AF886)^2</f>
        <v>3.6596608447468884E-6</v>
      </c>
      <c r="AH886" s="9">
        <f>offs342+Ampl342*SIN(2*PI()*freq342*('3v'!U874-reta342)+deph342*PI()/180)</f>
        <v>0.93723470466032777</v>
      </c>
      <c r="AI886" s="10">
        <f>('3v'!W874-AH886)^2</f>
        <v>8.1779679384934592E-6</v>
      </c>
      <c r="AL886" s="76"/>
      <c r="AM886" s="76"/>
      <c r="AN886" s="76"/>
      <c r="AO886" s="80"/>
    </row>
    <row r="887" spans="1:41" x14ac:dyDescent="0.25">
      <c r="A887" s="3"/>
      <c r="B887" s="7">
        <f>offs331+Ampl331*SIN(2*PI()*freq331*('3v'!A875)+deph331*PI()/180)</f>
        <v>-1.8766856302105497</v>
      </c>
      <c r="C887" s="8">
        <f>('3v'!B875-B887)^2</f>
        <v>2.6381599318936148E-7</v>
      </c>
      <c r="D887" s="9">
        <f>offs332+Ampl332*SIN(2*PI()*freq332*('3v'!A875-reta332)+deph332*PI()/180)</f>
        <v>1.1138482769705584</v>
      </c>
      <c r="E887" s="10">
        <f>('3v'!C875-D887)^2</f>
        <v>9.9594871744367267E-5</v>
      </c>
      <c r="G887" s="3"/>
      <c r="H887" s="7">
        <f>offs333+Ampl333*SIN(2*PI()*freq333*('3v'!E875)+deph333*PI()/180)</f>
        <v>-1.506926705236451</v>
      </c>
      <c r="I887" s="8">
        <f>('3v'!F875-H887)^2</f>
        <v>4.2340665861414998E-6</v>
      </c>
      <c r="J887" s="9">
        <f>offs334+Ampl334*SIN(2*PI()*freq334*('3v'!E875-reta334)+deph334*PI()/180)</f>
        <v>0.83945196800123967</v>
      </c>
      <c r="K887" s="10">
        <f>('3v'!G875-J887)^2</f>
        <v>1.5622145133515169E-4</v>
      </c>
      <c r="L887" s="3"/>
      <c r="M887" s="3"/>
      <c r="N887" s="7">
        <f>offs335+Ampl335*SIN(2*PI()*freq335*('3v'!I875)+deph335*PI()/180)</f>
        <v>-1.7897814631642863</v>
      </c>
      <c r="O887" s="8">
        <f>('3v'!J875-N887)^2</f>
        <v>1.9002422685022293E-5</v>
      </c>
      <c r="P887" s="9">
        <f>offs336+Ampl336*SIN(2*PI()*freq336*('3v'!I875-reta336)+deph336*PI()/180)</f>
        <v>0.98155075551364535</v>
      </c>
      <c r="Q887" s="10">
        <f>('3v'!K875-P887)^2</f>
        <v>3.7947392749284302E-5</v>
      </c>
      <c r="R887" s="3"/>
      <c r="S887" s="3"/>
      <c r="T887" s="7">
        <f>offs337+Ampl337*SIN(2*PI()*freq337*('3v'!M875)+deph337*PI()/180)</f>
        <v>-0.24599166378148957</v>
      </c>
      <c r="U887" s="8">
        <f>('3v'!N875-T887)^2</f>
        <v>2.6834743674942995E-5</v>
      </c>
      <c r="V887" s="9">
        <f>offs338+Ampl338*SIN(2*PI()*freq338*('3v'!M875-reta338)+deph338*PI()/180)</f>
        <v>1.0204385466351347</v>
      </c>
      <c r="W887" s="10">
        <f>('3v'!O875-V887)^2</f>
        <v>3.5825451713211666E-5</v>
      </c>
      <c r="X887" s="3"/>
      <c r="Y887" s="3"/>
      <c r="Z887" s="7">
        <f>offs339+Ampl339*SIN(2*PI()*freq339*('3v'!Q875)+deph339*PI()/180)</f>
        <v>0.28447992105559111</v>
      </c>
      <c r="AA887" s="8">
        <f>('3v'!R875-Z887)^2</f>
        <v>5.9960389120107213E-6</v>
      </c>
      <c r="AB887" s="9">
        <f>offs340+Ampl340*SIN(2*PI()*freq340*('3v'!Q875-reta340)+deph340*PI()/180)</f>
        <v>0.82738579792542011</v>
      </c>
      <c r="AC887" s="10">
        <f>('3v'!S875-AB887)^2</f>
        <v>1.2065633485960089E-5</v>
      </c>
      <c r="AD887" s="3"/>
      <c r="AE887" s="3"/>
      <c r="AF887" s="7">
        <f>offs341+Ampl341*SIN(2*PI()*freq341*('3v'!U875)+deph341*PI()/180)</f>
        <v>-0.34493721745042966</v>
      </c>
      <c r="AG887" s="8">
        <f>('3v'!V875-AF887)^2</f>
        <v>1.5139278286755053E-5</v>
      </c>
      <c r="AH887" s="9">
        <f>offs342+Ampl342*SIN(2*PI()*freq342*('3v'!U875-reta342)+deph342*PI()/180)</f>
        <v>0.93849605361649358</v>
      </c>
      <c r="AI887" s="10">
        <f>('3v'!W875-AH887)^2</f>
        <v>1.698316533118697E-5</v>
      </c>
      <c r="AL887" s="76"/>
      <c r="AM887" s="76"/>
      <c r="AN887" s="76"/>
      <c r="AO887" s="80"/>
    </row>
    <row r="888" spans="1:41" x14ac:dyDescent="0.25">
      <c r="A888" s="3"/>
      <c r="B888" s="7">
        <f>offs331+Ampl331*SIN(2*PI()*freq331*('3v'!A876)+deph331*PI()/180)</f>
        <v>-1.8708149025382315</v>
      </c>
      <c r="C888" s="8">
        <f>('3v'!B876-B888)^2</f>
        <v>2.1056838435510546E-6</v>
      </c>
      <c r="D888" s="9">
        <f>offs332+Ampl332*SIN(2*PI()*freq332*('3v'!A876-reta332)+deph332*PI()/180)</f>
        <v>1.1152301963823676</v>
      </c>
      <c r="E888" s="10">
        <f>('3v'!C876-D888)^2</f>
        <v>1.1131945697784232E-4</v>
      </c>
      <c r="G888" s="3"/>
      <c r="H888" s="7">
        <f>offs333+Ampl333*SIN(2*PI()*freq333*('3v'!E876)+deph333*PI()/180)</f>
        <v>-1.5168727113725233</v>
      </c>
      <c r="I888" s="8">
        <f>('3v'!F876-H888)^2</f>
        <v>1.4672183470192446E-5</v>
      </c>
      <c r="J888" s="9">
        <f>offs334+Ampl334*SIN(2*PI()*freq334*('3v'!E876-reta334)+deph334*PI()/180)</f>
        <v>0.84108954968790961</v>
      </c>
      <c r="K888" s="10">
        <f>('3v'!G876-J888)^2</f>
        <v>1.9983892704990462E-4</v>
      </c>
      <c r="L888" s="3"/>
      <c r="M888" s="3"/>
      <c r="N888" s="7">
        <f>offs335+Ampl335*SIN(2*PI()*freq335*('3v'!I876)+deph335*PI()/180)</f>
        <v>-1.7812726926595559</v>
      </c>
      <c r="O888" s="8">
        <f>('3v'!J876-N888)^2</f>
        <v>1.3206545272836836E-6</v>
      </c>
      <c r="P888" s="9">
        <f>offs336+Ampl336*SIN(2*PI()*freq336*('3v'!I876-reta336)+deph336*PI()/180)</f>
        <v>0.98319315023673104</v>
      </c>
      <c r="Q888" s="10">
        <f>('3v'!K876-P888)^2</f>
        <v>3.421560011757368E-5</v>
      </c>
      <c r="R888" s="3"/>
      <c r="S888" s="3"/>
      <c r="T888" s="7">
        <f>offs337+Ampl337*SIN(2*PI()*freq337*('3v'!M876)+deph337*PI()/180)</f>
        <v>-0.22277402268409366</v>
      </c>
      <c r="U888" s="8">
        <f>('3v'!N876-T888)^2</f>
        <v>2.4605243908711966E-5</v>
      </c>
      <c r="V888" s="9">
        <f>offs338+Ampl338*SIN(2*PI()*freq338*('3v'!M876-reta338)+deph338*PI()/180)</f>
        <v>1.0202693150400861</v>
      </c>
      <c r="W888" s="10">
        <f>('3v'!O876-V888)^2</f>
        <v>3.3828241068322539E-5</v>
      </c>
      <c r="X888" s="3"/>
      <c r="Y888" s="3"/>
      <c r="Z888" s="7">
        <f>offs339+Ampl339*SIN(2*PI()*freq339*('3v'!Q876)+deph339*PI()/180)</f>
        <v>0.25571578784536625</v>
      </c>
      <c r="AA888" s="8">
        <f>('3v'!R876-Z888)^2</f>
        <v>2.4349762438208529E-5</v>
      </c>
      <c r="AB888" s="9">
        <f>offs340+Ampl340*SIN(2*PI()*freq340*('3v'!Q876-reta340)+deph340*PI()/180)</f>
        <v>0.82583498532990318</v>
      </c>
      <c r="AC888" s="10">
        <f>('3v'!S876-AB888)^2</f>
        <v>1.2502027778792233E-6</v>
      </c>
      <c r="AD888" s="3"/>
      <c r="AE888" s="3"/>
      <c r="AF888" s="7">
        <f>offs341+Ampl341*SIN(2*PI()*freq341*('3v'!U876)+deph341*PI()/180)</f>
        <v>-0.2981441313077336</v>
      </c>
      <c r="AG888" s="8">
        <f>('3v'!V876-AF888)^2</f>
        <v>3.3202127066239561E-5</v>
      </c>
      <c r="AH888" s="9">
        <f>offs342+Ampl342*SIN(2*PI()*freq342*('3v'!U876-reta342)+deph342*PI()/180)</f>
        <v>0.93970719063251018</v>
      </c>
      <c r="AI888" s="10">
        <f>('3v'!W876-AH888)^2</f>
        <v>1.1418185921005088E-5</v>
      </c>
      <c r="AL888" s="76"/>
      <c r="AM888" s="76"/>
      <c r="AN888" s="76"/>
      <c r="AO888" s="80"/>
    </row>
    <row r="889" spans="1:41" x14ac:dyDescent="0.25">
      <c r="A889" s="3"/>
      <c r="B889" s="7">
        <f>offs331+Ampl331*SIN(2*PI()*freq331*('3v'!A877)+deph331*PI()/180)</f>
        <v>-1.864720572744933</v>
      </c>
      <c r="C889" s="8">
        <f>('3v'!B877-B889)^2</f>
        <v>2.8406650321228176E-6</v>
      </c>
      <c r="D889" s="9">
        <f>offs332+Ampl332*SIN(2*PI()*freq332*('3v'!A877-reta332)+deph332*PI()/180)</f>
        <v>1.1165760649843366</v>
      </c>
      <c r="E889" s="10">
        <f>('3v'!C877-D889)^2</f>
        <v>1.244995138137679E-4</v>
      </c>
      <c r="G889" s="3"/>
      <c r="H889" s="7">
        <f>offs333+Ampl333*SIN(2*PI()*freq333*('3v'!E877)+deph333*PI()/180)</f>
        <v>-1.5267243182699957</v>
      </c>
      <c r="I889" s="8">
        <f>('3v'!F877-H889)^2</f>
        <v>3.2088335403855683E-6</v>
      </c>
      <c r="J889" s="9">
        <f>offs334+Ampl334*SIN(2*PI()*freq334*('3v'!E877-reta334)+deph334*PI()/180)</f>
        <v>0.84273114664898996</v>
      </c>
      <c r="K889" s="10">
        <f>('3v'!G877-J889)^2</f>
        <v>3.1439391611102027E-4</v>
      </c>
      <c r="L889" s="3"/>
      <c r="M889" s="3"/>
      <c r="N889" s="7">
        <f>offs335+Ampl335*SIN(2*PI()*freq335*('3v'!I877)+deph335*PI()/180)</f>
        <v>-1.7725542664895504</v>
      </c>
      <c r="O889" s="8">
        <f>('3v'!J877-N889)^2</f>
        <v>1.0402676173831425E-8</v>
      </c>
      <c r="P889" s="9">
        <f>offs336+Ampl336*SIN(2*PI()*freq336*('3v'!I877-reta336)+deph336*PI()/180)</f>
        <v>0.98482039565489321</v>
      </c>
      <c r="Q889" s="10">
        <f>('3v'!K877-P889)^2</f>
        <v>5.5900379781846376E-5</v>
      </c>
      <c r="R889" s="3"/>
      <c r="S889" s="3"/>
      <c r="T889" s="7">
        <f>offs337+Ampl337*SIN(2*PI()*freq337*('3v'!M877)+deph337*PI()/180)</f>
        <v>-0.19961322047184793</v>
      </c>
      <c r="U889" s="8">
        <f>('3v'!N877-T889)^2</f>
        <v>2.1936760248940317E-5</v>
      </c>
      <c r="V889" s="9">
        <f>offs338+Ampl338*SIN(2*PI()*freq338*('3v'!M877-reta338)+deph338*PI()/180)</f>
        <v>1.0200674057367383</v>
      </c>
      <c r="W889" s="10">
        <f>('3v'!O877-V889)^2</f>
        <v>5.7265780932633679E-5</v>
      </c>
      <c r="X889" s="3"/>
      <c r="Y889" s="3"/>
      <c r="Z889" s="7">
        <f>offs339+Ampl339*SIN(2*PI()*freq339*('3v'!Q877)+deph339*PI()/180)</f>
        <v>0.22660860982030456</v>
      </c>
      <c r="AA889" s="8">
        <f>('3v'!R877-Z889)^2</f>
        <v>1.0056000914728515E-5</v>
      </c>
      <c r="AB889" s="9">
        <f>offs340+Ampl340*SIN(2*PI()*freq340*('3v'!Q877-reta340)+deph340*PI()/180)</f>
        <v>0.82431404385776974</v>
      </c>
      <c r="AC889" s="10">
        <f>('3v'!S877-AB889)^2</f>
        <v>4.7052211004059796E-7</v>
      </c>
      <c r="AD889" s="3"/>
      <c r="AE889" s="3"/>
      <c r="AF889" s="7">
        <f>offs341+Ampl341*SIN(2*PI()*freq341*('3v'!U877)+deph341*PI()/180)</f>
        <v>-0.25150390669326489</v>
      </c>
      <c r="AG889" s="8">
        <f>('3v'!V877-AF889)^2</f>
        <v>3.0551634577475385E-5</v>
      </c>
      <c r="AH889" s="9">
        <f>offs342+Ampl342*SIN(2*PI()*freq342*('3v'!U877-reta342)+deph342*PI()/180)</f>
        <v>0.9408669204623652</v>
      </c>
      <c r="AI889" s="10">
        <f>('3v'!W877-AH889)^2</f>
        <v>2.0600800413275352E-5</v>
      </c>
      <c r="AL889" s="76"/>
      <c r="AM889" s="76"/>
      <c r="AN889" s="76"/>
      <c r="AO889" s="80"/>
    </row>
    <row r="890" spans="1:41" x14ac:dyDescent="0.25">
      <c r="A890" s="3"/>
      <c r="B890" s="7">
        <f>offs331+Ampl331*SIN(2*PI()*freq331*('3v'!A878)+deph331*PI()/180)</f>
        <v>-1.8584036031959772</v>
      </c>
      <c r="C890" s="8">
        <f>('3v'!B878-B890)^2</f>
        <v>4.5941498594949683E-6</v>
      </c>
      <c r="D890" s="9">
        <f>offs332+Ampl332*SIN(2*PI()*freq332*('3v'!A878-reta332)+deph332*PI()/180)</f>
        <v>1.1178856702482112</v>
      </c>
      <c r="E890" s="10">
        <f>('3v'!C878-D890)^2</f>
        <v>1.3927138391045871E-4</v>
      </c>
      <c r="G890" s="3"/>
      <c r="H890" s="7">
        <f>offs333+Ampl333*SIN(2*PI()*freq333*('3v'!E878)+deph333*PI()/180)</f>
        <v>-1.5364806508521784</v>
      </c>
      <c r="I890" s="8">
        <f>('3v'!F878-H890)^2</f>
        <v>1.4090557589887764E-5</v>
      </c>
      <c r="J890" s="9">
        <f>offs334+Ampl334*SIN(2*PI()*freq334*('3v'!E878-reta334)+deph334*PI()/180)</f>
        <v>0.84437661306834622</v>
      </c>
      <c r="K890" s="10">
        <f>('3v'!G878-J890)^2</f>
        <v>4.549583659566228E-4</v>
      </c>
      <c r="L890" s="3"/>
      <c r="M890" s="3"/>
      <c r="N890" s="7">
        <f>offs335+Ampl335*SIN(2*PI()*freq335*('3v'!I878)+deph335*PI()/180)</f>
        <v>-1.7636275613948318</v>
      </c>
      <c r="O890" s="8">
        <f>('3v'!J878-N890)^2</f>
        <v>1.4791390472130631E-6</v>
      </c>
      <c r="P890" s="9">
        <f>offs336+Ampl336*SIN(2*PI()*freq336*('3v'!I878-reta336)+deph336*PI()/180)</f>
        <v>0.98643223480721631</v>
      </c>
      <c r="Q890" s="10">
        <f>('3v'!K878-P890)^2</f>
        <v>5.0913573639456566E-5</v>
      </c>
      <c r="R890" s="3"/>
      <c r="S890" s="3"/>
      <c r="T890" s="7">
        <f>offs337+Ampl337*SIN(2*PI()*freq337*('3v'!M878)+deph337*PI()/180)</f>
        <v>-0.17651497172613567</v>
      </c>
      <c r="U890" s="8">
        <f>('3v'!N878-T890)^2</f>
        <v>5.718259608721091E-6</v>
      </c>
      <c r="V890" s="9">
        <f>offs338+Ampl338*SIN(2*PI()*freq338*('3v'!M878-reta338)+deph338*PI()/180)</f>
        <v>1.0198328685431906</v>
      </c>
      <c r="W890" s="10">
        <f>('3v'!O878-V890)^2</f>
        <v>5.3771107729184145E-5</v>
      </c>
      <c r="X890" s="3"/>
      <c r="Y890" s="3"/>
      <c r="Z890" s="7">
        <f>offs339+Ampl339*SIN(2*PI()*freq339*('3v'!Q878)+deph339*PI()/180)</f>
        <v>0.19717246295341201</v>
      </c>
      <c r="AA890" s="8">
        <f>('3v'!R878-Z890)^2</f>
        <v>9.1921323311131739E-6</v>
      </c>
      <c r="AB890" s="9">
        <f>offs340+Ampl340*SIN(2*PI()*freq340*('3v'!Q878-reta340)+deph340*PI()/180)</f>
        <v>0.82282370902281932</v>
      </c>
      <c r="AC890" s="10">
        <f>('3v'!S878-AB890)^2</f>
        <v>2.9927928199143634E-6</v>
      </c>
      <c r="AD890" s="3"/>
      <c r="AE890" s="3"/>
      <c r="AF890" s="7">
        <f>offs341+Ampl341*SIN(2*PI()*freq341*('3v'!U878)+deph341*PI()/180)</f>
        <v>-0.20506257187777546</v>
      </c>
      <c r="AG890" s="8">
        <f>('3v'!V878-AF890)^2</f>
        <v>2.5945658686491452E-5</v>
      </c>
      <c r="AH890" s="9">
        <f>offs342+Ampl342*SIN(2*PI()*freq342*('3v'!U878-reta342)+deph342*PI()/180)</f>
        <v>0.94197409859273229</v>
      </c>
      <c r="AI890" s="10">
        <f>('3v'!W878-AH890)^2</f>
        <v>1.3637204585916586E-5</v>
      </c>
      <c r="AL890" s="76"/>
      <c r="AM890" s="76"/>
      <c r="AN890" s="76"/>
      <c r="AO890" s="80"/>
    </row>
    <row r="891" spans="1:41" x14ac:dyDescent="0.25">
      <c r="A891" s="3"/>
      <c r="B891" s="7">
        <f>offs331+Ampl331*SIN(2*PI()*freq331*('3v'!A879)+deph331*PI()/180)</f>
        <v>-1.8518649914140832</v>
      </c>
      <c r="C891" s="8">
        <f>('3v'!B879-B891)^2</f>
        <v>7.9693774761592044E-6</v>
      </c>
      <c r="D891" s="9">
        <f>offs332+Ampl332*SIN(2*PI()*freq332*('3v'!A879-reta332)+deph332*PI()/180)</f>
        <v>1.1191588053721393</v>
      </c>
      <c r="E891" s="10">
        <f>('3v'!C879-D891)^2</f>
        <v>1.1084288212211721E-4</v>
      </c>
      <c r="G891" s="3"/>
      <c r="H891" s="7">
        <f>offs333+Ampl333*SIN(2*PI()*freq333*('3v'!E879)+deph333*PI()/180)</f>
        <v>-1.546140842505201</v>
      </c>
      <c r="I891" s="8">
        <f>('3v'!F879-H891)^2</f>
        <v>3.6330170524293375E-6</v>
      </c>
      <c r="J891" s="9">
        <f>offs334+Ampl334*SIN(2*PI()*freq334*('3v'!E879-reta334)+deph334*PI()/180)</f>
        <v>0.84602580278613715</v>
      </c>
      <c r="K891" s="10">
        <f>('3v'!G879-J891)^2</f>
        <v>6.2160775477188403E-4</v>
      </c>
      <c r="L891" s="3"/>
      <c r="M891" s="3"/>
      <c r="N891" s="7">
        <f>offs335+Ampl335*SIN(2*PI()*freq335*('3v'!I879)+deph335*PI()/180)</f>
        <v>-1.7544939870056144</v>
      </c>
      <c r="O891" s="8">
        <f>('3v'!J879-N891)^2</f>
        <v>6.4377542480382313E-6</v>
      </c>
      <c r="P891" s="9">
        <f>offs336+Ampl336*SIN(2*PI()*freq336*('3v'!I879-reta336)+deph336*PI()/180)</f>
        <v>0.98802841316561363</v>
      </c>
      <c r="Q891" s="10">
        <f>('3v'!K879-P891)^2</f>
        <v>7.6240020683936553E-5</v>
      </c>
      <c r="R891" s="3"/>
      <c r="S891" s="3"/>
      <c r="T891" s="7">
        <f>offs337+Ampl337*SIN(2*PI()*freq337*('3v'!M879)+deph337*PI()/180)</f>
        <v>-0.15348497559420843</v>
      </c>
      <c r="U891" s="8">
        <f>('3v'!N879-T891)^2</f>
        <v>3.9354005686618648E-6</v>
      </c>
      <c r="V891" s="9">
        <f>offs338+Ampl338*SIN(2*PI()*freq338*('3v'!M879-reta338)+deph338*PI()/180)</f>
        <v>1.0195657613279858</v>
      </c>
      <c r="W891" s="10">
        <f>('3v'!O879-V891)^2</f>
        <v>4.9925124459386265E-5</v>
      </c>
      <c r="X891" s="3"/>
      <c r="Y891" s="3"/>
      <c r="Z891" s="7">
        <f>offs339+Ampl339*SIN(2*PI()*freq339*('3v'!Q879)+deph339*PI()/180)</f>
        <v>0.16742158230409093</v>
      </c>
      <c r="AA891" s="8">
        <f>('3v'!R879-Z891)^2</f>
        <v>6.645270944760906E-6</v>
      </c>
      <c r="AB891" s="9">
        <f>offs340+Ampl340*SIN(2*PI()*freq340*('3v'!Q879-reta340)+deph340*PI()/180)</f>
        <v>0.82136470153775254</v>
      </c>
      <c r="AC891" s="10">
        <f>('3v'!S879-AB891)^2</f>
        <v>4.9465831683022478E-6</v>
      </c>
      <c r="AD891" s="3"/>
      <c r="AE891" s="3"/>
      <c r="AF891" s="7">
        <f>offs341+Ampl341*SIN(2*PI()*freq341*('3v'!U879)+deph341*PI()/180)</f>
        <v>-0.15886595885179788</v>
      </c>
      <c r="AG891" s="8">
        <f>('3v'!V879-AF891)^2</f>
        <v>6.0623360065619343E-6</v>
      </c>
      <c r="AH891" s="9">
        <f>offs342+Ampl342*SIN(2*PI()*freq342*('3v'!U879-reta342)+deph342*PI()/180)</f>
        <v>0.94302763237246801</v>
      </c>
      <c r="AI891" s="10">
        <f>('3v'!W879-AH891)^2</f>
        <v>7.8023705467927777E-6</v>
      </c>
      <c r="AL891" s="76"/>
      <c r="AM891" s="76"/>
      <c r="AN891" s="76"/>
      <c r="AO891" s="80"/>
    </row>
    <row r="892" spans="1:41" x14ac:dyDescent="0.25">
      <c r="A892" s="3"/>
      <c r="B892" s="7">
        <f>offs331+Ampl331*SIN(2*PI()*freq331*('3v'!A880)+deph331*PI()/180)</f>
        <v>-1.8451057699218514</v>
      </c>
      <c r="C892" s="8">
        <f>('3v'!B880-B892)^2</f>
        <v>1.3854996754673658E-5</v>
      </c>
      <c r="D892" s="9">
        <f>offs332+Ampl332*SIN(2*PI()*freq332*('3v'!A880-reta332)+deph332*PI()/180)</f>
        <v>1.1203952693133259</v>
      </c>
      <c r="E892" s="10">
        <f>('3v'!C880-D892)^2</f>
        <v>1.2646645867720138E-4</v>
      </c>
      <c r="G892" s="3"/>
      <c r="H892" s="7">
        <f>offs333+Ampl333*SIN(2*PI()*freq333*('3v'!E880)+deph333*PI()/180)</f>
        <v>-1.5557040351549829</v>
      </c>
      <c r="I892" s="8">
        <f>('3v'!F880-H892)^2</f>
        <v>2.4135127870272485E-8</v>
      </c>
      <c r="J892" s="9">
        <f>offs334+Ampl334*SIN(2*PI()*freq334*('3v'!E880-reta334)+deph334*PI()/180)</f>
        <v>0.84767856931179608</v>
      </c>
      <c r="K892" s="10">
        <f>('3v'!G880-J892)^2</f>
        <v>7.0675314953733126E-4</v>
      </c>
      <c r="L892" s="3"/>
      <c r="M892" s="3"/>
      <c r="N892" s="7">
        <f>offs335+Ampl335*SIN(2*PI()*freq335*('3v'!I880)+deph335*PI()/180)</f>
        <v>-1.7451549856191753</v>
      </c>
      <c r="O892" s="8">
        <f>('3v'!J880-N892)^2</f>
        <v>4.4548619152944756E-6</v>
      </c>
      <c r="P892" s="9">
        <f>offs336+Ampl336*SIN(2*PI()*freq336*('3v'!I880-reta336)+deph336*PI()/180)</f>
        <v>0.98960867867501867</v>
      </c>
      <c r="Q892" s="10">
        <f>('3v'!K880-P892)^2</f>
        <v>6.9867676365885121E-5</v>
      </c>
      <c r="R892" s="3"/>
      <c r="S892" s="3"/>
      <c r="T892" s="7">
        <f>offs337+Ampl337*SIN(2*PI()*freq337*('3v'!M880)+deph337*PI()/180)</f>
        <v>-0.13052891438300651</v>
      </c>
      <c r="U892" s="8">
        <f>('3v'!N880-T892)^2</f>
        <v>2.2570423528995804E-6</v>
      </c>
      <c r="V892" s="9">
        <f>offs338+Ampl338*SIN(2*PI()*freq338*('3v'!M880-reta338)+deph338*PI()/180)</f>
        <v>1.0192661499958331</v>
      </c>
      <c r="W892" s="10">
        <f>('3v'!O880-V892)^2</f>
        <v>7.6026018031434236E-5</v>
      </c>
      <c r="X892" s="3"/>
      <c r="Y892" s="3"/>
      <c r="Z892" s="7">
        <f>offs339+Ampl339*SIN(2*PI()*freq339*('3v'!Q880)+deph339*PI()/180)</f>
        <v>0.13737035513421997</v>
      </c>
      <c r="AA892" s="8">
        <f>('3v'!R880-Z892)^2</f>
        <v>3.3251345045239309E-6</v>
      </c>
      <c r="AB892" s="9">
        <f>offs340+Ampl340*SIN(2*PI()*freq340*('3v'!Q880-reta340)+deph340*PI()/180)</f>
        <v>0.81993772696564227</v>
      </c>
      <c r="AC892" s="10">
        <f>('3v'!S880-AB892)^2</f>
        <v>7.5638033671850898E-6</v>
      </c>
      <c r="AD892" s="3"/>
      <c r="AE892" s="3"/>
      <c r="AF892" s="7">
        <f>offs341+Ampl341*SIN(2*PI()*freq341*('3v'!U880)+deph341*PI()/180)</f>
        <v>-0.11295965809500419</v>
      </c>
      <c r="AG892" s="8">
        <f>('3v'!V880-AF892)^2</f>
        <v>2.2304882005498998E-6</v>
      </c>
      <c r="AH892" s="9">
        <f>offs342+Ampl342*SIN(2*PI()*freq342*('3v'!U880-reta342)+deph342*PI()/180)</f>
        <v>0.94402648209092666</v>
      </c>
      <c r="AI892" s="10">
        <f>('3v'!W880-AH892)^2</f>
        <v>3.3818919104907309E-6</v>
      </c>
      <c r="AL892" s="76"/>
      <c r="AM892" s="76"/>
      <c r="AN892" s="76"/>
      <c r="AO892" s="80"/>
    </row>
    <row r="893" spans="1:41" x14ac:dyDescent="0.25">
      <c r="A893" s="3"/>
      <c r="B893" s="7">
        <f>offs331+Ampl331*SIN(2*PI()*freq331*('3v'!A881)+deph331*PI()/180)</f>
        <v>-1.8381270060787092</v>
      </c>
      <c r="C893" s="8">
        <f>('3v'!B881-B893)^2</f>
        <v>8.3462858772553528E-6</v>
      </c>
      <c r="D893" s="9">
        <f>offs332+Ampl332*SIN(2*PI()*freq332*('3v'!A881-reta332)+deph332*PI()/180)</f>
        <v>1.121594866819781</v>
      </c>
      <c r="E893" s="10">
        <f>('3v'!C881-D893)^2</f>
        <v>1.9466202027856904E-4</v>
      </c>
      <c r="G893" s="3"/>
      <c r="H893" s="7">
        <f>offs333+Ampl333*SIN(2*PI()*freq333*('3v'!E881)+deph333*PI()/180)</f>
        <v>-1.5651693793434596</v>
      </c>
      <c r="I893" s="8">
        <f>('3v'!F881-H893)^2</f>
        <v>1.9026002861901465E-5</v>
      </c>
      <c r="J893" s="9">
        <f>offs334+Ampl334*SIN(2*PI()*freq334*('3v'!E881-reta334)+deph334*PI()/180)</f>
        <v>0.84933476583704393</v>
      </c>
      <c r="K893" s="10">
        <f>('3v'!G881-J893)^2</f>
        <v>6.9105399329728564E-4</v>
      </c>
      <c r="L893" s="3"/>
      <c r="M893" s="3"/>
      <c r="N893" s="7">
        <f>offs335+Ampl335*SIN(2*PI()*freq335*('3v'!I881)+deph335*PI()/180)</f>
        <v>-1.7356120319720925</v>
      </c>
      <c r="O893" s="8">
        <f>('3v'!J881-N893)^2</f>
        <v>3.564461033861576E-6</v>
      </c>
      <c r="P893" s="9">
        <f>offs336+Ampl336*SIN(2*PI()*freq336*('3v'!I881-reta336)+deph336*PI()/180)</f>
        <v>0.99117278179318868</v>
      </c>
      <c r="Q893" s="10">
        <f>('3v'!K881-P893)^2</f>
        <v>6.3515668491146598E-5</v>
      </c>
      <c r="R893" s="3"/>
      <c r="S893" s="3"/>
      <c r="T893" s="7">
        <f>offs337+Ampl337*SIN(2*PI()*freq337*('3v'!M881)+deph337*PI()/180)</f>
        <v>-0.10765245215713487</v>
      </c>
      <c r="U893" s="8">
        <f>('3v'!N881-T893)^2</f>
        <v>8.3777704262097158E-6</v>
      </c>
      <c r="V893" s="9">
        <f>offs338+Ampl338*SIN(2*PI()*freq338*('3v'!M881-reta338)+deph338*PI()/180)</f>
        <v>1.018934108471345</v>
      </c>
      <c r="W893" s="10">
        <f>('3v'!O881-V893)^2</f>
        <v>7.0345936920078648E-5</v>
      </c>
      <c r="X893" s="3"/>
      <c r="Y893" s="3"/>
      <c r="Z893" s="7">
        <f>offs339+Ampl339*SIN(2*PI()*freq339*('3v'!Q881)+deph339*PI()/180)</f>
        <v>0.10703331395057986</v>
      </c>
      <c r="AA893" s="8">
        <f>('3v'!R881-Z893)^2</f>
        <v>6.1359641155202857E-7</v>
      </c>
      <c r="AB893" s="9">
        <f>offs340+Ampl340*SIN(2*PI()*freq340*('3v'!Q881-reta340)+deph340*PI()/180)</f>
        <v>0.8185434753787284</v>
      </c>
      <c r="AC893" s="10">
        <f>('3v'!S881-AB893)^2</f>
        <v>1.0950244589736507E-5</v>
      </c>
      <c r="AD893" s="3"/>
      <c r="AE893" s="3"/>
      <c r="AF893" s="7">
        <f>offs341+Ampl341*SIN(2*PI()*freq341*('3v'!U881)+deph341*PI()/180)</f>
        <v>-6.7388973583906442E-2</v>
      </c>
      <c r="AG893" s="8">
        <f>('3v'!V881-AF893)^2</f>
        <v>4.5893910885789711E-6</v>
      </c>
      <c r="AH893" s="9">
        <f>offs342+Ampl342*SIN(2*PI()*freq342*('3v'!U881-reta342)+deph342*PI()/180)</f>
        <v>0.94496966200402843</v>
      </c>
      <c r="AI893" s="10">
        <f>('3v'!W881-AH893)^2</f>
        <v>7.7404810599994919E-6</v>
      </c>
      <c r="AL893" s="76"/>
      <c r="AM893" s="76"/>
      <c r="AN893" s="76"/>
      <c r="AO893" s="80"/>
    </row>
    <row r="894" spans="1:41" x14ac:dyDescent="0.25">
      <c r="A894" s="3"/>
      <c r="B894" s="7">
        <f>offs331+Ampl331*SIN(2*PI()*freq331*('3v'!A882)+deph331*PI()/180)</f>
        <v>-1.830929801912367</v>
      </c>
      <c r="C894" s="8">
        <f>('3v'!B882-B894)^2</f>
        <v>5.167429545618023E-6</v>
      </c>
      <c r="D894" s="9">
        <f>offs332+Ampl332*SIN(2*PI()*freq332*('3v'!A882-reta332)+deph332*PI()/180)</f>
        <v>1.1227574084611525</v>
      </c>
      <c r="E894" s="10">
        <f>('3v'!C882-D894)^2</f>
        <v>2.1734400528129771E-4</v>
      </c>
      <c r="G894" s="3"/>
      <c r="H894" s="7">
        <f>offs333+Ampl333*SIN(2*PI()*freq333*('3v'!E882)+deph333*PI()/180)</f>
        <v>-1.5745360343040298</v>
      </c>
      <c r="I894" s="8">
        <f>('3v'!F882-H894)^2</f>
        <v>2.2665746957851696E-5</v>
      </c>
      <c r="J894" s="9">
        <f>offs334+Ampl334*SIN(2*PI()*freq334*('3v'!E882-reta334)+deph334*PI()/180)</f>
        <v>0.85099424524892897</v>
      </c>
      <c r="K894" s="10">
        <f>('3v'!G882-J894)^2</f>
        <v>6.7570130594647054E-4</v>
      </c>
      <c r="L894" s="3"/>
      <c r="M894" s="3"/>
      <c r="N894" s="7">
        <f>offs335+Ampl335*SIN(2*PI()*freq335*('3v'!I882)+deph335*PI()/180)</f>
        <v>-1.7258666330073744</v>
      </c>
      <c r="O894" s="8">
        <f>('3v'!J882-N894)^2</f>
        <v>3.4885161835015846E-6</v>
      </c>
      <c r="P894" s="9">
        <f>offs336+Ampl336*SIN(2*PI()*freq336*('3v'!I882-reta336)+deph336*PI()/180)</f>
        <v>0.99272047553010934</v>
      </c>
      <c r="Q894" s="10">
        <f>('3v'!K882-P894)^2</f>
        <v>9.058024663371248E-5</v>
      </c>
      <c r="R894" s="3"/>
      <c r="S894" s="3"/>
      <c r="T894" s="7">
        <f>offs337+Ampl337*SIN(2*PI()*freq337*('3v'!M882)+deph337*PI()/180)</f>
        <v>-8.4861233341338604E-2</v>
      </c>
      <c r="U894" s="8">
        <f>('3v'!N882-T894)^2</f>
        <v>5.0542083618835477E-6</v>
      </c>
      <c r="V894" s="9">
        <f>offs338+Ampl338*SIN(2*PI()*freq338*('3v'!M882-reta338)+deph338*PI()/180)</f>
        <v>1.0185697186807992</v>
      </c>
      <c r="W894" s="10">
        <f>('3v'!O882-V894)^2</f>
        <v>6.4366261412073561E-5</v>
      </c>
      <c r="X894" s="3"/>
      <c r="Y894" s="3"/>
      <c r="Z894" s="7">
        <f>offs339+Ampl339*SIN(2*PI()*freq339*('3v'!Q882)+deph339*PI()/180)</f>
        <v>7.6425129477079523E-2</v>
      </c>
      <c r="AA894" s="8">
        <f>('3v'!R882-Z894)^2</f>
        <v>2.7876343258338563E-7</v>
      </c>
      <c r="AB894" s="9">
        <f>offs340+Ampl340*SIN(2*PI()*freq340*('3v'!Q882-reta340)+deph340*PI()/180)</f>
        <v>0.81718262102470607</v>
      </c>
      <c r="AC894" s="10">
        <f>('3v'!S882-AB894)^2</f>
        <v>1.5220773899936444E-5</v>
      </c>
      <c r="AD894" s="3"/>
      <c r="AE894" s="3"/>
      <c r="AF894" s="7">
        <f>offs341+Ampl341*SIN(2*PI()*freq341*('3v'!U882)+deph341*PI()/180)</f>
        <v>-2.2198878082298978E-2</v>
      </c>
      <c r="AG894" s="8">
        <f>('3v'!V882-AF894)^2</f>
        <v>1.9041283513179103E-5</v>
      </c>
      <c r="AH894" s="9">
        <f>offs342+Ampl342*SIN(2*PI()*freq342*('3v'!U882-reta342)+deph342*PI()/180)</f>
        <v>0.9458562413070708</v>
      </c>
      <c r="AI894" s="10">
        <f>('3v'!W882-AH894)^2</f>
        <v>2.9433907818013003E-6</v>
      </c>
      <c r="AL894" s="76"/>
      <c r="AM894" s="76"/>
      <c r="AN894" s="76"/>
      <c r="AO894" s="80"/>
    </row>
    <row r="895" spans="1:41" x14ac:dyDescent="0.25">
      <c r="A895" s="3"/>
      <c r="B895" s="7">
        <f>offs331+Ampl331*SIN(2*PI()*freq331*('3v'!A883)+deph331*PI()/180)</f>
        <v>-1.8235152939447974</v>
      </c>
      <c r="C895" s="8">
        <f>('3v'!B883-B895)^2</f>
        <v>3.5182732055236887E-6</v>
      </c>
      <c r="D895" s="9">
        <f>offs332+Ampl332*SIN(2*PI()*freq332*('3v'!A883-reta332)+deph332*PI()/180)</f>
        <v>1.1238827106586384</v>
      </c>
      <c r="E895" s="10">
        <f>('3v'!C883-D895)^2</f>
        <v>2.4243391017371929E-4</v>
      </c>
      <c r="G895" s="3"/>
      <c r="H895" s="7">
        <f>offs333+Ampl333*SIN(2*PI()*freq333*('3v'!E883)+deph333*PI()/180)</f>
        <v>-1.5838031680362399</v>
      </c>
      <c r="I895" s="8">
        <f>('3v'!F883-H895)^2</f>
        <v>1.0931103673649492E-5</v>
      </c>
      <c r="J895" s="9">
        <f>offs334+Ampl334*SIN(2*PI()*freq334*('3v'!E883-reta334)+deph334*PI()/180)</f>
        <v>0.85265686014289432</v>
      </c>
      <c r="K895" s="10">
        <f>('3v'!G883-J895)^2</f>
        <v>6.606827714083376E-4</v>
      </c>
      <c r="L895" s="3"/>
      <c r="M895" s="3"/>
      <c r="N895" s="7">
        <f>offs335+Ampl335*SIN(2*PI()*freq335*('3v'!I883)+deph335*PI()/180)</f>
        <v>-1.7159203276364898</v>
      </c>
      <c r="O895" s="8">
        <f>('3v'!J883-N895)^2</f>
        <v>4.1960751478758008E-6</v>
      </c>
      <c r="P895" s="9">
        <f>offs336+Ampl336*SIN(2*PI()*freq336*('3v'!I883-reta336)+deph336*PI()/180)</f>
        <v>0.99425151548699819</v>
      </c>
      <c r="Q895" s="10">
        <f>('3v'!K883-P895)^2</f>
        <v>8.2724036184389946E-5</v>
      </c>
      <c r="R895" s="3"/>
      <c r="S895" s="3"/>
      <c r="T895" s="7">
        <f>offs337+Ampl337*SIN(2*PI()*freq337*('3v'!M883)+deph337*PI()/180)</f>
        <v>-6.216088132783204E-2</v>
      </c>
      <c r="U895" s="8">
        <f>('3v'!N883-T895)^2</f>
        <v>1.2000187457336133E-5</v>
      </c>
      <c r="V895" s="9">
        <f>offs338+Ampl338*SIN(2*PI()*freq338*('3v'!M883-reta338)+deph338*PI()/180)</f>
        <v>1.0181730705319243</v>
      </c>
      <c r="W895" s="10">
        <f>('3v'!O883-V895)^2</f>
        <v>5.8159087077232337E-5</v>
      </c>
      <c r="X895" s="3"/>
      <c r="Y895" s="3"/>
      <c r="Z895" s="7">
        <f>offs339+Ampl339*SIN(2*PI()*freq339*('3v'!Q883)+deph339*PI()/180)</f>
        <v>4.5560603560114266E-2</v>
      </c>
      <c r="AA895" s="8">
        <f>('3v'!R883-Z895)^2</f>
        <v>3.2783214640696464E-6</v>
      </c>
      <c r="AB895" s="9">
        <f>offs340+Ampl340*SIN(2*PI()*freq340*('3v'!Q883-reta340)+deph340*PI()/180)</f>
        <v>0.81585582200066453</v>
      </c>
      <c r="AC895" s="10">
        <f>('3v'!S883-AB895)^2</f>
        <v>2.0500175960961198E-5</v>
      </c>
      <c r="AD895" s="3"/>
      <c r="AE895" s="3"/>
      <c r="AF895" s="7">
        <f>offs341+Ampl341*SIN(2*PI()*freq341*('3v'!U883)+deph341*PI()/180)</f>
        <v>2.2566031241416595E-2</v>
      </c>
      <c r="AG895" s="8">
        <f>('3v'!V883-AF895)^2</f>
        <v>5.0784481267654542E-6</v>
      </c>
      <c r="AH895" s="9">
        <f>offs342+Ampl342*SIN(2*PI()*freq342*('3v'!U883-reta342)+deph342*PI()/180)</f>
        <v>0.94668534505331958</v>
      </c>
      <c r="AI895" s="10">
        <f>('3v'!W883-AH895)^2</f>
        <v>6.4756764915931798E-6</v>
      </c>
      <c r="AL895" s="76"/>
      <c r="AM895" s="76"/>
      <c r="AN895" s="76"/>
      <c r="AO895" s="80"/>
    </row>
    <row r="896" spans="1:41" x14ac:dyDescent="0.25">
      <c r="A896" s="3"/>
      <c r="B896" s="7">
        <f>offs331+Ampl331*SIN(2*PI()*freq331*('3v'!A884)+deph331*PI()/180)</f>
        <v>-1.8158846530127581</v>
      </c>
      <c r="C896" s="8">
        <f>('3v'!B884-B896)^2</f>
        <v>1.3295846351367835E-5</v>
      </c>
      <c r="D896" s="9">
        <f>offs332+Ampl332*SIN(2*PI()*freq332*('3v'!A884-reta332)+deph332*PI()/180)</f>
        <v>1.1249705957139771</v>
      </c>
      <c r="E896" s="10">
        <f>('3v'!C884-D896)^2</f>
        <v>2.7012251404501855E-4</v>
      </c>
      <c r="G896" s="3"/>
      <c r="H896" s="7">
        <f>offs333+Ampl333*SIN(2*PI()*freq333*('3v'!E884)+deph333*PI()/180)</f>
        <v>-1.5929699573796905</v>
      </c>
      <c r="I896" s="8">
        <f>('3v'!F884-H896)^2</f>
        <v>1.5249435967386016E-5</v>
      </c>
      <c r="J896" s="9">
        <f>offs334+Ampl334*SIN(2*PI()*freq334*('3v'!E884-reta334)+deph334*PI()/180)</f>
        <v>0.8543224628358721</v>
      </c>
      <c r="K896" s="10">
        <f>('3v'!G884-J896)^2</f>
        <v>6.4598438324270553E-4</v>
      </c>
      <c r="L896" s="3"/>
      <c r="M896" s="3"/>
      <c r="N896" s="7">
        <f>offs335+Ampl335*SIN(2*PI()*freq335*('3v'!I884)+deph335*PI()/180)</f>
        <v>-1.7057746864963559</v>
      </c>
      <c r="O896" s="8">
        <f>('3v'!J884-N896)^2</f>
        <v>5.8973864193611491E-6</v>
      </c>
      <c r="P896" s="9">
        <f>offs336+Ampl336*SIN(2*PI()*freq336*('3v'!I884-reta336)+deph336*PI()/180)</f>
        <v>0.99576565989489796</v>
      </c>
      <c r="Q896" s="10">
        <f>('3v'!K884-P896)^2</f>
        <v>7.4931527870409606E-5</v>
      </c>
      <c r="R896" s="3"/>
      <c r="S896" s="3"/>
      <c r="T896" s="7">
        <f>offs337+Ampl337*SIN(2*PI()*freq337*('3v'!M884)+deph337*PI()/180)</f>
        <v>-3.9556997088796786E-2</v>
      </c>
      <c r="U896" s="8">
        <f>('3v'!N884-T896)^2</f>
        <v>2.1009782337423493E-5</v>
      </c>
      <c r="V896" s="9">
        <f>offs338+Ampl338*SIN(2*PI()*freq338*('3v'!M884-reta338)+deph338*PI()/180)</f>
        <v>1.0177442618917159</v>
      </c>
      <c r="W896" s="10">
        <f>('3v'!O884-V896)^2</f>
        <v>8.3732050890770741E-5</v>
      </c>
      <c r="X896" s="3"/>
      <c r="Y896" s="3"/>
      <c r="Z896" s="7">
        <f>offs339+Ampl339*SIN(2*PI()*freq339*('3v'!Q884)+deph339*PI()/180)</f>
        <v>1.4454662010526698E-2</v>
      </c>
      <c r="AA896" s="8">
        <f>('3v'!R884-Z896)^2</f>
        <v>1.5270916553476502E-5</v>
      </c>
      <c r="AB896" s="9">
        <f>offs340+Ampl340*SIN(2*PI()*freq340*('3v'!Q884-reta340)+deph340*PI()/180)</f>
        <v>0.81456371993483789</v>
      </c>
      <c r="AC896" s="10">
        <f>('3v'!S884-AB896)^2</f>
        <v>2.6922918336682676E-5</v>
      </c>
      <c r="AD896" s="3"/>
      <c r="AE896" s="3"/>
      <c r="AF896" s="7">
        <f>offs341+Ampl341*SIN(2*PI()*freq341*('3v'!U884)+deph341*PI()/180)</f>
        <v>6.6861576826281022E-2</v>
      </c>
      <c r="AG896" s="8">
        <f>('3v'!V884-AF896)^2</f>
        <v>1.0621939680357853E-7</v>
      </c>
      <c r="AH896" s="9">
        <f>offs342+Ampl342*SIN(2*PI()*freq342*('3v'!U884-reta342)+deph342*PI()/180)</f>
        <v>0.94745615501747615</v>
      </c>
      <c r="AI896" s="10">
        <f>('3v'!W884-AH896)^2</f>
        <v>1.8561746798445036E-6</v>
      </c>
      <c r="AL896" s="76"/>
      <c r="AM896" s="76"/>
      <c r="AN896" s="76"/>
      <c r="AO896" s="80"/>
    </row>
    <row r="897" spans="1:41" x14ac:dyDescent="0.25">
      <c r="A897" s="3"/>
      <c r="B897" s="7">
        <f>offs331+Ampl331*SIN(2*PI()*freq331*('3v'!A885)+deph331*PI()/180)</f>
        <v>-1.8080390840829113</v>
      </c>
      <c r="C897" s="8">
        <f>('3v'!B885-B897)^2</f>
        <v>1.3541781156843706E-5</v>
      </c>
      <c r="D897" s="9">
        <f>offs332+Ampl332*SIN(2*PI()*freq332*('3v'!A885-reta332)+deph332*PI()/180)</f>
        <v>1.1260208918375065</v>
      </c>
      <c r="E897" s="10">
        <f>('3v'!C885-D897)^2</f>
        <v>3.0060999465432312E-4</v>
      </c>
      <c r="G897" s="3"/>
      <c r="H897" s="7">
        <f>offs333+Ampl333*SIN(2*PI()*freq333*('3v'!E885)+deph333*PI()/180)</f>
        <v>-1.6020355880871473</v>
      </c>
      <c r="I897" s="8">
        <f>('3v'!F885-H897)^2</f>
        <v>7.0326898318682381E-6</v>
      </c>
      <c r="J897" s="9">
        <f>offs334+Ampl334*SIN(2*PI()*freq334*('3v'!E885-reta334)+deph334*PI()/180)</f>
        <v>0.85599090537940004</v>
      </c>
      <c r="K897" s="10">
        <f>('3v'!G885-J897)^2</f>
        <v>6.3159457315684097E-4</v>
      </c>
      <c r="L897" s="3"/>
      <c r="M897" s="3"/>
      <c r="N897" s="7">
        <f>offs335+Ampl335*SIN(2*PI()*freq335*('3v'!I885)+deph335*PI()/180)</f>
        <v>-1.6954313117013236</v>
      </c>
      <c r="O897" s="8">
        <f>('3v'!J885-N897)^2</f>
        <v>9.0372282109650773E-6</v>
      </c>
      <c r="P897" s="9">
        <f>offs336+Ampl336*SIN(2*PI()*freq336*('3v'!I885-reta336)+deph336*PI()/180)</f>
        <v>0.99726266965285371</v>
      </c>
      <c r="Q897" s="10">
        <f>('3v'!K885-P897)^2</f>
        <v>6.7242946339075656E-5</v>
      </c>
      <c r="R897" s="3"/>
      <c r="S897" s="3"/>
      <c r="T897" s="7">
        <f>offs337+Ampl337*SIN(2*PI()*freq337*('3v'!M885)+deph337*PI()/180)</f>
        <v>-1.7055157794444609E-2</v>
      </c>
      <c r="U897" s="8">
        <f>('3v'!N885-T897)^2</f>
        <v>1.3307774172048765E-5</v>
      </c>
      <c r="V897" s="9">
        <f>offs338+Ampl338*SIN(2*PI()*freq338*('3v'!M885-reta338)+deph338*PI()/180)</f>
        <v>1.0172833985622893</v>
      </c>
      <c r="W897" s="10">
        <f>('3v'!O885-V897)^2</f>
        <v>7.5510165929168003E-5</v>
      </c>
      <c r="X897" s="3"/>
      <c r="Y897" s="3"/>
      <c r="Z897" s="7">
        <f>offs339+Ampl339*SIN(2*PI()*freq339*('3v'!Q885)+deph339*PI()/180)</f>
        <v>-1.6877652614380401E-2</v>
      </c>
      <c r="AA897" s="8">
        <f>('3v'!R885-Z897)^2</f>
        <v>1.4634353737534665E-5</v>
      </c>
      <c r="AB897" s="9">
        <f>offs340+Ampl340*SIN(2*PI()*freq340*('3v'!Q885-reta340)+deph340*PI()/180)</f>
        <v>0.81330693967631917</v>
      </c>
      <c r="AC897" s="10">
        <f>('3v'!S885-AB897)^2</f>
        <v>1.5460228257106326E-5</v>
      </c>
      <c r="AD897" s="3"/>
      <c r="AE897" s="3"/>
      <c r="AF897" s="7">
        <f>offs341+Ampl341*SIN(2*PI()*freq341*('3v'!U885)+deph341*PI()/180)</f>
        <v>0.11064404431665809</v>
      </c>
      <c r="AG897" s="8">
        <f>('3v'!V885-AF897)^2</f>
        <v>2.3795305135025941E-7</v>
      </c>
      <c r="AH897" s="9">
        <f>offs342+Ampl342*SIN(2*PI()*freq342*('3v'!U885-reta342)+deph342*PI()/180)</f>
        <v>0.94816791050316684</v>
      </c>
      <c r="AI897" s="10">
        <f>('3v'!W885-AH897)^2</f>
        <v>4.3021832762073316E-6</v>
      </c>
      <c r="AL897" s="76"/>
      <c r="AM897" s="76"/>
      <c r="AN897" s="76"/>
      <c r="AO897" s="80"/>
    </row>
    <row r="898" spans="1:41" x14ac:dyDescent="0.25">
      <c r="A898" s="3"/>
      <c r="B898" s="7">
        <f>offs331+Ampl331*SIN(2*PI()*freq331*('3v'!A886)+deph331*PI()/180)</f>
        <v>-1.7999798260615383</v>
      </c>
      <c r="C898" s="8">
        <f>('3v'!B886-B898)^2</f>
        <v>1.5414841795056094E-5</v>
      </c>
      <c r="D898" s="9">
        <f>offs332+Ampl332*SIN(2*PI()*freq332*('3v'!A886-reta332)+deph332*PI()/180)</f>
        <v>1.127033433175294</v>
      </c>
      <c r="E898" s="10">
        <f>('3v'!C886-D898)^2</f>
        <v>3.3410600516524559E-4</v>
      </c>
      <c r="G898" s="3"/>
      <c r="H898" s="7">
        <f>offs333+Ampl333*SIN(2*PI()*freq333*('3v'!E886)+deph333*PI()/180)</f>
        <v>-1.610999254896873</v>
      </c>
      <c r="I898" s="8">
        <f>('3v'!F886-H898)^2</f>
        <v>1.1929322305602203E-5</v>
      </c>
      <c r="J898" s="9">
        <f>offs334+Ampl334*SIN(2*PI()*freq334*('3v'!E886-reta334)+deph334*PI()/180)</f>
        <v>0.85766203957276477</v>
      </c>
      <c r="K898" s="10">
        <f>('3v'!G886-J898)^2</f>
        <v>6.1750011396929276E-4</v>
      </c>
      <c r="L898" s="3"/>
      <c r="M898" s="3"/>
      <c r="N898" s="7">
        <f>offs335+Ampl335*SIN(2*PI()*freq335*('3v'!I886)+deph335*PI()/180)</f>
        <v>-1.6848918365901748</v>
      </c>
      <c r="O898" s="8">
        <f>('3v'!J886-N898)^2</f>
        <v>1.4288803781130544E-5</v>
      </c>
      <c r="P898" s="9">
        <f>offs336+Ampl336*SIN(2*PI()*freq336*('3v'!I886-reta336)+deph336*PI()/180)</f>
        <v>0.99874230836567102</v>
      </c>
      <c r="Q898" s="10">
        <f>('3v'!K886-P898)^2</f>
        <v>5.9701867634062438E-5</v>
      </c>
      <c r="R898" s="3"/>
      <c r="S898" s="3"/>
      <c r="T898" s="7">
        <f>offs337+Ampl337*SIN(2*PI()*freq337*('3v'!M886)+deph337*PI()/180)</f>
        <v>5.3390845630859052E-3</v>
      </c>
      <c r="U898" s="8">
        <f>('3v'!N886-T898)^2</f>
        <v>2.0773947061251747E-5</v>
      </c>
      <c r="V898" s="9">
        <f>offs338+Ampl338*SIN(2*PI()*freq338*('3v'!M886-reta338)+deph338*PI()/180)</f>
        <v>1.016790594254775</v>
      </c>
      <c r="W898" s="10">
        <f>('3v'!O886-V898)^2</f>
        <v>6.7188419674023189E-5</v>
      </c>
      <c r="X898" s="3"/>
      <c r="Y898" s="3"/>
      <c r="Z898" s="7">
        <f>offs339+Ampl339*SIN(2*PI()*freq339*('3v'!Q886)+deph339*PI()/180)</f>
        <v>-4.8421188285301398E-2</v>
      </c>
      <c r="AA898" s="8">
        <f>('3v'!R886-Z898)^2</f>
        <v>1.2474682914962411E-5</v>
      </c>
      <c r="AB898" s="9">
        <f>offs340+Ampl340*SIN(2*PI()*freq340*('3v'!Q886-reta340)+deph340*PI()/180)</f>
        <v>0.81208608899288859</v>
      </c>
      <c r="AC898" s="10">
        <f>('3v'!S886-AB898)^2</f>
        <v>2.175503209810206E-5</v>
      </c>
      <c r="AD898" s="3"/>
      <c r="AE898" s="3"/>
      <c r="AF898" s="7">
        <f>offs341+Ampl341*SIN(2*PI()*freq341*('3v'!U886)+deph341*PI()/180)</f>
        <v>0.15387022570306585</v>
      </c>
      <c r="AG898" s="8">
        <f>('3v'!V886-AF898)^2</f>
        <v>7.2811774674821324E-6</v>
      </c>
      <c r="AH898" s="9">
        <f>offs342+Ampl342*SIN(2*PI()*freq342*('3v'!U886-reta342)+deph342*PI()/180)</f>
        <v>0.94881990909365865</v>
      </c>
      <c r="AI898" s="10">
        <f>('3v'!W886-AH898)^2</f>
        <v>5.9760490120639302E-7</v>
      </c>
      <c r="AL898" s="76"/>
      <c r="AM898" s="76"/>
      <c r="AN898" s="76"/>
      <c r="AO898" s="80"/>
    </row>
    <row r="899" spans="1:41" x14ac:dyDescent="0.25">
      <c r="A899" s="3"/>
      <c r="B899" s="7">
        <f>offs331+Ampl331*SIN(2*PI()*freq331*('3v'!A887)+deph331*PI()/180)</f>
        <v>-1.7917081515989079</v>
      </c>
      <c r="C899" s="8">
        <f>('3v'!B887-B899)^2</f>
        <v>1.923566619736239E-5</v>
      </c>
      <c r="D899" s="9">
        <f>offs332+Ampl332*SIN(2*PI()*freq332*('3v'!A887-reta332)+deph332*PI()/180)</f>
        <v>1.1280080598353244</v>
      </c>
      <c r="E899" s="10">
        <f>('3v'!C887-D899)^2</f>
        <v>2.9942634522267812E-4</v>
      </c>
      <c r="G899" s="3"/>
      <c r="H899" s="7">
        <f>offs333+Ampl333*SIN(2*PI()*freq333*('3v'!E887)+deph333*PI()/180)</f>
        <v>-1.6198601616041526</v>
      </c>
      <c r="I899" s="8">
        <f>('3v'!F887-H899)^2</f>
        <v>1.8997379976283542E-5</v>
      </c>
      <c r="J899" s="9">
        <f>offs334+Ampl334*SIN(2*PI()*freq334*('3v'!E887-reta334)+deph334*PI()/180)</f>
        <v>0.85933571697616395</v>
      </c>
      <c r="K899" s="10">
        <f>('3v'!G887-J899)^2</f>
        <v>7.034815692291104E-4</v>
      </c>
      <c r="L899" s="3"/>
      <c r="M899" s="3"/>
      <c r="N899" s="7">
        <f>offs335+Ampl335*SIN(2*PI()*freq335*('3v'!I887)+deph335*PI()/180)</f>
        <v>-1.674157925468208</v>
      </c>
      <c r="O899" s="8">
        <f>('3v'!J887-N899)^2</f>
        <v>7.8132242787411117E-6</v>
      </c>
      <c r="P899" s="9">
        <f>offs336+Ampl336*SIN(2*PI()*freq336*('3v'!I887-reta336)+deph336*PI()/180)</f>
        <v>1.0002043423812448</v>
      </c>
      <c r="Q899" s="10">
        <f>('3v'!K887-P899)^2</f>
        <v>8.4432802774135545E-5</v>
      </c>
      <c r="R899" s="3"/>
      <c r="S899" s="3"/>
      <c r="T899" s="7">
        <f>offs337+Ampl337*SIN(2*PI()*freq337*('3v'!M887)+deph337*PI()/180)</f>
        <v>2.7620204539582638E-2</v>
      </c>
      <c r="U899" s="8">
        <f>('3v'!N887-T899)^2</f>
        <v>1.1569961014038134E-5</v>
      </c>
      <c r="V899" s="9">
        <f>offs338+Ampl338*SIN(2*PI()*freq338*('3v'!M887-reta338)+deph338*PI()/180)</f>
        <v>1.0162659705612622</v>
      </c>
      <c r="W899" s="10">
        <f>('3v'!O887-V899)^2</f>
        <v>5.8863121785165776E-5</v>
      </c>
      <c r="X899" s="3"/>
      <c r="Y899" s="3"/>
      <c r="Z899" s="7">
        <f>offs339+Ampl339*SIN(2*PI()*freq339*('3v'!Q887)+deph339*PI()/180)</f>
        <v>-8.0160690828299686E-2</v>
      </c>
      <c r="AA899" s="8">
        <f>('3v'!R887-Z899)^2</f>
        <v>9.2564969623798994E-6</v>
      </c>
      <c r="AB899" s="9">
        <f>offs340+Ampl340*SIN(2*PI()*freq340*('3v'!Q887-reta340)+deph340*PI()/180)</f>
        <v>0.81090175827710309</v>
      </c>
      <c r="AC899" s="10">
        <f>('3v'!S887-AB899)^2</f>
        <v>5.4555186371352265E-5</v>
      </c>
      <c r="AD899" s="3"/>
      <c r="AE899" s="3"/>
      <c r="AF899" s="7">
        <f>offs341+Ampl341*SIN(2*PI()*freq341*('3v'!U887)+deph341*PI()/180)</f>
        <v>0.19649746196323137</v>
      </c>
      <c r="AG899" s="8">
        <f>('3v'!V887-AF899)^2</f>
        <v>1.8575858323840551E-5</v>
      </c>
      <c r="AH899" s="9">
        <f>offs342+Ampl342*SIN(2*PI()*freq342*('3v'!U887-reta342)+deph342*PI()/180)</f>
        <v>0.94941150734505941</v>
      </c>
      <c r="AI899" s="10">
        <f>('3v'!W887-AH899)^2</f>
        <v>1.8622623763775779E-6</v>
      </c>
      <c r="AL899" s="76"/>
      <c r="AM899" s="76"/>
      <c r="AN899" s="76"/>
      <c r="AO899" s="80"/>
    </row>
    <row r="900" spans="1:41" x14ac:dyDescent="0.25">
      <c r="A900" s="3"/>
      <c r="B900" s="7">
        <f>offs331+Ampl331*SIN(2*PI()*freq331*('3v'!A888)+deph331*PI()/180)</f>
        <v>-1.7832253668883058</v>
      </c>
      <c r="C900" s="8">
        <f>('3v'!B888-B900)^2</f>
        <v>9.6263322257807356E-6</v>
      </c>
      <c r="D900" s="9">
        <f>offs332+Ampl332*SIN(2*PI()*freq332*('3v'!A888-reta332)+deph332*PI()/180)</f>
        <v>1.1289446179127496</v>
      </c>
      <c r="E900" s="10">
        <f>('3v'!C888-D900)^2</f>
        <v>2.6789119639004938E-4</v>
      </c>
      <c r="G900" s="3"/>
      <c r="H900" s="7">
        <f>offs333+Ampl333*SIN(2*PI()*freq333*('3v'!E888)+deph333*PI()/180)</f>
        <v>-1.6286175211320166</v>
      </c>
      <c r="I900" s="8">
        <f>('3v'!F888-H900)^2</f>
        <v>1.1653613058780253E-5</v>
      </c>
      <c r="J900" s="9">
        <f>offs334+Ampl334*SIN(2*PI()*freq334*('3v'!E888-reta334)+deph334*PI()/180)</f>
        <v>0.86101178892389363</v>
      </c>
      <c r="K900" s="10">
        <f>('3v'!G888-J900)^2</f>
        <v>7.9520045979910746E-4</v>
      </c>
      <c r="L900" s="3"/>
      <c r="M900" s="3"/>
      <c r="N900" s="7">
        <f>offs335+Ampl335*SIN(2*PI()*freq335*('3v'!I888)+deph335*PI()/180)</f>
        <v>-1.6632312733444208</v>
      </c>
      <c r="O900" s="8">
        <f>('3v'!J888-N900)^2</f>
        <v>2.4986657359939561E-9</v>
      </c>
      <c r="P900" s="9">
        <f>offs336+Ampl336*SIN(2*PI()*freq336*('3v'!I888-reta336)+deph336*PI()/180)</f>
        <v>1.0016485408274551</v>
      </c>
      <c r="Q900" s="10">
        <f>('3v'!K888-P900)^2</f>
        <v>7.533894240429058E-5</v>
      </c>
      <c r="R900" s="3"/>
      <c r="S900" s="3"/>
      <c r="T900" s="7">
        <f>offs337+Ampl337*SIN(2*PI()*freq337*('3v'!M888)+deph337*PI()/180)</f>
        <v>4.9782704602088501E-2</v>
      </c>
      <c r="U900" s="8">
        <f>('3v'!N888-T900)^2</f>
        <v>4.5218517039353968E-6</v>
      </c>
      <c r="V900" s="9">
        <f>offs338+Ampl338*SIN(2*PI()*freq338*('3v'!M888-reta338)+deph338*PI()/180)</f>
        <v>1.015709656924797</v>
      </c>
      <c r="W900" s="10">
        <f>('3v'!O888-V900)^2</f>
        <v>8.2247612124168668E-5</v>
      </c>
      <c r="X900" s="3"/>
      <c r="Y900" s="3"/>
      <c r="Z900" s="7">
        <f>offs339+Ampl339*SIN(2*PI()*freq339*('3v'!Q888)+deph339*PI()/180)</f>
        <v>-0.11208081130160069</v>
      </c>
      <c r="AA900" s="8">
        <f>('3v'!R888-Z900)^2</f>
        <v>5.6279434532489344E-6</v>
      </c>
      <c r="AB900" s="9">
        <f>offs340+Ampl340*SIN(2*PI()*freq340*('3v'!Q888-reta340)+deph340*PI()/180)</f>
        <v>0.80975452026078698</v>
      </c>
      <c r="AC900" s="10">
        <f>('3v'!S888-AB900)^2</f>
        <v>6.7109359793649339E-5</v>
      </c>
      <c r="AD900" s="3"/>
      <c r="AE900" s="3"/>
      <c r="AF900" s="7">
        <f>offs341+Ampl341*SIN(2*PI()*freq341*('3v'!U888)+deph341*PI()/180)</f>
        <v>0.23848368516140939</v>
      </c>
      <c r="AG900" s="8">
        <f>('3v'!V888-AF900)^2</f>
        <v>1.1071891302186815E-5</v>
      </c>
      <c r="AH900" s="9">
        <f>offs342+Ampl342*SIN(2*PI()*freq342*('3v'!U888-reta342)+deph342*PI()/180)</f>
        <v>0.94994212142131962</v>
      </c>
      <c r="AI900" s="10">
        <f>('3v'!W888-AH900)^2</f>
        <v>3.5920158551422834E-6</v>
      </c>
      <c r="AL900" s="76"/>
      <c r="AM900" s="76"/>
      <c r="AN900" s="76"/>
      <c r="AO900" s="80"/>
    </row>
    <row r="901" spans="1:41" x14ac:dyDescent="0.25">
      <c r="A901" s="3"/>
      <c r="B901" s="7">
        <f>offs331+Ampl331*SIN(2*PI()*freq331*('3v'!A889)+deph331*PI()/180)</f>
        <v>-1.774532811459772</v>
      </c>
      <c r="C901" s="8">
        <f>('3v'!B889-B901)^2</f>
        <v>5.8046936620829519E-9</v>
      </c>
      <c r="D901" s="9">
        <f>offs332+Ampl332*SIN(2*PI()*freq332*('3v'!A889-reta332)+deph332*PI()/180)</f>
        <v>1.1298429595141926</v>
      </c>
      <c r="E901" s="10">
        <f>('3v'!C889-D901)^2</f>
        <v>2.3929121355155308E-4</v>
      </c>
      <c r="G901" s="3"/>
      <c r="H901" s="7">
        <f>offs333+Ampl333*SIN(2*PI()*freq333*('3v'!E889)+deph333*PI()/180)</f>
        <v>-1.637270555601158</v>
      </c>
      <c r="I901" s="8">
        <f>('3v'!F889-H901)^2</f>
        <v>6.6213808782198729E-6</v>
      </c>
      <c r="J901" s="9">
        <f>offs334+Ampl334*SIN(2*PI()*freq334*('3v'!E889-reta334)+deph334*PI()/180)</f>
        <v>0.86269010653755251</v>
      </c>
      <c r="K901" s="10">
        <f>('3v'!G889-J901)^2</f>
        <v>8.9267196996503054E-4</v>
      </c>
      <c r="L901" s="3"/>
      <c r="M901" s="3"/>
      <c r="N901" s="7">
        <f>offs335+Ampl335*SIN(2*PI()*freq335*('3v'!I889)+deph335*PI()/180)</f>
        <v>-1.6521136056638492</v>
      </c>
      <c r="O901" s="8">
        <f>('3v'!J889-N901)^2</f>
        <v>1.9657002797455757E-6</v>
      </c>
      <c r="P901" s="9">
        <f>offs336+Ampl336*SIN(2*PI()*freq336*('3v'!I889-reta336)+deph336*PI()/180)</f>
        <v>1.003074675648626</v>
      </c>
      <c r="Q901" s="10">
        <f>('3v'!K889-P901)^2</f>
        <v>6.6468403000479533E-5</v>
      </c>
      <c r="R901" s="3"/>
      <c r="S901" s="3"/>
      <c r="T901" s="7">
        <f>offs337+Ampl337*SIN(2*PI()*freq337*('3v'!M889)+deph337*PI()/180)</f>
        <v>7.1821116485342673E-2</v>
      </c>
      <c r="U901" s="8">
        <f>('3v'!N889-T901)^2</f>
        <v>5.290765514294563E-7</v>
      </c>
      <c r="V901" s="9">
        <f>offs338+Ampl338*SIN(2*PI()*freq338*('3v'!M889-reta338)+deph338*PI()/180)</f>
        <v>1.0151217906074448</v>
      </c>
      <c r="W901" s="10">
        <f>('3v'!O889-V901)^2</f>
        <v>7.1930424496096705E-5</v>
      </c>
      <c r="X901" s="3"/>
      <c r="Y901" s="3"/>
      <c r="Z901" s="7">
        <f>offs339+Ampl339*SIN(2*PI()*freq339*('3v'!Q889)+deph339*PI()/180)</f>
        <v>-0.14416611341820185</v>
      </c>
      <c r="AA901" s="8">
        <f>('3v'!R889-Z901)^2</f>
        <v>2.3624507131541423E-6</v>
      </c>
      <c r="AB901" s="9">
        <f>offs340+Ampl340*SIN(2*PI()*freq340*('3v'!Q889-reta340)+deph340*PI()/180)</f>
        <v>0.80864492973806434</v>
      </c>
      <c r="AC901" s="10">
        <f>('3v'!S889-AB901)^2</f>
        <v>5.0160952643312706E-5</v>
      </c>
      <c r="AD901" s="3"/>
      <c r="AE901" s="3"/>
      <c r="AF901" s="7">
        <f>offs341+Ampl341*SIN(2*PI()*freq341*('3v'!U889)+deph341*PI()/180)</f>
        <v>0.27978745996437127</v>
      </c>
      <c r="AG901" s="8">
        <f>('3v'!V889-AF901)^2</f>
        <v>1.3072563102361561E-5</v>
      </c>
      <c r="AH901" s="9">
        <f>offs342+Ampl342*SIN(2*PI()*freq342*('3v'!U889-reta342)+deph342*PI()/180)</f>
        <v>0.95041122767040775</v>
      </c>
      <c r="AI901" s="10">
        <f>('3v'!W889-AH901)^2</f>
        <v>5.590234480869171E-6</v>
      </c>
      <c r="AL901" s="76"/>
      <c r="AM901" s="76"/>
      <c r="AN901" s="76"/>
      <c r="AO901" s="80"/>
    </row>
    <row r="902" spans="1:41" x14ac:dyDescent="0.25">
      <c r="A902" s="3"/>
      <c r="B902" s="7">
        <f>offs331+Ampl331*SIN(2*PI()*freq331*('3v'!A890)+deph331*PI()/180)</f>
        <v>-1.7656318579685775</v>
      </c>
      <c r="C902" s="8">
        <f>('3v'!B890-B902)^2</f>
        <v>1.3575559533873119E-6</v>
      </c>
      <c r="D902" s="9">
        <f>offs332+Ampl332*SIN(2*PI()*freq332*('3v'!A890-reta332)+deph332*PI()/180)</f>
        <v>1.1307029427811004</v>
      </c>
      <c r="E902" s="10">
        <f>('3v'!C890-D902)^2</f>
        <v>2.7433486443653889E-4</v>
      </c>
      <c r="G902" s="3"/>
      <c r="H902" s="7">
        <f>offs333+Ampl333*SIN(2*PI()*freq333*('3v'!E890)+deph333*PI()/180)</f>
        <v>-1.6458184963990203</v>
      </c>
      <c r="I902" s="8">
        <f>('3v'!F890-H902)^2</f>
        <v>1.4370874293948206E-5</v>
      </c>
      <c r="J902" s="9">
        <f>offs334+Ampl334*SIN(2*PI()*freq334*('3v'!E890-reta334)+deph334*PI()/180)</f>
        <v>0.86437052073926524</v>
      </c>
      <c r="K902" s="10">
        <f>('3v'!G890-J902)^2</f>
        <v>9.959093041404085E-4</v>
      </c>
      <c r="L902" s="3"/>
      <c r="M902" s="3"/>
      <c r="N902" s="7">
        <f>offs335+Ampl335*SIN(2*PI()*freq335*('3v'!I890)+deph335*PI()/180)</f>
        <v>-1.6408066780351012</v>
      </c>
      <c r="O902" s="8">
        <f>('3v'!J890-N902)^2</f>
        <v>8.6632030555951551E-6</v>
      </c>
      <c r="P902" s="9">
        <f>offs336+Ampl336*SIN(2*PI()*freq336*('3v'!I890-reta336)+deph336*PI()/180)</f>
        <v>1.0044825216415365</v>
      </c>
      <c r="Q902" s="10">
        <f>('3v'!K890-P902)^2</f>
        <v>9.140625102394665E-5</v>
      </c>
      <c r="R902" s="3"/>
      <c r="S902" s="3"/>
      <c r="T902" s="7">
        <f>offs337+Ampl337*SIN(2*PI()*freq337*('3v'!M890)+deph337*PI()/180)</f>
        <v>9.373000254097591E-2</v>
      </c>
      <c r="U902" s="8">
        <f>('3v'!N890-T902)^2</f>
        <v>6.4198146574338486E-7</v>
      </c>
      <c r="V902" s="9">
        <f>offs338+Ampl338*SIN(2*PI()*freq338*('3v'!M890-reta338)+deph338*PI()/180)</f>
        <v>1.014502516656423</v>
      </c>
      <c r="W902" s="10">
        <f>('3v'!O890-V902)^2</f>
        <v>6.1809576274307425E-5</v>
      </c>
      <c r="X902" s="3"/>
      <c r="Y902" s="3"/>
      <c r="Z902" s="7">
        <f>offs339+Ampl339*SIN(2*PI()*freq339*('3v'!Q890)+deph339*PI()/180)</f>
        <v>-0.17640108101072072</v>
      </c>
      <c r="AA902" s="8">
        <f>('3v'!R890-Z902)^2</f>
        <v>6.2759217683264259E-6</v>
      </c>
      <c r="AB902" s="9">
        <f>offs340+Ampl340*SIN(2*PI()*freq340*('3v'!Q890-reta340)+deph340*PI()/180)</f>
        <v>0.80757352329706578</v>
      </c>
      <c r="AC902" s="10">
        <f>('3v'!S890-AB902)^2</f>
        <v>6.3427897022328867E-5</v>
      </c>
      <c r="AD902" s="3"/>
      <c r="AE902" s="3"/>
      <c r="AF902" s="7">
        <f>offs341+Ampl341*SIN(2*PI()*freq341*('3v'!U890)+deph341*PI()/180)</f>
        <v>0.32036802453304225</v>
      </c>
      <c r="AG902" s="8">
        <f>('3v'!V890-AF902)^2</f>
        <v>1.0115799915874182E-5</v>
      </c>
      <c r="AH902" s="9">
        <f>offs342+Ampl342*SIN(2*PI()*freq342*('3v'!U890-reta342)+deph342*PI()/180)</f>
        <v>0.9508183631410918</v>
      </c>
      <c r="AI902" s="10">
        <f>('3v'!W890-AH902)^2</f>
        <v>6.6973459806043999E-7</v>
      </c>
      <c r="AL902" s="76"/>
      <c r="AM902" s="76"/>
      <c r="AN902" s="76"/>
      <c r="AO902" s="80"/>
    </row>
    <row r="903" spans="1:41" x14ac:dyDescent="0.25">
      <c r="A903" s="3"/>
      <c r="B903" s="7">
        <f>offs331+Ampl331*SIN(2*PI()*freq331*('3v'!A891)+deph331*PI()/180)</f>
        <v>-1.7565239119784604</v>
      </c>
      <c r="C903" s="8">
        <f>('3v'!B891-B903)^2</f>
        <v>6.0520330737233194E-6</v>
      </c>
      <c r="D903" s="9">
        <f>offs332+Ampl332*SIN(2*PI()*freq332*('3v'!A891-reta332)+deph332*PI()/180)</f>
        <v>1.131524431912146</v>
      </c>
      <c r="E903" s="10">
        <f>('3v'!C891-D903)^2</f>
        <v>3.1309773981570005E-4</v>
      </c>
      <c r="G903" s="3"/>
      <c r="H903" s="7">
        <f>offs333+Ampl333*SIN(2*PI()*freq333*('3v'!E891)+deph333*PI()/180)</f>
        <v>-1.6542605842480789</v>
      </c>
      <c r="I903" s="8">
        <f>('3v'!F891-H903)^2</f>
        <v>1.4596886475301503E-6</v>
      </c>
      <c r="J903" s="9">
        <f>offs334+Ampl334*SIN(2*PI()*freq334*('3v'!E891-reta334)+deph334*PI()/180)</f>
        <v>0.86605288226492649</v>
      </c>
      <c r="K903" s="10">
        <f>('3v'!G891-J903)^2</f>
        <v>1.104923677926184E-3</v>
      </c>
      <c r="L903" s="3"/>
      <c r="M903" s="3"/>
      <c r="N903" s="7">
        <f>offs335+Ampl335*SIN(2*PI()*freq335*('3v'!I891)+deph335*PI()/180)</f>
        <v>-1.6293122759531204</v>
      </c>
      <c r="O903" s="8">
        <f>('3v'!J891-N903)^2</f>
        <v>7.3928742471854166E-6</v>
      </c>
      <c r="P903" s="9">
        <f>offs336+Ampl336*SIN(2*PI()*freq336*('3v'!I891-reta336)+deph336*PI()/180)</f>
        <v>1.0058718564909845</v>
      </c>
      <c r="Q903" s="10">
        <f>('3v'!K891-P903)^2</f>
        <v>8.0943606656600159E-5</v>
      </c>
      <c r="R903" s="3"/>
      <c r="S903" s="3"/>
      <c r="T903" s="7">
        <f>offs337+Ampl337*SIN(2*PI()*freq337*('3v'!M891)+deph337*PI()/180)</f>
        <v>0.11550395707918842</v>
      </c>
      <c r="U903" s="8">
        <f>('3v'!N891-T903)^2</f>
        <v>2.6178871137502209E-7</v>
      </c>
      <c r="V903" s="9">
        <f>offs338+Ampl338*SIN(2*PI()*freq338*('3v'!M891-reta338)+deph338*PI()/180)</f>
        <v>1.0138519878683128</v>
      </c>
      <c r="W903" s="10">
        <f>('3v'!O891-V903)^2</f>
        <v>5.2003970759590487E-5</v>
      </c>
      <c r="X903" s="3"/>
      <c r="Y903" s="3"/>
      <c r="Z903" s="7">
        <f>offs339+Ampl339*SIN(2*PI()*freq339*('3v'!Q891)+deph339*PI()/180)</f>
        <v>-0.20877012553488694</v>
      </c>
      <c r="AA903" s="8">
        <f>('3v'!R891-Z903)^2</f>
        <v>2.8009333326570158E-5</v>
      </c>
      <c r="AB903" s="9">
        <f>offs340+Ampl340*SIN(2*PI()*freq340*('3v'!Q891-reta340)+deph340*PI()/180)</f>
        <v>0.80654081906043817</v>
      </c>
      <c r="AC903" s="10">
        <f>('3v'!S891-AB903)^2</f>
        <v>7.8935745081176189E-5</v>
      </c>
      <c r="AD903" s="3"/>
      <c r="AE903" s="3"/>
      <c r="AF903" s="7">
        <f>offs341+Ampl341*SIN(2*PI()*freq341*('3v'!U891)+deph341*PI()/180)</f>
        <v>0.36018533074955306</v>
      </c>
      <c r="AG903" s="8">
        <f>('3v'!V891-AF903)^2</f>
        <v>3.9291990999587157E-6</v>
      </c>
      <c r="AH903" s="9">
        <f>offs342+Ampl342*SIN(2*PI()*freq342*('3v'!U891-reta342)+deph342*PI()/180)</f>
        <v>0.95116312603981645</v>
      </c>
      <c r="AI903" s="10">
        <f>('3v'!W891-AH903)^2</f>
        <v>1.3528854471198641E-6</v>
      </c>
      <c r="AL903" s="76"/>
      <c r="AM903" s="76"/>
      <c r="AN903" s="76"/>
      <c r="AO903" s="80"/>
    </row>
    <row r="904" spans="1:41" x14ac:dyDescent="0.25">
      <c r="A904" s="3"/>
      <c r="B904" s="7">
        <f>offs331+Ampl331*SIN(2*PI()*freq331*('3v'!A892)+deph331*PI()/180)</f>
        <v>-1.7472104117396765</v>
      </c>
      <c r="C904" s="8">
        <f>('3v'!B892-B904)^2</f>
        <v>4.0344267995096811E-6</v>
      </c>
      <c r="D904" s="9">
        <f>offs332+Ampl332*SIN(2*PI()*freq332*('3v'!A892-reta332)+deph332*PI()/180)</f>
        <v>1.1323072971846724</v>
      </c>
      <c r="E904" s="10">
        <f>('3v'!C892-D904)^2</f>
        <v>3.5587701231063303E-4</v>
      </c>
      <c r="G904" s="3"/>
      <c r="H904" s="7">
        <f>offs333+Ampl333*SIN(2*PI()*freq333*('3v'!E892)+deph333*PI()/180)</f>
        <v>-1.6625960692732771</v>
      </c>
      <c r="I904" s="8">
        <f>('3v'!F892-H904)^2</f>
        <v>1.6076446420330561E-6</v>
      </c>
      <c r="J904" s="9">
        <f>offs334+Ampl334*SIN(2*PI()*freq334*('3v'!E892-reta334)+deph334*PI()/180)</f>
        <v>0.86773704167745824</v>
      </c>
      <c r="K904" s="10">
        <f>('3v'!G892-J904)^2</f>
        <v>1.2197243098714503E-3</v>
      </c>
      <c r="L904" s="3"/>
      <c r="M904" s="3"/>
      <c r="N904" s="7">
        <f>offs335+Ampl335*SIN(2*PI()*freq335*('3v'!I892)+deph335*PI()/180)</f>
        <v>-1.6176322145172459</v>
      </c>
      <c r="O904" s="8">
        <f>('3v'!J892-N904)^2</f>
        <v>7.1839838748718094E-6</v>
      </c>
      <c r="P904" s="9">
        <f>offs336+Ampl336*SIN(2*PI()*freq336*('3v'!I892-reta336)+deph336*PI()/180)</f>
        <v>1.0072424608048915</v>
      </c>
      <c r="Q904" s="10">
        <f>('3v'!K892-P904)^2</f>
        <v>1.0748445089027827E-4</v>
      </c>
      <c r="R904" s="3"/>
      <c r="S904" s="3"/>
      <c r="T904" s="7">
        <f>offs337+Ampl337*SIN(2*PI()*freq337*('3v'!M892)+deph337*PI()/180)</f>
        <v>0.1371376077025051</v>
      </c>
      <c r="U904" s="8">
        <f>('3v'!N892-T904)^2</f>
        <v>2.5304782530252957E-6</v>
      </c>
      <c r="V904" s="9">
        <f>offs338+Ampl338*SIN(2*PI()*freq338*('3v'!M892-reta338)+deph338*PI()/180)</f>
        <v>1.0131703647513584</v>
      </c>
      <c r="W904" s="10">
        <f>('3v'!O892-V904)^2</f>
        <v>4.2637697112886397E-5</v>
      </c>
      <c r="X904" s="3"/>
      <c r="Y904" s="3"/>
      <c r="Z904" s="7">
        <f>offs339+Ampl339*SIN(2*PI()*freq339*('3v'!Q892)+deph339*PI()/180)</f>
        <v>-0.24125759360800789</v>
      </c>
      <c r="AA904" s="8">
        <f>('3v'!R892-Z904)^2</f>
        <v>3.6096621448329558E-5</v>
      </c>
      <c r="AB904" s="9">
        <f>offs340+Ampl340*SIN(2*PI()*freq340*('3v'!Q892-reta340)+deph340*PI()/180)</f>
        <v>0.80554731643478628</v>
      </c>
      <c r="AC904" s="10">
        <f>('3v'!S892-AB904)^2</f>
        <v>6.2269087299639017E-5</v>
      </c>
      <c r="AD904" s="3"/>
      <c r="AE904" s="3"/>
      <c r="AF904" s="7">
        <f>offs341+Ampl341*SIN(2*PI()*freq341*('3v'!U892)+deph341*PI()/180)</f>
        <v>0.39920008373986282</v>
      </c>
      <c r="AG904" s="8">
        <f>('3v'!V892-AF904)^2</f>
        <v>1.5113385086220469E-5</v>
      </c>
      <c r="AH904" s="9">
        <f>offs342+Ampl342*SIN(2*PI()*freq342*('3v'!U892-reta342)+deph342*PI()/180)</f>
        <v>0.95144517612722412</v>
      </c>
      <c r="AI904" s="10">
        <f>('3v'!W892-AH904)^2</f>
        <v>2.0885629423210139E-6</v>
      </c>
      <c r="AL904" s="76"/>
      <c r="AM904" s="76"/>
      <c r="AN904" s="76"/>
      <c r="AO904" s="80"/>
    </row>
    <row r="905" spans="1:41" x14ac:dyDescent="0.25">
      <c r="A905" s="3"/>
      <c r="B905" s="7">
        <f>offs331+Ampl331*SIN(2*PI()*freq331*('3v'!A893)+deph331*PI()/180)</f>
        <v>-1.7376928279618777</v>
      </c>
      <c r="C905" s="8">
        <f>('3v'!B893-B905)^2</f>
        <v>3.0982056037871764E-6</v>
      </c>
      <c r="D905" s="9">
        <f>offs332+Ampl332*SIN(2*PI()*freq332*('3v'!A893-reta332)+deph332*PI()/180)</f>
        <v>1.1330514149751783</v>
      </c>
      <c r="E905" s="10">
        <f>('3v'!C893-D905)^2</f>
        <v>4.029488157487462E-4</v>
      </c>
      <c r="G905" s="3"/>
      <c r="H905" s="7">
        <f>offs333+Ampl333*SIN(2*PI()*freq333*('3v'!E893)+deph333*PI()/180)</f>
        <v>-1.6708242110686373</v>
      </c>
      <c r="I905" s="8">
        <f>('3v'!F893-H905)^2</f>
        <v>7.2656626398753075E-8</v>
      </c>
      <c r="J905" s="9">
        <f>offs334+Ampl334*SIN(2*PI()*freq334*('3v'!E893-reta334)+deph334*PI()/180)</f>
        <v>0.86942284938008285</v>
      </c>
      <c r="K905" s="10">
        <f>('3v'!G893-J905)^2</f>
        <v>1.0695587703444221E-3</v>
      </c>
      <c r="L905" s="3"/>
      <c r="M905" s="3"/>
      <c r="N905" s="7">
        <f>offs335+Ampl335*SIN(2*PI()*freq335*('3v'!I893)+deph335*PI()/180)</f>
        <v>-1.6057683381445778</v>
      </c>
      <c r="O905" s="8">
        <f>('3v'!J893-N905)^2</f>
        <v>7.9830086610975837E-6</v>
      </c>
      <c r="P905" s="9">
        <f>offs336+Ampl336*SIN(2*PI()*freq336*('3v'!I893-reta336)+deph336*PI()/180)</f>
        <v>1.0085941181489475</v>
      </c>
      <c r="Q905" s="10">
        <f>('3v'!K893-P905)^2</f>
        <v>9.5374915165308158E-5</v>
      </c>
      <c r="R905" s="3"/>
      <c r="S905" s="3"/>
      <c r="T905" s="7">
        <f>offs337+Ampl337*SIN(2*PI()*freq337*('3v'!M893)+deph337*PI()/180)</f>
        <v>0.15862561663134706</v>
      </c>
      <c r="U905" s="8">
        <f>('3v'!N893-T905)^2</f>
        <v>1.2584803299451392E-5</v>
      </c>
      <c r="V905" s="9">
        <f>offs338+Ampl338*SIN(2*PI()*freq338*('3v'!M893-reta338)+deph338*PI()/180)</f>
        <v>1.0124578154858646</v>
      </c>
      <c r="W905" s="10">
        <f>('3v'!O893-V905)^2</f>
        <v>3.3839879664772115E-5</v>
      </c>
      <c r="X905" s="3"/>
      <c r="Y905" s="3"/>
      <c r="Z905" s="7">
        <f>offs339+Ampl339*SIN(2*PI()*freq339*('3v'!Q893)+deph339*PI()/180)</f>
        <v>-0.27384777457881615</v>
      </c>
      <c r="AA905" s="8">
        <f>('3v'!R893-Z905)^2</f>
        <v>2.1788967590283963E-5</v>
      </c>
      <c r="AB905" s="9">
        <f>offs340+Ampl340*SIN(2*PI()*freq340*('3v'!Q893-reta340)+deph340*PI()/180)</f>
        <v>0.80459349586916373</v>
      </c>
      <c r="AC905" s="10">
        <f>('3v'!S893-AB905)^2</f>
        <v>7.9038960902625357E-5</v>
      </c>
      <c r="AD905" s="3"/>
      <c r="AE905" s="3"/>
      <c r="AF905" s="7">
        <f>offs341+Ampl341*SIN(2*PI()*freq341*('3v'!U893)+deph341*PI()/180)</f>
        <v>0.43737378065308052</v>
      </c>
      <c r="AG905" s="8">
        <f>('3v'!V893-AF905)^2</f>
        <v>2.4521518154405529E-5</v>
      </c>
      <c r="AH905" s="9">
        <f>offs342+Ampl342*SIN(2*PI()*freq342*('3v'!U893-reta342)+deph342*PI()/180)</f>
        <v>0.95166423505393105</v>
      </c>
      <c r="AI905" s="10">
        <f>('3v'!W893-AH905)^2</f>
        <v>2.7697115995339134E-6</v>
      </c>
      <c r="AL905" s="76"/>
      <c r="AM905" s="76"/>
      <c r="AN905" s="76"/>
      <c r="AO905" s="80"/>
    </row>
    <row r="906" spans="1:41" x14ac:dyDescent="0.25">
      <c r="A906" s="3"/>
      <c r="B906" s="7">
        <f>offs331+Ampl331*SIN(2*PI()*freq331*('3v'!A894)+deph331*PI()/180)</f>
        <v>-1.7279726635818755</v>
      </c>
      <c r="C906" s="8">
        <f>('3v'!B894-B906)^2</f>
        <v>2.9423790273437783E-6</v>
      </c>
      <c r="D906" s="9">
        <f>offs332+Ampl332*SIN(2*PI()*freq332*('3v'!A894-reta332)+deph332*PI()/180)</f>
        <v>1.133756667778838</v>
      </c>
      <c r="E906" s="10">
        <f>('3v'!C894-D906)^2</f>
        <v>3.7513229302930083E-4</v>
      </c>
      <c r="G906" s="3"/>
      <c r="H906" s="7">
        <f>offs333+Ampl333*SIN(2*PI()*freq333*('3v'!E894)+deph333*PI()/180)</f>
        <v>-1.6789442787630311</v>
      </c>
      <c r="I906" s="8">
        <f>('3v'!F894-H906)^2</f>
        <v>1.4963212902661859E-5</v>
      </c>
      <c r="J906" s="9">
        <f>offs334+Ampl334*SIN(2*PI()*freq334*('3v'!E894-reta334)+deph334*PI()/180)</f>
        <v>0.87111015562961314</v>
      </c>
      <c r="K906" s="10">
        <f>('3v'!G894-J906)^2</f>
        <v>1.0522430233541756E-3</v>
      </c>
      <c r="L906" s="3"/>
      <c r="M906" s="3"/>
      <c r="N906" s="7">
        <f>offs335+Ampl335*SIN(2*PI()*freq335*('3v'!I894)+deph335*PI()/180)</f>
        <v>-1.5937225202787231</v>
      </c>
      <c r="O906" s="8">
        <f>('3v'!J894-N906)^2</f>
        <v>9.9381914427565555E-6</v>
      </c>
      <c r="P906" s="9">
        <f>offs336+Ampl336*SIN(2*PI()*freq336*('3v'!I894-reta336)+deph336*PI()/180)</f>
        <v>1.0099266150807895</v>
      </c>
      <c r="Q906" s="10">
        <f>('3v'!K894-P906)^2</f>
        <v>8.3637885368325501E-5</v>
      </c>
      <c r="R906" s="3"/>
      <c r="S906" s="3"/>
      <c r="T906" s="7">
        <f>offs337+Ampl337*SIN(2*PI()*freq337*('3v'!M894)+deph337*PI()/180)</f>
        <v>0.1799626820210431</v>
      </c>
      <c r="U906" s="8">
        <f>('3v'!N894-T906)^2</f>
        <v>1.1561305779965215E-5</v>
      </c>
      <c r="V906" s="9">
        <f>offs338+Ampl338*SIN(2*PI()*freq338*('3v'!M894-reta338)+deph338*PI()/180)</f>
        <v>1.0117145158827003</v>
      </c>
      <c r="W906" s="10">
        <f>('3v'!O894-V906)^2</f>
        <v>2.5744520906500622E-5</v>
      </c>
      <c r="X906" s="3"/>
      <c r="Y906" s="3"/>
      <c r="Z906" s="7">
        <f>offs339+Ampl339*SIN(2*PI()*freq339*('3v'!Q894)+deph339*PI()/180)</f>
        <v>-0.30652490812499844</v>
      </c>
      <c r="AA906" s="8">
        <f>('3v'!R894-Z906)^2</f>
        <v>2.6976097299457042E-5</v>
      </c>
      <c r="AB906" s="9">
        <f>offs340+Ampl340*SIN(2*PI()*freq340*('3v'!Q894-reta340)+deph340*PI()/180)</f>
        <v>0.80367981862273163</v>
      </c>
      <c r="AC906" s="10">
        <f>('3v'!S894-AB906)^2</f>
        <v>6.3627880451960463E-5</v>
      </c>
      <c r="AD906" s="3"/>
      <c r="AE906" s="3"/>
      <c r="AF906" s="7">
        <f>offs341+Ampl341*SIN(2*PI()*freq341*('3v'!U894)+deph341*PI()/180)</f>
        <v>0.47466874865911934</v>
      </c>
      <c r="AG906" s="8">
        <f>('3v'!V894-AF906)^2</f>
        <v>1.5159978856563244E-6</v>
      </c>
      <c r="AH906" s="9">
        <f>offs342+Ampl342*SIN(2*PI()*freq342*('3v'!U894-reta342)+deph342*PI()/180)</f>
        <v>0.95182008663522388</v>
      </c>
      <c r="AI906" s="10">
        <f>('3v'!W894-AH906)^2</f>
        <v>3.3127517615532414E-6</v>
      </c>
      <c r="AL906" s="76"/>
      <c r="AM906" s="76"/>
      <c r="AN906" s="76"/>
      <c r="AO906" s="80"/>
    </row>
    <row r="907" spans="1:41" x14ac:dyDescent="0.25">
      <c r="A907" s="3"/>
      <c r="B907" s="7">
        <f>offs331+Ampl331*SIN(2*PI()*freq331*('3v'!A895)+deph331*PI()/180)</f>
        <v>-1.7180514535263045</v>
      </c>
      <c r="C907" s="8">
        <f>('3v'!B895-B907)^2</f>
        <v>3.4989441102544629E-6</v>
      </c>
      <c r="D907" s="9">
        <f>offs332+Ampl332*SIN(2*PI()*freq332*('3v'!A895-reta332)+deph332*PI()/180)</f>
        <v>1.1344229442280582</v>
      </c>
      <c r="E907" s="10">
        <f>('3v'!C895-D907)^2</f>
        <v>3.4976689009681889E-4</v>
      </c>
      <c r="G907" s="3"/>
      <c r="H907" s="7">
        <f>offs333+Ampl333*SIN(2*PI()*freq333*('3v'!E895)+deph333*PI()/180)</f>
        <v>-1.6869555510850935</v>
      </c>
      <c r="I907" s="8">
        <f>('3v'!F895-H907)^2</f>
        <v>1.3464928728186368E-5</v>
      </c>
      <c r="J907" s="9">
        <f>offs334+Ampl334*SIN(2*PI()*freq334*('3v'!E895-reta334)+deph334*PI()/180)</f>
        <v>0.8727988105497515</v>
      </c>
      <c r="K907" s="10">
        <f>('3v'!G895-J907)^2</f>
        <v>9.1329074171774796E-4</v>
      </c>
      <c r="L907" s="3"/>
      <c r="M907" s="3"/>
      <c r="N907" s="7">
        <f>offs335+Ampl335*SIN(2*PI()*freq335*('3v'!I895)+deph335*PI()/180)</f>
        <v>-1.5814966630939657</v>
      </c>
      <c r="O907" s="8">
        <f>('3v'!J895-N907)^2</f>
        <v>1.3392649514655344E-5</v>
      </c>
      <c r="P907" s="9">
        <f>offs336+Ampl336*SIN(2*PI()*freq336*('3v'!I895-reta336)+deph336*PI()/180)</f>
        <v>1.0112397411837044</v>
      </c>
      <c r="Q907" s="10">
        <f>('3v'!K895-P907)^2</f>
        <v>7.2341509080112244E-5</v>
      </c>
      <c r="R907" s="3"/>
      <c r="S907" s="3"/>
      <c r="T907" s="7">
        <f>offs337+Ampl337*SIN(2*PI()*freq337*('3v'!M895)+deph337*PI()/180)</f>
        <v>0.20114353926998157</v>
      </c>
      <c r="U907" s="8">
        <f>('3v'!N895-T907)^2</f>
        <v>9.5894225011336739E-6</v>
      </c>
      <c r="V907" s="9">
        <f>offs338+Ampl338*SIN(2*PI()*freq338*('3v'!M895-reta338)+deph338*PI()/180)</f>
        <v>1.0109406493399211</v>
      </c>
      <c r="W907" s="10">
        <f>('3v'!O895-V907)^2</f>
        <v>3.9102001730442483E-5</v>
      </c>
      <c r="X907" s="3"/>
      <c r="Y907" s="3"/>
      <c r="Z907" s="7">
        <f>offs339+Ampl339*SIN(2*PI()*freq339*('3v'!Q895)+deph339*PI()/180)</f>
        <v>-0.33927319187474503</v>
      </c>
      <c r="AA907" s="8">
        <f>('3v'!R895-Z907)^2</f>
        <v>1.3657223768400426E-5</v>
      </c>
      <c r="AB907" s="9">
        <f>offs340+Ampl340*SIN(2*PI()*freq340*('3v'!Q895-reta340)+deph340*PI()/180)</f>
        <v>0.80280672654169871</v>
      </c>
      <c r="AC907" s="10">
        <f>('3v'!S895-AB907)^2</f>
        <v>8.2024476785740445E-5</v>
      </c>
      <c r="AD907" s="3"/>
      <c r="AE907" s="3"/>
      <c r="AF907" s="7">
        <f>offs341+Ampl341*SIN(2*PI()*freq341*('3v'!U895)+deph341*PI()/180)</f>
        <v>0.51104818212723324</v>
      </c>
      <c r="AG907" s="8">
        <f>('3v'!V895-AF907)^2</f>
        <v>2.1077460994275879E-6</v>
      </c>
      <c r="AH907" s="9">
        <f>offs342+Ampl342*SIN(2*PI()*freq342*('3v'!U895-reta342)+deph342*PI()/180)</f>
        <v>0.95191257706440802</v>
      </c>
      <c r="AI907" s="10">
        <f>('3v'!W895-AH907)^2</f>
        <v>3.6579892789408116E-6</v>
      </c>
      <c r="AL907" s="76"/>
      <c r="AM907" s="76"/>
      <c r="AN907" s="76"/>
      <c r="AO907" s="80"/>
    </row>
    <row r="908" spans="1:41" x14ac:dyDescent="0.25">
      <c r="A908" s="3"/>
      <c r="B908" s="7">
        <f>offs331+Ampl331*SIN(2*PI()*freq331*('3v'!A896)+deph331*PI()/180)</f>
        <v>-1.707930764469241</v>
      </c>
      <c r="C908" s="8">
        <f>('3v'!B896-B908)^2</f>
        <v>4.9516731673524658E-6</v>
      </c>
      <c r="D908" s="9">
        <f>offs332+Ampl332*SIN(2*PI()*freq332*('3v'!A896-reta332)+deph332*PI()/180)</f>
        <v>1.1350501391100645</v>
      </c>
      <c r="E908" s="10">
        <f>('3v'!C896-D908)^2</f>
        <v>3.267005961905194E-4</v>
      </c>
      <c r="G908" s="3"/>
      <c r="H908" s="7">
        <f>offs333+Ampl333*SIN(2*PI()*freq333*('3v'!E896)+deph333*PI()/180)</f>
        <v>-1.6948573164272958</v>
      </c>
      <c r="I908" s="8">
        <f>('3v'!F896-H908)^2</f>
        <v>1.2817786018032655E-5</v>
      </c>
      <c r="J908" s="9">
        <f>offs334+Ampl334*SIN(2*PI()*freq334*('3v'!E896-reta334)+deph334*PI()/180)</f>
        <v>0.87448866414440429</v>
      </c>
      <c r="K908" s="10">
        <f>('3v'!G896-J908)^2</f>
        <v>6.7866367430207786E-4</v>
      </c>
      <c r="L908" s="3"/>
      <c r="M908" s="3"/>
      <c r="N908" s="7">
        <f>offs335+Ampl335*SIN(2*PI()*freq335*('3v'!I896)+deph335*PI()/180)</f>
        <v>-1.5690926971948795</v>
      </c>
      <c r="O908" s="8">
        <f>('3v'!J896-N908)^2</f>
        <v>1.8877398311538597E-5</v>
      </c>
      <c r="P908" s="9">
        <f>offs336+Ampl336*SIN(2*PI()*freq336*('3v'!I896-reta336)+deph336*PI()/180)</f>
        <v>1.0125332890998591</v>
      </c>
      <c r="Q908" s="10">
        <f>('3v'!K896-P908)^2</f>
        <v>9.601901150406394E-5</v>
      </c>
      <c r="R908" s="3"/>
      <c r="S908" s="3"/>
      <c r="T908" s="7">
        <f>offs337+Ampl337*SIN(2*PI()*freq337*('3v'!M896)+deph337*PI()/180)</f>
        <v>0.22216296231857241</v>
      </c>
      <c r="U908" s="8">
        <f>('3v'!N896-T908)^2</f>
        <v>2.1020870783118886E-5</v>
      </c>
      <c r="V908" s="9">
        <f>offs338+Ampl338*SIN(2*PI()*freq338*('3v'!M896-reta338)+deph338*PI()/180)</f>
        <v>1.010136406797516</v>
      </c>
      <c r="W908" s="10">
        <f>('3v'!O896-V908)^2</f>
        <v>2.9690694266252278E-5</v>
      </c>
      <c r="X908" s="3"/>
      <c r="Y908" s="3"/>
      <c r="Z908" s="7">
        <f>offs339+Ampl339*SIN(2*PI()*freq339*('3v'!Q896)+deph339*PI()/180)</f>
        <v>-0.37207678904864705</v>
      </c>
      <c r="AA908" s="8">
        <f>('3v'!R896-Z908)^2</f>
        <v>4.5880395564397929E-6</v>
      </c>
      <c r="AB908" s="9">
        <f>offs340+Ampl340*SIN(2*PI()*freq340*('3v'!Q896-reta340)+deph340*PI()/180)</f>
        <v>0.80197464184564726</v>
      </c>
      <c r="AC908" s="10">
        <f>('3v'!S896-AB908)^2</f>
        <v>1.0358724329758604E-4</v>
      </c>
      <c r="AD908" s="3"/>
      <c r="AE908" s="3"/>
      <c r="AF908" s="7">
        <f>offs341+Ampl341*SIN(2*PI()*freq341*('3v'!U896)+deph341*PI()/180)</f>
        <v>0.54647617894873157</v>
      </c>
      <c r="AG908" s="8">
        <f>('3v'!V896-AF908)^2</f>
        <v>1.3925440847207851E-6</v>
      </c>
      <c r="AH908" s="9">
        <f>offs342+Ampl342*SIN(2*PI()*freq342*('3v'!U896-reta342)+deph342*PI()/180)</f>
        <v>0.95194161506459629</v>
      </c>
      <c r="AI908" s="10">
        <f>('3v'!W896-AH908)^2</f>
        <v>3.7699078914684897E-6</v>
      </c>
      <c r="AL908" s="76"/>
      <c r="AM908" s="76"/>
      <c r="AN908" s="76"/>
      <c r="AO908" s="80"/>
    </row>
    <row r="909" spans="1:41" x14ac:dyDescent="0.25">
      <c r="A909" s="3"/>
      <c r="B909" s="7">
        <f>offs331+Ampl331*SIN(2*PI()*freq331*('3v'!A897)+deph331*PI()/180)</f>
        <v>-1.6976121945848131</v>
      </c>
      <c r="C909" s="8">
        <f>('3v'!B897-B909)^2</f>
        <v>7.7217595354722376E-6</v>
      </c>
      <c r="D909" s="9">
        <f>offs332+Ampl332*SIN(2*PI()*freq332*('3v'!A897-reta332)+deph332*PI()/180)</f>
        <v>1.1356381533835138</v>
      </c>
      <c r="E909" s="10">
        <f>('3v'!C897-D909)^2</f>
        <v>3.0578980458851278E-4</v>
      </c>
      <c r="G909" s="3"/>
      <c r="H909" s="7">
        <f>offs333+Ampl333*SIN(2*PI()*freq333*('3v'!E897)+deph333*PI()/180)</f>
        <v>-1.7026488729091507</v>
      </c>
      <c r="I909" s="8">
        <f>('3v'!F897-H909)^2</f>
        <v>1.2968188347090593E-5</v>
      </c>
      <c r="J909" s="9">
        <f>offs334+Ampl334*SIN(2*PI()*freq334*('3v'!E897-reta334)+deph334*PI()/180)</f>
        <v>0.87617956631100413</v>
      </c>
      <c r="K909" s="10">
        <f>('3v'!G897-J909)^2</f>
        <v>4.7885283549365802E-4</v>
      </c>
      <c r="L909" s="3"/>
      <c r="M909" s="3"/>
      <c r="N909" s="7">
        <f>offs335+Ampl335*SIN(2*PI()*freq335*('3v'!I897)+deph335*PI()/180)</f>
        <v>-1.5565125813114731</v>
      </c>
      <c r="O909" s="8">
        <f>('3v'!J897-N909)^2</f>
        <v>1.6898145952552868E-6</v>
      </c>
      <c r="P909" s="9">
        <f>offs336+Ampl336*SIN(2*PI()*freq336*('3v'!I897-reta336)+deph336*PI()/180)</f>
        <v>1.0138070545630418</v>
      </c>
      <c r="Q909" s="10">
        <f>('3v'!K897-P909)^2</f>
        <v>8.3166457819486839E-5</v>
      </c>
      <c r="R909" s="3"/>
      <c r="S909" s="3"/>
      <c r="T909" s="7">
        <f>offs337+Ampl337*SIN(2*PI()*freq337*('3v'!M897)+deph337*PI()/180)</f>
        <v>0.24301576493869864</v>
      </c>
      <c r="U909" s="8">
        <f>('3v'!N897-T909)^2</f>
        <v>1.5628382740942841E-5</v>
      </c>
      <c r="V909" s="9">
        <f>offs338+Ampl338*SIN(2*PI()*freq338*('3v'!M897-reta338)+deph338*PI()/180)</f>
        <v>1.0093019866902988</v>
      </c>
      <c r="W909" s="10">
        <f>('3v'!O897-V909)^2</f>
        <v>2.1293579704778451E-5</v>
      </c>
      <c r="X909" s="3"/>
      <c r="Y909" s="3"/>
      <c r="Z909" s="7">
        <f>offs339+Ampl339*SIN(2*PI()*freq339*('3v'!Q897)+deph339*PI()/180)</f>
        <v>-0.40491983611820398</v>
      </c>
      <c r="AA909" s="8">
        <f>('3v'!R897-Z909)^2</f>
        <v>6.2602736274105782E-6</v>
      </c>
      <c r="AB909" s="9">
        <f>offs340+Ampl340*SIN(2*PI()*freq340*('3v'!Q897-reta340)+deph340*PI()/180)</f>
        <v>0.80118396692335259</v>
      </c>
      <c r="AC909" s="10">
        <f>('3v'!S897-AB909)^2</f>
        <v>8.8117776390453186E-5</v>
      </c>
      <c r="AD909" s="3"/>
      <c r="AE909" s="3"/>
      <c r="AF909" s="7">
        <f>offs341+Ampl341*SIN(2*PI()*freq341*('3v'!U897)+deph341*PI()/180)</f>
        <v>0.58091777596802507</v>
      </c>
      <c r="AG909" s="8">
        <f>('3v'!V897-AF909)^2</f>
        <v>3.5899412629627424E-6</v>
      </c>
      <c r="AH909" s="9">
        <f>offs342+Ampl342*SIN(2*PI()*freq342*('3v'!U897-reta342)+deph342*PI()/180)</f>
        <v>0.95190717197878838</v>
      </c>
      <c r="AI909" s="10">
        <f>('3v'!W897-AH909)^2</f>
        <v>3.6373431002150985E-6</v>
      </c>
      <c r="AL909" s="76"/>
      <c r="AM909" s="76"/>
      <c r="AN909" s="76"/>
      <c r="AO909" s="80"/>
    </row>
    <row r="910" spans="1:41" x14ac:dyDescent="0.25">
      <c r="A910" s="3"/>
      <c r="B910" s="7">
        <f>offs331+Ampl331*SIN(2*PI()*freq331*('3v'!A898)+deph331*PI()/180)</f>
        <v>-1.6870973732948187</v>
      </c>
      <c r="C910" s="8">
        <f>('3v'!B898-B910)^2</f>
        <v>1.2444150171108724E-5</v>
      </c>
      <c r="D910" s="9">
        <f>offs332+Ampl332*SIN(2*PI()*freq332*('3v'!A898-reta332)+deph332*PI()/180)</f>
        <v>1.136186894194136</v>
      </c>
      <c r="E910" s="10">
        <f>('3v'!C898-D910)^2</f>
        <v>2.8689942829064266E-4</v>
      </c>
      <c r="G910" s="3"/>
      <c r="H910" s="7">
        <f>offs333+Ampl333*SIN(2*PI()*freq333*('3v'!E898)+deph333*PI()/180)</f>
        <v>-1.7103295284395608</v>
      </c>
      <c r="I910" s="8">
        <f>('3v'!F898-H910)^2</f>
        <v>3.1679071743290238E-6</v>
      </c>
      <c r="J910" s="9">
        <f>offs334+Ampl334*SIN(2*PI()*freq334*('3v'!E898-reta334)+deph334*PI()/180)</f>
        <v>0.87787136685384382</v>
      </c>
      <c r="K910" s="10">
        <f>('3v'!G898-J910)^2</f>
        <v>3.1382571944777772E-4</v>
      </c>
      <c r="L910" s="3"/>
      <c r="M910" s="3"/>
      <c r="N910" s="7">
        <f>offs335+Ampl335*SIN(2*PI()*freq335*('3v'!I898)+deph335*PI()/180)</f>
        <v>-1.5437583019898746</v>
      </c>
      <c r="O910" s="8">
        <f>('3v'!J898-N910)^2</f>
        <v>5.4543641170586943E-6</v>
      </c>
      <c r="P910" s="9">
        <f>offs336+Ampl336*SIN(2*PI()*freq336*('3v'!I898-reta336)+deph336*PI()/180)</f>
        <v>1.0150608364309204</v>
      </c>
      <c r="Q910" s="10">
        <f>('3v'!K898-P910)^2</f>
        <v>7.0900213147969315E-5</v>
      </c>
      <c r="R910" s="3"/>
      <c r="S910" s="3"/>
      <c r="T910" s="7">
        <f>offs337+Ampl337*SIN(2*PI()*freq337*('3v'!M898)+deph337*PI()/180)</f>
        <v>0.26369680201334106</v>
      </c>
      <c r="U910" s="8">
        <f>('3v'!N898-T910)^2</f>
        <v>9.9221346874111765E-6</v>
      </c>
      <c r="V910" s="9">
        <f>offs338+Ampl338*SIN(2*PI()*freq338*('3v'!M898-reta338)+deph338*PI()/180)</f>
        <v>1.0084375948989448</v>
      </c>
      <c r="W910" s="10">
        <f>('3v'!O898-V910)^2</f>
        <v>3.252688831254137E-5</v>
      </c>
      <c r="X910" s="3"/>
      <c r="Y910" s="3"/>
      <c r="Z910" s="7">
        <f>offs339+Ampl339*SIN(2*PI()*freq339*('3v'!Q898)+deph339*PI()/180)</f>
        <v>-0.43778645047730647</v>
      </c>
      <c r="AA910" s="8">
        <f>('3v'!R898-Z910)^2</f>
        <v>9.1252959398044648E-6</v>
      </c>
      <c r="AB910" s="9">
        <f>offs340+Ampl340*SIN(2*PI()*freq340*('3v'!Q898-reta340)+deph340*PI()/180)</f>
        <v>0.80043508413819064</v>
      </c>
      <c r="AC910" s="10">
        <f>('3v'!S898-AB910)^2</f>
        <v>1.1217657065358498E-4</v>
      </c>
      <c r="AD910" s="3"/>
      <c r="AE910" s="3"/>
      <c r="AF910" s="7">
        <f>offs341+Ampl341*SIN(2*PI()*freq341*('3v'!U898)+deph341*PI()/180)</f>
        <v>0.6143389834870403</v>
      </c>
      <c r="AG910" s="8">
        <f>('3v'!V898-AF910)^2</f>
        <v>2.8110764639595527E-6</v>
      </c>
      <c r="AH910" s="9">
        <f>offs342+Ampl342*SIN(2*PI()*freq342*('3v'!U898-reta342)+deph342*PI()/180)</f>
        <v>0.95180928179815172</v>
      </c>
      <c r="AI910" s="10">
        <f>('3v'!W898-AH910)^2</f>
        <v>3.2735368108590193E-6</v>
      </c>
      <c r="AL910" s="76"/>
      <c r="AM910" s="76"/>
      <c r="AN910" s="76"/>
      <c r="AO910" s="80"/>
    </row>
    <row r="911" spans="1:41" x14ac:dyDescent="0.25">
      <c r="A911" s="3"/>
      <c r="B911" s="7">
        <f>offs331+Ampl331*SIN(2*PI()*freq331*('3v'!A899)+deph331*PI()/180)</f>
        <v>-1.6763879610114349</v>
      </c>
      <c r="C911" s="8">
        <f>('3v'!B899-B911)^2</f>
        <v>6.3405203479337673E-6</v>
      </c>
      <c r="D911" s="9">
        <f>offs332+Ampl332*SIN(2*PI()*freq332*('3v'!A899-reta332)+deph332*PI()/180)</f>
        <v>1.1366962748893958</v>
      </c>
      <c r="E911" s="10">
        <f>('3v'!C899-D911)^2</f>
        <v>2.0954661747777821E-4</v>
      </c>
      <c r="G911" s="3"/>
      <c r="H911" s="7">
        <f>offs333+Ampl333*SIN(2*PI()*freq333*('3v'!E899)+deph333*PI()/180)</f>
        <v>-1.7178986007782913</v>
      </c>
      <c r="I911" s="8">
        <f>('3v'!F899-H911)^2</f>
        <v>4.0936992746825595E-6</v>
      </c>
      <c r="J911" s="9">
        <f>offs334+Ampl334*SIN(2*PI()*freq334*('3v'!E899-reta334)+deph334*PI()/180)</f>
        <v>0.87956391549741686</v>
      </c>
      <c r="K911" s="10">
        <f>('3v'!G899-J911)^2</f>
        <v>1.8355658185133464E-4</v>
      </c>
      <c r="L911" s="3"/>
      <c r="M911" s="3"/>
      <c r="N911" s="7">
        <f>offs335+Ampl335*SIN(2*PI()*freq335*('3v'!I899)+deph335*PI()/180)</f>
        <v>-1.5308318732786443</v>
      </c>
      <c r="O911" s="8">
        <f>('3v'!J899-N911)^2</f>
        <v>1.2553817826218823E-5</v>
      </c>
      <c r="P911" s="9">
        <f>offs336+Ampl336*SIN(2*PI()*freq336*('3v'!I899-reta336)+deph336*PI()/180)</f>
        <v>1.016294436716803</v>
      </c>
      <c r="Q911" s="10">
        <f>('3v'!K899-P911)^2</f>
        <v>9.3196370278057978E-5</v>
      </c>
      <c r="R911" s="3"/>
      <c r="S911" s="3"/>
      <c r="T911" s="7">
        <f>offs337+Ampl337*SIN(2*PI()*freq337*('3v'!M899)+deph337*PI()/180)</f>
        <v>0.28420097080605949</v>
      </c>
      <c r="U911" s="8">
        <f>('3v'!N899-T911)^2</f>
        <v>4.7077317707635109E-6</v>
      </c>
      <c r="V911" s="9">
        <f>offs338+Ampl338*SIN(2*PI()*freq338*('3v'!M899-reta338)+deph338*PI()/180)</f>
        <v>1.0075434446991944</v>
      </c>
      <c r="W911" s="10">
        <f>('3v'!O899-V911)^2</f>
        <v>2.3127295644025578E-5</v>
      </c>
      <c r="X911" s="3"/>
      <c r="Y911" s="3"/>
      <c r="Z911" s="7">
        <f>offs339+Ampl339*SIN(2*PI()*freq339*('3v'!Q899)+deph339*PI()/180)</f>
        <v>-0.47066073812290776</v>
      </c>
      <c r="AA911" s="8">
        <f>('3v'!R899-Z911)^2</f>
        <v>2.1576936571441137E-5</v>
      </c>
      <c r="AB911" s="9">
        <f>offs340+Ampl340*SIN(2*PI()*freq340*('3v'!Q899-reta340)+deph340*PI()/180)</f>
        <v>0.79972835564323064</v>
      </c>
      <c r="AC911" s="10">
        <f>('3v'!S899-AB911)^2</f>
        <v>9.7705626414399505E-5</v>
      </c>
      <c r="AD911" s="3"/>
      <c r="AE911" s="3"/>
      <c r="AF911" s="7">
        <f>offs341+Ampl341*SIN(2*PI()*freq341*('3v'!U899)+deph341*PI()/180)</f>
        <v>0.64670681880894887</v>
      </c>
      <c r="AG911" s="8">
        <f>('3v'!V899-AF911)^2</f>
        <v>6.3097480700518147E-6</v>
      </c>
      <c r="AH911" s="9">
        <f>offs342+Ampl342*SIN(2*PI()*freq342*('3v'!U899-reta342)+deph342*PI()/180)</f>
        <v>0.95164804112847601</v>
      </c>
      <c r="AI911" s="10">
        <f>('3v'!W899-AH911)^2</f>
        <v>2.7160725220709883E-6</v>
      </c>
      <c r="AL911" s="76"/>
      <c r="AM911" s="76"/>
      <c r="AN911" s="76"/>
      <c r="AO911" s="80"/>
    </row>
    <row r="912" spans="1:41" x14ac:dyDescent="0.25">
      <c r="A912" s="3"/>
      <c r="B912" s="7">
        <f>offs331+Ampl331*SIN(2*PI()*freq331*('3v'!A900)+deph331*PI()/180)</f>
        <v>-1.6654856488750052</v>
      </c>
      <c r="C912" s="8">
        <f>('3v'!B900-B912)^2</f>
        <v>6.3327156291313125E-8</v>
      </c>
      <c r="D912" s="9">
        <f>offs332+Ampl332*SIN(2*PI()*freq332*('3v'!A900-reta332)+deph332*PI()/180)</f>
        <v>1.1371662150321766</v>
      </c>
      <c r="E912" s="10">
        <f>('3v'!C900-D912)^2</f>
        <v>1.4526962548058874E-4</v>
      </c>
      <c r="G912" s="3"/>
      <c r="H912" s="7">
        <f>offs333+Ampl333*SIN(2*PI()*freq333*('3v'!E900)+deph333*PI()/180)</f>
        <v>-1.7253554175965715</v>
      </c>
      <c r="I912" s="8">
        <f>('3v'!F900-H912)^2</f>
        <v>5.6595096962740721E-6</v>
      </c>
      <c r="J912" s="9">
        <f>offs334+Ampl334*SIN(2*PI()*freq334*('3v'!E900-reta334)+deph334*PI()/180)</f>
        <v>0.88125706189976605</v>
      </c>
      <c r="K912" s="10">
        <f>('3v'!G900-J912)^2</f>
        <v>8.8023273132379392E-5</v>
      </c>
      <c r="L912" s="3"/>
      <c r="M912" s="3"/>
      <c r="N912" s="7">
        <f>offs335+Ampl335*SIN(2*PI()*freq335*('3v'!I900)+deph335*PI()/180)</f>
        <v>-1.5177353364107236</v>
      </c>
      <c r="O912" s="8">
        <f>('3v'!J900-N912)^2</f>
        <v>8.8078581445218619E-6</v>
      </c>
      <c r="P912" s="9">
        <f>offs336+Ampl336*SIN(2*PI()*freq336*('3v'!I900-reta336)+deph336*PI()/180)</f>
        <v>1.0175076606209046</v>
      </c>
      <c r="Q912" s="10">
        <f>('3v'!K900-P912)^2</f>
        <v>7.9457980835787707E-5</v>
      </c>
      <c r="R912" s="3"/>
      <c r="S912" s="3"/>
      <c r="T912" s="7">
        <f>offs337+Ampl337*SIN(2*PI()*freq337*('3v'!M900)+deph337*PI()/180)</f>
        <v>0.30452321222001139</v>
      </c>
      <c r="U912" s="8">
        <f>('3v'!N900-T912)^2</f>
        <v>8.7658760640690499E-6</v>
      </c>
      <c r="V912" s="9">
        <f>offs338+Ampl338*SIN(2*PI()*freq338*('3v'!M900-reta338)+deph338*PI()/180)</f>
        <v>1.0066197567092305</v>
      </c>
      <c r="W912" s="10">
        <f>('3v'!O900-V912)^2</f>
        <v>3.408827736396402E-5</v>
      </c>
      <c r="X912" s="3"/>
      <c r="Y912" s="3"/>
      <c r="Z912" s="7">
        <f>offs339+Ampl339*SIN(2*PI()*freq339*('3v'!Q900)+deph339*PI()/180)</f>
        <v>-0.50352680134121974</v>
      </c>
      <c r="AA912" s="8">
        <f>('3v'!R900-Z912)^2</f>
        <v>3.9202141340784503E-5</v>
      </c>
      <c r="AB912" s="9">
        <f>offs340+Ampl340*SIN(2*PI()*freq340*('3v'!Q900-reta340)+deph340*PI()/180)</f>
        <v>0.79906412320610154</v>
      </c>
      <c r="AC912" s="10">
        <f>('3v'!S900-AB912)^2</f>
        <v>8.5015466467359014E-5</v>
      </c>
      <c r="AD912" s="3"/>
      <c r="AE912" s="3"/>
      <c r="AF912" s="7">
        <f>offs341+Ampl341*SIN(2*PI()*freq341*('3v'!U900)+deph341*PI()/180)</f>
        <v>0.67798933878809908</v>
      </c>
      <c r="AG912" s="8">
        <f>('3v'!V900-AF912)^2</f>
        <v>6.1474303695758174E-6</v>
      </c>
      <c r="AH912" s="9">
        <f>offs342+Ampl342*SIN(2*PI()*freq342*('3v'!U900-reta342)+deph342*PI()/180)</f>
        <v>0.95142360909483548</v>
      </c>
      <c r="AI912" s="10">
        <f>('3v'!W900-AH912)^2</f>
        <v>2.0266913271801343E-6</v>
      </c>
      <c r="AL912" s="76"/>
      <c r="AM912" s="76"/>
      <c r="AN912" s="76"/>
      <c r="AO912" s="80"/>
    </row>
    <row r="913" spans="1:41" x14ac:dyDescent="0.25">
      <c r="A913" s="3"/>
      <c r="B913" s="7">
        <f>offs331+Ampl331*SIN(2*PI()*freq331*('3v'!A901)+deph331*PI()/180)</f>
        <v>-1.6543921584870023</v>
      </c>
      <c r="C913" s="8">
        <f>('3v'!B901-B913)^2</f>
        <v>1.159587644115404E-6</v>
      </c>
      <c r="D913" s="9">
        <f>offs332+Ampl332*SIN(2*PI()*freq332*('3v'!A901-reta332)+deph332*PI()/180)</f>
        <v>1.1375966404134821</v>
      </c>
      <c r="E913" s="10">
        <f>('3v'!C901-D913)^2</f>
        <v>1.3507924235832492E-4</v>
      </c>
      <c r="G913" s="3"/>
      <c r="H913" s="7">
        <f>offs333+Ampl333*SIN(2*PI()*freq333*('3v'!E901)+deph333*PI()/180)</f>
        <v>-1.7326993165368159</v>
      </c>
      <c r="I913" s="8">
        <f>('3v'!F901-H913)^2</f>
        <v>8.1086746282302573E-6</v>
      </c>
      <c r="J913" s="9">
        <f>offs334+Ampl334*SIN(2*PI()*freq334*('3v'!E901-reta334)+deph334*PI()/180)</f>
        <v>0.88295065566583852</v>
      </c>
      <c r="K913" s="10">
        <f>('3v'!G901-J913)^2</f>
        <v>5.1400520989570613E-5</v>
      </c>
      <c r="L913" s="3"/>
      <c r="M913" s="3"/>
      <c r="N913" s="7">
        <f>offs335+Ampl335*SIN(2*PI()*freq335*('3v'!I901)+deph335*PI()/180)</f>
        <v>-1.5044707594811007</v>
      </c>
      <c r="O913" s="8">
        <f>('3v'!J901-N913)^2</f>
        <v>6.5561629072837563E-6</v>
      </c>
      <c r="P913" s="9">
        <f>offs336+Ampl336*SIN(2*PI()*freq336*('3v'!I901-reta336)+deph336*PI()/180)</f>
        <v>1.0187003165611066</v>
      </c>
      <c r="Q913" s="10">
        <f>('3v'!K901-P913)^2</f>
        <v>1.0214288978550898E-4</v>
      </c>
      <c r="R913" s="3"/>
      <c r="S913" s="3"/>
      <c r="T913" s="7">
        <f>offs337+Ampl337*SIN(2*PI()*freq337*('3v'!M901)+deph337*PI()/180)</f>
        <v>0.32465851204622093</v>
      </c>
      <c r="U913" s="8">
        <f>('3v'!N901-T913)^2</f>
        <v>1.2707599741518013E-5</v>
      </c>
      <c r="V913" s="9">
        <f>offs338+Ampl338*SIN(2*PI()*freq338*('3v'!M901-reta338)+deph338*PI()/180)</f>
        <v>1.0056667588352426</v>
      </c>
      <c r="W913" s="10">
        <f>('3v'!O901-V913)^2</f>
        <v>2.3868294289509966E-5</v>
      </c>
      <c r="X913" s="3"/>
      <c r="Y913" s="3"/>
      <c r="Z913" s="7">
        <f>offs339+Ampl339*SIN(2*PI()*freq339*('3v'!Q901)+deph339*PI()/180)</f>
        <v>-0.53636874639573051</v>
      </c>
      <c r="AA913" s="8">
        <f>('3v'!R901-Z913)^2</f>
        <v>6.1671280062664194E-5</v>
      </c>
      <c r="AB913" s="9">
        <f>offs340+Ampl340*SIN(2*PI()*freq340*('3v'!Q901-reta340)+deph340*PI()/180)</f>
        <v>0.79844270804371531</v>
      </c>
      <c r="AC913" s="10">
        <f>('3v'!S901-AB913)^2</f>
        <v>7.3942251416836831E-5</v>
      </c>
      <c r="AD913" s="3"/>
      <c r="AE913" s="3"/>
      <c r="AF913" s="7">
        <f>offs341+Ampl341*SIN(2*PI()*freq341*('3v'!U901)+deph341*PI()/180)</f>
        <v>0.7081556713540631</v>
      </c>
      <c r="AG913" s="8">
        <f>('3v'!V901-AF913)^2</f>
        <v>2.5919024436812938E-6</v>
      </c>
      <c r="AH913" s="9">
        <f>offs342+Ampl342*SIN(2*PI()*freq342*('3v'!U901-reta342)+deph342*PI()/180)</f>
        <v>0.95113620718455127</v>
      </c>
      <c r="AI913" s="10">
        <f>('3v'!W901-AH913)^2</f>
        <v>1.2909894904695877E-6</v>
      </c>
      <c r="AL913" s="76"/>
      <c r="AM913" s="76"/>
      <c r="AN913" s="76"/>
      <c r="AO913" s="80"/>
    </row>
    <row r="914" spans="1:41" x14ac:dyDescent="0.25">
      <c r="A914" s="3"/>
      <c r="B914" s="7">
        <f>offs331+Ampl331*SIN(2*PI()*freq331*('3v'!A902)+deph331*PI()/180)</f>
        <v>-1.6431092416381574</v>
      </c>
      <c r="C914" s="8">
        <f>('3v'!B902-B914)^2</f>
        <v>6.7275824396278997E-6</v>
      </c>
      <c r="D914" s="9">
        <f>offs332+Ampl332*SIN(2*PI()*freq332*('3v'!A902-reta332)+deph332*PI()/180)</f>
        <v>1.1379874830641548</v>
      </c>
      <c r="E914" s="10">
        <f>('3v'!C902-D914)^2</f>
        <v>1.2614697268017826E-4</v>
      </c>
      <c r="G914" s="3"/>
      <c r="H914" s="7">
        <f>offs333+Ampl333*SIN(2*PI()*freq333*('3v'!E902)+deph333*PI()/180)</f>
        <v>-1.7399296452714565</v>
      </c>
      <c r="I914" s="8">
        <f>('3v'!F902-H914)^2</f>
        <v>2.1803910565514024E-6</v>
      </c>
      <c r="J914" s="9">
        <f>offs334+Ampl334*SIN(2*PI()*freq334*('3v'!E902-reta334)+deph334*PI()/180)</f>
        <v>0.88464454636084267</v>
      </c>
      <c r="K914" s="10">
        <f>('3v'!G902-J914)^2</f>
        <v>4.7750675541575352E-5</v>
      </c>
      <c r="L914" s="3"/>
      <c r="M914" s="3"/>
      <c r="N914" s="7">
        <f>offs335+Ampl335*SIN(2*PI()*freq335*('3v'!I902)+deph335*PI()/180)</f>
        <v>-1.4910402371202449</v>
      </c>
      <c r="O914" s="8">
        <f>('3v'!J902-N914)^2</f>
        <v>5.3784700796760837E-6</v>
      </c>
      <c r="P914" s="9">
        <f>offs336+Ampl336*SIN(2*PI()*freq336*('3v'!I902-reta336)+deph336*PI()/180)</f>
        <v>1.0198722162032101</v>
      </c>
      <c r="Q914" s="10">
        <f>('3v'!K902-P914)^2</f>
        <v>8.696226831674847E-5</v>
      </c>
      <c r="R914" s="3"/>
      <c r="S914" s="3"/>
      <c r="T914" s="7">
        <f>offs337+Ampl337*SIN(2*PI()*freq337*('3v'!M902)+deph337*PI()/180)</f>
        <v>0.34460190220074199</v>
      </c>
      <c r="U914" s="8">
        <f>('3v'!N902-T914)^2</f>
        <v>4.095734871784159E-6</v>
      </c>
      <c r="V914" s="9">
        <f>offs338+Ampl338*SIN(2*PI()*freq338*('3v'!M902-reta338)+deph338*PI()/180)</f>
        <v>1.0046846862151961</v>
      </c>
      <c r="W914" s="10">
        <f>('3v'!O902-V914)^2</f>
        <v>1.5236892354928882E-5</v>
      </c>
      <c r="X914" s="3"/>
      <c r="Y914" s="3"/>
      <c r="Z914" s="7">
        <f>offs339+Ampl339*SIN(2*PI()*freq339*('3v'!Q902)+deph339*PI()/180)</f>
        <v>-0.56917069121324471</v>
      </c>
      <c r="AA914" s="8">
        <f>('3v'!R902-Z914)^2</f>
        <v>5.553127880693096E-5</v>
      </c>
      <c r="AB914" s="9">
        <f>offs340+Ampl340*SIN(2*PI()*freq340*('3v'!Q902-reta340)+deph340*PI()/180)</f>
        <v>0.79786441066693015</v>
      </c>
      <c r="AC914" s="10">
        <f>('3v'!S902-AB914)^2</f>
        <v>6.4331157947353416E-5</v>
      </c>
      <c r="AD914" s="3"/>
      <c r="AE914" s="3"/>
      <c r="AF914" s="7">
        <f>offs341+Ampl341*SIN(2*PI()*freq341*('3v'!U902)+deph341*PI()/180)</f>
        <v>0.73717604597861652</v>
      </c>
      <c r="AG914" s="8">
        <f>('3v'!V902-AF914)^2</f>
        <v>3.5586710458135254E-6</v>
      </c>
      <c r="AH914" s="9">
        <f>offs342+Ampl342*SIN(2*PI()*freq342*('3v'!U902-reta342)+deph342*PI()/180)</f>
        <v>0.95078611902861043</v>
      </c>
      <c r="AI914" s="10">
        <f>('3v'!W902-AH914)^2</f>
        <v>6.1799884962395645E-7</v>
      </c>
      <c r="AL914" s="76"/>
      <c r="AM914" s="76"/>
      <c r="AN914" s="76"/>
      <c r="AO914" s="80"/>
    </row>
    <row r="915" spans="1:41" x14ac:dyDescent="0.25">
      <c r="A915" s="3"/>
      <c r="B915" s="7">
        <f>offs331+Ampl331*SIN(2*PI()*freq331*('3v'!A903)+deph331*PI()/180)</f>
        <v>-1.631638680031835</v>
      </c>
      <c r="C915" s="8">
        <f>('3v'!B903-B915)^2</f>
        <v>1.8484152188661482E-5</v>
      </c>
      <c r="D915" s="9">
        <f>offs332+Ampl332*SIN(2*PI()*freq332*('3v'!A903-reta332)+deph332*PI()/180)</f>
        <v>1.1383386812656098</v>
      </c>
      <c r="E915" s="10">
        <f>('3v'!C903-D915)^2</f>
        <v>1.6469406973845327E-4</v>
      </c>
      <c r="G915" s="3"/>
      <c r="H915" s="7">
        <f>offs333+Ampl333*SIN(2*PI()*freq333*('3v'!E903)+deph333*PI()/180)</f>
        <v>-1.7470457615608903</v>
      </c>
      <c r="I915" s="8">
        <f>('3v'!F903-H915)^2</f>
        <v>4.7219222163730822E-6</v>
      </c>
      <c r="J915" s="9">
        <f>offs334+Ampl334*SIN(2*PI()*freq334*('3v'!E903-reta334)+deph334*PI()/180)</f>
        <v>0.88633858352361317</v>
      </c>
      <c r="K915" s="10">
        <f>('3v'!G903-J915)^2</f>
        <v>7.4032662444297359E-5</v>
      </c>
      <c r="L915" s="3"/>
      <c r="M915" s="3"/>
      <c r="N915" s="7">
        <f>offs335+Ampl335*SIN(2*PI()*freq335*('3v'!I903)+deph335*PI()/180)</f>
        <v>-1.4774458901633254</v>
      </c>
      <c r="O915" s="8">
        <f>('3v'!J903-N915)^2</f>
        <v>5.02485949217302E-6</v>
      </c>
      <c r="P915" s="9">
        <f>offs336+Ampl336*SIN(2*PI()*freq336*('3v'!I903-reta336)+deph336*PI()/180)</f>
        <v>1.0210231744906768</v>
      </c>
      <c r="Q915" s="10">
        <f>('3v'!K903-P915)^2</f>
        <v>1.0975316530756393E-4</v>
      </c>
      <c r="R915" s="3"/>
      <c r="S915" s="3"/>
      <c r="T915" s="7">
        <f>offs337+Ampl337*SIN(2*PI()*freq337*('3v'!M903)+deph337*PI()/180)</f>
        <v>0.36434846195047804</v>
      </c>
      <c r="U915" s="8">
        <f>('3v'!N903-T915)^2</f>
        <v>5.0135775446346111E-6</v>
      </c>
      <c r="V915" s="9">
        <f>offs338+Ampl338*SIN(2*PI()*freq338*('3v'!M903-reta338)+deph338*PI()/180)</f>
        <v>1.0036737811608152</v>
      </c>
      <c r="W915" s="10">
        <f>('3v'!O903-V915)^2</f>
        <v>2.3480528998755498E-5</v>
      </c>
      <c r="X915" s="3"/>
      <c r="Y915" s="3"/>
      <c r="Z915" s="7">
        <f>offs339+Ampl339*SIN(2*PI()*freq339*('3v'!Q903)+deph339*PI()/180)</f>
        <v>-0.60191677306433733</v>
      </c>
      <c r="AA915" s="8">
        <f>('3v'!R903-Z915)^2</f>
        <v>4.8928389083753839E-5</v>
      </c>
      <c r="AB915" s="9">
        <f>offs340+Ampl340*SIN(2*PI()*freq340*('3v'!Q903-reta340)+deph340*PI()/180)</f>
        <v>0.79732951073522562</v>
      </c>
      <c r="AC915" s="10">
        <f>('3v'!S903-AB915)^2</f>
        <v>5.60367635003601E-5</v>
      </c>
      <c r="AD915" s="3"/>
      <c r="AE915" s="3"/>
      <c r="AF915" s="7">
        <f>offs341+Ampl341*SIN(2*PI()*freq341*('3v'!U903)+deph341*PI()/180)</f>
        <v>0.765021823055684</v>
      </c>
      <c r="AG915" s="8">
        <f>('3v'!V903-AF915)^2</f>
        <v>1.9166102757092886E-6</v>
      </c>
      <c r="AH915" s="9">
        <f>offs342+Ampl342*SIN(2*PI()*freq342*('3v'!U903-reta342)+deph342*PI()/180)</f>
        <v>0.95037369012175621</v>
      </c>
      <c r="AI915" s="10">
        <f>('3v'!W903-AH915)^2</f>
        <v>1.3965178100059352E-7</v>
      </c>
      <c r="AL915" s="76"/>
      <c r="AM915" s="76"/>
      <c r="AN915" s="76"/>
      <c r="AO915" s="80"/>
    </row>
    <row r="916" spans="1:41" x14ac:dyDescent="0.25">
      <c r="A916" s="3"/>
      <c r="B916" s="7">
        <f>offs331+Ampl331*SIN(2*PI()*freq331*('3v'!A904)+deph331*PI()/180)</f>
        <v>-1.6199822850026848</v>
      </c>
      <c r="C916" s="8">
        <f>('3v'!B904-B916)^2</f>
        <v>1.7949753968476049E-5</v>
      </c>
      <c r="D916" s="9">
        <f>offs332+Ampl332*SIN(2*PI()*freq332*('3v'!A904-reta332)+deph332*PI()/180)</f>
        <v>1.1386501795595794</v>
      </c>
      <c r="E916" s="10">
        <f>('3v'!C904-D916)^2</f>
        <v>1.5679598714213807E-4</v>
      </c>
      <c r="G916" s="3"/>
      <c r="H916" s="7">
        <f>offs333+Ampl333*SIN(2*PI()*freq333*('3v'!E904)+deph333*PI()/180)</f>
        <v>-1.7540470333105207</v>
      </c>
      <c r="I916" s="8">
        <f>('3v'!F904-H916)^2</f>
        <v>8.9056089342004964E-6</v>
      </c>
      <c r="J916" s="9">
        <f>offs334+Ampl334*SIN(2*PI()*freq334*('3v'!E904-reta334)+deph334*PI()/180)</f>
        <v>0.88803261667997435</v>
      </c>
      <c r="K916" s="10">
        <f>('3v'!G904-J916)^2</f>
        <v>1.0605409064663539E-4</v>
      </c>
      <c r="L916" s="3"/>
      <c r="M916" s="3"/>
      <c r="N916" s="7">
        <f>offs335+Ampl335*SIN(2*PI()*freq335*('3v'!I904)+deph335*PI()/180)</f>
        <v>-1.4636898653153181</v>
      </c>
      <c r="O916" s="8">
        <f>('3v'!J904-N916)^2</f>
        <v>5.4092278839070489E-6</v>
      </c>
      <c r="P916" s="9">
        <f>offs336+Ampl336*SIN(2*PI()*freq336*('3v'!I904-reta336)+deph336*PI()/180)</f>
        <v>1.0221530096738505</v>
      </c>
      <c r="Q916" s="10">
        <f>('3v'!K904-P916)^2</f>
        <v>9.3180788823744049E-5</v>
      </c>
      <c r="R916" s="3"/>
      <c r="S916" s="3"/>
      <c r="T916" s="7">
        <f>offs337+Ampl337*SIN(2*PI()*freq337*('3v'!M904)+deph337*PI()/180)</f>
        <v>0.38389331912728158</v>
      </c>
      <c r="U916" s="8">
        <f>('3v'!N904-T916)^2</f>
        <v>5.0746984121377992E-6</v>
      </c>
      <c r="V916" s="9">
        <f>offs338+Ampl338*SIN(2*PI()*freq338*('3v'!M904-reta338)+deph338*PI()/180)</f>
        <v>1.0026342930977956</v>
      </c>
      <c r="W916" s="10">
        <f>('3v'!O904-V916)^2</f>
        <v>1.4487029773944666E-5</v>
      </c>
      <c r="X916" s="3"/>
      <c r="Y916" s="3"/>
      <c r="Z916" s="7">
        <f>offs339+Ampl339*SIN(2*PI()*freq339*('3v'!Q904)+deph339*PI()/180)</f>
        <v>-0.6345911562344102</v>
      </c>
      <c r="AA916" s="8">
        <f>('3v'!R904-Z916)^2</f>
        <v>4.1811047124777459E-5</v>
      </c>
      <c r="AB916" s="9">
        <f>offs340+Ampl340*SIN(2*PI()*freq340*('3v'!Q904-reta340)+deph340*PI()/180)</f>
        <v>0.7968382669214622</v>
      </c>
      <c r="AC916" s="10">
        <f>('3v'!S904-AB916)^2</f>
        <v>4.8923406855059272E-5</v>
      </c>
      <c r="AD916" s="3"/>
      <c r="AE916" s="3"/>
      <c r="AF916" s="7">
        <f>offs341+Ampl341*SIN(2*PI()*freq341*('3v'!U904)+deph341*PI()/180)</f>
        <v>0.79166552216514696</v>
      </c>
      <c r="AG916" s="8">
        <f>('3v'!V904-AF916)^2</f>
        <v>4.3450061545369799E-6</v>
      </c>
      <c r="AH916" s="9">
        <f>offs342+Ampl342*SIN(2*PI()*freq342*('3v'!U904-reta342)+deph342*PI()/180)</f>
        <v>0.9498993274815265</v>
      </c>
      <c r="AI916" s="10">
        <f>('3v'!W904-AH916)^2</f>
        <v>1.0132942625430846E-8</v>
      </c>
      <c r="AL916" s="76"/>
      <c r="AM916" s="76"/>
      <c r="AN916" s="76"/>
      <c r="AO916" s="80"/>
    </row>
    <row r="917" spans="1:41" x14ac:dyDescent="0.25">
      <c r="A917" s="3"/>
      <c r="B917" s="7">
        <f>offs331+Ampl331*SIN(2*PI()*freq331*('3v'!A905)+deph331*PI()/180)</f>
        <v>-1.6081418972306092</v>
      </c>
      <c r="C917" s="8">
        <f>('3v'!B905-B917)^2</f>
        <v>5.7845193313311299E-6</v>
      </c>
      <c r="D917" s="9">
        <f>offs332+Ampl332*SIN(2*PI()*freq332*('3v'!A905-reta332)+deph332*PI()/180)</f>
        <v>1.1389219287568721</v>
      </c>
      <c r="E917" s="10">
        <f>('3v'!C905-D917)^2</f>
        <v>1.5006424546171E-4</v>
      </c>
      <c r="G917" s="3"/>
      <c r="H917" s="7">
        <f>offs333+Ampl333*SIN(2*PI()*freq333*('3v'!E905)+deph333*PI()/180)</f>
        <v>-1.7609328386269105</v>
      </c>
      <c r="I917" s="8">
        <f>('3v'!F905-H917)^2</f>
        <v>3.8329862164708558E-6</v>
      </c>
      <c r="J917" s="9">
        <f>offs334+Ampl334*SIN(2*PI()*freq334*('3v'!E905-reta334)+deph334*PI()/180)</f>
        <v>0.88972649535610582</v>
      </c>
      <c r="K917" s="10">
        <f>('3v'!G905-J917)^2</f>
        <v>1.4381131039916208E-4</v>
      </c>
      <c r="L917" s="3"/>
      <c r="M917" s="3"/>
      <c r="N917" s="7">
        <f>offs335+Ampl335*SIN(2*PI()*freq335*('3v'!I905)+deph335*PI()/180)</f>
        <v>-1.4497743348120118</v>
      </c>
      <c r="O917" s="8">
        <f>('3v'!J905-N917)^2</f>
        <v>3.7983208474112648E-7</v>
      </c>
      <c r="P917" s="9">
        <f>offs336+Ampl336*SIN(2*PI()*freq336*('3v'!I905-reta336)+deph336*PI()/180)</f>
        <v>1.0232615433386585</v>
      </c>
      <c r="Q917" s="10">
        <f>('3v'!K905-P917)^2</f>
        <v>7.7588497881589462E-5</v>
      </c>
      <c r="R917" s="3"/>
      <c r="S917" s="3"/>
      <c r="T917" s="7">
        <f>offs337+Ampl337*SIN(2*PI()*freq337*('3v'!M905)+deph337*PI()/180)</f>
        <v>0.40323165133010125</v>
      </c>
      <c r="U917" s="8">
        <f>('3v'!N905-T917)^2</f>
        <v>1.6103457343254838E-5</v>
      </c>
      <c r="V917" s="9">
        <f>offs338+Ampl338*SIN(2*PI()*freq338*('3v'!M905-reta338)+deph338*PI()/180)</f>
        <v>1.0015664785042624</v>
      </c>
      <c r="W917" s="10">
        <f>('3v'!O905-V917)^2</f>
        <v>2.2010064385626023E-5</v>
      </c>
      <c r="X917" s="3"/>
      <c r="Y917" s="3"/>
      <c r="Z917" s="7">
        <f>offs339+Ampl339*SIN(2*PI()*freq339*('3v'!Q905)+deph339*PI()/180)</f>
        <v>-0.66717803968171374</v>
      </c>
      <c r="AA917" s="8">
        <f>('3v'!R905-Z917)^2</f>
        <v>3.422132628611508E-5</v>
      </c>
      <c r="AB917" s="9">
        <f>offs340+Ampl340*SIN(2*PI()*freq340*('3v'!Q905-reta340)+deph340*PI()/180)</f>
        <v>0.79639091678678864</v>
      </c>
      <c r="AC917" s="10">
        <f>('3v'!S905-AB917)^2</f>
        <v>4.2865523877463786E-5</v>
      </c>
      <c r="AD917" s="3"/>
      <c r="AE917" s="3"/>
      <c r="AF917" s="7">
        <f>offs341+Ampl341*SIN(2*PI()*freq341*('3v'!U905)+deph341*PI()/180)</f>
        <v>0.81708084919271906</v>
      </c>
      <c r="AG917" s="8">
        <f>('3v'!V905-AF917)^2</f>
        <v>1.1372261777533889E-8</v>
      </c>
      <c r="AH917" s="9">
        <f>offs342+Ampl342*SIN(2*PI()*freq342*('3v'!U905-reta342)+deph342*PI()/180)</f>
        <v>0.9493634992465767</v>
      </c>
      <c r="AI917" s="10">
        <f>('3v'!W905-AH917)^2</f>
        <v>4.0512047919337699E-7</v>
      </c>
      <c r="AL917" s="76"/>
      <c r="AM917" s="76"/>
      <c r="AN917" s="76"/>
      <c r="AO917" s="80"/>
    </row>
    <row r="918" spans="1:41" x14ac:dyDescent="0.25">
      <c r="A918" s="3"/>
      <c r="B918" s="7">
        <f>offs331+Ampl331*SIN(2*PI()*freq331*('3v'!A906)+deph331*PI()/180)</f>
        <v>-1.5961193864500918</v>
      </c>
      <c r="C918" s="8">
        <f>('3v'!B906-B918)^2</f>
        <v>2.1730640888688094E-5</v>
      </c>
      <c r="D918" s="9">
        <f>offs332+Ampl332*SIN(2*PI()*freq332*('3v'!A906-reta332)+deph332*PI()/180)</f>
        <v>1.1391538859451396</v>
      </c>
      <c r="E918" s="10">
        <f>('3v'!C906-D918)^2</f>
        <v>1.4443506543563618E-4</v>
      </c>
      <c r="G918" s="3"/>
      <c r="H918" s="7">
        <f>offs333+Ampl333*SIN(2*PI()*freq333*('3v'!E906)+deph333*PI()/180)</f>
        <v>-1.7677025658730161</v>
      </c>
      <c r="I918" s="8">
        <f>('3v'!F906-H918)^2</f>
        <v>8.2024878696357276E-7</v>
      </c>
      <c r="J918" s="9">
        <f>offs334+Ampl334*SIN(2*PI()*freq334*('3v'!E906-reta334)+deph334*PI()/180)</f>
        <v>0.89142006909190963</v>
      </c>
      <c r="K918" s="10">
        <f>('3v'!G906-J918)^2</f>
        <v>1.8729863334837659E-4</v>
      </c>
      <c r="L918" s="3"/>
      <c r="M918" s="3"/>
      <c r="N918" s="7">
        <f>offs335+Ampl335*SIN(2*PI()*freq335*('3v'!I906)+deph335*PI()/180)</f>
        <v>-1.4357014960769869</v>
      </c>
      <c r="O918" s="8">
        <f>('3v'!J906-N918)^2</f>
        <v>8.7582659683346969E-7</v>
      </c>
      <c r="P918" s="9">
        <f>offs336+Ampl336*SIN(2*PI()*freq336*('3v'!I906-reta336)+deph336*PI()/180)</f>
        <v>1.0243486004347844</v>
      </c>
      <c r="Q918" s="10">
        <f>('3v'!K906-P918)^2</f>
        <v>6.3081089276027964E-5</v>
      </c>
      <c r="R918" s="3"/>
      <c r="S918" s="3"/>
      <c r="T918" s="7">
        <f>offs337+Ampl337*SIN(2*PI()*freq337*('3v'!M906)+deph337*PI()/180)</f>
        <v>0.42235868711483177</v>
      </c>
      <c r="U918" s="8">
        <f>('3v'!N906-T918)^2</f>
        <v>3.0933920855277939E-5</v>
      </c>
      <c r="V918" s="9">
        <f>offs338+Ampl338*SIN(2*PI()*freq338*('3v'!M906-reta338)+deph338*PI()/180)</f>
        <v>1.0004706008474886</v>
      </c>
      <c r="W918" s="10">
        <f>('3v'!O906-V918)^2</f>
        <v>1.2928417366577733E-5</v>
      </c>
      <c r="X918" s="3"/>
      <c r="Y918" s="3"/>
      <c r="Z918" s="7">
        <f>offs339+Ampl339*SIN(2*PI()*freq339*('3v'!Q906)+deph339*PI()/180)</f>
        <v>-0.69966166467858781</v>
      </c>
      <c r="AA918" s="8">
        <f>('3v'!R906-Z918)^2</f>
        <v>1.0095074383195591E-5</v>
      </c>
      <c r="AB918" s="9">
        <f>offs340+Ampl340*SIN(2*PI()*freq340*('3v'!Q906-reta340)+deph340*PI()/180)</f>
        <v>0.79598767666576065</v>
      </c>
      <c r="AC918" s="10">
        <f>('3v'!S906-AB918)^2</f>
        <v>1.7562944326016789E-5</v>
      </c>
      <c r="AD918" s="3"/>
      <c r="AE918" s="3"/>
      <c r="AF918" s="7">
        <f>offs341+Ampl341*SIN(2*PI()*freq341*('3v'!U906)+deph341*PI()/180)</f>
        <v>0.84124272227905328</v>
      </c>
      <c r="AG918" s="8">
        <f>('3v'!V906-AF918)^2</f>
        <v>3.8159316858433772E-7</v>
      </c>
      <c r="AH918" s="9">
        <f>offs342+Ampl342*SIN(2*PI()*freq342*('3v'!U906-reta342)+deph342*PI()/180)</f>
        <v>0.94876673421468349</v>
      </c>
      <c r="AI918" s="10">
        <f>('3v'!W906-AH918)^2</f>
        <v>5.1821888496610944E-7</v>
      </c>
      <c r="AL918" s="76"/>
      <c r="AM918" s="76"/>
      <c r="AN918" s="76"/>
      <c r="AO918" s="80"/>
    </row>
    <row r="919" spans="1:41" x14ac:dyDescent="0.25">
      <c r="A919" s="3"/>
      <c r="B919" s="7">
        <f>offs331+Ampl331*SIN(2*PI()*freq331*('3v'!A907)+deph331*PI()/180)</f>
        <v>-1.5839166511549583</v>
      </c>
      <c r="C919" s="8">
        <f>('3v'!B907-B919)^2</f>
        <v>1.019109114843988E-5</v>
      </c>
      <c r="D919" s="9">
        <f>offs332+Ampl332*SIN(2*PI()*freq332*('3v'!A907-reta332)+deph332*PI()/180)</f>
        <v>1.1393460144956529</v>
      </c>
      <c r="E919" s="10">
        <f>('3v'!C907-D919)^2</f>
        <v>1.3985393314903044E-4</v>
      </c>
      <c r="G919" s="3"/>
      <c r="H919" s="7">
        <f>offs333+Ampl333*SIN(2*PI()*freq333*('3v'!E907)+deph333*PI()/180)</f>
        <v>-1.7743556137225196</v>
      </c>
      <c r="I919" s="8">
        <f>('3v'!F907-H919)^2</f>
        <v>6.4402399011786319E-8</v>
      </c>
      <c r="J919" s="9">
        <f>offs334+Ampl334*SIN(2*PI()*freq334*('3v'!E907-reta334)+deph334*PI()/180)</f>
        <v>0.89311318745437385</v>
      </c>
      <c r="K919" s="10">
        <f>('3v'!G907-J919)^2</f>
        <v>2.3650833387140133E-4</v>
      </c>
      <c r="L919" s="3"/>
      <c r="M919" s="3"/>
      <c r="N919" s="7">
        <f>offs335+Ampl335*SIN(2*PI()*freq335*('3v'!I907)+deph335*PI()/180)</f>
        <v>-1.4214735713746178</v>
      </c>
      <c r="O919" s="8">
        <f>('3v'!J907-N919)^2</f>
        <v>2.4753314969742998E-6</v>
      </c>
      <c r="P919" s="9">
        <f>offs336+Ampl336*SIN(2*PI()*freq336*('3v'!I907-reta336)+deph336*PI()/180)</f>
        <v>1.0254140093033113</v>
      </c>
      <c r="Q919" s="10">
        <f>('3v'!K907-P919)^2</f>
        <v>8.1139907821676689E-5</v>
      </c>
      <c r="R919" s="3"/>
      <c r="S919" s="3"/>
      <c r="T919" s="7">
        <f>offs337+Ampl337*SIN(2*PI()*freq337*('3v'!M907)+deph337*PI()/180)</f>
        <v>0.44126970717159714</v>
      </c>
      <c r="U919" s="8">
        <f>('3v'!N907-T919)^2</f>
        <v>8.9309360357136903E-6</v>
      </c>
      <c r="V919" s="9">
        <f>offs338+Ampl338*SIN(2*PI()*freq338*('3v'!M907-reta338)+deph338*PI()/180)</f>
        <v>0.99934693051888801</v>
      </c>
      <c r="W919" s="10">
        <f>('3v'!O907-V919)^2</f>
        <v>1.9581249097131391E-5</v>
      </c>
      <c r="X919" s="3"/>
      <c r="Y919" s="3"/>
      <c r="Z919" s="7">
        <f>offs339+Ampl339*SIN(2*PI()*freq339*('3v'!Q907)+deph339*PI()/180)</f>
        <v>-0.73202632243223986</v>
      </c>
      <c r="AA919" s="8">
        <f>('3v'!R907-Z919)^2</f>
        <v>5.4700435931998161E-6</v>
      </c>
      <c r="AB919" s="9">
        <f>offs340+Ampl340*SIN(2*PI()*freq340*('3v'!Q907-reta340)+deph340*PI()/180)</f>
        <v>0.79562874156172214</v>
      </c>
      <c r="AC919" s="10">
        <f>('3v'!S907-AB919)^2</f>
        <v>1.468331630306576E-5</v>
      </c>
      <c r="AD919" s="3"/>
      <c r="AE919" s="3"/>
      <c r="AF919" s="7">
        <f>offs341+Ampl341*SIN(2*PI()*freq341*('3v'!U907)+deph341*PI()/180)</f>
        <v>0.86412729657251197</v>
      </c>
      <c r="AG919" s="8">
        <f>('3v'!V907-AF919)^2</f>
        <v>1.5769290302090395E-5</v>
      </c>
      <c r="AH919" s="9">
        <f>offs342+Ampl342*SIN(2*PI()*freq342*('3v'!U907-reta342)+deph342*PI()/180)</f>
        <v>0.94810962132088483</v>
      </c>
      <c r="AI919" s="10">
        <f>('3v'!W907-AH919)^2</f>
        <v>3.9389833992030092E-9</v>
      </c>
      <c r="AL919" s="76"/>
      <c r="AM919" s="76"/>
      <c r="AN919" s="76"/>
      <c r="AO919" s="80"/>
    </row>
    <row r="920" spans="1:41" x14ac:dyDescent="0.25">
      <c r="A920" s="3"/>
      <c r="B920" s="7">
        <f>offs331+Ampl331*SIN(2*PI()*freq331*('3v'!A908)+deph331*PI()/180)</f>
        <v>-1.5715356182985678</v>
      </c>
      <c r="C920" s="8">
        <f>('3v'!B908-B920)^2</f>
        <v>1.48639680637381E-5</v>
      </c>
      <c r="D920" s="9">
        <f>offs332+Ampl332*SIN(2*PI()*freq332*('3v'!A908-reta332)+deph332*PI()/180)</f>
        <v>1.1394982840690864</v>
      </c>
      <c r="E920" s="10">
        <f>('3v'!C908-D920)^2</f>
        <v>1.3627564363566852E-4</v>
      </c>
      <c r="G920" s="3"/>
      <c r="H920" s="7">
        <f>offs333+Ampl333*SIN(2*PI()*freq333*('3v'!E908)+deph333*PI()/180)</f>
        <v>-1.780891391213244</v>
      </c>
      <c r="I920" s="8">
        <f>('3v'!F908-H920)^2</f>
        <v>2.3424265362613718E-6</v>
      </c>
      <c r="J920" s="9">
        <f>offs334+Ampl334*SIN(2*PI()*freq334*('3v'!E908-reta334)+deph334*PI()/180)</f>
        <v>0.89480570005093607</v>
      </c>
      <c r="K920" s="10">
        <f>('3v'!G908-J920)^2</f>
        <v>2.2856027514422391E-4</v>
      </c>
      <c r="L920" s="3"/>
      <c r="M920" s="3"/>
      <c r="N920" s="7">
        <f>offs335+Ampl335*SIN(2*PI()*freq335*('3v'!I908)+deph335*PI()/180)</f>
        <v>-1.4070928074591478</v>
      </c>
      <c r="O920" s="8">
        <f>('3v'!J908-N920)^2</f>
        <v>1.0829531869372469E-7</v>
      </c>
      <c r="P920" s="9">
        <f>offs336+Ampl336*SIN(2*PI()*freq336*('3v'!I908-reta336)+deph336*PI()/180)</f>
        <v>1.0264576017038283</v>
      </c>
      <c r="Q920" s="10">
        <f>('3v'!K908-P920)^2</f>
        <v>6.5581518693622661E-5</v>
      </c>
      <c r="R920" s="3"/>
      <c r="S920" s="3"/>
      <c r="T920" s="7">
        <f>offs337+Ampl337*SIN(2*PI()*freq337*('3v'!M908)+deph337*PI()/180)</f>
        <v>0.45996004548917019</v>
      </c>
      <c r="U920" s="8">
        <f>('3v'!N908-T920)^2</f>
        <v>4.6119945790649369E-6</v>
      </c>
      <c r="V920" s="9">
        <f>offs338+Ampl338*SIN(2*PI()*freq338*('3v'!M908-reta338)+deph338*PI()/180)</f>
        <v>0.99819574476730044</v>
      </c>
      <c r="W920" s="10">
        <f>('3v'!O908-V920)^2</f>
        <v>1.0718321469561558E-5</v>
      </c>
      <c r="X920" s="3"/>
      <c r="Y920" s="3"/>
      <c r="Z920" s="7">
        <f>offs339+Ampl339*SIN(2*PI()*freq339*('3v'!Q908)+deph339*PI()/180)</f>
        <v>-0.76425636168138855</v>
      </c>
      <c r="AA920" s="8">
        <f>('3v'!R908-Z920)^2</f>
        <v>1.865195711014901E-6</v>
      </c>
      <c r="AB920" s="9">
        <f>offs340+Ampl340*SIN(2*PI()*freq340*('3v'!Q908-reta340)+deph340*PI()/180)</f>
        <v>0.79531428505250434</v>
      </c>
      <c r="AC920" s="10">
        <f>('3v'!S908-AB920)^2</f>
        <v>1.2372278999984858E-5</v>
      </c>
      <c r="AD920" s="3"/>
      <c r="AE920" s="3"/>
      <c r="AF920" s="7">
        <f>offs341+Ampl341*SIN(2*PI()*freq341*('3v'!U908)+deph341*PI()/180)</f>
        <v>0.88571198776115545</v>
      </c>
      <c r="AG920" s="8">
        <f>('3v'!V908-AF920)^2</f>
        <v>2.7267177504196023E-8</v>
      </c>
      <c r="AH920" s="9">
        <f>offs342+Ampl342*SIN(2*PI()*freq342*('3v'!U908-reta342)+deph342*PI()/180)</f>
        <v>0.94739280905627299</v>
      </c>
      <c r="AI920" s="10">
        <f>('3v'!W908-AH920)^2</f>
        <v>4.2778263699025528E-7</v>
      </c>
      <c r="AL920" s="76"/>
      <c r="AM920" s="76"/>
      <c r="AN920" s="76"/>
      <c r="AO920" s="80"/>
    </row>
    <row r="921" spans="1:41" x14ac:dyDescent="0.25">
      <c r="A921" s="3"/>
      <c r="B921" s="7">
        <f>offs331+Ampl331*SIN(2*PI()*freq331*('3v'!A909)+deph331*PI()/180)</f>
        <v>-1.5589782429895349</v>
      </c>
      <c r="C921" s="8">
        <f>('3v'!B909-B921)^2</f>
        <v>6.2056110753686958E-7</v>
      </c>
      <c r="D921" s="9">
        <f>offs332+Ampl332*SIN(2*PI()*freq332*('3v'!A909-reta332)+deph332*PI()/180)</f>
        <v>1.1396106706203097</v>
      </c>
      <c r="E921" s="10">
        <f>('3v'!C909-D921)^2</f>
        <v>5.8604067911547279E-5</v>
      </c>
      <c r="G921" s="3"/>
      <c r="H921" s="7">
        <f>offs333+Ampl333*SIN(2*PI()*freq333*('3v'!E909)+deph333*PI()/180)</f>
        <v>-1.7873093177996406</v>
      </c>
      <c r="I921" s="8">
        <f>('3v'!F909-H921)^2</f>
        <v>2.3796759143646735E-5</v>
      </c>
      <c r="J921" s="9">
        <f>offs334+Ampl334*SIN(2*PI()*freq334*('3v'!E909-reta334)+deph334*PI()/180)</f>
        <v>0.89649745654284085</v>
      </c>
      <c r="K921" s="10">
        <f>('3v'!G909-J921)^2</f>
        <v>2.2072588919752083E-4</v>
      </c>
      <c r="L921" s="3"/>
      <c r="M921" s="3"/>
      <c r="N921" s="7">
        <f>offs335+Ampl335*SIN(2*PI()*freq335*('3v'!I909)+deph335*PI()/180)</f>
        <v>-1.39256147521991</v>
      </c>
      <c r="O921" s="8">
        <f>('3v'!J909-N921)^2</f>
        <v>5.8459055850493691E-7</v>
      </c>
      <c r="P921" s="9">
        <f>offs336+Ampl336*SIN(2*PI()*freq336*('3v'!I909-reta336)+deph336*PI()/180)</f>
        <v>1.0274792128409975</v>
      </c>
      <c r="Q921" s="10">
        <f>('3v'!K909-P921)^2</f>
        <v>5.1361916279675396E-5</v>
      </c>
      <c r="R921" s="3"/>
      <c r="S921" s="3"/>
      <c r="T921" s="7">
        <f>offs337+Ampl337*SIN(2*PI()*freq337*('3v'!M909)+deph337*PI()/180)</f>
        <v>0.47842509050624032</v>
      </c>
      <c r="U921" s="8">
        <f>('3v'!N909-T921)^2</f>
        <v>1.1693189173461712E-6</v>
      </c>
      <c r="V921" s="9">
        <f>offs338+Ampl338*SIN(2*PI()*freq338*('3v'!M909-reta338)+deph338*PI()/180)</f>
        <v>0.99701732763058459</v>
      </c>
      <c r="W921" s="10">
        <f>('3v'!O909-V921)^2</f>
        <v>1.639106180252244E-5</v>
      </c>
      <c r="X921" s="3"/>
      <c r="Y921" s="3"/>
      <c r="Z921" s="7">
        <f>offs339+Ampl339*SIN(2*PI()*freq339*('3v'!Q909)+deph339*PI()/180)</f>
        <v>-0.79633619626505858</v>
      </c>
      <c r="AA921" s="8">
        <f>('3v'!R909-Z921)^2</f>
        <v>1.7211597725885865E-5</v>
      </c>
      <c r="AB921" s="9">
        <f>offs340+Ampl340*SIN(2*PI()*freq340*('3v'!Q909-reta340)+deph340*PI()/180)</f>
        <v>0.7950444592064847</v>
      </c>
      <c r="AC921" s="10">
        <f>('3v'!S909-AB921)^2</f>
        <v>1.0546900605959746E-5</v>
      </c>
      <c r="AD921" s="3"/>
      <c r="AE921" s="3"/>
      <c r="AF921" s="7">
        <f>offs341+Ampl341*SIN(2*PI()*freq341*('3v'!U909)+deph341*PI()/180)</f>
        <v>0.90597549436073188</v>
      </c>
      <c r="AG921" s="8">
        <f>('3v'!V909-AF921)^2</f>
        <v>1.1145988548336835E-6</v>
      </c>
      <c r="AH921" s="9">
        <f>offs342+Ampl342*SIN(2*PI()*freq342*('3v'!U909-reta342)+deph342*PI()/180)</f>
        <v>0.94661700482801114</v>
      </c>
      <c r="AI921" s="10">
        <f>('3v'!W909-AH921)^2</f>
        <v>2.7380608023351471E-7</v>
      </c>
      <c r="AL921" s="76"/>
      <c r="AM921" s="76"/>
      <c r="AN921" s="76"/>
      <c r="AO921" s="80"/>
    </row>
    <row r="922" spans="1:41" x14ac:dyDescent="0.25">
      <c r="A922" s="3"/>
      <c r="B922" s="7">
        <f>offs331+Ampl331*SIN(2*PI()*freq331*('3v'!A910)+deph331*PI()/180)</f>
        <v>-1.5462465081829877</v>
      </c>
      <c r="C922" s="8">
        <f>('3v'!B910-B922)^2</f>
        <v>3.2417707831280765E-6</v>
      </c>
      <c r="D922" s="9">
        <f>offs332+Ampl332*SIN(2*PI()*freq332*('3v'!A910-reta332)+deph332*PI()/180)</f>
        <v>1.1396831564021832</v>
      </c>
      <c r="E922" s="10">
        <f>('3v'!C910-D922)^2</f>
        <v>5.7499517028949574E-5</v>
      </c>
      <c r="G922" s="3"/>
      <c r="H922" s="7">
        <f>offs333+Ampl333*SIN(2*PI()*freq333*('3v'!E910)+deph333*PI()/180)</f>
        <v>-1.7936088234043623</v>
      </c>
      <c r="I922" s="8">
        <f>('3v'!F910-H922)^2</f>
        <v>1.9696435107314432E-5</v>
      </c>
      <c r="J922" s="9">
        <f>offs334+Ampl334*SIN(2*PI()*freq334*('3v'!E910-reta334)+deph334*PI()/180)</f>
        <v>0.89818830665849503</v>
      </c>
      <c r="K922" s="10">
        <f>('3v'!G910-J922)^2</f>
        <v>2.7382626470156597E-4</v>
      </c>
      <c r="L922" s="3"/>
      <c r="M922" s="3"/>
      <c r="N922" s="7">
        <f>offs335+Ampl335*SIN(2*PI()*freq335*('3v'!I910)+deph335*PI()/180)</f>
        <v>-1.3778818693227146</v>
      </c>
      <c r="O922" s="8">
        <f>('3v'!J910-N922)^2</f>
        <v>2.9240292841116904E-6</v>
      </c>
      <c r="P922" s="9">
        <f>offs336+Ampl336*SIN(2*PI()*freq336*('3v'!I910-reta336)+deph336*PI()/180)</f>
        <v>1.0284786813905777</v>
      </c>
      <c r="Q922" s="10">
        <f>('3v'!K910-P922)^2</f>
        <v>6.6686681827545776E-5</v>
      </c>
      <c r="R922" s="3"/>
      <c r="S922" s="3"/>
      <c r="T922" s="7">
        <f>offs337+Ampl337*SIN(2*PI()*freq337*('3v'!M910)+deph337*PI()/180)</f>
        <v>0.49666028624924824</v>
      </c>
      <c r="U922" s="8">
        <f>('3v'!N910-T922)^2</f>
        <v>4.6097700586881108E-8</v>
      </c>
      <c r="V922" s="9">
        <f>offs338+Ampl338*SIN(2*PI()*freq338*('3v'!M910-reta338)+deph338*PI()/180)</f>
        <v>0.99581196986553577</v>
      </c>
      <c r="W922" s="10">
        <f>('3v'!O910-V922)^2</f>
        <v>8.083956068274478E-6</v>
      </c>
      <c r="X922" s="3"/>
      <c r="Y922" s="3"/>
      <c r="Z922" s="7">
        <f>offs339+Ampl339*SIN(2*PI()*freq339*('3v'!Q910)+deph339*PI()/180)</f>
        <v>-0.82825031265992066</v>
      </c>
      <c r="AA922" s="8">
        <f>('3v'!R910-Z922)^2</f>
        <v>2.3163069443339559E-5</v>
      </c>
      <c r="AB922" s="9">
        <f>offs340+Ampl340*SIN(2*PI()*freq340*('3v'!Q910-reta340)+deph340*PI()/180)</f>
        <v>0.79481939450904771</v>
      </c>
      <c r="AC922" s="10">
        <f>('3v'!S910-AB922)^2</f>
        <v>9.135714858383971E-6</v>
      </c>
      <c r="AD922" s="3"/>
      <c r="AE922" s="3"/>
      <c r="AF922" s="7">
        <f>offs341+Ampl341*SIN(2*PI()*freq341*('3v'!U910)+deph341*PI()/180)</f>
        <v>0.92489781873667054</v>
      </c>
      <c r="AG922" s="8">
        <f>('3v'!V910-AF922)^2</f>
        <v>8.3208442761537295E-8</v>
      </c>
      <c r="AH922" s="9">
        <f>offs342+Ampl342*SIN(2*PI()*freq342*('3v'!U910-reta342)+deph342*PI()/180)</f>
        <v>0.9457829742612085</v>
      </c>
      <c r="AI922" s="10">
        <f>('3v'!W910-AH922)^2</f>
        <v>9.6575344406638356E-8</v>
      </c>
      <c r="AL922" s="76"/>
      <c r="AM922" s="76"/>
      <c r="AN922" s="76"/>
      <c r="AO922" s="80"/>
    </row>
    <row r="923" spans="1:41" x14ac:dyDescent="0.25">
      <c r="A923" s="3"/>
      <c r="B923" s="7">
        <f>offs331+Ampl331*SIN(2*PI()*freq331*('3v'!A911)+deph331*PI()/180)</f>
        <v>-1.5333424243674454</v>
      </c>
      <c r="C923" s="8">
        <f>('3v'!B911-B923)^2</f>
        <v>8.9136618577033625E-6</v>
      </c>
      <c r="D923" s="9">
        <f>offs332+Ampl332*SIN(2*PI()*freq332*('3v'!A911-reta332)+deph332*PI()/180)</f>
        <v>1.1397157299683616</v>
      </c>
      <c r="E923" s="10">
        <f>('3v'!C911-D923)^2</f>
        <v>3.1318238267015622E-5</v>
      </c>
      <c r="G923" s="3"/>
      <c r="H923" s="7">
        <f>offs333+Ampl333*SIN(2*PI()*freq333*('3v'!E911)+deph333*PI()/180)</f>
        <v>-1.799789348468896</v>
      </c>
      <c r="I923" s="8">
        <f>('3v'!F911-H923)^2</f>
        <v>1.6948960554936584E-5</v>
      </c>
      <c r="J923" s="9">
        <f>offs334+Ampl334*SIN(2*PI()*freq334*('3v'!E911-reta334)+deph334*PI()/180)</f>
        <v>0.89987810020681458</v>
      </c>
      <c r="K923" s="10">
        <f>('3v'!G911-J923)^2</f>
        <v>2.6518038734528563E-4</v>
      </c>
      <c r="L923" s="3"/>
      <c r="M923" s="3"/>
      <c r="N923" s="7">
        <f>offs335+Ampl335*SIN(2*PI()*freq335*('3v'!I911)+deph335*PI()/180)</f>
        <v>-1.3630563078475051</v>
      </c>
      <c r="O923" s="8">
        <f>('3v'!J911-N923)^2</f>
        <v>6.2971779333773074E-6</v>
      </c>
      <c r="P923" s="9">
        <f>offs336+Ampl336*SIN(2*PI()*freq336*('3v'!I911-reta336)+deph336*PI()/180)</f>
        <v>1.0294558495248984</v>
      </c>
      <c r="Q923" s="10">
        <f>('3v'!K911-P923)^2</f>
        <v>5.1699544425411018E-5</v>
      </c>
      <c r="R923" s="3"/>
      <c r="S923" s="3"/>
      <c r="T923" s="7">
        <f>offs337+Ampl337*SIN(2*PI()*freq337*('3v'!M911)+deph337*PI()/180)</f>
        <v>0.51466113345650433</v>
      </c>
      <c r="U923" s="8">
        <f>('3v'!N911-T923)^2</f>
        <v>3.0453968481514716E-6</v>
      </c>
      <c r="V923" s="9">
        <f>offs338+Ampl338*SIN(2*PI()*freq338*('3v'!M911-reta338)+deph338*PI()/180)</f>
        <v>0.9945799688761463</v>
      </c>
      <c r="W923" s="10">
        <f>('3v'!O911-V923)^2</f>
        <v>2.5960584913276263E-6</v>
      </c>
      <c r="X923" s="3"/>
      <c r="Y923" s="3"/>
      <c r="Z923" s="7">
        <f>offs339+Ampl339*SIN(2*PI()*freq339*('3v'!Q911)+deph339*PI()/180)</f>
        <v>-0.85998327748249115</v>
      </c>
      <c r="AA923" s="8">
        <f>('3v'!R911-Z923)^2</f>
        <v>1.1173225339355077E-5</v>
      </c>
      <c r="AB923" s="9">
        <f>offs340+Ampl340*SIN(2*PI()*freq340*('3v'!Q911-reta340)+deph340*PI()/180)</f>
        <v>0.79463919979948416</v>
      </c>
      <c r="AC923" s="10">
        <f>('3v'!S911-AB923)^2</f>
        <v>8.0788955357314115E-6</v>
      </c>
      <c r="AD923" s="3"/>
      <c r="AE923" s="3"/>
      <c r="AF923" s="7">
        <f>offs341+Ampl341*SIN(2*PI()*freq341*('3v'!U911)+deph341*PI()/180)</f>
        <v>0.94246028683933303</v>
      </c>
      <c r="AG923" s="8">
        <f>('3v'!V911-AF923)^2</f>
        <v>2.8234859242739998E-6</v>
      </c>
      <c r="AH923" s="9">
        <f>offs342+Ampl342*SIN(2*PI()*freq342*('3v'!U911-reta342)+deph342*PI()/180)</f>
        <v>0.944891540443341</v>
      </c>
      <c r="AI923" s="10">
        <f>('3v'!W911-AH923)^2</f>
        <v>1.445283774031124E-6</v>
      </c>
      <c r="AL923" s="76"/>
      <c r="AM923" s="76"/>
      <c r="AN923" s="76"/>
      <c r="AO923" s="80"/>
    </row>
    <row r="924" spans="1:41" x14ac:dyDescent="0.25">
      <c r="A924" s="3"/>
      <c r="B924" s="7">
        <f>offs331+Ampl331*SIN(2*PI()*freq331*('3v'!A912)+deph331*PI()/180)</f>
        <v>-1.5202680292473332</v>
      </c>
      <c r="C924" s="8">
        <f>('3v'!B912-B924)^2</f>
        <v>5.7024043155922093E-6</v>
      </c>
      <c r="D924" s="9">
        <f>offs332+Ampl332*SIN(2*PI()*freq332*('3v'!A912-reta332)+deph332*PI()/180)</f>
        <v>1.1397083861751016</v>
      </c>
      <c r="E924" s="10">
        <f>('3v'!C912-D924)^2</f>
        <v>3.1400487898593486E-5</v>
      </c>
      <c r="G924" s="3"/>
      <c r="H924" s="7">
        <f>offs333+Ampl333*SIN(2*PI()*freq333*('3v'!E912)+deph333*PI()/180)</f>
        <v>-1.8058503440032685</v>
      </c>
      <c r="I924" s="8">
        <f>('3v'!F912-H924)^2</f>
        <v>1.5329542742021402E-5</v>
      </c>
      <c r="J924" s="9">
        <f>offs334+Ampl334*SIN(2*PI()*freq334*('3v'!E912-reta334)+deph334*PI()/180)</f>
        <v>0.90156668709056564</v>
      </c>
      <c r="K924" s="10">
        <f>('3v'!G912-J924)^2</f>
        <v>3.2302682712027144E-4</v>
      </c>
      <c r="L924" s="3"/>
      <c r="M924" s="3"/>
      <c r="N924" s="7">
        <f>offs335+Ampl335*SIN(2*PI()*freq335*('3v'!I912)+deph335*PI()/180)</f>
        <v>-1.348087131922302</v>
      </c>
      <c r="O924" s="8">
        <f>('3v'!J912-N924)^2</f>
        <v>1.0018756426698398E-5</v>
      </c>
      <c r="P924" s="9">
        <f>offs336+Ampl336*SIN(2*PI()*freq336*('3v'!I912-reta336)+deph336*PI()/180)</f>
        <v>1.0304105629377838</v>
      </c>
      <c r="Q924" s="10">
        <f>('3v'!K912-P924)^2</f>
        <v>3.8338671292865023E-5</v>
      </c>
      <c r="R924" s="3"/>
      <c r="S924" s="3"/>
      <c r="T924" s="7">
        <f>offs337+Ampl337*SIN(2*PI()*freq337*('3v'!M912)+deph337*PI()/180)</f>
        <v>0.53242319068830946</v>
      </c>
      <c r="U924" s="8">
        <f>('3v'!N912-T924)^2</f>
        <v>1.5362534206624319E-7</v>
      </c>
      <c r="V924" s="9">
        <f>offs338+Ampl338*SIN(2*PI()*freq338*('3v'!M912-reta338)+deph338*PI()/180)</f>
        <v>0.99332162864022577</v>
      </c>
      <c r="W924" s="10">
        <f>('3v'!O912-V924)^2</f>
        <v>1.2453039240038372E-7</v>
      </c>
      <c r="X924" s="3"/>
      <c r="Y924" s="3"/>
      <c r="Z924" s="7">
        <f>offs339+Ampl339*SIN(2*PI()*freq339*('3v'!Q912)+deph339*PI()/180)</f>
        <v>-0.89151974495257691</v>
      </c>
      <c r="AA924" s="8">
        <f>('3v'!R912-Z924)^2</f>
        <v>1.3170402756818589E-5</v>
      </c>
      <c r="AB924" s="9">
        <f>offs340+Ampl340*SIN(2*PI()*freq340*('3v'!Q912-reta340)+deph340*PI()/180)</f>
        <v>0.79450396221835629</v>
      </c>
      <c r="AC924" s="10">
        <f>('3v'!S912-AB924)^2</f>
        <v>5.6847410605307363E-7</v>
      </c>
      <c r="AD924" s="3"/>
      <c r="AE924" s="3"/>
      <c r="AF924" s="7">
        <f>offs341+Ampl341*SIN(2*PI()*freq341*('3v'!U912)+deph341*PI()/180)</f>
        <v>0.95864556663304179</v>
      </c>
      <c r="AG924" s="8">
        <f>('3v'!V912-AF924)^2</f>
        <v>1.2544971438671878E-6</v>
      </c>
      <c r="AH924" s="9">
        <f>offs342+Ampl342*SIN(2*PI()*freq342*('3v'!U912-reta342)+deph342*PI()/180)</f>
        <v>0.94394358311196269</v>
      </c>
      <c r="AI924" s="10">
        <f>('3v'!W912-AH924)^2</f>
        <v>3.8819594609684385E-8</v>
      </c>
      <c r="AL924" s="76"/>
      <c r="AM924" s="76"/>
      <c r="AN924" s="76"/>
      <c r="AO924" s="80"/>
    </row>
    <row r="925" spans="1:41" x14ac:dyDescent="0.25">
      <c r="A925" s="3"/>
      <c r="B925" s="7">
        <f>offs331+Ampl331*SIN(2*PI()*freq331*('3v'!A913)+deph331*PI()/180)</f>
        <v>-1.5070253874212001</v>
      </c>
      <c r="C925" s="8">
        <f>('3v'!B913-B925)^2</f>
        <v>3.8361632338337199E-6</v>
      </c>
      <c r="D925" s="9">
        <f>offs332+Ampl332*SIN(2*PI()*freq332*('3v'!A913-reta332)+deph332*PI()/180)</f>
        <v>1.139661126182073</v>
      </c>
      <c r="E925" s="10">
        <f>('3v'!C913-D925)^2</f>
        <v>1.3674270773309761E-5</v>
      </c>
      <c r="G925" s="3"/>
      <c r="H925" s="7">
        <f>offs333+Ampl333*SIN(2*PI()*freq333*('3v'!E913)+deph333*PI()/180)</f>
        <v>-1.8117912716348128</v>
      </c>
      <c r="I925" s="8">
        <f>('3v'!F913-H925)^2</f>
        <v>1.4697549852708143E-5</v>
      </c>
      <c r="J925" s="9">
        <f>offs334+Ampl334*SIN(2*PI()*freq334*('3v'!E913-reta334)+deph334*PI()/180)</f>
        <v>0.90325391731969817</v>
      </c>
      <c r="K925" s="10">
        <f>('3v'!G913-J925)^2</f>
        <v>4.6713505329571667E-4</v>
      </c>
      <c r="L925" s="3"/>
      <c r="M925" s="3"/>
      <c r="N925" s="7">
        <f>offs335+Ampl335*SIN(2*PI()*freq335*('3v'!I913)+deph335*PI()/180)</f>
        <v>-1.3329767053535115</v>
      </c>
      <c r="O925" s="8">
        <f>('3v'!J913-N925)^2</f>
        <v>3.1730073355647406E-5</v>
      </c>
      <c r="P925" s="9">
        <f>offs336+Ampl336*SIN(2*PI()*freq336*('3v'!I913-reta336)+deph336*PI()/180)</f>
        <v>1.0313426708689182</v>
      </c>
      <c r="Q925" s="10">
        <f>('3v'!K913-P925)^2</f>
        <v>2.6737285042121866E-5</v>
      </c>
      <c r="R925" s="3"/>
      <c r="S925" s="3"/>
      <c r="T925" s="7">
        <f>offs337+Ampl337*SIN(2*PI()*freq337*('3v'!M913)+deph337*PI()/180)</f>
        <v>0.54994207542282547</v>
      </c>
      <c r="U925" s="8">
        <f>('3v'!N913-T925)^2</f>
        <v>2.6257434019197591E-6</v>
      </c>
      <c r="V925" s="9">
        <f>offs338+Ampl338*SIN(2*PI()*freq338*('3v'!M913-reta338)+deph338*PI()/180)</f>
        <v>0.99203725963439815</v>
      </c>
      <c r="W925" s="10">
        <f>('3v'!O913-V925)^2</f>
        <v>1.0437679754657775E-6</v>
      </c>
      <c r="X925" s="3"/>
      <c r="Y925" s="3"/>
      <c r="Z925" s="7">
        <f>offs339+Ampl339*SIN(2*PI()*freq339*('3v'!Q913)+deph339*PI()/180)</f>
        <v>-0.92284446431436762</v>
      </c>
      <c r="AA925" s="8">
        <f>('3v'!R913-Z925)^2</f>
        <v>1.3718314551701106E-5</v>
      </c>
      <c r="AB925" s="9">
        <f>offs340+Ampl340*SIN(2*PI()*freq340*('3v'!Q913-reta340)+deph340*PI()/180)</f>
        <v>0.79441374716535829</v>
      </c>
      <c r="AC925" s="10">
        <f>('3v'!S913-AB925)^2</f>
        <v>4.4057357456444537E-7</v>
      </c>
      <c r="AD925" s="3"/>
      <c r="AE925" s="3"/>
      <c r="AF925" s="7">
        <f>offs341+Ampl341*SIN(2*PI()*freq341*('3v'!U913)+deph341*PI()/180)</f>
        <v>0.97343768520071627</v>
      </c>
      <c r="AG925" s="8">
        <f>('3v'!V913-AF925)^2</f>
        <v>3.8154793397530892E-6</v>
      </c>
      <c r="AH925" s="9">
        <f>offs342+Ampl342*SIN(2*PI()*freq342*('3v'!U913-reta342)+deph342*PI()/180)</f>
        <v>0.94294003778651136</v>
      </c>
      <c r="AI925" s="10">
        <f>('3v'!W913-AH925)^2</f>
        <v>1.4413736398011135E-6</v>
      </c>
      <c r="AL925" s="76"/>
      <c r="AM925" s="76"/>
      <c r="AN925" s="76"/>
      <c r="AO925" s="80"/>
    </row>
    <row r="926" spans="1:41" x14ac:dyDescent="0.25">
      <c r="A926" s="3"/>
      <c r="B926" s="7">
        <f>offs331+Ampl331*SIN(2*PI()*freq331*('3v'!A914)+deph331*PI()/180)</f>
        <v>-1.4936165900557077</v>
      </c>
      <c r="C926" s="8">
        <f>('3v'!B914-B926)^2</f>
        <v>2.8778066990934985E-6</v>
      </c>
      <c r="D926" s="9">
        <f>offs332+Ampl332*SIN(2*PI()*freq332*('3v'!A914-reta332)+deph332*PI()/180)</f>
        <v>1.1395739574521766</v>
      </c>
      <c r="E926" s="10">
        <f>('3v'!C914-D926)^2</f>
        <v>1.4326547088833561E-5</v>
      </c>
      <c r="G926" s="3"/>
      <c r="H926" s="7">
        <f>offs333+Ampl333*SIN(2*PI()*freq333*('3v'!E914)+deph333*PI()/180)</f>
        <v>-1.817611603655984</v>
      </c>
      <c r="I926" s="8">
        <f>('3v'!F914-H926)^2</f>
        <v>1.499847406639681E-5</v>
      </c>
      <c r="J926" s="9">
        <f>offs334+Ampl334*SIN(2*PI()*freq334*('3v'!E914-reta334)+deph334*PI()/180)</f>
        <v>0.90493964102466695</v>
      </c>
      <c r="K926" s="10">
        <f>('3v'!G914-J926)^2</f>
        <v>6.3767113137258732E-4</v>
      </c>
      <c r="L926" s="3"/>
      <c r="M926" s="3"/>
      <c r="N926" s="7">
        <f>offs335+Ampl335*SIN(2*PI()*freq335*('3v'!I914)+deph335*PI()/180)</f>
        <v>-1.3177274142526563</v>
      </c>
      <c r="O926" s="8">
        <f>('3v'!J914-N926)^2</f>
        <v>3.6103925927964479E-5</v>
      </c>
      <c r="P926" s="9">
        <f>offs336+Ampl336*SIN(2*PI()*freq336*('3v'!I914-reta336)+deph336*PI()/180)</f>
        <v>1.0322520261276544</v>
      </c>
      <c r="Q926" s="10">
        <f>('3v'!K914-P926)^2</f>
        <v>1.7032427198964753E-5</v>
      </c>
      <c r="R926" s="3"/>
      <c r="S926" s="3"/>
      <c r="T926" s="7">
        <f>offs337+Ampl337*SIN(2*PI()*freq337*('3v'!M914)+deph337*PI()/180)</f>
        <v>0.56721346513738036</v>
      </c>
      <c r="U926" s="8">
        <f>('3v'!N914-T926)^2</f>
        <v>3.7138873215214625E-6</v>
      </c>
      <c r="V926" s="9">
        <f>offs338+Ampl338*SIN(2*PI()*freq338*('3v'!M914-reta338)+deph338*PI()/180)</f>
        <v>0.99072717875749738</v>
      </c>
      <c r="W926" s="10">
        <f>('3v'!O914-V926)^2</f>
        <v>8.3192581651629697E-8</v>
      </c>
      <c r="X926" s="3"/>
      <c r="Y926" s="3"/>
      <c r="Z926" s="7">
        <f>offs339+Ampl339*SIN(2*PI()*freq339*('3v'!Q914)+deph339*PI()/180)</f>
        <v>-0.95394228721154972</v>
      </c>
      <c r="AA926" s="8">
        <f>('3v'!R914-Z926)^2</f>
        <v>1.2614197915309248E-5</v>
      </c>
      <c r="AB926" s="9">
        <f>offs340+Ampl340*SIN(2*PI()*freq340*('3v'!Q914-reta340)+deph340*PI()/180)</f>
        <v>0.79436859826768935</v>
      </c>
      <c r="AC926" s="10">
        <f>('3v'!S914-AB926)^2</f>
        <v>3.8267618885360071E-7</v>
      </c>
      <c r="AD926" s="3"/>
      <c r="AE926" s="3"/>
      <c r="AF926" s="7">
        <f>offs341+Ampl341*SIN(2*PI()*freq341*('3v'!U914)+deph341*PI()/180)</f>
        <v>0.98682204450720112</v>
      </c>
      <c r="AG926" s="8">
        <f>('3v'!V914-AF926)^2</f>
        <v>2.7749046562115243E-6</v>
      </c>
      <c r="AH926" s="9">
        <f>offs342+Ampl342*SIN(2*PI()*freq342*('3v'!U914-reta342)+deph342*PI()/180)</f>
        <v>0.94188189484506368</v>
      </c>
      <c r="AI926" s="10">
        <f>('3v'!W914-AH926)^2</f>
        <v>9.3388398720561601E-8</v>
      </c>
      <c r="AL926" s="76"/>
      <c r="AM926" s="76"/>
      <c r="AN926" s="76"/>
      <c r="AO926" s="80"/>
    </row>
    <row r="927" spans="1:41" x14ac:dyDescent="0.25">
      <c r="A927" s="3"/>
      <c r="B927" s="7">
        <f>offs331+Ampl331*SIN(2*PI()*freq331*('3v'!A915)+deph331*PI()/180)</f>
        <v>-1.4800437545553979</v>
      </c>
      <c r="C927" s="8">
        <f>('3v'!B915-B927)^2</f>
        <v>2.5511930103019902E-6</v>
      </c>
      <c r="D927" s="9">
        <f>offs332+Ampl332*SIN(2*PI()*freq332*('3v'!A915-reta332)+deph332*PI()/180)</f>
        <v>1.1394468937503652</v>
      </c>
      <c r="E927" s="10">
        <f>('3v'!C915-D927)^2</f>
        <v>3.8380972973577007E-6</v>
      </c>
      <c r="G927" s="3"/>
      <c r="H927" s="7">
        <f>offs333+Ampl333*SIN(2*PI()*freq333*('3v'!E915)+deph333*PI()/180)</f>
        <v>-1.8233108230712394</v>
      </c>
      <c r="I927" s="8">
        <f>('3v'!F915-H927)^2</f>
        <v>4.3256384571590937E-6</v>
      </c>
      <c r="J927" s="9">
        <f>offs334+Ampl334*SIN(2*PI()*freq334*('3v'!E915-reta334)+deph334*PI()/180)</f>
        <v>0.90662370846974594</v>
      </c>
      <c r="K927" s="10">
        <f>('3v'!G915-J927)^2</f>
        <v>9.5125786130727122E-4</v>
      </c>
      <c r="L927" s="3"/>
      <c r="M927" s="3"/>
      <c r="N927" s="7">
        <f>offs335+Ampl335*SIN(2*PI()*freq335*('3v'!I915)+deph335*PI()/180)</f>
        <v>-1.3023416666595728</v>
      </c>
      <c r="O927" s="8">
        <f>('3v'!J915-N927)^2</f>
        <v>3.9036337626734971E-5</v>
      </c>
      <c r="P927" s="9">
        <f>offs336+Ampl336*SIN(2*PI()*freq336*('3v'!I915-reta336)+deph336*PI()/180)</f>
        <v>1.0331384851162553</v>
      </c>
      <c r="Q927" s="10">
        <f>('3v'!K915-P927)^2</f>
        <v>9.3658958521942231E-6</v>
      </c>
      <c r="R927" s="3"/>
      <c r="S927" s="3"/>
      <c r="T927" s="7">
        <f>offs337+Ampl337*SIN(2*PI()*freq337*('3v'!M915)+deph337*PI()/180)</f>
        <v>0.58423309837500392</v>
      </c>
      <c r="U927" s="8">
        <f>('3v'!N915-T927)^2</f>
        <v>2.8356863075601227E-7</v>
      </c>
      <c r="V927" s="9">
        <f>offs338+Ampl338*SIN(2*PI()*freq338*('3v'!M915-reta338)+deph338*PI()/180)</f>
        <v>0.98939170925237652</v>
      </c>
      <c r="W927" s="10">
        <f>('3v'!O915-V927)^2</f>
        <v>1.0838531613534179E-7</v>
      </c>
      <c r="X927" s="3"/>
      <c r="Y927" s="3"/>
      <c r="Z927" s="7">
        <f>offs339+Ampl339*SIN(2*PI()*freq339*('3v'!Q915)+deph339*PI()/180)</f>
        <v>-0.98479817501293865</v>
      </c>
      <c r="AA927" s="8">
        <f>('3v'!R915-Z927)^2</f>
        <v>9.9700273579337635E-6</v>
      </c>
      <c r="AB927" s="9">
        <f>offs340+Ampl340*SIN(2*PI()*freq340*('3v'!Q915-reta340)+deph340*PI()/180)</f>
        <v>0.79436853735895563</v>
      </c>
      <c r="AC927" s="10">
        <f>('3v'!S915-AB927)^2</f>
        <v>1.7810841342242732E-6</v>
      </c>
      <c r="AD927" s="3"/>
      <c r="AE927" s="3"/>
      <c r="AF927" s="7">
        <f>offs341+Ampl341*SIN(2*PI()*freq341*('3v'!U915)+deph341*PI()/180)</f>
        <v>0.99878543580577728</v>
      </c>
      <c r="AG927" s="8">
        <f>('3v'!V915-AF927)^2</f>
        <v>1.8210868525626368E-9</v>
      </c>
      <c r="AH927" s="9">
        <f>offs342+Ampl342*SIN(2*PI()*freq342*('3v'!U915-reta342)+deph342*PI()/180)</f>
        <v>0.94077019854695176</v>
      </c>
      <c r="AI927" s="10">
        <f>('3v'!W915-AH927)^2</f>
        <v>2.0087150628836279E-6</v>
      </c>
      <c r="AL927" s="76"/>
      <c r="AM927" s="76"/>
      <c r="AN927" s="76"/>
      <c r="AO927" s="80"/>
    </row>
    <row r="928" spans="1:41" x14ac:dyDescent="0.25">
      <c r="A928" s="3"/>
      <c r="B928" s="7">
        <f>offs331+Ampl331*SIN(2*PI()*freq331*('3v'!A916)+deph331*PI()/180)</f>
        <v>-1.4663090242283356</v>
      </c>
      <c r="C928" s="8">
        <f>('3v'!B916-B928)^2</f>
        <v>2.7555195625129358E-6</v>
      </c>
      <c r="D928" s="9">
        <f>offs332+Ampl332*SIN(2*PI()*freq332*('3v'!A916-reta332)+deph332*PI()/180)</f>
        <v>1.1392799551414707</v>
      </c>
      <c r="E928" s="10">
        <f>('3v'!C916-D928)^2</f>
        <v>4.5200667404783858E-6</v>
      </c>
      <c r="G928" s="3"/>
      <c r="H928" s="7">
        <f>offs333+Ampl333*SIN(2*PI()*freq333*('3v'!E916)+deph333*PI()/180)</f>
        <v>-1.8288884236429568</v>
      </c>
      <c r="I928" s="8">
        <f>('3v'!F916-H928)^2</f>
        <v>5.5770901217725698E-6</v>
      </c>
      <c r="J928" s="9">
        <f>offs334+Ampl334*SIN(2*PI()*freq334*('3v'!E916-reta334)+deph334*PI()/180)</f>
        <v>0.90830597006632707</v>
      </c>
      <c r="K928" s="10">
        <f>('3v'!G916-J928)^2</f>
        <v>1.0578580658874392E-3</v>
      </c>
      <c r="L928" s="3"/>
      <c r="M928" s="3"/>
      <c r="N928" s="7">
        <f>offs335+Ampl335*SIN(2*PI()*freq335*('3v'!I916)+deph335*PI()/180)</f>
        <v>-1.2868218921621668</v>
      </c>
      <c r="O928" s="8">
        <f>('3v'!J916-N928)^2</f>
        <v>1.9360019027072951E-5</v>
      </c>
      <c r="P928" s="9">
        <f>offs336+Ampl336*SIN(2*PI()*freq336*('3v'!I916-reta336)+deph336*PI()/180)</f>
        <v>1.0340019078525704</v>
      </c>
      <c r="Q928" s="10">
        <f>('3v'!K916-P928)^2</f>
        <v>3.8835317851543715E-6</v>
      </c>
      <c r="R928" s="3"/>
      <c r="S928" s="3"/>
      <c r="T928" s="7">
        <f>offs337+Ampl337*SIN(2*PI()*freq337*('3v'!M916)+deph337*PI()/180)</f>
        <v>0.60099677579586253</v>
      </c>
      <c r="U928" s="8">
        <f>('3v'!N916-T928)^2</f>
        <v>1.8143125672277438E-6</v>
      </c>
      <c r="V928" s="9">
        <f>offs338+Ampl338*SIN(2*PI()*freq338*('3v'!M916-reta338)+deph338*PI()/180)</f>
        <v>0.98803118062615303</v>
      </c>
      <c r="W928" s="10">
        <f>('3v'!O916-V928)^2</f>
        <v>8.4975326680107292E-7</v>
      </c>
      <c r="X928" s="3"/>
      <c r="Y928" s="3"/>
      <c r="Z928" s="7">
        <f>offs339+Ampl339*SIN(2*PI()*freq339*('3v'!Q916)+deph339*PI()/180)</f>
        <v>-1.0153972060850003</v>
      </c>
      <c r="AA928" s="8">
        <f>('3v'!R916-Z928)^2</f>
        <v>6.2828735384738717E-6</v>
      </c>
      <c r="AB928" s="9">
        <f>offs340+Ampl340*SIN(2*PI()*freq340*('3v'!Q916-reta340)+deph340*PI()/180)</f>
        <v>0.794413564468612</v>
      </c>
      <c r="AC928" s="10">
        <f>('3v'!S916-AB928)^2</f>
        <v>1.6629276775228825E-6</v>
      </c>
      <c r="AD928" s="3"/>
      <c r="AE928" s="3"/>
      <c r="AF928" s="7">
        <f>offs341+Ampl341*SIN(2*PI()*freq341*('3v'!U916)+deph341*PI()/180)</f>
        <v>1.0093160526735889</v>
      </c>
      <c r="AG928" s="8">
        <f>('3v'!V916-AF928)^2</f>
        <v>1.5148866747472913E-6</v>
      </c>
      <c r="AH928" s="9">
        <f>offs342+Ampl342*SIN(2*PI()*freq342*('3v'!U916-reta342)+deph342*PI()/180)</f>
        <v>0.9396060460022051</v>
      </c>
      <c r="AI928" s="10">
        <f>('3v'!W916-AH928)^2</f>
        <v>3.9477847982507148E-7</v>
      </c>
      <c r="AL928" s="76"/>
      <c r="AM928" s="76"/>
      <c r="AN928" s="76"/>
      <c r="AO928" s="80"/>
    </row>
    <row r="929" spans="1:41" x14ac:dyDescent="0.25">
      <c r="A929" s="3"/>
      <c r="B929" s="7">
        <f>offs331+Ampl331*SIN(2*PI()*freq331*('3v'!A917)+deph331*PI()/180)</f>
        <v>-1.452414567947661</v>
      </c>
      <c r="C929" s="8">
        <f>('3v'!B917-B929)^2</f>
        <v>4.9798352370737182E-9</v>
      </c>
      <c r="D929" s="9">
        <f>offs332+Ampl332*SIN(2*PI()*freq332*('3v'!A917-reta332)+deph332*PI()/180)</f>
        <v>1.1390731679870343</v>
      </c>
      <c r="E929" s="10">
        <f>('3v'!C917-D929)^2</f>
        <v>2.4748575154296447E-6</v>
      </c>
      <c r="G929" s="3"/>
      <c r="H929" s="7">
        <f>offs333+Ampl333*SIN(2*PI()*freq333*('3v'!E917)+deph333*PI()/180)</f>
        <v>-1.8343439099364027</v>
      </c>
      <c r="I929" s="8">
        <f>('3v'!F917-H929)^2</f>
        <v>7.6478799821537141E-6</v>
      </c>
      <c r="J929" s="9">
        <f>offs334+Ampl334*SIN(2*PI()*freq334*('3v'!E917-reta334)+deph334*PI()/180)</f>
        <v>0.90998627638620821</v>
      </c>
      <c r="K929" s="10">
        <f>('3v'!G917-J929)^2</f>
        <v>1.1699845141818269E-3</v>
      </c>
      <c r="L929" s="3"/>
      <c r="M929" s="3"/>
      <c r="N929" s="7">
        <f>offs335+Ampl335*SIN(2*PI()*freq335*('3v'!I917)+deph335*PI()/180)</f>
        <v>-1.2711705415127421</v>
      </c>
      <c r="O929" s="8">
        <f>('3v'!J917-N929)^2</f>
        <v>4.0028164309975596E-5</v>
      </c>
      <c r="P929" s="9">
        <f>offs336+Ampl336*SIN(2*PI()*freq336*('3v'!I917-reta336)+deph336*PI()/180)</f>
        <v>1.0348421579921403</v>
      </c>
      <c r="Q929" s="10">
        <f>('3v'!K917-P929)^2</f>
        <v>1.1997522074419999E-6</v>
      </c>
      <c r="R929" s="3"/>
      <c r="S929" s="3"/>
      <c r="T929" s="7">
        <f>offs337+Ampl337*SIN(2*PI()*freq337*('3v'!M917)+deph337*PI()/180)</f>
        <v>0.61750036121339158</v>
      </c>
      <c r="U929" s="8">
        <f>('3v'!N917-T929)^2</f>
        <v>5.8636563735462781E-6</v>
      </c>
      <c r="V929" s="9">
        <f>offs338+Ampl338*SIN(2*PI()*freq338*('3v'!M917-reta338)+deph338*PI()/180)</f>
        <v>0.98664592856890754</v>
      </c>
      <c r="W929" s="10">
        <f>('3v'!O917-V929)^2</f>
        <v>2.2191720323337387E-6</v>
      </c>
      <c r="X929" s="3"/>
      <c r="Y929" s="3"/>
      <c r="Z929" s="7">
        <f>offs339+Ampl339*SIN(2*PI()*freq339*('3v'!Q917)+deph339*PI()/180)</f>
        <v>-1.0457245830078432</v>
      </c>
      <c r="AA929" s="8">
        <f>('3v'!R917-Z929)^2</f>
        <v>1.2510885462813139E-5</v>
      </c>
      <c r="AB929" s="9">
        <f>offs340+Ampl340*SIN(2*PI()*freq340*('3v'!Q917-reta340)+deph340*PI()/180)</f>
        <v>0.79450365782194787</v>
      </c>
      <c r="AC929" s="10">
        <f>('3v'!S917-AB929)^2</f>
        <v>1.4386855274341038E-6</v>
      </c>
      <c r="AD929" s="3"/>
      <c r="AE929" s="3"/>
      <c r="AF929" s="7">
        <f>offs341+Ampl341*SIN(2*PI()*freq341*('3v'!U917)+deph341*PI()/180)</f>
        <v>1.0184035026631637</v>
      </c>
      <c r="AG929" s="8">
        <f>('3v'!V917-AF929)^2</f>
        <v>3.6442326522013864E-6</v>
      </c>
      <c r="AH929" s="9">
        <f>offs342+Ampl342*SIN(2*PI()*freq342*('3v'!U917-reta342)+deph342*PI()/180)</f>
        <v>0.93839058608883563</v>
      </c>
      <c r="AI929" s="10">
        <f>('3v'!W917-AH929)^2</f>
        <v>3.3995022354905231E-6</v>
      </c>
      <c r="AL929" s="76"/>
      <c r="AM929" s="76"/>
      <c r="AN929" s="76"/>
      <c r="AO929" s="80"/>
    </row>
    <row r="930" spans="1:41" x14ac:dyDescent="0.25">
      <c r="A930" s="3"/>
      <c r="B930" s="7">
        <f>offs331+Ampl331*SIN(2*PI()*freq331*('3v'!A918)+deph331*PI()/180)</f>
        <v>-1.4383625798090871</v>
      </c>
      <c r="C930" s="8">
        <f>('3v'!B918-B930)^2</f>
        <v>9.5740854544541927E-8</v>
      </c>
      <c r="D930" s="9">
        <f>offs332+Ampl332*SIN(2*PI()*freq332*('3v'!A918-reta332)+deph332*PI()/180)</f>
        <v>1.1388265649411449</v>
      </c>
      <c r="E930" s="10">
        <f>('3v'!C918-D930)^2</f>
        <v>8.3531647313402462E-5</v>
      </c>
      <c r="G930" s="3"/>
      <c r="H930" s="7">
        <f>offs333+Ampl333*SIN(2*PI()*freq333*('3v'!E918)+deph333*PI()/180)</f>
        <v>-1.8396767973637409</v>
      </c>
      <c r="I930" s="8">
        <f>('3v'!F918-H930)^2</f>
        <v>1.0837017998525848E-5</v>
      </c>
      <c r="J930" s="9">
        <f>offs334+Ampl334*SIN(2*PI()*freq334*('3v'!E918-reta334)+deph334*PI()/180)</f>
        <v>0.9116644781748664</v>
      </c>
      <c r="K930" s="10">
        <f>('3v'!G918-J930)^2</f>
        <v>1.1512529193603959E-3</v>
      </c>
      <c r="L930" s="3"/>
      <c r="M930" s="3"/>
      <c r="N930" s="7">
        <f>offs335+Ampl335*SIN(2*PI()*freq335*('3v'!I918)+deph335*PI()/180)</f>
        <v>-1.2553900862409992</v>
      </c>
      <c r="O930" s="8">
        <f>('3v'!J918-N930)^2</f>
        <v>1.7793179527580485E-5</v>
      </c>
      <c r="P930" s="9">
        <f>offs336+Ampl336*SIN(2*PI()*freq336*('3v'!I918-reta336)+deph336*PI()/180)</f>
        <v>1.035659102849728</v>
      </c>
      <c r="Q930" s="10">
        <f>('3v'!K918-P930)^2</f>
        <v>1.7511188079437098E-5</v>
      </c>
      <c r="R930" s="3"/>
      <c r="S930" s="3"/>
      <c r="T930" s="7">
        <f>offs337+Ampl337*SIN(2*PI()*freq337*('3v'!M918)+deph337*PI()/180)</f>
        <v>0.63373978261484076</v>
      </c>
      <c r="U930" s="8">
        <f>('3v'!N918-T930)^2</f>
        <v>3.2655286759541139E-6</v>
      </c>
      <c r="V930" s="9">
        <f>offs338+Ampl338*SIN(2*PI()*freq338*('3v'!M918-reta338)+deph338*PI()/180)</f>
        <v>0.98523629487085684</v>
      </c>
      <c r="W930" s="10">
        <f>('3v'!O918-V930)^2</f>
        <v>4.1338407190809697E-6</v>
      </c>
      <c r="X930" s="3"/>
      <c r="Y930" s="3"/>
      <c r="Z930" s="7">
        <f>offs339+Ampl339*SIN(2*PI()*freq339*('3v'!Q918)+deph339*PI()/180)</f>
        <v>-1.0757656397311164</v>
      </c>
      <c r="AA930" s="8">
        <f>('3v'!R918-Z930)^2</f>
        <v>1.8329099260184521E-5</v>
      </c>
      <c r="AB930" s="9">
        <f>offs340+Ampl340*SIN(2*PI()*freq340*('3v'!Q918-reta340)+deph340*PI()/180)</f>
        <v>0.7946387738506171</v>
      </c>
      <c r="AC930" s="10">
        <f>('3v'!S918-AB930)^2</f>
        <v>9.1051019626717806E-6</v>
      </c>
      <c r="AD930" s="3"/>
      <c r="AE930" s="3"/>
      <c r="AF930" s="7">
        <f>offs341+Ampl341*SIN(2*PI()*freq341*('3v'!U918)+deph341*PI()/180)</f>
        <v>1.0260388175585049</v>
      </c>
      <c r="AG930" s="8">
        <f>('3v'!V918-AF930)^2</f>
        <v>1.7700291238989314E-8</v>
      </c>
      <c r="AH930" s="9">
        <f>offs342+Ampl342*SIN(2*PI()*freq342*('3v'!U918-reta342)+deph342*PI()/180)</f>
        <v>0.93712501831903339</v>
      </c>
      <c r="AI930" s="10">
        <f>('3v'!W918-AH930)^2</f>
        <v>1.3368485755372977E-6</v>
      </c>
      <c r="AL930" s="76"/>
      <c r="AM930" s="76"/>
      <c r="AN930" s="76"/>
      <c r="AO930" s="80"/>
    </row>
    <row r="931" spans="1:41" x14ac:dyDescent="0.25">
      <c r="A931" s="3"/>
      <c r="B931" s="7">
        <f>offs331+Ampl331*SIN(2*PI()*freq331*('3v'!A919)+deph331*PI()/180)</f>
        <v>-1.4241552787844405</v>
      </c>
      <c r="C931" s="8">
        <f>('3v'!B919-B931)^2</f>
        <v>7.1355393201642556E-7</v>
      </c>
      <c r="D931" s="9">
        <f>offs332+Ampl332*SIN(2*PI()*freq332*('3v'!A919-reta332)+deph332*PI()/180)</f>
        <v>1.1385401849452821</v>
      </c>
      <c r="E931" s="10">
        <f>('3v'!C919-D931)^2</f>
        <v>1.6279680046791503E-4</v>
      </c>
      <c r="G931" s="3"/>
      <c r="H931" s="7">
        <f>offs333+Ampl333*SIN(2*PI()*freq333*('3v'!E919)+deph333*PI()/180)</f>
        <v>-1.844886612227074</v>
      </c>
      <c r="I931" s="8">
        <f>('3v'!F919-H931)^2</f>
        <v>3.9537257033772021E-6</v>
      </c>
      <c r="J931" s="9">
        <f>offs334+Ampl334*SIN(2*PI()*freq334*('3v'!E919-reta334)+deph334*PI()/180)</f>
        <v>0.91334042636471502</v>
      </c>
      <c r="K931" s="10">
        <f>('3v'!G919-J931)^2</f>
        <v>8.8486534968072142E-4</v>
      </c>
      <c r="L931" s="3"/>
      <c r="M931" s="3"/>
      <c r="N931" s="7">
        <f>offs335+Ampl335*SIN(2*PI()*freq335*('3v'!I919)+deph335*PI()/180)</f>
        <v>-1.2394830182637631</v>
      </c>
      <c r="O931" s="8">
        <f>('3v'!J919-N931)^2</f>
        <v>1.5493105708794761E-5</v>
      </c>
      <c r="P931" s="9">
        <f>offs336+Ampl336*SIN(2*PI()*freq336*('3v'!I919-reta336)+deph336*PI()/180)</f>
        <v>1.0364526134202696</v>
      </c>
      <c r="Q931" s="10">
        <f>('3v'!K919-P931)^2</f>
        <v>5.3251704946397706E-5</v>
      </c>
      <c r="R931" s="3"/>
      <c r="S931" s="3"/>
      <c r="T931" s="7">
        <f>offs337+Ampl337*SIN(2*PI()*freq337*('3v'!M919)+deph337*PI()/180)</f>
        <v>0.64971103316597167</v>
      </c>
      <c r="U931" s="8">
        <f>('3v'!N919-T931)^2</f>
        <v>2.1340150390173585E-6</v>
      </c>
      <c r="V931" s="9">
        <f>offs338+Ampl338*SIN(2*PI()*freq338*('3v'!M919-reta338)+deph338*PI()/180)</f>
        <v>0.98380262733802337</v>
      </c>
      <c r="W931" s="10">
        <f>('3v'!O919-V931)^2</f>
        <v>6.5159573794709643E-6</v>
      </c>
      <c r="X931" s="3"/>
      <c r="Y931" s="3"/>
      <c r="Z931" s="7">
        <f>offs339+Ampl339*SIN(2*PI()*freq339*('3v'!Q919)+deph339*PI()/180)</f>
        <v>-1.1055058486663671</v>
      </c>
      <c r="AA931" s="8">
        <f>('3v'!R919-Z931)^2</f>
        <v>4.4591793032875452E-5</v>
      </c>
      <c r="AB931" s="9">
        <f>offs340+Ampl340*SIN(2*PI()*freq340*('3v'!Q919-reta340)+deph340*PI()/180)</f>
        <v>0.79481884721370721</v>
      </c>
      <c r="AC931" s="10">
        <f>('3v'!S919-AB931)^2</f>
        <v>8.0507978237064351E-6</v>
      </c>
      <c r="AD931" s="3"/>
      <c r="AE931" s="3"/>
      <c r="AF931" s="7">
        <f>offs341+Ampl341*SIN(2*PI()*freq341*('3v'!U919)+deph341*PI()/180)</f>
        <v>1.0322144622256317</v>
      </c>
      <c r="AG931" s="8">
        <f>('3v'!V919-AF931)^2</f>
        <v>3.3570383965440333E-8</v>
      </c>
      <c r="AH931" s="9">
        <f>offs342+Ampl342*SIN(2*PI()*freq342*('3v'!U919-reta342)+deph342*PI()/180)</f>
        <v>0.9358105916553936</v>
      </c>
      <c r="AI931" s="10">
        <f>('3v'!W919-AH931)^2</f>
        <v>2.6782523700419939E-7</v>
      </c>
      <c r="AL931" s="76"/>
      <c r="AM931" s="76"/>
      <c r="AN931" s="76"/>
      <c r="AO931" s="80"/>
    </row>
    <row r="932" spans="1:41" x14ac:dyDescent="0.25">
      <c r="A932" s="3"/>
      <c r="B932" s="7">
        <f>offs331+Ampl331*SIN(2*PI()*freq331*('3v'!A920)+deph331*PI()/180)</f>
        <v>-1.4097949083712451</v>
      </c>
      <c r="C932" s="8">
        <f>('3v'!B920-B932)^2</f>
        <v>2.3503699421580834E-6</v>
      </c>
      <c r="D932" s="9">
        <f>offs332+Ampl332*SIN(2*PI()*freq332*('3v'!A920-reta332)+deph332*PI()/180)</f>
        <v>1.1382140732221673</v>
      </c>
      <c r="E932" s="10">
        <f>('3v'!C920-D932)^2</f>
        <v>2.6696531375934525E-4</v>
      </c>
      <c r="G932" s="3"/>
      <c r="H932" s="7">
        <f>offs333+Ampl333*SIN(2*PI()*freq333*('3v'!E920)+deph333*PI()/180)</f>
        <v>-1.8499728917605229</v>
      </c>
      <c r="I932" s="8">
        <f>('3v'!F920-H932)^2</f>
        <v>7.625872526634696E-6</v>
      </c>
      <c r="J932" s="9">
        <f>offs334+Ampl334*SIN(2*PI()*freq334*('3v'!E920-reta334)+deph334*PI()/180)</f>
        <v>0.91501397208834578</v>
      </c>
      <c r="K932" s="10">
        <f>('3v'!G920-J932)^2</f>
        <v>6.5335767069943037E-4</v>
      </c>
      <c r="L932" s="3"/>
      <c r="M932" s="3"/>
      <c r="N932" s="7">
        <f>offs335+Ampl335*SIN(2*PI()*freq335*('3v'!I920)+deph335*PI()/180)</f>
        <v>-1.2234518494914641</v>
      </c>
      <c r="O932" s="8">
        <f>('3v'!J920-N932)^2</f>
        <v>3.0064270371404521E-5</v>
      </c>
      <c r="P932" s="9">
        <f>offs336+Ampl336*SIN(2*PI()*freq336*('3v'!I920-reta336)+deph336*PI()/180)</f>
        <v>1.0372225643992476</v>
      </c>
      <c r="Q932" s="10">
        <f>('3v'!K920-P932)^2</f>
        <v>7.191965368644086E-5</v>
      </c>
      <c r="R932" s="3"/>
      <c r="S932" s="3"/>
      <c r="T932" s="7">
        <f>offs337+Ampl337*SIN(2*PI()*freq337*('3v'!M920)+deph337*PI()/180)</f>
        <v>0.66541017219969745</v>
      </c>
      <c r="U932" s="8">
        <f>('3v'!N920-T932)^2</f>
        <v>1.1154382939217891E-5</v>
      </c>
      <c r="V932" s="9">
        <f>offs338+Ampl338*SIN(2*PI()*freq338*('3v'!M920-reta338)+deph338*PI()/180)</f>
        <v>0.98234527970641838</v>
      </c>
      <c r="W932" s="10">
        <f>('3v'!O920-V932)^2</f>
        <v>9.2928627064796608E-6</v>
      </c>
      <c r="X932" s="3"/>
      <c r="Y932" s="3"/>
      <c r="Z932" s="7">
        <f>offs339+Ampl339*SIN(2*PI()*freq339*('3v'!Q920)+deph339*PI()/180)</f>
        <v>-1.1349308277124728</v>
      </c>
      <c r="AA932" s="8">
        <f>('3v'!R920-Z932)^2</f>
        <v>2.3548578034784739E-5</v>
      </c>
      <c r="AB932" s="9">
        <f>offs340+Ampl340*SIN(2*PI()*freq340*('3v'!Q920-reta340)+deph340*PI()/180)</f>
        <v>0.79504379082933774</v>
      </c>
      <c r="AC932" s="10">
        <f>('3v'!S920-AB932)^2</f>
        <v>6.8248906692940284E-6</v>
      </c>
      <c r="AD932" s="3"/>
      <c r="AE932" s="3"/>
      <c r="AF932" s="7">
        <f>offs341+Ampl341*SIN(2*PI()*freq341*('3v'!U920)+deph341*PI()/180)</f>
        <v>1.0369243420488539</v>
      </c>
      <c r="AG932" s="8">
        <f>('3v'!V920-AF932)^2</f>
        <v>9.3367375341224122E-7</v>
      </c>
      <c r="AH932" s="9">
        <f>offs342+Ampl342*SIN(2*PI()*freq342*('3v'!U920-reta342)+deph342*PI()/180)</f>
        <v>0.93444860327834023</v>
      </c>
      <c r="AI932" s="10">
        <f>('3v'!W920-AH932)^2</f>
        <v>3.5325455167644375E-6</v>
      </c>
      <c r="AL932" s="76"/>
      <c r="AM932" s="76"/>
      <c r="AN932" s="76"/>
      <c r="AO932" s="80"/>
    </row>
    <row r="933" spans="1:41" x14ac:dyDescent="0.25">
      <c r="A933" s="3"/>
      <c r="B933" s="7">
        <f>offs331+Ampl331*SIN(2*PI()*freq331*('3v'!A921)+deph331*PI()/180)</f>
        <v>-1.395283736238464</v>
      </c>
      <c r="C933" s="8">
        <f>('3v'!B921-B933)^2</f>
        <v>1.7578210173722611E-7</v>
      </c>
      <c r="D933" s="9">
        <f>offs332+Ampl332*SIN(2*PI()*freq332*('3v'!A921-reta332)+deph332*PI()/180)</f>
        <v>1.1378482812686217</v>
      </c>
      <c r="E933" s="10">
        <f>('3v'!C921-D933)^2</f>
        <v>3.2135156012173414E-4</v>
      </c>
      <c r="G933" s="3"/>
      <c r="H933" s="7">
        <f>offs333+Ampl333*SIN(2*PI()*freq333*('3v'!E921)+deph333*PI()/180)</f>
        <v>-1.8549351841713304</v>
      </c>
      <c r="I933" s="8">
        <f>('3v'!F921-H933)^2</f>
        <v>2.908579583542922E-6</v>
      </c>
      <c r="J933" s="9">
        <f>offs334+Ampl334*SIN(2*PI()*freq334*('3v'!E921-reta334)+deph334*PI()/180)</f>
        <v>0.91668496669175059</v>
      </c>
      <c r="K933" s="10">
        <f>('3v'!G921-J933)^2</f>
        <v>3.7711141432143666E-4</v>
      </c>
      <c r="L933" s="3"/>
      <c r="M933" s="3"/>
      <c r="N933" s="7">
        <f>offs335+Ampl335*SIN(2*PI()*freq335*('3v'!I921)+deph335*PI()/180)</f>
        <v>-1.2072991114314924</v>
      </c>
      <c r="O933" s="8">
        <f>('3v'!J921-N933)^2</f>
        <v>9.013333523712422E-6</v>
      </c>
      <c r="P933" s="9">
        <f>offs336+Ampl336*SIN(2*PI()*freq336*('3v'!I921-reta336)+deph336*PI()/180)</f>
        <v>1.0379688342024771</v>
      </c>
      <c r="Q933" s="10">
        <f>('3v'!K921-P933)^2</f>
        <v>9.3845831085880664E-5</v>
      </c>
      <c r="R933" s="3"/>
      <c r="S933" s="3"/>
      <c r="T933" s="7">
        <f>offs337+Ampl337*SIN(2*PI()*freq337*('3v'!M921)+deph337*PI()/180)</f>
        <v>0.68083332618836989</v>
      </c>
      <c r="U933" s="8">
        <f>('3v'!N921-T933)^2</f>
        <v>2.5234396706922287E-6</v>
      </c>
      <c r="V933" s="9">
        <f>offs338+Ampl338*SIN(2*PI()*freq338*('3v'!M921-reta338)+deph338*PI()/180)</f>
        <v>0.98086461155476312</v>
      </c>
      <c r="W933" s="10">
        <f>('3v'!O921-V933)^2</f>
        <v>1.2396536505139966E-5</v>
      </c>
      <c r="X933" s="3"/>
      <c r="Y933" s="3"/>
      <c r="Z933" s="7">
        <f>offs339+Ampl339*SIN(2*PI()*freq339*('3v'!Q921)+deph339*PI()/180)</f>
        <v>-1.1640263472106829</v>
      </c>
      <c r="AA933" s="8">
        <f>('3v'!R921-Z933)^2</f>
        <v>2.1634937847483318E-5</v>
      </c>
      <c r="AB933" s="9">
        <f>offs340+Ampl340*SIN(2*PI()*freq340*('3v'!Q921-reta340)+deph340*PI()/180)</f>
        <v>0.79531349591677225</v>
      </c>
      <c r="AC933" s="10">
        <f>('3v'!S921-AB933)^2</f>
        <v>5.4884498394987049E-6</v>
      </c>
      <c r="AD933" s="3"/>
      <c r="AE933" s="3"/>
      <c r="AF933" s="7">
        <f>offs341+Ampl341*SIN(2*PI()*freq341*('3v'!U921)+deph341*PI()/180)</f>
        <v>1.0401638089454157</v>
      </c>
      <c r="AG933" s="8">
        <f>('3v'!V921-AF933)^2</f>
        <v>1.0244412981951633E-7</v>
      </c>
      <c r="AH933" s="9">
        <f>offs342+Ampl342*SIN(2*PI()*freq342*('3v'!U921-reta342)+deph342*PI()/180)</f>
        <v>0.93304039730596688</v>
      </c>
      <c r="AI933" s="10">
        <f>('3v'!W921-AH933)^2</f>
        <v>1.7811376589666132E-6</v>
      </c>
      <c r="AL933" s="76"/>
      <c r="AM933" s="76"/>
      <c r="AN933" s="76"/>
      <c r="AO933" s="80"/>
    </row>
    <row r="934" spans="1:41" x14ac:dyDescent="0.25">
      <c r="A934" s="3"/>
      <c r="B934" s="7">
        <f>offs331+Ampl331*SIN(2*PI()*freq331*('3v'!A922)+deph331*PI()/180)</f>
        <v>-1.3806240538683938</v>
      </c>
      <c r="C934" s="8">
        <f>('3v'!B922-B934)^2</f>
        <v>2.9817482718794609E-7</v>
      </c>
      <c r="D934" s="9">
        <f>offs332+Ampl332*SIN(2*PI()*freq332*('3v'!A922-reta332)+deph332*PI()/180)</f>
        <v>1.1374428668474357</v>
      </c>
      <c r="E934" s="10">
        <f>('3v'!C922-D934)^2</f>
        <v>3.0698077508556755E-4</v>
      </c>
      <c r="G934" s="3"/>
      <c r="H934" s="7">
        <f>offs333+Ampl333*SIN(2*PI()*freq333*('3v'!E922)+deph333*PI()/180)</f>
        <v>-1.8597730486799908</v>
      </c>
      <c r="I934" s="8">
        <f>('3v'!F922-H934)^2</f>
        <v>7.4363180408260897E-6</v>
      </c>
      <c r="J934" s="9">
        <f>offs334+Ampl334*SIN(2*PI()*freq334*('3v'!E922-reta334)+deph334*PI()/180)</f>
        <v>0.91835326174752696</v>
      </c>
      <c r="K934" s="10">
        <f>('3v'!G922-J934)^2</f>
        <v>1.7622965391986687E-4</v>
      </c>
      <c r="L934" s="3"/>
      <c r="M934" s="3"/>
      <c r="N934" s="7">
        <f>offs335+Ampl335*SIN(2*PI()*freq335*('3v'!I922)+deph335*PI()/180)</f>
        <v>-1.1910273547884354</v>
      </c>
      <c r="O934" s="8">
        <f>('3v'!J922-N934)^2</f>
        <v>1.8563989050932444E-5</v>
      </c>
      <c r="P934" s="9">
        <f>offs336+Ampl336*SIN(2*PI()*freq336*('3v'!I922-reta336)+deph336*PI()/180)</f>
        <v>1.0386913049853048</v>
      </c>
      <c r="Q934" s="10">
        <f>('3v'!K922-P934)^2</f>
        <v>1.1920392530391159E-4</v>
      </c>
      <c r="R934" s="3"/>
      <c r="S934" s="3"/>
      <c r="T934" s="7">
        <f>offs337+Ampl337*SIN(2*PI()*freq337*('3v'!M922)+deph337*PI()/180)</f>
        <v>0.69597668969952386</v>
      </c>
      <c r="U934" s="8">
        <f>('3v'!N922-T934)^2</f>
        <v>1.3700772841557327E-8</v>
      </c>
      <c r="V934" s="9">
        <f>offs338+Ampl338*SIN(2*PI()*freq338*('3v'!M922-reta338)+deph338*PI()/180)</f>
        <v>0.97936098821576867</v>
      </c>
      <c r="W934" s="10">
        <f>('3v'!O922-V934)^2</f>
        <v>1.5763903176250024E-5</v>
      </c>
      <c r="X934" s="3"/>
      <c r="Y934" s="3"/>
      <c r="Z934" s="7">
        <f>offs339+Ampl339*SIN(2*PI()*freq339*('3v'!Q922)+deph339*PI()/180)</f>
        <v>-1.1927783368259537</v>
      </c>
      <c r="AA934" s="8">
        <f>('3v'!R922-Z934)^2</f>
        <v>1.6862905534385512E-5</v>
      </c>
      <c r="AB934" s="9">
        <f>offs340+Ampl340*SIN(2*PI()*freq340*('3v'!Q922-reta340)+deph340*PI()/180)</f>
        <v>0.79562783204902399</v>
      </c>
      <c r="AC934" s="10">
        <f>('3v'!S922-AB934)^2</f>
        <v>4.1144388155827763E-6</v>
      </c>
      <c r="AD934" s="3"/>
      <c r="AE934" s="3"/>
      <c r="AF934" s="7">
        <f>offs341+Ampl341*SIN(2*PI()*freq341*('3v'!U922)+deph341*PI()/180)</f>
        <v>1.0419296659525958</v>
      </c>
      <c r="AG934" s="8">
        <f>('3v'!V922-AF934)^2</f>
        <v>1.7637421044876189E-8</v>
      </c>
      <c r="AH934" s="9">
        <f>offs342+Ampl342*SIN(2*PI()*freq342*('3v'!U922-reta342)+deph342*PI()/180)</f>
        <v>0.93158736346755366</v>
      </c>
      <c r="AI934" s="10">
        <f>('3v'!W922-AH934)^2</f>
        <v>6.9638446266503657E-7</v>
      </c>
      <c r="AL934" s="76"/>
      <c r="AM934" s="76"/>
      <c r="AN934" s="76"/>
      <c r="AO934" s="80"/>
    </row>
    <row r="935" spans="1:41" x14ac:dyDescent="0.25">
      <c r="A935" s="3"/>
      <c r="B935" s="7">
        <f>offs331+Ampl331*SIN(2*PI()*freq331*('3v'!A923)+deph331*PI()/180)</f>
        <v>-1.3658181761948192</v>
      </c>
      <c r="C935" s="8">
        <f>('3v'!B923-B935)^2</f>
        <v>1.863706042901139E-6</v>
      </c>
      <c r="D935" s="9">
        <f>offs332+Ampl332*SIN(2*PI()*freq332*('3v'!A923-reta332)+deph332*PI()/180)</f>
        <v>1.1369978939782452</v>
      </c>
      <c r="E935" s="10">
        <f>('3v'!C923-D935)^2</f>
        <v>1.7344610739821904E-4</v>
      </c>
      <c r="G935" s="3"/>
      <c r="H935" s="7">
        <f>offs333+Ampl333*SIN(2*PI()*freq333*('3v'!E923)+deph333*PI()/180)</f>
        <v>-1.8644860555594065</v>
      </c>
      <c r="I935" s="8">
        <f>('3v'!F923-H935)^2</f>
        <v>3.6871850936749464E-6</v>
      </c>
      <c r="J935" s="9">
        <f>offs334+Ampl334*SIN(2*PI()*freq334*('3v'!E923-reta334)+deph334*PI()/180)</f>
        <v>0.92001870906806194</v>
      </c>
      <c r="K935" s="10">
        <f>('3v'!G923-J935)^2</f>
        <v>5.0809796324104762E-5</v>
      </c>
      <c r="L935" s="3"/>
      <c r="M935" s="3"/>
      <c r="N935" s="7">
        <f>offs335+Ampl335*SIN(2*PI()*freq335*('3v'!I923)+deph335*PI()/180)</f>
        <v>-1.1746391490612955</v>
      </c>
      <c r="O935" s="8">
        <f>('3v'!J923-N935)^2</f>
        <v>1.2569783595954028E-5</v>
      </c>
      <c r="P935" s="9">
        <f>offs336+Ampl336*SIN(2*PI()*freq336*('3v'!I923-reta336)+deph336*PI()/180)</f>
        <v>1.039389862661219</v>
      </c>
      <c r="Q935" s="10">
        <f>('3v'!K923-P935)^2</f>
        <v>6.8332994307111956E-5</v>
      </c>
      <c r="R935" s="3"/>
      <c r="S935" s="3"/>
      <c r="T935" s="7">
        <f>offs337+Ampl337*SIN(2*PI()*freq337*('3v'!M923)+deph337*PI()/180)</f>
        <v>0.71083652633481109</v>
      </c>
      <c r="U935" s="8">
        <f>('3v'!N923-T935)^2</f>
        <v>7.7830095104607582E-7</v>
      </c>
      <c r="V935" s="9">
        <f>offs338+Ampl338*SIN(2*PI()*freq338*('3v'!M923-reta338)+deph338*PI()/180)</f>
        <v>0.97783478068599416</v>
      </c>
      <c r="W935" s="10">
        <f>('3v'!O923-V935)^2</f>
        <v>1.933616537713089E-5</v>
      </c>
      <c r="X935" s="3"/>
      <c r="Y935" s="3"/>
      <c r="Z935" s="7">
        <f>offs339+Ampl339*SIN(2*PI()*freq339*('3v'!Q923)+deph339*PI()/180)</f>
        <v>-1.2211728923512588</v>
      </c>
      <c r="AA935" s="8">
        <f>('3v'!R923-Z935)^2</f>
        <v>2.6597251814565002E-5</v>
      </c>
      <c r="AB935" s="9">
        <f>offs340+Ampl340*SIN(2*PI()*freq340*('3v'!Q923-reta340)+deph340*PI()/180)</f>
        <v>0.79598664721592871</v>
      </c>
      <c r="AC935" s="10">
        <f>('3v'!S923-AB935)^2</f>
        <v>2.7875400646229725E-6</v>
      </c>
      <c r="AD935" s="3"/>
      <c r="AE935" s="3"/>
      <c r="AF935" s="7">
        <f>offs341+Ampl341*SIN(2*PI()*freq341*('3v'!U923)+deph341*PI()/180)</f>
        <v>1.042220170382723</v>
      </c>
      <c r="AG935" s="8">
        <f>('3v'!V923-AF935)^2</f>
        <v>1.7919168012102416E-7</v>
      </c>
      <c r="AH935" s="9">
        <f>offs342+Ampl342*SIN(2*PI()*freq342*('3v'!U923-reta342)+deph342*PI()/180)</f>
        <v>0.93009093573207169</v>
      </c>
      <c r="AI935" s="10">
        <f>('3v'!W923-AH935)^2</f>
        <v>1.4273606486485969E-7</v>
      </c>
      <c r="AL935" s="76"/>
      <c r="AM935" s="76"/>
      <c r="AN935" s="76"/>
      <c r="AO935" s="80"/>
    </row>
    <row r="936" spans="1:41" x14ac:dyDescent="0.25">
      <c r="A936" s="3"/>
      <c r="B936" s="7">
        <f>offs331+Ampl331*SIN(2*PI()*freq331*('3v'!A924)+deph331*PI()/180)</f>
        <v>-1.3508684412374641</v>
      </c>
      <c r="C936" s="8">
        <f>('3v'!B924-B936)^2</f>
        <v>4.1634004435442863E-6</v>
      </c>
      <c r="D936" s="9">
        <f>offs332+Ampl332*SIN(2*PI()*freq332*('3v'!A924-reta332)+deph332*PI()/180)</f>
        <v>1.1365134329274253</v>
      </c>
      <c r="E936" s="10">
        <f>('3v'!C924-D936)^2</f>
        <v>4.6600186512635544E-5</v>
      </c>
      <c r="G936" s="3"/>
      <c r="H936" s="7">
        <f>offs333+Ampl333*SIN(2*PI()*freq333*('3v'!E924)+deph333*PI()/180)</f>
        <v>-1.8690737861730549</v>
      </c>
      <c r="I936" s="8">
        <f>('3v'!F924-H936)^2</f>
        <v>1.0187930852584018E-5</v>
      </c>
      <c r="J936" s="9">
        <f>offs334+Ampl334*SIN(2*PI()*freq334*('3v'!E924-reta334)+deph334*PI()/180)</f>
        <v>0.92168116071869444</v>
      </c>
      <c r="K936" s="10">
        <f>('3v'!G924-J936)^2</f>
        <v>8.5917617821315647E-6</v>
      </c>
      <c r="L936" s="3"/>
      <c r="M936" s="3"/>
      <c r="N936" s="7">
        <f>offs335+Ampl335*SIN(2*PI()*freq335*('3v'!I924)+deph335*PI()/180)</f>
        <v>-1.1581370821377366</v>
      </c>
      <c r="O936" s="8">
        <f>('3v'!J924-N936)^2</f>
        <v>2.1357727432447722E-5</v>
      </c>
      <c r="P936" s="9">
        <f>offs336+Ampl336*SIN(2*PI()*freq336*('3v'!I924-reta336)+deph336*PI()/180)</f>
        <v>1.0400643969198649</v>
      </c>
      <c r="Q936" s="10">
        <f>('3v'!K924-P936)^2</f>
        <v>3.1795085200087724E-5</v>
      </c>
      <c r="R936" s="3"/>
      <c r="S936" s="3"/>
      <c r="T936" s="7">
        <f>offs337+Ampl337*SIN(2*PI()*freq337*('3v'!M924)+deph337*PI()/180)</f>
        <v>0.72540916965189028</v>
      </c>
      <c r="U936" s="8">
        <f>('3v'!N924-T936)^2</f>
        <v>3.7425624317854098E-6</v>
      </c>
      <c r="V936" s="9">
        <f>offs338+Ampl338*SIN(2*PI()*freq338*('3v'!M924-reta338)+deph338*PI()/180)</f>
        <v>0.9762863655343107</v>
      </c>
      <c r="W936" s="10">
        <f>('3v'!O924-V936)^2</f>
        <v>2.3059257151550105E-5</v>
      </c>
      <c r="X936" s="3"/>
      <c r="Y936" s="3"/>
      <c r="Z936" s="7">
        <f>offs339+Ampl339*SIN(2*PI()*freq339*('3v'!Q924)+deph339*PI()/180)</f>
        <v>-1.2491962824315137</v>
      </c>
      <c r="AA936" s="8">
        <f>('3v'!R924-Z936)^2</f>
        <v>1.5083688299786002E-5</v>
      </c>
      <c r="AB936" s="9">
        <f>offs340+Ampl340*SIN(2*PI()*freq340*('3v'!Q924-reta340)+deph340*PI()/180)</f>
        <v>0.7963897678976557</v>
      </c>
      <c r="AC936" s="10">
        <f>('3v'!S924-AB936)^2</f>
        <v>1.603951586016437E-6</v>
      </c>
      <c r="AD936" s="3"/>
      <c r="AE936" s="3"/>
      <c r="AF936" s="7">
        <f>offs341+Ampl341*SIN(2*PI()*freq341*('3v'!U924)+deph341*PI()/180)</f>
        <v>1.0410350355429978</v>
      </c>
      <c r="AG936" s="8">
        <f>('3v'!V924-AF936)^2</f>
        <v>5.8037650328675155E-7</v>
      </c>
      <c r="AH936" s="9">
        <f>offs342+Ampl342*SIN(2*PI()*freq342*('3v'!U924-reta342)+deph342*PI()/180)</f>
        <v>0.92855259089303044</v>
      </c>
      <c r="AI936" s="10">
        <f>('3v'!W924-AH936)^2</f>
        <v>1.3675864493252695E-9</v>
      </c>
      <c r="AL936" s="76"/>
      <c r="AM936" s="76"/>
      <c r="AN936" s="76"/>
      <c r="AO936" s="80"/>
    </row>
    <row r="937" spans="1:41" x14ac:dyDescent="0.25">
      <c r="A937" s="3"/>
      <c r="B937" s="7">
        <f>offs331+Ampl331*SIN(2*PI()*freq331*('3v'!A925)+deph331*PI()/180)</f>
        <v>-1.3357772097327767</v>
      </c>
      <c r="C937" s="8">
        <f>('3v'!B925-B937)^2</f>
        <v>4.1993118180774421E-5</v>
      </c>
      <c r="D937" s="9">
        <f>offs332+Ampl332*SIN(2*PI()*freq332*('3v'!A925-reta332)+deph332*PI()/180)</f>
        <v>1.1359895601969918</v>
      </c>
      <c r="E937" s="10">
        <f>('3v'!C925-D937)^2</f>
        <v>2.2814283985112523E-6</v>
      </c>
      <c r="G937" s="3"/>
      <c r="H937" s="7">
        <f>offs333+Ampl333*SIN(2*PI()*freq333*('3v'!E925)+deph333*PI()/180)</f>
        <v>-1.873535833012177</v>
      </c>
      <c r="I937" s="8">
        <f>('3v'!F925-H937)^2</f>
        <v>4.6638927069702085E-7</v>
      </c>
      <c r="J937" s="9">
        <f>offs334+Ampl334*SIN(2*PI()*freq334*('3v'!E925-reta334)+deph334*PI()/180)</f>
        <v>0.92334046903085676</v>
      </c>
      <c r="K937" s="10">
        <f>('3v'!G925-J937)^2</f>
        <v>4.6816936666715673E-7</v>
      </c>
      <c r="L937" s="3"/>
      <c r="M937" s="3"/>
      <c r="N937" s="7">
        <f>offs335+Ampl335*SIN(2*PI()*freq335*('3v'!I925)+deph335*PI()/180)</f>
        <v>-1.14152375988542</v>
      </c>
      <c r="O937" s="8">
        <f>('3v'!J925-N937)^2</f>
        <v>3.1206187782354993E-5</v>
      </c>
      <c r="P937" s="9">
        <f>offs336+Ampl336*SIN(2*PI()*freq336*('3v'!I925-reta336)+deph336*PI()/180)</f>
        <v>1.0407148012444634</v>
      </c>
      <c r="Q937" s="10">
        <f>('3v'!K925-P937)^2</f>
        <v>9.2123707817361494E-6</v>
      </c>
      <c r="R937" s="3"/>
      <c r="S937" s="3"/>
      <c r="T937" s="7">
        <f>offs337+Ampl337*SIN(2*PI()*freq337*('3v'!M925)+deph337*PI()/180)</f>
        <v>0.73969102406908172</v>
      </c>
      <c r="U937" s="8">
        <f>('3v'!N925-T937)^2</f>
        <v>1.7545278883867832E-6</v>
      </c>
      <c r="V937" s="9">
        <f>offs338+Ampl338*SIN(2*PI()*freq338*('3v'!M925-reta338)+deph338*PI()/180)</f>
        <v>0.97471612480898751</v>
      </c>
      <c r="W937" s="10">
        <f>('3v'!O925-V937)^2</f>
        <v>2.6883030482469227E-5</v>
      </c>
      <c r="X937" s="3"/>
      <c r="Y937" s="3"/>
      <c r="Z937" s="7">
        <f>offs339+Ampl339*SIN(2*PI()*freq339*('3v'!Q925)+deph339*PI()/180)</f>
        <v>-1.2768349552039588</v>
      </c>
      <c r="AA937" s="8">
        <f>('3v'!R925-Z937)^2</f>
        <v>3.7599157695501409E-5</v>
      </c>
      <c r="AB937" s="9">
        <f>offs340+Ampl340*SIN(2*PI()*freq340*('3v'!Q925-reta340)+deph340*PI()/180)</f>
        <v>0.79683699914862072</v>
      </c>
      <c r="AC937" s="10">
        <f>('3v'!S925-AB937)^2</f>
        <v>7.6859846902607217E-6</v>
      </c>
      <c r="AD937" s="3"/>
      <c r="AE937" s="3"/>
      <c r="AF937" s="7">
        <f>offs341+Ampl341*SIN(2*PI()*freq341*('3v'!U925)+deph341*PI()/180)</f>
        <v>1.0383754310184234</v>
      </c>
      <c r="AG937" s="8">
        <f>('3v'!V925-AF937)^2</f>
        <v>2.3505141990510091E-7</v>
      </c>
      <c r="AH937" s="9">
        <f>offs342+Ampl342*SIN(2*PI()*freq342*('3v'!U925-reta342)+deph342*PI()/180)</f>
        <v>0.92697384711105912</v>
      </c>
      <c r="AI937" s="10">
        <f>('3v'!W925-AH937)^2</f>
        <v>2.3770328057154605E-6</v>
      </c>
      <c r="AL937" s="76"/>
      <c r="AM937" s="76"/>
      <c r="AN937" s="76"/>
      <c r="AO937" s="80"/>
    </row>
    <row r="938" spans="1:41" x14ac:dyDescent="0.25">
      <c r="A938" s="3"/>
      <c r="B938" s="7">
        <f>offs331+Ampl331*SIN(2*PI()*freq331*('3v'!A926)+deph331*PI()/180)</f>
        <v>-1.3205468647611593</v>
      </c>
      <c r="C938" s="8">
        <f>('3v'!B926-B938)^2</f>
        <v>2.4224752727141696E-5</v>
      </c>
      <c r="D938" s="9">
        <f>offs332+Ampl332*SIN(2*PI()*freq332*('3v'!A926-reta332)+deph332*PI()/180)</f>
        <v>1.1354263585125217</v>
      </c>
      <c r="E938" s="10">
        <f>('3v'!C926-D938)^2</f>
        <v>3.5756112318770551E-5</v>
      </c>
      <c r="G938" s="3"/>
      <c r="H938" s="7">
        <f>offs333+Ampl333*SIN(2*PI()*freq333*('3v'!E926)+deph333*PI()/180)</f>
        <v>-1.8778717997319709</v>
      </c>
      <c r="I938" s="8">
        <f>('3v'!F926-H938)^2</f>
        <v>2.88969309684966E-6</v>
      </c>
      <c r="J938" s="9">
        <f>offs334+Ampl334*SIN(2*PI()*freq334*('3v'!E926-reta334)+deph334*PI()/180)</f>
        <v>0.92499648661518996</v>
      </c>
      <c r="K938" s="10">
        <f>('3v'!G926-J938)^2</f>
        <v>1.4986701618840009E-7</v>
      </c>
      <c r="L938" s="3"/>
      <c r="M938" s="3"/>
      <c r="N938" s="7">
        <f>offs335+Ampl335*SIN(2*PI()*freq335*('3v'!I926)+deph335*PI()/180)</f>
        <v>-1.124801805740522</v>
      </c>
      <c r="O938" s="8">
        <f>('3v'!J926-N938)^2</f>
        <v>4.1504720573726495E-5</v>
      </c>
      <c r="P938" s="9">
        <f>offs336+Ampl336*SIN(2*PI()*freq336*('3v'!I926-reta336)+deph336*PI()/180)</f>
        <v>1.041340972928632</v>
      </c>
      <c r="Q938" s="10">
        <f>('3v'!K926-P938)^2</f>
        <v>2.2417064425800142E-6</v>
      </c>
      <c r="R938" s="3"/>
      <c r="S938" s="3"/>
      <c r="T938" s="7">
        <f>offs337+Ampl337*SIN(2*PI()*freq337*('3v'!M926)+deph337*PI()/180)</f>
        <v>0.75367856575250891</v>
      </c>
      <c r="U938" s="8">
        <f>('3v'!N926-T938)^2</f>
        <v>8.915245030708307E-7</v>
      </c>
      <c r="V938" s="9">
        <f>offs338+Ampl338*SIN(2*PI()*freq338*('3v'!M926-reta338)+deph338*PI()/180)</f>
        <v>0.97312444594342795</v>
      </c>
      <c r="W938" s="10">
        <f>('3v'!O926-V938)^2</f>
        <v>3.0761842397360309E-5</v>
      </c>
      <c r="X938" s="3"/>
      <c r="Y938" s="3"/>
      <c r="Z938" s="7">
        <f>offs339+Ampl339*SIN(2*PI()*freq339*('3v'!Q926)+deph339*PI()/180)</f>
        <v>-1.3040755448517038</v>
      </c>
      <c r="AA938" s="8">
        <f>('3v'!R926-Z938)^2</f>
        <v>3.6344679320972931E-5</v>
      </c>
      <c r="AB938" s="9">
        <f>offs340+Ampl340*SIN(2*PI()*freq340*('3v'!Q926-reta340)+deph340*PI()/180)</f>
        <v>0.79732812469175951</v>
      </c>
      <c r="AC938" s="10">
        <f>('3v'!S926-AB938)^2</f>
        <v>5.2040345315632969E-6</v>
      </c>
      <c r="AD938" s="3"/>
      <c r="AE938" s="3"/>
      <c r="AF938" s="7">
        <f>offs341+Ampl341*SIN(2*PI()*freq341*('3v'!U926)+deph341*PI()/180)</f>
        <v>1.0342439815175686</v>
      </c>
      <c r="AG938" s="8">
        <f>('3v'!V926-AF938)^2</f>
        <v>6.7403332384587182E-8</v>
      </c>
      <c r="AH938" s="9">
        <f>offs342+Ampl342*SIN(2*PI()*freq342*('3v'!U926-reta342)+deph342*PI()/180)</f>
        <v>0.92535626241566671</v>
      </c>
      <c r="AI938" s="10">
        <f>('3v'!W926-AH938)^2</f>
        <v>1.4549849852065679E-6</v>
      </c>
      <c r="AL938" s="76"/>
      <c r="AM938" s="76"/>
      <c r="AN938" s="76"/>
      <c r="AO938" s="80"/>
    </row>
    <row r="939" spans="1:41" x14ac:dyDescent="0.25">
      <c r="A939" s="3"/>
      <c r="B939" s="7">
        <f>offs331+Ampl331*SIN(2*PI()*freq331*('3v'!A927)+deph331*PI()/180)</f>
        <v>-1.3051798113706341</v>
      </c>
      <c r="C939" s="8">
        <f>('3v'!B927-B939)^2</f>
        <v>2.6830445835349876E-5</v>
      </c>
      <c r="D939" s="9">
        <f>offs332+Ampl332*SIN(2*PI()*freq332*('3v'!A927-reta332)+deph332*PI()/180)</f>
        <v>1.1348239168100895</v>
      </c>
      <c r="E939" s="10">
        <f>('3v'!C927-D939)^2</f>
        <v>2.1428411179112062E-5</v>
      </c>
      <c r="G939" s="3"/>
      <c r="H939" s="7">
        <f>offs333+Ampl333*SIN(2*PI()*freq333*('3v'!E927)+deph333*PI()/180)</f>
        <v>-1.8820813011868034</v>
      </c>
      <c r="I939" s="8">
        <f>('3v'!F927-H939)^2</f>
        <v>4.0126547403157547E-6</v>
      </c>
      <c r="J939" s="9">
        <f>offs334+Ampl334*SIN(2*PI()*freq334*('3v'!E927-reta334)+deph334*PI()/180)</f>
        <v>0.9266490663746374</v>
      </c>
      <c r="K939" s="10">
        <f>('3v'!G927-J939)^2</f>
        <v>4.1604020947362463E-6</v>
      </c>
      <c r="L939" s="3"/>
      <c r="M939" s="3"/>
      <c r="N939" s="7">
        <f>offs335+Ampl335*SIN(2*PI()*freq335*('3v'!I927)+deph335*PI()/180)</f>
        <v>-1.1079738602934455</v>
      </c>
      <c r="O939" s="8">
        <f>('3v'!J927-N939)^2</f>
        <v>2.7452048955898022E-5</v>
      </c>
      <c r="P939" s="9">
        <f>offs336+Ampl336*SIN(2*PI()*freq336*('3v'!I927-reta336)+deph336*PI()/180)</f>
        <v>1.0419428130926032</v>
      </c>
      <c r="Q939" s="10">
        <f>('3v'!K927-P939)^2</f>
        <v>1.6420349903702321E-5</v>
      </c>
      <c r="R939" s="3"/>
      <c r="S939" s="3"/>
      <c r="T939" s="7">
        <f>offs337+Ampl337*SIN(2*PI()*freq337*('3v'!M927)+deph337*PI()/180)</f>
        <v>0.76736834348556426</v>
      </c>
      <c r="U939" s="8">
        <f>('3v'!N927-T939)^2</f>
        <v>9.8211373188444854E-7</v>
      </c>
      <c r="V939" s="9">
        <f>offs338+Ampl338*SIN(2*PI()*freq338*('3v'!M927-reta338)+deph338*PI()/180)</f>
        <v>0.97151172166057465</v>
      </c>
      <c r="W939" s="10">
        <f>('3v'!O927-V939)^2</f>
        <v>1.5473300696208451E-5</v>
      </c>
      <c r="X939" s="3"/>
      <c r="Y939" s="3"/>
      <c r="Z939" s="7">
        <f>offs339+Ampl339*SIN(2*PI()*freq339*('3v'!Q927)+deph339*PI()/180)</f>
        <v>-1.3309048780673274</v>
      </c>
      <c r="AA939" s="8">
        <f>('3v'!R927-Z939)^2</f>
        <v>3.0406821463162907E-5</v>
      </c>
      <c r="AB939" s="9">
        <f>offs340+Ampl340*SIN(2*PI()*freq340*('3v'!Q927-reta340)+deph340*PI()/180)</f>
        <v>0.79786290702311757</v>
      </c>
      <c r="AC939" s="10">
        <f>('3v'!S927-AB939)^2</f>
        <v>1.3686914202838357E-5</v>
      </c>
      <c r="AD939" s="3"/>
      <c r="AE939" s="3"/>
      <c r="AF939" s="7">
        <f>offs341+Ampl341*SIN(2*PI()*freq341*('3v'!U927)+deph341*PI()/180)</f>
        <v>1.0286447642822936</v>
      </c>
      <c r="AG939" s="8">
        <f>('3v'!V927-AF939)^2</f>
        <v>2.7016530453377528E-7</v>
      </c>
      <c r="AH939" s="9">
        <f>offs342+Ampl342*SIN(2*PI()*freq342*('3v'!U927-reta342)+deph342*PI()/180)</f>
        <v>0.92370143316765396</v>
      </c>
      <c r="AI939" s="10">
        <f>('3v'!W927-AH939)^2</f>
        <v>8.2433113289399462E-7</v>
      </c>
      <c r="AL939" s="76"/>
      <c r="AM939" s="76"/>
      <c r="AN939" s="76"/>
      <c r="AO939" s="80"/>
    </row>
    <row r="940" spans="1:41" x14ac:dyDescent="0.25">
      <c r="A940" s="3"/>
      <c r="B940" s="7">
        <f>offs331+Ampl331*SIN(2*PI()*freq331*('3v'!A928)+deph331*PI()/180)</f>
        <v>-1.2896784761970763</v>
      </c>
      <c r="C940" s="8">
        <f>('3v'!B928-B940)^2</f>
        <v>2.8126859772954611E-5</v>
      </c>
      <c r="D940" s="9">
        <f>offs332+Ampl332*SIN(2*PI()*freq332*('3v'!A928-reta332)+deph332*PI()/180)</f>
        <v>1.1341823302222245</v>
      </c>
      <c r="E940" s="10">
        <f>('3v'!C928-D940)^2</f>
        <v>3.4613245038271403E-7</v>
      </c>
      <c r="G940" s="3"/>
      <c r="H940" s="7">
        <f>offs333+Ampl333*SIN(2*PI()*freq333*('3v'!E928)+deph333*PI()/180)</f>
        <v>-1.8861639634644147</v>
      </c>
      <c r="I940" s="8">
        <f>('3v'!F928-H940)^2</f>
        <v>4.750540486781023E-6</v>
      </c>
      <c r="J940" s="9">
        <f>offs334+Ampl334*SIN(2*PI()*freq334*('3v'!E928-reta334)+deph334*PI()/180)</f>
        <v>0.92829806151750904</v>
      </c>
      <c r="K940" s="10">
        <f>('3v'!G928-J940)^2</f>
        <v>1.3606518885273175E-5</v>
      </c>
      <c r="L940" s="3"/>
      <c r="M940" s="3"/>
      <c r="N940" s="7">
        <f>offs335+Ampl335*SIN(2*PI()*freq335*('3v'!I928)+deph335*PI()/180)</f>
        <v>-1.0910425808718536</v>
      </c>
      <c r="O940" s="8">
        <f>('3v'!J928-N940)^2</f>
        <v>1.546999043443264E-5</v>
      </c>
      <c r="P940" s="9">
        <f>offs336+Ampl336*SIN(2*PI()*freq336*('3v'!I928-reta336)+deph336*PI()/180)</f>
        <v>1.0425202266988378</v>
      </c>
      <c r="Q940" s="10">
        <f>('3v'!K928-P940)^2</f>
        <v>2.1433350778157517E-5</v>
      </c>
      <c r="R940" s="3"/>
      <c r="S940" s="3"/>
      <c r="T940" s="7">
        <f>offs337+Ampl337*SIN(2*PI()*freq337*('3v'!M928)+deph337*PI()/180)</f>
        <v>0.78075697952043543</v>
      </c>
      <c r="U940" s="8">
        <f>('3v'!N928-T940)^2</f>
        <v>1.623739769780158E-6</v>
      </c>
      <c r="V940" s="9">
        <f>offs338+Ampl338*SIN(2*PI()*freq338*('3v'!M928-reta338)+deph338*PI()/180)</f>
        <v>0.96987834987601285</v>
      </c>
      <c r="W940" s="10">
        <f>('3v'!O928-V940)^2</f>
        <v>1.8091070234875875E-5</v>
      </c>
      <c r="X940" s="3"/>
      <c r="Y940" s="3"/>
      <c r="Z940" s="7">
        <f>offs339+Ampl339*SIN(2*PI()*freq339*('3v'!Q928)+deph339*PI()/180)</f>
        <v>-1.3573099804233688</v>
      </c>
      <c r="AA940" s="8">
        <f>('3v'!R928-Z940)^2</f>
        <v>6.8773511214442794E-6</v>
      </c>
      <c r="AB940" s="9">
        <f>offs340+Ampl340*SIN(2*PI()*freq340*('3v'!Q928-reta340)+deph340*PI()/180)</f>
        <v>0.79844108752670506</v>
      </c>
      <c r="AC940" s="10">
        <f>('3v'!S928-AB940)^2</f>
        <v>9.7431534002918567E-6</v>
      </c>
      <c r="AD940" s="3"/>
      <c r="AE940" s="3"/>
      <c r="AF940" s="7">
        <f>offs341+Ampl341*SIN(2*PI()*freq341*('3v'!U928)+deph341*PI()/180)</f>
        <v>1.021583305064008</v>
      </c>
      <c r="AG940" s="8">
        <f>('3v'!V928-AF940)^2</f>
        <v>4.6554002567916193E-7</v>
      </c>
      <c r="AH940" s="9">
        <f>offs342+Ampl342*SIN(2*PI()*freq342*('3v'!U928-reta342)+deph342*PI()/180)</f>
        <v>0.92201099248369878</v>
      </c>
      <c r="AI940" s="10">
        <f>('3v'!W928-AH940)^2</f>
        <v>4.1634435729291824E-7</v>
      </c>
      <c r="AL940" s="76"/>
      <c r="AM940" s="76"/>
      <c r="AN940" s="76"/>
      <c r="AO940" s="80"/>
    </row>
    <row r="941" spans="1:41" x14ac:dyDescent="0.25">
      <c r="A941" s="3"/>
      <c r="B941" s="7">
        <f>offs331+Ampl331*SIN(2*PI()*freq331*('3v'!A929)+deph331*PI()/180)</f>
        <v>-1.2740453070810052</v>
      </c>
      <c r="C941" s="8">
        <f>('3v'!B929-B941)^2</f>
        <v>2.8040277082142948E-5</v>
      </c>
      <c r="D941" s="9">
        <f>offs332+Ampl332*SIN(2*PI()*freq332*('3v'!A929-reta332)+deph332*PI()/180)</f>
        <v>1.1335017000628858</v>
      </c>
      <c r="E941" s="10">
        <f>('3v'!C929-D941)^2</f>
        <v>9.3580472906674875E-5</v>
      </c>
      <c r="G941" s="3"/>
      <c r="H941" s="7">
        <f>offs333+Ampl333*SIN(2*PI()*freq333*('3v'!E929)+deph333*PI()/180)</f>
        <v>-1.8901194239191343</v>
      </c>
      <c r="I941" s="8">
        <f>('3v'!F929-H941)^2</f>
        <v>7.5990596312515677E-8</v>
      </c>
      <c r="J941" s="9">
        <f>offs334+Ampl334*SIN(2*PI()*freq334*('3v'!E929-reta334)+deph334*PI()/180)</f>
        <v>0.92994332557052162</v>
      </c>
      <c r="K941" s="10">
        <f>('3v'!G929-J941)^2</f>
        <v>2.8451188707509504E-5</v>
      </c>
      <c r="L941" s="3"/>
      <c r="M941" s="3"/>
      <c r="N941" s="7">
        <f>offs335+Ampl335*SIN(2*PI()*freq335*('3v'!I929)+deph335*PI()/180)</f>
        <v>-1.0740106411210404</v>
      </c>
      <c r="O941" s="8">
        <f>('3v'!J929-N941)^2</f>
        <v>2.0064855227533191E-5</v>
      </c>
      <c r="P941" s="9">
        <f>offs336+Ampl336*SIN(2*PI()*freq336*('3v'!I929-reta336)+deph336*PI()/180)</f>
        <v>1.0430731225670342</v>
      </c>
      <c r="Q941" s="10">
        <f>('3v'!K929-P941)^2</f>
        <v>1.0428911764264401E-5</v>
      </c>
      <c r="R941" s="3"/>
      <c r="S941" s="3"/>
      <c r="T941" s="7">
        <f>offs337+Ampl337*SIN(2*PI()*freq337*('3v'!M929)+deph337*PI()/180)</f>
        <v>0.79384117041151758</v>
      </c>
      <c r="U941" s="8">
        <f>('3v'!N929-T941)^2</f>
        <v>3.4668190311582479E-6</v>
      </c>
      <c r="V941" s="9">
        <f>offs338+Ampl338*SIN(2*PI()*freq338*('3v'!M929-reta338)+deph338*PI()/180)</f>
        <v>0.96822473359978978</v>
      </c>
      <c r="W941" s="10">
        <f>('3v'!O929-V941)^2</f>
        <v>2.0728658015662302E-5</v>
      </c>
      <c r="X941" s="3"/>
      <c r="Y941" s="3"/>
      <c r="Z941" s="7">
        <f>offs339+Ampl339*SIN(2*PI()*freq339*('3v'!Q929)+deph339*PI()/180)</f>
        <v>-1.3832780826466449</v>
      </c>
      <c r="AA941" s="8">
        <f>('3v'!R929-Z941)^2</f>
        <v>1.5545667121865559E-6</v>
      </c>
      <c r="AB941" s="9">
        <f>offs340+Ampl340*SIN(2*PI()*freq340*('3v'!Q929-reta340)+deph340*PI()/180)</f>
        <v>0.7990623865995613</v>
      </c>
      <c r="AC941" s="10">
        <f>('3v'!S929-AB941)^2</f>
        <v>6.250517012885218E-6</v>
      </c>
      <c r="AD941" s="3"/>
      <c r="AE941" s="3"/>
      <c r="AF941" s="7">
        <f>offs341+Ampl341*SIN(2*PI()*freq341*('3v'!U929)+deph341*PI()/180)</f>
        <v>1.0130665726704216</v>
      </c>
      <c r="AG941" s="8">
        <f>('3v'!V929-AF941)^2</f>
        <v>1.9224857663146686E-6</v>
      </c>
      <c r="AH941" s="9">
        <f>offs342+Ampl342*SIN(2*PI()*freq342*('3v'!U929-reta342)+deph342*PI()/180)</f>
        <v>0.92028660862466716</v>
      </c>
      <c r="AI941" s="10">
        <f>('3v'!W929-AH941)^2</f>
        <v>1.7347339565418844E-7</v>
      </c>
      <c r="AL941" s="76"/>
      <c r="AM941" s="76"/>
      <c r="AN941" s="76"/>
      <c r="AO941" s="80"/>
    </row>
    <row r="942" spans="1:41" x14ac:dyDescent="0.25">
      <c r="A942" s="3"/>
      <c r="B942" s="7">
        <f>offs331+Ampl331*SIN(2*PI()*freq331*('3v'!A930)+deph331*PI()/180)</f>
        <v>-1.258282772681047</v>
      </c>
      <c r="C942" s="8">
        <f>('3v'!B930-B942)^2</f>
        <v>2.6602619029354774E-5</v>
      </c>
      <c r="D942" s="9">
        <f>offs332+Ampl332*SIN(2*PI()*freq332*('3v'!A930-reta332)+deph332*PI()/180)</f>
        <v>1.1327821338114656</v>
      </c>
      <c r="E942" s="10">
        <f>('3v'!C930-D942)^2</f>
        <v>4.2737846158676335E-4</v>
      </c>
      <c r="G942" s="3"/>
      <c r="H942" s="7">
        <f>offs333+Ampl333*SIN(2*PI()*freq333*('3v'!E930)+deph333*PI()/180)</f>
        <v>-1.8939473312040951</v>
      </c>
      <c r="I942" s="8">
        <f>('3v'!F930-H942)^2</f>
        <v>3.0828645277769002E-6</v>
      </c>
      <c r="J942" s="9">
        <f>offs334+Ampl334*SIN(2*PI()*freq334*('3v'!E930-reta334)+deph334*PI()/180)</f>
        <v>0.93158471239180929</v>
      </c>
      <c r="K942" s="10">
        <f>('3v'!G930-J942)^2</f>
        <v>2.5222717752790447E-5</v>
      </c>
      <c r="L942" s="3"/>
      <c r="M942" s="3"/>
      <c r="N942" s="7">
        <f>offs335+Ampl335*SIN(2*PI()*freq335*('3v'!I930)+deph335*PI()/180)</f>
        <v>-1.0568807305817334</v>
      </c>
      <c r="O942" s="8">
        <f>('3v'!J930-N942)^2</f>
        <v>8.8474752415973741E-6</v>
      </c>
      <c r="P942" s="9">
        <f>offs336+Ampl336*SIN(2*PI()*freq336*('3v'!I930-reta336)+deph336*PI()/180)</f>
        <v>1.0436014133885254</v>
      </c>
      <c r="Q942" s="10">
        <f>('3v'!K930-P942)^2</f>
        <v>3.2564129320383771E-6</v>
      </c>
      <c r="R942" s="3"/>
      <c r="S942" s="3"/>
      <c r="T942" s="7">
        <f>offs337+Ampl337*SIN(2*PI()*freq337*('3v'!M930)+deph337*PI()/180)</f>
        <v>0.80661768783049448</v>
      </c>
      <c r="U942" s="8">
        <f>('3v'!N930-T942)^2</f>
        <v>6.4669287820729224E-7</v>
      </c>
      <c r="V942" s="9">
        <f>offs338+Ampl338*SIN(2*PI()*freq338*('3v'!M930-reta338)+deph338*PI()/180)</f>
        <v>0.96655128083697817</v>
      </c>
      <c r="W942" s="10">
        <f>('3v'!O930-V942)^2</f>
        <v>2.3353450941061478E-5</v>
      </c>
      <c r="X942" s="3"/>
      <c r="Y942" s="3"/>
      <c r="Z942" s="7">
        <f>offs339+Ampl339*SIN(2*PI()*freq339*('3v'!Q930)+deph339*PI()/180)</f>
        <v>-1.4087966267933645</v>
      </c>
      <c r="AA942" s="8">
        <f>('3v'!R930-Z942)^2</f>
        <v>3.3452713371796598E-7</v>
      </c>
      <c r="AB942" s="9">
        <f>offs340+Ampl340*SIN(2*PI()*freq340*('3v'!Q930-reta340)+deph340*PI()/180)</f>
        <v>0.79972650378696808</v>
      </c>
      <c r="AC942" s="10">
        <f>('3v'!S930-AB942)^2</f>
        <v>3.3708453744433536E-6</v>
      </c>
      <c r="AD942" s="3"/>
      <c r="AE942" s="3"/>
      <c r="AF942" s="7">
        <f>offs341+Ampl341*SIN(2*PI()*freq341*('3v'!U930)+deph341*PI()/180)</f>
        <v>1.003102972088167</v>
      </c>
      <c r="AG942" s="8">
        <f>('3v'!V930-AF942)^2</f>
        <v>1.3587487154280973E-7</v>
      </c>
      <c r="AH942" s="9">
        <f>offs342+Ampl342*SIN(2*PI()*freq342*('3v'!U930-reta342)+deph342*PI()/180)</f>
        <v>0.91852998334924008</v>
      </c>
      <c r="AI942" s="10">
        <f>('3v'!W930-AH942)^2</f>
        <v>4.8402926378606538E-8</v>
      </c>
      <c r="AL942" s="76"/>
      <c r="AM942" s="76"/>
      <c r="AN942" s="76"/>
      <c r="AO942" s="80"/>
    </row>
    <row r="943" spans="1:41" x14ac:dyDescent="0.25">
      <c r="A943" s="3"/>
      <c r="B943" s="7">
        <f>offs331+Ampl331*SIN(2*PI()*freq331*('3v'!A931)+deph331*PI()/180)</f>
        <v>-1.2423933620841134</v>
      </c>
      <c r="C943" s="8">
        <f>('3v'!B931-B943)^2</f>
        <v>2.3944992486238589E-5</v>
      </c>
      <c r="D943" s="9">
        <f>offs332+Ampl332*SIN(2*PI()*freq332*('3v'!A931-reta332)+deph332*PI()/180)</f>
        <v>1.132023745095817</v>
      </c>
      <c r="E943" s="10">
        <f>('3v'!C931-D943)^2</f>
        <v>7.6877239360841E-4</v>
      </c>
      <c r="G943" s="3"/>
      <c r="H943" s="7">
        <f>offs333+Ampl333*SIN(2*PI()*freq333*('3v'!E931)+deph333*PI()/180)</f>
        <v>-1.8976473453024376</v>
      </c>
      <c r="I943" s="8">
        <f>('3v'!F931-H943)^2</f>
        <v>3.849619395232484E-6</v>
      </c>
      <c r="J943" s="9">
        <f>offs334+Ampl334*SIN(2*PI()*freq334*('3v'!E931-reta334)+deph334*PI()/180)</f>
        <v>0.93322207618390363</v>
      </c>
      <c r="K943" s="10">
        <f>('3v'!G931-J943)^2</f>
        <v>2.2150823940227921E-5</v>
      </c>
      <c r="L943" s="3"/>
      <c r="M943" s="3"/>
      <c r="N943" s="7">
        <f>offs335+Ampl335*SIN(2*PI()*freq335*('3v'!I931)+deph335*PI()/180)</f>
        <v>-1.039655554265384</v>
      </c>
      <c r="O943" s="8">
        <f>('3v'!J931-N943)^2</f>
        <v>1.1071685693481454E-5</v>
      </c>
      <c r="P943" s="9">
        <f>offs336+Ampl336*SIN(2*PI()*freq336*('3v'!I931-reta336)+deph336*PI()/180)</f>
        <v>1.0441050157400666</v>
      </c>
      <c r="Q943" s="10">
        <f>('3v'!K931-P943)^2</f>
        <v>2.5539052636320894E-6</v>
      </c>
      <c r="R943" s="3"/>
      <c r="S943" s="3"/>
      <c r="T943" s="7">
        <f>offs337+Ampl337*SIN(2*PI()*freq337*('3v'!M931)+deph337*PI()/180)</f>
        <v>0.81908337936286912</v>
      </c>
      <c r="U943" s="8">
        <f>('3v'!N931-T943)^2</f>
        <v>3.2753458264113597E-9</v>
      </c>
      <c r="V943" s="9">
        <f>offs338+Ampl338*SIN(2*PI()*freq338*('3v'!M931-reta338)+deph338*PI()/180)</f>
        <v>0.9648584044870071</v>
      </c>
      <c r="W943" s="10">
        <f>('3v'!O931-V943)^2</f>
        <v>9.8574930909734791E-6</v>
      </c>
      <c r="X943" s="3"/>
      <c r="Y943" s="3"/>
      <c r="Z943" s="7">
        <f>offs339+Ampl339*SIN(2*PI()*freq339*('3v'!Q931)+deph339*PI()/180)</f>
        <v>-1.4338532723220272</v>
      </c>
      <c r="AA943" s="8">
        <f>('3v'!R931-Z943)^2</f>
        <v>8.3241477980940319E-7</v>
      </c>
      <c r="AB943" s="9">
        <f>offs340+Ampl340*SIN(2*PI()*freq340*('3v'!Q931-reta340)+deph340*PI()/180)</f>
        <v>0.80043311792774685</v>
      </c>
      <c r="AC943" s="10">
        <f>('3v'!S931-AB943)^2</f>
        <v>9.5017573755038003E-6</v>
      </c>
      <c r="AD943" s="3"/>
      <c r="AE943" s="3"/>
      <c r="AF943" s="7">
        <f>offs341+Ampl341*SIN(2*PI()*freq341*('3v'!U931)+deph341*PI()/180)</f>
        <v>0.99170233618810144</v>
      </c>
      <c r="AG943" s="8">
        <f>('3v'!V931-AF943)^2</f>
        <v>4.7159285742427144E-7</v>
      </c>
      <c r="AH943" s="9">
        <f>offs342+Ampl342*SIN(2*PI()*freq342*('3v'!U931-reta342)+deph342*PI()/180)</f>
        <v>0.91674285023448487</v>
      </c>
      <c r="AI943" s="10">
        <f>('3v'!W931-AH943)^2</f>
        <v>2.917054771003947E-9</v>
      </c>
      <c r="AL943" s="76"/>
      <c r="AM943" s="76"/>
      <c r="AN943" s="76"/>
      <c r="AO943" s="80"/>
    </row>
    <row r="944" spans="1:41" x14ac:dyDescent="0.25">
      <c r="A944" s="3"/>
      <c r="B944" s="7">
        <f>offs331+Ampl331*SIN(2*PI()*freq331*('3v'!A932)+deph331*PI()/180)</f>
        <v>-1.2263795844123289</v>
      </c>
      <c r="C944" s="8">
        <f>('3v'!B932-B944)^2</f>
        <v>2.0291280727795745E-5</v>
      </c>
      <c r="D944" s="9">
        <f>offs332+Ampl332*SIN(2*PI()*freq332*('3v'!A932-reta332)+deph332*PI()/180)</f>
        <v>1.1312266536743094</v>
      </c>
      <c r="E944" s="10">
        <f>('3v'!C932-D944)^2</f>
        <v>9.5083753752195788E-4</v>
      </c>
      <c r="G944" s="3"/>
      <c r="H944" s="7">
        <f>offs333+Ampl333*SIN(2*PI()*freq333*('3v'!E932)+deph333*PI()/180)</f>
        <v>-1.9012191375575165</v>
      </c>
      <c r="I944" s="8">
        <f>('3v'!F932-H944)^2</f>
        <v>5.2739234683325541E-6</v>
      </c>
      <c r="J944" s="9">
        <f>offs334+Ampl334*SIN(2*PI()*freq334*('3v'!E932-reta334)+deph334*PI()/180)</f>
        <v>0.93485527150668513</v>
      </c>
      <c r="K944" s="10">
        <f>('3v'!G932-J944)^2</f>
        <v>5.9214915608673472E-6</v>
      </c>
      <c r="L944" s="3"/>
      <c r="M944" s="3"/>
      <c r="N944" s="7">
        <f>offs335+Ampl335*SIN(2*PI()*freq335*('3v'!I932)+deph335*PI()/180)</f>
        <v>-1.0223378322270094</v>
      </c>
      <c r="O944" s="8">
        <f>('3v'!J932-N944)^2</f>
        <v>1.2872468332622505E-5</v>
      </c>
      <c r="P944" s="9">
        <f>offs336+Ampl336*SIN(2*PI()*freq336*('3v'!I932-reta336)+deph336*PI()/180)</f>
        <v>1.0445838500970084</v>
      </c>
      <c r="Q944" s="10">
        <f>('3v'!K932-P944)^2</f>
        <v>9.4395797160049457E-6</v>
      </c>
      <c r="R944" s="3"/>
      <c r="S944" s="3"/>
      <c r="T944" s="7">
        <f>offs337+Ampl337*SIN(2*PI()*freq337*('3v'!M932)+deph337*PI()/180)</f>
        <v>0.83123516928578667</v>
      </c>
      <c r="U944" s="8">
        <f>('3v'!N932-T944)^2</f>
        <v>1.4123261928345042E-7</v>
      </c>
      <c r="V944" s="9">
        <f>offs338+Ampl338*SIN(2*PI()*freq338*('3v'!M932-reta338)+deph338*PI()/180)</f>
        <v>0.9631465222417841</v>
      </c>
      <c r="W944" s="10">
        <f>('3v'!O932-V944)^2</f>
        <v>1.1430567586645256E-5</v>
      </c>
      <c r="X944" s="3"/>
      <c r="Y944" s="3"/>
      <c r="Z944" s="7">
        <f>offs339+Ampl339*SIN(2*PI()*freq339*('3v'!Q932)+deph339*PI()/180)</f>
        <v>-1.458435902061207</v>
      </c>
      <c r="AA944" s="8">
        <f>('3v'!R932-Z944)^2</f>
        <v>2.9596314375680771E-6</v>
      </c>
      <c r="AB944" s="9">
        <f>offs340+Ampl340*SIN(2*PI()*freq340*('3v'!Q932-reta340)+deph340*PI()/180)</f>
        <v>0.80118188730956952</v>
      </c>
      <c r="AC944" s="10">
        <f>('3v'!S932-AB944)^2</f>
        <v>5.4462615958303044E-6</v>
      </c>
      <c r="AD944" s="3"/>
      <c r="AE944" s="3"/>
      <c r="AF944" s="7">
        <f>offs341+Ampl341*SIN(2*PI()*freq341*('3v'!U932)+deph341*PI()/180)</f>
        <v>0.97887591602143975</v>
      </c>
      <c r="AG944" s="8">
        <f>('3v'!V932-AF944)^2</f>
        <v>1.2147358063083863E-5</v>
      </c>
      <c r="AH944" s="9">
        <f>offs342+Ampl342*SIN(2*PI()*freq342*('3v'!U932-reta342)+deph342*PI()/180)</f>
        <v>0.91492697296502234</v>
      </c>
      <c r="AI944" s="10">
        <f>('3v'!W932-AH944)^2</f>
        <v>3.4964775235777017E-6</v>
      </c>
      <c r="AL944" s="76"/>
      <c r="AM944" s="76"/>
      <c r="AN944" s="76"/>
      <c r="AO944" s="80"/>
    </row>
    <row r="945" spans="1:41" x14ac:dyDescent="0.25">
      <c r="A945" s="3"/>
      <c r="B945" s="7">
        <f>offs331+Ampl331*SIN(2*PI()*freq331*('3v'!A933)+deph331*PI()/180)</f>
        <v>-1.2102439684268296</v>
      </c>
      <c r="C945" s="8">
        <f>('3v'!B933-B945)^2</f>
        <v>1.5951783794511154E-5</v>
      </c>
      <c r="D945" s="9">
        <f>offs332+Ampl332*SIN(2*PI()*freq332*('3v'!A933-reta332)+deph332*PI()/180)</f>
        <v>1.1303909854169185</v>
      </c>
      <c r="E945" s="10">
        <f>('3v'!C933-D945)^2</f>
        <v>1.0210571840246342E-3</v>
      </c>
      <c r="G945" s="3"/>
      <c r="H945" s="7">
        <f>offs333+Ampl333*SIN(2*PI()*freq333*('3v'!E933)+deph333*PI()/180)</f>
        <v>-1.9046623907020905</v>
      </c>
      <c r="I945" s="8">
        <f>('3v'!F933-H945)^2</f>
        <v>7.6148363751625709E-6</v>
      </c>
      <c r="J945" s="9">
        <f>offs334+Ampl334*SIN(2*PI()*freq334*('3v'!E933-reta334)+deph334*PI()/180)</f>
        <v>0.9364841532903021</v>
      </c>
      <c r="K945" s="10">
        <f>('3v'!G933-J945)^2</f>
        <v>3.2295206421728776E-6</v>
      </c>
      <c r="L945" s="3"/>
      <c r="M945" s="3"/>
      <c r="N945" s="7">
        <f>offs335+Ampl335*SIN(2*PI()*freq335*('3v'!I933)+deph335*PI()/180)</f>
        <v>-1.0049302991356766</v>
      </c>
      <c r="O945" s="8">
        <f>('3v'!J933-N945)^2</f>
        <v>1.4125639231137321E-5</v>
      </c>
      <c r="P945" s="9">
        <f>offs336+Ampl336*SIN(2*PI()*freq336*('3v'!I933-reta336)+deph336*PI()/180)</f>
        <v>1.0450378408458549</v>
      </c>
      <c r="Q945" s="10">
        <f>('3v'!K933-P945)^2</f>
        <v>2.0898787376715618E-5</v>
      </c>
      <c r="R945" s="3"/>
      <c r="S945" s="3"/>
      <c r="T945" s="7">
        <f>offs337+Ampl337*SIN(2*PI()*freq337*('3v'!M933)+deph337*PI()/180)</f>
        <v>0.84307005932691315</v>
      </c>
      <c r="U945" s="8">
        <f>('3v'!N933-T945)^2</f>
        <v>2.420141402502514E-7</v>
      </c>
      <c r="V945" s="9">
        <f>offs338+Ampl338*SIN(2*PI()*freq338*('3v'!M933-reta338)+deph338*PI()/180)</f>
        <v>0.96141605648263817</v>
      </c>
      <c r="W945" s="10">
        <f>('3v'!O933-V945)^2</f>
        <v>2.7239735920525546E-6</v>
      </c>
      <c r="X945" s="3"/>
      <c r="Y945" s="3"/>
      <c r="Z945" s="7">
        <f>offs339+Ampl339*SIN(2*PI()*freq339*('3v'!Q933)+deph339*PI()/180)</f>
        <v>-1.4825326280693074</v>
      </c>
      <c r="AA945" s="8">
        <f>('3v'!R933-Z945)^2</f>
        <v>9.0857749868223258E-6</v>
      </c>
      <c r="AB945" s="9">
        <f>offs340+Ampl340*SIN(2*PI()*freq340*('3v'!Q933-reta340)+deph340*PI()/180)</f>
        <v>0.80197244983420779</v>
      </c>
      <c r="AC945" s="10">
        <f>('3v'!S933-AB945)^2</f>
        <v>2.3813432972879851E-6</v>
      </c>
      <c r="AD945" s="3"/>
      <c r="AE945" s="3"/>
      <c r="AF945" s="7">
        <f>offs341+Ampl341*SIN(2*PI()*freq341*('3v'!U933)+deph341*PI()/180)</f>
        <v>0.96463636971633626</v>
      </c>
      <c r="AG945" s="8">
        <f>('3v'!V933-AF945)^2</f>
        <v>9.3027899290696565E-7</v>
      </c>
      <c r="AH945" s="9">
        <f>offs342+Ampl342*SIN(2*PI()*freq342*('3v'!U933-reta342)+deph342*PI()/180)</f>
        <v>0.91308414359248402</v>
      </c>
      <c r="AI945" s="10">
        <f>('3v'!W933-AH945)^2</f>
        <v>3.0961795173431968E-6</v>
      </c>
      <c r="AL945" s="76"/>
      <c r="AM945" s="76"/>
      <c r="AN945" s="76"/>
      <c r="AO945" s="80"/>
    </row>
    <row r="946" spans="1:41" x14ac:dyDescent="0.25">
      <c r="A946" s="3"/>
      <c r="B946" s="7">
        <f>offs331+Ampl331*SIN(2*PI()*freq331*('3v'!A934)+deph331*PI()/180)</f>
        <v>-1.1939890621284257</v>
      </c>
      <c r="C946" s="8">
        <f>('3v'!B934-B946)^2</f>
        <v>1.1316914003907781E-5</v>
      </c>
      <c r="D946" s="9">
        <f>offs332+Ampl332*SIN(2*PI()*freq332*('3v'!A934-reta332)+deph332*PI()/180)</f>
        <v>1.1295168722853497</v>
      </c>
      <c r="E946" s="10">
        <f>('3v'!C934-D946)^2</f>
        <v>7.3836498823592596E-4</v>
      </c>
      <c r="G946" s="3"/>
      <c r="H946" s="7">
        <f>offs333+Ampl333*SIN(2*PI()*freq333*('3v'!E934)+deph333*PI()/180)</f>
        <v>-1.9079767988865062</v>
      </c>
      <c r="I946" s="8">
        <f>('3v'!F934-H946)^2</f>
        <v>1.9549943178975944E-6</v>
      </c>
      <c r="J946" s="9">
        <f>offs334+Ampl334*SIN(2*PI()*freq334*('3v'!E934-reta334)+deph334*PI()/180)</f>
        <v>0.93810857684805604</v>
      </c>
      <c r="K946" s="10">
        <f>('3v'!G934-J946)^2</f>
        <v>3.6385423946151532E-5</v>
      </c>
      <c r="L946" s="3"/>
      <c r="M946" s="3"/>
      <c r="N946" s="7">
        <f>offs335+Ampl335*SIN(2*PI()*freq335*('3v'!I934)+deph335*PI()/180)</f>
        <v>-0.98743570384265511</v>
      </c>
      <c r="O946" s="8">
        <f>('3v'!J934-N946)^2</f>
        <v>3.5676177322057404E-6</v>
      </c>
      <c r="P946" s="9">
        <f>offs336+Ampl336*SIN(2*PI()*freq336*('3v'!I934-reta336)+deph336*PI()/180)</f>
        <v>1.0454669162962045</v>
      </c>
      <c r="Q946" s="10">
        <f>('3v'!K934-P946)^2</f>
        <v>3.7156018778403713E-5</v>
      </c>
      <c r="R946" s="3"/>
      <c r="S946" s="3"/>
      <c r="T946" s="7">
        <f>offs337+Ampl337*SIN(2*PI()*freq337*('3v'!M934)+deph337*PI()/180)</f>
        <v>0.85458512940422038</v>
      </c>
      <c r="U946" s="8">
        <f>('3v'!N934-T946)^2</f>
        <v>5.0238264613513089E-6</v>
      </c>
      <c r="V946" s="9">
        <f>offs338+Ampl338*SIN(2*PI()*freq338*('3v'!M934-reta338)+deph338*PI()/180)</f>
        <v>0.95966743417610179</v>
      </c>
      <c r="W946" s="10">
        <f>('3v'!O934-V946)^2</f>
        <v>3.4408178964538719E-6</v>
      </c>
      <c r="X946" s="3"/>
      <c r="Y946" s="3"/>
      <c r="Z946" s="7">
        <f>offs339+Ampl339*SIN(2*PI()*freq339*('3v'!Q934)+deph339*PI()/180)</f>
        <v>-1.5061317973834631</v>
      </c>
      <c r="AA946" s="8">
        <f>('3v'!R934-Z946)^2</f>
        <v>8.137284635920316E-6</v>
      </c>
      <c r="AB946" s="9">
        <f>offs340+Ampl340*SIN(2*PI()*freq340*('3v'!Q934-reta340)+deph340*PI()/180)</f>
        <v>0.80280442319263989</v>
      </c>
      <c r="AC946" s="10">
        <f>('3v'!S934-AB946)^2</f>
        <v>7.0985840499816393E-6</v>
      </c>
      <c r="AD946" s="3"/>
      <c r="AE946" s="3"/>
      <c r="AF946" s="7">
        <f>offs341+Ampl341*SIN(2*PI()*freq341*('3v'!U934)+deph341*PI()/180)</f>
        <v>0.9489977499858322</v>
      </c>
      <c r="AG946" s="8">
        <f>('3v'!V934-AF946)^2</f>
        <v>1.0044850459991143E-6</v>
      </c>
      <c r="AH946" s="9">
        <f>offs342+Ampl342*SIN(2*PI()*freq342*('3v'!U934-reta342)+deph342*PI()/180)</f>
        <v>0.91121618076697308</v>
      </c>
      <c r="AI946" s="10">
        <f>('3v'!W934-AH946)^2</f>
        <v>2.8037132564152665E-6</v>
      </c>
      <c r="AL946" s="76"/>
      <c r="AM946" s="76"/>
      <c r="AN946" s="76"/>
      <c r="AO946" s="80"/>
    </row>
    <row r="947" spans="1:41" x14ac:dyDescent="0.25">
      <c r="A947" s="3"/>
      <c r="B947" s="7">
        <f>offs331+Ampl331*SIN(2*PI()*freq331*('3v'!A935)+deph331*PI()/180)</f>
        <v>-1.1776174323552588</v>
      </c>
      <c r="C947" s="8">
        <f>('3v'!B935-B947)^2</f>
        <v>2.0888851913997334E-5</v>
      </c>
      <c r="D947" s="9">
        <f>offs332+Ampl332*SIN(2*PI()*freq332*('3v'!A935-reta332)+deph332*PI()/180)</f>
        <v>1.128604452312199</v>
      </c>
      <c r="E947" s="10">
        <f>('3v'!C935-D947)^2</f>
        <v>4.9972153817837985E-4</v>
      </c>
      <c r="G947" s="3"/>
      <c r="H947" s="7">
        <f>offs333+Ampl333*SIN(2*PI()*freq333*('3v'!E935)+deph333*PI()/180)</f>
        <v>-1.9111620677058649</v>
      </c>
      <c r="I947" s="8">
        <f>('3v'!F935-H947)^2</f>
        <v>4.4909759795213404E-6</v>
      </c>
      <c r="J947" s="9">
        <f>offs334+Ampl334*SIN(2*PI()*freq334*('3v'!E935-reta334)+deph334*PI()/180)</f>
        <v>0.93972839788925411</v>
      </c>
      <c r="K947" s="10">
        <f>('3v'!G935-J947)^2</f>
        <v>1.0550560448953758E-4</v>
      </c>
      <c r="L947" s="3"/>
      <c r="M947" s="3"/>
      <c r="N947" s="7">
        <f>offs335+Ampl335*SIN(2*PI()*freq335*('3v'!I935)+deph335*PI()/180)</f>
        <v>-0.96985680894734227</v>
      </c>
      <c r="O947" s="8">
        <f>('3v'!J935-N947)^2</f>
        <v>3.5647288275603339E-6</v>
      </c>
      <c r="P947" s="9">
        <f>offs336+Ampl336*SIN(2*PI()*freq336*('3v'!I935-reta336)+deph336*PI()/180)</f>
        <v>1.0458710086920691</v>
      </c>
      <c r="Q947" s="10">
        <f>('3v'!K935-P947)^2</f>
        <v>3.2392959478527477E-5</v>
      </c>
      <c r="R947" s="3"/>
      <c r="S947" s="3"/>
      <c r="T947" s="7">
        <f>offs337+Ampl337*SIN(2*PI()*freq337*('3v'!M935)+deph337*PI()/180)</f>
        <v>0.86577753834647098</v>
      </c>
      <c r="U947" s="8">
        <f>('3v'!N935-T947)^2</f>
        <v>1.3455532381518203E-5</v>
      </c>
      <c r="V947" s="9">
        <f>offs338+Ampl338*SIN(2*PI()*freq338*('3v'!M935-reta338)+deph338*PI()/180)</f>
        <v>0.95790108676856411</v>
      </c>
      <c r="W947" s="10">
        <f>('3v'!O935-V947)^2</f>
        <v>7.8493874000002721E-9</v>
      </c>
      <c r="X947" s="3"/>
      <c r="Y947" s="3"/>
      <c r="Z947" s="7">
        <f>offs339+Ampl339*SIN(2*PI()*freq339*('3v'!Q935)+deph339*PI()/180)</f>
        <v>-1.5292219976548151</v>
      </c>
      <c r="AA947" s="8">
        <f>('3v'!R935-Z947)^2</f>
        <v>1.0239311020772325E-5</v>
      </c>
      <c r="AB947" s="9">
        <f>offs340+Ampl340*SIN(2*PI()*freq340*('3v'!Q935-reta340)+deph340*PI()/180)</f>
        <v>0.8036774050499329</v>
      </c>
      <c r="AC947" s="10">
        <f>('3v'!S935-AB947)^2</f>
        <v>3.2088809033319494E-6</v>
      </c>
      <c r="AD947" s="3"/>
      <c r="AE947" s="3"/>
      <c r="AF947" s="7">
        <f>offs341+Ampl341*SIN(2*PI()*freq341*('3v'!U935)+deph341*PI()/180)</f>
        <v>0.93197549025952808</v>
      </c>
      <c r="AG947" s="8">
        <f>('3v'!V935-AF947)^2</f>
        <v>5.7575990045248749E-6</v>
      </c>
      <c r="AH947" s="9">
        <f>offs342+Ampl342*SIN(2*PI()*freq342*('3v'!U935-reta342)+deph342*PI()/180)</f>
        <v>0.90932492794227648</v>
      </c>
      <c r="AI947" s="10">
        <f>('3v'!W935-AH947)^2</f>
        <v>2.6003563900095525E-6</v>
      </c>
      <c r="AL947" s="76"/>
      <c r="AM947" s="76"/>
      <c r="AN947" s="76"/>
      <c r="AO947" s="80"/>
    </row>
    <row r="948" spans="1:41" x14ac:dyDescent="0.25">
      <c r="A948" s="3"/>
      <c r="B948" s="7">
        <f>offs331+Ampl331*SIN(2*PI()*freq331*('3v'!A936)+deph331*PI()/180)</f>
        <v>-1.1611316643774536</v>
      </c>
      <c r="C948" s="8">
        <f>('3v'!B936-B948)^2</f>
        <v>3.2065767851681427E-5</v>
      </c>
      <c r="D948" s="9">
        <f>offs332+Ampl332*SIN(2*PI()*freq332*('3v'!A936-reta332)+deph332*PI()/180)</f>
        <v>1.1276538695791578</v>
      </c>
      <c r="E948" s="10">
        <f>('3v'!C936-D948)^2</f>
        <v>3.7833632738540476E-4</v>
      </c>
      <c r="G948" s="3"/>
      <c r="H948" s="7">
        <f>offs333+Ampl333*SIN(2*PI()*freq333*('3v'!E936)+deph333*PI()/180)</f>
        <v>-1.9142179142261719</v>
      </c>
      <c r="I948" s="8">
        <f>('3v'!F936-H948)^2</f>
        <v>1.0332229987792687E-6</v>
      </c>
      <c r="J948" s="9">
        <f>offs334+Ampl334*SIN(2*PI()*freq334*('3v'!E936-reta334)+deph334*PI()/180)</f>
        <v>0.94134347253202533</v>
      </c>
      <c r="K948" s="10">
        <f>('3v'!G936-J948)^2</f>
        <v>2.1071098898290552E-4</v>
      </c>
      <c r="L948" s="3"/>
      <c r="M948" s="3"/>
      <c r="N948" s="7">
        <f>offs335+Ampl335*SIN(2*PI()*freq335*('3v'!I936)+deph335*PI()/180)</f>
        <v>-0.95219639036102732</v>
      </c>
      <c r="O948" s="8">
        <f>('3v'!J936-N948)^2</f>
        <v>1.412918156851702E-5</v>
      </c>
      <c r="P948" s="9">
        <f>offs336+Ampl336*SIN(2*PI()*freq336*('3v'!I936-reta336)+deph336*PI()/180)</f>
        <v>1.0462500542225752</v>
      </c>
      <c r="Q948" s="10">
        <f>('3v'!K936-P948)^2</f>
        <v>1.1284935306239814E-5</v>
      </c>
      <c r="R948" s="3"/>
      <c r="S948" s="3"/>
      <c r="T948" s="7">
        <f>offs337+Ampl337*SIN(2*PI()*freq337*('3v'!M936)+deph337*PI()/180)</f>
        <v>0.87664452459423337</v>
      </c>
      <c r="U948" s="8">
        <f>('3v'!N936-T948)^2</f>
        <v>7.4526029064063784E-7</v>
      </c>
      <c r="V948" s="9">
        <f>offs338+Ampl338*SIN(2*PI()*freq338*('3v'!M936-reta338)+deph338*PI()/180)</f>
        <v>0.95611745007981741</v>
      </c>
      <c r="W948" s="10">
        <f>('3v'!O936-V948)^2</f>
        <v>2.8731603310126556E-6</v>
      </c>
      <c r="X948" s="3"/>
      <c r="Y948" s="3"/>
      <c r="Z948" s="7">
        <f>offs339+Ampl339*SIN(2*PI()*freq339*('3v'!Q936)+deph339*PI()/180)</f>
        <v>-1.5517920626674109</v>
      </c>
      <c r="AA948" s="8">
        <f>('3v'!R936-Z948)^2</f>
        <v>4.469830361126896E-6</v>
      </c>
      <c r="AB948" s="9">
        <f>offs340+Ampl340*SIN(2*PI()*freq340*('3v'!Q936-reta340)+deph340*PI()/180)</f>
        <v>0.80459097323980722</v>
      </c>
      <c r="AC948" s="10">
        <f>('3v'!S936-AB948)^2</f>
        <v>7.7047448529936384E-7</v>
      </c>
      <c r="AD948" s="3"/>
      <c r="AE948" s="3"/>
      <c r="AF948" s="7">
        <f>offs341+Ampl341*SIN(2*PI()*freq341*('3v'!U936)+deph341*PI()/180)</f>
        <v>0.91358638945265125</v>
      </c>
      <c r="AG948" s="8">
        <f>('3v'!V936-AF948)^2</f>
        <v>1.5809303989182461E-6</v>
      </c>
      <c r="AH948" s="9">
        <f>offs342+Ampl342*SIN(2*PI()*freq342*('3v'!U936-reta342)+deph342*PI()/180)</f>
        <v>0.90741225155659855</v>
      </c>
      <c r="AI948" s="10">
        <f>('3v'!W936-AH948)^2</f>
        <v>2.471524957814283E-6</v>
      </c>
      <c r="AL948" s="76"/>
      <c r="AM948" s="76"/>
      <c r="AN948" s="76"/>
      <c r="AO948" s="80"/>
    </row>
    <row r="949" spans="1:41" x14ac:dyDescent="0.25">
      <c r="A949" s="3"/>
      <c r="B949" s="7">
        <f>offs331+Ampl331*SIN(2*PI()*freq331*('3v'!A937)+deph331*PI()/180)</f>
        <v>-1.1445343614888812</v>
      </c>
      <c r="C949" s="8">
        <f>('3v'!B937-B949)^2</f>
        <v>2.1999490896379248E-5</v>
      </c>
      <c r="D949" s="9">
        <f>offs332+Ampl332*SIN(2*PI()*freq332*('3v'!A937-reta332)+deph332*PI()/180)</f>
        <v>1.1266652741942589</v>
      </c>
      <c r="E949" s="10">
        <f>('3v'!C937-D949)^2</f>
        <v>3.4085556842399558E-4</v>
      </c>
      <c r="G949" s="3"/>
      <c r="H949" s="7">
        <f>offs333+Ampl333*SIN(2*PI()*freq333*('3v'!E937)+deph333*PI()/180)</f>
        <v>-1.9171440670094708</v>
      </c>
      <c r="I949" s="8">
        <f>('3v'!F937-H949)^2</f>
        <v>3.9863037065104449E-6</v>
      </c>
      <c r="J949" s="9">
        <f>offs334+Ampl334*SIN(2*PI()*freq334*('3v'!E937-reta334)+deph334*PI()/180)</f>
        <v>0.94295365731610148</v>
      </c>
      <c r="K949" s="10">
        <f>('3v'!G937-J949)^2</f>
        <v>2.8264175304564427E-4</v>
      </c>
      <c r="L949" s="3"/>
      <c r="M949" s="3"/>
      <c r="N949" s="7">
        <f>offs335+Ampl335*SIN(2*PI()*freq335*('3v'!I937)+deph335*PI()/180)</f>
        <v>-0.934457236868528</v>
      </c>
      <c r="O949" s="8">
        <f>('3v'!J937-N949)^2</f>
        <v>1.2944502089377045E-5</v>
      </c>
      <c r="P949" s="9">
        <f>offs336+Ampl336*SIN(2*PI()*freq336*('3v'!I937-reta336)+deph336*PI()/180)</f>
        <v>1.0466039930320394</v>
      </c>
      <c r="Q949" s="10">
        <f>('3v'!K937-P949)^2</f>
        <v>1.1072236815822329E-6</v>
      </c>
      <c r="R949" s="3"/>
      <c r="S949" s="3"/>
      <c r="T949" s="7">
        <f>offs337+Ampl337*SIN(2*PI()*freq337*('3v'!M937)+deph337*PI()/180)</f>
        <v>0.88718340688125785</v>
      </c>
      <c r="U949" s="8">
        <f>('3v'!N937-T949)^2</f>
        <v>1.0022487107251521E-7</v>
      </c>
      <c r="V949" s="9">
        <f>offs338+Ampl338*SIN(2*PI()*freq338*('3v'!M937-reta338)+deph338*PI()/180)</f>
        <v>0.95431696419552525</v>
      </c>
      <c r="W949" s="10">
        <f>('3v'!O937-V949)^2</f>
        <v>2.3789848176614479E-6</v>
      </c>
      <c r="X949" s="3"/>
      <c r="Y949" s="3"/>
      <c r="Z949" s="7">
        <f>offs339+Ampl339*SIN(2*PI()*freq339*('3v'!Q937)+deph339*PI()/180)</f>
        <v>-1.573831077738101</v>
      </c>
      <c r="AA949" s="8">
        <f>('3v'!R937-Z949)^2</f>
        <v>1.2338936673059427E-5</v>
      </c>
      <c r="AB949" s="9">
        <f>offs340+Ampl340*SIN(2*PI()*freq340*('3v'!Q937-reta340)+deph340*PI()/180)</f>
        <v>0.80554468596879336</v>
      </c>
      <c r="AC949" s="10">
        <f>('3v'!S937-AB949)^2</f>
        <v>3.5237823434367578E-6</v>
      </c>
      <c r="AD949" s="3"/>
      <c r="AE949" s="3"/>
      <c r="AF949" s="7">
        <f>offs341+Ampl341*SIN(2*PI()*freq341*('3v'!U937)+deph341*PI()/180)</f>
        <v>0.89384859538755546</v>
      </c>
      <c r="AG949" s="8">
        <f>('3v'!V937-AF949)^2</f>
        <v>2.3935126443649118E-7</v>
      </c>
      <c r="AH949" s="9">
        <f>offs342+Ampl342*SIN(2*PI()*freq342*('3v'!U937-reta342)+deph342*PI()/180)</f>
        <v>0.90548003919061149</v>
      </c>
      <c r="AI949" s="10">
        <f>('3v'!W937-AH949)^2</f>
        <v>2.4062239510476338E-6</v>
      </c>
      <c r="AL949" s="76"/>
      <c r="AM949" s="76"/>
      <c r="AN949" s="76"/>
      <c r="AO949" s="80"/>
    </row>
    <row r="950" spans="1:41" x14ac:dyDescent="0.25">
      <c r="A950" s="3"/>
      <c r="B950" s="7">
        <f>offs331+Ampl331*SIN(2*PI()*freq331*('3v'!A938)+deph331*PI()/180)</f>
        <v>-1.1278281445960734</v>
      </c>
      <c r="C950" s="8">
        <f>('3v'!B938-B950)^2</f>
        <v>3.0937452507628568E-5</v>
      </c>
      <c r="D950" s="9">
        <f>offs332+Ampl332*SIN(2*PI()*freq332*('3v'!A938-reta332)+deph332*PI()/180)</f>
        <v>1.1256388222681737</v>
      </c>
      <c r="E950" s="10">
        <f>('3v'!C938-D950)^2</f>
        <v>3.7592642894682961E-4</v>
      </c>
      <c r="G950" s="3"/>
      <c r="H950" s="7">
        <f>offs333+Ampl333*SIN(2*PI()*freq333*('3v'!E938)+deph333*PI()/180)</f>
        <v>-1.9199402661379517</v>
      </c>
      <c r="I950" s="8">
        <f>('3v'!F938-H950)^2</f>
        <v>1.330548089783165E-6</v>
      </c>
      <c r="J950" s="9">
        <f>offs334+Ampl334*SIN(2*PI()*freq334*('3v'!E938-reta334)+deph334*PI()/180)</f>
        <v>0.94455880921555979</v>
      </c>
      <c r="K950" s="10">
        <f>('3v'!G938-J950)^2</f>
        <v>2.9446322452677929E-4</v>
      </c>
      <c r="L950" s="3"/>
      <c r="M950" s="3"/>
      <c r="N950" s="7">
        <f>offs335+Ampl335*SIN(2*PI()*freq335*('3v'!I938)+deph335*PI()/180)</f>
        <v>-0.91664214968782043</v>
      </c>
      <c r="O950" s="8">
        <f>('3v'!J938-N950)^2</f>
        <v>1.129557949369781E-5</v>
      </c>
      <c r="P950" s="9">
        <f>offs336+Ampl336*SIN(2*PI()*freq336*('3v'!I938-reta336)+deph336*PI()/180)</f>
        <v>1.0469327692294208</v>
      </c>
      <c r="Q950" s="10">
        <f>('3v'!K938-P950)^2</f>
        <v>1.512061820499643E-6</v>
      </c>
      <c r="R950" s="3"/>
      <c r="S950" s="3"/>
      <c r="T950" s="7">
        <f>offs337+Ampl337*SIN(2*PI()*freq337*('3v'!M938)+deph337*PI()/180)</f>
        <v>0.89739158489603676</v>
      </c>
      <c r="U950" s="8">
        <f>('3v'!N938-T950)^2</f>
        <v>1.5869674431461899E-8</v>
      </c>
      <c r="V950" s="9">
        <f>offs338+Ampl338*SIN(2*PI()*freq338*('3v'!M938-reta338)+deph338*PI()/180)</f>
        <v>0.9525000733586384</v>
      </c>
      <c r="W950" s="10">
        <f>('3v'!O938-V950)^2</f>
        <v>1.1284806738830818E-5</v>
      </c>
      <c r="X950" s="3"/>
      <c r="Y950" s="3"/>
      <c r="Z950" s="7">
        <f>offs339+Ampl339*SIN(2*PI()*freq339*('3v'!Q938)+deph339*PI()/180)</f>
        <v>-1.5953283849947661</v>
      </c>
      <c r="AA950" s="8">
        <f>('3v'!R938-Z950)^2</f>
        <v>1.2248285096659082E-5</v>
      </c>
      <c r="AB950" s="9">
        <f>offs340+Ampl340*SIN(2*PI()*freq340*('3v'!Q938-reta340)+deph340*PI()/180)</f>
        <v>0.80653808202987876</v>
      </c>
      <c r="AC950" s="10">
        <f>('3v'!S938-AB950)^2</f>
        <v>7.8106350047170976E-7</v>
      </c>
      <c r="AD950" s="3"/>
      <c r="AE950" s="3"/>
      <c r="AF950" s="7">
        <f>offs341+Ampl341*SIN(2*PI()*freq341*('3v'!U938)+deph341*PI()/180)</f>
        <v>0.87278158688400875</v>
      </c>
      <c r="AG950" s="8">
        <f>('3v'!V938-AF950)^2</f>
        <v>8.178037851122146E-6</v>
      </c>
      <c r="AH950" s="9">
        <f>offs342+Ampl342*SIN(2*PI()*freq342*('3v'!U938-reta342)+deph342*PI()/180)</f>
        <v>0.90353019770464171</v>
      </c>
      <c r="AI950" s="10">
        <f>('3v'!W938-AH950)^2</f>
        <v>2.3960324741215046E-6</v>
      </c>
      <c r="AL950" s="76"/>
      <c r="AM950" s="76"/>
      <c r="AN950" s="76"/>
      <c r="AO950" s="80"/>
    </row>
    <row r="951" spans="1:41" x14ac:dyDescent="0.25">
      <c r="A951" s="3"/>
      <c r="B951" s="7">
        <f>offs331+Ampl331*SIN(2*PI()*freq331*('3v'!A939)+deph331*PI()/180)</f>
        <v>-1.1110156518043386</v>
      </c>
      <c r="C951" s="8">
        <f>('3v'!B939-B951)^2</f>
        <v>4.0039177356950761E-5</v>
      </c>
      <c r="D951" s="9">
        <f>offs332+Ampl332*SIN(2*PI()*freq332*('3v'!A939-reta332)+deph332*PI()/180)</f>
        <v>1.1245746758895605</v>
      </c>
      <c r="E951" s="10">
        <f>('3v'!C939-D951)^2</f>
        <v>4.9420295050668715E-4</v>
      </c>
      <c r="G951" s="3"/>
      <c r="H951" s="7">
        <f>offs333+Ampl333*SIN(2*PI()*freq333*('3v'!E939)+deph333*PI()/180)</f>
        <v>-1.9226062632370398</v>
      </c>
      <c r="I951" s="8">
        <f>('3v'!F939-H951)^2</f>
        <v>5.7300235651825551E-6</v>
      </c>
      <c r="J951" s="9">
        <f>offs334+Ampl334*SIN(2*PI()*freq334*('3v'!E939-reta334)+deph334*PI()/180)</f>
        <v>0.94615878565152733</v>
      </c>
      <c r="K951" s="10">
        <f>('3v'!G939-J951)^2</f>
        <v>2.4211217932655393E-4</v>
      </c>
      <c r="L951" s="3"/>
      <c r="M951" s="3"/>
      <c r="N951" s="7">
        <f>offs335+Ampl335*SIN(2*PI()*freq335*('3v'!I939)+deph335*PI()/180)</f>
        <v>-0.89875394202768955</v>
      </c>
      <c r="O951" s="8">
        <f>('3v'!J939-N951)^2</f>
        <v>2.5039335737737367E-5</v>
      </c>
      <c r="P951" s="9">
        <f>offs336+Ampl336*SIN(2*PI()*freq336*('3v'!I939-reta336)+deph336*PI()/180)</f>
        <v>1.0472363308971466</v>
      </c>
      <c r="Q951" s="10">
        <f>('3v'!K939-P951)^2</f>
        <v>2.3507663194469669E-6</v>
      </c>
      <c r="R951" s="3"/>
      <c r="S951" s="3"/>
      <c r="T951" s="7">
        <f>offs337+Ampl337*SIN(2*PI()*freq337*('3v'!M939)+deph337*PI()/180)</f>
        <v>0.90726653992339212</v>
      </c>
      <c r="U951" s="8">
        <f>('3v'!N939-T951)^2</f>
        <v>5.5366053948331491E-8</v>
      </c>
      <c r="V951" s="9">
        <f>offs338+Ampl338*SIN(2*PI()*freq338*('3v'!M939-reta338)+deph338*PI()/180)</f>
        <v>0.95066722585978458</v>
      </c>
      <c r="W951" s="10">
        <f>('3v'!O939-V951)^2</f>
        <v>1.0491212600515533E-5</v>
      </c>
      <c r="X951" s="3"/>
      <c r="Y951" s="3"/>
      <c r="Z951" s="7">
        <f>offs339+Ampl339*SIN(2*PI()*freq339*('3v'!Q939)+deph339*PI()/180)</f>
        <v>-1.6162735885303832</v>
      </c>
      <c r="AA951" s="8">
        <f>('3v'!R939-Z951)^2</f>
        <v>1.6312886637731681E-5</v>
      </c>
      <c r="AB951" s="9">
        <f>offs340+Ampl340*SIN(2*PI()*freq340*('3v'!Q939-reta340)+deph340*PI()/180)</f>
        <v>0.80757068102554352</v>
      </c>
      <c r="AC951" s="10">
        <f>('3v'!S939-AB951)^2</f>
        <v>3.2555308753042384E-6</v>
      </c>
      <c r="AD951" s="3"/>
      <c r="AE951" s="3"/>
      <c r="AF951" s="7">
        <f>offs341+Ampl341*SIN(2*PI()*freq341*('3v'!U939)+deph341*PI()/180)</f>
        <v>0.85040615453595692</v>
      </c>
      <c r="AG951" s="8">
        <f>('3v'!V939-AF951)^2</f>
        <v>2.4163259811437595E-10</v>
      </c>
      <c r="AH951" s="9">
        <f>offs342+Ampl342*SIN(2*PI()*freq342*('3v'!U939-reta342)+deph342*PI()/180)</f>
        <v>0.90156465135682906</v>
      </c>
      <c r="AI951" s="10">
        <f>('3v'!W939-AH951)^2</f>
        <v>2.4346566813725781E-6</v>
      </c>
      <c r="AL951" s="76"/>
      <c r="AM951" s="76"/>
      <c r="AN951" s="76"/>
      <c r="AO951" s="80"/>
    </row>
    <row r="952" spans="1:41" x14ac:dyDescent="0.25">
      <c r="A952" s="3"/>
      <c r="B952" s="7">
        <f>offs331+Ampl331*SIN(2*PI()*freq331*('3v'!A940)+deph331*PI()/180)</f>
        <v>-1.0940995380011891</v>
      </c>
      <c r="C952" s="8">
        <f>('3v'!B940-B952)^2</f>
        <v>2.5366715037422847E-5</v>
      </c>
      <c r="D952" s="9">
        <f>offs332+Ampl332*SIN(2*PI()*freq332*('3v'!A940-reta332)+deph332*PI()/180)</f>
        <v>1.1234730030994684</v>
      </c>
      <c r="E952" s="10">
        <f>('3v'!C940-D952)^2</f>
        <v>7.2840628830311437E-4</v>
      </c>
      <c r="G952" s="3"/>
      <c r="H952" s="7">
        <f>offs333+Ampl333*SIN(2*PI()*freq333*('3v'!E940)+deph333*PI()/180)</f>
        <v>-1.9251418214974583</v>
      </c>
      <c r="I952" s="8">
        <f>('3v'!F940-H952)^2</f>
        <v>3.280874717649838E-6</v>
      </c>
      <c r="J952" s="9">
        <f>offs334+Ampl334*SIN(2*PI()*freq334*('3v'!E940-reta334)+deph334*PI()/180)</f>
        <v>0.947753444504846</v>
      </c>
      <c r="K952" s="10">
        <f>('3v'!G940-J952)^2</f>
        <v>1.4429211988296948E-4</v>
      </c>
      <c r="L952" s="3"/>
      <c r="M952" s="3"/>
      <c r="N952" s="7">
        <f>offs335+Ampl335*SIN(2*PI()*freq335*('3v'!I940)+deph335*PI()/180)</f>
        <v>-0.88079543864349175</v>
      </c>
      <c r="O952" s="8">
        <f>('3v'!J940-N952)^2</f>
        <v>2.1377202058734797E-5</v>
      </c>
      <c r="P952" s="9">
        <f>offs336+Ampl336*SIN(2*PI()*freq336*('3v'!I940-reta336)+deph336*PI()/180)</f>
        <v>1.0475146300993106</v>
      </c>
      <c r="Q952" s="10">
        <f>('3v'!K940-P952)^2</f>
        <v>3.2816050702059785E-6</v>
      </c>
      <c r="R952" s="3"/>
      <c r="S952" s="3"/>
      <c r="T952" s="7">
        <f>offs337+Ampl337*SIN(2*PI()*freq337*('3v'!M940)+deph337*PI()/180)</f>
        <v>0.91680583546593453</v>
      </c>
      <c r="U952" s="8">
        <f>('3v'!N940-T952)^2</f>
        <v>8.0558988741008117E-11</v>
      </c>
      <c r="V952" s="9">
        <f>offs338+Ampl338*SIN(2*PI()*freq338*('3v'!M940-reta338)+deph338*PI()/180)</f>
        <v>0.94881887392665809</v>
      </c>
      <c r="W952" s="10">
        <f>('3v'!O940-V952)^2</f>
        <v>2.5881293564190445E-5</v>
      </c>
      <c r="X952" s="3"/>
      <c r="Y952" s="3"/>
      <c r="Z952" s="7">
        <f>offs339+Ampl339*SIN(2*PI()*freq339*('3v'!Q940)+deph339*PI()/180)</f>
        <v>-1.636656559430393</v>
      </c>
      <c r="AA952" s="8">
        <f>('3v'!R940-Z952)^2</f>
        <v>1.0158247470903019E-5</v>
      </c>
      <c r="AB952" s="9">
        <f>offs340+Ampl340*SIN(2*PI()*freq340*('3v'!Q940-reta340)+deph340*PI()/180)</f>
        <v>0.80864198360007666</v>
      </c>
      <c r="AC952" s="10">
        <f>('3v'!S940-AB952)^2</f>
        <v>5.3729838232859413E-7</v>
      </c>
      <c r="AD952" s="3"/>
      <c r="AE952" s="3"/>
      <c r="AF952" s="7">
        <f>offs341+Ampl341*SIN(2*PI()*freq341*('3v'!U940)+deph341*PI()/180)</f>
        <v>0.826744380193704</v>
      </c>
      <c r="AG952" s="8">
        <f>('3v'!V940-AF952)^2</f>
        <v>4.3568132036385941E-8</v>
      </c>
      <c r="AH952" s="9">
        <f>offs342+Ampl342*SIN(2*PI()*freq342*('3v'!U940-reta342)+deph342*PI()/180)</f>
        <v>0.89958533990411504</v>
      </c>
      <c r="AI952" s="10">
        <f>('3v'!W940-AH952)^2</f>
        <v>2.517046014646957E-6</v>
      </c>
      <c r="AL952" s="76"/>
      <c r="AM952" s="76"/>
      <c r="AN952" s="76"/>
      <c r="AO952" s="80"/>
    </row>
    <row r="953" spans="1:41" x14ac:dyDescent="0.25">
      <c r="A953" s="3"/>
      <c r="B953" s="7">
        <f>offs331+Ampl331*SIN(2*PI()*freq331*('3v'!A941)+deph331*PI()/180)</f>
        <v>-1.0770824744370877</v>
      </c>
      <c r="C953" s="8">
        <f>('3v'!B941-B953)^2</f>
        <v>1.3282193922586576E-5</v>
      </c>
      <c r="D953" s="9">
        <f>offs332+Ampl332*SIN(2*PI()*freq332*('3v'!A941-reta332)+deph332*PI()/180)</f>
        <v>1.1223339778648018</v>
      </c>
      <c r="E953" s="10">
        <f>('3v'!C941-D953)^2</f>
        <v>8.8541821869057315E-4</v>
      </c>
      <c r="G953" s="3"/>
      <c r="H953" s="7">
        <f>offs333+Ampl333*SIN(2*PI()*freq333*('3v'!E941)+deph333*PI()/180)</f>
        <v>-1.9275467156962609</v>
      </c>
      <c r="I953" s="8">
        <f>('3v'!F941-H953)^2</f>
        <v>1.8483607138293791E-6</v>
      </c>
      <c r="J953" s="9">
        <f>offs334+Ampl334*SIN(2*PI()*freq334*('3v'!E941-reta334)+deph334*PI()/180)</f>
        <v>0.94934264412869562</v>
      </c>
      <c r="K953" s="10">
        <f>('3v'!G941-J953)^2</f>
        <v>7.1738289083652073E-5</v>
      </c>
      <c r="L953" s="3"/>
      <c r="M953" s="3"/>
      <c r="N953" s="7">
        <f>offs335+Ampl335*SIN(2*PI()*freq335*('3v'!I941)+deph335*PI()/180)</f>
        <v>-0.86276947539109394</v>
      </c>
      <c r="O953" s="8">
        <f>('3v'!J941-N953)^2</f>
        <v>1.7436599027418977E-5</v>
      </c>
      <c r="P953" s="9">
        <f>offs336+Ampl336*SIN(2*PI()*freq336*('3v'!I941-reta336)+deph336*PI()/180)</f>
        <v>1.0477676228892421</v>
      </c>
      <c r="Q953" s="10">
        <f>('3v'!K941-P953)^2</f>
        <v>4.2622134698464816E-6</v>
      </c>
      <c r="R953" s="3"/>
      <c r="S953" s="3"/>
      <c r="T953" s="7">
        <f>offs337+Ampl337*SIN(2*PI()*freq337*('3v'!M941)+deph337*PI()/180)</f>
        <v>0.92600711784522671</v>
      </c>
      <c r="U953" s="8">
        <f>('3v'!N941-T953)^2</f>
        <v>3.0843823029754241E-7</v>
      </c>
      <c r="V953" s="9">
        <f>offs338+Ampl338*SIN(2*PI()*freq338*('3v'!M941-reta338)+deph338*PI()/180)</f>
        <v>0.94695547361244148</v>
      </c>
      <c r="W953" s="10">
        <f>('3v'!O941-V953)^2</f>
        <v>2.4976369462249456E-5</v>
      </c>
      <c r="X953" s="3"/>
      <c r="Y953" s="3"/>
      <c r="Z953" s="7">
        <f>offs339+Ampl339*SIN(2*PI()*freq339*('3v'!Q941)+deph339*PI()/180)</f>
        <v>-1.6564674406709423</v>
      </c>
      <c r="AA953" s="8">
        <f>('3v'!R941-Z953)^2</f>
        <v>9.1097352173857601E-7</v>
      </c>
      <c r="AB953" s="9">
        <f>offs340+Ampl340*SIN(2*PI()*freq340*('3v'!Q941-reta340)+deph340*PI()/180)</f>
        <v>0.80975147168105988</v>
      </c>
      <c r="AC953" s="10">
        <f>('3v'!S941-AB953)^2</f>
        <v>1.4173845617365756E-7</v>
      </c>
      <c r="AD953" s="3"/>
      <c r="AE953" s="3"/>
      <c r="AF953" s="7">
        <f>offs341+Ampl341*SIN(2*PI()*freq341*('3v'!U941)+deph341*PI()/180)</f>
        <v>0.80181961517181044</v>
      </c>
      <c r="AG953" s="8">
        <f>('3v'!V941-AF953)^2</f>
        <v>2.8763984572458927E-6</v>
      </c>
      <c r="AH953" s="9">
        <f>offs342+Ampl342*SIN(2*PI()*freq342*('3v'!U941-reta342)+deph342*PI()/180)</f>
        <v>0.89759421668793882</v>
      </c>
      <c r="AI953" s="10">
        <f>('3v'!W941-AH953)^2</f>
        <v>1.0798235535808855E-7</v>
      </c>
      <c r="AL953" s="76"/>
      <c r="AM953" s="76"/>
      <c r="AN953" s="76"/>
      <c r="AO953" s="80"/>
    </row>
    <row r="954" spans="1:41" x14ac:dyDescent="0.25">
      <c r="A954" s="3"/>
      <c r="B954" s="7">
        <f>offs331+Ampl331*SIN(2*PI()*freq331*('3v'!A942)+deph331*PI()/180)</f>
        <v>-1.0599671483036441</v>
      </c>
      <c r="C954" s="8">
        <f>('3v'!B942-B954)^2</f>
        <v>1.6876882484733342E-5</v>
      </c>
      <c r="D954" s="9">
        <f>offs332+Ampl332*SIN(2*PI()*freq332*('3v'!A942-reta332)+deph332*PI()/180)</f>
        <v>1.1211577800508494</v>
      </c>
      <c r="E954" s="10">
        <f>('3v'!C942-D954)^2</f>
        <v>9.3225065763355159E-4</v>
      </c>
      <c r="G954" s="3"/>
      <c r="H954" s="7">
        <f>offs333+Ampl333*SIN(2*PI()*freq333*('3v'!E942)+deph333*PI()/180)</f>
        <v>-1.9298207322168404</v>
      </c>
      <c r="I954" s="8">
        <f>('3v'!F942-H954)^2</f>
        <v>8.3625943537295619E-7</v>
      </c>
      <c r="J954" s="9">
        <f>offs334+Ampl334*SIN(2*PI()*freq334*('3v'!E942-reta334)+deph334*PI()/180)</f>
        <v>0.95092624336117715</v>
      </c>
      <c r="K954" s="10">
        <f>('3v'!G942-J954)^2</f>
        <v>2.4335639772231333E-5</v>
      </c>
      <c r="L954" s="3"/>
      <c r="M954" s="3"/>
      <c r="N954" s="7">
        <f>offs335+Ampl335*SIN(2*PI()*freq335*('3v'!I942)+deph335*PI()/180)</f>
        <v>-0.84467889877905367</v>
      </c>
      <c r="O954" s="8">
        <f>('3v'!J942-N954)^2</f>
        <v>1.34194648823141E-5</v>
      </c>
      <c r="P954" s="9">
        <f>offs336+Ampl336*SIN(2*PI()*freq336*('3v'!I942-reta336)+deph336*PI()/180)</f>
        <v>1.0479952693164472</v>
      </c>
      <c r="Q954" s="10">
        <f>('3v'!K942-P954)^2</f>
        <v>5.2539943319752668E-6</v>
      </c>
      <c r="R954" s="3"/>
      <c r="S954" s="3"/>
      <c r="T954" s="7">
        <f>offs337+Ampl337*SIN(2*PI()*freq337*('3v'!M942)+deph337*PI()/180)</f>
        <v>0.93486811678252568</v>
      </c>
      <c r="U954" s="8">
        <f>('3v'!N942-T954)^2</f>
        <v>2.1315801950711473E-6</v>
      </c>
      <c r="V954" s="9">
        <f>offs338+Ampl338*SIN(2*PI()*freq338*('3v'!M942-reta338)+deph338*PI()/180)</f>
        <v>0.94507748468327901</v>
      </c>
      <c r="W954" s="10">
        <f>('3v'!O942-V954)^2</f>
        <v>2.4231058593146555E-5</v>
      </c>
      <c r="X954" s="3"/>
      <c r="Y954" s="3"/>
      <c r="Z954" s="7">
        <f>offs339+Ampl339*SIN(2*PI()*freq339*('3v'!Q942)+deph339*PI()/180)</f>
        <v>-1.6756966518856682</v>
      </c>
      <c r="AA954" s="8">
        <f>('3v'!R942-Z954)^2</f>
        <v>1.5787623814569978E-6</v>
      </c>
      <c r="AB954" s="9">
        <f>offs340+Ampl340*SIN(2*PI()*freq340*('3v'!Q942-reta340)+deph340*PI()/180)</f>
        <v>0.81089860872990283</v>
      </c>
      <c r="AC954" s="10">
        <f>('3v'!S942-AB954)^2</f>
        <v>1.8447134101512613E-7</v>
      </c>
      <c r="AD954" s="3"/>
      <c r="AE954" s="3"/>
      <c r="AF954" s="7">
        <f>offs341+Ampl341*SIN(2*PI()*freq341*('3v'!U942)+deph341*PI()/180)</f>
        <v>0.77565645720414378</v>
      </c>
      <c r="AG954" s="8">
        <f>('3v'!V942-AF954)^2</f>
        <v>6.0936541642178128E-6</v>
      </c>
      <c r="AH954" s="9">
        <f>offs342+Ampl342*SIN(2*PI()*freq342*('3v'!U942-reta342)+deph342*PI()/180)</f>
        <v>0.89559324670652296</v>
      </c>
      <c r="AI954" s="10">
        <f>('3v'!W942-AH954)^2</f>
        <v>7.8824328257610715E-8</v>
      </c>
      <c r="AL954" s="76"/>
      <c r="AM954" s="76"/>
      <c r="AN954" s="76"/>
      <c r="AO954" s="80"/>
    </row>
    <row r="955" spans="1:41" x14ac:dyDescent="0.25">
      <c r="A955" s="3"/>
      <c r="B955" s="7">
        <f>offs331+Ampl331*SIN(2*PI()*freq331*('3v'!A943)+deph331*PI()/180)</f>
        <v>-1.0427562623092597</v>
      </c>
      <c r="C955" s="8">
        <f>('3v'!B943-B955)^2</f>
        <v>6.361807156711367E-6</v>
      </c>
      <c r="D955" s="9">
        <f>offs332+Ampl332*SIN(2*PI()*freq332*('3v'!A943-reta332)+deph332*PI()/180)</f>
        <v>1.119944595392881</v>
      </c>
      <c r="E955" s="10">
        <f>('3v'!C943-D955)^2</f>
        <v>8.5963867400225421E-4</v>
      </c>
      <c r="G955" s="3"/>
      <c r="H955" s="7">
        <f>offs333+Ampl333*SIN(2*PI()*freq333*('3v'!E943)+deph333*PI()/180)</f>
        <v>-1.9319636690679003</v>
      </c>
      <c r="I955" s="8">
        <f>('3v'!F943-H955)^2</f>
        <v>7.2053092800787496E-7</v>
      </c>
      <c r="J955" s="9">
        <f>offs334+Ampl334*SIN(2*PI()*freq334*('3v'!E943-reta334)+deph334*PI()/180)</f>
        <v>0.95250410153785003</v>
      </c>
      <c r="K955" s="10">
        <f>('3v'!G943-J955)^2</f>
        <v>1.965992267040317E-6</v>
      </c>
      <c r="L955" s="3"/>
      <c r="M955" s="3"/>
      <c r="N955" s="7">
        <f>offs335+Ampl335*SIN(2*PI()*freq335*('3v'!I943)+deph335*PI()/180)</f>
        <v>-0.82652656551913584</v>
      </c>
      <c r="O955" s="8">
        <f>('3v'!J943-N955)^2</f>
        <v>9.5422640003036714E-6</v>
      </c>
      <c r="P955" s="9">
        <f>offs336+Ampl336*SIN(2*PI()*freq336*('3v'!I943-reta336)+deph336*PI()/180)</f>
        <v>1.0481975334329159</v>
      </c>
      <c r="Q955" s="10">
        <f>('3v'!K943-P955)^2</f>
        <v>1.9780642587673065E-5</v>
      </c>
      <c r="R955" s="3"/>
      <c r="S955" s="3"/>
      <c r="T955" s="7">
        <f>offs337+Ampl337*SIN(2*PI()*freq337*('3v'!M943)+deph337*PI()/180)</f>
        <v>0.94338664595893085</v>
      </c>
      <c r="U955" s="8">
        <f>('3v'!N943-T955)^2</f>
        <v>5.6846177522539746E-7</v>
      </c>
      <c r="V955" s="9">
        <f>offs338+Ampl338*SIN(2*PI()*freq338*('3v'!M943-reta338)+deph338*PI()/180)</f>
        <v>0.94318537050483864</v>
      </c>
      <c r="W955" s="10">
        <f>('3v'!O943-V955)^2</f>
        <v>2.3634080111564725E-5</v>
      </c>
      <c r="X955" s="3"/>
      <c r="Y955" s="3"/>
      <c r="Z955" s="7">
        <f>offs339+Ampl339*SIN(2*PI()*freq339*('3v'!Q943)+deph339*PI()/180)</f>
        <v>-1.6943348939986644</v>
      </c>
      <c r="AA955" s="8">
        <f>('3v'!R943-Z955)^2</f>
        <v>4.6203330597573713E-6</v>
      </c>
      <c r="AB955" s="9">
        <f>offs340+Ampl340*SIN(2*PI()*freq340*('3v'!Q943-reta340)+deph340*PI()/180)</f>
        <v>0.81208284000130815</v>
      </c>
      <c r="AC955" s="10">
        <f>('3v'!S943-AB955)^2</f>
        <v>5.6961737487452694E-7</v>
      </c>
      <c r="AD955" s="3"/>
      <c r="AE955" s="3"/>
      <c r="AF955" s="7">
        <f>offs341+Ampl341*SIN(2*PI()*freq341*('3v'!U943)+deph341*PI()/180)</f>
        <v>0.74828072616890751</v>
      </c>
      <c r="AG955" s="8">
        <f>('3v'!V943-AF955)^2</f>
        <v>2.9962905854154693E-7</v>
      </c>
      <c r="AH955" s="9">
        <f>offs342+Ampl342*SIN(2*PI()*freq342*('3v'!U943-reta342)+deph342*PI()/180)</f>
        <v>0.89358440467565958</v>
      </c>
      <c r="AI955" s="10">
        <f>('3v'!W943-AH955)^2</f>
        <v>5.0645106042705709E-8</v>
      </c>
      <c r="AL955" s="76"/>
      <c r="AM955" s="76"/>
      <c r="AN955" s="76"/>
      <c r="AO955" s="80"/>
    </row>
    <row r="956" spans="1:41" x14ac:dyDescent="0.25">
      <c r="A956" s="3"/>
      <c r="B956" s="7">
        <f>offs331+Ampl331*SIN(2*PI()*freq331*('3v'!A944)+deph331*PI()/180)</f>
        <v>-1.0254525342523451</v>
      </c>
      <c r="C956" s="8">
        <f>('3v'!B944-B956)^2</f>
        <v>7.8206038245390937E-6</v>
      </c>
      <c r="D956" s="9">
        <f>offs332+Ampl332*SIN(2*PI()*freq332*('3v'!A944-reta332)+deph332*PI()/180)</f>
        <v>1.1186946154668176</v>
      </c>
      <c r="E956" s="10">
        <f>('3v'!C944-D956)^2</f>
        <v>6.8207760344161309E-4</v>
      </c>
      <c r="G956" s="3"/>
      <c r="H956" s="7">
        <f>offs333+Ampl333*SIN(2*PI()*freq333*('3v'!E944)+deph333*PI()/180)</f>
        <v>-1.9339753359013989</v>
      </c>
      <c r="I956" s="8">
        <f>('3v'!F944-H956)^2</f>
        <v>1.3521640769642433E-6</v>
      </c>
      <c r="J956" s="9">
        <f>offs334+Ampl334*SIN(2*PI()*freq334*('3v'!E944-reta334)+deph334*PI()/180)</f>
        <v>0.95407607850422749</v>
      </c>
      <c r="K956" s="10">
        <f>('3v'!G944-J956)^2</f>
        <v>4.5069952699416955E-6</v>
      </c>
      <c r="L956" s="3"/>
      <c r="M956" s="3"/>
      <c r="N956" s="7">
        <f>offs335+Ampl335*SIN(2*PI()*freq335*('3v'!I944)+deph335*PI()/180)</f>
        <v>-0.80831534207518652</v>
      </c>
      <c r="O956" s="8">
        <f>('3v'!J944-N956)^2</f>
        <v>1.9440004745731179E-5</v>
      </c>
      <c r="P956" s="9">
        <f>offs336+Ampl336*SIN(2*PI()*freq336*('3v'!I944-reta336)+deph336*PI()/180)</f>
        <v>1.0483743832987997</v>
      </c>
      <c r="Q956" s="10">
        <f>('3v'!K944-P956)^2</f>
        <v>2.1385013381983678E-5</v>
      </c>
      <c r="R956" s="3"/>
      <c r="S956" s="3"/>
      <c r="T956" s="7">
        <f>offs337+Ampl337*SIN(2*PI()*freq337*('3v'!M944)+deph337*PI()/180)</f>
        <v>0.95156060355483607</v>
      </c>
      <c r="U956" s="8">
        <f>('3v'!N944-T956)^2</f>
        <v>5.5020103328813511E-6</v>
      </c>
      <c r="V956" s="9">
        <f>offs338+Ampl338*SIN(2*PI()*freq338*('3v'!M944-reta338)+deph338*PI()/180)</f>
        <v>0.94127959792798099</v>
      </c>
      <c r="W956" s="10">
        <f>('3v'!O944-V956)^2</f>
        <v>8.1853900762387578E-6</v>
      </c>
      <c r="X956" s="3"/>
      <c r="Y956" s="3"/>
      <c r="Z956" s="7">
        <f>offs339+Ampl339*SIN(2*PI()*freq339*('3v'!Q944)+deph339*PI()/180)</f>
        <v>-1.7123731537214406</v>
      </c>
      <c r="AA956" s="8">
        <f>('3v'!R944-Z956)^2</f>
        <v>2.853924635907974E-6</v>
      </c>
      <c r="AB956" s="9">
        <f>offs340+Ampl340*SIN(2*PI()*freq340*('3v'!Q944-reta340)+deph340*PI()/180)</f>
        <v>0.81330359281154208</v>
      </c>
      <c r="AC956" s="10">
        <f>('3v'!S944-AB956)^2</f>
        <v>3.902532338697998E-6</v>
      </c>
      <c r="AD956" s="3"/>
      <c r="AE956" s="3"/>
      <c r="AF956" s="7">
        <f>offs341+Ampl341*SIN(2*PI()*freq341*('3v'!U944)+deph341*PI()/180)</f>
        <v>0.71971943860751564</v>
      </c>
      <c r="AG956" s="8">
        <f>('3v'!V944-AF956)^2</f>
        <v>3.1149475216491041E-6</v>
      </c>
      <c r="AH956" s="9">
        <f>offs342+Ampl342*SIN(2*PI()*freq342*('3v'!U944-reta342)+deph342*PI()/180)</f>
        <v>0.89156967307990231</v>
      </c>
      <c r="AI956" s="10">
        <f>('3v'!W944-AH956)^2</f>
        <v>2.6710371606350793E-8</v>
      </c>
      <c r="AL956" s="76"/>
      <c r="AM956" s="76"/>
      <c r="AN956" s="76"/>
      <c r="AO956" s="80"/>
    </row>
    <row r="957" spans="1:41" x14ac:dyDescent="0.25">
      <c r="A957" s="3"/>
      <c r="B957" s="7">
        <f>offs331+Ampl331*SIN(2*PI()*freq331*('3v'!A945)+deph331*PI()/180)</f>
        <v>-1.0080586965921543</v>
      </c>
      <c r="C957" s="8">
        <f>('3v'!B945-B957)^2</f>
        <v>8.8845521744807708E-6</v>
      </c>
      <c r="D957" s="9">
        <f>offs332+Ampl332*SIN(2*PI()*freq332*('3v'!A945-reta332)+deph332*PI()/180)</f>
        <v>1.1174080376589799</v>
      </c>
      <c r="E957" s="10">
        <f>('3v'!C945-D957)^2</f>
        <v>6.1653077014635718E-4</v>
      </c>
      <c r="G957" s="3"/>
      <c r="H957" s="7">
        <f>offs333+Ampl333*SIN(2*PI()*freq333*('3v'!E945)+deph333*PI()/180)</f>
        <v>-1.9358555540294564</v>
      </c>
      <c r="I957" s="8">
        <f>('3v'!F945-H957)^2</f>
        <v>1.1879125916060224E-6</v>
      </c>
      <c r="J957" s="9">
        <f>offs334+Ampl334*SIN(2*PI()*freq334*('3v'!E945-reta334)+deph334*PI()/180)</f>
        <v>0.95564203462822628</v>
      </c>
      <c r="K957" s="10">
        <f>('3v'!G945-J957)^2</f>
        <v>1.3608164912734038E-5</v>
      </c>
      <c r="L957" s="3"/>
      <c r="M957" s="3"/>
      <c r="N957" s="7">
        <f>offs335+Ampl335*SIN(2*PI()*freq335*('3v'!I945)+deph335*PI()/180)</f>
        <v>-0.7900481042105002</v>
      </c>
      <c r="O957" s="8">
        <f>('3v'!J945-N957)^2</f>
        <v>1.3838133727402736E-5</v>
      </c>
      <c r="P957" s="9">
        <f>offs336+Ampl336*SIN(2*PI()*freq336*('3v'!I945-reta336)+deph336*PI()/180)</f>
        <v>1.0485257909874544</v>
      </c>
      <c r="Q957" s="10">
        <f>('3v'!K945-P957)^2</f>
        <v>4.5278512233922795E-5</v>
      </c>
      <c r="R957" s="3"/>
      <c r="S957" s="3"/>
      <c r="T957" s="7">
        <f>offs337+Ampl337*SIN(2*PI()*freq337*('3v'!M945)+deph337*PI()/180)</f>
        <v>0.95938797276851218</v>
      </c>
      <c r="U957" s="8">
        <f>('3v'!N945-T957)^2</f>
        <v>5.4324758873774916E-6</v>
      </c>
      <c r="V957" s="9">
        <f>offs338+Ampl338*SIN(2*PI()*freq338*('3v'!M945-reta338)+deph338*PI()/180)</f>
        <v>0.93936063717357321</v>
      </c>
      <c r="W957" s="10">
        <f>('3v'!O945-V957)^2</f>
        <v>7.991096902277225E-6</v>
      </c>
      <c r="X957" s="3"/>
      <c r="Y957" s="3"/>
      <c r="Z957" s="7">
        <f>offs339+Ampl339*SIN(2*PI()*freq339*('3v'!Q945)+deph339*PI()/180)</f>
        <v>-1.729802707911666</v>
      </c>
      <c r="AA957" s="8">
        <f>('3v'!R945-Z957)^2</f>
        <v>3.37799436132755E-6</v>
      </c>
      <c r="AB957" s="9">
        <f>offs340+Ampl340*SIN(2*PI()*freq340*('3v'!Q945-reta340)+deph340*PI()/180)</f>
        <v>0.81456027681537835</v>
      </c>
      <c r="AC957" s="10">
        <f>('3v'!S945-AB957)^2</f>
        <v>1.6359351750931443E-6</v>
      </c>
      <c r="AD957" s="3"/>
      <c r="AE957" s="3"/>
      <c r="AF957" s="7">
        <f>offs341+Ampl341*SIN(2*PI()*freq341*('3v'!U945)+deph341*PI()/180)</f>
        <v>0.6900007810625497</v>
      </c>
      <c r="AG957" s="8">
        <f>('3v'!V945-AF957)^2</f>
        <v>4.7816959771251131E-6</v>
      </c>
      <c r="AH957" s="9">
        <f>offs342+Ampl342*SIN(2*PI()*freq342*('3v'!U945-reta342)+deph342*PI()/180)</f>
        <v>0.88955104021609499</v>
      </c>
      <c r="AI957" s="10">
        <f>('3v'!W945-AH957)^2</f>
        <v>9.5903272244023445E-9</v>
      </c>
      <c r="AL957" s="76"/>
      <c r="AM957" s="76"/>
      <c r="AN957" s="76"/>
      <c r="AO957" s="80"/>
    </row>
    <row r="958" spans="1:41" x14ac:dyDescent="0.25">
      <c r="A958" s="3"/>
      <c r="B958" s="7">
        <f>offs331+Ampl331*SIN(2*PI()*freq331*('3v'!A946)+deph331*PI()/180)</f>
        <v>-0.99057749601729239</v>
      </c>
      <c r="C958" s="8">
        <f>('3v'!B946-B958)^2</f>
        <v>1.2644912929063899E-6</v>
      </c>
      <c r="D958" s="9">
        <f>offs332+Ampl332*SIN(2*PI()*freq332*('3v'!A946-reta332)+deph332*PI()/180)</f>
        <v>1.1160850651349183</v>
      </c>
      <c r="E958" s="10">
        <f>('3v'!C946-D958)^2</f>
        <v>5.5258211125729117E-4</v>
      </c>
      <c r="G958" s="3"/>
      <c r="H958" s="7">
        <f>offs333+Ampl333*SIN(2*PI()*freq333*('3v'!E946)+deph333*PI()/180)</f>
        <v>-1.9376041564402271</v>
      </c>
      <c r="I958" s="8">
        <f>('3v'!F946-H958)^2</f>
        <v>7.8392685636684768E-7</v>
      </c>
      <c r="J958" s="9">
        <f>offs334+Ampl334*SIN(2*PI()*freq334*('3v'!E946-reta334)+deph334*PI()/180)</f>
        <v>0.95720183081256893</v>
      </c>
      <c r="K958" s="10">
        <f>('3v'!G946-J958)^2</f>
        <v>2.7549070168293783E-5</v>
      </c>
      <c r="L958" s="3"/>
      <c r="M958" s="3"/>
      <c r="N958" s="7">
        <f>offs335+Ampl335*SIN(2*PI()*freq335*('3v'!I946)+deph335*PI()/180)</f>
        <v>-0.7717277365336962</v>
      </c>
      <c r="O958" s="8">
        <f>('3v'!J946-N958)^2</f>
        <v>8.8668553094784594E-6</v>
      </c>
      <c r="P958" s="9">
        <f>offs336+Ampl336*SIN(2*PI()*freq336*('3v'!I946-reta336)+deph336*PI()/180)</f>
        <v>1.048651732589851</v>
      </c>
      <c r="Q958" s="10">
        <f>('3v'!K946-P958)^2</f>
        <v>7.758073346286992E-5</v>
      </c>
      <c r="R958" s="3"/>
      <c r="S958" s="3"/>
      <c r="T958" s="7">
        <f>offs337+Ampl337*SIN(2*PI()*freq337*('3v'!M946)+deph337*PI()/180)</f>
        <v>0.96686682231373</v>
      </c>
      <c r="U958" s="8">
        <f>('3v'!N946-T958)^2</f>
        <v>1.5421474954239671E-6</v>
      </c>
      <c r="V958" s="9">
        <f>offs338+Ampl338*SIN(2*PI()*freq338*('3v'!M946-reta338)+deph338*PI()/180)</f>
        <v>0.93742896171646706</v>
      </c>
      <c r="W958" s="10">
        <f>('3v'!O946-V958)^2</f>
        <v>7.8702595292498424E-6</v>
      </c>
      <c r="X958" s="3"/>
      <c r="Y958" s="3"/>
      <c r="Z958" s="7">
        <f>offs339+Ampl339*SIN(2*PI()*freq339*('3v'!Q946)+deph339*PI()/180)</f>
        <v>-1.7466151277916016</v>
      </c>
      <c r="AA958" s="8">
        <f>('3v'!R946-Z958)^2</f>
        <v>6.7789006766096959E-6</v>
      </c>
      <c r="AB958" s="9">
        <f>offs340+Ampl340*SIN(2*PI()*freq340*('3v'!Q946-reta340)+deph340*PI()/180)</f>
        <v>0.8158522842915843</v>
      </c>
      <c r="AC958" s="10">
        <f>('3v'!S946-AB958)^2</f>
        <v>6.6102687492881073E-6</v>
      </c>
      <c r="AD958" s="3"/>
      <c r="AE958" s="3"/>
      <c r="AF958" s="7">
        <f>offs341+Ampl341*SIN(2*PI()*freq341*('3v'!U946)+deph341*PI()/180)</f>
        <v>0.65915408226102778</v>
      </c>
      <c r="AG958" s="8">
        <f>('3v'!V946-AF958)^2</f>
        <v>3.1805431634260464E-6</v>
      </c>
      <c r="AH958" s="9">
        <f>offs342+Ampl342*SIN(2*PI()*freq342*('3v'!U946-reta342)+deph342*PI()/180)</f>
        <v>0.88753049823116159</v>
      </c>
      <c r="AI958" s="10">
        <f>('3v'!W946-AH958)^2</f>
        <v>9.3075216860806706E-10</v>
      </c>
      <c r="AL958" s="76"/>
      <c r="AM958" s="76"/>
      <c r="AN958" s="76"/>
      <c r="AO958" s="80"/>
    </row>
    <row r="959" spans="1:41" x14ac:dyDescent="0.25">
      <c r="A959" s="3"/>
      <c r="B959" s="7">
        <f>offs331+Ampl331*SIN(2*PI()*freq331*('3v'!A947)+deph331*PI()/180)</f>
        <v>-0.9730116930119731</v>
      </c>
      <c r="C959" s="8">
        <f>('3v'!B947-B959)^2</f>
        <v>1.2920710034683771E-6</v>
      </c>
      <c r="D959" s="9">
        <f>offs332+Ampl332*SIN(2*PI()*freq332*('3v'!A947-reta332)+deph332*PI()/180)</f>
        <v>1.1147259068073305</v>
      </c>
      <c r="E959" s="10">
        <f>('3v'!C947-D959)^2</f>
        <v>5.8085370893563295E-4</v>
      </c>
      <c r="G959" s="3"/>
      <c r="H959" s="7">
        <f>offs333+Ampl333*SIN(2*PI()*freq333*('3v'!E947)+deph333*PI()/180)</f>
        <v>-1.9392209878127344</v>
      </c>
      <c r="I959" s="8">
        <f>('3v'!F947-H959)^2</f>
        <v>3.0150840794980017E-7</v>
      </c>
      <c r="J959" s="9">
        <f>offs334+Ampl334*SIN(2*PI()*freq334*('3v'!E947-reta334)+deph334*PI()/180)</f>
        <v>0.9587553285071394</v>
      </c>
      <c r="K959" s="10">
        <f>('3v'!G947-J959)^2</f>
        <v>4.6270176618869184E-5</v>
      </c>
      <c r="L959" s="3"/>
      <c r="M959" s="3"/>
      <c r="N959" s="7">
        <f>offs335+Ampl335*SIN(2*PI()*freq335*('3v'!I947)+deph335*PI()/180)</f>
        <v>-0.7533571320432072</v>
      </c>
      <c r="O959" s="8">
        <f>('3v'!J947-N959)^2</f>
        <v>4.7752827874005849E-6</v>
      </c>
      <c r="P959" s="9">
        <f>offs336+Ampl336*SIN(2*PI()*freq336*('3v'!I947-reta336)+deph336*PI()/180)</f>
        <v>1.0487521882183506</v>
      </c>
      <c r="Q959" s="10">
        <f>('3v'!K947-P959)^2</f>
        <v>7.9360449659033504E-5</v>
      </c>
      <c r="R959" s="3"/>
      <c r="S959" s="3"/>
      <c r="T959" s="7">
        <f>offs337+Ampl337*SIN(2*PI()*freq337*('3v'!M947)+deph337*PI()/180)</f>
        <v>0.97399530689627234</v>
      </c>
      <c r="U959" s="8">
        <f>('3v'!N947-T959)^2</f>
        <v>6.3048543158994592E-6</v>
      </c>
      <c r="V959" s="9">
        <f>offs338+Ampl338*SIN(2*PI()*freq338*('3v'!M947-reta338)+deph338*PI()/180)</f>
        <v>0.93548504816867739</v>
      </c>
      <c r="W959" s="10">
        <f>('3v'!O947-V959)^2</f>
        <v>7.8186887575553775E-6</v>
      </c>
      <c r="X959" s="3"/>
      <c r="Y959" s="3"/>
      <c r="Z959" s="7">
        <f>offs339+Ampl339*SIN(2*PI()*freq339*('3v'!Q947)+deph339*PI()/180)</f>
        <v>-1.7628022830241894</v>
      </c>
      <c r="AA959" s="8">
        <f>('3v'!R947-Z959)^2</f>
        <v>4.1676282427647338E-6</v>
      </c>
      <c r="AB959" s="9">
        <f>offs340+Ampl340*SIN(2*PI()*freq340*('3v'!Q947-reta340)+deph340*PI()/180)</f>
        <v>0.81717899043681008</v>
      </c>
      <c r="AC959" s="10">
        <f>('3v'!S947-AB959)^2</f>
        <v>3.7815875357679888E-6</v>
      </c>
      <c r="AD959" s="3"/>
      <c r="AE959" s="3"/>
      <c r="AF959" s="7">
        <f>offs341+Ampl341*SIN(2*PI()*freq341*('3v'!U947)+deph341*PI()/180)</f>
        <v>0.62720978417050022</v>
      </c>
      <c r="AG959" s="8">
        <f>('3v'!V947-AF959)^2</f>
        <v>6.1390261775372861E-6</v>
      </c>
      <c r="AH959" s="9">
        <f>offs342+Ampl342*SIN(2*PI()*freq342*('3v'!U947-reta342)+deph342*PI()/180)</f>
        <v>0.88551004115609822</v>
      </c>
      <c r="AI959" s="10">
        <f>('3v'!W947-AH959)^2</f>
        <v>1.3556272662674216E-9</v>
      </c>
      <c r="AL959" s="76"/>
      <c r="AM959" s="76"/>
      <c r="AN959" s="76"/>
      <c r="AO959" s="80"/>
    </row>
    <row r="960" spans="1:41" x14ac:dyDescent="0.25">
      <c r="A960" s="3"/>
      <c r="B960" s="7">
        <f>offs331+Ampl331*SIN(2*PI()*freq331*('3v'!A948)+deph331*PI()/180)</f>
        <v>-0.95536406142012553</v>
      </c>
      <c r="C960" s="8">
        <f>('3v'!B948-B960)^2</f>
        <v>9.1207709813308363E-6</v>
      </c>
      <c r="D960" s="9">
        <f>offs332+Ampl332*SIN(2*PI()*freq332*('3v'!A948-reta332)+deph332*PI()/180)</f>
        <v>1.1133307773030725</v>
      </c>
      <c r="E960" s="10">
        <f>('3v'!C948-D960)^2</f>
        <v>7.0818669122832542E-4</v>
      </c>
      <c r="G960" s="3"/>
      <c r="H960" s="7">
        <f>offs333+Ampl333*SIN(2*PI()*freq333*('3v'!E948)+deph333*PI()/180)</f>
        <v>-1.9407059045306667</v>
      </c>
      <c r="I960" s="8">
        <f>('3v'!F948-H960)^2</f>
        <v>6.54392509179065E-9</v>
      </c>
      <c r="J960" s="9">
        <f>offs334+Ampl334*SIN(2*PI()*freq334*('3v'!E948-reta334)+deph334*PI()/180)</f>
        <v>0.96030238972128978</v>
      </c>
      <c r="K960" s="10">
        <f>('3v'!G948-J960)^2</f>
        <v>4.0910731257155177E-5</v>
      </c>
      <c r="L960" s="3"/>
      <c r="M960" s="3"/>
      <c r="N960" s="7">
        <f>offs335+Ampl335*SIN(2*PI()*freq335*('3v'!I948)+deph335*PI()/180)</f>
        <v>-0.73493919167044219</v>
      </c>
      <c r="O960" s="8">
        <f>('3v'!J948-N960)^2</f>
        <v>1.810186379828915E-6</v>
      </c>
      <c r="P960" s="9">
        <f>offs336+Ampl336*SIN(2*PI()*freq336*('3v'!I948-reta336)+deph336*PI()/180)</f>
        <v>1.0488271420098447</v>
      </c>
      <c r="Q960" s="10">
        <f>('3v'!K948-P960)^2</f>
        <v>8.070151167048197E-5</v>
      </c>
      <c r="R960" s="3"/>
      <c r="S960" s="3"/>
      <c r="T960" s="7">
        <f>offs337+Ampl337*SIN(2*PI()*freq337*('3v'!M948)+deph337*PI()/180)</f>
        <v>0.98077166766923463</v>
      </c>
      <c r="U960" s="8">
        <f>('3v'!N948-T960)^2</f>
        <v>1.1750688105504221E-5</v>
      </c>
      <c r="V960" s="9">
        <f>offs338+Ampl338*SIN(2*PI()*freq338*('3v'!M948-reta338)+deph338*PI()/180)</f>
        <v>0.933529376161785</v>
      </c>
      <c r="W960" s="10">
        <f>('3v'!O948-V960)^2</f>
        <v>7.8329110971699486E-6</v>
      </c>
      <c r="X960" s="3"/>
      <c r="Y960" s="3"/>
      <c r="Z960" s="7">
        <f>offs339+Ampl339*SIN(2*PI()*freq339*('3v'!Q948)+deph339*PI()/180)</f>
        <v>-1.7783563456448022</v>
      </c>
      <c r="AA960" s="8">
        <f>('3v'!R948-Z960)^2</f>
        <v>2.5374691597880361E-8</v>
      </c>
      <c r="AB960" s="9">
        <f>offs340+Ampl340*SIN(2*PI()*freq340*('3v'!Q948-reta340)+deph340*PI()/180)</f>
        <v>0.81853975366773679</v>
      </c>
      <c r="AC960" s="10">
        <f>('3v'!S948-AB960)^2</f>
        <v>1.8286170270809149E-6</v>
      </c>
      <c r="AD960" s="3"/>
      <c r="AE960" s="3"/>
      <c r="AF960" s="7">
        <f>offs341+Ampl341*SIN(2*PI()*freq341*('3v'!U948)+deph341*PI()/180)</f>
        <v>0.59419941195650039</v>
      </c>
      <c r="AG960" s="8">
        <f>('3v'!V948-AF960)^2</f>
        <v>1.1010985045279022E-7</v>
      </c>
      <c r="AH960" s="9">
        <f>offs342+Ampl342*SIN(2*PI()*freq342*('3v'!U948-reta342)+deph342*PI()/180)</f>
        <v>0.88349166293810522</v>
      </c>
      <c r="AI960" s="10">
        <f>('3v'!W948-AH960)^2</f>
        <v>1.0419726565074996E-8</v>
      </c>
      <c r="AL960" s="76"/>
      <c r="AM960" s="76"/>
      <c r="AN960" s="76"/>
      <c r="AO960" s="80"/>
    </row>
    <row r="961" spans="1:41" x14ac:dyDescent="0.25">
      <c r="A961" s="3"/>
      <c r="B961" s="7">
        <f>offs331+Ampl331*SIN(2*PI()*freq331*('3v'!A949)+deph331*PI()/180)</f>
        <v>-0.93763738800735341</v>
      </c>
      <c r="C961" s="8">
        <f>('3v'!B949-B961)^2</f>
        <v>8.2448690887730778E-6</v>
      </c>
      <c r="D961" s="9">
        <f>offs332+Ampl332*SIN(2*PI()*freq332*('3v'!A949-reta332)+deph332*PI()/180)</f>
        <v>1.1118998969292657</v>
      </c>
      <c r="E961" s="10">
        <f>('3v'!C949-D961)^2</f>
        <v>7.3624836256802118E-4</v>
      </c>
      <c r="G961" s="3"/>
      <c r="H961" s="7">
        <f>offs333+Ampl333*SIN(2*PI()*freq333*('3v'!E949)+deph333*PI()/180)</f>
        <v>-1.9420587746951357</v>
      </c>
      <c r="I961" s="8">
        <f>('3v'!F949-H961)^2</f>
        <v>2.6974031989678139E-7</v>
      </c>
      <c r="J961" s="9">
        <f>offs334+Ampl334*SIN(2*PI()*freq334*('3v'!E949-reta334)+deph334*PI()/180)</f>
        <v>0.96184287703609817</v>
      </c>
      <c r="K961" s="10">
        <f>('3v'!G949-J961)^2</f>
        <v>6.2990207442764807E-5</v>
      </c>
      <c r="L961" s="3"/>
      <c r="M961" s="3"/>
      <c r="N961" s="7">
        <f>offs335+Ampl335*SIN(2*PI()*freq335*('3v'!I949)+deph335*PI()/180)</f>
        <v>-0.71647682382168987</v>
      </c>
      <c r="O961" s="8">
        <f>('3v'!J949-N961)^2</f>
        <v>5.8289112296028132E-6</v>
      </c>
      <c r="P961" s="9">
        <f>offs336+Ampl336*SIN(2*PI()*freq336*('3v'!I949-reta336)+deph336*PI()/180)</f>
        <v>1.0488765821282608</v>
      </c>
      <c r="Q961" s="10">
        <f>('3v'!K949-P961)^2</f>
        <v>8.1592236914083675E-5</v>
      </c>
      <c r="R961" s="3"/>
      <c r="S961" s="3"/>
      <c r="T961" s="7">
        <f>offs337+Ampl337*SIN(2*PI()*freq337*('3v'!M949)+deph337*PI()/180)</f>
        <v>0.98719423266699269</v>
      </c>
      <c r="U961" s="8">
        <f>('3v'!N949-T961)^2</f>
        <v>7.2033696024438005E-9</v>
      </c>
      <c r="V961" s="9">
        <f>offs338+Ampl338*SIN(2*PI()*freq338*('3v'!M949-reta338)+deph338*PI()/180)</f>
        <v>0.93156242822859392</v>
      </c>
      <c r="W961" s="10">
        <f>('3v'!O949-V961)^2</f>
        <v>7.3862296970227375E-7</v>
      </c>
      <c r="X961" s="3"/>
      <c r="Y961" s="3"/>
      <c r="Z961" s="7">
        <f>offs339+Ampl339*SIN(2*PI()*freq339*('3v'!Q949)+deph339*PI()/180)</f>
        <v>-1.7932697938467821</v>
      </c>
      <c r="AA961" s="8">
        <f>('3v'!R949-Z961)^2</f>
        <v>2.2820647657088911E-5</v>
      </c>
      <c r="AB961" s="9">
        <f>offs340+Ampl340*SIN(2*PI()*freq340*('3v'!Q949-reta340)+deph340*PI()/180)</f>
        <v>0.81993391593134124</v>
      </c>
      <c r="AC961" s="10">
        <f>('3v'!S949-AB961)^2</f>
        <v>6.2933430070111719E-7</v>
      </c>
      <c r="AD961" s="3"/>
      <c r="AE961" s="3"/>
      <c r="AF961" s="7">
        <f>offs341+Ampl341*SIN(2*PI()*freq341*('3v'!U949)+deph341*PI()/180)</f>
        <v>0.56015554287101299</v>
      </c>
      <c r="AG961" s="8">
        <f>('3v'!V949-AF961)^2</f>
        <v>1.3749136719809483E-6</v>
      </c>
      <c r="AH961" s="9">
        <f>offs342+Ampl342*SIN(2*PI()*freq342*('3v'!U949-reta342)+deph342*PI()/180)</f>
        <v>0.88147735547280204</v>
      </c>
      <c r="AI961" s="10">
        <f>('3v'!W949-AH961)^2</f>
        <v>2.6652040650645472E-8</v>
      </c>
      <c r="AL961" s="76"/>
      <c r="AM961" s="76"/>
      <c r="AN961" s="76"/>
      <c r="AO961" s="80"/>
    </row>
    <row r="962" spans="1:41" x14ac:dyDescent="0.25">
      <c r="A962" s="3"/>
      <c r="B962" s="7">
        <f>offs331+Ampl331*SIN(2*PI()*freq331*('3v'!A950)+deph331*PI()/180)</f>
        <v>-0.91983447202087998</v>
      </c>
      <c r="C962" s="8">
        <f>('3v'!B950-B962)^2</f>
        <v>2.1164342814899588E-5</v>
      </c>
      <c r="D962" s="9">
        <f>offs332+Ampl332*SIN(2*PI()*freq332*('3v'!A950-reta332)+deph332*PI()/180)</f>
        <v>1.1104334916385086</v>
      </c>
      <c r="E962" s="10">
        <f>('3v'!C950-D962)^2</f>
        <v>7.6294680033619307E-4</v>
      </c>
      <c r="G962" s="3"/>
      <c r="H962" s="7">
        <f>offs333+Ampl333*SIN(2*PI()*freq333*('3v'!E950)+deph333*PI()/180)</f>
        <v>-1.9432794781363905</v>
      </c>
      <c r="I962" s="8">
        <f>('3v'!F950-H962)^2</f>
        <v>4.9187518155570769E-7</v>
      </c>
      <c r="J962" s="9">
        <f>offs334+Ampl334*SIN(2*PI()*freq334*('3v'!E950-reta334)+deph334*PI()/180)</f>
        <v>0.96337665361657376</v>
      </c>
      <c r="K962" s="10">
        <f>('3v'!G950-J962)^2</f>
        <v>8.9688734068985447E-5</v>
      </c>
      <c r="L962" s="3"/>
      <c r="M962" s="3"/>
      <c r="N962" s="7">
        <f>offs335+Ampl335*SIN(2*PI()*freq335*('3v'!I950)+deph335*PI()/180)</f>
        <v>-0.69797294391886</v>
      </c>
      <c r="O962" s="8">
        <f>('3v'!J950-N962)^2</f>
        <v>1.1845188197339642E-5</v>
      </c>
      <c r="P962" s="9">
        <f>offs336+Ampl336*SIN(2*PI()*freq336*('3v'!I950-reta336)+deph336*PI()/180)</f>
        <v>1.0489005007664312</v>
      </c>
      <c r="Q962" s="10">
        <f>('3v'!K950-P962)^2</f>
        <v>5.0461712138501933E-5</v>
      </c>
      <c r="R962" s="3"/>
      <c r="S962" s="3"/>
      <c r="T962" s="7">
        <f>offs337+Ampl337*SIN(2*PI()*freq337*('3v'!M950)+deph337*PI()/180)</f>
        <v>0.99326141721773675</v>
      </c>
      <c r="U962" s="8">
        <f>('3v'!N950-T962)^2</f>
        <v>8.5659953782117059E-8</v>
      </c>
      <c r="V962" s="9">
        <f>offs338+Ampl338*SIN(2*PI()*freq338*('3v'!M950-reta338)+deph338*PI()/180)</f>
        <v>0.92958468968407459</v>
      </c>
      <c r="W962" s="10">
        <f>('3v'!O950-V962)^2</f>
        <v>7.8154496108783858E-7</v>
      </c>
      <c r="X962" s="3"/>
      <c r="Y962" s="3"/>
      <c r="Z962" s="7">
        <f>offs339+Ampl339*SIN(2*PI()*freq339*('3v'!Q950)+deph339*PI()/180)</f>
        <v>-1.8075354156189205</v>
      </c>
      <c r="AA962" s="8">
        <f>('3v'!R950-Z962)^2</f>
        <v>1.7500370210709248E-5</v>
      </c>
      <c r="AB962" s="9">
        <f>offs340+Ampl340*SIN(2*PI()*freq340*('3v'!Q950-reta340)+deph340*PI()/180)</f>
        <v>0.82136080302312475</v>
      </c>
      <c r="AC962" s="10">
        <f>('3v'!S950-AB962)^2</f>
        <v>7.1322658320523368E-8</v>
      </c>
      <c r="AD962" s="3"/>
      <c r="AE962" s="3"/>
      <c r="AF962" s="7">
        <f>offs341+Ampl341*SIN(2*PI()*freq341*('3v'!U950)+deph341*PI()/180)</f>
        <v>0.52511177410265741</v>
      </c>
      <c r="AG962" s="8">
        <f>('3v'!V950-AF962)^2</f>
        <v>1.1237821097447355E-6</v>
      </c>
      <c r="AH962" s="9">
        <f>offs342+Ampl342*SIN(2*PI()*freq342*('3v'!U950-reta342)+deph342*PI()/180)</f>
        <v>0.87946910663846656</v>
      </c>
      <c r="AI962" s="10">
        <f>('3v'!W950-AH962)^2</f>
        <v>4.7154268491512421E-6</v>
      </c>
      <c r="AL962" s="76"/>
      <c r="AM962" s="76"/>
      <c r="AN962" s="76"/>
      <c r="AO962" s="80"/>
    </row>
    <row r="963" spans="1:41" x14ac:dyDescent="0.25">
      <c r="A963" s="3"/>
      <c r="B963" s="7">
        <f>offs331+Ampl331*SIN(2*PI()*freq331*('3v'!A951)+deph331*PI()/180)</f>
        <v>-0.90195812474752279</v>
      </c>
      <c r="C963" s="8">
        <f>('3v'!B951-B963)^2</f>
        <v>1.850827734324798E-5</v>
      </c>
      <c r="D963" s="9">
        <f>offs332+Ampl332*SIN(2*PI()*freq332*('3v'!A951-reta332)+deph332*PI()/180)</f>
        <v>1.1089317929931957</v>
      </c>
      <c r="E963" s="10">
        <f>('3v'!C951-D963)^2</f>
        <v>7.8808170643881483E-4</v>
      </c>
      <c r="G963" s="3"/>
      <c r="H963" s="7">
        <f>offs333+Ampl333*SIN(2*PI()*freq333*('3v'!E951)+deph333*PI()/180)</f>
        <v>-1.9443679064244934</v>
      </c>
      <c r="I963" s="8">
        <f>('3v'!F951-H963)^2</f>
        <v>2.668439063077872E-8</v>
      </c>
      <c r="J963" s="9">
        <f>offs334+Ampl334*SIN(2*PI()*freq334*('3v'!E951-reta334)+deph334*PI()/180)</f>
        <v>0.9649035832238122</v>
      </c>
      <c r="K963" s="10">
        <f>('3v'!G951-J963)^2</f>
        <v>8.1797973722143094E-5</v>
      </c>
      <c r="L963" s="3"/>
      <c r="M963" s="3"/>
      <c r="N963" s="7">
        <f>offs335+Ampl335*SIN(2*PI()*freq335*('3v'!I951)+deph335*PI()/180)</f>
        <v>-0.67943047393909284</v>
      </c>
      <c r="O963" s="8">
        <f>('3v'!J951-N963)^2</f>
        <v>1.9629010715602174E-5</v>
      </c>
      <c r="P963" s="9">
        <f>offs336+Ampl336*SIN(2*PI()*freq336*('3v'!I951-reta336)+deph336*PI()/180)</f>
        <v>1.0488988941473254</v>
      </c>
      <c r="Q963" s="10">
        <f>('3v'!K951-P963)^2</f>
        <v>1.0213036316296037E-5</v>
      </c>
      <c r="R963" s="3"/>
      <c r="S963" s="3"/>
      <c r="T963" s="7">
        <f>offs337+Ampl337*SIN(2*PI()*freq337*('3v'!M951)+deph337*PI()/180)</f>
        <v>0.99897172433446313</v>
      </c>
      <c r="U963" s="8">
        <f>('3v'!N951-T963)^2</f>
        <v>2.0625077063274118E-8</v>
      </c>
      <c r="V963" s="9">
        <f>offs338+Ampl338*SIN(2*PI()*freq338*('3v'!M951-reta338)+deph338*PI()/180)</f>
        <v>0.9275966485056194</v>
      </c>
      <c r="W963" s="10">
        <f>('3v'!O951-V963)^2</f>
        <v>8.4449022815430541E-7</v>
      </c>
      <c r="X963" s="3"/>
      <c r="Y963" s="3"/>
      <c r="Z963" s="7">
        <f>offs339+Ampl339*SIN(2*PI()*freq339*('3v'!Q951)+deph339*PI()/180)</f>
        <v>-1.8211463122331202</v>
      </c>
      <c r="AA963" s="8">
        <f>('3v'!R951-Z963)^2</f>
        <v>5.2495872069550026E-6</v>
      </c>
      <c r="AB963" s="9">
        <f>offs340+Ampl340*SIN(2*PI()*freq340*('3v'!Q951-reta340)+deph340*PI()/180)</f>
        <v>0.82281972491315147</v>
      </c>
      <c r="AC963" s="10">
        <f>('3v'!S951-AB963)^2</f>
        <v>5.1590347677708939E-8</v>
      </c>
      <c r="AD963" s="3"/>
      <c r="AE963" s="3"/>
      <c r="AF963" s="7">
        <f>offs341+Ampl341*SIN(2*PI()*freq341*('3v'!U951)+deph341*PI()/180)</f>
        <v>0.48910268962032832</v>
      </c>
      <c r="AG963" s="8">
        <f>('3v'!V951-AF963)^2</f>
        <v>1.6160094745400544E-9</v>
      </c>
      <c r="AH963" s="9">
        <f>offs342+Ampl342*SIN(2*PI()*freq342*('3v'!U951-reta342)+deph342*PI()/180)</f>
        <v>0.87746889833423958</v>
      </c>
      <c r="AI963" s="10">
        <f>('3v'!W951-AH963)^2</f>
        <v>4.9221489793816787E-6</v>
      </c>
      <c r="AL963" s="76"/>
      <c r="AM963" s="76"/>
      <c r="AN963" s="76"/>
      <c r="AO963" s="80"/>
    </row>
    <row r="964" spans="1:41" x14ac:dyDescent="0.25">
      <c r="A964" s="3"/>
      <c r="B964" s="7">
        <f>offs331+Ampl331*SIN(2*PI()*freq331*('3v'!A952)+deph331*PI()/180)</f>
        <v>-0.8840111690697402</v>
      </c>
      <c r="C964" s="8">
        <f>('3v'!B952-B964)^2</f>
        <v>1.5469818931160773E-5</v>
      </c>
      <c r="D964" s="9">
        <f>offs332+Ampl332*SIN(2*PI()*freq332*('3v'!A952-reta332)+deph332*PI()/180)</f>
        <v>1.107395038128951</v>
      </c>
      <c r="E964" s="10">
        <f>('3v'!C952-D964)^2</f>
        <v>9.267176854445044E-4</v>
      </c>
      <c r="G964" s="3"/>
      <c r="H964" s="7">
        <f>offs333+Ampl333*SIN(2*PI()*freq333*('3v'!E952)+deph333*PI()/180)</f>
        <v>-1.9453239628789507</v>
      </c>
      <c r="I964" s="8">
        <f>('3v'!F952-H964)^2</f>
        <v>6.2837785429676616E-7</v>
      </c>
      <c r="J964" s="9">
        <f>offs334+Ampl334*SIN(2*PI()*freq334*('3v'!E952-reta334)+deph334*PI()/180)</f>
        <v>0.96642353022709704</v>
      </c>
      <c r="K964" s="10">
        <f>('3v'!G952-J964)^2</f>
        <v>7.4150013792683128E-5</v>
      </c>
      <c r="L964" s="3"/>
      <c r="M964" s="3"/>
      <c r="N964" s="7">
        <f>offs335+Ampl335*SIN(2*PI()*freq335*('3v'!I952)+deph335*PI()/180)</f>
        <v>-0.66085234195334674</v>
      </c>
      <c r="O964" s="8">
        <f>('3v'!J952-N964)^2</f>
        <v>2.8982954648400927E-5</v>
      </c>
      <c r="P964" s="9">
        <f>offs336+Ampl336*SIN(2*PI()*freq336*('3v'!I952-reta336)+deph336*PI()/180)</f>
        <v>1.0488717625246473</v>
      </c>
      <c r="Q964" s="10">
        <f>('3v'!K952-P964)^2</f>
        <v>1.4774950079249327E-6</v>
      </c>
      <c r="R964" s="3"/>
      <c r="S964" s="3"/>
      <c r="T964" s="7">
        <f>offs337+Ampl337*SIN(2*PI()*freq337*('3v'!M952)+deph337*PI()/180)</f>
        <v>1.0043237450843372</v>
      </c>
      <c r="U964" s="8">
        <f>('3v'!N952-T964)^2</f>
        <v>1.3231036367055386E-7</v>
      </c>
      <c r="V964" s="9">
        <f>offs338+Ampl338*SIN(2*PI()*freq338*('3v'!M952-reta338)+deph338*PI()/180)</f>
        <v>0.92559879521264143</v>
      </c>
      <c r="W964" s="10">
        <f>('3v'!O952-V964)^2</f>
        <v>9.2870764318210285E-7</v>
      </c>
      <c r="X964" s="3"/>
      <c r="Y964" s="3"/>
      <c r="Z964" s="7">
        <f>offs339+Ampl339*SIN(2*PI()*freq339*('3v'!Q952)+deph339*PI()/180)</f>
        <v>-1.8340959015805631</v>
      </c>
      <c r="AA964" s="8">
        <f>('3v'!R952-Z964)^2</f>
        <v>1.1243599776706309E-6</v>
      </c>
      <c r="AB964" s="9">
        <f>offs340+Ampl340*SIN(2*PI()*freq340*('3v'!Q952-reta340)+deph340*PI()/180)</f>
        <v>0.82430997607974232</v>
      </c>
      <c r="AC964" s="10">
        <f>('3v'!S952-AB964)^2</f>
        <v>1.5954622309034981E-6</v>
      </c>
      <c r="AD964" s="3"/>
      <c r="AE964" s="3"/>
      <c r="AF964" s="7">
        <f>offs341+Ampl341*SIN(2*PI()*freq341*('3v'!U952)+deph341*PI()/180)</f>
        <v>0.45216382604297212</v>
      </c>
      <c r="AG964" s="8">
        <f>('3v'!V952-AF964)^2</f>
        <v>4.6821864208651579E-6</v>
      </c>
      <c r="AH964" s="9">
        <f>offs342+Ampl342*SIN(2*PI()*freq342*('3v'!U952-reta342)+deph342*PI()/180)</f>
        <v>0.87547870452422916</v>
      </c>
      <c r="AI964" s="10">
        <f>('3v'!W952-AH964)^2</f>
        <v>1.7713875181059742E-5</v>
      </c>
      <c r="AL964" s="76"/>
      <c r="AM964" s="76"/>
      <c r="AN964" s="76"/>
      <c r="AO964" s="80"/>
    </row>
    <row r="965" spans="1:41" x14ac:dyDescent="0.25">
      <c r="A965" s="3"/>
      <c r="B965" s="7">
        <f>offs331+Ampl331*SIN(2*PI()*freq331*('3v'!A953)+deph331*PI()/180)</f>
        <v>-0.86599643901988665</v>
      </c>
      <c r="C965" s="8">
        <f>('3v'!B953-B965)^2</f>
        <v>1.2225085819785639E-5</v>
      </c>
      <c r="D965" s="9">
        <f>offs332+Ampl332*SIN(2*PI()*freq332*('3v'!A953-reta332)+deph332*PI()/180)</f>
        <v>1.1058234697171827</v>
      </c>
      <c r="E965" s="10">
        <f>('3v'!C953-D965)^2</f>
        <v>8.3350402169076084E-4</v>
      </c>
      <c r="G965" s="3"/>
      <c r="H965" s="7">
        <f>offs333+Ampl333*SIN(2*PI()*freq333*('3v'!E953)+deph333*PI()/180)</f>
        <v>-1.9461475625772997</v>
      </c>
      <c r="I965" s="8">
        <f>('3v'!F953-H965)^2</f>
        <v>1.1345271268289132E-7</v>
      </c>
      <c r="J965" s="9">
        <f>offs334+Ampl334*SIN(2*PI()*freq334*('3v'!E953-reta334)+deph334*PI()/180)</f>
        <v>0.96793635961594671</v>
      </c>
      <c r="K965" s="10">
        <f>('3v'!G953-J965)^2</f>
        <v>6.676114928649249E-5</v>
      </c>
      <c r="L965" s="3"/>
      <c r="M965" s="3"/>
      <c r="N965" s="7">
        <f>offs335+Ampl335*SIN(2*PI()*freq335*('3v'!I953)+deph335*PI()/180)</f>
        <v>-0.64224148166402828</v>
      </c>
      <c r="O965" s="8">
        <f>('3v'!J953-N965)^2</f>
        <v>3.9740058740871687E-5</v>
      </c>
      <c r="P965" s="9">
        <f>offs336+Ampl336*SIN(2*PI()*freq336*('3v'!I953-reta336)+deph336*PI()/180)</f>
        <v>1.0488191101827948</v>
      </c>
      <c r="Q965" s="10">
        <f>('3v'!K953-P965)^2</f>
        <v>6.2449477359287256E-7</v>
      </c>
      <c r="R965" s="3"/>
      <c r="S965" s="3"/>
      <c r="T965" s="7">
        <f>offs337+Ampl337*SIN(2*PI()*freq337*('3v'!M953)+deph337*PI()/180)</f>
        <v>1.0093161589363215</v>
      </c>
      <c r="U965" s="8">
        <f>('3v'!N953-T965)^2</f>
        <v>1.5146251081394101E-6</v>
      </c>
      <c r="V965" s="9">
        <f>offs338+Ampl338*SIN(2*PI()*freq338*('3v'!M953-reta338)+deph338*PI()/180)</f>
        <v>0.92359162274554674</v>
      </c>
      <c r="W965" s="10">
        <f>('3v'!O953-V965)^2</f>
        <v>1.035789119102162E-6</v>
      </c>
      <c r="X965" s="3"/>
      <c r="Y965" s="3"/>
      <c r="Z965" s="7">
        <f>offs339+Ampl339*SIN(2*PI()*freq339*('3v'!Q953)+deph339*PI()/180)</f>
        <v>-1.8463779213547542</v>
      </c>
      <c r="AA965" s="8">
        <f>('3v'!R953-Z965)^2</f>
        <v>6.0035714095099167E-6</v>
      </c>
      <c r="AB965" s="9">
        <f>offs340+Ampl340*SIN(2*PI()*freq340*('3v'!Q953-reta340)+deph340*PI()/180)</f>
        <v>0.8258308358506572</v>
      </c>
      <c r="AC965" s="10">
        <f>('3v'!S953-AB965)^2</f>
        <v>6.9030482755425359E-7</v>
      </c>
      <c r="AD965" s="3"/>
      <c r="AE965" s="3"/>
      <c r="AF965" s="7">
        <f>offs341+Ampl341*SIN(2*PI()*freq341*('3v'!U953)+deph341*PI()/180)</f>
        <v>0.41433163756926517</v>
      </c>
      <c r="AG965" s="8">
        <f>('3v'!V953-AF965)^2</f>
        <v>2.859337740276647E-5</v>
      </c>
      <c r="AH965" s="9">
        <f>offs342+Ampl342*SIN(2*PI()*freq342*('3v'!U953-reta342)+deph342*PI()/180)</f>
        <v>0.87350048928944701</v>
      </c>
      <c r="AI965" s="10">
        <f>('3v'!W953-AH965)^2</f>
        <v>1.7925661193678851E-5</v>
      </c>
      <c r="AL965" s="76"/>
      <c r="AM965" s="76"/>
      <c r="AN965" s="76"/>
      <c r="AO965" s="80"/>
    </row>
    <row r="966" spans="1:41" x14ac:dyDescent="0.25">
      <c r="A966" s="3"/>
      <c r="B966" s="7">
        <f>offs331+Ampl331*SIN(2*PI()*freq331*('3v'!A954)+deph331*PI()/180)</f>
        <v>-0.84791677933266529</v>
      </c>
      <c r="C966" s="8">
        <f>('3v'!B954-B966)^2</f>
        <v>8.9687032513594759E-6</v>
      </c>
      <c r="D966" s="9">
        <f>offs332+Ampl332*SIN(2*PI()*freq332*('3v'!A954-reta332)+deph332*PI()/180)</f>
        <v>1.1042173359267604</v>
      </c>
      <c r="E966" s="10">
        <f>('3v'!C954-D966)^2</f>
        <v>8.536527186571673E-4</v>
      </c>
      <c r="G966" s="3"/>
      <c r="H966" s="7">
        <f>offs333+Ampl333*SIN(2*PI()*freq333*('3v'!E954)+deph333*PI()/180)</f>
        <v>-1.9468386323626532</v>
      </c>
      <c r="I966" s="8">
        <f>('3v'!F954-H966)^2</f>
        <v>1.2548765149815341E-7</v>
      </c>
      <c r="J966" s="9">
        <f>offs334+Ampl334*SIN(2*PI()*freq334*('3v'!E954-reta334)+deph334*PI()/180)</f>
        <v>0.96944193701210801</v>
      </c>
      <c r="K966" s="10">
        <f>('3v'!G954-J966)^2</f>
        <v>3.3293788725656789E-5</v>
      </c>
      <c r="L966" s="3"/>
      <c r="M966" s="3"/>
      <c r="N966" s="7">
        <f>offs335+Ampl335*SIN(2*PI()*freq335*('3v'!I954)+deph335*PI()/180)</f>
        <v>-0.623600831941721</v>
      </c>
      <c r="O966" s="8">
        <f>('3v'!J954-N966)^2</f>
        <v>5.1761865424599328E-5</v>
      </c>
      <c r="P966" s="9">
        <f>offs336+Ampl336*SIN(2*PI()*freq336*('3v'!I954-reta336)+deph336*PI()/180)</f>
        <v>1.0487409454361831</v>
      </c>
      <c r="Q966" s="10">
        <f>('3v'!K954-P966)^2</f>
        <v>7.5414385464933425E-7</v>
      </c>
      <c r="R966" s="3"/>
      <c r="S966" s="3"/>
      <c r="T966" s="7">
        <f>offs337+Ampl337*SIN(2*PI()*freq337*('3v'!M954)+deph337*PI()/180)</f>
        <v>1.0139477340870027</v>
      </c>
      <c r="U966" s="8">
        <f>('3v'!N954-T966)^2</f>
        <v>2.5540481343792986E-7</v>
      </c>
      <c r="V966" s="9">
        <f>offs338+Ampl338*SIN(2*PI()*freq338*('3v'!M954-reta338)+deph338*PI()/180)</f>
        <v>0.92157562634410661</v>
      </c>
      <c r="W966" s="10">
        <f>('3v'!O954-V966)^2</f>
        <v>1.1677258733033064E-6</v>
      </c>
      <c r="X966" s="3"/>
      <c r="Y966" s="3"/>
      <c r="Z966" s="7">
        <f>offs339+Ampl339*SIN(2*PI()*freq339*('3v'!Q954)+deph339*PI()/180)</f>
        <v>-1.8579864320799206</v>
      </c>
      <c r="AA966" s="8">
        <f>('3v'!R954-Z966)^2</f>
        <v>6.5559447604968483E-6</v>
      </c>
      <c r="AB966" s="9">
        <f>offs340+Ampl340*SIN(2*PI()*freq340*('3v'!Q954-reta340)+deph340*PI()/180)</f>
        <v>0.82738156875160718</v>
      </c>
      <c r="AC966" s="10">
        <f>('3v'!S954-AB966)^2</f>
        <v>1.835769018287406E-7</v>
      </c>
      <c r="AD966" s="3"/>
      <c r="AE966" s="3"/>
      <c r="AF966" s="7">
        <f>offs341+Ampl341*SIN(2*PI()*freq341*('3v'!U954)+deph341*PI()/180)</f>
        <v>0.37564346000168725</v>
      </c>
      <c r="AG966" s="8">
        <f>('3v'!V954-AF966)^2</f>
        <v>1.4201366153616548E-5</v>
      </c>
      <c r="AH966" s="9">
        <f>offs342+Ampl342*SIN(2*PI()*freq342*('3v'!U954-reta342)+deph342*PI()/180)</f>
        <v>0.87153620488949668</v>
      </c>
      <c r="AI966" s="10">
        <f>('3v'!W954-AH966)^2</f>
        <v>1.8020323089406076E-5</v>
      </c>
      <c r="AL966" s="76"/>
      <c r="AM966" s="76"/>
      <c r="AN966" s="76"/>
      <c r="AO966" s="80"/>
    </row>
    <row r="967" spans="1:41" x14ac:dyDescent="0.25">
      <c r="A967" s="3"/>
      <c r="B967" s="7">
        <f>offs331+Ampl331*SIN(2*PI()*freq331*('3v'!A955)+deph331*PI()/180)</f>
        <v>-0.8297750449959318</v>
      </c>
      <c r="C967" s="8">
        <f>('3v'!B955-B967)^2</f>
        <v>1.9219850526354769E-5</v>
      </c>
      <c r="D967" s="9">
        <f>offs332+Ampl332*SIN(2*PI()*freq332*('3v'!A955-reta332)+deph332*PI()/180)</f>
        <v>1.1025768903848299</v>
      </c>
      <c r="E967" s="10">
        <f>('3v'!C955-D967)^2</f>
        <v>7.6048488329692439E-4</v>
      </c>
      <c r="G967" s="3"/>
      <c r="H967" s="7">
        <f>offs333+Ampl333*SIN(2*PI()*freq333*('3v'!E955)+deph333*PI()/180)</f>
        <v>-1.9473971108501973</v>
      </c>
      <c r="I967" s="8">
        <f>('3v'!F955-H967)^2</f>
        <v>8.3305935038494592E-7</v>
      </c>
      <c r="J967" s="9">
        <f>offs334+Ampl334*SIN(2*PI()*freq334*('3v'!E955-reta334)+deph334*PI()/180)</f>
        <v>0.97094012868149093</v>
      </c>
      <c r="K967" s="10">
        <f>('3v'!G955-J967)^2</f>
        <v>1.1303169614693715E-5</v>
      </c>
      <c r="L967" s="3"/>
      <c r="M967" s="3"/>
      <c r="N967" s="7">
        <f>offs335+Ampl335*SIN(2*PI()*freq335*('3v'!I955)+deph335*PI()/180)</f>
        <v>-0.60493333636110524</v>
      </c>
      <c r="O967" s="8">
        <f>('3v'!J955-N967)^2</f>
        <v>6.493662374208396E-5</v>
      </c>
      <c r="P967" s="9">
        <f>offs336+Ampl336*SIN(2*PI()*freq336*('3v'!I955-reta336)+deph336*PI()/180)</f>
        <v>1.0486372806279314</v>
      </c>
      <c r="Q967" s="10">
        <f>('3v'!K955-P967)^2</f>
        <v>9.4493830560141635E-7</v>
      </c>
      <c r="R967" s="3"/>
      <c r="S967" s="3"/>
      <c r="T967" s="7">
        <f>offs337+Ampl337*SIN(2*PI()*freq337*('3v'!M955)+deph337*PI()/180)</f>
        <v>1.0182173277645152</v>
      </c>
      <c r="U967" s="8">
        <f>('3v'!N955-T967)^2</f>
        <v>4.3897047930015895E-6</v>
      </c>
      <c r="V967" s="9">
        <f>offs338+Ampl338*SIN(2*PI()*freq338*('3v'!M955-reta338)+deph338*PI()/180)</f>
        <v>0.9195513034252677</v>
      </c>
      <c r="W967" s="10">
        <f>('3v'!O955-V967)^2</f>
        <v>9.6406311331104707E-6</v>
      </c>
      <c r="X967" s="3"/>
      <c r="Y967" s="3"/>
      <c r="Z967" s="7">
        <f>offs339+Ampl339*SIN(2*PI()*freq339*('3v'!Q955)+deph339*PI()/180)</f>
        <v>-1.8689158199832896</v>
      </c>
      <c r="AA967" s="8">
        <f>('3v'!R955-Z967)^2</f>
        <v>1.9507430027784671E-6</v>
      </c>
      <c r="AB967" s="9">
        <f>offs340+Ampl340*SIN(2*PI()*freq340*('3v'!Q955-reta340)+deph340*PI()/180)</f>
        <v>0.82896142486192237</v>
      </c>
      <c r="AC967" s="10">
        <f>('3v'!S955-AB967)^2</f>
        <v>4.0333285846180769E-6</v>
      </c>
      <c r="AD967" s="3"/>
      <c r="AE967" s="3"/>
      <c r="AF967" s="7">
        <f>offs341+Ampl341*SIN(2*PI()*freq341*('3v'!U955)+deph341*PI()/180)</f>
        <v>0.33613747390062099</v>
      </c>
      <c r="AG967" s="8">
        <f>('3v'!V955-AF967)^2</f>
        <v>1.1055517939388642E-5</v>
      </c>
      <c r="AH967" s="9">
        <f>offs342+Ampl342*SIN(2*PI()*freq342*('3v'!U955-reta342)+deph342*PI()/180)</f>
        <v>0.8695877898359301</v>
      </c>
      <c r="AI967" s="10">
        <f>('3v'!W955-AH967)^2</f>
        <v>1.7980315093818158E-5</v>
      </c>
      <c r="AL967" s="76"/>
      <c r="AM967" s="76"/>
      <c r="AN967" s="76"/>
      <c r="AO967" s="80"/>
    </row>
    <row r="968" spans="1:41" x14ac:dyDescent="0.25">
      <c r="A968" s="3"/>
      <c r="B968" s="7">
        <f>offs331+Ampl331*SIN(2*PI()*freq331*('3v'!A956)+deph331*PI()/180)</f>
        <v>-0.81157410079984127</v>
      </c>
      <c r="C968" s="8">
        <f>('3v'!B956-B968)^2</f>
        <v>1.4145879226566611E-5</v>
      </c>
      <c r="D968" s="9">
        <f>offs332+Ampl332*SIN(2*PI()*freq332*('3v'!A956-reta332)+deph332*PI()/180)</f>
        <v>1.1009023921367578</v>
      </c>
      <c r="E968" s="10">
        <f>('3v'!C956-D968)^2</f>
        <v>5.7357338372019295E-4</v>
      </c>
      <c r="G968" s="3"/>
      <c r="H968" s="7">
        <f>offs333+Ampl333*SIN(2*PI()*freq333*('3v'!E956)+deph333*PI()/180)</f>
        <v>-1.947822948432643</v>
      </c>
      <c r="I968" s="8">
        <f>('3v'!F956-H968)^2</f>
        <v>3.7768592007223429E-7</v>
      </c>
      <c r="J968" s="9">
        <f>offs334+Ampl334*SIN(2*PI()*freq334*('3v'!E956-reta334)+deph334*PI()/180)</f>
        <v>0.97243080154604855</v>
      </c>
      <c r="K968" s="10">
        <f>('3v'!G956-J968)^2</f>
        <v>1.0134216433191916E-6</v>
      </c>
      <c r="L968" s="3"/>
      <c r="M968" s="3"/>
      <c r="N968" s="7">
        <f>offs335+Ampl335*SIN(2*PI()*freq335*('3v'!I956)+deph335*PI()/180)</f>
        <v>-0.58624194273613361</v>
      </c>
      <c r="O968" s="8">
        <f>('3v'!J956-N968)^2</f>
        <v>7.9177656005626588E-5</v>
      </c>
      <c r="P968" s="9">
        <f>offs336+Ampl336*SIN(2*PI()*freq336*('3v'!I956-reta336)+deph336*PI()/180)</f>
        <v>1.0485081321279148</v>
      </c>
      <c r="Q968" s="10">
        <f>('3v'!K956-P968)^2</f>
        <v>1.2127028262573412E-6</v>
      </c>
      <c r="R968" s="3"/>
      <c r="S968" s="3"/>
      <c r="T968" s="7">
        <f>offs337+Ampl337*SIN(2*PI()*freq337*('3v'!M956)+deph337*PI()/180)</f>
        <v>1.022123886510506</v>
      </c>
      <c r="U968" s="8">
        <f>('3v'!N956-T968)^2</f>
        <v>2.0085547474366955E-8</v>
      </c>
      <c r="V968" s="9">
        <f>offs338+Ampl338*SIN(2*PI()*freq338*('3v'!M956-reta338)+deph338*PI()/180)</f>
        <v>0.91751915346041946</v>
      </c>
      <c r="W968" s="10">
        <f>('3v'!O956-V968)^2</f>
        <v>1.0137579245938007E-5</v>
      </c>
      <c r="X968" s="3"/>
      <c r="Y968" s="3"/>
      <c r="Z968" s="7">
        <f>offs339+Ampl339*SIN(2*PI()*freq339*('3v'!Q956)+deph339*PI()/180)</f>
        <v>-1.8791607997098569</v>
      </c>
      <c r="AA968" s="8">
        <f>('3v'!R956-Z968)^2</f>
        <v>1.0728603230455658E-6</v>
      </c>
      <c r="AB968" s="9">
        <f>offs340+Ampl340*SIN(2*PI()*freq340*('3v'!Q956-reta340)+deph340*PI()/180)</f>
        <v>0.83056964017720736</v>
      </c>
      <c r="AC968" s="10">
        <f>('3v'!S956-AB968)^2</f>
        <v>2.7669001495334149E-6</v>
      </c>
      <c r="AD968" s="3"/>
      <c r="AE968" s="3"/>
      <c r="AF968" s="7">
        <f>offs341+Ampl341*SIN(2*PI()*freq341*('3v'!U956)+deph341*PI()/180)</f>
        <v>0.29585266690473744</v>
      </c>
      <c r="AG968" s="8">
        <f>('3v'!V956-AF968)^2</f>
        <v>4.4212501657161442E-6</v>
      </c>
      <c r="AH968" s="9">
        <f>offs342+Ampl342*SIN(2*PI()*freq342*('3v'!U956-reta342)+deph342*PI()/180)</f>
        <v>0.8676571669791705</v>
      </c>
      <c r="AI968" s="10">
        <f>('3v'!W956-AH968)^2</f>
        <v>3.8080537766324867E-5</v>
      </c>
      <c r="AL968" s="76"/>
      <c r="AM968" s="76"/>
      <c r="AN968" s="76"/>
      <c r="AO968" s="80"/>
    </row>
    <row r="969" spans="1:41" x14ac:dyDescent="0.25">
      <c r="A969" s="3"/>
      <c r="B969" s="7">
        <f>offs331+Ampl331*SIN(2*PI()*freq331*('3v'!A957)+deph331*PI()/180)</f>
        <v>-0.79331682088447142</v>
      </c>
      <c r="C969" s="8">
        <f>('3v'!B957-B969)^2</f>
        <v>9.5037846057331895E-6</v>
      </c>
      <c r="D969" s="9">
        <f>offs332+Ampl332*SIN(2*PI()*freq332*('3v'!A957-reta332)+deph332*PI()/180)</f>
        <v>1.099194105605229</v>
      </c>
      <c r="E969" s="10">
        <f>('3v'!C957-D969)^2</f>
        <v>4.9466677854294707E-4</v>
      </c>
      <c r="G969" s="3"/>
      <c r="H969" s="7">
        <f>offs333+Ampl333*SIN(2*PI()*freq333*('3v'!E957)+deph333*PI()/180)</f>
        <v>-1.9481161072846345</v>
      </c>
      <c r="I969" s="8">
        <f>('3v'!F957-H969)^2</f>
        <v>1.032997054443264E-7</v>
      </c>
      <c r="J969" s="9">
        <f>offs334+Ampl334*SIN(2*PI()*freq334*('3v'!E957-reta334)+deph334*PI()/180)</f>
        <v>0.97391382319559827</v>
      </c>
      <c r="K969" s="10">
        <f>('3v'!G957-J969)^2</f>
        <v>1.1764329285117476E-5</v>
      </c>
      <c r="L969" s="3"/>
      <c r="M969" s="3"/>
      <c r="N969" s="7">
        <f>offs335+Ampl335*SIN(2*PI()*freq335*('3v'!I957)+deph335*PI()/180)</f>
        <v>-0.56752960265453722</v>
      </c>
      <c r="O969" s="8">
        <f>('3v'!J957-N969)^2</f>
        <v>6.0279116101049425E-5</v>
      </c>
      <c r="P969" s="9">
        <f>offs336+Ampl336*SIN(2*PI()*freq336*('3v'!I957-reta336)+deph336*PI()/180)</f>
        <v>1.0483535203301788</v>
      </c>
      <c r="Q969" s="10">
        <f>('3v'!K957-P969)^2</f>
        <v>1.5771332762967081E-6</v>
      </c>
      <c r="R969" s="3"/>
      <c r="S969" s="3"/>
      <c r="T969" s="7">
        <f>offs337+Ampl337*SIN(2*PI()*freq337*('3v'!M957)+deph337*PI()/180)</f>
        <v>1.0256664464400607</v>
      </c>
      <c r="U969" s="8">
        <f>('3v'!N957-T969)^2</f>
        <v>2.5544286657060002E-7</v>
      </c>
      <c r="V969" s="9">
        <f>offs338+Ampl338*SIN(2*PI()*freq338*('3v'!M957-reta338)+deph338*PI()/180)</f>
        <v>0.915479677852158</v>
      </c>
      <c r="W969" s="10">
        <f>('3v'!O957-V969)^2</f>
        <v>1.0694941544323045E-5</v>
      </c>
      <c r="X969" s="3"/>
      <c r="Y969" s="3"/>
      <c r="Z969" s="7">
        <f>offs339+Ampl339*SIN(2*PI()*freq339*('3v'!Q957)+deph339*PI()/180)</f>
        <v>-1.8887164168783424</v>
      </c>
      <c r="AA969" s="8">
        <f>('3v'!R957-Z969)^2</f>
        <v>6.8190745280491743E-7</v>
      </c>
      <c r="AB969" s="9">
        <f>offs340+Ampl340*SIN(2*PI()*freq340*('3v'!Q957-reta340)+deph340*PI()/180)</f>
        <v>0.83220543697880711</v>
      </c>
      <c r="AC969" s="10">
        <f>('3v'!S957-AB969)^2</f>
        <v>1.8119232328743552E-6</v>
      </c>
      <c r="AD969" s="3"/>
      <c r="AE969" s="3"/>
      <c r="AF969" s="7">
        <f>offs341+Ampl341*SIN(2*PI()*freq341*('3v'!U957)+deph341*PI()/180)</f>
        <v>0.25482879525488877</v>
      </c>
      <c r="AG969" s="8">
        <f>('3v'!V957-AF969)^2</f>
        <v>1.6382703541377591E-5</v>
      </c>
      <c r="AH969" s="9">
        <f>offs342+Ampl342*SIN(2*PI()*freq342*('3v'!U957-reta342)+deph342*PI()/180)</f>
        <v>0.86574624161089009</v>
      </c>
      <c r="AI969" s="10">
        <f>('3v'!W957-AH969)^2</f>
        <v>3.7561556817017538E-5</v>
      </c>
      <c r="AL969" s="76"/>
      <c r="AM969" s="76"/>
      <c r="AN969" s="76"/>
      <c r="AO969" s="80"/>
    </row>
    <row r="970" spans="1:41" x14ac:dyDescent="0.25">
      <c r="A970" s="3"/>
      <c r="B970" s="7">
        <f>offs331+Ampl331*SIN(2*PI()*freq331*('3v'!A958)+deph331*PI()/180)</f>
        <v>-0.7750060882859714</v>
      </c>
      <c r="C970" s="8">
        <f>('3v'!B958-B970)^2</f>
        <v>5.5229149518599254E-6</v>
      </c>
      <c r="D970" s="9">
        <f>offs332+Ampl332*SIN(2*PI()*freq332*('3v'!A958-reta332)+deph332*PI()/180)</f>
        <v>1.0974523005484902</v>
      </c>
      <c r="E970" s="10">
        <f>('3v'!C958-D970)^2</f>
        <v>4.2022132297732818E-4</v>
      </c>
      <c r="G970" s="3"/>
      <c r="H970" s="7">
        <f>offs333+Ampl333*SIN(2*PI()*freq333*('3v'!E958)+deph333*PI()/180)</f>
        <v>-1.9482765613661073</v>
      </c>
      <c r="I970" s="8">
        <f>('3v'!F958-H970)^2</f>
        <v>2.5904462751929659E-8</v>
      </c>
      <c r="J970" s="9">
        <f>offs334+Ampl334*SIN(2*PI()*freq334*('3v'!E958-reta334)+deph334*PI()/180)</f>
        <v>0.97538906189958174</v>
      </c>
      <c r="K970" s="10">
        <f>('3v'!G958-J970)^2</f>
        <v>3.435047819827254E-5</v>
      </c>
      <c r="L970" s="3"/>
      <c r="M970" s="3"/>
      <c r="N970" s="7">
        <f>offs335+Ampl335*SIN(2*PI()*freq335*('3v'!I958)+deph335*PI()/180)</f>
        <v>-0.54879927101173653</v>
      </c>
      <c r="O970" s="8">
        <f>('3v'!J958-N970)^2</f>
        <v>7.3357186745205829E-5</v>
      </c>
      <c r="P970" s="9">
        <f>offs336+Ampl336*SIN(2*PI()*freq336*('3v'!I958-reta336)+deph336*PI()/180)</f>
        <v>1.0481734696497185</v>
      </c>
      <c r="Q970" s="10">
        <f>('3v'!K958-P970)^2</f>
        <v>2.0617810980317491E-6</v>
      </c>
      <c r="R970" s="3"/>
      <c r="S970" s="3"/>
      <c r="T970" s="7">
        <f>offs337+Ampl337*SIN(2*PI()*freq337*('3v'!M958)+deph337*PI()/180)</f>
        <v>1.0288441334795242</v>
      </c>
      <c r="U970" s="8">
        <f>('3v'!N958-T970)^2</f>
        <v>5.1716734414213861E-7</v>
      </c>
      <c r="V970" s="9">
        <f>offs338+Ampl338*SIN(2*PI()*freq338*('3v'!M958-reta338)+deph338*PI()/180)</f>
        <v>0.91343337981057304</v>
      </c>
      <c r="W970" s="10">
        <f>('3v'!O958-V970)^2</f>
        <v>2.826634390631872E-5</v>
      </c>
      <c r="X970" s="3"/>
      <c r="Y970" s="3"/>
      <c r="Z970" s="7">
        <f>offs339+Ampl339*SIN(2*PI()*freq339*('3v'!Q958)+deph339*PI()/180)</f>
        <v>-1.8975780504770776</v>
      </c>
      <c r="AA970" s="8">
        <f>('3v'!R958-Z970)^2</f>
        <v>4.1263402573863491E-6</v>
      </c>
      <c r="AB970" s="9">
        <f>offs340+Ampl340*SIN(2*PI()*freq340*('3v'!Q958-reta340)+deph340*PI()/180)</f>
        <v>0.83386802420990414</v>
      </c>
      <c r="AC970" s="10">
        <f>('3v'!S958-AB970)^2</f>
        <v>1.1141524682779122E-6</v>
      </c>
      <c r="AD970" s="3"/>
      <c r="AE970" s="3"/>
      <c r="AF970" s="7">
        <f>offs341+Ampl341*SIN(2*PI()*freq341*('3v'!U958)+deph341*PI()/180)</f>
        <v>0.21310634455953059</v>
      </c>
      <c r="AG970" s="8">
        <f>('3v'!V958-AF970)^2</f>
        <v>1.1160507397242115E-5</v>
      </c>
      <c r="AH970" s="9">
        <f>offs342+Ampl342*SIN(2*PI()*freq342*('3v'!U958-reta342)+deph342*PI()/180)</f>
        <v>0.86385689958371892</v>
      </c>
      <c r="AI970" s="10">
        <f>('3v'!W958-AH970)^2</f>
        <v>3.6783744851056962E-5</v>
      </c>
      <c r="AL970" s="76"/>
      <c r="AM970" s="76"/>
      <c r="AN970" s="76"/>
      <c r="AO970" s="80"/>
    </row>
    <row r="971" spans="1:41" x14ac:dyDescent="0.25">
      <c r="A971" s="3"/>
      <c r="B971" s="7">
        <f>offs331+Ampl331*SIN(2*PI()*freq331*('3v'!A959)+deph331*PI()/180)</f>
        <v>-0.75664479448127797</v>
      </c>
      <c r="C971" s="8">
        <f>('3v'!B959-B971)^2</f>
        <v>2.4548449465630228E-6</v>
      </c>
      <c r="D971" s="9">
        <f>offs332+Ampl332*SIN(2*PI()*freq332*('3v'!A959-reta332)+deph332*PI()/180)</f>
        <v>1.0956772520177511</v>
      </c>
      <c r="E971" s="10">
        <f>('3v'!C959-D971)^2</f>
        <v>3.5059761362425521E-4</v>
      </c>
      <c r="G971" s="3"/>
      <c r="H971" s="7">
        <f>offs333+Ampl333*SIN(2*PI()*freq333*('3v'!E959)+deph333*PI()/180)</f>
        <v>-1.948304296424602</v>
      </c>
      <c r="I971" s="8">
        <f>('3v'!F959-H971)^2</f>
        <v>1.7745856670311278E-8</v>
      </c>
      <c r="J971" s="9">
        <f>offs334+Ampl334*SIN(2*PI()*freq334*('3v'!E959-reta334)+deph334*PI()/180)</f>
        <v>0.97685638661876761</v>
      </c>
      <c r="K971" s="10">
        <f>('3v'!G959-J971)^2</f>
        <v>1.0512346315626084E-4</v>
      </c>
      <c r="L971" s="3"/>
      <c r="M971" s="3"/>
      <c r="N971" s="7">
        <f>offs335+Ampl335*SIN(2*PI()*freq335*('3v'!I959)+deph335*PI()/180)</f>
        <v>-0.53005390554422271</v>
      </c>
      <c r="O971" s="8">
        <f>('3v'!J959-N971)^2</f>
        <v>5.472515959795842E-5</v>
      </c>
      <c r="P971" s="9">
        <f>offs336+Ampl336*SIN(2*PI()*freq336*('3v'!I959-reta336)+deph336*PI()/180)</f>
        <v>1.0479680085186234</v>
      </c>
      <c r="Q971" s="10">
        <f>('3v'!K959-P971)^2</f>
        <v>9.7199609204602206E-8</v>
      </c>
      <c r="R971" s="3"/>
      <c r="S971" s="3"/>
      <c r="T971" s="7">
        <f>offs337+Ampl337*SIN(2*PI()*freq337*('3v'!M959)+deph337*PI()/180)</f>
        <v>1.0316561635821688</v>
      </c>
      <c r="U971" s="8">
        <f>('3v'!N959-T971)^2</f>
        <v>1.4068231921307612E-7</v>
      </c>
      <c r="V971" s="9">
        <f>offs338+Ampl338*SIN(2*PI()*freq338*('3v'!M959-reta338)+deph338*PI()/180)</f>
        <v>0.91138076422908576</v>
      </c>
      <c r="W971" s="10">
        <f>('3v'!O959-V971)^2</f>
        <v>2.9334093399715619E-5</v>
      </c>
      <c r="X971" s="3"/>
      <c r="Y971" s="3"/>
      <c r="Z971" s="7">
        <f>offs339+Ampl339*SIN(2*PI()*freq339*('3v'!Q959)+deph339*PI()/180)</f>
        <v>-1.9057414150986949</v>
      </c>
      <c r="AA971" s="8">
        <f>('3v'!R959-Z971)^2</f>
        <v>2.8239958939162963E-6</v>
      </c>
      <c r="AB971" s="9">
        <f>offs340+Ampl340*SIN(2*PI()*freq340*('3v'!Q959-reta340)+deph340*PI()/180)</f>
        <v>0.8355565978580678</v>
      </c>
      <c r="AC971" s="10">
        <f>('3v'!S959-AB971)^2</f>
        <v>1.3505743580548102E-6</v>
      </c>
      <c r="AD971" s="3"/>
      <c r="AE971" s="3"/>
      <c r="AF971" s="7">
        <f>offs341+Ampl341*SIN(2*PI()*freq341*('3v'!U959)+deph341*PI()/180)</f>
        <v>0.17072648984027738</v>
      </c>
      <c r="AG971" s="8">
        <f>('3v'!V959-AF971)^2</f>
        <v>1.5441990681598531E-5</v>
      </c>
      <c r="AH971" s="9">
        <f>offs342+Ampl342*SIN(2*PI()*freq342*('3v'!U959-reta342)+deph342*PI()/180)</f>
        <v>0.86199100545013441</v>
      </c>
      <c r="AI971" s="10">
        <f>('3v'!W959-AH971)^2</f>
        <v>1.6197441782799214E-5</v>
      </c>
      <c r="AL971" s="76"/>
      <c r="AM971" s="76"/>
      <c r="AN971" s="76"/>
      <c r="AO971" s="80"/>
    </row>
    <row r="972" spans="1:41" x14ac:dyDescent="0.25">
      <c r="A972" s="3"/>
      <c r="B972" s="7">
        <f>offs331+Ampl331*SIN(2*PI()*freq331*('3v'!A960)+deph331*PI()/180)</f>
        <v>-0.73823583893153888</v>
      </c>
      <c r="C972" s="8">
        <f>('3v'!B960-B972)^2</f>
        <v>5.4145893316821389E-7</v>
      </c>
      <c r="D972" s="9">
        <f>offs332+Ampl332*SIN(2*PI()*freq332*('3v'!A960-reta332)+deph332*PI()/180)</f>
        <v>1.0938692403137522</v>
      </c>
      <c r="E972" s="10">
        <f>('3v'!C960-D972)^2</f>
        <v>2.8615918635261386E-4</v>
      </c>
      <c r="G972" s="3"/>
      <c r="H972" s="7">
        <f>offs333+Ampl333*SIN(2*PI()*freq333*('3v'!E960)+deph333*PI()/180)</f>
        <v>-1.9481993099965305</v>
      </c>
      <c r="I972" s="8">
        <f>('3v'!F960-H972)^2</f>
        <v>5.6739241652881339E-8</v>
      </c>
      <c r="J972" s="9">
        <f>offs334+Ampl334*SIN(2*PI()*freq334*('3v'!E960-reta334)+deph334*PI()/180)</f>
        <v>0.97831566701688977</v>
      </c>
      <c r="K972" s="10">
        <f>('3v'!G960-J972)^2</f>
        <v>1.6128855177425201E-4</v>
      </c>
      <c r="L972" s="3"/>
      <c r="M972" s="3"/>
      <c r="N972" s="7">
        <f>offs335+Ampl335*SIN(2*PI()*freq335*('3v'!I960)+deph335*PI()/180)</f>
        <v>-0.51129646636251169</v>
      </c>
      <c r="O972" s="8">
        <f>('3v'!J960-N972)^2</f>
        <v>3.8667582750708475E-5</v>
      </c>
      <c r="P972" s="9">
        <f>offs336+Ampl336*SIN(2*PI()*freq336*('3v'!I960-reta336)+deph336*PI()/180)</f>
        <v>1.047737169381588</v>
      </c>
      <c r="Q972" s="10">
        <f>('3v'!K960-P972)^2</f>
        <v>6.5495648042146227E-9</v>
      </c>
      <c r="R972" s="3"/>
      <c r="S972" s="3"/>
      <c r="T972" s="7">
        <f>offs337+Ampl337*SIN(2*PI()*freq337*('3v'!M960)+deph337*PI()/180)</f>
        <v>1.0341018429216438</v>
      </c>
      <c r="U972" s="8">
        <f>('3v'!N960-T972)^2</f>
        <v>1.3802236877941606E-8</v>
      </c>
      <c r="V972" s="9">
        <f>offs338+Ampl338*SIN(2*PI()*freq338*('3v'!M960-reta338)+deph338*PI()/180)</f>
        <v>0.90932233755987746</v>
      </c>
      <c r="W972" s="10">
        <f>('3v'!O960-V972)^2</f>
        <v>3.048588490579134E-5</v>
      </c>
      <c r="X972" s="3"/>
      <c r="Y972" s="3"/>
      <c r="Z972" s="7">
        <f>offs339+Ampl339*SIN(2*PI()*freq339*('3v'!Q960)+deph339*PI()/180)</f>
        <v>-1.9132025630125014</v>
      </c>
      <c r="AA972" s="8">
        <f>('3v'!R960-Z972)^2</f>
        <v>4.1283209071276246E-6</v>
      </c>
      <c r="AB972" s="9">
        <f>offs340+Ampl340*SIN(2*PI()*freq340*('3v'!Q960-reta340)+deph340*PI()/180)</f>
        <v>0.83727034134406542</v>
      </c>
      <c r="AC972" s="10">
        <f>('3v'!S960-AB972)^2</f>
        <v>1.9642545429328129E-6</v>
      </c>
      <c r="AD972" s="3"/>
      <c r="AE972" s="3"/>
      <c r="AF972" s="7">
        <f>offs341+Ampl341*SIN(2*PI()*freq341*('3v'!U960)+deph341*PI()/180)</f>
        <v>0.12773105489716452</v>
      </c>
      <c r="AG972" s="8">
        <f>('3v'!V960-AF972)^2</f>
        <v>3.8017781332047316E-6</v>
      </c>
      <c r="AH972" s="9">
        <f>offs342+Ampl342*SIN(2*PI()*freq342*('3v'!U960-reta342)+deph342*PI()/180)</f>
        <v>0.8601504006223748</v>
      </c>
      <c r="AI972" s="10">
        <f>('3v'!W960-AH972)^2</f>
        <v>1.5304443298528051E-5</v>
      </c>
      <c r="AL972" s="76"/>
      <c r="AM972" s="76"/>
      <c r="AN972" s="76"/>
      <c r="AO972" s="80"/>
    </row>
    <row r="973" spans="1:41" x14ac:dyDescent="0.25">
      <c r="A973" s="3"/>
      <c r="B973" s="7">
        <f>offs331+Ampl331*SIN(2*PI()*freq331*('3v'!A961)+deph331*PI()/180)</f>
        <v>-0.71978212862423385</v>
      </c>
      <c r="C973" s="8">
        <f>('3v'!B961-B973)^2</f>
        <v>3.2874354080162569E-6</v>
      </c>
      <c r="D973" s="9">
        <f>offs332+Ampl332*SIN(2*PI()*freq332*('3v'!A961-reta332)+deph332*PI()/180)</f>
        <v>1.0920285509425007</v>
      </c>
      <c r="E973" s="10">
        <f>('3v'!C961-D973)^2</f>
        <v>2.272722362199332E-4</v>
      </c>
      <c r="G973" s="3"/>
      <c r="H973" s="7">
        <f>offs333+Ampl333*SIN(2*PI()*freq333*('3v'!E961)+deph333*PI()/180)</f>
        <v>-1.9479616114073943</v>
      </c>
      <c r="I973" s="8">
        <f>('3v'!F961-H973)^2</f>
        <v>2.2647947044404925E-7</v>
      </c>
      <c r="J973" s="9">
        <f>offs334+Ampl334*SIN(2*PI()*freq334*('3v'!E961-reta334)+deph334*PI()/180)</f>
        <v>0.97976677347222596</v>
      </c>
      <c r="K973" s="10">
        <f>('3v'!G961-J973)^2</f>
        <v>2.2967664766431961E-4</v>
      </c>
      <c r="L973" s="3"/>
      <c r="M973" s="3"/>
      <c r="N973" s="7">
        <f>offs335+Ampl335*SIN(2*PI()*freq335*('3v'!I961)+deph335*PI()/180)</f>
        <v>-0.4925299154836893</v>
      </c>
      <c r="O973" s="8">
        <f>('3v'!J961-N973)^2</f>
        <v>2.5299949174847813E-5</v>
      </c>
      <c r="P973" s="9">
        <f>offs336+Ampl336*SIN(2*PI()*freq336*('3v'!I961-reta336)+deph336*PI()/180)</f>
        <v>1.0474809886907881</v>
      </c>
      <c r="Q973" s="10">
        <f>('3v'!K961-P973)^2</f>
        <v>3.1608526391582248E-6</v>
      </c>
      <c r="R973" s="3"/>
      <c r="S973" s="3"/>
      <c r="T973" s="7">
        <f>offs337+Ampl337*SIN(2*PI()*freq337*('3v'!M961)+deph337*PI()/180)</f>
        <v>1.0361805680631677</v>
      </c>
      <c r="U973" s="8">
        <f>('3v'!N961-T973)^2</f>
        <v>5.9086944793360824E-8</v>
      </c>
      <c r="V973" s="9">
        <f>offs338+Ampl338*SIN(2*PI()*freq338*('3v'!M961-reta338)+deph338*PI()/180)</f>
        <v>0.90725860768892785</v>
      </c>
      <c r="W973" s="10">
        <f>('3v'!O961-V973)^2</f>
        <v>3.171945003192252E-5</v>
      </c>
      <c r="X973" s="3"/>
      <c r="Y973" s="3"/>
      <c r="Z973" s="7">
        <f>offs339+Ampl339*SIN(2*PI()*freq339*('3v'!Q961)+deph339*PI()/180)</f>
        <v>-1.9199578860735778</v>
      </c>
      <c r="AA973" s="8">
        <f>('3v'!R961-Z973)^2</f>
        <v>1.2902095767258449E-6</v>
      </c>
      <c r="AB973" s="9">
        <f>offs340+Ampl340*SIN(2*PI()*freq340*('3v'!Q961-reta340)+deph340*PI()/180)</f>
        <v>0.83900842591675528</v>
      </c>
      <c r="AC973" s="10">
        <f>('3v'!S961-AB973)^2</f>
        <v>2.6132794352368792E-6</v>
      </c>
      <c r="AD973" s="3"/>
      <c r="AE973" s="3"/>
      <c r="AF973" s="7">
        <f>offs341+Ampl341*SIN(2*PI()*freq341*('3v'!U961)+deph341*PI()/180)</f>
        <v>8.4162471033569553E-2</v>
      </c>
      <c r="AG973" s="8">
        <f>('3v'!V961-AF973)^2</f>
        <v>3.6377661282679467E-7</v>
      </c>
      <c r="AH973" s="9">
        <f>offs342+Ampl342*SIN(2*PI()*freq342*('3v'!U961-reta342)+deph342*PI()/180)</f>
        <v>0.85833690155518549</v>
      </c>
      <c r="AI973" s="10">
        <f>('3v'!W961-AH973)^2</f>
        <v>1.4231442717852632E-5</v>
      </c>
      <c r="AL973" s="76"/>
      <c r="AM973" s="76"/>
      <c r="AN973" s="76"/>
      <c r="AO973" s="80"/>
    </row>
    <row r="974" spans="1:41" x14ac:dyDescent="0.25">
      <c r="A974" s="3"/>
      <c r="B974" s="7">
        <f>offs331+Ampl331*SIN(2*PI()*freq331*('3v'!A962)+deph331*PI()/180)</f>
        <v>-0.70128657761414759</v>
      </c>
      <c r="C974" s="8">
        <f>('3v'!B962-B974)^2</f>
        <v>8.1143944238227472E-6</v>
      </c>
      <c r="D974" s="9">
        <f>offs332+Ampl332*SIN(2*PI()*freq332*('3v'!A962-reta332)+deph332*PI()/180)</f>
        <v>1.0901554745701858</v>
      </c>
      <c r="E974" s="10">
        <f>('3v'!C962-D974)^2</f>
        <v>1.7430533477640146E-4</v>
      </c>
      <c r="G974" s="3"/>
      <c r="H974" s="7">
        <f>offs333+Ampl333*SIN(2*PI()*freq333*('3v'!E962)+deph333*PI()/180)</f>
        <v>-1.9475912217709568</v>
      </c>
      <c r="I974" s="8">
        <f>('3v'!F962-H974)^2</f>
        <v>1.2250765691994298E-6</v>
      </c>
      <c r="J974" s="9">
        <f>offs334+Ampl334*SIN(2*PI()*freq334*('3v'!E962-reta334)+deph334*PI()/180)</f>
        <v>0.98120957708911016</v>
      </c>
      <c r="K974" s="10">
        <f>('3v'!G962-J974)^2</f>
        <v>3.1041270193210997E-4</v>
      </c>
      <c r="L974" s="3"/>
      <c r="M974" s="3"/>
      <c r="N974" s="7">
        <f>offs335+Ampl335*SIN(2*PI()*freq335*('3v'!I962)+deph335*PI()/180)</f>
        <v>-0.47375721636368956</v>
      </c>
      <c r="O974" s="8">
        <f>('3v'!J962-N974)^2</f>
        <v>1.4709728316012111E-5</v>
      </c>
      <c r="P974" s="9">
        <f>offs336+Ampl336*SIN(2*PI()*freq336*('3v'!I962-reta336)+deph336*PI()/180)</f>
        <v>1.0471995069001241</v>
      </c>
      <c r="Q974" s="10">
        <f>('3v'!K962-P974)^2</f>
        <v>1.1899166844241589E-5</v>
      </c>
      <c r="R974" s="3"/>
      <c r="S974" s="3"/>
      <c r="T974" s="7">
        <f>offs337+Ampl337*SIN(2*PI()*freq337*('3v'!M962)+deph337*PI()/180)</f>
        <v>1.0378918261124166</v>
      </c>
      <c r="U974" s="8">
        <f>('3v'!N962-T974)^2</f>
        <v>1.4789294096788645E-12</v>
      </c>
      <c r="V974" s="9">
        <f>offs338+Ampl338*SIN(2*PI()*freq338*('3v'!M962-reta338)+deph338*PI()/180)</f>
        <v>0.90519008381070265</v>
      </c>
      <c r="W974" s="10">
        <f>('3v'!O962-V974)^2</f>
        <v>3.3032677904773669E-5</v>
      </c>
      <c r="X974" s="3"/>
      <c r="Y974" s="3"/>
      <c r="Z974" s="7">
        <f>offs339+Ampl339*SIN(2*PI()*freq339*('3v'!Q962)+deph339*PI()/180)</f>
        <v>-1.9260041174676383</v>
      </c>
      <c r="AA974" s="8">
        <f>('3v'!R962-Z974)^2</f>
        <v>9.0064376693006362E-7</v>
      </c>
      <c r="AB974" s="9">
        <f>offs340+Ampl340*SIN(2*PI()*freq340*('3v'!Q962-reta340)+deph340*PI()/180)</f>
        <v>0.84077001105386184</v>
      </c>
      <c r="AC974" s="10">
        <f>('3v'!S962-AB974)^2</f>
        <v>3.2692217990260822E-6</v>
      </c>
      <c r="AD974" s="3"/>
      <c r="AE974" s="3"/>
      <c r="AF974" s="7">
        <f>offs341+Ampl341*SIN(2*PI()*freq341*('3v'!U962)+deph341*PI()/180)</f>
        <v>4.0063735181674331E-2</v>
      </c>
      <c r="AG974" s="8">
        <f>('3v'!V962-AF974)^2</f>
        <v>4.7224730552271042E-6</v>
      </c>
      <c r="AH974" s="9">
        <f>offs342+Ampl342*SIN(2*PI()*freq342*('3v'!U962-reta342)+deph342*PI()/180)</f>
        <v>0.85655229795320009</v>
      </c>
      <c r="AI974" s="10">
        <f>('3v'!W962-AH974)^2</f>
        <v>1.2988398276692425E-5</v>
      </c>
      <c r="AL974" s="76"/>
      <c r="AM974" s="76"/>
      <c r="AN974" s="76"/>
      <c r="AO974" s="80"/>
    </row>
    <row r="975" spans="1:41" x14ac:dyDescent="0.25">
      <c r="A975" s="3"/>
      <c r="B975" s="7">
        <f>offs331+Ampl331*SIN(2*PI()*freq331*('3v'!A963)+deph331*PI()/180)</f>
        <v>-0.6827521065631893</v>
      </c>
      <c r="C975" s="8">
        <f>('3v'!B963-B975)^2</f>
        <v>1.4792535695407723E-5</v>
      </c>
      <c r="D975" s="9">
        <f>offs332+Ampl332*SIN(2*PI()*freq332*('3v'!A963-reta332)+deph332*PI()/180)</f>
        <v>1.0882503069772806</v>
      </c>
      <c r="E975" s="10">
        <f>('3v'!C963-D975)^2</f>
        <v>1.7557063499217335E-4</v>
      </c>
      <c r="G975" s="3"/>
      <c r="H975" s="7">
        <f>offs333+Ampl333*SIN(2*PI()*freq333*('3v'!E963)+deph333*PI()/180)</f>
        <v>-1.9470881739873667</v>
      </c>
      <c r="I975" s="8">
        <f>('3v'!F963-H975)^2</f>
        <v>3.6455510340044679E-7</v>
      </c>
      <c r="J975" s="9">
        <f>offs334+Ampl334*SIN(2*PI()*freq334*('3v'!E963-reta334)+deph334*PI()/180)</f>
        <v>0.98264394970938251</v>
      </c>
      <c r="K975" s="10">
        <f>('3v'!G963-J975)^2</f>
        <v>4.0362458564535084E-4</v>
      </c>
      <c r="L975" s="3"/>
      <c r="M975" s="3"/>
      <c r="N975" s="7">
        <f>offs335+Ampl335*SIN(2*PI()*freq335*('3v'!I963)+deph335*PI()/180)</f>
        <v>-0.4549813334293234</v>
      </c>
      <c r="O975" s="8">
        <f>('3v'!J963-N975)^2</f>
        <v>6.956793595072876E-6</v>
      </c>
      <c r="P975" s="9">
        <f>offs336+Ampl336*SIN(2*PI()*freq336*('3v'!I963-reta336)+deph336*PI()/180)</f>
        <v>1.0468927684588345</v>
      </c>
      <c r="Q975" s="10">
        <f>('3v'!K963-P975)^2</f>
        <v>2.5968283020820527E-5</v>
      </c>
      <c r="R975" s="3"/>
      <c r="S975" s="3"/>
      <c r="T975" s="7">
        <f>offs337+Ampl337*SIN(2*PI()*freq337*('3v'!M963)+deph337*PI()/180)</f>
        <v>1.0392351948420726</v>
      </c>
      <c r="U975" s="8">
        <f>('3v'!N963-T975)^2</f>
        <v>3.7032720923689547E-7</v>
      </c>
      <c r="V975" s="9">
        <f>offs338+Ampl338*SIN(2*PI()*freq338*('3v'!M963-reta338)+deph338*PI()/180)</f>
        <v>0.90311727630251659</v>
      </c>
      <c r="W975" s="10">
        <f>('3v'!O963-V975)^2</f>
        <v>3.4422671113276127E-5</v>
      </c>
      <c r="X975" s="3"/>
      <c r="Y975" s="3"/>
      <c r="Z975" s="7">
        <f>offs339+Ampl339*SIN(2*PI()*freq339*('3v'!Q963)+deph339*PI()/180)</f>
        <v>-1.9313383332908338</v>
      </c>
      <c r="AA975" s="8">
        <f>('3v'!R963-Z975)^2</f>
        <v>2.2938667583477357E-7</v>
      </c>
      <c r="AB975" s="9">
        <f>offs340+Ampl340*SIN(2*PI()*freq340*('3v'!Q963-reta340)+deph340*PI()/180)</f>
        <v>0.84255424486844466</v>
      </c>
      <c r="AC975" s="10">
        <f>('3v'!S963-AB975)^2</f>
        <v>3.9085097501935919E-6</v>
      </c>
      <c r="AD975" s="3"/>
      <c r="AE975" s="3"/>
      <c r="AF975" s="7">
        <f>offs341+Ampl341*SIN(2*PI()*freq341*('3v'!U963)+deph341*PI()/180)</f>
        <v>-4.5216325303427118E-3</v>
      </c>
      <c r="AG975" s="8">
        <f>('3v'!V963-AF975)^2</f>
        <v>1.9916204232981923E-5</v>
      </c>
      <c r="AH975" s="9">
        <f>offs342+Ampl342*SIN(2*PI()*freq342*('3v'!U963-reta342)+deph342*PI()/180)</f>
        <v>0.85479835100471546</v>
      </c>
      <c r="AI975" s="10">
        <f>('3v'!W963-AH975)^2</f>
        <v>1.1592383815971295E-5</v>
      </c>
      <c r="AL975" s="76"/>
      <c r="AM975" s="76"/>
      <c r="AN975" s="76"/>
      <c r="AO975" s="80"/>
    </row>
    <row r="976" spans="1:41" x14ac:dyDescent="0.25">
      <c r="A976" s="3"/>
      <c r="B976" s="7">
        <f>offs331+Ampl331*SIN(2*PI()*freq331*('3v'!A964)+deph331*PI()/180)</f>
        <v>-0.66418164227919374</v>
      </c>
      <c r="C976" s="8">
        <f>('3v'!B964-B976)^2</f>
        <v>2.3103810000132365E-5</v>
      </c>
      <c r="D976" s="9">
        <f>offs332+Ampl332*SIN(2*PI()*freq332*('3v'!A964-reta332)+deph332*PI()/180)</f>
        <v>1.0863133490118329</v>
      </c>
      <c r="E976" s="10">
        <f>('3v'!C964-D976)^2</f>
        <v>1.7599601610375625E-4</v>
      </c>
      <c r="G976" s="3"/>
      <c r="H976" s="7">
        <f>offs333+Ampl333*SIN(2*PI()*freq333*('3v'!E964)+deph333*PI()/180)</f>
        <v>-1.9464525127402368</v>
      </c>
      <c r="I976" s="8">
        <f>('3v'!F964-H976)^2</f>
        <v>1.0161596900085475E-9</v>
      </c>
      <c r="J976" s="9">
        <f>offs334+Ampl334*SIN(2*PI()*freq334*('3v'!E964-reta334)+deph334*PI()/180)</f>
        <v>0.98406976392377354</v>
      </c>
      <c r="K976" s="10">
        <f>('3v'!G964-J976)^2</f>
        <v>5.0944309259670932E-4</v>
      </c>
      <c r="L976" s="3"/>
      <c r="M976" s="3"/>
      <c r="N976" s="7">
        <f>offs335+Ampl335*SIN(2*PI()*freq335*('3v'!I964)+deph335*PI()/180)</f>
        <v>-0.43620523161016322</v>
      </c>
      <c r="O976" s="8">
        <f>('3v'!J964-N976)^2</f>
        <v>2.0724240040523196E-6</v>
      </c>
      <c r="P976" s="9">
        <f>offs336+Ampl336*SIN(2*PI()*freq336*('3v'!I964-reta336)+deph336*PI()/180)</f>
        <v>1.0465608218044744</v>
      </c>
      <c r="Q976" s="10">
        <f>('3v'!K964-P976)^2</f>
        <v>4.5119187968000925E-5</v>
      </c>
      <c r="R976" s="3"/>
      <c r="S976" s="3"/>
      <c r="T976" s="7">
        <f>offs337+Ampl337*SIN(2*PI()*freq337*('3v'!M964)+deph337*PI()/180)</f>
        <v>1.0402103427960032</v>
      </c>
      <c r="U976" s="8">
        <f>('3v'!N964-T976)^2</f>
        <v>1.3439761003736492E-7</v>
      </c>
      <c r="V976" s="9">
        <f>offs338+Ampl338*SIN(2*PI()*freq338*('3v'!M964-reta338)+deph338*PI()/180)</f>
        <v>0.90104069659860597</v>
      </c>
      <c r="W976" s="10">
        <f>('3v'!O964-V976)^2</f>
        <v>1.630070697375647E-5</v>
      </c>
      <c r="X976" s="3"/>
      <c r="Y976" s="3"/>
      <c r="Z976" s="7">
        <f>offs339+Ampl339*SIN(2*PI()*freq339*('3v'!Q964)+deph339*PI()/180)</f>
        <v>-1.9359579539637291</v>
      </c>
      <c r="AA976" s="8">
        <f>('3v'!R964-Z976)^2</f>
        <v>1.4216125881033903E-6</v>
      </c>
      <c r="AB976" s="9">
        <f>offs340+Ampl340*SIN(2*PI()*freq340*('3v'!Q964-reta340)+deph340*PI()/180)</f>
        <v>0.84436026452086466</v>
      </c>
      <c r="AC976" s="10">
        <f>('3v'!S964-AB976)^2</f>
        <v>4.5117816044834046E-6</v>
      </c>
      <c r="AD976" s="3"/>
      <c r="AE976" s="3"/>
      <c r="AF976" s="7">
        <f>offs341+Ampl341*SIN(2*PI()*freq341*('3v'!U964)+deph341*PI()/180)</f>
        <v>-4.9549631727406562E-2</v>
      </c>
      <c r="AG976" s="8">
        <f>('3v'!V964-AF976)^2</f>
        <v>1.898020990556046E-5</v>
      </c>
      <c r="AH976" s="9">
        <f>offs342+Ampl342*SIN(2*PI()*freq342*('3v'!U964-reta342)+deph342*PI()/180)</f>
        <v>0.8530767916436135</v>
      </c>
      <c r="AI976" s="10">
        <f>('3v'!W964-AH976)^2</f>
        <v>1.006918780897411E-5</v>
      </c>
      <c r="AL976" s="76"/>
      <c r="AM976" s="76"/>
      <c r="AN976" s="76"/>
      <c r="AO976" s="80"/>
    </row>
    <row r="977" spans="1:41" x14ac:dyDescent="0.25">
      <c r="A977" s="3"/>
      <c r="B977" s="7">
        <f>offs331+Ampl331*SIN(2*PI()*freq331*('3v'!A965)+deph331*PI()/180)</f>
        <v>-0.64557811725375214</v>
      </c>
      <c r="C977" s="8">
        <f>('3v'!B965-B977)^2</f>
        <v>3.2880100679778313E-5</v>
      </c>
      <c r="D977" s="9">
        <f>offs332+Ampl332*SIN(2*PI()*freq332*('3v'!A965-reta332)+deph332*PI()/180)</f>
        <v>1.0843449065419597</v>
      </c>
      <c r="E977" s="10">
        <f>('3v'!C965-D977)^2</f>
        <v>2.9439375690261968E-4</v>
      </c>
      <c r="G977" s="3"/>
      <c r="H977" s="7">
        <f>offs333+Ampl333*SIN(2*PI()*freq333*('3v'!E965)+deph333*PI()/180)</f>
        <v>-1.9456842944926751</v>
      </c>
      <c r="I977" s="8">
        <f>('3v'!F965-H977)^2</f>
        <v>1.3294885412985717E-6</v>
      </c>
      <c r="J977" s="9">
        <f>offs334+Ampl334*SIN(2*PI()*freq334*('3v'!E965-reta334)+deph334*PI()/180)</f>
        <v>0.98548689308322024</v>
      </c>
      <c r="K977" s="10">
        <f>('3v'!G965-J977)^2</f>
        <v>5.3392637443549508E-4</v>
      </c>
      <c r="L977" s="3"/>
      <c r="M977" s="3"/>
      <c r="N977" s="7">
        <f>offs335+Ampl335*SIN(2*PI()*freq335*('3v'!I965)+deph335*PI()/180)</f>
        <v>-0.41743187587034697</v>
      </c>
      <c r="O977" s="8">
        <f>('3v'!J965-N977)^2</f>
        <v>2.9198748507889106E-6</v>
      </c>
      <c r="P977" s="9">
        <f>offs336+Ampl336*SIN(2*PI()*freq336*('3v'!I965-reta336)+deph336*PI()/180)</f>
        <v>1.0462037193552687</v>
      </c>
      <c r="Q977" s="10">
        <f>('3v'!K965-P977)^2</f>
        <v>6.9107787152654867E-5</v>
      </c>
      <c r="R977" s="3"/>
      <c r="S977" s="3"/>
      <c r="T977" s="7">
        <f>offs337+Ampl337*SIN(2*PI()*freq337*('3v'!M965)+deph337*PI()/180)</f>
        <v>1.0408170293710421</v>
      </c>
      <c r="U977" s="8">
        <f>('3v'!N965-T977)^2</f>
        <v>9.6006806144403521E-7</v>
      </c>
      <c r="V977" s="9">
        <f>offs338+Ampl338*SIN(2*PI()*freq338*('3v'!M965-reta338)+deph338*PI()/180)</f>
        <v>0.89896085706394036</v>
      </c>
      <c r="W977" s="10">
        <f>('3v'!O965-V977)^2</f>
        <v>1.7340003109176856E-5</v>
      </c>
      <c r="X977" s="3"/>
      <c r="Y977" s="3"/>
      <c r="Z977" s="7">
        <f>offs339+Ampl339*SIN(2*PI()*freq339*('3v'!Q965)+deph339*PI()/180)</f>
        <v>-1.9398607454787604</v>
      </c>
      <c r="AA977" s="8">
        <f>('3v'!R965-Z977)^2</f>
        <v>1.413377349378773E-6</v>
      </c>
      <c r="AB977" s="9">
        <f>offs340+Ampl340*SIN(2*PI()*freq340*('3v'!Q965-reta340)+deph340*PI()/180)</f>
        <v>0.84618719663604436</v>
      </c>
      <c r="AC977" s="10">
        <f>('3v'!S965-AB977)^2</f>
        <v>5.0638202238628698E-6</v>
      </c>
      <c r="AD977" s="3"/>
      <c r="AE977" s="3"/>
      <c r="AF977" s="7">
        <f>offs341+Ampl341*SIN(2*PI()*freq341*('3v'!U965)+deph341*PI()/180)</f>
        <v>-9.4975825210605935E-2</v>
      </c>
      <c r="AG977" s="8">
        <f>('3v'!V965-AF977)^2</f>
        <v>3.6069028642657684E-6</v>
      </c>
      <c r="AH977" s="9">
        <f>offs342+Ampl342*SIN(2*PI()*freq342*('3v'!U965-reta342)+deph342*PI()/180)</f>
        <v>0.85138931884113689</v>
      </c>
      <c r="AI977" s="10">
        <f>('3v'!W965-AH977)^2</f>
        <v>8.4537955904833184E-6</v>
      </c>
      <c r="AL977" s="76"/>
      <c r="AM977" s="76"/>
      <c r="AN977" s="76"/>
      <c r="AO977" s="80"/>
    </row>
    <row r="978" spans="1:41" x14ac:dyDescent="0.25">
      <c r="A978" s="3"/>
      <c r="B978" s="7">
        <f>offs331+Ampl331*SIN(2*PI()*freq331*('3v'!A966)+deph331*PI()/180)</f>
        <v>-0.62694446919911972</v>
      </c>
      <c r="C978" s="8">
        <f>('3v'!B966-B978)^2</f>
        <v>4.3976383738873563E-5</v>
      </c>
      <c r="D978" s="9">
        <f>offs332+Ampl332*SIN(2*PI()*freq332*('3v'!A966-reta332)+deph332*PI()/180)</f>
        <v>1.0823452904075461</v>
      </c>
      <c r="E978" s="10">
        <f>('3v'!C966-D978)^2</f>
        <v>3.6344716874325817E-4</v>
      </c>
      <c r="G978" s="3"/>
      <c r="H978" s="7">
        <f>offs333+Ampl333*SIN(2*PI()*freq333*('3v'!E966)+deph333*PI()/180)</f>
        <v>-1.9447835874822674</v>
      </c>
      <c r="I978" s="8">
        <f>('3v'!F966-H978)^2</f>
        <v>6.3669158307427687E-8</v>
      </c>
      <c r="J978" s="9">
        <f>offs334+Ampl334*SIN(2*PI()*freq334*('3v'!E966-reta334)+deph334*PI()/180)</f>
        <v>0.98689521131011693</v>
      </c>
      <c r="K978" s="10">
        <f>('3v'!G966-J978)^2</f>
        <v>5.5940048574964997E-4</v>
      </c>
      <c r="L978" s="3"/>
      <c r="M978" s="3"/>
      <c r="N978" s="7">
        <f>offs335+Ampl335*SIN(2*PI()*freq335*('3v'!I966)+deph335*PI()/180)</f>
        <v>-0.39866423074036966</v>
      </c>
      <c r="O978" s="8">
        <f>('3v'!J966-N978)^2</f>
        <v>8.4000226668032802E-6</v>
      </c>
      <c r="P978" s="9">
        <f>offs336+Ampl336*SIN(2*PI()*freq336*('3v'!I966-reta336)+deph336*PI()/180)</f>
        <v>1.0458215175018339</v>
      </c>
      <c r="Q978" s="10">
        <f>('3v'!K966-P978)^2</f>
        <v>9.769399965700938E-5</v>
      </c>
      <c r="R978" s="3"/>
      <c r="S978" s="3"/>
      <c r="T978" s="7">
        <f>offs337+Ampl337*SIN(2*PI()*freq337*('3v'!M966)+deph337*PI()/180)</f>
        <v>1.0410551048763552</v>
      </c>
      <c r="U978" s="8">
        <f>('3v'!N966-T978)^2</f>
        <v>5.502006634533529E-7</v>
      </c>
      <c r="V978" s="9">
        <f>offs338+Ampl338*SIN(2*PI()*freq338*('3v'!M966-reta338)+deph338*PI()/180)</f>
        <v>0.89687827086780403</v>
      </c>
      <c r="W978" s="10">
        <f>('3v'!O966-V978)^2</f>
        <v>5.4777957587622411E-6</v>
      </c>
      <c r="X978" s="3"/>
      <c r="Y978" s="3"/>
      <c r="Z978" s="7">
        <f>offs339+Ampl339*SIN(2*PI()*freq339*('3v'!Q966)+deph339*PI()/180)</f>
        <v>-1.9430448204805844</v>
      </c>
      <c r="AA978" s="8">
        <f>('3v'!R966-Z978)^2</f>
        <v>2.1779067095848908E-7</v>
      </c>
      <c r="AB978" s="9">
        <f>offs340+Ampl340*SIN(2*PI()*freq340*('3v'!Q966-reta340)+deph340*PI()/180)</f>
        <v>0.84803415772582491</v>
      </c>
      <c r="AC978" s="10">
        <f>('3v'!S966-AB978)^2</f>
        <v>1.626769233912625E-7</v>
      </c>
      <c r="AD978" s="3"/>
      <c r="AE978" s="3"/>
      <c r="AF978" s="7">
        <f>offs341+Ampl341*SIN(2*PI()*freq341*('3v'!U966)+deph341*PI()/180)</f>
        <v>-0.14075538281134359</v>
      </c>
      <c r="AG978" s="8">
        <f>('3v'!V966-AF978)^2</f>
        <v>8.967791999040275E-6</v>
      </c>
      <c r="AH978" s="9">
        <f>offs342+Ampl342*SIN(2*PI()*freq342*('3v'!U966-reta342)+deph342*PI()/180)</f>
        <v>0.849737597929211</v>
      </c>
      <c r="AI978" s="10">
        <f>('3v'!W966-AH978)^2</f>
        <v>6.7919764931364779E-6</v>
      </c>
      <c r="AL978" s="76"/>
      <c r="AM978" s="76"/>
      <c r="AN978" s="76"/>
      <c r="AO978" s="80"/>
    </row>
    <row r="979" spans="1:41" x14ac:dyDescent="0.25">
      <c r="A979" s="3"/>
      <c r="B979" s="7">
        <f>offs331+Ampl331*SIN(2*PI()*freq331*('3v'!A967)+deph331*PI()/180)</f>
        <v>-0.60828364058433781</v>
      </c>
      <c r="C979" s="8">
        <f>('3v'!B967-B979)^2</f>
        <v>5.6289615737752726E-5</v>
      </c>
      <c r="D979" s="9">
        <f>offs332+Ampl332*SIN(2*PI()*freq332*('3v'!A967-reta332)+deph332*PI()/180)</f>
        <v>1.0803148163711593</v>
      </c>
      <c r="E979" s="10">
        <f>('3v'!C967-D979)^2</f>
        <v>4.3847590965787444E-4</v>
      </c>
      <c r="G979" s="3"/>
      <c r="H979" s="7">
        <f>offs333+Ampl333*SIN(2*PI()*freq333*('3v'!E967)+deph333*PI()/180)</f>
        <v>-1.9437504717150191</v>
      </c>
      <c r="I979" s="8">
        <f>('3v'!F967-H979)^2</f>
        <v>1.3743616500398151E-6</v>
      </c>
      <c r="J979" s="9">
        <f>offs334+Ampl334*SIN(2*PI()*freq334*('3v'!E967-reta334)+deph334*PI()/180)</f>
        <v>0.98829459350949556</v>
      </c>
      <c r="K979" s="10">
        <f>('3v'!G967-J979)^2</f>
        <v>4.9516336396442909E-4</v>
      </c>
      <c r="L979" s="3"/>
      <c r="M979" s="3"/>
      <c r="N979" s="7">
        <f>offs335+Ampl335*SIN(2*PI()*freq335*('3v'!I967)+deph335*PI()/180)</f>
        <v>-0.37990525984896273</v>
      </c>
      <c r="O979" s="8">
        <f>('3v'!J967-N979)^2</f>
        <v>1.6639302789101424E-5</v>
      </c>
      <c r="P979" s="9">
        <f>offs336+Ampl336*SIN(2*PI()*freq336*('3v'!I967-reta336)+deph336*PI()/180)</f>
        <v>1.0454142765982732</v>
      </c>
      <c r="Q979" s="10">
        <f>('3v'!K967-P979)^2</f>
        <v>8.9809484229210975E-5</v>
      </c>
      <c r="R979" s="3"/>
      <c r="S979" s="3"/>
      <c r="T979" s="7">
        <f>offs337+Ampl337*SIN(2*PI()*freq337*('3v'!M967)+deph337*PI()/180)</f>
        <v>1.0409245105703737</v>
      </c>
      <c r="U979" s="8">
        <f>('3v'!N967-T979)^2</f>
        <v>7.6099352736938156E-7</v>
      </c>
      <c r="V979" s="9">
        <f>offs338+Ampl338*SIN(2*PI()*freq338*('3v'!M967-reta338)+deph338*PI()/180)</f>
        <v>0.89479345185717774</v>
      </c>
      <c r="W979" s="10">
        <f>('3v'!O967-V979)^2</f>
        <v>6.1115658831226606E-6</v>
      </c>
      <c r="X979" s="3"/>
      <c r="Y979" s="3"/>
      <c r="Z979" s="7">
        <f>offs339+Ampl339*SIN(2*PI()*freq339*('3v'!Q967)+deph339*PI()/180)</f>
        <v>-1.9455086391787857</v>
      </c>
      <c r="AA979" s="8">
        <f>('3v'!R967-Z979)^2</f>
        <v>9.552700591238268E-7</v>
      </c>
      <c r="AB979" s="9">
        <f>offs340+Ampl340*SIN(2*PI()*freq340*('3v'!Q967-reta340)+deph340*PI()/180)</f>
        <v>0.8499002546162131</v>
      </c>
      <c r="AC979" s="10">
        <f>('3v'!S967-AB979)^2</f>
        <v>2.4044840240884167E-7</v>
      </c>
      <c r="AD979" s="3"/>
      <c r="AE979" s="3"/>
      <c r="AF979" s="7">
        <f>offs341+Ampl341*SIN(2*PI()*freq341*('3v'!U967)+deph341*PI()/180)</f>
        <v>-0.18684312563330335</v>
      </c>
      <c r="AG979" s="8">
        <f>('3v'!V967-AF979)^2</f>
        <v>1.4302649363064584E-5</v>
      </c>
      <c r="AH979" s="9">
        <f>offs342+Ampl342*SIN(2*PI()*freq342*('3v'!U967-reta342)+deph342*PI()/180)</f>
        <v>0.84812325895696083</v>
      </c>
      <c r="AI979" s="10">
        <f>('3v'!W967-AH979)^2</f>
        <v>5.140880752371002E-6</v>
      </c>
      <c r="AL979" s="76"/>
      <c r="AM979" s="76"/>
      <c r="AN979" s="76"/>
      <c r="AO979" s="80"/>
    </row>
    <row r="980" spans="1:41" x14ac:dyDescent="0.25">
      <c r="A980" s="3"/>
      <c r="B980" s="7">
        <f>offs331+Ampl331*SIN(2*PI()*freq331*('3v'!A968)+deph331*PI()/180)</f>
        <v>-0.58959857817056238</v>
      </c>
      <c r="C980" s="8">
        <f>('3v'!B968-B980)^2</f>
        <v>6.969875746998998E-5</v>
      </c>
      <c r="D980" s="9">
        <f>offs332+Ampl332*SIN(2*PI()*freq332*('3v'!A968-reta332)+deph332*PI()/180)</f>
        <v>1.0782538050681882</v>
      </c>
      <c r="E980" s="10">
        <f>('3v'!C968-D980)^2</f>
        <v>4.3396410239898985E-4</v>
      </c>
      <c r="G980" s="3"/>
      <c r="H980" s="7">
        <f>offs333+Ampl333*SIN(2*PI()*freq333*('3v'!E968)+deph333*PI()/180)</f>
        <v>-1.942585038958246</v>
      </c>
      <c r="I980" s="8">
        <f>('3v'!F968-H980)^2</f>
        <v>4.7595624880265216E-11</v>
      </c>
      <c r="J980" s="9">
        <f>offs334+Ampl334*SIN(2*PI()*freq334*('3v'!E968-reta334)+deph334*PI()/180)</f>
        <v>0.9896849153801377</v>
      </c>
      <c r="K980" s="10">
        <f>('3v'!G968-J980)^2</f>
        <v>4.3522073332220363E-4</v>
      </c>
      <c r="L980" s="3"/>
      <c r="M980" s="3"/>
      <c r="N980" s="7">
        <f>offs335+Ampl335*SIN(2*PI()*freq335*('3v'!I968)+deph335*PI()/180)</f>
        <v>-0.36115792545509084</v>
      </c>
      <c r="O980" s="8">
        <f>('3v'!J968-N980)^2</f>
        <v>1.085843889698091E-5</v>
      </c>
      <c r="P980" s="9">
        <f>offs336+Ampl336*SIN(2*PI()*freq336*('3v'!I968-reta336)+deph336*PI()/180)</f>
        <v>1.0449820609526463</v>
      </c>
      <c r="Q980" s="10">
        <f>('3v'!K968-P980)^2</f>
        <v>1.2094942624383721E-4</v>
      </c>
      <c r="R980" s="3"/>
      <c r="S980" s="3"/>
      <c r="T980" s="7">
        <f>offs337+Ampl337*SIN(2*PI()*freq337*('3v'!M968)+deph337*PI()/180)</f>
        <v>1.0404252786752883</v>
      </c>
      <c r="U980" s="8">
        <f>('3v'!N968-T980)^2</f>
        <v>3.3818723085609154E-7</v>
      </c>
      <c r="V980" s="9">
        <f>offs338+Ampl338*SIN(2*PI()*freq338*('3v'!M968-reta338)+deph338*PI()/180)</f>
        <v>0.89270691442995731</v>
      </c>
      <c r="W980" s="10">
        <f>('3v'!O968-V980)^2</f>
        <v>6.7890240512033741E-6</v>
      </c>
      <c r="X980" s="3"/>
      <c r="Y980" s="3"/>
      <c r="Z980" s="7">
        <f>offs339+Ampl339*SIN(2*PI()*freq339*('3v'!Q968)+deph339*PI()/180)</f>
        <v>-1.9472510100925053</v>
      </c>
      <c r="AA980" s="8">
        <f>('3v'!R968-Z980)^2</f>
        <v>5.8770636623296944E-7</v>
      </c>
      <c r="AB980" s="9">
        <f>offs340+Ampl340*SIN(2*PI()*freq340*('3v'!Q968-reta340)+deph340*PI()/180)</f>
        <v>0.85178458487931252</v>
      </c>
      <c r="AC980" s="10">
        <f>('3v'!S968-AB980)^2</f>
        <v>3.126544489910453E-7</v>
      </c>
      <c r="AD980" s="3"/>
      <c r="AE980" s="3"/>
      <c r="AF980" s="7">
        <f>offs341+Ampl341*SIN(2*PI()*freq341*('3v'!U968)+deph341*PI()/180)</f>
        <v>-0.23319357063855262</v>
      </c>
      <c r="AG980" s="8">
        <f>('3v'!V968-AF980)^2</f>
        <v>1.8545419973823448E-5</v>
      </c>
      <c r="AH980" s="9">
        <f>offs342+Ampl342*SIN(2*PI()*freq342*('3v'!U968-reta342)+deph342*PI()/180)</f>
        <v>0.84654789508205086</v>
      </c>
      <c r="AI980" s="10">
        <f>('3v'!W968-AH980)^2</f>
        <v>3.5705689539392758E-6</v>
      </c>
      <c r="AL980" s="76"/>
      <c r="AM980" s="76"/>
      <c r="AN980" s="76"/>
      <c r="AO980" s="80"/>
    </row>
    <row r="981" spans="1:41" x14ac:dyDescent="0.25">
      <c r="A981" s="3"/>
      <c r="B981" s="7">
        <f>offs331+Ampl331*SIN(2*PI()*freq331*('3v'!A969)+deph331*PI()/180)</f>
        <v>-0.57089223254575805</v>
      </c>
      <c r="C981" s="8">
        <f>('3v'!B969-B981)^2</f>
        <v>5.2131758014824472E-5</v>
      </c>
      <c r="D981" s="9">
        <f>offs332+Ampl332*SIN(2*PI()*freq332*('3v'!A969-reta332)+deph332*PI()/180)</f>
        <v>1.0761625819562097</v>
      </c>
      <c r="E981" s="10">
        <f>('3v'!C969-D981)^2</f>
        <v>3.5120941205741055E-4</v>
      </c>
      <c r="G981" s="3"/>
      <c r="H981" s="7">
        <f>offs333+Ampl333*SIN(2*PI()*freq333*('3v'!E969)+deph333*PI()/180)</f>
        <v>-1.9412873927324239</v>
      </c>
      <c r="I981" s="8">
        <f>('3v'!F969-H981)^2</f>
        <v>4.3875088421337338E-7</v>
      </c>
      <c r="J981" s="9">
        <f>offs334+Ampl334*SIN(2*PI()*freq334*('3v'!E969-reta334)+deph334*PI()/180)</f>
        <v>0.99106605342561593</v>
      </c>
      <c r="K981" s="10">
        <f>('3v'!G969-J981)^2</f>
        <v>3.7950182478856728E-4</v>
      </c>
      <c r="L981" s="3"/>
      <c r="M981" s="3"/>
      <c r="N981" s="7">
        <f>offs335+Ampl335*SIN(2*PI()*freq335*('3v'!I969)+deph335*PI()/180)</f>
        <v>-0.34242518798017818</v>
      </c>
      <c r="O981" s="8">
        <f>('3v'!J969-N981)^2</f>
        <v>6.2335209757823968E-6</v>
      </c>
      <c r="P981" s="9">
        <f>offs336+Ampl336*SIN(2*PI()*freq336*('3v'!I969-reta336)+deph336*PI()/180)</f>
        <v>1.0445249388168141</v>
      </c>
      <c r="Q981" s="10">
        <f>('3v'!K969-P981)^2</f>
        <v>1.1110380179346861E-4</v>
      </c>
      <c r="R981" s="3"/>
      <c r="S981" s="3"/>
      <c r="T981" s="7">
        <f>offs337+Ampl337*SIN(2*PI()*freq337*('3v'!M969)+deph337*PI()/180)</f>
        <v>1.0395575323690995</v>
      </c>
      <c r="U981" s="8">
        <f>('3v'!N969-T981)^2</f>
        <v>8.1914807985666132E-8</v>
      </c>
      <c r="V981" s="9">
        <f>offs338+Ampl338*SIN(2*PI()*freq338*('3v'!M969-reta338)+deph338*PI()/180)</f>
        <v>0.89061917340803065</v>
      </c>
      <c r="W981" s="10">
        <f>('3v'!O969-V981)^2</f>
        <v>7.5086225588088515E-6</v>
      </c>
      <c r="X981" s="3"/>
      <c r="Y981" s="3"/>
      <c r="Z981" s="7">
        <f>offs339+Ampl339*SIN(2*PI()*freq339*('3v'!Q969)+deph339*PI()/180)</f>
        <v>-1.9482710906266318</v>
      </c>
      <c r="AA981" s="8">
        <f>('3v'!R969-Z981)^2</f>
        <v>2.7695407832245365E-8</v>
      </c>
      <c r="AB981" s="9">
        <f>offs340+Ampl340*SIN(2*PI()*freq340*('3v'!Q969-reta340)+deph340*PI()/180)</f>
        <v>0.85368623726972948</v>
      </c>
      <c r="AC981" s="10">
        <f>('3v'!S969-AB981)^2</f>
        <v>3.728601187230869E-7</v>
      </c>
      <c r="AD981" s="3"/>
      <c r="AE981" s="3"/>
      <c r="AF981" s="7">
        <f>offs341+Ampl341*SIN(2*PI()*freq341*('3v'!U969)+deph341*PI()/180)</f>
        <v>-0.27976097553383872</v>
      </c>
      <c r="AG981" s="8">
        <f>('3v'!V969-AF981)^2</f>
        <v>2.1289314054924074E-5</v>
      </c>
      <c r="AH981" s="9">
        <f>offs342+Ampl342*SIN(2*PI()*freq342*('3v'!U969-reta342)+deph342*PI()/180)</f>
        <v>0.84501306099842932</v>
      </c>
      <c r="AI981" s="10">
        <f>('3v'!W969-AH981)^2</f>
        <v>2.1647207520230123E-6</v>
      </c>
      <c r="AL981" s="76"/>
      <c r="AM981" s="76"/>
      <c r="AN981" s="76"/>
      <c r="AO981" s="80"/>
    </row>
    <row r="982" spans="1:41" x14ac:dyDescent="0.25">
      <c r="A982" s="3"/>
      <c r="B982" s="7">
        <f>offs331+Ampl331*SIN(2*PI()*freq331*('3v'!A970)+deph331*PI()/180)</f>
        <v>-0.55216755765874725</v>
      </c>
      <c r="C982" s="8">
        <f>('3v'!B970-B982)^2</f>
        <v>6.4425627849194436E-5</v>
      </c>
      <c r="D982" s="9">
        <f>offs332+Ampl332*SIN(2*PI()*freq332*('3v'!A970-reta332)+deph332*PI()/180)</f>
        <v>1.0740414772635951</v>
      </c>
      <c r="E982" s="10">
        <f>('3v'!C970-D982)^2</f>
        <v>2.1510555532355368E-4</v>
      </c>
      <c r="G982" s="3"/>
      <c r="H982" s="7">
        <f>offs333+Ampl333*SIN(2*PI()*freq333*('3v'!E970)+deph333*PI()/180)</f>
        <v>-1.9398576483019943</v>
      </c>
      <c r="I982" s="8">
        <f>('3v'!F970-H982)^2</f>
        <v>1.4060227507484048E-6</v>
      </c>
      <c r="J982" s="9">
        <f>offs334+Ampl334*SIN(2*PI()*freq334*('3v'!E970-reta334)+deph334*PI()/180)</f>
        <v>0.99243788496526308</v>
      </c>
      <c r="K982" s="10">
        <f>('3v'!G970-J982)^2</f>
        <v>2.6101165190343468E-4</v>
      </c>
      <c r="L982" s="3"/>
      <c r="M982" s="3"/>
      <c r="N982" s="7">
        <f>offs335+Ampl335*SIN(2*PI()*freq335*('3v'!I970)+deph335*PI()/180)</f>
        <v>-0.32371000554063006</v>
      </c>
      <c r="O982" s="8">
        <f>('3v'!J970-N982)^2</f>
        <v>1.320417147099078E-5</v>
      </c>
      <c r="P982" s="9">
        <f>offs336+Ampl336*SIN(2*PI()*freq336*('3v'!I970-reta336)+deph336*PI()/180)</f>
        <v>1.0440429823756605</v>
      </c>
      <c r="Q982" s="10">
        <f>('3v'!K970-P982)^2</f>
        <v>1.0117588409613736E-4</v>
      </c>
      <c r="R982" s="3"/>
      <c r="S982" s="3"/>
      <c r="T982" s="7">
        <f>offs337+Ampl337*SIN(2*PI()*freq337*('3v'!M970)+deph337*PI()/180)</f>
        <v>1.0383214857552236</v>
      </c>
      <c r="U982" s="8">
        <f>('3v'!N970-T982)^2</f>
        <v>1.8565391643951035E-7</v>
      </c>
      <c r="V982" s="9">
        <f>offs338+Ampl338*SIN(2*PI()*freq338*('3v'!M970-reta338)+deph338*PI()/180)</f>
        <v>0.8885307439102561</v>
      </c>
      <c r="W982" s="10">
        <f>('3v'!O970-V982)^2</f>
        <v>8.2684777621325269E-6</v>
      </c>
      <c r="X982" s="3"/>
      <c r="Y982" s="3"/>
      <c r="Z982" s="7">
        <f>offs339+Ampl339*SIN(2*PI()*freq339*('3v'!Q970)+deph339*PI()/180)</f>
        <v>-1.9485683874792705</v>
      </c>
      <c r="AA982" s="8">
        <f>('3v'!R970-Z982)^2</f>
        <v>1.7128914580210991E-8</v>
      </c>
      <c r="AB982" s="9">
        <f>offs340+Ampl340*SIN(2*PI()*freq340*('3v'!Q970-reta340)+deph340*PI()/180)</f>
        <v>0.85560429216524314</v>
      </c>
      <c r="AC982" s="10">
        <f>('3v'!S970-AB982)^2</f>
        <v>6.7538541382505719E-6</v>
      </c>
      <c r="AD982" s="3"/>
      <c r="AE982" s="3"/>
      <c r="AF982" s="7">
        <f>offs341+Ampl341*SIN(2*PI()*freq341*('3v'!U970)+deph341*PI()/180)</f>
        <v>-0.32649938391267053</v>
      </c>
      <c r="AG982" s="8">
        <f>('3v'!V970-AF982)^2</f>
        <v>7.8260403086455079E-6</v>
      </c>
      <c r="AH982" s="9">
        <f>offs342+Ampl342*SIN(2*PI()*freq342*('3v'!U970-reta342)+deph342*PI()/180)</f>
        <v>0.84352027140203434</v>
      </c>
      <c r="AI982" s="10">
        <f>('3v'!W970-AH982)^2</f>
        <v>1.0220575060726885E-6</v>
      </c>
      <c r="AL982" s="76"/>
      <c r="AM982" s="76"/>
      <c r="AN982" s="76"/>
      <c r="AO982" s="80"/>
    </row>
    <row r="983" spans="1:41" x14ac:dyDescent="0.25">
      <c r="A983" s="3"/>
      <c r="B983" s="7">
        <f>offs331+Ampl331*SIN(2*PI()*freq331*('3v'!A971)+deph331*PI()/180)</f>
        <v>-0.53342751035275526</v>
      </c>
      <c r="C983" s="8">
        <f>('3v'!B971-B983)^2</f>
        <v>4.712150238308414E-5</v>
      </c>
      <c r="D983" s="9">
        <f>offs332+Ampl332*SIN(2*PI()*freq332*('3v'!A971-reta332)+deph332*PI()/180)</f>
        <v>1.0718908259373638</v>
      </c>
      <c r="E983" s="10">
        <f>('3v'!C971-D983)^2</f>
        <v>7.4129102671704575E-5</v>
      </c>
      <c r="G983" s="3"/>
      <c r="H983" s="7">
        <f>offs333+Ampl333*SIN(2*PI()*freq333*('3v'!E971)+deph333*PI()/180)</f>
        <v>-1.9382959326651235</v>
      </c>
      <c r="I983" s="8">
        <f>('3v'!F971-H983)^2</f>
        <v>1.4134391764743907E-7</v>
      </c>
      <c r="J983" s="9">
        <f>offs334+Ampl334*SIN(2*PI()*freq334*('3v'!E971-reta334)+deph334*PI()/180)</f>
        <v>0.99380028814506982</v>
      </c>
      <c r="K983" s="10">
        <f>('3v'!G971-J983)^2</f>
        <v>2.1884621778413765E-4</v>
      </c>
      <c r="L983" s="3"/>
      <c r="M983" s="3"/>
      <c r="N983" s="7">
        <f>offs335+Ampl335*SIN(2*PI()*freq335*('3v'!I971)+deph335*PI()/180)</f>
        <v>-0.30501533348070697</v>
      </c>
      <c r="O983" s="8">
        <f>('3v'!J971-N983)^2</f>
        <v>2.2565412027237908E-5</v>
      </c>
      <c r="P983" s="9">
        <f>offs336+Ampl336*SIN(2*PI()*freq336*('3v'!I971-reta336)+deph336*PI()/180)</f>
        <v>1.0435362677356952</v>
      </c>
      <c r="Q983" s="10">
        <f>('3v'!K971-P983)^2</f>
        <v>5.7741423076496655E-5</v>
      </c>
      <c r="R983" s="3"/>
      <c r="S983" s="3"/>
      <c r="T983" s="7">
        <f>offs337+Ampl337*SIN(2*PI()*freq337*('3v'!M971)+deph337*PI()/180)</f>
        <v>1.0367174438096671</v>
      </c>
      <c r="U983" s="8">
        <f>('3v'!N971-T983)^2</f>
        <v>6.0832794521424005E-7</v>
      </c>
      <c r="V983" s="9">
        <f>offs338+Ampl338*SIN(2*PI()*freq338*('3v'!M971-reta338)+deph338*PI()/180)</f>
        <v>0.88644214122536169</v>
      </c>
      <c r="W983" s="10">
        <f>('3v'!O971-V983)^2</f>
        <v>9.0659329618472044E-6</v>
      </c>
      <c r="X983" s="3"/>
      <c r="Y983" s="3"/>
      <c r="Z983" s="7">
        <f>offs339+Ampl339*SIN(2*PI()*freq339*('3v'!Q971)+deph339*PI()/180)</f>
        <v>-1.948142756880302</v>
      </c>
      <c r="AA983" s="8">
        <f>('3v'!R971-Z983)^2</f>
        <v>8.6879401571676809E-8</v>
      </c>
      <c r="AB983" s="9">
        <f>offs340+Ampl340*SIN(2*PI()*freq340*('3v'!Q971-reta340)+deph340*PI()/180)</f>
        <v>0.85753782201152684</v>
      </c>
      <c r="AC983" s="10">
        <f>('3v'!S971-AB983)^2</f>
        <v>6.8561127623599143E-6</v>
      </c>
      <c r="AD983" s="3"/>
      <c r="AE983" s="3"/>
      <c r="AF983" s="7">
        <f>offs341+Ampl341*SIN(2*PI()*freq341*('3v'!U971)+deph341*PI()/180)</f>
        <v>-0.37336267060878497</v>
      </c>
      <c r="AG983" s="8">
        <f>('3v'!V971-AF983)^2</f>
        <v>7.8917135879785674E-6</v>
      </c>
      <c r="AH983" s="9">
        <f>offs342+Ampl342*SIN(2*PI()*freq342*('3v'!U971-reta342)+deph342*PI()/180)</f>
        <v>0.84207099949597042</v>
      </c>
      <c r="AI983" s="10">
        <f>('3v'!W971-AH983)^2</f>
        <v>6.0527833376678117E-6</v>
      </c>
      <c r="AL983" s="76"/>
      <c r="AM983" s="76"/>
      <c r="AN983" s="76"/>
      <c r="AO983" s="80"/>
    </row>
    <row r="984" spans="1:41" x14ac:dyDescent="0.25">
      <c r="A984" s="3"/>
      <c r="B984" s="7">
        <f>offs331+Ampl331*SIN(2*PI()*freq331*('3v'!A972)+deph331*PI()/180)</f>
        <v>-0.51467504989849844</v>
      </c>
      <c r="C984" s="8">
        <f>('3v'!B972-B984)^2</f>
        <v>3.2388048947199174E-5</v>
      </c>
      <c r="D984" s="9">
        <f>offs332+Ampl332*SIN(2*PI()*freq332*('3v'!A972-reta332)+deph332*PI()/180)</f>
        <v>1.0697109675902921</v>
      </c>
      <c r="E984" s="10">
        <f>('3v'!C972-D984)^2</f>
        <v>2.0043238804525279E-5</v>
      </c>
      <c r="G984" s="3"/>
      <c r="H984" s="7">
        <f>offs333+Ampl333*SIN(2*PI()*freq333*('3v'!E972)+deph333*PI()/180)</f>
        <v>-1.9366023845424252</v>
      </c>
      <c r="I984" s="8">
        <f>('3v'!F972-H984)^2</f>
        <v>1.3543247125747163E-8</v>
      </c>
      <c r="J984" s="9">
        <f>offs334+Ampl334*SIN(2*PI()*freq334*('3v'!E972-reta334)+deph334*PI()/180)</f>
        <v>0.99515314194850824</v>
      </c>
      <c r="K984" s="10">
        <f>('3v'!G972-J984)^2</f>
        <v>1.3196192223404506E-4</v>
      </c>
      <c r="L984" s="3"/>
      <c r="M984" s="3"/>
      <c r="N984" s="7">
        <f>offs335+Ampl335*SIN(2*PI()*freq335*('3v'!I972)+deph335*PI()/180)</f>
        <v>-0.28634412390584407</v>
      </c>
      <c r="O984" s="8">
        <f>('3v'!J972-N984)^2</f>
        <v>3.4145161045374674E-5</v>
      </c>
      <c r="P984" s="9">
        <f>offs336+Ampl336*SIN(2*PI()*freq336*('3v'!I972-reta336)+deph336*PI()/180)</f>
        <v>1.0430048749130334</v>
      </c>
      <c r="Q984" s="10">
        <f>('3v'!K972-P984)^2</f>
        <v>4.9947929508971848E-5</v>
      </c>
      <c r="R984" s="3"/>
      <c r="S984" s="3"/>
      <c r="T984" s="7">
        <f>offs337+Ampl337*SIN(2*PI()*freq337*('3v'!M972)+deph337*PI()/180)</f>
        <v>1.0347458023057787</v>
      </c>
      <c r="U984" s="8">
        <f>('3v'!N972-T984)^2</f>
        <v>5.7979438502955468E-7</v>
      </c>
      <c r="V984" s="9">
        <f>offs338+Ampl338*SIN(2*PI()*freq338*('3v'!M972-reta338)+deph338*PI()/180)</f>
        <v>0.88435388068480814</v>
      </c>
      <c r="W984" s="10">
        <f>('3v'!O972-V984)^2</f>
        <v>9.8980038231371236E-6</v>
      </c>
      <c r="X984" s="3"/>
      <c r="Y984" s="3"/>
      <c r="Z984" s="7">
        <f>offs339+Ampl339*SIN(2*PI()*freq339*('3v'!Q972)+deph339*PI()/180)</f>
        <v>-1.9469944046609067</v>
      </c>
      <c r="AA984" s="8">
        <f>('3v'!R972-Z984)^2</f>
        <v>2.6011495433979795E-7</v>
      </c>
      <c r="AB984" s="9">
        <f>offs340+Ampl340*SIN(2*PI()*freq340*('3v'!Q972-reta340)+deph340*PI()/180)</f>
        <v>0.85948589177070467</v>
      </c>
      <c r="AC984" s="10">
        <f>('3v'!S972-AB984)^2</f>
        <v>6.8825855501222271E-6</v>
      </c>
      <c r="AD984" s="3"/>
      <c r="AE984" s="3"/>
      <c r="AF984" s="7">
        <f>offs341+Ampl341*SIN(2*PI()*freq341*('3v'!U972)+deph341*PI()/180)</f>
        <v>-0.42030458721607566</v>
      </c>
      <c r="AG984" s="8">
        <f>('3v'!V972-AF984)^2</f>
        <v>6.2279368288685985E-7</v>
      </c>
      <c r="AH984" s="9">
        <f>offs342+Ampl342*SIN(2*PI()*freq342*('3v'!U972-reta342)+deph342*PI()/180)</f>
        <v>0.84066667553663654</v>
      </c>
      <c r="AI984" s="10">
        <f>('3v'!W972-AH984)^2</f>
        <v>3.6535817077337261E-6</v>
      </c>
      <c r="AL984" s="76"/>
      <c r="AM984" s="76"/>
      <c r="AN984" s="76"/>
      <c r="AO984" s="80"/>
    </row>
    <row r="985" spans="1:41" x14ac:dyDescent="0.25">
      <c r="A985" s="3"/>
      <c r="B985" s="7">
        <f>offs331+Ampl331*SIN(2*PI()*freq331*('3v'!A973)+deph331*PI()/180)</f>
        <v>-0.49591313752686267</v>
      </c>
      <c r="C985" s="8">
        <f>('3v'!B973-B985)^2</f>
        <v>2.0314288686053645E-5</v>
      </c>
      <c r="D985" s="9">
        <f>offs332+Ampl332*SIN(2*PI()*freq332*('3v'!A973-reta332)+deph332*PI()/180)</f>
        <v>1.0675022464472816</v>
      </c>
      <c r="E985" s="10">
        <f>('3v'!C973-D985)^2</f>
        <v>9.9380322523630498E-8</v>
      </c>
      <c r="G985" s="3"/>
      <c r="H985" s="7">
        <f>offs333+Ampl333*SIN(2*PI()*freq333*('3v'!E973)+deph333*PI()/180)</f>
        <v>-1.9347771543646357</v>
      </c>
      <c r="I985" s="8">
        <f>('3v'!F973-H985)^2</f>
        <v>1.3258059296515486E-10</v>
      </c>
      <c r="J985" s="9">
        <f>offs334+Ampl334*SIN(2*PI()*freq334*('3v'!E973-reta334)+deph334*PI()/180)</f>
        <v>0.99649632620728112</v>
      </c>
      <c r="K985" s="10">
        <f>('3v'!G973-J985)^2</f>
        <v>1.0290649366721979E-4</v>
      </c>
      <c r="L985" s="3"/>
      <c r="M985" s="3"/>
      <c r="N985" s="7">
        <f>offs335+Ampl335*SIN(2*PI()*freq335*('3v'!I973)+deph335*PI()/180)</f>
        <v>-0.26769932521647266</v>
      </c>
      <c r="O985" s="8">
        <f>('3v'!J973-N985)^2</f>
        <v>2.4571202448143064E-5</v>
      </c>
      <c r="P985" s="9">
        <f>offs336+Ampl336*SIN(2*PI()*freq336*('3v'!I973-reta336)+deph336*PI()/180)</f>
        <v>1.0424488878207621</v>
      </c>
      <c r="Q985" s="10">
        <f>('3v'!K973-P985)^2</f>
        <v>2.0777896691250888E-5</v>
      </c>
      <c r="R985" s="3"/>
      <c r="S985" s="3"/>
      <c r="T985" s="7">
        <f>offs337+Ampl337*SIN(2*PI()*freq337*('3v'!M973)+deph337*PI()/180)</f>
        <v>1.0324070477165967</v>
      </c>
      <c r="U985" s="8">
        <f>('3v'!N973-T985)^2</f>
        <v>1.4123143985364976E-7</v>
      </c>
      <c r="V985" s="9">
        <f>offs338+Ampl338*SIN(2*PI()*freq338*('3v'!M973-reta338)+deph338*PI()/180)</f>
        <v>0.88226647753563592</v>
      </c>
      <c r="W985" s="10">
        <f>('3v'!O973-V985)^2</f>
        <v>1.0760909112507675E-5</v>
      </c>
      <c r="X985" s="3"/>
      <c r="Y985" s="3"/>
      <c r="Z985" s="7">
        <f>offs339+Ampl339*SIN(2*PI()*freq339*('3v'!Q973)+deph339*PI()/180)</f>
        <v>-1.9451238861540274</v>
      </c>
      <c r="AA985" s="8">
        <f>('3v'!R973-Z985)^2</f>
        <v>3.5120575843735794E-7</v>
      </c>
      <c r="AB985" s="9">
        <f>offs340+Ampl340*SIN(2*PI()*freq340*('3v'!Q973-reta340)+deph340*PI()/180)</f>
        <v>0.86144755937352868</v>
      </c>
      <c r="AC985" s="10">
        <f>('3v'!S973-AB985)^2</f>
        <v>6.8378621812577667E-6</v>
      </c>
      <c r="AD985" s="3"/>
      <c r="AE985" s="3"/>
      <c r="AF985" s="7">
        <f>offs341+Ampl341*SIN(2*PI()*freq341*('3v'!U973)+deph341*PI()/180)</f>
        <v>-0.46727880773022806</v>
      </c>
      <c r="AG985" s="8">
        <f>('3v'!V973-AF985)^2</f>
        <v>1.0344571089470294E-5</v>
      </c>
      <c r="AH985" s="9">
        <f>offs342+Ampl342*SIN(2*PI()*freq342*('3v'!U973-reta342)+deph342*PI()/180)</f>
        <v>0.83930868542223425</v>
      </c>
      <c r="AI985" s="10">
        <f>('3v'!W973-AH985)^2</f>
        <v>1.7326577414471221E-6</v>
      </c>
      <c r="AL985" s="76"/>
      <c r="AM985" s="76"/>
      <c r="AN985" s="76"/>
      <c r="AO985" s="80"/>
    </row>
    <row r="986" spans="1:41" x14ac:dyDescent="0.25">
      <c r="A986" s="3"/>
      <c r="B986" s="7">
        <f>offs331+Ampl331*SIN(2*PI()*freq331*('3v'!A974)+deph331*PI()/180)</f>
        <v>-0.47714473596131179</v>
      </c>
      <c r="C986" s="8">
        <f>('3v'!B974-B986)^2</f>
        <v>1.1000737437058695E-5</v>
      </c>
      <c r="D986" s="9">
        <f>offs332+Ampl332*SIN(2*PI()*freq332*('3v'!A974-reta332)+deph332*PI()/180)</f>
        <v>1.065265011291006</v>
      </c>
      <c r="E986" s="10">
        <f>('3v'!C974-D986)^2</f>
        <v>3.6940405975006967E-6</v>
      </c>
      <c r="G986" s="3"/>
      <c r="H986" s="7">
        <f>offs333+Ampl333*SIN(2*PI()*freq333*('3v'!E974)+deph333*PI()/180)</f>
        <v>-1.9328204042592529</v>
      </c>
      <c r="I986" s="8">
        <f>('3v'!F974-H986)^2</f>
        <v>6.2319329152955988E-11</v>
      </c>
      <c r="J986" s="9">
        <f>offs334+Ampl334*SIN(2*PI()*freq334*('3v'!E974-reta334)+deph334*PI()/180)</f>
        <v>0.99782972161199612</v>
      </c>
      <c r="K986" s="10">
        <f>('3v'!G974-J986)^2</f>
        <v>4.7028987263505517E-5</v>
      </c>
      <c r="L986" s="3"/>
      <c r="M986" s="3"/>
      <c r="N986" s="7">
        <f>offs335+Ampl335*SIN(2*PI()*freq335*('3v'!I974)+deph335*PI()/180)</f>
        <v>-0.2490838816424473</v>
      </c>
      <c r="O986" s="8">
        <f>('3v'!J974-N986)^2</f>
        <v>3.5931133257090535E-5</v>
      </c>
      <c r="P986" s="9">
        <f>offs336+Ampl336*SIN(2*PI()*freq336*('3v'!I974-reta336)+deph336*PI()/180)</f>
        <v>1.0418683942556883</v>
      </c>
      <c r="Q986" s="10">
        <f>('3v'!K974-P986)^2</f>
        <v>1.5822767584801627E-5</v>
      </c>
      <c r="R986" s="3"/>
      <c r="S986" s="3"/>
      <c r="T986" s="7">
        <f>offs337+Ampl337*SIN(2*PI()*freq337*('3v'!M974)+deph337*PI()/180)</f>
        <v>1.0297017570948208</v>
      </c>
      <c r="U986" s="8">
        <f>('3v'!N974-T986)^2</f>
        <v>1.4164150923684919E-7</v>
      </c>
      <c r="V986" s="9">
        <f>offs338+Ampl338*SIN(2*PI()*freq338*('3v'!M974-reta338)+deph338*PI()/180)</f>
        <v>0.88018044681333796</v>
      </c>
      <c r="W986" s="10">
        <f>('3v'!O974-V986)^2</f>
        <v>1.165057037811363E-5</v>
      </c>
      <c r="X986" s="3"/>
      <c r="Y986" s="3"/>
      <c r="Z986" s="7">
        <f>offs339+Ampl339*SIN(2*PI()*freq339*('3v'!Q974)+deph339*PI()/180)</f>
        <v>-1.9425321059258152</v>
      </c>
      <c r="AA986" s="8">
        <f>('3v'!R974-Z986)^2</f>
        <v>2.1191359860514437E-9</v>
      </c>
      <c r="AB986" s="9">
        <f>offs340+Ampl340*SIN(2*PI()*freq340*('3v'!Q974-reta340)+deph340*PI()/180)</f>
        <v>0.8634218761749537</v>
      </c>
      <c r="AC986" s="10">
        <f>('3v'!S974-AB986)^2</f>
        <v>2.0673970643514864E-5</v>
      </c>
      <c r="AD986" s="3"/>
      <c r="AE986" s="3"/>
      <c r="AF986" s="7">
        <f>offs341+Ampl341*SIN(2*PI()*freq341*('3v'!U974)+deph341*PI()/180)</f>
        <v>-0.51423897426685317</v>
      </c>
      <c r="AG986" s="8">
        <f>('3v'!V974-AF986)^2</f>
        <v>5.1951144952598906E-5</v>
      </c>
      <c r="AH986" s="9">
        <f>offs342+Ampl342*SIN(2*PI()*freq342*('3v'!U974-reta342)+deph342*PI()/180)</f>
        <v>0.83799836932505434</v>
      </c>
      <c r="AI986" s="10">
        <f>('3v'!W974-AH986)^2</f>
        <v>6.8991361700520937E-6</v>
      </c>
      <c r="AL986" s="76"/>
      <c r="AM986" s="76"/>
      <c r="AN986" s="76"/>
      <c r="AO986" s="80"/>
    </row>
    <row r="987" spans="1:41" x14ac:dyDescent="0.25">
      <c r="A987" s="3"/>
      <c r="B987" s="7">
        <f>offs331+Ampl331*SIN(2*PI()*freq331*('3v'!A975)+deph331*PI()/180)</f>
        <v>-0.45837280895001781</v>
      </c>
      <c r="C987" s="8">
        <f>('3v'!B975-B987)^2</f>
        <v>4.5063178382757516E-6</v>
      </c>
      <c r="D987" s="9">
        <f>offs332+Ampl332*SIN(2*PI()*freq332*('3v'!A975-reta332)+deph332*PI()/180)</f>
        <v>1.0629996154068313</v>
      </c>
      <c r="E987" s="10">
        <f>('3v'!C975-D987)^2</f>
        <v>4.992474510189722E-6</v>
      </c>
      <c r="G987" s="3"/>
      <c r="H987" s="7">
        <f>offs333+Ampl333*SIN(2*PI()*freq333*('3v'!E975)+deph333*PI()/180)</f>
        <v>-1.9307323080361358</v>
      </c>
      <c r="I987" s="8">
        <f>('3v'!F975-H987)^2</f>
        <v>1.6149825539563666E-8</v>
      </c>
      <c r="J987" s="9">
        <f>offs334+Ampl334*SIN(2*PI()*freq334*('3v'!E975-reta334)+deph334*PI()/180)</f>
        <v>0.99915320972276345</v>
      </c>
      <c r="K987" s="10">
        <f>('3v'!G975-J987)^2</f>
        <v>3.062825818700968E-5</v>
      </c>
      <c r="L987" s="3"/>
      <c r="M987" s="3"/>
      <c r="N987" s="7">
        <f>offs335+Ampl335*SIN(2*PI()*freq335*('3v'!I975)+deph335*PI()/180)</f>
        <v>-0.23050073277810532</v>
      </c>
      <c r="O987" s="8">
        <f>('3v'!J975-N987)^2</f>
        <v>2.5463702708079961E-5</v>
      </c>
      <c r="P987" s="9">
        <f>offs336+Ampl336*SIN(2*PI()*freq336*('3v'!I975-reta336)+deph336*PI()/180)</f>
        <v>1.0412634858844754</v>
      </c>
      <c r="Q987" s="10">
        <f>('3v'!K975-P987)^2</f>
        <v>1.1376291732075198E-5</v>
      </c>
      <c r="R987" s="3"/>
      <c r="S987" s="3"/>
      <c r="T987" s="7">
        <f>offs337+Ampl337*SIN(2*PI()*freq337*('3v'!M975)+deph337*PI()/180)</f>
        <v>1.0266305979304318</v>
      </c>
      <c r="U987" s="8">
        <f>('3v'!N975-T987)^2</f>
        <v>2.1044048881677621E-7</v>
      </c>
      <c r="V987" s="9">
        <f>offs338+Ampl338*SIN(2*PI()*freq338*('3v'!M975-reta338)+deph338*PI()/180)</f>
        <v>0.87809630321478116</v>
      </c>
      <c r="W987" s="10">
        <f>('3v'!O975-V987)^2</f>
        <v>1.2562110587748641E-5</v>
      </c>
      <c r="X987" s="3"/>
      <c r="Y987" s="3"/>
      <c r="Z987" s="7">
        <f>offs339+Ampl339*SIN(2*PI()*freq339*('3v'!Q975)+deph339*PI()/180)</f>
        <v>-1.939220317338189</v>
      </c>
      <c r="AA987" s="8">
        <f>('3v'!R975-Z987)^2</f>
        <v>3.0077254527312697E-7</v>
      </c>
      <c r="AB987" s="9">
        <f>offs340+Ampl340*SIN(2*PI()*freq340*('3v'!Q975-reta340)+deph340*PI()/180)</f>
        <v>0.86540788741289454</v>
      </c>
      <c r="AC987" s="10">
        <f>('3v'!S975-AB987)^2</f>
        <v>2.0375948517139995E-5</v>
      </c>
      <c r="AD987" s="3"/>
      <c r="AE987" s="3"/>
      <c r="AF987" s="7">
        <f>offs341+Ampl341*SIN(2*PI()*freq341*('3v'!U975)+deph341*PI()/180)</f>
        <v>-0.5611387428111515</v>
      </c>
      <c r="AG987" s="8">
        <f>('3v'!V975-AF987)^2</f>
        <v>5.2308807613602182E-5</v>
      </c>
      <c r="AH987" s="9">
        <f>offs342+Ampl342*SIN(2*PI()*freq342*('3v'!U975-reta342)+deph342*PI()/180)</f>
        <v>0.83673702036888864</v>
      </c>
      <c r="AI987" s="10">
        <f>('3v'!W975-AH987)^2</f>
        <v>3.743604398119325E-6</v>
      </c>
      <c r="AL987" s="76"/>
      <c r="AM987" s="76"/>
      <c r="AN987" s="76"/>
      <c r="AO987" s="80"/>
    </row>
    <row r="988" spans="1:41" x14ac:dyDescent="0.25">
      <c r="A988" s="3"/>
      <c r="B988" s="7">
        <f>offs331+Ampl331*SIN(2*PI()*freq331*('3v'!A976)+deph331*PI()/180)</f>
        <v>-0.43960032079787231</v>
      </c>
      <c r="C988" s="8">
        <f>('3v'!B976-B988)^2</f>
        <v>8.3020095402514025E-6</v>
      </c>
      <c r="D988" s="9">
        <f>offs332+Ampl332*SIN(2*PI()*freq332*('3v'!A976-reta332)+deph332*PI()/180)</f>
        <v>1.0607064165270281</v>
      </c>
      <c r="E988" s="10">
        <f>('3v'!C976-D988)^2</f>
        <v>6.6284800592994938E-6</v>
      </c>
      <c r="G988" s="3"/>
      <c r="H988" s="7">
        <f>offs333+Ampl333*SIN(2*PI()*freq333*('3v'!E976)+deph333*PI()/180)</f>
        <v>-1.9285130511720638</v>
      </c>
      <c r="I988" s="8">
        <f>('3v'!F976-H988)^2</f>
        <v>1.5461318236691478E-7</v>
      </c>
      <c r="J988" s="9">
        <f>offs334+Ampl334*SIN(2*PI()*freq334*('3v'!E976-reta334)+deph334*PI()/180)</f>
        <v>1.0004666729797169</v>
      </c>
      <c r="K988" s="10">
        <f>('3v'!G976-J988)^2</f>
        <v>5.1424044219605658E-6</v>
      </c>
      <c r="L988" s="3"/>
      <c r="M988" s="3"/>
      <c r="N988" s="7">
        <f>offs335+Ampl335*SIN(2*PI()*freq335*('3v'!I976)+deph335*PI()/180)</f>
        <v>-0.21195281311807104</v>
      </c>
      <c r="O988" s="8">
        <f>('3v'!J976-N988)^2</f>
        <v>1.6506562272524643E-5</v>
      </c>
      <c r="P988" s="9">
        <f>offs336+Ampl336*SIN(2*PI()*freq336*('3v'!I976-reta336)+deph336*PI()/180)</f>
        <v>1.0406342582291672</v>
      </c>
      <c r="Q988" s="10">
        <f>('3v'!K976-P988)^2</f>
        <v>7.5276056054121625E-6</v>
      </c>
      <c r="R988" s="3"/>
      <c r="S988" s="3"/>
      <c r="T988" s="7">
        <f>offs337+Ampl337*SIN(2*PI()*freq337*('3v'!M976)+deph337*PI()/180)</f>
        <v>1.0231943279859987</v>
      </c>
      <c r="U988" s="8">
        <f>('3v'!N976-T988)^2</f>
        <v>8.625170975174721E-7</v>
      </c>
      <c r="V988" s="9">
        <f>offs338+Ampl338*SIN(2*PI()*freq338*('3v'!M976-reta338)+deph338*PI()/180)</f>
        <v>0.87601456097121255</v>
      </c>
      <c r="W988" s="10">
        <f>('3v'!O976-V988)^2</f>
        <v>1.3490407650509623E-5</v>
      </c>
      <c r="X988" s="3"/>
      <c r="Y988" s="3"/>
      <c r="Z988" s="7">
        <f>offs339+Ampl339*SIN(2*PI()*freq339*('3v'!Q976)+deph339*PI()/180)</f>
        <v>-1.9351901219427212</v>
      </c>
      <c r="AA988" s="8">
        <f>('3v'!R976-Z988)^2</f>
        <v>1.8018491969642056E-7</v>
      </c>
      <c r="AB988" s="9">
        <f>offs340+Ampl340*SIN(2*PI()*freq340*('3v'!Q976-reta340)+deph340*PI()/180)</f>
        <v>0.8674046326699405</v>
      </c>
      <c r="AC988" s="10">
        <f>('3v'!S976-AB988)^2</f>
        <v>1.9984094658416841E-5</v>
      </c>
      <c r="AD988" s="3"/>
      <c r="AE988" s="3"/>
      <c r="AF988" s="7">
        <f>offs341+Ampl341*SIN(2*PI()*freq341*('3v'!U976)+deph341*PI()/180)</f>
        <v>-0.60793182895384756</v>
      </c>
      <c r="AG988" s="8">
        <f>('3v'!V976-AF988)^2</f>
        <v>5.1130636363728876E-5</v>
      </c>
      <c r="AH988" s="9">
        <f>offs342+Ampl342*SIN(2*PI()*freq342*('3v'!U976-reta342)+deph342*PI()/180)</f>
        <v>0.83552588335287192</v>
      </c>
      <c r="AI988" s="10">
        <f>('3v'!W976-AH988)^2</f>
        <v>1.4229069805976765E-6</v>
      </c>
      <c r="AL988" s="76"/>
      <c r="AM988" s="76"/>
      <c r="AN988" s="76"/>
      <c r="AO988" s="80"/>
    </row>
    <row r="989" spans="1:41" x14ac:dyDescent="0.25">
      <c r="A989" s="3"/>
      <c r="B989" s="7">
        <f>offs331+Ampl331*SIN(2*PI()*freq331*('3v'!A977)+deph331*PI()/180)</f>
        <v>-0.42083023589836938</v>
      </c>
      <c r="C989" s="8">
        <f>('3v'!B977-B989)^2</f>
        <v>6.9571501309022804E-8</v>
      </c>
      <c r="D989" s="9">
        <f>offs332+Ampl332*SIN(2*PI()*freq332*('3v'!A977-reta332)+deph332*PI()/180)</f>
        <v>1.0583857767742841</v>
      </c>
      <c r="E989" s="10">
        <f>('3v'!C977-D989)^2</f>
        <v>9.7856259029560907E-7</v>
      </c>
      <c r="G989" s="3"/>
      <c r="H989" s="7">
        <f>offs333+Ampl333*SIN(2*PI()*freq333*('3v'!E977)+deph333*PI()/180)</f>
        <v>-1.9261628307942642</v>
      </c>
      <c r="I989" s="8">
        <f>('3v'!F977-H989)^2</f>
        <v>6.2458864067067328E-7</v>
      </c>
      <c r="J989" s="9">
        <f>offs334+Ampl334*SIN(2*PI()*freq334*('3v'!E977-reta334)+deph334*PI()/180)</f>
        <v>1.0017699947134551</v>
      </c>
      <c r="K989" s="10">
        <f>('3v'!G977-J989)^2</f>
        <v>9.3000040589297557E-7</v>
      </c>
      <c r="L989" s="3"/>
      <c r="M989" s="3"/>
      <c r="N989" s="7">
        <f>offs335+Ampl335*SIN(2*PI()*freq335*('3v'!I977)+deph335*PI()/180)</f>
        <v>-0.19344305159387853</v>
      </c>
      <c r="O989" s="8">
        <f>('3v'!J977-N989)^2</f>
        <v>2.4944614770477483E-5</v>
      </c>
      <c r="P989" s="9">
        <f>offs336+Ampl336*SIN(2*PI()*freq336*('3v'!I977-reta336)+deph336*PI()/180)</f>
        <v>1.0399808106521051</v>
      </c>
      <c r="Q989" s="10">
        <f>('3v'!K977-P989)^2</f>
        <v>4.368938766060496E-6</v>
      </c>
      <c r="R989" s="3"/>
      <c r="S989" s="3"/>
      <c r="T989" s="7">
        <f>offs337+Ampl337*SIN(2*PI()*freq337*('3v'!M977)+deph337*PI()/180)</f>
        <v>1.0193937951097118</v>
      </c>
      <c r="U989" s="8">
        <f>('3v'!N977-T989)^2</f>
        <v>8.4400030144160044E-7</v>
      </c>
      <c r="V989" s="9">
        <f>offs338+Ampl338*SIN(2*PI()*freq338*('3v'!M977-reta338)+deph338*PI()/180)</f>
        <v>0.87393573372138078</v>
      </c>
      <c r="W989" s="10">
        <f>('3v'!O977-V989)^2</f>
        <v>1.4429561604616853E-5</v>
      </c>
      <c r="X989" s="3"/>
      <c r="Y989" s="3"/>
      <c r="Z989" s="7">
        <f>offs339+Ampl339*SIN(2*PI()*freq339*('3v'!Q977)+deph339*PI()/180)</f>
        <v>-1.9304434687061416</v>
      </c>
      <c r="AA989" s="8">
        <f>('3v'!R977-Z989)^2</f>
        <v>1.7299052268481878E-7</v>
      </c>
      <c r="AB989" s="9">
        <f>offs340+Ampl340*SIN(2*PI()*freq340*('3v'!Q977-reta340)+deph340*PI()/180)</f>
        <v>0.86941114633780392</v>
      </c>
      <c r="AC989" s="10">
        <f>('3v'!S977-AB989)^2</f>
        <v>1.9509567993161025E-5</v>
      </c>
      <c r="AD989" s="3"/>
      <c r="AE989" s="3"/>
      <c r="AF989" s="7">
        <f>offs341+Ampl341*SIN(2*PI()*freq341*('3v'!U977)+deph341*PI()/180)</f>
        <v>-0.65457205356831627</v>
      </c>
      <c r="AG989" s="8">
        <f>('3v'!V977-AF989)^2</f>
        <v>4.7828200679564915E-5</v>
      </c>
      <c r="AH989" s="9">
        <f>offs342+Ampl342*SIN(2*PI()*freq342*('3v'!U977-reta342)+deph342*PI()/180)</f>
        <v>0.83436615352301702</v>
      </c>
      <c r="AI989" s="10">
        <f>('3v'!W977-AH989)^2</f>
        <v>1.5956547700369309E-7</v>
      </c>
      <c r="AL989" s="76"/>
      <c r="AM989" s="76"/>
      <c r="AN989" s="76"/>
      <c r="AO989" s="80"/>
    </row>
    <row r="990" spans="1:41" x14ac:dyDescent="0.25">
      <c r="A990" s="3"/>
      <c r="B990" s="7">
        <f>offs331+Ampl331*SIN(2*PI()*freq331*('3v'!A978)+deph331*PI()/180)</f>
        <v>-0.40206551826550169</v>
      </c>
      <c r="C990" s="8">
        <f>('3v'!B978-B990)^2</f>
        <v>1.1583687917063809E-5</v>
      </c>
      <c r="D990" s="9">
        <f>offs332+Ampl332*SIN(2*PI()*freq332*('3v'!A978-reta332)+deph332*PI()/180)</f>
        <v>1.0560380626045172</v>
      </c>
      <c r="E990" s="10">
        <f>('3v'!C978-D990)^2</f>
        <v>3.2383224785986233E-7</v>
      </c>
      <c r="G990" s="3"/>
      <c r="H990" s="7">
        <f>offs333+Ampl333*SIN(2*PI()*freq333*('3v'!E978)+deph333*PI()/180)</f>
        <v>-1.9236818556628994</v>
      </c>
      <c r="I990" s="8">
        <f>('3v'!F978-H990)^2</f>
        <v>1.7375308564170839E-6</v>
      </c>
      <c r="J990" s="9">
        <f>offs334+Ampl334*SIN(2*PI()*freq334*('3v'!E978-reta334)+deph334*PI()/180)</f>
        <v>1.0030630591554057</v>
      </c>
      <c r="K990" s="10">
        <f>('3v'!G978-J990)^2</f>
        <v>1.0804313476440486E-7</v>
      </c>
      <c r="L990" s="3"/>
      <c r="M990" s="3"/>
      <c r="N990" s="7">
        <f>offs335+Ampl335*SIN(2*PI()*freq335*('3v'!I978)+deph335*PI()/180)</f>
        <v>-0.17497437111144032</v>
      </c>
      <c r="O990" s="8">
        <f>('3v'!J978-N990)^2</f>
        <v>1.5459750231979174E-5</v>
      </c>
      <c r="P990" s="9">
        <f>offs336+Ampl336*SIN(2*PI()*freq336*('3v'!I978-reta336)+deph336*PI()/180)</f>
        <v>1.0393032463402365</v>
      </c>
      <c r="Q990" s="10">
        <f>('3v'!K978-P990)^2</f>
        <v>1.9955414297566956E-6</v>
      </c>
      <c r="R990" s="3"/>
      <c r="S990" s="3"/>
      <c r="T990" s="7">
        <f>offs337+Ampl337*SIN(2*PI()*freq337*('3v'!M978)+deph337*PI()/180)</f>
        <v>1.0152299370261906</v>
      </c>
      <c r="U990" s="8">
        <f>('3v'!N978-T990)^2</f>
        <v>1.3836886861929319E-6</v>
      </c>
      <c r="V990" s="9">
        <f>offs338+Ampl338*SIN(2*PI()*freq338*('3v'!M978-reta338)+deph338*PI()/180)</f>
        <v>0.8718603343848037</v>
      </c>
      <c r="W990" s="10">
        <f>('3v'!O978-V990)^2</f>
        <v>3.4504176927982777E-5</v>
      </c>
      <c r="X990" s="3"/>
      <c r="Y990" s="3"/>
      <c r="Z990" s="7">
        <f>offs339+Ampl339*SIN(2*PI()*freq339*('3v'!Q978)+deph339*PI()/180)</f>
        <v>-1.9249826530678331</v>
      </c>
      <c r="AA990" s="8">
        <f>('3v'!R978-Z990)^2</f>
        <v>3.8828187498402741E-6</v>
      </c>
      <c r="AB990" s="9">
        <f>offs340+Ampl340*SIN(2*PI()*freq340*('3v'!Q978-reta340)+deph340*PI()/180)</f>
        <v>0.87142645808428121</v>
      </c>
      <c r="AC990" s="10">
        <f>('3v'!S978-AB990)^2</f>
        <v>1.8964125533471574E-5</v>
      </c>
      <c r="AD990" s="3"/>
      <c r="AE990" s="3"/>
      <c r="AF990" s="7">
        <f>offs341+Ampl341*SIN(2*PI()*freq341*('3v'!U978)+deph341*PI()/180)</f>
        <v>-0.70101338838380567</v>
      </c>
      <c r="AG990" s="8">
        <f>('3v'!V978-AF990)^2</f>
        <v>6.6351494481573898E-6</v>
      </c>
      <c r="AH990" s="9">
        <f>offs342+Ampl342*SIN(2*PI()*freq342*('3v'!U978-reta342)+deph342*PI()/180)</f>
        <v>0.83325897539264981</v>
      </c>
      <c r="AI990" s="10">
        <f>('3v'!W978-AH990)^2</f>
        <v>1.9934920584964432E-7</v>
      </c>
      <c r="AL990" s="76"/>
      <c r="AM990" s="76"/>
      <c r="AN990" s="76"/>
      <c r="AO990" s="80"/>
    </row>
    <row r="991" spans="1:41" x14ac:dyDescent="0.25">
      <c r="A991" s="3"/>
      <c r="B991" s="7">
        <f>offs331+Ampl331*SIN(2*PI()*freq331*('3v'!A979)+deph331*PI()/180)</f>
        <v>-0.38330913106571374</v>
      </c>
      <c r="C991" s="8">
        <f>('3v'!B979-B991)^2</f>
        <v>6.9109518736554076E-6</v>
      </c>
      <c r="D991" s="9">
        <f>offs332+Ampl332*SIN(2*PI()*freq332*('3v'!A979-reta332)+deph332*PI()/180)</f>
        <v>1.0536636447490109</v>
      </c>
      <c r="E991" s="10">
        <f>('3v'!C979-D991)^2</f>
        <v>4.4169106510444834E-6</v>
      </c>
      <c r="G991" s="3"/>
      <c r="H991" s="7">
        <f>offs333+Ampl333*SIN(2*PI()*freq333*('3v'!E979)+deph333*PI()/180)</f>
        <v>-1.9210703461525263</v>
      </c>
      <c r="I991" s="8">
        <f>('3v'!F979-H991)^2</f>
        <v>3.9067255809861355E-6</v>
      </c>
      <c r="J991" s="9">
        <f>offs334+Ampl334*SIN(2*PI()*freq334*('3v'!E979-reta334)+deph334*PI()/180)</f>
        <v>1.0043457514481087</v>
      </c>
      <c r="K991" s="10">
        <f>('3v'!G979-J991)^2</f>
        <v>1.2705741863697651E-5</v>
      </c>
      <c r="L991" s="3"/>
      <c r="M991" s="3"/>
      <c r="N991" s="7">
        <f>offs335+Ampl335*SIN(2*PI()*freq335*('3v'!I979)+deph335*PI()/180)</f>
        <v>-0.1565496880895017</v>
      </c>
      <c r="O991" s="8">
        <f>('3v'!J979-N991)^2</f>
        <v>7.9824438979418052E-6</v>
      </c>
      <c r="P991" s="9">
        <f>offs336+Ampl336*SIN(2*PI()*freq336*('3v'!I979-reta336)+deph336*PI()/180)</f>
        <v>1.0386016722888203</v>
      </c>
      <c r="Q991" s="10">
        <f>('3v'!K979-P991)^2</f>
        <v>5.056095785822642E-7</v>
      </c>
      <c r="R991" s="3"/>
      <c r="S991" s="3"/>
      <c r="T991" s="7">
        <f>offs337+Ampl337*SIN(2*PI()*freq337*('3v'!M979)+deph337*PI()/180)</f>
        <v>1.0107037811051112</v>
      </c>
      <c r="U991" s="8">
        <f>('3v'!N979-T991)^2</f>
        <v>3.2263663940778275E-6</v>
      </c>
      <c r="V991" s="9">
        <f>offs338+Ampl338*SIN(2*PI()*freq338*('3v'!M979-reta338)+deph338*PI()/180)</f>
        <v>0.86978887503521285</v>
      </c>
      <c r="W991" s="10">
        <f>('3v'!O979-V991)^2</f>
        <v>1.6315419100759429E-5</v>
      </c>
      <c r="X991" s="3"/>
      <c r="Y991" s="3"/>
      <c r="Z991" s="7">
        <f>offs339+Ampl339*SIN(2*PI()*freq339*('3v'!Q979)+deph339*PI()/180)</f>
        <v>-1.9188103158297793</v>
      </c>
      <c r="AA991" s="8">
        <f>('3v'!R979-Z991)^2</f>
        <v>5.2141172785146216E-6</v>
      </c>
      <c r="AB991" s="9">
        <f>offs340+Ampl340*SIN(2*PI()*freq340*('3v'!Q979-reta340)+deph340*PI()/180)</f>
        <v>0.87344959332249539</v>
      </c>
      <c r="AC991" s="10">
        <f>('3v'!S979-AB991)^2</f>
        <v>1.8359225480654315E-5</v>
      </c>
      <c r="AD991" s="3"/>
      <c r="AE991" s="3"/>
      <c r="AF991" s="7">
        <f>offs341+Ampl341*SIN(2*PI()*freq341*('3v'!U979)+deph341*PI()/180)</f>
        <v>-0.74721000140978577</v>
      </c>
      <c r="AG991" s="8">
        <f>('3v'!V979-AF991)^2</f>
        <v>3.6004736502108642E-6</v>
      </c>
      <c r="AH991" s="9">
        <f>offs342+Ampl342*SIN(2*PI()*freq342*('3v'!U979-reta342)+deph342*PI()/180)</f>
        <v>0.83220544161291399</v>
      </c>
      <c r="AI991" s="10">
        <f>('3v'!W979-AH991)^2</f>
        <v>1.8119357086249963E-6</v>
      </c>
      <c r="AL991" s="76"/>
      <c r="AM991" s="76"/>
      <c r="AN991" s="76"/>
      <c r="AO991" s="80"/>
    </row>
    <row r="992" spans="1:41" x14ac:dyDescent="0.25">
      <c r="A992" s="3"/>
      <c r="B992" s="7">
        <f>offs331+Ampl331*SIN(2*PI()*freq331*('3v'!A980)+deph331*PI()/180)</f>
        <v>-0.36456403614997779</v>
      </c>
      <c r="C992" s="8">
        <f>('3v'!B980-B992)^2</f>
        <v>1.4401750622975348E-5</v>
      </c>
      <c r="D992" s="9">
        <f>offs332+Ampl332*SIN(2*PI()*freq332*('3v'!A980-reta332)+deph332*PI()/180)</f>
        <v>1.0512628981558696</v>
      </c>
      <c r="E992" s="10">
        <f>('3v'!C980-D992)^2</f>
        <v>2.7353791099888043E-6</v>
      </c>
      <c r="G992" s="3"/>
      <c r="H992" s="7">
        <f>offs333+Ampl333*SIN(2*PI()*freq333*('3v'!E980)+deph333*PI()/180)</f>
        <v>-1.9183285342325198</v>
      </c>
      <c r="I992" s="8">
        <f>('3v'!F980-H992)^2</f>
        <v>6.5951577757451116E-7</v>
      </c>
      <c r="J992" s="9">
        <f>offs334+Ampl334*SIN(2*PI()*freq334*('3v'!E980-reta334)+deph334*PI()/180)</f>
        <v>1.0056179576554176</v>
      </c>
      <c r="K992" s="10">
        <f>('3v'!G980-J992)^2</f>
        <v>2.3393837678228321E-5</v>
      </c>
      <c r="L992" s="3"/>
      <c r="M992" s="3"/>
      <c r="N992" s="7">
        <f>offs335+Ampl335*SIN(2*PI()*freq335*('3v'!I980)+deph335*PI()/180)</f>
        <v>-0.13817191199909756</v>
      </c>
      <c r="O992" s="8">
        <f>('3v'!J980-N992)^2</f>
        <v>2.7950757381215128E-6</v>
      </c>
      <c r="P992" s="9">
        <f>offs336+Ampl336*SIN(2*PI()*freq336*('3v'!I980-reta336)+deph336*PI()/180)</f>
        <v>1.0378761992845327</v>
      </c>
      <c r="Q992" s="10">
        <f>('3v'!K980-P992)^2</f>
        <v>3.7585936899331311E-6</v>
      </c>
      <c r="R992" s="3"/>
      <c r="S992" s="3"/>
      <c r="T992" s="7">
        <f>offs337+Ampl337*SIN(2*PI()*freq337*('3v'!M980)+deph337*PI()/180)</f>
        <v>1.005816444107722</v>
      </c>
      <c r="U992" s="8">
        <f>('3v'!N980-T992)^2</f>
        <v>6.7924941799451155E-7</v>
      </c>
      <c r="V992" s="9">
        <f>offs338+Ampl338*SIN(2*PI()*freq338*('3v'!M980-reta338)+deph338*PI()/180)</f>
        <v>0.86772186677420726</v>
      </c>
      <c r="W992" s="10">
        <f>('3v'!O980-V992)^2</f>
        <v>1.7248432528619212E-5</v>
      </c>
      <c r="X992" s="3"/>
      <c r="Y992" s="3"/>
      <c r="Z992" s="7">
        <f>offs339+Ampl339*SIN(2*PI()*freq339*('3v'!Q980)+deph339*PI()/180)</f>
        <v>-1.9119294418794965</v>
      </c>
      <c r="AA992" s="8">
        <f>('3v'!R980-Z992)^2</f>
        <v>1.827412230921467E-6</v>
      </c>
      <c r="AB992" s="9">
        <f>offs340+Ampl340*SIN(2*PI()*freq340*('3v'!Q980-reta340)+deph340*PI()/180)</f>
        <v>0.87547957368219842</v>
      </c>
      <c r="AC992" s="10">
        <f>('3v'!S980-AB992)^2</f>
        <v>1.7706559737620948E-5</v>
      </c>
      <c r="AD992" s="3"/>
      <c r="AE992" s="3"/>
      <c r="AF992" s="7">
        <f>offs341+Ampl341*SIN(2*PI()*freq341*('3v'!U980)+deph341*PI()/180)</f>
        <v>-0.79311630216657703</v>
      </c>
      <c r="AG992" s="8">
        <f>('3v'!V980-AF992)^2</f>
        <v>8.3054177358649534E-6</v>
      </c>
      <c r="AH992" s="9">
        <f>offs342+Ampl342*SIN(2*PI()*freq342*('3v'!U980-reta342)+deph342*PI()/180)</f>
        <v>0.83120659189445545</v>
      </c>
      <c r="AI992" s="10">
        <f>('3v'!W980-AH992)^2</f>
        <v>5.2916188383246968E-6</v>
      </c>
      <c r="AL992" s="76"/>
      <c r="AM992" s="76"/>
      <c r="AN992" s="76"/>
      <c r="AO992" s="80"/>
    </row>
    <row r="993" spans="1:41" x14ac:dyDescent="0.25">
      <c r="A993" s="3"/>
      <c r="B993" s="7">
        <f>offs331+Ampl331*SIN(2*PI()*freq331*('3v'!A981)+deph331*PI()/180)</f>
        <v>-0.34583319358607861</v>
      </c>
      <c r="C993" s="8">
        <f>('3v'!B981-B993)^2</f>
        <v>8.9688654568648374E-6</v>
      </c>
      <c r="D993" s="9">
        <f>offs332+Ampl332*SIN(2*PI()*freq332*('3v'!A981-reta332)+deph332*PI()/180)</f>
        <v>1.0488362019308104</v>
      </c>
      <c r="E993" s="10">
        <f>('3v'!C981-D993)^2</f>
        <v>1.3928765974887759E-6</v>
      </c>
      <c r="G993" s="3"/>
      <c r="H993" s="7">
        <f>offs333+Ampl333*SIN(2*PI()*freq333*('3v'!E981)+deph333*PI()/180)</f>
        <v>-1.9154566634464676</v>
      </c>
      <c r="I993" s="8">
        <f>('3v'!F981-H993)^2</f>
        <v>2.9958297918749689E-6</v>
      </c>
      <c r="J993" s="9">
        <f>offs334+Ampl334*SIN(2*PI()*freq334*('3v'!E981-reta334)+deph334*PI()/180)</f>
        <v>1.0068795647726214</v>
      </c>
      <c r="K993" s="10">
        <f>('3v'!G981-J993)^2</f>
        <v>1.7182722606962977E-5</v>
      </c>
      <c r="L993" s="3"/>
      <c r="M993" s="3"/>
      <c r="N993" s="7">
        <f>offs335+Ampl335*SIN(2*PI()*freq335*('3v'!I981)+deph335*PI()/180)</f>
        <v>-0.11984394490411449</v>
      </c>
      <c r="O993" s="8">
        <f>('3v'!J981-N993)^2</f>
        <v>5.864607137435926E-6</v>
      </c>
      <c r="P993" s="9">
        <f>offs336+Ampl336*SIN(2*PI()*freq336*('3v'!I981-reta336)+deph336*PI()/180)</f>
        <v>1.0371269418879707</v>
      </c>
      <c r="Q993" s="10">
        <f>('3v'!K981-P993)^2</f>
        <v>1.4147957937970746E-6</v>
      </c>
      <c r="R993" s="3"/>
      <c r="S993" s="3"/>
      <c r="T993" s="7">
        <f>offs337+Ampl337*SIN(2*PI()*freq337*('3v'!M981)+deph337*PI()/180)</f>
        <v>1.0005691319112944</v>
      </c>
      <c r="U993" s="8">
        <f>('3v'!N981-T993)^2</f>
        <v>4.4989841294360738E-8</v>
      </c>
      <c r="V993" s="9">
        <f>offs338+Ampl338*SIN(2*PI()*freq338*('3v'!M981-reta338)+deph338*PI()/180)</f>
        <v>0.86565981960514504</v>
      </c>
      <c r="W993" s="10">
        <f>('3v'!O981-V993)^2</f>
        <v>1.8164988327375802E-5</v>
      </c>
      <c r="X993" s="3"/>
      <c r="Y993" s="3"/>
      <c r="Z993" s="7">
        <f>offs339+Ampl339*SIN(2*PI()*freq339*('3v'!Q981)+deph339*PI()/180)</f>
        <v>-1.9043433587465644</v>
      </c>
      <c r="AA993" s="8">
        <f>('3v'!R981-Z993)^2</f>
        <v>1.2665279812344909E-6</v>
      </c>
      <c r="AB993" s="9">
        <f>offs340+Ampl340*SIN(2*PI()*freq340*('3v'!Q981-reta340)+deph340*PI()/180)</f>
        <v>0.87751541748290274</v>
      </c>
      <c r="AC993" s="10">
        <f>('3v'!S981-AB993)^2</f>
        <v>3.6946004621851799E-5</v>
      </c>
      <c r="AD993" s="3"/>
      <c r="AE993" s="3"/>
      <c r="AF993" s="7">
        <f>offs341+Ampl341*SIN(2*PI()*freq341*('3v'!U981)+deph341*PI()/180)</f>
        <v>-0.83868698667767738</v>
      </c>
      <c r="AG993" s="8">
        <f>('3v'!V981-AF993)^2</f>
        <v>1.2466030872462878E-5</v>
      </c>
      <c r="AH993" s="9">
        <f>offs342+Ampl342*SIN(2*PI()*freq342*('3v'!U981-reta342)+deph342*PI()/180)</f>
        <v>0.83026341198135356</v>
      </c>
      <c r="AI993" s="10">
        <f>('3v'!W981-AH993)^2</f>
        <v>1.0958099207753001E-5</v>
      </c>
      <c r="AL993" s="76"/>
      <c r="AM993" s="76"/>
      <c r="AN993" s="76"/>
      <c r="AO993" s="80"/>
    </row>
    <row r="994" spans="1:41" x14ac:dyDescent="0.25">
      <c r="A994" s="3"/>
      <c r="B994" s="7">
        <f>offs331+Ampl331*SIN(2*PI()*freq331*('3v'!A982)+deph331*PI()/180)</f>
        <v>-0.32711956119118912</v>
      </c>
      <c r="C994" s="8">
        <f>('3v'!B982-B994)^2</f>
        <v>1.7060524753330923E-5</v>
      </c>
      <c r="D994" s="9">
        <f>offs332+Ampl332*SIN(2*PI()*freq332*('3v'!A982-reta332)+deph332*PI()/180)</f>
        <v>1.0463839392772984</v>
      </c>
      <c r="E994" s="10">
        <f>('3v'!C982-D994)^2</f>
        <v>4.6367829936766455E-7</v>
      </c>
      <c r="G994" s="3"/>
      <c r="H994" s="7">
        <f>offs333+Ampl333*SIN(2*PI()*freq333*('3v'!E982)+deph333*PI()/180)</f>
        <v>-1.9124549888905389</v>
      </c>
      <c r="I994" s="8">
        <f>('3v'!F982-H994)^2</f>
        <v>6.8272394633007115E-7</v>
      </c>
      <c r="J994" s="9">
        <f>offs334+Ampl334*SIN(2*PI()*freq334*('3v'!E982-reta334)+deph334*PI()/180)</f>
        <v>1.0081304607364809</v>
      </c>
      <c r="K994" s="10">
        <f>('3v'!G982-J994)^2</f>
        <v>2.9117903158249617E-5</v>
      </c>
      <c r="L994" s="3"/>
      <c r="M994" s="3"/>
      <c r="N994" s="7">
        <f>offs335+Ampl335*SIN(2*PI()*freq335*('3v'!I982)+deph335*PI()/180)</f>
        <v>-0.10156868100302263</v>
      </c>
      <c r="O994" s="8">
        <f>('3v'!J982-N994)^2</f>
        <v>1.3588774656339702E-6</v>
      </c>
      <c r="P994" s="9">
        <f>offs336+Ampl336*SIN(2*PI()*freq336*('3v'!I982-reta336)+deph336*PI()/180)</f>
        <v>1.0363540184155631</v>
      </c>
      <c r="Q994" s="10">
        <f>('3v'!K982-P994)^2</f>
        <v>1.7349592097146948E-7</v>
      </c>
      <c r="R994" s="3"/>
      <c r="S994" s="3"/>
      <c r="T994" s="7">
        <f>offs337+Ampl337*SIN(2*PI()*freq337*('3v'!M982)+deph337*PI()/180)</f>
        <v>0.99496313921159762</v>
      </c>
      <c r="U994" s="8">
        <f>('3v'!N982-T994)^2</f>
        <v>1.7039733101176155E-9</v>
      </c>
      <c r="V994" s="9">
        <f>offs338+Ampl338*SIN(2*PI()*freq338*('3v'!M982-reta338)+deph338*PI()/180)</f>
        <v>0.86360324230731067</v>
      </c>
      <c r="W994" s="10">
        <f>('3v'!O982-V994)^2</f>
        <v>1.9057570104876008E-5</v>
      </c>
      <c r="X994" s="3"/>
      <c r="Y994" s="3"/>
      <c r="Z994" s="7">
        <f>offs339+Ampl339*SIN(2*PI()*freq339*('3v'!Q982)+deph339*PI()/180)</f>
        <v>-1.8960557349934695</v>
      </c>
      <c r="AA994" s="8">
        <f>('3v'!R982-Z994)^2</f>
        <v>2.5616802965295134E-6</v>
      </c>
      <c r="AB994" s="9">
        <f>offs340+Ampl340*SIN(2*PI()*freq340*('3v'!Q982-reta340)+deph340*PI()/180)</f>
        <v>0.87955614020861173</v>
      </c>
      <c r="AC994" s="10">
        <f>('3v'!S982-AB994)^2</f>
        <v>3.5888723618931735E-5</v>
      </c>
      <c r="AD994" s="3"/>
      <c r="AE994" s="3"/>
      <c r="AF994" s="7">
        <f>offs341+Ampl341*SIN(2*PI()*freq341*('3v'!U982)+deph341*PI()/180)</f>
        <v>-0.88387708217927963</v>
      </c>
      <c r="AG994" s="8">
        <f>('3v'!V982-AF994)^2</f>
        <v>1.4431961681510199E-5</v>
      </c>
      <c r="AH994" s="9">
        <f>offs342+Ampl342*SIN(2*PI()*freq342*('3v'!U982-reta342)+deph342*PI()/180)</f>
        <v>0.8293768326783113</v>
      </c>
      <c r="AI994" s="10">
        <f>('3v'!W982-AH994)^2</f>
        <v>1.9156751830687128E-5</v>
      </c>
      <c r="AL994" s="76"/>
      <c r="AM994" s="76"/>
      <c r="AN994" s="76"/>
      <c r="AO994" s="80"/>
    </row>
    <row r="995" spans="1:41" x14ac:dyDescent="0.25">
      <c r="A995" s="3"/>
      <c r="B995" s="7">
        <f>offs331+Ampl331*SIN(2*PI()*freq331*('3v'!A983)+deph331*PI()/180)</f>
        <v>-0.30842609406480503</v>
      </c>
      <c r="C995" s="8">
        <f>('3v'!B983-B995)^2</f>
        <v>2.7519529080913834E-5</v>
      </c>
      <c r="D995" s="9">
        <f>offs332+Ampl332*SIN(2*PI()*freq332*('3v'!A983-reta332)+deph332*PI()/180)</f>
        <v>1.0439064974360348</v>
      </c>
      <c r="E995" s="10">
        <f>('3v'!C983-D995)^2</f>
        <v>2.4491447485482768E-8</v>
      </c>
      <c r="G995" s="3"/>
      <c r="H995" s="7">
        <f>offs333+Ampl333*SIN(2*PI()*freq333*('3v'!E983)+deph333*PI()/180)</f>
        <v>-1.9093237771908231</v>
      </c>
      <c r="I995" s="8">
        <f>('3v'!F983-H995)^2</f>
        <v>4.0174702708111874E-6</v>
      </c>
      <c r="J995" s="9">
        <f>offs334+Ampl334*SIN(2*PI()*freq334*('3v'!E983-reta334)+deph334*PI()/180)</f>
        <v>1.0093705344351842</v>
      </c>
      <c r="K995" s="10">
        <f>('3v'!G983-J995)^2</f>
        <v>2.1930905181909623E-5</v>
      </c>
      <c r="L995" s="3"/>
      <c r="M995" s="3"/>
      <c r="N995" s="7">
        <f>offs335+Ampl335*SIN(2*PI()*freq335*('3v'!I983)+deph335*PI()/180)</f>
        <v>-8.3349006171841655E-2</v>
      </c>
      <c r="O995" s="8">
        <f>('3v'!J983-N995)^2</f>
        <v>3.266166399392983E-6</v>
      </c>
      <c r="P995" s="9">
        <f>offs336+Ampl336*SIN(2*PI()*freq336*('3v'!I983-reta336)+deph336*PI()/180)</f>
        <v>1.0355575509208859</v>
      </c>
      <c r="Q995" s="10">
        <f>('3v'!K983-P995)^2</f>
        <v>1.443537038381125E-7</v>
      </c>
      <c r="R995" s="3"/>
      <c r="S995" s="3"/>
      <c r="T995" s="7">
        <f>offs337+Ampl337*SIN(2*PI()*freq337*('3v'!M983)+deph337*PI()/180)</f>
        <v>0.98899984920344486</v>
      </c>
      <c r="U995" s="8">
        <f>('3v'!N983-T995)^2</f>
        <v>3.9238693930646769E-9</v>
      </c>
      <c r="V995" s="9">
        <f>offs338+Ampl338*SIN(2*PI()*freq338*('3v'!M983-reta338)+deph338*PI()/180)</f>
        <v>0.86155264231037909</v>
      </c>
      <c r="W995" s="10">
        <f>('3v'!O983-V995)^2</f>
        <v>6.2993354250954971E-6</v>
      </c>
      <c r="X995" s="3"/>
      <c r="Y995" s="3"/>
      <c r="Z995" s="7">
        <f>offs339+Ampl339*SIN(2*PI()*freq339*('3v'!Q983)+deph339*PI()/180)</f>
        <v>-1.8870705784415132</v>
      </c>
      <c r="AA995" s="8">
        <f>('3v'!R983-Z995)^2</f>
        <v>1.2838440931530934E-6</v>
      </c>
      <c r="AB995" s="9">
        <f>offs340+Ampl340*SIN(2*PI()*freq340*('3v'!Q983-reta340)+deph340*PI()/180)</f>
        <v>0.88160075498392509</v>
      </c>
      <c r="AC995" s="10">
        <f>('3v'!S983-AB995)^2</f>
        <v>3.4800973774884484E-5</v>
      </c>
      <c r="AD995" s="3"/>
      <c r="AE995" s="3"/>
      <c r="AF995" s="7">
        <f>offs341+Ampl341*SIN(2*PI()*freq341*('3v'!U983)+deph341*PI()/180)</f>
        <v>-0.9286419915030002</v>
      </c>
      <c r="AG995" s="8">
        <f>('3v'!V983-AF995)^2</f>
        <v>1.3264029268195693E-5</v>
      </c>
      <c r="AH995" s="9">
        <f>offs342+Ampl342*SIN(2*PI()*freq342*('3v'!U983-reta342)+deph342*PI()/180)</f>
        <v>0.82854772893206252</v>
      </c>
      <c r="AI995" s="10">
        <f>('3v'!W983-AH995)^2</f>
        <v>3.0259559007730153E-5</v>
      </c>
      <c r="AL995" s="76"/>
      <c r="AM995" s="76"/>
      <c r="AN995" s="76"/>
      <c r="AO995" s="80"/>
    </row>
    <row r="996" spans="1:41" x14ac:dyDescent="0.25">
      <c r="A996" s="3"/>
      <c r="B996" s="7">
        <f>offs331+Ampl331*SIN(2*PI()*freq331*('3v'!A984)+deph331*PI()/180)</f>
        <v>-0.2897557441220846</v>
      </c>
      <c r="C996" s="8">
        <f>('3v'!B984-B996)^2</f>
        <v>4.0173487573929395E-5</v>
      </c>
      <c r="D996" s="9">
        <f>offs332+Ampl332*SIN(2*PI()*freq332*('3v'!A984-reta332)+deph332*PI()/180)</f>
        <v>1.0414042676238053</v>
      </c>
      <c r="E996" s="10">
        <f>('3v'!C984-D996)^2</f>
        <v>1.5423871931157368E-7</v>
      </c>
      <c r="G996" s="3"/>
      <c r="H996" s="7">
        <f>offs333+Ampl333*SIN(2*PI()*freq333*('3v'!E984)+deph333*PI()/180)</f>
        <v>-1.9060633064796486</v>
      </c>
      <c r="I996" s="8">
        <f>('3v'!F984-H996)^2</f>
        <v>1.8457491817702449E-6</v>
      </c>
      <c r="J996" s="9">
        <f>offs334+Ampl334*SIN(2*PI()*freq334*('3v'!E984-reta334)+deph334*PI()/180)</f>
        <v>1.0105996757182147</v>
      </c>
      <c r="K996" s="10">
        <f>('3v'!G984-J996)^2</f>
        <v>1.567420136114283E-5</v>
      </c>
      <c r="L996" s="3"/>
      <c r="M996" s="3"/>
      <c r="N996" s="7">
        <f>offs335+Ampl335*SIN(2*PI()*freq335*('3v'!I984)+deph335*PI()/180)</f>
        <v>-6.5187797508440448E-2</v>
      </c>
      <c r="O996" s="8">
        <f>('3v'!J984-N996)^2</f>
        <v>5.7137372269551018E-6</v>
      </c>
      <c r="P996" s="9">
        <f>offs336+Ampl336*SIN(2*PI()*freq336*('3v'!I984-reta336)+deph336*PI()/180)</f>
        <v>1.0347376651753899</v>
      </c>
      <c r="Q996" s="10">
        <f>('3v'!K984-P996)^2</f>
        <v>1.4395796097507014E-6</v>
      </c>
      <c r="R996" s="3"/>
      <c r="S996" s="3"/>
      <c r="T996" s="7">
        <f>offs337+Ampl337*SIN(2*PI()*freq337*('3v'!M984)+deph337*PI()/180)</f>
        <v>0.98268073323941496</v>
      </c>
      <c r="U996" s="8">
        <f>('3v'!N984-T996)^2</f>
        <v>1.1450598100428385E-5</v>
      </c>
      <c r="V996" s="9">
        <f>offs338+Ampl338*SIN(2*PI()*freq338*('3v'!M984-reta338)+deph338*PI()/180)</f>
        <v>0.85950852556921598</v>
      </c>
      <c r="W996" s="10">
        <f>('3v'!O984-V996)^2</f>
        <v>6.7643397363519048E-6</v>
      </c>
      <c r="X996" s="3"/>
      <c r="Y996" s="3"/>
      <c r="Z996" s="7">
        <f>offs339+Ampl339*SIN(2*PI()*freq339*('3v'!Q984)+deph339*PI()/180)</f>
        <v>-1.8773922342326705</v>
      </c>
      <c r="AA996" s="8">
        <f>('3v'!R984-Z996)^2</f>
        <v>1.4892400462123694E-6</v>
      </c>
      <c r="AB996" s="9">
        <f>offs340+Ampl340*SIN(2*PI()*freq340*('3v'!Q984-reta340)+deph340*PI()/180)</f>
        <v>0.88364827305128091</v>
      </c>
      <c r="AC996" s="10">
        <f>('3v'!S984-AB996)^2</f>
        <v>3.3696132001214921E-5</v>
      </c>
      <c r="AD996" s="3"/>
      <c r="AE996" s="3"/>
      <c r="AF996" s="7">
        <f>offs341+Ampl341*SIN(2*PI()*freq341*('3v'!U984)+deph341*PI()/180)</f>
        <v>-0.97293753708786468</v>
      </c>
      <c r="AG996" s="8">
        <f>('3v'!V984-AF996)^2</f>
        <v>9.0941273585470006E-6</v>
      </c>
      <c r="AH996" s="9">
        <f>offs342+Ampl342*SIN(2*PI()*freq342*('3v'!U984-reta342)+deph342*PI()/180)</f>
        <v>0.82777691896790606</v>
      </c>
      <c r="AI996" s="10">
        <f>('3v'!W984-AH996)^2</f>
        <v>2.237345783986811E-5</v>
      </c>
      <c r="AL996" s="76"/>
      <c r="AM996" s="76"/>
      <c r="AN996" s="76"/>
      <c r="AO996" s="80"/>
    </row>
    <row r="997" spans="1:41" x14ac:dyDescent="0.25">
      <c r="A997" s="3"/>
      <c r="B997" s="7">
        <f>offs331+Ampl331*SIN(2*PI()*freq331*('3v'!A985)+deph331*PI()/180)</f>
        <v>-0.27111145962771466</v>
      </c>
      <c r="C997" s="8">
        <f>('3v'!B985-B997)^2</f>
        <v>2.9719292430657049E-5</v>
      </c>
      <c r="D997" s="9">
        <f>offs332+Ampl332*SIN(2*PI()*freq332*('3v'!A985-reta332)+deph332*PI()/180)</f>
        <v>1.0388776449717037</v>
      </c>
      <c r="E997" s="10">
        <f>('3v'!C985-D997)^2</f>
        <v>9.7346830018830143E-7</v>
      </c>
      <c r="G997" s="3"/>
      <c r="H997" s="7">
        <f>offs333+Ampl333*SIN(2*PI()*freq333*('3v'!E985)+deph333*PI()/180)</f>
        <v>-1.9026738663708769</v>
      </c>
      <c r="I997" s="8">
        <f>('3v'!F985-H997)^2</f>
        <v>7.0858284268703572E-7</v>
      </c>
      <c r="J997" s="9">
        <f>offs334+Ampl334*SIN(2*PI()*freq334*('3v'!E985-reta334)+deph334*PI()/180)</f>
        <v>1.0118177754061366</v>
      </c>
      <c r="K997" s="10">
        <f>('3v'!G985-J997)^2</f>
        <v>1.0394404300022281E-5</v>
      </c>
      <c r="L997" s="3"/>
      <c r="M997" s="3"/>
      <c r="N997" s="7">
        <f>offs335+Ampl335*SIN(2*PI()*freq335*('3v'!I985)+deph335*PI()/180)</f>
        <v>-4.7087922878198352E-2</v>
      </c>
      <c r="O997" s="8">
        <f>('3v'!J985-N997)^2</f>
        <v>8.4802514049629946E-6</v>
      </c>
      <c r="P997" s="9">
        <f>offs336+Ampl336*SIN(2*PI()*freq336*('3v'!I985-reta336)+deph336*PI()/180)</f>
        <v>1.0338944906485383</v>
      </c>
      <c r="Q997" s="10">
        <f>('3v'!K985-P997)^2</f>
        <v>4.1738463500728571E-6</v>
      </c>
      <c r="R997" s="3"/>
      <c r="S997" s="3"/>
      <c r="T997" s="7">
        <f>offs337+Ampl337*SIN(2*PI()*freq337*('3v'!M985)+deph337*PI()/180)</f>
        <v>0.9760073504668183</v>
      </c>
      <c r="U997" s="8">
        <f>('3v'!N985-T997)^2</f>
        <v>6.6041828189154964E-6</v>
      </c>
      <c r="V997" s="9">
        <f>offs338+Ampl338*SIN(2*PI()*freq338*('3v'!M985-reta338)+deph338*PI()/180)</f>
        <v>0.85747139643904025</v>
      </c>
      <c r="W997" s="10">
        <f>('3v'!O985-V997)^2</f>
        <v>7.2083849468271435E-6</v>
      </c>
      <c r="X997" s="3"/>
      <c r="Y997" s="3"/>
      <c r="Z997" s="7">
        <f>offs339+Ampl339*SIN(2*PI()*freq339*('3v'!Q985)+deph339*PI()/180)</f>
        <v>-1.8670253827283165</v>
      </c>
      <c r="AA997" s="8">
        <f>('3v'!R985-Z997)^2</f>
        <v>1.7795754009042523E-6</v>
      </c>
      <c r="AB997" s="9">
        <f>offs340+Ampl340*SIN(2*PI()*freq340*('3v'!Q985-reta340)+deph340*PI()/180)</f>
        <v>0.88569770424911154</v>
      </c>
      <c r="AC997" s="10">
        <f>('3v'!S985-AB997)^2</f>
        <v>3.258738041917187E-5</v>
      </c>
      <c r="AD997" s="3"/>
      <c r="AE997" s="3"/>
      <c r="AF997" s="7">
        <f>offs341+Ampl341*SIN(2*PI()*freq341*('3v'!U985)+deph341*PI()/180)</f>
        <v>-1.0167200045782416</v>
      </c>
      <c r="AG997" s="8">
        <f>('3v'!V985-AF997)^2</f>
        <v>1.4664033073092068E-5</v>
      </c>
      <c r="AH997" s="9">
        <f>offs342+Ampl342*SIN(2*PI()*freq342*('3v'!U985-reta342)+deph342*PI()/180)</f>
        <v>0.82706516348221526</v>
      </c>
      <c r="AI997" s="10">
        <f>('3v'!W985-AH997)^2</f>
        <v>3.5657898403951623E-5</v>
      </c>
      <c r="AL997" s="76"/>
      <c r="AM997" s="76"/>
      <c r="AN997" s="76"/>
      <c r="AO997" s="80"/>
    </row>
    <row r="998" spans="1:41" x14ac:dyDescent="0.25">
      <c r="A998" s="3"/>
      <c r="B998" s="7">
        <f>offs331+Ampl331*SIN(2*PI()*freq331*('3v'!A986)+deph331*PI()/180)</f>
        <v>-0.2524961847303509</v>
      </c>
      <c r="C998" s="8">
        <f>('3v'!B986-B998)^2</f>
        <v>2.0564549529842697E-5</v>
      </c>
      <c r="D998" s="9">
        <f>offs332+Ampl332*SIN(2*PI()*freq332*('3v'!A986-reta332)+deph332*PI()/180)</f>
        <v>1.0363270284627364</v>
      </c>
      <c r="E998" s="10">
        <f>('3v'!C986-D998)^2</f>
        <v>1.8455860552641857E-5</v>
      </c>
      <c r="G998" s="3"/>
      <c r="H998" s="7">
        <f>offs333+Ampl333*SIN(2*PI()*freq333*('3v'!E986)+deph333*PI()/180)</f>
        <v>-1.8991557579341756</v>
      </c>
      <c r="I998" s="8">
        <f>('3v'!F986-H998)^2</f>
        <v>5.7924555063500823E-6</v>
      </c>
      <c r="J998" s="9">
        <f>offs334+Ampl334*SIN(2*PI()*freq334*('3v'!E986-reta334)+deph334*PI()/180)</f>
        <v>1.0130247253002929</v>
      </c>
      <c r="K998" s="10">
        <f>('3v'!G986-J998)^2</f>
        <v>2.7534713537342175E-7</v>
      </c>
      <c r="L998" s="3"/>
      <c r="M998" s="3"/>
      <c r="N998" s="7">
        <f>offs335+Ampl335*SIN(2*PI()*freq335*('3v'!I986)+deph335*PI()/180)</f>
        <v>-2.9052240461137413E-2</v>
      </c>
      <c r="O998" s="8">
        <f>('3v'!J986-N998)^2</f>
        <v>1.1354538014756857E-5</v>
      </c>
      <c r="P998" s="9">
        <f>offs336+Ampl336*SIN(2*PI()*freq336*('3v'!I986-reta336)+deph336*PI()/180)</f>
        <v>1.0330281604873637</v>
      </c>
      <c r="Q998" s="10">
        <f>('3v'!K986-P998)^2</f>
        <v>9.1431750796602907E-7</v>
      </c>
      <c r="R998" s="3"/>
      <c r="S998" s="3"/>
      <c r="T998" s="7">
        <f>offs337+Ampl337*SIN(2*PI()*freq337*('3v'!M986)+deph337*PI()/180)</f>
        <v>0.96898134744299647</v>
      </c>
      <c r="U998" s="8">
        <f>('3v'!N986-T998)^2</f>
        <v>1.9690753214271283E-6</v>
      </c>
      <c r="V998" s="9">
        <f>offs338+Ampl338*SIN(2*PI()*freq338*('3v'!M986-reta338)+deph338*PI()/180)</f>
        <v>0.85544175755098228</v>
      </c>
      <c r="W998" s="10">
        <f>('3v'!O986-V998)^2</f>
        <v>7.6250673476963927E-6</v>
      </c>
      <c r="X998" s="3"/>
      <c r="Y998" s="3"/>
      <c r="Z998" s="7">
        <f>offs339+Ampl339*SIN(2*PI()*freq339*('3v'!Q986)+deph339*PI()/180)</f>
        <v>-1.8559750372458419</v>
      </c>
      <c r="AA998" s="8">
        <f>('3v'!R986-Z998)^2</f>
        <v>6.857708863145317E-6</v>
      </c>
      <c r="AB998" s="9">
        <f>offs340+Ampl340*SIN(2*PI()*freq340*('3v'!Q986-reta340)+deph340*PI()/180)</f>
        <v>0.88774805749067653</v>
      </c>
      <c r="AC998" s="10">
        <f>('3v'!S986-AB998)^2</f>
        <v>5.722063918810995E-5</v>
      </c>
      <c r="AD998" s="3"/>
      <c r="AE998" s="3"/>
      <c r="AF998" s="7">
        <f>offs341+Ampl341*SIN(2*PI()*freq341*('3v'!U986)+deph341*PI()/180)</f>
        <v>-1.0599461859646495</v>
      </c>
      <c r="AG998" s="8">
        <f>('3v'!V986-AF998)^2</f>
        <v>1.6701901256675919E-5</v>
      </c>
      <c r="AH998" s="9">
        <f>offs342+Ampl342*SIN(2*PI()*freq342*('3v'!U986-reta342)+deph342*PI()/180)</f>
        <v>0.82641316489172356</v>
      </c>
      <c r="AI998" s="10">
        <f>('3v'!W986-AH998)^2</f>
        <v>2.8296281178688051E-5</v>
      </c>
      <c r="AL998" s="76"/>
      <c r="AM998" s="76"/>
      <c r="AN998" s="76"/>
      <c r="AO998" s="80"/>
    </row>
    <row r="999" spans="1:41" x14ac:dyDescent="0.25">
      <c r="A999" s="3"/>
      <c r="B999" s="7">
        <f>offs331+Ampl331*SIN(2*PI()*freq331*('3v'!A987)+deph331*PI()/180)</f>
        <v>-0.23391285899769737</v>
      </c>
      <c r="C999" s="8">
        <f>('3v'!B987-B999)^2</f>
        <v>3.0693162325394777E-5</v>
      </c>
      <c r="D999" s="9">
        <f>offs332+Ampl332*SIN(2*PI()*freq332*('3v'!A987-reta332)+deph332*PI()/180)</f>
        <v>1.0337528208688185</v>
      </c>
      <c r="E999" s="10">
        <f>('3v'!C987-D999)^2</f>
        <v>3.1672367731509269E-5</v>
      </c>
      <c r="G999" s="3"/>
      <c r="H999" s="7">
        <f>offs333+Ampl333*SIN(2*PI()*freq333*('3v'!E987)+deph333*PI()/180)</f>
        <v>-1.8955092936682785</v>
      </c>
      <c r="I999" s="8">
        <f>('3v'!F987-H999)^2</f>
        <v>4.6094644295457231E-6</v>
      </c>
      <c r="J999" s="9">
        <f>offs334+Ampl334*SIN(2*PI()*freq334*('3v'!E987-reta334)+deph334*PI()/180)</f>
        <v>1.014220418192415</v>
      </c>
      <c r="K999" s="10">
        <f>('3v'!G987-J999)^2</f>
        <v>4.7778169745140501E-6</v>
      </c>
      <c r="L999" s="3"/>
      <c r="M999" s="3"/>
      <c r="N999" s="7">
        <f>offs335+Ampl335*SIN(2*PI()*freq335*('3v'!I987)+deph335*PI()/180)</f>
        <v>-1.1083598300588693E-2</v>
      </c>
      <c r="O999" s="8">
        <f>('3v'!J987-N999)^2</f>
        <v>1.4138816005719723E-5</v>
      </c>
      <c r="P999" s="9">
        <f>offs336+Ampl336*SIN(2*PI()*freq336*('3v'!I987-reta336)+deph336*PI()/180)</f>
        <v>1.0321388114954408</v>
      </c>
      <c r="Q999" s="10">
        <f>('3v'!K987-P999)^2</f>
        <v>3.4060492826807082E-6</v>
      </c>
      <c r="R999" s="3"/>
      <c r="S999" s="3"/>
      <c r="T999" s="7">
        <f>offs337+Ampl337*SIN(2*PI()*freq337*('3v'!M987)+deph337*PI()/180)</f>
        <v>0.96160445772906478</v>
      </c>
      <c r="U999" s="8">
        <f>('3v'!N987-T999)^2</f>
        <v>4.2741521498683126E-6</v>
      </c>
      <c r="V999" s="9">
        <f>offs338+Ampl338*SIN(2*PI()*freq338*('3v'!M987-reta338)+deph338*PI()/180)</f>
        <v>0.85342010968806781</v>
      </c>
      <c r="W999" s="10">
        <f>('3v'!O987-V999)^2</f>
        <v>8.0082225798615364E-6</v>
      </c>
      <c r="X999" s="3"/>
      <c r="Y999" s="3"/>
      <c r="Z999" s="7">
        <f>offs339+Ampl339*SIN(2*PI()*freq339*('3v'!Q987)+deph339*PI()/180)</f>
        <v>-1.8442465416342622</v>
      </c>
      <c r="AA999" s="8">
        <f>('3v'!R987-Z999)^2</f>
        <v>6.9088459496844665E-6</v>
      </c>
      <c r="AB999" s="9">
        <f>offs340+Ampl340*SIN(2*PI()*freq340*('3v'!Q987-reta340)+deph340*PI()/180)</f>
        <v>0.88979834124334289</v>
      </c>
      <c r="AC999" s="10">
        <f>('3v'!S987-AB999)^2</f>
        <v>5.5760102684148058E-5</v>
      </c>
      <c r="AD999" s="3"/>
      <c r="AE999" s="3"/>
      <c r="AF999" s="7">
        <f>offs341+Ampl341*SIN(2*PI()*freq341*('3v'!U987)+deph341*PI()/180)</f>
        <v>-1.10257342222481</v>
      </c>
      <c r="AG999" s="8">
        <f>('3v'!V987-AF999)^2</f>
        <v>3.2471901883864575E-5</v>
      </c>
      <c r="AH999" s="9">
        <f>offs342+Ampl342*SIN(2*PI()*freq342*('3v'!U987-reta342)+deph342*PI()/180)</f>
        <v>0.82582156664032269</v>
      </c>
      <c r="AI999" s="10">
        <f>('3v'!W987-AH999)^2</f>
        <v>4.4635181629871227E-5</v>
      </c>
      <c r="AL999" s="76"/>
      <c r="AM999" s="76"/>
      <c r="AN999" s="76"/>
      <c r="AO999" s="80"/>
    </row>
    <row r="1000" spans="1:41" x14ac:dyDescent="0.25">
      <c r="A1000" s="3"/>
      <c r="B1000" s="7">
        <f>offs331+Ampl331*SIN(2*PI()*freq331*('3v'!A988)+deph331*PI()/180)</f>
        <v>-0.21536441695230674</v>
      </c>
      <c r="C1000" s="8">
        <f>('3v'!B988-B1000)^2</f>
        <v>2.0771563236621075E-5</v>
      </c>
      <c r="D1000" s="9">
        <f>offs332+Ampl332*SIN(2*PI()*freq332*('3v'!A988-reta332)+deph332*PI()/180)</f>
        <v>1.0311554286871698</v>
      </c>
      <c r="E1000" s="10">
        <f>('3v'!C988-D1000)^2</f>
        <v>7.9021942384279337E-5</v>
      </c>
      <c r="G1000" s="3"/>
      <c r="H1000" s="7">
        <f>offs333+Ampl333*SIN(2*PI()*freq333*('3v'!E988)+deph333*PI()/180)</f>
        <v>-1.8917347974732261</v>
      </c>
      <c r="I1000" s="8">
        <f>('3v'!F988-H1000)^2</f>
        <v>3.8554818811556703E-9</v>
      </c>
      <c r="J1000" s="9">
        <f>offs334+Ampl334*SIN(2*PI()*freq334*('3v'!E988-reta334)+deph334*PI()/180)</f>
        <v>1.0154047478741466</v>
      </c>
      <c r="K1000" s="10">
        <f>('3v'!G988-J1000)^2</f>
        <v>8.7297328142403137E-6</v>
      </c>
      <c r="L1000" s="3"/>
      <c r="M1000" s="3"/>
      <c r="N1000" s="7">
        <f>offs335+Ampl335*SIN(2*PI()*freq335*('3v'!I988)+deph335*PI()/180)</f>
        <v>6.8151661465515878E-3</v>
      </c>
      <c r="O1000" s="8">
        <f>('3v'!J988-N1000)^2</f>
        <v>1.6652978805733221E-5</v>
      </c>
      <c r="P1000" s="9">
        <f>offs336+Ampl336*SIN(2*PI()*freq336*('3v'!I988-reta336)+deph336*PI()/180)</f>
        <v>1.0312265841112855</v>
      </c>
      <c r="Q1000" s="10">
        <f>('3v'!K988-P1000)^2</f>
        <v>6.4747109924288694E-7</v>
      </c>
      <c r="R1000" s="3"/>
      <c r="S1000" s="3"/>
      <c r="T1000" s="7">
        <f>offs337+Ampl337*SIN(2*PI()*freq337*('3v'!M988)+deph337*PI()/180)</f>
        <v>0.95387850146217601</v>
      </c>
      <c r="U1000" s="8">
        <f>('3v'!N988-T1000)^2</f>
        <v>3.9238005468703828E-6</v>
      </c>
      <c r="V1000" s="9">
        <f>offs338+Ampl338*SIN(2*PI()*freq338*('3v'!M988-reta338)+deph338*PI()/180)</f>
        <v>0.8514069516616567</v>
      </c>
      <c r="W1000" s="10">
        <f>('3v'!O988-V1000)^2</f>
        <v>8.3515702040264212E-6</v>
      </c>
      <c r="X1000" s="3"/>
      <c r="Y1000" s="3"/>
      <c r="Z1000" s="7">
        <f>offs339+Ampl339*SIN(2*PI()*freq339*('3v'!Q988)+deph339*PI()/180)</f>
        <v>-1.8318455676899772</v>
      </c>
      <c r="AA1000" s="8">
        <f>('3v'!R988-Z1000)^2</f>
        <v>1.8430025769405295E-6</v>
      </c>
      <c r="AB1000" s="9">
        <f>offs340+Ampl340*SIN(2*PI()*freq340*('3v'!Q988-reta340)+deph340*PI()/180)</f>
        <v>0.89184756400808185</v>
      </c>
      <c r="AC1000" s="10">
        <f>('3v'!S988-AB1000)^2</f>
        <v>5.4334235503830764E-5</v>
      </c>
      <c r="AD1000" s="3"/>
      <c r="AE1000" s="3"/>
      <c r="AF1000" s="7">
        <f>offs341+Ampl341*SIN(2*PI()*freq341*('3v'!U988)+deph341*PI()/180)</f>
        <v>-1.1445596454229929</v>
      </c>
      <c r="AG1000" s="8">
        <f>('3v'!V988-AF1000)^2</f>
        <v>2.2239575322797386E-5</v>
      </c>
      <c r="AH1000" s="9">
        <f>offs342+Ampl342*SIN(2*PI()*freq342*('3v'!U988-reta342)+deph342*PI()/180)</f>
        <v>0.82529095256406249</v>
      </c>
      <c r="AI1000" s="10">
        <f>('3v'!W988-AH1000)^2</f>
        <v>3.7826713655318136E-5</v>
      </c>
      <c r="AL1000" s="76"/>
      <c r="AM1000" s="76"/>
      <c r="AN1000" s="76"/>
      <c r="AO1000" s="80"/>
    </row>
    <row r="1001" spans="1:41" x14ac:dyDescent="0.25">
      <c r="A1001" s="3"/>
      <c r="B1001" s="7">
        <f>offs331+Ampl331*SIN(2*PI()*freq331*('3v'!A989)+deph331*PI()/180)</f>
        <v>-0.19685378760820355</v>
      </c>
      <c r="C1001" s="8">
        <f>('3v'!B989-B1001)^2</f>
        <v>1.2511871504678492E-5</v>
      </c>
      <c r="D1001" s="9">
        <f>offs332+Ampl332*SIN(2*PI()*freq332*('3v'!A989-reta332)+deph332*PI()/180)</f>
        <v>1.0285352620761259</v>
      </c>
      <c r="E1001" s="10">
        <f>('3v'!C989-D1001)^2</f>
        <v>6.7622039172648494E-5</v>
      </c>
      <c r="G1001" s="3"/>
      <c r="H1001" s="7">
        <f>offs333+Ampl333*SIN(2*PI()*freq333*('3v'!E989)+deph333*PI()/180)</f>
        <v>-1.8878326046215952</v>
      </c>
      <c r="I1001" s="8">
        <f>('3v'!F989-H1001)^2</f>
        <v>3.5913836247990764E-6</v>
      </c>
      <c r="J1001" s="9">
        <f>offs334+Ampl334*SIN(2*PI()*freq334*('3v'!E989-reta334)+deph334*PI()/180)</f>
        <v>1.0165776091464775</v>
      </c>
      <c r="K1001" s="10">
        <f>('3v'!G989-J1001)^2</f>
        <v>3.2353353709672703E-5</v>
      </c>
      <c r="L1001" s="3"/>
      <c r="M1001" s="3"/>
      <c r="N1001" s="7">
        <f>offs335+Ampl335*SIN(2*PI()*freq335*('3v'!I989)+deph335*PI()/180)</f>
        <v>2.4641226457886634E-2</v>
      </c>
      <c r="O1001" s="8">
        <f>('3v'!J989-N1001)^2</f>
        <v>5.6435535549818276E-6</v>
      </c>
      <c r="P1001" s="9">
        <f>offs336+Ampl336*SIN(2*PI()*freq336*('3v'!I989-reta336)+deph336*PI()/180)</f>
        <v>1.0302916223861769</v>
      </c>
      <c r="Q1001" s="10">
        <f>('3v'!K989-P1001)^2</f>
        <v>3.026269442323681E-6</v>
      </c>
      <c r="R1001" s="3"/>
      <c r="S1001" s="3"/>
      <c r="T1001" s="7">
        <f>offs337+Ampl337*SIN(2*PI()*freq337*('3v'!M989)+deph337*PI()/180)</f>
        <v>0.94580538490643429</v>
      </c>
      <c r="U1001" s="8">
        <f>('3v'!N989-T1001)^2</f>
        <v>5.0242105950756279E-6</v>
      </c>
      <c r="V1001" s="9">
        <f>offs338+Ampl338*SIN(2*PI()*freq338*('3v'!M989-reta338)+deph338*PI()/180)</f>
        <v>0.84940278018836812</v>
      </c>
      <c r="W1001" s="10">
        <f>('3v'!O989-V1001)^2</f>
        <v>8.6492446136339034E-6</v>
      </c>
      <c r="X1001" s="3"/>
      <c r="Y1001" s="3"/>
      <c r="Z1001" s="7">
        <f>offs339+Ampl339*SIN(2*PI()*freq339*('3v'!Q989)+deph339*PI()/180)</f>
        <v>-1.8187781124139413</v>
      </c>
      <c r="AA1001" s="8">
        <f>('3v'!R989-Z1001)^2</f>
        <v>7.3239383728035998E-6</v>
      </c>
      <c r="AB1001" s="9">
        <f>offs340+Ampl340*SIN(2*PI()*freq340*('3v'!Q989-reta340)+deph340*PI()/180)</f>
        <v>0.8938947347989491</v>
      </c>
      <c r="AC1001" s="10">
        <f>('3v'!S989-AB1001)^2</f>
        <v>2.8345031380817233E-5</v>
      </c>
      <c r="AD1001" s="3"/>
      <c r="AE1001" s="3"/>
      <c r="AF1001" s="7">
        <f>offs341+Ampl341*SIN(2*PI()*freq341*('3v'!U989)+deph341*PI()/180)</f>
        <v>-1.1858634202259501</v>
      </c>
      <c r="AG1001" s="8">
        <f>('3v'!V989-AF1001)^2</f>
        <v>9.3080532068072882E-6</v>
      </c>
      <c r="AH1001" s="9">
        <f>offs342+Ampl342*SIN(2*PI()*freq342*('3v'!U989-reta342)+deph342*PI()/180)</f>
        <v>0.82482184631497446</v>
      </c>
      <c r="AI1001" s="10">
        <f>('3v'!W989-AH1001)^2</f>
        <v>3.2276446066584054E-5</v>
      </c>
      <c r="AL1001" s="76"/>
      <c r="AM1001" s="76"/>
      <c r="AN1001" s="76"/>
      <c r="AO1001" s="80"/>
    </row>
    <row r="1002" spans="1:41" x14ac:dyDescent="0.25">
      <c r="A1002" s="3"/>
      <c r="B1002" s="7">
        <f>offs331+Ampl331*SIN(2*PI()*freq331*('3v'!A990)+deph331*PI()/180)</f>
        <v>-0.1783838940083407</v>
      </c>
      <c r="C1002" s="8">
        <f>('3v'!B990-B1002)^2</f>
        <v>6.1261496699477055E-6</v>
      </c>
      <c r="D1002" s="9">
        <f>offs332+Ampl332*SIN(2*PI()*freq332*('3v'!A990-reta332)+deph332*PI()/180)</f>
        <v>1.0258927347903677</v>
      </c>
      <c r="E1002" s="10">
        <f>('3v'!C990-D1002)^2</f>
        <v>5.6757159891596266E-5</v>
      </c>
      <c r="G1002" s="3"/>
      <c r="H1002" s="7">
        <f>offs333+Ampl333*SIN(2*PI()*freq333*('3v'!E990)+deph333*PI()/180)</f>
        <v>-1.8838030617287169</v>
      </c>
      <c r="I1002" s="8">
        <f>('3v'!F990-H1002)^2</f>
        <v>3.139281365884328E-6</v>
      </c>
      <c r="J1002" s="9">
        <f>offs334+Ampl334*SIN(2*PI()*freq334*('3v'!E990-reta334)+deph334*PI()/180)</f>
        <v>1.0177388978290878</v>
      </c>
      <c r="K1002" s="10">
        <f>('3v'!G990-J1002)^2</f>
        <v>7.1114850976037436E-5</v>
      </c>
      <c r="L1002" s="3"/>
      <c r="M1002" s="3"/>
      <c r="N1002" s="7">
        <f>offs335+Ampl335*SIN(2*PI()*freq335*('3v'!I990)+deph335*PI()/180)</f>
        <v>4.2391767691851101E-2</v>
      </c>
      <c r="O1002" s="8">
        <f>('3v'!J990-N1002)^2</f>
        <v>6.4924451184400373E-6</v>
      </c>
      <c r="P1002" s="9">
        <f>offs336+Ampl336*SIN(2*PI()*freq336*('3v'!I990-reta336)+deph336*PI()/180)</f>
        <v>1.029334073961409</v>
      </c>
      <c r="Q1002" s="10">
        <f>('3v'!K990-P1002)^2</f>
        <v>5.5358962672230453E-7</v>
      </c>
      <c r="R1002" s="3"/>
      <c r="S1002" s="3"/>
      <c r="T1002" s="7">
        <f>offs337+Ampl337*SIN(2*PI()*freq337*('3v'!M990)+deph337*PI()/180)</f>
        <v>0.93738709998254754</v>
      </c>
      <c r="U1002" s="8">
        <f>('3v'!N990-T1002)^2</f>
        <v>8.1068896069836221E-6</v>
      </c>
      <c r="V1002" s="9">
        <f>offs338+Ampl338*SIN(2*PI()*freq338*('3v'!M990-reta338)+deph338*PI()/180)</f>
        <v>0.84740808976752391</v>
      </c>
      <c r="W1002" s="10">
        <f>('3v'!O990-V1002)^2</f>
        <v>8.8954269371295166E-6</v>
      </c>
      <c r="X1002" s="3"/>
      <c r="Y1002" s="3"/>
      <c r="Z1002" s="7">
        <f>offs339+Ampl339*SIN(2*PI()*freq339*('3v'!Q990)+deph339*PI()/180)</f>
        <v>-1.8050504951115638</v>
      </c>
      <c r="AA1002" s="8">
        <f>('3v'!R990-Z1002)^2</f>
        <v>2.2232591318945672E-5</v>
      </c>
      <c r="AB1002" s="9">
        <f>offs340+Ampl340*SIN(2*PI()*freq340*('3v'!Q990-reta340)+deph340*PI()/180)</f>
        <v>0.89593886362231701</v>
      </c>
      <c r="AC1002" s="10">
        <f>('3v'!S990-AB1002)^2</f>
        <v>2.738425108884383E-5</v>
      </c>
      <c r="AD1002" s="3"/>
      <c r="AE1002" s="3"/>
      <c r="AF1002" s="7">
        <f>offs341+Ampl341*SIN(2*PI()*freq341*('3v'!U990)+deph341*PI()/180)</f>
        <v>-1.2264439847946256</v>
      </c>
      <c r="AG1002" s="8">
        <f>('3v'!V990-AF1002)^2</f>
        <v>2.0875530673923962E-5</v>
      </c>
      <c r="AH1002" s="9">
        <f>offs342+Ampl342*SIN(2*PI()*freq342*('3v'!U990-reta342)+deph342*PI()/180)</f>
        <v>0.8244147108442903</v>
      </c>
      <c r="AI1002" s="10">
        <f>('3v'!W990-AH1002)^2</f>
        <v>5.2232721132143953E-5</v>
      </c>
      <c r="AL1002" s="76"/>
      <c r="AM1002" s="76"/>
      <c r="AN1002" s="76"/>
      <c r="AO1002" s="80"/>
    </row>
    <row r="1003" spans="1:41" x14ac:dyDescent="0.25">
      <c r="A1003" s="3"/>
      <c r="B1003" s="7">
        <f>offs331+Ampl331*SIN(2*PI()*freq331*('3v'!A991)+deph331*PI()/180)</f>
        <v>-0.15995765276302476</v>
      </c>
      <c r="C1003" s="8">
        <f>('3v'!B991-B1003)^2</f>
        <v>1.1044636857511024E-5</v>
      </c>
      <c r="D1003" s="9">
        <f>offs332+Ampl332*SIN(2*PI()*freq332*('3v'!A991-reta332)+deph332*PI()/180)</f>
        <v>1.0232282641155876</v>
      </c>
      <c r="E1003" s="10">
        <f>('3v'!C991-D1003)^2</f>
        <v>2.3709733027349431E-5</v>
      </c>
      <c r="G1003" s="3"/>
      <c r="H1003" s="7">
        <f>offs333+Ampl333*SIN(2*PI()*freq333*('3v'!E991)+deph333*PI()/180)</f>
        <v>-1.8796465267218909</v>
      </c>
      <c r="I1003" s="8">
        <f>('3v'!F991-H1003)^2</f>
        <v>2.3150131349937415E-6</v>
      </c>
      <c r="J1003" s="9">
        <f>offs334+Ampl334*SIN(2*PI()*freq334*('3v'!E991-reta334)+deph334*PI()/180)</f>
        <v>1.0188885107696022</v>
      </c>
      <c r="K1003" s="10">
        <f>('3v'!G991-J1003)^2</f>
        <v>1.2520713093692041E-4</v>
      </c>
      <c r="L1003" s="3"/>
      <c r="M1003" s="3"/>
      <c r="N1003" s="7">
        <f>offs335+Ampl335*SIN(2*PI()*freq335*('3v'!I991)+deph335*PI()/180)</f>
        <v>6.0063986832209426E-2</v>
      </c>
      <c r="O1003" s="8">
        <f>('3v'!J991-N1003)^2</f>
        <v>4.7471663479462069E-7</v>
      </c>
      <c r="P1003" s="9">
        <f>offs336+Ampl336*SIN(2*PI()*freq336*('3v'!I991-reta336)+deph336*PI()/180)</f>
        <v>1.028354090044979</v>
      </c>
      <c r="Q1003" s="10">
        <f>('3v'!K991-P1003)^2</f>
        <v>2.9722448053107068E-6</v>
      </c>
      <c r="R1003" s="3"/>
      <c r="S1003" s="3"/>
      <c r="T1003" s="7">
        <f>offs337+Ampl337*SIN(2*PI()*freq337*('3v'!M991)+deph337*PI()/180)</f>
        <v>0.92862572377635599</v>
      </c>
      <c r="U1003" s="8">
        <f>('3v'!N991-T1003)^2</f>
        <v>3.3967088006150748E-6</v>
      </c>
      <c r="V1003" s="9">
        <f>offs338+Ampl338*SIN(2*PI()*freq338*('3v'!M991-reta338)+deph338*PI()/180)</f>
        <v>0.84542337255913846</v>
      </c>
      <c r="W1003" s="10">
        <f>('3v'!O991-V1003)^2</f>
        <v>2.4673447793897126E-5</v>
      </c>
      <c r="X1003" s="3"/>
      <c r="Y1003" s="3"/>
      <c r="Z1003" s="7">
        <f>offs339+Ampl339*SIN(2*PI()*freq339*('3v'!Q991)+deph339*PI()/180)</f>
        <v>-1.7906693543367549</v>
      </c>
      <c r="AA1003" s="8">
        <f>('3v'!R991-Z1003)^2</f>
        <v>1.20498241558507E-5</v>
      </c>
      <c r="AB1003" s="9">
        <f>offs340+Ampl340*SIN(2*PI()*freq340*('3v'!Q991-reta340)+deph340*PI()/180)</f>
        <v>0.89797896195562588</v>
      </c>
      <c r="AC1003" s="10">
        <f>('3v'!S991-AB1003)^2</f>
        <v>2.6481604633485138E-5</v>
      </c>
      <c r="AD1003" s="3"/>
      <c r="AE1003" s="3"/>
      <c r="AF1003" s="7">
        <f>offs341+Ampl341*SIN(2*PI()*freq341*('3v'!U991)+deph341*PI()/180)</f>
        <v>-1.2662612910111364</v>
      </c>
      <c r="AG1003" s="8">
        <f>('3v'!V991-AF1003)^2</f>
        <v>2.8342644254536476E-5</v>
      </c>
      <c r="AH1003" s="9">
        <f>offs342+Ampl342*SIN(2*PI()*freq342*('3v'!U991-reta342)+deph342*PI()/180)</f>
        <v>0.82406994794556565</v>
      </c>
      <c r="AI1003" s="10">
        <f>('3v'!W991-AH1003)^2</f>
        <v>4.7368227372479532E-5</v>
      </c>
      <c r="AL1003" s="76"/>
      <c r="AM1003" s="76"/>
      <c r="AN1003" s="76"/>
      <c r="AO1003" s="80"/>
    </row>
    <row r="1004" spans="1:41" x14ac:dyDescent="0.25">
      <c r="A1004" s="3"/>
      <c r="B1004" s="7">
        <f>offs331+Ampl331*SIN(2*PI()*freq331*('3v'!A992)+deph331*PI()/180)</f>
        <v>-0.14157797358935736</v>
      </c>
      <c r="C1004" s="8">
        <f>('3v'!B992-B1004)^2</f>
        <v>4.7176987285290832E-6</v>
      </c>
      <c r="D1004" s="9">
        <f>offs332+Ampl332*SIN(2*PI()*freq332*('3v'!A992-reta332)+deph332*PI()/180)</f>
        <v>1.0205422708025931</v>
      </c>
      <c r="E1004" s="10">
        <f>('3v'!C992-D1004)^2</f>
        <v>3.7079218907311937E-5</v>
      </c>
      <c r="G1004" s="3"/>
      <c r="H1004" s="7">
        <f>offs333+Ampl333*SIN(2*PI()*freq333*('3v'!E992)+deph333*PI()/180)</f>
        <v>-1.87536336880859</v>
      </c>
      <c r="I1004" s="8">
        <f>('3v'!F992-H1004)^2</f>
        <v>1.3101293247018642E-6</v>
      </c>
      <c r="J1004" s="9">
        <f>offs334+Ampl334*SIN(2*PI()*freq334*('3v'!E992-reta334)+deph334*PI()/180)</f>
        <v>1.0200263458527521</v>
      </c>
      <c r="K1004" s="10">
        <f>('3v'!G992-J1004)^2</f>
        <v>1.9482615893477405E-4</v>
      </c>
      <c r="L1004" s="3"/>
      <c r="M1004" s="3"/>
      <c r="N1004" s="7">
        <f>offs335+Ampl335*SIN(2*PI()*freq335*('3v'!I992)+deph335*PI()/180)</f>
        <v>7.765509323069647E-2</v>
      </c>
      <c r="O1004" s="8">
        <f>('3v'!J992-N1004)^2</f>
        <v>1.5653682383386661E-6</v>
      </c>
      <c r="P1004" s="9">
        <f>offs336+Ampl336*SIN(2*PI()*freq336*('3v'!I992-reta336)+deph336*PI()/180)</f>
        <v>1.0273518253877074</v>
      </c>
      <c r="Q1004" s="10">
        <f>('3v'!K992-P1004)^2</f>
        <v>5.9778351770156398E-7</v>
      </c>
      <c r="R1004" s="3"/>
      <c r="S1004" s="3"/>
      <c r="T1004" s="7">
        <f>offs337+Ampl337*SIN(2*PI()*freq337*('3v'!M992)+deph337*PI()/180)</f>
        <v>0.91952341802634074</v>
      </c>
      <c r="U1004" s="8">
        <f>('3v'!N992-T1004)^2</f>
        <v>5.9819091192931352E-7</v>
      </c>
      <c r="V1004" s="9">
        <f>offs338+Ampl338*SIN(2*PI()*freq338*('3v'!M992-reta338)+deph338*PI()/180)</f>
        <v>0.84344911826248514</v>
      </c>
      <c r="W1004" s="10">
        <f>('3v'!O992-V1004)^2</f>
        <v>2.4883852591637161E-5</v>
      </c>
      <c r="X1004" s="3"/>
      <c r="Y1004" s="3"/>
      <c r="Z1004" s="7">
        <f>offs339+Ampl339*SIN(2*PI()*freq339*('3v'!Q992)+deph339*PI()/180)</f>
        <v>-1.775641644681575</v>
      </c>
      <c r="AA1004" s="8">
        <f>('3v'!R992-Z1004)^2</f>
        <v>8.4799293467787725E-7</v>
      </c>
      <c r="AB1004" s="9">
        <f>offs340+Ampl340*SIN(2*PI()*freq340*('3v'!Q992-reta340)+deph340*PI()/180)</f>
        <v>0.90001404322542566</v>
      </c>
      <c r="AC1004" s="10">
        <f>('3v'!S992-AB1004)^2</f>
        <v>2.5644772297348194E-5</v>
      </c>
      <c r="AD1004" s="3"/>
      <c r="AE1004" s="3"/>
      <c r="AF1004" s="7">
        <f>offs341+Ampl341*SIN(2*PI()*freq341*('3v'!U992)+deph341*PI()/180)</f>
        <v>-1.3052760440014439</v>
      </c>
      <c r="AG1004" s="8">
        <f>('3v'!V992-AF1004)^2</f>
        <v>2.7836534784392564E-5</v>
      </c>
      <c r="AH1004" s="9">
        <f>offs342+Ampl342*SIN(2*PI()*freq342*('3v'!U992-reta342)+deph342*PI()/180)</f>
        <v>0.82378789785815798</v>
      </c>
      <c r="AI1004" s="10">
        <f>('3v'!W992-AH1004)^2</f>
        <v>4.3565383894033404E-5</v>
      </c>
      <c r="AL1004" s="76"/>
      <c r="AM1004" s="76"/>
      <c r="AN1004" s="76"/>
      <c r="AO1004" s="80"/>
    </row>
    <row r="1005" spans="1:41" x14ac:dyDescent="0.25">
      <c r="A1005" s="3"/>
      <c r="B1005" s="7">
        <f>offs331+Ampl331*SIN(2*PI()*freq331*('3v'!A993)+deph331*PI()/180)</f>
        <v>-0.12324775885173883</v>
      </c>
      <c r="C1005" s="8">
        <f>('3v'!B993-B1005)^2</f>
        <v>8.5511862931838363E-6</v>
      </c>
      <c r="D1005" s="9">
        <f>offs332+Ampl332*SIN(2*PI()*freq332*('3v'!A993-reta332)+deph332*PI()/180)</f>
        <v>1.0178351790008646</v>
      </c>
      <c r="E1005" s="10">
        <f>('3v'!C993-D1005)^2</f>
        <v>8.53993893260214E-5</v>
      </c>
      <c r="G1005" s="3"/>
      <c r="H1005" s="7">
        <f>offs333+Ampl333*SIN(2*PI()*freq333*('3v'!E993)+deph333*PI()/180)</f>
        <v>-1.8709539684436651</v>
      </c>
      <c r="I1005" s="8">
        <f>('3v'!F993-H1005)^2</f>
        <v>1.7204822716978241E-6</v>
      </c>
      <c r="J1005" s="9">
        <f>offs334+Ampl334*SIN(2*PI()*freq334*('3v'!E993-reta334)+deph334*PI()/180)</f>
        <v>1.0211523020094462</v>
      </c>
      <c r="K1005" s="10">
        <f>('3v'!G993-J1005)^2</f>
        <v>2.8017095438663948E-4</v>
      </c>
      <c r="L1005" s="3"/>
      <c r="M1005" s="3"/>
      <c r="N1005" s="7">
        <f>offs335+Ampl335*SIN(2*PI()*freq335*('3v'!I993)+deph335*PI()/180)</f>
        <v>9.5162309047692017E-2</v>
      </c>
      <c r="O1005" s="8">
        <f>('3v'!J993-N1005)^2</f>
        <v>3.9824814295490672E-7</v>
      </c>
      <c r="P1005" s="9">
        <f>offs336+Ampl336*SIN(2*PI()*freq336*('3v'!I993-reta336)+deph336*PI()/180)</f>
        <v>1.0263274382588023</v>
      </c>
      <c r="Q1005" s="10">
        <f>('3v'!K993-P1005)^2</f>
        <v>2.4204594611956208E-8</v>
      </c>
      <c r="R1005" s="3"/>
      <c r="S1005" s="3"/>
      <c r="T1005" s="7">
        <f>offs337+Ampl337*SIN(2*PI()*freq337*('3v'!M993)+deph337*PI()/180)</f>
        <v>0.91008242859024224</v>
      </c>
      <c r="U1005" s="8">
        <f>('3v'!N993-T1005)^2</f>
        <v>7.3113001445695109E-7</v>
      </c>
      <c r="V1005" s="9">
        <f>offs338+Ampl338*SIN(2*PI()*freq338*('3v'!M993-reta338)+deph338*PI()/180)</f>
        <v>0.84148581399526978</v>
      </c>
      <c r="W1005" s="10">
        <f>('3v'!O993-V1005)^2</f>
        <v>4.8325799274742111E-5</v>
      </c>
      <c r="X1005" s="3"/>
      <c r="Y1005" s="3"/>
      <c r="Z1005" s="7">
        <f>offs339+Ampl339*SIN(2*PI()*freq339*('3v'!Q993)+deph339*PI()/180)</f>
        <v>-1.7599746334130586</v>
      </c>
      <c r="AA1005" s="8">
        <f>('3v'!R993-Z1005)^2</f>
        <v>9.2713132167989206E-7</v>
      </c>
      <c r="AB1005" s="9">
        <f>offs340+Ampl340*SIN(2*PI()*freq340*('3v'!Q993-reta340)+deph340*PI()/180)</f>
        <v>0.90204312328447334</v>
      </c>
      <c r="AC1005" s="10">
        <f>('3v'!S993-AB1005)^2</f>
        <v>9.2111443634236121E-6</v>
      </c>
      <c r="AD1005" s="3"/>
      <c r="AE1005" s="3"/>
      <c r="AF1005" s="7">
        <f>offs341+Ampl341*SIN(2*PI()*freq341*('3v'!U993)+deph341*PI()/180)</f>
        <v>-1.343449740914664</v>
      </c>
      <c r="AG1005" s="8">
        <f>('3v'!V993-AF1005)^2</f>
        <v>1.9247795098583304E-5</v>
      </c>
      <c r="AH1005" s="9">
        <f>offs342+Ampl342*SIN(2*PI()*freq342*('3v'!U993-reta342)+deph342*PI()/180)</f>
        <v>0.82356883893145105</v>
      </c>
      <c r="AI1005" s="10">
        <f>('3v'!W993-AH1005)^2</f>
        <v>4.0721614184931285E-5</v>
      </c>
      <c r="AL1005" s="76"/>
      <c r="AM1005" s="76"/>
      <c r="AN1005" s="76"/>
      <c r="AO1005" s="80"/>
    </row>
    <row r="1006" spans="1:41" x14ac:dyDescent="0.25">
      <c r="A1006" s="3"/>
      <c r="B1006" s="7">
        <f>offs331+Ampl331*SIN(2*PI()*freq331*('3v'!A994)+deph331*PI()/180)</f>
        <v>-0.10496990310357202</v>
      </c>
      <c r="C1006" s="8">
        <f>('3v'!B994-B1006)^2</f>
        <v>2.7925648372512414E-6</v>
      </c>
      <c r="D1006" s="9">
        <f>offs332+Ampl332*SIN(2*PI()*freq332*('3v'!A994-reta332)+deph332*PI()/180)</f>
        <v>1.0151074161915796</v>
      </c>
      <c r="E1006" s="10">
        <f>('3v'!C994-D1006)^2</f>
        <v>1.531014282500445E-4</v>
      </c>
      <c r="G1006" s="3"/>
      <c r="H1006" s="7">
        <f>offs333+Ampl333*SIN(2*PI()*freq333*('3v'!E994)+deph333*PI()/180)</f>
        <v>-1.8664187172955531</v>
      </c>
      <c r="I1006" s="8">
        <f>('3v'!F994-H1006)^2</f>
        <v>3.7662105457851141E-6</v>
      </c>
      <c r="J1006" s="9">
        <f>offs334+Ampl334*SIN(2*PI()*freq334*('3v'!E994-reta334)+deph334*PI()/180)</f>
        <v>1.0222662792257484</v>
      </c>
      <c r="K1006" s="10">
        <f>('3v'!G994-J1006)^2</f>
        <v>3.8144358537956728E-4</v>
      </c>
      <c r="L1006" s="3"/>
      <c r="M1006" s="3"/>
      <c r="N1006" s="7">
        <f>offs335+Ampl335*SIN(2*PI()*freq335*('3v'!I994)+deph335*PI()/180)</f>
        <v>0.112582869690867</v>
      </c>
      <c r="O1006" s="8">
        <f>('3v'!J994-N1006)^2</f>
        <v>2.2421142734496138E-7</v>
      </c>
      <c r="P1006" s="9">
        <f>offs336+Ampl336*SIN(2*PI()*freq336*('3v'!I994-reta336)+deph336*PI()/180)</f>
        <v>1.0252810904208662</v>
      </c>
      <c r="Q1006" s="10">
        <f>('3v'!K994-P1006)^2</f>
        <v>7.9347044311022486E-7</v>
      </c>
      <c r="R1006" s="3"/>
      <c r="S1006" s="3"/>
      <c r="T1006" s="7">
        <f>offs337+Ampl337*SIN(2*PI()*freq337*('3v'!M994)+deph337*PI()/180)</f>
        <v>0.90030508489093775</v>
      </c>
      <c r="U1006" s="8">
        <f>('3v'!N994-T1006)^2</f>
        <v>7.5129908968996391E-7</v>
      </c>
      <c r="V1006" s="9">
        <f>offs338+Ampl338*SIN(2*PI()*freq338*('3v'!M994-reta338)+deph338*PI()/180)</f>
        <v>0.83953394417344329</v>
      </c>
      <c r="W1006" s="10">
        <f>('3v'!O994-V1006)^2</f>
        <v>4.8308280162050622E-5</v>
      </c>
      <c r="X1006" s="3"/>
      <c r="Y1006" s="3"/>
      <c r="Z1006" s="7">
        <f>offs339+Ampl339*SIN(2*PI()*freq339*('3v'!Q994)+deph339*PI()/180)</f>
        <v>-1.7436758969588275</v>
      </c>
      <c r="AA1006" s="8">
        <f>('3v'!R994-Z1006)^2</f>
        <v>2.678502246535779E-6</v>
      </c>
      <c r="AB1006" s="9">
        <f>offs340+Ampl340*SIN(2*PI()*freq340*('3v'!Q994-reta340)+deph340*PI()/180)</f>
        <v>0.90406522088765828</v>
      </c>
      <c r="AC1006" s="10">
        <f>('3v'!S994-AB1006)^2</f>
        <v>8.7972693747764443E-6</v>
      </c>
      <c r="AD1006" s="3"/>
      <c r="AE1006" s="3"/>
      <c r="AF1006" s="7">
        <f>offs341+Ampl341*SIN(2*PI()*freq341*('3v'!U994)+deph341*PI()/180)</f>
        <v>-1.3807447089207006</v>
      </c>
      <c r="AG1006" s="8">
        <f>('3v'!V994-AF1006)^2</f>
        <v>4.4431412604396993E-7</v>
      </c>
      <c r="AH1006" s="9">
        <f>offs342+Ampl342*SIN(2*PI()*freq342*('3v'!U994-reta342)+deph342*PI()/180)</f>
        <v>0.82341298735015822</v>
      </c>
      <c r="AI1006" s="10">
        <f>('3v'!W994-AH1006)^2</f>
        <v>3.8756817256826828E-5</v>
      </c>
      <c r="AL1006" s="76"/>
      <c r="AM1006" s="76"/>
      <c r="AN1006" s="76"/>
      <c r="AO1006" s="80"/>
    </row>
    <row r="1007" spans="1:41" x14ac:dyDescent="0.25">
      <c r="A1007" s="3"/>
      <c r="B1007" s="7">
        <f>offs331+Ampl331*SIN(2*PI()*freq331*('3v'!A995)+deph331*PI()/180)</f>
        <v>-8.6747292630157957E-2</v>
      </c>
      <c r="C1007" s="8">
        <f>('3v'!B995-B1007)^2</f>
        <v>5.3625006227407666E-6</v>
      </c>
      <c r="D1007" s="9">
        <f>offs332+Ampl332*SIN(2*PI()*freq332*('3v'!A995-reta332)+deph332*PI()/180)</f>
        <v>1.0123594131201059</v>
      </c>
      <c r="E1007" s="10">
        <f>('3v'!C995-D1007)^2</f>
        <v>2.3976704967410944E-4</v>
      </c>
      <c r="G1007" s="3"/>
      <c r="H1007" s="7">
        <f>offs333+Ampl333*SIN(2*PI()*freq333*('3v'!E995)+deph333*PI()/180)</f>
        <v>-1.8617580182114832</v>
      </c>
      <c r="I1007" s="8">
        <f>('3v'!F995-H1007)^2</f>
        <v>7.2636814549375573E-6</v>
      </c>
      <c r="J1007" s="9">
        <f>offs334+Ampl334*SIN(2*PI()*freq334*('3v'!E995-reta334)+deph334*PI()/180)</f>
        <v>1.0233681785517612</v>
      </c>
      <c r="K1007" s="10">
        <f>('3v'!G995-J1007)^2</f>
        <v>4.9884916279752816E-4</v>
      </c>
      <c r="L1007" s="3"/>
      <c r="M1007" s="3"/>
      <c r="N1007" s="7">
        <f>offs335+Ampl335*SIN(2*PI()*freq335*('3v'!I995)+deph335*PI()/180)</f>
        <v>0.12991402425175042</v>
      </c>
      <c r="O1007" s="8">
        <f>('3v'!J995-N1007)^2</f>
        <v>4.7509362503587351E-6</v>
      </c>
      <c r="P1007" s="9">
        <f>offs336+Ampl336*SIN(2*PI()*freq336*('3v'!I995-reta336)+deph336*PI()/180)</f>
        <v>1.0242129471043526</v>
      </c>
      <c r="Q1007" s="10">
        <f>('3v'!K995-P1007)^2</f>
        <v>3.3557639981596898E-11</v>
      </c>
      <c r="R1007" s="3"/>
      <c r="S1007" s="3"/>
      <c r="T1007" s="7">
        <f>offs337+Ampl337*SIN(2*PI()*freq337*('3v'!M995)+deph337*PI()/180)</f>
        <v>0.89019379934168108</v>
      </c>
      <c r="U1007" s="8">
        <f>('3v'!N995-T1007)^2</f>
        <v>5.4862070087988263E-7</v>
      </c>
      <c r="V1007" s="9">
        <f>offs338+Ampl338*SIN(2*PI()*freq338*('3v'!M995-reta338)+deph338*PI()/180)</f>
        <v>0.83759399039167737</v>
      </c>
      <c r="W1007" s="10">
        <f>('3v'!O995-V1007)^2</f>
        <v>7.9038671772587547E-5</v>
      </c>
      <c r="X1007" s="3"/>
      <c r="Y1007" s="3"/>
      <c r="Z1007" s="7">
        <f>offs339+Ampl339*SIN(2*PI()*freq339*('3v'!Q995)+deph339*PI()/180)</f>
        <v>-1.7267533172431939</v>
      </c>
      <c r="AA1007" s="8">
        <f>('3v'!R995-Z1007)^2</f>
        <v>9.6250375414699151E-7</v>
      </c>
      <c r="AB1007" s="9">
        <f>offs340+Ampl340*SIN(2*PI()*freq340*('3v'!Q995-reta340)+deph340*PI()/180)</f>
        <v>0.90607935816652396</v>
      </c>
      <c r="AC1007" s="10">
        <f>('3v'!S995-AB1007)^2</f>
        <v>8.4390356524994108E-6</v>
      </c>
      <c r="AD1007" s="3"/>
      <c r="AE1007" s="3"/>
      <c r="AF1007" s="7">
        <f>offs341+Ampl341*SIN(2*PI()*freq341*('3v'!U995)+deph341*PI()/180)</f>
        <v>-1.4171241423888166</v>
      </c>
      <c r="AG1007" s="8">
        <f>('3v'!V995-AF1007)^2</f>
        <v>4.015454147092848E-9</v>
      </c>
      <c r="AH1007" s="9">
        <f>offs342+Ampl342*SIN(2*PI()*freq342*('3v'!U995-reta342)+deph342*PI()/180)</f>
        <v>0.82332049692097409</v>
      </c>
      <c r="AI1007" s="10">
        <f>('3v'!W995-AH1007)^2</f>
        <v>3.7613773892715855E-5</v>
      </c>
      <c r="AL1007" s="76"/>
      <c r="AM1007" s="76"/>
      <c r="AN1007" s="76"/>
      <c r="AO1007" s="80"/>
    </row>
    <row r="1008" spans="1:41" x14ac:dyDescent="0.25">
      <c r="A1008" s="3"/>
      <c r="B1008" s="7">
        <f>offs331+Ampl331*SIN(2*PI()*freq331*('3v'!A996)+deph331*PI()/180)</f>
        <v>-6.8582804992938784E-2</v>
      </c>
      <c r="C1008" s="8">
        <f>('3v'!B996-B1008)^2</f>
        <v>8.416932468996964E-6</v>
      </c>
      <c r="D1008" s="9">
        <f>offs332+Ampl332*SIN(2*PI()*freq332*('3v'!A996-reta332)+deph332*PI()/180)</f>
        <v>1.009591603727986</v>
      </c>
      <c r="E1008" s="10">
        <f>('3v'!C996-D1008)^2</f>
        <v>2.7631095469765284E-4</v>
      </c>
      <c r="G1008" s="3"/>
      <c r="H1008" s="7">
        <f>offs333+Ampl333*SIN(2*PI()*freq333*('3v'!E996)+deph333*PI()/180)</f>
        <v>-1.8569722851816972</v>
      </c>
      <c r="I1008" s="8">
        <f>('3v'!F996-H1008)^2</f>
        <v>2.6291805863900026E-6</v>
      </c>
      <c r="J1008" s="9">
        <f>offs334+Ampl334*SIN(2*PI()*freq334*('3v'!E996-reta334)+deph334*PI()/180)</f>
        <v>1.0244579021104152</v>
      </c>
      <c r="K1008" s="10">
        <f>('3v'!G996-J1008)^2</f>
        <v>5.3816288083934614E-4</v>
      </c>
      <c r="L1008" s="3"/>
      <c r="M1008" s="3"/>
      <c r="N1008" s="7">
        <f>offs335+Ampl335*SIN(2*PI()*freq335*('3v'!I996)+deph335*PI()/180)</f>
        <v>0.14715303594012802</v>
      </c>
      <c r="O1008" s="8">
        <f>('3v'!J996-N1008)^2</f>
        <v>3.3876093577217736E-6</v>
      </c>
      <c r="P1008" s="9">
        <f>offs336+Ampl336*SIN(2*PI()*freq336*('3v'!I996-reta336)+deph336*PI()/180)</f>
        <v>1.0231231769814735</v>
      </c>
      <c r="Q1008" s="10">
        <f>('3v'!K996-P1008)^2</f>
        <v>7.3542112771345772E-7</v>
      </c>
      <c r="R1008" s="3"/>
      <c r="S1008" s="3"/>
      <c r="T1008" s="7">
        <f>offs337+Ampl337*SIN(2*PI()*freq337*('3v'!M996)+deph337*PI()/180)</f>
        <v>0.87975106675088455</v>
      </c>
      <c r="U1008" s="8">
        <f>('3v'!N996-T1008)^2</f>
        <v>4.0420032530336949E-9</v>
      </c>
      <c r="V1008" s="9">
        <f>offs338+Ampl338*SIN(2*PI()*freq338*('3v'!M996-reta338)+deph338*PI()/180)</f>
        <v>0.83566643130453944</v>
      </c>
      <c r="W1008" s="10">
        <f>('3v'!O996-V1008)^2</f>
        <v>7.8584833207113512E-5</v>
      </c>
      <c r="X1008" s="3"/>
      <c r="Y1008" s="3"/>
      <c r="Z1008" s="7">
        <f>offs339+Ampl339*SIN(2*PI()*freq339*('3v'!Q996)+deph339*PI()/180)</f>
        <v>-1.7092150778755395</v>
      </c>
      <c r="AA1008" s="8">
        <f>('3v'!R996-Z1008)^2</f>
        <v>8.3770426737987746E-6</v>
      </c>
      <c r="AB1008" s="9">
        <f>offs340+Ampl340*SIN(2*PI()*freq340*('3v'!Q996-reta340)+deph340*PI()/180)</f>
        <v>0.90808456110215552</v>
      </c>
      <c r="AC1008" s="10">
        <f>('3v'!S996-AB1008)^2</f>
        <v>8.13920329615622E-6</v>
      </c>
      <c r="AD1008" s="3"/>
      <c r="AE1008" s="3"/>
      <c r="AF1008" s="7">
        <f>offs341+Ampl341*SIN(2*PI()*freq341*('3v'!U996)+deph341*PI()/180)</f>
        <v>-1.4525521392103165</v>
      </c>
      <c r="AG1008" s="8">
        <f>('3v'!V996-AF1008)^2</f>
        <v>4.3421895292114479E-8</v>
      </c>
      <c r="AH1008" s="9">
        <f>offs342+Ampl342*SIN(2*PI()*freq342*('3v'!U996-reta342)+deph342*PI()/180)</f>
        <v>0.82329145892078581</v>
      </c>
      <c r="AI1008" s="10">
        <f>('3v'!W996-AH1008)^2</f>
        <v>3.7258436585918914E-5</v>
      </c>
      <c r="AL1008" s="76"/>
      <c r="AM1008" s="76"/>
      <c r="AN1008" s="76"/>
      <c r="AO1008" s="80"/>
    </row>
    <row r="1009" spans="1:41" x14ac:dyDescent="0.25">
      <c r="A1009" s="3"/>
      <c r="B1009" s="7">
        <f>offs331+Ampl331*SIN(2*PI()*freq331*('3v'!A997)+deph331*PI()/180)</f>
        <v>-5.0479308575079318E-2</v>
      </c>
      <c r="C1009" s="8">
        <f>('3v'!B997-B1009)^2</f>
        <v>1.1742214121624952E-5</v>
      </c>
      <c r="D1009" s="9">
        <f>offs332+Ampl332*SIN(2*PI()*freq332*('3v'!A997-reta332)+deph332*PI()/180)</f>
        <v>1.0068044250844073</v>
      </c>
      <c r="E1009" s="10">
        <f>('3v'!C997-D1009)^2</f>
        <v>3.1479364787580417E-4</v>
      </c>
      <c r="G1009" s="3"/>
      <c r="H1009" s="7">
        <f>offs333+Ampl333*SIN(2*PI()*freq333*('3v'!E997)+deph333*PI()/180)</f>
        <v>-1.852061943302675</v>
      </c>
      <c r="I1009" s="8">
        <f>('3v'!F997-H1009)^2</f>
        <v>6.8936004821018119E-6</v>
      </c>
      <c r="J1009" s="9">
        <f>offs334+Ampl334*SIN(2*PI()*freq334*('3v'!E997-reta334)+deph334*PI()/180)</f>
        <v>1.0255353531061628</v>
      </c>
      <c r="K1009" s="10">
        <f>('3v'!G997-J1009)^2</f>
        <v>4.8933363696993741E-4</v>
      </c>
      <c r="L1009" s="3"/>
      <c r="M1009" s="3"/>
      <c r="N1009" s="7">
        <f>offs335+Ampl335*SIN(2*PI()*freq335*('3v'!I997)+deph335*PI()/180)</f>
        <v>0.16429718251621322</v>
      </c>
      <c r="O1009" s="8">
        <f>('3v'!J997-N1009)^2</f>
        <v>1.1287533803499227E-5</v>
      </c>
      <c r="P1009" s="9">
        <f>offs336+Ampl336*SIN(2*PI()*freq336*('3v'!I997-reta336)+deph336*PI()/180)</f>
        <v>1.0220119521395641</v>
      </c>
      <c r="Q1009" s="10">
        <f>('3v'!K997-P1009)^2</f>
        <v>2.8881715638116778E-6</v>
      </c>
      <c r="R1009" s="3"/>
      <c r="S1009" s="3"/>
      <c r="T1009" s="7">
        <f>offs337+Ampl337*SIN(2*PI()*freq337*('3v'!M997)+deph337*PI()/180)</f>
        <v>0.86897946370655799</v>
      </c>
      <c r="U1009" s="8">
        <f>('3v'!N997-T1009)^2</f>
        <v>8.7844287938772372E-6</v>
      </c>
      <c r="V1009" s="9">
        <f>offs338+Ampl338*SIN(2*PI()*freq338*('3v'!M997-reta338)+deph338*PI()/180)</f>
        <v>0.83375174250839212</v>
      </c>
      <c r="W1009" s="10">
        <f>('3v'!O997-V1009)^2</f>
        <v>1.1619756617158084E-4</v>
      </c>
      <c r="X1009" s="3"/>
      <c r="Y1009" s="3"/>
      <c r="Z1009" s="7">
        <f>offs339+Ampl339*SIN(2*PI()*freq339*('3v'!Q997)+deph339*PI()/180)</f>
        <v>-1.6910696601927881</v>
      </c>
      <c r="AA1009" s="8">
        <f>('3v'!R997-Z1009)^2</f>
        <v>1.1982673225289011E-5</v>
      </c>
      <c r="AB1009" s="9">
        <f>offs340+Ampl340*SIN(2*PI()*freq340*('3v'!Q997-reta340)+deph340*PI()/180)</f>
        <v>0.91007985999620733</v>
      </c>
      <c r="AC1009" s="10">
        <f>('3v'!S997-AB1009)^2</f>
        <v>7.9003155838207578E-6</v>
      </c>
      <c r="AD1009" s="3"/>
      <c r="AE1009" s="3"/>
      <c r="AF1009" s="7">
        <f>offs341+Ampl341*SIN(2*PI()*freq341*('3v'!U997)+deph341*PI()/180)</f>
        <v>-1.4869937362296082</v>
      </c>
      <c r="AG1009" s="8">
        <f>('3v'!V997-AF1009)^2</f>
        <v>6.0486669058172884E-6</v>
      </c>
      <c r="AH1009" s="9">
        <f>offs342+Ampl342*SIN(2*PI()*freq342*('3v'!U997-reta342)+deph342*PI()/180)</f>
        <v>0.82332590200659372</v>
      </c>
      <c r="AI1009" s="10">
        <f>('3v'!W997-AH1009)^2</f>
        <v>3.7680101962693786E-5</v>
      </c>
      <c r="AL1009" s="76"/>
      <c r="AM1009" s="76"/>
      <c r="AN1009" s="76"/>
      <c r="AO1009" s="80"/>
    </row>
    <row r="1010" spans="1:41" x14ac:dyDescent="0.25">
      <c r="A1010" s="3"/>
      <c r="B1010" s="7">
        <f>offs331+Ampl331*SIN(2*PI()*freq331*('3v'!A998)+deph331*PI()/180)</f>
        <v>-3.2439662128523672E-2</v>
      </c>
      <c r="C1010" s="8">
        <f>('3v'!B998-B1010)^2</f>
        <v>1.5119171402757055E-5</v>
      </c>
      <c r="D1010" s="9">
        <f>offs332+Ampl332*SIN(2*PI()*freq332*('3v'!A998-reta332)+deph332*PI()/180)</f>
        <v>1.003998317317188</v>
      </c>
      <c r="E1010" s="10">
        <f>('3v'!C998-D1010)^2</f>
        <v>2.8524903944066688E-4</v>
      </c>
      <c r="G1010" s="3"/>
      <c r="H1010" s="7">
        <f>offs333+Ampl333*SIN(2*PI()*freq333*('3v'!E998)+deph333*PI()/180)</f>
        <v>-1.8470274287393731</v>
      </c>
      <c r="I1010" s="8">
        <f>('3v'!F998-H1010)^2</f>
        <v>3.242561044148389E-6</v>
      </c>
      <c r="J1010" s="9">
        <f>offs334+Ampl334*SIN(2*PI()*freq334*('3v'!E998-reta334)+deph334*PI()/180)</f>
        <v>1.026600435833577</v>
      </c>
      <c r="K1010" s="10">
        <f>('3v'!G998-J1010)^2</f>
        <v>4.4334688909475844E-4</v>
      </c>
      <c r="L1010" s="3"/>
      <c r="M1010" s="3"/>
      <c r="N1010" s="7">
        <f>offs335+Ampl335*SIN(2*PI()*freq335*('3v'!I998)+deph335*PI()/180)</f>
        <v>0.18134375672052044</v>
      </c>
      <c r="O1010" s="8">
        <f>('3v'!J998-N1010)^2</f>
        <v>7.9984138727905908E-6</v>
      </c>
      <c r="P1010" s="9">
        <f>offs336+Ampl336*SIN(2*PI()*freq336*('3v'!I998-reta336)+deph336*PI()/180)</f>
        <v>1.0208794480539087</v>
      </c>
      <c r="Q1010" s="10">
        <f>('3v'!K998-P1010)^2</f>
        <v>6.3508437994532723E-6</v>
      </c>
      <c r="R1010" s="3"/>
      <c r="S1010" s="3"/>
      <c r="T1010" s="7">
        <f>offs337+Ampl337*SIN(2*PI()*freq337*('3v'!M998)+deph337*PI()/180)</f>
        <v>0.85788164794057109</v>
      </c>
      <c r="U1010" s="8">
        <f>('3v'!N998-T1010)^2</f>
        <v>2.6623076350286388E-6</v>
      </c>
      <c r="V1010" s="9">
        <f>offs338+Ampl338*SIN(2*PI()*freq338*('3v'!M998-reta338)+deph338*PI()/180)</f>
        <v>0.83185039642404512</v>
      </c>
      <c r="W1010" s="10">
        <f>('3v'!O998-V1010)^2</f>
        <v>1.1508383856772755E-4</v>
      </c>
      <c r="X1010" s="3"/>
      <c r="Y1010" s="3"/>
      <c r="Z1010" s="7">
        <f>offs339+Ampl339*SIN(2*PI()*freq339*('3v'!Q998)+deph339*PI()/180)</f>
        <v>-1.6723258391579099</v>
      </c>
      <c r="AA1010" s="8">
        <f>('3v'!R998-Z1010)^2</f>
        <v>5.1991431687879217E-7</v>
      </c>
      <c r="AB1010" s="9">
        <f>offs340+Ampl340*SIN(2*PI()*freq340*('3v'!Q998-reta340)+deph340*PI()/180)</f>
        <v>0.91206428993984057</v>
      </c>
      <c r="AC1010" s="10">
        <f>('3v'!S998-AB1010)^2</f>
        <v>7.7253426369203687E-6</v>
      </c>
      <c r="AD1010" s="3"/>
      <c r="AE1010" s="3"/>
      <c r="AF1010" s="7">
        <f>offs341+Ampl341*SIN(2*PI()*freq341*('3v'!U998)+deph341*PI()/180)</f>
        <v>-1.520414943748625</v>
      </c>
      <c r="AG1010" s="8">
        <f>('3v'!V998-AF1010)^2</f>
        <v>5.0234985386777948E-6</v>
      </c>
      <c r="AH1010" s="9">
        <f>offs342+Ampl342*SIN(2*PI()*freq342*('3v'!U998-reta342)+deph342*PI()/180)</f>
        <v>0.82342379218723039</v>
      </c>
      <c r="AI1010" s="10">
        <f>('3v'!W998-AH1010)^2</f>
        <v>3.8891464970454288E-5</v>
      </c>
      <c r="AL1010" s="76"/>
      <c r="AM1010" s="76"/>
      <c r="AN1010" s="76"/>
      <c r="AO1010" s="80"/>
    </row>
    <row r="1011" spans="1:41" x14ac:dyDescent="0.25">
      <c r="A1011" s="3"/>
      <c r="B1011" s="7">
        <f>offs331+Ampl331*SIN(2*PI()*freq331*('3v'!A999)+deph331*PI()/180)</f>
        <v>-1.4466714322573182E-2</v>
      </c>
      <c r="C1011" s="8">
        <f>('3v'!B999-B1011)^2</f>
        <v>1.8346536194449708E-5</v>
      </c>
      <c r="D1011" s="9">
        <f>offs332+Ampl332*SIN(2*PI()*freq332*('3v'!A999-reta332)+deph332*PI()/180)</f>
        <v>1.0011737235432734</v>
      </c>
      <c r="E1011" s="10">
        <f>('3v'!C999-D1011)^2</f>
        <v>2.5656746750873352E-4</v>
      </c>
      <c r="G1011" s="3"/>
      <c r="H1011" s="7">
        <f>offs333+Ampl333*SIN(2*PI()*freq333*('3v'!E999)+deph333*PI()/180)</f>
        <v>-1.841869188686486</v>
      </c>
      <c r="I1011" s="8">
        <f>('3v'!F999-H1011)^2</f>
        <v>9.3189853095300004E-6</v>
      </c>
      <c r="J1011" s="9">
        <f>offs334+Ampl334*SIN(2*PI()*freq334*('3v'!E999-reta334)+deph334*PI()/180)</f>
        <v>1.0276530556858512</v>
      </c>
      <c r="K1011" s="10">
        <f>('3v'!G999-J1011)^2</f>
        <v>4.001273827058096E-4</v>
      </c>
      <c r="L1011" s="3"/>
      <c r="M1011" s="3"/>
      <c r="N1011" s="7">
        <f>offs335+Ampl335*SIN(2*PI()*freq335*('3v'!I999)+deph335*PI()/180)</f>
        <v>0.19829006670137134</v>
      </c>
      <c r="O1011" s="8">
        <f>('3v'!J999-N1011)^2</f>
        <v>1.7217990916555568E-5</v>
      </c>
      <c r="P1011" s="9">
        <f>offs336+Ampl336*SIN(2*PI()*freq336*('3v'!I999-reta336)+deph336*PI()/180)</f>
        <v>1.0197258435600312</v>
      </c>
      <c r="Q1011" s="10">
        <f>('3v'!K999-P1011)^2</f>
        <v>1.1019767795771398E-5</v>
      </c>
      <c r="R1011" s="3"/>
      <c r="S1011" s="3"/>
      <c r="T1011" s="7">
        <f>offs337+Ampl337*SIN(2*PI()*freq337*('3v'!M999)+deph337*PI()/180)</f>
        <v>0.84646035767290684</v>
      </c>
      <c r="U1011" s="8">
        <f>('3v'!N999-T1011)^2</f>
        <v>5.7611170588938618E-10</v>
      </c>
      <c r="V1011" s="9">
        <f>offs338+Ampl338*SIN(2*PI()*freq338*('3v'!M999-reta338)+deph338*PI()/180)</f>
        <v>0.82996286218019488</v>
      </c>
      <c r="W1011" s="10">
        <f>('3v'!O999-V1011)^2</f>
        <v>1.1368096964586258E-4</v>
      </c>
      <c r="X1011" s="3"/>
      <c r="Y1011" s="3"/>
      <c r="Z1011" s="7">
        <f>offs339+Ampl339*SIN(2*PI()*freq339*('3v'!Q999)+deph339*PI()/180)</f>
        <v>-1.6529926791164262</v>
      </c>
      <c r="AA1011" s="8">
        <f>('3v'!R999-Z1011)^2</f>
        <v>6.130976541999419E-6</v>
      </c>
      <c r="AB1011" s="9">
        <f>offs340+Ampl340*SIN(2*PI()*freq340*('3v'!Q999-reta340)+deph340*PI()/180)</f>
        <v>0.91403689128034404</v>
      </c>
      <c r="AC1011" s="10">
        <f>('3v'!S999-AB1011)^2</f>
        <v>6.5100485641048226E-7</v>
      </c>
      <c r="AD1011" s="3"/>
      <c r="AE1011" s="3"/>
      <c r="AF1011" s="7">
        <f>offs341+Ampl341*SIN(2*PI()*freq341*('3v'!U999)+deph341*PI()/180)</f>
        <v>-1.5527827790705302</v>
      </c>
      <c r="AG1011" s="8">
        <f>('3v'!V999-AF1011)^2</f>
        <v>1.2622093988823008E-6</v>
      </c>
      <c r="AH1011" s="9">
        <f>offs342+Ampl342*SIN(2*PI()*freq342*('3v'!U999-reta342)+deph342*PI()/180)</f>
        <v>0.8235850328569061</v>
      </c>
      <c r="AI1011" s="10">
        <f>('3v'!W999-AH1011)^2</f>
        <v>1.9752894530988931E-5</v>
      </c>
      <c r="AL1011" s="76"/>
      <c r="AM1011" s="76"/>
      <c r="AN1011" s="76"/>
      <c r="AO1011" s="80"/>
    </row>
    <row r="1012" spans="1:41" x14ac:dyDescent="0.25">
      <c r="A1012" s="3"/>
      <c r="B1012" s="7">
        <f>offs331+Ampl331*SIN(2*PI()*freq331*('3v'!A1000)+deph331*PI()/180)</f>
        <v>3.436696705969744E-3</v>
      </c>
      <c r="C1012" s="8">
        <f>('3v'!B1000-B1012)^2</f>
        <v>2.1240085327616371E-5</v>
      </c>
      <c r="D1012" s="9">
        <f>offs332+Ampl332*SIN(2*PI()*freq332*('3v'!A1000-reta332)+deph332*PI()/180)</f>
        <v>0.99833108979876473</v>
      </c>
      <c r="E1012" s="10">
        <f>('3v'!C1000-D1012)^2</f>
        <v>2.917636287134659E-4</v>
      </c>
      <c r="G1012" s="3"/>
      <c r="H1012" s="7">
        <f>offs333+Ampl333*SIN(2*PI()*freq333*('3v'!E1000)+deph333*PI()/180)</f>
        <v>-1.8365876813287207</v>
      </c>
      <c r="I1012" s="8">
        <f>('3v'!F1000-H1012)^2</f>
        <v>6.1247769521857633E-6</v>
      </c>
      <c r="J1012" s="9">
        <f>offs334+Ampl334*SIN(2*PI()*freq334*('3v'!E1000-reta334)+deph334*PI()/180)</f>
        <v>1.0286931191632041</v>
      </c>
      <c r="K1012" s="10">
        <f>('3v'!G1000-J1012)^2</f>
        <v>3.5959995187092534E-4</v>
      </c>
      <c r="L1012" s="3"/>
      <c r="M1012" s="3"/>
      <c r="N1012" s="7">
        <f>offs335+Ampl335*SIN(2*PI()*freq335*('3v'!I1000)+deph335*PI()/180)</f>
        <v>0.21513343643997579</v>
      </c>
      <c r="O1012" s="8">
        <f>('3v'!J1000-N1012)^2</f>
        <v>1.1660151777183407E-5</v>
      </c>
      <c r="P1012" s="9">
        <f>offs336+Ampl336*SIN(2*PI()*freq336*('3v'!I1000-reta336)+deph336*PI()/180)</f>
        <v>1.0185513208254537</v>
      </c>
      <c r="Q1012" s="10">
        <f>('3v'!K1000-P1012)^2</f>
        <v>4.6013717477292418E-6</v>
      </c>
      <c r="R1012" s="3"/>
      <c r="S1012" s="3"/>
      <c r="T1012" s="7">
        <f>offs337+Ampl337*SIN(2*PI()*freq337*('3v'!M1000)+deph337*PI()/180)</f>
        <v>0.83471841093603527</v>
      </c>
      <c r="U1012" s="8">
        <f>('3v'!N1000-T1012)^2</f>
        <v>2.2277516391509869E-9</v>
      </c>
      <c r="V1012" s="9">
        <f>offs338+Ampl338*SIN(2*PI()*freq338*('3v'!M1000-reta338)+deph338*PI()/180)</f>
        <v>0.82808960549767163</v>
      </c>
      <c r="W1012" s="10">
        <f>('3v'!O1000-V1012)^2</f>
        <v>1.1198411035205E-4</v>
      </c>
      <c r="X1012" s="3"/>
      <c r="Y1012" s="3"/>
      <c r="Z1012" s="7">
        <f>offs339+Ampl339*SIN(2*PI()*freq339*('3v'!Q1000)+deph339*PI()/180)</f>
        <v>-1.6330795294129687</v>
      </c>
      <c r="AA1012" s="8">
        <f>('3v'!R1000-Z1012)^2</f>
        <v>8.1680530358474257E-6</v>
      </c>
      <c r="AB1012" s="9">
        <f>offs340+Ampl340*SIN(2*PI()*freq340*('3v'!Q1000-reta340)+deph340*PI()/180)</f>
        <v>0.91599671008521455</v>
      </c>
      <c r="AC1012" s="10">
        <f>('3v'!S1000-AB1012)^2</f>
        <v>6.4023988613123863E-7</v>
      </c>
      <c r="AD1012" s="3"/>
      <c r="AE1012" s="3"/>
      <c r="AF1012" s="7">
        <f>offs341+Ampl341*SIN(2*PI()*freq341*('3v'!U1000)+deph341*PI()/180)</f>
        <v>-1.584065299049684</v>
      </c>
      <c r="AG1012" s="8">
        <f>('3v'!V1000-AF1012)^2</f>
        <v>9.2664897137957184E-6</v>
      </c>
      <c r="AH1012" s="9">
        <f>offs342+Ampl342*SIN(2*PI()*freq342*('3v'!U1000-reta342)+deph342*PI()/180)</f>
        <v>0.82380946489054663</v>
      </c>
      <c r="AI1012" s="10">
        <f>('3v'!W1000-AH1012)^2</f>
        <v>2.1798205988980725E-5</v>
      </c>
      <c r="AL1012" s="76"/>
      <c r="AM1012" s="76"/>
      <c r="AN1012" s="76"/>
      <c r="AO1012" s="80"/>
    </row>
    <row r="1013" spans="1:41" x14ac:dyDescent="0.25">
      <c r="A1013" s="3"/>
      <c r="B1013" s="7">
        <f>offs331+Ampl331*SIN(2*PI()*freq331*('3v'!A1001)+deph331*PI()/180)</f>
        <v>2.1267743800955641E-2</v>
      </c>
      <c r="C1013" s="8">
        <f>('3v'!B1001-B1013)^2</f>
        <v>8.4607904995978671E-6</v>
      </c>
      <c r="D1013" s="9">
        <f>offs332+Ampl332*SIN(2*PI()*freq332*('3v'!A1001-reta332)+deph332*PI()/180)</f>
        <v>0.99547086496848325</v>
      </c>
      <c r="E1013" s="10">
        <f>('3v'!C1001-D1013)^2</f>
        <v>3.2858323358562558E-4</v>
      </c>
      <c r="G1013" s="3"/>
      <c r="H1013" s="7">
        <f>offs333+Ampl333*SIN(2*PI()*freq333*('3v'!E1001)+deph333*PI()/180)</f>
        <v>-1.8311833758000984</v>
      </c>
      <c r="I1013" s="8">
        <f>('3v'!F1001-H1013)^2</f>
        <v>4.0794474232040486E-6</v>
      </c>
      <c r="J1013" s="9">
        <f>offs334+Ampl334*SIN(2*PI()*freq334*('3v'!E1001-reta334)+deph334*PI()/180)</f>
        <v>1.0297205338811835</v>
      </c>
      <c r="K1013" s="10">
        <f>('3v'!G1001-J1013)^2</f>
        <v>2.5544273939376652E-4</v>
      </c>
      <c r="L1013" s="3"/>
      <c r="M1013" s="3"/>
      <c r="N1013" s="7">
        <f>offs335+Ampl335*SIN(2*PI()*freq335*('3v'!I1001)+deph335*PI()/180)</f>
        <v>0.23187120617299389</v>
      </c>
      <c r="O1013" s="8">
        <f>('3v'!J1001-N1013)^2</f>
        <v>2.0497949947604072E-5</v>
      </c>
      <c r="P1013" s="9">
        <f>offs336+Ampl336*SIN(2*PI()*freq336*('3v'!I1001-reta336)+deph336*PI()/180)</f>
        <v>1.0173560653209315</v>
      </c>
      <c r="Q1013" s="10">
        <f>('3v'!K1001-P1013)^2</f>
        <v>8.4271495953241186E-6</v>
      </c>
      <c r="R1013" s="3"/>
      <c r="S1013" s="3"/>
      <c r="T1013" s="7">
        <f>offs337+Ampl337*SIN(2*PI()*freq337*('3v'!M1001)+deph337*PI()/180)</f>
        <v>0.82265870487961679</v>
      </c>
      <c r="U1013" s="8">
        <f>('3v'!N1001-T1013)^2</f>
        <v>1.5066439747974309E-7</v>
      </c>
      <c r="V1013" s="9">
        <f>offs338+Ampl338*SIN(2*PI()*freq338*('3v'!M1001-reta338)+deph338*PI()/180)</f>
        <v>0.82623108857453209</v>
      </c>
      <c r="W1013" s="10">
        <f>('3v'!O1001-V1013)^2</f>
        <v>1.099908324221194E-4</v>
      </c>
      <c r="X1013" s="3"/>
      <c r="Y1013" s="3"/>
      <c r="Z1013" s="7">
        <f>offs339+Ampl339*SIN(2*PI()*freq339*('3v'!Q1001)+deph339*PI()/180)</f>
        <v>-1.6125960198700267</v>
      </c>
      <c r="AA1013" s="8">
        <f>('3v'!R1001-Z1013)^2</f>
        <v>1.451792984805918E-5</v>
      </c>
      <c r="AB1013" s="9">
        <f>offs340+Ampl340*SIN(2*PI()*freq340*('3v'!Q1001-reta340)+deph340*PI()/180)</f>
        <v>0.91794279860346928</v>
      </c>
      <c r="AC1013" s="10">
        <f>('3v'!S1001-AB1013)^2</f>
        <v>6.5155795063324243E-7</v>
      </c>
      <c r="AD1013" s="3"/>
      <c r="AE1013" s="3"/>
      <c r="AF1013" s="7">
        <f>offs341+Ampl341*SIN(2*PI()*freq341*('3v'!U1001)+deph341*PI()/180)</f>
        <v>-1.6142316316156478</v>
      </c>
      <c r="AG1013" s="8">
        <f>('3v'!V1001-AF1013)^2</f>
        <v>4.7290086100303836E-6</v>
      </c>
      <c r="AH1013" s="9">
        <f>offs342+Ampl342*SIN(2*PI()*freq342*('3v'!U1001-reta342)+deph342*PI()/180)</f>
        <v>0.82409686680083083</v>
      </c>
      <c r="AI1013" s="10">
        <f>('3v'!W1001-AH1013)^2</f>
        <v>2.4564481475781384E-5</v>
      </c>
      <c r="AL1013" s="76"/>
      <c r="AM1013" s="76"/>
      <c r="AN1013" s="76"/>
      <c r="AO1013" s="80"/>
    </row>
    <row r="1014" spans="1:41" x14ac:dyDescent="0.25">
      <c r="A1014" s="3"/>
      <c r="B1014" s="7">
        <f>offs331+Ampl331*SIN(2*PI()*freq331*('3v'!A1002)+deph331*PI()/180)</f>
        <v>3.9023611233349187E-2</v>
      </c>
      <c r="C1014" s="8">
        <f>('3v'!B1002-B1014)^2</f>
        <v>1.2828082059087639E-6</v>
      </c>
      <c r="D1014" s="9">
        <f>offs332+Ampl332*SIN(2*PI()*freq332*('3v'!A1002-reta332)+deph332*PI()/180)</f>
        <v>0.99259350071508612</v>
      </c>
      <c r="E1014" s="10">
        <f>('3v'!C1002-D1014)^2</f>
        <v>4.4561102044022075E-4</v>
      </c>
      <c r="G1014" s="3"/>
      <c r="H1014" s="7">
        <f>offs333+Ampl333*SIN(2*PI()*freq333*('3v'!E1002)+deph333*PI()/180)</f>
        <v>-1.8256567521422846</v>
      </c>
      <c r="I1014" s="8">
        <f>('3v'!F1002-H1014)^2</f>
        <v>2.845995511993373E-6</v>
      </c>
      <c r="J1014" s="9">
        <f>offs334+Ampl334*SIN(2*PI()*freq334*('3v'!E1002-reta334)+deph334*PI()/180)</f>
        <v>1.0307352085788739</v>
      </c>
      <c r="K1014" s="10">
        <f>('3v'!G1002-J1014)^2</f>
        <v>2.240380729525499E-4</v>
      </c>
      <c r="L1014" s="3"/>
      <c r="M1014" s="3"/>
      <c r="N1014" s="7">
        <f>offs335+Ampl335*SIN(2*PI()*freq335*('3v'!I1002)+deph335*PI()/180)</f>
        <v>0.24850073281255453</v>
      </c>
      <c r="O1014" s="8">
        <f>('3v'!J1002-N1014)^2</f>
        <v>1.2808330608442004E-5</v>
      </c>
      <c r="P1014" s="9">
        <f>offs336+Ampl336*SIN(2*PI()*freq336*('3v'!I1002-reta336)+deph336*PI()/180)</f>
        <v>1.0161402657911651</v>
      </c>
      <c r="Q1014" s="10">
        <f>('3v'!K1002-P1014)^2</f>
        <v>1.3251607835742724E-5</v>
      </c>
      <c r="R1014" s="3"/>
      <c r="S1014" s="3"/>
      <c r="T1014" s="7">
        <f>offs337+Ampl337*SIN(2*PI()*freq337*('3v'!M1002)+deph337*PI()/180)</f>
        <v>0.81028421505566861</v>
      </c>
      <c r="U1014" s="8">
        <f>('3v'!N1002-T1014)^2</f>
        <v>1.089716654800732E-6</v>
      </c>
      <c r="V1014" s="9">
        <f>offs338+Ampl338*SIN(2*PI()*freq338*('3v'!M1002-reta338)+deph338*PI()/180)</f>
        <v>0.82438776997201757</v>
      </c>
      <c r="W1014" s="10">
        <f>('3v'!O1002-V1014)^2</f>
        <v>1.0769956364639533E-4</v>
      </c>
      <c r="X1014" s="3"/>
      <c r="Y1014" s="3"/>
      <c r="Z1014" s="7">
        <f>offs339+Ampl339*SIN(2*PI()*freq339*('3v'!Q1002)+deph339*PI()/180)</f>
        <v>-1.5915520561310466</v>
      </c>
      <c r="AA1014" s="8">
        <f>('3v'!R1002-Z1014)^2</f>
        <v>1.1355780304345427E-5</v>
      </c>
      <c r="AB1014" s="9">
        <f>offs340+Ampl340*SIN(2*PI()*freq340*('3v'!Q1002-reta340)+deph340*PI()/180)</f>
        <v>0.91987421572397032</v>
      </c>
      <c r="AC1014" s="10">
        <f>('3v'!S1002-AB1014)^2</f>
        <v>1.2638834784365607E-6</v>
      </c>
      <c r="AD1014" s="3"/>
      <c r="AE1014" s="3"/>
      <c r="AF1014" s="7">
        <f>offs341+Ampl341*SIN(2*PI()*freq341*('3v'!U1002)+deph341*PI()/180)</f>
        <v>-1.643252006240201</v>
      </c>
      <c r="AG1014" s="8">
        <f>('3v'!V1002-AF1014)^2</f>
        <v>6.008056708426361E-6</v>
      </c>
      <c r="AH1014" s="9">
        <f>offs342+Ampl342*SIN(2*PI()*freq342*('3v'!U1002-reta342)+deph342*PI()/180)</f>
        <v>0.82444695495677167</v>
      </c>
      <c r="AI1014" s="10">
        <f>('3v'!W1002-AH1014)^2</f>
        <v>1.1244050546317133E-5</v>
      </c>
      <c r="AL1014" s="76"/>
      <c r="AM1014" s="76"/>
      <c r="AN1014" s="76"/>
      <c r="AO1014" s="80"/>
    </row>
    <row r="1015" spans="1:41" x14ac:dyDescent="0.25">
      <c r="B1015" s="7"/>
    </row>
    <row r="1016" spans="1:41" x14ac:dyDescent="0.25">
      <c r="B1016" s="7"/>
    </row>
    <row r="1017" spans="1:41" x14ac:dyDescent="0.25">
      <c r="B1017" s="7"/>
    </row>
    <row r="1018" spans="1:41" x14ac:dyDescent="0.25">
      <c r="B1018" s="7"/>
    </row>
    <row r="1019" spans="1:41" x14ac:dyDescent="0.25">
      <c r="B1019" s="7"/>
    </row>
    <row r="1020" spans="1:41" x14ac:dyDescent="0.25">
      <c r="B1020" s="7"/>
    </row>
    <row r="1021" spans="1:41" x14ac:dyDescent="0.25">
      <c r="B1021" s="7"/>
    </row>
    <row r="1022" spans="1:41" x14ac:dyDescent="0.25">
      <c r="B1022" s="7"/>
    </row>
    <row r="1023" spans="1:41" x14ac:dyDescent="0.25">
      <c r="B1023" s="7"/>
    </row>
    <row r="1024" spans="1:41" x14ac:dyDescent="0.25">
      <c r="B1024" s="7"/>
    </row>
    <row r="1025" spans="2:2" x14ac:dyDescent="0.25">
      <c r="B1025" s="7"/>
    </row>
    <row r="1026" spans="2:2" x14ac:dyDescent="0.25">
      <c r="B1026" s="7"/>
    </row>
    <row r="1027" spans="2:2" x14ac:dyDescent="0.25">
      <c r="B1027" s="7"/>
    </row>
    <row r="1028" spans="2:2" x14ac:dyDescent="0.25">
      <c r="B1028" s="7"/>
    </row>
    <row r="1029" spans="2:2" x14ac:dyDescent="0.25">
      <c r="B1029" s="7"/>
    </row>
    <row r="1030" spans="2:2" x14ac:dyDescent="0.25">
      <c r="B1030" s="7"/>
    </row>
    <row r="1031" spans="2:2" x14ac:dyDescent="0.25">
      <c r="B1031" s="7"/>
    </row>
    <row r="1032" spans="2:2" x14ac:dyDescent="0.25">
      <c r="B1032" s="7"/>
    </row>
    <row r="1033" spans="2:2" x14ac:dyDescent="0.25">
      <c r="B1033" s="7"/>
    </row>
    <row r="1034" spans="2:2" x14ac:dyDescent="0.25">
      <c r="B1034" s="7"/>
    </row>
    <row r="1035" spans="2:2" x14ac:dyDescent="0.25">
      <c r="B1035" s="7"/>
    </row>
    <row r="1036" spans="2:2" x14ac:dyDescent="0.25">
      <c r="B1036" s="7"/>
    </row>
    <row r="1037" spans="2:2" x14ac:dyDescent="0.25">
      <c r="B1037" s="7"/>
    </row>
    <row r="1038" spans="2:2" x14ac:dyDescent="0.25">
      <c r="B1038" s="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3"/>
  <sheetViews>
    <sheetView topLeftCell="I1" workbookViewId="0">
      <selection activeCell="Y1" sqref="Y1:AB1048576"/>
    </sheetView>
  </sheetViews>
  <sheetFormatPr baseColWidth="10" defaultRowHeight="15" x14ac:dyDescent="0.25"/>
  <sheetData>
    <row r="1" spans="1:27" x14ac:dyDescent="0.25">
      <c r="A1" s="60" t="s">
        <v>0</v>
      </c>
      <c r="B1" s="60">
        <v>1</v>
      </c>
      <c r="C1" s="60">
        <v>2</v>
      </c>
      <c r="D1" s="1" t="s">
        <v>3</v>
      </c>
      <c r="E1" s="62" t="s">
        <v>0</v>
      </c>
      <c r="F1" s="62">
        <v>1</v>
      </c>
      <c r="G1" s="62">
        <v>2</v>
      </c>
      <c r="H1" s="1" t="s">
        <v>4</v>
      </c>
      <c r="I1" s="27" t="s">
        <v>0</v>
      </c>
      <c r="J1" s="27">
        <v>1</v>
      </c>
      <c r="K1" s="27">
        <v>2</v>
      </c>
      <c r="L1" s="1" t="s">
        <v>5</v>
      </c>
      <c r="M1" s="29" t="s">
        <v>0</v>
      </c>
      <c r="N1" s="29">
        <v>1</v>
      </c>
      <c r="O1" s="29">
        <v>2</v>
      </c>
      <c r="P1" s="1" t="s">
        <v>6</v>
      </c>
      <c r="T1" t="s">
        <v>164</v>
      </c>
      <c r="U1" s="33" t="s">
        <v>0</v>
      </c>
      <c r="V1" s="33">
        <v>1</v>
      </c>
      <c r="W1" s="33">
        <v>2</v>
      </c>
      <c r="X1" s="1" t="s">
        <v>7</v>
      </c>
      <c r="Y1" s="72"/>
      <c r="Z1" s="72"/>
      <c r="AA1" s="72"/>
    </row>
    <row r="2" spans="1:27" x14ac:dyDescent="0.25">
      <c r="A2" s="60" t="s">
        <v>1</v>
      </c>
      <c r="B2" s="60" t="s">
        <v>2</v>
      </c>
      <c r="C2" s="60" t="s">
        <v>2</v>
      </c>
      <c r="E2" s="62" t="s">
        <v>1</v>
      </c>
      <c r="F2" s="62" t="s">
        <v>2</v>
      </c>
      <c r="G2" s="62" t="s">
        <v>2</v>
      </c>
      <c r="I2" s="27" t="s">
        <v>1</v>
      </c>
      <c r="J2" s="27" t="s">
        <v>2</v>
      </c>
      <c r="K2" s="27" t="s">
        <v>2</v>
      </c>
      <c r="M2" s="29" t="s">
        <v>1</v>
      </c>
      <c r="N2" s="29" t="s">
        <v>2</v>
      </c>
      <c r="O2" s="29" t="s">
        <v>2</v>
      </c>
      <c r="Q2" s="31" t="s">
        <v>0</v>
      </c>
      <c r="R2" s="31">
        <v>1</v>
      </c>
      <c r="S2" s="31">
        <v>2</v>
      </c>
      <c r="U2" s="33" t="s">
        <v>1</v>
      </c>
      <c r="V2" s="33" t="s">
        <v>2</v>
      </c>
      <c r="W2" s="33" t="s">
        <v>2</v>
      </c>
      <c r="Y2" s="72"/>
      <c r="Z2" s="72"/>
      <c r="AA2" s="72"/>
    </row>
    <row r="3" spans="1:27" x14ac:dyDescent="0.25">
      <c r="A3" s="61">
        <v>-0.1</v>
      </c>
      <c r="B3" s="61">
        <v>-0.19101560000000001</v>
      </c>
      <c r="C3" s="61">
        <v>1.1929687</v>
      </c>
      <c r="E3" s="63">
        <v>-0.1</v>
      </c>
      <c r="F3" s="63">
        <v>-0.25742189999999998</v>
      </c>
      <c r="G3" s="63">
        <v>1.1871094</v>
      </c>
      <c r="I3" s="28">
        <v>-2.3800000000000002E-2</v>
      </c>
      <c r="J3" s="28">
        <v>0.38749999000000002</v>
      </c>
      <c r="K3" s="28">
        <v>1.05742186</v>
      </c>
      <c r="M3" s="30">
        <v>-2.3800000000000002E-2</v>
      </c>
      <c r="N3" s="30">
        <v>-2.1906250100000002</v>
      </c>
      <c r="O3" s="30">
        <v>0.96562499000000002</v>
      </c>
      <c r="Q3" s="31" t="s">
        <v>1</v>
      </c>
      <c r="R3" s="31" t="s">
        <v>2</v>
      </c>
      <c r="S3" s="31" t="s">
        <v>2</v>
      </c>
      <c r="U3" s="34">
        <v>-4.8800000000000003E-2</v>
      </c>
      <c r="V3" s="34">
        <v>1.143359</v>
      </c>
      <c r="W3" s="34">
        <v>0.96953100000000003</v>
      </c>
      <c r="Y3" s="73"/>
      <c r="Z3" s="73"/>
      <c r="AA3" s="73"/>
    </row>
    <row r="4" spans="1:27" x14ac:dyDescent="0.25">
      <c r="A4" s="61">
        <v>-9.98E-2</v>
      </c>
      <c r="B4" s="61">
        <v>-0.14218749999999999</v>
      </c>
      <c r="C4" s="61">
        <v>1.1675781000000001</v>
      </c>
      <c r="E4" s="63">
        <v>-9.98E-2</v>
      </c>
      <c r="F4" s="63">
        <v>-0.17929690000000001</v>
      </c>
      <c r="G4" s="63">
        <v>1.1089844</v>
      </c>
      <c r="I4" s="28">
        <v>-2.375E-2</v>
      </c>
      <c r="J4" s="28">
        <v>0.40898435999999999</v>
      </c>
      <c r="K4" s="28">
        <v>1.05742186</v>
      </c>
      <c r="M4" s="30">
        <v>-2.375E-2</v>
      </c>
      <c r="N4" s="30">
        <v>-2.1750000100000002</v>
      </c>
      <c r="O4" s="30">
        <v>0.96757811000000005</v>
      </c>
      <c r="Q4" s="32">
        <v>-4.8800000000000003E-2</v>
      </c>
      <c r="R4" s="32">
        <v>-1.7453129999999999</v>
      </c>
      <c r="S4" s="32">
        <v>0.77812499999999996</v>
      </c>
      <c r="U4" s="34">
        <v>-4.87E-2</v>
      </c>
      <c r="V4" s="34">
        <v>1.215625</v>
      </c>
      <c r="W4" s="34">
        <v>0.96757800000000005</v>
      </c>
      <c r="Y4" s="73"/>
      <c r="Z4" s="73"/>
      <c r="AA4" s="73"/>
    </row>
    <row r="5" spans="1:27" x14ac:dyDescent="0.25">
      <c r="A5" s="61">
        <v>-9.9599999999999994E-2</v>
      </c>
      <c r="B5" s="61">
        <v>-9.3359399999999995E-2</v>
      </c>
      <c r="C5" s="61">
        <v>1.1382812</v>
      </c>
      <c r="E5" s="63">
        <v>-9.9599999999999994E-2</v>
      </c>
      <c r="F5" s="63">
        <v>-0.1070313</v>
      </c>
      <c r="G5" s="63">
        <v>1.0777344</v>
      </c>
      <c r="I5" s="28">
        <v>-2.3699999999999999E-2</v>
      </c>
      <c r="J5" s="28">
        <v>0.43242185999999999</v>
      </c>
      <c r="K5" s="28">
        <v>1.05546874</v>
      </c>
      <c r="M5" s="30">
        <v>-2.3699999999999999E-2</v>
      </c>
      <c r="N5" s="30">
        <v>-2.1574218900000002</v>
      </c>
      <c r="O5" s="30">
        <v>0.96953124000000002</v>
      </c>
      <c r="Q5" s="32">
        <v>-4.87E-2</v>
      </c>
      <c r="R5" s="32">
        <v>-1.8117190000000001</v>
      </c>
      <c r="S5" s="32">
        <v>0.78203100000000003</v>
      </c>
      <c r="U5" s="34">
        <v>-4.8599999999999997E-2</v>
      </c>
      <c r="V5" s="34">
        <v>1.278125</v>
      </c>
      <c r="W5" s="34">
        <v>0.96757800000000005</v>
      </c>
      <c r="Y5" s="73"/>
      <c r="Z5" s="73"/>
      <c r="AA5" s="73"/>
    </row>
    <row r="6" spans="1:27" x14ac:dyDescent="0.25">
      <c r="A6" s="61">
        <v>-9.9400000000000002E-2</v>
      </c>
      <c r="B6" s="61">
        <v>-4.6484400000000002E-2</v>
      </c>
      <c r="C6" s="61">
        <v>1.1246094</v>
      </c>
      <c r="E6" s="63">
        <v>-9.9400000000000002E-2</v>
      </c>
      <c r="F6" s="63">
        <v>-3.2812500000000001E-2</v>
      </c>
      <c r="G6" s="63">
        <v>1.1109374999999999</v>
      </c>
      <c r="I6" s="28">
        <v>-2.3650000000000001E-2</v>
      </c>
      <c r="J6" s="28">
        <v>0.45585935999999999</v>
      </c>
      <c r="K6" s="28">
        <v>1.05351561</v>
      </c>
      <c r="M6" s="30">
        <v>-2.3650000000000001E-2</v>
      </c>
      <c r="N6" s="30">
        <v>-2.1398437600000002</v>
      </c>
      <c r="O6" s="30">
        <v>0.96953124000000002</v>
      </c>
      <c r="Q6" s="32">
        <v>-4.8599999999999997E-2</v>
      </c>
      <c r="R6" s="32">
        <v>-1.8742190000000001</v>
      </c>
      <c r="S6" s="32">
        <v>0.78398400000000001</v>
      </c>
      <c r="U6" s="34">
        <v>-4.8500000000000001E-2</v>
      </c>
      <c r="V6" s="34">
        <v>1.3386720000000001</v>
      </c>
      <c r="W6" s="34">
        <v>0.96562499999999996</v>
      </c>
      <c r="Y6" s="73"/>
      <c r="Z6" s="73"/>
      <c r="AA6" s="73"/>
    </row>
    <row r="7" spans="1:27" x14ac:dyDescent="0.25">
      <c r="A7" s="61">
        <v>-9.9199999999999997E-2</v>
      </c>
      <c r="B7" s="61">
        <v>6.2500000000000003E-3</v>
      </c>
      <c r="C7" s="61">
        <v>1.1285156000000001</v>
      </c>
      <c r="E7" s="63">
        <v>-9.9199999999999997E-2</v>
      </c>
      <c r="F7" s="63">
        <v>4.3359399999999999E-2</v>
      </c>
      <c r="G7" s="63">
        <v>1.1265624999999999</v>
      </c>
      <c r="I7" s="28">
        <v>-2.3599999999999999E-2</v>
      </c>
      <c r="J7" s="28">
        <v>0.48124999000000002</v>
      </c>
      <c r="K7" s="28">
        <v>1.05156249</v>
      </c>
      <c r="M7" s="30">
        <v>-2.3599999999999999E-2</v>
      </c>
      <c r="N7" s="30">
        <v>-2.1242187600000002</v>
      </c>
      <c r="O7" s="30">
        <v>0.97148436000000005</v>
      </c>
      <c r="Q7" s="32">
        <v>-4.8500000000000001E-2</v>
      </c>
      <c r="R7" s="32">
        <v>-1.9328129999999999</v>
      </c>
      <c r="S7" s="32">
        <v>0.78789100000000001</v>
      </c>
      <c r="U7" s="34">
        <v>-4.8399999999999999E-2</v>
      </c>
      <c r="V7" s="34">
        <v>1.389453</v>
      </c>
      <c r="W7" s="34">
        <v>0.96367199999999997</v>
      </c>
      <c r="Y7" s="73"/>
      <c r="Z7" s="73"/>
      <c r="AA7" s="73"/>
    </row>
    <row r="8" spans="1:27" x14ac:dyDescent="0.25">
      <c r="A8" s="61">
        <v>-9.9000000000000005E-2</v>
      </c>
      <c r="B8" s="61">
        <v>5.7031199999999997E-2</v>
      </c>
      <c r="C8" s="61">
        <v>1.1324219</v>
      </c>
      <c r="E8" s="63">
        <v>-9.9000000000000005E-2</v>
      </c>
      <c r="F8" s="63">
        <v>0.11367190000000001</v>
      </c>
      <c r="G8" s="63">
        <v>1.0855469</v>
      </c>
      <c r="I8" s="28">
        <v>-2.3550000000000001E-2</v>
      </c>
      <c r="J8" s="28">
        <v>0.50273436000000005</v>
      </c>
      <c r="K8" s="28">
        <v>1.04960936</v>
      </c>
      <c r="M8" s="30">
        <v>-2.3550000000000001E-2</v>
      </c>
      <c r="N8" s="30">
        <v>-2.1066406400000002</v>
      </c>
      <c r="O8" s="30">
        <v>0.97343749000000002</v>
      </c>
      <c r="Q8" s="32">
        <v>-4.8399999999999999E-2</v>
      </c>
      <c r="R8" s="32">
        <v>-1.9875</v>
      </c>
      <c r="S8" s="32">
        <v>0.78984399999999999</v>
      </c>
      <c r="U8" s="34">
        <v>-4.8300000000000003E-2</v>
      </c>
      <c r="V8" s="34">
        <v>1.430469</v>
      </c>
      <c r="W8" s="34">
        <v>0.96171899999999999</v>
      </c>
      <c r="Y8" s="73"/>
      <c r="Z8" s="73"/>
      <c r="AA8" s="73"/>
    </row>
    <row r="9" spans="1:27" x14ac:dyDescent="0.25">
      <c r="A9" s="61">
        <v>-9.8799999999999999E-2</v>
      </c>
      <c r="B9" s="61">
        <v>0.1019531</v>
      </c>
      <c r="C9" s="61">
        <v>1.1109374999999999</v>
      </c>
      <c r="E9" s="63">
        <v>-9.8799999999999999E-2</v>
      </c>
      <c r="F9" s="63">
        <v>0.1820312</v>
      </c>
      <c r="G9" s="63">
        <v>1.0367187</v>
      </c>
      <c r="I9" s="28">
        <v>-2.35E-2</v>
      </c>
      <c r="J9" s="28">
        <v>0.52617186000000005</v>
      </c>
      <c r="K9" s="28">
        <v>1.04765624</v>
      </c>
      <c r="M9" s="30">
        <v>-2.35E-2</v>
      </c>
      <c r="N9" s="30">
        <v>-2.0890625100000002</v>
      </c>
      <c r="O9" s="30">
        <v>0.97539061000000005</v>
      </c>
      <c r="Q9" s="32">
        <v>-4.8300000000000003E-2</v>
      </c>
      <c r="R9" s="32">
        <v>-2.0402339999999999</v>
      </c>
      <c r="S9" s="32">
        <v>0.79179699999999997</v>
      </c>
      <c r="U9" s="34">
        <v>-4.82E-2</v>
      </c>
      <c r="V9" s="34">
        <v>1.467578</v>
      </c>
      <c r="W9" s="34">
        <v>0.95976600000000001</v>
      </c>
      <c r="Y9" s="73"/>
      <c r="Z9" s="73"/>
      <c r="AA9" s="73"/>
    </row>
    <row r="10" spans="1:27" x14ac:dyDescent="0.25">
      <c r="A10" s="61">
        <v>-9.8599999999999993E-2</v>
      </c>
      <c r="B10" s="61">
        <v>0.14882809999999999</v>
      </c>
      <c r="C10" s="61">
        <v>1.0816406000000001</v>
      </c>
      <c r="E10" s="63">
        <v>-9.8599999999999993E-2</v>
      </c>
      <c r="F10" s="63">
        <v>0.25429689999999999</v>
      </c>
      <c r="G10" s="63">
        <v>1.0601562</v>
      </c>
      <c r="I10" s="28">
        <v>-2.3449999999999999E-2</v>
      </c>
      <c r="J10" s="28">
        <v>0.54765624000000002</v>
      </c>
      <c r="K10" s="28">
        <v>1.04570311</v>
      </c>
      <c r="M10" s="30">
        <v>-2.3449999999999999E-2</v>
      </c>
      <c r="N10" s="30">
        <v>-2.0675781400000002</v>
      </c>
      <c r="O10" s="30">
        <v>0.97734374000000002</v>
      </c>
      <c r="Q10" s="32">
        <v>-4.82E-2</v>
      </c>
      <c r="R10" s="32">
        <v>-2.0929690000000001</v>
      </c>
      <c r="S10" s="32">
        <v>0.78984399999999999</v>
      </c>
      <c r="U10" s="34">
        <v>-4.8099999999999997E-2</v>
      </c>
      <c r="V10" s="34">
        <v>1.496875</v>
      </c>
      <c r="W10" s="34">
        <v>0.957812</v>
      </c>
      <c r="Y10" s="73"/>
      <c r="Z10" s="73"/>
      <c r="AA10" s="73"/>
    </row>
    <row r="11" spans="1:27" x14ac:dyDescent="0.25">
      <c r="A11" s="61">
        <v>-9.8400000000000001E-2</v>
      </c>
      <c r="B11" s="61">
        <v>0.19570309999999999</v>
      </c>
      <c r="C11" s="61">
        <v>1.0718749999999999</v>
      </c>
      <c r="E11" s="63">
        <v>-9.8400000000000001E-2</v>
      </c>
      <c r="F11" s="63">
        <v>0.32460939999999999</v>
      </c>
      <c r="G11" s="63">
        <v>1.1187499999999999</v>
      </c>
      <c r="I11" s="28">
        <v>-2.3400000000000001E-2</v>
      </c>
      <c r="J11" s="28">
        <v>0.56914061000000005</v>
      </c>
      <c r="K11" s="28">
        <v>1.04374999</v>
      </c>
      <c r="M11" s="30">
        <v>-2.3400000000000001E-2</v>
      </c>
      <c r="N11" s="30">
        <v>-2.0500000100000002</v>
      </c>
      <c r="O11" s="30">
        <v>0.97929686000000005</v>
      </c>
      <c r="Q11" s="32">
        <v>-4.8099999999999997E-2</v>
      </c>
      <c r="R11" s="32">
        <v>-2.141797</v>
      </c>
      <c r="S11" s="32">
        <v>0.78984399999999999</v>
      </c>
      <c r="U11" s="34">
        <v>-4.8000000000000001E-2</v>
      </c>
      <c r="V11" s="34">
        <v>1.514453</v>
      </c>
      <c r="W11" s="34">
        <v>0.95390600000000003</v>
      </c>
      <c r="Y11" s="73"/>
      <c r="Z11" s="73"/>
      <c r="AA11" s="73"/>
    </row>
    <row r="12" spans="1:27" x14ac:dyDescent="0.25">
      <c r="A12" s="61">
        <v>-9.8199999999999996E-2</v>
      </c>
      <c r="B12" s="61">
        <v>0.24257809999999999</v>
      </c>
      <c r="C12" s="61">
        <v>1.0874999999999999</v>
      </c>
      <c r="E12" s="63">
        <v>-9.8199999999999996E-2</v>
      </c>
      <c r="F12" s="63">
        <v>0.39101560000000002</v>
      </c>
      <c r="G12" s="63">
        <v>1.1285156000000001</v>
      </c>
      <c r="I12" s="28">
        <v>-2.3349999999999999E-2</v>
      </c>
      <c r="J12" s="28">
        <v>0.59062499000000002</v>
      </c>
      <c r="K12" s="28">
        <v>1.04374999</v>
      </c>
      <c r="M12" s="30">
        <v>-2.3349999999999999E-2</v>
      </c>
      <c r="N12" s="30">
        <v>-2.0304687600000002</v>
      </c>
      <c r="O12" s="30">
        <v>0.98124999000000002</v>
      </c>
      <c r="Q12" s="32">
        <v>-4.8000000000000001E-2</v>
      </c>
      <c r="R12" s="32">
        <v>-2.1867190000000001</v>
      </c>
      <c r="S12" s="32">
        <v>0.78984399999999999</v>
      </c>
      <c r="U12" s="34">
        <v>-4.7899999999999998E-2</v>
      </c>
      <c r="V12" s="34">
        <v>1.528125</v>
      </c>
      <c r="W12" s="34">
        <v>0.95195300000000005</v>
      </c>
      <c r="Y12" s="73"/>
      <c r="Z12" s="73"/>
      <c r="AA12" s="73"/>
    </row>
    <row r="13" spans="1:27" x14ac:dyDescent="0.25">
      <c r="A13" s="61">
        <v>-9.8000000000000004E-2</v>
      </c>
      <c r="B13" s="61">
        <v>0.28945310000000002</v>
      </c>
      <c r="C13" s="61">
        <v>1.0914062</v>
      </c>
      <c r="E13" s="63">
        <v>-9.8000000000000004E-2</v>
      </c>
      <c r="F13" s="63">
        <v>0.46132810000000002</v>
      </c>
      <c r="G13" s="63">
        <v>1.0660156000000001</v>
      </c>
      <c r="I13" s="28">
        <v>-2.3300000000000001E-2</v>
      </c>
      <c r="J13" s="28">
        <v>0.61406249000000002</v>
      </c>
      <c r="K13" s="28">
        <v>1.04179686</v>
      </c>
      <c r="M13" s="30">
        <v>-2.3300000000000001E-2</v>
      </c>
      <c r="N13" s="30">
        <v>-2.0128906400000002</v>
      </c>
      <c r="O13" s="30">
        <v>0.98320311000000005</v>
      </c>
      <c r="Q13" s="32">
        <v>-4.7899999999999998E-2</v>
      </c>
      <c r="R13" s="32">
        <v>-2.2277339999999999</v>
      </c>
      <c r="S13" s="32">
        <v>0.78789100000000001</v>
      </c>
      <c r="U13" s="34">
        <v>-4.7800000000000002E-2</v>
      </c>
      <c r="V13" s="34">
        <v>1.533984</v>
      </c>
      <c r="W13" s="34">
        <v>0.94804699999999997</v>
      </c>
      <c r="Y13" s="73"/>
      <c r="Z13" s="73"/>
      <c r="AA13" s="73"/>
    </row>
    <row r="14" spans="1:27" x14ac:dyDescent="0.25">
      <c r="A14" s="61">
        <v>-9.7799999999999998E-2</v>
      </c>
      <c r="B14" s="61">
        <v>0.33632810000000002</v>
      </c>
      <c r="C14" s="61">
        <v>1.0582031000000001</v>
      </c>
      <c r="E14" s="63">
        <v>-9.7799999999999998E-2</v>
      </c>
      <c r="F14" s="63">
        <v>0.52968749999999998</v>
      </c>
      <c r="G14" s="63">
        <v>0.99960939999999998</v>
      </c>
      <c r="I14" s="28">
        <v>-2.325E-2</v>
      </c>
      <c r="J14" s="28">
        <v>0.63554686000000005</v>
      </c>
      <c r="K14" s="28">
        <v>1.03984374</v>
      </c>
      <c r="M14" s="30">
        <v>-2.325E-2</v>
      </c>
      <c r="N14" s="30">
        <v>-1.99335939</v>
      </c>
      <c r="O14" s="30">
        <v>0.98515624000000002</v>
      </c>
      <c r="Q14" s="32">
        <v>-4.7800000000000002E-2</v>
      </c>
      <c r="R14" s="32">
        <v>-2.266797</v>
      </c>
      <c r="S14" s="32">
        <v>0.78789100000000001</v>
      </c>
      <c r="U14" s="34">
        <v>-4.7699999999999999E-2</v>
      </c>
      <c r="V14" s="34">
        <v>1.530078</v>
      </c>
      <c r="W14" s="34">
        <v>0.94414100000000001</v>
      </c>
      <c r="Y14" s="73"/>
      <c r="Z14" s="73"/>
      <c r="AA14" s="73"/>
    </row>
    <row r="15" spans="1:27" x14ac:dyDescent="0.25">
      <c r="A15" s="61">
        <v>-9.7600000000000006E-2</v>
      </c>
      <c r="B15" s="61">
        <v>0.37929689999999999</v>
      </c>
      <c r="C15" s="61">
        <v>1.0191406000000001</v>
      </c>
      <c r="E15" s="63">
        <v>-9.7600000000000006E-2</v>
      </c>
      <c r="F15" s="63">
        <v>0.59414060000000002</v>
      </c>
      <c r="G15" s="63">
        <v>0.99179689999999998</v>
      </c>
      <c r="I15" s="28">
        <v>-2.3199999999999998E-2</v>
      </c>
      <c r="J15" s="28">
        <v>0.65507811000000005</v>
      </c>
      <c r="K15" s="28">
        <v>1.03984374</v>
      </c>
      <c r="M15" s="30">
        <v>-2.3199999999999998E-2</v>
      </c>
      <c r="N15" s="30">
        <v>-1.97578126</v>
      </c>
      <c r="O15" s="30">
        <v>0.98710936000000005</v>
      </c>
      <c r="Q15" s="32">
        <v>-4.7699999999999999E-2</v>
      </c>
      <c r="R15" s="32">
        <v>-2.3019530000000001</v>
      </c>
      <c r="S15" s="32">
        <v>0.78984399999999999</v>
      </c>
      <c r="U15" s="34">
        <v>-4.7600000000000003E-2</v>
      </c>
      <c r="V15" s="34">
        <v>1.518359</v>
      </c>
      <c r="W15" s="34">
        <v>0.942187</v>
      </c>
      <c r="Y15" s="73"/>
      <c r="Z15" s="73"/>
      <c r="AA15" s="73"/>
    </row>
    <row r="16" spans="1:27" x14ac:dyDescent="0.25">
      <c r="A16" s="61">
        <v>-9.74E-2</v>
      </c>
      <c r="B16" s="61">
        <v>0.42617189999999999</v>
      </c>
      <c r="C16" s="61">
        <v>1.0093749999999999</v>
      </c>
      <c r="E16" s="63">
        <v>-9.74E-2</v>
      </c>
      <c r="F16" s="63">
        <v>0.65664060000000002</v>
      </c>
      <c r="G16" s="63">
        <v>1.0191406000000001</v>
      </c>
      <c r="I16" s="28">
        <v>-2.315E-2</v>
      </c>
      <c r="J16" s="28">
        <v>0.67656249000000002</v>
      </c>
      <c r="K16" s="28">
        <v>1.03789061</v>
      </c>
      <c r="M16" s="30">
        <v>-2.315E-2</v>
      </c>
      <c r="N16" s="30">
        <v>-1.95625001</v>
      </c>
      <c r="O16" s="30">
        <v>0.98906249000000002</v>
      </c>
      <c r="Q16" s="32">
        <v>-4.7600000000000003E-2</v>
      </c>
      <c r="R16" s="32">
        <v>-2.3332030000000001</v>
      </c>
      <c r="S16" s="32">
        <v>0.79570300000000005</v>
      </c>
      <c r="U16" s="34">
        <v>-4.7500000000000001E-2</v>
      </c>
      <c r="V16" s="34">
        <v>1.502734</v>
      </c>
      <c r="W16" s="34">
        <v>0.93632800000000005</v>
      </c>
      <c r="Y16" s="73"/>
      <c r="Z16" s="73"/>
      <c r="AA16" s="73"/>
    </row>
    <row r="17" spans="1:27" x14ac:dyDescent="0.25">
      <c r="A17" s="61">
        <v>-9.7199999999999995E-2</v>
      </c>
      <c r="B17" s="61">
        <v>0.47499999999999998</v>
      </c>
      <c r="C17" s="61">
        <v>1.0328124999999999</v>
      </c>
      <c r="E17" s="63">
        <v>-9.7199999999999995E-2</v>
      </c>
      <c r="F17" s="63">
        <v>0.71718749999999998</v>
      </c>
      <c r="G17" s="63">
        <v>1.0308594</v>
      </c>
      <c r="I17" s="28">
        <v>-2.3099999999999999E-2</v>
      </c>
      <c r="J17" s="28">
        <v>0.69609374000000002</v>
      </c>
      <c r="K17" s="28">
        <v>1.03789061</v>
      </c>
      <c r="M17" s="30">
        <v>-2.3099999999999999E-2</v>
      </c>
      <c r="N17" s="30">
        <v>-1.93476564</v>
      </c>
      <c r="O17" s="30">
        <v>0.99101561000000005</v>
      </c>
      <c r="Q17" s="32">
        <v>-4.7500000000000001E-2</v>
      </c>
      <c r="R17" s="32">
        <v>-2.3546879999999999</v>
      </c>
      <c r="S17" s="32">
        <v>0.801562</v>
      </c>
      <c r="U17" s="34">
        <v>-4.7399999999999998E-2</v>
      </c>
      <c r="V17" s="34">
        <v>1.477344</v>
      </c>
      <c r="W17" s="34">
        <v>0.93242199999999997</v>
      </c>
      <c r="Y17" s="73"/>
      <c r="Z17" s="73"/>
      <c r="AA17" s="73"/>
    </row>
    <row r="18" spans="1:27" x14ac:dyDescent="0.25">
      <c r="A18" s="61">
        <v>-9.7000000000000003E-2</v>
      </c>
      <c r="B18" s="61">
        <v>0.51992190000000005</v>
      </c>
      <c r="C18" s="61">
        <v>1.0406249999999999</v>
      </c>
      <c r="E18" s="63">
        <v>-9.7000000000000003E-2</v>
      </c>
      <c r="F18" s="63">
        <v>0.77578119999999995</v>
      </c>
      <c r="G18" s="63">
        <v>1.0269531000000001</v>
      </c>
      <c r="I18" s="28">
        <v>-2.3050000000000001E-2</v>
      </c>
      <c r="J18" s="28">
        <v>0.71367186000000005</v>
      </c>
      <c r="K18" s="28">
        <v>1.03789061</v>
      </c>
      <c r="M18" s="30">
        <v>-2.3050000000000001E-2</v>
      </c>
      <c r="N18" s="30">
        <v>-1.91328126</v>
      </c>
      <c r="O18" s="30">
        <v>0.99492186000000005</v>
      </c>
      <c r="Q18" s="32">
        <v>-4.7399999999999998E-2</v>
      </c>
      <c r="R18" s="32">
        <v>-2.382031</v>
      </c>
      <c r="S18" s="32">
        <v>0.80546899999999999</v>
      </c>
      <c r="U18" s="34">
        <v>-4.7300000000000002E-2</v>
      </c>
      <c r="V18" s="34">
        <v>1.440234</v>
      </c>
      <c r="W18" s="34">
        <v>0.926562</v>
      </c>
      <c r="Y18" s="73"/>
      <c r="Z18" s="73"/>
      <c r="AA18" s="73"/>
    </row>
    <row r="19" spans="1:27" x14ac:dyDescent="0.25">
      <c r="A19" s="61">
        <v>-9.6799999999999997E-2</v>
      </c>
      <c r="B19" s="61">
        <v>0.56289060000000002</v>
      </c>
      <c r="C19" s="61">
        <v>1.0015624999999999</v>
      </c>
      <c r="E19" s="63">
        <v>-9.6799999999999997E-2</v>
      </c>
      <c r="F19" s="63">
        <v>0.83242190000000005</v>
      </c>
      <c r="G19" s="63">
        <v>1.0347656000000001</v>
      </c>
      <c r="I19" s="28">
        <v>-2.3E-2</v>
      </c>
      <c r="J19" s="28">
        <v>0.73710936000000005</v>
      </c>
      <c r="K19" s="28">
        <v>1.03789061</v>
      </c>
      <c r="M19" s="30">
        <v>-2.3E-2</v>
      </c>
      <c r="N19" s="30">
        <v>-1.89375001</v>
      </c>
      <c r="O19" s="30">
        <v>0.99687499000000002</v>
      </c>
      <c r="Q19" s="32">
        <v>-4.7300000000000002E-2</v>
      </c>
      <c r="R19" s="32">
        <v>-2.4015629999999999</v>
      </c>
      <c r="S19" s="32">
        <v>0.80937499999999996</v>
      </c>
      <c r="U19" s="34">
        <v>-4.7199999999999999E-2</v>
      </c>
      <c r="V19" s="34">
        <v>1.4011720000000001</v>
      </c>
      <c r="W19" s="34">
        <v>0.92265600000000003</v>
      </c>
      <c r="Y19" s="73"/>
      <c r="Z19" s="73"/>
      <c r="AA19" s="73"/>
    </row>
    <row r="20" spans="1:27" x14ac:dyDescent="0.25">
      <c r="A20" s="61">
        <v>-9.6600000000000005E-2</v>
      </c>
      <c r="B20" s="61">
        <v>0.60781249999999998</v>
      </c>
      <c r="C20" s="61">
        <v>0.96250000000000002</v>
      </c>
      <c r="E20" s="63">
        <v>-9.6600000000000005E-2</v>
      </c>
      <c r="F20" s="63">
        <v>0.89101560000000002</v>
      </c>
      <c r="G20" s="63">
        <v>1.0191406000000001</v>
      </c>
      <c r="I20" s="28">
        <v>-2.2950000000000002E-2</v>
      </c>
      <c r="J20" s="28">
        <v>0.75664061000000005</v>
      </c>
      <c r="K20" s="28">
        <v>1.03789061</v>
      </c>
      <c r="M20" s="30">
        <v>-2.2950000000000002E-2</v>
      </c>
      <c r="N20" s="30">
        <v>-1.87226564</v>
      </c>
      <c r="O20" s="30">
        <v>0.99882811000000005</v>
      </c>
      <c r="Q20" s="32">
        <v>-4.7199999999999999E-2</v>
      </c>
      <c r="R20" s="32">
        <v>-2.4171879999999999</v>
      </c>
      <c r="S20" s="32">
        <v>0.81914100000000001</v>
      </c>
      <c r="U20" s="34">
        <v>-4.7100000000000003E-2</v>
      </c>
      <c r="V20" s="34">
        <v>1.352344</v>
      </c>
      <c r="W20" s="34">
        <v>0.91679699999999997</v>
      </c>
      <c r="Y20" s="73"/>
      <c r="Z20" s="73"/>
      <c r="AA20" s="73"/>
    </row>
    <row r="21" spans="1:27" x14ac:dyDescent="0.25">
      <c r="A21" s="61">
        <v>-9.64E-2</v>
      </c>
      <c r="B21" s="61">
        <v>0.64687499999999998</v>
      </c>
      <c r="C21" s="61">
        <v>0.96250000000000002</v>
      </c>
      <c r="E21" s="63">
        <v>-9.64E-2</v>
      </c>
      <c r="F21" s="63">
        <v>0.94374999999999998</v>
      </c>
      <c r="G21" s="63">
        <v>0.97226559999999995</v>
      </c>
      <c r="I21" s="28">
        <v>-2.29E-2</v>
      </c>
      <c r="J21" s="28">
        <v>0.77617186000000005</v>
      </c>
      <c r="K21" s="28">
        <v>1.03789061</v>
      </c>
      <c r="M21" s="30">
        <v>-2.29E-2</v>
      </c>
      <c r="N21" s="30">
        <v>-1.84882814</v>
      </c>
      <c r="O21" s="30">
        <v>1.00273436</v>
      </c>
      <c r="Q21" s="32">
        <v>-4.7100000000000003E-2</v>
      </c>
      <c r="R21" s="32">
        <v>-2.428906</v>
      </c>
      <c r="S21" s="32">
        <v>0.82890600000000003</v>
      </c>
      <c r="U21" s="34">
        <v>-4.7E-2</v>
      </c>
      <c r="V21" s="34">
        <v>1.295703</v>
      </c>
      <c r="W21" s="34">
        <v>0.910937</v>
      </c>
      <c r="Y21" s="73"/>
      <c r="Z21" s="73"/>
      <c r="AA21" s="73"/>
    </row>
    <row r="22" spans="1:27" x14ac:dyDescent="0.25">
      <c r="A22" s="61">
        <v>-9.6199999999999994E-2</v>
      </c>
      <c r="B22" s="61">
        <v>0.68789060000000002</v>
      </c>
      <c r="C22" s="61">
        <v>0.98203119999999999</v>
      </c>
      <c r="E22" s="63">
        <v>-9.6199999999999994E-2</v>
      </c>
      <c r="F22" s="63">
        <v>0.99453119999999995</v>
      </c>
      <c r="G22" s="63">
        <v>0.92148439999999998</v>
      </c>
      <c r="I22" s="28">
        <v>-2.2849999999999999E-2</v>
      </c>
      <c r="J22" s="28">
        <v>0.79570311000000005</v>
      </c>
      <c r="K22" s="28">
        <v>1.03789061</v>
      </c>
      <c r="M22" s="30">
        <v>-2.2849999999999999E-2</v>
      </c>
      <c r="N22" s="30">
        <v>-1.82734376</v>
      </c>
      <c r="O22" s="30">
        <v>1.00468749</v>
      </c>
      <c r="Q22" s="32">
        <v>-4.7E-2</v>
      </c>
      <c r="R22" s="32">
        <v>-2.438672</v>
      </c>
      <c r="S22" s="32">
        <v>0.83671899999999999</v>
      </c>
      <c r="U22" s="34">
        <v>-4.6899999999999997E-2</v>
      </c>
      <c r="V22" s="34">
        <v>1.233203</v>
      </c>
      <c r="W22" s="34">
        <v>0.90507800000000005</v>
      </c>
      <c r="Y22" s="73"/>
      <c r="Z22" s="73"/>
      <c r="AA22" s="73"/>
    </row>
    <row r="23" spans="1:27" x14ac:dyDescent="0.25">
      <c r="A23" s="61">
        <v>-9.6000000000000002E-2</v>
      </c>
      <c r="B23" s="61">
        <v>0.72890619999999995</v>
      </c>
      <c r="C23" s="61">
        <v>0.98007809999999995</v>
      </c>
      <c r="E23" s="63">
        <v>-9.6000000000000002E-2</v>
      </c>
      <c r="F23" s="63">
        <v>1.0453125000000001</v>
      </c>
      <c r="G23" s="63">
        <v>0.89414059999999995</v>
      </c>
      <c r="I23" s="28">
        <v>-2.2800000000000001E-2</v>
      </c>
      <c r="J23" s="28">
        <v>0.81523436000000005</v>
      </c>
      <c r="K23" s="28">
        <v>1.03593749</v>
      </c>
      <c r="M23" s="30">
        <v>-2.2800000000000001E-2</v>
      </c>
      <c r="N23" s="30">
        <v>-1.80585939</v>
      </c>
      <c r="O23" s="30">
        <v>1.00664061</v>
      </c>
      <c r="Q23" s="32">
        <v>-4.6899999999999997E-2</v>
      </c>
      <c r="R23" s="32">
        <v>-2.444531</v>
      </c>
      <c r="S23" s="32">
        <v>0.84062499999999996</v>
      </c>
      <c r="U23" s="34">
        <v>-4.6800000000000001E-2</v>
      </c>
      <c r="V23" s="34">
        <v>1.1628909999999999</v>
      </c>
      <c r="W23" s="34">
        <v>0.89921899999999999</v>
      </c>
      <c r="Y23" s="73"/>
      <c r="Z23" s="73"/>
      <c r="AA23" s="73"/>
    </row>
    <row r="24" spans="1:27" x14ac:dyDescent="0.25">
      <c r="A24" s="61">
        <v>-9.5799999999999996E-2</v>
      </c>
      <c r="B24" s="61">
        <v>0.76796869999999995</v>
      </c>
      <c r="C24" s="61">
        <v>0.94492189999999998</v>
      </c>
      <c r="E24" s="63">
        <v>-9.5799999999999996E-2</v>
      </c>
      <c r="F24" s="63">
        <v>1.0902343999999999</v>
      </c>
      <c r="G24" s="63">
        <v>0.92929689999999998</v>
      </c>
      <c r="I24" s="28">
        <v>-2.2749999999999999E-2</v>
      </c>
      <c r="J24" s="28">
        <v>0.83281249000000002</v>
      </c>
      <c r="K24" s="28">
        <v>1.03593749</v>
      </c>
      <c r="M24" s="30">
        <v>-2.2749999999999999E-2</v>
      </c>
      <c r="N24" s="30">
        <v>-1.78046876</v>
      </c>
      <c r="O24" s="30">
        <v>1.00859374</v>
      </c>
      <c r="Q24" s="32">
        <v>-4.6800000000000001E-2</v>
      </c>
      <c r="R24" s="32">
        <v>-2.444531</v>
      </c>
      <c r="S24" s="32">
        <v>0.84648400000000001</v>
      </c>
      <c r="U24" s="34">
        <v>-4.6699999999999998E-2</v>
      </c>
      <c r="V24" s="34">
        <v>1.090625</v>
      </c>
      <c r="W24" s="34">
        <v>0.895312</v>
      </c>
      <c r="Y24" s="73"/>
      <c r="Z24" s="73"/>
      <c r="AA24" s="73"/>
    </row>
    <row r="25" spans="1:27" x14ac:dyDescent="0.25">
      <c r="A25" s="61">
        <v>-9.5600000000000004E-2</v>
      </c>
      <c r="B25" s="61">
        <v>0.80507810000000002</v>
      </c>
      <c r="C25" s="61">
        <v>0.91367189999999998</v>
      </c>
      <c r="E25" s="63">
        <v>-9.5600000000000004E-2</v>
      </c>
      <c r="F25" s="63">
        <v>1.1332031</v>
      </c>
      <c r="G25" s="63">
        <v>0.97226559999999995</v>
      </c>
      <c r="I25" s="28">
        <v>-2.2700000000000001E-2</v>
      </c>
      <c r="J25" s="28">
        <v>0.85039061000000005</v>
      </c>
      <c r="K25" s="28">
        <v>1.03398436</v>
      </c>
      <c r="M25" s="30">
        <v>-2.2700000000000001E-2</v>
      </c>
      <c r="N25" s="30">
        <v>-1.75703126</v>
      </c>
      <c r="O25" s="30">
        <v>1.01054686</v>
      </c>
      <c r="Q25" s="32">
        <v>-4.6699999999999998E-2</v>
      </c>
      <c r="R25" s="32">
        <v>-2.4406249999999998</v>
      </c>
      <c r="S25" s="32">
        <v>0.85039100000000001</v>
      </c>
      <c r="U25" s="34">
        <v>-4.6600000000000003E-2</v>
      </c>
      <c r="V25" s="34">
        <v>1.0105470000000001</v>
      </c>
      <c r="W25" s="34">
        <v>0.88945300000000005</v>
      </c>
      <c r="Y25" s="73"/>
      <c r="Z25" s="73"/>
      <c r="AA25" s="73"/>
    </row>
    <row r="26" spans="1:27" x14ac:dyDescent="0.25">
      <c r="A26" s="61">
        <v>-9.5399999999999999E-2</v>
      </c>
      <c r="B26" s="61">
        <v>0.84218749999999998</v>
      </c>
      <c r="C26" s="61">
        <v>0.91562500000000002</v>
      </c>
      <c r="E26" s="63">
        <v>-9.5399999999999999E-2</v>
      </c>
      <c r="F26" s="63">
        <v>1.1781250000000001</v>
      </c>
      <c r="G26" s="63">
        <v>0.95859369999999999</v>
      </c>
      <c r="I26" s="28">
        <v>-2.265E-2</v>
      </c>
      <c r="J26" s="28">
        <v>0.86796874000000002</v>
      </c>
      <c r="K26" s="28">
        <v>1.03203124</v>
      </c>
      <c r="M26" s="30">
        <v>-2.265E-2</v>
      </c>
      <c r="N26" s="30">
        <v>-1.73359376</v>
      </c>
      <c r="O26" s="30">
        <v>1.01249999</v>
      </c>
      <c r="Q26" s="32">
        <v>-4.6600000000000003E-2</v>
      </c>
      <c r="R26" s="32">
        <v>-2.4347660000000002</v>
      </c>
      <c r="S26" s="32">
        <v>0.85624999999999996</v>
      </c>
      <c r="U26" s="34">
        <v>-4.65E-2</v>
      </c>
      <c r="V26" s="34">
        <v>0.92265600000000003</v>
      </c>
      <c r="W26" s="34">
        <v>0.88359399999999999</v>
      </c>
      <c r="Y26" s="73"/>
      <c r="Z26" s="73"/>
      <c r="AA26" s="73"/>
    </row>
    <row r="27" spans="1:27" x14ac:dyDescent="0.25">
      <c r="A27" s="61">
        <v>-9.5200000000000007E-2</v>
      </c>
      <c r="B27" s="61">
        <v>0.88124999999999998</v>
      </c>
      <c r="C27" s="61">
        <v>0.93125000000000002</v>
      </c>
      <c r="E27" s="63">
        <v>-9.5200000000000007E-2</v>
      </c>
      <c r="F27" s="63">
        <v>1.2171875000000001</v>
      </c>
      <c r="G27" s="63">
        <v>0.92734369999999999</v>
      </c>
      <c r="I27" s="28">
        <v>-2.2599999999999999E-2</v>
      </c>
      <c r="J27" s="28">
        <v>0.88945311000000005</v>
      </c>
      <c r="K27" s="28">
        <v>1.03007811</v>
      </c>
      <c r="M27" s="30">
        <v>-2.2599999999999999E-2</v>
      </c>
      <c r="N27" s="30">
        <v>-1.70820314</v>
      </c>
      <c r="O27" s="30">
        <v>1.01249999</v>
      </c>
      <c r="Q27" s="32">
        <v>-4.65E-2</v>
      </c>
      <c r="R27" s="32">
        <v>-2.423047</v>
      </c>
      <c r="S27" s="32">
        <v>0.85820300000000005</v>
      </c>
      <c r="U27" s="34">
        <v>-4.6399999999999997E-2</v>
      </c>
      <c r="V27" s="34">
        <v>0.82890600000000003</v>
      </c>
      <c r="W27" s="34">
        <v>0.87773400000000001</v>
      </c>
      <c r="Y27" s="73"/>
      <c r="Z27" s="73"/>
      <c r="AA27" s="73"/>
    </row>
    <row r="28" spans="1:27" x14ac:dyDescent="0.25">
      <c r="A28" s="61">
        <v>-9.5000000000000001E-2</v>
      </c>
      <c r="B28" s="61">
        <v>0.91835940000000005</v>
      </c>
      <c r="C28" s="61">
        <v>0.92539059999999995</v>
      </c>
      <c r="E28" s="63">
        <v>-9.5000000000000001E-2</v>
      </c>
      <c r="F28" s="63">
        <v>1.2582031</v>
      </c>
      <c r="G28" s="63">
        <v>0.89414059999999995</v>
      </c>
      <c r="I28" s="28">
        <v>-2.2550000000000001E-2</v>
      </c>
      <c r="J28" s="28">
        <v>0.90898436000000005</v>
      </c>
      <c r="K28" s="28">
        <v>1.02812499</v>
      </c>
      <c r="M28" s="30">
        <v>-2.2550000000000001E-2</v>
      </c>
      <c r="N28" s="30">
        <v>-1.68476564</v>
      </c>
      <c r="O28" s="30">
        <v>1.01445311</v>
      </c>
      <c r="Q28" s="32">
        <v>-4.6399999999999997E-2</v>
      </c>
      <c r="R28" s="32">
        <v>-2.4113280000000001</v>
      </c>
      <c r="S28" s="32">
        <v>0.86210900000000001</v>
      </c>
      <c r="U28" s="34">
        <v>-4.6300000000000001E-2</v>
      </c>
      <c r="V28" s="34">
        <v>0.73124999999999996</v>
      </c>
      <c r="W28" s="34">
        <v>0.87382800000000005</v>
      </c>
      <c r="Y28" s="73"/>
      <c r="Z28" s="73"/>
      <c r="AA28" s="73"/>
    </row>
    <row r="29" spans="1:27" x14ac:dyDescent="0.25">
      <c r="A29" s="61">
        <v>-9.4799999999999995E-2</v>
      </c>
      <c r="B29" s="61">
        <v>0.95351560000000002</v>
      </c>
      <c r="C29" s="61">
        <v>0.89804689999999998</v>
      </c>
      <c r="E29" s="63">
        <v>-9.4799999999999995E-2</v>
      </c>
      <c r="F29" s="63">
        <v>1.2914061999999999</v>
      </c>
      <c r="G29" s="63">
        <v>0.87070309999999995</v>
      </c>
      <c r="I29" s="28">
        <v>-2.2499999999999999E-2</v>
      </c>
      <c r="J29" s="28">
        <v>0.92656249000000002</v>
      </c>
      <c r="K29" s="28">
        <v>1.02617186</v>
      </c>
      <c r="M29" s="30">
        <v>-2.2499999999999999E-2</v>
      </c>
      <c r="N29" s="30">
        <v>-1.65937501</v>
      </c>
      <c r="O29" s="30">
        <v>1.01640624</v>
      </c>
      <c r="Q29" s="32">
        <v>-4.6300000000000001E-2</v>
      </c>
      <c r="R29" s="32">
        <v>-2.391797</v>
      </c>
      <c r="S29" s="32">
        <v>0.86601600000000001</v>
      </c>
      <c r="U29" s="34">
        <v>-4.6199999999999998E-2</v>
      </c>
      <c r="V29" s="34">
        <v>0.629687</v>
      </c>
      <c r="W29" s="34">
        <v>0.86796899999999999</v>
      </c>
      <c r="Y29" s="73"/>
      <c r="Z29" s="73"/>
      <c r="AA29" s="73"/>
    </row>
    <row r="30" spans="1:27" x14ac:dyDescent="0.25">
      <c r="A30" s="61">
        <v>-9.4600000000000004E-2</v>
      </c>
      <c r="B30" s="61">
        <v>0.98671869999999995</v>
      </c>
      <c r="C30" s="61">
        <v>0.87656250000000002</v>
      </c>
      <c r="E30" s="63">
        <v>-9.4600000000000004E-2</v>
      </c>
      <c r="F30" s="63">
        <v>1.3285156</v>
      </c>
      <c r="G30" s="63">
        <v>0.86484369999999999</v>
      </c>
      <c r="I30" s="28">
        <v>-2.2450000000000001E-2</v>
      </c>
      <c r="J30" s="28">
        <v>0.94414061000000005</v>
      </c>
      <c r="K30" s="28">
        <v>1.02421874</v>
      </c>
      <c r="M30" s="30">
        <v>-2.2450000000000001E-2</v>
      </c>
      <c r="N30" s="30">
        <v>-1.63398439</v>
      </c>
      <c r="O30" s="30">
        <v>1.01835936</v>
      </c>
      <c r="Q30" s="32">
        <v>-4.6199999999999998E-2</v>
      </c>
      <c r="R30" s="32">
        <v>-2.3683589999999999</v>
      </c>
      <c r="S30" s="32">
        <v>0.87382800000000005</v>
      </c>
      <c r="U30" s="34">
        <v>-4.6100000000000002E-2</v>
      </c>
      <c r="V30" s="34">
        <v>0.520312</v>
      </c>
      <c r="W30" s="34">
        <v>0.864062</v>
      </c>
      <c r="Y30" s="73"/>
      <c r="Z30" s="73"/>
      <c r="AA30" s="73"/>
    </row>
    <row r="31" spans="1:27" x14ac:dyDescent="0.25">
      <c r="A31" s="61">
        <v>-9.4399999999999998E-2</v>
      </c>
      <c r="B31" s="61">
        <v>1.0218750000000001</v>
      </c>
      <c r="C31" s="61">
        <v>0.87460939999999998</v>
      </c>
      <c r="E31" s="63">
        <v>-9.4399999999999998E-2</v>
      </c>
      <c r="F31" s="63">
        <v>1.3578125000000001</v>
      </c>
      <c r="G31" s="63">
        <v>0.85507809999999995</v>
      </c>
      <c r="I31" s="28">
        <v>-2.24E-2</v>
      </c>
      <c r="J31" s="28">
        <v>0.96367186000000005</v>
      </c>
      <c r="K31" s="28">
        <v>1.02226561</v>
      </c>
      <c r="M31" s="30">
        <v>-2.24E-2</v>
      </c>
      <c r="N31" s="30">
        <v>-1.61054689</v>
      </c>
      <c r="O31" s="30">
        <v>1.02031249</v>
      </c>
      <c r="Q31" s="32">
        <v>-4.6100000000000002E-2</v>
      </c>
      <c r="R31" s="32">
        <v>-2.3429690000000001</v>
      </c>
      <c r="S31" s="32">
        <v>0.879687</v>
      </c>
      <c r="U31" s="34">
        <v>-4.5999999999999999E-2</v>
      </c>
      <c r="V31" s="34">
        <v>0.40507799999999999</v>
      </c>
      <c r="W31" s="34">
        <v>0.86015600000000003</v>
      </c>
      <c r="Y31" s="73"/>
      <c r="Z31" s="73"/>
      <c r="AA31" s="73"/>
    </row>
    <row r="32" spans="1:27" x14ac:dyDescent="0.25">
      <c r="A32" s="61">
        <v>-9.4200000000000006E-2</v>
      </c>
      <c r="B32" s="61">
        <v>1.0531250000000001</v>
      </c>
      <c r="C32" s="61">
        <v>0.88046869999999999</v>
      </c>
      <c r="E32" s="63">
        <v>-9.4200000000000006E-2</v>
      </c>
      <c r="F32" s="63">
        <v>1.3871093999999999</v>
      </c>
      <c r="G32" s="63">
        <v>0.85703119999999999</v>
      </c>
      <c r="I32" s="28">
        <v>-2.2349999999999998E-2</v>
      </c>
      <c r="J32" s="28">
        <v>0.97929686000000005</v>
      </c>
      <c r="K32" s="28">
        <v>1.02031249</v>
      </c>
      <c r="M32" s="30">
        <v>-2.2349999999999998E-2</v>
      </c>
      <c r="N32" s="30">
        <v>-1.58515626</v>
      </c>
      <c r="O32" s="30">
        <v>1.02226561</v>
      </c>
      <c r="Q32" s="32">
        <v>-4.5999999999999999E-2</v>
      </c>
      <c r="R32" s="32">
        <v>-2.3175780000000001</v>
      </c>
      <c r="S32" s="32">
        <v>0.88749999999999996</v>
      </c>
      <c r="U32" s="34">
        <v>-4.5900000000000003E-2</v>
      </c>
      <c r="V32" s="34">
        <v>0.29179699999999997</v>
      </c>
      <c r="W32" s="34">
        <v>0.85429699999999997</v>
      </c>
      <c r="Y32" s="73"/>
      <c r="Z32" s="73"/>
      <c r="AA32" s="73"/>
    </row>
    <row r="33" spans="1:27" x14ac:dyDescent="0.25">
      <c r="A33" s="61">
        <v>-9.4E-2</v>
      </c>
      <c r="B33" s="61">
        <v>1.0824218999999999</v>
      </c>
      <c r="C33" s="61">
        <v>0.87656250000000002</v>
      </c>
      <c r="E33" s="63">
        <v>-9.4E-2</v>
      </c>
      <c r="F33" s="63">
        <v>1.4125000000000001</v>
      </c>
      <c r="G33" s="63">
        <v>0.87070309999999995</v>
      </c>
      <c r="I33" s="28">
        <v>-2.23E-2</v>
      </c>
      <c r="J33" s="28">
        <v>0.99687499000000002</v>
      </c>
      <c r="K33" s="28">
        <v>1.01835936</v>
      </c>
      <c r="M33" s="30">
        <v>-2.23E-2</v>
      </c>
      <c r="N33" s="30">
        <v>-1.55781251</v>
      </c>
      <c r="O33" s="30">
        <v>1.02421874</v>
      </c>
      <c r="Q33" s="32">
        <v>-4.5900000000000003E-2</v>
      </c>
      <c r="R33" s="32">
        <v>-2.2843749999999998</v>
      </c>
      <c r="S33" s="32">
        <v>0.895312</v>
      </c>
      <c r="U33" s="34">
        <v>-4.58E-2</v>
      </c>
      <c r="V33" s="34">
        <v>0.17460899999999999</v>
      </c>
      <c r="W33" s="34">
        <v>0.85039100000000001</v>
      </c>
      <c r="Y33" s="73"/>
      <c r="Z33" s="73"/>
      <c r="AA33" s="73"/>
    </row>
    <row r="34" spans="1:27" x14ac:dyDescent="0.25">
      <c r="A34" s="61">
        <v>-9.3799999999999994E-2</v>
      </c>
      <c r="B34" s="61">
        <v>1.1136718999999999</v>
      </c>
      <c r="C34" s="61">
        <v>0.85507809999999995</v>
      </c>
      <c r="E34" s="63">
        <v>-9.3799999999999994E-2</v>
      </c>
      <c r="F34" s="63">
        <v>1.4320311999999999</v>
      </c>
      <c r="G34" s="63">
        <v>0.86093750000000002</v>
      </c>
      <c r="I34" s="28">
        <v>-2.2249999999999999E-2</v>
      </c>
      <c r="J34" s="28">
        <v>1.01054686</v>
      </c>
      <c r="K34" s="28">
        <v>1.01445311</v>
      </c>
      <c r="M34" s="30">
        <v>-2.2249999999999999E-2</v>
      </c>
      <c r="N34" s="30">
        <v>-1.53046876</v>
      </c>
      <c r="O34" s="30">
        <v>1.02617186</v>
      </c>
      <c r="Q34" s="32">
        <v>-4.58E-2</v>
      </c>
      <c r="R34" s="32">
        <v>-2.2492190000000001</v>
      </c>
      <c r="S34" s="32">
        <v>0.90507800000000005</v>
      </c>
      <c r="U34" s="34">
        <v>-4.5699999999999998E-2</v>
      </c>
      <c r="V34" s="34">
        <v>5.5468999999999997E-2</v>
      </c>
      <c r="W34" s="34">
        <v>0.84648400000000001</v>
      </c>
      <c r="Y34" s="73"/>
      <c r="Z34" s="73"/>
      <c r="AA34" s="73"/>
    </row>
    <row r="35" spans="1:27" x14ac:dyDescent="0.25">
      <c r="A35" s="61">
        <v>-9.3600000000000003E-2</v>
      </c>
      <c r="B35" s="61">
        <v>1.1390625000000001</v>
      </c>
      <c r="C35" s="61">
        <v>0.83750000000000002</v>
      </c>
      <c r="E35" s="63">
        <v>-9.3600000000000003E-2</v>
      </c>
      <c r="F35" s="63">
        <v>1.4554686999999999</v>
      </c>
      <c r="G35" s="63">
        <v>0.83945309999999995</v>
      </c>
      <c r="I35" s="28">
        <v>-2.2200000000000001E-2</v>
      </c>
      <c r="J35" s="28">
        <v>1.03203124</v>
      </c>
      <c r="K35" s="28">
        <v>1.01249999</v>
      </c>
      <c r="M35" s="30">
        <v>-2.2200000000000001E-2</v>
      </c>
      <c r="N35" s="30">
        <v>-1.50507814</v>
      </c>
      <c r="O35" s="30">
        <v>1.02812499</v>
      </c>
      <c r="Q35" s="32">
        <v>-4.5699999999999998E-2</v>
      </c>
      <c r="R35" s="32">
        <v>-2.2062499999999998</v>
      </c>
      <c r="S35" s="32">
        <v>0.91289100000000001</v>
      </c>
      <c r="U35" s="34">
        <v>-4.5600000000000002E-2</v>
      </c>
      <c r="V35" s="34">
        <v>-6.7577999999999999E-2</v>
      </c>
      <c r="W35" s="34">
        <v>0.84062499999999996</v>
      </c>
      <c r="Y35" s="73"/>
      <c r="Z35" s="73"/>
      <c r="AA35" s="73"/>
    </row>
    <row r="36" spans="1:27" x14ac:dyDescent="0.25">
      <c r="A36" s="61">
        <v>-9.3399999999999997E-2</v>
      </c>
      <c r="B36" s="61">
        <v>1.1722656</v>
      </c>
      <c r="C36" s="61">
        <v>0.83164059999999995</v>
      </c>
      <c r="E36" s="63">
        <v>-9.3399999999999997E-2</v>
      </c>
      <c r="F36" s="63">
        <v>1.4730468999999999</v>
      </c>
      <c r="G36" s="63">
        <v>0.83164059999999995</v>
      </c>
      <c r="I36" s="28">
        <v>-2.215E-2</v>
      </c>
      <c r="J36" s="28">
        <v>1.04765624</v>
      </c>
      <c r="K36" s="28">
        <v>1.00859374</v>
      </c>
      <c r="M36" s="30">
        <v>-2.215E-2</v>
      </c>
      <c r="N36" s="30">
        <v>-1.47578126</v>
      </c>
      <c r="O36" s="30">
        <v>1.03007811</v>
      </c>
      <c r="Q36" s="32">
        <v>-4.5600000000000002E-2</v>
      </c>
      <c r="R36" s="32">
        <v>-2.1652339999999999</v>
      </c>
      <c r="S36" s="32">
        <v>0.91874999999999996</v>
      </c>
      <c r="U36" s="34">
        <v>-4.5499999999999999E-2</v>
      </c>
      <c r="V36" s="34">
        <v>-0.192578</v>
      </c>
      <c r="W36" s="34">
        <v>0.83671899999999999</v>
      </c>
      <c r="Y36" s="73"/>
      <c r="Z36" s="73"/>
      <c r="AA36" s="73"/>
    </row>
    <row r="37" spans="1:27" x14ac:dyDescent="0.25">
      <c r="A37" s="61">
        <v>-9.3200000000000005E-2</v>
      </c>
      <c r="B37" s="61">
        <v>1.1976561999999999</v>
      </c>
      <c r="C37" s="61">
        <v>0.83554689999999998</v>
      </c>
      <c r="E37" s="63">
        <v>-9.3200000000000005E-2</v>
      </c>
      <c r="F37" s="63">
        <v>1.4867186999999999</v>
      </c>
      <c r="G37" s="63">
        <v>0.82773439999999998</v>
      </c>
      <c r="I37" s="28">
        <v>-2.2100000000000002E-2</v>
      </c>
      <c r="J37" s="28">
        <v>1.06523436</v>
      </c>
      <c r="K37" s="28">
        <v>1.00468749</v>
      </c>
      <c r="M37" s="30">
        <v>-2.2100000000000002E-2</v>
      </c>
      <c r="N37" s="30">
        <v>-1.44843751</v>
      </c>
      <c r="O37" s="30">
        <v>1.03203124</v>
      </c>
      <c r="Q37" s="32">
        <v>-4.5499999999999999E-2</v>
      </c>
      <c r="R37" s="32">
        <v>-2.1183589999999999</v>
      </c>
      <c r="S37" s="32">
        <v>0.92265600000000003</v>
      </c>
      <c r="U37" s="34">
        <v>-4.5400000000000003E-2</v>
      </c>
      <c r="V37" s="34">
        <v>-0.31757800000000003</v>
      </c>
      <c r="W37" s="34">
        <v>0.83085900000000001</v>
      </c>
      <c r="Y37" s="73"/>
      <c r="Z37" s="73"/>
      <c r="AA37" s="73"/>
    </row>
    <row r="38" spans="1:27" x14ac:dyDescent="0.25">
      <c r="A38" s="61">
        <v>-9.2999999999999999E-2</v>
      </c>
      <c r="B38" s="61">
        <v>1.2250000000000001</v>
      </c>
      <c r="C38" s="61">
        <v>0.83554689999999998</v>
      </c>
      <c r="E38" s="63">
        <v>-9.2999999999999999E-2</v>
      </c>
      <c r="F38" s="63">
        <v>1.4984375000000001</v>
      </c>
      <c r="G38" s="63">
        <v>0.82382809999999995</v>
      </c>
      <c r="I38" s="28">
        <v>-2.205E-2</v>
      </c>
      <c r="J38" s="28">
        <v>1.07890624</v>
      </c>
      <c r="K38" s="28">
        <v>1.00078124</v>
      </c>
      <c r="M38" s="30">
        <v>-2.205E-2</v>
      </c>
      <c r="N38" s="30">
        <v>-1.42109376</v>
      </c>
      <c r="O38" s="30">
        <v>1.03398436</v>
      </c>
      <c r="Q38" s="32">
        <v>-4.5400000000000003E-2</v>
      </c>
      <c r="R38" s="32">
        <v>-2.0656249999999998</v>
      </c>
      <c r="S38" s="32">
        <v>0.926562</v>
      </c>
      <c r="U38" s="34">
        <v>-4.53E-2</v>
      </c>
      <c r="V38" s="34">
        <v>-0.43671900000000002</v>
      </c>
      <c r="W38" s="34">
        <v>0.82499999999999996</v>
      </c>
      <c r="Y38" s="73"/>
      <c r="Z38" s="73"/>
      <c r="AA38" s="73"/>
    </row>
    <row r="39" spans="1:27" x14ac:dyDescent="0.25">
      <c r="A39" s="61">
        <v>-9.2799999999999994E-2</v>
      </c>
      <c r="B39" s="61">
        <v>1.2523436999999999</v>
      </c>
      <c r="C39" s="61">
        <v>0.81992189999999998</v>
      </c>
      <c r="E39" s="63">
        <v>-9.2799999999999994E-2</v>
      </c>
      <c r="F39" s="63">
        <v>1.5082031</v>
      </c>
      <c r="G39" s="63">
        <v>0.81406250000000002</v>
      </c>
      <c r="I39" s="28">
        <v>-2.1999999999999999E-2</v>
      </c>
      <c r="J39" s="28">
        <v>1.09453124</v>
      </c>
      <c r="K39" s="28">
        <v>0.99687499000000002</v>
      </c>
      <c r="M39" s="30">
        <v>-2.1999999999999999E-2</v>
      </c>
      <c r="N39" s="30">
        <v>-1.39375001</v>
      </c>
      <c r="O39" s="30">
        <v>1.03593749</v>
      </c>
      <c r="Q39" s="32">
        <v>-4.53E-2</v>
      </c>
      <c r="R39" s="32">
        <v>-2.0128910000000002</v>
      </c>
      <c r="S39" s="32">
        <v>0.93242199999999997</v>
      </c>
      <c r="U39" s="34">
        <v>-4.5199999999999997E-2</v>
      </c>
      <c r="V39" s="34">
        <v>-0.55585899999999999</v>
      </c>
      <c r="W39" s="34">
        <v>0.81914100000000001</v>
      </c>
      <c r="Y39" s="73"/>
      <c r="Z39" s="73"/>
      <c r="AA39" s="73"/>
    </row>
    <row r="40" spans="1:27" x14ac:dyDescent="0.25">
      <c r="A40" s="61">
        <v>-9.2600000000000002E-2</v>
      </c>
      <c r="B40" s="61">
        <v>1.2738281</v>
      </c>
      <c r="C40" s="61">
        <v>0.79843750000000002</v>
      </c>
      <c r="E40" s="63">
        <v>-9.2600000000000002E-2</v>
      </c>
      <c r="F40" s="63">
        <v>1.5160156</v>
      </c>
      <c r="G40" s="63">
        <v>0.79453119999999999</v>
      </c>
      <c r="I40" s="28">
        <v>-2.1950000000000001E-2</v>
      </c>
      <c r="J40" s="28">
        <v>1.11015624</v>
      </c>
      <c r="K40" s="28">
        <v>0.99101561000000005</v>
      </c>
      <c r="M40" s="30">
        <v>-2.1950000000000001E-2</v>
      </c>
      <c r="N40" s="30">
        <v>-1.36445314</v>
      </c>
      <c r="O40" s="30">
        <v>1.03789061</v>
      </c>
      <c r="Q40" s="32">
        <v>-4.5199999999999997E-2</v>
      </c>
      <c r="R40" s="32">
        <v>-1.960156</v>
      </c>
      <c r="S40" s="32">
        <v>0.93632800000000005</v>
      </c>
      <c r="U40" s="34">
        <v>-4.5100000000000001E-2</v>
      </c>
      <c r="V40" s="34">
        <v>-0.68476599999999999</v>
      </c>
      <c r="W40" s="34">
        <v>0.81523400000000001</v>
      </c>
      <c r="Y40" s="73"/>
      <c r="Z40" s="73"/>
      <c r="AA40" s="73"/>
    </row>
    <row r="41" spans="1:27" x14ac:dyDescent="0.25">
      <c r="A41" s="61">
        <v>-9.2399999999999996E-2</v>
      </c>
      <c r="B41" s="61">
        <v>1.2992186999999999</v>
      </c>
      <c r="C41" s="61">
        <v>0.78476559999999995</v>
      </c>
      <c r="E41" s="63">
        <v>-9.2399999999999996E-2</v>
      </c>
      <c r="F41" s="63">
        <v>1.5199218999999999</v>
      </c>
      <c r="G41" s="63">
        <v>0.78867189999999998</v>
      </c>
      <c r="I41" s="28">
        <v>-2.1899999999999999E-2</v>
      </c>
      <c r="J41" s="28">
        <v>1.12382811</v>
      </c>
      <c r="K41" s="28">
        <v>0.98515624000000002</v>
      </c>
      <c r="M41" s="30">
        <v>-2.1899999999999999E-2</v>
      </c>
      <c r="N41" s="30">
        <v>-1.33125001</v>
      </c>
      <c r="O41" s="30">
        <v>1.03984374</v>
      </c>
      <c r="Q41" s="32">
        <v>-4.5100000000000001E-2</v>
      </c>
      <c r="R41" s="32">
        <v>-1.9015629999999999</v>
      </c>
      <c r="S41" s="32">
        <v>0.93828100000000003</v>
      </c>
      <c r="U41" s="34">
        <v>-4.4999999999999998E-2</v>
      </c>
      <c r="V41" s="34">
        <v>-0.80976599999999999</v>
      </c>
      <c r="W41" s="34">
        <v>0.80937499999999996</v>
      </c>
      <c r="Y41" s="73"/>
      <c r="Z41" s="73"/>
      <c r="AA41" s="73"/>
    </row>
    <row r="42" spans="1:27" x14ac:dyDescent="0.25">
      <c r="A42" s="61">
        <v>-9.2200000000000004E-2</v>
      </c>
      <c r="B42" s="61">
        <v>1.3226561999999999</v>
      </c>
      <c r="C42" s="61">
        <v>0.78867189999999998</v>
      </c>
      <c r="E42" s="63">
        <v>-9.2200000000000004E-2</v>
      </c>
      <c r="F42" s="63">
        <v>1.5199218999999999</v>
      </c>
      <c r="G42" s="63">
        <v>0.79257809999999995</v>
      </c>
      <c r="I42" s="28">
        <v>-2.1850000000000001E-2</v>
      </c>
      <c r="J42" s="28">
        <v>1.13945311</v>
      </c>
      <c r="K42" s="28">
        <v>0.98124999000000002</v>
      </c>
      <c r="M42" s="30">
        <v>-2.1850000000000001E-2</v>
      </c>
      <c r="N42" s="30">
        <v>-1.30390626</v>
      </c>
      <c r="O42" s="30">
        <v>1.04179686</v>
      </c>
      <c r="Q42" s="32">
        <v>-4.4999999999999998E-2</v>
      </c>
      <c r="R42" s="32">
        <v>-1.8429690000000001</v>
      </c>
      <c r="S42" s="32">
        <v>0.94023400000000001</v>
      </c>
      <c r="U42" s="34">
        <v>-4.4900000000000002E-2</v>
      </c>
      <c r="V42" s="34">
        <v>-0.93085899999999999</v>
      </c>
      <c r="W42" s="34">
        <v>0.80546899999999999</v>
      </c>
      <c r="Y42" s="73"/>
      <c r="Z42" s="73"/>
      <c r="AA42" s="73"/>
    </row>
    <row r="43" spans="1:27" x14ac:dyDescent="0.25">
      <c r="A43" s="61">
        <v>-9.1999999999999998E-2</v>
      </c>
      <c r="B43" s="61">
        <v>1.3441406</v>
      </c>
      <c r="C43" s="61">
        <v>0.79257809999999995</v>
      </c>
      <c r="E43" s="63">
        <v>-9.1999999999999998E-2</v>
      </c>
      <c r="F43" s="63">
        <v>1.5179686999999999</v>
      </c>
      <c r="G43" s="63">
        <v>0.78085939999999998</v>
      </c>
      <c r="I43" s="28">
        <v>-2.18E-2</v>
      </c>
      <c r="J43" s="28">
        <v>1.14921874</v>
      </c>
      <c r="K43" s="28">
        <v>0.97539061000000005</v>
      </c>
      <c r="M43" s="30">
        <v>-2.18E-2</v>
      </c>
      <c r="N43" s="30">
        <v>-1.27460939</v>
      </c>
      <c r="O43" s="30">
        <v>1.04374999</v>
      </c>
      <c r="Q43" s="32">
        <v>-4.4900000000000002E-2</v>
      </c>
      <c r="R43" s="32">
        <v>-1.7765629999999999</v>
      </c>
      <c r="S43" s="32">
        <v>0.94414100000000001</v>
      </c>
      <c r="U43" s="34">
        <v>-4.48E-2</v>
      </c>
      <c r="V43" s="34">
        <v>-1.0519529999999999</v>
      </c>
      <c r="W43" s="34">
        <v>0.801562</v>
      </c>
      <c r="Y43" s="73"/>
      <c r="Z43" s="73"/>
      <c r="AA43" s="73"/>
    </row>
    <row r="44" spans="1:27" x14ac:dyDescent="0.25">
      <c r="A44" s="61">
        <v>-9.1800000000000007E-2</v>
      </c>
      <c r="B44" s="61">
        <v>1.3617186999999999</v>
      </c>
      <c r="C44" s="61">
        <v>0.77695309999999995</v>
      </c>
      <c r="E44" s="63">
        <v>-9.1800000000000007E-2</v>
      </c>
      <c r="F44" s="63">
        <v>1.5121093999999999</v>
      </c>
      <c r="G44" s="63">
        <v>0.76718750000000002</v>
      </c>
      <c r="I44" s="28">
        <v>-2.1749999999999999E-2</v>
      </c>
      <c r="J44" s="28">
        <v>1.16484374</v>
      </c>
      <c r="K44" s="28">
        <v>0.96953124000000002</v>
      </c>
      <c r="M44" s="30">
        <v>-2.1749999999999999E-2</v>
      </c>
      <c r="N44" s="30">
        <v>-1.24726564</v>
      </c>
      <c r="O44" s="30">
        <v>1.04570311</v>
      </c>
      <c r="Q44" s="32">
        <v>-4.48E-2</v>
      </c>
      <c r="R44" s="32">
        <v>-1.710156</v>
      </c>
      <c r="S44" s="32">
        <v>0.95</v>
      </c>
      <c r="U44" s="34">
        <v>-4.4699999999999997E-2</v>
      </c>
      <c r="V44" s="34">
        <v>-1.169141</v>
      </c>
      <c r="W44" s="34">
        <v>0.79765600000000003</v>
      </c>
      <c r="Y44" s="73"/>
      <c r="Z44" s="73"/>
      <c r="AA44" s="73"/>
    </row>
    <row r="45" spans="1:27" x14ac:dyDescent="0.25">
      <c r="A45" s="61">
        <v>-9.1600000000000001E-2</v>
      </c>
      <c r="B45" s="61">
        <v>1.3832031</v>
      </c>
      <c r="C45" s="61">
        <v>0.75156250000000002</v>
      </c>
      <c r="E45" s="63">
        <v>-9.1600000000000001E-2</v>
      </c>
      <c r="F45" s="63">
        <v>1.5042968999999999</v>
      </c>
      <c r="G45" s="63">
        <v>0.76132809999999995</v>
      </c>
      <c r="I45" s="28">
        <v>-2.1700000000000001E-2</v>
      </c>
      <c r="J45" s="28">
        <v>1.18242186</v>
      </c>
      <c r="K45" s="28">
        <v>0.96367186000000005</v>
      </c>
      <c r="M45" s="30">
        <v>-2.1700000000000001E-2</v>
      </c>
      <c r="N45" s="30">
        <v>-1.21992189</v>
      </c>
      <c r="O45" s="30">
        <v>1.04765624</v>
      </c>
      <c r="Q45" s="32">
        <v>-4.4699999999999997E-2</v>
      </c>
      <c r="R45" s="32">
        <v>-1.641797</v>
      </c>
      <c r="S45" s="32">
        <v>0.95390600000000003</v>
      </c>
      <c r="U45" s="34">
        <v>-4.4600000000000001E-2</v>
      </c>
      <c r="V45" s="34">
        <v>-1.284375</v>
      </c>
      <c r="W45" s="34">
        <v>0.79374999999999996</v>
      </c>
      <c r="Y45" s="73"/>
      <c r="Z45" s="73"/>
      <c r="AA45" s="73"/>
    </row>
    <row r="46" spans="1:27" x14ac:dyDescent="0.25">
      <c r="A46" s="61">
        <v>-9.1399999999999995E-2</v>
      </c>
      <c r="B46" s="61">
        <v>1.4007811999999999</v>
      </c>
      <c r="C46" s="61">
        <v>0.73398439999999998</v>
      </c>
      <c r="E46" s="63">
        <v>-9.1399999999999995E-2</v>
      </c>
      <c r="F46" s="63">
        <v>1.4945311999999999</v>
      </c>
      <c r="G46" s="63">
        <v>0.74960939999999998</v>
      </c>
      <c r="I46" s="28">
        <v>-2.1649999999999999E-2</v>
      </c>
      <c r="J46" s="28">
        <v>1.19609374</v>
      </c>
      <c r="K46" s="28">
        <v>0.95976561000000005</v>
      </c>
      <c r="M46" s="30">
        <v>-2.1649999999999999E-2</v>
      </c>
      <c r="N46" s="30">
        <v>-1.19062501</v>
      </c>
      <c r="O46" s="30">
        <v>1.04960936</v>
      </c>
      <c r="Q46" s="32">
        <v>-4.4600000000000001E-2</v>
      </c>
      <c r="R46" s="32">
        <v>-1.569531</v>
      </c>
      <c r="S46" s="32">
        <v>0.95976600000000001</v>
      </c>
      <c r="U46" s="34">
        <v>-4.4499999999999998E-2</v>
      </c>
      <c r="V46" s="34">
        <v>-1.4015629999999999</v>
      </c>
      <c r="W46" s="34">
        <v>0.79179699999999997</v>
      </c>
      <c r="Y46" s="73"/>
      <c r="Z46" s="73"/>
      <c r="AA46" s="73"/>
    </row>
    <row r="47" spans="1:27" x14ac:dyDescent="0.25">
      <c r="A47" s="61">
        <v>-9.1200000000000003E-2</v>
      </c>
      <c r="B47" s="61">
        <v>1.4164061999999999</v>
      </c>
      <c r="C47" s="61">
        <v>0.73398439999999998</v>
      </c>
      <c r="E47" s="63">
        <v>-9.1200000000000003E-2</v>
      </c>
      <c r="F47" s="63">
        <v>1.4828125000000001</v>
      </c>
      <c r="G47" s="63">
        <v>0.73203119999999999</v>
      </c>
      <c r="I47" s="28">
        <v>-2.1600000000000001E-2</v>
      </c>
      <c r="J47" s="28">
        <v>1.20976561</v>
      </c>
      <c r="K47" s="28">
        <v>0.95585936000000005</v>
      </c>
      <c r="M47" s="30">
        <v>-2.1600000000000001E-2</v>
      </c>
      <c r="N47" s="30">
        <v>-1.16132814</v>
      </c>
      <c r="O47" s="30">
        <v>1.05156249</v>
      </c>
      <c r="Q47" s="32">
        <v>-4.4499999999999998E-2</v>
      </c>
      <c r="R47" s="32">
        <v>-1.4953129999999999</v>
      </c>
      <c r="S47" s="32">
        <v>0.96171899999999999</v>
      </c>
      <c r="U47" s="34">
        <v>-4.4400000000000002E-2</v>
      </c>
      <c r="V47" s="34">
        <v>-1.5109379999999999</v>
      </c>
      <c r="W47" s="34">
        <v>0.78984399999999999</v>
      </c>
      <c r="Y47" s="73"/>
      <c r="Z47" s="73"/>
      <c r="AA47" s="73"/>
    </row>
    <row r="48" spans="1:27" x14ac:dyDescent="0.25">
      <c r="A48" s="61">
        <v>-9.0999999999999998E-2</v>
      </c>
      <c r="B48" s="61">
        <v>1.4281250000000001</v>
      </c>
      <c r="C48" s="61">
        <v>0.73984369999999999</v>
      </c>
      <c r="E48" s="63">
        <v>-9.0999999999999998E-2</v>
      </c>
      <c r="F48" s="63">
        <v>1.4652343999999999</v>
      </c>
      <c r="G48" s="63">
        <v>0.71054689999999998</v>
      </c>
      <c r="I48" s="28">
        <v>-2.155E-2</v>
      </c>
      <c r="J48" s="28">
        <v>1.22148436</v>
      </c>
      <c r="K48" s="28">
        <v>0.95390624000000002</v>
      </c>
      <c r="M48" s="30">
        <v>-2.155E-2</v>
      </c>
      <c r="N48" s="30">
        <v>-1.13007814</v>
      </c>
      <c r="O48" s="30">
        <v>1.05351561</v>
      </c>
      <c r="Q48" s="32">
        <v>-4.4400000000000002E-2</v>
      </c>
      <c r="R48" s="32">
        <v>-1.4171879999999999</v>
      </c>
      <c r="S48" s="32">
        <v>0.96757800000000005</v>
      </c>
      <c r="U48" s="34">
        <v>-4.4299999999999999E-2</v>
      </c>
      <c r="V48" s="34">
        <v>-1.616406</v>
      </c>
      <c r="W48" s="34">
        <v>0.78984399999999999</v>
      </c>
      <c r="Y48" s="73"/>
      <c r="Z48" s="73"/>
      <c r="AA48" s="73"/>
    </row>
    <row r="49" spans="1:27" x14ac:dyDescent="0.25">
      <c r="A49" s="61">
        <v>-9.0800000000000006E-2</v>
      </c>
      <c r="B49" s="61">
        <v>1.4437500000000001</v>
      </c>
      <c r="C49" s="61">
        <v>0.72812500000000002</v>
      </c>
      <c r="E49" s="63">
        <v>-9.0800000000000006E-2</v>
      </c>
      <c r="F49" s="63">
        <v>1.4457031</v>
      </c>
      <c r="G49" s="63">
        <v>0.69492189999999998</v>
      </c>
      <c r="I49" s="28">
        <v>-2.1499999999999998E-2</v>
      </c>
      <c r="J49" s="28">
        <v>1.23515624</v>
      </c>
      <c r="K49" s="28">
        <v>0.95195311000000005</v>
      </c>
      <c r="M49" s="30">
        <v>-2.1499999999999998E-2</v>
      </c>
      <c r="N49" s="30">
        <v>-1.10078126</v>
      </c>
      <c r="O49" s="30">
        <v>1.05351561</v>
      </c>
      <c r="Q49" s="32">
        <v>-4.4299999999999999E-2</v>
      </c>
      <c r="R49" s="32">
        <v>-1.335156</v>
      </c>
      <c r="S49" s="32">
        <v>0.973437</v>
      </c>
      <c r="U49" s="34">
        <v>-4.4200000000000003E-2</v>
      </c>
      <c r="V49" s="34">
        <v>-1.716016</v>
      </c>
      <c r="W49" s="34">
        <v>0.78984399999999999</v>
      </c>
      <c r="Y49" s="73"/>
      <c r="Z49" s="73"/>
      <c r="AA49" s="73"/>
    </row>
    <row r="50" spans="1:27" x14ac:dyDescent="0.25">
      <c r="A50" s="61">
        <v>-9.06E-2</v>
      </c>
      <c r="B50" s="61">
        <v>1.4593750000000001</v>
      </c>
      <c r="C50" s="61">
        <v>0.70664059999999995</v>
      </c>
      <c r="E50" s="63">
        <v>-9.06E-2</v>
      </c>
      <c r="F50" s="63">
        <v>1.4242186999999999</v>
      </c>
      <c r="G50" s="63">
        <v>0.69687500000000002</v>
      </c>
      <c r="I50" s="28">
        <v>-2.145E-2</v>
      </c>
      <c r="J50" s="28">
        <v>1.24882811</v>
      </c>
      <c r="K50" s="28">
        <v>0.94999999000000002</v>
      </c>
      <c r="M50" s="30">
        <v>-2.145E-2</v>
      </c>
      <c r="N50" s="30">
        <v>-1.07343751</v>
      </c>
      <c r="O50" s="30">
        <v>1.05546874</v>
      </c>
      <c r="Q50" s="32">
        <v>-4.4200000000000003E-2</v>
      </c>
      <c r="R50" s="32">
        <v>-1.2550779999999999</v>
      </c>
      <c r="S50" s="32">
        <v>0.97734399999999999</v>
      </c>
      <c r="U50" s="34">
        <v>-4.41E-2</v>
      </c>
      <c r="V50" s="34">
        <v>-1.809766</v>
      </c>
      <c r="W50" s="34">
        <v>0.78984399999999999</v>
      </c>
      <c r="Y50" s="73"/>
      <c r="Z50" s="73"/>
      <c r="AA50" s="73"/>
    </row>
    <row r="51" spans="1:27" x14ac:dyDescent="0.25">
      <c r="A51" s="61">
        <v>-9.0399999999999994E-2</v>
      </c>
      <c r="B51" s="61">
        <v>1.4710936999999999</v>
      </c>
      <c r="C51" s="61">
        <v>0.69101559999999995</v>
      </c>
      <c r="E51" s="63">
        <v>-9.0399999999999994E-2</v>
      </c>
      <c r="F51" s="63">
        <v>1.4027343999999999</v>
      </c>
      <c r="G51" s="63">
        <v>0.69882809999999995</v>
      </c>
      <c r="I51" s="28">
        <v>-2.1399999999999999E-2</v>
      </c>
      <c r="J51" s="28">
        <v>1.26249999</v>
      </c>
      <c r="K51" s="28">
        <v>0.94999999000000002</v>
      </c>
      <c r="M51" s="30">
        <v>-2.1399999999999999E-2</v>
      </c>
      <c r="N51" s="30">
        <v>-1.04414064</v>
      </c>
      <c r="O51" s="30">
        <v>1.05742186</v>
      </c>
      <c r="Q51" s="32">
        <v>-4.41E-2</v>
      </c>
      <c r="R51" s="32">
        <v>-1.175</v>
      </c>
      <c r="S51" s="32">
        <v>0.98124999999999996</v>
      </c>
      <c r="U51" s="34">
        <v>-4.3999999999999997E-2</v>
      </c>
      <c r="V51" s="34">
        <v>-1.897656</v>
      </c>
      <c r="W51" s="34">
        <v>0.79179699999999997</v>
      </c>
      <c r="Y51" s="73"/>
      <c r="Z51" s="73"/>
      <c r="AA51" s="73"/>
    </row>
    <row r="52" spans="1:27" x14ac:dyDescent="0.25">
      <c r="A52" s="61">
        <v>-9.0200000000000002E-2</v>
      </c>
      <c r="B52" s="61">
        <v>1.4808593999999999</v>
      </c>
      <c r="C52" s="61">
        <v>0.68710939999999998</v>
      </c>
      <c r="E52" s="63">
        <v>-9.0200000000000002E-2</v>
      </c>
      <c r="F52" s="63">
        <v>1.3753906</v>
      </c>
      <c r="G52" s="63">
        <v>0.69101559999999995</v>
      </c>
      <c r="I52" s="28">
        <v>-2.1350000000000001E-2</v>
      </c>
      <c r="J52" s="28">
        <v>1.27421874</v>
      </c>
      <c r="K52" s="28">
        <v>0.94999999000000002</v>
      </c>
      <c r="M52" s="30">
        <v>-2.1350000000000001E-2</v>
      </c>
      <c r="N52" s="30">
        <v>-1.01484376</v>
      </c>
      <c r="O52" s="30">
        <v>1.05742186</v>
      </c>
      <c r="Q52" s="32">
        <v>-4.3999999999999997E-2</v>
      </c>
      <c r="R52" s="32">
        <v>-1.091016</v>
      </c>
      <c r="S52" s="32">
        <v>0.98515600000000003</v>
      </c>
      <c r="U52" s="34">
        <v>-4.3900000000000002E-2</v>
      </c>
      <c r="V52" s="34">
        <v>-1.9796879999999999</v>
      </c>
      <c r="W52" s="34">
        <v>0.79374999999999996</v>
      </c>
      <c r="Y52" s="73"/>
      <c r="Z52" s="73"/>
      <c r="AA52" s="73"/>
    </row>
    <row r="53" spans="1:27" x14ac:dyDescent="0.25">
      <c r="A53" s="61">
        <v>-0.09</v>
      </c>
      <c r="B53" s="61">
        <v>1.4906250000000001</v>
      </c>
      <c r="C53" s="61">
        <v>0.68515619999999999</v>
      </c>
      <c r="E53" s="63">
        <v>-0.09</v>
      </c>
      <c r="F53" s="63">
        <v>1.3460936999999999</v>
      </c>
      <c r="G53" s="63">
        <v>0.67343750000000002</v>
      </c>
      <c r="I53" s="28">
        <v>-2.1299999999999999E-2</v>
      </c>
      <c r="J53" s="28">
        <v>1.28593749</v>
      </c>
      <c r="K53" s="28">
        <v>0.94999999000000002</v>
      </c>
      <c r="M53" s="30">
        <v>-2.1299999999999999E-2</v>
      </c>
      <c r="N53" s="30">
        <v>-0.98359375999999998</v>
      </c>
      <c r="O53" s="30">
        <v>1.05937499</v>
      </c>
      <c r="Q53" s="32">
        <v>-4.3900000000000002E-2</v>
      </c>
      <c r="R53" s="32">
        <v>-1.0109379999999999</v>
      </c>
      <c r="S53" s="32">
        <v>0.989062</v>
      </c>
      <c r="U53" s="34">
        <v>-4.3799999999999999E-2</v>
      </c>
      <c r="V53" s="34">
        <v>-2.0558589999999999</v>
      </c>
      <c r="W53" s="34">
        <v>0.79374999999999996</v>
      </c>
      <c r="Y53" s="73"/>
      <c r="Z53" s="73"/>
      <c r="AA53" s="73"/>
    </row>
    <row r="54" spans="1:27" x14ac:dyDescent="0.25">
      <c r="A54" s="61">
        <v>-8.9800000000000005E-2</v>
      </c>
      <c r="B54" s="61">
        <v>1.4964843999999999</v>
      </c>
      <c r="C54" s="61">
        <v>0.67343750000000002</v>
      </c>
      <c r="E54" s="63">
        <v>-8.9800000000000005E-2</v>
      </c>
      <c r="F54" s="63">
        <v>1.3148436999999999</v>
      </c>
      <c r="G54" s="63">
        <v>0.65976559999999995</v>
      </c>
      <c r="I54" s="28">
        <v>-2.1250000000000002E-2</v>
      </c>
      <c r="J54" s="28">
        <v>1.29570311</v>
      </c>
      <c r="K54" s="28">
        <v>0.94804686000000005</v>
      </c>
      <c r="M54" s="30">
        <v>-2.1250000000000002E-2</v>
      </c>
      <c r="N54" s="30">
        <v>-0.95429688999999995</v>
      </c>
      <c r="O54" s="30">
        <v>1.05937499</v>
      </c>
      <c r="Q54" s="32">
        <v>-4.3799999999999999E-2</v>
      </c>
      <c r="R54" s="32">
        <v>-0.92500000000000004</v>
      </c>
      <c r="S54" s="32">
        <v>0.99296899999999999</v>
      </c>
      <c r="U54" s="34">
        <v>-4.3700000000000003E-2</v>
      </c>
      <c r="V54" s="34">
        <v>-2.1281249999999998</v>
      </c>
      <c r="W54" s="34">
        <v>0.79570300000000005</v>
      </c>
      <c r="Y54" s="73"/>
      <c r="Z54" s="73"/>
      <c r="AA54" s="73"/>
    </row>
    <row r="55" spans="1:27" x14ac:dyDescent="0.25">
      <c r="A55" s="61">
        <v>-8.9599999999999999E-2</v>
      </c>
      <c r="B55" s="61">
        <v>1.5042968999999999</v>
      </c>
      <c r="C55" s="61">
        <v>0.65390619999999999</v>
      </c>
      <c r="E55" s="63">
        <v>-8.9599999999999999E-2</v>
      </c>
      <c r="F55" s="63">
        <v>1.2777343999999999</v>
      </c>
      <c r="G55" s="63">
        <v>0.64804689999999998</v>
      </c>
      <c r="I55" s="28">
        <v>-2.12E-2</v>
      </c>
      <c r="J55" s="28">
        <v>1.30742186</v>
      </c>
      <c r="K55" s="28">
        <v>0.94804686000000005</v>
      </c>
      <c r="M55" s="30">
        <v>-2.12E-2</v>
      </c>
      <c r="N55" s="30">
        <v>-0.92304688999999995</v>
      </c>
      <c r="O55" s="30">
        <v>1.05937499</v>
      </c>
      <c r="Q55" s="32">
        <v>-4.3700000000000003E-2</v>
      </c>
      <c r="R55" s="32">
        <v>-0.839063</v>
      </c>
      <c r="S55" s="32">
        <v>0.99492199999999997</v>
      </c>
      <c r="U55" s="34">
        <v>-4.36E-2</v>
      </c>
      <c r="V55" s="34">
        <v>-2.1925780000000001</v>
      </c>
      <c r="W55" s="34">
        <v>0.79765600000000003</v>
      </c>
      <c r="Y55" s="73"/>
      <c r="Z55" s="73"/>
      <c r="AA55" s="73"/>
    </row>
    <row r="56" spans="1:27" x14ac:dyDescent="0.25">
      <c r="A56" s="61">
        <v>-8.9399999999999993E-2</v>
      </c>
      <c r="B56" s="61">
        <v>1.5101561999999999</v>
      </c>
      <c r="C56" s="61">
        <v>0.63828119999999999</v>
      </c>
      <c r="E56" s="63">
        <v>-8.9399999999999993E-2</v>
      </c>
      <c r="F56" s="63">
        <v>1.2425781</v>
      </c>
      <c r="G56" s="63">
        <v>0.64414059999999995</v>
      </c>
      <c r="I56" s="28">
        <v>-2.1149999999999999E-2</v>
      </c>
      <c r="J56" s="28">
        <v>1.32304686</v>
      </c>
      <c r="K56" s="28">
        <v>0.94804686000000005</v>
      </c>
      <c r="M56" s="30">
        <v>-2.1149999999999999E-2</v>
      </c>
      <c r="N56" s="30">
        <v>-0.89179688999999995</v>
      </c>
      <c r="O56" s="30">
        <v>1.05937499</v>
      </c>
      <c r="Q56" s="32">
        <v>-4.36E-2</v>
      </c>
      <c r="R56" s="32">
        <v>-0.75312500000000004</v>
      </c>
      <c r="S56" s="32">
        <v>0.99492199999999997</v>
      </c>
      <c r="U56" s="34">
        <v>-4.3499999999999997E-2</v>
      </c>
      <c r="V56" s="34">
        <v>-2.251172</v>
      </c>
      <c r="W56" s="34">
        <v>0.79960900000000001</v>
      </c>
      <c r="Y56" s="73"/>
      <c r="Z56" s="73"/>
      <c r="AA56" s="73"/>
    </row>
    <row r="57" spans="1:27" x14ac:dyDescent="0.25">
      <c r="A57" s="61">
        <v>-8.9200000000000002E-2</v>
      </c>
      <c r="B57" s="61">
        <v>1.5140625000000001</v>
      </c>
      <c r="C57" s="61">
        <v>0.63242189999999998</v>
      </c>
      <c r="E57" s="63">
        <v>-8.9200000000000002E-2</v>
      </c>
      <c r="F57" s="63">
        <v>1.2015625000000001</v>
      </c>
      <c r="G57" s="63">
        <v>0.64218750000000002</v>
      </c>
      <c r="I57" s="28">
        <v>-2.1100000000000001E-2</v>
      </c>
      <c r="J57" s="28">
        <v>1.33476561</v>
      </c>
      <c r="K57" s="28">
        <v>0.94804686000000005</v>
      </c>
      <c r="M57" s="30">
        <v>-2.1100000000000001E-2</v>
      </c>
      <c r="N57" s="30">
        <v>-0.86054688999999995</v>
      </c>
      <c r="O57" s="30">
        <v>1.05937499</v>
      </c>
      <c r="Q57" s="32">
        <v>-4.3499999999999997E-2</v>
      </c>
      <c r="R57" s="32">
        <v>-0.66328100000000001</v>
      </c>
      <c r="S57" s="32">
        <v>0.99687499999999996</v>
      </c>
      <c r="U57" s="34">
        <v>-4.3400000000000001E-2</v>
      </c>
      <c r="V57" s="34">
        <v>-2.3019530000000001</v>
      </c>
      <c r="W57" s="34">
        <v>0.80351600000000001</v>
      </c>
      <c r="Y57" s="73"/>
      <c r="Z57" s="73"/>
      <c r="AA57" s="73"/>
    </row>
    <row r="58" spans="1:27" x14ac:dyDescent="0.25">
      <c r="A58" s="61">
        <v>-8.8999999999999996E-2</v>
      </c>
      <c r="B58" s="61">
        <v>1.5179686999999999</v>
      </c>
      <c r="C58" s="61">
        <v>0.63437500000000002</v>
      </c>
      <c r="E58" s="63">
        <v>-8.8999999999999996E-2</v>
      </c>
      <c r="F58" s="63">
        <v>1.1605468999999999</v>
      </c>
      <c r="G58" s="63">
        <v>0.63828119999999999</v>
      </c>
      <c r="I58" s="28">
        <v>-2.1049999999999999E-2</v>
      </c>
      <c r="J58" s="28">
        <v>1.34453124</v>
      </c>
      <c r="K58" s="28">
        <v>0.94804686000000005</v>
      </c>
      <c r="M58" s="30">
        <v>-2.1049999999999999E-2</v>
      </c>
      <c r="N58" s="30">
        <v>-0.82929688999999995</v>
      </c>
      <c r="O58" s="30">
        <v>1.06132811</v>
      </c>
      <c r="Q58" s="32">
        <v>-4.3400000000000001E-2</v>
      </c>
      <c r="R58" s="32">
        <v>-0.573438</v>
      </c>
      <c r="S58" s="32">
        <v>0.99687499999999996</v>
      </c>
      <c r="U58" s="34">
        <v>-4.3299999999999998E-2</v>
      </c>
      <c r="V58" s="34">
        <v>-2.3429690000000001</v>
      </c>
      <c r="W58" s="34">
        <v>0.80546899999999999</v>
      </c>
      <c r="Y58" s="73"/>
      <c r="Z58" s="73"/>
      <c r="AA58" s="73"/>
    </row>
    <row r="59" spans="1:27" x14ac:dyDescent="0.25">
      <c r="A59" s="61">
        <v>-8.8800000000000004E-2</v>
      </c>
      <c r="B59" s="61">
        <v>1.5199218999999999</v>
      </c>
      <c r="C59" s="61">
        <v>0.63046869999999999</v>
      </c>
      <c r="E59" s="63">
        <v>-8.8800000000000004E-2</v>
      </c>
      <c r="F59" s="63">
        <v>1.1156250000000001</v>
      </c>
      <c r="G59" s="63">
        <v>0.63437500000000002</v>
      </c>
      <c r="I59" s="28">
        <v>-2.1000000000000001E-2</v>
      </c>
      <c r="J59" s="28">
        <v>1.35624999</v>
      </c>
      <c r="K59" s="28">
        <v>0.94804686000000005</v>
      </c>
      <c r="M59" s="30">
        <v>-2.1000000000000001E-2</v>
      </c>
      <c r="N59" s="30">
        <v>-0.80000000999999998</v>
      </c>
      <c r="O59" s="30">
        <v>1.06132811</v>
      </c>
      <c r="Q59" s="32">
        <v>-4.3299999999999998E-2</v>
      </c>
      <c r="R59" s="32">
        <v>-0.48945300000000003</v>
      </c>
      <c r="S59" s="32">
        <v>0.99882800000000005</v>
      </c>
      <c r="U59" s="34">
        <v>-4.3200000000000002E-2</v>
      </c>
      <c r="V59" s="34">
        <v>-2.3781249999999998</v>
      </c>
      <c r="W59" s="34">
        <v>0.80937499999999996</v>
      </c>
      <c r="Y59" s="73"/>
      <c r="Z59" s="73"/>
      <c r="AA59" s="73"/>
    </row>
    <row r="60" spans="1:27" x14ac:dyDescent="0.25">
      <c r="A60" s="61">
        <v>-8.8599999999999998E-2</v>
      </c>
      <c r="B60" s="61">
        <v>1.5199218999999999</v>
      </c>
      <c r="C60" s="61">
        <v>0.61679689999999998</v>
      </c>
      <c r="E60" s="63">
        <v>-8.8599999999999998E-2</v>
      </c>
      <c r="F60" s="63">
        <v>1.0726561999999999</v>
      </c>
      <c r="G60" s="63">
        <v>0.62265619999999999</v>
      </c>
      <c r="I60" s="28">
        <v>-2.095E-2</v>
      </c>
      <c r="J60" s="28">
        <v>1.36601561</v>
      </c>
      <c r="K60" s="28">
        <v>0.94609374000000002</v>
      </c>
      <c r="M60" s="30">
        <v>-2.095E-2</v>
      </c>
      <c r="N60" s="30">
        <v>-0.77070313999999995</v>
      </c>
      <c r="O60" s="30">
        <v>1.06132811</v>
      </c>
      <c r="Q60" s="32">
        <v>-4.3200000000000002E-2</v>
      </c>
      <c r="R60" s="32">
        <v>-0.40742200000000001</v>
      </c>
      <c r="S60" s="32">
        <v>1.0007809999999999</v>
      </c>
      <c r="U60" s="34">
        <v>-4.3099999999999999E-2</v>
      </c>
      <c r="V60" s="34">
        <v>-2.407422</v>
      </c>
      <c r="W60" s="34">
        <v>0.81132800000000005</v>
      </c>
      <c r="Y60" s="73"/>
      <c r="Z60" s="73"/>
      <c r="AA60" s="73"/>
    </row>
    <row r="61" spans="1:27" x14ac:dyDescent="0.25">
      <c r="A61" s="61">
        <v>-8.8400000000000006E-2</v>
      </c>
      <c r="B61" s="61">
        <v>1.5199218999999999</v>
      </c>
      <c r="C61" s="61">
        <v>0.60507809999999995</v>
      </c>
      <c r="E61" s="63">
        <v>-8.8400000000000006E-2</v>
      </c>
      <c r="F61" s="63">
        <v>1.0257811999999999</v>
      </c>
      <c r="G61" s="63">
        <v>0.61484369999999999</v>
      </c>
      <c r="I61" s="28">
        <v>-2.0899999999999998E-2</v>
      </c>
      <c r="J61" s="28">
        <v>1.37382811</v>
      </c>
      <c r="K61" s="28">
        <v>0.94414061000000005</v>
      </c>
      <c r="M61" s="30">
        <v>-2.0899999999999998E-2</v>
      </c>
      <c r="N61" s="30">
        <v>-0.73945313999999995</v>
      </c>
      <c r="O61" s="30">
        <v>1.06328124</v>
      </c>
      <c r="Q61" s="32">
        <v>-4.3099999999999999E-2</v>
      </c>
      <c r="R61" s="32">
        <v>-0.323438</v>
      </c>
      <c r="S61" s="32">
        <v>1.002734</v>
      </c>
      <c r="U61" s="34">
        <v>-4.2999999999999997E-2</v>
      </c>
      <c r="V61" s="34">
        <v>-2.4269530000000001</v>
      </c>
      <c r="W61" s="34">
        <v>0.81328100000000003</v>
      </c>
      <c r="Y61" s="73"/>
      <c r="Z61" s="73"/>
      <c r="AA61" s="73"/>
    </row>
    <row r="62" spans="1:27" x14ac:dyDescent="0.25">
      <c r="A62" s="61">
        <v>-8.8200000000000001E-2</v>
      </c>
      <c r="B62" s="61">
        <v>1.5179686999999999</v>
      </c>
      <c r="C62" s="61">
        <v>0.60117189999999998</v>
      </c>
      <c r="E62" s="63">
        <v>-8.8200000000000001E-2</v>
      </c>
      <c r="F62" s="63">
        <v>0.97499999999999998</v>
      </c>
      <c r="G62" s="63">
        <v>0.65</v>
      </c>
      <c r="I62" s="28">
        <v>-2.085E-2</v>
      </c>
      <c r="J62" s="28">
        <v>1.38554686</v>
      </c>
      <c r="K62" s="28">
        <v>0.94218749000000002</v>
      </c>
      <c r="M62" s="30">
        <v>-2.085E-2</v>
      </c>
      <c r="N62" s="30">
        <v>-0.70820313999999995</v>
      </c>
      <c r="O62" s="30">
        <v>1.06328124</v>
      </c>
      <c r="Q62" s="32">
        <v>-4.2999999999999997E-2</v>
      </c>
      <c r="R62" s="32">
        <v>-0.23554700000000001</v>
      </c>
      <c r="S62" s="32">
        <v>1.0046870000000001</v>
      </c>
      <c r="U62" s="34">
        <v>-4.2900000000000001E-2</v>
      </c>
      <c r="V62" s="34">
        <v>-2.4406249999999998</v>
      </c>
      <c r="W62" s="34">
        <v>0.817187</v>
      </c>
      <c r="Y62" s="73"/>
      <c r="Z62" s="73"/>
      <c r="AA62" s="73"/>
    </row>
    <row r="63" spans="1:27" x14ac:dyDescent="0.25">
      <c r="A63" s="61">
        <v>-8.7999999999999995E-2</v>
      </c>
      <c r="B63" s="61">
        <v>1.5140625000000001</v>
      </c>
      <c r="C63" s="61">
        <v>0.60703119999999999</v>
      </c>
      <c r="E63" s="63">
        <v>-8.7999999999999995E-2</v>
      </c>
      <c r="F63" s="63">
        <v>0.92421869999999995</v>
      </c>
      <c r="G63" s="63">
        <v>0.63437500000000002</v>
      </c>
      <c r="I63" s="28">
        <v>-2.0799999999999999E-2</v>
      </c>
      <c r="J63" s="28">
        <v>1.39531249</v>
      </c>
      <c r="K63" s="28">
        <v>0.93828124000000002</v>
      </c>
      <c r="M63" s="30">
        <v>-2.0799999999999999E-2</v>
      </c>
      <c r="N63" s="30">
        <v>-0.67500000999999998</v>
      </c>
      <c r="O63" s="30">
        <v>1.06328124</v>
      </c>
      <c r="Q63" s="32">
        <v>-4.2900000000000001E-2</v>
      </c>
      <c r="R63" s="32">
        <v>-0.14765600000000001</v>
      </c>
      <c r="S63" s="32">
        <v>1.0066409999999999</v>
      </c>
      <c r="U63" s="34">
        <v>-4.2799999999999998E-2</v>
      </c>
      <c r="V63" s="34">
        <v>-2.4464839999999999</v>
      </c>
      <c r="W63" s="34">
        <v>0.82109399999999999</v>
      </c>
      <c r="Y63" s="73"/>
      <c r="Z63" s="73"/>
      <c r="AA63" s="73"/>
    </row>
    <row r="64" spans="1:27" x14ac:dyDescent="0.25">
      <c r="A64" s="61">
        <v>-8.7800000000000003E-2</v>
      </c>
      <c r="B64" s="61">
        <v>1.5082031</v>
      </c>
      <c r="C64" s="61">
        <v>0.60312500000000002</v>
      </c>
      <c r="E64" s="63">
        <v>-8.7800000000000003E-2</v>
      </c>
      <c r="F64" s="63">
        <v>0.86757810000000002</v>
      </c>
      <c r="G64" s="63">
        <v>0.52304689999999998</v>
      </c>
      <c r="I64" s="28">
        <v>-2.0750000000000001E-2</v>
      </c>
      <c r="J64" s="28">
        <v>1.40312499</v>
      </c>
      <c r="K64" s="28">
        <v>0.93632811000000005</v>
      </c>
      <c r="M64" s="30">
        <v>-2.0750000000000001E-2</v>
      </c>
      <c r="N64" s="30">
        <v>-0.64179688999999995</v>
      </c>
      <c r="O64" s="30">
        <v>1.06328124</v>
      </c>
      <c r="Q64" s="32">
        <v>-4.2799999999999998E-2</v>
      </c>
      <c r="R64" s="32">
        <v>-6.1719000000000003E-2</v>
      </c>
      <c r="S64" s="32">
        <v>1.0105470000000001</v>
      </c>
      <c r="U64" s="34">
        <v>-4.2700000000000002E-2</v>
      </c>
      <c r="V64" s="34">
        <v>-2.4425780000000001</v>
      </c>
      <c r="W64" s="34">
        <v>0.82695300000000005</v>
      </c>
      <c r="Y64" s="73"/>
      <c r="Z64" s="73"/>
      <c r="AA64" s="73"/>
    </row>
    <row r="65" spans="1:27" x14ac:dyDescent="0.25">
      <c r="A65" s="61">
        <v>-8.7599999999999997E-2</v>
      </c>
      <c r="B65" s="61">
        <v>1.5023436999999999</v>
      </c>
      <c r="C65" s="61">
        <v>0.58359369999999999</v>
      </c>
      <c r="E65" s="63">
        <v>-8.7599999999999997E-2</v>
      </c>
      <c r="F65" s="63">
        <v>0.81093749999999998</v>
      </c>
      <c r="G65" s="63">
        <v>0.52695309999999995</v>
      </c>
      <c r="I65" s="28">
        <v>-2.07E-2</v>
      </c>
      <c r="J65" s="28">
        <v>1.41289061</v>
      </c>
      <c r="K65" s="28">
        <v>0.93242186000000005</v>
      </c>
      <c r="M65" s="30">
        <v>-2.07E-2</v>
      </c>
      <c r="N65" s="30">
        <v>-0.60859375999999998</v>
      </c>
      <c r="O65" s="30">
        <v>1.06132811</v>
      </c>
      <c r="Q65" s="32">
        <v>-4.2700000000000002E-2</v>
      </c>
      <c r="R65" s="32">
        <v>2.4219000000000001E-2</v>
      </c>
      <c r="S65" s="32">
        <v>1.0105470000000001</v>
      </c>
      <c r="U65" s="34">
        <v>-4.2599999999999999E-2</v>
      </c>
      <c r="V65" s="34">
        <v>-2.4308589999999999</v>
      </c>
      <c r="W65" s="34">
        <v>0.83085900000000001</v>
      </c>
      <c r="Y65" s="73"/>
      <c r="Z65" s="73"/>
      <c r="AA65" s="73"/>
    </row>
    <row r="66" spans="1:27" x14ac:dyDescent="0.25">
      <c r="A66" s="61">
        <v>-8.7400000000000005E-2</v>
      </c>
      <c r="B66" s="61">
        <v>1.4964843999999999</v>
      </c>
      <c r="C66" s="61">
        <v>0.56210939999999998</v>
      </c>
      <c r="E66" s="63">
        <v>-8.7400000000000005E-2</v>
      </c>
      <c r="F66" s="63">
        <v>0.75429690000000005</v>
      </c>
      <c r="G66" s="63">
        <v>0.66367189999999998</v>
      </c>
      <c r="I66" s="28">
        <v>-2.0650000000000002E-2</v>
      </c>
      <c r="J66" s="28">
        <v>1.42070311</v>
      </c>
      <c r="K66" s="28">
        <v>0.92851561000000005</v>
      </c>
      <c r="M66" s="30">
        <v>-2.0650000000000002E-2</v>
      </c>
      <c r="N66" s="30">
        <v>-0.57734375999999998</v>
      </c>
      <c r="O66" s="30">
        <v>1.06132811</v>
      </c>
      <c r="Q66" s="32">
        <v>-4.2599999999999999E-2</v>
      </c>
      <c r="R66" s="32">
        <v>0.112109</v>
      </c>
      <c r="S66" s="32">
        <v>1.0105470000000001</v>
      </c>
      <c r="U66" s="34">
        <v>-4.2500000000000003E-2</v>
      </c>
      <c r="V66" s="34">
        <v>-2.413281</v>
      </c>
      <c r="W66" s="34">
        <v>0.83671899999999999</v>
      </c>
      <c r="Y66" s="73"/>
      <c r="Z66" s="73"/>
      <c r="AA66" s="73"/>
    </row>
    <row r="67" spans="1:27" x14ac:dyDescent="0.25">
      <c r="A67" s="61">
        <v>-8.72E-2</v>
      </c>
      <c r="B67" s="61">
        <v>1.4886718999999999</v>
      </c>
      <c r="C67" s="61">
        <v>0.56015619999999999</v>
      </c>
      <c r="E67" s="63">
        <v>-8.72E-2</v>
      </c>
      <c r="F67" s="63">
        <v>0.69374999999999998</v>
      </c>
      <c r="G67" s="63">
        <v>0.71054689999999998</v>
      </c>
      <c r="I67" s="28">
        <v>-2.06E-2</v>
      </c>
      <c r="J67" s="28">
        <v>1.43046874</v>
      </c>
      <c r="K67" s="28">
        <v>0.92460936000000005</v>
      </c>
      <c r="M67" s="30">
        <v>-2.06E-2</v>
      </c>
      <c r="N67" s="30">
        <v>-0.54609375999999998</v>
      </c>
      <c r="O67" s="30">
        <v>1.06132811</v>
      </c>
      <c r="Q67" s="32">
        <v>-4.2500000000000003E-2</v>
      </c>
      <c r="R67" s="32">
        <v>0.192187</v>
      </c>
      <c r="S67" s="32">
        <v>1.0105470000000001</v>
      </c>
      <c r="U67" s="34">
        <v>-4.24E-2</v>
      </c>
      <c r="V67" s="34">
        <v>-2.3878910000000002</v>
      </c>
      <c r="W67" s="34">
        <v>0.84257800000000005</v>
      </c>
      <c r="Y67" s="73"/>
      <c r="Z67" s="73"/>
      <c r="AA67" s="73"/>
    </row>
    <row r="68" spans="1:27" x14ac:dyDescent="0.25">
      <c r="A68" s="61">
        <v>-8.6999999999999994E-2</v>
      </c>
      <c r="B68" s="61">
        <v>1.4789061999999999</v>
      </c>
      <c r="C68" s="61">
        <v>0.56992189999999998</v>
      </c>
      <c r="E68" s="63">
        <v>-8.6999999999999994E-2</v>
      </c>
      <c r="F68" s="63">
        <v>0.63320310000000002</v>
      </c>
      <c r="G68" s="63">
        <v>0.59921869999999999</v>
      </c>
      <c r="I68" s="28">
        <v>-2.0549999999999999E-2</v>
      </c>
      <c r="J68" s="28">
        <v>1.43437499</v>
      </c>
      <c r="K68" s="28">
        <v>0.92265624000000002</v>
      </c>
      <c r="M68" s="30">
        <v>-2.0549999999999999E-2</v>
      </c>
      <c r="N68" s="30">
        <v>-0.51679688999999995</v>
      </c>
      <c r="O68" s="30">
        <v>1.05937499</v>
      </c>
      <c r="Q68" s="32">
        <v>-4.24E-2</v>
      </c>
      <c r="R68" s="32">
        <v>0.27421899999999999</v>
      </c>
      <c r="S68" s="32">
        <v>1.008594</v>
      </c>
      <c r="U68" s="34">
        <v>-4.2299999999999997E-2</v>
      </c>
      <c r="V68" s="34">
        <v>-2.3527339999999999</v>
      </c>
      <c r="W68" s="34">
        <v>0.85039100000000001</v>
      </c>
      <c r="Y68" s="73"/>
      <c r="Z68" s="73"/>
      <c r="AA68" s="73"/>
    </row>
    <row r="69" spans="1:27" x14ac:dyDescent="0.25">
      <c r="A69" s="61">
        <v>-8.6800000000000002E-2</v>
      </c>
      <c r="B69" s="61">
        <v>1.4691406</v>
      </c>
      <c r="C69" s="61">
        <v>0.56992189999999998</v>
      </c>
      <c r="E69" s="63">
        <v>-8.6800000000000002E-2</v>
      </c>
      <c r="F69" s="63">
        <v>0.56874999999999998</v>
      </c>
      <c r="G69" s="63">
        <v>0.53281250000000002</v>
      </c>
      <c r="I69" s="28">
        <v>-2.0500000000000001E-2</v>
      </c>
      <c r="J69" s="28">
        <v>1.44023436</v>
      </c>
      <c r="K69" s="28">
        <v>0.92070311000000005</v>
      </c>
      <c r="M69" s="30">
        <v>-2.0500000000000001E-2</v>
      </c>
      <c r="N69" s="30">
        <v>-0.48750000999999998</v>
      </c>
      <c r="O69" s="30">
        <v>1.05937499</v>
      </c>
      <c r="Q69" s="32">
        <v>-4.2299999999999997E-2</v>
      </c>
      <c r="R69" s="32">
        <v>0.35625000000000001</v>
      </c>
      <c r="S69" s="32">
        <v>1.0066409999999999</v>
      </c>
      <c r="U69" s="34">
        <v>-4.2200000000000001E-2</v>
      </c>
      <c r="V69" s="34">
        <v>-2.3156249999999998</v>
      </c>
      <c r="W69" s="34">
        <v>0.85624999999999996</v>
      </c>
      <c r="Y69" s="73"/>
      <c r="Z69" s="73"/>
      <c r="AA69" s="73"/>
    </row>
    <row r="70" spans="1:27" x14ac:dyDescent="0.25">
      <c r="A70" s="61">
        <v>-8.6599999999999996E-2</v>
      </c>
      <c r="B70" s="61">
        <v>1.4574218999999999</v>
      </c>
      <c r="C70" s="61">
        <v>0.55234369999999999</v>
      </c>
      <c r="E70" s="63">
        <v>-8.6599999999999996E-2</v>
      </c>
      <c r="F70" s="63">
        <v>0.50429690000000005</v>
      </c>
      <c r="G70" s="63">
        <v>0.55820309999999995</v>
      </c>
      <c r="I70" s="28">
        <v>-2.0449999999999999E-2</v>
      </c>
      <c r="J70" s="28">
        <v>1.44804686</v>
      </c>
      <c r="K70" s="28">
        <v>0.92070311000000005</v>
      </c>
      <c r="M70" s="30">
        <v>-2.0449999999999999E-2</v>
      </c>
      <c r="N70" s="30">
        <v>-0.45625000999999998</v>
      </c>
      <c r="O70" s="30">
        <v>1.06132811</v>
      </c>
      <c r="Q70" s="32">
        <v>-4.2200000000000001E-2</v>
      </c>
      <c r="R70" s="32">
        <v>0.43437500000000001</v>
      </c>
      <c r="S70" s="32">
        <v>1.0066409999999999</v>
      </c>
      <c r="U70" s="34">
        <v>-4.2099999999999999E-2</v>
      </c>
      <c r="V70" s="34">
        <v>-2.266797</v>
      </c>
      <c r="W70" s="34">
        <v>0.86210900000000001</v>
      </c>
      <c r="Y70" s="73"/>
      <c r="Z70" s="73"/>
      <c r="AA70" s="73"/>
    </row>
    <row r="71" spans="1:27" x14ac:dyDescent="0.25">
      <c r="A71" s="61">
        <v>-8.6400000000000005E-2</v>
      </c>
      <c r="B71" s="61">
        <v>1.4417968999999999</v>
      </c>
      <c r="C71" s="61">
        <v>0.53476559999999995</v>
      </c>
      <c r="E71" s="63">
        <v>-8.6400000000000005E-2</v>
      </c>
      <c r="F71" s="63">
        <v>0.43398439999999999</v>
      </c>
      <c r="G71" s="63">
        <v>0.60898439999999998</v>
      </c>
      <c r="I71" s="28">
        <v>-2.0400000000000001E-2</v>
      </c>
      <c r="J71" s="28">
        <v>1.45585936</v>
      </c>
      <c r="K71" s="28">
        <v>0.91874999000000002</v>
      </c>
      <c r="M71" s="30">
        <v>-2.0400000000000001E-2</v>
      </c>
      <c r="N71" s="30">
        <v>-0.42695314000000001</v>
      </c>
      <c r="O71" s="30">
        <v>1.06132811</v>
      </c>
      <c r="Q71" s="32">
        <v>-4.2099999999999999E-2</v>
      </c>
      <c r="R71" s="32">
        <v>0.51640600000000003</v>
      </c>
      <c r="S71" s="32">
        <v>1.0046870000000001</v>
      </c>
      <c r="U71" s="34">
        <v>-4.2000000000000003E-2</v>
      </c>
      <c r="V71" s="34">
        <v>-2.210156</v>
      </c>
      <c r="W71" s="34">
        <v>0.86992199999999997</v>
      </c>
      <c r="Y71" s="73"/>
      <c r="Z71" s="73"/>
      <c r="AA71" s="73"/>
    </row>
    <row r="72" spans="1:27" x14ac:dyDescent="0.25">
      <c r="A72" s="61">
        <v>-8.6199999999999999E-2</v>
      </c>
      <c r="B72" s="61">
        <v>1.4261718999999999</v>
      </c>
      <c r="C72" s="61">
        <v>0.53085939999999998</v>
      </c>
      <c r="E72" s="63">
        <v>-8.6199999999999999E-2</v>
      </c>
      <c r="F72" s="63">
        <v>0.36367189999999999</v>
      </c>
      <c r="G72" s="63">
        <v>0.62460939999999998</v>
      </c>
      <c r="I72" s="28">
        <v>-2.035E-2</v>
      </c>
      <c r="J72" s="28">
        <v>1.46562499</v>
      </c>
      <c r="K72" s="28">
        <v>0.91874999000000002</v>
      </c>
      <c r="M72" s="30">
        <v>-2.035E-2</v>
      </c>
      <c r="N72" s="30">
        <v>-0.39960939000000001</v>
      </c>
      <c r="O72" s="30">
        <v>1.05937499</v>
      </c>
      <c r="Q72" s="32">
        <v>-4.2000000000000003E-2</v>
      </c>
      <c r="R72" s="32">
        <v>0.59257800000000005</v>
      </c>
      <c r="S72" s="32">
        <v>1.0046870000000001</v>
      </c>
      <c r="U72" s="34">
        <v>-4.19E-2</v>
      </c>
      <c r="V72" s="34">
        <v>-2.147656</v>
      </c>
      <c r="W72" s="34">
        <v>0.87578100000000003</v>
      </c>
      <c r="Y72" s="73"/>
      <c r="Z72" s="73"/>
      <c r="AA72" s="73"/>
    </row>
    <row r="73" spans="1:27" x14ac:dyDescent="0.25">
      <c r="A73" s="61">
        <v>-8.5999999999999993E-2</v>
      </c>
      <c r="B73" s="61">
        <v>1.4144531</v>
      </c>
      <c r="C73" s="61">
        <v>0.53476559999999995</v>
      </c>
      <c r="E73" s="63">
        <v>-8.5999999999999993E-2</v>
      </c>
      <c r="F73" s="63">
        <v>0.29726560000000002</v>
      </c>
      <c r="G73" s="63">
        <v>0.60507809999999995</v>
      </c>
      <c r="I73" s="28">
        <v>-2.0299999999999999E-2</v>
      </c>
      <c r="J73" s="28">
        <v>1.47343749</v>
      </c>
      <c r="K73" s="28">
        <v>0.91874999000000002</v>
      </c>
      <c r="M73" s="30">
        <v>-2.0299999999999999E-2</v>
      </c>
      <c r="N73" s="30">
        <v>-0.37031250999999998</v>
      </c>
      <c r="O73" s="30">
        <v>1.05937499</v>
      </c>
      <c r="Q73" s="32">
        <v>-4.19E-2</v>
      </c>
      <c r="R73" s="32">
        <v>0.66679699999999997</v>
      </c>
      <c r="S73" s="32">
        <v>1.0046870000000001</v>
      </c>
      <c r="U73" s="34">
        <v>-4.1799999999999997E-2</v>
      </c>
      <c r="V73" s="34">
        <v>-2.0753910000000002</v>
      </c>
      <c r="W73" s="34">
        <v>0.88164100000000001</v>
      </c>
      <c r="Y73" s="73"/>
      <c r="Z73" s="73"/>
      <c r="AA73" s="73"/>
    </row>
    <row r="74" spans="1:27" x14ac:dyDescent="0.25">
      <c r="A74" s="61">
        <v>-8.5800000000000001E-2</v>
      </c>
      <c r="B74" s="61">
        <v>1.3988281</v>
      </c>
      <c r="C74" s="61">
        <v>0.53281250000000002</v>
      </c>
      <c r="E74" s="63">
        <v>-8.5800000000000001E-2</v>
      </c>
      <c r="F74" s="63">
        <v>0.22500000000000001</v>
      </c>
      <c r="G74" s="63">
        <v>0.61679689999999998</v>
      </c>
      <c r="I74" s="28">
        <v>-2.0250000000000001E-2</v>
      </c>
      <c r="J74" s="28">
        <v>1.47734374</v>
      </c>
      <c r="K74" s="28">
        <v>0.91679686000000005</v>
      </c>
      <c r="M74" s="30">
        <v>-2.0250000000000001E-2</v>
      </c>
      <c r="N74" s="30">
        <v>-0.33906250999999998</v>
      </c>
      <c r="O74" s="30">
        <v>1.05742186</v>
      </c>
      <c r="Q74" s="32">
        <v>-4.1799999999999997E-2</v>
      </c>
      <c r="R74" s="32">
        <v>0.73710900000000001</v>
      </c>
      <c r="S74" s="32">
        <v>1.0046870000000001</v>
      </c>
      <c r="U74" s="34">
        <v>-4.1700000000000001E-2</v>
      </c>
      <c r="V74" s="34">
        <v>-2.001172</v>
      </c>
      <c r="W74" s="34">
        <v>0.88945300000000005</v>
      </c>
      <c r="Y74" s="73"/>
      <c r="Z74" s="73"/>
      <c r="AA74" s="73"/>
    </row>
    <row r="75" spans="1:27" x14ac:dyDescent="0.25">
      <c r="A75" s="61">
        <v>-8.5599999999999996E-2</v>
      </c>
      <c r="B75" s="61">
        <v>1.3812500000000001</v>
      </c>
      <c r="C75" s="61">
        <v>0.51914059999999995</v>
      </c>
      <c r="E75" s="63">
        <v>-8.5599999999999996E-2</v>
      </c>
      <c r="F75" s="63">
        <v>0.15664059999999999</v>
      </c>
      <c r="G75" s="63">
        <v>0.65781250000000002</v>
      </c>
      <c r="I75" s="28">
        <v>-2.0199999999999999E-2</v>
      </c>
      <c r="J75" s="28">
        <v>1.48320311</v>
      </c>
      <c r="K75" s="28">
        <v>0.91679686000000005</v>
      </c>
      <c r="M75" s="30">
        <v>-2.0199999999999999E-2</v>
      </c>
      <c r="N75" s="30">
        <v>-0.30976564000000001</v>
      </c>
      <c r="O75" s="30">
        <v>1.05742186</v>
      </c>
      <c r="Q75" s="32">
        <v>-4.1700000000000001E-2</v>
      </c>
      <c r="R75" s="32">
        <v>0.80742199999999997</v>
      </c>
      <c r="S75" s="32">
        <v>1.002734</v>
      </c>
      <c r="U75" s="34">
        <v>-4.1599999999999998E-2</v>
      </c>
      <c r="V75" s="34">
        <v>-1.9210940000000001</v>
      </c>
      <c r="W75" s="34">
        <v>0.895312</v>
      </c>
      <c r="Y75" s="73"/>
      <c r="Z75" s="73"/>
      <c r="AA75" s="73"/>
    </row>
    <row r="76" spans="1:27" x14ac:dyDescent="0.25">
      <c r="A76" s="61">
        <v>-8.5400000000000004E-2</v>
      </c>
      <c r="B76" s="61">
        <v>1.3597656</v>
      </c>
      <c r="C76" s="61">
        <v>0.51132809999999995</v>
      </c>
      <c r="E76" s="63">
        <v>-8.5400000000000004E-2</v>
      </c>
      <c r="F76" s="63">
        <v>8.6328100000000005E-2</v>
      </c>
      <c r="G76" s="63">
        <v>0.65585939999999998</v>
      </c>
      <c r="I76" s="28">
        <v>-2.0150000000000001E-2</v>
      </c>
      <c r="J76" s="28">
        <v>1.48906249</v>
      </c>
      <c r="K76" s="28">
        <v>0.91484374000000002</v>
      </c>
      <c r="M76" s="30">
        <v>-2.0150000000000001E-2</v>
      </c>
      <c r="N76" s="30">
        <v>-0.27851564000000001</v>
      </c>
      <c r="O76" s="30">
        <v>1.05546874</v>
      </c>
      <c r="Q76" s="32">
        <v>-4.1599999999999998E-2</v>
      </c>
      <c r="R76" s="32">
        <v>0.87187499999999996</v>
      </c>
      <c r="S76" s="32">
        <v>0.99882800000000005</v>
      </c>
      <c r="U76" s="34">
        <v>-4.1500000000000002E-2</v>
      </c>
      <c r="V76" s="34">
        <v>-1.835156</v>
      </c>
      <c r="W76" s="34">
        <v>0.90117199999999997</v>
      </c>
      <c r="Y76" s="73"/>
      <c r="Z76" s="73"/>
      <c r="AA76" s="73"/>
    </row>
    <row r="77" spans="1:27" x14ac:dyDescent="0.25">
      <c r="A77" s="61">
        <v>-8.5199999999999998E-2</v>
      </c>
      <c r="B77" s="61">
        <v>1.3421875000000001</v>
      </c>
      <c r="C77" s="61">
        <v>0.50937500000000002</v>
      </c>
      <c r="E77" s="63">
        <v>-8.5199999999999998E-2</v>
      </c>
      <c r="F77" s="63">
        <v>1.40625E-2</v>
      </c>
      <c r="G77" s="63">
        <v>0.59921869999999999</v>
      </c>
      <c r="I77" s="28">
        <v>-2.01E-2</v>
      </c>
      <c r="J77" s="28">
        <v>1.49492186</v>
      </c>
      <c r="K77" s="28">
        <v>0.91289061000000005</v>
      </c>
      <c r="M77" s="30">
        <v>-2.01E-2</v>
      </c>
      <c r="N77" s="30">
        <v>-0.24726564000000001</v>
      </c>
      <c r="O77" s="30">
        <v>1.05351561</v>
      </c>
      <c r="Q77" s="32">
        <v>-4.1500000000000002E-2</v>
      </c>
      <c r="R77" s="32">
        <v>0.93828100000000003</v>
      </c>
      <c r="S77" s="32">
        <v>0.99492199999999997</v>
      </c>
      <c r="U77" s="34">
        <v>-4.1399999999999999E-2</v>
      </c>
      <c r="V77" s="34">
        <v>-1.741406</v>
      </c>
      <c r="W77" s="34">
        <v>0.90507800000000005</v>
      </c>
      <c r="Y77" s="73"/>
      <c r="Z77" s="73"/>
      <c r="AA77" s="73"/>
    </row>
    <row r="78" spans="1:27" x14ac:dyDescent="0.25">
      <c r="A78" s="61">
        <v>-8.5000000000000006E-2</v>
      </c>
      <c r="B78" s="61">
        <v>1.3207031</v>
      </c>
      <c r="C78" s="61">
        <v>0.50546869999999999</v>
      </c>
      <c r="E78" s="63">
        <v>-8.5000000000000006E-2</v>
      </c>
      <c r="F78" s="63">
        <v>-6.2109400000000002E-2</v>
      </c>
      <c r="G78" s="63">
        <v>0.55429689999999998</v>
      </c>
      <c r="I78" s="28">
        <v>-2.0049999999999998E-2</v>
      </c>
      <c r="J78" s="28">
        <v>1.49882811</v>
      </c>
      <c r="K78" s="28">
        <v>0.91093749000000002</v>
      </c>
      <c r="M78" s="30">
        <v>-2.0049999999999998E-2</v>
      </c>
      <c r="N78" s="30">
        <v>-0.21406251000000001</v>
      </c>
      <c r="O78" s="30">
        <v>1.05351561</v>
      </c>
      <c r="Q78" s="32">
        <v>-4.1399999999999999E-2</v>
      </c>
      <c r="R78" s="32">
        <v>0.99882800000000005</v>
      </c>
      <c r="S78" s="32">
        <v>0.99296899999999999</v>
      </c>
      <c r="U78" s="34">
        <v>-4.1300000000000003E-2</v>
      </c>
      <c r="V78" s="34">
        <v>-1.64375</v>
      </c>
      <c r="W78" s="34">
        <v>0.90898400000000001</v>
      </c>
      <c r="Y78" s="73"/>
      <c r="Z78" s="73"/>
      <c r="AA78" s="73"/>
    </row>
    <row r="79" spans="1:27" x14ac:dyDescent="0.25">
      <c r="A79" s="61">
        <v>-8.48E-2</v>
      </c>
      <c r="B79" s="61">
        <v>1.2953125000000001</v>
      </c>
      <c r="C79" s="61">
        <v>0.50351559999999995</v>
      </c>
      <c r="E79" s="63">
        <v>-8.48E-2</v>
      </c>
      <c r="F79" s="63">
        <v>-0.13437499999999999</v>
      </c>
      <c r="G79" s="63">
        <v>0.57968750000000002</v>
      </c>
      <c r="I79" s="28">
        <v>-0.02</v>
      </c>
      <c r="J79" s="28">
        <v>1.50468749</v>
      </c>
      <c r="K79" s="28">
        <v>0.90898436000000005</v>
      </c>
      <c r="M79" s="30">
        <v>-0.02</v>
      </c>
      <c r="N79" s="30">
        <v>-0.18281251000000001</v>
      </c>
      <c r="O79" s="30">
        <v>1.05351561</v>
      </c>
      <c r="Q79" s="32">
        <v>-4.1300000000000003E-2</v>
      </c>
      <c r="R79" s="32">
        <v>1.0574220000000001</v>
      </c>
      <c r="S79" s="32">
        <v>0.99101600000000001</v>
      </c>
      <c r="U79" s="34">
        <v>-4.1200000000000001E-2</v>
      </c>
      <c r="V79" s="34">
        <v>-1.5402340000000001</v>
      </c>
      <c r="W79" s="34">
        <v>0.91289100000000001</v>
      </c>
      <c r="Y79" s="73"/>
      <c r="Z79" s="73"/>
      <c r="AA79" s="73"/>
    </row>
    <row r="80" spans="1:27" x14ac:dyDescent="0.25">
      <c r="A80" s="61">
        <v>-8.4599999999999995E-2</v>
      </c>
      <c r="B80" s="61">
        <v>1.2718750000000001</v>
      </c>
      <c r="C80" s="61">
        <v>0.49960939999999998</v>
      </c>
      <c r="E80" s="63">
        <v>-8.4599999999999995E-2</v>
      </c>
      <c r="F80" s="63">
        <v>-0.2085938</v>
      </c>
      <c r="G80" s="63">
        <v>0.63046869999999999</v>
      </c>
      <c r="I80" s="28">
        <v>-1.9949999999999999E-2</v>
      </c>
      <c r="J80" s="28">
        <v>1.50664061</v>
      </c>
      <c r="K80" s="28">
        <v>0.90703124000000002</v>
      </c>
      <c r="M80" s="30">
        <v>-1.9949999999999999E-2</v>
      </c>
      <c r="N80" s="30">
        <v>-0.15156251000000001</v>
      </c>
      <c r="O80" s="30">
        <v>1.05351561</v>
      </c>
      <c r="Q80" s="32">
        <v>-4.1200000000000001E-2</v>
      </c>
      <c r="R80" s="32">
        <v>1.1101559999999999</v>
      </c>
      <c r="S80" s="32">
        <v>0.98710900000000001</v>
      </c>
      <c r="U80" s="34">
        <v>-4.1099999999999998E-2</v>
      </c>
      <c r="V80" s="34">
        <v>-1.4308590000000001</v>
      </c>
      <c r="W80" s="34">
        <v>0.91679699999999997</v>
      </c>
      <c r="Y80" s="73"/>
      <c r="Z80" s="73"/>
      <c r="AA80" s="73"/>
    </row>
    <row r="81" spans="1:27" x14ac:dyDescent="0.25">
      <c r="A81" s="61">
        <v>-8.4400000000000003E-2</v>
      </c>
      <c r="B81" s="61">
        <v>1.2484375000000001</v>
      </c>
      <c r="C81" s="61">
        <v>0.49179689999999998</v>
      </c>
      <c r="E81" s="63">
        <v>-8.4400000000000003E-2</v>
      </c>
      <c r="F81" s="63">
        <v>-0.2867188</v>
      </c>
      <c r="G81" s="63">
        <v>0.65390619999999999</v>
      </c>
      <c r="I81" s="28">
        <v>-1.9900000000000001E-2</v>
      </c>
      <c r="J81" s="28">
        <v>1.51054686</v>
      </c>
      <c r="K81" s="28">
        <v>0.90312499000000002</v>
      </c>
      <c r="M81" s="30">
        <v>-1.9900000000000001E-2</v>
      </c>
      <c r="N81" s="30">
        <v>-0.12031251</v>
      </c>
      <c r="O81" s="30">
        <v>1.05351561</v>
      </c>
      <c r="Q81" s="32">
        <v>-4.1099999999999998E-2</v>
      </c>
      <c r="R81" s="32">
        <v>1.1609370000000001</v>
      </c>
      <c r="S81" s="32">
        <v>0.98320300000000005</v>
      </c>
      <c r="U81" s="34">
        <v>-4.1000000000000002E-2</v>
      </c>
      <c r="V81" s="34">
        <v>-1.315625</v>
      </c>
      <c r="W81" s="34">
        <v>0.92070300000000005</v>
      </c>
      <c r="Y81" s="73"/>
      <c r="Z81" s="73"/>
      <c r="AA81" s="73"/>
    </row>
    <row r="82" spans="1:27" x14ac:dyDescent="0.25">
      <c r="A82" s="61">
        <v>-8.4199999999999997E-2</v>
      </c>
      <c r="B82" s="61">
        <v>1.2210936999999999</v>
      </c>
      <c r="C82" s="61">
        <v>0.48203119999999999</v>
      </c>
      <c r="E82" s="63">
        <v>-8.4199999999999997E-2</v>
      </c>
      <c r="F82" s="63">
        <v>-0.36093750000000002</v>
      </c>
      <c r="G82" s="63">
        <v>0.65195309999999995</v>
      </c>
      <c r="I82" s="28">
        <v>-1.985E-2</v>
      </c>
      <c r="J82" s="28">
        <v>1.51445311</v>
      </c>
      <c r="K82" s="28">
        <v>0.89921874000000002</v>
      </c>
      <c r="M82" s="30">
        <v>-1.985E-2</v>
      </c>
      <c r="N82" s="30">
        <v>-8.9062509999999998E-2</v>
      </c>
      <c r="O82" s="30">
        <v>1.05546874</v>
      </c>
      <c r="Q82" s="32">
        <v>-4.1000000000000002E-2</v>
      </c>
      <c r="R82" s="32">
        <v>1.2097659999999999</v>
      </c>
      <c r="S82" s="32">
        <v>0.98124999999999996</v>
      </c>
      <c r="U82" s="34">
        <v>-4.0899999999999999E-2</v>
      </c>
      <c r="V82" s="34">
        <v>-1.200391</v>
      </c>
      <c r="W82" s="34">
        <v>0.92460900000000001</v>
      </c>
      <c r="Y82" s="73"/>
      <c r="Z82" s="73"/>
      <c r="AA82" s="73"/>
    </row>
    <row r="83" spans="1:27" x14ac:dyDescent="0.25">
      <c r="A83" s="61">
        <v>-8.4000000000000005E-2</v>
      </c>
      <c r="B83" s="61">
        <v>1.1957031</v>
      </c>
      <c r="C83" s="61">
        <v>0.48593750000000002</v>
      </c>
      <c r="E83" s="63">
        <v>-8.4000000000000005E-2</v>
      </c>
      <c r="F83" s="63">
        <v>-0.43320310000000001</v>
      </c>
      <c r="G83" s="63">
        <v>0.63828119999999999</v>
      </c>
      <c r="I83" s="28">
        <v>-1.9800000000000002E-2</v>
      </c>
      <c r="J83" s="28">
        <v>1.51640624</v>
      </c>
      <c r="K83" s="28">
        <v>0.89531249000000002</v>
      </c>
      <c r="M83" s="30">
        <v>-1.9800000000000002E-2</v>
      </c>
      <c r="N83" s="30">
        <v>-5.9765640000000002E-2</v>
      </c>
      <c r="O83" s="30">
        <v>1.05546874</v>
      </c>
      <c r="Q83" s="32">
        <v>-4.0899999999999999E-2</v>
      </c>
      <c r="R83" s="32">
        <v>1.2566409999999999</v>
      </c>
      <c r="S83" s="32">
        <v>0.98124999999999996</v>
      </c>
      <c r="U83" s="34">
        <v>-4.0800000000000003E-2</v>
      </c>
      <c r="V83" s="34">
        <v>-1.0832029999999999</v>
      </c>
      <c r="W83" s="34">
        <v>0.92851600000000001</v>
      </c>
      <c r="Y83" s="73"/>
      <c r="Z83" s="73"/>
      <c r="AA83" s="73"/>
    </row>
    <row r="84" spans="1:27" x14ac:dyDescent="0.25">
      <c r="A84" s="61">
        <v>-8.3799999999999999E-2</v>
      </c>
      <c r="B84" s="61">
        <v>1.1683593999999999</v>
      </c>
      <c r="C84" s="61">
        <v>0.49375000000000002</v>
      </c>
      <c r="E84" s="63">
        <v>-8.3799999999999999E-2</v>
      </c>
      <c r="F84" s="63">
        <v>-0.50156250000000002</v>
      </c>
      <c r="G84" s="63">
        <v>0.62460939999999998</v>
      </c>
      <c r="I84" s="28">
        <v>-1.975E-2</v>
      </c>
      <c r="J84" s="28">
        <v>1.52031249</v>
      </c>
      <c r="K84" s="28">
        <v>0.89140624000000002</v>
      </c>
      <c r="M84" s="30">
        <v>-1.975E-2</v>
      </c>
      <c r="N84" s="30">
        <v>-2.8515639999999998E-2</v>
      </c>
      <c r="O84" s="30">
        <v>1.05351561</v>
      </c>
      <c r="Q84" s="32">
        <v>-4.0800000000000003E-2</v>
      </c>
      <c r="R84" s="32">
        <v>1.2976559999999999</v>
      </c>
      <c r="S84" s="32">
        <v>0.97929699999999997</v>
      </c>
      <c r="U84" s="34">
        <v>-4.07E-2</v>
      </c>
      <c r="V84" s="34">
        <v>-0.964063</v>
      </c>
      <c r="W84" s="34">
        <v>0.93437499999999996</v>
      </c>
      <c r="Y84" s="73"/>
      <c r="Z84" s="73"/>
      <c r="AA84" s="73"/>
    </row>
    <row r="85" spans="1:27" x14ac:dyDescent="0.25">
      <c r="A85" s="61">
        <v>-8.3599999999999994E-2</v>
      </c>
      <c r="B85" s="61">
        <v>1.1351561999999999</v>
      </c>
      <c r="C85" s="61">
        <v>0.48789060000000001</v>
      </c>
      <c r="E85" s="63">
        <v>-8.3599999999999994E-2</v>
      </c>
      <c r="F85" s="63">
        <v>-0.57382809999999995</v>
      </c>
      <c r="G85" s="63">
        <v>0.60507809999999995</v>
      </c>
      <c r="I85" s="28">
        <v>-1.9699999999999999E-2</v>
      </c>
      <c r="J85" s="28">
        <v>1.52226561</v>
      </c>
      <c r="K85" s="28">
        <v>0.88554686000000005</v>
      </c>
      <c r="M85" s="30">
        <v>-1.9699999999999999E-2</v>
      </c>
      <c r="N85" s="30">
        <v>7.8123999999999999E-4</v>
      </c>
      <c r="O85" s="30">
        <v>1.05351561</v>
      </c>
      <c r="Q85" s="32">
        <v>-4.07E-2</v>
      </c>
      <c r="R85" s="32">
        <v>1.340625</v>
      </c>
      <c r="S85" s="32">
        <v>0.97734399999999999</v>
      </c>
      <c r="U85" s="34">
        <v>-4.0599999999999997E-2</v>
      </c>
      <c r="V85" s="34">
        <v>-0.84101599999999999</v>
      </c>
      <c r="W85" s="34">
        <v>0.93828100000000003</v>
      </c>
      <c r="Y85" s="73"/>
      <c r="Z85" s="73"/>
      <c r="AA85" s="73"/>
    </row>
    <row r="86" spans="1:27" x14ac:dyDescent="0.25">
      <c r="A86" s="61">
        <v>-8.3400000000000002E-2</v>
      </c>
      <c r="B86" s="61">
        <v>1.1097656</v>
      </c>
      <c r="C86" s="61">
        <v>0.47226560000000001</v>
      </c>
      <c r="E86" s="63">
        <v>-8.3400000000000002E-2</v>
      </c>
      <c r="F86" s="63">
        <v>-0.64804689999999998</v>
      </c>
      <c r="G86" s="63">
        <v>0.60117189999999998</v>
      </c>
      <c r="I86" s="28">
        <v>-1.9650000000000001E-2</v>
      </c>
      <c r="J86" s="28">
        <v>1.52421874</v>
      </c>
      <c r="K86" s="28">
        <v>0.88164061000000005</v>
      </c>
      <c r="M86" s="30">
        <v>-1.9650000000000001E-2</v>
      </c>
      <c r="N86" s="30">
        <v>3.3984359999999998E-2</v>
      </c>
      <c r="O86" s="30">
        <v>1.05351561</v>
      </c>
      <c r="Q86" s="32">
        <v>-4.0599999999999997E-2</v>
      </c>
      <c r="R86" s="32">
        <v>1.3757809999999999</v>
      </c>
      <c r="S86" s="32">
        <v>0.973437</v>
      </c>
      <c r="U86" s="34">
        <v>-4.0500000000000001E-2</v>
      </c>
      <c r="V86" s="34">
        <v>-0.71796899999999997</v>
      </c>
      <c r="W86" s="34">
        <v>0.942187</v>
      </c>
      <c r="Y86" s="73"/>
      <c r="Z86" s="73"/>
      <c r="AA86" s="73"/>
    </row>
    <row r="87" spans="1:27" x14ac:dyDescent="0.25">
      <c r="A87" s="61">
        <v>-8.3199999999999996E-2</v>
      </c>
      <c r="B87" s="61">
        <v>1.0804686999999999</v>
      </c>
      <c r="C87" s="61">
        <v>0.46054689999999998</v>
      </c>
      <c r="E87" s="63">
        <v>-8.3199999999999996E-2</v>
      </c>
      <c r="F87" s="63">
        <v>-0.72617189999999998</v>
      </c>
      <c r="G87" s="63">
        <v>0.63828119999999999</v>
      </c>
      <c r="I87" s="28">
        <v>-1.9599999999999999E-2</v>
      </c>
      <c r="J87" s="28">
        <v>1.52812499</v>
      </c>
      <c r="K87" s="28">
        <v>0.87773436000000005</v>
      </c>
      <c r="M87" s="30">
        <v>-1.9599999999999999E-2</v>
      </c>
      <c r="N87" s="30">
        <v>6.5234360000000005E-2</v>
      </c>
      <c r="O87" s="30">
        <v>1.05156249</v>
      </c>
      <c r="Q87" s="32">
        <v>-4.0500000000000001E-2</v>
      </c>
      <c r="R87" s="32">
        <v>1.408984</v>
      </c>
      <c r="S87" s="32">
        <v>0.96757800000000005</v>
      </c>
      <c r="U87" s="34">
        <v>-4.0399999999999998E-2</v>
      </c>
      <c r="V87" s="34">
        <v>-0.589063</v>
      </c>
      <c r="W87" s="34">
        <v>0.94804699999999997</v>
      </c>
      <c r="Y87" s="73"/>
      <c r="Z87" s="73"/>
      <c r="AA87" s="73"/>
    </row>
    <row r="88" spans="1:27" x14ac:dyDescent="0.25">
      <c r="A88" s="61">
        <v>-8.3000000000000004E-2</v>
      </c>
      <c r="B88" s="61">
        <v>1.0492186999999999</v>
      </c>
      <c r="C88" s="61">
        <v>0.46445310000000001</v>
      </c>
      <c r="E88" s="63">
        <v>-8.3000000000000004E-2</v>
      </c>
      <c r="F88" s="63">
        <v>-0.80234380000000005</v>
      </c>
      <c r="G88" s="63">
        <v>0.68710939999999998</v>
      </c>
      <c r="I88" s="28">
        <v>-1.9550000000000001E-2</v>
      </c>
      <c r="J88" s="28">
        <v>1.52812499</v>
      </c>
      <c r="K88" s="28">
        <v>0.87187499000000002</v>
      </c>
      <c r="M88" s="30">
        <v>-1.9550000000000001E-2</v>
      </c>
      <c r="N88" s="30">
        <v>9.6484360000000005E-2</v>
      </c>
      <c r="O88" s="30">
        <v>1.05156249</v>
      </c>
      <c r="Q88" s="32">
        <v>-4.0399999999999998E-2</v>
      </c>
      <c r="R88" s="32">
        <v>1.436328</v>
      </c>
      <c r="S88" s="32">
        <v>0.96367199999999997</v>
      </c>
      <c r="U88" s="34">
        <v>-4.0300000000000002E-2</v>
      </c>
      <c r="V88" s="34">
        <v>-0.46796900000000002</v>
      </c>
      <c r="W88" s="34">
        <v>0.95195300000000005</v>
      </c>
      <c r="Y88" s="73"/>
      <c r="Z88" s="73"/>
      <c r="AA88" s="73"/>
    </row>
    <row r="89" spans="1:27" x14ac:dyDescent="0.25">
      <c r="A89" s="61">
        <v>-8.2799999999999999E-2</v>
      </c>
      <c r="B89" s="61">
        <v>1.0179686999999999</v>
      </c>
      <c r="C89" s="61">
        <v>0.46835939999999998</v>
      </c>
      <c r="E89" s="63">
        <v>-8.2799999999999999E-2</v>
      </c>
      <c r="F89" s="63">
        <v>-0.87460939999999998</v>
      </c>
      <c r="G89" s="63">
        <v>0.71445309999999995</v>
      </c>
      <c r="I89" s="28">
        <v>-1.95E-2</v>
      </c>
      <c r="J89" s="28">
        <v>1.53007811</v>
      </c>
      <c r="K89" s="28">
        <v>0.86601561000000005</v>
      </c>
      <c r="M89" s="30">
        <v>-1.95E-2</v>
      </c>
      <c r="N89" s="30">
        <v>0.12578123999999999</v>
      </c>
      <c r="O89" s="30">
        <v>1.05156249</v>
      </c>
      <c r="Q89" s="32">
        <v>-4.0300000000000002E-2</v>
      </c>
      <c r="R89" s="32">
        <v>1.461719</v>
      </c>
      <c r="S89" s="32">
        <v>0.957812</v>
      </c>
      <c r="U89" s="34">
        <v>-4.02E-2</v>
      </c>
      <c r="V89" s="34">
        <v>-0.35078100000000001</v>
      </c>
      <c r="W89" s="34">
        <v>0.95585900000000001</v>
      </c>
      <c r="Y89" s="73"/>
      <c r="Z89" s="73"/>
      <c r="AA89" s="73"/>
    </row>
    <row r="90" spans="1:27" x14ac:dyDescent="0.25">
      <c r="A90" s="61">
        <v>-8.2600000000000007E-2</v>
      </c>
      <c r="B90" s="61">
        <v>0.98281249999999998</v>
      </c>
      <c r="C90" s="61">
        <v>0.46445310000000001</v>
      </c>
      <c r="E90" s="63">
        <v>-8.2600000000000007E-2</v>
      </c>
      <c r="F90" s="63">
        <v>-0.94687500000000002</v>
      </c>
      <c r="G90" s="63">
        <v>0.70273439999999998</v>
      </c>
      <c r="I90" s="28">
        <v>-1.9449999999999999E-2</v>
      </c>
      <c r="J90" s="28">
        <v>1.53203124</v>
      </c>
      <c r="K90" s="28">
        <v>0.86210936000000005</v>
      </c>
      <c r="M90" s="30">
        <v>-1.9449999999999999E-2</v>
      </c>
      <c r="N90" s="30">
        <v>0.15312498999999999</v>
      </c>
      <c r="O90" s="30">
        <v>1.05351561</v>
      </c>
      <c r="Q90" s="32">
        <v>-4.02E-2</v>
      </c>
      <c r="R90" s="32">
        <v>1.4851559999999999</v>
      </c>
      <c r="S90" s="32">
        <v>0.95390600000000003</v>
      </c>
      <c r="U90" s="34">
        <v>-4.0099999999999997E-2</v>
      </c>
      <c r="V90" s="34">
        <v>-0.22578100000000001</v>
      </c>
      <c r="W90" s="34">
        <v>0.957812</v>
      </c>
      <c r="Y90" s="73"/>
      <c r="Z90" s="73"/>
      <c r="AA90" s="73"/>
    </row>
    <row r="91" spans="1:27" x14ac:dyDescent="0.25">
      <c r="A91" s="61">
        <v>-8.2400000000000001E-2</v>
      </c>
      <c r="B91" s="61">
        <v>0.94960940000000005</v>
      </c>
      <c r="C91" s="61">
        <v>0.45664060000000001</v>
      </c>
      <c r="E91" s="63">
        <v>-8.2400000000000001E-2</v>
      </c>
      <c r="F91" s="63">
        <v>-1.0210938000000001</v>
      </c>
      <c r="G91" s="63">
        <v>0.67148439999999998</v>
      </c>
      <c r="I91" s="28">
        <v>-1.9400000000000001E-2</v>
      </c>
      <c r="J91" s="28">
        <v>1.53398436</v>
      </c>
      <c r="K91" s="28">
        <v>0.85820311000000005</v>
      </c>
      <c r="M91" s="30">
        <v>-1.9400000000000001E-2</v>
      </c>
      <c r="N91" s="30">
        <v>0.18242185999999999</v>
      </c>
      <c r="O91" s="30">
        <v>1.05351561</v>
      </c>
      <c r="Q91" s="32">
        <v>-4.0099999999999997E-2</v>
      </c>
      <c r="R91" s="32">
        <v>1.502734</v>
      </c>
      <c r="S91" s="32">
        <v>0.95</v>
      </c>
      <c r="U91" s="34">
        <v>-0.04</v>
      </c>
      <c r="V91" s="34">
        <v>-0.100781</v>
      </c>
      <c r="W91" s="34">
        <v>0.96171899999999999</v>
      </c>
      <c r="Y91" s="73"/>
      <c r="Z91" s="73"/>
      <c r="AA91" s="73"/>
    </row>
    <row r="92" spans="1:27" x14ac:dyDescent="0.25">
      <c r="A92" s="61">
        <v>-8.2199999999999995E-2</v>
      </c>
      <c r="B92" s="61">
        <v>0.91445310000000002</v>
      </c>
      <c r="C92" s="61">
        <v>0.44882810000000001</v>
      </c>
      <c r="E92" s="63">
        <v>-8.2199999999999995E-2</v>
      </c>
      <c r="F92" s="63">
        <v>-1.0914063000000001</v>
      </c>
      <c r="G92" s="63">
        <v>0.63828119999999999</v>
      </c>
      <c r="I92" s="28">
        <v>-1.9349999999999999E-2</v>
      </c>
      <c r="J92" s="28">
        <v>1.53398436</v>
      </c>
      <c r="K92" s="28">
        <v>0.85234374000000002</v>
      </c>
      <c r="M92" s="30">
        <v>-1.9349999999999999E-2</v>
      </c>
      <c r="N92" s="30">
        <v>0.21171873999999999</v>
      </c>
      <c r="O92" s="30">
        <v>1.05156249</v>
      </c>
      <c r="Q92" s="32">
        <v>-0.04</v>
      </c>
      <c r="R92" s="32">
        <v>1.514453</v>
      </c>
      <c r="S92" s="32">
        <v>0.94609399999999999</v>
      </c>
      <c r="U92" s="34">
        <v>-3.9899999999999998E-2</v>
      </c>
      <c r="V92" s="34">
        <v>2.2266000000000001E-2</v>
      </c>
      <c r="W92" s="34">
        <v>0.96367199999999997</v>
      </c>
      <c r="Y92" s="73"/>
      <c r="Z92" s="73"/>
      <c r="AA92" s="73"/>
    </row>
    <row r="93" spans="1:27" x14ac:dyDescent="0.25">
      <c r="A93" s="61">
        <v>-8.2000000000000003E-2</v>
      </c>
      <c r="B93" s="61">
        <v>0.87734369999999995</v>
      </c>
      <c r="C93" s="61">
        <v>0.45664060000000001</v>
      </c>
      <c r="E93" s="63">
        <v>-8.2000000000000003E-2</v>
      </c>
      <c r="F93" s="63">
        <v>-1.1597656000000001</v>
      </c>
      <c r="G93" s="63">
        <v>0.62851559999999995</v>
      </c>
      <c r="I93" s="28">
        <v>-1.9300000000000001E-2</v>
      </c>
      <c r="J93" s="28">
        <v>1.53398436</v>
      </c>
      <c r="K93" s="28">
        <v>0.84843749000000002</v>
      </c>
      <c r="M93" s="30">
        <v>-1.9300000000000001E-2</v>
      </c>
      <c r="N93" s="30">
        <v>0.24101560999999999</v>
      </c>
      <c r="O93" s="30">
        <v>1.05156249</v>
      </c>
      <c r="Q93" s="32">
        <v>-3.9899999999999998E-2</v>
      </c>
      <c r="R93" s="32">
        <v>1.524219</v>
      </c>
      <c r="S93" s="32">
        <v>0.942187</v>
      </c>
      <c r="U93" s="34">
        <v>-3.9800000000000002E-2</v>
      </c>
      <c r="V93" s="34">
        <v>0.14335899999999999</v>
      </c>
      <c r="W93" s="34">
        <v>0.96562499999999996</v>
      </c>
      <c r="Y93" s="73"/>
      <c r="Z93" s="73"/>
      <c r="AA93" s="73"/>
    </row>
    <row r="94" spans="1:27" x14ac:dyDescent="0.25">
      <c r="A94" s="61">
        <v>-8.1799999999999998E-2</v>
      </c>
      <c r="B94" s="61">
        <v>0.83828119999999995</v>
      </c>
      <c r="C94" s="61">
        <v>0.46054689999999998</v>
      </c>
      <c r="E94" s="63">
        <v>-8.1799999999999998E-2</v>
      </c>
      <c r="F94" s="63">
        <v>-1.2320313000000001</v>
      </c>
      <c r="G94" s="63">
        <v>0.67929689999999998</v>
      </c>
      <c r="I94" s="28">
        <v>-1.925E-2</v>
      </c>
      <c r="J94" s="28">
        <v>1.53398436</v>
      </c>
      <c r="K94" s="28">
        <v>0.84453124000000002</v>
      </c>
      <c r="M94" s="30">
        <v>-1.925E-2</v>
      </c>
      <c r="N94" s="30">
        <v>0.27031249000000002</v>
      </c>
      <c r="O94" s="30">
        <v>1.04960936</v>
      </c>
      <c r="Q94" s="32">
        <v>-3.9800000000000002E-2</v>
      </c>
      <c r="R94" s="32">
        <v>1.5320309999999999</v>
      </c>
      <c r="S94" s="32">
        <v>0.93828100000000003</v>
      </c>
      <c r="U94" s="34">
        <v>-3.9699999999999999E-2</v>
      </c>
      <c r="V94" s="34">
        <v>0.26054699999999997</v>
      </c>
      <c r="W94" s="34">
        <v>0.96757800000000005</v>
      </c>
      <c r="Y94" s="73"/>
      <c r="Z94" s="73"/>
      <c r="AA94" s="73"/>
    </row>
    <row r="95" spans="1:27" x14ac:dyDescent="0.25">
      <c r="A95" s="61">
        <v>-8.1600000000000006E-2</v>
      </c>
      <c r="B95" s="61">
        <v>0.80117190000000005</v>
      </c>
      <c r="C95" s="61">
        <v>0.45664060000000001</v>
      </c>
      <c r="E95" s="63">
        <v>-8.1600000000000006E-2</v>
      </c>
      <c r="F95" s="63">
        <v>-1.2984374999999999</v>
      </c>
      <c r="G95" s="63">
        <v>0.76132809999999995</v>
      </c>
      <c r="I95" s="28">
        <v>-1.9199999999999998E-2</v>
      </c>
      <c r="J95" s="28">
        <v>1.53398436</v>
      </c>
      <c r="K95" s="28">
        <v>0.84062499000000002</v>
      </c>
      <c r="M95" s="30">
        <v>-1.9199999999999998E-2</v>
      </c>
      <c r="N95" s="30">
        <v>0.30156249000000002</v>
      </c>
      <c r="O95" s="30">
        <v>1.04765624</v>
      </c>
      <c r="Q95" s="32">
        <v>-3.9699999999999999E-2</v>
      </c>
      <c r="R95" s="32">
        <v>1.533984</v>
      </c>
      <c r="S95" s="32">
        <v>0.93437499999999996</v>
      </c>
      <c r="U95" s="34">
        <v>-3.9600000000000003E-2</v>
      </c>
      <c r="V95" s="34">
        <v>0.37578099999999998</v>
      </c>
      <c r="W95" s="34">
        <v>0.96953100000000003</v>
      </c>
      <c r="Y95" s="73"/>
      <c r="Z95" s="73"/>
      <c r="AA95" s="73"/>
    </row>
    <row r="96" spans="1:27" x14ac:dyDescent="0.25">
      <c r="A96" s="61">
        <v>-8.14E-2</v>
      </c>
      <c r="B96" s="61">
        <v>0.76406249999999998</v>
      </c>
      <c r="C96" s="61">
        <v>0.45664060000000001</v>
      </c>
      <c r="E96" s="63">
        <v>-8.14E-2</v>
      </c>
      <c r="F96" s="63">
        <v>-1.3667969</v>
      </c>
      <c r="G96" s="63">
        <v>0.80820309999999995</v>
      </c>
      <c r="I96" s="28">
        <v>-1.915E-2</v>
      </c>
      <c r="J96" s="28">
        <v>1.53203124</v>
      </c>
      <c r="K96" s="28">
        <v>0.83671874000000002</v>
      </c>
      <c r="M96" s="30">
        <v>-1.915E-2</v>
      </c>
      <c r="N96" s="30">
        <v>0.32890624000000002</v>
      </c>
      <c r="O96" s="30">
        <v>1.04570311</v>
      </c>
      <c r="Q96" s="32">
        <v>-3.9600000000000003E-2</v>
      </c>
      <c r="R96" s="32">
        <v>1.533984</v>
      </c>
      <c r="S96" s="32">
        <v>0.93046899999999999</v>
      </c>
      <c r="U96" s="34">
        <v>-3.95E-2</v>
      </c>
      <c r="V96" s="34">
        <v>0.49101600000000001</v>
      </c>
      <c r="W96" s="34">
        <v>0.96953100000000003</v>
      </c>
      <c r="Y96" s="73"/>
      <c r="Z96" s="73"/>
      <c r="AA96" s="73"/>
    </row>
    <row r="97" spans="1:27" x14ac:dyDescent="0.25">
      <c r="A97" s="61">
        <v>-8.1199999999999994E-2</v>
      </c>
      <c r="B97" s="61">
        <v>0.72304690000000005</v>
      </c>
      <c r="C97" s="61">
        <v>0.45664060000000001</v>
      </c>
      <c r="E97" s="63">
        <v>-8.1199999999999994E-2</v>
      </c>
      <c r="F97" s="63">
        <v>-1.4390624999999999</v>
      </c>
      <c r="G97" s="63">
        <v>0.78476559999999995</v>
      </c>
      <c r="I97" s="28">
        <v>-1.9099999999999999E-2</v>
      </c>
      <c r="J97" s="28">
        <v>1.53203124</v>
      </c>
      <c r="K97" s="28">
        <v>0.83281249000000002</v>
      </c>
      <c r="M97" s="30">
        <v>-1.9099999999999999E-2</v>
      </c>
      <c r="N97" s="30">
        <v>0.35820310999999999</v>
      </c>
      <c r="O97" s="30">
        <v>1.04570311</v>
      </c>
      <c r="Q97" s="32">
        <v>-3.95E-2</v>
      </c>
      <c r="R97" s="32">
        <v>1.528125</v>
      </c>
      <c r="S97" s="32">
        <v>0.926562</v>
      </c>
      <c r="U97" s="34">
        <v>-3.9399999999999998E-2</v>
      </c>
      <c r="V97" s="34">
        <v>0.60039100000000001</v>
      </c>
      <c r="W97" s="34">
        <v>0.97148400000000001</v>
      </c>
      <c r="Y97" s="73"/>
      <c r="Z97" s="73"/>
      <c r="AA97" s="73"/>
    </row>
    <row r="98" spans="1:27" x14ac:dyDescent="0.25">
      <c r="A98" s="61">
        <v>-8.1000000000000003E-2</v>
      </c>
      <c r="B98" s="61">
        <v>0.68203119999999995</v>
      </c>
      <c r="C98" s="61">
        <v>0.45664060000000001</v>
      </c>
      <c r="E98" s="63">
        <v>-8.1000000000000003E-2</v>
      </c>
      <c r="F98" s="63">
        <v>-1.5035156000000001</v>
      </c>
      <c r="G98" s="63">
        <v>0.71054689999999998</v>
      </c>
      <c r="I98" s="28">
        <v>-1.9050000000000001E-2</v>
      </c>
      <c r="J98" s="28">
        <v>1.53007811</v>
      </c>
      <c r="K98" s="28">
        <v>0.83085936000000005</v>
      </c>
      <c r="M98" s="30">
        <v>-1.9050000000000001E-2</v>
      </c>
      <c r="N98" s="30">
        <v>0.38554685999999999</v>
      </c>
      <c r="O98" s="30">
        <v>1.04374999</v>
      </c>
      <c r="Q98" s="32">
        <v>-3.9399999999999998E-2</v>
      </c>
      <c r="R98" s="32">
        <v>1.518359</v>
      </c>
      <c r="S98" s="32">
        <v>0.92265600000000003</v>
      </c>
      <c r="U98" s="34">
        <v>-3.9300000000000002E-2</v>
      </c>
      <c r="V98" s="34">
        <v>0.70390600000000003</v>
      </c>
      <c r="W98" s="34">
        <v>0.97148400000000001</v>
      </c>
      <c r="Y98" s="73"/>
      <c r="Z98" s="73"/>
      <c r="AA98" s="73"/>
    </row>
    <row r="99" spans="1:27" x14ac:dyDescent="0.25">
      <c r="A99" s="61">
        <v>-8.0799999999999997E-2</v>
      </c>
      <c r="B99" s="61">
        <v>0.64296869999999995</v>
      </c>
      <c r="C99" s="61">
        <v>0.46640619999999999</v>
      </c>
      <c r="E99" s="63">
        <v>-8.0799999999999997E-2</v>
      </c>
      <c r="F99" s="63">
        <v>-1.5699219</v>
      </c>
      <c r="G99" s="63">
        <v>0.67539059999999995</v>
      </c>
      <c r="I99" s="28">
        <v>-1.9E-2</v>
      </c>
      <c r="J99" s="28">
        <v>1.52812499</v>
      </c>
      <c r="K99" s="28">
        <v>0.82890624000000002</v>
      </c>
      <c r="M99" s="30">
        <v>-1.9E-2</v>
      </c>
      <c r="N99" s="30">
        <v>0.41289060999999999</v>
      </c>
      <c r="O99" s="30">
        <v>1.04374999</v>
      </c>
      <c r="Q99" s="32">
        <v>-3.9300000000000002E-2</v>
      </c>
      <c r="R99" s="32">
        <v>1.5066409999999999</v>
      </c>
      <c r="S99" s="32">
        <v>0.91679699999999997</v>
      </c>
      <c r="U99" s="34">
        <v>-3.9199999999999999E-2</v>
      </c>
      <c r="V99" s="34">
        <v>0.80351600000000001</v>
      </c>
      <c r="W99" s="34">
        <v>0.97148400000000001</v>
      </c>
      <c r="Y99" s="73"/>
      <c r="Z99" s="73"/>
      <c r="AA99" s="73"/>
    </row>
    <row r="100" spans="1:27" x14ac:dyDescent="0.25">
      <c r="A100" s="61">
        <v>-8.0600000000000005E-2</v>
      </c>
      <c r="B100" s="61">
        <v>0.60195310000000002</v>
      </c>
      <c r="C100" s="61">
        <v>0.48203119999999999</v>
      </c>
      <c r="E100" s="63">
        <v>-8.0600000000000005E-2</v>
      </c>
      <c r="F100" s="63">
        <v>-1.6304688000000001</v>
      </c>
      <c r="G100" s="63">
        <v>0.71250000000000002</v>
      </c>
      <c r="I100" s="28">
        <v>-1.8950000000000002E-2</v>
      </c>
      <c r="J100" s="28">
        <v>1.52617186</v>
      </c>
      <c r="K100" s="28">
        <v>0.82695311000000005</v>
      </c>
      <c r="M100" s="30">
        <v>-1.8950000000000002E-2</v>
      </c>
      <c r="N100" s="30">
        <v>0.44218749000000002</v>
      </c>
      <c r="O100" s="30">
        <v>1.04374999</v>
      </c>
      <c r="Q100" s="32">
        <v>-3.9199999999999999E-2</v>
      </c>
      <c r="R100" s="32">
        <v>1.4910159999999999</v>
      </c>
      <c r="S100" s="32">
        <v>0.910937</v>
      </c>
      <c r="U100" s="34">
        <v>-3.9100000000000003E-2</v>
      </c>
      <c r="V100" s="34">
        <v>0.89726600000000001</v>
      </c>
      <c r="W100" s="34">
        <v>0.97148400000000001</v>
      </c>
      <c r="Y100" s="73"/>
      <c r="Z100" s="73"/>
      <c r="AA100" s="73"/>
    </row>
    <row r="101" spans="1:27" x14ac:dyDescent="0.25">
      <c r="A101" s="61">
        <v>-8.0399999999999999E-2</v>
      </c>
      <c r="B101" s="61">
        <v>0.55703119999999995</v>
      </c>
      <c r="C101" s="61">
        <v>0.47812500000000002</v>
      </c>
      <c r="E101" s="63">
        <v>-8.0399999999999999E-2</v>
      </c>
      <c r="F101" s="63">
        <v>-1.6910156000000001</v>
      </c>
      <c r="G101" s="63">
        <v>0.78281250000000002</v>
      </c>
      <c r="I101" s="28">
        <v>-1.89E-2</v>
      </c>
      <c r="J101" s="28">
        <v>1.52421874</v>
      </c>
      <c r="K101" s="28">
        <v>0.82499999000000002</v>
      </c>
      <c r="M101" s="30">
        <v>-1.89E-2</v>
      </c>
      <c r="N101" s="30">
        <v>0.47343749000000002</v>
      </c>
      <c r="O101" s="30">
        <v>1.04374999</v>
      </c>
      <c r="Q101" s="32">
        <v>-3.9100000000000003E-2</v>
      </c>
      <c r="R101" s="32">
        <v>1.471484</v>
      </c>
      <c r="S101" s="32">
        <v>0.90312499999999996</v>
      </c>
      <c r="U101" s="34">
        <v>-3.9E-2</v>
      </c>
      <c r="V101" s="34">
        <v>0.98710900000000001</v>
      </c>
      <c r="W101" s="34">
        <v>0.97148400000000001</v>
      </c>
      <c r="Y101" s="73"/>
      <c r="Z101" s="73"/>
      <c r="AA101" s="73"/>
    </row>
    <row r="102" spans="1:27" x14ac:dyDescent="0.25">
      <c r="A102" s="61">
        <v>-8.0199999999999994E-2</v>
      </c>
      <c r="B102" s="61">
        <v>0.51406249999999998</v>
      </c>
      <c r="C102" s="61">
        <v>0.45468750000000002</v>
      </c>
      <c r="E102" s="63">
        <v>-8.0199999999999994E-2</v>
      </c>
      <c r="F102" s="63">
        <v>-1.7496094</v>
      </c>
      <c r="G102" s="63">
        <v>0.83164059999999995</v>
      </c>
      <c r="I102" s="28">
        <v>-1.8849999999999999E-2</v>
      </c>
      <c r="J102" s="28">
        <v>1.52031249</v>
      </c>
      <c r="K102" s="28">
        <v>0.82499999000000002</v>
      </c>
      <c r="M102" s="30">
        <v>-1.8849999999999999E-2</v>
      </c>
      <c r="N102" s="30">
        <v>0.50078124000000002</v>
      </c>
      <c r="O102" s="30">
        <v>1.04179686</v>
      </c>
      <c r="Q102" s="32">
        <v>-3.9E-2</v>
      </c>
      <c r="R102" s="32">
        <v>1.4441409999999999</v>
      </c>
      <c r="S102" s="32">
        <v>0.895312</v>
      </c>
      <c r="U102" s="34">
        <v>-3.8899999999999997E-2</v>
      </c>
      <c r="V102" s="34">
        <v>1.071094</v>
      </c>
      <c r="W102" s="34">
        <v>0.97148400000000001</v>
      </c>
      <c r="Y102" s="73"/>
      <c r="Z102" s="73"/>
      <c r="AA102" s="73"/>
    </row>
    <row r="103" spans="1:27" x14ac:dyDescent="0.25">
      <c r="A103" s="61">
        <v>-0.08</v>
      </c>
      <c r="B103" s="61">
        <v>0.46914060000000002</v>
      </c>
      <c r="C103" s="61">
        <v>0.44882810000000001</v>
      </c>
      <c r="E103" s="63">
        <v>-0.08</v>
      </c>
      <c r="F103" s="63">
        <v>-1.8062499999999999</v>
      </c>
      <c r="G103" s="63">
        <v>0.83750000000000002</v>
      </c>
      <c r="I103" s="28">
        <v>-1.8800000000000001E-2</v>
      </c>
      <c r="J103" s="28">
        <v>1.51835936</v>
      </c>
      <c r="K103" s="28">
        <v>0.82499999000000002</v>
      </c>
      <c r="M103" s="30">
        <v>-1.8800000000000001E-2</v>
      </c>
      <c r="N103" s="30">
        <v>0.53007811000000005</v>
      </c>
      <c r="O103" s="30">
        <v>1.03984374</v>
      </c>
      <c r="Q103" s="32">
        <v>-3.8899999999999997E-2</v>
      </c>
      <c r="R103" s="32">
        <v>1.420703</v>
      </c>
      <c r="S103" s="32">
        <v>0.88945300000000005</v>
      </c>
      <c r="U103" s="34">
        <v>-3.8800000000000001E-2</v>
      </c>
      <c r="V103" s="34">
        <v>1.143359</v>
      </c>
      <c r="W103" s="34">
        <v>0.96953100000000003</v>
      </c>
      <c r="Y103" s="73"/>
      <c r="Z103" s="73"/>
      <c r="AA103" s="73"/>
    </row>
    <row r="104" spans="1:27" x14ac:dyDescent="0.25">
      <c r="A104" s="61">
        <v>-7.9799999999999996E-2</v>
      </c>
      <c r="B104" s="61">
        <v>0.42226560000000002</v>
      </c>
      <c r="C104" s="61">
        <v>0.47812500000000002</v>
      </c>
      <c r="E104" s="63">
        <v>-7.9799999999999996E-2</v>
      </c>
      <c r="F104" s="63">
        <v>-1.8609374999999999</v>
      </c>
      <c r="G104" s="63">
        <v>0.81601559999999995</v>
      </c>
      <c r="I104" s="28">
        <v>-1.8749999999999999E-2</v>
      </c>
      <c r="J104" s="28">
        <v>1.51445311</v>
      </c>
      <c r="K104" s="28">
        <v>0.82499999000000002</v>
      </c>
      <c r="M104" s="30">
        <v>-1.8749999999999999E-2</v>
      </c>
      <c r="N104" s="30">
        <v>0.55742186000000005</v>
      </c>
      <c r="O104" s="30">
        <v>1.03789061</v>
      </c>
      <c r="Q104" s="32">
        <v>-3.8800000000000001E-2</v>
      </c>
      <c r="R104" s="32">
        <v>1.3875</v>
      </c>
      <c r="S104" s="32">
        <v>0.88359399999999999</v>
      </c>
      <c r="U104" s="34">
        <v>-3.8699999999999998E-2</v>
      </c>
      <c r="V104" s="34">
        <v>1.215625</v>
      </c>
      <c r="W104" s="34">
        <v>0.96757800000000005</v>
      </c>
      <c r="Y104" s="73"/>
      <c r="Z104" s="73"/>
      <c r="AA104" s="73"/>
    </row>
    <row r="105" spans="1:27" x14ac:dyDescent="0.25">
      <c r="A105" s="61">
        <v>-7.9600000000000004E-2</v>
      </c>
      <c r="B105" s="61">
        <v>0.37539060000000002</v>
      </c>
      <c r="C105" s="61">
        <v>0.49570310000000001</v>
      </c>
      <c r="E105" s="63">
        <v>-7.9600000000000004E-2</v>
      </c>
      <c r="F105" s="63">
        <v>-1.9117188000000001</v>
      </c>
      <c r="G105" s="63">
        <v>0.78281250000000002</v>
      </c>
      <c r="I105" s="28">
        <v>-1.8700000000000001E-2</v>
      </c>
      <c r="J105" s="28">
        <v>1.51054686</v>
      </c>
      <c r="K105" s="28">
        <v>0.82499999000000002</v>
      </c>
      <c r="M105" s="30">
        <v>-1.8700000000000001E-2</v>
      </c>
      <c r="N105" s="30">
        <v>0.58281249000000002</v>
      </c>
      <c r="O105" s="30">
        <v>1.03789061</v>
      </c>
      <c r="Q105" s="32">
        <v>-3.8699999999999998E-2</v>
      </c>
      <c r="R105" s="32">
        <v>1.3542970000000001</v>
      </c>
      <c r="S105" s="32">
        <v>0.87773400000000001</v>
      </c>
      <c r="U105" s="34">
        <v>-3.8600000000000002E-2</v>
      </c>
      <c r="V105" s="34">
        <v>1.278125</v>
      </c>
      <c r="W105" s="34">
        <v>0.96757800000000005</v>
      </c>
      <c r="Y105" s="73"/>
      <c r="Z105" s="73"/>
      <c r="AA105" s="73"/>
    </row>
    <row r="106" spans="1:27" x14ac:dyDescent="0.25">
      <c r="A106" s="61">
        <v>-7.9399999999999998E-2</v>
      </c>
      <c r="B106" s="61">
        <v>0.3304687</v>
      </c>
      <c r="C106" s="61">
        <v>0.48398439999999998</v>
      </c>
      <c r="E106" s="63">
        <v>-7.9399999999999998E-2</v>
      </c>
      <c r="F106" s="63">
        <v>-1.9624999999999999</v>
      </c>
      <c r="G106" s="63">
        <v>0.76328119999999999</v>
      </c>
      <c r="I106" s="28">
        <v>-1.865E-2</v>
      </c>
      <c r="J106" s="28">
        <v>1.50664061</v>
      </c>
      <c r="K106" s="28">
        <v>0.82499999000000002</v>
      </c>
      <c r="M106" s="30">
        <v>-1.865E-2</v>
      </c>
      <c r="N106" s="30">
        <v>0.61210936000000005</v>
      </c>
      <c r="O106" s="30">
        <v>1.03593749</v>
      </c>
      <c r="Q106" s="32">
        <v>-3.8600000000000002E-2</v>
      </c>
      <c r="R106" s="32">
        <v>1.3132809999999999</v>
      </c>
      <c r="S106" s="32">
        <v>0.87382800000000005</v>
      </c>
      <c r="U106" s="34">
        <v>-3.85E-2</v>
      </c>
      <c r="V106" s="34">
        <v>1.3386720000000001</v>
      </c>
      <c r="W106" s="34">
        <v>0.96562499999999996</v>
      </c>
      <c r="Y106" s="73"/>
      <c r="Z106" s="73"/>
      <c r="AA106" s="73"/>
    </row>
    <row r="107" spans="1:27" x14ac:dyDescent="0.25">
      <c r="A107" s="61">
        <v>-7.9200000000000007E-2</v>
      </c>
      <c r="B107" s="61">
        <v>0.28554689999999999</v>
      </c>
      <c r="C107" s="61">
        <v>0.47031250000000002</v>
      </c>
      <c r="E107" s="63">
        <v>-7.9200000000000007E-2</v>
      </c>
      <c r="F107" s="63">
        <v>-2.0093749999999999</v>
      </c>
      <c r="G107" s="63">
        <v>0.77500000000000002</v>
      </c>
      <c r="I107" s="28">
        <v>-1.8599999999999998E-2</v>
      </c>
      <c r="J107" s="28">
        <v>1.50468749</v>
      </c>
      <c r="K107" s="28">
        <v>0.82499999000000002</v>
      </c>
      <c r="M107" s="30">
        <v>-1.8599999999999998E-2</v>
      </c>
      <c r="N107" s="30">
        <v>0.63945311000000005</v>
      </c>
      <c r="O107" s="30">
        <v>1.03593749</v>
      </c>
      <c r="Q107" s="32">
        <v>-3.85E-2</v>
      </c>
      <c r="R107" s="32">
        <v>1.2722659999999999</v>
      </c>
      <c r="S107" s="32">
        <v>0.86992199999999997</v>
      </c>
      <c r="U107" s="34">
        <v>-3.8399999999999997E-2</v>
      </c>
      <c r="V107" s="34">
        <v>1.389453</v>
      </c>
      <c r="W107" s="34">
        <v>0.96367199999999997</v>
      </c>
      <c r="Y107" s="73"/>
      <c r="Z107" s="73"/>
      <c r="AA107" s="73"/>
    </row>
    <row r="108" spans="1:27" x14ac:dyDescent="0.25">
      <c r="A108" s="61">
        <v>-7.9000000000000001E-2</v>
      </c>
      <c r="B108" s="61">
        <v>0.2367187</v>
      </c>
      <c r="C108" s="61">
        <v>0.48203119999999999</v>
      </c>
      <c r="E108" s="63">
        <v>-7.9000000000000001E-2</v>
      </c>
      <c r="F108" s="63">
        <v>-2.0523438000000001</v>
      </c>
      <c r="G108" s="63">
        <v>0.81406250000000002</v>
      </c>
      <c r="I108" s="28">
        <v>-1.8550000000000001E-2</v>
      </c>
      <c r="J108" s="28">
        <v>1.50078124</v>
      </c>
      <c r="K108" s="28">
        <v>0.82499999000000002</v>
      </c>
      <c r="M108" s="30">
        <v>-1.8550000000000001E-2</v>
      </c>
      <c r="N108" s="30">
        <v>0.66484374000000002</v>
      </c>
      <c r="O108" s="30">
        <v>1.03593749</v>
      </c>
      <c r="Q108" s="32">
        <v>-3.8399999999999997E-2</v>
      </c>
      <c r="R108" s="32">
        <v>1.227344</v>
      </c>
      <c r="S108" s="32">
        <v>0.864062</v>
      </c>
      <c r="U108" s="34">
        <v>-3.8300000000000001E-2</v>
      </c>
      <c r="V108" s="34">
        <v>1.430469</v>
      </c>
      <c r="W108" s="34">
        <v>0.96171899999999999</v>
      </c>
      <c r="Y108" s="73"/>
      <c r="Z108" s="73"/>
      <c r="AA108" s="73"/>
    </row>
    <row r="109" spans="1:27" x14ac:dyDescent="0.25">
      <c r="A109" s="61">
        <v>-7.8799999999999995E-2</v>
      </c>
      <c r="B109" s="61">
        <v>0.1898437</v>
      </c>
      <c r="C109" s="61">
        <v>0.49765619999999999</v>
      </c>
      <c r="E109" s="63">
        <v>-7.8799999999999995E-2</v>
      </c>
      <c r="F109" s="63">
        <v>-2.0972656000000001</v>
      </c>
      <c r="G109" s="63">
        <v>0.85117189999999998</v>
      </c>
      <c r="I109" s="28">
        <v>-1.8499999999999999E-2</v>
      </c>
      <c r="J109" s="28">
        <v>1.49687499</v>
      </c>
      <c r="K109" s="28">
        <v>0.82499999000000002</v>
      </c>
      <c r="M109" s="30">
        <v>-1.8499999999999999E-2</v>
      </c>
      <c r="N109" s="30">
        <v>0.68828124000000002</v>
      </c>
      <c r="O109" s="30">
        <v>1.03593749</v>
      </c>
      <c r="Q109" s="32">
        <v>-3.8300000000000001E-2</v>
      </c>
      <c r="R109" s="32">
        <v>1.1785159999999999</v>
      </c>
      <c r="S109" s="32">
        <v>0.85820300000000005</v>
      </c>
      <c r="U109" s="34">
        <v>-3.8199999999999998E-2</v>
      </c>
      <c r="V109" s="34">
        <v>1.467578</v>
      </c>
      <c r="W109" s="34">
        <v>0.95976600000000001</v>
      </c>
      <c r="Y109" s="73"/>
      <c r="Z109" s="73"/>
      <c r="AA109" s="73"/>
    </row>
    <row r="110" spans="1:27" x14ac:dyDescent="0.25">
      <c r="A110" s="61">
        <v>-7.8600000000000003E-2</v>
      </c>
      <c r="B110" s="61">
        <v>0.1429687</v>
      </c>
      <c r="C110" s="61">
        <v>0.49960939999999998</v>
      </c>
      <c r="E110" s="63">
        <v>-7.8600000000000003E-2</v>
      </c>
      <c r="F110" s="63">
        <v>-2.1402344000000002</v>
      </c>
      <c r="G110" s="63">
        <v>0.84921869999999999</v>
      </c>
      <c r="I110" s="28">
        <v>-1.8450000000000001E-2</v>
      </c>
      <c r="J110" s="28">
        <v>1.49101561</v>
      </c>
      <c r="K110" s="28">
        <v>0.82499999000000002</v>
      </c>
      <c r="M110" s="30">
        <v>-1.8450000000000001E-2</v>
      </c>
      <c r="N110" s="30">
        <v>0.71367186000000005</v>
      </c>
      <c r="O110" s="30">
        <v>1.03593749</v>
      </c>
      <c r="Q110" s="32">
        <v>-3.8199999999999998E-2</v>
      </c>
      <c r="R110" s="32">
        <v>1.127734</v>
      </c>
      <c r="S110" s="32">
        <v>0.85429699999999997</v>
      </c>
      <c r="U110" s="34">
        <v>-3.8100000000000002E-2</v>
      </c>
      <c r="V110" s="34">
        <v>1.496875</v>
      </c>
      <c r="W110" s="34">
        <v>0.957812</v>
      </c>
      <c r="Y110" s="73"/>
      <c r="Z110" s="73"/>
      <c r="AA110" s="73"/>
    </row>
    <row r="111" spans="1:27" x14ac:dyDescent="0.25">
      <c r="A111" s="61">
        <v>-7.8399999999999997E-2</v>
      </c>
      <c r="B111" s="61">
        <v>9.6093700000000004E-2</v>
      </c>
      <c r="C111" s="61">
        <v>0.49570310000000001</v>
      </c>
      <c r="E111" s="63">
        <v>-7.8399999999999997E-2</v>
      </c>
      <c r="F111" s="63">
        <v>-2.1792969000000002</v>
      </c>
      <c r="G111" s="63">
        <v>0.82773439999999998</v>
      </c>
      <c r="I111" s="28">
        <v>-1.84E-2</v>
      </c>
      <c r="J111" s="28">
        <v>1.48515624</v>
      </c>
      <c r="K111" s="28">
        <v>0.82499999000000002</v>
      </c>
      <c r="M111" s="30">
        <v>-1.84E-2</v>
      </c>
      <c r="N111" s="30">
        <v>0.74101561000000005</v>
      </c>
      <c r="O111" s="30">
        <v>1.03398436</v>
      </c>
      <c r="Q111" s="32">
        <v>-3.8100000000000002E-2</v>
      </c>
      <c r="R111" s="32">
        <v>1.076953</v>
      </c>
      <c r="S111" s="32">
        <v>0.848437</v>
      </c>
      <c r="U111" s="34">
        <v>-3.7999999999999999E-2</v>
      </c>
      <c r="V111" s="34">
        <v>1.514453</v>
      </c>
      <c r="W111" s="34">
        <v>0.95390600000000003</v>
      </c>
      <c r="Y111" s="73"/>
      <c r="Z111" s="73"/>
      <c r="AA111" s="73"/>
    </row>
    <row r="112" spans="1:27" x14ac:dyDescent="0.25">
      <c r="A112" s="61">
        <v>-7.8200000000000006E-2</v>
      </c>
      <c r="B112" s="61">
        <v>5.1171899999999999E-2</v>
      </c>
      <c r="C112" s="61">
        <v>0.49179689999999998</v>
      </c>
      <c r="E112" s="63">
        <v>-7.8200000000000006E-2</v>
      </c>
      <c r="F112" s="63">
        <v>-2.2144531000000001</v>
      </c>
      <c r="G112" s="63">
        <v>0.81601559999999995</v>
      </c>
      <c r="I112" s="28">
        <v>-1.8350000000000002E-2</v>
      </c>
      <c r="J112" s="28">
        <v>1.47929686</v>
      </c>
      <c r="K112" s="28">
        <v>0.82499999000000002</v>
      </c>
      <c r="M112" s="30">
        <v>-1.8350000000000002E-2</v>
      </c>
      <c r="N112" s="30">
        <v>0.76640624000000002</v>
      </c>
      <c r="O112" s="30">
        <v>1.03203124</v>
      </c>
      <c r="Q112" s="32">
        <v>-3.7999999999999999E-2</v>
      </c>
      <c r="R112" s="32">
        <v>1.018359</v>
      </c>
      <c r="S112" s="32">
        <v>0.84453100000000003</v>
      </c>
      <c r="U112" s="34">
        <v>-3.7900000000000003E-2</v>
      </c>
      <c r="V112" s="34">
        <v>1.528125</v>
      </c>
      <c r="W112" s="34">
        <v>0.95</v>
      </c>
      <c r="Y112" s="73"/>
      <c r="Z112" s="73"/>
      <c r="AA112" s="73"/>
    </row>
    <row r="113" spans="1:27" x14ac:dyDescent="0.25">
      <c r="A113" s="61">
        <v>-7.8E-2</v>
      </c>
      <c r="B113" s="61">
        <v>3.9060000000000001E-4</v>
      </c>
      <c r="C113" s="61">
        <v>0.50156250000000002</v>
      </c>
      <c r="E113" s="63">
        <v>-7.8E-2</v>
      </c>
      <c r="F113" s="63">
        <v>-2.2535156000000001</v>
      </c>
      <c r="G113" s="63">
        <v>0.82968750000000002</v>
      </c>
      <c r="I113" s="28">
        <v>-1.83E-2</v>
      </c>
      <c r="J113" s="28">
        <v>1.47343749</v>
      </c>
      <c r="K113" s="28">
        <v>0.82499999000000002</v>
      </c>
      <c r="M113" s="30">
        <v>-1.83E-2</v>
      </c>
      <c r="N113" s="30">
        <v>0.78984374000000002</v>
      </c>
      <c r="O113" s="30">
        <v>1.03007811</v>
      </c>
      <c r="Q113" s="32">
        <v>-3.7900000000000003E-2</v>
      </c>
      <c r="R113" s="32">
        <v>0.95976600000000001</v>
      </c>
      <c r="S113" s="32">
        <v>0.84257800000000005</v>
      </c>
      <c r="U113" s="34">
        <v>-3.78E-2</v>
      </c>
      <c r="V113" s="34">
        <v>1.533984</v>
      </c>
      <c r="W113" s="34">
        <v>0.94804699999999997</v>
      </c>
      <c r="Y113" s="73"/>
      <c r="Z113" s="73"/>
      <c r="AA113" s="73"/>
    </row>
    <row r="114" spans="1:27" x14ac:dyDescent="0.25">
      <c r="A114" s="61">
        <v>-7.7799999999999994E-2</v>
      </c>
      <c r="B114" s="61">
        <v>-5.0390600000000001E-2</v>
      </c>
      <c r="C114" s="61">
        <v>0.51523439999999998</v>
      </c>
      <c r="E114" s="63">
        <v>-7.7799999999999994E-2</v>
      </c>
      <c r="F114" s="63">
        <v>-2.2828124999999999</v>
      </c>
      <c r="G114" s="63">
        <v>0.86093750000000002</v>
      </c>
      <c r="I114" s="28">
        <v>-1.8249999999999999E-2</v>
      </c>
      <c r="J114" s="28">
        <v>1.46953124</v>
      </c>
      <c r="K114" s="28">
        <v>0.82499999000000002</v>
      </c>
      <c r="M114" s="30">
        <v>-1.8249999999999999E-2</v>
      </c>
      <c r="N114" s="30">
        <v>0.81328124000000002</v>
      </c>
      <c r="O114" s="30">
        <v>1.02812499</v>
      </c>
      <c r="Q114" s="32">
        <v>-3.78E-2</v>
      </c>
      <c r="R114" s="32">
        <v>0.89335900000000001</v>
      </c>
      <c r="S114" s="32">
        <v>0.84257800000000005</v>
      </c>
      <c r="U114" s="34">
        <v>-3.7699999999999997E-2</v>
      </c>
      <c r="V114" s="34">
        <v>1.530078</v>
      </c>
      <c r="W114" s="34">
        <v>0.94414100000000001</v>
      </c>
      <c r="Y114" s="73"/>
      <c r="Z114" s="73"/>
      <c r="AA114" s="73"/>
    </row>
    <row r="115" spans="1:27" x14ac:dyDescent="0.25">
      <c r="A115" s="61">
        <v>-7.7600000000000002E-2</v>
      </c>
      <c r="B115" s="61">
        <v>-9.9218799999999996E-2</v>
      </c>
      <c r="C115" s="61">
        <v>0.52109369999999999</v>
      </c>
      <c r="E115" s="63">
        <v>-7.7600000000000002E-2</v>
      </c>
      <c r="F115" s="63">
        <v>-2.3140624999999999</v>
      </c>
      <c r="G115" s="63">
        <v>0.88632809999999995</v>
      </c>
      <c r="I115" s="28">
        <v>-1.8200000000000001E-2</v>
      </c>
      <c r="J115" s="28">
        <v>1.45781249</v>
      </c>
      <c r="K115" s="28">
        <v>0.82304686000000005</v>
      </c>
      <c r="M115" s="30">
        <v>-1.8200000000000001E-2</v>
      </c>
      <c r="N115" s="30">
        <v>0.83671874000000002</v>
      </c>
      <c r="O115" s="30">
        <v>1.02421874</v>
      </c>
      <c r="Q115" s="32">
        <v>-3.7699999999999997E-2</v>
      </c>
      <c r="R115" s="32">
        <v>0.82890600000000003</v>
      </c>
      <c r="S115" s="32">
        <v>0.83867199999999997</v>
      </c>
      <c r="U115" s="34">
        <v>-3.7600000000000001E-2</v>
      </c>
      <c r="V115" s="34">
        <v>1.518359</v>
      </c>
      <c r="W115" s="34">
        <v>0.94023400000000001</v>
      </c>
      <c r="Y115" s="73"/>
      <c r="Z115" s="73"/>
      <c r="AA115" s="73"/>
    </row>
    <row r="116" spans="1:27" x14ac:dyDescent="0.25">
      <c r="A116" s="61">
        <v>-7.7399999999999997E-2</v>
      </c>
      <c r="B116" s="61">
        <v>-0.14804690000000001</v>
      </c>
      <c r="C116" s="61">
        <v>0.51523439999999998</v>
      </c>
      <c r="E116" s="63">
        <v>-7.7399999999999997E-2</v>
      </c>
      <c r="F116" s="63">
        <v>-2.3394531000000001</v>
      </c>
      <c r="G116" s="63">
        <v>0.89218750000000002</v>
      </c>
      <c r="I116" s="28">
        <v>-1.8149999999999999E-2</v>
      </c>
      <c r="J116" s="28">
        <v>1.44999999</v>
      </c>
      <c r="K116" s="28">
        <v>0.82109374000000002</v>
      </c>
      <c r="M116" s="30">
        <v>-1.8149999999999999E-2</v>
      </c>
      <c r="N116" s="30">
        <v>0.85820311000000005</v>
      </c>
      <c r="O116" s="30">
        <v>1.02421874</v>
      </c>
      <c r="Q116" s="32">
        <v>-3.7600000000000001E-2</v>
      </c>
      <c r="R116" s="32">
        <v>0.76249999999999996</v>
      </c>
      <c r="S116" s="32">
        <v>0.83085900000000001</v>
      </c>
      <c r="U116" s="34">
        <v>-3.7499999999999999E-2</v>
      </c>
      <c r="V116" s="34">
        <v>1.502734</v>
      </c>
      <c r="W116" s="34">
        <v>0.93632800000000005</v>
      </c>
      <c r="Y116" s="73"/>
      <c r="Z116" s="73"/>
      <c r="AA116" s="73"/>
    </row>
    <row r="117" spans="1:27" x14ac:dyDescent="0.25">
      <c r="A117" s="61">
        <v>-7.7200000000000005E-2</v>
      </c>
      <c r="B117" s="61">
        <v>-0.19687499999999999</v>
      </c>
      <c r="C117" s="61">
        <v>0.51132809999999995</v>
      </c>
      <c r="E117" s="63">
        <v>-7.7200000000000005E-2</v>
      </c>
      <c r="F117" s="63">
        <v>-2.3589844000000002</v>
      </c>
      <c r="G117" s="63">
        <v>0.88437500000000002</v>
      </c>
      <c r="I117" s="28">
        <v>-1.8100000000000002E-2</v>
      </c>
      <c r="J117" s="28">
        <v>1.44218749</v>
      </c>
      <c r="K117" s="28">
        <v>0.81718749000000002</v>
      </c>
      <c r="M117" s="30">
        <v>-1.8100000000000002E-2</v>
      </c>
      <c r="N117" s="30">
        <v>0.88359374000000002</v>
      </c>
      <c r="O117" s="30">
        <v>1.02226561</v>
      </c>
      <c r="Q117" s="32">
        <v>-3.7499999999999999E-2</v>
      </c>
      <c r="R117" s="32">
        <v>0.69023400000000001</v>
      </c>
      <c r="S117" s="32">
        <v>0.82304699999999997</v>
      </c>
      <c r="U117" s="34">
        <v>-3.7400000000000003E-2</v>
      </c>
      <c r="V117" s="34">
        <v>1.477344</v>
      </c>
      <c r="W117" s="34">
        <v>0.93242199999999997</v>
      </c>
      <c r="Y117" s="73"/>
      <c r="Z117" s="73"/>
      <c r="AA117" s="73"/>
    </row>
    <row r="118" spans="1:27" x14ac:dyDescent="0.25">
      <c r="A118" s="61">
        <v>-7.6999999999999999E-2</v>
      </c>
      <c r="B118" s="61">
        <v>-0.24960940000000001</v>
      </c>
      <c r="C118" s="61">
        <v>0.52500000000000002</v>
      </c>
      <c r="E118" s="63">
        <v>-7.6999999999999999E-2</v>
      </c>
      <c r="F118" s="63">
        <v>-2.3824219000000002</v>
      </c>
      <c r="G118" s="63">
        <v>0.87460939999999998</v>
      </c>
      <c r="I118" s="28">
        <v>-1.805E-2</v>
      </c>
      <c r="J118" s="28">
        <v>1.43437499</v>
      </c>
      <c r="K118" s="28">
        <v>0.81328124000000002</v>
      </c>
      <c r="M118" s="30">
        <v>-1.805E-2</v>
      </c>
      <c r="N118" s="30">
        <v>0.90703124000000002</v>
      </c>
      <c r="O118" s="30">
        <v>1.02226561</v>
      </c>
      <c r="Q118" s="32">
        <v>-3.7400000000000003E-2</v>
      </c>
      <c r="R118" s="32">
        <v>0.61796899999999999</v>
      </c>
      <c r="S118" s="32">
        <v>0.817187</v>
      </c>
      <c r="U118" s="34">
        <v>-3.73E-2</v>
      </c>
      <c r="V118" s="34">
        <v>1.440234</v>
      </c>
      <c r="W118" s="34">
        <v>0.926562</v>
      </c>
      <c r="Y118" s="73"/>
      <c r="Z118" s="73"/>
      <c r="AA118" s="73"/>
    </row>
    <row r="119" spans="1:27" x14ac:dyDescent="0.25">
      <c r="A119" s="61">
        <v>-7.6799999999999993E-2</v>
      </c>
      <c r="B119" s="61">
        <v>-0.30039060000000001</v>
      </c>
      <c r="C119" s="61">
        <v>0.54257809999999995</v>
      </c>
      <c r="E119" s="63">
        <v>-7.6799999999999993E-2</v>
      </c>
      <c r="F119" s="63">
        <v>-2.4019531000000001</v>
      </c>
      <c r="G119" s="63">
        <v>0.88046869999999999</v>
      </c>
      <c r="I119" s="28">
        <v>-1.7999999999999999E-2</v>
      </c>
      <c r="J119" s="28">
        <v>1.43242186</v>
      </c>
      <c r="K119" s="28">
        <v>0.80742186000000005</v>
      </c>
      <c r="M119" s="30">
        <v>-1.7999999999999999E-2</v>
      </c>
      <c r="N119" s="30">
        <v>0.93046874000000002</v>
      </c>
      <c r="O119" s="30">
        <v>1.02031249</v>
      </c>
      <c r="Q119" s="32">
        <v>-3.73E-2</v>
      </c>
      <c r="R119" s="32">
        <v>0.54179699999999997</v>
      </c>
      <c r="S119" s="32">
        <v>0.81328100000000003</v>
      </c>
      <c r="U119" s="34">
        <v>-3.7199999999999997E-2</v>
      </c>
      <c r="V119" s="34">
        <v>1.4011720000000001</v>
      </c>
      <c r="W119" s="34">
        <v>0.92265600000000003</v>
      </c>
      <c r="Y119" s="73"/>
      <c r="Z119" s="73"/>
      <c r="AA119" s="73"/>
    </row>
    <row r="120" spans="1:27" x14ac:dyDescent="0.25">
      <c r="A120" s="61">
        <v>-7.6600000000000001E-2</v>
      </c>
      <c r="B120" s="61">
        <v>-0.3492188</v>
      </c>
      <c r="C120" s="61">
        <v>0.54648439999999998</v>
      </c>
      <c r="E120" s="63">
        <v>-7.6600000000000001E-2</v>
      </c>
      <c r="F120" s="63">
        <v>-2.4175781000000001</v>
      </c>
      <c r="G120" s="63">
        <v>0.90585939999999998</v>
      </c>
      <c r="I120" s="28">
        <v>-1.7950000000000001E-2</v>
      </c>
      <c r="J120" s="28">
        <v>1.42460936</v>
      </c>
      <c r="K120" s="28">
        <v>0.80351561000000005</v>
      </c>
      <c r="M120" s="30">
        <v>-1.7950000000000001E-2</v>
      </c>
      <c r="N120" s="30">
        <v>0.95390624000000002</v>
      </c>
      <c r="O120" s="30">
        <v>1.02031249</v>
      </c>
      <c r="Q120" s="32">
        <v>-3.7199999999999997E-2</v>
      </c>
      <c r="R120" s="32">
        <v>0.46171899999999999</v>
      </c>
      <c r="S120" s="32">
        <v>0.80742199999999997</v>
      </c>
      <c r="U120" s="34">
        <v>-3.7100000000000001E-2</v>
      </c>
      <c r="V120" s="34">
        <v>1.352344</v>
      </c>
      <c r="W120" s="34">
        <v>0.91679699999999997</v>
      </c>
      <c r="Y120" s="73"/>
      <c r="Z120" s="73"/>
      <c r="AA120" s="73"/>
    </row>
    <row r="121" spans="1:27" x14ac:dyDescent="0.25">
      <c r="A121" s="61">
        <v>-7.6399999999999996E-2</v>
      </c>
      <c r="B121" s="61">
        <v>-0.39804689999999998</v>
      </c>
      <c r="C121" s="61">
        <v>0.54453119999999999</v>
      </c>
      <c r="E121" s="63">
        <v>-7.6399999999999996E-2</v>
      </c>
      <c r="F121" s="63">
        <v>-2.4292969000000002</v>
      </c>
      <c r="G121" s="63">
        <v>0.94101559999999995</v>
      </c>
      <c r="I121" s="28">
        <v>-1.7899999999999999E-2</v>
      </c>
      <c r="J121" s="28">
        <v>1.41484374</v>
      </c>
      <c r="K121" s="28">
        <v>0.79960936000000005</v>
      </c>
      <c r="M121" s="30">
        <v>-1.7899999999999999E-2</v>
      </c>
      <c r="N121" s="30">
        <v>0.97343749000000002</v>
      </c>
      <c r="O121" s="30">
        <v>1.01835936</v>
      </c>
      <c r="Q121" s="32">
        <v>-3.7100000000000001E-2</v>
      </c>
      <c r="R121" s="32">
        <v>0.38164100000000001</v>
      </c>
      <c r="S121" s="32">
        <v>0.801562</v>
      </c>
      <c r="U121" s="34">
        <v>-3.6999999999999998E-2</v>
      </c>
      <c r="V121" s="34">
        <v>1.295703</v>
      </c>
      <c r="W121" s="34">
        <v>0.910937</v>
      </c>
      <c r="Y121" s="73"/>
      <c r="Z121" s="73"/>
      <c r="AA121" s="73"/>
    </row>
    <row r="122" spans="1:27" x14ac:dyDescent="0.25">
      <c r="A122" s="61">
        <v>-7.6200000000000004E-2</v>
      </c>
      <c r="B122" s="61">
        <v>-0.44492189999999998</v>
      </c>
      <c r="C122" s="61">
        <v>0.54648439999999998</v>
      </c>
      <c r="E122" s="63">
        <v>-7.6200000000000004E-2</v>
      </c>
      <c r="F122" s="63">
        <v>-2.4371094000000002</v>
      </c>
      <c r="G122" s="63">
        <v>0.96054689999999998</v>
      </c>
      <c r="I122" s="28">
        <v>-1.7850000000000001E-2</v>
      </c>
      <c r="J122" s="28">
        <v>1.40703124</v>
      </c>
      <c r="K122" s="28">
        <v>0.79570311000000005</v>
      </c>
      <c r="M122" s="30">
        <v>-1.7850000000000001E-2</v>
      </c>
      <c r="N122" s="30">
        <v>0.99492186000000005</v>
      </c>
      <c r="O122" s="30">
        <v>1.01640624</v>
      </c>
      <c r="Q122" s="32">
        <v>-3.6999999999999998E-2</v>
      </c>
      <c r="R122" s="32">
        <v>0.30351600000000001</v>
      </c>
      <c r="S122" s="32">
        <v>0.79179699999999997</v>
      </c>
      <c r="U122" s="34">
        <v>-3.6900000000000002E-2</v>
      </c>
      <c r="V122" s="34">
        <v>1.233203</v>
      </c>
      <c r="W122" s="34">
        <v>0.90507800000000005</v>
      </c>
      <c r="Y122" s="73"/>
      <c r="Z122" s="73"/>
      <c r="AA122" s="73"/>
    </row>
    <row r="123" spans="1:27" x14ac:dyDescent="0.25">
      <c r="A123" s="61">
        <v>-7.5999999999999998E-2</v>
      </c>
      <c r="B123" s="61">
        <v>-0.4898438</v>
      </c>
      <c r="C123" s="61">
        <v>0.55429689999999998</v>
      </c>
      <c r="E123" s="63">
        <v>-7.5999999999999998E-2</v>
      </c>
      <c r="F123" s="63">
        <v>-2.4449219000000002</v>
      </c>
      <c r="G123" s="63">
        <v>0.95859369999999999</v>
      </c>
      <c r="I123" s="28">
        <v>-1.78E-2</v>
      </c>
      <c r="J123" s="28">
        <v>1.39726561</v>
      </c>
      <c r="K123" s="28">
        <v>0.78984374000000002</v>
      </c>
      <c r="M123" s="30">
        <v>-1.78E-2</v>
      </c>
      <c r="N123" s="30">
        <v>1.01445311</v>
      </c>
      <c r="O123" s="30">
        <v>1.01445311</v>
      </c>
      <c r="Q123" s="32">
        <v>-3.6900000000000002E-2</v>
      </c>
      <c r="R123" s="32">
        <v>0.219531</v>
      </c>
      <c r="S123" s="32">
        <v>0.78398400000000001</v>
      </c>
      <c r="U123" s="34">
        <v>-3.6799999999999999E-2</v>
      </c>
      <c r="V123" s="34">
        <v>1.1628909999999999</v>
      </c>
      <c r="W123" s="34">
        <v>0.89921899999999999</v>
      </c>
      <c r="Y123" s="73"/>
      <c r="Z123" s="73"/>
      <c r="AA123" s="73"/>
    </row>
    <row r="124" spans="1:27" x14ac:dyDescent="0.25">
      <c r="A124" s="61">
        <v>-7.5800000000000006E-2</v>
      </c>
      <c r="B124" s="61">
        <v>-0.53867189999999998</v>
      </c>
      <c r="C124" s="61">
        <v>0.55820309999999995</v>
      </c>
      <c r="E124" s="63">
        <v>-7.5800000000000006E-2</v>
      </c>
      <c r="F124" s="63">
        <v>-2.4507813000000001</v>
      </c>
      <c r="G124" s="63">
        <v>0.94882809999999995</v>
      </c>
      <c r="I124" s="28">
        <v>-1.7749999999999998E-2</v>
      </c>
      <c r="J124" s="28">
        <v>1.38749999</v>
      </c>
      <c r="K124" s="28">
        <v>0.78593749000000002</v>
      </c>
      <c r="M124" s="30">
        <v>-1.7749999999999998E-2</v>
      </c>
      <c r="N124" s="30">
        <v>1.03984374</v>
      </c>
      <c r="O124" s="30">
        <v>1.01249999</v>
      </c>
      <c r="Q124" s="32">
        <v>-3.6799999999999999E-2</v>
      </c>
      <c r="R124" s="32">
        <v>0.13945299999999999</v>
      </c>
      <c r="S124" s="32">
        <v>0.77812499999999996</v>
      </c>
      <c r="U124" s="34">
        <v>-3.6700000000000003E-2</v>
      </c>
      <c r="V124" s="34">
        <v>1.090625</v>
      </c>
      <c r="W124" s="34">
        <v>0.895312</v>
      </c>
      <c r="Y124" s="73"/>
      <c r="Z124" s="73"/>
      <c r="AA124" s="73"/>
    </row>
    <row r="125" spans="1:27" x14ac:dyDescent="0.25">
      <c r="A125" s="61">
        <v>-7.5600000000000001E-2</v>
      </c>
      <c r="B125" s="61">
        <v>-0.58554689999999998</v>
      </c>
      <c r="C125" s="61">
        <v>0.56406250000000002</v>
      </c>
      <c r="E125" s="63">
        <v>-7.5600000000000001E-2</v>
      </c>
      <c r="F125" s="63">
        <v>-2.4527344000000002</v>
      </c>
      <c r="G125" s="63">
        <v>0.94687500000000002</v>
      </c>
      <c r="I125" s="28">
        <v>-1.77E-2</v>
      </c>
      <c r="J125" s="28">
        <v>1.37773436</v>
      </c>
      <c r="K125" s="28">
        <v>0.78203124000000002</v>
      </c>
      <c r="M125" s="30">
        <v>-1.77E-2</v>
      </c>
      <c r="N125" s="30">
        <v>1.05937499</v>
      </c>
      <c r="O125" s="30">
        <v>1.01054686</v>
      </c>
      <c r="Q125" s="32">
        <v>-3.6700000000000003E-2</v>
      </c>
      <c r="R125" s="32">
        <v>5.5468999999999997E-2</v>
      </c>
      <c r="S125" s="32">
        <v>0.77421899999999999</v>
      </c>
      <c r="U125" s="34">
        <v>-3.6600000000000001E-2</v>
      </c>
      <c r="V125" s="34">
        <v>1.0105470000000001</v>
      </c>
      <c r="W125" s="34">
        <v>0.88945300000000005</v>
      </c>
      <c r="Y125" s="73"/>
      <c r="Z125" s="73"/>
      <c r="AA125" s="73"/>
    </row>
    <row r="126" spans="1:27" x14ac:dyDescent="0.25">
      <c r="A126" s="61">
        <v>-7.5399999999999995E-2</v>
      </c>
      <c r="B126" s="61">
        <v>-0.63632809999999995</v>
      </c>
      <c r="C126" s="61">
        <v>0.57382809999999995</v>
      </c>
      <c r="E126" s="63">
        <v>-7.5399999999999995E-2</v>
      </c>
      <c r="F126" s="63">
        <v>-2.4507813000000001</v>
      </c>
      <c r="G126" s="63">
        <v>0.95273439999999998</v>
      </c>
      <c r="I126" s="28">
        <v>-1.7649999999999999E-2</v>
      </c>
      <c r="J126" s="28">
        <v>1.36796874</v>
      </c>
      <c r="K126" s="28">
        <v>0.77812499000000002</v>
      </c>
      <c r="M126" s="30">
        <v>-1.7649999999999999E-2</v>
      </c>
      <c r="N126" s="30">
        <v>1.07695311</v>
      </c>
      <c r="O126" s="30">
        <v>1.00859374</v>
      </c>
      <c r="Q126" s="32">
        <v>-3.6600000000000001E-2</v>
      </c>
      <c r="R126" s="32">
        <v>-3.2421999999999999E-2</v>
      </c>
      <c r="S126" s="32">
        <v>0.770312</v>
      </c>
      <c r="U126" s="34">
        <v>-3.6499999999999998E-2</v>
      </c>
      <c r="V126" s="34">
        <v>0.92265600000000003</v>
      </c>
      <c r="W126" s="34">
        <v>0.88554699999999997</v>
      </c>
      <c r="Y126" s="73"/>
      <c r="Z126" s="73"/>
      <c r="AA126" s="73"/>
    </row>
    <row r="127" spans="1:27" x14ac:dyDescent="0.25">
      <c r="A127" s="61">
        <v>-7.5200000000000003E-2</v>
      </c>
      <c r="B127" s="61">
        <v>-0.68710939999999998</v>
      </c>
      <c r="C127" s="61">
        <v>0.58164059999999995</v>
      </c>
      <c r="E127" s="63">
        <v>-7.5200000000000003E-2</v>
      </c>
      <c r="F127" s="63">
        <v>-2.4468749999999999</v>
      </c>
      <c r="G127" s="63">
        <v>0.96640619999999999</v>
      </c>
      <c r="I127" s="28">
        <v>-1.7600000000000001E-2</v>
      </c>
      <c r="J127" s="28">
        <v>1.36015624</v>
      </c>
      <c r="K127" s="28">
        <v>0.77421874000000002</v>
      </c>
      <c r="M127" s="30">
        <v>-1.7600000000000001E-2</v>
      </c>
      <c r="N127" s="30">
        <v>1.09648436</v>
      </c>
      <c r="O127" s="30">
        <v>1.00664061</v>
      </c>
      <c r="Q127" s="32">
        <v>-3.6499999999999998E-2</v>
      </c>
      <c r="R127" s="32">
        <v>-0.116406</v>
      </c>
      <c r="S127" s="32">
        <v>0.76835900000000001</v>
      </c>
      <c r="U127" s="34">
        <v>-3.6400000000000002E-2</v>
      </c>
      <c r="V127" s="34">
        <v>0.82890600000000003</v>
      </c>
      <c r="W127" s="34">
        <v>0.879687</v>
      </c>
      <c r="Y127" s="73"/>
      <c r="Z127" s="73"/>
      <c r="AA127" s="73"/>
    </row>
    <row r="128" spans="1:27" x14ac:dyDescent="0.25">
      <c r="A128" s="61">
        <v>-7.4999999999999997E-2</v>
      </c>
      <c r="B128" s="61">
        <v>-0.74179689999999998</v>
      </c>
      <c r="C128" s="61">
        <v>0.58359369999999999</v>
      </c>
      <c r="E128" s="63">
        <v>-7.4999999999999997E-2</v>
      </c>
      <c r="F128" s="63">
        <v>-2.4390624999999999</v>
      </c>
      <c r="G128" s="63">
        <v>0.98789059999999995</v>
      </c>
      <c r="I128" s="28">
        <v>-1.755E-2</v>
      </c>
      <c r="J128" s="28">
        <v>1.34843749</v>
      </c>
      <c r="K128" s="28">
        <v>0.77031249000000002</v>
      </c>
      <c r="M128" s="30">
        <v>-1.755E-2</v>
      </c>
      <c r="N128" s="30">
        <v>1.11601561</v>
      </c>
      <c r="O128" s="30">
        <v>1.00664061</v>
      </c>
      <c r="Q128" s="32">
        <v>-3.6400000000000002E-2</v>
      </c>
      <c r="R128" s="32">
        <v>-0.20624999999999999</v>
      </c>
      <c r="S128" s="32">
        <v>0.76640600000000003</v>
      </c>
      <c r="U128" s="34">
        <v>-3.6299999999999999E-2</v>
      </c>
      <c r="V128" s="34">
        <v>0.73124999999999996</v>
      </c>
      <c r="W128" s="34">
        <v>0.87382800000000005</v>
      </c>
      <c r="Y128" s="73"/>
      <c r="Z128" s="73"/>
      <c r="AA128" s="73"/>
    </row>
    <row r="129" spans="1:27" x14ac:dyDescent="0.25">
      <c r="A129" s="61">
        <v>-7.4800000000000005E-2</v>
      </c>
      <c r="B129" s="61">
        <v>-0.79062500000000002</v>
      </c>
      <c r="C129" s="61">
        <v>0.58554689999999998</v>
      </c>
      <c r="E129" s="63">
        <v>-7.4800000000000005E-2</v>
      </c>
      <c r="F129" s="63">
        <v>-2.4312499999999999</v>
      </c>
      <c r="G129" s="63">
        <v>1.0152344</v>
      </c>
      <c r="I129" s="28">
        <v>-1.7500000000000002E-2</v>
      </c>
      <c r="J129" s="28">
        <v>1.33671874</v>
      </c>
      <c r="K129" s="28">
        <v>0.76640624000000002</v>
      </c>
      <c r="M129" s="30">
        <v>-1.7500000000000002E-2</v>
      </c>
      <c r="N129" s="30">
        <v>1.13359374</v>
      </c>
      <c r="O129" s="30">
        <v>1.00468749</v>
      </c>
      <c r="Q129" s="32">
        <v>-3.6299999999999999E-2</v>
      </c>
      <c r="R129" s="32">
        <v>-0.29414099999999999</v>
      </c>
      <c r="S129" s="32">
        <v>0.76445300000000005</v>
      </c>
      <c r="U129" s="34">
        <v>-3.6200000000000003E-2</v>
      </c>
      <c r="V129" s="34">
        <v>0.629687</v>
      </c>
      <c r="W129" s="34">
        <v>0.86796899999999999</v>
      </c>
      <c r="Y129" s="73"/>
      <c r="Z129" s="73"/>
      <c r="AA129" s="73"/>
    </row>
    <row r="130" spans="1:27" x14ac:dyDescent="0.25">
      <c r="A130" s="61">
        <v>-7.46E-2</v>
      </c>
      <c r="B130" s="61">
        <v>-0.83945309999999995</v>
      </c>
      <c r="C130" s="61">
        <v>0.59726559999999995</v>
      </c>
      <c r="E130" s="63">
        <v>-7.46E-2</v>
      </c>
      <c r="F130" s="63">
        <v>-2.4214844000000002</v>
      </c>
      <c r="G130" s="63">
        <v>1.0328124999999999</v>
      </c>
      <c r="I130" s="28">
        <v>-1.745E-2</v>
      </c>
      <c r="J130" s="28">
        <v>1.32695311</v>
      </c>
      <c r="K130" s="28">
        <v>0.76249999000000002</v>
      </c>
      <c r="M130" s="30">
        <v>-1.745E-2</v>
      </c>
      <c r="N130" s="30">
        <v>1.14921874</v>
      </c>
      <c r="O130" s="30">
        <v>1.00273436</v>
      </c>
      <c r="Q130" s="32">
        <v>-3.6200000000000003E-2</v>
      </c>
      <c r="R130" s="32">
        <v>-0.37812499999999999</v>
      </c>
      <c r="S130" s="32">
        <v>0.76249999999999996</v>
      </c>
      <c r="U130" s="34">
        <v>-3.61E-2</v>
      </c>
      <c r="V130" s="34">
        <v>0.520312</v>
      </c>
      <c r="W130" s="34">
        <v>0.864062</v>
      </c>
      <c r="Y130" s="73"/>
      <c r="Z130" s="73"/>
      <c r="AA130" s="73"/>
    </row>
    <row r="131" spans="1:27" x14ac:dyDescent="0.25">
      <c r="A131" s="61">
        <v>-7.4399999999999994E-2</v>
      </c>
      <c r="B131" s="61">
        <v>-0.88632809999999995</v>
      </c>
      <c r="C131" s="61">
        <v>0.60703119999999999</v>
      </c>
      <c r="E131" s="63">
        <v>-7.4399999999999994E-2</v>
      </c>
      <c r="F131" s="63">
        <v>-2.4058594000000002</v>
      </c>
      <c r="G131" s="63">
        <v>1.0308594</v>
      </c>
      <c r="I131" s="28">
        <v>-1.7399999999999999E-2</v>
      </c>
      <c r="J131" s="28">
        <v>1.31328124</v>
      </c>
      <c r="K131" s="28">
        <v>0.76054686000000005</v>
      </c>
      <c r="M131" s="30">
        <v>-1.7399999999999999E-2</v>
      </c>
      <c r="N131" s="30">
        <v>1.16874999</v>
      </c>
      <c r="O131" s="30">
        <v>1.00078124</v>
      </c>
      <c r="Q131" s="32">
        <v>-3.61E-2</v>
      </c>
      <c r="R131" s="32">
        <v>-0.46015600000000001</v>
      </c>
      <c r="S131" s="32">
        <v>0.76054699999999997</v>
      </c>
      <c r="U131" s="34">
        <v>-3.5999999999999997E-2</v>
      </c>
      <c r="V131" s="34">
        <v>0.40507799999999999</v>
      </c>
      <c r="W131" s="34">
        <v>0.85820300000000005</v>
      </c>
      <c r="Y131" s="73"/>
      <c r="Z131" s="73"/>
      <c r="AA131" s="73"/>
    </row>
    <row r="132" spans="1:27" x14ac:dyDescent="0.25">
      <c r="A132" s="61">
        <v>-7.4200000000000002E-2</v>
      </c>
      <c r="B132" s="61">
        <v>-0.93515630000000005</v>
      </c>
      <c r="C132" s="61">
        <v>0.60898439999999998</v>
      </c>
      <c r="E132" s="63">
        <v>-7.4200000000000002E-2</v>
      </c>
      <c r="F132" s="63">
        <v>-2.3882813000000001</v>
      </c>
      <c r="G132" s="63">
        <v>1.0210937</v>
      </c>
      <c r="I132" s="28">
        <v>-1.7350000000000001E-2</v>
      </c>
      <c r="J132" s="28">
        <v>1.29765624</v>
      </c>
      <c r="K132" s="28">
        <v>0.75664061000000005</v>
      </c>
      <c r="M132" s="30">
        <v>-1.7350000000000001E-2</v>
      </c>
      <c r="N132" s="30">
        <v>1.18632811</v>
      </c>
      <c r="O132" s="30">
        <v>0.99687499000000002</v>
      </c>
      <c r="Q132" s="32">
        <v>-3.5999999999999997E-2</v>
      </c>
      <c r="R132" s="32">
        <v>-0.54414099999999999</v>
      </c>
      <c r="S132" s="32">
        <v>0.75859399999999999</v>
      </c>
      <c r="U132" s="34">
        <v>-3.5900000000000001E-2</v>
      </c>
      <c r="V132" s="34">
        <v>0.29179699999999997</v>
      </c>
      <c r="W132" s="34">
        <v>0.85429699999999997</v>
      </c>
      <c r="Y132" s="73"/>
      <c r="Z132" s="73"/>
      <c r="AA132" s="73"/>
    </row>
    <row r="133" spans="1:27" x14ac:dyDescent="0.25">
      <c r="A133" s="61">
        <v>-7.3999999999999996E-2</v>
      </c>
      <c r="B133" s="61">
        <v>-0.98593750000000002</v>
      </c>
      <c r="C133" s="61">
        <v>0.60898439999999998</v>
      </c>
      <c r="E133" s="63">
        <v>-7.3999999999999996E-2</v>
      </c>
      <c r="F133" s="63">
        <v>-2.3648438000000001</v>
      </c>
      <c r="G133" s="63">
        <v>1.0289062</v>
      </c>
      <c r="I133" s="28">
        <v>-1.7299999999999999E-2</v>
      </c>
      <c r="J133" s="28">
        <v>1.28789061</v>
      </c>
      <c r="K133" s="28">
        <v>0.75468749000000002</v>
      </c>
      <c r="M133" s="30">
        <v>-1.7299999999999999E-2</v>
      </c>
      <c r="N133" s="30">
        <v>1.20585936</v>
      </c>
      <c r="O133" s="30">
        <v>0.99492186000000005</v>
      </c>
      <c r="Q133" s="32">
        <v>-3.5900000000000001E-2</v>
      </c>
      <c r="R133" s="32">
        <v>-0.63203100000000001</v>
      </c>
      <c r="S133" s="32">
        <v>0.75859399999999999</v>
      </c>
      <c r="U133" s="34">
        <v>-3.5799999999999998E-2</v>
      </c>
      <c r="V133" s="34">
        <v>0.17460899999999999</v>
      </c>
      <c r="W133" s="34">
        <v>0.85039100000000001</v>
      </c>
      <c r="Y133" s="73"/>
      <c r="Z133" s="73"/>
      <c r="AA133" s="73"/>
    </row>
    <row r="134" spans="1:27" x14ac:dyDescent="0.25">
      <c r="A134" s="61">
        <v>-7.3800000000000004E-2</v>
      </c>
      <c r="B134" s="61">
        <v>-1.0347656000000001</v>
      </c>
      <c r="C134" s="61">
        <v>0.62265619999999999</v>
      </c>
      <c r="E134" s="63">
        <v>-7.3800000000000004E-2</v>
      </c>
      <c r="F134" s="63">
        <v>-2.3472656000000001</v>
      </c>
      <c r="G134" s="63">
        <v>1.0816406000000001</v>
      </c>
      <c r="I134" s="28">
        <v>-1.7250000000000001E-2</v>
      </c>
      <c r="J134" s="28">
        <v>1.27812499</v>
      </c>
      <c r="K134" s="28">
        <v>0.75273436000000005</v>
      </c>
      <c r="M134" s="30">
        <v>-1.7250000000000001E-2</v>
      </c>
      <c r="N134" s="30">
        <v>1.22148436</v>
      </c>
      <c r="O134" s="30">
        <v>0.99101561000000005</v>
      </c>
      <c r="Q134" s="32">
        <v>-3.5799999999999998E-2</v>
      </c>
      <c r="R134" s="32">
        <v>-0.72382800000000003</v>
      </c>
      <c r="S134" s="32">
        <v>0.75664100000000001</v>
      </c>
      <c r="U134" s="34">
        <v>-3.5700000000000003E-2</v>
      </c>
      <c r="V134" s="34">
        <v>5.5468999999999997E-2</v>
      </c>
      <c r="W134" s="34">
        <v>0.84648400000000001</v>
      </c>
      <c r="Y134" s="73"/>
      <c r="Z134" s="73"/>
      <c r="AA134" s="73"/>
    </row>
    <row r="135" spans="1:27" x14ac:dyDescent="0.25">
      <c r="A135" s="61">
        <v>-7.3599999999999999E-2</v>
      </c>
      <c r="B135" s="61">
        <v>-1.0816406000000001</v>
      </c>
      <c r="C135" s="61">
        <v>0.64218750000000002</v>
      </c>
      <c r="E135" s="63">
        <v>-7.3599999999999999E-2</v>
      </c>
      <c r="F135" s="63">
        <v>-2.3218749999999999</v>
      </c>
      <c r="G135" s="63">
        <v>1.1480469</v>
      </c>
      <c r="I135" s="28">
        <v>-1.72E-2</v>
      </c>
      <c r="J135" s="28">
        <v>1.26640624</v>
      </c>
      <c r="K135" s="28">
        <v>0.75078124000000002</v>
      </c>
      <c r="M135" s="30">
        <v>-1.72E-2</v>
      </c>
      <c r="N135" s="30">
        <v>1.23710936</v>
      </c>
      <c r="O135" s="30">
        <v>0.98906249000000002</v>
      </c>
      <c r="Q135" s="32">
        <v>-3.5700000000000003E-2</v>
      </c>
      <c r="R135" s="32">
        <v>-0.80976599999999999</v>
      </c>
      <c r="S135" s="32">
        <v>0.75664100000000001</v>
      </c>
      <c r="U135" s="34">
        <v>-3.56E-2</v>
      </c>
      <c r="V135" s="34">
        <v>-6.7577999999999999E-2</v>
      </c>
      <c r="W135" s="34">
        <v>0.84257800000000005</v>
      </c>
      <c r="Y135" s="73"/>
      <c r="Z135" s="73"/>
      <c r="AA135" s="73"/>
    </row>
    <row r="136" spans="1:27" x14ac:dyDescent="0.25">
      <c r="A136" s="61">
        <v>-7.3400000000000007E-2</v>
      </c>
      <c r="B136" s="61">
        <v>-1.1265624999999999</v>
      </c>
      <c r="C136" s="61">
        <v>0.64804689999999998</v>
      </c>
      <c r="E136" s="63">
        <v>-7.3400000000000007E-2</v>
      </c>
      <c r="F136" s="63">
        <v>-2.2906249999999999</v>
      </c>
      <c r="G136" s="63">
        <v>1.0894531000000001</v>
      </c>
      <c r="I136" s="28">
        <v>-1.7149999999999999E-2</v>
      </c>
      <c r="J136" s="28">
        <v>1.25273436</v>
      </c>
      <c r="K136" s="28">
        <v>0.74882811000000005</v>
      </c>
      <c r="M136" s="30">
        <v>-1.7149999999999999E-2</v>
      </c>
      <c r="N136" s="30">
        <v>1.25468749</v>
      </c>
      <c r="O136" s="30">
        <v>0.98710936000000005</v>
      </c>
      <c r="Q136" s="32">
        <v>-3.56E-2</v>
      </c>
      <c r="R136" s="32">
        <v>-0.89570300000000003</v>
      </c>
      <c r="S136" s="32">
        <v>0.75664100000000001</v>
      </c>
      <c r="U136" s="34">
        <v>-3.5499999999999997E-2</v>
      </c>
      <c r="V136" s="34">
        <v>-0.192578</v>
      </c>
      <c r="W136" s="34">
        <v>0.83671899999999999</v>
      </c>
      <c r="Y136" s="73"/>
      <c r="Z136" s="73"/>
      <c r="AA136" s="73"/>
    </row>
    <row r="137" spans="1:27" x14ac:dyDescent="0.25">
      <c r="A137" s="61">
        <v>-7.3200000000000001E-2</v>
      </c>
      <c r="B137" s="61">
        <v>-1.1734374999999999</v>
      </c>
      <c r="C137" s="61">
        <v>0.64804689999999998</v>
      </c>
      <c r="E137" s="63">
        <v>-7.3200000000000001E-2</v>
      </c>
      <c r="F137" s="63">
        <v>-2.2613281000000001</v>
      </c>
      <c r="G137" s="63">
        <v>0.99179689999999998</v>
      </c>
      <c r="I137" s="28">
        <v>-1.7100000000000001E-2</v>
      </c>
      <c r="J137" s="28">
        <v>1.23906249</v>
      </c>
      <c r="K137" s="28">
        <v>0.74687499000000002</v>
      </c>
      <c r="M137" s="30">
        <v>-1.7100000000000001E-2</v>
      </c>
      <c r="N137" s="30">
        <v>1.27031249</v>
      </c>
      <c r="O137" s="30">
        <v>0.98515624000000002</v>
      </c>
      <c r="Q137" s="32">
        <v>-3.5499999999999997E-2</v>
      </c>
      <c r="R137" s="32">
        <v>-0.98164099999999999</v>
      </c>
      <c r="S137" s="32">
        <v>0.75664100000000001</v>
      </c>
      <c r="U137" s="34">
        <v>-3.5400000000000001E-2</v>
      </c>
      <c r="V137" s="34">
        <v>-0.31757800000000003</v>
      </c>
      <c r="W137" s="34">
        <v>0.83085900000000001</v>
      </c>
      <c r="Y137" s="73"/>
      <c r="Z137" s="73"/>
      <c r="AA137" s="73"/>
    </row>
    <row r="138" spans="1:27" x14ac:dyDescent="0.25">
      <c r="A138" s="61">
        <v>-7.2999999999999995E-2</v>
      </c>
      <c r="B138" s="61">
        <v>-1.2222656000000001</v>
      </c>
      <c r="C138" s="61">
        <v>0.65195309999999995</v>
      </c>
      <c r="E138" s="63">
        <v>-7.2999999999999995E-2</v>
      </c>
      <c r="F138" s="63">
        <v>-2.2242188000000001</v>
      </c>
      <c r="G138" s="63">
        <v>1.0445312</v>
      </c>
      <c r="I138" s="28">
        <v>-1.7049999999999999E-2</v>
      </c>
      <c r="J138" s="28">
        <v>1.22539061</v>
      </c>
      <c r="K138" s="28">
        <v>0.74492186000000005</v>
      </c>
      <c r="M138" s="30">
        <v>-1.7049999999999999E-2</v>
      </c>
      <c r="N138" s="30">
        <v>1.28593749</v>
      </c>
      <c r="O138" s="30">
        <v>0.98320311000000005</v>
      </c>
      <c r="Q138" s="32">
        <v>-3.5400000000000001E-2</v>
      </c>
      <c r="R138" s="32">
        <v>-1.063672</v>
      </c>
      <c r="S138" s="32">
        <v>0.75859399999999999</v>
      </c>
      <c r="U138" s="34">
        <v>-3.5299999999999998E-2</v>
      </c>
      <c r="V138" s="34">
        <v>-0.43671900000000002</v>
      </c>
      <c r="W138" s="34">
        <v>0.82499999999999996</v>
      </c>
      <c r="Y138" s="73"/>
      <c r="Z138" s="73"/>
      <c r="AA138" s="73"/>
    </row>
    <row r="139" spans="1:27" x14ac:dyDescent="0.25">
      <c r="A139" s="61">
        <v>-7.2800000000000004E-2</v>
      </c>
      <c r="B139" s="61">
        <v>-1.2671874999999999</v>
      </c>
      <c r="C139" s="61">
        <v>0.66953119999999999</v>
      </c>
      <c r="E139" s="63">
        <v>-7.2800000000000004E-2</v>
      </c>
      <c r="F139" s="63">
        <v>-2.1910156000000001</v>
      </c>
      <c r="G139" s="63">
        <v>1.1910156000000001</v>
      </c>
      <c r="I139" s="28">
        <v>-1.7000000000000001E-2</v>
      </c>
      <c r="J139" s="28">
        <v>1.21367186</v>
      </c>
      <c r="K139" s="28">
        <v>0.74492186000000005</v>
      </c>
      <c r="M139" s="30">
        <v>-1.7000000000000001E-2</v>
      </c>
      <c r="N139" s="30">
        <v>1.29765624</v>
      </c>
      <c r="O139" s="30">
        <v>0.98124999000000002</v>
      </c>
      <c r="Q139" s="32">
        <v>-3.5299999999999998E-2</v>
      </c>
      <c r="R139" s="32">
        <v>-1.1457029999999999</v>
      </c>
      <c r="S139" s="32">
        <v>0.76249999999999996</v>
      </c>
      <c r="U139" s="34">
        <v>-3.5200000000000002E-2</v>
      </c>
      <c r="V139" s="34">
        <v>-0.55585899999999999</v>
      </c>
      <c r="W139" s="34">
        <v>0.81914100000000001</v>
      </c>
      <c r="Y139" s="73"/>
      <c r="Z139" s="73"/>
      <c r="AA139" s="73"/>
    </row>
    <row r="140" spans="1:27" x14ac:dyDescent="0.25">
      <c r="A140" s="61">
        <v>-7.2599999999999998E-2</v>
      </c>
      <c r="B140" s="61">
        <v>-1.3101563000000001</v>
      </c>
      <c r="C140" s="61">
        <v>0.68710939999999998</v>
      </c>
      <c r="E140" s="63">
        <v>-7.2599999999999998E-2</v>
      </c>
      <c r="F140" s="63">
        <v>-2.1519531000000001</v>
      </c>
      <c r="G140" s="63">
        <v>1.2144531000000001</v>
      </c>
      <c r="I140" s="28">
        <v>-1.695E-2</v>
      </c>
      <c r="J140" s="28">
        <v>1.19999999</v>
      </c>
      <c r="K140" s="28">
        <v>0.74296874000000002</v>
      </c>
      <c r="M140" s="30">
        <v>-1.695E-2</v>
      </c>
      <c r="N140" s="30">
        <v>1.31523436</v>
      </c>
      <c r="O140" s="30">
        <v>0.97734374000000002</v>
      </c>
      <c r="Q140" s="32">
        <v>-3.5200000000000002E-2</v>
      </c>
      <c r="R140" s="32">
        <v>-1.2277340000000001</v>
      </c>
      <c r="S140" s="32">
        <v>0.76445300000000005</v>
      </c>
      <c r="U140" s="34">
        <v>-3.5099999999999999E-2</v>
      </c>
      <c r="V140" s="34">
        <v>-0.68476599999999999</v>
      </c>
      <c r="W140" s="34">
        <v>0.81523400000000001</v>
      </c>
      <c r="Y140" s="73"/>
      <c r="Z140" s="73"/>
      <c r="AA140" s="73"/>
    </row>
    <row r="141" spans="1:27" x14ac:dyDescent="0.25">
      <c r="A141" s="61">
        <v>-7.2400000000000006E-2</v>
      </c>
      <c r="B141" s="61">
        <v>-1.3550781000000001</v>
      </c>
      <c r="C141" s="61">
        <v>0.69687500000000002</v>
      </c>
      <c r="E141" s="63">
        <v>-7.2400000000000006E-2</v>
      </c>
      <c r="F141" s="63">
        <v>-2.1109374999999999</v>
      </c>
      <c r="G141" s="63">
        <v>1.0953124999999999</v>
      </c>
      <c r="I141" s="28">
        <v>-1.6899999999999998E-2</v>
      </c>
      <c r="J141" s="28">
        <v>1.18632811</v>
      </c>
      <c r="K141" s="28">
        <v>0.74296874000000002</v>
      </c>
      <c r="M141" s="30">
        <v>-1.6899999999999998E-2</v>
      </c>
      <c r="N141" s="30">
        <v>1.33085936</v>
      </c>
      <c r="O141" s="30">
        <v>0.97539061000000005</v>
      </c>
      <c r="Q141" s="32">
        <v>-3.5099999999999999E-2</v>
      </c>
      <c r="R141" s="32">
        <v>-1.3078129999999999</v>
      </c>
      <c r="S141" s="32">
        <v>0.76445300000000005</v>
      </c>
      <c r="U141" s="34">
        <v>-3.5000000000000003E-2</v>
      </c>
      <c r="V141" s="34">
        <v>-0.80976599999999999</v>
      </c>
      <c r="W141" s="34">
        <v>0.80937499999999996</v>
      </c>
      <c r="Y141" s="73"/>
      <c r="Z141" s="73"/>
      <c r="AA141" s="73"/>
    </row>
    <row r="142" spans="1:27" x14ac:dyDescent="0.25">
      <c r="A142" s="61">
        <v>-7.22E-2</v>
      </c>
      <c r="B142" s="61">
        <v>-1.4039063000000001</v>
      </c>
      <c r="C142" s="61">
        <v>0.70273439999999998</v>
      </c>
      <c r="E142" s="63">
        <v>-7.22E-2</v>
      </c>
      <c r="F142" s="63">
        <v>-2.0640624999999999</v>
      </c>
      <c r="G142" s="63">
        <v>1.0406249999999999</v>
      </c>
      <c r="I142" s="28">
        <v>-1.685E-2</v>
      </c>
      <c r="J142" s="28">
        <v>1.17070311</v>
      </c>
      <c r="K142" s="28">
        <v>0.74296874000000002</v>
      </c>
      <c r="M142" s="30">
        <v>-1.685E-2</v>
      </c>
      <c r="N142" s="30">
        <v>1.34453124</v>
      </c>
      <c r="O142" s="30">
        <v>0.97343749000000002</v>
      </c>
      <c r="Q142" s="32">
        <v>-3.5000000000000003E-2</v>
      </c>
      <c r="R142" s="32">
        <v>-1.3898440000000001</v>
      </c>
      <c r="S142" s="32">
        <v>0.76640600000000003</v>
      </c>
      <c r="U142" s="34">
        <v>-3.49E-2</v>
      </c>
      <c r="V142" s="34">
        <v>-0.93085899999999999</v>
      </c>
      <c r="W142" s="34">
        <v>0.80546899999999999</v>
      </c>
      <c r="Y142" s="73"/>
      <c r="Z142" s="73"/>
      <c r="AA142" s="73"/>
    </row>
    <row r="143" spans="1:27" x14ac:dyDescent="0.25">
      <c r="A143" s="61">
        <v>-7.1999999999999995E-2</v>
      </c>
      <c r="B143" s="61">
        <v>-1.4507813000000001</v>
      </c>
      <c r="C143" s="61">
        <v>0.70664059999999995</v>
      </c>
      <c r="E143" s="63">
        <v>-7.1999999999999995E-2</v>
      </c>
      <c r="F143" s="63">
        <v>-2.0230469000000002</v>
      </c>
      <c r="G143" s="63">
        <v>1.1421874999999999</v>
      </c>
      <c r="I143" s="28">
        <v>-1.6799999999999999E-2</v>
      </c>
      <c r="J143" s="28">
        <v>1.15312499</v>
      </c>
      <c r="K143" s="28">
        <v>0.74101561000000005</v>
      </c>
      <c r="M143" s="30">
        <v>-1.6799999999999999E-2</v>
      </c>
      <c r="N143" s="30">
        <v>1.35820311</v>
      </c>
      <c r="O143" s="30">
        <v>0.96953124000000002</v>
      </c>
      <c r="Q143" s="32">
        <v>-3.49E-2</v>
      </c>
      <c r="R143" s="32">
        <v>-1.4679690000000001</v>
      </c>
      <c r="S143" s="32">
        <v>0.76835900000000001</v>
      </c>
      <c r="U143" s="34">
        <v>-3.4799999999999998E-2</v>
      </c>
      <c r="V143" s="34">
        <v>-1.0519529999999999</v>
      </c>
      <c r="W143" s="34">
        <v>0.801562</v>
      </c>
      <c r="Y143" s="73"/>
      <c r="Z143" s="73"/>
      <c r="AA143" s="73"/>
    </row>
    <row r="144" spans="1:27" x14ac:dyDescent="0.25">
      <c r="A144" s="61">
        <v>-7.1800000000000003E-2</v>
      </c>
      <c r="B144" s="61">
        <v>-1.4937499999999999</v>
      </c>
      <c r="C144" s="61">
        <v>0.71640619999999999</v>
      </c>
      <c r="E144" s="63">
        <v>-7.1800000000000003E-2</v>
      </c>
      <c r="F144" s="63">
        <v>-1.9761719</v>
      </c>
      <c r="G144" s="63">
        <v>1.2281249999999999</v>
      </c>
      <c r="I144" s="28">
        <v>-1.6750000000000001E-2</v>
      </c>
      <c r="J144" s="28">
        <v>1.14140624</v>
      </c>
      <c r="K144" s="28">
        <v>0.73906249000000002</v>
      </c>
      <c r="M144" s="30">
        <v>-1.6750000000000001E-2</v>
      </c>
      <c r="N144" s="30">
        <v>1.36992186</v>
      </c>
      <c r="O144" s="30">
        <v>0.96757811000000005</v>
      </c>
      <c r="Q144" s="32">
        <v>-3.4799999999999998E-2</v>
      </c>
      <c r="R144" s="32">
        <v>-1.544141</v>
      </c>
      <c r="S144" s="32">
        <v>0.770312</v>
      </c>
      <c r="U144" s="34">
        <v>-3.4700000000000002E-2</v>
      </c>
      <c r="V144" s="34">
        <v>-1.169141</v>
      </c>
      <c r="W144" s="34">
        <v>0.79765600000000003</v>
      </c>
      <c r="Y144" s="73"/>
      <c r="Z144" s="73"/>
      <c r="AA144" s="73"/>
    </row>
    <row r="145" spans="1:27" x14ac:dyDescent="0.25">
      <c r="A145" s="61">
        <v>-7.1599999999999997E-2</v>
      </c>
      <c r="B145" s="61">
        <v>-1.5386719</v>
      </c>
      <c r="C145" s="61">
        <v>0.73007809999999995</v>
      </c>
      <c r="E145" s="63">
        <v>-7.1599999999999997E-2</v>
      </c>
      <c r="F145" s="63">
        <v>-1.9253906000000001</v>
      </c>
      <c r="G145" s="63">
        <v>1.1597656000000001</v>
      </c>
      <c r="I145" s="28">
        <v>-1.67E-2</v>
      </c>
      <c r="J145" s="28">
        <v>1.12773436</v>
      </c>
      <c r="K145" s="28">
        <v>0.73710936000000005</v>
      </c>
      <c r="M145" s="30">
        <v>-1.67E-2</v>
      </c>
      <c r="N145" s="30">
        <v>1.38164061</v>
      </c>
      <c r="O145" s="30">
        <v>0.96562499000000002</v>
      </c>
      <c r="Q145" s="32">
        <v>-3.4700000000000002E-2</v>
      </c>
      <c r="R145" s="32">
        <v>-1.616406</v>
      </c>
      <c r="S145" s="32">
        <v>0.77226600000000001</v>
      </c>
      <c r="U145" s="34">
        <v>-3.4599999999999999E-2</v>
      </c>
      <c r="V145" s="34">
        <v>-1.284375</v>
      </c>
      <c r="W145" s="34">
        <v>0.79374999999999996</v>
      </c>
      <c r="Y145" s="73"/>
      <c r="Z145" s="73"/>
      <c r="AA145" s="73"/>
    </row>
    <row r="146" spans="1:27" x14ac:dyDescent="0.25">
      <c r="A146" s="61">
        <v>-7.1400000000000005E-2</v>
      </c>
      <c r="B146" s="61">
        <v>-1.5796874999999999</v>
      </c>
      <c r="C146" s="61">
        <v>0.74570309999999995</v>
      </c>
      <c r="E146" s="63">
        <v>-7.1400000000000005E-2</v>
      </c>
      <c r="F146" s="63">
        <v>-1.8765624999999999</v>
      </c>
      <c r="G146" s="63">
        <v>1.0796874999999999</v>
      </c>
      <c r="I146" s="28">
        <v>-1.6650000000000002E-2</v>
      </c>
      <c r="J146" s="28">
        <v>1.11406249</v>
      </c>
      <c r="K146" s="28">
        <v>0.73515624000000002</v>
      </c>
      <c r="M146" s="30">
        <v>-1.6650000000000002E-2</v>
      </c>
      <c r="N146" s="30">
        <v>1.39531249</v>
      </c>
      <c r="O146" s="30">
        <v>0.96562499000000002</v>
      </c>
      <c r="Q146" s="32">
        <v>-3.4599999999999999E-2</v>
      </c>
      <c r="R146" s="32">
        <v>-1.6867190000000001</v>
      </c>
      <c r="S146" s="32">
        <v>0.77617199999999997</v>
      </c>
      <c r="U146" s="34">
        <v>-3.4500000000000003E-2</v>
      </c>
      <c r="V146" s="34">
        <v>-1.4015629999999999</v>
      </c>
      <c r="W146" s="34">
        <v>0.79179699999999997</v>
      </c>
      <c r="Y146" s="73"/>
      <c r="Z146" s="73"/>
      <c r="AA146" s="73"/>
    </row>
    <row r="147" spans="1:27" x14ac:dyDescent="0.25">
      <c r="A147" s="61">
        <v>-7.1199999999999999E-2</v>
      </c>
      <c r="B147" s="61">
        <v>-1.6226563000000001</v>
      </c>
      <c r="C147" s="61">
        <v>0.75546869999999999</v>
      </c>
      <c r="E147" s="63">
        <v>-7.1199999999999999E-2</v>
      </c>
      <c r="F147" s="63">
        <v>-1.8218749999999999</v>
      </c>
      <c r="G147" s="63">
        <v>1.1324219</v>
      </c>
      <c r="I147" s="28">
        <v>-1.66E-2</v>
      </c>
      <c r="J147" s="28">
        <v>1.09843749</v>
      </c>
      <c r="K147" s="28">
        <v>0.73124999000000002</v>
      </c>
      <c r="M147" s="30">
        <v>-1.66E-2</v>
      </c>
      <c r="N147" s="30">
        <v>1.40507811</v>
      </c>
      <c r="O147" s="30">
        <v>0.96367186000000005</v>
      </c>
      <c r="Q147" s="32">
        <v>-3.4500000000000003E-2</v>
      </c>
      <c r="R147" s="32">
        <v>-1.7550779999999999</v>
      </c>
      <c r="S147" s="32">
        <v>0.78007800000000005</v>
      </c>
      <c r="U147" s="34">
        <v>-3.44E-2</v>
      </c>
      <c r="V147" s="34">
        <v>-1.5109379999999999</v>
      </c>
      <c r="W147" s="34">
        <v>0.78984399999999999</v>
      </c>
      <c r="Y147" s="73"/>
      <c r="Z147" s="73"/>
      <c r="AA147" s="73"/>
    </row>
    <row r="148" spans="1:27" x14ac:dyDescent="0.25">
      <c r="A148" s="61">
        <v>-7.0999999999999994E-2</v>
      </c>
      <c r="B148" s="61">
        <v>-1.6617188000000001</v>
      </c>
      <c r="C148" s="61">
        <v>0.75546869999999999</v>
      </c>
      <c r="E148" s="63">
        <v>-7.0999999999999994E-2</v>
      </c>
      <c r="F148" s="63">
        <v>-1.7652344</v>
      </c>
      <c r="G148" s="63">
        <v>1.2203124999999999</v>
      </c>
      <c r="I148" s="28">
        <v>-1.6549999999999999E-2</v>
      </c>
      <c r="J148" s="28">
        <v>1.08281249</v>
      </c>
      <c r="K148" s="28">
        <v>0.72734374000000002</v>
      </c>
      <c r="M148" s="30">
        <v>-1.6549999999999999E-2</v>
      </c>
      <c r="N148" s="30">
        <v>1.41679686</v>
      </c>
      <c r="O148" s="30">
        <v>0.96171874000000002</v>
      </c>
      <c r="Q148" s="32">
        <v>-3.44E-2</v>
      </c>
      <c r="R148" s="32">
        <v>-1.8214840000000001</v>
      </c>
      <c r="S148" s="32">
        <v>0.78398400000000001</v>
      </c>
      <c r="U148" s="34">
        <v>-3.4299999999999997E-2</v>
      </c>
      <c r="V148" s="34">
        <v>-1.616406</v>
      </c>
      <c r="W148" s="34">
        <v>0.78984399999999999</v>
      </c>
      <c r="Y148" s="73"/>
      <c r="Z148" s="73"/>
      <c r="AA148" s="73"/>
    </row>
    <row r="149" spans="1:27" x14ac:dyDescent="0.25">
      <c r="A149" s="61">
        <v>-7.0800000000000002E-2</v>
      </c>
      <c r="B149" s="61">
        <v>-1.7007813000000001</v>
      </c>
      <c r="C149" s="61">
        <v>0.76523439999999998</v>
      </c>
      <c r="E149" s="63">
        <v>-7.0800000000000002E-2</v>
      </c>
      <c r="F149" s="63">
        <v>-1.7066406000000001</v>
      </c>
      <c r="G149" s="63">
        <v>1.2183594</v>
      </c>
      <c r="I149" s="28">
        <v>-1.6500000000000001E-2</v>
      </c>
      <c r="J149" s="28">
        <v>1.06914061</v>
      </c>
      <c r="K149" s="28">
        <v>0.72343749000000002</v>
      </c>
      <c r="M149" s="30">
        <v>-1.6500000000000001E-2</v>
      </c>
      <c r="N149" s="30">
        <v>1.42656249</v>
      </c>
      <c r="O149" s="30">
        <v>0.95976561000000005</v>
      </c>
      <c r="Q149" s="32">
        <v>-3.4299999999999997E-2</v>
      </c>
      <c r="R149" s="32">
        <v>-1.882031</v>
      </c>
      <c r="S149" s="32">
        <v>0.785937</v>
      </c>
      <c r="U149" s="34">
        <v>-3.4200000000000001E-2</v>
      </c>
      <c r="V149" s="34">
        <v>-1.716016</v>
      </c>
      <c r="W149" s="34">
        <v>0.78984399999999999</v>
      </c>
      <c r="Y149" s="73"/>
      <c r="Z149" s="73"/>
      <c r="AA149" s="73"/>
    </row>
    <row r="150" spans="1:27" x14ac:dyDescent="0.25">
      <c r="A150" s="61">
        <v>-7.0599999999999996E-2</v>
      </c>
      <c r="B150" s="61">
        <v>-1.7398438000000001</v>
      </c>
      <c r="C150" s="61">
        <v>0.77890619999999999</v>
      </c>
      <c r="E150" s="63">
        <v>-7.0599999999999996E-2</v>
      </c>
      <c r="F150" s="63">
        <v>-1.6480469</v>
      </c>
      <c r="G150" s="63">
        <v>1.1519531000000001</v>
      </c>
      <c r="I150" s="28">
        <v>-1.6449999999999999E-2</v>
      </c>
      <c r="J150" s="28">
        <v>1.05351561</v>
      </c>
      <c r="K150" s="28">
        <v>0.71953124000000002</v>
      </c>
      <c r="M150" s="30">
        <v>-1.6449999999999999E-2</v>
      </c>
      <c r="N150" s="30">
        <v>1.43437499</v>
      </c>
      <c r="O150" s="30">
        <v>0.95781249000000002</v>
      </c>
      <c r="Q150" s="32">
        <v>-3.4200000000000001E-2</v>
      </c>
      <c r="R150" s="32">
        <v>-1.940625</v>
      </c>
      <c r="S150" s="32">
        <v>0.78789100000000001</v>
      </c>
      <c r="U150" s="34">
        <v>-3.4099999999999998E-2</v>
      </c>
      <c r="V150" s="34">
        <v>-1.809766</v>
      </c>
      <c r="W150" s="34">
        <v>0.78984399999999999</v>
      </c>
      <c r="Y150" s="73"/>
      <c r="Z150" s="73"/>
      <c r="AA150" s="73"/>
    </row>
    <row r="151" spans="1:27" x14ac:dyDescent="0.25">
      <c r="A151" s="61">
        <v>-7.0400000000000004E-2</v>
      </c>
      <c r="B151" s="61">
        <v>-1.7769531000000001</v>
      </c>
      <c r="C151" s="61">
        <v>0.79843750000000002</v>
      </c>
      <c r="E151" s="63">
        <v>-7.0400000000000004E-2</v>
      </c>
      <c r="F151" s="63">
        <v>-1.5874999999999999</v>
      </c>
      <c r="G151" s="63">
        <v>1.0894531000000001</v>
      </c>
      <c r="I151" s="28">
        <v>-1.6400000000000001E-2</v>
      </c>
      <c r="J151" s="28">
        <v>1.03789061</v>
      </c>
      <c r="K151" s="28">
        <v>0.71757811000000005</v>
      </c>
      <c r="M151" s="30">
        <v>-1.6400000000000001E-2</v>
      </c>
      <c r="N151" s="30">
        <v>1.44218749</v>
      </c>
      <c r="O151" s="30">
        <v>0.95390624000000002</v>
      </c>
      <c r="Q151" s="32">
        <v>-3.4099999999999998E-2</v>
      </c>
      <c r="R151" s="32">
        <v>-1.9953129999999999</v>
      </c>
      <c r="S151" s="32">
        <v>0.79179699999999997</v>
      </c>
      <c r="U151" s="34">
        <v>-3.4000000000000002E-2</v>
      </c>
      <c r="V151" s="34">
        <v>-1.897656</v>
      </c>
      <c r="W151" s="34">
        <v>0.79179699999999997</v>
      </c>
      <c r="Y151" s="73"/>
      <c r="Z151" s="73"/>
      <c r="AA151" s="73"/>
    </row>
    <row r="152" spans="1:27" x14ac:dyDescent="0.25">
      <c r="A152" s="61">
        <v>-7.0199999999999999E-2</v>
      </c>
      <c r="B152" s="61">
        <v>-1.8160156000000001</v>
      </c>
      <c r="C152" s="61">
        <v>0.80429689999999998</v>
      </c>
      <c r="E152" s="63">
        <v>-7.0199999999999999E-2</v>
      </c>
      <c r="F152" s="63">
        <v>-1.5230469</v>
      </c>
      <c r="G152" s="63">
        <v>1.1246094</v>
      </c>
      <c r="I152" s="28">
        <v>-1.635E-2</v>
      </c>
      <c r="J152" s="28">
        <v>1.01640624</v>
      </c>
      <c r="K152" s="28">
        <v>0.71367186000000005</v>
      </c>
      <c r="M152" s="30">
        <v>-1.635E-2</v>
      </c>
      <c r="N152" s="30">
        <v>1.45195311</v>
      </c>
      <c r="O152" s="30">
        <v>0.95195311000000005</v>
      </c>
      <c r="Q152" s="32">
        <v>-3.4000000000000002E-2</v>
      </c>
      <c r="R152" s="32">
        <v>-2.048047</v>
      </c>
      <c r="S152" s="32">
        <v>0.79179699999999997</v>
      </c>
      <c r="U152" s="34">
        <v>-3.39E-2</v>
      </c>
      <c r="V152" s="34">
        <v>-1.9796879999999999</v>
      </c>
      <c r="W152" s="34">
        <v>0.79374999999999996</v>
      </c>
      <c r="Y152" s="73"/>
      <c r="Z152" s="73"/>
      <c r="AA152" s="73"/>
    </row>
    <row r="153" spans="1:27" x14ac:dyDescent="0.25">
      <c r="A153" s="61">
        <v>-7.0000000000000007E-2</v>
      </c>
      <c r="B153" s="61">
        <v>-1.8531249999999999</v>
      </c>
      <c r="C153" s="61">
        <v>0.80429689999999998</v>
      </c>
      <c r="E153" s="63">
        <v>-7.0000000000000007E-2</v>
      </c>
      <c r="F153" s="63">
        <v>-1.4566406000000001</v>
      </c>
      <c r="G153" s="63">
        <v>1.2417969</v>
      </c>
      <c r="I153" s="28">
        <v>-1.6299999999999999E-2</v>
      </c>
      <c r="J153" s="28">
        <v>1.00078124</v>
      </c>
      <c r="K153" s="28">
        <v>0.71171874000000002</v>
      </c>
      <c r="M153" s="30">
        <v>-1.6299999999999999E-2</v>
      </c>
      <c r="N153" s="30">
        <v>1.46367186</v>
      </c>
      <c r="O153" s="30">
        <v>0.94804686000000005</v>
      </c>
      <c r="Q153" s="32">
        <v>-3.39E-2</v>
      </c>
      <c r="R153" s="32">
        <v>-2.100781</v>
      </c>
      <c r="S153" s="32">
        <v>0.78984399999999999</v>
      </c>
      <c r="U153" s="34">
        <v>-3.3799999999999997E-2</v>
      </c>
      <c r="V153" s="34">
        <v>-2.0558589999999999</v>
      </c>
      <c r="W153" s="34">
        <v>0.79374999999999996</v>
      </c>
      <c r="Y153" s="73"/>
      <c r="Z153" s="73"/>
      <c r="AA153" s="73"/>
    </row>
    <row r="154" spans="1:27" x14ac:dyDescent="0.25">
      <c r="A154" s="61">
        <v>-6.9800000000000001E-2</v>
      </c>
      <c r="B154" s="61">
        <v>-1.8882813000000001</v>
      </c>
      <c r="C154" s="61">
        <v>0.81406250000000002</v>
      </c>
      <c r="E154" s="63">
        <v>-6.9800000000000001E-2</v>
      </c>
      <c r="F154" s="63">
        <v>-1.3882813000000001</v>
      </c>
      <c r="G154" s="63">
        <v>1.2105469</v>
      </c>
      <c r="I154" s="28">
        <v>-1.6250000000000001E-2</v>
      </c>
      <c r="J154" s="28">
        <v>0.98515624000000002</v>
      </c>
      <c r="K154" s="28">
        <v>0.70976561000000005</v>
      </c>
      <c r="M154" s="30">
        <v>-1.6250000000000001E-2</v>
      </c>
      <c r="N154" s="30">
        <v>1.47148436</v>
      </c>
      <c r="O154" s="30">
        <v>0.94609374000000002</v>
      </c>
      <c r="Q154" s="32">
        <v>-3.3799999999999997E-2</v>
      </c>
      <c r="R154" s="32">
        <v>-2.147656</v>
      </c>
      <c r="S154" s="32">
        <v>0.78984399999999999</v>
      </c>
      <c r="U154" s="34">
        <v>-3.3700000000000001E-2</v>
      </c>
      <c r="V154" s="34">
        <v>-2.1281249999999998</v>
      </c>
      <c r="W154" s="34">
        <v>0.79570300000000005</v>
      </c>
      <c r="Y154" s="73"/>
      <c r="Z154" s="73"/>
      <c r="AA154" s="73"/>
    </row>
    <row r="155" spans="1:27" x14ac:dyDescent="0.25">
      <c r="A155" s="61">
        <v>-6.9599999999999995E-2</v>
      </c>
      <c r="B155" s="61">
        <v>-1.9214844</v>
      </c>
      <c r="C155" s="61">
        <v>0.82968750000000002</v>
      </c>
      <c r="E155" s="63">
        <v>-6.9599999999999995E-2</v>
      </c>
      <c r="F155" s="63">
        <v>-1.3179688000000001</v>
      </c>
      <c r="G155" s="63">
        <v>1.1089844</v>
      </c>
      <c r="I155" s="28">
        <v>-1.6199999999999999E-2</v>
      </c>
      <c r="J155" s="28">
        <v>0.96757811000000005</v>
      </c>
      <c r="K155" s="28">
        <v>0.70976561000000005</v>
      </c>
      <c r="M155" s="30">
        <v>-1.6199999999999999E-2</v>
      </c>
      <c r="N155" s="30">
        <v>1.47929686</v>
      </c>
      <c r="O155" s="30">
        <v>0.94218749000000002</v>
      </c>
      <c r="Q155" s="32">
        <v>-3.3700000000000001E-2</v>
      </c>
      <c r="R155" s="32">
        <v>-2.1925780000000001</v>
      </c>
      <c r="S155" s="32">
        <v>0.78984399999999999</v>
      </c>
      <c r="U155" s="34">
        <v>-3.3599999999999998E-2</v>
      </c>
      <c r="V155" s="34">
        <v>-2.1925780000000001</v>
      </c>
      <c r="W155" s="34">
        <v>0.79765600000000003</v>
      </c>
      <c r="Y155" s="73"/>
      <c r="Z155" s="73"/>
      <c r="AA155" s="73"/>
    </row>
    <row r="156" spans="1:27" x14ac:dyDescent="0.25">
      <c r="A156" s="61">
        <v>-6.9400000000000003E-2</v>
      </c>
      <c r="B156" s="61">
        <v>-1.9546874999999999</v>
      </c>
      <c r="C156" s="61">
        <v>0.84726559999999995</v>
      </c>
      <c r="E156" s="63">
        <v>-6.9400000000000003E-2</v>
      </c>
      <c r="F156" s="63">
        <v>-1.2515624999999999</v>
      </c>
      <c r="G156" s="63">
        <v>1.0796874999999999</v>
      </c>
      <c r="I156" s="28">
        <v>-1.6150000000000001E-2</v>
      </c>
      <c r="J156" s="28">
        <v>0.94999999000000002</v>
      </c>
      <c r="K156" s="28">
        <v>0.70781249000000002</v>
      </c>
      <c r="M156" s="30">
        <v>-1.6150000000000001E-2</v>
      </c>
      <c r="N156" s="30">
        <v>1.48710936</v>
      </c>
      <c r="O156" s="30">
        <v>0.94023436000000005</v>
      </c>
      <c r="Q156" s="32">
        <v>-3.3599999999999998E-2</v>
      </c>
      <c r="R156" s="32">
        <v>-2.2335940000000001</v>
      </c>
      <c r="S156" s="32">
        <v>0.78789100000000001</v>
      </c>
      <c r="U156" s="34">
        <v>-3.3500000000000002E-2</v>
      </c>
      <c r="V156" s="34">
        <v>-2.251172</v>
      </c>
      <c r="W156" s="34">
        <v>0.79960900000000001</v>
      </c>
      <c r="Y156" s="73"/>
      <c r="Z156" s="73"/>
      <c r="AA156" s="73"/>
    </row>
    <row r="157" spans="1:27" x14ac:dyDescent="0.25">
      <c r="A157" s="61">
        <v>-6.9199999999999998E-2</v>
      </c>
      <c r="B157" s="61">
        <v>-1.9859374999999999</v>
      </c>
      <c r="C157" s="61">
        <v>0.85312500000000002</v>
      </c>
      <c r="E157" s="63">
        <v>-6.9199999999999998E-2</v>
      </c>
      <c r="F157" s="63">
        <v>-1.1812499999999999</v>
      </c>
      <c r="G157" s="63">
        <v>1.1324219</v>
      </c>
      <c r="I157" s="28">
        <v>-1.61E-2</v>
      </c>
      <c r="J157" s="28">
        <v>0.93242186000000005</v>
      </c>
      <c r="K157" s="28">
        <v>0.70585936000000005</v>
      </c>
      <c r="M157" s="30">
        <v>-1.61E-2</v>
      </c>
      <c r="N157" s="30">
        <v>1.49296874</v>
      </c>
      <c r="O157" s="30">
        <v>0.93632811000000005</v>
      </c>
      <c r="Q157" s="32">
        <v>-3.3500000000000002E-2</v>
      </c>
      <c r="R157" s="32">
        <v>-2.272656</v>
      </c>
      <c r="S157" s="32">
        <v>0.78789100000000001</v>
      </c>
      <c r="U157" s="34">
        <v>-3.3399999999999999E-2</v>
      </c>
      <c r="V157" s="34">
        <v>-2.3019530000000001</v>
      </c>
      <c r="W157" s="34">
        <v>0.801562</v>
      </c>
      <c r="Y157" s="73"/>
      <c r="Z157" s="73"/>
      <c r="AA157" s="73"/>
    </row>
    <row r="158" spans="1:27" x14ac:dyDescent="0.25">
      <c r="A158" s="61">
        <v>-6.9000000000000006E-2</v>
      </c>
      <c r="B158" s="61">
        <v>-2.0171874999999999</v>
      </c>
      <c r="C158" s="61">
        <v>0.85507809999999995</v>
      </c>
      <c r="E158" s="63">
        <v>-6.9000000000000006E-2</v>
      </c>
      <c r="F158" s="63">
        <v>-1.1109374999999999</v>
      </c>
      <c r="G158" s="63">
        <v>1.1792969</v>
      </c>
      <c r="I158" s="28">
        <v>-1.6049999999999998E-2</v>
      </c>
      <c r="J158" s="28">
        <v>0.91484374000000002</v>
      </c>
      <c r="K158" s="28">
        <v>0.70390624000000002</v>
      </c>
      <c r="M158" s="30">
        <v>-1.6049999999999998E-2</v>
      </c>
      <c r="N158" s="30">
        <v>1.49882811</v>
      </c>
      <c r="O158" s="30">
        <v>0.93437499000000002</v>
      </c>
      <c r="Q158" s="32">
        <v>-3.3399999999999999E-2</v>
      </c>
      <c r="R158" s="32">
        <v>-2.3078129999999999</v>
      </c>
      <c r="S158" s="32">
        <v>0.78984399999999999</v>
      </c>
      <c r="U158" s="34">
        <v>-3.3300000000000003E-2</v>
      </c>
      <c r="V158" s="34">
        <v>-2.3429690000000001</v>
      </c>
      <c r="W158" s="34">
        <v>0.80546899999999999</v>
      </c>
      <c r="Y158" s="73"/>
      <c r="Z158" s="73"/>
      <c r="AA158" s="73"/>
    </row>
    <row r="159" spans="1:27" x14ac:dyDescent="0.25">
      <c r="A159" s="61">
        <v>-6.88E-2</v>
      </c>
      <c r="B159" s="61">
        <v>-2.0464844000000002</v>
      </c>
      <c r="C159" s="61">
        <v>0.86484369999999999</v>
      </c>
      <c r="E159" s="63">
        <v>-6.88E-2</v>
      </c>
      <c r="F159" s="63">
        <v>-1.0406249999999999</v>
      </c>
      <c r="G159" s="63">
        <v>1.1675781000000001</v>
      </c>
      <c r="I159" s="28">
        <v>-1.6E-2</v>
      </c>
      <c r="J159" s="28">
        <v>0.89531249000000002</v>
      </c>
      <c r="K159" s="28">
        <v>0.69999999000000002</v>
      </c>
      <c r="M159" s="30">
        <v>-1.6E-2</v>
      </c>
      <c r="N159" s="30">
        <v>1.50468749</v>
      </c>
      <c r="O159" s="30">
        <v>0.93046874000000002</v>
      </c>
      <c r="Q159" s="32">
        <v>-3.3300000000000003E-2</v>
      </c>
      <c r="R159" s="32">
        <v>-2.3371089999999999</v>
      </c>
      <c r="S159" s="32">
        <v>0.79374999999999996</v>
      </c>
      <c r="U159" s="34">
        <v>-3.32E-2</v>
      </c>
      <c r="V159" s="34">
        <v>-2.3781249999999998</v>
      </c>
      <c r="W159" s="34">
        <v>0.80937499999999996</v>
      </c>
      <c r="Y159" s="73"/>
      <c r="Z159" s="73"/>
      <c r="AA159" s="73"/>
    </row>
    <row r="160" spans="1:27" x14ac:dyDescent="0.25">
      <c r="A160" s="61">
        <v>-6.8599999999999994E-2</v>
      </c>
      <c r="B160" s="61">
        <v>-2.0718749999999999</v>
      </c>
      <c r="C160" s="61">
        <v>0.88437500000000002</v>
      </c>
      <c r="E160" s="63">
        <v>-6.8599999999999994E-2</v>
      </c>
      <c r="F160" s="63">
        <v>-0.96835939999999998</v>
      </c>
      <c r="G160" s="63">
        <v>1.1187499999999999</v>
      </c>
      <c r="I160" s="28">
        <v>-1.5949999999999999E-2</v>
      </c>
      <c r="J160" s="28">
        <v>0.87382811000000005</v>
      </c>
      <c r="K160" s="28">
        <v>0.69804686000000005</v>
      </c>
      <c r="M160" s="30">
        <v>-1.5949999999999999E-2</v>
      </c>
      <c r="N160" s="30">
        <v>1.50859374</v>
      </c>
      <c r="O160" s="30">
        <v>0.92851561000000005</v>
      </c>
      <c r="Q160" s="32">
        <v>-3.32E-2</v>
      </c>
      <c r="R160" s="32">
        <v>-2.3585940000000001</v>
      </c>
      <c r="S160" s="32">
        <v>0.80351600000000001</v>
      </c>
      <c r="U160" s="34">
        <v>-3.3099999999999997E-2</v>
      </c>
      <c r="V160" s="34">
        <v>-2.407422</v>
      </c>
      <c r="W160" s="34">
        <v>0.81132800000000005</v>
      </c>
      <c r="Y160" s="73"/>
      <c r="Z160" s="73"/>
      <c r="AA160" s="73"/>
    </row>
    <row r="161" spans="1:27" x14ac:dyDescent="0.25">
      <c r="A161" s="61">
        <v>-6.8400000000000002E-2</v>
      </c>
      <c r="B161" s="61">
        <v>-2.1070313000000001</v>
      </c>
      <c r="C161" s="61">
        <v>0.90390619999999999</v>
      </c>
      <c r="E161" s="63">
        <v>-6.8400000000000002E-2</v>
      </c>
      <c r="F161" s="63">
        <v>-0.89414059999999995</v>
      </c>
      <c r="G161" s="63">
        <v>1.0894531000000001</v>
      </c>
      <c r="I161" s="28">
        <v>-1.5900000000000001E-2</v>
      </c>
      <c r="J161" s="28">
        <v>0.85429686000000005</v>
      </c>
      <c r="K161" s="28">
        <v>0.69609374000000002</v>
      </c>
      <c r="M161" s="30">
        <v>-1.5900000000000001E-2</v>
      </c>
      <c r="N161" s="30">
        <v>1.51249999</v>
      </c>
      <c r="O161" s="30">
        <v>0.92656249000000002</v>
      </c>
      <c r="Q161" s="32">
        <v>-3.3099999999999997E-2</v>
      </c>
      <c r="R161" s="32">
        <v>-2.3859379999999999</v>
      </c>
      <c r="S161" s="32">
        <v>0.80937499999999996</v>
      </c>
      <c r="U161" s="34">
        <v>-3.3000000000000002E-2</v>
      </c>
      <c r="V161" s="34">
        <v>-2.4269530000000001</v>
      </c>
      <c r="W161" s="34">
        <v>0.81328100000000003</v>
      </c>
      <c r="Y161" s="73"/>
      <c r="Z161" s="73"/>
      <c r="AA161" s="73"/>
    </row>
    <row r="162" spans="1:27" x14ac:dyDescent="0.25">
      <c r="A162" s="61">
        <v>-6.8199999999999997E-2</v>
      </c>
      <c r="B162" s="61">
        <v>-2.1343749999999999</v>
      </c>
      <c r="C162" s="61">
        <v>0.90976559999999995</v>
      </c>
      <c r="E162" s="63">
        <v>-6.8199999999999997E-2</v>
      </c>
      <c r="F162" s="63">
        <v>-0.82187500000000002</v>
      </c>
      <c r="G162" s="63">
        <v>1.0621094</v>
      </c>
      <c r="I162" s="28">
        <v>-1.585E-2</v>
      </c>
      <c r="J162" s="28">
        <v>0.83867186000000005</v>
      </c>
      <c r="K162" s="28">
        <v>0.69414061000000005</v>
      </c>
      <c r="M162" s="30">
        <v>-1.585E-2</v>
      </c>
      <c r="N162" s="30">
        <v>1.51640624</v>
      </c>
      <c r="O162" s="30">
        <v>0.92460936000000005</v>
      </c>
      <c r="Q162" s="32">
        <v>-3.3000000000000002E-2</v>
      </c>
      <c r="R162" s="32">
        <v>-2.4054690000000001</v>
      </c>
      <c r="S162" s="32">
        <v>0.81523400000000001</v>
      </c>
      <c r="U162" s="34">
        <v>-3.2899999999999999E-2</v>
      </c>
      <c r="V162" s="34">
        <v>-2.4406249999999998</v>
      </c>
      <c r="W162" s="34">
        <v>0.817187</v>
      </c>
      <c r="Y162" s="73"/>
      <c r="Z162" s="73"/>
      <c r="AA162" s="73"/>
    </row>
    <row r="163" spans="1:27" x14ac:dyDescent="0.25">
      <c r="A163" s="61">
        <v>-6.8000000000000005E-2</v>
      </c>
      <c r="B163" s="61">
        <v>-2.1617188000000001</v>
      </c>
      <c r="C163" s="61">
        <v>0.90976559999999995</v>
      </c>
      <c r="E163" s="63">
        <v>-6.8000000000000005E-2</v>
      </c>
      <c r="F163" s="63">
        <v>-0.74960939999999998</v>
      </c>
      <c r="G163" s="63">
        <v>1.1167969</v>
      </c>
      <c r="I163" s="28">
        <v>-1.5800000000000002E-2</v>
      </c>
      <c r="J163" s="28">
        <v>0.82109374000000002</v>
      </c>
      <c r="K163" s="28">
        <v>0.69218749000000002</v>
      </c>
      <c r="M163" s="30">
        <v>-1.5800000000000002E-2</v>
      </c>
      <c r="N163" s="30">
        <v>1.52031249</v>
      </c>
      <c r="O163" s="30">
        <v>0.92070311000000005</v>
      </c>
      <c r="Q163" s="32">
        <v>-3.2899999999999999E-2</v>
      </c>
      <c r="R163" s="32">
        <v>-2.4191410000000002</v>
      </c>
      <c r="S163" s="32">
        <v>0.81914100000000001</v>
      </c>
      <c r="U163" s="34">
        <v>-3.2800000000000003E-2</v>
      </c>
      <c r="V163" s="34">
        <v>-2.4464839999999999</v>
      </c>
      <c r="W163" s="34">
        <v>0.82109399999999999</v>
      </c>
      <c r="Y163" s="73"/>
      <c r="Z163" s="73"/>
      <c r="AA163" s="73"/>
    </row>
    <row r="164" spans="1:27" x14ac:dyDescent="0.25">
      <c r="A164" s="61">
        <v>-6.7799999999999999E-2</v>
      </c>
      <c r="B164" s="61">
        <v>-2.1871094000000002</v>
      </c>
      <c r="C164" s="61">
        <v>0.91757809999999995</v>
      </c>
      <c r="E164" s="63">
        <v>-6.7799999999999999E-2</v>
      </c>
      <c r="F164" s="63">
        <v>-0.66953130000000005</v>
      </c>
      <c r="G164" s="63">
        <v>1.1910156000000001</v>
      </c>
      <c r="I164" s="28">
        <v>-1.575E-2</v>
      </c>
      <c r="J164" s="28">
        <v>0.80156249000000002</v>
      </c>
      <c r="K164" s="28">
        <v>0.69023436000000005</v>
      </c>
      <c r="M164" s="30">
        <v>-1.575E-2</v>
      </c>
      <c r="N164" s="30">
        <v>1.52421874</v>
      </c>
      <c r="O164" s="30">
        <v>0.92070311000000005</v>
      </c>
      <c r="Q164" s="32">
        <v>-3.2800000000000003E-2</v>
      </c>
      <c r="R164" s="32">
        <v>-2.4308589999999999</v>
      </c>
      <c r="S164" s="32">
        <v>0.82695300000000005</v>
      </c>
      <c r="U164" s="34">
        <v>-3.27E-2</v>
      </c>
      <c r="V164" s="34">
        <v>-2.4425780000000001</v>
      </c>
      <c r="W164" s="34">
        <v>0.82499999999999996</v>
      </c>
      <c r="Y164" s="73"/>
      <c r="Z164" s="73"/>
      <c r="AA164" s="73"/>
    </row>
    <row r="165" spans="1:27" x14ac:dyDescent="0.25">
      <c r="A165" s="61">
        <v>-6.7599999999999993E-2</v>
      </c>
      <c r="B165" s="61">
        <v>-2.2105469000000002</v>
      </c>
      <c r="C165" s="61">
        <v>0.93515619999999999</v>
      </c>
      <c r="E165" s="63">
        <v>-6.7599999999999993E-2</v>
      </c>
      <c r="F165" s="63">
        <v>-0.59335939999999998</v>
      </c>
      <c r="G165" s="63">
        <v>1.1656249999999999</v>
      </c>
      <c r="I165" s="28">
        <v>-1.5699999999999999E-2</v>
      </c>
      <c r="J165" s="28">
        <v>0.78203124000000002</v>
      </c>
      <c r="K165" s="28">
        <v>0.69023436000000005</v>
      </c>
      <c r="M165" s="30">
        <v>-1.5699999999999999E-2</v>
      </c>
      <c r="N165" s="30">
        <v>1.52617186</v>
      </c>
      <c r="O165" s="30">
        <v>0.91874999000000002</v>
      </c>
      <c r="Q165" s="32">
        <v>-3.27E-2</v>
      </c>
      <c r="R165" s="32">
        <v>-2.438672</v>
      </c>
      <c r="S165" s="32">
        <v>0.83671899999999999</v>
      </c>
      <c r="U165" s="34">
        <v>-3.2599999999999997E-2</v>
      </c>
      <c r="V165" s="34">
        <v>-2.4308589999999999</v>
      </c>
      <c r="W165" s="34">
        <v>0.83085900000000001</v>
      </c>
      <c r="Y165" s="73"/>
      <c r="Z165" s="73"/>
      <c r="AA165" s="73"/>
    </row>
    <row r="166" spans="1:27" x14ac:dyDescent="0.25">
      <c r="A166" s="61">
        <v>-6.7400000000000002E-2</v>
      </c>
      <c r="B166" s="61">
        <v>-2.2339844000000002</v>
      </c>
      <c r="C166" s="61">
        <v>0.95664059999999995</v>
      </c>
      <c r="E166" s="63">
        <v>-6.7400000000000002E-2</v>
      </c>
      <c r="F166" s="63">
        <v>-0.52304689999999998</v>
      </c>
      <c r="G166" s="63">
        <v>1.0777344</v>
      </c>
      <c r="I166" s="28">
        <v>-1.5650000000000001E-2</v>
      </c>
      <c r="J166" s="28">
        <v>0.76249999000000002</v>
      </c>
      <c r="K166" s="28">
        <v>0.69023436000000005</v>
      </c>
      <c r="M166" s="30">
        <v>-1.5650000000000001E-2</v>
      </c>
      <c r="N166" s="30">
        <v>1.52812499</v>
      </c>
      <c r="O166" s="30">
        <v>0.91679686000000005</v>
      </c>
      <c r="Q166" s="32">
        <v>-3.2599999999999997E-2</v>
      </c>
      <c r="R166" s="32">
        <v>-2.444531</v>
      </c>
      <c r="S166" s="32">
        <v>0.84453100000000003</v>
      </c>
      <c r="U166" s="34">
        <v>-3.2500000000000001E-2</v>
      </c>
      <c r="V166" s="34">
        <v>-2.413281</v>
      </c>
      <c r="W166" s="34">
        <v>0.83671899999999999</v>
      </c>
      <c r="Y166" s="73"/>
      <c r="Z166" s="73"/>
      <c r="AA166" s="73"/>
    </row>
    <row r="167" spans="1:27" x14ac:dyDescent="0.25">
      <c r="A167" s="61">
        <v>-6.7199999999999996E-2</v>
      </c>
      <c r="B167" s="61">
        <v>-2.2574219000000002</v>
      </c>
      <c r="C167" s="61">
        <v>0.96640619999999999</v>
      </c>
      <c r="E167" s="63">
        <v>-6.7199999999999996E-2</v>
      </c>
      <c r="F167" s="63">
        <v>-0.45273439999999998</v>
      </c>
      <c r="G167" s="63">
        <v>1.0503906000000001</v>
      </c>
      <c r="I167" s="28">
        <v>-1.5599999999999999E-2</v>
      </c>
      <c r="J167" s="28">
        <v>0.74296874000000002</v>
      </c>
      <c r="K167" s="28">
        <v>0.69023436000000005</v>
      </c>
      <c r="M167" s="30">
        <v>-1.5599999999999999E-2</v>
      </c>
      <c r="N167" s="30">
        <v>1.53007811</v>
      </c>
      <c r="O167" s="30">
        <v>0.91484374000000002</v>
      </c>
      <c r="Q167" s="32">
        <v>-3.2500000000000001E-2</v>
      </c>
      <c r="R167" s="32">
        <v>-2.444531</v>
      </c>
      <c r="S167" s="32">
        <v>0.848437</v>
      </c>
      <c r="U167" s="34">
        <v>-3.2399999999999998E-2</v>
      </c>
      <c r="V167" s="34">
        <v>-2.3878910000000002</v>
      </c>
      <c r="W167" s="34">
        <v>0.84257800000000005</v>
      </c>
      <c r="Y167" s="73"/>
      <c r="Z167" s="73"/>
      <c r="AA167" s="73"/>
    </row>
    <row r="168" spans="1:27" x14ac:dyDescent="0.25">
      <c r="A168" s="61">
        <v>-6.7000000000000004E-2</v>
      </c>
      <c r="B168" s="61">
        <v>-2.2789063000000001</v>
      </c>
      <c r="C168" s="61">
        <v>0.96835939999999998</v>
      </c>
      <c r="E168" s="63">
        <v>-6.7000000000000004E-2</v>
      </c>
      <c r="F168" s="63">
        <v>-0.3804688</v>
      </c>
      <c r="G168" s="63">
        <v>1.1207031000000001</v>
      </c>
      <c r="I168" s="28">
        <v>-1.555E-2</v>
      </c>
      <c r="J168" s="28">
        <v>0.71953124000000002</v>
      </c>
      <c r="K168" s="28">
        <v>0.69023436000000005</v>
      </c>
      <c r="M168" s="30">
        <v>-1.555E-2</v>
      </c>
      <c r="N168" s="30">
        <v>1.53203124</v>
      </c>
      <c r="O168" s="30">
        <v>0.91289061000000005</v>
      </c>
      <c r="Q168" s="32">
        <v>-3.2399999999999998E-2</v>
      </c>
      <c r="R168" s="32">
        <v>-2.4406249999999998</v>
      </c>
      <c r="S168" s="32">
        <v>0.85039100000000001</v>
      </c>
      <c r="U168" s="34">
        <v>-3.2300000000000002E-2</v>
      </c>
      <c r="V168" s="34">
        <v>-2.3527339999999999</v>
      </c>
      <c r="W168" s="34">
        <v>0.85039100000000001</v>
      </c>
      <c r="Y168" s="73"/>
      <c r="Z168" s="73"/>
      <c r="AA168" s="73"/>
    </row>
    <row r="169" spans="1:27" x14ac:dyDescent="0.25">
      <c r="A169" s="61">
        <v>-6.6799999999999998E-2</v>
      </c>
      <c r="B169" s="61">
        <v>-2.2984374999999999</v>
      </c>
      <c r="C169" s="61">
        <v>0.97031250000000002</v>
      </c>
      <c r="E169" s="63">
        <v>-6.6799999999999998E-2</v>
      </c>
      <c r="F169" s="63">
        <v>-0.30820310000000001</v>
      </c>
      <c r="G169" s="63">
        <v>1.1890624999999999</v>
      </c>
      <c r="I169" s="28">
        <v>-1.55E-2</v>
      </c>
      <c r="J169" s="28">
        <v>0.70195311000000005</v>
      </c>
      <c r="K169" s="28">
        <v>0.69218749000000002</v>
      </c>
      <c r="M169" s="30">
        <v>-1.55E-2</v>
      </c>
      <c r="N169" s="30">
        <v>1.53398436</v>
      </c>
      <c r="O169" s="30">
        <v>0.91093749000000002</v>
      </c>
      <c r="Q169" s="32">
        <v>-3.2300000000000002E-2</v>
      </c>
      <c r="R169" s="32">
        <v>-2.4328129999999999</v>
      </c>
      <c r="S169" s="32">
        <v>0.85234399999999999</v>
      </c>
      <c r="U169" s="34">
        <v>-3.2199999999999999E-2</v>
      </c>
      <c r="V169" s="34">
        <v>-2.3156249999999998</v>
      </c>
      <c r="W169" s="34">
        <v>0.85624999999999996</v>
      </c>
      <c r="Y169" s="73"/>
      <c r="Z169" s="73"/>
      <c r="AA169" s="73"/>
    </row>
    <row r="170" spans="1:27" x14ac:dyDescent="0.25">
      <c r="A170" s="61">
        <v>-6.6600000000000006E-2</v>
      </c>
      <c r="B170" s="61">
        <v>-2.3179688000000001</v>
      </c>
      <c r="C170" s="61">
        <v>0.98007809999999995</v>
      </c>
      <c r="E170" s="63">
        <v>-6.6600000000000006E-2</v>
      </c>
      <c r="F170" s="63">
        <v>-0.23007810000000001</v>
      </c>
      <c r="G170" s="63">
        <v>1.1656249999999999</v>
      </c>
      <c r="I170" s="28">
        <v>-1.545E-2</v>
      </c>
      <c r="J170" s="28">
        <v>0.68046874000000002</v>
      </c>
      <c r="K170" s="28">
        <v>0.69218749000000002</v>
      </c>
      <c r="M170" s="30">
        <v>-1.545E-2</v>
      </c>
      <c r="N170" s="30">
        <v>1.53398436</v>
      </c>
      <c r="O170" s="30">
        <v>0.90898436000000005</v>
      </c>
      <c r="Q170" s="32">
        <v>-3.2199999999999999E-2</v>
      </c>
      <c r="R170" s="32">
        <v>-2.4210940000000001</v>
      </c>
      <c r="S170" s="32">
        <v>0.85820300000000005</v>
      </c>
      <c r="U170" s="34">
        <v>-3.2099999999999997E-2</v>
      </c>
      <c r="V170" s="34">
        <v>-2.266797</v>
      </c>
      <c r="W170" s="34">
        <v>0.86210900000000001</v>
      </c>
      <c r="Y170" s="73"/>
      <c r="Z170" s="73"/>
      <c r="AA170" s="73"/>
    </row>
    <row r="171" spans="1:27" x14ac:dyDescent="0.25">
      <c r="A171" s="61">
        <v>-6.6400000000000001E-2</v>
      </c>
      <c r="B171" s="61">
        <v>-2.3355469000000002</v>
      </c>
      <c r="C171" s="61">
        <v>0.99375000000000002</v>
      </c>
      <c r="E171" s="63">
        <v>-6.6400000000000001E-2</v>
      </c>
      <c r="F171" s="63">
        <v>-0.1539063</v>
      </c>
      <c r="G171" s="63">
        <v>1.0933594</v>
      </c>
      <c r="I171" s="28">
        <v>-1.54E-2</v>
      </c>
      <c r="J171" s="28">
        <v>0.66093749000000002</v>
      </c>
      <c r="K171" s="28">
        <v>0.69414061000000005</v>
      </c>
      <c r="M171" s="30">
        <v>-1.54E-2</v>
      </c>
      <c r="N171" s="30">
        <v>1.53398436</v>
      </c>
      <c r="O171" s="30">
        <v>0.90507811000000005</v>
      </c>
      <c r="Q171" s="32">
        <v>-3.2099999999999997E-2</v>
      </c>
      <c r="R171" s="32">
        <v>-2.407422</v>
      </c>
      <c r="S171" s="32">
        <v>0.864062</v>
      </c>
      <c r="U171" s="34">
        <v>-3.2000000000000001E-2</v>
      </c>
      <c r="V171" s="34">
        <v>-2.210156</v>
      </c>
      <c r="W171" s="34">
        <v>0.86992199999999997</v>
      </c>
      <c r="Y171" s="73"/>
      <c r="Z171" s="73"/>
      <c r="AA171" s="73"/>
    </row>
    <row r="172" spans="1:27" x14ac:dyDescent="0.25">
      <c r="A172" s="61">
        <v>-6.6199999999999995E-2</v>
      </c>
      <c r="B172" s="61">
        <v>-2.3511719000000002</v>
      </c>
      <c r="C172" s="61">
        <v>1.0035156000000001</v>
      </c>
      <c r="E172" s="63">
        <v>-6.6199999999999995E-2</v>
      </c>
      <c r="F172" s="63">
        <v>-8.3593799999999996E-2</v>
      </c>
      <c r="G172" s="63">
        <v>1.0855469</v>
      </c>
      <c r="I172" s="28">
        <v>-1.5350000000000001E-2</v>
      </c>
      <c r="J172" s="28">
        <v>0.64140624000000002</v>
      </c>
      <c r="K172" s="28">
        <v>0.69414061000000005</v>
      </c>
      <c r="M172" s="30">
        <v>-1.5350000000000001E-2</v>
      </c>
      <c r="N172" s="30">
        <v>1.53203124</v>
      </c>
      <c r="O172" s="30">
        <v>0.90117186000000005</v>
      </c>
      <c r="Q172" s="32">
        <v>-3.2000000000000001E-2</v>
      </c>
      <c r="R172" s="32">
        <v>-2.3898440000000001</v>
      </c>
      <c r="S172" s="32">
        <v>0.86992199999999997</v>
      </c>
      <c r="U172" s="34">
        <v>-3.1899999999999998E-2</v>
      </c>
      <c r="V172" s="34">
        <v>-2.147656</v>
      </c>
      <c r="W172" s="34">
        <v>0.87578100000000003</v>
      </c>
      <c r="Y172" s="73"/>
      <c r="Z172" s="73"/>
      <c r="AA172" s="73"/>
    </row>
    <row r="173" spans="1:27" x14ac:dyDescent="0.25">
      <c r="A173" s="61">
        <v>-6.6000000000000003E-2</v>
      </c>
      <c r="B173" s="61">
        <v>-2.3628906000000001</v>
      </c>
      <c r="C173" s="61">
        <v>1.0074219</v>
      </c>
      <c r="E173" s="63">
        <v>-6.6000000000000003E-2</v>
      </c>
      <c r="F173" s="63">
        <v>-7.4219000000000004E-3</v>
      </c>
      <c r="G173" s="63">
        <v>1.1167969</v>
      </c>
      <c r="I173" s="28">
        <v>-1.5299999999999999E-2</v>
      </c>
      <c r="J173" s="28">
        <v>0.61992186000000005</v>
      </c>
      <c r="K173" s="28">
        <v>0.69218749000000002</v>
      </c>
      <c r="M173" s="30">
        <v>-1.5299999999999999E-2</v>
      </c>
      <c r="N173" s="30">
        <v>1.53203124</v>
      </c>
      <c r="O173" s="30">
        <v>0.89921874000000002</v>
      </c>
      <c r="Q173" s="32">
        <v>-3.1899999999999998E-2</v>
      </c>
      <c r="R173" s="32">
        <v>-2.3644530000000001</v>
      </c>
      <c r="S173" s="32">
        <v>0.87578100000000003</v>
      </c>
      <c r="U173" s="34">
        <v>-3.1800000000000002E-2</v>
      </c>
      <c r="V173" s="34">
        <v>-2.0753910000000002</v>
      </c>
      <c r="W173" s="34">
        <v>0.88164100000000001</v>
      </c>
      <c r="Y173" s="73"/>
      <c r="Z173" s="73"/>
      <c r="AA173" s="73"/>
    </row>
    <row r="174" spans="1:27" x14ac:dyDescent="0.25">
      <c r="A174" s="61">
        <v>-6.5799999999999997E-2</v>
      </c>
      <c r="B174" s="61">
        <v>-2.3785156000000001</v>
      </c>
      <c r="C174" s="61">
        <v>1.0152344</v>
      </c>
      <c r="E174" s="63">
        <v>-6.5799999999999997E-2</v>
      </c>
      <c r="F174" s="63">
        <v>6.6796900000000006E-2</v>
      </c>
      <c r="G174" s="63">
        <v>1.1187499999999999</v>
      </c>
      <c r="I174" s="28">
        <v>-1.525E-2</v>
      </c>
      <c r="J174" s="28">
        <v>0.59648436000000005</v>
      </c>
      <c r="K174" s="28">
        <v>0.69218749000000002</v>
      </c>
      <c r="M174" s="30">
        <v>-1.525E-2</v>
      </c>
      <c r="N174" s="30">
        <v>1.53007811</v>
      </c>
      <c r="O174" s="30">
        <v>0.89531249000000002</v>
      </c>
      <c r="Q174" s="32">
        <v>-3.1800000000000002E-2</v>
      </c>
      <c r="R174" s="32">
        <v>-2.3410160000000002</v>
      </c>
      <c r="S174" s="32">
        <v>0.88164100000000001</v>
      </c>
      <c r="U174" s="34">
        <v>-3.1699999999999999E-2</v>
      </c>
      <c r="V174" s="34">
        <v>-2.001172</v>
      </c>
      <c r="W174" s="34">
        <v>0.88945300000000005</v>
      </c>
      <c r="Y174" s="73"/>
      <c r="Z174" s="73"/>
      <c r="AA174" s="73"/>
    </row>
    <row r="175" spans="1:27" x14ac:dyDescent="0.25">
      <c r="A175" s="61">
        <v>-6.5600000000000006E-2</v>
      </c>
      <c r="B175" s="61">
        <v>-2.3941406000000001</v>
      </c>
      <c r="C175" s="61">
        <v>1.0308594</v>
      </c>
      <c r="E175" s="63">
        <v>-6.5600000000000006E-2</v>
      </c>
      <c r="F175" s="63">
        <v>0.13710939999999999</v>
      </c>
      <c r="G175" s="63">
        <v>1.0738281000000001</v>
      </c>
      <c r="I175" s="28">
        <v>-1.52E-2</v>
      </c>
      <c r="J175" s="28">
        <v>0.57499999000000002</v>
      </c>
      <c r="K175" s="28">
        <v>0.69023436000000005</v>
      </c>
      <c r="M175" s="30">
        <v>-1.52E-2</v>
      </c>
      <c r="N175" s="30">
        <v>1.52812499</v>
      </c>
      <c r="O175" s="30">
        <v>0.89140624000000002</v>
      </c>
      <c r="Q175" s="32">
        <v>-3.1699999999999999E-2</v>
      </c>
      <c r="R175" s="32">
        <v>-2.313672</v>
      </c>
      <c r="S175" s="32">
        <v>0.88945300000000005</v>
      </c>
      <c r="U175" s="34">
        <v>-3.1600000000000003E-2</v>
      </c>
      <c r="V175" s="34">
        <v>-1.9210940000000001</v>
      </c>
      <c r="W175" s="34">
        <v>0.895312</v>
      </c>
      <c r="Y175" s="73"/>
      <c r="Z175" s="73"/>
      <c r="AA175" s="73"/>
    </row>
    <row r="176" spans="1:27" x14ac:dyDescent="0.25">
      <c r="A176" s="61">
        <v>-6.54E-2</v>
      </c>
      <c r="B176" s="61">
        <v>-2.4039063000000001</v>
      </c>
      <c r="C176" s="61">
        <v>1.0484374999999999</v>
      </c>
      <c r="E176" s="63">
        <v>-6.54E-2</v>
      </c>
      <c r="F176" s="63">
        <v>0.2054687</v>
      </c>
      <c r="G176" s="63">
        <v>1.0425781000000001</v>
      </c>
      <c r="I176" s="28">
        <v>-1.515E-2</v>
      </c>
      <c r="J176" s="28">
        <v>0.55351561000000005</v>
      </c>
      <c r="K176" s="28">
        <v>0.68828124000000002</v>
      </c>
      <c r="M176" s="30">
        <v>-1.515E-2</v>
      </c>
      <c r="N176" s="30">
        <v>1.52421874</v>
      </c>
      <c r="O176" s="30">
        <v>0.88749999000000002</v>
      </c>
      <c r="Q176" s="32">
        <v>-3.1600000000000003E-2</v>
      </c>
      <c r="R176" s="32">
        <v>-2.2785160000000002</v>
      </c>
      <c r="S176" s="32">
        <v>0.89726600000000001</v>
      </c>
      <c r="U176" s="34">
        <v>-3.15E-2</v>
      </c>
      <c r="V176" s="34">
        <v>-1.835156</v>
      </c>
      <c r="W176" s="34">
        <v>0.90117199999999997</v>
      </c>
      <c r="Y176" s="73"/>
      <c r="Z176" s="73"/>
      <c r="AA176" s="73"/>
    </row>
    <row r="177" spans="1:27" x14ac:dyDescent="0.25">
      <c r="A177" s="61">
        <v>-6.5199999999999994E-2</v>
      </c>
      <c r="B177" s="61">
        <v>-2.4156249999999999</v>
      </c>
      <c r="C177" s="61">
        <v>1.0601562</v>
      </c>
      <c r="E177" s="63">
        <v>-6.5199999999999994E-2</v>
      </c>
      <c r="F177" s="63">
        <v>0.27773439999999999</v>
      </c>
      <c r="G177" s="63">
        <v>1.0777344</v>
      </c>
      <c r="I177" s="28">
        <v>-1.5100000000000001E-2</v>
      </c>
      <c r="J177" s="28">
        <v>0.53203124000000002</v>
      </c>
      <c r="K177" s="28">
        <v>0.68828124000000002</v>
      </c>
      <c r="M177" s="30">
        <v>-1.5100000000000001E-2</v>
      </c>
      <c r="N177" s="30">
        <v>1.52226561</v>
      </c>
      <c r="O177" s="30">
        <v>0.88554686000000005</v>
      </c>
      <c r="Q177" s="32">
        <v>-3.15E-2</v>
      </c>
      <c r="R177" s="32">
        <v>-2.2433589999999999</v>
      </c>
      <c r="S177" s="32">
        <v>0.90507800000000005</v>
      </c>
      <c r="U177" s="34">
        <v>-3.1399999999999997E-2</v>
      </c>
      <c r="V177" s="34">
        <v>-1.741406</v>
      </c>
      <c r="W177" s="34">
        <v>0.90507800000000005</v>
      </c>
      <c r="Y177" s="73"/>
      <c r="Z177" s="73"/>
      <c r="AA177" s="73"/>
    </row>
    <row r="178" spans="1:27" x14ac:dyDescent="0.25">
      <c r="A178" s="61">
        <v>-6.5000000000000002E-2</v>
      </c>
      <c r="B178" s="61">
        <v>-2.4234374999999999</v>
      </c>
      <c r="C178" s="61">
        <v>1.0640624999999999</v>
      </c>
      <c r="E178" s="63">
        <v>-6.5000000000000002E-2</v>
      </c>
      <c r="F178" s="63">
        <v>0.3460937</v>
      </c>
      <c r="G178" s="63">
        <v>1.1246094</v>
      </c>
      <c r="I178" s="28">
        <v>-1.5049999999999999E-2</v>
      </c>
      <c r="J178" s="28">
        <v>0.51054686000000005</v>
      </c>
      <c r="K178" s="28">
        <v>0.68632811000000005</v>
      </c>
      <c r="M178" s="30">
        <v>-1.5049999999999999E-2</v>
      </c>
      <c r="N178" s="30">
        <v>1.51835936</v>
      </c>
      <c r="O178" s="30">
        <v>0.88164061000000005</v>
      </c>
      <c r="Q178" s="32">
        <v>-3.1399999999999997E-2</v>
      </c>
      <c r="R178" s="32">
        <v>-2.2003910000000002</v>
      </c>
      <c r="S178" s="32">
        <v>0.91289100000000001</v>
      </c>
      <c r="U178" s="34">
        <v>-3.1300000000000001E-2</v>
      </c>
      <c r="V178" s="34">
        <v>-1.64375</v>
      </c>
      <c r="W178" s="34">
        <v>0.90898400000000001</v>
      </c>
      <c r="Y178" s="73"/>
      <c r="Z178" s="73"/>
      <c r="AA178" s="73"/>
    </row>
    <row r="179" spans="1:27" x14ac:dyDescent="0.25">
      <c r="A179" s="61">
        <v>-6.4799999999999996E-2</v>
      </c>
      <c r="B179" s="61">
        <v>-2.4292969000000002</v>
      </c>
      <c r="C179" s="61">
        <v>1.0718749999999999</v>
      </c>
      <c r="E179" s="63">
        <v>-6.4799999999999996E-2</v>
      </c>
      <c r="F179" s="63">
        <v>0.41445310000000002</v>
      </c>
      <c r="G179" s="63">
        <v>1.1128906000000001</v>
      </c>
      <c r="I179" s="28">
        <v>-1.4999999999999999E-2</v>
      </c>
      <c r="J179" s="28">
        <v>0.48710935999999999</v>
      </c>
      <c r="K179" s="28">
        <v>0.68632811000000005</v>
      </c>
      <c r="M179" s="30">
        <v>-1.4999999999999999E-2</v>
      </c>
      <c r="N179" s="30">
        <v>1.51445311</v>
      </c>
      <c r="O179" s="30">
        <v>0.87773436000000005</v>
      </c>
      <c r="Q179" s="32">
        <v>-3.1300000000000001E-2</v>
      </c>
      <c r="R179" s="32">
        <v>-2.157422</v>
      </c>
      <c r="S179" s="32">
        <v>0.91874999999999996</v>
      </c>
      <c r="U179" s="34">
        <v>-3.1199999999999999E-2</v>
      </c>
      <c r="V179" s="34">
        <v>-1.5402340000000001</v>
      </c>
      <c r="W179" s="34">
        <v>0.91289100000000001</v>
      </c>
      <c r="Y179" s="73"/>
      <c r="Z179" s="73"/>
      <c r="AA179" s="73"/>
    </row>
    <row r="180" spans="1:27" x14ac:dyDescent="0.25">
      <c r="A180" s="61">
        <v>-6.4600000000000005E-2</v>
      </c>
      <c r="B180" s="61">
        <v>-2.4371094000000002</v>
      </c>
      <c r="C180" s="61">
        <v>1.0914062</v>
      </c>
      <c r="E180" s="63">
        <v>-6.4600000000000005E-2</v>
      </c>
      <c r="F180" s="63">
        <v>0.48476560000000002</v>
      </c>
      <c r="G180" s="63">
        <v>1.0464844</v>
      </c>
      <c r="I180" s="28">
        <v>-1.495E-2</v>
      </c>
      <c r="J180" s="28">
        <v>0.46367185999999999</v>
      </c>
      <c r="K180" s="28">
        <v>0.68632811000000005</v>
      </c>
      <c r="M180" s="30">
        <v>-1.495E-2</v>
      </c>
      <c r="N180" s="30">
        <v>1.50859374</v>
      </c>
      <c r="O180" s="30">
        <v>0.87382811000000005</v>
      </c>
      <c r="Q180" s="32">
        <v>-3.1199999999999999E-2</v>
      </c>
      <c r="R180" s="32">
        <v>-2.110547</v>
      </c>
      <c r="S180" s="32">
        <v>0.92460900000000001</v>
      </c>
      <c r="U180" s="34">
        <v>-3.1099999999999999E-2</v>
      </c>
      <c r="V180" s="34">
        <v>-1.4308590000000001</v>
      </c>
      <c r="W180" s="34">
        <v>0.91679699999999997</v>
      </c>
      <c r="Y180" s="73"/>
      <c r="Z180" s="73"/>
      <c r="AA180" s="73"/>
    </row>
    <row r="181" spans="1:27" x14ac:dyDescent="0.25">
      <c r="A181" s="61">
        <v>-6.4399999999999999E-2</v>
      </c>
      <c r="B181" s="61">
        <v>-2.4429688000000001</v>
      </c>
      <c r="C181" s="61">
        <v>1.1109374999999999</v>
      </c>
      <c r="E181" s="63">
        <v>-6.4399999999999999E-2</v>
      </c>
      <c r="F181" s="63">
        <v>0.55117190000000005</v>
      </c>
      <c r="G181" s="63">
        <v>0.99375000000000002</v>
      </c>
      <c r="I181" s="28">
        <v>-1.49E-2</v>
      </c>
      <c r="J181" s="28">
        <v>0.43828124000000002</v>
      </c>
      <c r="K181" s="28">
        <v>0.68632811000000005</v>
      </c>
      <c r="M181" s="30">
        <v>-1.49E-2</v>
      </c>
      <c r="N181" s="30">
        <v>1.50664061</v>
      </c>
      <c r="O181" s="30">
        <v>0.87187499000000002</v>
      </c>
      <c r="Q181" s="32">
        <v>-3.1099999999999999E-2</v>
      </c>
      <c r="R181" s="32">
        <v>-2.0578129999999999</v>
      </c>
      <c r="S181" s="32">
        <v>0.92851600000000001</v>
      </c>
      <c r="U181" s="34">
        <v>-3.1E-2</v>
      </c>
      <c r="V181" s="34">
        <v>-1.315625</v>
      </c>
      <c r="W181" s="34">
        <v>0.92070300000000005</v>
      </c>
      <c r="Y181" s="73"/>
      <c r="Z181" s="73"/>
      <c r="AA181" s="73"/>
    </row>
    <row r="182" spans="1:27" x14ac:dyDescent="0.25">
      <c r="A182" s="61">
        <v>-6.4199999999999993E-2</v>
      </c>
      <c r="B182" s="61">
        <v>-2.4468749999999999</v>
      </c>
      <c r="C182" s="61">
        <v>1.1207031000000001</v>
      </c>
      <c r="E182" s="63">
        <v>-6.4199999999999993E-2</v>
      </c>
      <c r="F182" s="63">
        <v>0.61562499999999998</v>
      </c>
      <c r="G182" s="63">
        <v>0.99570309999999995</v>
      </c>
      <c r="I182" s="28">
        <v>-1.485E-2</v>
      </c>
      <c r="J182" s="28">
        <v>0.41484374000000002</v>
      </c>
      <c r="K182" s="28">
        <v>0.68437499000000002</v>
      </c>
      <c r="M182" s="30">
        <v>-1.485E-2</v>
      </c>
      <c r="N182" s="30">
        <v>1.50078124</v>
      </c>
      <c r="O182" s="30">
        <v>0.86796874000000002</v>
      </c>
      <c r="Q182" s="32">
        <v>-3.1E-2</v>
      </c>
      <c r="R182" s="32">
        <v>-2.0050780000000001</v>
      </c>
      <c r="S182" s="32">
        <v>0.93046899999999999</v>
      </c>
      <c r="U182" s="34">
        <v>-3.09E-2</v>
      </c>
      <c r="V182" s="34">
        <v>-1.200391</v>
      </c>
      <c r="W182" s="34">
        <v>0.92460900000000001</v>
      </c>
      <c r="Y182" s="73"/>
      <c r="Z182" s="73"/>
      <c r="AA182" s="73"/>
    </row>
    <row r="183" spans="1:27" x14ac:dyDescent="0.25">
      <c r="A183" s="61">
        <v>-6.4000000000000001E-2</v>
      </c>
      <c r="B183" s="61">
        <v>-2.4507813000000001</v>
      </c>
      <c r="C183" s="61">
        <v>1.1148437</v>
      </c>
      <c r="E183" s="63">
        <v>-6.4000000000000001E-2</v>
      </c>
      <c r="F183" s="63">
        <v>0.67617190000000005</v>
      </c>
      <c r="G183" s="63">
        <v>1.0171874999999999</v>
      </c>
      <c r="I183" s="28">
        <v>-1.4800000000000001E-2</v>
      </c>
      <c r="J183" s="28">
        <v>0.39335935999999999</v>
      </c>
      <c r="K183" s="28">
        <v>0.68437499000000002</v>
      </c>
      <c r="M183" s="30">
        <v>-1.4800000000000001E-2</v>
      </c>
      <c r="N183" s="30">
        <v>1.49492186</v>
      </c>
      <c r="O183" s="30">
        <v>0.86601561000000005</v>
      </c>
      <c r="Q183" s="32">
        <v>-3.09E-2</v>
      </c>
      <c r="R183" s="32">
        <v>-1.9523440000000001</v>
      </c>
      <c r="S183" s="32">
        <v>0.93437499999999996</v>
      </c>
      <c r="U183" s="34">
        <v>-3.0800000000000001E-2</v>
      </c>
      <c r="V183" s="34">
        <v>-1.0832029999999999</v>
      </c>
      <c r="W183" s="34">
        <v>0.92851600000000001</v>
      </c>
      <c r="Y183" s="73"/>
      <c r="Z183" s="73"/>
      <c r="AA183" s="73"/>
    </row>
    <row r="184" spans="1:27" x14ac:dyDescent="0.25">
      <c r="A184" s="61">
        <v>-6.3799999999999996E-2</v>
      </c>
      <c r="B184" s="61">
        <v>-2.4527344000000002</v>
      </c>
      <c r="C184" s="61">
        <v>1.1148437</v>
      </c>
      <c r="E184" s="63">
        <v>-6.3799999999999996E-2</v>
      </c>
      <c r="F184" s="63">
        <v>0.73867190000000005</v>
      </c>
      <c r="G184" s="63">
        <v>1.0308594</v>
      </c>
      <c r="I184" s="28">
        <v>-1.4749999999999999E-2</v>
      </c>
      <c r="J184" s="28">
        <v>0.37187499000000002</v>
      </c>
      <c r="K184" s="28">
        <v>0.68242186000000005</v>
      </c>
      <c r="M184" s="30">
        <v>-1.4749999999999999E-2</v>
      </c>
      <c r="N184" s="30">
        <v>1.48906249</v>
      </c>
      <c r="O184" s="30">
        <v>0.86406249000000002</v>
      </c>
      <c r="Q184" s="32">
        <v>-3.0800000000000001E-2</v>
      </c>
      <c r="R184" s="32">
        <v>-1.89375</v>
      </c>
      <c r="S184" s="32">
        <v>0.93828100000000003</v>
      </c>
      <c r="U184" s="34">
        <v>-3.0700000000000002E-2</v>
      </c>
      <c r="V184" s="34">
        <v>-0.964063</v>
      </c>
      <c r="W184" s="34">
        <v>0.93437499999999996</v>
      </c>
      <c r="Y184" s="73"/>
      <c r="Z184" s="73"/>
      <c r="AA184" s="73"/>
    </row>
    <row r="185" spans="1:27" x14ac:dyDescent="0.25">
      <c r="A185" s="61">
        <v>-6.3600000000000004E-2</v>
      </c>
      <c r="B185" s="61">
        <v>-2.4527344000000002</v>
      </c>
      <c r="C185" s="61">
        <v>1.1304687</v>
      </c>
      <c r="E185" s="63">
        <v>-6.3600000000000004E-2</v>
      </c>
      <c r="F185" s="63">
        <v>0.79531249999999998</v>
      </c>
      <c r="G185" s="63">
        <v>1.0328124999999999</v>
      </c>
      <c r="I185" s="28">
        <v>-1.47E-2</v>
      </c>
      <c r="J185" s="28">
        <v>0.34843749000000002</v>
      </c>
      <c r="K185" s="28">
        <v>0.68046874000000002</v>
      </c>
      <c r="M185" s="30">
        <v>-1.47E-2</v>
      </c>
      <c r="N185" s="30">
        <v>1.48124999</v>
      </c>
      <c r="O185" s="30">
        <v>0.86210936000000005</v>
      </c>
      <c r="Q185" s="32">
        <v>-3.0700000000000002E-2</v>
      </c>
      <c r="R185" s="32">
        <v>-1.8332029999999999</v>
      </c>
      <c r="S185" s="32">
        <v>0.94023400000000001</v>
      </c>
      <c r="U185" s="34">
        <v>-3.0599999999999999E-2</v>
      </c>
      <c r="V185" s="34">
        <v>-0.84101599999999999</v>
      </c>
      <c r="W185" s="34">
        <v>0.93828100000000003</v>
      </c>
      <c r="Y185" s="73"/>
      <c r="Z185" s="73"/>
      <c r="AA185" s="73"/>
    </row>
    <row r="186" spans="1:27" x14ac:dyDescent="0.25">
      <c r="A186" s="61">
        <v>-6.3399999999999998E-2</v>
      </c>
      <c r="B186" s="61">
        <v>-2.4507813000000001</v>
      </c>
      <c r="C186" s="61">
        <v>1.1539062</v>
      </c>
      <c r="E186" s="63">
        <v>-6.3399999999999998E-2</v>
      </c>
      <c r="F186" s="63">
        <v>0.85195310000000002</v>
      </c>
      <c r="G186" s="63">
        <v>1.0367187</v>
      </c>
      <c r="I186" s="28">
        <v>-1.465E-2</v>
      </c>
      <c r="J186" s="28">
        <v>0.32695310999999999</v>
      </c>
      <c r="K186" s="28">
        <v>0.67656249000000002</v>
      </c>
      <c r="M186" s="30">
        <v>-1.465E-2</v>
      </c>
      <c r="N186" s="30">
        <v>1.47539061</v>
      </c>
      <c r="O186" s="30">
        <v>0.86015624000000002</v>
      </c>
      <c r="Q186" s="32">
        <v>-3.0599999999999999E-2</v>
      </c>
      <c r="R186" s="32">
        <v>-1.766797</v>
      </c>
      <c r="S186" s="32">
        <v>0.94414100000000001</v>
      </c>
      <c r="U186" s="34">
        <v>-3.0499999999999999E-2</v>
      </c>
      <c r="V186" s="34">
        <v>-0.71796899999999997</v>
      </c>
      <c r="W186" s="34">
        <v>0.942187</v>
      </c>
      <c r="Y186" s="73"/>
      <c r="Z186" s="73"/>
      <c r="AA186" s="73"/>
    </row>
    <row r="187" spans="1:27" x14ac:dyDescent="0.25">
      <c r="A187" s="61">
        <v>-6.3200000000000006E-2</v>
      </c>
      <c r="B187" s="61">
        <v>-2.4488281000000001</v>
      </c>
      <c r="C187" s="61">
        <v>1.1656249999999999</v>
      </c>
      <c r="E187" s="63">
        <v>-6.3200000000000006E-2</v>
      </c>
      <c r="F187" s="63">
        <v>0.90859369999999995</v>
      </c>
      <c r="G187" s="63">
        <v>1.0074219</v>
      </c>
      <c r="I187" s="28">
        <v>-1.46E-2</v>
      </c>
      <c r="J187" s="28">
        <v>0.30351560999999999</v>
      </c>
      <c r="K187" s="28">
        <v>0.67460936000000005</v>
      </c>
      <c r="M187" s="30">
        <v>-1.46E-2</v>
      </c>
      <c r="N187" s="30">
        <v>1.46757811</v>
      </c>
      <c r="O187" s="30">
        <v>0.85820311000000005</v>
      </c>
      <c r="Q187" s="32">
        <v>-3.0499999999999999E-2</v>
      </c>
      <c r="R187" s="32">
        <v>-1.700391</v>
      </c>
      <c r="S187" s="32">
        <v>0.94804699999999997</v>
      </c>
      <c r="U187" s="34">
        <v>-3.04E-2</v>
      </c>
      <c r="V187" s="34">
        <v>-0.589063</v>
      </c>
      <c r="W187" s="34">
        <v>0.94804699999999997</v>
      </c>
      <c r="Y187" s="73"/>
      <c r="Z187" s="73"/>
      <c r="AA187" s="73"/>
    </row>
    <row r="188" spans="1:27" x14ac:dyDescent="0.25">
      <c r="A188" s="61">
        <v>-6.3E-2</v>
      </c>
      <c r="B188" s="61">
        <v>-2.4468749999999999</v>
      </c>
      <c r="C188" s="61">
        <v>1.1597656000000001</v>
      </c>
      <c r="E188" s="63">
        <v>-6.3E-2</v>
      </c>
      <c r="F188" s="63">
        <v>0.96132810000000002</v>
      </c>
      <c r="G188" s="63">
        <v>0.95078119999999999</v>
      </c>
      <c r="I188" s="28">
        <v>-1.455E-2</v>
      </c>
      <c r="J188" s="28">
        <v>0.27812499000000002</v>
      </c>
      <c r="K188" s="28">
        <v>0.67265624000000002</v>
      </c>
      <c r="M188" s="30">
        <v>-1.455E-2</v>
      </c>
      <c r="N188" s="30">
        <v>1.45390624</v>
      </c>
      <c r="O188" s="30">
        <v>0.85624999000000002</v>
      </c>
      <c r="Q188" s="32">
        <v>-3.04E-2</v>
      </c>
      <c r="R188" s="32">
        <v>-1.6300779999999999</v>
      </c>
      <c r="S188" s="32">
        <v>0.95195300000000005</v>
      </c>
      <c r="U188" s="34">
        <v>-3.0300000000000001E-2</v>
      </c>
      <c r="V188" s="34">
        <v>-0.46796900000000002</v>
      </c>
      <c r="W188" s="34">
        <v>0.95195300000000005</v>
      </c>
      <c r="Y188" s="73"/>
      <c r="Z188" s="73"/>
      <c r="AA188" s="73"/>
    </row>
    <row r="189" spans="1:27" x14ac:dyDescent="0.25">
      <c r="A189" s="61">
        <v>-6.2799999999999995E-2</v>
      </c>
      <c r="B189" s="61">
        <v>-2.4410156000000001</v>
      </c>
      <c r="C189" s="61">
        <v>1.1558594</v>
      </c>
      <c r="E189" s="63">
        <v>-6.2799999999999995E-2</v>
      </c>
      <c r="F189" s="63">
        <v>1.0121093999999999</v>
      </c>
      <c r="G189" s="63">
        <v>0.90585939999999998</v>
      </c>
      <c r="I189" s="28">
        <v>-1.4500000000000001E-2</v>
      </c>
      <c r="J189" s="28">
        <v>0.25468749000000002</v>
      </c>
      <c r="K189" s="28">
        <v>0.67265624000000002</v>
      </c>
      <c r="M189" s="30">
        <v>-1.4500000000000001E-2</v>
      </c>
      <c r="N189" s="30">
        <v>1.44414061</v>
      </c>
      <c r="O189" s="30">
        <v>0.85429686000000005</v>
      </c>
      <c r="Q189" s="32">
        <v>-3.0300000000000001E-2</v>
      </c>
      <c r="R189" s="32">
        <v>-1.559766</v>
      </c>
      <c r="S189" s="32">
        <v>0.95976600000000001</v>
      </c>
      <c r="U189" s="34">
        <v>-3.0200000000000001E-2</v>
      </c>
      <c r="V189" s="34">
        <v>-0.35078100000000001</v>
      </c>
      <c r="W189" s="34">
        <v>0.95585900000000001</v>
      </c>
      <c r="Y189" s="73"/>
      <c r="Z189" s="73"/>
      <c r="AA189" s="73"/>
    </row>
    <row r="190" spans="1:27" x14ac:dyDescent="0.25">
      <c r="A190" s="61">
        <v>-6.2600000000000003E-2</v>
      </c>
      <c r="B190" s="61">
        <v>-2.4351563000000001</v>
      </c>
      <c r="C190" s="61">
        <v>1.1714844</v>
      </c>
      <c r="E190" s="63">
        <v>-6.2600000000000003E-2</v>
      </c>
      <c r="F190" s="63">
        <v>1.0589843999999999</v>
      </c>
      <c r="G190" s="63">
        <v>0.90585939999999998</v>
      </c>
      <c r="I190" s="28">
        <v>-1.4449999999999999E-2</v>
      </c>
      <c r="J190" s="28">
        <v>0.23124998999999999</v>
      </c>
      <c r="K190" s="28">
        <v>0.67265624000000002</v>
      </c>
      <c r="M190" s="30">
        <v>-1.4449999999999999E-2</v>
      </c>
      <c r="N190" s="30">
        <v>1.43632811</v>
      </c>
      <c r="O190" s="30">
        <v>0.85234374000000002</v>
      </c>
      <c r="Q190" s="32">
        <v>-3.0200000000000001E-2</v>
      </c>
      <c r="R190" s="32">
        <v>-1.4835940000000001</v>
      </c>
      <c r="S190" s="32">
        <v>0.96562499999999996</v>
      </c>
      <c r="U190" s="34">
        <v>-3.0099999999999998E-2</v>
      </c>
      <c r="V190" s="34">
        <v>-0.22578100000000001</v>
      </c>
      <c r="W190" s="34">
        <v>0.957812</v>
      </c>
      <c r="Y190" s="73"/>
      <c r="Z190" s="73"/>
      <c r="AA190" s="73"/>
    </row>
    <row r="191" spans="1:27" x14ac:dyDescent="0.25">
      <c r="A191" s="61">
        <v>-6.2399999999999997E-2</v>
      </c>
      <c r="B191" s="61">
        <v>-2.4292969000000002</v>
      </c>
      <c r="C191" s="61">
        <v>1.1988281000000001</v>
      </c>
      <c r="E191" s="63">
        <v>-6.2399999999999997E-2</v>
      </c>
      <c r="F191" s="63">
        <v>1.1058593999999999</v>
      </c>
      <c r="G191" s="63">
        <v>0.95078119999999999</v>
      </c>
      <c r="I191" s="28">
        <v>-1.44E-2</v>
      </c>
      <c r="J191" s="28">
        <v>0.20781248999999999</v>
      </c>
      <c r="K191" s="28">
        <v>0.67265624000000002</v>
      </c>
      <c r="M191" s="30">
        <v>-1.44E-2</v>
      </c>
      <c r="N191" s="30">
        <v>1.43046874</v>
      </c>
      <c r="O191" s="30">
        <v>0.84843749000000002</v>
      </c>
      <c r="Q191" s="32">
        <v>-3.0099999999999998E-2</v>
      </c>
      <c r="R191" s="32">
        <v>-1.4054690000000001</v>
      </c>
      <c r="S191" s="32">
        <v>0.96953100000000003</v>
      </c>
      <c r="U191" s="34">
        <v>-0.03</v>
      </c>
      <c r="V191" s="34">
        <v>-0.100781</v>
      </c>
      <c r="W191" s="34">
        <v>0.96171899999999999</v>
      </c>
      <c r="Y191" s="73"/>
      <c r="Z191" s="73"/>
      <c r="AA191" s="73"/>
    </row>
    <row r="192" spans="1:27" x14ac:dyDescent="0.25">
      <c r="A192" s="61">
        <v>-6.2199999999999998E-2</v>
      </c>
      <c r="B192" s="61">
        <v>-2.4234374999999999</v>
      </c>
      <c r="C192" s="61">
        <v>1.2124999999999999</v>
      </c>
      <c r="E192" s="63">
        <v>-6.2199999999999998E-2</v>
      </c>
      <c r="F192" s="63">
        <v>1.1468750000000001</v>
      </c>
      <c r="G192" s="63">
        <v>0.97031250000000002</v>
      </c>
      <c r="I192" s="28">
        <v>-1.435E-2</v>
      </c>
      <c r="J192" s="28">
        <v>0.18632810999999999</v>
      </c>
      <c r="K192" s="28">
        <v>0.67460936000000005</v>
      </c>
      <c r="M192" s="30">
        <v>-1.435E-2</v>
      </c>
      <c r="N192" s="30">
        <v>1.42070311</v>
      </c>
      <c r="O192" s="30">
        <v>0.84648436000000005</v>
      </c>
      <c r="Q192" s="32">
        <v>-0.03</v>
      </c>
      <c r="R192" s="32">
        <v>-1.3234379999999999</v>
      </c>
      <c r="S192" s="32">
        <v>0.973437</v>
      </c>
      <c r="U192" s="34">
        <v>-2.9899999999999999E-2</v>
      </c>
      <c r="V192" s="34">
        <v>2.2266000000000001E-2</v>
      </c>
      <c r="W192" s="34">
        <v>0.96367199999999997</v>
      </c>
      <c r="Y192" s="73"/>
      <c r="Z192" s="73"/>
      <c r="AA192" s="73"/>
    </row>
    <row r="193" spans="1:27" x14ac:dyDescent="0.25">
      <c r="A193" s="61">
        <v>-6.2E-2</v>
      </c>
      <c r="B193" s="61">
        <v>-2.4136719000000002</v>
      </c>
      <c r="C193" s="61">
        <v>1.2105469</v>
      </c>
      <c r="E193" s="63">
        <v>-6.2E-2</v>
      </c>
      <c r="F193" s="63">
        <v>1.1917968999999999</v>
      </c>
      <c r="G193" s="63">
        <v>0.94687500000000002</v>
      </c>
      <c r="I193" s="28">
        <v>-1.43E-2</v>
      </c>
      <c r="J193" s="28">
        <v>0.16093748999999999</v>
      </c>
      <c r="K193" s="28">
        <v>0.67460936000000005</v>
      </c>
      <c r="M193" s="30">
        <v>-1.43E-2</v>
      </c>
      <c r="N193" s="30">
        <v>1.40898436</v>
      </c>
      <c r="O193" s="30">
        <v>0.84453124000000002</v>
      </c>
      <c r="Q193" s="32">
        <v>-2.9899999999999999E-2</v>
      </c>
      <c r="R193" s="32">
        <v>-1.2433590000000001</v>
      </c>
      <c r="S193" s="32">
        <v>0.97929699999999997</v>
      </c>
      <c r="U193" s="34">
        <v>-2.98E-2</v>
      </c>
      <c r="V193" s="34">
        <v>0.14335899999999999</v>
      </c>
      <c r="W193" s="34">
        <v>0.96562499999999996</v>
      </c>
      <c r="Y193" s="73"/>
      <c r="Z193" s="73"/>
      <c r="AA193" s="73"/>
    </row>
    <row r="194" spans="1:27" x14ac:dyDescent="0.25">
      <c r="A194" s="61">
        <v>-6.1800000000000001E-2</v>
      </c>
      <c r="B194" s="61">
        <v>-2.4039063000000001</v>
      </c>
      <c r="C194" s="61">
        <v>1.2085937</v>
      </c>
      <c r="E194" s="63">
        <v>-6.1800000000000001E-2</v>
      </c>
      <c r="F194" s="63">
        <v>1.2308593999999999</v>
      </c>
      <c r="G194" s="63">
        <v>0.91757809999999995</v>
      </c>
      <c r="I194" s="28">
        <v>-1.4250000000000001E-2</v>
      </c>
      <c r="J194" s="28">
        <v>0.13945310999999999</v>
      </c>
      <c r="K194" s="28">
        <v>0.67656249000000002</v>
      </c>
      <c r="M194" s="30">
        <v>-1.4250000000000001E-2</v>
      </c>
      <c r="N194" s="30">
        <v>1.39921874</v>
      </c>
      <c r="O194" s="30">
        <v>0.84257811000000005</v>
      </c>
      <c r="Q194" s="32">
        <v>-2.98E-2</v>
      </c>
      <c r="R194" s="32">
        <v>-1.163281</v>
      </c>
      <c r="S194" s="32">
        <v>0.98320300000000005</v>
      </c>
      <c r="U194" s="34">
        <v>-2.9700000000000001E-2</v>
      </c>
      <c r="V194" s="34">
        <v>0.26054699999999997</v>
      </c>
      <c r="W194" s="34">
        <v>0.96757800000000005</v>
      </c>
      <c r="Y194" s="73"/>
      <c r="Z194" s="73"/>
      <c r="AA194" s="73"/>
    </row>
    <row r="195" spans="1:27" x14ac:dyDescent="0.25">
      <c r="A195" s="61">
        <v>-6.1600000000000002E-2</v>
      </c>
      <c r="B195" s="61">
        <v>-2.3921874999999999</v>
      </c>
      <c r="C195" s="61">
        <v>1.2242187</v>
      </c>
      <c r="E195" s="63">
        <v>-6.1600000000000002E-2</v>
      </c>
      <c r="F195" s="63">
        <v>1.2679686999999999</v>
      </c>
      <c r="G195" s="63">
        <v>0.89218750000000002</v>
      </c>
      <c r="I195" s="28">
        <v>-1.4200000000000001E-2</v>
      </c>
      <c r="J195" s="28">
        <v>0.11601561000000001</v>
      </c>
      <c r="K195" s="28">
        <v>0.67656249000000002</v>
      </c>
      <c r="M195" s="30">
        <v>-1.4200000000000001E-2</v>
      </c>
      <c r="N195" s="30">
        <v>1.38554686</v>
      </c>
      <c r="O195" s="30">
        <v>0.83867186000000005</v>
      </c>
      <c r="Q195" s="32">
        <v>-2.9700000000000001E-2</v>
      </c>
      <c r="R195" s="32">
        <v>-1.079297</v>
      </c>
      <c r="S195" s="32">
        <v>0.98710900000000001</v>
      </c>
      <c r="U195" s="34">
        <v>-2.9600000000000001E-2</v>
      </c>
      <c r="V195" s="34">
        <v>0.37578099999999998</v>
      </c>
      <c r="W195" s="34">
        <v>0.96953100000000003</v>
      </c>
      <c r="Y195" s="73"/>
      <c r="Z195" s="73"/>
      <c r="AA195" s="73"/>
    </row>
    <row r="196" spans="1:27" x14ac:dyDescent="0.25">
      <c r="A196" s="61">
        <v>-6.1400000000000003E-2</v>
      </c>
      <c r="B196" s="61">
        <v>-2.3765624999999999</v>
      </c>
      <c r="C196" s="61">
        <v>1.2417969</v>
      </c>
      <c r="E196" s="63">
        <v>-6.1400000000000003E-2</v>
      </c>
      <c r="F196" s="63">
        <v>1.3050781</v>
      </c>
      <c r="G196" s="63">
        <v>0.87070309999999995</v>
      </c>
      <c r="I196" s="28">
        <v>-1.4149999999999999E-2</v>
      </c>
      <c r="J196" s="28">
        <v>9.2578110000000005E-2</v>
      </c>
      <c r="K196" s="28">
        <v>0.67656249000000002</v>
      </c>
      <c r="M196" s="30">
        <v>-1.4149999999999999E-2</v>
      </c>
      <c r="N196" s="30">
        <v>1.37382811</v>
      </c>
      <c r="O196" s="30">
        <v>0.83671874000000002</v>
      </c>
      <c r="Q196" s="32">
        <v>-2.9600000000000001E-2</v>
      </c>
      <c r="R196" s="32">
        <v>-0.99726599999999999</v>
      </c>
      <c r="S196" s="32">
        <v>0.989062</v>
      </c>
      <c r="U196" s="34">
        <v>-2.9499999999999998E-2</v>
      </c>
      <c r="V196" s="34">
        <v>0.49101600000000001</v>
      </c>
      <c r="W196" s="34">
        <v>0.97148400000000001</v>
      </c>
      <c r="Y196" s="73"/>
      <c r="Z196" s="73"/>
      <c r="AA196" s="73"/>
    </row>
    <row r="197" spans="1:27" x14ac:dyDescent="0.25">
      <c r="A197" s="61">
        <v>-6.1199999999999997E-2</v>
      </c>
      <c r="B197" s="61">
        <v>-2.3609374999999999</v>
      </c>
      <c r="C197" s="61">
        <v>1.2476562</v>
      </c>
      <c r="E197" s="63">
        <v>-6.1199999999999997E-2</v>
      </c>
      <c r="F197" s="63">
        <v>1.3382811999999999</v>
      </c>
      <c r="G197" s="63">
        <v>0.85117189999999998</v>
      </c>
      <c r="I197" s="28">
        <v>-1.41E-2</v>
      </c>
      <c r="J197" s="28">
        <v>6.9140610000000005E-2</v>
      </c>
      <c r="K197" s="28">
        <v>0.67851561000000005</v>
      </c>
      <c r="M197" s="30">
        <v>-1.41E-2</v>
      </c>
      <c r="N197" s="30">
        <v>1.36210936</v>
      </c>
      <c r="O197" s="30">
        <v>0.83281249000000002</v>
      </c>
      <c r="Q197" s="32">
        <v>-2.9499999999999998E-2</v>
      </c>
      <c r="R197" s="32">
        <v>-0.91132800000000003</v>
      </c>
      <c r="S197" s="32">
        <v>0.99101600000000001</v>
      </c>
      <c r="U197" s="34">
        <v>-2.9399999999999999E-2</v>
      </c>
      <c r="V197" s="34">
        <v>0.60039100000000001</v>
      </c>
      <c r="W197" s="34">
        <v>0.97148400000000001</v>
      </c>
      <c r="Y197" s="73"/>
      <c r="Z197" s="73"/>
      <c r="AA197" s="73"/>
    </row>
    <row r="198" spans="1:27" x14ac:dyDescent="0.25">
      <c r="A198" s="61">
        <v>-6.0999999999999999E-2</v>
      </c>
      <c r="B198" s="61">
        <v>-2.3511719000000002</v>
      </c>
      <c r="C198" s="61">
        <v>1.2417969</v>
      </c>
      <c r="E198" s="63">
        <v>-6.0999999999999999E-2</v>
      </c>
      <c r="F198" s="63">
        <v>1.3675781</v>
      </c>
      <c r="G198" s="63">
        <v>0.84531250000000002</v>
      </c>
      <c r="I198" s="28">
        <v>-1.405E-2</v>
      </c>
      <c r="J198" s="28">
        <v>4.3749990000000002E-2</v>
      </c>
      <c r="K198" s="28">
        <v>0.67851561000000005</v>
      </c>
      <c r="M198" s="30">
        <v>-1.405E-2</v>
      </c>
      <c r="N198" s="30">
        <v>1.35039061</v>
      </c>
      <c r="O198" s="30">
        <v>0.83085936000000005</v>
      </c>
      <c r="Q198" s="32">
        <v>-2.9399999999999999E-2</v>
      </c>
      <c r="R198" s="32">
        <v>-0.82539099999999999</v>
      </c>
      <c r="S198" s="32">
        <v>0.99492199999999997</v>
      </c>
      <c r="U198" s="34">
        <v>-2.93E-2</v>
      </c>
      <c r="V198" s="34">
        <v>0.70585900000000001</v>
      </c>
      <c r="W198" s="34">
        <v>0.97148400000000001</v>
      </c>
      <c r="Y198" s="73"/>
      <c r="Z198" s="73"/>
      <c r="AA198" s="73"/>
    </row>
    <row r="199" spans="1:27" x14ac:dyDescent="0.25">
      <c r="A199" s="61">
        <v>-6.08E-2</v>
      </c>
      <c r="B199" s="61">
        <v>-2.3335938000000001</v>
      </c>
      <c r="C199" s="61">
        <v>1.2417969</v>
      </c>
      <c r="E199" s="63">
        <v>-6.08E-2</v>
      </c>
      <c r="F199" s="63">
        <v>1.3968750000000001</v>
      </c>
      <c r="G199" s="63">
        <v>0.86484369999999999</v>
      </c>
      <c r="I199" s="28">
        <v>-1.4E-2</v>
      </c>
      <c r="J199" s="28">
        <v>1.6406239999999999E-2</v>
      </c>
      <c r="K199" s="28">
        <v>0.68046874000000002</v>
      </c>
      <c r="M199" s="30">
        <v>-1.4E-2</v>
      </c>
      <c r="N199" s="30">
        <v>1.33476561</v>
      </c>
      <c r="O199" s="30">
        <v>0.82695311000000005</v>
      </c>
      <c r="Q199" s="32">
        <v>-2.93E-2</v>
      </c>
      <c r="R199" s="32">
        <v>-0.74140600000000001</v>
      </c>
      <c r="S199" s="32">
        <v>0.99492199999999997</v>
      </c>
      <c r="U199" s="34">
        <v>-2.92E-2</v>
      </c>
      <c r="V199" s="34">
        <v>0.80351600000000001</v>
      </c>
      <c r="W199" s="34">
        <v>0.97148400000000001</v>
      </c>
      <c r="Y199" s="73"/>
      <c r="Z199" s="73"/>
      <c r="AA199" s="73"/>
    </row>
    <row r="200" spans="1:27" x14ac:dyDescent="0.25">
      <c r="A200" s="61">
        <v>-6.0600000000000001E-2</v>
      </c>
      <c r="B200" s="61">
        <v>-2.3160156000000001</v>
      </c>
      <c r="C200" s="61">
        <v>1.2574219</v>
      </c>
      <c r="E200" s="63">
        <v>-6.0600000000000001E-2</v>
      </c>
      <c r="F200" s="63">
        <v>1.4183593999999999</v>
      </c>
      <c r="G200" s="63">
        <v>0.87851559999999995</v>
      </c>
      <c r="I200" s="28">
        <v>-1.3950000000000001E-2</v>
      </c>
      <c r="J200" s="28">
        <v>-8.9843900000000001E-3</v>
      </c>
      <c r="K200" s="28">
        <v>0.68046874000000002</v>
      </c>
      <c r="M200" s="30">
        <v>-1.3950000000000001E-2</v>
      </c>
      <c r="N200" s="30">
        <v>1.32109374</v>
      </c>
      <c r="O200" s="30">
        <v>0.82499999000000002</v>
      </c>
      <c r="Q200" s="32">
        <v>-2.92E-2</v>
      </c>
      <c r="R200" s="32">
        <v>-0.651563</v>
      </c>
      <c r="S200" s="32">
        <v>0.99687499999999996</v>
      </c>
      <c r="U200" s="34">
        <v>-2.9100000000000001E-2</v>
      </c>
      <c r="V200" s="34">
        <v>0.89726600000000001</v>
      </c>
      <c r="W200" s="34">
        <v>0.97148400000000001</v>
      </c>
      <c r="Y200" s="73"/>
      <c r="Z200" s="73"/>
      <c r="AA200" s="73"/>
    </row>
    <row r="201" spans="1:27" x14ac:dyDescent="0.25">
      <c r="A201" s="61">
        <v>-6.0400000000000002E-2</v>
      </c>
      <c r="B201" s="61">
        <v>-2.2964844000000002</v>
      </c>
      <c r="C201" s="61">
        <v>1.2691406000000001</v>
      </c>
      <c r="E201" s="63">
        <v>-6.0400000000000002E-2</v>
      </c>
      <c r="F201" s="63">
        <v>1.4398436999999999</v>
      </c>
      <c r="G201" s="63">
        <v>0.85703119999999999</v>
      </c>
      <c r="I201" s="28">
        <v>-1.3899999999999999E-2</v>
      </c>
      <c r="J201" s="28">
        <v>-3.2421890000000002E-2</v>
      </c>
      <c r="K201" s="28">
        <v>0.68242186000000005</v>
      </c>
      <c r="M201" s="30">
        <v>-1.3899999999999999E-2</v>
      </c>
      <c r="N201" s="30">
        <v>1.30156249</v>
      </c>
      <c r="O201" s="30">
        <v>0.82304686000000005</v>
      </c>
      <c r="Q201" s="32">
        <v>-2.9100000000000001E-2</v>
      </c>
      <c r="R201" s="32">
        <v>-0.56171899999999997</v>
      </c>
      <c r="S201" s="32">
        <v>0.99687499999999996</v>
      </c>
      <c r="U201" s="34">
        <v>-2.9000000000000001E-2</v>
      </c>
      <c r="V201" s="34">
        <v>0.98710900000000001</v>
      </c>
      <c r="W201" s="34">
        <v>0.97148400000000001</v>
      </c>
      <c r="Y201" s="73"/>
      <c r="Z201" s="73"/>
      <c r="AA201" s="73"/>
    </row>
    <row r="202" spans="1:27" x14ac:dyDescent="0.25">
      <c r="A202" s="61">
        <v>-6.0199999999999997E-2</v>
      </c>
      <c r="B202" s="61">
        <v>-2.2769531000000001</v>
      </c>
      <c r="C202" s="61">
        <v>1.2789062</v>
      </c>
      <c r="E202" s="63">
        <v>-6.0199999999999997E-2</v>
      </c>
      <c r="F202" s="63">
        <v>1.4613281</v>
      </c>
      <c r="G202" s="63">
        <v>0.83164059999999995</v>
      </c>
      <c r="I202" s="28">
        <v>-1.3849999999999999E-2</v>
      </c>
      <c r="J202" s="28">
        <v>-5.5859390000000002E-2</v>
      </c>
      <c r="K202" s="28">
        <v>0.68242186000000005</v>
      </c>
      <c r="M202" s="30">
        <v>-1.3849999999999999E-2</v>
      </c>
      <c r="N202" s="30">
        <v>1.28789061</v>
      </c>
      <c r="O202" s="30">
        <v>0.82109374000000002</v>
      </c>
      <c r="Q202" s="32">
        <v>-2.9000000000000001E-2</v>
      </c>
      <c r="R202" s="32">
        <v>-0.47773399999999999</v>
      </c>
      <c r="S202" s="32">
        <v>0.99882800000000005</v>
      </c>
      <c r="U202" s="34">
        <v>-2.8899999999999999E-2</v>
      </c>
      <c r="V202" s="34">
        <v>1.071094</v>
      </c>
      <c r="W202" s="34">
        <v>0.97148400000000001</v>
      </c>
      <c r="Y202" s="73"/>
      <c r="Z202" s="73"/>
      <c r="AA202" s="73"/>
    </row>
    <row r="203" spans="1:27" x14ac:dyDescent="0.25">
      <c r="A203" s="61">
        <v>-0.06</v>
      </c>
      <c r="B203" s="61">
        <v>-2.2554688000000001</v>
      </c>
      <c r="C203" s="61">
        <v>1.2749999999999999</v>
      </c>
      <c r="E203" s="63">
        <v>-0.06</v>
      </c>
      <c r="F203" s="63">
        <v>1.4769531</v>
      </c>
      <c r="G203" s="63">
        <v>0.82578119999999999</v>
      </c>
      <c r="I203" s="28">
        <v>-1.38E-2</v>
      </c>
      <c r="J203" s="28">
        <v>-7.9296889999999995E-2</v>
      </c>
      <c r="K203" s="28">
        <v>0.68242186000000005</v>
      </c>
      <c r="M203" s="30">
        <v>-1.38E-2</v>
      </c>
      <c r="N203" s="30">
        <v>1.27617186</v>
      </c>
      <c r="O203" s="30">
        <v>0.81914061000000005</v>
      </c>
      <c r="Q203" s="32">
        <v>-2.8899999999999999E-2</v>
      </c>
      <c r="R203" s="32">
        <v>-0.39570300000000003</v>
      </c>
      <c r="S203" s="32">
        <v>1.0007809999999999</v>
      </c>
      <c r="U203" s="34">
        <v>-2.8799999999999999E-2</v>
      </c>
      <c r="V203" s="34">
        <v>1.143359</v>
      </c>
      <c r="W203" s="34">
        <v>0.96953100000000003</v>
      </c>
      <c r="Y203" s="73"/>
      <c r="Z203" s="73"/>
      <c r="AA203" s="73"/>
    </row>
    <row r="204" spans="1:27" x14ac:dyDescent="0.25">
      <c r="A204" s="61">
        <v>-5.9799999999999999E-2</v>
      </c>
      <c r="B204" s="61">
        <v>-2.2320313000000001</v>
      </c>
      <c r="C204" s="61">
        <v>1.2710937</v>
      </c>
      <c r="E204" s="63">
        <v>-5.9799999999999999E-2</v>
      </c>
      <c r="F204" s="63">
        <v>1.4906250000000001</v>
      </c>
      <c r="G204" s="63">
        <v>0.83164059999999995</v>
      </c>
      <c r="I204" s="28">
        <v>-1.375E-2</v>
      </c>
      <c r="J204" s="28">
        <v>-0.10468751</v>
      </c>
      <c r="K204" s="28">
        <v>0.68242186000000005</v>
      </c>
      <c r="M204" s="30">
        <v>-1.375E-2</v>
      </c>
      <c r="N204" s="30">
        <v>1.26054686</v>
      </c>
      <c r="O204" s="30">
        <v>0.81718749000000002</v>
      </c>
      <c r="Q204" s="32">
        <v>-2.8799999999999999E-2</v>
      </c>
      <c r="R204" s="32">
        <v>-0.31171900000000002</v>
      </c>
      <c r="S204" s="32">
        <v>1.002734</v>
      </c>
      <c r="U204" s="34">
        <v>-2.87E-2</v>
      </c>
      <c r="V204" s="34">
        <v>1.215625</v>
      </c>
      <c r="W204" s="34">
        <v>0.96953100000000003</v>
      </c>
      <c r="Y204" s="73"/>
      <c r="Z204" s="73"/>
      <c r="AA204" s="73"/>
    </row>
    <row r="205" spans="1:27" x14ac:dyDescent="0.25">
      <c r="A205" s="61">
        <v>-5.96E-2</v>
      </c>
      <c r="B205" s="61">
        <v>-2.2066406000000001</v>
      </c>
      <c r="C205" s="61">
        <v>1.2847656000000001</v>
      </c>
      <c r="E205" s="63">
        <v>-5.96E-2</v>
      </c>
      <c r="F205" s="63">
        <v>1.5023436999999999</v>
      </c>
      <c r="G205" s="63">
        <v>0.82578119999999999</v>
      </c>
      <c r="I205" s="28">
        <v>-1.37E-2</v>
      </c>
      <c r="J205" s="28">
        <v>-0.13007814000000001</v>
      </c>
      <c r="K205" s="28">
        <v>0.68242186000000005</v>
      </c>
      <c r="M205" s="30">
        <v>-1.37E-2</v>
      </c>
      <c r="N205" s="30">
        <v>1.24492186</v>
      </c>
      <c r="O205" s="30">
        <v>0.81328124000000002</v>
      </c>
      <c r="Q205" s="32">
        <v>-2.87E-2</v>
      </c>
      <c r="R205" s="32">
        <v>-0.223828</v>
      </c>
      <c r="S205" s="32">
        <v>1.0046870000000001</v>
      </c>
      <c r="U205" s="34">
        <v>-2.86E-2</v>
      </c>
      <c r="V205" s="34">
        <v>1.278125</v>
      </c>
      <c r="W205" s="34">
        <v>0.96757800000000005</v>
      </c>
      <c r="Y205" s="73"/>
      <c r="Z205" s="73"/>
      <c r="AA205" s="73"/>
    </row>
    <row r="206" spans="1:27" x14ac:dyDescent="0.25">
      <c r="A206" s="61">
        <v>-5.9400000000000001E-2</v>
      </c>
      <c r="B206" s="61">
        <v>-2.1832031000000001</v>
      </c>
      <c r="C206" s="61">
        <v>1.3023437</v>
      </c>
      <c r="E206" s="63">
        <v>-5.9400000000000001E-2</v>
      </c>
      <c r="F206" s="63">
        <v>1.5101561999999999</v>
      </c>
      <c r="G206" s="63">
        <v>0.80625000000000002</v>
      </c>
      <c r="I206" s="28">
        <v>-1.3650000000000001E-2</v>
      </c>
      <c r="J206" s="28">
        <v>-0.15351564000000001</v>
      </c>
      <c r="K206" s="28">
        <v>0.68046874000000002</v>
      </c>
      <c r="M206" s="30">
        <v>-1.3650000000000001E-2</v>
      </c>
      <c r="N206" s="30">
        <v>1.22734374</v>
      </c>
      <c r="O206" s="30">
        <v>0.81132811000000005</v>
      </c>
      <c r="Q206" s="32">
        <v>-2.86E-2</v>
      </c>
      <c r="R206" s="32">
        <v>-0.13398399999999999</v>
      </c>
      <c r="S206" s="32">
        <v>1.0046870000000001</v>
      </c>
      <c r="U206" s="34">
        <v>-2.8500000000000001E-2</v>
      </c>
      <c r="V206" s="34">
        <v>1.3386720000000001</v>
      </c>
      <c r="W206" s="34">
        <v>0.96562499999999996</v>
      </c>
      <c r="Y206" s="73"/>
      <c r="Z206" s="73"/>
      <c r="AA206" s="73"/>
    </row>
    <row r="207" spans="1:27" x14ac:dyDescent="0.25">
      <c r="A207" s="61">
        <v>-5.9200000000000003E-2</v>
      </c>
      <c r="B207" s="61">
        <v>-2.1578124999999999</v>
      </c>
      <c r="C207" s="61">
        <v>1.3003906000000001</v>
      </c>
      <c r="E207" s="63">
        <v>-5.9200000000000003E-2</v>
      </c>
      <c r="F207" s="63">
        <v>1.5160156</v>
      </c>
      <c r="G207" s="63">
        <v>0.78671869999999999</v>
      </c>
      <c r="I207" s="28">
        <v>-1.3599999999999999E-2</v>
      </c>
      <c r="J207" s="28">
        <v>-0.17890626000000001</v>
      </c>
      <c r="K207" s="28">
        <v>0.68046874000000002</v>
      </c>
      <c r="M207" s="30">
        <v>-1.3599999999999999E-2</v>
      </c>
      <c r="N207" s="30">
        <v>1.21171874</v>
      </c>
      <c r="O207" s="30">
        <v>0.80937499000000002</v>
      </c>
      <c r="Q207" s="32">
        <v>-2.8500000000000001E-2</v>
      </c>
      <c r="R207" s="32">
        <v>-0.05</v>
      </c>
      <c r="S207" s="32">
        <v>1.0066409999999999</v>
      </c>
      <c r="U207" s="34">
        <v>-2.8400000000000002E-2</v>
      </c>
      <c r="V207" s="34">
        <v>1.389453</v>
      </c>
      <c r="W207" s="34">
        <v>0.96367199999999997</v>
      </c>
      <c r="Y207" s="73"/>
      <c r="Z207" s="73"/>
      <c r="AA207" s="73"/>
    </row>
    <row r="208" spans="1:27" x14ac:dyDescent="0.25">
      <c r="A208" s="61">
        <v>-5.8999999999999997E-2</v>
      </c>
      <c r="B208" s="61">
        <v>-2.1324219000000002</v>
      </c>
      <c r="C208" s="61">
        <v>1.2886719</v>
      </c>
      <c r="E208" s="63">
        <v>-5.8999999999999997E-2</v>
      </c>
      <c r="F208" s="63">
        <v>1.5199218999999999</v>
      </c>
      <c r="G208" s="63">
        <v>0.78671869999999999</v>
      </c>
      <c r="I208" s="28">
        <v>-1.355E-2</v>
      </c>
      <c r="J208" s="28">
        <v>-0.20625001000000001</v>
      </c>
      <c r="K208" s="28">
        <v>0.68046874000000002</v>
      </c>
      <c r="M208" s="30">
        <v>-1.355E-2</v>
      </c>
      <c r="N208" s="30">
        <v>1.19414061</v>
      </c>
      <c r="O208" s="30">
        <v>0.80546874000000002</v>
      </c>
      <c r="Q208" s="32">
        <v>-2.8400000000000002E-2</v>
      </c>
      <c r="R208" s="32">
        <v>3.7891000000000001E-2</v>
      </c>
      <c r="S208" s="32">
        <v>1.0105470000000001</v>
      </c>
      <c r="U208" s="34">
        <v>-2.8299999999999999E-2</v>
      </c>
      <c r="V208" s="34">
        <v>1.430469</v>
      </c>
      <c r="W208" s="34">
        <v>0.96171899999999999</v>
      </c>
      <c r="Y208" s="73"/>
      <c r="Z208" s="73"/>
      <c r="AA208" s="73"/>
    </row>
    <row r="209" spans="1:27" x14ac:dyDescent="0.25">
      <c r="A209" s="61">
        <v>-5.8799999999999998E-2</v>
      </c>
      <c r="B209" s="61">
        <v>-2.1031249999999999</v>
      </c>
      <c r="C209" s="61">
        <v>1.3023437</v>
      </c>
      <c r="E209" s="63">
        <v>-5.8799999999999998E-2</v>
      </c>
      <c r="F209" s="63">
        <v>1.5199218999999999</v>
      </c>
      <c r="G209" s="63">
        <v>0.78867189999999998</v>
      </c>
      <c r="I209" s="28">
        <v>-1.35E-2</v>
      </c>
      <c r="J209" s="28">
        <v>-0.23164064000000001</v>
      </c>
      <c r="K209" s="28">
        <v>0.67851561000000005</v>
      </c>
      <c r="M209" s="30">
        <v>-1.35E-2</v>
      </c>
      <c r="N209" s="30">
        <v>1.17656249</v>
      </c>
      <c r="O209" s="30">
        <v>0.80156249000000002</v>
      </c>
      <c r="Q209" s="32">
        <v>-2.8299999999999999E-2</v>
      </c>
      <c r="R209" s="32">
        <v>0.12382799999999999</v>
      </c>
      <c r="S209" s="32">
        <v>1.0105470000000001</v>
      </c>
      <c r="U209" s="34">
        <v>-2.8199999999999999E-2</v>
      </c>
      <c r="V209" s="34">
        <v>1.467578</v>
      </c>
      <c r="W209" s="34">
        <v>0.95976600000000001</v>
      </c>
      <c r="Y209" s="73"/>
      <c r="Z209" s="73"/>
      <c r="AA209" s="73"/>
    </row>
    <row r="210" spans="1:27" x14ac:dyDescent="0.25">
      <c r="A210" s="61">
        <v>-5.8599999999999999E-2</v>
      </c>
      <c r="B210" s="61">
        <v>-2.0699219000000002</v>
      </c>
      <c r="C210" s="61">
        <v>1.3238281000000001</v>
      </c>
      <c r="E210" s="63">
        <v>-5.8599999999999999E-2</v>
      </c>
      <c r="F210" s="63">
        <v>1.5160156</v>
      </c>
      <c r="G210" s="63">
        <v>0.77890619999999999</v>
      </c>
      <c r="I210" s="28">
        <v>-1.345E-2</v>
      </c>
      <c r="J210" s="28">
        <v>-0.25703125999999998</v>
      </c>
      <c r="K210" s="28">
        <v>0.67851561000000005</v>
      </c>
      <c r="M210" s="30">
        <v>-1.345E-2</v>
      </c>
      <c r="N210" s="30">
        <v>1.15507811</v>
      </c>
      <c r="O210" s="30">
        <v>0.79765624000000002</v>
      </c>
      <c r="Q210" s="32">
        <v>-2.8199999999999999E-2</v>
      </c>
      <c r="R210" s="32">
        <v>0.203906</v>
      </c>
      <c r="S210" s="32">
        <v>1.0105470000000001</v>
      </c>
      <c r="U210" s="34">
        <v>-2.81E-2</v>
      </c>
      <c r="V210" s="34">
        <v>1.496875</v>
      </c>
      <c r="W210" s="34">
        <v>0.957812</v>
      </c>
      <c r="Y210" s="73"/>
      <c r="Z210" s="73"/>
      <c r="AA210" s="73"/>
    </row>
    <row r="211" spans="1:27" x14ac:dyDescent="0.25">
      <c r="A211" s="61">
        <v>-5.8400000000000001E-2</v>
      </c>
      <c r="B211" s="61">
        <v>-2.0445313000000001</v>
      </c>
      <c r="C211" s="61">
        <v>1.3199219</v>
      </c>
      <c r="E211" s="63">
        <v>-5.8400000000000001E-2</v>
      </c>
      <c r="F211" s="63">
        <v>1.5101561999999999</v>
      </c>
      <c r="G211" s="63">
        <v>0.76914059999999995</v>
      </c>
      <c r="I211" s="28">
        <v>-1.34E-2</v>
      </c>
      <c r="J211" s="28">
        <v>-0.28242189000000001</v>
      </c>
      <c r="K211" s="28">
        <v>0.67851561000000005</v>
      </c>
      <c r="M211" s="30">
        <v>-1.34E-2</v>
      </c>
      <c r="N211" s="30">
        <v>1.13945311</v>
      </c>
      <c r="O211" s="30">
        <v>0.79570311000000005</v>
      </c>
      <c r="Q211" s="32">
        <v>-2.81E-2</v>
      </c>
      <c r="R211" s="32">
        <v>0.285937</v>
      </c>
      <c r="S211" s="32">
        <v>1.0105470000000001</v>
      </c>
      <c r="U211" s="34">
        <v>-2.8000000000000001E-2</v>
      </c>
      <c r="V211" s="34">
        <v>1.514453</v>
      </c>
      <c r="W211" s="34">
        <v>0.95390600000000003</v>
      </c>
      <c r="Y211" s="73"/>
      <c r="Z211" s="73"/>
      <c r="AA211" s="73"/>
    </row>
    <row r="212" spans="1:27" x14ac:dyDescent="0.25">
      <c r="A212" s="61">
        <v>-5.8200000000000002E-2</v>
      </c>
      <c r="B212" s="61">
        <v>-2.0152344000000002</v>
      </c>
      <c r="C212" s="61">
        <v>1.3042969</v>
      </c>
      <c r="E212" s="63">
        <v>-5.8200000000000002E-2</v>
      </c>
      <c r="F212" s="63">
        <v>1.5003906</v>
      </c>
      <c r="G212" s="63">
        <v>0.75546869999999999</v>
      </c>
      <c r="I212" s="28">
        <v>-1.3350000000000001E-2</v>
      </c>
      <c r="J212" s="28">
        <v>-0.30585939000000001</v>
      </c>
      <c r="K212" s="28">
        <v>0.68046874000000002</v>
      </c>
      <c r="M212" s="30">
        <v>-1.3350000000000001E-2</v>
      </c>
      <c r="N212" s="30">
        <v>1.12187499</v>
      </c>
      <c r="O212" s="30">
        <v>0.79179686000000005</v>
      </c>
      <c r="Q212" s="32">
        <v>-2.8000000000000001E-2</v>
      </c>
      <c r="R212" s="32">
        <v>0.36796899999999999</v>
      </c>
      <c r="S212" s="32">
        <v>1.008594</v>
      </c>
      <c r="U212" s="34">
        <v>-2.7900000000000001E-2</v>
      </c>
      <c r="V212" s="34">
        <v>1.528125</v>
      </c>
      <c r="W212" s="34">
        <v>0.95195300000000005</v>
      </c>
      <c r="Y212" s="73"/>
      <c r="Z212" s="73"/>
      <c r="AA212" s="73"/>
    </row>
    <row r="213" spans="1:27" x14ac:dyDescent="0.25">
      <c r="A213" s="61">
        <v>-5.8000000000000003E-2</v>
      </c>
      <c r="B213" s="61">
        <v>-1.9839844</v>
      </c>
      <c r="C213" s="61">
        <v>1.3082031000000001</v>
      </c>
      <c r="E213" s="63">
        <v>-5.8000000000000003E-2</v>
      </c>
      <c r="F213" s="63">
        <v>1.4906250000000001</v>
      </c>
      <c r="G213" s="63">
        <v>0.74179689999999998</v>
      </c>
      <c r="I213" s="28">
        <v>-1.3299999999999999E-2</v>
      </c>
      <c r="J213" s="28">
        <v>-0.32929689000000001</v>
      </c>
      <c r="K213" s="28">
        <v>0.68046874000000002</v>
      </c>
      <c r="M213" s="30">
        <v>-1.3299999999999999E-2</v>
      </c>
      <c r="N213" s="30">
        <v>1.10429686</v>
      </c>
      <c r="O213" s="30">
        <v>0.78789061000000005</v>
      </c>
      <c r="Q213" s="32">
        <v>-2.7900000000000001E-2</v>
      </c>
      <c r="R213" s="32">
        <v>0.44609399999999999</v>
      </c>
      <c r="S213" s="32">
        <v>1.0066409999999999</v>
      </c>
      <c r="U213" s="34">
        <v>-2.7799999999999998E-2</v>
      </c>
      <c r="V213" s="34">
        <v>1.533984</v>
      </c>
      <c r="W213" s="34">
        <v>0.94804699999999997</v>
      </c>
      <c r="Y213" s="73"/>
      <c r="Z213" s="73"/>
      <c r="AA213" s="73"/>
    </row>
    <row r="214" spans="1:27" x14ac:dyDescent="0.25">
      <c r="A214" s="61">
        <v>-5.7799999999999997E-2</v>
      </c>
      <c r="B214" s="61">
        <v>-1.9507813000000001</v>
      </c>
      <c r="C214" s="61">
        <v>1.3277344</v>
      </c>
      <c r="E214" s="63">
        <v>-5.7799999999999997E-2</v>
      </c>
      <c r="F214" s="63">
        <v>1.4769531</v>
      </c>
      <c r="G214" s="63">
        <v>0.72617189999999998</v>
      </c>
      <c r="I214" s="28">
        <v>-1.325E-2</v>
      </c>
      <c r="J214" s="28">
        <v>-0.35468750999999998</v>
      </c>
      <c r="K214" s="28">
        <v>0.68046874000000002</v>
      </c>
      <c r="M214" s="30">
        <v>-1.325E-2</v>
      </c>
      <c r="N214" s="30">
        <v>1.08476561</v>
      </c>
      <c r="O214" s="30">
        <v>0.78398436000000005</v>
      </c>
      <c r="Q214" s="32">
        <v>-2.7799999999999998E-2</v>
      </c>
      <c r="R214" s="32">
        <v>0.52812499999999996</v>
      </c>
      <c r="S214" s="32">
        <v>1.0046870000000001</v>
      </c>
      <c r="U214" s="34">
        <v>-2.7699999999999999E-2</v>
      </c>
      <c r="V214" s="34">
        <v>1.530078</v>
      </c>
      <c r="W214" s="34">
        <v>0.94414100000000001</v>
      </c>
      <c r="Y214" s="73"/>
      <c r="Z214" s="73"/>
      <c r="AA214" s="73"/>
    </row>
    <row r="215" spans="1:27" x14ac:dyDescent="0.25">
      <c r="A215" s="61">
        <v>-5.7599999999999998E-2</v>
      </c>
      <c r="B215" s="61">
        <v>-1.9175781000000001</v>
      </c>
      <c r="C215" s="61">
        <v>1.3335937</v>
      </c>
      <c r="E215" s="63">
        <v>-5.7599999999999998E-2</v>
      </c>
      <c r="F215" s="63">
        <v>1.4593750000000001</v>
      </c>
      <c r="G215" s="63">
        <v>0.70859369999999999</v>
      </c>
      <c r="I215" s="28">
        <v>-1.32E-2</v>
      </c>
      <c r="J215" s="28">
        <v>-0.37812500999999998</v>
      </c>
      <c r="K215" s="28">
        <v>0.68046874000000002</v>
      </c>
      <c r="M215" s="30">
        <v>-1.32E-2</v>
      </c>
      <c r="N215" s="30">
        <v>1.06718749</v>
      </c>
      <c r="O215" s="30">
        <v>0.78007811000000005</v>
      </c>
      <c r="Q215" s="32">
        <v>-2.7699999999999999E-2</v>
      </c>
      <c r="R215" s="32">
        <v>0.60429699999999997</v>
      </c>
      <c r="S215" s="32">
        <v>1.0046870000000001</v>
      </c>
      <c r="U215" s="34">
        <v>-2.76E-2</v>
      </c>
      <c r="V215" s="34">
        <v>1.518359</v>
      </c>
      <c r="W215" s="34">
        <v>0.94023400000000001</v>
      </c>
      <c r="Y215" s="73"/>
      <c r="Z215" s="73"/>
      <c r="AA215" s="73"/>
    </row>
    <row r="216" spans="1:27" x14ac:dyDescent="0.25">
      <c r="A216" s="61">
        <v>-5.74E-2</v>
      </c>
      <c r="B216" s="61">
        <v>-1.8843749999999999</v>
      </c>
      <c r="C216" s="61">
        <v>1.3218749999999999</v>
      </c>
      <c r="E216" s="63">
        <v>-5.74E-2</v>
      </c>
      <c r="F216" s="63">
        <v>1.4378906</v>
      </c>
      <c r="G216" s="63">
        <v>0.69882809999999995</v>
      </c>
      <c r="I216" s="28">
        <v>-1.315E-2</v>
      </c>
      <c r="J216" s="28">
        <v>-0.40351564000000001</v>
      </c>
      <c r="K216" s="28">
        <v>0.67851561000000005</v>
      </c>
      <c r="M216" s="30">
        <v>-1.315E-2</v>
      </c>
      <c r="N216" s="30">
        <v>1.04570311</v>
      </c>
      <c r="O216" s="30">
        <v>0.77617186000000005</v>
      </c>
      <c r="Q216" s="32">
        <v>-2.76E-2</v>
      </c>
      <c r="R216" s="32">
        <v>0.676562</v>
      </c>
      <c r="S216" s="32">
        <v>1.0046870000000001</v>
      </c>
      <c r="U216" s="34">
        <v>-2.75E-2</v>
      </c>
      <c r="V216" s="34">
        <v>1.502734</v>
      </c>
      <c r="W216" s="34">
        <v>0.93632800000000005</v>
      </c>
      <c r="Y216" s="73"/>
      <c r="Z216" s="73"/>
      <c r="AA216" s="73"/>
    </row>
    <row r="217" spans="1:27" x14ac:dyDescent="0.25">
      <c r="A217" s="61">
        <v>-5.7200000000000001E-2</v>
      </c>
      <c r="B217" s="61">
        <v>-1.8492188000000001</v>
      </c>
      <c r="C217" s="61">
        <v>1.3218749999999999</v>
      </c>
      <c r="E217" s="63">
        <v>-5.7200000000000001E-2</v>
      </c>
      <c r="F217" s="63">
        <v>1.4183593999999999</v>
      </c>
      <c r="G217" s="63">
        <v>0.69492189999999998</v>
      </c>
      <c r="I217" s="28">
        <v>-1.3100000000000001E-2</v>
      </c>
      <c r="J217" s="28">
        <v>-0.42500000999999998</v>
      </c>
      <c r="K217" s="28">
        <v>0.67851561000000005</v>
      </c>
      <c r="M217" s="30">
        <v>-1.3100000000000001E-2</v>
      </c>
      <c r="N217" s="30">
        <v>1.02421874</v>
      </c>
      <c r="O217" s="30">
        <v>0.77421874000000002</v>
      </c>
      <c r="Q217" s="32">
        <v>-2.75E-2</v>
      </c>
      <c r="R217" s="32">
        <v>0.74882800000000005</v>
      </c>
      <c r="S217" s="32">
        <v>1.0046870000000001</v>
      </c>
      <c r="U217" s="34">
        <v>-2.7400000000000001E-2</v>
      </c>
      <c r="V217" s="34">
        <v>1.477344</v>
      </c>
      <c r="W217" s="34">
        <v>0.93242199999999997</v>
      </c>
      <c r="Y217" s="73"/>
      <c r="Z217" s="73"/>
      <c r="AA217" s="73"/>
    </row>
    <row r="218" spans="1:27" x14ac:dyDescent="0.25">
      <c r="A218" s="61">
        <v>-5.7000000000000002E-2</v>
      </c>
      <c r="B218" s="61">
        <v>-1.8121094</v>
      </c>
      <c r="C218" s="61">
        <v>1.3374999999999999</v>
      </c>
      <c r="E218" s="63">
        <v>-5.7000000000000002E-2</v>
      </c>
      <c r="F218" s="63">
        <v>1.3949218999999999</v>
      </c>
      <c r="G218" s="63">
        <v>0.69101559999999995</v>
      </c>
      <c r="I218" s="28">
        <v>-1.3050000000000001E-2</v>
      </c>
      <c r="J218" s="28">
        <v>-0.44843750999999998</v>
      </c>
      <c r="K218" s="28">
        <v>0.67851561000000005</v>
      </c>
      <c r="M218" s="30">
        <v>-1.3050000000000001E-2</v>
      </c>
      <c r="N218" s="30">
        <v>1.00078124</v>
      </c>
      <c r="O218" s="30">
        <v>0.77031249000000002</v>
      </c>
      <c r="Q218" s="32">
        <v>-2.7400000000000001E-2</v>
      </c>
      <c r="R218" s="32">
        <v>0.817187</v>
      </c>
      <c r="S218" s="32">
        <v>1.002734</v>
      </c>
      <c r="U218" s="34">
        <v>-2.7300000000000001E-2</v>
      </c>
      <c r="V218" s="34">
        <v>1.440234</v>
      </c>
      <c r="W218" s="34">
        <v>0.926562</v>
      </c>
      <c r="Y218" s="73"/>
      <c r="Z218" s="73"/>
      <c r="AA218" s="73"/>
    </row>
    <row r="219" spans="1:27" x14ac:dyDescent="0.25">
      <c r="A219" s="61">
        <v>-5.6800000000000003E-2</v>
      </c>
      <c r="B219" s="61">
        <v>-1.7730469</v>
      </c>
      <c r="C219" s="61">
        <v>1.3394531000000001</v>
      </c>
      <c r="E219" s="63">
        <v>-5.6800000000000003E-2</v>
      </c>
      <c r="F219" s="63">
        <v>1.3656250000000001</v>
      </c>
      <c r="G219" s="63">
        <v>0.68320309999999995</v>
      </c>
      <c r="I219" s="28">
        <v>-1.2999999999999999E-2</v>
      </c>
      <c r="J219" s="28">
        <v>-0.47187500999999998</v>
      </c>
      <c r="K219" s="28">
        <v>0.68046874000000002</v>
      </c>
      <c r="M219" s="30">
        <v>-1.2999999999999999E-2</v>
      </c>
      <c r="N219" s="30">
        <v>0.98124999000000002</v>
      </c>
      <c r="O219" s="30">
        <v>0.76835936000000005</v>
      </c>
      <c r="Q219" s="32">
        <v>-2.7300000000000001E-2</v>
      </c>
      <c r="R219" s="32">
        <v>0.88164100000000001</v>
      </c>
      <c r="S219" s="32">
        <v>0.99882800000000005</v>
      </c>
      <c r="U219" s="34">
        <v>-2.7199999999999998E-2</v>
      </c>
      <c r="V219" s="34">
        <v>1.4011720000000001</v>
      </c>
      <c r="W219" s="34">
        <v>0.92070300000000005</v>
      </c>
      <c r="Y219" s="73"/>
      <c r="Z219" s="73"/>
      <c r="AA219" s="73"/>
    </row>
    <row r="220" spans="1:27" x14ac:dyDescent="0.25">
      <c r="A220" s="61">
        <v>-5.6599999999999998E-2</v>
      </c>
      <c r="B220" s="61">
        <v>-1.7359374999999999</v>
      </c>
      <c r="C220" s="61">
        <v>1.3238281000000001</v>
      </c>
      <c r="E220" s="63">
        <v>-5.6599999999999998E-2</v>
      </c>
      <c r="F220" s="63">
        <v>1.3363281</v>
      </c>
      <c r="G220" s="63">
        <v>0.67343750000000002</v>
      </c>
      <c r="I220" s="28">
        <v>-1.295E-2</v>
      </c>
      <c r="J220" s="28">
        <v>-0.49531250999999998</v>
      </c>
      <c r="K220" s="28">
        <v>0.68046874000000002</v>
      </c>
      <c r="M220" s="30">
        <v>-1.295E-2</v>
      </c>
      <c r="N220" s="30">
        <v>0.96171874000000002</v>
      </c>
      <c r="O220" s="30">
        <v>0.76445311000000005</v>
      </c>
      <c r="Q220" s="32">
        <v>-2.7199999999999998E-2</v>
      </c>
      <c r="R220" s="32">
        <v>0.94609399999999999</v>
      </c>
      <c r="S220" s="32">
        <v>0.99492199999999997</v>
      </c>
      <c r="U220" s="34">
        <v>-2.7099999999999999E-2</v>
      </c>
      <c r="V220" s="34">
        <v>1.352344</v>
      </c>
      <c r="W220" s="34">
        <v>0.91679699999999997</v>
      </c>
      <c r="Y220" s="73"/>
      <c r="Z220" s="73"/>
      <c r="AA220" s="73"/>
    </row>
    <row r="221" spans="1:27" x14ac:dyDescent="0.25">
      <c r="A221" s="61">
        <v>-5.6399999999999999E-2</v>
      </c>
      <c r="B221" s="61">
        <v>-1.6968749999999999</v>
      </c>
      <c r="C221" s="61">
        <v>1.3179687</v>
      </c>
      <c r="E221" s="63">
        <v>-5.6399999999999999E-2</v>
      </c>
      <c r="F221" s="63">
        <v>1.3031250000000001</v>
      </c>
      <c r="G221" s="63">
        <v>0.66367189999999998</v>
      </c>
      <c r="I221" s="28">
        <v>-1.29E-2</v>
      </c>
      <c r="J221" s="28">
        <v>-0.51875000999999998</v>
      </c>
      <c r="K221" s="28">
        <v>0.68046874000000002</v>
      </c>
      <c r="M221" s="30">
        <v>-1.29E-2</v>
      </c>
      <c r="N221" s="30">
        <v>0.93828124000000002</v>
      </c>
      <c r="O221" s="30">
        <v>0.76249999000000002</v>
      </c>
      <c r="Q221" s="32">
        <v>-2.7099999999999999E-2</v>
      </c>
      <c r="R221" s="32">
        <v>1.0066409999999999</v>
      </c>
      <c r="S221" s="32">
        <v>0.99296899999999999</v>
      </c>
      <c r="U221" s="34">
        <v>-2.7E-2</v>
      </c>
      <c r="V221" s="34">
        <v>1.295703</v>
      </c>
      <c r="W221" s="34">
        <v>0.910937</v>
      </c>
      <c r="Y221" s="73"/>
      <c r="Z221" s="73"/>
      <c r="AA221" s="73"/>
    </row>
    <row r="222" spans="1:27" x14ac:dyDescent="0.25">
      <c r="A222" s="61">
        <v>-5.62E-2</v>
      </c>
      <c r="B222" s="61">
        <v>-1.6578124999999999</v>
      </c>
      <c r="C222" s="61">
        <v>1.3335937</v>
      </c>
      <c r="E222" s="63">
        <v>-5.62E-2</v>
      </c>
      <c r="F222" s="63">
        <v>1.2660156</v>
      </c>
      <c r="G222" s="63">
        <v>0.65</v>
      </c>
      <c r="I222" s="28">
        <v>-1.285E-2</v>
      </c>
      <c r="J222" s="28">
        <v>-0.54414063999999995</v>
      </c>
      <c r="K222" s="28">
        <v>0.68242186000000005</v>
      </c>
      <c r="M222" s="30">
        <v>-1.285E-2</v>
      </c>
      <c r="N222" s="30">
        <v>0.91484374000000002</v>
      </c>
      <c r="O222" s="30">
        <v>0.76054686000000005</v>
      </c>
      <c r="Q222" s="32">
        <v>-2.7E-2</v>
      </c>
      <c r="R222" s="32">
        <v>1.065234</v>
      </c>
      <c r="S222" s="32">
        <v>0.989062</v>
      </c>
      <c r="U222" s="34">
        <v>-2.69E-2</v>
      </c>
      <c r="V222" s="34">
        <v>1.233203</v>
      </c>
      <c r="W222" s="34">
        <v>0.90507800000000005</v>
      </c>
      <c r="Y222" s="73"/>
      <c r="Z222" s="73"/>
      <c r="AA222" s="73"/>
    </row>
    <row r="223" spans="1:27" x14ac:dyDescent="0.25">
      <c r="A223" s="61">
        <v>-5.6000000000000001E-2</v>
      </c>
      <c r="B223" s="61">
        <v>-1.6187499999999999</v>
      </c>
      <c r="C223" s="61">
        <v>1.3335937</v>
      </c>
      <c r="E223" s="63">
        <v>-5.6000000000000001E-2</v>
      </c>
      <c r="F223" s="63">
        <v>1.2289061999999999</v>
      </c>
      <c r="G223" s="63">
        <v>0.64023439999999998</v>
      </c>
      <c r="I223" s="28">
        <v>-1.2800000000000001E-2</v>
      </c>
      <c r="J223" s="28">
        <v>-0.56757813999999995</v>
      </c>
      <c r="K223" s="28">
        <v>0.68242186000000005</v>
      </c>
      <c r="M223" s="30">
        <v>-1.2800000000000001E-2</v>
      </c>
      <c r="N223" s="30">
        <v>0.89140624000000002</v>
      </c>
      <c r="O223" s="30">
        <v>0.75859374000000002</v>
      </c>
      <c r="Q223" s="32">
        <v>-2.69E-2</v>
      </c>
      <c r="R223" s="32">
        <v>1.117969</v>
      </c>
      <c r="S223" s="32">
        <v>0.98515600000000003</v>
      </c>
      <c r="U223" s="34">
        <v>-2.6800000000000001E-2</v>
      </c>
      <c r="V223" s="34">
        <v>1.1628909999999999</v>
      </c>
      <c r="W223" s="34">
        <v>0.89921899999999999</v>
      </c>
      <c r="Y223" s="73"/>
      <c r="Z223" s="73"/>
      <c r="AA223" s="73"/>
    </row>
    <row r="224" spans="1:27" x14ac:dyDescent="0.25">
      <c r="A224" s="61">
        <v>-5.5800000000000002E-2</v>
      </c>
      <c r="B224" s="61">
        <v>-1.5757813000000001</v>
      </c>
      <c r="C224" s="61">
        <v>1.3121094</v>
      </c>
      <c r="E224" s="63">
        <v>-5.5800000000000002E-2</v>
      </c>
      <c r="F224" s="63">
        <v>1.1898436999999999</v>
      </c>
      <c r="G224" s="63">
        <v>0.63828119999999999</v>
      </c>
      <c r="I224" s="28">
        <v>-1.2749999999999999E-2</v>
      </c>
      <c r="J224" s="28">
        <v>-0.59296875999999998</v>
      </c>
      <c r="K224" s="28">
        <v>0.68437499000000002</v>
      </c>
      <c r="M224" s="30">
        <v>-1.2749999999999999E-2</v>
      </c>
      <c r="N224" s="30">
        <v>0.86601561000000005</v>
      </c>
      <c r="O224" s="30">
        <v>0.75664061000000005</v>
      </c>
      <c r="Q224" s="32">
        <v>-2.6800000000000001E-2</v>
      </c>
      <c r="R224" s="32">
        <v>1.1667970000000001</v>
      </c>
      <c r="S224" s="32">
        <v>0.98320300000000005</v>
      </c>
      <c r="U224" s="34">
        <v>-2.6700000000000002E-2</v>
      </c>
      <c r="V224" s="34">
        <v>1.090625</v>
      </c>
      <c r="W224" s="34">
        <v>0.895312</v>
      </c>
      <c r="Y224" s="73"/>
      <c r="Z224" s="73"/>
      <c r="AA224" s="73"/>
    </row>
    <row r="225" spans="1:27" x14ac:dyDescent="0.25">
      <c r="A225" s="61">
        <v>-5.5599999999999997E-2</v>
      </c>
      <c r="B225" s="61">
        <v>-1.5347656000000001</v>
      </c>
      <c r="C225" s="61">
        <v>1.3042969</v>
      </c>
      <c r="E225" s="63">
        <v>-5.5599999999999997E-2</v>
      </c>
      <c r="F225" s="63">
        <v>1.1449218999999999</v>
      </c>
      <c r="G225" s="63">
        <v>0.63828119999999999</v>
      </c>
      <c r="I225" s="28">
        <v>-1.2699999999999999E-2</v>
      </c>
      <c r="J225" s="28">
        <v>-0.62031250999999998</v>
      </c>
      <c r="K225" s="28">
        <v>0.68437499000000002</v>
      </c>
      <c r="M225" s="30">
        <v>-1.2699999999999999E-2</v>
      </c>
      <c r="N225" s="30">
        <v>0.84453124000000002</v>
      </c>
      <c r="O225" s="30">
        <v>0.75468749000000002</v>
      </c>
      <c r="Q225" s="32">
        <v>-2.6700000000000002E-2</v>
      </c>
      <c r="R225" s="32">
        <v>1.217578</v>
      </c>
      <c r="S225" s="32">
        <v>0.97929699999999997</v>
      </c>
      <c r="U225" s="34">
        <v>-2.6599999999999999E-2</v>
      </c>
      <c r="V225" s="34">
        <v>1.0105470000000001</v>
      </c>
      <c r="W225" s="34">
        <v>0.88945300000000005</v>
      </c>
      <c r="Y225" s="73"/>
      <c r="Z225" s="73"/>
      <c r="AA225" s="73"/>
    </row>
    <row r="226" spans="1:27" x14ac:dyDescent="0.25">
      <c r="A226" s="61">
        <v>-5.5399999999999998E-2</v>
      </c>
      <c r="B226" s="61">
        <v>-1.4878906000000001</v>
      </c>
      <c r="C226" s="61">
        <v>1.3179687</v>
      </c>
      <c r="E226" s="63">
        <v>-5.5399999999999998E-2</v>
      </c>
      <c r="F226" s="63">
        <v>1.1019531</v>
      </c>
      <c r="G226" s="63">
        <v>0.63437500000000002</v>
      </c>
      <c r="I226" s="28">
        <v>-1.265E-2</v>
      </c>
      <c r="J226" s="28">
        <v>-0.64570313999999995</v>
      </c>
      <c r="K226" s="28">
        <v>0.68632811000000005</v>
      </c>
      <c r="M226" s="30">
        <v>-1.265E-2</v>
      </c>
      <c r="N226" s="30">
        <v>0.82109374000000002</v>
      </c>
      <c r="O226" s="30">
        <v>0.75273436000000005</v>
      </c>
      <c r="Q226" s="32">
        <v>-2.6599999999999999E-2</v>
      </c>
      <c r="R226" s="32">
        <v>1.264453</v>
      </c>
      <c r="S226" s="32">
        <v>0.97929699999999997</v>
      </c>
      <c r="U226" s="34">
        <v>-2.6499999999999999E-2</v>
      </c>
      <c r="V226" s="34">
        <v>0.92265600000000003</v>
      </c>
      <c r="W226" s="34">
        <v>0.88359399999999999</v>
      </c>
      <c r="Y226" s="73"/>
      <c r="Z226" s="73"/>
      <c r="AA226" s="73"/>
    </row>
    <row r="227" spans="1:27" x14ac:dyDescent="0.25">
      <c r="A227" s="61">
        <v>-5.5199999999999999E-2</v>
      </c>
      <c r="B227" s="61">
        <v>-1.4449219</v>
      </c>
      <c r="C227" s="61">
        <v>1.3335937</v>
      </c>
      <c r="E227" s="63">
        <v>-5.5199999999999999E-2</v>
      </c>
      <c r="F227" s="63">
        <v>1.0570311999999999</v>
      </c>
      <c r="G227" s="63">
        <v>0.61679689999999998</v>
      </c>
      <c r="I227" s="28">
        <v>-1.26E-2</v>
      </c>
      <c r="J227" s="28">
        <v>-0.67109375999999998</v>
      </c>
      <c r="K227" s="28">
        <v>0.68632811000000005</v>
      </c>
      <c r="M227" s="30">
        <v>-1.26E-2</v>
      </c>
      <c r="N227" s="30">
        <v>0.79765624000000002</v>
      </c>
      <c r="O227" s="30">
        <v>0.75078124000000002</v>
      </c>
      <c r="Q227" s="32">
        <v>-2.6499999999999999E-2</v>
      </c>
      <c r="R227" s="32">
        <v>1.3035159999999999</v>
      </c>
      <c r="S227" s="32">
        <v>0.97929699999999997</v>
      </c>
      <c r="U227" s="34">
        <v>-2.64E-2</v>
      </c>
      <c r="V227" s="34">
        <v>0.82890600000000003</v>
      </c>
      <c r="W227" s="34">
        <v>0.879687</v>
      </c>
      <c r="Y227" s="73"/>
      <c r="Z227" s="73"/>
      <c r="AA227" s="73"/>
    </row>
    <row r="228" spans="1:27" x14ac:dyDescent="0.25">
      <c r="A228" s="61">
        <v>-5.5E-2</v>
      </c>
      <c r="B228" s="61">
        <v>-1.4</v>
      </c>
      <c r="C228" s="61">
        <v>1.3277344</v>
      </c>
      <c r="E228" s="63">
        <v>-5.5E-2</v>
      </c>
      <c r="F228" s="63">
        <v>1.0101561999999999</v>
      </c>
      <c r="G228" s="63">
        <v>0.61289059999999995</v>
      </c>
      <c r="I228" s="28">
        <v>-1.255E-2</v>
      </c>
      <c r="J228" s="28">
        <v>-0.69843750999999998</v>
      </c>
      <c r="K228" s="28">
        <v>0.68828124000000002</v>
      </c>
      <c r="M228" s="30">
        <v>-1.255E-2</v>
      </c>
      <c r="N228" s="30">
        <v>0.77421874000000002</v>
      </c>
      <c r="O228" s="30">
        <v>0.74882811000000005</v>
      </c>
      <c r="Q228" s="32">
        <v>-2.64E-2</v>
      </c>
      <c r="R228" s="32">
        <v>1.346484</v>
      </c>
      <c r="S228" s="32">
        <v>0.97734399999999999</v>
      </c>
      <c r="U228" s="34">
        <v>-2.63E-2</v>
      </c>
      <c r="V228" s="34">
        <v>0.73124999999999996</v>
      </c>
      <c r="W228" s="34">
        <v>0.87382800000000005</v>
      </c>
      <c r="Y228" s="73"/>
      <c r="Z228" s="73"/>
      <c r="AA228" s="73"/>
    </row>
    <row r="229" spans="1:27" x14ac:dyDescent="0.25">
      <c r="A229" s="61">
        <v>-5.4800000000000001E-2</v>
      </c>
      <c r="B229" s="61">
        <v>-1.3511719</v>
      </c>
      <c r="C229" s="61">
        <v>1.3101562</v>
      </c>
      <c r="E229" s="63">
        <v>-5.4800000000000001E-2</v>
      </c>
      <c r="F229" s="63">
        <v>0.95742190000000005</v>
      </c>
      <c r="G229" s="63">
        <v>0.65781250000000002</v>
      </c>
      <c r="I229" s="28">
        <v>-1.2500000000000001E-2</v>
      </c>
      <c r="J229" s="28">
        <v>-0.72382813999999995</v>
      </c>
      <c r="K229" s="28">
        <v>0.69023436000000005</v>
      </c>
      <c r="M229" s="30">
        <v>-1.2500000000000001E-2</v>
      </c>
      <c r="N229" s="30">
        <v>0.74882811000000005</v>
      </c>
      <c r="O229" s="30">
        <v>0.74687499000000002</v>
      </c>
      <c r="Q229" s="32">
        <v>-2.63E-2</v>
      </c>
      <c r="R229" s="32">
        <v>1.3816409999999999</v>
      </c>
      <c r="S229" s="32">
        <v>0.973437</v>
      </c>
      <c r="U229" s="34">
        <v>-2.6200000000000001E-2</v>
      </c>
      <c r="V229" s="34">
        <v>0.629687</v>
      </c>
      <c r="W229" s="34">
        <v>0.86796899999999999</v>
      </c>
      <c r="Y229" s="73"/>
      <c r="Z229" s="73"/>
      <c r="AA229" s="73"/>
    </row>
    <row r="230" spans="1:27" x14ac:dyDescent="0.25">
      <c r="A230" s="61">
        <v>-5.4600000000000003E-2</v>
      </c>
      <c r="B230" s="61">
        <v>-1.3062499999999999</v>
      </c>
      <c r="C230" s="61">
        <v>1.3003906000000001</v>
      </c>
      <c r="E230" s="63">
        <v>-5.4600000000000003E-2</v>
      </c>
      <c r="F230" s="63">
        <v>0.90664060000000002</v>
      </c>
      <c r="G230" s="63">
        <v>0.61679689999999998</v>
      </c>
      <c r="I230" s="28">
        <v>-1.2449999999999999E-2</v>
      </c>
      <c r="J230" s="28">
        <v>-0.74921875999999998</v>
      </c>
      <c r="K230" s="28">
        <v>0.69218749000000002</v>
      </c>
      <c r="M230" s="30">
        <v>-1.2449999999999999E-2</v>
      </c>
      <c r="N230" s="30">
        <v>0.72148436000000005</v>
      </c>
      <c r="O230" s="30">
        <v>0.74492186000000005</v>
      </c>
      <c r="Q230" s="32">
        <v>-2.6200000000000001E-2</v>
      </c>
      <c r="R230" s="32">
        <v>1.414844</v>
      </c>
      <c r="S230" s="32">
        <v>0.96757800000000005</v>
      </c>
      <c r="U230" s="34">
        <v>-2.6100000000000002E-2</v>
      </c>
      <c r="V230" s="34">
        <v>0.520312</v>
      </c>
      <c r="W230" s="34">
        <v>0.86210900000000001</v>
      </c>
      <c r="Y230" s="73"/>
      <c r="Z230" s="73"/>
      <c r="AA230" s="73"/>
    </row>
    <row r="231" spans="1:27" x14ac:dyDescent="0.25">
      <c r="A231" s="61">
        <v>-5.4399999999999997E-2</v>
      </c>
      <c r="B231" s="61">
        <v>-1.2613281000000001</v>
      </c>
      <c r="C231" s="61">
        <v>1.3062499999999999</v>
      </c>
      <c r="E231" s="63">
        <v>-5.4399999999999997E-2</v>
      </c>
      <c r="F231" s="63">
        <v>0.84804690000000005</v>
      </c>
      <c r="G231" s="63">
        <v>0.50937500000000002</v>
      </c>
      <c r="I231" s="28">
        <v>-1.24E-2</v>
      </c>
      <c r="J231" s="28">
        <v>-0.77265625999999998</v>
      </c>
      <c r="K231" s="28">
        <v>0.69414061000000005</v>
      </c>
      <c r="M231" s="30">
        <v>-1.24E-2</v>
      </c>
      <c r="N231" s="30">
        <v>0.69804686000000005</v>
      </c>
      <c r="O231" s="30">
        <v>0.74296874000000002</v>
      </c>
      <c r="Q231" s="32">
        <v>-2.6100000000000002E-2</v>
      </c>
      <c r="R231" s="32">
        <v>1.440234</v>
      </c>
      <c r="S231" s="32">
        <v>0.96367199999999997</v>
      </c>
      <c r="U231" s="34">
        <v>-2.5999999999999999E-2</v>
      </c>
      <c r="V231" s="34">
        <v>0.40507799999999999</v>
      </c>
      <c r="W231" s="34">
        <v>0.85820300000000005</v>
      </c>
      <c r="Y231" s="73"/>
      <c r="Z231" s="73"/>
      <c r="AA231" s="73"/>
    </row>
    <row r="232" spans="1:27" x14ac:dyDescent="0.25">
      <c r="A232" s="61">
        <v>-5.4199999999999998E-2</v>
      </c>
      <c r="B232" s="61">
        <v>-1.2164063000000001</v>
      </c>
      <c r="C232" s="61">
        <v>1.3121094</v>
      </c>
      <c r="E232" s="63">
        <v>-5.4199999999999998E-2</v>
      </c>
      <c r="F232" s="63">
        <v>0.79140619999999995</v>
      </c>
      <c r="G232" s="63">
        <v>0.55039059999999995</v>
      </c>
      <c r="I232" s="28">
        <v>-1.235E-2</v>
      </c>
      <c r="J232" s="28">
        <v>-0.79609375999999998</v>
      </c>
      <c r="K232" s="28">
        <v>0.69414061000000005</v>
      </c>
      <c r="M232" s="30">
        <v>-1.235E-2</v>
      </c>
      <c r="N232" s="30">
        <v>0.67265624000000002</v>
      </c>
      <c r="O232" s="30">
        <v>0.74101561000000005</v>
      </c>
      <c r="Q232" s="32">
        <v>-2.5999999999999999E-2</v>
      </c>
      <c r="R232" s="32">
        <v>1.465625</v>
      </c>
      <c r="S232" s="32">
        <v>0.95976600000000001</v>
      </c>
      <c r="U232" s="34">
        <v>-2.5899999999999999E-2</v>
      </c>
      <c r="V232" s="34">
        <v>0.29179699999999997</v>
      </c>
      <c r="W232" s="34">
        <v>0.85429699999999997</v>
      </c>
      <c r="Y232" s="73"/>
      <c r="Z232" s="73"/>
      <c r="AA232" s="73"/>
    </row>
    <row r="233" spans="1:27" x14ac:dyDescent="0.25">
      <c r="A233" s="61">
        <v>-5.3999999999999999E-2</v>
      </c>
      <c r="B233" s="61">
        <v>-1.1675781000000001</v>
      </c>
      <c r="C233" s="61">
        <v>1.3062499999999999</v>
      </c>
      <c r="E233" s="63">
        <v>-5.3999999999999999E-2</v>
      </c>
      <c r="F233" s="63">
        <v>0.73476560000000002</v>
      </c>
      <c r="G233" s="63">
        <v>0.68320309999999995</v>
      </c>
      <c r="I233" s="28">
        <v>-1.23E-2</v>
      </c>
      <c r="J233" s="28">
        <v>-0.82148438999999995</v>
      </c>
      <c r="K233" s="28">
        <v>0.69609374000000002</v>
      </c>
      <c r="M233" s="30">
        <v>-1.23E-2</v>
      </c>
      <c r="N233" s="30">
        <v>0.64726561000000005</v>
      </c>
      <c r="O233" s="30">
        <v>0.73906249000000002</v>
      </c>
      <c r="Q233" s="32">
        <v>-2.5899999999999999E-2</v>
      </c>
      <c r="R233" s="32">
        <v>1.487109</v>
      </c>
      <c r="S233" s="32">
        <v>0.95390600000000003</v>
      </c>
      <c r="U233" s="34">
        <v>-2.58E-2</v>
      </c>
      <c r="V233" s="34">
        <v>0.17460899999999999</v>
      </c>
      <c r="W233" s="34">
        <v>0.85039100000000001</v>
      </c>
      <c r="Y233" s="73"/>
      <c r="Z233" s="73"/>
      <c r="AA233" s="73"/>
    </row>
    <row r="234" spans="1:27" x14ac:dyDescent="0.25">
      <c r="A234" s="61">
        <v>-5.3800000000000001E-2</v>
      </c>
      <c r="B234" s="61">
        <v>-1.1207031000000001</v>
      </c>
      <c r="C234" s="61">
        <v>1.2964844</v>
      </c>
      <c r="E234" s="63">
        <v>-5.3800000000000001E-2</v>
      </c>
      <c r="F234" s="63">
        <v>0.67226560000000002</v>
      </c>
      <c r="G234" s="63">
        <v>0.69296869999999999</v>
      </c>
      <c r="I234" s="28">
        <v>-1.225E-2</v>
      </c>
      <c r="J234" s="28">
        <v>-0.84492188999999995</v>
      </c>
      <c r="K234" s="28">
        <v>0.69609374000000002</v>
      </c>
      <c r="M234" s="30">
        <v>-1.225E-2</v>
      </c>
      <c r="N234" s="30">
        <v>0.61992186000000005</v>
      </c>
      <c r="O234" s="30">
        <v>0.73710936000000005</v>
      </c>
      <c r="Q234" s="32">
        <v>-2.58E-2</v>
      </c>
      <c r="R234" s="32">
        <v>1.5046870000000001</v>
      </c>
      <c r="S234" s="32">
        <v>0.95</v>
      </c>
      <c r="U234" s="34">
        <v>-2.5700000000000001E-2</v>
      </c>
      <c r="V234" s="34">
        <v>5.5468999999999997E-2</v>
      </c>
      <c r="W234" s="34">
        <v>0.84648400000000001</v>
      </c>
      <c r="Y234" s="73"/>
      <c r="Z234" s="73"/>
      <c r="AA234" s="73"/>
    </row>
    <row r="235" spans="1:27" x14ac:dyDescent="0.25">
      <c r="A235" s="61">
        <v>-5.3600000000000002E-2</v>
      </c>
      <c r="B235" s="61">
        <v>-1.0757813000000001</v>
      </c>
      <c r="C235" s="61">
        <v>1.2867187</v>
      </c>
      <c r="E235" s="63">
        <v>-5.3600000000000002E-2</v>
      </c>
      <c r="F235" s="63">
        <v>0.61171869999999995</v>
      </c>
      <c r="G235" s="63">
        <v>0.57578119999999999</v>
      </c>
      <c r="I235" s="28">
        <v>-1.2200000000000001E-2</v>
      </c>
      <c r="J235" s="28">
        <v>-0.87031250999999998</v>
      </c>
      <c r="K235" s="28">
        <v>0.69609374000000002</v>
      </c>
      <c r="M235" s="30">
        <v>-1.2200000000000001E-2</v>
      </c>
      <c r="N235" s="30">
        <v>0.59257811000000005</v>
      </c>
      <c r="O235" s="30">
        <v>0.73515624000000002</v>
      </c>
      <c r="Q235" s="32">
        <v>-2.5700000000000001E-2</v>
      </c>
      <c r="R235" s="32">
        <v>1.5164059999999999</v>
      </c>
      <c r="S235" s="32">
        <v>0.94414100000000001</v>
      </c>
      <c r="U235" s="34">
        <v>-2.5600000000000001E-2</v>
      </c>
      <c r="V235" s="34">
        <v>-6.7577999999999999E-2</v>
      </c>
      <c r="W235" s="34">
        <v>0.84257800000000005</v>
      </c>
      <c r="Y235" s="73"/>
      <c r="Z235" s="73"/>
      <c r="AA235" s="73"/>
    </row>
    <row r="236" spans="1:27" x14ac:dyDescent="0.25">
      <c r="A236" s="61">
        <v>-5.3400000000000003E-2</v>
      </c>
      <c r="B236" s="61">
        <v>-1.0289063000000001</v>
      </c>
      <c r="C236" s="61">
        <v>1.2828124999999999</v>
      </c>
      <c r="E236" s="63">
        <v>-5.3400000000000003E-2</v>
      </c>
      <c r="F236" s="63">
        <v>0.54726560000000002</v>
      </c>
      <c r="G236" s="63">
        <v>0.53671869999999999</v>
      </c>
      <c r="I236" s="28">
        <v>-1.2149999999999999E-2</v>
      </c>
      <c r="J236" s="28">
        <v>-0.89375000999999998</v>
      </c>
      <c r="K236" s="28">
        <v>0.69414061000000005</v>
      </c>
      <c r="M236" s="30">
        <v>-1.2149999999999999E-2</v>
      </c>
      <c r="N236" s="30">
        <v>0.56523436000000005</v>
      </c>
      <c r="O236" s="30">
        <v>0.73320311000000005</v>
      </c>
      <c r="Q236" s="32">
        <v>-2.5600000000000001E-2</v>
      </c>
      <c r="R236" s="32">
        <v>1.5261720000000001</v>
      </c>
      <c r="S236" s="32">
        <v>0.94023400000000001</v>
      </c>
      <c r="U236" s="34">
        <v>-2.5499999999999998E-2</v>
      </c>
      <c r="V236" s="34">
        <v>-0.192578</v>
      </c>
      <c r="W236" s="34">
        <v>0.83671899999999999</v>
      </c>
      <c r="Y236" s="73"/>
      <c r="Z236" s="73"/>
      <c r="AA236" s="73"/>
    </row>
    <row r="237" spans="1:27" x14ac:dyDescent="0.25">
      <c r="A237" s="61">
        <v>-5.3199999999999997E-2</v>
      </c>
      <c r="B237" s="61">
        <v>-0.98007809999999995</v>
      </c>
      <c r="C237" s="61">
        <v>1.2906249999999999</v>
      </c>
      <c r="E237" s="63">
        <v>-5.3199999999999997E-2</v>
      </c>
      <c r="F237" s="63">
        <v>0.48085939999999999</v>
      </c>
      <c r="G237" s="63">
        <v>0.56992189999999998</v>
      </c>
      <c r="I237" s="28">
        <v>-1.21E-2</v>
      </c>
      <c r="J237" s="28">
        <v>-0.91914063999999995</v>
      </c>
      <c r="K237" s="28">
        <v>0.69414061000000005</v>
      </c>
      <c r="M237" s="30">
        <v>-1.21E-2</v>
      </c>
      <c r="N237" s="30">
        <v>0.53984374000000002</v>
      </c>
      <c r="O237" s="30">
        <v>0.73124999000000002</v>
      </c>
      <c r="Q237" s="32">
        <v>-2.5499999999999998E-2</v>
      </c>
      <c r="R237" s="32">
        <v>1.5320309999999999</v>
      </c>
      <c r="S237" s="32">
        <v>0.93632800000000005</v>
      </c>
      <c r="U237" s="34">
        <v>-2.5399999999999999E-2</v>
      </c>
      <c r="V237" s="34">
        <v>-0.31757800000000003</v>
      </c>
      <c r="W237" s="34">
        <v>0.83085900000000001</v>
      </c>
      <c r="Y237" s="73"/>
      <c r="Z237" s="73"/>
      <c r="AA237" s="73"/>
    </row>
    <row r="238" spans="1:27" x14ac:dyDescent="0.25">
      <c r="A238" s="61">
        <v>-5.2999999999999999E-2</v>
      </c>
      <c r="B238" s="61">
        <v>-0.93125000000000002</v>
      </c>
      <c r="C238" s="61">
        <v>1.2867187</v>
      </c>
      <c r="E238" s="63">
        <v>-5.2999999999999999E-2</v>
      </c>
      <c r="F238" s="63">
        <v>0.41054689999999999</v>
      </c>
      <c r="G238" s="63">
        <v>0.61679689999999998</v>
      </c>
      <c r="I238" s="28">
        <v>-1.205E-2</v>
      </c>
      <c r="J238" s="28">
        <v>-0.94453125999999998</v>
      </c>
      <c r="K238" s="28">
        <v>0.69414061000000005</v>
      </c>
      <c r="M238" s="30">
        <v>-1.205E-2</v>
      </c>
      <c r="N238" s="30">
        <v>0.51054686000000005</v>
      </c>
      <c r="O238" s="30">
        <v>0.72929686000000005</v>
      </c>
      <c r="Q238" s="32">
        <v>-2.5399999999999999E-2</v>
      </c>
      <c r="R238" s="32">
        <v>1.533984</v>
      </c>
      <c r="S238" s="32">
        <v>0.93437499999999996</v>
      </c>
      <c r="U238" s="34">
        <v>-2.53E-2</v>
      </c>
      <c r="V238" s="34">
        <v>-0.43671900000000002</v>
      </c>
      <c r="W238" s="34">
        <v>0.82499999999999996</v>
      </c>
      <c r="Y238" s="73"/>
      <c r="Z238" s="73"/>
      <c r="AA238" s="73"/>
    </row>
    <row r="239" spans="1:27" x14ac:dyDescent="0.25">
      <c r="A239" s="61">
        <v>-5.28E-2</v>
      </c>
      <c r="B239" s="61">
        <v>-0.88242189999999998</v>
      </c>
      <c r="C239" s="61">
        <v>1.2730469</v>
      </c>
      <c r="E239" s="63">
        <v>-5.28E-2</v>
      </c>
      <c r="F239" s="63">
        <v>0.34218749999999998</v>
      </c>
      <c r="G239" s="63">
        <v>0.61875000000000002</v>
      </c>
      <c r="I239" s="28">
        <v>-1.2E-2</v>
      </c>
      <c r="J239" s="28">
        <v>-0.96992188999999995</v>
      </c>
      <c r="K239" s="28">
        <v>0.69609374000000002</v>
      </c>
      <c r="M239" s="30">
        <v>-1.2E-2</v>
      </c>
      <c r="N239" s="30">
        <v>0.48320310999999999</v>
      </c>
      <c r="O239" s="30">
        <v>0.72734374000000002</v>
      </c>
      <c r="Q239" s="32">
        <v>-2.53E-2</v>
      </c>
      <c r="R239" s="32">
        <v>1.5320309999999999</v>
      </c>
      <c r="S239" s="32">
        <v>0.93046899999999999</v>
      </c>
      <c r="U239" s="34">
        <v>-2.52E-2</v>
      </c>
      <c r="V239" s="34">
        <v>-0.55585899999999999</v>
      </c>
      <c r="W239" s="34">
        <v>0.81914100000000001</v>
      </c>
      <c r="Y239" s="73"/>
      <c r="Z239" s="73"/>
      <c r="AA239" s="73"/>
    </row>
    <row r="240" spans="1:27" x14ac:dyDescent="0.25">
      <c r="A240" s="61">
        <v>-5.2600000000000001E-2</v>
      </c>
      <c r="B240" s="61">
        <v>-0.83359380000000005</v>
      </c>
      <c r="C240" s="61">
        <v>1.2574219</v>
      </c>
      <c r="E240" s="63">
        <v>-5.2600000000000001E-2</v>
      </c>
      <c r="F240" s="63">
        <v>0.27382810000000002</v>
      </c>
      <c r="G240" s="63">
        <v>0.60117189999999998</v>
      </c>
      <c r="I240" s="28">
        <v>-1.1950000000000001E-2</v>
      </c>
      <c r="J240" s="28">
        <v>-0.99335938999999995</v>
      </c>
      <c r="K240" s="28">
        <v>0.69609374000000002</v>
      </c>
      <c r="M240" s="30">
        <v>-1.1950000000000001E-2</v>
      </c>
      <c r="N240" s="30">
        <v>0.45195310999999999</v>
      </c>
      <c r="O240" s="30">
        <v>0.72539061000000005</v>
      </c>
      <c r="Q240" s="32">
        <v>-2.52E-2</v>
      </c>
      <c r="R240" s="32">
        <v>1.5261720000000001</v>
      </c>
      <c r="S240" s="32">
        <v>0.92460900000000001</v>
      </c>
      <c r="U240" s="34">
        <v>-2.5100000000000001E-2</v>
      </c>
      <c r="V240" s="34">
        <v>-0.68476599999999999</v>
      </c>
      <c r="W240" s="34">
        <v>0.81328100000000003</v>
      </c>
      <c r="Y240" s="73"/>
      <c r="Z240" s="73"/>
      <c r="AA240" s="73"/>
    </row>
    <row r="241" spans="1:27" x14ac:dyDescent="0.25">
      <c r="A241" s="61">
        <v>-5.2400000000000002E-2</v>
      </c>
      <c r="B241" s="61">
        <v>-0.78671880000000005</v>
      </c>
      <c r="C241" s="61">
        <v>1.2515624999999999</v>
      </c>
      <c r="E241" s="63">
        <v>-5.2400000000000002E-2</v>
      </c>
      <c r="F241" s="63">
        <v>0.20156250000000001</v>
      </c>
      <c r="G241" s="63">
        <v>0.62460939999999998</v>
      </c>
      <c r="I241" s="28">
        <v>-1.1900000000000001E-2</v>
      </c>
      <c r="J241" s="28">
        <v>-1.01679689</v>
      </c>
      <c r="K241" s="28">
        <v>0.69804686000000005</v>
      </c>
      <c r="M241" s="30">
        <v>-1.1900000000000001E-2</v>
      </c>
      <c r="N241" s="30">
        <v>0.42265624000000002</v>
      </c>
      <c r="O241" s="30">
        <v>0.72343749000000002</v>
      </c>
      <c r="Q241" s="32">
        <v>-2.5100000000000001E-2</v>
      </c>
      <c r="R241" s="32">
        <v>1.5164059999999999</v>
      </c>
      <c r="S241" s="32">
        <v>0.92070300000000005</v>
      </c>
      <c r="U241" s="34">
        <v>-2.5000000000000001E-2</v>
      </c>
      <c r="V241" s="34">
        <v>-0.80976599999999999</v>
      </c>
      <c r="W241" s="34">
        <v>0.80937499999999996</v>
      </c>
      <c r="Y241" s="73"/>
      <c r="Z241" s="73"/>
      <c r="AA241" s="73"/>
    </row>
    <row r="242" spans="1:27" x14ac:dyDescent="0.25">
      <c r="A242" s="61">
        <v>-5.2200000000000003E-2</v>
      </c>
      <c r="B242" s="61">
        <v>-0.73593750000000002</v>
      </c>
      <c r="C242" s="61">
        <v>1.2593749999999999</v>
      </c>
      <c r="E242" s="63">
        <v>-5.2200000000000003E-2</v>
      </c>
      <c r="F242" s="63">
        <v>0.13125000000000001</v>
      </c>
      <c r="G242" s="63">
        <v>0.66367189999999998</v>
      </c>
      <c r="I242" s="28">
        <v>-1.1849999999999999E-2</v>
      </c>
      <c r="J242" s="28">
        <v>-1.04023439</v>
      </c>
      <c r="K242" s="28">
        <v>0.69999999000000002</v>
      </c>
      <c r="M242" s="30">
        <v>-1.1849999999999999E-2</v>
      </c>
      <c r="N242" s="30">
        <v>0.39531249000000002</v>
      </c>
      <c r="O242" s="30">
        <v>0.72343749000000002</v>
      </c>
      <c r="Q242" s="32">
        <v>-2.5000000000000001E-2</v>
      </c>
      <c r="R242" s="32">
        <v>1.5046870000000001</v>
      </c>
      <c r="S242" s="32">
        <v>0.91484399999999999</v>
      </c>
      <c r="U242" s="34">
        <v>-2.4899999999999999E-2</v>
      </c>
      <c r="V242" s="34">
        <v>-0.93085899999999999</v>
      </c>
      <c r="W242" s="34">
        <v>0.80546899999999999</v>
      </c>
      <c r="Y242" s="73"/>
      <c r="Z242" s="73"/>
      <c r="AA242" s="73"/>
    </row>
    <row r="243" spans="1:27" x14ac:dyDescent="0.25">
      <c r="A243" s="61">
        <v>-5.1999999999999998E-2</v>
      </c>
      <c r="B243" s="61">
        <v>-0.68125000000000002</v>
      </c>
      <c r="C243" s="61">
        <v>1.2613281000000001</v>
      </c>
      <c r="E243" s="63">
        <v>-5.1999999999999998E-2</v>
      </c>
      <c r="F243" s="63">
        <v>6.2890600000000005E-2</v>
      </c>
      <c r="G243" s="63">
        <v>0.64609369999999999</v>
      </c>
      <c r="I243" s="28">
        <v>-1.18E-2</v>
      </c>
      <c r="J243" s="28">
        <v>-1.06367189</v>
      </c>
      <c r="K243" s="28">
        <v>0.70195311000000005</v>
      </c>
      <c r="M243" s="30">
        <v>-1.18E-2</v>
      </c>
      <c r="N243" s="30">
        <v>0.36796874000000002</v>
      </c>
      <c r="O243" s="30">
        <v>0.72148436000000005</v>
      </c>
      <c r="Q243" s="32">
        <v>-2.4899999999999999E-2</v>
      </c>
      <c r="R243" s="32">
        <v>1.4890620000000001</v>
      </c>
      <c r="S243" s="32">
        <v>0.90898400000000001</v>
      </c>
      <c r="U243" s="34">
        <v>-2.4799999999999999E-2</v>
      </c>
      <c r="V243" s="34">
        <v>-1.0519529999999999</v>
      </c>
      <c r="W243" s="34">
        <v>0.801562</v>
      </c>
      <c r="Y243" s="73"/>
      <c r="Z243" s="73"/>
      <c r="AA243" s="73"/>
    </row>
    <row r="244" spans="1:27" x14ac:dyDescent="0.25">
      <c r="A244" s="61">
        <v>-5.1799999999999999E-2</v>
      </c>
      <c r="B244" s="61">
        <v>-0.63046880000000005</v>
      </c>
      <c r="C244" s="61">
        <v>1.2515624999999999</v>
      </c>
      <c r="E244" s="63">
        <v>-5.1799999999999999E-2</v>
      </c>
      <c r="F244" s="63">
        <v>-1.1328100000000001E-2</v>
      </c>
      <c r="G244" s="63">
        <v>0.58750000000000002</v>
      </c>
      <c r="I244" s="28">
        <v>-1.175E-2</v>
      </c>
      <c r="J244" s="28">
        <v>-1.08710939</v>
      </c>
      <c r="K244" s="28">
        <v>0.70390624000000002</v>
      </c>
      <c r="M244" s="30">
        <v>-1.175E-2</v>
      </c>
      <c r="N244" s="30">
        <v>0.33867185999999999</v>
      </c>
      <c r="O244" s="30">
        <v>0.71953124000000002</v>
      </c>
      <c r="Q244" s="32">
        <v>-2.4799999999999999E-2</v>
      </c>
      <c r="R244" s="32">
        <v>1.467578</v>
      </c>
      <c r="S244" s="32">
        <v>0.90312499999999996</v>
      </c>
      <c r="U244" s="34">
        <v>-2.47E-2</v>
      </c>
      <c r="V244" s="34">
        <v>-1.169141</v>
      </c>
      <c r="W244" s="34">
        <v>0.79765600000000003</v>
      </c>
      <c r="Y244" s="73"/>
      <c r="Z244" s="73"/>
      <c r="AA244" s="73"/>
    </row>
    <row r="245" spans="1:27" x14ac:dyDescent="0.25">
      <c r="A245" s="61">
        <v>-5.16E-2</v>
      </c>
      <c r="B245" s="61">
        <v>-0.58164059999999995</v>
      </c>
      <c r="C245" s="61">
        <v>1.2320312</v>
      </c>
      <c r="E245" s="63">
        <v>-5.16E-2</v>
      </c>
      <c r="F245" s="63">
        <v>-8.7499999999999994E-2</v>
      </c>
      <c r="G245" s="63">
        <v>0.55429689999999998</v>
      </c>
      <c r="I245" s="28">
        <v>-1.17E-2</v>
      </c>
      <c r="J245" s="28">
        <v>-1.10859376</v>
      </c>
      <c r="K245" s="28">
        <v>0.70585936000000005</v>
      </c>
      <c r="M245" s="30">
        <v>-1.17E-2</v>
      </c>
      <c r="N245" s="30">
        <v>0.31132810999999999</v>
      </c>
      <c r="O245" s="30">
        <v>0.71953124000000002</v>
      </c>
      <c r="Q245" s="32">
        <v>-2.47E-2</v>
      </c>
      <c r="R245" s="32">
        <v>1.440234</v>
      </c>
      <c r="S245" s="32">
        <v>0.895312</v>
      </c>
      <c r="U245" s="34">
        <v>-2.46E-2</v>
      </c>
      <c r="V245" s="34">
        <v>-1.284375</v>
      </c>
      <c r="W245" s="34">
        <v>0.79570300000000005</v>
      </c>
      <c r="Y245" s="73"/>
      <c r="Z245" s="73"/>
      <c r="AA245" s="73"/>
    </row>
    <row r="246" spans="1:27" x14ac:dyDescent="0.25">
      <c r="A246" s="61">
        <v>-5.1400000000000001E-2</v>
      </c>
      <c r="B246" s="61">
        <v>-0.53476559999999995</v>
      </c>
      <c r="C246" s="61">
        <v>1.2222656000000001</v>
      </c>
      <c r="E246" s="63">
        <v>-5.1400000000000001E-2</v>
      </c>
      <c r="F246" s="63">
        <v>-0.15976560000000001</v>
      </c>
      <c r="G246" s="63">
        <v>0.59140619999999999</v>
      </c>
      <c r="I246" s="28">
        <v>-1.1650000000000001E-2</v>
      </c>
      <c r="J246" s="28">
        <v>-1.13398439</v>
      </c>
      <c r="K246" s="28">
        <v>0.70781249000000002</v>
      </c>
      <c r="M246" s="30">
        <v>-1.1650000000000001E-2</v>
      </c>
      <c r="N246" s="30">
        <v>0.28007810999999999</v>
      </c>
      <c r="O246" s="30">
        <v>0.71757811000000005</v>
      </c>
      <c r="Q246" s="32">
        <v>-2.46E-2</v>
      </c>
      <c r="R246" s="32">
        <v>1.414844</v>
      </c>
      <c r="S246" s="32">
        <v>0.88945300000000005</v>
      </c>
      <c r="U246" s="34">
        <v>-2.4500000000000001E-2</v>
      </c>
      <c r="V246" s="34">
        <v>-1.4015629999999999</v>
      </c>
      <c r="W246" s="34">
        <v>0.79179699999999997</v>
      </c>
      <c r="Y246" s="73"/>
      <c r="Z246" s="73"/>
      <c r="AA246" s="73"/>
    </row>
    <row r="247" spans="1:27" x14ac:dyDescent="0.25">
      <c r="A247" s="61">
        <v>-5.1200000000000002E-2</v>
      </c>
      <c r="B247" s="61">
        <v>-0.48593750000000002</v>
      </c>
      <c r="C247" s="61">
        <v>1.2281249999999999</v>
      </c>
      <c r="E247" s="63">
        <v>-5.1200000000000002E-2</v>
      </c>
      <c r="F247" s="63">
        <v>-0.23593749999999999</v>
      </c>
      <c r="G247" s="63">
        <v>0.63437500000000002</v>
      </c>
      <c r="I247" s="28">
        <v>-1.1599999999999999E-2</v>
      </c>
      <c r="J247" s="28">
        <v>-1.15742189</v>
      </c>
      <c r="K247" s="28">
        <v>0.70976561000000005</v>
      </c>
      <c r="M247" s="30">
        <v>-1.1599999999999999E-2</v>
      </c>
      <c r="N247" s="30">
        <v>0.25078124000000002</v>
      </c>
      <c r="O247" s="30">
        <v>0.71757811000000005</v>
      </c>
      <c r="Q247" s="32">
        <v>-2.4500000000000001E-2</v>
      </c>
      <c r="R247" s="32">
        <v>1.383594</v>
      </c>
      <c r="S247" s="32">
        <v>0.88359399999999999</v>
      </c>
      <c r="U247" s="34">
        <v>-2.4400000000000002E-2</v>
      </c>
      <c r="V247" s="34">
        <v>-1.5109379999999999</v>
      </c>
      <c r="W247" s="34">
        <v>0.78984399999999999</v>
      </c>
      <c r="Y247" s="73"/>
      <c r="Z247" s="73"/>
      <c r="AA247" s="73"/>
    </row>
    <row r="248" spans="1:27" x14ac:dyDescent="0.25">
      <c r="A248" s="61">
        <v>-5.0999999999999997E-2</v>
      </c>
      <c r="B248" s="61">
        <v>-0.44101560000000001</v>
      </c>
      <c r="C248" s="61">
        <v>1.2320312</v>
      </c>
      <c r="E248" s="63">
        <v>-5.0999999999999997E-2</v>
      </c>
      <c r="F248" s="63">
        <v>-0.31210939999999998</v>
      </c>
      <c r="G248" s="63">
        <v>0.65390619999999999</v>
      </c>
      <c r="I248" s="28">
        <v>-1.155E-2</v>
      </c>
      <c r="J248" s="28">
        <v>-1.18085939</v>
      </c>
      <c r="K248" s="28">
        <v>0.71367186000000005</v>
      </c>
      <c r="M248" s="30">
        <v>-1.155E-2</v>
      </c>
      <c r="N248" s="30">
        <v>0.22148435999999999</v>
      </c>
      <c r="O248" s="30">
        <v>0.71562499000000002</v>
      </c>
      <c r="Q248" s="32">
        <v>-2.4400000000000002E-2</v>
      </c>
      <c r="R248" s="32">
        <v>1.3484370000000001</v>
      </c>
      <c r="S248" s="32">
        <v>0.87773400000000001</v>
      </c>
      <c r="U248" s="34">
        <v>-2.4299999999999999E-2</v>
      </c>
      <c r="V248" s="34">
        <v>-1.616406</v>
      </c>
      <c r="W248" s="34">
        <v>0.78984399999999999</v>
      </c>
      <c r="Y248" s="73"/>
      <c r="Z248" s="73"/>
      <c r="AA248" s="73"/>
    </row>
    <row r="249" spans="1:27" x14ac:dyDescent="0.25">
      <c r="A249" s="61">
        <v>-5.0799999999999998E-2</v>
      </c>
      <c r="B249" s="61">
        <v>-0.39218750000000002</v>
      </c>
      <c r="C249" s="61">
        <v>1.2144531000000001</v>
      </c>
      <c r="E249" s="63">
        <v>-5.0799999999999998E-2</v>
      </c>
      <c r="F249" s="63">
        <v>-0.38437500000000002</v>
      </c>
      <c r="G249" s="63">
        <v>0.65195309999999995</v>
      </c>
      <c r="I249" s="28">
        <v>-1.15E-2</v>
      </c>
      <c r="J249" s="28">
        <v>-1.20625001</v>
      </c>
      <c r="K249" s="28">
        <v>0.71562499000000002</v>
      </c>
      <c r="M249" s="30">
        <v>-1.15E-2</v>
      </c>
      <c r="N249" s="30">
        <v>0.19218748999999999</v>
      </c>
      <c r="O249" s="30">
        <v>0.71562499000000002</v>
      </c>
      <c r="Q249" s="32">
        <v>-2.4299999999999999E-2</v>
      </c>
      <c r="R249" s="32">
        <v>1.305469</v>
      </c>
      <c r="S249" s="32">
        <v>0.87187499999999996</v>
      </c>
      <c r="U249" s="34">
        <v>-2.4199999999999999E-2</v>
      </c>
      <c r="V249" s="34">
        <v>-1.716016</v>
      </c>
      <c r="W249" s="34">
        <v>0.78984399999999999</v>
      </c>
      <c r="Y249" s="73"/>
      <c r="Z249" s="73"/>
      <c r="AA249" s="73"/>
    </row>
    <row r="250" spans="1:27" x14ac:dyDescent="0.25">
      <c r="A250" s="61">
        <v>-5.0599999999999999E-2</v>
      </c>
      <c r="B250" s="61">
        <v>-0.34335939999999998</v>
      </c>
      <c r="C250" s="61">
        <v>1.1890624999999999</v>
      </c>
      <c r="E250" s="63">
        <v>-5.0599999999999999E-2</v>
      </c>
      <c r="F250" s="63">
        <v>-0.45664060000000001</v>
      </c>
      <c r="G250" s="63">
        <v>0.64023439999999998</v>
      </c>
      <c r="I250" s="28">
        <v>-1.145E-2</v>
      </c>
      <c r="J250" s="28">
        <v>-1.22773439</v>
      </c>
      <c r="K250" s="28">
        <v>0.71953124000000002</v>
      </c>
      <c r="M250" s="30">
        <v>-1.145E-2</v>
      </c>
      <c r="N250" s="30">
        <v>0.16289060999999999</v>
      </c>
      <c r="O250" s="30">
        <v>0.71367186000000005</v>
      </c>
      <c r="Q250" s="32">
        <v>-2.4199999999999999E-2</v>
      </c>
      <c r="R250" s="32">
        <v>1.2664059999999999</v>
      </c>
      <c r="S250" s="32">
        <v>0.86796899999999999</v>
      </c>
      <c r="U250" s="34">
        <v>-2.41E-2</v>
      </c>
      <c r="V250" s="34">
        <v>-1.809766</v>
      </c>
      <c r="W250" s="34">
        <v>0.78984399999999999</v>
      </c>
      <c r="Y250" s="73"/>
      <c r="Z250" s="73"/>
      <c r="AA250" s="73"/>
    </row>
    <row r="251" spans="1:27" x14ac:dyDescent="0.25">
      <c r="A251" s="61">
        <v>-5.04E-2</v>
      </c>
      <c r="B251" s="61">
        <v>-0.2945313</v>
      </c>
      <c r="C251" s="61">
        <v>1.1792969</v>
      </c>
      <c r="E251" s="63">
        <v>-5.04E-2</v>
      </c>
      <c r="F251" s="63">
        <v>-0.52695309999999995</v>
      </c>
      <c r="G251" s="63">
        <v>0.62460939999999998</v>
      </c>
      <c r="I251" s="28">
        <v>-1.14E-2</v>
      </c>
      <c r="J251" s="28">
        <v>-1.24921876</v>
      </c>
      <c r="K251" s="28">
        <v>0.72148436000000005</v>
      </c>
      <c r="M251" s="30">
        <v>-1.14E-2</v>
      </c>
      <c r="N251" s="30">
        <v>0.13359373999999999</v>
      </c>
      <c r="O251" s="30">
        <v>0.71367186000000005</v>
      </c>
      <c r="Q251" s="32">
        <v>-2.41E-2</v>
      </c>
      <c r="R251" s="32">
        <v>1.2195309999999999</v>
      </c>
      <c r="S251" s="32">
        <v>0.86210900000000001</v>
      </c>
      <c r="U251" s="34">
        <v>-2.4E-2</v>
      </c>
      <c r="V251" s="34">
        <v>-1.897656</v>
      </c>
      <c r="W251" s="34">
        <v>0.79179699999999997</v>
      </c>
      <c r="Y251" s="73"/>
      <c r="Z251" s="73"/>
      <c r="AA251" s="73"/>
    </row>
    <row r="252" spans="1:27" x14ac:dyDescent="0.25">
      <c r="A252" s="61">
        <v>-5.0200000000000002E-2</v>
      </c>
      <c r="B252" s="61">
        <v>-0.24374999999999999</v>
      </c>
      <c r="C252" s="61">
        <v>1.1890624999999999</v>
      </c>
      <c r="E252" s="63">
        <v>-5.0200000000000002E-2</v>
      </c>
      <c r="F252" s="63">
        <v>-0.59726559999999995</v>
      </c>
      <c r="G252" s="63">
        <v>0.59921869999999999</v>
      </c>
      <c r="I252" s="28">
        <v>-1.1350000000000001E-2</v>
      </c>
      <c r="J252" s="28">
        <v>-1.27265626</v>
      </c>
      <c r="K252" s="28">
        <v>0.72343749000000002</v>
      </c>
      <c r="M252" s="30">
        <v>-1.1350000000000001E-2</v>
      </c>
      <c r="N252" s="30">
        <v>0.10624999</v>
      </c>
      <c r="O252" s="30">
        <v>0.71367186000000005</v>
      </c>
      <c r="Q252" s="32">
        <v>-2.4E-2</v>
      </c>
      <c r="R252" s="32">
        <v>1.170703</v>
      </c>
      <c r="S252" s="32">
        <v>0.85624999999999996</v>
      </c>
      <c r="U252" s="34">
        <v>-2.3900000000000001E-2</v>
      </c>
      <c r="V252" s="34">
        <v>-1.9796879999999999</v>
      </c>
      <c r="W252" s="34">
        <v>0.79374999999999996</v>
      </c>
      <c r="Y252" s="73"/>
      <c r="Z252" s="73"/>
      <c r="AA252" s="73"/>
    </row>
    <row r="253" spans="1:27" x14ac:dyDescent="0.25">
      <c r="A253" s="61">
        <v>-0.05</v>
      </c>
      <c r="B253" s="61">
        <v>-0.19101560000000001</v>
      </c>
      <c r="C253" s="61">
        <v>1.1910156000000001</v>
      </c>
      <c r="E253" s="63">
        <v>-0.05</v>
      </c>
      <c r="F253" s="63">
        <v>-0.67343750000000002</v>
      </c>
      <c r="G253" s="63">
        <v>0.60507809999999995</v>
      </c>
      <c r="I253" s="28">
        <v>-1.1299999999999999E-2</v>
      </c>
      <c r="J253" s="28">
        <v>-1.29609376</v>
      </c>
      <c r="K253" s="28">
        <v>0.72343749000000002</v>
      </c>
      <c r="M253" s="30">
        <v>-1.1299999999999999E-2</v>
      </c>
      <c r="N253" s="30">
        <v>7.6953110000000005E-2</v>
      </c>
      <c r="O253" s="30">
        <v>0.71367186000000005</v>
      </c>
      <c r="Q253" s="32">
        <v>-2.3900000000000001E-2</v>
      </c>
      <c r="R253" s="32">
        <v>1.121875</v>
      </c>
      <c r="S253" s="32">
        <v>0.85234399999999999</v>
      </c>
      <c r="U253" s="34">
        <v>-2.3800000000000002E-2</v>
      </c>
      <c r="V253" s="34">
        <v>-2.0558589999999999</v>
      </c>
      <c r="W253" s="34">
        <v>0.79570300000000005</v>
      </c>
      <c r="Y253" s="73"/>
      <c r="Z253" s="73"/>
      <c r="AA253" s="73"/>
    </row>
    <row r="254" spans="1:27" x14ac:dyDescent="0.25">
      <c r="A254" s="61">
        <v>-4.9799999999999997E-2</v>
      </c>
      <c r="B254" s="61">
        <v>-0.14218749999999999</v>
      </c>
      <c r="C254" s="61">
        <v>1.1675781000000001</v>
      </c>
      <c r="E254" s="63">
        <v>-4.9799999999999997E-2</v>
      </c>
      <c r="F254" s="63">
        <v>-0.75351559999999995</v>
      </c>
      <c r="G254" s="63">
        <v>0.64804689999999998</v>
      </c>
      <c r="I254" s="28">
        <v>-1.125E-2</v>
      </c>
      <c r="J254" s="28">
        <v>-1.31757814</v>
      </c>
      <c r="K254" s="28">
        <v>0.72343749000000002</v>
      </c>
      <c r="M254" s="30">
        <v>-1.125E-2</v>
      </c>
      <c r="N254" s="30">
        <v>4.3749990000000002E-2</v>
      </c>
      <c r="O254" s="30">
        <v>0.71367186000000005</v>
      </c>
      <c r="Q254" s="32">
        <v>-2.3800000000000002E-2</v>
      </c>
      <c r="R254" s="32">
        <v>1.0691409999999999</v>
      </c>
      <c r="S254" s="32">
        <v>0.85039100000000001</v>
      </c>
      <c r="U254" s="34">
        <v>-2.3699999999999999E-2</v>
      </c>
      <c r="V254" s="34">
        <v>-2.1281249999999998</v>
      </c>
      <c r="W254" s="34">
        <v>0.79570300000000005</v>
      </c>
      <c r="Y254" s="73"/>
      <c r="Z254" s="73"/>
      <c r="AA254" s="73"/>
    </row>
    <row r="255" spans="1:27" x14ac:dyDescent="0.25">
      <c r="A255" s="61">
        <v>-4.9599999999999998E-2</v>
      </c>
      <c r="B255" s="61">
        <v>-9.3359399999999995E-2</v>
      </c>
      <c r="C255" s="61">
        <v>1.1402344</v>
      </c>
      <c r="E255" s="63">
        <v>-4.9599999999999998E-2</v>
      </c>
      <c r="F255" s="63">
        <v>-0.82578130000000005</v>
      </c>
      <c r="G255" s="63">
        <v>0.69687500000000002</v>
      </c>
      <c r="I255" s="28">
        <v>-1.12E-2</v>
      </c>
      <c r="J255" s="28">
        <v>-1.34101564</v>
      </c>
      <c r="K255" s="28">
        <v>0.72343749000000002</v>
      </c>
      <c r="M255" s="30">
        <v>-1.12E-2</v>
      </c>
      <c r="N255" s="30">
        <v>1.2499990000000001E-2</v>
      </c>
      <c r="O255" s="30">
        <v>0.71367186000000005</v>
      </c>
      <c r="Q255" s="32">
        <v>-2.3699999999999999E-2</v>
      </c>
      <c r="R255" s="32">
        <v>1.0105470000000001</v>
      </c>
      <c r="S255" s="32">
        <v>0.84648400000000001</v>
      </c>
      <c r="U255" s="34">
        <v>-2.3599999999999999E-2</v>
      </c>
      <c r="V255" s="34">
        <v>-2.1925780000000001</v>
      </c>
      <c r="W255" s="34">
        <v>0.79765600000000003</v>
      </c>
      <c r="Y255" s="73"/>
      <c r="Z255" s="73"/>
      <c r="AA255" s="73"/>
    </row>
    <row r="256" spans="1:27" x14ac:dyDescent="0.25">
      <c r="A256" s="61">
        <v>-4.9399999999999999E-2</v>
      </c>
      <c r="B256" s="61">
        <v>-4.6484400000000002E-2</v>
      </c>
      <c r="C256" s="61">
        <v>1.1265624999999999</v>
      </c>
      <c r="E256" s="63">
        <v>-4.9399999999999999E-2</v>
      </c>
      <c r="F256" s="63">
        <v>-0.89804689999999998</v>
      </c>
      <c r="G256" s="63">
        <v>0.71250000000000002</v>
      </c>
      <c r="I256" s="28">
        <v>-1.115E-2</v>
      </c>
      <c r="J256" s="28">
        <v>-1.36640626</v>
      </c>
      <c r="K256" s="28">
        <v>0.72343749000000002</v>
      </c>
      <c r="M256" s="30">
        <v>-1.115E-2</v>
      </c>
      <c r="N256" s="30">
        <v>-1.8750010000000001E-2</v>
      </c>
      <c r="O256" s="30">
        <v>0.71171874000000002</v>
      </c>
      <c r="Q256" s="32">
        <v>-2.3599999999999999E-2</v>
      </c>
      <c r="R256" s="32">
        <v>0.95</v>
      </c>
      <c r="S256" s="32">
        <v>0.84257800000000005</v>
      </c>
      <c r="U256" s="34">
        <v>-2.35E-2</v>
      </c>
      <c r="V256" s="34">
        <v>-2.251172</v>
      </c>
      <c r="W256" s="34">
        <v>0.79960900000000001</v>
      </c>
      <c r="Y256" s="73"/>
      <c r="Z256" s="73"/>
      <c r="AA256" s="73"/>
    </row>
    <row r="257" spans="1:27" x14ac:dyDescent="0.25">
      <c r="A257" s="61">
        <v>-4.9200000000000001E-2</v>
      </c>
      <c r="B257" s="61">
        <v>6.2500000000000003E-3</v>
      </c>
      <c r="C257" s="61">
        <v>1.1363281000000001</v>
      </c>
      <c r="E257" s="63">
        <v>-4.9200000000000001E-2</v>
      </c>
      <c r="F257" s="63">
        <v>-0.97226559999999995</v>
      </c>
      <c r="G257" s="63">
        <v>0.69492189999999998</v>
      </c>
      <c r="I257" s="28">
        <v>-1.11E-2</v>
      </c>
      <c r="J257" s="28">
        <v>-1.38984376</v>
      </c>
      <c r="K257" s="28">
        <v>0.72148436000000005</v>
      </c>
      <c r="M257" s="30">
        <v>-1.11E-2</v>
      </c>
      <c r="N257" s="30">
        <v>-5.0000009999999998E-2</v>
      </c>
      <c r="O257" s="30">
        <v>0.71171874000000002</v>
      </c>
      <c r="Q257" s="32">
        <v>-2.35E-2</v>
      </c>
      <c r="R257" s="32">
        <v>0.88359399999999999</v>
      </c>
      <c r="S257" s="32">
        <v>0.83867199999999997</v>
      </c>
      <c r="U257" s="34">
        <v>-2.3400000000000001E-2</v>
      </c>
      <c r="V257" s="34">
        <v>-2.3019530000000001</v>
      </c>
      <c r="W257" s="34">
        <v>0.801562</v>
      </c>
      <c r="Y257" s="73"/>
      <c r="Z257" s="73"/>
      <c r="AA257" s="73"/>
    </row>
    <row r="258" spans="1:27" x14ac:dyDescent="0.25">
      <c r="A258" s="61">
        <v>-4.9000000000000002E-2</v>
      </c>
      <c r="B258" s="61">
        <v>5.7031199999999997E-2</v>
      </c>
      <c r="C258" s="61">
        <v>1.1382812</v>
      </c>
      <c r="E258" s="63">
        <v>-4.9000000000000002E-2</v>
      </c>
      <c r="F258" s="63">
        <v>-1.0445313000000001</v>
      </c>
      <c r="G258" s="63">
        <v>0.66562500000000002</v>
      </c>
      <c r="I258" s="28">
        <v>-1.1050000000000001E-2</v>
      </c>
      <c r="J258" s="28">
        <v>-1.41328126</v>
      </c>
      <c r="K258" s="28">
        <v>0.72343749000000002</v>
      </c>
      <c r="M258" s="30">
        <v>-1.1050000000000001E-2</v>
      </c>
      <c r="N258" s="30">
        <v>-7.9296889999999995E-2</v>
      </c>
      <c r="O258" s="30">
        <v>0.71171874000000002</v>
      </c>
      <c r="Q258" s="32">
        <v>-2.3400000000000001E-2</v>
      </c>
      <c r="R258" s="32">
        <v>0.81914100000000001</v>
      </c>
      <c r="S258" s="32">
        <v>0.83671899999999999</v>
      </c>
      <c r="U258" s="34">
        <v>-2.3300000000000001E-2</v>
      </c>
      <c r="V258" s="34">
        <v>-2.3429690000000001</v>
      </c>
      <c r="W258" s="34">
        <v>0.80546899999999999</v>
      </c>
      <c r="Y258" s="73"/>
      <c r="Z258" s="73"/>
      <c r="AA258" s="73"/>
    </row>
    <row r="259" spans="1:27" x14ac:dyDescent="0.25">
      <c r="A259" s="61">
        <v>-4.8800000000000003E-2</v>
      </c>
      <c r="B259" s="61">
        <v>0.1019531</v>
      </c>
      <c r="C259" s="61">
        <v>1.1148437</v>
      </c>
      <c r="E259" s="63">
        <v>-4.8800000000000003E-2</v>
      </c>
      <c r="F259" s="63">
        <v>-1.1148438000000001</v>
      </c>
      <c r="G259" s="63">
        <v>0.63242189999999998</v>
      </c>
      <c r="I259" s="28">
        <v>-1.0999999999999999E-2</v>
      </c>
      <c r="J259" s="28">
        <v>-1.43476564</v>
      </c>
      <c r="K259" s="28">
        <v>0.72539061000000005</v>
      </c>
      <c r="M259" s="30">
        <v>-1.0999999999999999E-2</v>
      </c>
      <c r="N259" s="30">
        <v>-0.10859376</v>
      </c>
      <c r="O259" s="30">
        <v>0.70976561000000005</v>
      </c>
      <c r="Q259" s="32">
        <v>-2.3300000000000001E-2</v>
      </c>
      <c r="R259" s="32">
        <v>0.75273400000000001</v>
      </c>
      <c r="S259" s="32">
        <v>0.83085900000000001</v>
      </c>
      <c r="U259" s="34">
        <v>-2.3199999999999998E-2</v>
      </c>
      <c r="V259" s="34">
        <v>-2.3781249999999998</v>
      </c>
      <c r="W259" s="34">
        <v>0.80742199999999997</v>
      </c>
      <c r="Y259" s="73"/>
      <c r="Z259" s="73"/>
      <c r="AA259" s="73"/>
    </row>
    <row r="260" spans="1:27" x14ac:dyDescent="0.25">
      <c r="A260" s="61">
        <v>-4.8599999999999997E-2</v>
      </c>
      <c r="B260" s="61">
        <v>0.14882809999999999</v>
      </c>
      <c r="C260" s="61">
        <v>1.0855469</v>
      </c>
      <c r="E260" s="63">
        <v>-4.8599999999999997E-2</v>
      </c>
      <c r="F260" s="63">
        <v>-1.1851563000000001</v>
      </c>
      <c r="G260" s="63">
        <v>0.63242189999999998</v>
      </c>
      <c r="I260" s="28">
        <v>-1.095E-2</v>
      </c>
      <c r="J260" s="28">
        <v>-1.45820314</v>
      </c>
      <c r="K260" s="28">
        <v>0.72539061000000005</v>
      </c>
      <c r="M260" s="30">
        <v>-1.095E-2</v>
      </c>
      <c r="N260" s="30">
        <v>-0.13984376000000001</v>
      </c>
      <c r="O260" s="30">
        <v>0.70976561000000005</v>
      </c>
      <c r="Q260" s="32">
        <v>-2.3199999999999998E-2</v>
      </c>
      <c r="R260" s="32">
        <v>0.68046899999999999</v>
      </c>
      <c r="S260" s="32">
        <v>0.82304699999999997</v>
      </c>
      <c r="U260" s="34">
        <v>-2.3099999999999999E-2</v>
      </c>
      <c r="V260" s="34">
        <v>-2.407422</v>
      </c>
      <c r="W260" s="34">
        <v>0.81132800000000005</v>
      </c>
      <c r="Y260" s="73"/>
      <c r="Z260" s="73"/>
      <c r="AA260" s="73"/>
    </row>
    <row r="261" spans="1:27" x14ac:dyDescent="0.25">
      <c r="A261" s="61">
        <v>-4.8399999999999999E-2</v>
      </c>
      <c r="B261" s="61">
        <v>0.19570309999999999</v>
      </c>
      <c r="C261" s="61">
        <v>1.0757812</v>
      </c>
      <c r="E261" s="63">
        <v>-4.8399999999999999E-2</v>
      </c>
      <c r="F261" s="63">
        <v>-1.2554688000000001</v>
      </c>
      <c r="G261" s="63">
        <v>0.69882809999999995</v>
      </c>
      <c r="I261" s="28">
        <v>-1.09E-2</v>
      </c>
      <c r="J261" s="28">
        <v>-1.47773439</v>
      </c>
      <c r="K261" s="28">
        <v>0.72734374000000002</v>
      </c>
      <c r="M261" s="30">
        <v>-1.09E-2</v>
      </c>
      <c r="N261" s="30">
        <v>-0.17109376000000001</v>
      </c>
      <c r="O261" s="30">
        <v>0.70781249000000002</v>
      </c>
      <c r="Q261" s="32">
        <v>-2.3099999999999999E-2</v>
      </c>
      <c r="R261" s="32">
        <v>0.60820300000000005</v>
      </c>
      <c r="S261" s="32">
        <v>0.817187</v>
      </c>
      <c r="U261" s="34">
        <v>-2.3E-2</v>
      </c>
      <c r="V261" s="34">
        <v>-2.4269530000000001</v>
      </c>
      <c r="W261" s="34">
        <v>0.81328100000000003</v>
      </c>
      <c r="Y261" s="73"/>
      <c r="Z261" s="73"/>
      <c r="AA261" s="73"/>
    </row>
    <row r="262" spans="1:27" x14ac:dyDescent="0.25">
      <c r="A262" s="61">
        <v>-4.82E-2</v>
      </c>
      <c r="B262" s="61">
        <v>0.24257809999999999</v>
      </c>
      <c r="C262" s="61">
        <v>1.0894531000000001</v>
      </c>
      <c r="E262" s="63">
        <v>-4.82E-2</v>
      </c>
      <c r="F262" s="63">
        <v>-1.3218749999999999</v>
      </c>
      <c r="G262" s="63">
        <v>0.78085939999999998</v>
      </c>
      <c r="I262" s="28">
        <v>-1.085E-2</v>
      </c>
      <c r="J262" s="28">
        <v>-1.50117189</v>
      </c>
      <c r="K262" s="28">
        <v>0.73124999000000002</v>
      </c>
      <c r="M262" s="30">
        <v>-1.085E-2</v>
      </c>
      <c r="N262" s="30">
        <v>-0.20429689000000001</v>
      </c>
      <c r="O262" s="30">
        <v>0.70781249000000002</v>
      </c>
      <c r="Q262" s="32">
        <v>-2.3E-2</v>
      </c>
      <c r="R262" s="32">
        <v>0.53203100000000003</v>
      </c>
      <c r="S262" s="32">
        <v>0.81132800000000005</v>
      </c>
      <c r="U262" s="34">
        <v>-2.29E-2</v>
      </c>
      <c r="V262" s="34">
        <v>-2.4406249999999998</v>
      </c>
      <c r="W262" s="34">
        <v>0.817187</v>
      </c>
      <c r="Y262" s="73"/>
      <c r="Z262" s="73"/>
      <c r="AA262" s="73"/>
    </row>
    <row r="263" spans="1:27" x14ac:dyDescent="0.25">
      <c r="A263" s="61">
        <v>-4.8000000000000001E-2</v>
      </c>
      <c r="B263" s="61">
        <v>0.28945310000000002</v>
      </c>
      <c r="C263" s="61">
        <v>1.0894531000000001</v>
      </c>
      <c r="E263" s="63">
        <v>-4.8000000000000001E-2</v>
      </c>
      <c r="F263" s="63">
        <v>-1.3921874999999999</v>
      </c>
      <c r="G263" s="63">
        <v>0.81210939999999998</v>
      </c>
      <c r="I263" s="28">
        <v>-1.0800000000000001E-2</v>
      </c>
      <c r="J263" s="28">
        <v>-1.52265626</v>
      </c>
      <c r="K263" s="28">
        <v>0.73320311000000005</v>
      </c>
      <c r="M263" s="30">
        <v>-1.0800000000000001E-2</v>
      </c>
      <c r="N263" s="30">
        <v>-0.23554689000000001</v>
      </c>
      <c r="O263" s="30">
        <v>0.70976561000000005</v>
      </c>
      <c r="Q263" s="32">
        <v>-2.29E-2</v>
      </c>
      <c r="R263" s="32">
        <v>0.45</v>
      </c>
      <c r="S263" s="32">
        <v>0.80351600000000001</v>
      </c>
      <c r="U263" s="34">
        <v>-2.2800000000000001E-2</v>
      </c>
      <c r="V263" s="34">
        <v>-2.4464839999999999</v>
      </c>
      <c r="W263" s="34">
        <v>0.82109399999999999</v>
      </c>
      <c r="Y263" s="73"/>
      <c r="Z263" s="73"/>
      <c r="AA263" s="73"/>
    </row>
    <row r="264" spans="1:27" x14ac:dyDescent="0.25">
      <c r="A264" s="61">
        <v>-4.7800000000000002E-2</v>
      </c>
      <c r="B264" s="61">
        <v>0.33632810000000002</v>
      </c>
      <c r="C264" s="61">
        <v>1.0562499999999999</v>
      </c>
      <c r="E264" s="63">
        <v>-4.7800000000000002E-2</v>
      </c>
      <c r="F264" s="63">
        <v>-1.4605469</v>
      </c>
      <c r="G264" s="63">
        <v>0.77109369999999999</v>
      </c>
      <c r="I264" s="28">
        <v>-1.0749999999999999E-2</v>
      </c>
      <c r="J264" s="28">
        <v>-1.54414064</v>
      </c>
      <c r="K264" s="28">
        <v>0.73515624000000002</v>
      </c>
      <c r="M264" s="30">
        <v>-1.0749999999999999E-2</v>
      </c>
      <c r="N264" s="30">
        <v>-0.26679689000000001</v>
      </c>
      <c r="O264" s="30">
        <v>0.70976561000000005</v>
      </c>
      <c r="Q264" s="32">
        <v>-2.2800000000000001E-2</v>
      </c>
      <c r="R264" s="32">
        <v>0.37187500000000001</v>
      </c>
      <c r="S264" s="32">
        <v>0.79765600000000003</v>
      </c>
      <c r="U264" s="34">
        <v>-2.2700000000000001E-2</v>
      </c>
      <c r="V264" s="34">
        <v>-2.4425780000000001</v>
      </c>
      <c r="W264" s="34">
        <v>0.82499999999999996</v>
      </c>
      <c r="Y264" s="73"/>
      <c r="Z264" s="73"/>
      <c r="AA264" s="73"/>
    </row>
    <row r="265" spans="1:27" x14ac:dyDescent="0.25">
      <c r="A265" s="61">
        <v>-4.7600000000000003E-2</v>
      </c>
      <c r="B265" s="61">
        <v>0.37929689999999999</v>
      </c>
      <c r="C265" s="61">
        <v>1.0249999999999999</v>
      </c>
      <c r="E265" s="63">
        <v>-4.7600000000000003E-2</v>
      </c>
      <c r="F265" s="63">
        <v>-1.5269531000000001</v>
      </c>
      <c r="G265" s="63">
        <v>0.69492189999999998</v>
      </c>
      <c r="I265" s="28">
        <v>-1.0699999999999999E-2</v>
      </c>
      <c r="J265" s="28">
        <v>-1.56562501</v>
      </c>
      <c r="K265" s="28">
        <v>0.73906249000000002</v>
      </c>
      <c r="M265" s="30">
        <v>-1.0699999999999999E-2</v>
      </c>
      <c r="N265" s="30">
        <v>-0.29804689000000001</v>
      </c>
      <c r="O265" s="30">
        <v>0.70976561000000005</v>
      </c>
      <c r="Q265" s="32">
        <v>-2.2700000000000001E-2</v>
      </c>
      <c r="R265" s="32">
        <v>0.29179699999999997</v>
      </c>
      <c r="S265" s="32">
        <v>0.78984399999999999</v>
      </c>
      <c r="U265" s="34">
        <v>-2.2599999999999999E-2</v>
      </c>
      <c r="V265" s="34">
        <v>-2.4308589999999999</v>
      </c>
      <c r="W265" s="34">
        <v>0.83085900000000001</v>
      </c>
      <c r="Y265" s="73"/>
      <c r="Z265" s="73"/>
      <c r="AA265" s="73"/>
    </row>
    <row r="266" spans="1:27" x14ac:dyDescent="0.25">
      <c r="A266" s="61">
        <v>-4.7399999999999998E-2</v>
      </c>
      <c r="B266" s="61">
        <v>0.42617189999999999</v>
      </c>
      <c r="C266" s="61">
        <v>1.0230469</v>
      </c>
      <c r="E266" s="63">
        <v>-4.7399999999999998E-2</v>
      </c>
      <c r="F266" s="63">
        <v>-1.5894531000000001</v>
      </c>
      <c r="G266" s="63">
        <v>0.67929689999999998</v>
      </c>
      <c r="I266" s="28">
        <v>-1.065E-2</v>
      </c>
      <c r="J266" s="28">
        <v>-1.58710939</v>
      </c>
      <c r="K266" s="28">
        <v>0.74296874000000002</v>
      </c>
      <c r="M266" s="30">
        <v>-1.065E-2</v>
      </c>
      <c r="N266" s="30">
        <v>-0.32734375999999998</v>
      </c>
      <c r="O266" s="30">
        <v>0.71171874000000002</v>
      </c>
      <c r="Q266" s="32">
        <v>-2.2599999999999999E-2</v>
      </c>
      <c r="R266" s="32">
        <v>0.207812</v>
      </c>
      <c r="S266" s="32">
        <v>0.78398400000000001</v>
      </c>
      <c r="U266" s="34">
        <v>-2.2499999999999999E-2</v>
      </c>
      <c r="V266" s="34">
        <v>-2.413281</v>
      </c>
      <c r="W266" s="34">
        <v>0.83671899999999999</v>
      </c>
      <c r="Y266" s="73"/>
      <c r="Z266" s="73"/>
      <c r="AA266" s="73"/>
    </row>
    <row r="267" spans="1:27" x14ac:dyDescent="0.25">
      <c r="A267" s="61">
        <v>-4.7199999999999999E-2</v>
      </c>
      <c r="B267" s="61">
        <v>0.47499999999999998</v>
      </c>
      <c r="C267" s="61">
        <v>1.0367187</v>
      </c>
      <c r="E267" s="63">
        <v>-4.7199999999999999E-2</v>
      </c>
      <c r="F267" s="63">
        <v>-1.6519531000000001</v>
      </c>
      <c r="G267" s="63">
        <v>0.73398439999999998</v>
      </c>
      <c r="I267" s="28">
        <v>-1.06E-2</v>
      </c>
      <c r="J267" s="28">
        <v>-1.60859376</v>
      </c>
      <c r="K267" s="28">
        <v>0.74687499000000002</v>
      </c>
      <c r="M267" s="30">
        <v>-1.06E-2</v>
      </c>
      <c r="N267" s="30">
        <v>-0.35859375999999998</v>
      </c>
      <c r="O267" s="30">
        <v>0.71171874000000002</v>
      </c>
      <c r="Q267" s="32">
        <v>-2.2499999999999999E-2</v>
      </c>
      <c r="R267" s="32">
        <v>0.12773399999999999</v>
      </c>
      <c r="S267" s="32">
        <v>0.77812499999999996</v>
      </c>
      <c r="U267" s="34">
        <v>-2.24E-2</v>
      </c>
      <c r="V267" s="34">
        <v>-2.3878910000000002</v>
      </c>
      <c r="W267" s="34">
        <v>0.84257800000000005</v>
      </c>
      <c r="Y267" s="73"/>
      <c r="Z267" s="73"/>
      <c r="AA267" s="73"/>
    </row>
    <row r="268" spans="1:27" x14ac:dyDescent="0.25">
      <c r="A268" s="61">
        <v>-4.7E-2</v>
      </c>
      <c r="B268" s="61">
        <v>0.51796869999999995</v>
      </c>
      <c r="C268" s="61">
        <v>1.0328124999999999</v>
      </c>
      <c r="E268" s="63">
        <v>-4.7E-2</v>
      </c>
      <c r="F268" s="63">
        <v>-1.7105469</v>
      </c>
      <c r="G268" s="63">
        <v>0.80039059999999995</v>
      </c>
      <c r="I268" s="28">
        <v>-1.055E-2</v>
      </c>
      <c r="J268" s="28">
        <v>-1.62617189</v>
      </c>
      <c r="K268" s="28">
        <v>0.75078124000000002</v>
      </c>
      <c r="M268" s="30">
        <v>-1.055E-2</v>
      </c>
      <c r="N268" s="30">
        <v>-0.38984375999999998</v>
      </c>
      <c r="O268" s="30">
        <v>0.71171874000000002</v>
      </c>
      <c r="Q268" s="32">
        <v>-2.24E-2</v>
      </c>
      <c r="R268" s="32">
        <v>4.1797000000000001E-2</v>
      </c>
      <c r="S268" s="32">
        <v>0.77617199999999997</v>
      </c>
      <c r="U268" s="34">
        <v>-2.23E-2</v>
      </c>
      <c r="V268" s="34">
        <v>-2.3527339999999999</v>
      </c>
      <c r="W268" s="34">
        <v>0.85039100000000001</v>
      </c>
      <c r="Y268" s="73"/>
      <c r="Z268" s="73"/>
      <c r="AA268" s="73"/>
    </row>
    <row r="269" spans="1:27" x14ac:dyDescent="0.25">
      <c r="A269" s="61">
        <v>-4.6800000000000001E-2</v>
      </c>
      <c r="B269" s="61">
        <v>0.56093749999999998</v>
      </c>
      <c r="C269" s="61">
        <v>1.0015624999999999</v>
      </c>
      <c r="E269" s="63">
        <v>-4.6800000000000001E-2</v>
      </c>
      <c r="F269" s="63">
        <v>-1.7671874999999999</v>
      </c>
      <c r="G269" s="63">
        <v>0.83750000000000002</v>
      </c>
      <c r="I269" s="28">
        <v>-1.0500000000000001E-2</v>
      </c>
      <c r="J269" s="28">
        <v>-1.64765626</v>
      </c>
      <c r="K269" s="28">
        <v>0.75468749000000002</v>
      </c>
      <c r="M269" s="30">
        <v>-1.0500000000000001E-2</v>
      </c>
      <c r="N269" s="30">
        <v>-0.41914064000000001</v>
      </c>
      <c r="O269" s="30">
        <v>0.71367186000000005</v>
      </c>
      <c r="Q269" s="32">
        <v>-2.23E-2</v>
      </c>
      <c r="R269" s="32">
        <v>-4.4141E-2</v>
      </c>
      <c r="S269" s="32">
        <v>0.77226600000000001</v>
      </c>
      <c r="U269" s="34">
        <v>-2.2200000000000001E-2</v>
      </c>
      <c r="V269" s="34">
        <v>-2.3156249999999998</v>
      </c>
      <c r="W269" s="34">
        <v>0.85624999999999996</v>
      </c>
      <c r="Y269" s="73"/>
      <c r="Z269" s="73"/>
      <c r="AA269" s="73"/>
    </row>
    <row r="270" spans="1:27" x14ac:dyDescent="0.25">
      <c r="A270" s="61">
        <v>-4.6600000000000003E-2</v>
      </c>
      <c r="B270" s="61">
        <v>0.60585940000000005</v>
      </c>
      <c r="C270" s="61">
        <v>0.96640619999999999</v>
      </c>
      <c r="E270" s="63">
        <v>-4.6600000000000003E-2</v>
      </c>
      <c r="F270" s="63">
        <v>-1.8257813000000001</v>
      </c>
      <c r="G270" s="63">
        <v>0.83554689999999998</v>
      </c>
      <c r="I270" s="28">
        <v>-1.0449999999999999E-2</v>
      </c>
      <c r="J270" s="28">
        <v>-1.66718751</v>
      </c>
      <c r="K270" s="28">
        <v>0.75664061000000005</v>
      </c>
      <c r="M270" s="30">
        <v>-1.0449999999999999E-2</v>
      </c>
      <c r="N270" s="30">
        <v>-0.44648439000000001</v>
      </c>
      <c r="O270" s="30">
        <v>0.71367186000000005</v>
      </c>
      <c r="Q270" s="32">
        <v>-2.2200000000000001E-2</v>
      </c>
      <c r="R270" s="32">
        <v>-0.130078</v>
      </c>
      <c r="S270" s="32">
        <v>0.76835900000000001</v>
      </c>
      <c r="U270" s="34">
        <v>-2.2100000000000002E-2</v>
      </c>
      <c r="V270" s="34">
        <v>-2.266797</v>
      </c>
      <c r="W270" s="34">
        <v>0.864062</v>
      </c>
      <c r="Y270" s="73"/>
      <c r="Z270" s="73"/>
      <c r="AA270" s="73"/>
    </row>
    <row r="271" spans="1:27" x14ac:dyDescent="0.25">
      <c r="A271" s="61">
        <v>-4.6399999999999997E-2</v>
      </c>
      <c r="B271" s="61">
        <v>0.64687499999999998</v>
      </c>
      <c r="C271" s="61">
        <v>0.96054689999999998</v>
      </c>
      <c r="E271" s="63">
        <v>-4.6399999999999997E-2</v>
      </c>
      <c r="F271" s="63">
        <v>-1.8785156000000001</v>
      </c>
      <c r="G271" s="63">
        <v>0.80625000000000002</v>
      </c>
      <c r="I271" s="28">
        <v>-1.04E-2</v>
      </c>
      <c r="J271" s="28">
        <v>-1.68671876</v>
      </c>
      <c r="K271" s="28">
        <v>0.75859374000000002</v>
      </c>
      <c r="M271" s="30">
        <v>-1.04E-2</v>
      </c>
      <c r="N271" s="30">
        <v>-0.47773439000000001</v>
      </c>
      <c r="O271" s="30">
        <v>0.71367186000000005</v>
      </c>
      <c r="Q271" s="32">
        <v>-2.2100000000000002E-2</v>
      </c>
      <c r="R271" s="32">
        <v>-0.217969</v>
      </c>
      <c r="S271" s="32">
        <v>0.76445300000000005</v>
      </c>
      <c r="U271" s="34">
        <v>-2.1999999999999999E-2</v>
      </c>
      <c r="V271" s="34">
        <v>-2.210156</v>
      </c>
      <c r="W271" s="34">
        <v>0.86992199999999997</v>
      </c>
      <c r="Y271" s="73"/>
      <c r="Z271" s="73"/>
      <c r="AA271" s="73"/>
    </row>
    <row r="272" spans="1:27" x14ac:dyDescent="0.25">
      <c r="A272" s="61">
        <v>-4.6199999999999998E-2</v>
      </c>
      <c r="B272" s="61">
        <v>0.68789060000000002</v>
      </c>
      <c r="C272" s="61">
        <v>0.97812500000000002</v>
      </c>
      <c r="E272" s="63">
        <v>-4.6199999999999998E-2</v>
      </c>
      <c r="F272" s="63">
        <v>-1.9292969</v>
      </c>
      <c r="G272" s="63">
        <v>0.77500000000000002</v>
      </c>
      <c r="I272" s="28">
        <v>-1.035E-2</v>
      </c>
      <c r="J272" s="28">
        <v>-1.70625001</v>
      </c>
      <c r="K272" s="28">
        <v>0.75859374000000002</v>
      </c>
      <c r="M272" s="30">
        <v>-1.035E-2</v>
      </c>
      <c r="N272" s="30">
        <v>-0.50703125999999998</v>
      </c>
      <c r="O272" s="30">
        <v>0.71367186000000005</v>
      </c>
      <c r="Q272" s="32">
        <v>-2.1999999999999999E-2</v>
      </c>
      <c r="R272" s="32">
        <v>-0.30585899999999999</v>
      </c>
      <c r="S272" s="32">
        <v>0.76445300000000005</v>
      </c>
      <c r="U272" s="34">
        <v>-2.1899999999999999E-2</v>
      </c>
      <c r="V272" s="34">
        <v>-2.147656</v>
      </c>
      <c r="W272" s="34">
        <v>0.87578100000000003</v>
      </c>
      <c r="Y272" s="73"/>
      <c r="Z272" s="73"/>
      <c r="AA272" s="73"/>
    </row>
    <row r="273" spans="1:27" x14ac:dyDescent="0.25">
      <c r="A273" s="61">
        <v>-4.5999999999999999E-2</v>
      </c>
      <c r="B273" s="61">
        <v>0.72890619999999995</v>
      </c>
      <c r="C273" s="61">
        <v>0.97812500000000002</v>
      </c>
      <c r="E273" s="63">
        <v>-4.5999999999999999E-2</v>
      </c>
      <c r="F273" s="63">
        <v>-1.9781249999999999</v>
      </c>
      <c r="G273" s="63">
        <v>0.76718750000000002</v>
      </c>
      <c r="I273" s="28">
        <v>-1.03E-2</v>
      </c>
      <c r="J273" s="28">
        <v>-1.72578126</v>
      </c>
      <c r="K273" s="28">
        <v>0.76054686000000005</v>
      </c>
      <c r="M273" s="30">
        <v>-1.03E-2</v>
      </c>
      <c r="N273" s="30">
        <v>-0.53632813999999995</v>
      </c>
      <c r="O273" s="30">
        <v>0.71367186000000005</v>
      </c>
      <c r="Q273" s="32">
        <v>-2.1899999999999999E-2</v>
      </c>
      <c r="R273" s="32">
        <v>-0.39179700000000001</v>
      </c>
      <c r="S273" s="32">
        <v>0.76249999999999996</v>
      </c>
      <c r="U273" s="34">
        <v>-2.18E-2</v>
      </c>
      <c r="V273" s="34">
        <v>-2.0753910000000002</v>
      </c>
      <c r="W273" s="34">
        <v>0.88164100000000001</v>
      </c>
      <c r="Y273" s="73"/>
      <c r="Z273" s="73"/>
      <c r="AA273" s="73"/>
    </row>
    <row r="274" spans="1:27" x14ac:dyDescent="0.25">
      <c r="A274" s="61">
        <v>-4.58E-2</v>
      </c>
      <c r="B274" s="61">
        <v>0.76796869999999995</v>
      </c>
      <c r="C274" s="61">
        <v>0.94687500000000002</v>
      </c>
      <c r="E274" s="63">
        <v>-4.58E-2</v>
      </c>
      <c r="F274" s="63">
        <v>-2.0249999999999999</v>
      </c>
      <c r="G274" s="63">
        <v>0.78867189999999998</v>
      </c>
      <c r="I274" s="28">
        <v>-1.025E-2</v>
      </c>
      <c r="J274" s="28">
        <v>-1.74531251</v>
      </c>
      <c r="K274" s="28">
        <v>0.76249999000000002</v>
      </c>
      <c r="M274" s="30">
        <v>-1.025E-2</v>
      </c>
      <c r="N274" s="30">
        <v>-0.56757813999999995</v>
      </c>
      <c r="O274" s="30">
        <v>0.71562499000000002</v>
      </c>
      <c r="Q274" s="32">
        <v>-2.18E-2</v>
      </c>
      <c r="R274" s="32">
        <v>-0.47187499999999999</v>
      </c>
      <c r="S274" s="32">
        <v>0.76054699999999997</v>
      </c>
      <c r="U274" s="34">
        <v>-2.1700000000000001E-2</v>
      </c>
      <c r="V274" s="34">
        <v>-2.001172</v>
      </c>
      <c r="W274" s="34">
        <v>0.88749999999999996</v>
      </c>
      <c r="Y274" s="73"/>
      <c r="Z274" s="73"/>
      <c r="AA274" s="73"/>
    </row>
    <row r="275" spans="1:27" x14ac:dyDescent="0.25">
      <c r="A275" s="61">
        <v>-4.5600000000000002E-2</v>
      </c>
      <c r="B275" s="61">
        <v>0.80507810000000002</v>
      </c>
      <c r="C275" s="61">
        <v>0.91562500000000002</v>
      </c>
      <c r="E275" s="63">
        <v>-4.5600000000000002E-2</v>
      </c>
      <c r="F275" s="63">
        <v>-2.0660156000000001</v>
      </c>
      <c r="G275" s="63">
        <v>0.82968750000000002</v>
      </c>
      <c r="I275" s="28">
        <v>-1.0200000000000001E-2</v>
      </c>
      <c r="J275" s="28">
        <v>-1.76484376</v>
      </c>
      <c r="K275" s="28">
        <v>0.77031249000000002</v>
      </c>
      <c r="M275" s="30">
        <v>-1.0200000000000001E-2</v>
      </c>
      <c r="N275" s="30">
        <v>-0.59882813999999995</v>
      </c>
      <c r="O275" s="30">
        <v>0.71562499000000002</v>
      </c>
      <c r="Q275" s="32">
        <v>-2.1700000000000001E-2</v>
      </c>
      <c r="R275" s="32">
        <v>-0.55585899999999999</v>
      </c>
      <c r="S275" s="32">
        <v>0.75859399999999999</v>
      </c>
      <c r="U275" s="34">
        <v>-2.1600000000000001E-2</v>
      </c>
      <c r="V275" s="34">
        <v>-1.9210940000000001</v>
      </c>
      <c r="W275" s="34">
        <v>0.895312</v>
      </c>
      <c r="Y275" s="73"/>
      <c r="Z275" s="73"/>
      <c r="AA275" s="73"/>
    </row>
    <row r="276" spans="1:27" x14ac:dyDescent="0.25">
      <c r="A276" s="61">
        <v>-4.5400000000000003E-2</v>
      </c>
      <c r="B276" s="61">
        <v>0.84218749999999998</v>
      </c>
      <c r="C276" s="61">
        <v>0.90976559999999995</v>
      </c>
      <c r="E276" s="63">
        <v>-4.5400000000000003E-2</v>
      </c>
      <c r="F276" s="63">
        <v>-2.1128906000000001</v>
      </c>
      <c r="G276" s="63">
        <v>0.85117189999999998</v>
      </c>
      <c r="I276" s="28">
        <v>-1.0149999999999999E-2</v>
      </c>
      <c r="J276" s="28">
        <v>-1.78242189</v>
      </c>
      <c r="K276" s="28">
        <v>0.78007811000000005</v>
      </c>
      <c r="M276" s="30">
        <v>-1.0149999999999999E-2</v>
      </c>
      <c r="N276" s="30">
        <v>-0.63007813999999995</v>
      </c>
      <c r="O276" s="30">
        <v>0.71562499000000002</v>
      </c>
      <c r="Q276" s="32">
        <v>-2.1600000000000001E-2</v>
      </c>
      <c r="R276" s="32">
        <v>-0.64570300000000003</v>
      </c>
      <c r="S276" s="32">
        <v>0.75859399999999999</v>
      </c>
      <c r="U276" s="34">
        <v>-2.1499999999999998E-2</v>
      </c>
      <c r="V276" s="34">
        <v>-1.835156</v>
      </c>
      <c r="W276" s="34">
        <v>0.90117199999999997</v>
      </c>
      <c r="Y276" s="73"/>
      <c r="Z276" s="73"/>
      <c r="AA276" s="73"/>
    </row>
    <row r="277" spans="1:27" x14ac:dyDescent="0.25">
      <c r="A277" s="61">
        <v>-4.5199999999999997E-2</v>
      </c>
      <c r="B277" s="61">
        <v>0.88124999999999998</v>
      </c>
      <c r="C277" s="61">
        <v>0.92734369999999999</v>
      </c>
      <c r="E277" s="63">
        <v>-4.5199999999999997E-2</v>
      </c>
      <c r="F277" s="63">
        <v>-2.1539063000000001</v>
      </c>
      <c r="G277" s="63">
        <v>0.83945309999999995</v>
      </c>
      <c r="I277" s="28">
        <v>-1.01E-2</v>
      </c>
      <c r="J277" s="28">
        <v>-1.80390626</v>
      </c>
      <c r="K277" s="28">
        <v>0.79179686000000005</v>
      </c>
      <c r="M277" s="30">
        <v>-1.01E-2</v>
      </c>
      <c r="N277" s="30">
        <v>-0.66328125999999998</v>
      </c>
      <c r="O277" s="30">
        <v>0.71562499000000002</v>
      </c>
      <c r="Q277" s="32">
        <v>-2.1499999999999998E-2</v>
      </c>
      <c r="R277" s="32">
        <v>-0.73750000000000004</v>
      </c>
      <c r="S277" s="32">
        <v>0.75859399999999999</v>
      </c>
      <c r="U277" s="34">
        <v>-2.1399999999999999E-2</v>
      </c>
      <c r="V277" s="34">
        <v>-1.741406</v>
      </c>
      <c r="W277" s="34">
        <v>0.90703100000000003</v>
      </c>
      <c r="Y277" s="73"/>
      <c r="Z277" s="73"/>
      <c r="AA277" s="73"/>
    </row>
    <row r="278" spans="1:27" x14ac:dyDescent="0.25">
      <c r="A278" s="61">
        <v>-4.4999999999999998E-2</v>
      </c>
      <c r="B278" s="61">
        <v>0.91835940000000005</v>
      </c>
      <c r="C278" s="61">
        <v>0.93320309999999995</v>
      </c>
      <c r="E278" s="63">
        <v>-4.4999999999999998E-2</v>
      </c>
      <c r="F278" s="63">
        <v>-2.1929688000000001</v>
      </c>
      <c r="G278" s="63">
        <v>0.82773439999999998</v>
      </c>
      <c r="I278" s="28">
        <v>-1.005E-2</v>
      </c>
      <c r="J278" s="28">
        <v>-1.82148439</v>
      </c>
      <c r="K278" s="28">
        <v>0.80351561000000005</v>
      </c>
      <c r="M278" s="30">
        <v>-1.005E-2</v>
      </c>
      <c r="N278" s="30">
        <v>-0.69648438999999995</v>
      </c>
      <c r="O278" s="30">
        <v>0.71757811000000005</v>
      </c>
      <c r="Q278" s="32">
        <v>-2.1399999999999999E-2</v>
      </c>
      <c r="R278" s="32">
        <v>-0.82148399999999999</v>
      </c>
      <c r="S278" s="32">
        <v>0.75664100000000001</v>
      </c>
      <c r="U278" s="34">
        <v>-2.1299999999999999E-2</v>
      </c>
      <c r="V278" s="34">
        <v>-1.64375</v>
      </c>
      <c r="W278" s="34">
        <v>0.910937</v>
      </c>
      <c r="Y278" s="73"/>
      <c r="Z278" s="73"/>
      <c r="AA278" s="73"/>
    </row>
    <row r="279" spans="1:27" x14ac:dyDescent="0.25">
      <c r="A279" s="61">
        <v>-4.48E-2</v>
      </c>
      <c r="B279" s="61">
        <v>0.95351560000000002</v>
      </c>
      <c r="C279" s="61">
        <v>0.90390619999999999</v>
      </c>
      <c r="E279" s="63">
        <v>-4.48E-2</v>
      </c>
      <c r="F279" s="63">
        <v>-2.2261719000000002</v>
      </c>
      <c r="G279" s="63">
        <v>0.82578119999999999</v>
      </c>
      <c r="I279" s="28">
        <v>-0.01</v>
      </c>
      <c r="J279" s="28">
        <v>-1.83906251</v>
      </c>
      <c r="K279" s="28">
        <v>0.81328124000000002</v>
      </c>
      <c r="M279" s="30">
        <v>-0.01</v>
      </c>
      <c r="N279" s="30">
        <v>-0.72968750999999998</v>
      </c>
      <c r="O279" s="30">
        <v>0.71757811000000005</v>
      </c>
      <c r="Q279" s="32">
        <v>-2.1299999999999999E-2</v>
      </c>
      <c r="R279" s="32">
        <v>-0.90742199999999995</v>
      </c>
      <c r="S279" s="32">
        <v>0.75664100000000001</v>
      </c>
      <c r="U279" s="34">
        <v>-2.12E-2</v>
      </c>
      <c r="V279" s="34">
        <v>-1.5402340000000001</v>
      </c>
      <c r="W279" s="34">
        <v>0.91484399999999999</v>
      </c>
      <c r="Y279" s="73"/>
      <c r="Z279" s="73"/>
      <c r="AA279" s="73"/>
    </row>
    <row r="280" spans="1:27" x14ac:dyDescent="0.25">
      <c r="A280" s="61">
        <v>-4.4600000000000001E-2</v>
      </c>
      <c r="B280" s="61">
        <v>0.98671869999999995</v>
      </c>
      <c r="C280" s="61">
        <v>0.87265619999999999</v>
      </c>
      <c r="E280" s="63">
        <v>-4.4600000000000001E-2</v>
      </c>
      <c r="F280" s="63">
        <v>-2.2632813000000001</v>
      </c>
      <c r="G280" s="63">
        <v>0.83554689999999998</v>
      </c>
      <c r="I280" s="28">
        <v>-9.9500000000000005E-3</v>
      </c>
      <c r="J280" s="28">
        <v>-1.85468751</v>
      </c>
      <c r="K280" s="28">
        <v>0.81523436000000005</v>
      </c>
      <c r="M280" s="30">
        <v>-9.9500000000000005E-3</v>
      </c>
      <c r="N280" s="30">
        <v>-0.76093750999999998</v>
      </c>
      <c r="O280" s="30">
        <v>0.71757811000000005</v>
      </c>
      <c r="Q280" s="32">
        <v>-2.12E-2</v>
      </c>
      <c r="R280" s="32">
        <v>-0.99335899999999999</v>
      </c>
      <c r="S280" s="32">
        <v>0.754687</v>
      </c>
      <c r="U280" s="34">
        <v>-2.1100000000000001E-2</v>
      </c>
      <c r="V280" s="34">
        <v>-1.4308590000000001</v>
      </c>
      <c r="W280" s="34">
        <v>0.91679699999999997</v>
      </c>
      <c r="Y280" s="73"/>
      <c r="Z280" s="73"/>
      <c r="AA280" s="73"/>
    </row>
    <row r="281" spans="1:27" x14ac:dyDescent="0.25">
      <c r="A281" s="61">
        <v>-4.4400000000000002E-2</v>
      </c>
      <c r="B281" s="61">
        <v>1.0218750000000001</v>
      </c>
      <c r="C281" s="61">
        <v>0.86875000000000002</v>
      </c>
      <c r="E281" s="63">
        <v>-4.4400000000000002E-2</v>
      </c>
      <c r="F281" s="63">
        <v>-2.2925781000000001</v>
      </c>
      <c r="G281" s="63">
        <v>0.86289059999999995</v>
      </c>
      <c r="I281" s="28">
        <v>-9.9000000000000008E-3</v>
      </c>
      <c r="J281" s="28">
        <v>-1.87421876</v>
      </c>
      <c r="K281" s="28">
        <v>0.81132811000000005</v>
      </c>
      <c r="M281" s="30">
        <v>-9.9000000000000008E-3</v>
      </c>
      <c r="N281" s="30">
        <v>-0.79023438999999995</v>
      </c>
      <c r="O281" s="30">
        <v>0.71953124000000002</v>
      </c>
      <c r="Q281" s="32">
        <v>-2.1100000000000001E-2</v>
      </c>
      <c r="R281" s="32">
        <v>-1.075391</v>
      </c>
      <c r="S281" s="32">
        <v>0.75664100000000001</v>
      </c>
      <c r="U281" s="34">
        <v>-2.1000000000000001E-2</v>
      </c>
      <c r="V281" s="34">
        <v>-1.315625</v>
      </c>
      <c r="W281" s="34">
        <v>0.92070300000000005</v>
      </c>
      <c r="Y281" s="73"/>
      <c r="Z281" s="73"/>
      <c r="AA281" s="73"/>
    </row>
    <row r="282" spans="1:27" x14ac:dyDescent="0.25">
      <c r="A282" s="61">
        <v>-4.4200000000000003E-2</v>
      </c>
      <c r="B282" s="61">
        <v>1.0531250000000001</v>
      </c>
      <c r="C282" s="61">
        <v>0.88242189999999998</v>
      </c>
      <c r="E282" s="63">
        <v>-4.4200000000000003E-2</v>
      </c>
      <c r="F282" s="63">
        <v>-2.3218749999999999</v>
      </c>
      <c r="G282" s="63">
        <v>0.89023439999999998</v>
      </c>
      <c r="I282" s="28">
        <v>-9.8499999999999994E-3</v>
      </c>
      <c r="J282" s="28">
        <v>-1.89179689</v>
      </c>
      <c r="K282" s="28">
        <v>0.80156249000000002</v>
      </c>
      <c r="M282" s="30">
        <v>-9.8499999999999994E-3</v>
      </c>
      <c r="N282" s="30">
        <v>-0.81953125999999998</v>
      </c>
      <c r="O282" s="30">
        <v>0.71953124000000002</v>
      </c>
      <c r="Q282" s="32">
        <v>-2.1000000000000001E-2</v>
      </c>
      <c r="R282" s="32">
        <v>-1.157422</v>
      </c>
      <c r="S282" s="32">
        <v>0.76054699999999997</v>
      </c>
      <c r="U282" s="34">
        <v>-2.0899999999999998E-2</v>
      </c>
      <c r="V282" s="34">
        <v>-1.200391</v>
      </c>
      <c r="W282" s="34">
        <v>0.92460900000000001</v>
      </c>
      <c r="Y282" s="73"/>
      <c r="Z282" s="73"/>
      <c r="AA282" s="73"/>
    </row>
    <row r="283" spans="1:27" x14ac:dyDescent="0.25">
      <c r="A283" s="61">
        <v>-4.3999999999999997E-2</v>
      </c>
      <c r="B283" s="61">
        <v>1.0824218999999999</v>
      </c>
      <c r="C283" s="61">
        <v>0.88242189999999998</v>
      </c>
      <c r="E283" s="63">
        <v>-4.3999999999999997E-2</v>
      </c>
      <c r="F283" s="63">
        <v>-2.3472656000000001</v>
      </c>
      <c r="G283" s="63">
        <v>0.9</v>
      </c>
      <c r="I283" s="28">
        <v>-9.7999999999999997E-3</v>
      </c>
      <c r="J283" s="28">
        <v>-1.90742189</v>
      </c>
      <c r="K283" s="28">
        <v>0.78984374000000002</v>
      </c>
      <c r="M283" s="30">
        <v>-9.7999999999999997E-3</v>
      </c>
      <c r="N283" s="30">
        <v>-0.85078125999999998</v>
      </c>
      <c r="O283" s="30">
        <v>0.71953124000000002</v>
      </c>
      <c r="Q283" s="32">
        <v>-2.0899999999999998E-2</v>
      </c>
      <c r="R283" s="32">
        <v>-1.2394529999999999</v>
      </c>
      <c r="S283" s="32">
        <v>0.76249999999999996</v>
      </c>
      <c r="U283" s="34">
        <v>-2.0799999999999999E-2</v>
      </c>
      <c r="V283" s="34">
        <v>-1.0832029999999999</v>
      </c>
      <c r="W283" s="34">
        <v>0.92851600000000001</v>
      </c>
      <c r="Y283" s="73"/>
      <c r="Z283" s="73"/>
      <c r="AA283" s="73"/>
    </row>
    <row r="284" spans="1:27" x14ac:dyDescent="0.25">
      <c r="A284" s="61">
        <v>-4.3799999999999999E-2</v>
      </c>
      <c r="B284" s="61">
        <v>1.1136718999999999</v>
      </c>
      <c r="C284" s="61">
        <v>0.85703119999999999</v>
      </c>
      <c r="E284" s="63">
        <v>-4.3799999999999999E-2</v>
      </c>
      <c r="F284" s="63">
        <v>-2.3667969000000002</v>
      </c>
      <c r="G284" s="63">
        <v>0.88828119999999999</v>
      </c>
      <c r="I284" s="28">
        <v>-9.75E-3</v>
      </c>
      <c r="J284" s="28">
        <v>-1.92109376</v>
      </c>
      <c r="K284" s="28">
        <v>0.77812499000000002</v>
      </c>
      <c r="M284" s="30">
        <v>-9.75E-3</v>
      </c>
      <c r="N284" s="30">
        <v>-0.88007813999999995</v>
      </c>
      <c r="O284" s="30">
        <v>0.72148436000000005</v>
      </c>
      <c r="Q284" s="32">
        <v>-2.0799999999999999E-2</v>
      </c>
      <c r="R284" s="32">
        <v>-1.319531</v>
      </c>
      <c r="S284" s="32">
        <v>0.76249999999999996</v>
      </c>
      <c r="U284" s="34">
        <v>-2.07E-2</v>
      </c>
      <c r="V284" s="34">
        <v>-0.964063</v>
      </c>
      <c r="W284" s="34">
        <v>0.93242199999999997</v>
      </c>
      <c r="Y284" s="73"/>
      <c r="Z284" s="73"/>
      <c r="AA284" s="73"/>
    </row>
    <row r="285" spans="1:27" x14ac:dyDescent="0.25">
      <c r="A285" s="61">
        <v>-4.36E-2</v>
      </c>
      <c r="B285" s="61">
        <v>1.1390625000000001</v>
      </c>
      <c r="C285" s="61">
        <v>0.83554689999999998</v>
      </c>
      <c r="E285" s="63">
        <v>-4.36E-2</v>
      </c>
      <c r="F285" s="63">
        <v>-2.3902344000000002</v>
      </c>
      <c r="G285" s="63">
        <v>0.86875000000000002</v>
      </c>
      <c r="I285" s="28">
        <v>-9.7000000000000003E-3</v>
      </c>
      <c r="J285" s="28">
        <v>-1.94062501</v>
      </c>
      <c r="K285" s="28">
        <v>0.77226561000000005</v>
      </c>
      <c r="M285" s="30">
        <v>-9.7000000000000003E-3</v>
      </c>
      <c r="N285" s="30">
        <v>-0.91132813999999995</v>
      </c>
      <c r="O285" s="30">
        <v>0.72148436000000005</v>
      </c>
      <c r="Q285" s="32">
        <v>-2.07E-2</v>
      </c>
      <c r="R285" s="32">
        <v>-1.4015629999999999</v>
      </c>
      <c r="S285" s="32">
        <v>0.76249999999999996</v>
      </c>
      <c r="U285" s="34">
        <v>-2.06E-2</v>
      </c>
      <c r="V285" s="34">
        <v>-0.84101599999999999</v>
      </c>
      <c r="W285" s="34">
        <v>0.93828100000000003</v>
      </c>
      <c r="Y285" s="73"/>
      <c r="Z285" s="73"/>
      <c r="AA285" s="73"/>
    </row>
    <row r="286" spans="1:27" x14ac:dyDescent="0.25">
      <c r="A286" s="61">
        <v>-4.3400000000000001E-2</v>
      </c>
      <c r="B286" s="61">
        <v>1.1703125000000001</v>
      </c>
      <c r="C286" s="61">
        <v>0.83164059999999995</v>
      </c>
      <c r="E286" s="63">
        <v>-4.3400000000000001E-2</v>
      </c>
      <c r="F286" s="63">
        <v>-2.4078124999999999</v>
      </c>
      <c r="G286" s="63">
        <v>0.87656250000000002</v>
      </c>
      <c r="I286" s="28">
        <v>-9.6500000000000006E-3</v>
      </c>
      <c r="J286" s="28">
        <v>-1.95820314</v>
      </c>
      <c r="K286" s="28">
        <v>0.77031249000000002</v>
      </c>
      <c r="M286" s="30">
        <v>-9.6500000000000006E-3</v>
      </c>
      <c r="N286" s="30">
        <v>-0.94257813999999995</v>
      </c>
      <c r="O286" s="30">
        <v>0.72148436000000005</v>
      </c>
      <c r="Q286" s="32">
        <v>-2.06E-2</v>
      </c>
      <c r="R286" s="32">
        <v>-1.4796879999999999</v>
      </c>
      <c r="S286" s="32">
        <v>0.76640600000000003</v>
      </c>
      <c r="U286" s="34">
        <v>-2.0500000000000001E-2</v>
      </c>
      <c r="V286" s="34">
        <v>-0.71796899999999997</v>
      </c>
      <c r="W286" s="34">
        <v>0.94414100000000001</v>
      </c>
      <c r="Y286" s="73"/>
      <c r="Z286" s="73"/>
      <c r="AA286" s="73"/>
    </row>
    <row r="287" spans="1:27" x14ac:dyDescent="0.25">
      <c r="A287" s="61">
        <v>-4.3200000000000002E-2</v>
      </c>
      <c r="B287" s="61">
        <v>1.1976561999999999</v>
      </c>
      <c r="C287" s="61">
        <v>0.83945309999999995</v>
      </c>
      <c r="E287" s="63">
        <v>-4.3200000000000002E-2</v>
      </c>
      <c r="F287" s="63">
        <v>-2.4214844000000002</v>
      </c>
      <c r="G287" s="63">
        <v>0.91757809999999995</v>
      </c>
      <c r="I287" s="28">
        <v>-9.5999999999999992E-3</v>
      </c>
      <c r="J287" s="28">
        <v>-1.97382814</v>
      </c>
      <c r="K287" s="28">
        <v>0.77031249000000002</v>
      </c>
      <c r="M287" s="30">
        <v>-9.5999999999999992E-3</v>
      </c>
      <c r="N287" s="30">
        <v>-0.97382813999999995</v>
      </c>
      <c r="O287" s="30">
        <v>0.72148436000000005</v>
      </c>
      <c r="Q287" s="32">
        <v>-2.0500000000000001E-2</v>
      </c>
      <c r="R287" s="32">
        <v>-1.5558590000000001</v>
      </c>
      <c r="S287" s="32">
        <v>0.770312</v>
      </c>
      <c r="U287" s="34">
        <v>-2.0400000000000001E-2</v>
      </c>
      <c r="V287" s="34">
        <v>-0.589063</v>
      </c>
      <c r="W287" s="34">
        <v>0.94804699999999997</v>
      </c>
      <c r="Y287" s="73"/>
      <c r="Z287" s="73"/>
      <c r="AA287" s="73"/>
    </row>
    <row r="288" spans="1:27" x14ac:dyDescent="0.25">
      <c r="A288" s="61">
        <v>-4.2999999999999997E-2</v>
      </c>
      <c r="B288" s="61">
        <v>1.2250000000000001</v>
      </c>
      <c r="C288" s="61">
        <v>0.83945309999999995</v>
      </c>
      <c r="E288" s="63">
        <v>-4.2999999999999997E-2</v>
      </c>
      <c r="F288" s="63">
        <v>-2.4312499999999999</v>
      </c>
      <c r="G288" s="63">
        <v>0.95664059999999995</v>
      </c>
      <c r="I288" s="28">
        <v>-9.5499999999999995E-3</v>
      </c>
      <c r="J288" s="28">
        <v>-1.98750001</v>
      </c>
      <c r="K288" s="28">
        <v>0.77226561000000005</v>
      </c>
      <c r="M288" s="30">
        <v>-9.5499999999999995E-3</v>
      </c>
      <c r="N288" s="30">
        <v>-1.00507814</v>
      </c>
      <c r="O288" s="30">
        <v>0.72148436000000005</v>
      </c>
      <c r="Q288" s="32">
        <v>-2.0400000000000001E-2</v>
      </c>
      <c r="R288" s="32">
        <v>-1.628125</v>
      </c>
      <c r="S288" s="32">
        <v>0.77421899999999999</v>
      </c>
      <c r="U288" s="34">
        <v>-2.0299999999999999E-2</v>
      </c>
      <c r="V288" s="34">
        <v>-0.46796900000000002</v>
      </c>
      <c r="W288" s="34">
        <v>0.95195300000000005</v>
      </c>
      <c r="Y288" s="73"/>
      <c r="Z288" s="73"/>
      <c r="AA288" s="73"/>
    </row>
    <row r="289" spans="1:27" x14ac:dyDescent="0.25">
      <c r="A289" s="61">
        <v>-4.2799999999999998E-2</v>
      </c>
      <c r="B289" s="61">
        <v>1.2523436999999999</v>
      </c>
      <c r="C289" s="61">
        <v>0.81992189999999998</v>
      </c>
      <c r="E289" s="63">
        <v>-4.2799999999999998E-2</v>
      </c>
      <c r="F289" s="63">
        <v>-2.4410156000000001</v>
      </c>
      <c r="G289" s="63">
        <v>0.96445309999999995</v>
      </c>
      <c r="I289" s="28">
        <v>-9.4999999999999998E-3</v>
      </c>
      <c r="J289" s="28">
        <v>-2.0031250100000002</v>
      </c>
      <c r="K289" s="28">
        <v>0.77226561000000005</v>
      </c>
      <c r="M289" s="30">
        <v>-9.4999999999999998E-3</v>
      </c>
      <c r="N289" s="30">
        <v>-1.03242189</v>
      </c>
      <c r="O289" s="30">
        <v>0.72148436000000005</v>
      </c>
      <c r="Q289" s="32">
        <v>-2.0299999999999999E-2</v>
      </c>
      <c r="R289" s="32">
        <v>-1.6964840000000001</v>
      </c>
      <c r="S289" s="32">
        <v>0.77421899999999999</v>
      </c>
      <c r="U289" s="34">
        <v>-2.0199999999999999E-2</v>
      </c>
      <c r="V289" s="34">
        <v>-0.35078100000000001</v>
      </c>
      <c r="W289" s="34">
        <v>0.95585900000000001</v>
      </c>
      <c r="Y289" s="73"/>
      <c r="Z289" s="73"/>
      <c r="AA289" s="73"/>
    </row>
    <row r="290" spans="1:27" x14ac:dyDescent="0.25">
      <c r="A290" s="61">
        <v>-4.2599999999999999E-2</v>
      </c>
      <c r="B290" s="61">
        <v>1.2738281</v>
      </c>
      <c r="C290" s="61">
        <v>0.79843750000000002</v>
      </c>
      <c r="E290" s="63">
        <v>-4.2599999999999999E-2</v>
      </c>
      <c r="F290" s="63">
        <v>-2.4468749999999999</v>
      </c>
      <c r="G290" s="63">
        <v>0.95273439999999998</v>
      </c>
      <c r="I290" s="28">
        <v>-9.4500000000000001E-3</v>
      </c>
      <c r="J290" s="28">
        <v>-2.0187500100000002</v>
      </c>
      <c r="K290" s="28">
        <v>0.77031249000000002</v>
      </c>
      <c r="M290" s="30">
        <v>-9.4500000000000001E-3</v>
      </c>
      <c r="N290" s="30">
        <v>-1.06367189</v>
      </c>
      <c r="O290" s="30">
        <v>0.72343749000000002</v>
      </c>
      <c r="Q290" s="32">
        <v>-2.0199999999999999E-2</v>
      </c>
      <c r="R290" s="32">
        <v>-1.7648440000000001</v>
      </c>
      <c r="S290" s="32">
        <v>0.77812499999999996</v>
      </c>
      <c r="U290" s="34">
        <v>-2.01E-2</v>
      </c>
      <c r="V290" s="34">
        <v>-0.22578100000000001</v>
      </c>
      <c r="W290" s="34">
        <v>0.957812</v>
      </c>
      <c r="Y290" s="73"/>
      <c r="Z290" s="73"/>
      <c r="AA290" s="73"/>
    </row>
    <row r="291" spans="1:27" x14ac:dyDescent="0.25">
      <c r="A291" s="61">
        <v>-4.24E-2</v>
      </c>
      <c r="B291" s="61">
        <v>1.2992186999999999</v>
      </c>
      <c r="C291" s="61">
        <v>0.78867189999999998</v>
      </c>
      <c r="E291" s="63">
        <v>-4.24E-2</v>
      </c>
      <c r="F291" s="63">
        <v>-2.4507813000000001</v>
      </c>
      <c r="G291" s="63">
        <v>0.94492189999999998</v>
      </c>
      <c r="I291" s="28">
        <v>-9.4000000000000004E-3</v>
      </c>
      <c r="J291" s="28">
        <v>-2.0324218900000002</v>
      </c>
      <c r="K291" s="28">
        <v>0.76445311000000005</v>
      </c>
      <c r="M291" s="30">
        <v>-9.4000000000000004E-3</v>
      </c>
      <c r="N291" s="30">
        <v>-1.09101564</v>
      </c>
      <c r="O291" s="30">
        <v>0.72343749000000002</v>
      </c>
      <c r="Q291" s="32">
        <v>-2.01E-2</v>
      </c>
      <c r="R291" s="32">
        <v>-1.829297</v>
      </c>
      <c r="S291" s="32">
        <v>0.78203100000000003</v>
      </c>
      <c r="U291" s="34">
        <v>-0.02</v>
      </c>
      <c r="V291" s="34">
        <v>-0.100781</v>
      </c>
      <c r="W291" s="34">
        <v>0.96171899999999999</v>
      </c>
      <c r="Y291" s="73"/>
      <c r="Z291" s="73"/>
      <c r="AA291" s="73"/>
    </row>
    <row r="292" spans="1:27" x14ac:dyDescent="0.25">
      <c r="A292" s="61">
        <v>-4.2200000000000001E-2</v>
      </c>
      <c r="B292" s="61">
        <v>1.3226561999999999</v>
      </c>
      <c r="C292" s="61">
        <v>0.79062500000000002</v>
      </c>
      <c r="E292" s="63">
        <v>-4.2200000000000001E-2</v>
      </c>
      <c r="F292" s="63">
        <v>-2.4527344000000002</v>
      </c>
      <c r="G292" s="63">
        <v>0.95078119999999999</v>
      </c>
      <c r="I292" s="28">
        <v>-9.3500000000000007E-3</v>
      </c>
      <c r="J292" s="28">
        <v>-2.0480468900000002</v>
      </c>
      <c r="K292" s="28">
        <v>0.75859374000000002</v>
      </c>
      <c r="M292" s="30">
        <v>-9.3500000000000007E-3</v>
      </c>
      <c r="N292" s="30">
        <v>-1.12031251</v>
      </c>
      <c r="O292" s="30">
        <v>0.72343749000000002</v>
      </c>
      <c r="Q292" s="32">
        <v>-0.02</v>
      </c>
      <c r="R292" s="32">
        <v>-1.8898440000000001</v>
      </c>
      <c r="S292" s="32">
        <v>0.78789100000000001</v>
      </c>
      <c r="U292" s="34">
        <v>-1.9900000000000001E-2</v>
      </c>
      <c r="V292" s="34">
        <v>2.2266000000000001E-2</v>
      </c>
      <c r="W292" s="34">
        <v>0.96367199999999997</v>
      </c>
      <c r="Y292" s="73"/>
      <c r="Z292" s="73"/>
      <c r="AA292" s="73"/>
    </row>
    <row r="293" spans="1:27" x14ac:dyDescent="0.25">
      <c r="A293" s="61">
        <v>-4.2000000000000003E-2</v>
      </c>
      <c r="B293" s="61">
        <v>1.3441406</v>
      </c>
      <c r="C293" s="61">
        <v>0.79062500000000002</v>
      </c>
      <c r="E293" s="63">
        <v>-4.2000000000000003E-2</v>
      </c>
      <c r="F293" s="63">
        <v>-2.4507813000000001</v>
      </c>
      <c r="G293" s="63">
        <v>0.96054689999999998</v>
      </c>
      <c r="I293" s="28">
        <v>-9.2999999999999992E-3</v>
      </c>
      <c r="J293" s="28">
        <v>-2.0597656400000002</v>
      </c>
      <c r="K293" s="28">
        <v>0.75468749000000002</v>
      </c>
      <c r="M293" s="30">
        <v>-9.2999999999999992E-3</v>
      </c>
      <c r="N293" s="30">
        <v>-1.14960939</v>
      </c>
      <c r="O293" s="30">
        <v>0.72343749000000002</v>
      </c>
      <c r="Q293" s="32">
        <v>-1.9900000000000001E-2</v>
      </c>
      <c r="R293" s="32">
        <v>-1.9484379999999999</v>
      </c>
      <c r="S293" s="32">
        <v>0.78984399999999999</v>
      </c>
      <c r="U293" s="34">
        <v>-1.9800000000000002E-2</v>
      </c>
      <c r="V293" s="34">
        <v>0.14335899999999999</v>
      </c>
      <c r="W293" s="34">
        <v>0.96562499999999996</v>
      </c>
      <c r="Y293" s="73"/>
      <c r="Z293" s="73"/>
      <c r="AA293" s="73"/>
    </row>
    <row r="294" spans="1:27" x14ac:dyDescent="0.25">
      <c r="A294" s="61">
        <v>-4.1799999999999997E-2</v>
      </c>
      <c r="B294" s="61">
        <v>1.3617186999999999</v>
      </c>
      <c r="C294" s="61">
        <v>0.77500000000000002</v>
      </c>
      <c r="E294" s="63">
        <v>-4.1799999999999997E-2</v>
      </c>
      <c r="F294" s="63">
        <v>-2.4449219000000002</v>
      </c>
      <c r="G294" s="63">
        <v>0.97031250000000002</v>
      </c>
      <c r="I294" s="28">
        <v>-9.2499999999999995E-3</v>
      </c>
      <c r="J294" s="28">
        <v>-2.0773437600000002</v>
      </c>
      <c r="K294" s="28">
        <v>0.75664061000000005</v>
      </c>
      <c r="M294" s="30">
        <v>-9.2499999999999995E-3</v>
      </c>
      <c r="N294" s="30">
        <v>-1.18085939</v>
      </c>
      <c r="O294" s="30">
        <v>0.72539061000000005</v>
      </c>
      <c r="Q294" s="32">
        <v>-1.9800000000000002E-2</v>
      </c>
      <c r="R294" s="32">
        <v>-2.0031249999999998</v>
      </c>
      <c r="S294" s="32">
        <v>0.78984399999999999</v>
      </c>
      <c r="U294" s="34">
        <v>-1.9699999999999999E-2</v>
      </c>
      <c r="V294" s="34">
        <v>0.26054699999999997</v>
      </c>
      <c r="W294" s="34">
        <v>0.96757800000000005</v>
      </c>
      <c r="Y294" s="73"/>
      <c r="Z294" s="73"/>
      <c r="AA294" s="73"/>
    </row>
    <row r="295" spans="1:27" x14ac:dyDescent="0.25">
      <c r="A295" s="61">
        <v>-4.1599999999999998E-2</v>
      </c>
      <c r="B295" s="61">
        <v>1.3832031</v>
      </c>
      <c r="C295" s="61">
        <v>0.75351559999999995</v>
      </c>
      <c r="E295" s="63">
        <v>-4.1599999999999998E-2</v>
      </c>
      <c r="F295" s="63">
        <v>-2.4371094000000002</v>
      </c>
      <c r="G295" s="63">
        <v>0.98984369999999999</v>
      </c>
      <c r="I295" s="28">
        <v>-9.1999999999999998E-3</v>
      </c>
      <c r="J295" s="28">
        <v>-2.0949218900000002</v>
      </c>
      <c r="K295" s="28">
        <v>0.76249999000000002</v>
      </c>
      <c r="M295" s="30">
        <v>-9.1999999999999998E-3</v>
      </c>
      <c r="N295" s="30">
        <v>-1.21015626</v>
      </c>
      <c r="O295" s="30">
        <v>0.72539061000000005</v>
      </c>
      <c r="Q295" s="32">
        <v>-1.9699999999999999E-2</v>
      </c>
      <c r="R295" s="32">
        <v>-2.053906</v>
      </c>
      <c r="S295" s="32">
        <v>0.78984399999999999</v>
      </c>
      <c r="U295" s="34">
        <v>-1.9599999999999999E-2</v>
      </c>
      <c r="V295" s="34">
        <v>0.37578099999999998</v>
      </c>
      <c r="W295" s="34">
        <v>0.96953100000000003</v>
      </c>
      <c r="Y295" s="73"/>
      <c r="Z295" s="73"/>
      <c r="AA295" s="73"/>
    </row>
    <row r="296" spans="1:27" x14ac:dyDescent="0.25">
      <c r="A296" s="61">
        <v>-4.1399999999999999E-2</v>
      </c>
      <c r="B296" s="61">
        <v>1.4007811999999999</v>
      </c>
      <c r="C296" s="61">
        <v>0.73789059999999995</v>
      </c>
      <c r="E296" s="63">
        <v>-4.1399999999999999E-2</v>
      </c>
      <c r="F296" s="63">
        <v>-2.4273438000000001</v>
      </c>
      <c r="G296" s="63">
        <v>1.0171874999999999</v>
      </c>
      <c r="I296" s="28">
        <v>-9.1500000000000001E-3</v>
      </c>
      <c r="J296" s="28">
        <v>-2.1085937600000002</v>
      </c>
      <c r="K296" s="28">
        <v>0.77031249000000002</v>
      </c>
      <c r="M296" s="30">
        <v>-9.1500000000000001E-3</v>
      </c>
      <c r="N296" s="30">
        <v>-1.23750001</v>
      </c>
      <c r="O296" s="30">
        <v>0.72539061000000005</v>
      </c>
      <c r="Q296" s="32">
        <v>-1.9599999999999999E-2</v>
      </c>
      <c r="R296" s="32">
        <v>-2.1085940000000001</v>
      </c>
      <c r="S296" s="32">
        <v>0.79179699999999997</v>
      </c>
      <c r="U296" s="34">
        <v>-1.95E-2</v>
      </c>
      <c r="V296" s="34">
        <v>0.49101600000000001</v>
      </c>
      <c r="W296" s="34">
        <v>0.97148400000000001</v>
      </c>
      <c r="Y296" s="73"/>
      <c r="Z296" s="73"/>
      <c r="AA296" s="73"/>
    </row>
    <row r="297" spans="1:27" x14ac:dyDescent="0.25">
      <c r="A297" s="61">
        <v>-4.1200000000000001E-2</v>
      </c>
      <c r="B297" s="61">
        <v>1.4164061999999999</v>
      </c>
      <c r="C297" s="61">
        <v>0.73789059999999995</v>
      </c>
      <c r="E297" s="63">
        <v>-4.1200000000000001E-2</v>
      </c>
      <c r="F297" s="63">
        <v>-2.4175781000000001</v>
      </c>
      <c r="G297" s="63">
        <v>1.0367187</v>
      </c>
      <c r="I297" s="28">
        <v>-9.1000000000000004E-3</v>
      </c>
      <c r="J297" s="28">
        <v>-2.1222656400000002</v>
      </c>
      <c r="K297" s="28">
        <v>0.78007811000000005</v>
      </c>
      <c r="M297" s="30">
        <v>-9.1000000000000004E-3</v>
      </c>
      <c r="N297" s="30">
        <v>-1.26484376</v>
      </c>
      <c r="O297" s="30">
        <v>0.72734374000000002</v>
      </c>
      <c r="Q297" s="32">
        <v>-1.95E-2</v>
      </c>
      <c r="R297" s="32">
        <v>-2.1554690000000001</v>
      </c>
      <c r="S297" s="32">
        <v>0.79179699999999997</v>
      </c>
      <c r="U297" s="34">
        <v>-1.9400000000000001E-2</v>
      </c>
      <c r="V297" s="34">
        <v>0.60039100000000001</v>
      </c>
      <c r="W297" s="34">
        <v>0.97148400000000001</v>
      </c>
      <c r="Y297" s="73"/>
      <c r="Z297" s="73"/>
      <c r="AA297" s="73"/>
    </row>
    <row r="298" spans="1:27" x14ac:dyDescent="0.25">
      <c r="A298" s="61">
        <v>-4.1000000000000002E-2</v>
      </c>
      <c r="B298" s="61">
        <v>1.4281250000000001</v>
      </c>
      <c r="C298" s="61">
        <v>0.73984369999999999</v>
      </c>
      <c r="E298" s="63">
        <v>-4.1000000000000002E-2</v>
      </c>
      <c r="F298" s="63">
        <v>-2.4</v>
      </c>
      <c r="G298" s="63">
        <v>1.0328124999999999</v>
      </c>
      <c r="I298" s="28">
        <v>-9.0500000000000008E-3</v>
      </c>
      <c r="J298" s="28">
        <v>-2.1339843900000002</v>
      </c>
      <c r="K298" s="28">
        <v>0.78789061000000005</v>
      </c>
      <c r="M298" s="30">
        <v>-9.0500000000000008E-3</v>
      </c>
      <c r="N298" s="30">
        <v>-1.29414064</v>
      </c>
      <c r="O298" s="30">
        <v>0.72734374000000002</v>
      </c>
      <c r="Q298" s="32">
        <v>-1.9400000000000001E-2</v>
      </c>
      <c r="R298" s="32">
        <v>-2.1984379999999999</v>
      </c>
      <c r="S298" s="32">
        <v>0.78789100000000001</v>
      </c>
      <c r="U298" s="34">
        <v>-1.9300000000000001E-2</v>
      </c>
      <c r="V298" s="34">
        <v>0.70585900000000001</v>
      </c>
      <c r="W298" s="34">
        <v>0.97148400000000001</v>
      </c>
      <c r="Y298" s="73"/>
      <c r="Z298" s="73"/>
      <c r="AA298" s="73"/>
    </row>
    <row r="299" spans="1:27" x14ac:dyDescent="0.25">
      <c r="A299" s="61">
        <v>-4.0800000000000003E-2</v>
      </c>
      <c r="B299" s="61">
        <v>1.4437500000000001</v>
      </c>
      <c r="C299" s="61">
        <v>0.72812500000000002</v>
      </c>
      <c r="E299" s="63">
        <v>-4.0800000000000003E-2</v>
      </c>
      <c r="F299" s="63">
        <v>-2.3804688000000001</v>
      </c>
      <c r="G299" s="63">
        <v>1.0210937</v>
      </c>
      <c r="I299" s="28">
        <v>-8.9999999999999993E-3</v>
      </c>
      <c r="J299" s="28">
        <v>-2.1476562600000002</v>
      </c>
      <c r="K299" s="28">
        <v>0.79374999000000002</v>
      </c>
      <c r="M299" s="30">
        <v>-8.9999999999999993E-3</v>
      </c>
      <c r="N299" s="30">
        <v>-1.32148439</v>
      </c>
      <c r="O299" s="30">
        <v>0.72929686000000005</v>
      </c>
      <c r="Q299" s="32">
        <v>-1.9300000000000001E-2</v>
      </c>
      <c r="R299" s="32">
        <v>-2.241406</v>
      </c>
      <c r="S299" s="32">
        <v>0.78398400000000001</v>
      </c>
      <c r="U299" s="34">
        <v>-1.9199999999999998E-2</v>
      </c>
      <c r="V299" s="34">
        <v>0.80351600000000001</v>
      </c>
      <c r="W299" s="34">
        <v>0.97148400000000001</v>
      </c>
      <c r="Y299" s="73"/>
      <c r="Z299" s="73"/>
      <c r="AA299" s="73"/>
    </row>
    <row r="300" spans="1:27" x14ac:dyDescent="0.25">
      <c r="A300" s="61">
        <v>-4.0599999999999997E-2</v>
      </c>
      <c r="B300" s="61">
        <v>1.4593750000000001</v>
      </c>
      <c r="C300" s="61">
        <v>0.70859369999999999</v>
      </c>
      <c r="E300" s="63">
        <v>-4.0599999999999997E-2</v>
      </c>
      <c r="F300" s="63">
        <v>-2.3589844000000002</v>
      </c>
      <c r="G300" s="63">
        <v>1.0386719</v>
      </c>
      <c r="I300" s="28">
        <v>-8.9499999999999996E-3</v>
      </c>
      <c r="J300" s="28">
        <v>-2.1632812600000002</v>
      </c>
      <c r="K300" s="28">
        <v>0.79765624000000002</v>
      </c>
      <c r="M300" s="30">
        <v>-8.9499999999999996E-3</v>
      </c>
      <c r="N300" s="30">
        <v>-1.35273439</v>
      </c>
      <c r="O300" s="30">
        <v>0.72929686000000005</v>
      </c>
      <c r="Q300" s="32">
        <v>-1.9199999999999998E-2</v>
      </c>
      <c r="R300" s="32">
        <v>-2.2765629999999999</v>
      </c>
      <c r="S300" s="32">
        <v>0.78398400000000001</v>
      </c>
      <c r="U300" s="34">
        <v>-1.9099999999999999E-2</v>
      </c>
      <c r="V300" s="34">
        <v>0.89726600000000001</v>
      </c>
      <c r="W300" s="34">
        <v>0.97148400000000001</v>
      </c>
      <c r="Y300" s="73"/>
      <c r="Z300" s="73"/>
      <c r="AA300" s="73"/>
    </row>
    <row r="301" spans="1:27" x14ac:dyDescent="0.25">
      <c r="A301" s="61">
        <v>-4.0399999999999998E-2</v>
      </c>
      <c r="B301" s="61">
        <v>1.4710936999999999</v>
      </c>
      <c r="C301" s="61">
        <v>0.69101559999999995</v>
      </c>
      <c r="E301" s="63">
        <v>-4.0399999999999998E-2</v>
      </c>
      <c r="F301" s="63">
        <v>-2.3394531000000001</v>
      </c>
      <c r="G301" s="63">
        <v>1.1148437</v>
      </c>
      <c r="I301" s="28">
        <v>-8.8999999999999999E-3</v>
      </c>
      <c r="J301" s="28">
        <v>-2.1750000100000002</v>
      </c>
      <c r="K301" s="28">
        <v>0.80156249000000002</v>
      </c>
      <c r="M301" s="30">
        <v>-8.8999999999999999E-3</v>
      </c>
      <c r="N301" s="30">
        <v>-1.38398439</v>
      </c>
      <c r="O301" s="30">
        <v>0.72929686000000005</v>
      </c>
      <c r="Q301" s="32">
        <v>-1.9099999999999999E-2</v>
      </c>
      <c r="R301" s="32">
        <v>-2.3117190000000001</v>
      </c>
      <c r="S301" s="32">
        <v>0.79179699999999997</v>
      </c>
      <c r="U301" s="34">
        <v>-1.9E-2</v>
      </c>
      <c r="V301" s="34">
        <v>0.98710900000000001</v>
      </c>
      <c r="W301" s="34">
        <v>0.97148400000000001</v>
      </c>
      <c r="Y301" s="73"/>
      <c r="Z301" s="73"/>
      <c r="AA301" s="73"/>
    </row>
    <row r="302" spans="1:27" x14ac:dyDescent="0.25">
      <c r="A302" s="61">
        <v>-4.02E-2</v>
      </c>
      <c r="B302" s="61">
        <v>1.4808593999999999</v>
      </c>
      <c r="C302" s="61">
        <v>0.68710939999999998</v>
      </c>
      <c r="E302" s="63">
        <v>-4.02E-2</v>
      </c>
      <c r="F302" s="63">
        <v>-2.3121094000000002</v>
      </c>
      <c r="G302" s="63">
        <v>1.1382812</v>
      </c>
      <c r="I302" s="28">
        <v>-8.8500000000000002E-3</v>
      </c>
      <c r="J302" s="28">
        <v>-2.1886718900000002</v>
      </c>
      <c r="K302" s="28">
        <v>0.80546874000000002</v>
      </c>
      <c r="M302" s="30">
        <v>-8.8500000000000002E-3</v>
      </c>
      <c r="N302" s="30">
        <v>-1.41132814</v>
      </c>
      <c r="O302" s="30">
        <v>0.73124999000000002</v>
      </c>
      <c r="Q302" s="32">
        <v>-1.9E-2</v>
      </c>
      <c r="R302" s="32">
        <v>-2.3390629999999999</v>
      </c>
      <c r="S302" s="32">
        <v>0.79960900000000001</v>
      </c>
      <c r="U302" s="34">
        <v>-1.89E-2</v>
      </c>
      <c r="V302" s="34">
        <v>1.071094</v>
      </c>
      <c r="W302" s="34">
        <v>0.96953100000000003</v>
      </c>
      <c r="Y302" s="73"/>
      <c r="Z302" s="73"/>
      <c r="AA302" s="73"/>
    </row>
    <row r="303" spans="1:27" x14ac:dyDescent="0.25">
      <c r="A303" s="61">
        <v>-0.04</v>
      </c>
      <c r="B303" s="61">
        <v>1.4906250000000001</v>
      </c>
      <c r="C303" s="61">
        <v>0.68710939999999998</v>
      </c>
      <c r="E303" s="63">
        <v>-0.04</v>
      </c>
      <c r="F303" s="63">
        <v>-2.2828124999999999</v>
      </c>
      <c r="G303" s="63">
        <v>1.0406249999999999</v>
      </c>
      <c r="I303" s="28">
        <v>-8.8000000000000005E-3</v>
      </c>
      <c r="J303" s="28">
        <v>-2.2003906400000002</v>
      </c>
      <c r="K303" s="28">
        <v>0.81132811000000005</v>
      </c>
      <c r="M303" s="30">
        <v>-8.8000000000000005E-3</v>
      </c>
      <c r="N303" s="30">
        <v>-1.44062501</v>
      </c>
      <c r="O303" s="30">
        <v>0.73124999000000002</v>
      </c>
      <c r="Q303" s="32">
        <v>-1.89E-2</v>
      </c>
      <c r="R303" s="32">
        <v>-2.3624999999999998</v>
      </c>
      <c r="S303" s="32">
        <v>0.80351600000000001</v>
      </c>
      <c r="U303" s="34">
        <v>-1.8800000000000001E-2</v>
      </c>
      <c r="V303" s="34">
        <v>1.143359</v>
      </c>
      <c r="W303" s="34">
        <v>0.96953100000000003</v>
      </c>
      <c r="Y303" s="73"/>
      <c r="Z303" s="73"/>
      <c r="AA303" s="73"/>
    </row>
    <row r="304" spans="1:27" x14ac:dyDescent="0.25">
      <c r="A304" s="61">
        <v>-3.9800000000000002E-2</v>
      </c>
      <c r="B304" s="61">
        <v>1.4964843999999999</v>
      </c>
      <c r="C304" s="61">
        <v>0.67734369999999999</v>
      </c>
      <c r="E304" s="63">
        <v>-3.9800000000000002E-2</v>
      </c>
      <c r="F304" s="63">
        <v>-2.2515624999999999</v>
      </c>
      <c r="G304" s="63">
        <v>0.99375000000000002</v>
      </c>
      <c r="I304" s="28">
        <v>-8.7500000000000008E-3</v>
      </c>
      <c r="J304" s="28">
        <v>-2.2082031400000002</v>
      </c>
      <c r="K304" s="28">
        <v>0.82109374000000002</v>
      </c>
      <c r="M304" s="30">
        <v>-8.7500000000000008E-3</v>
      </c>
      <c r="N304" s="30">
        <v>-1.46796876</v>
      </c>
      <c r="O304" s="30">
        <v>0.73124999000000002</v>
      </c>
      <c r="Q304" s="32">
        <v>-1.8800000000000001E-2</v>
      </c>
      <c r="R304" s="32">
        <v>-2.3878910000000002</v>
      </c>
      <c r="S304" s="32">
        <v>0.80742199999999997</v>
      </c>
      <c r="U304" s="34">
        <v>-1.8700000000000001E-2</v>
      </c>
      <c r="V304" s="34">
        <v>1.215625</v>
      </c>
      <c r="W304" s="34">
        <v>0.96953100000000003</v>
      </c>
      <c r="Y304" s="73"/>
      <c r="Z304" s="73"/>
      <c r="AA304" s="73"/>
    </row>
    <row r="305" spans="1:27" x14ac:dyDescent="0.25">
      <c r="A305" s="61">
        <v>-3.9600000000000003E-2</v>
      </c>
      <c r="B305" s="61">
        <v>1.5042968999999999</v>
      </c>
      <c r="C305" s="61">
        <v>0.65585939999999998</v>
      </c>
      <c r="E305" s="63">
        <v>-3.9600000000000003E-2</v>
      </c>
      <c r="F305" s="63">
        <v>-2.2124999999999999</v>
      </c>
      <c r="G305" s="63">
        <v>1.1070312</v>
      </c>
      <c r="I305" s="28">
        <v>-8.6999999999999994E-3</v>
      </c>
      <c r="J305" s="28">
        <v>-2.2218750100000002</v>
      </c>
      <c r="K305" s="28">
        <v>0.82890624000000002</v>
      </c>
      <c r="M305" s="30">
        <v>-8.6999999999999994E-3</v>
      </c>
      <c r="N305" s="30">
        <v>-1.49531251</v>
      </c>
      <c r="O305" s="30">
        <v>0.73320311000000005</v>
      </c>
      <c r="Q305" s="32">
        <v>-1.8700000000000001E-2</v>
      </c>
      <c r="R305" s="32">
        <v>-2.407422</v>
      </c>
      <c r="S305" s="32">
        <v>0.81328100000000003</v>
      </c>
      <c r="U305" s="34">
        <v>-1.8599999999999998E-2</v>
      </c>
      <c r="V305" s="34">
        <v>1.278125</v>
      </c>
      <c r="W305" s="34">
        <v>0.96757800000000005</v>
      </c>
      <c r="Y305" s="73"/>
      <c r="Z305" s="73"/>
      <c r="AA305" s="73"/>
    </row>
    <row r="306" spans="1:27" x14ac:dyDescent="0.25">
      <c r="A306" s="61">
        <v>-3.9399999999999998E-2</v>
      </c>
      <c r="B306" s="61">
        <v>1.5101561999999999</v>
      </c>
      <c r="C306" s="61">
        <v>0.63632809999999995</v>
      </c>
      <c r="E306" s="63">
        <v>-3.9399999999999998E-2</v>
      </c>
      <c r="F306" s="63">
        <v>-2.1773438000000001</v>
      </c>
      <c r="G306" s="63">
        <v>1.2222656000000001</v>
      </c>
      <c r="I306" s="28">
        <v>-8.6499999999999997E-3</v>
      </c>
      <c r="J306" s="28">
        <v>-2.2355468900000002</v>
      </c>
      <c r="K306" s="28">
        <v>0.83671874000000002</v>
      </c>
      <c r="M306" s="30">
        <v>-8.6499999999999997E-3</v>
      </c>
      <c r="N306" s="30">
        <v>-1.52265626</v>
      </c>
      <c r="O306" s="30">
        <v>0.73320311000000005</v>
      </c>
      <c r="Q306" s="32">
        <v>-1.8599999999999998E-2</v>
      </c>
      <c r="R306" s="32">
        <v>-2.4210940000000001</v>
      </c>
      <c r="S306" s="32">
        <v>0.82304699999999997</v>
      </c>
      <c r="U306" s="34">
        <v>-1.8499999999999999E-2</v>
      </c>
      <c r="V306" s="34">
        <v>1.3386720000000001</v>
      </c>
      <c r="W306" s="34">
        <v>0.96562499999999996</v>
      </c>
      <c r="Y306" s="73"/>
      <c r="Z306" s="73"/>
      <c r="AA306" s="73"/>
    </row>
    <row r="307" spans="1:27" x14ac:dyDescent="0.25">
      <c r="A307" s="61">
        <v>-3.9199999999999999E-2</v>
      </c>
      <c r="B307" s="61">
        <v>1.5140625000000001</v>
      </c>
      <c r="C307" s="61">
        <v>0.63437500000000002</v>
      </c>
      <c r="E307" s="63">
        <v>-3.9199999999999999E-2</v>
      </c>
      <c r="F307" s="63">
        <v>-2.1382813000000001</v>
      </c>
      <c r="G307" s="63">
        <v>1.1695312</v>
      </c>
      <c r="I307" s="28">
        <v>-8.6E-3</v>
      </c>
      <c r="J307" s="28">
        <v>-2.2472656400000002</v>
      </c>
      <c r="K307" s="28">
        <v>0.84062499000000002</v>
      </c>
      <c r="M307" s="30">
        <v>-8.6E-3</v>
      </c>
      <c r="N307" s="30">
        <v>-1.54804689</v>
      </c>
      <c r="O307" s="30">
        <v>0.73320311000000005</v>
      </c>
      <c r="Q307" s="32">
        <v>-1.8499999999999999E-2</v>
      </c>
      <c r="R307" s="32">
        <v>-2.4328129999999999</v>
      </c>
      <c r="S307" s="32">
        <v>0.83085900000000001</v>
      </c>
      <c r="U307" s="34">
        <v>-1.84E-2</v>
      </c>
      <c r="V307" s="34">
        <v>1.389453</v>
      </c>
      <c r="W307" s="34">
        <v>0.96367199999999997</v>
      </c>
      <c r="Y307" s="73"/>
      <c r="Z307" s="73"/>
      <c r="AA307" s="73"/>
    </row>
    <row r="308" spans="1:27" x14ac:dyDescent="0.25">
      <c r="A308" s="61">
        <v>-3.9E-2</v>
      </c>
      <c r="B308" s="61">
        <v>1.5179686999999999</v>
      </c>
      <c r="C308" s="61">
        <v>0.63828119999999999</v>
      </c>
      <c r="E308" s="63">
        <v>-3.9E-2</v>
      </c>
      <c r="F308" s="63">
        <v>-2.0933594000000002</v>
      </c>
      <c r="G308" s="63">
        <v>1.0542969</v>
      </c>
      <c r="I308" s="28">
        <v>-8.5500000000000003E-3</v>
      </c>
      <c r="J308" s="28">
        <v>-2.2570312600000002</v>
      </c>
      <c r="K308" s="28">
        <v>0.84062499000000002</v>
      </c>
      <c r="M308" s="30">
        <v>-8.5500000000000003E-3</v>
      </c>
      <c r="N308" s="30">
        <v>-1.57539064</v>
      </c>
      <c r="O308" s="30">
        <v>0.73515624000000002</v>
      </c>
      <c r="Q308" s="32">
        <v>-1.84E-2</v>
      </c>
      <c r="R308" s="32">
        <v>-2.4406249999999998</v>
      </c>
      <c r="S308" s="32">
        <v>0.83671899999999999</v>
      </c>
      <c r="U308" s="34">
        <v>-1.83E-2</v>
      </c>
      <c r="V308" s="34">
        <v>1.430469</v>
      </c>
      <c r="W308" s="34">
        <v>0.96171899999999999</v>
      </c>
      <c r="Y308" s="73"/>
      <c r="Z308" s="73"/>
      <c r="AA308" s="73"/>
    </row>
    <row r="309" spans="1:27" x14ac:dyDescent="0.25">
      <c r="A309" s="61">
        <v>-3.8800000000000001E-2</v>
      </c>
      <c r="B309" s="61">
        <v>1.5199218999999999</v>
      </c>
      <c r="C309" s="61">
        <v>0.63242189999999998</v>
      </c>
      <c r="E309" s="63">
        <v>-3.8800000000000001E-2</v>
      </c>
      <c r="F309" s="63">
        <v>-2.0503906000000001</v>
      </c>
      <c r="G309" s="63">
        <v>1.0757812</v>
      </c>
      <c r="I309" s="28">
        <v>-8.5000000000000006E-3</v>
      </c>
      <c r="J309" s="28">
        <v>-2.2687500100000002</v>
      </c>
      <c r="K309" s="28">
        <v>0.83867186000000005</v>
      </c>
      <c r="M309" s="30">
        <v>-8.5000000000000006E-3</v>
      </c>
      <c r="N309" s="30">
        <v>-1.60078126</v>
      </c>
      <c r="O309" s="30">
        <v>0.73515624000000002</v>
      </c>
      <c r="Q309" s="32">
        <v>-1.83E-2</v>
      </c>
      <c r="R309" s="32">
        <v>-2.444531</v>
      </c>
      <c r="S309" s="32">
        <v>0.84257800000000005</v>
      </c>
      <c r="U309" s="34">
        <v>-1.8200000000000001E-2</v>
      </c>
      <c r="V309" s="34">
        <v>1.467578</v>
      </c>
      <c r="W309" s="34">
        <v>0.95976600000000001</v>
      </c>
      <c r="Y309" s="73"/>
      <c r="Z309" s="73"/>
      <c r="AA309" s="73"/>
    </row>
    <row r="310" spans="1:27" x14ac:dyDescent="0.25">
      <c r="A310" s="61">
        <v>-3.8600000000000002E-2</v>
      </c>
      <c r="B310" s="61">
        <v>1.5199218999999999</v>
      </c>
      <c r="C310" s="61">
        <v>0.61484369999999999</v>
      </c>
      <c r="E310" s="63">
        <v>-3.8600000000000002E-2</v>
      </c>
      <c r="F310" s="63">
        <v>-2.0074219000000002</v>
      </c>
      <c r="G310" s="63">
        <v>1.1910156000000001</v>
      </c>
      <c r="I310" s="28">
        <v>-8.4499999999999992E-3</v>
      </c>
      <c r="J310" s="28">
        <v>-2.2765625100000002</v>
      </c>
      <c r="K310" s="28">
        <v>0.83671874000000002</v>
      </c>
      <c r="M310" s="30">
        <v>-8.4499999999999992E-3</v>
      </c>
      <c r="N310" s="30">
        <v>-1.62421876</v>
      </c>
      <c r="O310" s="30">
        <v>0.73710936000000005</v>
      </c>
      <c r="Q310" s="32">
        <v>-1.8200000000000001E-2</v>
      </c>
      <c r="R310" s="32">
        <v>-2.444531</v>
      </c>
      <c r="S310" s="32">
        <v>0.848437</v>
      </c>
      <c r="U310" s="34">
        <v>-1.8100000000000002E-2</v>
      </c>
      <c r="V310" s="34">
        <v>1.496875</v>
      </c>
      <c r="W310" s="34">
        <v>0.957812</v>
      </c>
      <c r="Y310" s="73"/>
      <c r="Z310" s="73"/>
      <c r="AA310" s="73"/>
    </row>
    <row r="311" spans="1:27" x14ac:dyDescent="0.25">
      <c r="A311" s="61">
        <v>-3.8399999999999997E-2</v>
      </c>
      <c r="B311" s="61">
        <v>1.5199218999999999</v>
      </c>
      <c r="C311" s="61">
        <v>0.60312500000000002</v>
      </c>
      <c r="E311" s="63">
        <v>-3.8399999999999997E-2</v>
      </c>
      <c r="F311" s="63">
        <v>-1.9605469</v>
      </c>
      <c r="G311" s="63">
        <v>1.2046874999999999</v>
      </c>
      <c r="I311" s="28">
        <v>-8.3999999999999995E-3</v>
      </c>
      <c r="J311" s="28">
        <v>-2.2863281400000002</v>
      </c>
      <c r="K311" s="28">
        <v>0.83476561000000005</v>
      </c>
      <c r="M311" s="30">
        <v>-8.3999999999999995E-3</v>
      </c>
      <c r="N311" s="30">
        <v>-1.65156251</v>
      </c>
      <c r="O311" s="30">
        <v>0.73906249000000002</v>
      </c>
      <c r="Q311" s="32">
        <v>-1.8100000000000002E-2</v>
      </c>
      <c r="R311" s="32">
        <v>-2.4406249999999998</v>
      </c>
      <c r="S311" s="32">
        <v>0.85234399999999999</v>
      </c>
      <c r="U311" s="34">
        <v>-1.7999999999999999E-2</v>
      </c>
      <c r="V311" s="34">
        <v>1.514453</v>
      </c>
      <c r="W311" s="34">
        <v>0.95390600000000003</v>
      </c>
      <c r="Y311" s="73"/>
      <c r="Z311" s="73"/>
      <c r="AA311" s="73"/>
    </row>
    <row r="312" spans="1:27" x14ac:dyDescent="0.25">
      <c r="A312" s="61">
        <v>-3.8199999999999998E-2</v>
      </c>
      <c r="B312" s="61">
        <v>1.5179686999999999</v>
      </c>
      <c r="C312" s="61">
        <v>0.59921869999999999</v>
      </c>
      <c r="E312" s="63">
        <v>-3.8199999999999998E-2</v>
      </c>
      <c r="F312" s="63">
        <v>-1.9097656000000001</v>
      </c>
      <c r="G312" s="63">
        <v>1.1128906000000001</v>
      </c>
      <c r="I312" s="28">
        <v>-8.3499999999999998E-3</v>
      </c>
      <c r="J312" s="28">
        <v>-2.2980468900000002</v>
      </c>
      <c r="K312" s="28">
        <v>0.83476561000000005</v>
      </c>
      <c r="M312" s="30">
        <v>-8.3499999999999998E-3</v>
      </c>
      <c r="N312" s="30">
        <v>-1.67695314</v>
      </c>
      <c r="O312" s="30">
        <v>0.73906249000000002</v>
      </c>
      <c r="Q312" s="32">
        <v>-1.7999999999999999E-2</v>
      </c>
      <c r="R312" s="32">
        <v>-2.4308589999999999</v>
      </c>
      <c r="S312" s="32">
        <v>0.85624999999999996</v>
      </c>
      <c r="U312" s="34">
        <v>-1.7899999999999999E-2</v>
      </c>
      <c r="V312" s="34">
        <v>1.528125</v>
      </c>
      <c r="W312" s="34">
        <v>0.95195300000000005</v>
      </c>
      <c r="Y312" s="73"/>
      <c r="Z312" s="73"/>
      <c r="AA312" s="73"/>
    </row>
    <row r="313" spans="1:27" x14ac:dyDescent="0.25">
      <c r="A313" s="61">
        <v>-3.7999999999999999E-2</v>
      </c>
      <c r="B313" s="61">
        <v>1.5140625000000001</v>
      </c>
      <c r="C313" s="61">
        <v>0.60507809999999995</v>
      </c>
      <c r="E313" s="63">
        <v>-3.7999999999999999E-2</v>
      </c>
      <c r="F313" s="63">
        <v>-1.8589844</v>
      </c>
      <c r="G313" s="63">
        <v>1.0933594</v>
      </c>
      <c r="I313" s="28">
        <v>-8.3000000000000001E-3</v>
      </c>
      <c r="J313" s="28">
        <v>-2.3078125100000002</v>
      </c>
      <c r="K313" s="28">
        <v>0.83671874000000002</v>
      </c>
      <c r="M313" s="30">
        <v>-8.3000000000000001E-3</v>
      </c>
      <c r="N313" s="30">
        <v>-1.70039064</v>
      </c>
      <c r="O313" s="30">
        <v>0.74101561000000005</v>
      </c>
      <c r="Q313" s="32">
        <v>-1.7899999999999999E-2</v>
      </c>
      <c r="R313" s="32">
        <v>-2.4191410000000002</v>
      </c>
      <c r="S313" s="32">
        <v>0.85820300000000005</v>
      </c>
      <c r="U313" s="34">
        <v>-1.78E-2</v>
      </c>
      <c r="V313" s="34">
        <v>1.533984</v>
      </c>
      <c r="W313" s="34">
        <v>0.94804699999999997</v>
      </c>
      <c r="Y313" s="73"/>
      <c r="Z313" s="73"/>
      <c r="AA313" s="73"/>
    </row>
    <row r="314" spans="1:27" x14ac:dyDescent="0.25">
      <c r="A314" s="61">
        <v>-3.78E-2</v>
      </c>
      <c r="B314" s="61">
        <v>1.5082031</v>
      </c>
      <c r="C314" s="61">
        <v>0.60312500000000002</v>
      </c>
      <c r="E314" s="63">
        <v>-3.78E-2</v>
      </c>
      <c r="F314" s="63">
        <v>-1.8023438000000001</v>
      </c>
      <c r="G314" s="63">
        <v>1.1773437</v>
      </c>
      <c r="I314" s="28">
        <v>-8.2500000000000004E-3</v>
      </c>
      <c r="J314" s="28">
        <v>-2.3156250100000002</v>
      </c>
      <c r="K314" s="28">
        <v>0.83867186000000005</v>
      </c>
      <c r="M314" s="30">
        <v>-8.2500000000000004E-3</v>
      </c>
      <c r="N314" s="30">
        <v>-1.72578126</v>
      </c>
      <c r="O314" s="30">
        <v>0.74296874000000002</v>
      </c>
      <c r="Q314" s="32">
        <v>-1.78E-2</v>
      </c>
      <c r="R314" s="32">
        <v>-2.4054690000000001</v>
      </c>
      <c r="S314" s="32">
        <v>0.864062</v>
      </c>
      <c r="U314" s="34">
        <v>-1.77E-2</v>
      </c>
      <c r="V314" s="34">
        <v>1.530078</v>
      </c>
      <c r="W314" s="34">
        <v>0.94414100000000001</v>
      </c>
      <c r="Y314" s="73"/>
      <c r="Z314" s="73"/>
      <c r="AA314" s="73"/>
    </row>
    <row r="315" spans="1:27" x14ac:dyDescent="0.25">
      <c r="A315" s="61">
        <v>-3.7600000000000001E-2</v>
      </c>
      <c r="B315" s="61">
        <v>1.5023436999999999</v>
      </c>
      <c r="C315" s="61">
        <v>0.58945309999999995</v>
      </c>
      <c r="E315" s="63">
        <v>-3.7600000000000001E-2</v>
      </c>
      <c r="F315" s="63">
        <v>-1.7457031000000001</v>
      </c>
      <c r="G315" s="63">
        <v>1.2261719</v>
      </c>
      <c r="I315" s="28">
        <v>-8.2000000000000007E-3</v>
      </c>
      <c r="J315" s="28">
        <v>-2.3253906400000002</v>
      </c>
      <c r="K315" s="28">
        <v>0.84062499000000002</v>
      </c>
      <c r="M315" s="30">
        <v>-8.2000000000000007E-3</v>
      </c>
      <c r="N315" s="30">
        <v>-1.74921876</v>
      </c>
      <c r="O315" s="30">
        <v>0.74492186000000005</v>
      </c>
      <c r="Q315" s="32">
        <v>-1.77E-2</v>
      </c>
      <c r="R315" s="32">
        <v>-2.3859379999999999</v>
      </c>
      <c r="S315" s="32">
        <v>0.86992199999999997</v>
      </c>
      <c r="U315" s="34">
        <v>-1.7600000000000001E-2</v>
      </c>
      <c r="V315" s="34">
        <v>1.518359</v>
      </c>
      <c r="W315" s="34">
        <v>0.94023400000000001</v>
      </c>
      <c r="Y315" s="73"/>
      <c r="Z315" s="73"/>
      <c r="AA315" s="73"/>
    </row>
    <row r="316" spans="1:27" x14ac:dyDescent="0.25">
      <c r="A316" s="61">
        <v>-3.7400000000000003E-2</v>
      </c>
      <c r="B316" s="61">
        <v>1.4964843999999999</v>
      </c>
      <c r="C316" s="61">
        <v>0.57187500000000002</v>
      </c>
      <c r="E316" s="63">
        <v>-3.7400000000000003E-2</v>
      </c>
      <c r="F316" s="63">
        <v>-1.6871094</v>
      </c>
      <c r="G316" s="63">
        <v>1.1851562</v>
      </c>
      <c r="I316" s="28">
        <v>-8.1499999999999993E-3</v>
      </c>
      <c r="J316" s="28">
        <v>-2.3332031400000002</v>
      </c>
      <c r="K316" s="28">
        <v>0.84062499000000002</v>
      </c>
      <c r="M316" s="30">
        <v>-8.1499999999999993E-3</v>
      </c>
      <c r="N316" s="30">
        <v>-1.77070314</v>
      </c>
      <c r="O316" s="30">
        <v>0.74687499000000002</v>
      </c>
      <c r="Q316" s="32">
        <v>-1.7600000000000001E-2</v>
      </c>
      <c r="R316" s="32">
        <v>-2.360547</v>
      </c>
      <c r="S316" s="32">
        <v>0.87578100000000003</v>
      </c>
      <c r="U316" s="34">
        <v>-1.7500000000000002E-2</v>
      </c>
      <c r="V316" s="34">
        <v>1.502734</v>
      </c>
      <c r="W316" s="34">
        <v>0.93632800000000005</v>
      </c>
      <c r="Y316" s="73"/>
      <c r="Z316" s="73"/>
      <c r="AA316" s="73"/>
    </row>
    <row r="317" spans="1:27" x14ac:dyDescent="0.25">
      <c r="A317" s="61">
        <v>-3.7199999999999997E-2</v>
      </c>
      <c r="B317" s="61">
        <v>1.4886718999999999</v>
      </c>
      <c r="C317" s="61">
        <v>0.56406250000000002</v>
      </c>
      <c r="E317" s="63">
        <v>-3.7199999999999997E-2</v>
      </c>
      <c r="F317" s="63">
        <v>-1.6285156000000001</v>
      </c>
      <c r="G317" s="63">
        <v>1.1246094</v>
      </c>
      <c r="I317" s="28">
        <v>-8.0999999999999996E-3</v>
      </c>
      <c r="J317" s="28">
        <v>-2.3410156400000002</v>
      </c>
      <c r="K317" s="28">
        <v>0.83671874000000002</v>
      </c>
      <c r="M317" s="30">
        <v>-8.0999999999999996E-3</v>
      </c>
      <c r="N317" s="30">
        <v>-1.79804689</v>
      </c>
      <c r="O317" s="30">
        <v>0.74882811000000005</v>
      </c>
      <c r="Q317" s="32">
        <v>-1.7500000000000002E-2</v>
      </c>
      <c r="R317" s="32">
        <v>-2.3371089999999999</v>
      </c>
      <c r="S317" s="32">
        <v>0.879687</v>
      </c>
      <c r="U317" s="34">
        <v>-1.7399999999999999E-2</v>
      </c>
      <c r="V317" s="34">
        <v>1.477344</v>
      </c>
      <c r="W317" s="34">
        <v>0.93242199999999997</v>
      </c>
      <c r="Y317" s="73"/>
      <c r="Z317" s="73"/>
      <c r="AA317" s="73"/>
    </row>
    <row r="318" spans="1:27" x14ac:dyDescent="0.25">
      <c r="A318" s="61">
        <v>-3.6999999999999998E-2</v>
      </c>
      <c r="B318" s="61">
        <v>1.4789061999999999</v>
      </c>
      <c r="C318" s="61">
        <v>0.56406250000000002</v>
      </c>
      <c r="E318" s="63">
        <v>-3.6999999999999998E-2</v>
      </c>
      <c r="F318" s="63">
        <v>-1.5660156000000001</v>
      </c>
      <c r="G318" s="63">
        <v>1.0933594</v>
      </c>
      <c r="I318" s="28">
        <v>-8.0499999999999999E-3</v>
      </c>
      <c r="J318" s="28">
        <v>-2.3449218900000002</v>
      </c>
      <c r="K318" s="28">
        <v>0.83281249000000002</v>
      </c>
      <c r="M318" s="30">
        <v>-8.0499999999999999E-3</v>
      </c>
      <c r="N318" s="30">
        <v>-1.81953126</v>
      </c>
      <c r="O318" s="30">
        <v>0.74882811000000005</v>
      </c>
      <c r="Q318" s="32">
        <v>-1.7399999999999999E-2</v>
      </c>
      <c r="R318" s="32">
        <v>-2.3097660000000002</v>
      </c>
      <c r="S318" s="32">
        <v>0.88749999999999996</v>
      </c>
      <c r="U318" s="34">
        <v>-1.7299999999999999E-2</v>
      </c>
      <c r="V318" s="34">
        <v>1.440234</v>
      </c>
      <c r="W318" s="34">
        <v>0.926562</v>
      </c>
      <c r="Y318" s="73"/>
      <c r="Z318" s="73"/>
      <c r="AA318" s="73"/>
    </row>
    <row r="319" spans="1:27" x14ac:dyDescent="0.25">
      <c r="A319" s="61">
        <v>-3.6799999999999999E-2</v>
      </c>
      <c r="B319" s="61">
        <v>1.4691406</v>
      </c>
      <c r="C319" s="61">
        <v>0.56406250000000002</v>
      </c>
      <c r="E319" s="63">
        <v>-3.6799999999999999E-2</v>
      </c>
      <c r="F319" s="63">
        <v>-1.5015624999999999</v>
      </c>
      <c r="G319" s="63">
        <v>1.1734374999999999</v>
      </c>
      <c r="I319" s="28">
        <v>-8.0000000000000002E-3</v>
      </c>
      <c r="J319" s="28">
        <v>-2.3507812600000002</v>
      </c>
      <c r="K319" s="28">
        <v>0.82695311000000005</v>
      </c>
      <c r="M319" s="30">
        <v>-8.0000000000000002E-3</v>
      </c>
      <c r="N319" s="30">
        <v>-1.84101564</v>
      </c>
      <c r="O319" s="30">
        <v>0.75078124000000002</v>
      </c>
      <c r="Q319" s="32">
        <v>-1.7299999999999999E-2</v>
      </c>
      <c r="R319" s="32">
        <v>-2.2746089999999999</v>
      </c>
      <c r="S319" s="32">
        <v>0.89726600000000001</v>
      </c>
      <c r="U319" s="34">
        <v>-1.72E-2</v>
      </c>
      <c r="V319" s="34">
        <v>1.4011720000000001</v>
      </c>
      <c r="W319" s="34">
        <v>0.92070300000000005</v>
      </c>
      <c r="Y319" s="73"/>
      <c r="Z319" s="73"/>
      <c r="AA319" s="73"/>
    </row>
    <row r="320" spans="1:27" x14ac:dyDescent="0.25">
      <c r="A320" s="61">
        <v>-3.6600000000000001E-2</v>
      </c>
      <c r="B320" s="61">
        <v>1.4574218999999999</v>
      </c>
      <c r="C320" s="61">
        <v>0.55234369999999999</v>
      </c>
      <c r="E320" s="63">
        <v>-3.6600000000000001E-2</v>
      </c>
      <c r="F320" s="63">
        <v>-1.4351563000000001</v>
      </c>
      <c r="G320" s="63">
        <v>1.2437499999999999</v>
      </c>
      <c r="I320" s="28">
        <v>-7.9500000000000005E-3</v>
      </c>
      <c r="J320" s="28">
        <v>-2.3585937600000002</v>
      </c>
      <c r="K320" s="28">
        <v>0.82499999000000002</v>
      </c>
      <c r="M320" s="30">
        <v>-7.9500000000000005E-3</v>
      </c>
      <c r="N320" s="30">
        <v>-1.86445314</v>
      </c>
      <c r="O320" s="30">
        <v>0.75273436000000005</v>
      </c>
      <c r="Q320" s="32">
        <v>-1.72E-2</v>
      </c>
      <c r="R320" s="32">
        <v>-2.2374999999999998</v>
      </c>
      <c r="S320" s="32">
        <v>0.90898400000000001</v>
      </c>
      <c r="U320" s="34">
        <v>-1.7100000000000001E-2</v>
      </c>
      <c r="V320" s="34">
        <v>1.352344</v>
      </c>
      <c r="W320" s="34">
        <v>0.91679699999999997</v>
      </c>
      <c r="Y320" s="73"/>
      <c r="Z320" s="73"/>
      <c r="AA320" s="73"/>
    </row>
    <row r="321" spans="1:27" x14ac:dyDescent="0.25">
      <c r="A321" s="61">
        <v>-3.6400000000000002E-2</v>
      </c>
      <c r="B321" s="61">
        <v>1.4417968999999999</v>
      </c>
      <c r="C321" s="61">
        <v>0.53671869999999999</v>
      </c>
      <c r="E321" s="63">
        <v>-3.6400000000000002E-2</v>
      </c>
      <c r="F321" s="63">
        <v>-1.3628906000000001</v>
      </c>
      <c r="G321" s="63">
        <v>1.1636719</v>
      </c>
      <c r="I321" s="28">
        <v>-7.9000000000000008E-3</v>
      </c>
      <c r="J321" s="28">
        <v>-2.3664062600000002</v>
      </c>
      <c r="K321" s="28">
        <v>0.82499999000000002</v>
      </c>
      <c r="M321" s="30">
        <v>-7.9000000000000008E-3</v>
      </c>
      <c r="N321" s="30">
        <v>-1.88593751</v>
      </c>
      <c r="O321" s="30">
        <v>0.75468749000000002</v>
      </c>
      <c r="Q321" s="32">
        <v>-1.7100000000000001E-2</v>
      </c>
      <c r="R321" s="32">
        <v>-2.194531</v>
      </c>
      <c r="S321" s="32">
        <v>0.91679699999999997</v>
      </c>
      <c r="U321" s="34">
        <v>-1.7000000000000001E-2</v>
      </c>
      <c r="V321" s="34">
        <v>1.295703</v>
      </c>
      <c r="W321" s="34">
        <v>0.910937</v>
      </c>
      <c r="Y321" s="73"/>
      <c r="Z321" s="73"/>
      <c r="AA321" s="73"/>
    </row>
    <row r="322" spans="1:27" x14ac:dyDescent="0.25">
      <c r="A322" s="61">
        <v>-3.6200000000000003E-2</v>
      </c>
      <c r="B322" s="61">
        <v>1.4261718999999999</v>
      </c>
      <c r="C322" s="61">
        <v>0.53085939999999998</v>
      </c>
      <c r="E322" s="63">
        <v>-3.6200000000000003E-2</v>
      </c>
      <c r="F322" s="63">
        <v>-1.2945313000000001</v>
      </c>
      <c r="G322" s="63">
        <v>1.0855469</v>
      </c>
      <c r="I322" s="28">
        <v>-7.8499999999999993E-3</v>
      </c>
      <c r="J322" s="28">
        <v>-2.3761718900000002</v>
      </c>
      <c r="K322" s="28">
        <v>0.82695311000000005</v>
      </c>
      <c r="M322" s="30">
        <v>-7.8499999999999993E-3</v>
      </c>
      <c r="N322" s="30">
        <v>-1.90742189</v>
      </c>
      <c r="O322" s="30">
        <v>0.75664061000000005</v>
      </c>
      <c r="Q322" s="32">
        <v>-1.7000000000000001E-2</v>
      </c>
      <c r="R322" s="32">
        <v>-2.1515629999999999</v>
      </c>
      <c r="S322" s="32">
        <v>0.92070300000000005</v>
      </c>
      <c r="U322" s="34">
        <v>-1.6899999999999998E-2</v>
      </c>
      <c r="V322" s="34">
        <v>1.233203</v>
      </c>
      <c r="W322" s="34">
        <v>0.90507800000000005</v>
      </c>
      <c r="Y322" s="73"/>
      <c r="Z322" s="73"/>
      <c r="AA322" s="73"/>
    </row>
    <row r="323" spans="1:27" x14ac:dyDescent="0.25">
      <c r="A323" s="61">
        <v>-3.5999999999999997E-2</v>
      </c>
      <c r="B323" s="61">
        <v>1.4144531</v>
      </c>
      <c r="C323" s="61">
        <v>0.53281250000000002</v>
      </c>
      <c r="E323" s="63">
        <v>-3.5999999999999997E-2</v>
      </c>
      <c r="F323" s="63">
        <v>-1.2281249999999999</v>
      </c>
      <c r="G323" s="63">
        <v>1.0972656000000001</v>
      </c>
      <c r="I323" s="28">
        <v>-7.7999999999999996E-3</v>
      </c>
      <c r="J323" s="28">
        <v>-2.3820312600000002</v>
      </c>
      <c r="K323" s="28">
        <v>0.83281249000000002</v>
      </c>
      <c r="M323" s="30">
        <v>-7.7999999999999996E-3</v>
      </c>
      <c r="N323" s="30">
        <v>-1.92500001</v>
      </c>
      <c r="O323" s="30">
        <v>0.75664061000000005</v>
      </c>
      <c r="Q323" s="32">
        <v>-1.6899999999999998E-2</v>
      </c>
      <c r="R323" s="32">
        <v>-2.1046879999999999</v>
      </c>
      <c r="S323" s="32">
        <v>0.92460900000000001</v>
      </c>
      <c r="U323" s="34">
        <v>-1.6799999999999999E-2</v>
      </c>
      <c r="V323" s="34">
        <v>1.1628909999999999</v>
      </c>
      <c r="W323" s="34">
        <v>0.89921899999999999</v>
      </c>
      <c r="Y323" s="73"/>
      <c r="Z323" s="73"/>
      <c r="AA323" s="73"/>
    </row>
    <row r="324" spans="1:27" x14ac:dyDescent="0.25">
      <c r="A324" s="61">
        <v>-3.5799999999999998E-2</v>
      </c>
      <c r="B324" s="61">
        <v>1.3988281</v>
      </c>
      <c r="C324" s="61">
        <v>0.53281250000000002</v>
      </c>
      <c r="E324" s="63">
        <v>-3.5799999999999998E-2</v>
      </c>
      <c r="F324" s="63">
        <v>-1.1558594</v>
      </c>
      <c r="G324" s="63">
        <v>1.1578124999999999</v>
      </c>
      <c r="I324" s="28">
        <v>-7.7499999999999999E-3</v>
      </c>
      <c r="J324" s="28">
        <v>-2.3878906400000002</v>
      </c>
      <c r="K324" s="28">
        <v>0.84257811000000005</v>
      </c>
      <c r="M324" s="30">
        <v>-7.7499999999999999E-3</v>
      </c>
      <c r="N324" s="30">
        <v>-1.94843751</v>
      </c>
      <c r="O324" s="30">
        <v>0.75859374000000002</v>
      </c>
      <c r="Q324" s="32">
        <v>-1.6799999999999999E-2</v>
      </c>
      <c r="R324" s="32">
        <v>-2.0499999999999998</v>
      </c>
      <c r="S324" s="32">
        <v>0.92851600000000001</v>
      </c>
      <c r="U324" s="34">
        <v>-1.67E-2</v>
      </c>
      <c r="V324" s="34">
        <v>1.090625</v>
      </c>
      <c r="W324" s="34">
        <v>0.895312</v>
      </c>
      <c r="Y324" s="73"/>
      <c r="Z324" s="73"/>
      <c r="AA324" s="73"/>
    </row>
    <row r="325" spans="1:27" x14ac:dyDescent="0.25">
      <c r="A325" s="61">
        <v>-3.56E-2</v>
      </c>
      <c r="B325" s="61">
        <v>1.3812500000000001</v>
      </c>
      <c r="C325" s="61">
        <v>0.51914059999999995</v>
      </c>
      <c r="E325" s="63">
        <v>-3.56E-2</v>
      </c>
      <c r="F325" s="63">
        <v>-1.0874999999999999</v>
      </c>
      <c r="G325" s="63">
        <v>1.1792969</v>
      </c>
      <c r="I325" s="28">
        <v>-7.7000000000000002E-3</v>
      </c>
      <c r="J325" s="28">
        <v>-2.3937500100000002</v>
      </c>
      <c r="K325" s="28">
        <v>0.85039061000000005</v>
      </c>
      <c r="M325" s="30">
        <v>-7.7000000000000002E-3</v>
      </c>
      <c r="N325" s="30">
        <v>-1.96796876</v>
      </c>
      <c r="O325" s="30">
        <v>0.76054686000000005</v>
      </c>
      <c r="Q325" s="32">
        <v>-1.67E-2</v>
      </c>
      <c r="R325" s="32">
        <v>-1.9992190000000001</v>
      </c>
      <c r="S325" s="32">
        <v>0.93242199999999997</v>
      </c>
      <c r="U325" s="34">
        <v>-1.66E-2</v>
      </c>
      <c r="V325" s="34">
        <v>1.0105470000000001</v>
      </c>
      <c r="W325" s="34">
        <v>0.88945300000000005</v>
      </c>
      <c r="Y325" s="73"/>
      <c r="Z325" s="73"/>
      <c r="AA325" s="73"/>
    </row>
    <row r="326" spans="1:27" x14ac:dyDescent="0.25">
      <c r="A326" s="61">
        <v>-3.5400000000000001E-2</v>
      </c>
      <c r="B326" s="61">
        <v>1.3597656</v>
      </c>
      <c r="C326" s="61">
        <v>0.50742189999999998</v>
      </c>
      <c r="E326" s="63">
        <v>-3.5400000000000001E-2</v>
      </c>
      <c r="F326" s="63">
        <v>-1.0171874999999999</v>
      </c>
      <c r="G326" s="63">
        <v>1.1480469</v>
      </c>
      <c r="I326" s="28">
        <v>-7.6499999999999997E-3</v>
      </c>
      <c r="J326" s="28">
        <v>-2.3996093900000002</v>
      </c>
      <c r="K326" s="28">
        <v>0.85820311000000005</v>
      </c>
      <c r="M326" s="30">
        <v>-7.6499999999999997E-3</v>
      </c>
      <c r="N326" s="30">
        <v>-1.98750001</v>
      </c>
      <c r="O326" s="30">
        <v>0.76054686000000005</v>
      </c>
      <c r="Q326" s="32">
        <v>-1.66E-2</v>
      </c>
      <c r="R326" s="32">
        <v>-1.944531</v>
      </c>
      <c r="S326" s="32">
        <v>0.93437499999999996</v>
      </c>
      <c r="U326" s="34">
        <v>-1.6500000000000001E-2</v>
      </c>
      <c r="V326" s="34">
        <v>0.92265600000000003</v>
      </c>
      <c r="W326" s="34">
        <v>0.88359399999999999</v>
      </c>
      <c r="Y326" s="73"/>
      <c r="Z326" s="73"/>
      <c r="AA326" s="73"/>
    </row>
    <row r="327" spans="1:27" x14ac:dyDescent="0.25">
      <c r="A327" s="61">
        <v>-3.5200000000000002E-2</v>
      </c>
      <c r="B327" s="61">
        <v>1.3421875000000001</v>
      </c>
      <c r="C327" s="61">
        <v>0.50937500000000002</v>
      </c>
      <c r="E327" s="63">
        <v>-3.5200000000000002E-2</v>
      </c>
      <c r="F327" s="63">
        <v>-0.94296880000000005</v>
      </c>
      <c r="G327" s="63">
        <v>1.1089844</v>
      </c>
      <c r="I327" s="28">
        <v>-7.6E-3</v>
      </c>
      <c r="J327" s="28">
        <v>-2.4054687600000002</v>
      </c>
      <c r="K327" s="28">
        <v>0.86406249000000002</v>
      </c>
      <c r="M327" s="30">
        <v>-7.6E-3</v>
      </c>
      <c r="N327" s="30">
        <v>-2.0070312600000002</v>
      </c>
      <c r="O327" s="30">
        <v>0.76249999000000002</v>
      </c>
      <c r="Q327" s="32">
        <v>-1.6500000000000001E-2</v>
      </c>
      <c r="R327" s="32">
        <v>-1.8859379999999999</v>
      </c>
      <c r="S327" s="32">
        <v>0.93632800000000005</v>
      </c>
      <c r="U327" s="34">
        <v>-1.6400000000000001E-2</v>
      </c>
      <c r="V327" s="34">
        <v>0.82890600000000003</v>
      </c>
      <c r="W327" s="34">
        <v>0.87773400000000001</v>
      </c>
      <c r="Y327" s="73"/>
      <c r="Z327" s="73"/>
      <c r="AA327" s="73"/>
    </row>
    <row r="328" spans="1:27" x14ac:dyDescent="0.25">
      <c r="A328" s="61">
        <v>-3.5000000000000003E-2</v>
      </c>
      <c r="B328" s="61">
        <v>1.3207031</v>
      </c>
      <c r="C328" s="61">
        <v>0.51328119999999999</v>
      </c>
      <c r="E328" s="63">
        <v>-3.5000000000000003E-2</v>
      </c>
      <c r="F328" s="63">
        <v>-0.87070309999999995</v>
      </c>
      <c r="G328" s="63">
        <v>1.0679687</v>
      </c>
      <c r="I328" s="28">
        <v>-7.5500000000000003E-3</v>
      </c>
      <c r="J328" s="28">
        <v>-2.4093750100000002</v>
      </c>
      <c r="K328" s="28">
        <v>0.86796874000000002</v>
      </c>
      <c r="M328" s="30">
        <v>-7.5500000000000003E-3</v>
      </c>
      <c r="N328" s="30">
        <v>-2.0246093900000002</v>
      </c>
      <c r="O328" s="30">
        <v>0.76445311000000005</v>
      </c>
      <c r="Q328" s="32">
        <v>-1.6400000000000001E-2</v>
      </c>
      <c r="R328" s="32">
        <v>-1.8234379999999999</v>
      </c>
      <c r="S328" s="32">
        <v>0.94023400000000001</v>
      </c>
      <c r="U328" s="34">
        <v>-1.6299999999999999E-2</v>
      </c>
      <c r="V328" s="34">
        <v>0.73124999999999996</v>
      </c>
      <c r="W328" s="34">
        <v>0.87382800000000005</v>
      </c>
      <c r="Y328" s="73"/>
      <c r="Z328" s="73"/>
      <c r="AA328" s="73"/>
    </row>
    <row r="329" spans="1:27" x14ac:dyDescent="0.25">
      <c r="A329" s="61">
        <v>-3.4799999999999998E-2</v>
      </c>
      <c r="B329" s="61">
        <v>1.2953125000000001</v>
      </c>
      <c r="C329" s="61">
        <v>0.50937500000000002</v>
      </c>
      <c r="E329" s="63">
        <v>-3.4799999999999998E-2</v>
      </c>
      <c r="F329" s="63">
        <v>-0.79843750000000002</v>
      </c>
      <c r="G329" s="63">
        <v>1.0718749999999999</v>
      </c>
      <c r="I329" s="28">
        <v>-7.4999999999999997E-3</v>
      </c>
      <c r="J329" s="28">
        <v>-2.4152343900000002</v>
      </c>
      <c r="K329" s="28">
        <v>0.87187499000000002</v>
      </c>
      <c r="M329" s="30">
        <v>-7.4999999999999997E-3</v>
      </c>
      <c r="N329" s="30">
        <v>-2.0441406400000002</v>
      </c>
      <c r="O329" s="30">
        <v>0.76640624000000002</v>
      </c>
      <c r="Q329" s="32">
        <v>-1.6299999999999999E-2</v>
      </c>
      <c r="R329" s="32">
        <v>-1.757031</v>
      </c>
      <c r="S329" s="32">
        <v>0.94609399999999999</v>
      </c>
      <c r="U329" s="34">
        <v>-1.6199999999999999E-2</v>
      </c>
      <c r="V329" s="34">
        <v>0.629687</v>
      </c>
      <c r="W329" s="34">
        <v>0.86796899999999999</v>
      </c>
      <c r="Y329" s="73"/>
      <c r="Z329" s="73"/>
      <c r="AA329" s="73"/>
    </row>
    <row r="330" spans="1:27" x14ac:dyDescent="0.25">
      <c r="A330" s="61">
        <v>-3.4599999999999999E-2</v>
      </c>
      <c r="B330" s="61">
        <v>1.2718750000000001</v>
      </c>
      <c r="C330" s="61">
        <v>0.49960939999999998</v>
      </c>
      <c r="E330" s="63">
        <v>-3.4599999999999999E-2</v>
      </c>
      <c r="F330" s="63">
        <v>-0.72226559999999995</v>
      </c>
      <c r="G330" s="63">
        <v>1.1578124999999999</v>
      </c>
      <c r="I330" s="28">
        <v>-7.45E-3</v>
      </c>
      <c r="J330" s="28">
        <v>-2.4171875100000002</v>
      </c>
      <c r="K330" s="28">
        <v>0.87382811000000005</v>
      </c>
      <c r="M330" s="30">
        <v>-7.45E-3</v>
      </c>
      <c r="N330" s="30">
        <v>-2.0597656400000002</v>
      </c>
      <c r="O330" s="30">
        <v>0.76835936000000005</v>
      </c>
      <c r="Q330" s="32">
        <v>-1.6199999999999999E-2</v>
      </c>
      <c r="R330" s="32">
        <v>-1.690625</v>
      </c>
      <c r="S330" s="32">
        <v>0.95195300000000005</v>
      </c>
      <c r="U330" s="34">
        <v>-1.61E-2</v>
      </c>
      <c r="V330" s="34">
        <v>0.520312</v>
      </c>
      <c r="W330" s="34">
        <v>0.864062</v>
      </c>
      <c r="Y330" s="73"/>
      <c r="Z330" s="73"/>
      <c r="AA330" s="73"/>
    </row>
    <row r="331" spans="1:27" x14ac:dyDescent="0.25">
      <c r="A331" s="61">
        <v>-3.44E-2</v>
      </c>
      <c r="B331" s="61">
        <v>1.2484375000000001</v>
      </c>
      <c r="C331" s="61">
        <v>0.48984369999999999</v>
      </c>
      <c r="E331" s="63">
        <v>-3.44E-2</v>
      </c>
      <c r="F331" s="63">
        <v>-0.64414059999999995</v>
      </c>
      <c r="G331" s="63">
        <v>1.2007812</v>
      </c>
      <c r="I331" s="28">
        <v>-7.4000000000000003E-3</v>
      </c>
      <c r="J331" s="28">
        <v>-2.4210937600000002</v>
      </c>
      <c r="K331" s="28">
        <v>0.87968749000000002</v>
      </c>
      <c r="M331" s="30">
        <v>-7.4000000000000003E-3</v>
      </c>
      <c r="N331" s="30">
        <v>-2.0812500100000002</v>
      </c>
      <c r="O331" s="30">
        <v>0.77031249000000002</v>
      </c>
      <c r="Q331" s="32">
        <v>-1.61E-2</v>
      </c>
      <c r="R331" s="32">
        <v>-1.6203129999999999</v>
      </c>
      <c r="S331" s="32">
        <v>0.95585900000000001</v>
      </c>
      <c r="U331" s="34">
        <v>-1.6E-2</v>
      </c>
      <c r="V331" s="34">
        <v>0.40507799999999999</v>
      </c>
      <c r="W331" s="34">
        <v>0.86015600000000003</v>
      </c>
      <c r="Y331" s="73"/>
      <c r="Z331" s="73"/>
      <c r="AA331" s="73"/>
    </row>
    <row r="332" spans="1:27" x14ac:dyDescent="0.25">
      <c r="A332" s="61">
        <v>-3.4200000000000001E-2</v>
      </c>
      <c r="B332" s="61">
        <v>1.2210936999999999</v>
      </c>
      <c r="C332" s="61">
        <v>0.48398439999999998</v>
      </c>
      <c r="E332" s="63">
        <v>-3.4200000000000001E-2</v>
      </c>
      <c r="F332" s="63">
        <v>-0.56992189999999998</v>
      </c>
      <c r="G332" s="63">
        <v>1.1304687</v>
      </c>
      <c r="I332" s="28">
        <v>-7.3499999999999998E-3</v>
      </c>
      <c r="J332" s="28">
        <v>-2.4250000100000002</v>
      </c>
      <c r="K332" s="28">
        <v>0.88554686000000005</v>
      </c>
      <c r="M332" s="30">
        <v>-7.3499999999999998E-3</v>
      </c>
      <c r="N332" s="30">
        <v>-2.1007812600000002</v>
      </c>
      <c r="O332" s="30">
        <v>0.77226561000000005</v>
      </c>
      <c r="Q332" s="32">
        <v>-1.6E-2</v>
      </c>
      <c r="R332" s="32">
        <v>-1.548047</v>
      </c>
      <c r="S332" s="32">
        <v>0.95976600000000001</v>
      </c>
      <c r="U332" s="34">
        <v>-1.5900000000000001E-2</v>
      </c>
      <c r="V332" s="34">
        <v>0.29179699999999997</v>
      </c>
      <c r="W332" s="34">
        <v>0.85429699999999997</v>
      </c>
      <c r="Y332" s="73"/>
      <c r="Z332" s="73"/>
      <c r="AA332" s="73"/>
    </row>
    <row r="333" spans="1:27" x14ac:dyDescent="0.25">
      <c r="A333" s="61">
        <v>-3.4000000000000002E-2</v>
      </c>
      <c r="B333" s="61">
        <v>1.1957031</v>
      </c>
      <c r="C333" s="61">
        <v>0.48789060000000001</v>
      </c>
      <c r="E333" s="63">
        <v>-3.4000000000000002E-2</v>
      </c>
      <c r="F333" s="63">
        <v>-0.4976563</v>
      </c>
      <c r="G333" s="63">
        <v>1.0464844</v>
      </c>
      <c r="I333" s="28">
        <v>-7.3000000000000001E-3</v>
      </c>
      <c r="J333" s="28">
        <v>-2.4269531400000002</v>
      </c>
      <c r="K333" s="28">
        <v>0.89531249000000002</v>
      </c>
      <c r="M333" s="30">
        <v>-7.3000000000000001E-3</v>
      </c>
      <c r="N333" s="30">
        <v>-2.1183593900000002</v>
      </c>
      <c r="O333" s="30">
        <v>0.77421874000000002</v>
      </c>
      <c r="Q333" s="32">
        <v>-1.5900000000000001E-2</v>
      </c>
      <c r="R333" s="32">
        <v>-1.471875</v>
      </c>
      <c r="S333" s="32">
        <v>0.96562499999999996</v>
      </c>
      <c r="U333" s="34">
        <v>-1.5800000000000002E-2</v>
      </c>
      <c r="V333" s="34">
        <v>0.17460899999999999</v>
      </c>
      <c r="W333" s="34">
        <v>0.85039100000000001</v>
      </c>
      <c r="Y333" s="73"/>
      <c r="Z333" s="73"/>
      <c r="AA333" s="73"/>
    </row>
    <row r="334" spans="1:27" x14ac:dyDescent="0.25">
      <c r="A334" s="61">
        <v>-3.3799999999999997E-2</v>
      </c>
      <c r="B334" s="61">
        <v>1.1683593999999999</v>
      </c>
      <c r="C334" s="61">
        <v>0.48984369999999999</v>
      </c>
      <c r="E334" s="63">
        <v>-3.3799999999999997E-2</v>
      </c>
      <c r="F334" s="63">
        <v>-0.42929689999999998</v>
      </c>
      <c r="G334" s="63">
        <v>1.0699219</v>
      </c>
      <c r="I334" s="28">
        <v>-7.2500000000000004E-3</v>
      </c>
      <c r="J334" s="28">
        <v>-2.4308593900000002</v>
      </c>
      <c r="K334" s="28">
        <v>0.90312499000000002</v>
      </c>
      <c r="M334" s="30">
        <v>-7.2500000000000004E-3</v>
      </c>
      <c r="N334" s="30">
        <v>-2.1339843900000002</v>
      </c>
      <c r="O334" s="30">
        <v>0.77617186000000005</v>
      </c>
      <c r="Q334" s="32">
        <v>-1.5800000000000002E-2</v>
      </c>
      <c r="R334" s="32">
        <v>-1.39375</v>
      </c>
      <c r="S334" s="32">
        <v>0.97148400000000001</v>
      </c>
      <c r="U334" s="34">
        <v>-1.5699999999999999E-2</v>
      </c>
      <c r="V334" s="34">
        <v>5.5468999999999997E-2</v>
      </c>
      <c r="W334" s="34">
        <v>0.84648400000000001</v>
      </c>
      <c r="Y334" s="73"/>
      <c r="Z334" s="73"/>
      <c r="AA334" s="73"/>
    </row>
    <row r="335" spans="1:27" x14ac:dyDescent="0.25">
      <c r="A335" s="61">
        <v>-3.3599999999999998E-2</v>
      </c>
      <c r="B335" s="61">
        <v>1.1351561999999999</v>
      </c>
      <c r="C335" s="61">
        <v>0.48203119999999999</v>
      </c>
      <c r="E335" s="63">
        <v>-3.3599999999999998E-2</v>
      </c>
      <c r="F335" s="63">
        <v>-0.3570313</v>
      </c>
      <c r="G335" s="63">
        <v>1.1558594</v>
      </c>
      <c r="I335" s="28">
        <v>-7.1999999999999998E-3</v>
      </c>
      <c r="J335" s="28">
        <v>-2.4347656400000002</v>
      </c>
      <c r="K335" s="28">
        <v>0.91289061000000005</v>
      </c>
      <c r="M335" s="30">
        <v>-7.1999999999999998E-3</v>
      </c>
      <c r="N335" s="30">
        <v>-2.1515625100000002</v>
      </c>
      <c r="O335" s="30">
        <v>0.77812499000000002</v>
      </c>
      <c r="Q335" s="32">
        <v>-1.5699999999999999E-2</v>
      </c>
      <c r="R335" s="32">
        <v>-1.3117190000000001</v>
      </c>
      <c r="S335" s="32">
        <v>0.97539100000000001</v>
      </c>
      <c r="U335" s="34">
        <v>-1.5599999999999999E-2</v>
      </c>
      <c r="V335" s="34">
        <v>-6.7577999999999999E-2</v>
      </c>
      <c r="W335" s="34">
        <v>0.84062499999999996</v>
      </c>
      <c r="Y335" s="73"/>
      <c r="Z335" s="73"/>
      <c r="AA335" s="73"/>
    </row>
    <row r="336" spans="1:27" x14ac:dyDescent="0.25">
      <c r="A336" s="61">
        <v>-3.3399999999999999E-2</v>
      </c>
      <c r="B336" s="61">
        <v>1.1097656</v>
      </c>
      <c r="C336" s="61">
        <v>0.47226560000000001</v>
      </c>
      <c r="E336" s="63">
        <v>-3.3399999999999999E-2</v>
      </c>
      <c r="F336" s="63">
        <v>-0.28281250000000002</v>
      </c>
      <c r="G336" s="63">
        <v>1.1949219</v>
      </c>
      <c r="I336" s="28">
        <v>-7.1500000000000001E-3</v>
      </c>
      <c r="J336" s="28">
        <v>-2.4367187600000002</v>
      </c>
      <c r="K336" s="28">
        <v>0.91679686000000005</v>
      </c>
      <c r="M336" s="30">
        <v>-7.1500000000000001E-3</v>
      </c>
      <c r="N336" s="30">
        <v>-2.1691406400000002</v>
      </c>
      <c r="O336" s="30">
        <v>0.78007811000000005</v>
      </c>
      <c r="Q336" s="32">
        <v>-1.5599999999999999E-2</v>
      </c>
      <c r="R336" s="32">
        <v>-1.231641</v>
      </c>
      <c r="S336" s="32">
        <v>0.97929699999999997</v>
      </c>
      <c r="U336" s="34">
        <v>-1.55E-2</v>
      </c>
      <c r="V336" s="34">
        <v>-0.192578</v>
      </c>
      <c r="W336" s="34">
        <v>0.83671899999999999</v>
      </c>
      <c r="Y336" s="73"/>
      <c r="Z336" s="73"/>
      <c r="AA336" s="73"/>
    </row>
    <row r="337" spans="1:27" x14ac:dyDescent="0.25">
      <c r="A337" s="61">
        <v>-3.32E-2</v>
      </c>
      <c r="B337" s="61">
        <v>1.0804686999999999</v>
      </c>
      <c r="C337" s="61">
        <v>0.46835939999999998</v>
      </c>
      <c r="E337" s="63">
        <v>-3.32E-2</v>
      </c>
      <c r="F337" s="63">
        <v>-0.20468749999999999</v>
      </c>
      <c r="G337" s="63">
        <v>1.1324219</v>
      </c>
      <c r="I337" s="28">
        <v>-7.1000000000000004E-3</v>
      </c>
      <c r="J337" s="28">
        <v>-2.4386718900000002</v>
      </c>
      <c r="K337" s="28">
        <v>0.92070311000000005</v>
      </c>
      <c r="M337" s="30">
        <v>-7.1000000000000004E-3</v>
      </c>
      <c r="N337" s="30">
        <v>-2.1847656400000002</v>
      </c>
      <c r="O337" s="30">
        <v>0.78203124000000002</v>
      </c>
      <c r="Q337" s="32">
        <v>-1.55E-2</v>
      </c>
      <c r="R337" s="32">
        <v>-1.1496090000000001</v>
      </c>
      <c r="S337" s="32">
        <v>0.98124999999999996</v>
      </c>
      <c r="U337" s="34">
        <v>-1.54E-2</v>
      </c>
      <c r="V337" s="34">
        <v>-0.31757800000000003</v>
      </c>
      <c r="W337" s="34">
        <v>0.83085900000000001</v>
      </c>
      <c r="Y337" s="73"/>
      <c r="Z337" s="73"/>
      <c r="AA337" s="73"/>
    </row>
    <row r="338" spans="1:27" x14ac:dyDescent="0.25">
      <c r="A338" s="61">
        <v>-3.3000000000000002E-2</v>
      </c>
      <c r="B338" s="61">
        <v>1.0492186999999999</v>
      </c>
      <c r="C338" s="61">
        <v>0.47226560000000001</v>
      </c>
      <c r="E338" s="63">
        <v>-3.3000000000000002E-2</v>
      </c>
      <c r="F338" s="63">
        <v>-0.1304688</v>
      </c>
      <c r="G338" s="63">
        <v>1.0796874999999999</v>
      </c>
      <c r="I338" s="28">
        <v>-7.0499999999999998E-3</v>
      </c>
      <c r="J338" s="28">
        <v>-2.4406250100000002</v>
      </c>
      <c r="K338" s="28">
        <v>0.92070311000000005</v>
      </c>
      <c r="M338" s="30">
        <v>-7.0499999999999998E-3</v>
      </c>
      <c r="N338" s="30">
        <v>-2.2003906400000002</v>
      </c>
      <c r="O338" s="30">
        <v>0.78398436000000005</v>
      </c>
      <c r="Q338" s="32">
        <v>-1.54E-2</v>
      </c>
      <c r="R338" s="32">
        <v>-1.0675779999999999</v>
      </c>
      <c r="S338" s="32">
        <v>0.98710900000000001</v>
      </c>
      <c r="U338" s="34">
        <v>-1.5299999999999999E-2</v>
      </c>
      <c r="V338" s="34">
        <v>-0.43671900000000002</v>
      </c>
      <c r="W338" s="34">
        <v>0.82499999999999996</v>
      </c>
      <c r="Y338" s="73"/>
      <c r="Z338" s="73"/>
      <c r="AA338" s="73"/>
    </row>
    <row r="339" spans="1:27" x14ac:dyDescent="0.25">
      <c r="A339" s="61">
        <v>-3.2800000000000003E-2</v>
      </c>
      <c r="B339" s="61">
        <v>1.0179686999999999</v>
      </c>
      <c r="C339" s="61">
        <v>0.47226560000000001</v>
      </c>
      <c r="E339" s="63">
        <v>-3.2800000000000003E-2</v>
      </c>
      <c r="F339" s="63">
        <v>-5.8203100000000001E-2</v>
      </c>
      <c r="G339" s="63">
        <v>1.1011719</v>
      </c>
      <c r="I339" s="28">
        <v>-7.0000000000000001E-3</v>
      </c>
      <c r="J339" s="28">
        <v>-2.4425781400000002</v>
      </c>
      <c r="K339" s="28">
        <v>0.92070311000000005</v>
      </c>
      <c r="M339" s="30">
        <v>-7.0000000000000001E-3</v>
      </c>
      <c r="N339" s="30">
        <v>-2.2101562600000002</v>
      </c>
      <c r="O339" s="30">
        <v>0.78593749000000002</v>
      </c>
      <c r="Q339" s="32">
        <v>-1.5299999999999999E-2</v>
      </c>
      <c r="R339" s="32">
        <v>-0.98554699999999995</v>
      </c>
      <c r="S339" s="32">
        <v>0.99101600000000001</v>
      </c>
      <c r="U339" s="34">
        <v>-1.52E-2</v>
      </c>
      <c r="V339" s="34">
        <v>-0.55585899999999999</v>
      </c>
      <c r="W339" s="34">
        <v>0.81914100000000001</v>
      </c>
      <c r="Y339" s="73"/>
      <c r="Z339" s="73"/>
      <c r="AA339" s="73"/>
    </row>
    <row r="340" spans="1:27" x14ac:dyDescent="0.25">
      <c r="A340" s="61">
        <v>-3.2599999999999997E-2</v>
      </c>
      <c r="B340" s="61">
        <v>0.98281249999999998</v>
      </c>
      <c r="C340" s="61">
        <v>0.46445310000000001</v>
      </c>
      <c r="E340" s="63">
        <v>-3.2599999999999997E-2</v>
      </c>
      <c r="F340" s="63">
        <v>1.7968700000000001E-2</v>
      </c>
      <c r="G340" s="63">
        <v>1.1285156000000001</v>
      </c>
      <c r="I340" s="28">
        <v>-6.9499999999999996E-3</v>
      </c>
      <c r="J340" s="28">
        <v>-2.4445312600000002</v>
      </c>
      <c r="K340" s="28">
        <v>0.92070311000000005</v>
      </c>
      <c r="M340" s="30">
        <v>-6.9499999999999996E-3</v>
      </c>
      <c r="N340" s="30">
        <v>-2.2277343900000002</v>
      </c>
      <c r="O340" s="30">
        <v>0.78789061000000005</v>
      </c>
      <c r="Q340" s="32">
        <v>-1.52E-2</v>
      </c>
      <c r="R340" s="32">
        <v>-0.89960899999999999</v>
      </c>
      <c r="S340" s="32">
        <v>0.99296899999999999</v>
      </c>
      <c r="U340" s="34">
        <v>-1.5100000000000001E-2</v>
      </c>
      <c r="V340" s="34">
        <v>-0.68476599999999999</v>
      </c>
      <c r="W340" s="34">
        <v>0.81328100000000003</v>
      </c>
      <c r="Y340" s="73"/>
      <c r="Z340" s="73"/>
      <c r="AA340" s="73"/>
    </row>
    <row r="341" spans="1:27" x14ac:dyDescent="0.25">
      <c r="A341" s="61">
        <v>-3.2399999999999998E-2</v>
      </c>
      <c r="B341" s="61">
        <v>0.94960940000000005</v>
      </c>
      <c r="C341" s="61">
        <v>0.45468750000000002</v>
      </c>
      <c r="E341" s="63">
        <v>-3.2399999999999998E-2</v>
      </c>
      <c r="F341" s="63">
        <v>9.0234400000000006E-2</v>
      </c>
      <c r="G341" s="63">
        <v>1.1031249999999999</v>
      </c>
      <c r="I341" s="28">
        <v>-6.8999999999999999E-3</v>
      </c>
      <c r="J341" s="28">
        <v>-2.4445312600000002</v>
      </c>
      <c r="K341" s="28">
        <v>0.92070311000000005</v>
      </c>
      <c r="M341" s="30">
        <v>-6.8999999999999999E-3</v>
      </c>
      <c r="N341" s="30">
        <v>-2.2433593900000002</v>
      </c>
      <c r="O341" s="30">
        <v>0.78984374000000002</v>
      </c>
      <c r="Q341" s="32">
        <v>-1.5100000000000001E-2</v>
      </c>
      <c r="R341" s="32">
        <v>-0.81367199999999995</v>
      </c>
      <c r="S341" s="32">
        <v>0.99492199999999997</v>
      </c>
      <c r="U341" s="34">
        <v>-1.4999999999999999E-2</v>
      </c>
      <c r="V341" s="34">
        <v>-0.80976599999999999</v>
      </c>
      <c r="W341" s="34">
        <v>0.80937499999999996</v>
      </c>
      <c r="Y341" s="73"/>
      <c r="Z341" s="73"/>
      <c r="AA341" s="73"/>
    </row>
    <row r="342" spans="1:27" x14ac:dyDescent="0.25">
      <c r="A342" s="61">
        <v>-3.2199999999999999E-2</v>
      </c>
      <c r="B342" s="61">
        <v>0.91445310000000002</v>
      </c>
      <c r="C342" s="61">
        <v>0.45078119999999999</v>
      </c>
      <c r="E342" s="63">
        <v>-3.2199999999999999E-2</v>
      </c>
      <c r="F342" s="63">
        <v>0.16054689999999999</v>
      </c>
      <c r="G342" s="63">
        <v>1.0503906000000001</v>
      </c>
      <c r="I342" s="28">
        <v>-6.8500000000000002E-3</v>
      </c>
      <c r="J342" s="28">
        <v>-2.4445312600000002</v>
      </c>
      <c r="K342" s="28">
        <v>0.92460936000000005</v>
      </c>
      <c r="M342" s="30">
        <v>-6.8500000000000002E-3</v>
      </c>
      <c r="N342" s="30">
        <v>-2.2570312600000002</v>
      </c>
      <c r="O342" s="30">
        <v>0.79374999000000002</v>
      </c>
      <c r="Q342" s="32">
        <v>-1.4999999999999999E-2</v>
      </c>
      <c r="R342" s="32">
        <v>-0.729688</v>
      </c>
      <c r="S342" s="32">
        <v>0.99492199999999997</v>
      </c>
      <c r="U342" s="34">
        <v>-1.49E-2</v>
      </c>
      <c r="V342" s="34">
        <v>-0.93085899999999999</v>
      </c>
      <c r="W342" s="34">
        <v>0.80546899999999999</v>
      </c>
      <c r="Y342" s="73"/>
      <c r="Z342" s="73"/>
      <c r="AA342" s="73"/>
    </row>
    <row r="343" spans="1:27" x14ac:dyDescent="0.25">
      <c r="A343" s="61">
        <v>-3.2000000000000001E-2</v>
      </c>
      <c r="B343" s="61">
        <v>0.87734369999999995</v>
      </c>
      <c r="C343" s="61">
        <v>0.45664060000000001</v>
      </c>
      <c r="E343" s="63">
        <v>-3.2000000000000001E-2</v>
      </c>
      <c r="F343" s="63">
        <v>0.23085939999999999</v>
      </c>
      <c r="G343" s="63">
        <v>1.0484374999999999</v>
      </c>
      <c r="I343" s="28">
        <v>-6.7999999999999996E-3</v>
      </c>
      <c r="J343" s="28">
        <v>-2.4464843900000002</v>
      </c>
      <c r="K343" s="28">
        <v>0.92851561000000005</v>
      </c>
      <c r="M343" s="30">
        <v>-6.7999999999999996E-3</v>
      </c>
      <c r="N343" s="30">
        <v>-2.2707031400000002</v>
      </c>
      <c r="O343" s="30">
        <v>0.79570311000000005</v>
      </c>
      <c r="Q343" s="32">
        <v>-1.49E-2</v>
      </c>
      <c r="R343" s="32">
        <v>-0.63789099999999999</v>
      </c>
      <c r="S343" s="32">
        <v>0.99687499999999996</v>
      </c>
      <c r="U343" s="34">
        <v>-1.4800000000000001E-2</v>
      </c>
      <c r="V343" s="34">
        <v>-1.0519529999999999</v>
      </c>
      <c r="W343" s="34">
        <v>0.801562</v>
      </c>
      <c r="Y343" s="73"/>
      <c r="Z343" s="73"/>
      <c r="AA343" s="73"/>
    </row>
    <row r="344" spans="1:27" x14ac:dyDescent="0.25">
      <c r="A344" s="61">
        <v>-3.1800000000000002E-2</v>
      </c>
      <c r="B344" s="61">
        <v>0.83632810000000002</v>
      </c>
      <c r="C344" s="61">
        <v>0.46640619999999999</v>
      </c>
      <c r="E344" s="63">
        <v>-3.1800000000000002E-2</v>
      </c>
      <c r="F344" s="63">
        <v>0.30117189999999999</v>
      </c>
      <c r="G344" s="63">
        <v>1.1031249999999999</v>
      </c>
      <c r="I344" s="28">
        <v>-6.7499999999999999E-3</v>
      </c>
      <c r="J344" s="28">
        <v>-2.4445312600000002</v>
      </c>
      <c r="K344" s="28">
        <v>0.93437499000000002</v>
      </c>
      <c r="M344" s="30">
        <v>-6.7499999999999999E-3</v>
      </c>
      <c r="N344" s="30">
        <v>-2.2824218900000002</v>
      </c>
      <c r="O344" s="30">
        <v>0.79765624000000002</v>
      </c>
      <c r="Q344" s="32">
        <v>-1.4800000000000001E-2</v>
      </c>
      <c r="R344" s="32">
        <v>-0.55000000000000004</v>
      </c>
      <c r="S344" s="32">
        <v>0.99882800000000005</v>
      </c>
      <c r="U344" s="34">
        <v>-1.47E-2</v>
      </c>
      <c r="V344" s="34">
        <v>-1.169141</v>
      </c>
      <c r="W344" s="34">
        <v>0.79765600000000003</v>
      </c>
      <c r="Y344" s="73"/>
      <c r="Z344" s="73"/>
      <c r="AA344" s="73"/>
    </row>
    <row r="345" spans="1:27" x14ac:dyDescent="0.25">
      <c r="A345" s="61">
        <v>-3.1600000000000003E-2</v>
      </c>
      <c r="B345" s="61">
        <v>0.80117190000000005</v>
      </c>
      <c r="C345" s="61">
        <v>0.46054689999999998</v>
      </c>
      <c r="E345" s="63">
        <v>-3.1600000000000003E-2</v>
      </c>
      <c r="F345" s="63">
        <v>0.36757810000000002</v>
      </c>
      <c r="G345" s="63">
        <v>1.1343749999999999</v>
      </c>
      <c r="I345" s="28">
        <v>-6.7000000000000002E-3</v>
      </c>
      <c r="J345" s="28">
        <v>-2.4445312600000002</v>
      </c>
      <c r="K345" s="28">
        <v>0.93828124000000002</v>
      </c>
      <c r="M345" s="30">
        <v>-6.7000000000000002E-3</v>
      </c>
      <c r="N345" s="30">
        <v>-2.2941406400000002</v>
      </c>
      <c r="O345" s="30">
        <v>0.79960936000000005</v>
      </c>
      <c r="Q345" s="32">
        <v>-1.47E-2</v>
      </c>
      <c r="R345" s="32">
        <v>-0.46601599999999999</v>
      </c>
      <c r="S345" s="32">
        <v>1.0007809999999999</v>
      </c>
      <c r="U345" s="34">
        <v>-1.46E-2</v>
      </c>
      <c r="V345" s="34">
        <v>-1.284375</v>
      </c>
      <c r="W345" s="34">
        <v>0.79374999999999996</v>
      </c>
      <c r="Y345" s="73"/>
      <c r="Z345" s="73"/>
      <c r="AA345" s="73"/>
    </row>
    <row r="346" spans="1:27" x14ac:dyDescent="0.25">
      <c r="A346" s="61">
        <v>-3.1399999999999997E-2</v>
      </c>
      <c r="B346" s="61">
        <v>0.76406249999999998</v>
      </c>
      <c r="C346" s="61">
        <v>0.45273439999999998</v>
      </c>
      <c r="E346" s="63">
        <v>-3.1399999999999997E-2</v>
      </c>
      <c r="F346" s="63">
        <v>0.43789060000000002</v>
      </c>
      <c r="G346" s="63">
        <v>1.0933594</v>
      </c>
      <c r="I346" s="28">
        <v>-6.6499999999999997E-3</v>
      </c>
      <c r="J346" s="28">
        <v>-2.4445312600000002</v>
      </c>
      <c r="K346" s="28">
        <v>0.94023436000000005</v>
      </c>
      <c r="M346" s="30">
        <v>-6.6499999999999997E-3</v>
      </c>
      <c r="N346" s="30">
        <v>-2.3078125100000002</v>
      </c>
      <c r="O346" s="30">
        <v>0.80156249000000002</v>
      </c>
      <c r="Q346" s="32">
        <v>-1.46E-2</v>
      </c>
      <c r="R346" s="32">
        <v>-0.38398399999999999</v>
      </c>
      <c r="S346" s="32">
        <v>1.0007809999999999</v>
      </c>
      <c r="U346" s="34">
        <v>-1.4500000000000001E-2</v>
      </c>
      <c r="V346" s="34">
        <v>-1.4015629999999999</v>
      </c>
      <c r="W346" s="34">
        <v>0.79179699999999997</v>
      </c>
      <c r="Y346" s="73"/>
      <c r="Z346" s="73"/>
      <c r="AA346" s="73"/>
    </row>
    <row r="347" spans="1:27" x14ac:dyDescent="0.25">
      <c r="A347" s="61">
        <v>-3.1199999999999999E-2</v>
      </c>
      <c r="B347" s="61">
        <v>0.72304690000000005</v>
      </c>
      <c r="C347" s="61">
        <v>0.45273439999999998</v>
      </c>
      <c r="E347" s="63">
        <v>-3.1199999999999999E-2</v>
      </c>
      <c r="F347" s="63">
        <v>0.50624999999999998</v>
      </c>
      <c r="G347" s="63">
        <v>1.0171874999999999</v>
      </c>
      <c r="I347" s="28">
        <v>-6.6E-3</v>
      </c>
      <c r="J347" s="28">
        <v>-2.4425781400000002</v>
      </c>
      <c r="K347" s="28">
        <v>0.94218749000000002</v>
      </c>
      <c r="M347" s="30">
        <v>-6.6E-3</v>
      </c>
      <c r="N347" s="30">
        <v>-2.3175781400000002</v>
      </c>
      <c r="O347" s="30">
        <v>0.80351561000000005</v>
      </c>
      <c r="Q347" s="32">
        <v>-1.4500000000000001E-2</v>
      </c>
      <c r="R347" s="32">
        <v>-0.29804700000000001</v>
      </c>
      <c r="S347" s="32">
        <v>1.0007809999999999</v>
      </c>
      <c r="U347" s="34">
        <v>-1.44E-2</v>
      </c>
      <c r="V347" s="34">
        <v>-1.5109379999999999</v>
      </c>
      <c r="W347" s="34">
        <v>0.78984399999999999</v>
      </c>
      <c r="Y347" s="73"/>
      <c r="Z347" s="73"/>
      <c r="AA347" s="73"/>
    </row>
    <row r="348" spans="1:27" x14ac:dyDescent="0.25">
      <c r="A348" s="61">
        <v>-3.1E-2</v>
      </c>
      <c r="B348" s="61">
        <v>0.68203119999999995</v>
      </c>
      <c r="C348" s="61">
        <v>0.46250000000000002</v>
      </c>
      <c r="E348" s="63">
        <v>-3.1E-2</v>
      </c>
      <c r="F348" s="63">
        <v>0.57265619999999995</v>
      </c>
      <c r="G348" s="63">
        <v>0.98593750000000002</v>
      </c>
      <c r="I348" s="28">
        <v>-6.5500000000000003E-3</v>
      </c>
      <c r="J348" s="28">
        <v>-2.4406250100000002</v>
      </c>
      <c r="K348" s="28">
        <v>0.94218749000000002</v>
      </c>
      <c r="M348" s="30">
        <v>-6.5500000000000003E-3</v>
      </c>
      <c r="N348" s="30">
        <v>-2.3292968900000002</v>
      </c>
      <c r="O348" s="30">
        <v>0.80742186000000005</v>
      </c>
      <c r="Q348" s="32">
        <v>-1.44E-2</v>
      </c>
      <c r="R348" s="32">
        <v>-0.21015600000000001</v>
      </c>
      <c r="S348" s="32">
        <v>1.002734</v>
      </c>
      <c r="U348" s="34">
        <v>-1.43E-2</v>
      </c>
      <c r="V348" s="34">
        <v>-1.616406</v>
      </c>
      <c r="W348" s="34">
        <v>0.78984399999999999</v>
      </c>
      <c r="Y348" s="73"/>
      <c r="Z348" s="73"/>
      <c r="AA348" s="73"/>
    </row>
    <row r="349" spans="1:27" x14ac:dyDescent="0.25">
      <c r="A349" s="61">
        <v>-3.0800000000000001E-2</v>
      </c>
      <c r="B349" s="61">
        <v>0.64296869999999995</v>
      </c>
      <c r="C349" s="61">
        <v>0.47031250000000002</v>
      </c>
      <c r="E349" s="63">
        <v>-3.0800000000000001E-2</v>
      </c>
      <c r="F349" s="63">
        <v>0.63710940000000005</v>
      </c>
      <c r="G349" s="63">
        <v>1.0035156000000001</v>
      </c>
      <c r="I349" s="28">
        <v>-6.4999999999999997E-3</v>
      </c>
      <c r="J349" s="28">
        <v>-2.4386718900000002</v>
      </c>
      <c r="K349" s="28">
        <v>0.94218749000000002</v>
      </c>
      <c r="M349" s="30">
        <v>-6.4999999999999997E-3</v>
      </c>
      <c r="N349" s="30">
        <v>-2.3390625100000002</v>
      </c>
      <c r="O349" s="30">
        <v>0.80937499000000002</v>
      </c>
      <c r="Q349" s="32">
        <v>-1.43E-2</v>
      </c>
      <c r="R349" s="32">
        <v>-0.122266</v>
      </c>
      <c r="S349" s="32">
        <v>1.0066409999999999</v>
      </c>
      <c r="U349" s="34">
        <v>-1.4200000000000001E-2</v>
      </c>
      <c r="V349" s="34">
        <v>-1.716016</v>
      </c>
      <c r="W349" s="34">
        <v>0.78984399999999999</v>
      </c>
      <c r="Y349" s="73"/>
      <c r="Z349" s="73"/>
      <c r="AA349" s="73"/>
    </row>
    <row r="350" spans="1:27" x14ac:dyDescent="0.25">
      <c r="A350" s="61">
        <v>-3.0599999999999999E-2</v>
      </c>
      <c r="B350" s="61">
        <v>0.60195310000000002</v>
      </c>
      <c r="C350" s="61">
        <v>0.46445310000000001</v>
      </c>
      <c r="E350" s="63">
        <v>-3.0599999999999999E-2</v>
      </c>
      <c r="F350" s="63">
        <v>0.69765619999999995</v>
      </c>
      <c r="G350" s="63">
        <v>1.0328124999999999</v>
      </c>
      <c r="I350" s="28">
        <v>-6.45E-3</v>
      </c>
      <c r="J350" s="28">
        <v>-2.4367187600000002</v>
      </c>
      <c r="K350" s="28">
        <v>0.94218749000000002</v>
      </c>
      <c r="M350" s="30">
        <v>-6.45E-3</v>
      </c>
      <c r="N350" s="30">
        <v>-2.3449218900000002</v>
      </c>
      <c r="O350" s="30">
        <v>0.81132811000000005</v>
      </c>
      <c r="Q350" s="32">
        <v>-1.4200000000000001E-2</v>
      </c>
      <c r="R350" s="32">
        <v>-3.8281000000000003E-2</v>
      </c>
      <c r="S350" s="32">
        <v>1.008594</v>
      </c>
      <c r="U350" s="34">
        <v>-1.41E-2</v>
      </c>
      <c r="V350" s="34">
        <v>-1.809766</v>
      </c>
      <c r="W350" s="34">
        <v>0.78984399999999999</v>
      </c>
      <c r="Y350" s="73"/>
      <c r="Z350" s="73"/>
      <c r="AA350" s="73"/>
    </row>
    <row r="351" spans="1:27" x14ac:dyDescent="0.25">
      <c r="A351" s="61">
        <v>-3.04E-2</v>
      </c>
      <c r="B351" s="61">
        <v>0.55703119999999995</v>
      </c>
      <c r="C351" s="61">
        <v>0.46445310000000001</v>
      </c>
      <c r="E351" s="63">
        <v>-3.04E-2</v>
      </c>
      <c r="F351" s="63">
        <v>0.75820310000000002</v>
      </c>
      <c r="G351" s="63">
        <v>1.0328124999999999</v>
      </c>
      <c r="I351" s="28">
        <v>-6.4000000000000003E-3</v>
      </c>
      <c r="J351" s="28">
        <v>-2.4347656400000002</v>
      </c>
      <c r="K351" s="28">
        <v>0.94218749000000002</v>
      </c>
      <c r="M351" s="30">
        <v>-6.4000000000000003E-3</v>
      </c>
      <c r="N351" s="30">
        <v>-2.3527343900000002</v>
      </c>
      <c r="O351" s="30">
        <v>0.81523436000000005</v>
      </c>
      <c r="Q351" s="32">
        <v>-1.41E-2</v>
      </c>
      <c r="R351" s="32">
        <v>5.1561999999999997E-2</v>
      </c>
      <c r="S351" s="32">
        <v>1.008594</v>
      </c>
      <c r="U351" s="34">
        <v>-1.4E-2</v>
      </c>
      <c r="V351" s="34">
        <v>-1.897656</v>
      </c>
      <c r="W351" s="34">
        <v>0.79179699999999997</v>
      </c>
      <c r="Y351" s="73"/>
      <c r="Z351" s="73"/>
      <c r="AA351" s="73"/>
    </row>
    <row r="352" spans="1:27" x14ac:dyDescent="0.25">
      <c r="A352" s="61">
        <v>-3.0200000000000001E-2</v>
      </c>
      <c r="B352" s="61">
        <v>0.51406249999999998</v>
      </c>
      <c r="C352" s="61">
        <v>0.46250000000000002</v>
      </c>
      <c r="E352" s="63">
        <v>-3.0200000000000001E-2</v>
      </c>
      <c r="F352" s="63">
        <v>0.81484369999999995</v>
      </c>
      <c r="G352" s="63">
        <v>1.0367187</v>
      </c>
      <c r="I352" s="28">
        <v>-6.3499999999999997E-3</v>
      </c>
      <c r="J352" s="28">
        <v>-2.4328125100000002</v>
      </c>
      <c r="K352" s="28">
        <v>0.94414061000000005</v>
      </c>
      <c r="M352" s="30">
        <v>-6.3499999999999997E-3</v>
      </c>
      <c r="N352" s="30">
        <v>-2.3625000100000002</v>
      </c>
      <c r="O352" s="30">
        <v>0.81914061000000005</v>
      </c>
      <c r="Q352" s="32">
        <v>-1.4E-2</v>
      </c>
      <c r="R352" s="32">
        <v>0.13359399999999999</v>
      </c>
      <c r="S352" s="32">
        <v>1.0105470000000001</v>
      </c>
      <c r="U352" s="34">
        <v>-1.3899999999999999E-2</v>
      </c>
      <c r="V352" s="34">
        <v>-1.9796879999999999</v>
      </c>
      <c r="W352" s="34">
        <v>0.79374999999999996</v>
      </c>
      <c r="Y352" s="73"/>
      <c r="Z352" s="73"/>
      <c r="AA352" s="73"/>
    </row>
    <row r="353" spans="1:27" x14ac:dyDescent="0.25">
      <c r="A353" s="61">
        <v>-0.03</v>
      </c>
      <c r="B353" s="61">
        <v>0.46914060000000002</v>
      </c>
      <c r="C353" s="61">
        <v>0.46640619999999999</v>
      </c>
      <c r="E353" s="63">
        <v>-0.03</v>
      </c>
      <c r="F353" s="63">
        <v>0.87148440000000005</v>
      </c>
      <c r="G353" s="63">
        <v>1.0289062</v>
      </c>
      <c r="I353" s="28">
        <v>-6.3E-3</v>
      </c>
      <c r="J353" s="28">
        <v>-2.4289062600000002</v>
      </c>
      <c r="K353" s="28">
        <v>0.94609374000000002</v>
      </c>
      <c r="M353" s="30">
        <v>-6.3E-3</v>
      </c>
      <c r="N353" s="30">
        <v>-2.3742187600000002</v>
      </c>
      <c r="O353" s="30">
        <v>0.82109374000000002</v>
      </c>
      <c r="Q353" s="32">
        <v>-1.3899999999999999E-2</v>
      </c>
      <c r="R353" s="32">
        <v>0.21562500000000001</v>
      </c>
      <c r="S353" s="32">
        <v>1.0105470000000001</v>
      </c>
      <c r="U353" s="34">
        <v>-1.38E-2</v>
      </c>
      <c r="V353" s="34">
        <v>-2.0558589999999999</v>
      </c>
      <c r="W353" s="34">
        <v>0.79374999999999996</v>
      </c>
      <c r="Y353" s="73"/>
      <c r="Z353" s="73"/>
      <c r="AA353" s="73"/>
    </row>
    <row r="354" spans="1:27" x14ac:dyDescent="0.25">
      <c r="A354" s="61">
        <v>-2.98E-2</v>
      </c>
      <c r="B354" s="61">
        <v>0.42226560000000002</v>
      </c>
      <c r="C354" s="61">
        <v>0.47617189999999998</v>
      </c>
      <c r="E354" s="63">
        <v>-2.98E-2</v>
      </c>
      <c r="F354" s="63">
        <v>0.92617190000000005</v>
      </c>
      <c r="G354" s="63">
        <v>0.97812500000000002</v>
      </c>
      <c r="I354" s="28">
        <v>-6.2500000000000003E-3</v>
      </c>
      <c r="J354" s="28">
        <v>-2.4250000100000002</v>
      </c>
      <c r="K354" s="28">
        <v>0.94804686000000005</v>
      </c>
      <c r="M354" s="30">
        <v>-6.2500000000000003E-3</v>
      </c>
      <c r="N354" s="30">
        <v>-2.3820312600000002</v>
      </c>
      <c r="O354" s="30">
        <v>0.82499999000000002</v>
      </c>
      <c r="Q354" s="32">
        <v>-1.38E-2</v>
      </c>
      <c r="R354" s="32">
        <v>0.29765599999999998</v>
      </c>
      <c r="S354" s="32">
        <v>1.0105470000000001</v>
      </c>
      <c r="U354" s="34">
        <v>-1.37E-2</v>
      </c>
      <c r="V354" s="34">
        <v>-2.1281249999999998</v>
      </c>
      <c r="W354" s="34">
        <v>0.79570300000000005</v>
      </c>
      <c r="Y354" s="73"/>
      <c r="Z354" s="73"/>
      <c r="AA354" s="73"/>
    </row>
    <row r="355" spans="1:27" x14ac:dyDescent="0.25">
      <c r="A355" s="61">
        <v>-2.9600000000000001E-2</v>
      </c>
      <c r="B355" s="61">
        <v>0.37539060000000002</v>
      </c>
      <c r="C355" s="61">
        <v>0.48398439999999998</v>
      </c>
      <c r="E355" s="63">
        <v>-2.9600000000000001E-2</v>
      </c>
      <c r="F355" s="63">
        <v>0.97890619999999995</v>
      </c>
      <c r="G355" s="63">
        <v>0.93320309999999995</v>
      </c>
      <c r="I355" s="28">
        <v>-6.1999999999999998E-3</v>
      </c>
      <c r="J355" s="28">
        <v>-2.4210937600000002</v>
      </c>
      <c r="K355" s="28">
        <v>0.94804686000000005</v>
      </c>
      <c r="M355" s="30">
        <v>-6.1999999999999998E-3</v>
      </c>
      <c r="N355" s="30">
        <v>-2.3898437600000002</v>
      </c>
      <c r="O355" s="30">
        <v>0.82890624000000002</v>
      </c>
      <c r="Q355" s="32">
        <v>-1.37E-2</v>
      </c>
      <c r="R355" s="32">
        <v>0.37773400000000001</v>
      </c>
      <c r="S355" s="32">
        <v>1.008594</v>
      </c>
      <c r="U355" s="34">
        <v>-1.3599999999999999E-2</v>
      </c>
      <c r="V355" s="34">
        <v>-2.1925780000000001</v>
      </c>
      <c r="W355" s="34">
        <v>0.79765600000000003</v>
      </c>
      <c r="Y355" s="73"/>
      <c r="Z355" s="73"/>
      <c r="AA355" s="73"/>
    </row>
    <row r="356" spans="1:27" x14ac:dyDescent="0.25">
      <c r="A356" s="61">
        <v>-2.9399999999999999E-2</v>
      </c>
      <c r="B356" s="61">
        <v>0.3304687</v>
      </c>
      <c r="C356" s="61">
        <v>0.48203119999999999</v>
      </c>
      <c r="E356" s="63">
        <v>-2.9399999999999999E-2</v>
      </c>
      <c r="F356" s="63">
        <v>1.0296875000000001</v>
      </c>
      <c r="G356" s="63">
        <v>0.90585939999999998</v>
      </c>
      <c r="I356" s="28">
        <v>-6.1500000000000001E-3</v>
      </c>
      <c r="J356" s="28">
        <v>-2.4171875100000002</v>
      </c>
      <c r="K356" s="28">
        <v>0.94999999000000002</v>
      </c>
      <c r="M356" s="30">
        <v>-6.1500000000000001E-3</v>
      </c>
      <c r="N356" s="30">
        <v>-2.3976562600000002</v>
      </c>
      <c r="O356" s="30">
        <v>0.83085936000000005</v>
      </c>
      <c r="Q356" s="32">
        <v>-1.3599999999999999E-2</v>
      </c>
      <c r="R356" s="32">
        <v>0.457812</v>
      </c>
      <c r="S356" s="32">
        <v>1.0046870000000001</v>
      </c>
      <c r="U356" s="34">
        <v>-1.35E-2</v>
      </c>
      <c r="V356" s="34">
        <v>-2.251172</v>
      </c>
      <c r="W356" s="34">
        <v>0.79960900000000001</v>
      </c>
      <c r="Y356" s="73"/>
      <c r="Z356" s="73"/>
      <c r="AA356" s="73"/>
    </row>
    <row r="357" spans="1:27" x14ac:dyDescent="0.25">
      <c r="A357" s="61">
        <v>-2.92E-2</v>
      </c>
      <c r="B357" s="61">
        <v>0.28554689999999999</v>
      </c>
      <c r="C357" s="61">
        <v>0.47421869999999999</v>
      </c>
      <c r="E357" s="63">
        <v>-2.92E-2</v>
      </c>
      <c r="F357" s="63">
        <v>1.0746093999999999</v>
      </c>
      <c r="G357" s="63">
        <v>0.91562500000000002</v>
      </c>
      <c r="I357" s="28">
        <v>-6.1000000000000004E-3</v>
      </c>
      <c r="J357" s="28">
        <v>-2.4152343900000002</v>
      </c>
      <c r="K357" s="28">
        <v>0.94999999000000002</v>
      </c>
      <c r="M357" s="30">
        <v>-6.1000000000000004E-3</v>
      </c>
      <c r="N357" s="30">
        <v>-2.4035156400000002</v>
      </c>
      <c r="O357" s="30">
        <v>0.83476561000000005</v>
      </c>
      <c r="Q357" s="32">
        <v>-1.35E-2</v>
      </c>
      <c r="R357" s="32">
        <v>0.53789100000000001</v>
      </c>
      <c r="S357" s="32">
        <v>1.002734</v>
      </c>
      <c r="U357" s="34">
        <v>-1.34E-2</v>
      </c>
      <c r="V357" s="34">
        <v>-2.3019530000000001</v>
      </c>
      <c r="W357" s="34">
        <v>0.80351600000000001</v>
      </c>
      <c r="Y357" s="73"/>
      <c r="Z357" s="73"/>
      <c r="AA357" s="73"/>
    </row>
    <row r="358" spans="1:27" x14ac:dyDescent="0.25">
      <c r="A358" s="61">
        <v>-2.9000000000000001E-2</v>
      </c>
      <c r="B358" s="61">
        <v>0.2367187</v>
      </c>
      <c r="C358" s="61">
        <v>0.47812500000000002</v>
      </c>
      <c r="E358" s="63">
        <v>-2.9000000000000001E-2</v>
      </c>
      <c r="F358" s="63">
        <v>1.1195311999999999</v>
      </c>
      <c r="G358" s="63">
        <v>0.96250000000000002</v>
      </c>
      <c r="I358" s="28">
        <v>-6.0499999999999998E-3</v>
      </c>
      <c r="J358" s="28">
        <v>-2.4113281400000002</v>
      </c>
      <c r="K358" s="28">
        <v>0.94999999000000002</v>
      </c>
      <c r="M358" s="30">
        <v>-6.0499999999999998E-3</v>
      </c>
      <c r="N358" s="30">
        <v>-2.4113281400000002</v>
      </c>
      <c r="O358" s="30">
        <v>0.84062499000000002</v>
      </c>
      <c r="Q358" s="32">
        <v>-1.34E-2</v>
      </c>
      <c r="R358" s="32">
        <v>0.614062</v>
      </c>
      <c r="S358" s="32">
        <v>1.002734</v>
      </c>
      <c r="U358" s="34">
        <v>-1.3299999999999999E-2</v>
      </c>
      <c r="V358" s="34">
        <v>-2.3429690000000001</v>
      </c>
      <c r="W358" s="34">
        <v>0.80546899999999999</v>
      </c>
      <c r="Y358" s="73"/>
      <c r="Z358" s="73"/>
      <c r="AA358" s="73"/>
    </row>
    <row r="359" spans="1:27" x14ac:dyDescent="0.25">
      <c r="A359" s="61">
        <v>-2.8799999999999999E-2</v>
      </c>
      <c r="B359" s="61">
        <v>0.1898437</v>
      </c>
      <c r="C359" s="61">
        <v>0.49375000000000002</v>
      </c>
      <c r="E359" s="63">
        <v>-2.8799999999999999E-2</v>
      </c>
      <c r="F359" s="63">
        <v>1.1625000000000001</v>
      </c>
      <c r="G359" s="63">
        <v>0.96640619999999999</v>
      </c>
      <c r="I359" s="28">
        <v>-6.0000000000000001E-3</v>
      </c>
      <c r="J359" s="28">
        <v>-2.4054687600000002</v>
      </c>
      <c r="K359" s="28">
        <v>0.95195311000000005</v>
      </c>
      <c r="M359" s="30">
        <v>-6.0000000000000001E-3</v>
      </c>
      <c r="N359" s="30">
        <v>-2.4152343900000002</v>
      </c>
      <c r="O359" s="30">
        <v>0.84453124000000002</v>
      </c>
      <c r="Q359" s="32">
        <v>-1.3299999999999999E-2</v>
      </c>
      <c r="R359" s="32">
        <v>0.68632800000000005</v>
      </c>
      <c r="S359" s="32">
        <v>1.0046870000000001</v>
      </c>
      <c r="U359" s="34">
        <v>-1.32E-2</v>
      </c>
      <c r="V359" s="34">
        <v>-2.3781249999999998</v>
      </c>
      <c r="W359" s="34">
        <v>0.80742199999999997</v>
      </c>
      <c r="Y359" s="73"/>
      <c r="Z359" s="73"/>
      <c r="AA359" s="73"/>
    </row>
    <row r="360" spans="1:27" x14ac:dyDescent="0.25">
      <c r="A360" s="61">
        <v>-2.86E-2</v>
      </c>
      <c r="B360" s="61">
        <v>0.1429687</v>
      </c>
      <c r="C360" s="61">
        <v>0.50156250000000002</v>
      </c>
      <c r="E360" s="63">
        <v>-2.86E-2</v>
      </c>
      <c r="F360" s="63">
        <v>1.2054686999999999</v>
      </c>
      <c r="G360" s="63">
        <v>0.93906250000000002</v>
      </c>
      <c r="I360" s="28">
        <v>-5.9500000000000004E-3</v>
      </c>
      <c r="J360" s="28">
        <v>-2.4015625100000002</v>
      </c>
      <c r="K360" s="28">
        <v>0.95781249000000002</v>
      </c>
      <c r="M360" s="30">
        <v>-5.9500000000000004E-3</v>
      </c>
      <c r="N360" s="30">
        <v>-2.4191406400000002</v>
      </c>
      <c r="O360" s="30">
        <v>0.84648436000000005</v>
      </c>
      <c r="Q360" s="32">
        <v>-1.32E-2</v>
      </c>
      <c r="R360" s="32">
        <v>0.75859399999999999</v>
      </c>
      <c r="S360" s="32">
        <v>1.0046870000000001</v>
      </c>
      <c r="U360" s="34">
        <v>-1.3100000000000001E-2</v>
      </c>
      <c r="V360" s="34">
        <v>-2.407422</v>
      </c>
      <c r="W360" s="34">
        <v>0.81132800000000005</v>
      </c>
      <c r="Y360" s="73"/>
      <c r="Z360" s="73"/>
      <c r="AA360" s="73"/>
    </row>
    <row r="361" spans="1:27" x14ac:dyDescent="0.25">
      <c r="A361" s="61">
        <v>-2.8400000000000002E-2</v>
      </c>
      <c r="B361" s="61">
        <v>9.6093700000000004E-2</v>
      </c>
      <c r="C361" s="61">
        <v>0.50351559999999995</v>
      </c>
      <c r="E361" s="63">
        <v>-2.8400000000000002E-2</v>
      </c>
      <c r="F361" s="63">
        <v>1.2445311999999999</v>
      </c>
      <c r="G361" s="63">
        <v>0.91367189999999998</v>
      </c>
      <c r="I361" s="28">
        <v>-5.8999999999999999E-3</v>
      </c>
      <c r="J361" s="28">
        <v>-2.3957031400000002</v>
      </c>
      <c r="K361" s="28">
        <v>0.96367186000000005</v>
      </c>
      <c r="M361" s="30">
        <v>-5.8999999999999999E-3</v>
      </c>
      <c r="N361" s="30">
        <v>-2.4230468900000002</v>
      </c>
      <c r="O361" s="30">
        <v>0.85039061000000005</v>
      </c>
      <c r="Q361" s="32">
        <v>-1.3100000000000001E-2</v>
      </c>
      <c r="R361" s="32">
        <v>0.82499999999999996</v>
      </c>
      <c r="S361" s="32">
        <v>1.002734</v>
      </c>
      <c r="U361" s="34">
        <v>-1.2999999999999999E-2</v>
      </c>
      <c r="V361" s="34">
        <v>-2.4269530000000001</v>
      </c>
      <c r="W361" s="34">
        <v>0.81523400000000001</v>
      </c>
      <c r="Y361" s="73"/>
      <c r="Z361" s="73"/>
      <c r="AA361" s="73"/>
    </row>
    <row r="362" spans="1:27" x14ac:dyDescent="0.25">
      <c r="A362" s="61">
        <v>-2.8199999999999999E-2</v>
      </c>
      <c r="B362" s="61">
        <v>5.1171899999999999E-2</v>
      </c>
      <c r="C362" s="61">
        <v>0.49960939999999998</v>
      </c>
      <c r="E362" s="63">
        <v>-2.8199999999999999E-2</v>
      </c>
      <c r="F362" s="63">
        <v>1.2796875000000001</v>
      </c>
      <c r="G362" s="63">
        <v>0.87656250000000002</v>
      </c>
      <c r="I362" s="28">
        <v>-5.8500000000000002E-3</v>
      </c>
      <c r="J362" s="28">
        <v>-2.3898437600000002</v>
      </c>
      <c r="K362" s="28">
        <v>0.97148436000000005</v>
      </c>
      <c r="M362" s="30">
        <v>-5.8500000000000002E-3</v>
      </c>
      <c r="N362" s="30">
        <v>-2.4289062600000002</v>
      </c>
      <c r="O362" s="30">
        <v>0.85429686000000005</v>
      </c>
      <c r="Q362" s="32">
        <v>-1.2999999999999999E-2</v>
      </c>
      <c r="R362" s="32">
        <v>0.89140600000000003</v>
      </c>
      <c r="S362" s="32">
        <v>0.99882800000000005</v>
      </c>
      <c r="U362" s="34">
        <v>-1.29E-2</v>
      </c>
      <c r="V362" s="34">
        <v>-2.4406249999999998</v>
      </c>
      <c r="W362" s="34">
        <v>0.817187</v>
      </c>
      <c r="Y362" s="73"/>
      <c r="Z362" s="73"/>
      <c r="AA362" s="73"/>
    </row>
    <row r="363" spans="1:27" x14ac:dyDescent="0.25">
      <c r="A363" s="61">
        <v>-2.8000000000000001E-2</v>
      </c>
      <c r="B363" s="61">
        <v>3.9060000000000001E-4</v>
      </c>
      <c r="C363" s="61">
        <v>0.50351559999999995</v>
      </c>
      <c r="E363" s="63">
        <v>-2.8000000000000001E-2</v>
      </c>
      <c r="F363" s="63">
        <v>1.3167968999999999</v>
      </c>
      <c r="G363" s="63">
        <v>0.85507809999999995</v>
      </c>
      <c r="I363" s="28">
        <v>-5.7999999999999996E-3</v>
      </c>
      <c r="J363" s="28">
        <v>-2.3839843900000002</v>
      </c>
      <c r="K363" s="28">
        <v>0.97929686000000005</v>
      </c>
      <c r="M363" s="30">
        <v>-5.7999999999999996E-3</v>
      </c>
      <c r="N363" s="30">
        <v>-2.4328125100000002</v>
      </c>
      <c r="O363" s="30">
        <v>0.85820311000000005</v>
      </c>
      <c r="Q363" s="32">
        <v>-1.29E-2</v>
      </c>
      <c r="R363" s="32">
        <v>0.95585900000000001</v>
      </c>
      <c r="S363" s="32">
        <v>0.99687499999999996</v>
      </c>
      <c r="U363" s="34">
        <v>-1.2800000000000001E-2</v>
      </c>
      <c r="V363" s="34">
        <v>-2.4464839999999999</v>
      </c>
      <c r="W363" s="34">
        <v>0.82109399999999999</v>
      </c>
      <c r="Y363" s="73"/>
      <c r="Z363" s="73"/>
      <c r="AA363" s="73"/>
    </row>
    <row r="364" spans="1:27" x14ac:dyDescent="0.25">
      <c r="A364" s="61">
        <v>-2.7799999999999998E-2</v>
      </c>
      <c r="B364" s="61">
        <v>-5.0390600000000001E-2</v>
      </c>
      <c r="C364" s="61">
        <v>0.51523439999999998</v>
      </c>
      <c r="E364" s="63">
        <v>-2.7799999999999998E-2</v>
      </c>
      <c r="F364" s="63">
        <v>1.3480468999999999</v>
      </c>
      <c r="G364" s="63">
        <v>0.85312500000000002</v>
      </c>
      <c r="I364" s="28">
        <v>-5.7499999999999999E-3</v>
      </c>
      <c r="J364" s="28">
        <v>-2.3781250100000002</v>
      </c>
      <c r="K364" s="28">
        <v>0.98710936000000005</v>
      </c>
      <c r="M364" s="30">
        <v>-5.7499999999999999E-3</v>
      </c>
      <c r="N364" s="30">
        <v>-2.4347656400000002</v>
      </c>
      <c r="O364" s="30">
        <v>0.86015624000000002</v>
      </c>
      <c r="Q364" s="32">
        <v>-1.2800000000000001E-2</v>
      </c>
      <c r="R364" s="32">
        <v>1.014453</v>
      </c>
      <c r="S364" s="32">
        <v>0.99296899999999999</v>
      </c>
      <c r="U364" s="34">
        <v>-1.2699999999999999E-2</v>
      </c>
      <c r="V364" s="34">
        <v>-2.4425780000000001</v>
      </c>
      <c r="W364" s="34">
        <v>0.82499999999999996</v>
      </c>
      <c r="Y364" s="73"/>
      <c r="Z364" s="73"/>
      <c r="AA364" s="73"/>
    </row>
    <row r="365" spans="1:27" x14ac:dyDescent="0.25">
      <c r="A365" s="61">
        <v>-2.76E-2</v>
      </c>
      <c r="B365" s="61">
        <v>-9.9218799999999996E-2</v>
      </c>
      <c r="C365" s="61">
        <v>0.52304689999999998</v>
      </c>
      <c r="E365" s="63">
        <v>-2.76E-2</v>
      </c>
      <c r="F365" s="63">
        <v>1.3773436999999999</v>
      </c>
      <c r="G365" s="63">
        <v>0.85898439999999998</v>
      </c>
      <c r="I365" s="28">
        <v>-5.7000000000000002E-3</v>
      </c>
      <c r="J365" s="28">
        <v>-2.3683593900000002</v>
      </c>
      <c r="K365" s="28">
        <v>0.99296874000000002</v>
      </c>
      <c r="M365" s="30">
        <v>-5.7000000000000002E-3</v>
      </c>
      <c r="N365" s="30">
        <v>-2.4386718900000002</v>
      </c>
      <c r="O365" s="30">
        <v>0.86406249000000002</v>
      </c>
      <c r="Q365" s="32">
        <v>-1.2699999999999999E-2</v>
      </c>
      <c r="R365" s="32">
        <v>1.0730470000000001</v>
      </c>
      <c r="S365" s="32">
        <v>0.989062</v>
      </c>
      <c r="U365" s="34">
        <v>-1.26E-2</v>
      </c>
      <c r="V365" s="34">
        <v>-2.4308589999999999</v>
      </c>
      <c r="W365" s="34">
        <v>0.83085900000000001</v>
      </c>
      <c r="Y365" s="73"/>
      <c r="Z365" s="73"/>
      <c r="AA365" s="73"/>
    </row>
    <row r="366" spans="1:27" x14ac:dyDescent="0.25">
      <c r="A366" s="61">
        <v>-2.7400000000000001E-2</v>
      </c>
      <c r="B366" s="61">
        <v>-0.14804690000000001</v>
      </c>
      <c r="C366" s="61">
        <v>0.52109369999999999</v>
      </c>
      <c r="E366" s="63">
        <v>-2.7400000000000001E-2</v>
      </c>
      <c r="F366" s="63">
        <v>1.4046875000000001</v>
      </c>
      <c r="G366" s="63">
        <v>0.87460939999999998</v>
      </c>
      <c r="I366" s="28">
        <v>-5.6499999999999996E-3</v>
      </c>
      <c r="J366" s="28">
        <v>-2.3605468900000002</v>
      </c>
      <c r="K366" s="28">
        <v>0.99687499000000002</v>
      </c>
      <c r="M366" s="30">
        <v>-5.6499999999999996E-3</v>
      </c>
      <c r="N366" s="30">
        <v>-2.4406250100000002</v>
      </c>
      <c r="O366" s="30">
        <v>0.86601561000000005</v>
      </c>
      <c r="Q366" s="32">
        <v>-1.26E-2</v>
      </c>
      <c r="R366" s="32">
        <v>1.1257809999999999</v>
      </c>
      <c r="S366" s="32">
        <v>0.98515600000000003</v>
      </c>
      <c r="U366" s="34">
        <v>-1.2500000000000001E-2</v>
      </c>
      <c r="V366" s="34">
        <v>-2.413281</v>
      </c>
      <c r="W366" s="34">
        <v>0.83671899999999999</v>
      </c>
      <c r="Y366" s="73"/>
      <c r="Z366" s="73"/>
      <c r="AA366" s="73"/>
    </row>
    <row r="367" spans="1:27" x14ac:dyDescent="0.25">
      <c r="A367" s="61">
        <v>-2.7199999999999998E-2</v>
      </c>
      <c r="B367" s="61">
        <v>-0.19687499999999999</v>
      </c>
      <c r="C367" s="61">
        <v>0.51523439999999998</v>
      </c>
      <c r="E367" s="63">
        <v>-2.7199999999999998E-2</v>
      </c>
      <c r="F367" s="63">
        <v>1.4242186999999999</v>
      </c>
      <c r="G367" s="63">
        <v>0.86875000000000002</v>
      </c>
      <c r="I367" s="28">
        <v>-5.5999999999999999E-3</v>
      </c>
      <c r="J367" s="28">
        <v>-2.3527343900000002</v>
      </c>
      <c r="K367" s="28">
        <v>1.00078124</v>
      </c>
      <c r="M367" s="30">
        <v>-5.5999999999999999E-3</v>
      </c>
      <c r="N367" s="30">
        <v>-2.4425781400000002</v>
      </c>
      <c r="O367" s="30">
        <v>0.86992186000000005</v>
      </c>
      <c r="Q367" s="32">
        <v>-1.2500000000000001E-2</v>
      </c>
      <c r="R367" s="32">
        <v>1.174609</v>
      </c>
      <c r="S367" s="32">
        <v>0.98124999999999996</v>
      </c>
      <c r="U367" s="34">
        <v>-1.24E-2</v>
      </c>
      <c r="V367" s="34">
        <v>-2.3878910000000002</v>
      </c>
      <c r="W367" s="34">
        <v>0.84453100000000003</v>
      </c>
      <c r="Y367" s="73"/>
      <c r="Z367" s="73"/>
      <c r="AA367" s="73"/>
    </row>
    <row r="368" spans="1:27" x14ac:dyDescent="0.25">
      <c r="A368" s="61">
        <v>-2.7E-2</v>
      </c>
      <c r="B368" s="61">
        <v>-0.24960940000000001</v>
      </c>
      <c r="C368" s="61">
        <v>0.51914059999999995</v>
      </c>
      <c r="E368" s="63">
        <v>-2.7E-2</v>
      </c>
      <c r="F368" s="63">
        <v>1.4476561999999999</v>
      </c>
      <c r="G368" s="63">
        <v>0.84140619999999999</v>
      </c>
      <c r="I368" s="28">
        <v>-5.5500000000000002E-3</v>
      </c>
      <c r="J368" s="28">
        <v>-2.3468750100000002</v>
      </c>
      <c r="K368" s="28">
        <v>1.00273436</v>
      </c>
      <c r="M368" s="30">
        <v>-5.5500000000000002E-3</v>
      </c>
      <c r="N368" s="30">
        <v>-2.4445312600000002</v>
      </c>
      <c r="O368" s="30">
        <v>0.87187499000000002</v>
      </c>
      <c r="Q368" s="32">
        <v>-1.24E-2</v>
      </c>
      <c r="R368" s="32">
        <v>1.2234370000000001</v>
      </c>
      <c r="S368" s="32">
        <v>0.97929699999999997</v>
      </c>
      <c r="U368" s="34">
        <v>-1.23E-2</v>
      </c>
      <c r="V368" s="34">
        <v>-2.3527339999999999</v>
      </c>
      <c r="W368" s="34">
        <v>0.85039100000000001</v>
      </c>
      <c r="Y368" s="73"/>
      <c r="Z368" s="73"/>
      <c r="AA368" s="73"/>
    </row>
    <row r="369" spans="1:27" x14ac:dyDescent="0.25">
      <c r="A369" s="61">
        <v>-2.6800000000000001E-2</v>
      </c>
      <c r="B369" s="61">
        <v>-0.30039060000000001</v>
      </c>
      <c r="C369" s="61">
        <v>0.53476559999999995</v>
      </c>
      <c r="E369" s="63">
        <v>-2.6800000000000001E-2</v>
      </c>
      <c r="F369" s="63">
        <v>1.4671875000000001</v>
      </c>
      <c r="G369" s="63">
        <v>0.82968750000000002</v>
      </c>
      <c r="I369" s="28">
        <v>-5.4999999999999997E-3</v>
      </c>
      <c r="J369" s="28">
        <v>-2.3429687600000002</v>
      </c>
      <c r="K369" s="28">
        <v>1.00273436</v>
      </c>
      <c r="M369" s="30">
        <v>-5.4999999999999997E-3</v>
      </c>
      <c r="N369" s="30">
        <v>-2.4464843900000002</v>
      </c>
      <c r="O369" s="30">
        <v>0.87578124000000002</v>
      </c>
      <c r="Q369" s="32">
        <v>-1.23E-2</v>
      </c>
      <c r="R369" s="32">
        <v>1.2703120000000001</v>
      </c>
      <c r="S369" s="32">
        <v>0.97734399999999999</v>
      </c>
      <c r="U369" s="34">
        <v>-1.2200000000000001E-2</v>
      </c>
      <c r="V369" s="34">
        <v>-2.3156249999999998</v>
      </c>
      <c r="W369" s="34">
        <v>0.85624999999999996</v>
      </c>
      <c r="Y369" s="73"/>
      <c r="Z369" s="73"/>
      <c r="AA369" s="73"/>
    </row>
    <row r="370" spans="1:27" x14ac:dyDescent="0.25">
      <c r="A370" s="61">
        <v>-2.6599999999999999E-2</v>
      </c>
      <c r="B370" s="61">
        <v>-0.3492188</v>
      </c>
      <c r="C370" s="61">
        <v>0.54843750000000002</v>
      </c>
      <c r="E370" s="63">
        <v>-2.6599999999999999E-2</v>
      </c>
      <c r="F370" s="63">
        <v>1.4828125000000001</v>
      </c>
      <c r="G370" s="63">
        <v>0.83359369999999999</v>
      </c>
      <c r="I370" s="28">
        <v>-5.45E-3</v>
      </c>
      <c r="J370" s="28">
        <v>-2.3351562600000002</v>
      </c>
      <c r="K370" s="28">
        <v>1.00468749</v>
      </c>
      <c r="M370" s="30">
        <v>-5.45E-3</v>
      </c>
      <c r="N370" s="30">
        <v>-2.4464843900000002</v>
      </c>
      <c r="O370" s="30">
        <v>0.87773436000000005</v>
      </c>
      <c r="Q370" s="32">
        <v>-1.2200000000000001E-2</v>
      </c>
      <c r="R370" s="32">
        <v>1.309375</v>
      </c>
      <c r="S370" s="32">
        <v>0.97734399999999999</v>
      </c>
      <c r="U370" s="34">
        <v>-1.21E-2</v>
      </c>
      <c r="V370" s="34">
        <v>-2.266797</v>
      </c>
      <c r="W370" s="34">
        <v>0.86210900000000001</v>
      </c>
      <c r="Y370" s="73"/>
      <c r="Z370" s="73"/>
      <c r="AA370" s="73"/>
    </row>
    <row r="371" spans="1:27" x14ac:dyDescent="0.25">
      <c r="A371" s="61">
        <v>-2.64E-2</v>
      </c>
      <c r="B371" s="61">
        <v>-0.39804689999999998</v>
      </c>
      <c r="C371" s="61">
        <v>0.55429689999999998</v>
      </c>
      <c r="E371" s="63">
        <v>-2.64E-2</v>
      </c>
      <c r="F371" s="63">
        <v>1.4945311999999999</v>
      </c>
      <c r="G371" s="63">
        <v>0.82773439999999998</v>
      </c>
      <c r="I371" s="28">
        <v>-5.4000000000000003E-3</v>
      </c>
      <c r="J371" s="28">
        <v>-2.3273437600000002</v>
      </c>
      <c r="K371" s="28">
        <v>1.00468749</v>
      </c>
      <c r="M371" s="30">
        <v>-5.4000000000000003E-3</v>
      </c>
      <c r="N371" s="30">
        <v>-2.4464843900000002</v>
      </c>
      <c r="O371" s="30">
        <v>0.88164061000000005</v>
      </c>
      <c r="Q371" s="32">
        <v>-1.21E-2</v>
      </c>
      <c r="R371" s="32">
        <v>1.352344</v>
      </c>
      <c r="S371" s="32">
        <v>0.97539100000000001</v>
      </c>
      <c r="U371" s="34">
        <v>-1.2E-2</v>
      </c>
      <c r="V371" s="34">
        <v>-2.210156</v>
      </c>
      <c r="W371" s="34">
        <v>0.86992199999999997</v>
      </c>
      <c r="Y371" s="73"/>
      <c r="Z371" s="73"/>
      <c r="AA371" s="73"/>
    </row>
    <row r="372" spans="1:27" x14ac:dyDescent="0.25">
      <c r="A372" s="61">
        <v>-2.6200000000000001E-2</v>
      </c>
      <c r="B372" s="61">
        <v>-0.44687500000000002</v>
      </c>
      <c r="C372" s="61">
        <v>0.55039059999999995</v>
      </c>
      <c r="E372" s="63">
        <v>-2.6200000000000001E-2</v>
      </c>
      <c r="F372" s="63">
        <v>1.5042968999999999</v>
      </c>
      <c r="G372" s="63">
        <v>0.81601559999999995</v>
      </c>
      <c r="I372" s="28">
        <v>-5.3499999999999997E-3</v>
      </c>
      <c r="J372" s="28">
        <v>-2.3195312600000002</v>
      </c>
      <c r="K372" s="28">
        <v>1.00664061</v>
      </c>
      <c r="M372" s="30">
        <v>-5.3499999999999997E-3</v>
      </c>
      <c r="N372" s="30">
        <v>-2.4445312600000002</v>
      </c>
      <c r="O372" s="30">
        <v>0.88359374000000002</v>
      </c>
      <c r="Q372" s="32">
        <v>-1.2E-2</v>
      </c>
      <c r="R372" s="32">
        <v>1.3855470000000001</v>
      </c>
      <c r="S372" s="32">
        <v>0.97148400000000001</v>
      </c>
      <c r="U372" s="34">
        <v>-1.1900000000000001E-2</v>
      </c>
      <c r="V372" s="34">
        <v>-2.147656</v>
      </c>
      <c r="W372" s="34">
        <v>0.87578100000000003</v>
      </c>
      <c r="Y372" s="73"/>
      <c r="Z372" s="73"/>
      <c r="AA372" s="73"/>
    </row>
    <row r="373" spans="1:27" x14ac:dyDescent="0.25">
      <c r="A373" s="61">
        <v>-2.5999999999999999E-2</v>
      </c>
      <c r="B373" s="61">
        <v>-0.4898438</v>
      </c>
      <c r="C373" s="61">
        <v>0.54843750000000002</v>
      </c>
      <c r="E373" s="63">
        <v>-2.5999999999999999E-2</v>
      </c>
      <c r="F373" s="63">
        <v>1.5140625000000001</v>
      </c>
      <c r="G373" s="63">
        <v>0.79843750000000002</v>
      </c>
      <c r="I373" s="28">
        <v>-5.3E-3</v>
      </c>
      <c r="J373" s="28">
        <v>-2.3097656400000002</v>
      </c>
      <c r="K373" s="28">
        <v>1.00664061</v>
      </c>
      <c r="M373" s="30">
        <v>-5.3E-3</v>
      </c>
      <c r="N373" s="30">
        <v>-2.4445312600000002</v>
      </c>
      <c r="O373" s="30">
        <v>0.88749999000000002</v>
      </c>
      <c r="Q373" s="32">
        <v>-1.1900000000000001E-2</v>
      </c>
      <c r="R373" s="32">
        <v>1.41875</v>
      </c>
      <c r="S373" s="32">
        <v>0.96757800000000005</v>
      </c>
      <c r="U373" s="34">
        <v>-1.18E-2</v>
      </c>
      <c r="V373" s="34">
        <v>-2.0753910000000002</v>
      </c>
      <c r="W373" s="34">
        <v>0.88164100000000001</v>
      </c>
      <c r="Y373" s="73"/>
      <c r="Z373" s="73"/>
      <c r="AA373" s="73"/>
    </row>
    <row r="374" spans="1:27" x14ac:dyDescent="0.25">
      <c r="A374" s="61">
        <v>-2.58E-2</v>
      </c>
      <c r="B374" s="61">
        <v>-0.53867189999999998</v>
      </c>
      <c r="C374" s="61">
        <v>0.56015619999999999</v>
      </c>
      <c r="E374" s="63">
        <v>-2.58E-2</v>
      </c>
      <c r="F374" s="63">
        <v>1.5179686999999999</v>
      </c>
      <c r="G374" s="63">
        <v>0.78476559999999995</v>
      </c>
      <c r="I374" s="28">
        <v>-5.2500000000000003E-3</v>
      </c>
      <c r="J374" s="28">
        <v>-2.3000000100000002</v>
      </c>
      <c r="K374" s="28">
        <v>1.00664061</v>
      </c>
      <c r="M374" s="30">
        <v>-5.2500000000000003E-3</v>
      </c>
      <c r="N374" s="30">
        <v>-2.4425781400000002</v>
      </c>
      <c r="O374" s="30">
        <v>0.89140624000000002</v>
      </c>
      <c r="Q374" s="32">
        <v>-1.18E-2</v>
      </c>
      <c r="R374" s="32">
        <v>1.4421870000000001</v>
      </c>
      <c r="S374" s="32">
        <v>0.96367199999999997</v>
      </c>
      <c r="U374" s="34">
        <v>-1.17E-2</v>
      </c>
      <c r="V374" s="34">
        <v>-2.001172</v>
      </c>
      <c r="W374" s="34">
        <v>0.88749999999999996</v>
      </c>
      <c r="Y374" s="73"/>
      <c r="Z374" s="73"/>
      <c r="AA374" s="73"/>
    </row>
    <row r="375" spans="1:27" x14ac:dyDescent="0.25">
      <c r="A375" s="61">
        <v>-2.5600000000000001E-2</v>
      </c>
      <c r="B375" s="61">
        <v>-0.58554689999999998</v>
      </c>
      <c r="C375" s="61">
        <v>0.57382809999999995</v>
      </c>
      <c r="E375" s="63">
        <v>-2.5600000000000001E-2</v>
      </c>
      <c r="F375" s="63">
        <v>1.5199218999999999</v>
      </c>
      <c r="G375" s="63">
        <v>0.79062500000000002</v>
      </c>
      <c r="I375" s="28">
        <v>-5.1999999999999998E-3</v>
      </c>
      <c r="J375" s="28">
        <v>-2.2902343900000002</v>
      </c>
      <c r="K375" s="28">
        <v>1.00468749</v>
      </c>
      <c r="M375" s="30">
        <v>-5.1999999999999998E-3</v>
      </c>
      <c r="N375" s="30">
        <v>-2.4386718900000002</v>
      </c>
      <c r="O375" s="30">
        <v>0.89335936000000005</v>
      </c>
      <c r="Q375" s="32">
        <v>-1.17E-2</v>
      </c>
      <c r="R375" s="32">
        <v>1.4695309999999999</v>
      </c>
      <c r="S375" s="32">
        <v>0.95976600000000001</v>
      </c>
      <c r="U375" s="34">
        <v>-1.1599999999999999E-2</v>
      </c>
      <c r="V375" s="34">
        <v>-1.9210940000000001</v>
      </c>
      <c r="W375" s="34">
        <v>0.895312</v>
      </c>
      <c r="Y375" s="73"/>
      <c r="Z375" s="73"/>
      <c r="AA375" s="73"/>
    </row>
    <row r="376" spans="1:27" x14ac:dyDescent="0.25">
      <c r="A376" s="61">
        <v>-2.5399999999999999E-2</v>
      </c>
      <c r="B376" s="61">
        <v>-0.63632809999999995</v>
      </c>
      <c r="C376" s="61">
        <v>0.57578119999999999</v>
      </c>
      <c r="E376" s="63">
        <v>-2.5399999999999999E-2</v>
      </c>
      <c r="F376" s="63">
        <v>1.5199218999999999</v>
      </c>
      <c r="G376" s="63">
        <v>0.78671869999999999</v>
      </c>
      <c r="I376" s="28">
        <v>-5.1500000000000001E-3</v>
      </c>
      <c r="J376" s="28">
        <v>-2.2804687600000002</v>
      </c>
      <c r="K376" s="28">
        <v>1.00078124</v>
      </c>
      <c r="M376" s="30">
        <v>-5.1500000000000001E-3</v>
      </c>
      <c r="N376" s="30">
        <v>-2.4367187600000002</v>
      </c>
      <c r="O376" s="30">
        <v>0.89726561000000005</v>
      </c>
      <c r="Q376" s="32">
        <v>-1.1599999999999999E-2</v>
      </c>
      <c r="R376" s="32">
        <v>1.4910159999999999</v>
      </c>
      <c r="S376" s="32">
        <v>0.95390600000000003</v>
      </c>
      <c r="U376" s="34">
        <v>-1.15E-2</v>
      </c>
      <c r="V376" s="34">
        <v>-1.835156</v>
      </c>
      <c r="W376" s="34">
        <v>0.90117199999999997</v>
      </c>
      <c r="Y376" s="73"/>
      <c r="Z376" s="73"/>
      <c r="AA376" s="73"/>
    </row>
    <row r="377" spans="1:27" x14ac:dyDescent="0.25">
      <c r="A377" s="61">
        <v>-2.52E-2</v>
      </c>
      <c r="B377" s="61">
        <v>-0.68710939999999998</v>
      </c>
      <c r="C377" s="61">
        <v>0.56992189999999998</v>
      </c>
      <c r="E377" s="63">
        <v>-2.52E-2</v>
      </c>
      <c r="F377" s="63">
        <v>1.5140625000000001</v>
      </c>
      <c r="G377" s="63">
        <v>0.77304689999999998</v>
      </c>
      <c r="I377" s="28">
        <v>-5.1000000000000004E-3</v>
      </c>
      <c r="J377" s="28">
        <v>-2.2707031400000002</v>
      </c>
      <c r="K377" s="28">
        <v>0.99687499000000002</v>
      </c>
      <c r="M377" s="30">
        <v>-5.1000000000000004E-3</v>
      </c>
      <c r="N377" s="30">
        <v>-2.4328125100000002</v>
      </c>
      <c r="O377" s="30">
        <v>0.90117186000000005</v>
      </c>
      <c r="Q377" s="32">
        <v>-1.15E-2</v>
      </c>
      <c r="R377" s="32">
        <v>1.5066409999999999</v>
      </c>
      <c r="S377" s="32">
        <v>0.94804699999999997</v>
      </c>
      <c r="U377" s="34">
        <v>-1.14E-2</v>
      </c>
      <c r="V377" s="34">
        <v>-1.741406</v>
      </c>
      <c r="W377" s="34">
        <v>0.90507800000000005</v>
      </c>
      <c r="Y377" s="73"/>
      <c r="Z377" s="73"/>
      <c r="AA377" s="73"/>
    </row>
    <row r="378" spans="1:27" x14ac:dyDescent="0.25">
      <c r="A378" s="61">
        <v>-2.5000000000000001E-2</v>
      </c>
      <c r="B378" s="61">
        <v>-0.74179689999999998</v>
      </c>
      <c r="C378" s="61">
        <v>0.57187500000000002</v>
      </c>
      <c r="E378" s="63">
        <v>-2.5000000000000001E-2</v>
      </c>
      <c r="F378" s="63">
        <v>1.5082031</v>
      </c>
      <c r="G378" s="63">
        <v>0.76523439999999998</v>
      </c>
      <c r="I378" s="28">
        <v>-5.0499999999999998E-3</v>
      </c>
      <c r="J378" s="28">
        <v>-2.2609375100000002</v>
      </c>
      <c r="K378" s="28">
        <v>0.99296874000000002</v>
      </c>
      <c r="M378" s="30">
        <v>-5.0499999999999998E-3</v>
      </c>
      <c r="N378" s="30">
        <v>-2.4289062600000002</v>
      </c>
      <c r="O378" s="30">
        <v>0.90507811000000005</v>
      </c>
      <c r="Q378" s="32">
        <v>-1.14E-2</v>
      </c>
      <c r="R378" s="32">
        <v>1.518359</v>
      </c>
      <c r="S378" s="32">
        <v>0.94414100000000001</v>
      </c>
      <c r="U378" s="34">
        <v>-1.1299999999999999E-2</v>
      </c>
      <c r="V378" s="34">
        <v>-1.64375</v>
      </c>
      <c r="W378" s="34">
        <v>0.90898400000000001</v>
      </c>
      <c r="Y378" s="73"/>
      <c r="Z378" s="73"/>
      <c r="AA378" s="73"/>
    </row>
    <row r="379" spans="1:27" x14ac:dyDescent="0.25">
      <c r="A379" s="61">
        <v>-2.4799999999999999E-2</v>
      </c>
      <c r="B379" s="61">
        <v>-0.79062500000000002</v>
      </c>
      <c r="C379" s="61">
        <v>0.59140619999999999</v>
      </c>
      <c r="E379" s="63">
        <v>-2.4799999999999999E-2</v>
      </c>
      <c r="F379" s="63">
        <v>1.4964843999999999</v>
      </c>
      <c r="G379" s="63">
        <v>0.74960939999999998</v>
      </c>
      <c r="I379" s="28">
        <v>-5.0000000000000001E-3</v>
      </c>
      <c r="J379" s="28">
        <v>-2.2492187600000002</v>
      </c>
      <c r="K379" s="28">
        <v>0.99101561000000005</v>
      </c>
      <c r="M379" s="30">
        <v>-5.0000000000000001E-3</v>
      </c>
      <c r="N379" s="30">
        <v>-2.4250000100000002</v>
      </c>
      <c r="O379" s="30">
        <v>0.90898436000000005</v>
      </c>
      <c r="Q379" s="32">
        <v>-1.1299999999999999E-2</v>
      </c>
      <c r="R379" s="32">
        <v>1.528125</v>
      </c>
      <c r="S379" s="32">
        <v>0.94023400000000001</v>
      </c>
      <c r="U379" s="34">
        <v>-1.12E-2</v>
      </c>
      <c r="V379" s="34">
        <v>-1.5402340000000001</v>
      </c>
      <c r="W379" s="34">
        <v>0.91289100000000001</v>
      </c>
      <c r="Y379" s="73"/>
      <c r="Z379" s="73"/>
      <c r="AA379" s="73"/>
    </row>
    <row r="380" spans="1:27" x14ac:dyDescent="0.25">
      <c r="A380" s="61">
        <v>-2.46E-2</v>
      </c>
      <c r="B380" s="61">
        <v>-0.83945309999999995</v>
      </c>
      <c r="C380" s="61">
        <v>0.60703119999999999</v>
      </c>
      <c r="E380" s="63">
        <v>-2.46E-2</v>
      </c>
      <c r="F380" s="63">
        <v>1.4867186999999999</v>
      </c>
      <c r="G380" s="63">
        <v>0.73203119999999999</v>
      </c>
      <c r="I380" s="28">
        <v>-4.9500000000000004E-3</v>
      </c>
      <c r="J380" s="28">
        <v>-2.2394531400000002</v>
      </c>
      <c r="K380" s="28">
        <v>0.98906249000000002</v>
      </c>
      <c r="M380" s="30">
        <v>-4.9500000000000004E-3</v>
      </c>
      <c r="N380" s="30">
        <v>-2.4210937600000002</v>
      </c>
      <c r="O380" s="30">
        <v>0.91093749000000002</v>
      </c>
      <c r="Q380" s="32">
        <v>-1.12E-2</v>
      </c>
      <c r="R380" s="32">
        <v>1.5320309999999999</v>
      </c>
      <c r="S380" s="32">
        <v>0.93632800000000005</v>
      </c>
      <c r="U380" s="34">
        <v>-1.11E-2</v>
      </c>
      <c r="V380" s="34">
        <v>-1.4308590000000001</v>
      </c>
      <c r="W380" s="34">
        <v>0.91679699999999997</v>
      </c>
      <c r="Y380" s="73"/>
      <c r="Z380" s="73"/>
      <c r="AA380" s="73"/>
    </row>
    <row r="381" spans="1:27" x14ac:dyDescent="0.25">
      <c r="A381" s="61">
        <v>-2.4400000000000002E-2</v>
      </c>
      <c r="B381" s="61">
        <v>-0.88632809999999995</v>
      </c>
      <c r="C381" s="61">
        <v>0.61093750000000002</v>
      </c>
      <c r="E381" s="63">
        <v>-2.4400000000000002E-2</v>
      </c>
      <c r="F381" s="63">
        <v>1.4710936999999999</v>
      </c>
      <c r="G381" s="63">
        <v>0.72031250000000002</v>
      </c>
      <c r="I381" s="28">
        <v>-4.8999999999999998E-3</v>
      </c>
      <c r="J381" s="28">
        <v>-2.2257812600000002</v>
      </c>
      <c r="K381" s="28">
        <v>0.99101561000000005</v>
      </c>
      <c r="M381" s="30">
        <v>-4.8999999999999998E-3</v>
      </c>
      <c r="N381" s="30">
        <v>-2.4171875100000002</v>
      </c>
      <c r="O381" s="30">
        <v>0.91484374000000002</v>
      </c>
      <c r="Q381" s="32">
        <v>-1.11E-2</v>
      </c>
      <c r="R381" s="32">
        <v>1.533984</v>
      </c>
      <c r="S381" s="32">
        <v>0.93242199999999997</v>
      </c>
      <c r="U381" s="34">
        <v>-1.0999999999999999E-2</v>
      </c>
      <c r="V381" s="34">
        <v>-1.315625</v>
      </c>
      <c r="W381" s="34">
        <v>0.92070300000000005</v>
      </c>
      <c r="Y381" s="73"/>
      <c r="Z381" s="73"/>
      <c r="AA381" s="73"/>
    </row>
    <row r="382" spans="1:27" x14ac:dyDescent="0.25">
      <c r="A382" s="61">
        <v>-2.4199999999999999E-2</v>
      </c>
      <c r="B382" s="61">
        <v>-0.93515630000000005</v>
      </c>
      <c r="C382" s="61">
        <v>0.60703119999999999</v>
      </c>
      <c r="E382" s="63">
        <v>-2.4199999999999999E-2</v>
      </c>
      <c r="F382" s="63">
        <v>1.4535156</v>
      </c>
      <c r="G382" s="63">
        <v>0.70664059999999995</v>
      </c>
      <c r="I382" s="28">
        <v>-4.8500000000000001E-3</v>
      </c>
      <c r="J382" s="28">
        <v>-2.2121093900000002</v>
      </c>
      <c r="K382" s="28">
        <v>0.99101561000000005</v>
      </c>
      <c r="M382" s="30">
        <v>-4.8500000000000001E-3</v>
      </c>
      <c r="N382" s="30">
        <v>-2.4132812600000002</v>
      </c>
      <c r="O382" s="30">
        <v>0.91679686000000005</v>
      </c>
      <c r="Q382" s="32">
        <v>-1.0999999999999999E-2</v>
      </c>
      <c r="R382" s="32">
        <v>1.5320309999999999</v>
      </c>
      <c r="S382" s="32">
        <v>0.92851600000000001</v>
      </c>
      <c r="U382" s="34">
        <v>-1.09E-2</v>
      </c>
      <c r="V382" s="34">
        <v>-1.200391</v>
      </c>
      <c r="W382" s="34">
        <v>0.92460900000000001</v>
      </c>
      <c r="Y382" s="73"/>
      <c r="Z382" s="73"/>
      <c r="AA382" s="73"/>
    </row>
    <row r="383" spans="1:27" x14ac:dyDescent="0.25">
      <c r="A383" s="61">
        <v>-2.4E-2</v>
      </c>
      <c r="B383" s="61">
        <v>-0.98593750000000002</v>
      </c>
      <c r="C383" s="61">
        <v>0.60898439999999998</v>
      </c>
      <c r="E383" s="63">
        <v>-2.4E-2</v>
      </c>
      <c r="F383" s="63">
        <v>1.4300781</v>
      </c>
      <c r="G383" s="63">
        <v>0.69492189999999998</v>
      </c>
      <c r="I383" s="28">
        <v>-4.7999999999999996E-3</v>
      </c>
      <c r="J383" s="28">
        <v>-2.2023437600000002</v>
      </c>
      <c r="K383" s="28">
        <v>0.99296874000000002</v>
      </c>
      <c r="M383" s="30">
        <v>-4.7999999999999996E-3</v>
      </c>
      <c r="N383" s="30">
        <v>-2.4054687600000002</v>
      </c>
      <c r="O383" s="30">
        <v>0.92070311000000005</v>
      </c>
      <c r="Q383" s="32">
        <v>-1.09E-2</v>
      </c>
      <c r="R383" s="32">
        <v>1.5261720000000001</v>
      </c>
      <c r="S383" s="32">
        <v>0.92460900000000001</v>
      </c>
      <c r="U383" s="34">
        <v>-1.0800000000000001E-2</v>
      </c>
      <c r="V383" s="34">
        <v>-1.0832029999999999</v>
      </c>
      <c r="W383" s="34">
        <v>0.92851600000000001</v>
      </c>
      <c r="Y383" s="73"/>
      <c r="Z383" s="73"/>
      <c r="AA383" s="73"/>
    </row>
    <row r="384" spans="1:27" x14ac:dyDescent="0.25">
      <c r="A384" s="61">
        <v>-2.3800000000000002E-2</v>
      </c>
      <c r="B384" s="61">
        <v>-1.0347656000000001</v>
      </c>
      <c r="C384" s="61">
        <v>0.62460939999999998</v>
      </c>
      <c r="E384" s="63">
        <v>-2.3800000000000002E-2</v>
      </c>
      <c r="F384" s="63">
        <v>1.4105468999999999</v>
      </c>
      <c r="G384" s="63">
        <v>0.69492189999999998</v>
      </c>
      <c r="I384" s="28">
        <v>-4.7499999999999999E-3</v>
      </c>
      <c r="J384" s="28">
        <v>-2.1925781400000002</v>
      </c>
      <c r="K384" s="28">
        <v>0.99687499000000002</v>
      </c>
      <c r="M384" s="30">
        <v>-4.7499999999999999E-3</v>
      </c>
      <c r="N384" s="30">
        <v>-2.3996093900000002</v>
      </c>
      <c r="O384" s="30">
        <v>0.92265624000000002</v>
      </c>
      <c r="Q384" s="32">
        <v>-1.0800000000000001E-2</v>
      </c>
      <c r="R384" s="32">
        <v>1.514453</v>
      </c>
      <c r="S384" s="32">
        <v>0.92070300000000005</v>
      </c>
      <c r="U384" s="34">
        <v>-1.0699999999999999E-2</v>
      </c>
      <c r="V384" s="34">
        <v>-0.964063</v>
      </c>
      <c r="W384" s="34">
        <v>0.93437499999999996</v>
      </c>
      <c r="Y384" s="73"/>
      <c r="Z384" s="73"/>
      <c r="AA384" s="73"/>
    </row>
    <row r="385" spans="1:27" x14ac:dyDescent="0.25">
      <c r="A385" s="61">
        <v>-2.3599999999999999E-2</v>
      </c>
      <c r="B385" s="61">
        <v>-1.0816406000000001</v>
      </c>
      <c r="C385" s="61">
        <v>0.63828119999999999</v>
      </c>
      <c r="E385" s="63">
        <v>-2.3599999999999999E-2</v>
      </c>
      <c r="F385" s="63">
        <v>1.3851561999999999</v>
      </c>
      <c r="G385" s="63">
        <v>0.69492189999999998</v>
      </c>
      <c r="I385" s="28">
        <v>-4.7000000000000002E-3</v>
      </c>
      <c r="J385" s="28">
        <v>-2.1789062600000002</v>
      </c>
      <c r="K385" s="28">
        <v>0.99882811000000005</v>
      </c>
      <c r="M385" s="30">
        <v>-4.7000000000000002E-3</v>
      </c>
      <c r="N385" s="30">
        <v>-2.3917968900000002</v>
      </c>
      <c r="O385" s="30">
        <v>0.92460936000000005</v>
      </c>
      <c r="Q385" s="32">
        <v>-1.0699999999999999E-2</v>
      </c>
      <c r="R385" s="32">
        <v>1.502734</v>
      </c>
      <c r="S385" s="32">
        <v>0.91679699999999997</v>
      </c>
      <c r="U385" s="34">
        <v>-1.06E-2</v>
      </c>
      <c r="V385" s="34">
        <v>-0.84101599999999999</v>
      </c>
      <c r="W385" s="34">
        <v>0.93828100000000003</v>
      </c>
      <c r="Y385" s="73"/>
      <c r="Z385" s="73"/>
      <c r="AA385" s="73"/>
    </row>
    <row r="386" spans="1:27" x14ac:dyDescent="0.25">
      <c r="A386" s="61">
        <v>-2.3400000000000001E-2</v>
      </c>
      <c r="B386" s="61">
        <v>-1.1265624999999999</v>
      </c>
      <c r="C386" s="61">
        <v>0.64609369999999999</v>
      </c>
      <c r="E386" s="63">
        <v>-2.3400000000000001E-2</v>
      </c>
      <c r="F386" s="63">
        <v>1.3558593999999999</v>
      </c>
      <c r="G386" s="63">
        <v>0.68320309999999995</v>
      </c>
      <c r="I386" s="28">
        <v>-4.6499999999999996E-3</v>
      </c>
      <c r="J386" s="28">
        <v>-2.1671875100000002</v>
      </c>
      <c r="K386" s="28">
        <v>1.00273436</v>
      </c>
      <c r="M386" s="30">
        <v>-4.6499999999999996E-3</v>
      </c>
      <c r="N386" s="30">
        <v>-2.3859375100000002</v>
      </c>
      <c r="O386" s="30">
        <v>0.92656249000000002</v>
      </c>
      <c r="Q386" s="32">
        <v>-1.06E-2</v>
      </c>
      <c r="R386" s="32">
        <v>1.487109</v>
      </c>
      <c r="S386" s="32">
        <v>0.910937</v>
      </c>
      <c r="U386" s="34">
        <v>-1.0500000000000001E-2</v>
      </c>
      <c r="V386" s="34">
        <v>-0.71796899999999997</v>
      </c>
      <c r="W386" s="34">
        <v>0.942187</v>
      </c>
      <c r="Y386" s="73"/>
      <c r="Z386" s="73"/>
      <c r="AA386" s="73"/>
    </row>
    <row r="387" spans="1:27" x14ac:dyDescent="0.25">
      <c r="A387" s="61">
        <v>-2.3199999999999998E-2</v>
      </c>
      <c r="B387" s="61">
        <v>-1.1734374999999999</v>
      </c>
      <c r="C387" s="61">
        <v>0.65</v>
      </c>
      <c r="E387" s="63">
        <v>-2.3199999999999998E-2</v>
      </c>
      <c r="F387" s="63">
        <v>1.3265625000000001</v>
      </c>
      <c r="G387" s="63">
        <v>0.66562500000000002</v>
      </c>
      <c r="I387" s="28">
        <v>-4.5999999999999999E-3</v>
      </c>
      <c r="J387" s="28">
        <v>-2.1535156400000002</v>
      </c>
      <c r="K387" s="28">
        <v>1.00664061</v>
      </c>
      <c r="M387" s="30">
        <v>-4.5999999999999999E-3</v>
      </c>
      <c r="N387" s="30">
        <v>-2.3781250100000002</v>
      </c>
      <c r="O387" s="30">
        <v>0.92851561000000005</v>
      </c>
      <c r="Q387" s="32">
        <v>-1.0500000000000001E-2</v>
      </c>
      <c r="R387" s="32">
        <v>1.4636720000000001</v>
      </c>
      <c r="S387" s="32">
        <v>0.90312499999999996</v>
      </c>
      <c r="U387" s="34">
        <v>-1.04E-2</v>
      </c>
      <c r="V387" s="34">
        <v>-0.589063</v>
      </c>
      <c r="W387" s="34">
        <v>0.94804699999999997</v>
      </c>
      <c r="Y387" s="73"/>
      <c r="Z387" s="73"/>
      <c r="AA387" s="73"/>
    </row>
    <row r="388" spans="1:27" x14ac:dyDescent="0.25">
      <c r="A388" s="61">
        <v>-2.3E-2</v>
      </c>
      <c r="B388" s="61">
        <v>-1.2222656000000001</v>
      </c>
      <c r="C388" s="61">
        <v>0.65781250000000002</v>
      </c>
      <c r="E388" s="63">
        <v>-2.3E-2</v>
      </c>
      <c r="F388" s="63">
        <v>1.2894531</v>
      </c>
      <c r="G388" s="63">
        <v>0.65195309999999995</v>
      </c>
      <c r="I388" s="28">
        <v>-4.5500000000000002E-3</v>
      </c>
      <c r="J388" s="28">
        <v>-2.1378906400000002</v>
      </c>
      <c r="K388" s="28">
        <v>1.01054686</v>
      </c>
      <c r="M388" s="30">
        <v>-4.5500000000000002E-3</v>
      </c>
      <c r="N388" s="30">
        <v>-2.3664062600000002</v>
      </c>
      <c r="O388" s="30">
        <v>0.93046874000000002</v>
      </c>
      <c r="Q388" s="32">
        <v>-1.04E-2</v>
      </c>
      <c r="R388" s="32">
        <v>1.436328</v>
      </c>
      <c r="S388" s="32">
        <v>0.895312</v>
      </c>
      <c r="U388" s="34">
        <v>-1.03E-2</v>
      </c>
      <c r="V388" s="34">
        <v>-0.46796900000000002</v>
      </c>
      <c r="W388" s="34">
        <v>0.95</v>
      </c>
      <c r="Y388" s="73"/>
      <c r="Z388" s="73"/>
      <c r="AA388" s="73"/>
    </row>
    <row r="389" spans="1:27" x14ac:dyDescent="0.25">
      <c r="A389" s="61">
        <v>-2.2800000000000001E-2</v>
      </c>
      <c r="B389" s="61">
        <v>-1.2671874999999999</v>
      </c>
      <c r="C389" s="61">
        <v>0.66953119999999999</v>
      </c>
      <c r="E389" s="63">
        <v>-2.2800000000000001E-2</v>
      </c>
      <c r="F389" s="63">
        <v>1.2542968999999999</v>
      </c>
      <c r="G389" s="63">
        <v>0.64414059999999995</v>
      </c>
      <c r="I389" s="28">
        <v>-4.4999999999999997E-3</v>
      </c>
      <c r="J389" s="28">
        <v>-2.1261718900000002</v>
      </c>
      <c r="K389" s="28">
        <v>1.01445311</v>
      </c>
      <c r="M389" s="30">
        <v>-4.4999999999999997E-3</v>
      </c>
      <c r="N389" s="30">
        <v>-2.3566406400000002</v>
      </c>
      <c r="O389" s="30">
        <v>0.93242186000000005</v>
      </c>
      <c r="Q389" s="32">
        <v>-1.03E-2</v>
      </c>
      <c r="R389" s="32">
        <v>1.4109370000000001</v>
      </c>
      <c r="S389" s="32">
        <v>0.88945300000000005</v>
      </c>
      <c r="U389" s="34">
        <v>-1.0200000000000001E-2</v>
      </c>
      <c r="V389" s="34">
        <v>-0.35078100000000001</v>
      </c>
      <c r="W389" s="34">
        <v>0.95390600000000003</v>
      </c>
      <c r="Y389" s="73"/>
      <c r="Z389" s="73"/>
      <c r="AA389" s="73"/>
    </row>
    <row r="390" spans="1:27" x14ac:dyDescent="0.25">
      <c r="A390" s="61">
        <v>-2.2599999999999999E-2</v>
      </c>
      <c r="B390" s="61">
        <v>-1.3121094</v>
      </c>
      <c r="C390" s="61">
        <v>0.68125000000000002</v>
      </c>
      <c r="E390" s="63">
        <v>-2.2599999999999999E-2</v>
      </c>
      <c r="F390" s="63">
        <v>1.2152343999999999</v>
      </c>
      <c r="G390" s="63">
        <v>0.64609369999999999</v>
      </c>
      <c r="I390" s="28">
        <v>-4.45E-3</v>
      </c>
      <c r="J390" s="28">
        <v>-2.1125000100000002</v>
      </c>
      <c r="K390" s="28">
        <v>1.02031249</v>
      </c>
      <c r="M390" s="30">
        <v>-4.45E-3</v>
      </c>
      <c r="N390" s="30">
        <v>-2.3468750100000002</v>
      </c>
      <c r="O390" s="30">
        <v>0.93242186000000005</v>
      </c>
      <c r="Q390" s="32">
        <v>-1.0200000000000001E-2</v>
      </c>
      <c r="R390" s="32">
        <v>1.377734</v>
      </c>
      <c r="S390" s="32">
        <v>0.88164100000000001</v>
      </c>
      <c r="U390" s="34">
        <v>-1.01E-2</v>
      </c>
      <c r="V390" s="34">
        <v>-0.22578100000000001</v>
      </c>
      <c r="W390" s="34">
        <v>0.957812</v>
      </c>
      <c r="Y390" s="73"/>
      <c r="Z390" s="73"/>
      <c r="AA390" s="73"/>
    </row>
    <row r="391" spans="1:27" x14ac:dyDescent="0.25">
      <c r="A391" s="61">
        <v>-2.24E-2</v>
      </c>
      <c r="B391" s="61">
        <v>-1.3550781000000001</v>
      </c>
      <c r="C391" s="61">
        <v>0.69492189999999998</v>
      </c>
      <c r="E391" s="63">
        <v>-2.24E-2</v>
      </c>
      <c r="F391" s="63">
        <v>1.1761718999999999</v>
      </c>
      <c r="G391" s="63">
        <v>0.64218750000000002</v>
      </c>
      <c r="I391" s="28">
        <v>-4.4000000000000003E-3</v>
      </c>
      <c r="J391" s="28">
        <v>-2.0988281400000002</v>
      </c>
      <c r="K391" s="28">
        <v>1.02421874</v>
      </c>
      <c r="M391" s="30">
        <v>-4.4000000000000003E-3</v>
      </c>
      <c r="N391" s="30">
        <v>-2.3429687600000002</v>
      </c>
      <c r="O391" s="30">
        <v>0.93437499000000002</v>
      </c>
      <c r="Q391" s="32">
        <v>-1.01E-2</v>
      </c>
      <c r="R391" s="32">
        <v>1.342578</v>
      </c>
      <c r="S391" s="32">
        <v>0.87578100000000003</v>
      </c>
      <c r="U391" s="34">
        <v>-0.01</v>
      </c>
      <c r="V391" s="34">
        <v>-0.100781</v>
      </c>
      <c r="W391" s="34">
        <v>0.96171899999999999</v>
      </c>
      <c r="Y391" s="73"/>
      <c r="Z391" s="73"/>
      <c r="AA391" s="73"/>
    </row>
    <row r="392" spans="1:27" x14ac:dyDescent="0.25">
      <c r="A392" s="61">
        <v>-2.2200000000000001E-2</v>
      </c>
      <c r="B392" s="61">
        <v>-1.4039063000000001</v>
      </c>
      <c r="C392" s="61">
        <v>0.70468750000000002</v>
      </c>
      <c r="E392" s="63">
        <v>-2.2200000000000001E-2</v>
      </c>
      <c r="F392" s="63">
        <v>1.1292968999999999</v>
      </c>
      <c r="G392" s="63">
        <v>0.63437500000000002</v>
      </c>
      <c r="I392" s="28">
        <v>-4.3499999999999997E-3</v>
      </c>
      <c r="J392" s="28">
        <v>-2.0832031400000002</v>
      </c>
      <c r="K392" s="28">
        <v>1.03007811</v>
      </c>
      <c r="M392" s="30">
        <v>-4.3499999999999997E-3</v>
      </c>
      <c r="N392" s="30">
        <v>-2.3332031400000002</v>
      </c>
      <c r="O392" s="30">
        <v>0.93632811000000005</v>
      </c>
      <c r="Q392" s="32">
        <v>-0.01</v>
      </c>
      <c r="R392" s="32">
        <v>1.299609</v>
      </c>
      <c r="S392" s="32">
        <v>0.86992199999999997</v>
      </c>
      <c r="U392" s="34">
        <v>-9.9000000000000008E-3</v>
      </c>
      <c r="V392" s="34">
        <v>2.2266000000000001E-2</v>
      </c>
      <c r="W392" s="34">
        <v>0.96367199999999997</v>
      </c>
      <c r="Y392" s="73"/>
      <c r="Z392" s="73"/>
      <c r="AA392" s="73"/>
    </row>
    <row r="393" spans="1:27" x14ac:dyDescent="0.25">
      <c r="A393" s="61">
        <v>-2.1999999999999999E-2</v>
      </c>
      <c r="B393" s="61">
        <v>-1.4507813000000001</v>
      </c>
      <c r="C393" s="61">
        <v>0.70859369999999999</v>
      </c>
      <c r="E393" s="63">
        <v>-2.1999999999999999E-2</v>
      </c>
      <c r="F393" s="63">
        <v>1.0882811999999999</v>
      </c>
      <c r="G393" s="63">
        <v>0.62656250000000002</v>
      </c>
      <c r="I393" s="28">
        <v>-4.3E-3</v>
      </c>
      <c r="J393" s="28">
        <v>-2.0636718900000002</v>
      </c>
      <c r="K393" s="28">
        <v>1.03593749</v>
      </c>
      <c r="M393" s="30">
        <v>-4.3E-3</v>
      </c>
      <c r="N393" s="30">
        <v>-2.3214843900000002</v>
      </c>
      <c r="O393" s="30">
        <v>0.93828124000000002</v>
      </c>
      <c r="Q393" s="32">
        <v>-9.9000000000000008E-3</v>
      </c>
      <c r="R393" s="32">
        <v>1.258594</v>
      </c>
      <c r="S393" s="32">
        <v>0.86601600000000001</v>
      </c>
      <c r="U393" s="34">
        <v>-9.7999999999999997E-3</v>
      </c>
      <c r="V393" s="34">
        <v>0.14335899999999999</v>
      </c>
      <c r="W393" s="34">
        <v>0.96562499999999996</v>
      </c>
      <c r="Y393" s="73"/>
      <c r="Z393" s="73"/>
      <c r="AA393" s="73"/>
    </row>
    <row r="394" spans="1:27" x14ac:dyDescent="0.25">
      <c r="A394" s="61">
        <v>-2.18E-2</v>
      </c>
      <c r="B394" s="61">
        <v>-1.4937499999999999</v>
      </c>
      <c r="C394" s="61">
        <v>0.71835939999999998</v>
      </c>
      <c r="E394" s="63">
        <v>-2.18E-2</v>
      </c>
      <c r="F394" s="63">
        <v>1.0433593999999999</v>
      </c>
      <c r="G394" s="63">
        <v>0.60898439999999998</v>
      </c>
      <c r="I394" s="28">
        <v>-4.2500000000000003E-3</v>
      </c>
      <c r="J394" s="28">
        <v>-2.0519531400000002</v>
      </c>
      <c r="K394" s="28">
        <v>1.04179686</v>
      </c>
      <c r="M394" s="30">
        <v>-4.2500000000000003E-3</v>
      </c>
      <c r="N394" s="30">
        <v>-2.3117187600000002</v>
      </c>
      <c r="O394" s="30">
        <v>0.94023436000000005</v>
      </c>
      <c r="Q394" s="32">
        <v>-9.7999999999999997E-3</v>
      </c>
      <c r="R394" s="32">
        <v>1.2136720000000001</v>
      </c>
      <c r="S394" s="32">
        <v>0.86210900000000001</v>
      </c>
      <c r="U394" s="34">
        <v>-9.7000000000000003E-3</v>
      </c>
      <c r="V394" s="34">
        <v>0.26054699999999997</v>
      </c>
      <c r="W394" s="34">
        <v>0.96757800000000005</v>
      </c>
      <c r="Y394" s="73"/>
      <c r="Z394" s="73"/>
      <c r="AA394" s="73"/>
    </row>
    <row r="395" spans="1:27" x14ac:dyDescent="0.25">
      <c r="A395" s="61">
        <v>-2.1600000000000001E-2</v>
      </c>
      <c r="B395" s="61">
        <v>-1.5386719</v>
      </c>
      <c r="C395" s="61">
        <v>0.73203119999999999</v>
      </c>
      <c r="E395" s="63">
        <v>-2.1600000000000001E-2</v>
      </c>
      <c r="F395" s="63">
        <v>0.99257810000000002</v>
      </c>
      <c r="G395" s="63">
        <v>0.63437500000000002</v>
      </c>
      <c r="I395" s="28">
        <v>-4.1999999999999997E-3</v>
      </c>
      <c r="J395" s="28">
        <v>-2.0382812600000002</v>
      </c>
      <c r="K395" s="28">
        <v>1.04570311</v>
      </c>
      <c r="M395" s="30">
        <v>-4.1999999999999997E-3</v>
      </c>
      <c r="N395" s="30">
        <v>-2.3000000100000002</v>
      </c>
      <c r="O395" s="30">
        <v>0.94414061000000005</v>
      </c>
      <c r="Q395" s="32">
        <v>-9.7000000000000003E-3</v>
      </c>
      <c r="R395" s="32">
        <v>1.1628909999999999</v>
      </c>
      <c r="S395" s="32">
        <v>0.85820300000000005</v>
      </c>
      <c r="U395" s="34">
        <v>-9.5999999999999992E-3</v>
      </c>
      <c r="V395" s="34">
        <v>0.37578099999999998</v>
      </c>
      <c r="W395" s="34">
        <v>0.96953100000000003</v>
      </c>
      <c r="Y395" s="73"/>
      <c r="Z395" s="73"/>
      <c r="AA395" s="73"/>
    </row>
    <row r="396" spans="1:27" x14ac:dyDescent="0.25">
      <c r="A396" s="61">
        <v>-2.1399999999999999E-2</v>
      </c>
      <c r="B396" s="61">
        <v>-1.5796874999999999</v>
      </c>
      <c r="C396" s="61">
        <v>0.74765619999999999</v>
      </c>
      <c r="E396" s="63">
        <v>-2.1399999999999999E-2</v>
      </c>
      <c r="F396" s="63">
        <v>0.93984369999999995</v>
      </c>
      <c r="G396" s="63">
        <v>0.65976559999999995</v>
      </c>
      <c r="I396" s="28">
        <v>-4.15E-3</v>
      </c>
      <c r="J396" s="28">
        <v>-2.0226562600000002</v>
      </c>
      <c r="K396" s="28">
        <v>1.04960936</v>
      </c>
      <c r="M396" s="30">
        <v>-4.15E-3</v>
      </c>
      <c r="N396" s="30">
        <v>-2.2863281400000002</v>
      </c>
      <c r="O396" s="30">
        <v>0.94609374000000002</v>
      </c>
      <c r="Q396" s="32">
        <v>-9.5999999999999992E-3</v>
      </c>
      <c r="R396" s="32">
        <v>1.1140620000000001</v>
      </c>
      <c r="S396" s="32">
        <v>0.85429699999999997</v>
      </c>
      <c r="U396" s="34">
        <v>-9.4999999999999998E-3</v>
      </c>
      <c r="V396" s="34">
        <v>0.49101600000000001</v>
      </c>
      <c r="W396" s="34">
        <v>0.96953100000000003</v>
      </c>
      <c r="Y396" s="73"/>
      <c r="Z396" s="73"/>
      <c r="AA396" s="73"/>
    </row>
    <row r="397" spans="1:27" x14ac:dyDescent="0.25">
      <c r="A397" s="61">
        <v>-2.12E-2</v>
      </c>
      <c r="B397" s="61">
        <v>-1.6226563000000001</v>
      </c>
      <c r="C397" s="61">
        <v>0.75156250000000002</v>
      </c>
      <c r="E397" s="63">
        <v>-2.12E-2</v>
      </c>
      <c r="F397" s="63">
        <v>0.88710940000000005</v>
      </c>
      <c r="G397" s="63">
        <v>0.56210939999999998</v>
      </c>
      <c r="I397" s="28">
        <v>-4.1000000000000003E-3</v>
      </c>
      <c r="J397" s="28">
        <v>-2.0070312600000002</v>
      </c>
      <c r="K397" s="28">
        <v>1.05156249</v>
      </c>
      <c r="M397" s="30">
        <v>-4.1000000000000003E-3</v>
      </c>
      <c r="N397" s="30">
        <v>-2.2746093900000002</v>
      </c>
      <c r="O397" s="30">
        <v>0.94999999000000002</v>
      </c>
      <c r="Q397" s="32">
        <v>-9.4999999999999998E-3</v>
      </c>
      <c r="R397" s="32">
        <v>1.061328</v>
      </c>
      <c r="S397" s="32">
        <v>0.85039100000000001</v>
      </c>
      <c r="U397" s="34">
        <v>-9.4000000000000004E-3</v>
      </c>
      <c r="V397" s="34">
        <v>0.60039100000000001</v>
      </c>
      <c r="W397" s="34">
        <v>0.97148400000000001</v>
      </c>
      <c r="Y397" s="73"/>
      <c r="Z397" s="73"/>
      <c r="AA397" s="73"/>
    </row>
    <row r="398" spans="1:27" x14ac:dyDescent="0.25">
      <c r="A398" s="61">
        <v>-2.1000000000000001E-2</v>
      </c>
      <c r="B398" s="61">
        <v>-1.6617188000000001</v>
      </c>
      <c r="C398" s="61">
        <v>0.75351559999999995</v>
      </c>
      <c r="E398" s="63">
        <v>-2.1000000000000001E-2</v>
      </c>
      <c r="F398" s="63">
        <v>0.82851560000000002</v>
      </c>
      <c r="G398" s="63">
        <v>0.50351559999999995</v>
      </c>
      <c r="I398" s="28">
        <v>-4.0499999999999998E-3</v>
      </c>
      <c r="J398" s="28">
        <v>-1.99140626</v>
      </c>
      <c r="K398" s="28">
        <v>1.05351561</v>
      </c>
      <c r="M398" s="30">
        <v>-4.0499999999999998E-3</v>
      </c>
      <c r="N398" s="30">
        <v>-2.2628906400000002</v>
      </c>
      <c r="O398" s="30">
        <v>0.95195311000000005</v>
      </c>
      <c r="Q398" s="32">
        <v>-9.4000000000000004E-3</v>
      </c>
      <c r="R398" s="32">
        <v>1.0007809999999999</v>
      </c>
      <c r="S398" s="32">
        <v>0.84648400000000001</v>
      </c>
      <c r="U398" s="34">
        <v>-9.2999999999999992E-3</v>
      </c>
      <c r="V398" s="34">
        <v>0.70390600000000003</v>
      </c>
      <c r="W398" s="34">
        <v>0.97148400000000001</v>
      </c>
      <c r="Y398" s="73"/>
      <c r="Z398" s="73"/>
      <c r="AA398" s="73"/>
    </row>
    <row r="399" spans="1:27" x14ac:dyDescent="0.25">
      <c r="A399" s="61">
        <v>-2.0799999999999999E-2</v>
      </c>
      <c r="B399" s="61">
        <v>-1.7007813000000001</v>
      </c>
      <c r="C399" s="61">
        <v>0.76718750000000002</v>
      </c>
      <c r="E399" s="63">
        <v>-2.0799999999999999E-2</v>
      </c>
      <c r="F399" s="63">
        <v>0.77382810000000002</v>
      </c>
      <c r="G399" s="63">
        <v>0.61093750000000002</v>
      </c>
      <c r="I399" s="28">
        <v>-4.0000000000000001E-3</v>
      </c>
      <c r="J399" s="28">
        <v>-1.97773439</v>
      </c>
      <c r="K399" s="28">
        <v>1.05546874</v>
      </c>
      <c r="M399" s="30">
        <v>-4.0000000000000001E-3</v>
      </c>
      <c r="N399" s="30">
        <v>-2.2492187600000002</v>
      </c>
      <c r="O399" s="30">
        <v>0.95585936000000005</v>
      </c>
      <c r="Q399" s="32">
        <v>-9.2999999999999992E-3</v>
      </c>
      <c r="R399" s="32">
        <v>0.942187</v>
      </c>
      <c r="S399" s="32">
        <v>0.84062499999999996</v>
      </c>
      <c r="U399" s="34">
        <v>-9.1999999999999998E-3</v>
      </c>
      <c r="V399" s="34">
        <v>0.80351600000000001</v>
      </c>
      <c r="W399" s="34">
        <v>0.97148400000000001</v>
      </c>
      <c r="Y399" s="73"/>
      <c r="Z399" s="73"/>
      <c r="AA399" s="73"/>
    </row>
    <row r="400" spans="1:27" x14ac:dyDescent="0.25">
      <c r="A400" s="61">
        <v>-2.06E-2</v>
      </c>
      <c r="B400" s="61">
        <v>-1.7398438000000001</v>
      </c>
      <c r="C400" s="61">
        <v>0.78281250000000002</v>
      </c>
      <c r="E400" s="63">
        <v>-2.06E-2</v>
      </c>
      <c r="F400" s="63">
        <v>0.71328119999999995</v>
      </c>
      <c r="G400" s="63">
        <v>0.71250000000000002</v>
      </c>
      <c r="I400" s="28">
        <v>-3.9500000000000004E-3</v>
      </c>
      <c r="J400" s="28">
        <v>-1.96210939</v>
      </c>
      <c r="K400" s="28">
        <v>1.05742186</v>
      </c>
      <c r="M400" s="30">
        <v>-3.9500000000000004E-3</v>
      </c>
      <c r="N400" s="30">
        <v>-2.2355468900000002</v>
      </c>
      <c r="O400" s="30">
        <v>0.95781249000000002</v>
      </c>
      <c r="Q400" s="32">
        <v>-9.1999999999999998E-3</v>
      </c>
      <c r="R400" s="32">
        <v>0.87578100000000003</v>
      </c>
      <c r="S400" s="32">
        <v>0.83671899999999999</v>
      </c>
      <c r="U400" s="34">
        <v>-9.1000000000000004E-3</v>
      </c>
      <c r="V400" s="34">
        <v>0.89726600000000001</v>
      </c>
      <c r="W400" s="34">
        <v>0.97148400000000001</v>
      </c>
      <c r="Y400" s="73"/>
      <c r="Z400" s="73"/>
      <c r="AA400" s="73"/>
    </row>
    <row r="401" spans="1:27" x14ac:dyDescent="0.25">
      <c r="A401" s="61">
        <v>-2.0400000000000001E-2</v>
      </c>
      <c r="B401" s="61">
        <v>-1.7769531000000001</v>
      </c>
      <c r="C401" s="61">
        <v>0.79453119999999999</v>
      </c>
      <c r="E401" s="63">
        <v>-2.0400000000000001E-2</v>
      </c>
      <c r="F401" s="63">
        <v>0.65273440000000005</v>
      </c>
      <c r="G401" s="63">
        <v>0.64218750000000002</v>
      </c>
      <c r="I401" s="28">
        <v>-3.8999999999999998E-3</v>
      </c>
      <c r="J401" s="28">
        <v>-1.94648439</v>
      </c>
      <c r="K401" s="28">
        <v>1.05742186</v>
      </c>
      <c r="M401" s="30">
        <v>-3.8999999999999998E-3</v>
      </c>
      <c r="N401" s="30">
        <v>-2.2160156400000002</v>
      </c>
      <c r="O401" s="30">
        <v>0.95976561000000005</v>
      </c>
      <c r="Q401" s="32">
        <v>-9.1000000000000004E-3</v>
      </c>
      <c r="R401" s="32">
        <v>0.81132800000000005</v>
      </c>
      <c r="S401" s="32">
        <v>0.832812</v>
      </c>
      <c r="U401" s="34">
        <v>-8.9999999999999993E-3</v>
      </c>
      <c r="V401" s="34">
        <v>0.98710900000000001</v>
      </c>
      <c r="W401" s="34">
        <v>0.97148400000000001</v>
      </c>
      <c r="Y401" s="73"/>
      <c r="Z401" s="73"/>
      <c r="AA401" s="73"/>
    </row>
    <row r="402" spans="1:27" x14ac:dyDescent="0.25">
      <c r="A402" s="61">
        <v>-2.0199999999999999E-2</v>
      </c>
      <c r="B402" s="61">
        <v>-1.8160156000000001</v>
      </c>
      <c r="C402" s="61">
        <v>0.80039059999999995</v>
      </c>
      <c r="E402" s="63">
        <v>-2.0199999999999999E-2</v>
      </c>
      <c r="F402" s="63">
        <v>0.59023440000000005</v>
      </c>
      <c r="G402" s="63">
        <v>0.54453119999999999</v>
      </c>
      <c r="I402" s="28">
        <v>-3.8500000000000001E-3</v>
      </c>
      <c r="J402" s="28">
        <v>-1.92695314</v>
      </c>
      <c r="K402" s="28">
        <v>1.05742186</v>
      </c>
      <c r="M402" s="30">
        <v>-3.8500000000000001E-3</v>
      </c>
      <c r="N402" s="30">
        <v>-2.2023437600000002</v>
      </c>
      <c r="O402" s="30">
        <v>0.96367186000000005</v>
      </c>
      <c r="Q402" s="32">
        <v>-8.9999999999999993E-3</v>
      </c>
      <c r="R402" s="32">
        <v>0.74101600000000001</v>
      </c>
      <c r="S402" s="32">
        <v>0.83085900000000001</v>
      </c>
      <c r="U402" s="34">
        <v>-8.8999999999999999E-3</v>
      </c>
      <c r="V402" s="34">
        <v>1.071094</v>
      </c>
      <c r="W402" s="34">
        <v>0.97148400000000001</v>
      </c>
      <c r="Y402" s="73"/>
      <c r="Z402" s="73"/>
      <c r="AA402" s="73"/>
    </row>
    <row r="403" spans="1:27" x14ac:dyDescent="0.25">
      <c r="A403" s="61">
        <v>-0.02</v>
      </c>
      <c r="B403" s="61">
        <v>-1.8531249999999999</v>
      </c>
      <c r="C403" s="61">
        <v>0.80625000000000002</v>
      </c>
      <c r="E403" s="63">
        <v>-0.02</v>
      </c>
      <c r="F403" s="63">
        <v>0.52578119999999995</v>
      </c>
      <c r="G403" s="63">
        <v>0.54648439999999998</v>
      </c>
      <c r="I403" s="28">
        <v>-3.8E-3</v>
      </c>
      <c r="J403" s="28">
        <v>-1.91132814</v>
      </c>
      <c r="K403" s="28">
        <v>1.05937499</v>
      </c>
      <c r="M403" s="30">
        <v>-3.8E-3</v>
      </c>
      <c r="N403" s="30">
        <v>-2.1906250100000002</v>
      </c>
      <c r="O403" s="30">
        <v>0.96562499000000002</v>
      </c>
      <c r="Q403" s="32">
        <v>-8.8999999999999999E-3</v>
      </c>
      <c r="R403" s="32">
        <v>0.67070300000000005</v>
      </c>
      <c r="S403" s="32">
        <v>0.82695300000000005</v>
      </c>
      <c r="U403" s="34">
        <v>-8.8000000000000005E-3</v>
      </c>
      <c r="V403" s="34">
        <v>1.143359</v>
      </c>
      <c r="W403" s="34">
        <v>0.96953100000000003</v>
      </c>
      <c r="Y403" s="73"/>
      <c r="Z403" s="73"/>
      <c r="AA403" s="73"/>
    </row>
    <row r="404" spans="1:27" x14ac:dyDescent="0.25">
      <c r="A404" s="61">
        <v>-1.9800000000000002E-2</v>
      </c>
      <c r="B404" s="61">
        <v>-1.8882813000000001</v>
      </c>
      <c r="C404" s="61">
        <v>0.81992189999999998</v>
      </c>
      <c r="E404" s="63">
        <v>-1.9800000000000002E-2</v>
      </c>
      <c r="F404" s="63">
        <v>0.45742189999999999</v>
      </c>
      <c r="G404" s="63">
        <v>0.58750000000000002</v>
      </c>
      <c r="I404" s="28">
        <v>-3.7499999999999999E-3</v>
      </c>
      <c r="J404" s="28">
        <v>-1.89570314</v>
      </c>
      <c r="K404" s="28">
        <v>1.05742186</v>
      </c>
      <c r="M404" s="30">
        <v>-3.7499999999999999E-3</v>
      </c>
      <c r="N404" s="30">
        <v>-2.1750000100000002</v>
      </c>
      <c r="O404" s="30">
        <v>0.96757811000000005</v>
      </c>
      <c r="Q404" s="32">
        <v>-8.8000000000000005E-3</v>
      </c>
      <c r="R404" s="32">
        <v>0.59648400000000001</v>
      </c>
      <c r="S404" s="32">
        <v>0.82109399999999999</v>
      </c>
      <c r="U404" s="34">
        <v>-8.6999999999999994E-3</v>
      </c>
      <c r="V404" s="34">
        <v>1.215625</v>
      </c>
      <c r="W404" s="34">
        <v>0.96953100000000003</v>
      </c>
      <c r="Y404" s="73"/>
      <c r="Z404" s="73"/>
      <c r="AA404" s="73"/>
    </row>
    <row r="405" spans="1:27" x14ac:dyDescent="0.25">
      <c r="A405" s="61">
        <v>-1.9599999999999999E-2</v>
      </c>
      <c r="B405" s="61">
        <v>-1.9214844</v>
      </c>
      <c r="C405" s="61">
        <v>0.83164059999999995</v>
      </c>
      <c r="E405" s="63">
        <v>-1.9599999999999999E-2</v>
      </c>
      <c r="F405" s="63">
        <v>0.38710939999999999</v>
      </c>
      <c r="G405" s="63">
        <v>0.62070309999999995</v>
      </c>
      <c r="I405" s="28">
        <v>-3.7000000000000002E-3</v>
      </c>
      <c r="J405" s="28">
        <v>-1.87812501</v>
      </c>
      <c r="K405" s="28">
        <v>1.05546874</v>
      </c>
      <c r="M405" s="30">
        <v>-3.7000000000000002E-3</v>
      </c>
      <c r="N405" s="30">
        <v>-2.1574218900000002</v>
      </c>
      <c r="O405" s="30">
        <v>0.96953124000000002</v>
      </c>
      <c r="Q405" s="32">
        <v>-8.6999999999999994E-3</v>
      </c>
      <c r="R405" s="32">
        <v>0.520312</v>
      </c>
      <c r="S405" s="32">
        <v>0.81328100000000003</v>
      </c>
      <c r="U405" s="34">
        <v>-8.6E-3</v>
      </c>
      <c r="V405" s="34">
        <v>1.278125</v>
      </c>
      <c r="W405" s="34">
        <v>0.96757800000000005</v>
      </c>
      <c r="Y405" s="73"/>
      <c r="Z405" s="73"/>
      <c r="AA405" s="73"/>
    </row>
    <row r="406" spans="1:27" x14ac:dyDescent="0.25">
      <c r="A406" s="61">
        <v>-1.9400000000000001E-2</v>
      </c>
      <c r="B406" s="61">
        <v>-1.9546874999999999</v>
      </c>
      <c r="C406" s="61">
        <v>0.84140619999999999</v>
      </c>
      <c r="E406" s="63">
        <v>-1.9400000000000001E-2</v>
      </c>
      <c r="F406" s="63">
        <v>0.32070310000000002</v>
      </c>
      <c r="G406" s="63">
        <v>0.61093750000000002</v>
      </c>
      <c r="I406" s="28">
        <v>-3.65E-3</v>
      </c>
      <c r="J406" s="28">
        <v>-1.86054689</v>
      </c>
      <c r="K406" s="28">
        <v>1.05546874</v>
      </c>
      <c r="M406" s="30">
        <v>-3.65E-3</v>
      </c>
      <c r="N406" s="30">
        <v>-2.1398437600000002</v>
      </c>
      <c r="O406" s="30">
        <v>0.97148436000000005</v>
      </c>
      <c r="Q406" s="32">
        <v>-8.6E-3</v>
      </c>
      <c r="R406" s="32">
        <v>0.43828099999999998</v>
      </c>
      <c r="S406" s="32">
        <v>0.801562</v>
      </c>
      <c r="U406" s="34">
        <v>-8.5000000000000006E-3</v>
      </c>
      <c r="V406" s="34">
        <v>1.3386720000000001</v>
      </c>
      <c r="W406" s="34">
        <v>0.96562499999999996</v>
      </c>
      <c r="Y406" s="73"/>
      <c r="Z406" s="73"/>
      <c r="AA406" s="73"/>
    </row>
    <row r="407" spans="1:27" x14ac:dyDescent="0.25">
      <c r="A407" s="61">
        <v>-1.9199999999999998E-2</v>
      </c>
      <c r="B407" s="61">
        <v>-1.9859374999999999</v>
      </c>
      <c r="C407" s="61">
        <v>0.85117189999999998</v>
      </c>
      <c r="E407" s="63">
        <v>-1.9199999999999998E-2</v>
      </c>
      <c r="F407" s="63">
        <v>0.25039060000000002</v>
      </c>
      <c r="G407" s="63">
        <v>0.61093750000000002</v>
      </c>
      <c r="I407" s="28">
        <v>-3.5999999999999999E-3</v>
      </c>
      <c r="J407" s="28">
        <v>-1.84296876</v>
      </c>
      <c r="K407" s="28">
        <v>1.05351561</v>
      </c>
      <c r="M407" s="30">
        <v>-3.5999999999999999E-3</v>
      </c>
      <c r="N407" s="30">
        <v>-2.1242187600000002</v>
      </c>
      <c r="O407" s="30">
        <v>0.97343749000000002</v>
      </c>
      <c r="Q407" s="32">
        <v>-8.5000000000000006E-3</v>
      </c>
      <c r="R407" s="32">
        <v>0.36015599999999998</v>
      </c>
      <c r="S407" s="32">
        <v>0.79374999999999996</v>
      </c>
      <c r="U407" s="34">
        <v>-8.3999999999999995E-3</v>
      </c>
      <c r="V407" s="34">
        <v>1.389453</v>
      </c>
      <c r="W407" s="34">
        <v>0.96367199999999997</v>
      </c>
      <c r="Y407" s="73"/>
      <c r="Z407" s="73"/>
      <c r="AA407" s="73"/>
    </row>
    <row r="408" spans="1:27" x14ac:dyDescent="0.25">
      <c r="A408" s="61">
        <v>-1.9E-2</v>
      </c>
      <c r="B408" s="61">
        <v>-2.0171874999999999</v>
      </c>
      <c r="C408" s="61">
        <v>0.85703119999999999</v>
      </c>
      <c r="E408" s="63">
        <v>-1.9E-2</v>
      </c>
      <c r="F408" s="63">
        <v>0.17812500000000001</v>
      </c>
      <c r="G408" s="63">
        <v>0.64609369999999999</v>
      </c>
      <c r="I408" s="28">
        <v>-3.5500000000000002E-3</v>
      </c>
      <c r="J408" s="28">
        <v>-1.82539064</v>
      </c>
      <c r="K408" s="28">
        <v>1.05156249</v>
      </c>
      <c r="M408" s="30">
        <v>-3.5500000000000002E-3</v>
      </c>
      <c r="N408" s="30">
        <v>-2.1066406400000002</v>
      </c>
      <c r="O408" s="30">
        <v>0.97343749000000002</v>
      </c>
      <c r="Q408" s="32">
        <v>-8.3999999999999995E-3</v>
      </c>
      <c r="R408" s="32">
        <v>0.27812500000000001</v>
      </c>
      <c r="S408" s="32">
        <v>0.78789100000000001</v>
      </c>
      <c r="U408" s="34">
        <v>-8.3000000000000001E-3</v>
      </c>
      <c r="V408" s="34">
        <v>1.430469</v>
      </c>
      <c r="W408" s="34">
        <v>0.96171899999999999</v>
      </c>
      <c r="Y408" s="73"/>
      <c r="Z408" s="73"/>
      <c r="AA408" s="73"/>
    </row>
    <row r="409" spans="1:27" x14ac:dyDescent="0.25">
      <c r="A409" s="61">
        <v>-1.8800000000000001E-2</v>
      </c>
      <c r="B409" s="61">
        <v>-2.0464844000000002</v>
      </c>
      <c r="C409" s="61">
        <v>0.86875000000000002</v>
      </c>
      <c r="E409" s="63">
        <v>-1.8800000000000001E-2</v>
      </c>
      <c r="F409" s="63">
        <v>0.1097656</v>
      </c>
      <c r="G409" s="63">
        <v>0.66367189999999998</v>
      </c>
      <c r="I409" s="28">
        <v>-3.5000000000000001E-3</v>
      </c>
      <c r="J409" s="28">
        <v>-1.80781251</v>
      </c>
      <c r="K409" s="28">
        <v>1.05156249</v>
      </c>
      <c r="M409" s="30">
        <v>-3.5000000000000001E-3</v>
      </c>
      <c r="N409" s="30">
        <v>-2.0890625100000002</v>
      </c>
      <c r="O409" s="30">
        <v>0.97539061000000005</v>
      </c>
      <c r="Q409" s="32">
        <v>-8.3000000000000001E-3</v>
      </c>
      <c r="R409" s="32">
        <v>0.19609399999999999</v>
      </c>
      <c r="S409" s="32">
        <v>0.78203100000000003</v>
      </c>
      <c r="U409" s="34">
        <v>-8.2000000000000007E-3</v>
      </c>
      <c r="V409" s="34">
        <v>1.467578</v>
      </c>
      <c r="W409" s="34">
        <v>0.95976600000000001</v>
      </c>
      <c r="Y409" s="73"/>
      <c r="Z409" s="73"/>
      <c r="AA409" s="73"/>
    </row>
    <row r="410" spans="1:27" x14ac:dyDescent="0.25">
      <c r="A410" s="61">
        <v>-1.8599999999999998E-2</v>
      </c>
      <c r="B410" s="61">
        <v>-2.0718749999999999</v>
      </c>
      <c r="C410" s="61">
        <v>0.88242189999999998</v>
      </c>
      <c r="E410" s="63">
        <v>-1.8599999999999998E-2</v>
      </c>
      <c r="F410" s="63">
        <v>3.9453099999999998E-2</v>
      </c>
      <c r="G410" s="63">
        <v>0.62265619999999999</v>
      </c>
      <c r="I410" s="28">
        <v>-3.4499999999999999E-3</v>
      </c>
      <c r="J410" s="28">
        <v>-1.78828126</v>
      </c>
      <c r="K410" s="28">
        <v>1.05156249</v>
      </c>
      <c r="M410" s="30">
        <v>-3.4499999999999999E-3</v>
      </c>
      <c r="N410" s="30">
        <v>-2.0675781400000002</v>
      </c>
      <c r="O410" s="30">
        <v>0.97734374000000002</v>
      </c>
      <c r="Q410" s="32">
        <v>-8.2000000000000007E-3</v>
      </c>
      <c r="R410" s="32">
        <v>0.11601599999999999</v>
      </c>
      <c r="S410" s="32">
        <v>0.77812499999999996</v>
      </c>
      <c r="U410" s="34">
        <v>-8.0999999999999996E-3</v>
      </c>
      <c r="V410" s="34">
        <v>1.496875</v>
      </c>
      <c r="W410" s="34">
        <v>0.957812</v>
      </c>
      <c r="Y410" s="73"/>
      <c r="Z410" s="73"/>
      <c r="AA410" s="73"/>
    </row>
    <row r="411" spans="1:27" x14ac:dyDescent="0.25">
      <c r="A411" s="61">
        <v>-1.84E-2</v>
      </c>
      <c r="B411" s="61">
        <v>-2.1070313000000001</v>
      </c>
      <c r="C411" s="61">
        <v>0.9</v>
      </c>
      <c r="E411" s="63">
        <v>-1.84E-2</v>
      </c>
      <c r="F411" s="63">
        <v>-3.8671900000000002E-2</v>
      </c>
      <c r="G411" s="63">
        <v>0.56601559999999995</v>
      </c>
      <c r="I411" s="28">
        <v>-3.3999999999999998E-3</v>
      </c>
      <c r="J411" s="28">
        <v>-1.76875001</v>
      </c>
      <c r="K411" s="28">
        <v>1.05156249</v>
      </c>
      <c r="M411" s="30">
        <v>-3.3999999999999998E-3</v>
      </c>
      <c r="N411" s="30">
        <v>-2.0500000100000002</v>
      </c>
      <c r="O411" s="30">
        <v>0.97929686000000005</v>
      </c>
      <c r="Q411" s="32">
        <v>-8.0999999999999996E-3</v>
      </c>
      <c r="R411" s="32">
        <v>3.0078000000000001E-2</v>
      </c>
      <c r="S411" s="32">
        <v>0.77421899999999999</v>
      </c>
      <c r="U411" s="34">
        <v>-8.0000000000000002E-3</v>
      </c>
      <c r="V411" s="34">
        <v>1.514453</v>
      </c>
      <c r="W411" s="34">
        <v>0.95390600000000003</v>
      </c>
      <c r="Y411" s="73"/>
      <c r="Z411" s="73"/>
      <c r="AA411" s="73"/>
    </row>
    <row r="412" spans="1:27" x14ac:dyDescent="0.25">
      <c r="A412" s="61">
        <v>-1.8200000000000001E-2</v>
      </c>
      <c r="B412" s="61">
        <v>-2.1343749999999999</v>
      </c>
      <c r="C412" s="61">
        <v>0.90585939999999998</v>
      </c>
      <c r="E412" s="63">
        <v>-1.8200000000000001E-2</v>
      </c>
      <c r="F412" s="63">
        <v>-0.11093749999999999</v>
      </c>
      <c r="G412" s="63">
        <v>0.56796869999999999</v>
      </c>
      <c r="I412" s="28">
        <v>-3.3500000000000001E-3</v>
      </c>
      <c r="J412" s="28">
        <v>-1.75117189</v>
      </c>
      <c r="K412" s="28">
        <v>1.05156249</v>
      </c>
      <c r="M412" s="30">
        <v>-3.3500000000000001E-3</v>
      </c>
      <c r="N412" s="30">
        <v>-2.0324218900000002</v>
      </c>
      <c r="O412" s="30">
        <v>0.97929686000000005</v>
      </c>
      <c r="Q412" s="32">
        <v>-8.0000000000000002E-3</v>
      </c>
      <c r="R412" s="32">
        <v>-5.7813000000000003E-2</v>
      </c>
      <c r="S412" s="32">
        <v>0.770312</v>
      </c>
      <c r="U412" s="34">
        <v>-7.9000000000000008E-3</v>
      </c>
      <c r="V412" s="34">
        <v>1.528125</v>
      </c>
      <c r="W412" s="34">
        <v>0.95195300000000005</v>
      </c>
      <c r="Y412" s="73"/>
      <c r="Z412" s="73"/>
      <c r="AA412" s="73"/>
    </row>
    <row r="413" spans="1:27" x14ac:dyDescent="0.25">
      <c r="A413" s="61">
        <v>-1.7999999999999999E-2</v>
      </c>
      <c r="B413" s="61">
        <v>-2.1617188000000001</v>
      </c>
      <c r="C413" s="61">
        <v>0.90976559999999995</v>
      </c>
      <c r="E413" s="63">
        <v>-1.7999999999999999E-2</v>
      </c>
      <c r="F413" s="63">
        <v>-0.1851563</v>
      </c>
      <c r="G413" s="63">
        <v>0.61679689999999998</v>
      </c>
      <c r="I413" s="28">
        <v>-3.3E-3</v>
      </c>
      <c r="J413" s="28">
        <v>-1.73164064</v>
      </c>
      <c r="K413" s="28">
        <v>1.05351561</v>
      </c>
      <c r="M413" s="30">
        <v>-3.3E-3</v>
      </c>
      <c r="N413" s="30">
        <v>-2.0128906400000002</v>
      </c>
      <c r="O413" s="30">
        <v>0.98124999000000002</v>
      </c>
      <c r="Q413" s="32">
        <v>-7.9000000000000008E-3</v>
      </c>
      <c r="R413" s="32">
        <v>-0.14179700000000001</v>
      </c>
      <c r="S413" s="32">
        <v>0.76640600000000003</v>
      </c>
      <c r="U413" s="34">
        <v>-7.7999999999999996E-3</v>
      </c>
      <c r="V413" s="34">
        <v>1.533984</v>
      </c>
      <c r="W413" s="34">
        <v>0.94804699999999997</v>
      </c>
      <c r="Y413" s="73"/>
      <c r="Z413" s="73"/>
      <c r="AA413" s="73"/>
    </row>
    <row r="414" spans="1:27" x14ac:dyDescent="0.25">
      <c r="A414" s="61">
        <v>-1.78E-2</v>
      </c>
      <c r="B414" s="61">
        <v>-2.1871094000000002</v>
      </c>
      <c r="C414" s="61">
        <v>0.92343750000000002</v>
      </c>
      <c r="E414" s="63">
        <v>-1.78E-2</v>
      </c>
      <c r="F414" s="63">
        <v>-0.26132810000000001</v>
      </c>
      <c r="G414" s="63">
        <v>0.64804689999999998</v>
      </c>
      <c r="I414" s="28">
        <v>-3.2499999999999999E-3</v>
      </c>
      <c r="J414" s="28">
        <v>-1.71210939</v>
      </c>
      <c r="K414" s="28">
        <v>1.05546874</v>
      </c>
      <c r="M414" s="30">
        <v>-3.2499999999999999E-3</v>
      </c>
      <c r="N414" s="30">
        <v>-1.99335939</v>
      </c>
      <c r="O414" s="30">
        <v>0.98320311000000005</v>
      </c>
      <c r="Q414" s="32">
        <v>-7.7999999999999996E-3</v>
      </c>
      <c r="R414" s="32">
        <v>-0.23164100000000001</v>
      </c>
      <c r="S414" s="32">
        <v>0.76445300000000005</v>
      </c>
      <c r="U414" s="34">
        <v>-7.7000000000000002E-3</v>
      </c>
      <c r="V414" s="34">
        <v>1.530078</v>
      </c>
      <c r="W414" s="34">
        <v>0.94414100000000001</v>
      </c>
      <c r="Y414" s="73"/>
      <c r="Z414" s="73"/>
      <c r="AA414" s="73"/>
    </row>
    <row r="415" spans="1:27" x14ac:dyDescent="0.25">
      <c r="A415" s="61">
        <v>-1.7600000000000001E-2</v>
      </c>
      <c r="B415" s="61">
        <v>-2.2105469000000002</v>
      </c>
      <c r="C415" s="61">
        <v>0.94101559999999995</v>
      </c>
      <c r="E415" s="63">
        <v>-1.7600000000000001E-2</v>
      </c>
      <c r="F415" s="63">
        <v>-0.33554689999999998</v>
      </c>
      <c r="G415" s="63">
        <v>0.65195309999999995</v>
      </c>
      <c r="I415" s="28">
        <v>-3.2000000000000002E-3</v>
      </c>
      <c r="J415" s="28">
        <v>-1.69257814</v>
      </c>
      <c r="K415" s="28">
        <v>1.05742186</v>
      </c>
      <c r="M415" s="30">
        <v>-3.2000000000000002E-3</v>
      </c>
      <c r="N415" s="30">
        <v>-1.97578126</v>
      </c>
      <c r="O415" s="30">
        <v>0.98710936000000005</v>
      </c>
      <c r="Q415" s="32">
        <v>-7.7000000000000002E-3</v>
      </c>
      <c r="R415" s="32">
        <v>-0.31757800000000003</v>
      </c>
      <c r="S415" s="32">
        <v>0.76249999999999996</v>
      </c>
      <c r="U415" s="34">
        <v>-7.6E-3</v>
      </c>
      <c r="V415" s="34">
        <v>1.518359</v>
      </c>
      <c r="W415" s="34">
        <v>0.94023400000000001</v>
      </c>
      <c r="Y415" s="73"/>
      <c r="Z415" s="73"/>
      <c r="AA415" s="73"/>
    </row>
    <row r="416" spans="1:27" x14ac:dyDescent="0.25">
      <c r="A416" s="61">
        <v>-1.7399999999999999E-2</v>
      </c>
      <c r="B416" s="61">
        <v>-2.2339844000000002</v>
      </c>
      <c r="C416" s="61">
        <v>0.95468750000000002</v>
      </c>
      <c r="E416" s="63">
        <v>-1.7399999999999999E-2</v>
      </c>
      <c r="F416" s="63">
        <v>-0.40976560000000001</v>
      </c>
      <c r="G416" s="63">
        <v>0.64218750000000002</v>
      </c>
      <c r="I416" s="28">
        <v>-3.15E-3</v>
      </c>
      <c r="J416" s="28">
        <v>-1.67304689</v>
      </c>
      <c r="K416" s="28">
        <v>1.06132811</v>
      </c>
      <c r="M416" s="30">
        <v>-3.15E-3</v>
      </c>
      <c r="N416" s="30">
        <v>-1.95625001</v>
      </c>
      <c r="O416" s="30">
        <v>0.98906249000000002</v>
      </c>
      <c r="Q416" s="32">
        <v>-7.6E-3</v>
      </c>
      <c r="R416" s="32">
        <v>-0.40351599999999999</v>
      </c>
      <c r="S416" s="32">
        <v>0.76054699999999997</v>
      </c>
      <c r="U416" s="34">
        <v>-7.4999999999999997E-3</v>
      </c>
      <c r="V416" s="34">
        <v>1.502734</v>
      </c>
      <c r="W416" s="34">
        <v>0.93632800000000005</v>
      </c>
      <c r="Y416" s="73"/>
      <c r="Z416" s="73"/>
      <c r="AA416" s="73"/>
    </row>
    <row r="417" spans="1:27" x14ac:dyDescent="0.25">
      <c r="A417" s="61">
        <v>-1.72E-2</v>
      </c>
      <c r="B417" s="61">
        <v>-2.2593749999999999</v>
      </c>
      <c r="C417" s="61">
        <v>0.96054689999999998</v>
      </c>
      <c r="E417" s="63">
        <v>-1.72E-2</v>
      </c>
      <c r="F417" s="63">
        <v>-0.47812500000000002</v>
      </c>
      <c r="G417" s="63">
        <v>0.63242189999999998</v>
      </c>
      <c r="I417" s="28">
        <v>-3.0999999999999999E-3</v>
      </c>
      <c r="J417" s="28">
        <v>-1.65351564</v>
      </c>
      <c r="K417" s="28">
        <v>1.06328124</v>
      </c>
      <c r="M417" s="30">
        <v>-3.0999999999999999E-3</v>
      </c>
      <c r="N417" s="30">
        <v>-1.93476564</v>
      </c>
      <c r="O417" s="30">
        <v>0.99101561000000005</v>
      </c>
      <c r="Q417" s="32">
        <v>-7.4999999999999997E-3</v>
      </c>
      <c r="R417" s="32">
        <v>-0.48359400000000002</v>
      </c>
      <c r="S417" s="32">
        <v>0.75859399999999999</v>
      </c>
      <c r="U417" s="34">
        <v>-7.4000000000000003E-3</v>
      </c>
      <c r="V417" s="34">
        <v>1.477344</v>
      </c>
      <c r="W417" s="34">
        <v>0.93242199999999997</v>
      </c>
      <c r="Y417" s="73"/>
      <c r="Z417" s="73"/>
      <c r="AA417" s="73"/>
    </row>
    <row r="418" spans="1:27" x14ac:dyDescent="0.25">
      <c r="A418" s="61">
        <v>-1.7000000000000001E-2</v>
      </c>
      <c r="B418" s="61">
        <v>-2.2789063000000001</v>
      </c>
      <c r="C418" s="61">
        <v>0.96445309999999995</v>
      </c>
      <c r="E418" s="63">
        <v>-1.7000000000000001E-2</v>
      </c>
      <c r="F418" s="63">
        <v>-0.55039059999999995</v>
      </c>
      <c r="G418" s="63">
        <v>0.61679689999999998</v>
      </c>
      <c r="I418" s="28">
        <v>-3.0500000000000002E-3</v>
      </c>
      <c r="J418" s="28">
        <v>-1.63203126</v>
      </c>
      <c r="K418" s="28">
        <v>1.06523436</v>
      </c>
      <c r="M418" s="30">
        <v>-3.0500000000000002E-3</v>
      </c>
      <c r="N418" s="30">
        <v>-1.91328126</v>
      </c>
      <c r="O418" s="30">
        <v>0.99492186000000005</v>
      </c>
      <c r="Q418" s="32">
        <v>-7.4000000000000003E-3</v>
      </c>
      <c r="R418" s="32">
        <v>-0.56953100000000001</v>
      </c>
      <c r="S418" s="32">
        <v>0.75859399999999999</v>
      </c>
      <c r="U418" s="34">
        <v>-7.3000000000000001E-3</v>
      </c>
      <c r="V418" s="34">
        <v>1.440234</v>
      </c>
      <c r="W418" s="34">
        <v>0.926562</v>
      </c>
      <c r="Y418" s="73"/>
      <c r="Z418" s="73"/>
      <c r="AA418" s="73"/>
    </row>
    <row r="419" spans="1:27" x14ac:dyDescent="0.25">
      <c r="A419" s="61">
        <v>-1.6799999999999999E-2</v>
      </c>
      <c r="B419" s="61">
        <v>-2.2984374999999999</v>
      </c>
      <c r="C419" s="61">
        <v>0.97421869999999999</v>
      </c>
      <c r="E419" s="63">
        <v>-1.6799999999999999E-2</v>
      </c>
      <c r="F419" s="63">
        <v>-0.62265630000000005</v>
      </c>
      <c r="G419" s="63">
        <v>0.59726559999999995</v>
      </c>
      <c r="I419" s="28">
        <v>-3.0000000000000001E-3</v>
      </c>
      <c r="J419" s="28">
        <v>-1.61250001</v>
      </c>
      <c r="K419" s="28">
        <v>1.06914061</v>
      </c>
      <c r="M419" s="30">
        <v>-3.0000000000000001E-3</v>
      </c>
      <c r="N419" s="30">
        <v>-1.89375001</v>
      </c>
      <c r="O419" s="30">
        <v>0.99687499000000002</v>
      </c>
      <c r="Q419" s="32">
        <v>-7.3000000000000001E-3</v>
      </c>
      <c r="R419" s="32">
        <v>-0.65937500000000004</v>
      </c>
      <c r="S419" s="32">
        <v>0.75664100000000001</v>
      </c>
      <c r="U419" s="34">
        <v>-7.1999999999999998E-3</v>
      </c>
      <c r="V419" s="34">
        <v>1.4011720000000001</v>
      </c>
      <c r="W419" s="34">
        <v>0.92265600000000003</v>
      </c>
      <c r="Y419" s="73"/>
      <c r="Z419" s="73"/>
      <c r="AA419" s="73"/>
    </row>
    <row r="420" spans="1:27" x14ac:dyDescent="0.25">
      <c r="A420" s="61">
        <v>-1.66E-2</v>
      </c>
      <c r="B420" s="61">
        <v>-2.3179688000000001</v>
      </c>
      <c r="C420" s="61">
        <v>0.98007809999999995</v>
      </c>
      <c r="E420" s="63">
        <v>-1.66E-2</v>
      </c>
      <c r="F420" s="63">
        <v>-0.70078130000000005</v>
      </c>
      <c r="G420" s="63">
        <v>0.61875000000000002</v>
      </c>
      <c r="I420" s="28">
        <v>-2.9499999999999999E-3</v>
      </c>
      <c r="J420" s="28">
        <v>-1.59296876</v>
      </c>
      <c r="K420" s="28">
        <v>1.07304686</v>
      </c>
      <c r="M420" s="30">
        <v>-2.9499999999999999E-3</v>
      </c>
      <c r="N420" s="30">
        <v>-1.87226564</v>
      </c>
      <c r="O420" s="30">
        <v>0.99882811000000005</v>
      </c>
      <c r="Q420" s="32">
        <v>-7.1999999999999998E-3</v>
      </c>
      <c r="R420" s="32">
        <v>-0.74921899999999997</v>
      </c>
      <c r="S420" s="32">
        <v>0.75664100000000001</v>
      </c>
      <c r="U420" s="34">
        <v>-7.1000000000000004E-3</v>
      </c>
      <c r="V420" s="34">
        <v>1.352344</v>
      </c>
      <c r="W420" s="34">
        <v>0.91679699999999997</v>
      </c>
      <c r="Y420" s="73"/>
      <c r="Z420" s="73"/>
      <c r="AA420" s="73"/>
    </row>
    <row r="421" spans="1:27" x14ac:dyDescent="0.25">
      <c r="A421" s="61">
        <v>-1.6400000000000001E-2</v>
      </c>
      <c r="B421" s="61">
        <v>-2.3355469000000002</v>
      </c>
      <c r="C421" s="61">
        <v>0.98984369999999999</v>
      </c>
      <c r="E421" s="63">
        <v>-1.6400000000000001E-2</v>
      </c>
      <c r="F421" s="63">
        <v>-0.77890630000000005</v>
      </c>
      <c r="G421" s="63">
        <v>0.66757809999999995</v>
      </c>
      <c r="I421" s="28">
        <v>-2.8999999999999998E-3</v>
      </c>
      <c r="J421" s="28">
        <v>-1.57148439</v>
      </c>
      <c r="K421" s="28">
        <v>1.07890624</v>
      </c>
      <c r="M421" s="30">
        <v>-2.8999999999999998E-3</v>
      </c>
      <c r="N421" s="30">
        <v>-1.84882814</v>
      </c>
      <c r="O421" s="30">
        <v>1.00273436</v>
      </c>
      <c r="Q421" s="32">
        <v>-7.1000000000000004E-3</v>
      </c>
      <c r="R421" s="32">
        <v>-0.83320300000000003</v>
      </c>
      <c r="S421" s="32">
        <v>0.75664100000000001</v>
      </c>
      <c r="U421" s="34">
        <v>-7.0000000000000001E-3</v>
      </c>
      <c r="V421" s="34">
        <v>1.295703</v>
      </c>
      <c r="W421" s="34">
        <v>0.910937</v>
      </c>
      <c r="Y421" s="73"/>
      <c r="Z421" s="73"/>
      <c r="AA421" s="73"/>
    </row>
    <row r="422" spans="1:27" x14ac:dyDescent="0.25">
      <c r="A422" s="61">
        <v>-1.6199999999999999E-2</v>
      </c>
      <c r="B422" s="61">
        <v>-2.3511719000000002</v>
      </c>
      <c r="C422" s="61">
        <v>0.99960939999999998</v>
      </c>
      <c r="E422" s="63">
        <v>-1.6199999999999999E-2</v>
      </c>
      <c r="F422" s="63">
        <v>-0.84921880000000005</v>
      </c>
      <c r="G422" s="63">
        <v>0.70859369999999999</v>
      </c>
      <c r="I422" s="28">
        <v>-2.8500000000000001E-3</v>
      </c>
      <c r="J422" s="28">
        <v>-1.55000001</v>
      </c>
      <c r="K422" s="28">
        <v>1.08281249</v>
      </c>
      <c r="M422" s="30">
        <v>-2.8500000000000001E-3</v>
      </c>
      <c r="N422" s="30">
        <v>-1.82734376</v>
      </c>
      <c r="O422" s="30">
        <v>1.00468749</v>
      </c>
      <c r="Q422" s="32">
        <v>-7.0000000000000001E-3</v>
      </c>
      <c r="R422" s="32">
        <v>-0.91914099999999999</v>
      </c>
      <c r="S422" s="32">
        <v>0.75664100000000001</v>
      </c>
      <c r="U422" s="34">
        <v>-6.8999999999999999E-3</v>
      </c>
      <c r="V422" s="34">
        <v>1.233203</v>
      </c>
      <c r="W422" s="34">
        <v>0.90507800000000005</v>
      </c>
      <c r="Y422" s="73"/>
      <c r="Z422" s="73"/>
      <c r="AA422" s="73"/>
    </row>
    <row r="423" spans="1:27" x14ac:dyDescent="0.25">
      <c r="A423" s="61">
        <v>-1.6E-2</v>
      </c>
      <c r="B423" s="61">
        <v>-2.3628906000000001</v>
      </c>
      <c r="C423" s="61">
        <v>1.0113281000000001</v>
      </c>
      <c r="E423" s="63">
        <v>-1.6E-2</v>
      </c>
      <c r="F423" s="63">
        <v>-0.92343750000000002</v>
      </c>
      <c r="G423" s="63">
        <v>0.70859369999999999</v>
      </c>
      <c r="I423" s="28">
        <v>-2.8E-3</v>
      </c>
      <c r="J423" s="28">
        <v>-1.52851564</v>
      </c>
      <c r="K423" s="28">
        <v>1.08671874</v>
      </c>
      <c r="M423" s="30">
        <v>-2.8E-3</v>
      </c>
      <c r="N423" s="30">
        <v>-1.80585939</v>
      </c>
      <c r="O423" s="30">
        <v>1.00664061</v>
      </c>
      <c r="Q423" s="32">
        <v>-6.8999999999999999E-3</v>
      </c>
      <c r="R423" s="32">
        <v>-1.0050779999999999</v>
      </c>
      <c r="S423" s="32">
        <v>0.75859399999999999</v>
      </c>
      <c r="U423" s="34">
        <v>-6.7999999999999996E-3</v>
      </c>
      <c r="V423" s="34">
        <v>1.1628909999999999</v>
      </c>
      <c r="W423" s="34">
        <v>0.89921899999999999</v>
      </c>
      <c r="Y423" s="73"/>
      <c r="Z423" s="73"/>
      <c r="AA423" s="73"/>
    </row>
    <row r="424" spans="1:27" x14ac:dyDescent="0.25">
      <c r="A424" s="61">
        <v>-1.5800000000000002E-2</v>
      </c>
      <c r="B424" s="61">
        <v>-2.3785156000000001</v>
      </c>
      <c r="C424" s="61">
        <v>1.0210937</v>
      </c>
      <c r="E424" s="63">
        <v>-1.5800000000000002E-2</v>
      </c>
      <c r="F424" s="63">
        <v>-0.99765630000000005</v>
      </c>
      <c r="G424" s="63">
        <v>0.68320309999999995</v>
      </c>
      <c r="I424" s="28">
        <v>-2.7499999999999998E-3</v>
      </c>
      <c r="J424" s="28">
        <v>-1.50898439</v>
      </c>
      <c r="K424" s="28">
        <v>1.09062499</v>
      </c>
      <c r="M424" s="30">
        <v>-2.7499999999999998E-3</v>
      </c>
      <c r="N424" s="30">
        <v>-1.78046876</v>
      </c>
      <c r="O424" s="30">
        <v>1.00859374</v>
      </c>
      <c r="Q424" s="32">
        <v>-6.7999999999999996E-3</v>
      </c>
      <c r="R424" s="32">
        <v>-1.0871090000000001</v>
      </c>
      <c r="S424" s="32">
        <v>0.76054699999999997</v>
      </c>
      <c r="U424" s="34">
        <v>-6.7000000000000002E-3</v>
      </c>
      <c r="V424" s="34">
        <v>1.090625</v>
      </c>
      <c r="W424" s="34">
        <v>0.895312</v>
      </c>
      <c r="Y424" s="73"/>
      <c r="Z424" s="73"/>
      <c r="AA424" s="73"/>
    </row>
    <row r="425" spans="1:27" x14ac:dyDescent="0.25">
      <c r="A425" s="61">
        <v>-1.5599999999999999E-2</v>
      </c>
      <c r="B425" s="61">
        <v>-2.3941406000000001</v>
      </c>
      <c r="C425" s="61">
        <v>1.0289062</v>
      </c>
      <c r="E425" s="63">
        <v>-1.5599999999999999E-2</v>
      </c>
      <c r="F425" s="63">
        <v>-1.0679688000000001</v>
      </c>
      <c r="G425" s="63">
        <v>0.64804689999999998</v>
      </c>
      <c r="I425" s="28">
        <v>-2.7000000000000001E-3</v>
      </c>
      <c r="J425" s="28">
        <v>-1.48359376</v>
      </c>
      <c r="K425" s="28">
        <v>1.09453124</v>
      </c>
      <c r="M425" s="30">
        <v>-2.7000000000000001E-3</v>
      </c>
      <c r="N425" s="30">
        <v>-1.75703126</v>
      </c>
      <c r="O425" s="30">
        <v>1.00859374</v>
      </c>
      <c r="Q425" s="32">
        <v>-6.7000000000000002E-3</v>
      </c>
      <c r="R425" s="32">
        <v>-1.169141</v>
      </c>
      <c r="S425" s="32">
        <v>0.76054699999999997</v>
      </c>
      <c r="U425" s="34">
        <v>-6.6E-3</v>
      </c>
      <c r="V425" s="34">
        <v>1.0105470000000001</v>
      </c>
      <c r="W425" s="34">
        <v>0.88945300000000005</v>
      </c>
      <c r="Y425" s="73"/>
      <c r="Z425" s="73"/>
      <c r="AA425" s="73"/>
    </row>
    <row r="426" spans="1:27" x14ac:dyDescent="0.25">
      <c r="A426" s="61">
        <v>-1.54E-2</v>
      </c>
      <c r="B426" s="61">
        <v>-2.4058594000000002</v>
      </c>
      <c r="C426" s="61">
        <v>1.0464844</v>
      </c>
      <c r="E426" s="63">
        <v>-1.54E-2</v>
      </c>
      <c r="F426" s="63">
        <v>-1.1382813000000001</v>
      </c>
      <c r="G426" s="63">
        <v>0.62460939999999998</v>
      </c>
      <c r="I426" s="28">
        <v>-2.65E-3</v>
      </c>
      <c r="J426" s="28">
        <v>-1.46406251</v>
      </c>
      <c r="K426" s="28">
        <v>1.09648436</v>
      </c>
      <c r="M426" s="30">
        <v>-2.65E-3</v>
      </c>
      <c r="N426" s="30">
        <v>-1.73359376</v>
      </c>
      <c r="O426" s="30">
        <v>1.01054686</v>
      </c>
      <c r="Q426" s="32">
        <v>-6.6E-3</v>
      </c>
      <c r="R426" s="32">
        <v>-1.251172</v>
      </c>
      <c r="S426" s="32">
        <v>0.76249999999999996</v>
      </c>
      <c r="U426" s="34">
        <v>-6.4999999999999997E-3</v>
      </c>
      <c r="V426" s="34">
        <v>0.92265600000000003</v>
      </c>
      <c r="W426" s="34">
        <v>0.88359399999999999</v>
      </c>
      <c r="Y426" s="73"/>
      <c r="Z426" s="73"/>
      <c r="AA426" s="73"/>
    </row>
    <row r="427" spans="1:27" x14ac:dyDescent="0.25">
      <c r="A427" s="61">
        <v>-1.52E-2</v>
      </c>
      <c r="B427" s="61">
        <v>-2.4156249999999999</v>
      </c>
      <c r="C427" s="61">
        <v>1.0621094</v>
      </c>
      <c r="E427" s="63">
        <v>-1.52E-2</v>
      </c>
      <c r="F427" s="63">
        <v>-1.2085938000000001</v>
      </c>
      <c r="G427" s="63">
        <v>0.65585939999999998</v>
      </c>
      <c r="I427" s="28">
        <v>-2.5999999999999999E-3</v>
      </c>
      <c r="J427" s="28">
        <v>-1.44062501</v>
      </c>
      <c r="K427" s="28">
        <v>1.09843749</v>
      </c>
      <c r="M427" s="30">
        <v>-2.5999999999999999E-3</v>
      </c>
      <c r="N427" s="30">
        <v>-1.70820314</v>
      </c>
      <c r="O427" s="30">
        <v>1.01249999</v>
      </c>
      <c r="Q427" s="32">
        <v>-6.4999999999999997E-3</v>
      </c>
      <c r="R427" s="32">
        <v>-1.33125</v>
      </c>
      <c r="S427" s="32">
        <v>0.76249999999999996</v>
      </c>
      <c r="U427" s="34">
        <v>-6.4000000000000003E-3</v>
      </c>
      <c r="V427" s="34">
        <v>0.82890600000000003</v>
      </c>
      <c r="W427" s="34">
        <v>0.879687</v>
      </c>
      <c r="Y427" s="73"/>
      <c r="Z427" s="73"/>
      <c r="AA427" s="73"/>
    </row>
    <row r="428" spans="1:27" x14ac:dyDescent="0.25">
      <c r="A428" s="61">
        <v>-1.4999999999999999E-2</v>
      </c>
      <c r="B428" s="61">
        <v>-2.4234374999999999</v>
      </c>
      <c r="C428" s="61">
        <v>1.0679687</v>
      </c>
      <c r="E428" s="63">
        <v>-1.4999999999999999E-2</v>
      </c>
      <c r="F428" s="63">
        <v>-1.2769531000000001</v>
      </c>
      <c r="G428" s="63">
        <v>0.73203119999999999</v>
      </c>
      <c r="I428" s="28">
        <v>-2.5500000000000002E-3</v>
      </c>
      <c r="J428" s="28">
        <v>-1.41914064</v>
      </c>
      <c r="K428" s="28">
        <v>1.10039061</v>
      </c>
      <c r="M428" s="30">
        <v>-2.5500000000000002E-3</v>
      </c>
      <c r="N428" s="30">
        <v>-1.68476564</v>
      </c>
      <c r="O428" s="30">
        <v>1.01445311</v>
      </c>
      <c r="Q428" s="32">
        <v>-6.4000000000000003E-3</v>
      </c>
      <c r="R428" s="32">
        <v>-1.413281</v>
      </c>
      <c r="S428" s="32">
        <v>0.76640600000000003</v>
      </c>
      <c r="U428" s="34">
        <v>-6.3E-3</v>
      </c>
      <c r="V428" s="34">
        <v>0.73124999999999996</v>
      </c>
      <c r="W428" s="34">
        <v>0.87382800000000005</v>
      </c>
      <c r="Y428" s="73"/>
      <c r="Z428" s="73"/>
      <c r="AA428" s="73"/>
    </row>
    <row r="429" spans="1:27" x14ac:dyDescent="0.25">
      <c r="A429" s="61">
        <v>-1.4800000000000001E-2</v>
      </c>
      <c r="B429" s="61">
        <v>-2.4292969000000002</v>
      </c>
      <c r="C429" s="61">
        <v>1.0738281000000001</v>
      </c>
      <c r="E429" s="63">
        <v>-1.4800000000000001E-2</v>
      </c>
      <c r="F429" s="63">
        <v>-1.3433594</v>
      </c>
      <c r="G429" s="63">
        <v>0.79648439999999998</v>
      </c>
      <c r="I429" s="28">
        <v>-2.5000000000000001E-3</v>
      </c>
      <c r="J429" s="28">
        <v>-1.39765626</v>
      </c>
      <c r="K429" s="28">
        <v>1.10039061</v>
      </c>
      <c r="M429" s="30">
        <v>-2.5000000000000001E-3</v>
      </c>
      <c r="N429" s="30">
        <v>-1.65937501</v>
      </c>
      <c r="O429" s="30">
        <v>1.01640624</v>
      </c>
      <c r="Q429" s="32">
        <v>-6.3E-3</v>
      </c>
      <c r="R429" s="32">
        <v>-1.491406</v>
      </c>
      <c r="S429" s="32">
        <v>0.76835900000000001</v>
      </c>
      <c r="U429" s="34">
        <v>-6.1999999999999998E-3</v>
      </c>
      <c r="V429" s="34">
        <v>0.629687</v>
      </c>
      <c r="W429" s="34">
        <v>0.86796899999999999</v>
      </c>
      <c r="Y429" s="73"/>
      <c r="Z429" s="73"/>
      <c r="AA429" s="73"/>
    </row>
    <row r="430" spans="1:27" x14ac:dyDescent="0.25">
      <c r="A430" s="61">
        <v>-1.46E-2</v>
      </c>
      <c r="B430" s="61">
        <v>-2.4371094000000002</v>
      </c>
      <c r="C430" s="61">
        <v>1.0874999999999999</v>
      </c>
      <c r="E430" s="63">
        <v>-1.46E-2</v>
      </c>
      <c r="F430" s="63">
        <v>-1.4156249999999999</v>
      </c>
      <c r="G430" s="63">
        <v>0.80039059999999995</v>
      </c>
      <c r="I430" s="28">
        <v>-2.4499999999999999E-3</v>
      </c>
      <c r="J430" s="28">
        <v>-1.37421876</v>
      </c>
      <c r="K430" s="28">
        <v>1.10039061</v>
      </c>
      <c r="M430" s="30">
        <v>-2.4499999999999999E-3</v>
      </c>
      <c r="N430" s="30">
        <v>-1.63398439</v>
      </c>
      <c r="O430" s="30">
        <v>1.01835936</v>
      </c>
      <c r="Q430" s="32">
        <v>-6.1999999999999998E-3</v>
      </c>
      <c r="R430" s="32">
        <v>-1.565625</v>
      </c>
      <c r="S430" s="32">
        <v>0.770312</v>
      </c>
      <c r="U430" s="34">
        <v>-6.1000000000000004E-3</v>
      </c>
      <c r="V430" s="34">
        <v>0.520312</v>
      </c>
      <c r="W430" s="34">
        <v>0.864062</v>
      </c>
      <c r="Y430" s="73"/>
      <c r="Z430" s="73"/>
      <c r="AA430" s="73"/>
    </row>
    <row r="431" spans="1:27" x14ac:dyDescent="0.25">
      <c r="A431" s="61">
        <v>-1.44E-2</v>
      </c>
      <c r="B431" s="61">
        <v>-2.4410156000000001</v>
      </c>
      <c r="C431" s="61">
        <v>1.1109374999999999</v>
      </c>
      <c r="E431" s="63">
        <v>-1.44E-2</v>
      </c>
      <c r="F431" s="63">
        <v>-1.4820313000000001</v>
      </c>
      <c r="G431" s="63">
        <v>0.73593750000000002</v>
      </c>
      <c r="I431" s="28">
        <v>-2.3999999999999998E-3</v>
      </c>
      <c r="J431" s="28">
        <v>-1.34882814</v>
      </c>
      <c r="K431" s="28">
        <v>1.10039061</v>
      </c>
      <c r="M431" s="30">
        <v>-2.3999999999999998E-3</v>
      </c>
      <c r="N431" s="30">
        <v>-1.61054689</v>
      </c>
      <c r="O431" s="30">
        <v>1.02031249</v>
      </c>
      <c r="Q431" s="32">
        <v>-6.1000000000000004E-3</v>
      </c>
      <c r="R431" s="32">
        <v>-1.637891</v>
      </c>
      <c r="S431" s="32">
        <v>0.77421899999999999</v>
      </c>
      <c r="U431" s="34">
        <v>-6.0000000000000001E-3</v>
      </c>
      <c r="V431" s="34">
        <v>0.40507799999999999</v>
      </c>
      <c r="W431" s="34">
        <v>0.85820300000000005</v>
      </c>
      <c r="Y431" s="73"/>
      <c r="Z431" s="73"/>
      <c r="AA431" s="73"/>
    </row>
    <row r="432" spans="1:27" x14ac:dyDescent="0.25">
      <c r="A432" s="61">
        <v>-1.4200000000000001E-2</v>
      </c>
      <c r="B432" s="61">
        <v>-2.4468749999999999</v>
      </c>
      <c r="C432" s="61">
        <v>1.1226562</v>
      </c>
      <c r="E432" s="63">
        <v>-1.4200000000000001E-2</v>
      </c>
      <c r="F432" s="63">
        <v>-1.5484374999999999</v>
      </c>
      <c r="G432" s="63">
        <v>0.68125000000000002</v>
      </c>
      <c r="I432" s="28">
        <v>-2.3500000000000001E-3</v>
      </c>
      <c r="J432" s="28">
        <v>-1.32343751</v>
      </c>
      <c r="K432" s="28">
        <v>1.10039061</v>
      </c>
      <c r="M432" s="30">
        <v>-2.3500000000000001E-3</v>
      </c>
      <c r="N432" s="30">
        <v>-1.58515626</v>
      </c>
      <c r="O432" s="30">
        <v>1.02226561</v>
      </c>
      <c r="Q432" s="32">
        <v>-6.0000000000000001E-3</v>
      </c>
      <c r="R432" s="32">
        <v>-1.70625</v>
      </c>
      <c r="S432" s="32">
        <v>0.77617199999999997</v>
      </c>
      <c r="U432" s="34">
        <v>-5.8999999999999999E-3</v>
      </c>
      <c r="V432" s="34">
        <v>0.29179699999999997</v>
      </c>
      <c r="W432" s="34">
        <v>0.85429699999999997</v>
      </c>
      <c r="Y432" s="73"/>
      <c r="Z432" s="73"/>
      <c r="AA432" s="73"/>
    </row>
    <row r="433" spans="1:27" x14ac:dyDescent="0.25">
      <c r="A433" s="61">
        <v>-1.4E-2</v>
      </c>
      <c r="B433" s="61">
        <v>-2.4488281000000001</v>
      </c>
      <c r="C433" s="61">
        <v>1.1167969</v>
      </c>
      <c r="E433" s="63">
        <v>-1.4E-2</v>
      </c>
      <c r="F433" s="63">
        <v>-1.6109374999999999</v>
      </c>
      <c r="G433" s="63">
        <v>0.69492189999999998</v>
      </c>
      <c r="I433" s="28">
        <v>-2.3E-3</v>
      </c>
      <c r="J433" s="28">
        <v>-1.30195314</v>
      </c>
      <c r="K433" s="28">
        <v>1.09843749</v>
      </c>
      <c r="M433" s="30">
        <v>-2.3E-3</v>
      </c>
      <c r="N433" s="30">
        <v>-1.55781251</v>
      </c>
      <c r="O433" s="30">
        <v>1.02421874</v>
      </c>
      <c r="Q433" s="32">
        <v>-5.8999999999999999E-3</v>
      </c>
      <c r="R433" s="32">
        <v>-1.7746090000000001</v>
      </c>
      <c r="S433" s="32">
        <v>0.78203100000000003</v>
      </c>
      <c r="U433" s="34">
        <v>-5.7999999999999996E-3</v>
      </c>
      <c r="V433" s="34">
        <v>0.17460899999999999</v>
      </c>
      <c r="W433" s="34">
        <v>0.85039100000000001</v>
      </c>
      <c r="Y433" s="73"/>
      <c r="Z433" s="73"/>
      <c r="AA433" s="73"/>
    </row>
    <row r="434" spans="1:27" x14ac:dyDescent="0.25">
      <c r="A434" s="61">
        <v>-1.38E-2</v>
      </c>
      <c r="B434" s="61">
        <v>-2.4507813000000001</v>
      </c>
      <c r="C434" s="61">
        <v>1.1148437</v>
      </c>
      <c r="E434" s="63">
        <v>-1.38E-2</v>
      </c>
      <c r="F434" s="63">
        <v>-1.6714844</v>
      </c>
      <c r="G434" s="63">
        <v>0.75742189999999998</v>
      </c>
      <c r="I434" s="28">
        <v>-2.2499999999999998E-3</v>
      </c>
      <c r="J434" s="28">
        <v>-1.27851564</v>
      </c>
      <c r="K434" s="28">
        <v>1.09648436</v>
      </c>
      <c r="M434" s="30">
        <v>-2.2499999999999998E-3</v>
      </c>
      <c r="N434" s="30">
        <v>-1.53046876</v>
      </c>
      <c r="O434" s="30">
        <v>1.02617186</v>
      </c>
      <c r="Q434" s="32">
        <v>-5.7999999999999996E-3</v>
      </c>
      <c r="R434" s="32">
        <v>-1.8390629999999999</v>
      </c>
      <c r="S434" s="32">
        <v>0.78398400000000001</v>
      </c>
      <c r="U434" s="34">
        <v>-5.7000000000000002E-3</v>
      </c>
      <c r="V434" s="34">
        <v>5.5468999999999997E-2</v>
      </c>
      <c r="W434" s="34">
        <v>0.84648400000000001</v>
      </c>
      <c r="Y434" s="73"/>
      <c r="Z434" s="73"/>
      <c r="AA434" s="73"/>
    </row>
    <row r="435" spans="1:27" x14ac:dyDescent="0.25">
      <c r="A435" s="61">
        <v>-1.3599999999999999E-2</v>
      </c>
      <c r="B435" s="61">
        <v>-2.4527344000000002</v>
      </c>
      <c r="C435" s="61">
        <v>1.1304687</v>
      </c>
      <c r="E435" s="63">
        <v>-1.3599999999999999E-2</v>
      </c>
      <c r="F435" s="63">
        <v>-1.7300781000000001</v>
      </c>
      <c r="G435" s="63">
        <v>0.81796869999999999</v>
      </c>
      <c r="I435" s="28">
        <v>-2.2000000000000001E-3</v>
      </c>
      <c r="J435" s="28">
        <v>-1.25507814</v>
      </c>
      <c r="K435" s="28">
        <v>1.09257811</v>
      </c>
      <c r="M435" s="30">
        <v>-2.2000000000000001E-3</v>
      </c>
      <c r="N435" s="30">
        <v>-1.50507814</v>
      </c>
      <c r="O435" s="30">
        <v>1.02812499</v>
      </c>
      <c r="Q435" s="32">
        <v>-5.7000000000000002E-3</v>
      </c>
      <c r="R435" s="32">
        <v>-1.8996090000000001</v>
      </c>
      <c r="S435" s="32">
        <v>0.785937</v>
      </c>
      <c r="U435" s="34">
        <v>-5.5999999999999999E-3</v>
      </c>
      <c r="V435" s="34">
        <v>-6.7577999999999999E-2</v>
      </c>
      <c r="W435" s="34">
        <v>0.84062499999999996</v>
      </c>
      <c r="Y435" s="73"/>
      <c r="Z435" s="73"/>
      <c r="AA435" s="73"/>
    </row>
    <row r="436" spans="1:27" x14ac:dyDescent="0.25">
      <c r="A436" s="61">
        <v>-1.34E-2</v>
      </c>
      <c r="B436" s="61">
        <v>-2.4507813000000001</v>
      </c>
      <c r="C436" s="61">
        <v>1.1519531000000001</v>
      </c>
      <c r="E436" s="63">
        <v>-1.34E-2</v>
      </c>
      <c r="F436" s="63">
        <v>-1.7867188000000001</v>
      </c>
      <c r="G436" s="63">
        <v>0.83945309999999995</v>
      </c>
      <c r="I436" s="28">
        <v>-2.15E-3</v>
      </c>
      <c r="J436" s="28">
        <v>-1.23359376</v>
      </c>
      <c r="K436" s="28">
        <v>1.09062499</v>
      </c>
      <c r="M436" s="30">
        <v>-2.15E-3</v>
      </c>
      <c r="N436" s="30">
        <v>-1.47578126</v>
      </c>
      <c r="O436" s="30">
        <v>1.03007811</v>
      </c>
      <c r="Q436" s="32">
        <v>-5.5999999999999999E-3</v>
      </c>
      <c r="R436" s="32">
        <v>-1.9582029999999999</v>
      </c>
      <c r="S436" s="32">
        <v>0.78789100000000001</v>
      </c>
      <c r="U436" s="34">
        <v>-5.4999999999999997E-3</v>
      </c>
      <c r="V436" s="34">
        <v>-0.192578</v>
      </c>
      <c r="W436" s="34">
        <v>0.83671899999999999</v>
      </c>
      <c r="Y436" s="73"/>
      <c r="Z436" s="73"/>
      <c r="AA436" s="73"/>
    </row>
    <row r="437" spans="1:27" x14ac:dyDescent="0.25">
      <c r="A437" s="61">
        <v>-1.32E-2</v>
      </c>
      <c r="B437" s="61">
        <v>-2.4488281000000001</v>
      </c>
      <c r="C437" s="61">
        <v>1.1675781000000001</v>
      </c>
      <c r="E437" s="63">
        <v>-1.32E-2</v>
      </c>
      <c r="F437" s="63">
        <v>-1.8433594</v>
      </c>
      <c r="G437" s="63">
        <v>0.82578119999999999</v>
      </c>
      <c r="I437" s="28">
        <v>-2.0999999999999999E-3</v>
      </c>
      <c r="J437" s="28">
        <v>-1.21210939</v>
      </c>
      <c r="K437" s="28">
        <v>1.08671874</v>
      </c>
      <c r="M437" s="30">
        <v>-2.0999999999999999E-3</v>
      </c>
      <c r="N437" s="30">
        <v>-1.44843751</v>
      </c>
      <c r="O437" s="30">
        <v>1.03203124</v>
      </c>
      <c r="Q437" s="32">
        <v>-5.4999999999999997E-3</v>
      </c>
      <c r="R437" s="32">
        <v>-2.0109379999999999</v>
      </c>
      <c r="S437" s="32">
        <v>0.79179699999999997</v>
      </c>
      <c r="U437" s="34">
        <v>-5.4000000000000003E-3</v>
      </c>
      <c r="V437" s="34">
        <v>-0.31757800000000003</v>
      </c>
      <c r="W437" s="34">
        <v>0.83085900000000001</v>
      </c>
      <c r="Y437" s="73"/>
      <c r="Z437" s="73"/>
      <c r="AA437" s="73"/>
    </row>
    <row r="438" spans="1:27" x14ac:dyDescent="0.25">
      <c r="A438" s="61">
        <v>-1.2999999999999999E-2</v>
      </c>
      <c r="B438" s="61">
        <v>-2.4468749999999999</v>
      </c>
      <c r="C438" s="61">
        <v>1.1636719</v>
      </c>
      <c r="E438" s="63">
        <v>-1.2999999999999999E-2</v>
      </c>
      <c r="F438" s="63">
        <v>-1.8960938000000001</v>
      </c>
      <c r="G438" s="63">
        <v>0.79257809999999995</v>
      </c>
      <c r="I438" s="28">
        <v>-2.0500000000000002E-3</v>
      </c>
      <c r="J438" s="28">
        <v>-1.18867189</v>
      </c>
      <c r="K438" s="28">
        <v>1.08476561</v>
      </c>
      <c r="M438" s="30">
        <v>-2.0500000000000002E-3</v>
      </c>
      <c r="N438" s="30">
        <v>-1.42109376</v>
      </c>
      <c r="O438" s="30">
        <v>1.03593749</v>
      </c>
      <c r="Q438" s="32">
        <v>-5.4000000000000003E-3</v>
      </c>
      <c r="R438" s="32">
        <v>-2.0617190000000001</v>
      </c>
      <c r="S438" s="32">
        <v>0.79374999999999996</v>
      </c>
      <c r="U438" s="34">
        <v>-5.3E-3</v>
      </c>
      <c r="V438" s="34">
        <v>-0.43671900000000002</v>
      </c>
      <c r="W438" s="34">
        <v>0.82499999999999996</v>
      </c>
      <c r="Y438" s="73"/>
      <c r="Z438" s="73"/>
      <c r="AA438" s="73"/>
    </row>
    <row r="439" spans="1:27" x14ac:dyDescent="0.25">
      <c r="A439" s="61">
        <v>-1.2800000000000001E-2</v>
      </c>
      <c r="B439" s="61">
        <v>-2.4410156000000001</v>
      </c>
      <c r="C439" s="61">
        <v>1.1597656000000001</v>
      </c>
      <c r="E439" s="63">
        <v>-1.2800000000000001E-2</v>
      </c>
      <c r="F439" s="63">
        <v>-1.9449219</v>
      </c>
      <c r="G439" s="63">
        <v>0.77109369999999999</v>
      </c>
      <c r="I439" s="28">
        <v>-2E-3</v>
      </c>
      <c r="J439" s="28">
        <v>-1.16523439</v>
      </c>
      <c r="K439" s="28">
        <v>1.08281249</v>
      </c>
      <c r="M439" s="30">
        <v>-2E-3</v>
      </c>
      <c r="N439" s="30">
        <v>-1.39375001</v>
      </c>
      <c r="O439" s="30">
        <v>1.03789061</v>
      </c>
      <c r="Q439" s="32">
        <v>-5.3E-3</v>
      </c>
      <c r="R439" s="32">
        <v>-2.1144530000000001</v>
      </c>
      <c r="S439" s="32">
        <v>0.79179699999999997</v>
      </c>
      <c r="U439" s="34">
        <v>-5.1999999999999998E-3</v>
      </c>
      <c r="V439" s="34">
        <v>-0.55585899999999999</v>
      </c>
      <c r="W439" s="34">
        <v>0.81914100000000001</v>
      </c>
      <c r="Y439" s="73"/>
      <c r="Z439" s="73"/>
      <c r="AA439" s="73"/>
    </row>
    <row r="440" spans="1:27" x14ac:dyDescent="0.25">
      <c r="A440" s="61">
        <v>-1.26E-2</v>
      </c>
      <c r="B440" s="61">
        <v>-2.4351563000000001</v>
      </c>
      <c r="C440" s="61">
        <v>1.1753906000000001</v>
      </c>
      <c r="E440" s="63">
        <v>-1.26E-2</v>
      </c>
      <c r="F440" s="63">
        <v>-1.9937499999999999</v>
      </c>
      <c r="G440" s="63">
        <v>0.76914059999999995</v>
      </c>
      <c r="I440" s="28">
        <v>-1.9499999999999999E-3</v>
      </c>
      <c r="J440" s="28">
        <v>-1.13984376</v>
      </c>
      <c r="K440" s="28">
        <v>1.08085936</v>
      </c>
      <c r="M440" s="30">
        <v>-1.9499999999999999E-3</v>
      </c>
      <c r="N440" s="30">
        <v>-1.36445314</v>
      </c>
      <c r="O440" s="30">
        <v>1.03984374</v>
      </c>
      <c r="Q440" s="32">
        <v>-5.1999999999999998E-3</v>
      </c>
      <c r="R440" s="32">
        <v>-2.1613280000000001</v>
      </c>
      <c r="S440" s="32">
        <v>0.78789100000000001</v>
      </c>
      <c r="U440" s="34">
        <v>-5.1000000000000004E-3</v>
      </c>
      <c r="V440" s="34">
        <v>-0.68476599999999999</v>
      </c>
      <c r="W440" s="34">
        <v>0.81523400000000001</v>
      </c>
      <c r="Y440" s="73"/>
      <c r="Z440" s="73"/>
      <c r="AA440" s="73"/>
    </row>
    <row r="441" spans="1:27" x14ac:dyDescent="0.25">
      <c r="A441" s="61">
        <v>-1.24E-2</v>
      </c>
      <c r="B441" s="61">
        <v>-2.4292969000000002</v>
      </c>
      <c r="C441" s="61">
        <v>1.2007812</v>
      </c>
      <c r="E441" s="63">
        <v>-1.24E-2</v>
      </c>
      <c r="F441" s="63">
        <v>-2.0386719000000002</v>
      </c>
      <c r="G441" s="63">
        <v>0.80039059999999995</v>
      </c>
      <c r="I441" s="28">
        <v>-1.9E-3</v>
      </c>
      <c r="J441" s="28">
        <v>-1.11640626</v>
      </c>
      <c r="K441" s="28">
        <v>1.08085936</v>
      </c>
      <c r="M441" s="30">
        <v>-1.9E-3</v>
      </c>
      <c r="N441" s="30">
        <v>-1.33125001</v>
      </c>
      <c r="O441" s="30">
        <v>1.03984374</v>
      </c>
      <c r="Q441" s="32">
        <v>-5.1000000000000004E-3</v>
      </c>
      <c r="R441" s="32">
        <v>-2.204297</v>
      </c>
      <c r="S441" s="32">
        <v>0.78789100000000001</v>
      </c>
      <c r="U441" s="34">
        <v>-5.0000000000000001E-3</v>
      </c>
      <c r="V441" s="34">
        <v>-0.80976599999999999</v>
      </c>
      <c r="W441" s="34">
        <v>0.80937499999999996</v>
      </c>
      <c r="Y441" s="73"/>
      <c r="Z441" s="73"/>
      <c r="AA441" s="73"/>
    </row>
    <row r="442" spans="1:27" x14ac:dyDescent="0.25">
      <c r="A442" s="61">
        <v>-1.2200000000000001E-2</v>
      </c>
      <c r="B442" s="61">
        <v>-2.4234374999999999</v>
      </c>
      <c r="C442" s="61">
        <v>1.2105469</v>
      </c>
      <c r="E442" s="63">
        <v>-1.2200000000000001E-2</v>
      </c>
      <c r="F442" s="63">
        <v>-2.0816406000000001</v>
      </c>
      <c r="G442" s="63">
        <v>0.83945309999999995</v>
      </c>
      <c r="I442" s="28">
        <v>-1.8500000000000001E-3</v>
      </c>
      <c r="J442" s="28">
        <v>-1.09296876</v>
      </c>
      <c r="K442" s="28">
        <v>1.07890624</v>
      </c>
      <c r="M442" s="30">
        <v>-1.8500000000000001E-3</v>
      </c>
      <c r="N442" s="30">
        <v>-1.30390626</v>
      </c>
      <c r="O442" s="30">
        <v>1.04179686</v>
      </c>
      <c r="Q442" s="32">
        <v>-5.0000000000000001E-3</v>
      </c>
      <c r="R442" s="32">
        <v>-2.2472660000000002</v>
      </c>
      <c r="S442" s="32">
        <v>0.78789100000000001</v>
      </c>
      <c r="U442" s="34">
        <v>-4.8999999999999998E-3</v>
      </c>
      <c r="V442" s="34">
        <v>-0.93085899999999999</v>
      </c>
      <c r="W442" s="34">
        <v>0.80546899999999999</v>
      </c>
      <c r="Y442" s="73"/>
      <c r="Z442" s="73"/>
      <c r="AA442" s="73"/>
    </row>
    <row r="443" spans="1:27" x14ac:dyDescent="0.25">
      <c r="A443" s="61">
        <v>-1.2E-2</v>
      </c>
      <c r="B443" s="61">
        <v>-2.4136719000000002</v>
      </c>
      <c r="C443" s="61">
        <v>1.2046874999999999</v>
      </c>
      <c r="E443" s="63">
        <v>-1.2E-2</v>
      </c>
      <c r="F443" s="63">
        <v>-2.1265624999999999</v>
      </c>
      <c r="G443" s="63">
        <v>0.84921869999999999</v>
      </c>
      <c r="I443" s="28">
        <v>-1.8E-3</v>
      </c>
      <c r="J443" s="28">
        <v>-1.06953126</v>
      </c>
      <c r="K443" s="28">
        <v>1.08085936</v>
      </c>
      <c r="M443" s="30">
        <v>-1.8E-3</v>
      </c>
      <c r="N443" s="30">
        <v>-1.27460939</v>
      </c>
      <c r="O443" s="30">
        <v>1.04374999</v>
      </c>
      <c r="Q443" s="32">
        <v>-4.8999999999999998E-3</v>
      </c>
      <c r="R443" s="32">
        <v>-2.282422</v>
      </c>
      <c r="S443" s="32">
        <v>0.78984399999999999</v>
      </c>
      <c r="U443" s="34">
        <v>-4.7999999999999996E-3</v>
      </c>
      <c r="V443" s="34">
        <v>-1.0519529999999999</v>
      </c>
      <c r="W443" s="34">
        <v>0.801562</v>
      </c>
      <c r="Y443" s="73"/>
      <c r="Z443" s="73"/>
      <c r="AA443" s="73"/>
    </row>
    <row r="444" spans="1:27" x14ac:dyDescent="0.25">
      <c r="A444" s="61">
        <v>-1.18E-2</v>
      </c>
      <c r="B444" s="61">
        <v>-2.4039063000000001</v>
      </c>
      <c r="C444" s="61">
        <v>1.2027344</v>
      </c>
      <c r="E444" s="63">
        <v>-1.18E-2</v>
      </c>
      <c r="F444" s="63">
        <v>-2.1675781000000001</v>
      </c>
      <c r="G444" s="63">
        <v>0.83750000000000002</v>
      </c>
      <c r="I444" s="28">
        <v>-1.75E-3</v>
      </c>
      <c r="J444" s="28">
        <v>-1.04804689</v>
      </c>
      <c r="K444" s="28">
        <v>1.08085936</v>
      </c>
      <c r="M444" s="30">
        <v>-1.75E-3</v>
      </c>
      <c r="N444" s="30">
        <v>-1.24726564</v>
      </c>
      <c r="O444" s="30">
        <v>1.04570311</v>
      </c>
      <c r="Q444" s="32">
        <v>-4.7999999999999996E-3</v>
      </c>
      <c r="R444" s="32">
        <v>-2.3156249999999998</v>
      </c>
      <c r="S444" s="32">
        <v>0.78984399999999999</v>
      </c>
      <c r="U444" s="34">
        <v>-4.7000000000000002E-3</v>
      </c>
      <c r="V444" s="34">
        <v>-1.169141</v>
      </c>
      <c r="W444" s="34">
        <v>0.79765600000000003</v>
      </c>
      <c r="Y444" s="73"/>
      <c r="Z444" s="73"/>
      <c r="AA444" s="73"/>
    </row>
    <row r="445" spans="1:27" x14ac:dyDescent="0.25">
      <c r="A445" s="61">
        <v>-1.1599999999999999E-2</v>
      </c>
      <c r="B445" s="61">
        <v>-2.3921874999999999</v>
      </c>
      <c r="C445" s="61">
        <v>1.2203124999999999</v>
      </c>
      <c r="E445" s="63">
        <v>-1.1599999999999999E-2</v>
      </c>
      <c r="F445" s="63">
        <v>-2.2046874999999999</v>
      </c>
      <c r="G445" s="63">
        <v>0.82187500000000002</v>
      </c>
      <c r="I445" s="28">
        <v>-1.6999999999999999E-3</v>
      </c>
      <c r="J445" s="28">
        <v>-1.02265626</v>
      </c>
      <c r="K445" s="28">
        <v>1.08281249</v>
      </c>
      <c r="M445" s="30">
        <v>-1.6999999999999999E-3</v>
      </c>
      <c r="N445" s="30">
        <v>-1.21992189</v>
      </c>
      <c r="O445" s="30">
        <v>1.04765624</v>
      </c>
      <c r="Q445" s="32">
        <v>-4.7000000000000002E-3</v>
      </c>
      <c r="R445" s="32">
        <v>-2.3429690000000001</v>
      </c>
      <c r="S445" s="32">
        <v>0.79374999999999996</v>
      </c>
      <c r="U445" s="34">
        <v>-4.5999999999999999E-3</v>
      </c>
      <c r="V445" s="34">
        <v>-1.284375</v>
      </c>
      <c r="W445" s="34">
        <v>0.79374999999999996</v>
      </c>
      <c r="Y445" s="73"/>
      <c r="Z445" s="73"/>
      <c r="AA445" s="73"/>
    </row>
    <row r="446" spans="1:27" x14ac:dyDescent="0.25">
      <c r="A446" s="61">
        <v>-1.14E-2</v>
      </c>
      <c r="B446" s="61">
        <v>-2.3765624999999999</v>
      </c>
      <c r="C446" s="61">
        <v>1.2437499999999999</v>
      </c>
      <c r="E446" s="63">
        <v>-1.14E-2</v>
      </c>
      <c r="F446" s="63">
        <v>-2.2398438000000001</v>
      </c>
      <c r="G446" s="63">
        <v>0.81992189999999998</v>
      </c>
      <c r="I446" s="28">
        <v>-1.65E-3</v>
      </c>
      <c r="J446" s="28">
        <v>-0.99921875999999998</v>
      </c>
      <c r="K446" s="28">
        <v>1.08476561</v>
      </c>
      <c r="M446" s="30">
        <v>-1.65E-3</v>
      </c>
      <c r="N446" s="30">
        <v>-1.19062501</v>
      </c>
      <c r="O446" s="30">
        <v>1.04960936</v>
      </c>
      <c r="Q446" s="32">
        <v>-4.5999999999999999E-3</v>
      </c>
      <c r="R446" s="32">
        <v>-2.366406</v>
      </c>
      <c r="S446" s="32">
        <v>0.801562</v>
      </c>
      <c r="U446" s="34">
        <v>-4.4999999999999997E-3</v>
      </c>
      <c r="V446" s="34">
        <v>-1.4015629999999999</v>
      </c>
      <c r="W446" s="34">
        <v>0.79179699999999997</v>
      </c>
      <c r="Y446" s="73"/>
      <c r="Z446" s="73"/>
      <c r="AA446" s="73"/>
    </row>
    <row r="447" spans="1:27" x14ac:dyDescent="0.25">
      <c r="A447" s="61">
        <v>-1.12E-2</v>
      </c>
      <c r="B447" s="61">
        <v>-2.3609374999999999</v>
      </c>
      <c r="C447" s="61">
        <v>1.2496094</v>
      </c>
      <c r="E447" s="63">
        <v>-1.12E-2</v>
      </c>
      <c r="F447" s="63">
        <v>-2.2730469000000002</v>
      </c>
      <c r="G447" s="63">
        <v>0.84335939999999998</v>
      </c>
      <c r="I447" s="28">
        <v>-1.6000000000000001E-3</v>
      </c>
      <c r="J447" s="28">
        <v>-0.97578125999999998</v>
      </c>
      <c r="K447" s="28">
        <v>1.08867186</v>
      </c>
      <c r="M447" s="30">
        <v>-1.6000000000000001E-3</v>
      </c>
      <c r="N447" s="30">
        <v>-1.16132814</v>
      </c>
      <c r="O447" s="30">
        <v>1.05156249</v>
      </c>
      <c r="Q447" s="32">
        <v>-4.4999999999999997E-3</v>
      </c>
      <c r="R447" s="32">
        <v>-2.391797</v>
      </c>
      <c r="S447" s="32">
        <v>0.81132800000000005</v>
      </c>
      <c r="U447" s="34">
        <v>-4.4000000000000003E-3</v>
      </c>
      <c r="V447" s="34">
        <v>-1.5109379999999999</v>
      </c>
      <c r="W447" s="34">
        <v>0.79179699999999997</v>
      </c>
      <c r="Y447" s="73"/>
      <c r="Z447" s="73"/>
      <c r="AA447" s="73"/>
    </row>
    <row r="448" spans="1:27" x14ac:dyDescent="0.25">
      <c r="A448" s="61">
        <v>-1.0999999999999999E-2</v>
      </c>
      <c r="B448" s="61">
        <v>-2.3511719000000002</v>
      </c>
      <c r="C448" s="61">
        <v>1.2378906000000001</v>
      </c>
      <c r="E448" s="63">
        <v>-1.0999999999999999E-2</v>
      </c>
      <c r="F448" s="63">
        <v>-2.3023438000000001</v>
      </c>
      <c r="G448" s="63">
        <v>0.87656250000000002</v>
      </c>
      <c r="I448" s="28">
        <v>-1.5499999999999999E-3</v>
      </c>
      <c r="J448" s="28">
        <v>-0.95234375999999998</v>
      </c>
      <c r="K448" s="28">
        <v>1.09062499</v>
      </c>
      <c r="M448" s="30">
        <v>-1.5499999999999999E-3</v>
      </c>
      <c r="N448" s="30">
        <v>-1.13007814</v>
      </c>
      <c r="O448" s="30">
        <v>1.05156249</v>
      </c>
      <c r="Q448" s="32">
        <v>-4.4000000000000003E-3</v>
      </c>
      <c r="R448" s="32">
        <v>-2.4093749999999998</v>
      </c>
      <c r="S448" s="32">
        <v>0.817187</v>
      </c>
      <c r="U448" s="34">
        <v>-4.3E-3</v>
      </c>
      <c r="V448" s="34">
        <v>-1.616406</v>
      </c>
      <c r="W448" s="34">
        <v>0.78984399999999999</v>
      </c>
      <c r="Y448" s="73"/>
      <c r="Z448" s="73"/>
      <c r="AA448" s="73"/>
    </row>
    <row r="449" spans="1:27" x14ac:dyDescent="0.25">
      <c r="A449" s="61">
        <v>-1.0800000000000001E-2</v>
      </c>
      <c r="B449" s="61">
        <v>-2.3335938000000001</v>
      </c>
      <c r="C449" s="61">
        <v>1.2359374999999999</v>
      </c>
      <c r="E449" s="63">
        <v>-1.0800000000000001E-2</v>
      </c>
      <c r="F449" s="63">
        <v>-2.3316406000000001</v>
      </c>
      <c r="G449" s="63">
        <v>0.89414059999999995</v>
      </c>
      <c r="I449" s="28">
        <v>-1.5E-3</v>
      </c>
      <c r="J449" s="28">
        <v>-0.92695313999999995</v>
      </c>
      <c r="K449" s="28">
        <v>1.09453124</v>
      </c>
      <c r="M449" s="30">
        <v>-1.5E-3</v>
      </c>
      <c r="N449" s="30">
        <v>-1.10078126</v>
      </c>
      <c r="O449" s="30">
        <v>1.05351561</v>
      </c>
      <c r="Q449" s="32">
        <v>-4.3E-3</v>
      </c>
      <c r="R449" s="32">
        <v>-2.423047</v>
      </c>
      <c r="S449" s="32">
        <v>0.82304699999999997</v>
      </c>
      <c r="U449" s="34">
        <v>-4.1999999999999997E-3</v>
      </c>
      <c r="V449" s="34">
        <v>-1.716016</v>
      </c>
      <c r="W449" s="34">
        <v>0.78984399999999999</v>
      </c>
      <c r="Y449" s="73"/>
      <c r="Z449" s="73"/>
      <c r="AA449" s="73"/>
    </row>
    <row r="450" spans="1:27" x14ac:dyDescent="0.25">
      <c r="A450" s="61">
        <v>-1.06E-2</v>
      </c>
      <c r="B450" s="61">
        <v>-2.3160156000000001</v>
      </c>
      <c r="C450" s="61">
        <v>1.2535156000000001</v>
      </c>
      <c r="E450" s="63">
        <v>-1.06E-2</v>
      </c>
      <c r="F450" s="63">
        <v>-2.3531249999999999</v>
      </c>
      <c r="G450" s="63">
        <v>0.89023439999999998</v>
      </c>
      <c r="I450" s="28">
        <v>-1.4499999999999999E-3</v>
      </c>
      <c r="J450" s="28">
        <v>-0.90156250999999998</v>
      </c>
      <c r="K450" s="28">
        <v>1.09843749</v>
      </c>
      <c r="M450" s="30">
        <v>-1.4499999999999999E-3</v>
      </c>
      <c r="N450" s="30">
        <v>-1.07343751</v>
      </c>
      <c r="O450" s="30">
        <v>1.05546874</v>
      </c>
      <c r="Q450" s="32">
        <v>-4.1999999999999997E-3</v>
      </c>
      <c r="R450" s="32">
        <v>-2.4328129999999999</v>
      </c>
      <c r="S450" s="32">
        <v>0.82890600000000003</v>
      </c>
      <c r="U450" s="34">
        <v>-4.1000000000000003E-3</v>
      </c>
      <c r="V450" s="34">
        <v>-1.809766</v>
      </c>
      <c r="W450" s="34">
        <v>0.78984399999999999</v>
      </c>
      <c r="Y450" s="73"/>
      <c r="Z450" s="73"/>
      <c r="AA450" s="73"/>
    </row>
    <row r="451" spans="1:27" x14ac:dyDescent="0.25">
      <c r="A451" s="61">
        <v>-1.04E-2</v>
      </c>
      <c r="B451" s="61">
        <v>-2.2964844000000002</v>
      </c>
      <c r="C451" s="61">
        <v>1.2730469</v>
      </c>
      <c r="E451" s="63">
        <v>-1.04E-2</v>
      </c>
      <c r="F451" s="63">
        <v>-2.3746094000000002</v>
      </c>
      <c r="G451" s="63">
        <v>0.87265619999999999</v>
      </c>
      <c r="I451" s="28">
        <v>-1.4E-3</v>
      </c>
      <c r="J451" s="28">
        <v>-0.87617188999999995</v>
      </c>
      <c r="K451" s="28">
        <v>1.10234374</v>
      </c>
      <c r="M451" s="30">
        <v>-1.4E-3</v>
      </c>
      <c r="N451" s="30">
        <v>-1.04414064</v>
      </c>
      <c r="O451" s="30">
        <v>1.05546874</v>
      </c>
      <c r="Q451" s="32">
        <v>-4.1000000000000003E-3</v>
      </c>
      <c r="R451" s="32">
        <v>-2.4406249999999998</v>
      </c>
      <c r="S451" s="32">
        <v>0.83671899999999999</v>
      </c>
      <c r="U451" s="34">
        <v>-4.0000000000000001E-3</v>
      </c>
      <c r="V451" s="34">
        <v>-1.897656</v>
      </c>
      <c r="W451" s="34">
        <v>0.79179699999999997</v>
      </c>
      <c r="Y451" s="73"/>
      <c r="Z451" s="73"/>
      <c r="AA451" s="73"/>
    </row>
    <row r="452" spans="1:27" x14ac:dyDescent="0.25">
      <c r="A452" s="61">
        <v>-1.0200000000000001E-2</v>
      </c>
      <c r="B452" s="61">
        <v>-2.2769531000000001</v>
      </c>
      <c r="C452" s="61">
        <v>1.2847656000000001</v>
      </c>
      <c r="E452" s="63">
        <v>-1.0200000000000001E-2</v>
      </c>
      <c r="F452" s="63">
        <v>-2.3960938000000001</v>
      </c>
      <c r="G452" s="63">
        <v>0.86875000000000002</v>
      </c>
      <c r="I452" s="28">
        <v>-1.3500000000000001E-3</v>
      </c>
      <c r="J452" s="28">
        <v>-0.85273438999999995</v>
      </c>
      <c r="K452" s="28">
        <v>1.10429686</v>
      </c>
      <c r="M452" s="30">
        <v>-1.3500000000000001E-3</v>
      </c>
      <c r="N452" s="30">
        <v>-1.01484376</v>
      </c>
      <c r="O452" s="30">
        <v>1.05546874</v>
      </c>
      <c r="Q452" s="32">
        <v>-4.0000000000000001E-3</v>
      </c>
      <c r="R452" s="32">
        <v>-2.444531</v>
      </c>
      <c r="S452" s="32">
        <v>0.84648400000000001</v>
      </c>
      <c r="U452" s="34">
        <v>-3.8999999999999998E-3</v>
      </c>
      <c r="V452" s="34">
        <v>-1.9796879999999999</v>
      </c>
      <c r="W452" s="34">
        <v>0.79179699999999997</v>
      </c>
      <c r="Y452" s="73"/>
      <c r="Z452" s="73"/>
      <c r="AA452" s="73"/>
    </row>
    <row r="453" spans="1:27" x14ac:dyDescent="0.25">
      <c r="A453" s="61">
        <v>-0.01</v>
      </c>
      <c r="B453" s="61">
        <v>-2.2554688000000001</v>
      </c>
      <c r="C453" s="61">
        <v>1.2730469</v>
      </c>
      <c r="E453" s="63">
        <v>-0.01</v>
      </c>
      <c r="F453" s="63">
        <v>-2.4117188000000001</v>
      </c>
      <c r="G453" s="63">
        <v>0.89218750000000002</v>
      </c>
      <c r="I453" s="28">
        <v>-1.2999999999999999E-3</v>
      </c>
      <c r="J453" s="28">
        <v>-0.82734375999999998</v>
      </c>
      <c r="K453" s="28">
        <v>1.10624999</v>
      </c>
      <c r="M453" s="30">
        <v>-1.2999999999999999E-3</v>
      </c>
      <c r="N453" s="30">
        <v>-0.98359375999999998</v>
      </c>
      <c r="O453" s="30">
        <v>1.05742186</v>
      </c>
      <c r="Q453" s="32">
        <v>-3.8999999999999998E-3</v>
      </c>
      <c r="R453" s="32">
        <v>-2.444531</v>
      </c>
      <c r="S453" s="32">
        <v>0.848437</v>
      </c>
      <c r="U453" s="34">
        <v>-3.8E-3</v>
      </c>
      <c r="V453" s="34">
        <v>-2.0558589999999999</v>
      </c>
      <c r="W453" s="34">
        <v>0.79374999999999996</v>
      </c>
      <c r="Y453" s="73"/>
      <c r="Z453" s="73"/>
      <c r="AA453" s="73"/>
    </row>
    <row r="454" spans="1:27" x14ac:dyDescent="0.25">
      <c r="A454" s="61">
        <v>-9.7999999999999997E-3</v>
      </c>
      <c r="B454" s="61">
        <v>-2.2320313000000001</v>
      </c>
      <c r="C454" s="61">
        <v>1.2691406000000001</v>
      </c>
      <c r="E454" s="63">
        <v>-9.7999999999999997E-3</v>
      </c>
      <c r="F454" s="63">
        <v>-2.4253906000000001</v>
      </c>
      <c r="G454" s="63">
        <v>0.93320309999999995</v>
      </c>
      <c r="I454" s="28">
        <v>-1.25E-3</v>
      </c>
      <c r="J454" s="28">
        <v>-0.80390625999999998</v>
      </c>
      <c r="K454" s="28">
        <v>1.10820311</v>
      </c>
      <c r="M454" s="30">
        <v>-1.25E-3</v>
      </c>
      <c r="N454" s="30">
        <v>-0.95429688999999995</v>
      </c>
      <c r="O454" s="30">
        <v>1.05937499</v>
      </c>
      <c r="Q454" s="32">
        <v>-3.8E-3</v>
      </c>
      <c r="R454" s="32">
        <v>-2.438672</v>
      </c>
      <c r="S454" s="32">
        <v>0.85234399999999999</v>
      </c>
      <c r="U454" s="34">
        <v>-3.7000000000000002E-3</v>
      </c>
      <c r="V454" s="34">
        <v>-2.1281249999999998</v>
      </c>
      <c r="W454" s="34">
        <v>0.79570300000000005</v>
      </c>
      <c r="Y454" s="73"/>
      <c r="Z454" s="73"/>
      <c r="AA454" s="73"/>
    </row>
    <row r="455" spans="1:27" x14ac:dyDescent="0.25">
      <c r="A455" s="61">
        <v>-9.5999999999999992E-3</v>
      </c>
      <c r="B455" s="61">
        <v>-2.2066406000000001</v>
      </c>
      <c r="C455" s="61">
        <v>1.2847656000000001</v>
      </c>
      <c r="E455" s="63">
        <v>-9.5999999999999992E-3</v>
      </c>
      <c r="F455" s="63">
        <v>-2.4351563000000001</v>
      </c>
      <c r="G455" s="63">
        <v>0.96054689999999998</v>
      </c>
      <c r="I455" s="28">
        <v>-1.1999999999999999E-3</v>
      </c>
      <c r="J455" s="28">
        <v>-0.78046875999999998</v>
      </c>
      <c r="K455" s="28">
        <v>1.11015624</v>
      </c>
      <c r="M455" s="30">
        <v>-1.1999999999999999E-3</v>
      </c>
      <c r="N455" s="30">
        <v>-0.92304688999999995</v>
      </c>
      <c r="O455" s="30">
        <v>1.05937499</v>
      </c>
      <c r="Q455" s="32">
        <v>-3.7000000000000002E-3</v>
      </c>
      <c r="R455" s="32">
        <v>-2.428906</v>
      </c>
      <c r="S455" s="32">
        <v>0.85624999999999996</v>
      </c>
      <c r="U455" s="34">
        <v>-3.5999999999999999E-3</v>
      </c>
      <c r="V455" s="34">
        <v>-2.1925780000000001</v>
      </c>
      <c r="W455" s="34">
        <v>0.79765600000000003</v>
      </c>
      <c r="Y455" s="73"/>
      <c r="Z455" s="73"/>
      <c r="AA455" s="73"/>
    </row>
    <row r="456" spans="1:27" x14ac:dyDescent="0.25">
      <c r="A456" s="61">
        <v>-9.4000000000000004E-3</v>
      </c>
      <c r="B456" s="61">
        <v>-2.1832031000000001</v>
      </c>
      <c r="C456" s="61">
        <v>1.3023437</v>
      </c>
      <c r="E456" s="63">
        <v>-9.4000000000000004E-3</v>
      </c>
      <c r="F456" s="63">
        <v>-2.4429688000000001</v>
      </c>
      <c r="G456" s="63">
        <v>0.95664059999999995</v>
      </c>
      <c r="I456" s="28">
        <v>-1.15E-3</v>
      </c>
      <c r="J456" s="28">
        <v>-0.75507813999999995</v>
      </c>
      <c r="K456" s="28">
        <v>1.11210936</v>
      </c>
      <c r="M456" s="30">
        <v>-1.15E-3</v>
      </c>
      <c r="N456" s="30">
        <v>-0.89179688999999995</v>
      </c>
      <c r="O456" s="30">
        <v>1.06132811</v>
      </c>
      <c r="Q456" s="32">
        <v>-3.5999999999999999E-3</v>
      </c>
      <c r="R456" s="32">
        <v>-2.4171879999999999</v>
      </c>
      <c r="S456" s="32">
        <v>0.86015600000000003</v>
      </c>
      <c r="U456" s="34">
        <v>-3.5000000000000001E-3</v>
      </c>
      <c r="V456" s="34">
        <v>-2.251172</v>
      </c>
      <c r="W456" s="34">
        <v>0.79960900000000001</v>
      </c>
      <c r="Y456" s="73"/>
      <c r="Z456" s="73"/>
      <c r="AA456" s="73"/>
    </row>
    <row r="457" spans="1:27" x14ac:dyDescent="0.25">
      <c r="A457" s="61">
        <v>-9.1999999999999998E-3</v>
      </c>
      <c r="B457" s="61">
        <v>-2.1578124999999999</v>
      </c>
      <c r="C457" s="61">
        <v>1.3003906000000001</v>
      </c>
      <c r="E457" s="63">
        <v>-9.1999999999999998E-3</v>
      </c>
      <c r="F457" s="63">
        <v>-2.4488281000000001</v>
      </c>
      <c r="G457" s="63">
        <v>0.94492189999999998</v>
      </c>
      <c r="I457" s="28">
        <v>-1.1000000000000001E-3</v>
      </c>
      <c r="J457" s="28">
        <v>-0.73164063999999995</v>
      </c>
      <c r="K457" s="28">
        <v>1.11210936</v>
      </c>
      <c r="M457" s="30">
        <v>-1.1000000000000001E-3</v>
      </c>
      <c r="N457" s="30">
        <v>-0.86054688999999995</v>
      </c>
      <c r="O457" s="30">
        <v>1.06132811</v>
      </c>
      <c r="Q457" s="32">
        <v>-3.5000000000000001E-3</v>
      </c>
      <c r="R457" s="32">
        <v>-2.4035160000000002</v>
      </c>
      <c r="S457" s="32">
        <v>0.864062</v>
      </c>
      <c r="U457" s="34">
        <v>-3.3999999999999998E-3</v>
      </c>
      <c r="V457" s="34">
        <v>-2.3019530000000001</v>
      </c>
      <c r="W457" s="34">
        <v>0.80351600000000001</v>
      </c>
      <c r="Y457" s="73"/>
      <c r="Z457" s="73"/>
      <c r="AA457" s="73"/>
    </row>
    <row r="458" spans="1:27" x14ac:dyDescent="0.25">
      <c r="A458" s="61">
        <v>-8.9999999999999993E-3</v>
      </c>
      <c r="B458" s="61">
        <v>-2.1324219000000002</v>
      </c>
      <c r="C458" s="61">
        <v>1.2964844</v>
      </c>
      <c r="E458" s="63">
        <v>-8.9999999999999993E-3</v>
      </c>
      <c r="F458" s="63">
        <v>-2.4527344000000002</v>
      </c>
      <c r="G458" s="63">
        <v>0.94492189999999998</v>
      </c>
      <c r="I458" s="28">
        <v>-1.0499999999999999E-3</v>
      </c>
      <c r="J458" s="28">
        <v>-0.70625000999999998</v>
      </c>
      <c r="K458" s="28">
        <v>1.11210936</v>
      </c>
      <c r="M458" s="30">
        <v>-1.0499999999999999E-3</v>
      </c>
      <c r="N458" s="30">
        <v>-0.82929688999999995</v>
      </c>
      <c r="O458" s="30">
        <v>1.06132811</v>
      </c>
      <c r="Q458" s="32">
        <v>-3.3999999999999998E-3</v>
      </c>
      <c r="R458" s="32">
        <v>-2.3839839999999999</v>
      </c>
      <c r="S458" s="32">
        <v>0.86992199999999997</v>
      </c>
      <c r="U458" s="34">
        <v>-3.3E-3</v>
      </c>
      <c r="V458" s="34">
        <v>-2.3429690000000001</v>
      </c>
      <c r="W458" s="34">
        <v>0.80546899999999999</v>
      </c>
      <c r="Y458" s="73"/>
      <c r="Z458" s="73"/>
      <c r="AA458" s="73"/>
    </row>
    <row r="459" spans="1:27" x14ac:dyDescent="0.25">
      <c r="A459" s="61">
        <v>-8.8000000000000005E-3</v>
      </c>
      <c r="B459" s="61">
        <v>-2.1031249999999999</v>
      </c>
      <c r="C459" s="61">
        <v>1.3023437</v>
      </c>
      <c r="E459" s="63">
        <v>-8.8000000000000005E-3</v>
      </c>
      <c r="F459" s="63">
        <v>-2.4507813000000001</v>
      </c>
      <c r="G459" s="63">
        <v>0.95468750000000002</v>
      </c>
      <c r="I459" s="28">
        <v>-1E-3</v>
      </c>
      <c r="J459" s="28">
        <v>-0.67890625999999998</v>
      </c>
      <c r="K459" s="28">
        <v>1.11015624</v>
      </c>
      <c r="M459" s="30">
        <v>-1E-3</v>
      </c>
      <c r="N459" s="30">
        <v>-0.80000000999999998</v>
      </c>
      <c r="O459" s="30">
        <v>1.06132811</v>
      </c>
      <c r="Q459" s="32">
        <v>-3.3E-3</v>
      </c>
      <c r="R459" s="32">
        <v>-2.3566410000000002</v>
      </c>
      <c r="S459" s="32">
        <v>0.87578100000000003</v>
      </c>
      <c r="U459" s="34">
        <v>-3.2000000000000002E-3</v>
      </c>
      <c r="V459" s="34">
        <v>-2.3781249999999998</v>
      </c>
      <c r="W459" s="34">
        <v>0.80742199999999997</v>
      </c>
      <c r="Y459" s="73"/>
      <c r="Z459" s="73"/>
      <c r="AA459" s="73"/>
    </row>
    <row r="460" spans="1:27" x14ac:dyDescent="0.25">
      <c r="A460" s="61">
        <v>-8.6E-3</v>
      </c>
      <c r="B460" s="61">
        <v>-2.0699219000000002</v>
      </c>
      <c r="C460" s="61">
        <v>1.3101562</v>
      </c>
      <c r="E460" s="63">
        <v>-8.6E-3</v>
      </c>
      <c r="F460" s="63">
        <v>-2.4488281000000001</v>
      </c>
      <c r="G460" s="63">
        <v>0.96250000000000002</v>
      </c>
      <c r="I460" s="28">
        <v>-9.5E-4</v>
      </c>
      <c r="J460" s="28">
        <v>-0.65156250999999998</v>
      </c>
      <c r="K460" s="28">
        <v>1.10820311</v>
      </c>
      <c r="M460" s="30">
        <v>-9.5E-4</v>
      </c>
      <c r="N460" s="30">
        <v>-0.77070313999999995</v>
      </c>
      <c r="O460" s="30">
        <v>1.06132811</v>
      </c>
      <c r="Q460" s="32">
        <v>-3.2000000000000002E-3</v>
      </c>
      <c r="R460" s="32">
        <v>-2.335156</v>
      </c>
      <c r="S460" s="32">
        <v>0.88359399999999999</v>
      </c>
      <c r="U460" s="34">
        <v>-3.0999999999999999E-3</v>
      </c>
      <c r="V460" s="34">
        <v>-2.407422</v>
      </c>
      <c r="W460" s="34">
        <v>0.81132800000000005</v>
      </c>
      <c r="Y460" s="73"/>
      <c r="Z460" s="73"/>
      <c r="AA460" s="73"/>
    </row>
    <row r="461" spans="1:27" x14ac:dyDescent="0.25">
      <c r="A461" s="61">
        <v>-8.3999999999999995E-3</v>
      </c>
      <c r="B461" s="61">
        <v>-2.0445313000000001</v>
      </c>
      <c r="C461" s="61">
        <v>1.3160156000000001</v>
      </c>
      <c r="E461" s="63">
        <v>-8.3999999999999995E-3</v>
      </c>
      <c r="F461" s="63">
        <v>-2.4429688000000001</v>
      </c>
      <c r="G461" s="63">
        <v>0.97421869999999999</v>
      </c>
      <c r="I461" s="28">
        <v>-8.9999999999999998E-4</v>
      </c>
      <c r="J461" s="28">
        <v>-0.62617188999999995</v>
      </c>
      <c r="K461" s="28">
        <v>1.10429686</v>
      </c>
      <c r="M461" s="30">
        <v>-8.9999999999999998E-4</v>
      </c>
      <c r="N461" s="30">
        <v>-0.73945313999999995</v>
      </c>
      <c r="O461" s="30">
        <v>1.06132811</v>
      </c>
      <c r="Q461" s="32">
        <v>-3.0999999999999999E-3</v>
      </c>
      <c r="R461" s="32">
        <v>-2.303906</v>
      </c>
      <c r="S461" s="32">
        <v>0.89335900000000001</v>
      </c>
      <c r="U461" s="34">
        <v>-3.0000000000000001E-3</v>
      </c>
      <c r="V461" s="34">
        <v>-2.4269530000000001</v>
      </c>
      <c r="W461" s="34">
        <v>0.81328100000000003</v>
      </c>
      <c r="Y461" s="73"/>
      <c r="Z461" s="73"/>
      <c r="AA461" s="73"/>
    </row>
    <row r="462" spans="1:27" x14ac:dyDescent="0.25">
      <c r="A462" s="61">
        <v>-8.2000000000000007E-3</v>
      </c>
      <c r="B462" s="61">
        <v>-2.0152344000000002</v>
      </c>
      <c r="C462" s="61">
        <v>1.3179687</v>
      </c>
      <c r="E462" s="63">
        <v>-8.2000000000000007E-3</v>
      </c>
      <c r="F462" s="63">
        <v>-2.4332031000000001</v>
      </c>
      <c r="G462" s="63">
        <v>1.0015624999999999</v>
      </c>
      <c r="I462" s="28">
        <v>-8.4999999999999995E-4</v>
      </c>
      <c r="J462" s="28">
        <v>-0.60078125999999998</v>
      </c>
      <c r="K462" s="28">
        <v>1.10234374</v>
      </c>
      <c r="M462" s="30">
        <v>-8.4999999999999995E-4</v>
      </c>
      <c r="N462" s="30">
        <v>-0.70820313999999995</v>
      </c>
      <c r="O462" s="30">
        <v>1.06328124</v>
      </c>
      <c r="Q462" s="32">
        <v>-3.0000000000000001E-3</v>
      </c>
      <c r="R462" s="32">
        <v>-2.2687499999999998</v>
      </c>
      <c r="S462" s="32">
        <v>0.89921899999999999</v>
      </c>
      <c r="U462" s="34">
        <v>-2.8999999999999998E-3</v>
      </c>
      <c r="V462" s="34">
        <v>-2.4406249999999998</v>
      </c>
      <c r="W462" s="34">
        <v>0.817187</v>
      </c>
      <c r="Y462" s="73"/>
      <c r="Z462" s="73"/>
      <c r="AA462" s="73"/>
    </row>
    <row r="463" spans="1:27" x14ac:dyDescent="0.25">
      <c r="A463" s="61">
        <v>-8.0000000000000002E-3</v>
      </c>
      <c r="B463" s="61">
        <v>-1.9839844</v>
      </c>
      <c r="C463" s="61">
        <v>1.3199219</v>
      </c>
      <c r="E463" s="63">
        <v>-8.0000000000000002E-3</v>
      </c>
      <c r="F463" s="63">
        <v>-2.4253906000000001</v>
      </c>
      <c r="G463" s="63">
        <v>1.0289062</v>
      </c>
      <c r="I463" s="28">
        <v>-8.0000000000000004E-4</v>
      </c>
      <c r="J463" s="28">
        <v>-0.57539063999999995</v>
      </c>
      <c r="K463" s="28">
        <v>1.09843749</v>
      </c>
      <c r="M463" s="30">
        <v>-8.0000000000000004E-4</v>
      </c>
      <c r="N463" s="30">
        <v>-0.67500000999999998</v>
      </c>
      <c r="O463" s="30">
        <v>1.06328124</v>
      </c>
      <c r="Q463" s="32">
        <v>-2.8999999999999998E-3</v>
      </c>
      <c r="R463" s="32">
        <v>-2.2296879999999999</v>
      </c>
      <c r="S463" s="32">
        <v>0.90898400000000001</v>
      </c>
      <c r="U463" s="34">
        <v>-2.8E-3</v>
      </c>
      <c r="V463" s="34">
        <v>-2.4464839999999999</v>
      </c>
      <c r="W463" s="34">
        <v>0.82109399999999999</v>
      </c>
      <c r="Y463" s="73"/>
      <c r="Z463" s="73"/>
      <c r="AA463" s="73"/>
    </row>
    <row r="464" spans="1:27" x14ac:dyDescent="0.25">
      <c r="A464" s="61">
        <v>-7.7999999999999996E-3</v>
      </c>
      <c r="B464" s="61">
        <v>-1.9507813000000001</v>
      </c>
      <c r="C464" s="61">
        <v>1.3218749999999999</v>
      </c>
      <c r="E464" s="63">
        <v>-7.7999999999999996E-3</v>
      </c>
      <c r="F464" s="63">
        <v>-2.4117188000000001</v>
      </c>
      <c r="G464" s="63">
        <v>1.0386719</v>
      </c>
      <c r="I464" s="28">
        <v>-7.5000000000000002E-4</v>
      </c>
      <c r="J464" s="28">
        <v>-0.55000000999999998</v>
      </c>
      <c r="K464" s="28">
        <v>1.09453124</v>
      </c>
      <c r="M464" s="30">
        <v>-7.5000000000000002E-4</v>
      </c>
      <c r="N464" s="30">
        <v>-0.64179688999999995</v>
      </c>
      <c r="O464" s="30">
        <v>1.06328124</v>
      </c>
      <c r="Q464" s="32">
        <v>-2.8E-3</v>
      </c>
      <c r="R464" s="32">
        <v>-2.1906249999999998</v>
      </c>
      <c r="S464" s="32">
        <v>0.91679699999999997</v>
      </c>
      <c r="U464" s="34">
        <v>-2.7000000000000001E-3</v>
      </c>
      <c r="V464" s="34">
        <v>-2.4425780000000001</v>
      </c>
      <c r="W464" s="34">
        <v>0.82695300000000005</v>
      </c>
      <c r="Y464" s="73"/>
      <c r="Z464" s="73"/>
      <c r="AA464" s="73"/>
    </row>
    <row r="465" spans="1:27" x14ac:dyDescent="0.25">
      <c r="A465" s="61">
        <v>-7.6E-3</v>
      </c>
      <c r="B465" s="61">
        <v>-1.9175781000000001</v>
      </c>
      <c r="C465" s="61">
        <v>1.3199219</v>
      </c>
      <c r="E465" s="63">
        <v>-7.6E-3</v>
      </c>
      <c r="F465" s="63">
        <v>-2.3960938000000001</v>
      </c>
      <c r="G465" s="63">
        <v>1.0249999999999999</v>
      </c>
      <c r="I465" s="28">
        <v>-6.9999999999999999E-4</v>
      </c>
      <c r="J465" s="28">
        <v>-0.52656250999999998</v>
      </c>
      <c r="K465" s="28">
        <v>1.09062499</v>
      </c>
      <c r="M465" s="30">
        <v>-6.9999999999999999E-4</v>
      </c>
      <c r="N465" s="30">
        <v>-0.60859375999999998</v>
      </c>
      <c r="O465" s="30">
        <v>1.06523436</v>
      </c>
      <c r="Q465" s="32">
        <v>-2.7000000000000001E-3</v>
      </c>
      <c r="R465" s="32">
        <v>-2.1437499999999998</v>
      </c>
      <c r="S465" s="32">
        <v>0.92265600000000003</v>
      </c>
      <c r="U465" s="34">
        <v>-2.5999999999999999E-3</v>
      </c>
      <c r="V465" s="34">
        <v>-2.4308589999999999</v>
      </c>
      <c r="W465" s="34">
        <v>0.83085900000000001</v>
      </c>
      <c r="Y465" s="73"/>
      <c r="Z465" s="73"/>
      <c r="AA465" s="73"/>
    </row>
    <row r="466" spans="1:27" x14ac:dyDescent="0.25">
      <c r="A466" s="61">
        <v>-7.4000000000000003E-3</v>
      </c>
      <c r="B466" s="61">
        <v>-1.8843749999999999</v>
      </c>
      <c r="C466" s="61">
        <v>1.3296874999999999</v>
      </c>
      <c r="E466" s="63">
        <v>-7.4000000000000003E-3</v>
      </c>
      <c r="F466" s="63">
        <v>-2.3726563000000001</v>
      </c>
      <c r="G466" s="63">
        <v>1.0191406000000001</v>
      </c>
      <c r="I466" s="28">
        <v>-6.4999999999999997E-4</v>
      </c>
      <c r="J466" s="28">
        <v>-0.50312500999999998</v>
      </c>
      <c r="K466" s="28">
        <v>1.08867186</v>
      </c>
      <c r="M466" s="30">
        <v>-6.4999999999999997E-4</v>
      </c>
      <c r="N466" s="30">
        <v>-0.57734375999999998</v>
      </c>
      <c r="O466" s="30">
        <v>1.06328124</v>
      </c>
      <c r="Q466" s="32">
        <v>-2.5999999999999999E-3</v>
      </c>
      <c r="R466" s="32">
        <v>-2.0968749999999998</v>
      </c>
      <c r="S466" s="32">
        <v>0.926562</v>
      </c>
      <c r="U466" s="34">
        <v>-2.5000000000000001E-3</v>
      </c>
      <c r="V466" s="34">
        <v>-2.413281</v>
      </c>
      <c r="W466" s="34">
        <v>0.83671899999999999</v>
      </c>
      <c r="Y466" s="73"/>
      <c r="Z466" s="73"/>
      <c r="AA466" s="73"/>
    </row>
    <row r="467" spans="1:27" x14ac:dyDescent="0.25">
      <c r="A467" s="61">
        <v>-7.1999999999999998E-3</v>
      </c>
      <c r="B467" s="61">
        <v>-1.8492188000000001</v>
      </c>
      <c r="C467" s="61">
        <v>1.3355469</v>
      </c>
      <c r="E467" s="63">
        <v>-7.1999999999999998E-3</v>
      </c>
      <c r="F467" s="63">
        <v>-2.3531249999999999</v>
      </c>
      <c r="G467" s="63">
        <v>1.0542969</v>
      </c>
      <c r="I467" s="28">
        <v>-5.9999999999999995E-4</v>
      </c>
      <c r="J467" s="28">
        <v>-0.47968750999999998</v>
      </c>
      <c r="K467" s="28">
        <v>1.08671874</v>
      </c>
      <c r="M467" s="30">
        <v>-5.9999999999999995E-4</v>
      </c>
      <c r="N467" s="30">
        <v>-0.54609375999999998</v>
      </c>
      <c r="O467" s="30">
        <v>1.06328124</v>
      </c>
      <c r="Q467" s="32">
        <v>-2.5000000000000001E-3</v>
      </c>
      <c r="R467" s="32">
        <v>-2.0421879999999999</v>
      </c>
      <c r="S467" s="32">
        <v>0.92851600000000001</v>
      </c>
      <c r="U467" s="34">
        <v>-2.3999999999999998E-3</v>
      </c>
      <c r="V467" s="34">
        <v>-2.3878910000000002</v>
      </c>
      <c r="W467" s="34">
        <v>0.84257800000000005</v>
      </c>
      <c r="Y467" s="73"/>
      <c r="Z467" s="73"/>
      <c r="AA467" s="73"/>
    </row>
    <row r="468" spans="1:27" x14ac:dyDescent="0.25">
      <c r="A468" s="61">
        <v>-7.0000000000000001E-3</v>
      </c>
      <c r="B468" s="61">
        <v>-1.8121094</v>
      </c>
      <c r="C468" s="61">
        <v>1.3374999999999999</v>
      </c>
      <c r="E468" s="63">
        <v>-7.0000000000000001E-3</v>
      </c>
      <c r="F468" s="63">
        <v>-2.3296874999999999</v>
      </c>
      <c r="G468" s="63">
        <v>1.1324219</v>
      </c>
      <c r="I468" s="28">
        <v>-5.5000000000000003E-4</v>
      </c>
      <c r="J468" s="28">
        <v>-0.45429689000000001</v>
      </c>
      <c r="K468" s="28">
        <v>1.08476561</v>
      </c>
      <c r="M468" s="30">
        <v>-5.5000000000000003E-4</v>
      </c>
      <c r="N468" s="30">
        <v>-0.51679688999999995</v>
      </c>
      <c r="O468" s="30">
        <v>1.06132811</v>
      </c>
      <c r="Q468" s="32">
        <v>-2.3999999999999998E-3</v>
      </c>
      <c r="R468" s="32">
        <v>-1.991406</v>
      </c>
      <c r="S468" s="32">
        <v>0.93046899999999999</v>
      </c>
      <c r="U468" s="34">
        <v>-2.3E-3</v>
      </c>
      <c r="V468" s="34">
        <v>-2.3527339999999999</v>
      </c>
      <c r="W468" s="34">
        <v>0.85039100000000001</v>
      </c>
      <c r="Y468" s="73"/>
      <c r="Z468" s="73"/>
      <c r="AA468" s="73"/>
    </row>
    <row r="469" spans="1:27" x14ac:dyDescent="0.25">
      <c r="A469" s="61">
        <v>-6.7999999999999996E-3</v>
      </c>
      <c r="B469" s="61">
        <v>-1.7730469</v>
      </c>
      <c r="C469" s="61">
        <v>1.3296874999999999</v>
      </c>
      <c r="E469" s="63">
        <v>-6.7999999999999996E-3</v>
      </c>
      <c r="F469" s="63">
        <v>-2.3023438000000001</v>
      </c>
      <c r="G469" s="63">
        <v>1.1265624999999999</v>
      </c>
      <c r="I469" s="28">
        <v>-5.0000000000000001E-4</v>
      </c>
      <c r="J469" s="28">
        <v>-0.43085939000000001</v>
      </c>
      <c r="K469" s="28">
        <v>1.08281249</v>
      </c>
      <c r="M469" s="30">
        <v>-5.0000000000000001E-4</v>
      </c>
      <c r="N469" s="30">
        <v>-0.48750000999999998</v>
      </c>
      <c r="O469" s="30">
        <v>1.06132811</v>
      </c>
      <c r="Q469" s="32">
        <v>-2.3E-3</v>
      </c>
      <c r="R469" s="32">
        <v>-1.934766</v>
      </c>
      <c r="S469" s="32">
        <v>0.93242199999999997</v>
      </c>
      <c r="U469" s="34">
        <v>-2.2000000000000001E-3</v>
      </c>
      <c r="V469" s="34">
        <v>-2.3156249999999998</v>
      </c>
      <c r="W469" s="34">
        <v>0.85624999999999996</v>
      </c>
      <c r="Y469" s="73"/>
      <c r="Z469" s="73"/>
      <c r="AA469" s="73"/>
    </row>
    <row r="470" spans="1:27" x14ac:dyDescent="0.25">
      <c r="A470" s="61">
        <v>-6.6E-3</v>
      </c>
      <c r="B470" s="61">
        <v>-1.7359374999999999</v>
      </c>
      <c r="C470" s="61">
        <v>1.3257812</v>
      </c>
      <c r="E470" s="63">
        <v>-6.6E-3</v>
      </c>
      <c r="F470" s="63">
        <v>-2.2710938000000001</v>
      </c>
      <c r="G470" s="63">
        <v>1.0152344</v>
      </c>
      <c r="I470" s="28">
        <v>-4.4999999999999999E-4</v>
      </c>
      <c r="J470" s="28">
        <v>-0.40937500999999998</v>
      </c>
      <c r="K470" s="28">
        <v>1.08281249</v>
      </c>
      <c r="M470" s="30">
        <v>-4.4999999999999999E-4</v>
      </c>
      <c r="N470" s="30">
        <v>-0.45625000999999998</v>
      </c>
      <c r="O470" s="30">
        <v>1.05937499</v>
      </c>
      <c r="Q470" s="32">
        <v>-2.2000000000000001E-3</v>
      </c>
      <c r="R470" s="32">
        <v>-1.876172</v>
      </c>
      <c r="S470" s="32">
        <v>0.93828100000000003</v>
      </c>
      <c r="U470" s="34">
        <v>-2.0999999999999999E-3</v>
      </c>
      <c r="V470" s="34">
        <v>-2.266797</v>
      </c>
      <c r="W470" s="34">
        <v>0.86210900000000001</v>
      </c>
      <c r="Y470" s="73"/>
      <c r="Z470" s="73"/>
      <c r="AA470" s="73"/>
    </row>
    <row r="471" spans="1:27" x14ac:dyDescent="0.25">
      <c r="A471" s="61">
        <v>-6.4000000000000003E-3</v>
      </c>
      <c r="B471" s="61">
        <v>-1.6968749999999999</v>
      </c>
      <c r="C471" s="61">
        <v>1.3316406000000001</v>
      </c>
      <c r="E471" s="63">
        <v>-6.4000000000000003E-3</v>
      </c>
      <c r="F471" s="63">
        <v>-2.2378906000000001</v>
      </c>
      <c r="G471" s="63">
        <v>1.0093749999999999</v>
      </c>
      <c r="I471" s="28">
        <v>-4.0000000000000002E-4</v>
      </c>
      <c r="J471" s="28">
        <v>-0.38593750999999998</v>
      </c>
      <c r="K471" s="28">
        <v>1.08281249</v>
      </c>
      <c r="M471" s="30">
        <v>-4.0000000000000002E-4</v>
      </c>
      <c r="N471" s="30">
        <v>-0.42695314000000001</v>
      </c>
      <c r="O471" s="30">
        <v>1.05742186</v>
      </c>
      <c r="Q471" s="32">
        <v>-2.0999999999999999E-3</v>
      </c>
      <c r="R471" s="32">
        <v>-1.815625</v>
      </c>
      <c r="S471" s="32">
        <v>0.94023400000000001</v>
      </c>
      <c r="U471" s="34">
        <v>-2E-3</v>
      </c>
      <c r="V471" s="34">
        <v>-2.210156</v>
      </c>
      <c r="W471" s="34">
        <v>0.86992199999999997</v>
      </c>
      <c r="Y471" s="73"/>
      <c r="Z471" s="73"/>
      <c r="AA471" s="73"/>
    </row>
    <row r="472" spans="1:27" x14ac:dyDescent="0.25">
      <c r="A472" s="61">
        <v>-6.1999999999999998E-3</v>
      </c>
      <c r="B472" s="61">
        <v>-1.6578124999999999</v>
      </c>
      <c r="C472" s="61">
        <v>1.3355469</v>
      </c>
      <c r="E472" s="63">
        <v>-6.1999999999999998E-3</v>
      </c>
      <c r="F472" s="63">
        <v>-2.2027344000000002</v>
      </c>
      <c r="G472" s="63">
        <v>1.1441406000000001</v>
      </c>
      <c r="I472" s="28">
        <v>-3.5E-4</v>
      </c>
      <c r="J472" s="28">
        <v>-0.36250000999999998</v>
      </c>
      <c r="K472" s="28">
        <v>1.08085936</v>
      </c>
      <c r="M472" s="30">
        <v>-3.5E-4</v>
      </c>
      <c r="N472" s="30">
        <v>-0.39960939000000001</v>
      </c>
      <c r="O472" s="30">
        <v>1.05742186</v>
      </c>
      <c r="Q472" s="32">
        <v>-2E-3</v>
      </c>
      <c r="R472" s="32">
        <v>-1.7492190000000001</v>
      </c>
      <c r="S472" s="32">
        <v>0.94609399999999999</v>
      </c>
      <c r="U472" s="34">
        <v>-1.9E-3</v>
      </c>
      <c r="V472" s="34">
        <v>-2.147656</v>
      </c>
      <c r="W472" s="34">
        <v>0.87578100000000003</v>
      </c>
      <c r="Y472" s="73"/>
      <c r="Z472" s="73"/>
      <c r="AA472" s="73"/>
    </row>
    <row r="473" spans="1:27" x14ac:dyDescent="0.25">
      <c r="A473" s="61">
        <v>-6.0000000000000001E-3</v>
      </c>
      <c r="B473" s="61">
        <v>-1.6187499999999999</v>
      </c>
      <c r="C473" s="61">
        <v>1.3296874999999999</v>
      </c>
      <c r="E473" s="63">
        <v>-6.0000000000000001E-3</v>
      </c>
      <c r="F473" s="63">
        <v>-2.1656249999999999</v>
      </c>
      <c r="G473" s="63">
        <v>1.2261719</v>
      </c>
      <c r="I473" s="28">
        <v>-2.9999999999999997E-4</v>
      </c>
      <c r="J473" s="28">
        <v>-0.33710939000000001</v>
      </c>
      <c r="K473" s="28">
        <v>1.08085936</v>
      </c>
      <c r="M473" s="30">
        <v>-2.9999999999999997E-4</v>
      </c>
      <c r="N473" s="30">
        <v>-0.37031250999999998</v>
      </c>
      <c r="O473" s="30">
        <v>1.05742186</v>
      </c>
      <c r="Q473" s="32">
        <v>-1.9E-3</v>
      </c>
      <c r="R473" s="32">
        <v>-1.6808590000000001</v>
      </c>
      <c r="S473" s="32">
        <v>0.95</v>
      </c>
      <c r="U473" s="34">
        <v>-1.8E-3</v>
      </c>
      <c r="V473" s="34">
        <v>-2.0753910000000002</v>
      </c>
      <c r="W473" s="34">
        <v>0.88164100000000001</v>
      </c>
      <c r="Y473" s="73"/>
      <c r="Z473" s="73"/>
      <c r="AA473" s="73"/>
    </row>
    <row r="474" spans="1:27" x14ac:dyDescent="0.25">
      <c r="A474" s="61">
        <v>-5.7999999999999996E-3</v>
      </c>
      <c r="B474" s="61">
        <v>-1.5757813000000001</v>
      </c>
      <c r="C474" s="61">
        <v>1.3140624999999999</v>
      </c>
      <c r="E474" s="63">
        <v>-5.7999999999999996E-3</v>
      </c>
      <c r="F474" s="63">
        <v>-2.1246094000000002</v>
      </c>
      <c r="G474" s="63">
        <v>1.1402344</v>
      </c>
      <c r="I474" s="28">
        <v>-2.5000000000000001E-4</v>
      </c>
      <c r="J474" s="28">
        <v>-0.31367189000000001</v>
      </c>
      <c r="K474" s="28">
        <v>1.08085936</v>
      </c>
      <c r="M474" s="30">
        <v>-2.5000000000000001E-4</v>
      </c>
      <c r="N474" s="30">
        <v>-0.33906250999999998</v>
      </c>
      <c r="O474" s="30">
        <v>1.05742186</v>
      </c>
      <c r="Q474" s="32">
        <v>-1.8E-3</v>
      </c>
      <c r="R474" s="32">
        <v>-1.610547</v>
      </c>
      <c r="S474" s="32">
        <v>0.95585900000000001</v>
      </c>
      <c r="U474" s="34">
        <v>-1.6999999999999999E-3</v>
      </c>
      <c r="V474" s="34">
        <v>-2.001172</v>
      </c>
      <c r="W474" s="34">
        <v>0.88945300000000005</v>
      </c>
      <c r="Y474" s="73"/>
      <c r="Z474" s="73"/>
      <c r="AA474" s="73"/>
    </row>
    <row r="475" spans="1:27" x14ac:dyDescent="0.25">
      <c r="A475" s="61">
        <v>-5.5999999999999999E-3</v>
      </c>
      <c r="B475" s="61">
        <v>-1.5347656000000001</v>
      </c>
      <c r="C475" s="61">
        <v>1.3121094</v>
      </c>
      <c r="E475" s="63">
        <v>-5.5999999999999999E-3</v>
      </c>
      <c r="F475" s="63">
        <v>-2.0777344000000002</v>
      </c>
      <c r="G475" s="63">
        <v>1.0425781000000001</v>
      </c>
      <c r="I475" s="28">
        <v>-2.0000000000000001E-4</v>
      </c>
      <c r="J475" s="28">
        <v>-0.28828125999999998</v>
      </c>
      <c r="K475" s="28">
        <v>1.08281249</v>
      </c>
      <c r="M475" s="30">
        <v>-2.0000000000000001E-4</v>
      </c>
      <c r="N475" s="30">
        <v>-0.30976564000000001</v>
      </c>
      <c r="O475" s="30">
        <v>1.05742186</v>
      </c>
      <c r="Q475" s="32">
        <v>-1.6999999999999999E-3</v>
      </c>
      <c r="R475" s="32">
        <v>-1.538281</v>
      </c>
      <c r="S475" s="32">
        <v>0.96171899999999999</v>
      </c>
      <c r="U475" s="34">
        <v>-1.6000000000000001E-3</v>
      </c>
      <c r="V475" s="34">
        <v>-1.9210940000000001</v>
      </c>
      <c r="W475" s="34">
        <v>0.895312</v>
      </c>
      <c r="Y475" s="73"/>
      <c r="Z475" s="73"/>
      <c r="AA475" s="73"/>
    </row>
    <row r="476" spans="1:27" x14ac:dyDescent="0.25">
      <c r="A476" s="61">
        <v>-5.4000000000000003E-3</v>
      </c>
      <c r="B476" s="61">
        <v>-1.4878906000000001</v>
      </c>
      <c r="C476" s="61">
        <v>1.3199219</v>
      </c>
      <c r="E476" s="63">
        <v>-5.4000000000000003E-3</v>
      </c>
      <c r="F476" s="63">
        <v>-2.0367188000000001</v>
      </c>
      <c r="G476" s="63">
        <v>1.0972656000000001</v>
      </c>
      <c r="I476" s="28">
        <v>-1.4999999999999999E-4</v>
      </c>
      <c r="J476" s="28">
        <v>-0.26289064000000001</v>
      </c>
      <c r="K476" s="28">
        <v>1.08281249</v>
      </c>
      <c r="M476" s="30">
        <v>-1.4999999999999999E-4</v>
      </c>
      <c r="N476" s="30">
        <v>-0.27851564000000001</v>
      </c>
      <c r="O476" s="30">
        <v>1.05742186</v>
      </c>
      <c r="Q476" s="32">
        <v>-1.6000000000000001E-3</v>
      </c>
      <c r="R476" s="32">
        <v>-1.4621090000000001</v>
      </c>
      <c r="S476" s="32">
        <v>0.96757800000000005</v>
      </c>
      <c r="U476" s="34">
        <v>-1.5E-3</v>
      </c>
      <c r="V476" s="34">
        <v>-1.835156</v>
      </c>
      <c r="W476" s="34">
        <v>0.90117199999999997</v>
      </c>
      <c r="Y476" s="73"/>
      <c r="Z476" s="73"/>
      <c r="AA476" s="73"/>
    </row>
    <row r="477" spans="1:27" x14ac:dyDescent="0.25">
      <c r="A477" s="61">
        <v>-5.1999999999999998E-3</v>
      </c>
      <c r="B477" s="61">
        <v>-1.4449219</v>
      </c>
      <c r="C477" s="61">
        <v>1.3257812</v>
      </c>
      <c r="E477" s="63">
        <v>-5.1999999999999998E-3</v>
      </c>
      <c r="F477" s="63">
        <v>-1.9917969</v>
      </c>
      <c r="G477" s="63">
        <v>1.2105469</v>
      </c>
      <c r="I477" s="28">
        <v>-1E-4</v>
      </c>
      <c r="J477" s="28">
        <v>-0.23750001000000001</v>
      </c>
      <c r="K477" s="28">
        <v>1.08476561</v>
      </c>
      <c r="M477" s="30">
        <v>-1E-4</v>
      </c>
      <c r="N477" s="30">
        <v>-0.24726564000000001</v>
      </c>
      <c r="O477" s="30">
        <v>1.05546874</v>
      </c>
      <c r="Q477" s="32">
        <v>-1.5E-3</v>
      </c>
      <c r="R477" s="32">
        <v>-1.3839840000000001</v>
      </c>
      <c r="S477" s="32">
        <v>0.96953100000000003</v>
      </c>
      <c r="U477" s="34">
        <v>-1.4E-3</v>
      </c>
      <c r="V477" s="34">
        <v>-1.741406</v>
      </c>
      <c r="W477" s="34">
        <v>0.90507800000000005</v>
      </c>
      <c r="Y477" s="73"/>
      <c r="Z477" s="73"/>
      <c r="AA477" s="73"/>
    </row>
    <row r="478" spans="1:27" x14ac:dyDescent="0.25">
      <c r="A478" s="61">
        <v>-5.0000000000000001E-3</v>
      </c>
      <c r="B478" s="61">
        <v>-1.4</v>
      </c>
      <c r="C478" s="61">
        <v>1.3238281000000001</v>
      </c>
      <c r="E478" s="63">
        <v>-5.0000000000000001E-3</v>
      </c>
      <c r="F478" s="63">
        <v>-1.9429688000000001</v>
      </c>
      <c r="G478" s="63">
        <v>1.1929687</v>
      </c>
      <c r="I478" s="28">
        <v>-5.0000000000000002E-5</v>
      </c>
      <c r="J478" s="28">
        <v>-0.21210939000000001</v>
      </c>
      <c r="K478" s="28">
        <v>1.08671874</v>
      </c>
      <c r="M478" s="30">
        <v>-5.0000000000000002E-5</v>
      </c>
      <c r="N478" s="30">
        <v>-0.21406251000000001</v>
      </c>
      <c r="O478" s="30">
        <v>1.05351561</v>
      </c>
      <c r="Q478" s="32">
        <v>-1.4E-3</v>
      </c>
      <c r="R478" s="32">
        <v>-1.3</v>
      </c>
      <c r="S478" s="32">
        <v>0.97539100000000001</v>
      </c>
      <c r="U478" s="34">
        <v>-1.2999999999999999E-3</v>
      </c>
      <c r="V478" s="34">
        <v>-1.64375</v>
      </c>
      <c r="W478" s="34">
        <v>0.90898400000000001</v>
      </c>
      <c r="Y478" s="73"/>
      <c r="Z478" s="73"/>
      <c r="AA478" s="73"/>
    </row>
    <row r="479" spans="1:27" x14ac:dyDescent="0.25">
      <c r="A479" s="61">
        <v>-4.7999999999999996E-3</v>
      </c>
      <c r="B479" s="61">
        <v>-1.3511719</v>
      </c>
      <c r="C479" s="61">
        <v>1.3101562</v>
      </c>
      <c r="E479" s="63">
        <v>-4.7999999999999996E-3</v>
      </c>
      <c r="F479" s="63">
        <v>-1.8921874999999999</v>
      </c>
      <c r="G479" s="63">
        <v>1.0992187</v>
      </c>
      <c r="I479" s="28">
        <v>0</v>
      </c>
      <c r="J479" s="28">
        <v>-0.18671876000000001</v>
      </c>
      <c r="K479" s="28">
        <v>1.08671874</v>
      </c>
      <c r="M479" s="30">
        <v>0</v>
      </c>
      <c r="N479" s="30">
        <v>-0.18281251000000001</v>
      </c>
      <c r="O479" s="30">
        <v>1.05351561</v>
      </c>
      <c r="Q479" s="32">
        <v>-1.2999999999999999E-3</v>
      </c>
      <c r="R479" s="32">
        <v>-1.221875</v>
      </c>
      <c r="S479" s="32">
        <v>0.97929699999999997</v>
      </c>
      <c r="U479" s="34">
        <v>-1.1999999999999999E-3</v>
      </c>
      <c r="V479" s="34">
        <v>-1.5402340000000001</v>
      </c>
      <c r="W479" s="34">
        <v>0.91289100000000001</v>
      </c>
      <c r="Y479" s="73"/>
      <c r="Z479" s="73"/>
      <c r="AA479" s="73"/>
    </row>
    <row r="480" spans="1:27" x14ac:dyDescent="0.25">
      <c r="A480" s="61">
        <v>-4.5999999999999999E-3</v>
      </c>
      <c r="B480" s="61">
        <v>-1.3062499999999999</v>
      </c>
      <c r="C480" s="61">
        <v>1.3042969</v>
      </c>
      <c r="E480" s="63">
        <v>-4.5999999999999999E-3</v>
      </c>
      <c r="F480" s="63">
        <v>-1.8414063000000001</v>
      </c>
      <c r="G480" s="63">
        <v>1.1070312</v>
      </c>
      <c r="I480" s="28">
        <v>5.0000000000000002E-5</v>
      </c>
      <c r="J480" s="28">
        <v>-0.16132814000000001</v>
      </c>
      <c r="K480" s="28">
        <v>1.08867186</v>
      </c>
      <c r="M480" s="30">
        <v>5.0000000000000002E-5</v>
      </c>
      <c r="N480" s="30">
        <v>-0.15156251000000001</v>
      </c>
      <c r="O480" s="30">
        <v>1.05156249</v>
      </c>
      <c r="Q480" s="32">
        <v>-1.1999999999999999E-3</v>
      </c>
      <c r="R480" s="32">
        <v>-1.137891</v>
      </c>
      <c r="S480" s="32">
        <v>0.98320300000000005</v>
      </c>
      <c r="U480" s="34">
        <v>-1.1000000000000001E-3</v>
      </c>
      <c r="V480" s="34">
        <v>-1.4308590000000001</v>
      </c>
      <c r="W480" s="34">
        <v>0.91679699999999997</v>
      </c>
      <c r="Y480" s="73"/>
      <c r="Z480" s="73"/>
      <c r="AA480" s="73"/>
    </row>
    <row r="481" spans="1:27" x14ac:dyDescent="0.25">
      <c r="A481" s="61">
        <v>-4.4000000000000003E-3</v>
      </c>
      <c r="B481" s="61">
        <v>-1.2613281000000001</v>
      </c>
      <c r="C481" s="61">
        <v>1.3023437</v>
      </c>
      <c r="E481" s="63">
        <v>-4.4000000000000003E-3</v>
      </c>
      <c r="F481" s="63">
        <v>-1.7828124999999999</v>
      </c>
      <c r="G481" s="63">
        <v>1.1929687</v>
      </c>
      <c r="I481" s="28">
        <v>1E-4</v>
      </c>
      <c r="J481" s="28">
        <v>-0.13593751000000001</v>
      </c>
      <c r="K481" s="28">
        <v>1.08671874</v>
      </c>
      <c r="M481" s="30">
        <v>1E-4</v>
      </c>
      <c r="N481" s="30">
        <v>-0.12031251</v>
      </c>
      <c r="O481" s="30">
        <v>1.05156249</v>
      </c>
      <c r="Q481" s="32">
        <v>-1.1000000000000001E-3</v>
      </c>
      <c r="R481" s="32">
        <v>-1.0578129999999999</v>
      </c>
      <c r="S481" s="32">
        <v>0.98710900000000001</v>
      </c>
      <c r="U481" s="34">
        <v>-1E-3</v>
      </c>
      <c r="V481" s="34">
        <v>-1.315625</v>
      </c>
      <c r="W481" s="34">
        <v>0.92070300000000005</v>
      </c>
      <c r="Y481" s="73"/>
      <c r="Z481" s="73"/>
      <c r="AA481" s="73"/>
    </row>
    <row r="482" spans="1:27" x14ac:dyDescent="0.25">
      <c r="A482" s="61">
        <v>-4.1999999999999997E-3</v>
      </c>
      <c r="B482" s="61">
        <v>-1.2164063000000001</v>
      </c>
      <c r="C482" s="61">
        <v>1.3062499999999999</v>
      </c>
      <c r="E482" s="63">
        <v>-4.1999999999999997E-3</v>
      </c>
      <c r="F482" s="63">
        <v>-1.7261719</v>
      </c>
      <c r="G482" s="63">
        <v>1.2222656000000001</v>
      </c>
      <c r="I482" s="28">
        <v>1.4999999999999999E-4</v>
      </c>
      <c r="J482" s="28">
        <v>-0.11054688999999999</v>
      </c>
      <c r="K482" s="28">
        <v>1.08671874</v>
      </c>
      <c r="M482" s="30">
        <v>1.4999999999999999E-4</v>
      </c>
      <c r="N482" s="30">
        <v>-8.9062509999999998E-2</v>
      </c>
      <c r="O482" s="30">
        <v>1.05156249</v>
      </c>
      <c r="Q482" s="32">
        <v>-1E-3</v>
      </c>
      <c r="R482" s="32">
        <v>-0.97382800000000003</v>
      </c>
      <c r="S482" s="32">
        <v>0.989062</v>
      </c>
      <c r="U482" s="34">
        <v>-8.9999999999999998E-4</v>
      </c>
      <c r="V482" s="34">
        <v>-1.200391</v>
      </c>
      <c r="W482" s="34">
        <v>0.92460900000000001</v>
      </c>
      <c r="Y482" s="73"/>
      <c r="Z482" s="73"/>
      <c r="AA482" s="73"/>
    </row>
    <row r="483" spans="1:27" x14ac:dyDescent="0.25">
      <c r="A483" s="61">
        <v>-4.0000000000000001E-3</v>
      </c>
      <c r="B483" s="61">
        <v>-1.1675781000000001</v>
      </c>
      <c r="C483" s="61">
        <v>1.3082031000000001</v>
      </c>
      <c r="E483" s="63">
        <v>-4.0000000000000001E-3</v>
      </c>
      <c r="F483" s="63">
        <v>-1.6675781000000001</v>
      </c>
      <c r="G483" s="63">
        <v>1.1753906000000001</v>
      </c>
      <c r="I483" s="28">
        <v>2.0000000000000001E-4</v>
      </c>
      <c r="J483" s="28">
        <v>-8.7109389999999995E-2</v>
      </c>
      <c r="K483" s="28">
        <v>1.08476561</v>
      </c>
      <c r="M483" s="30">
        <v>2.0000000000000001E-4</v>
      </c>
      <c r="N483" s="30">
        <v>-5.9765640000000002E-2</v>
      </c>
      <c r="O483" s="30">
        <v>1.05351561</v>
      </c>
      <c r="Q483" s="32">
        <v>-8.9999999999999998E-4</v>
      </c>
      <c r="R483" s="32">
        <v>-0.88789099999999999</v>
      </c>
      <c r="S483" s="32">
        <v>0.99101600000000001</v>
      </c>
      <c r="U483" s="34">
        <v>-8.0000000000000004E-4</v>
      </c>
      <c r="V483" s="34">
        <v>-1.0832029999999999</v>
      </c>
      <c r="W483" s="34">
        <v>0.92851600000000001</v>
      </c>
      <c r="Y483" s="73"/>
      <c r="Z483" s="73"/>
      <c r="AA483" s="73"/>
    </row>
    <row r="484" spans="1:27" x14ac:dyDescent="0.25">
      <c r="A484" s="61">
        <v>-3.8E-3</v>
      </c>
      <c r="B484" s="61">
        <v>-1.1207031000000001</v>
      </c>
      <c r="C484" s="61">
        <v>1.3003906000000001</v>
      </c>
      <c r="E484" s="63">
        <v>-3.8E-3</v>
      </c>
      <c r="F484" s="63">
        <v>-1.6070313000000001</v>
      </c>
      <c r="G484" s="63">
        <v>1.1070312</v>
      </c>
      <c r="I484" s="28">
        <v>2.5000000000000001E-4</v>
      </c>
      <c r="J484" s="28">
        <v>-6.3671889999999995E-2</v>
      </c>
      <c r="K484" s="28">
        <v>1.08085936</v>
      </c>
      <c r="M484" s="30">
        <v>2.5000000000000001E-4</v>
      </c>
      <c r="N484" s="30">
        <v>-2.8515639999999998E-2</v>
      </c>
      <c r="O484" s="30">
        <v>1.05351561</v>
      </c>
      <c r="Q484" s="32">
        <v>-8.0000000000000004E-4</v>
      </c>
      <c r="R484" s="32">
        <v>-0.80195300000000003</v>
      </c>
      <c r="S484" s="32">
        <v>0.99296899999999999</v>
      </c>
      <c r="U484" s="34">
        <v>-6.9999999999999999E-4</v>
      </c>
      <c r="V484" s="34">
        <v>-0.964063</v>
      </c>
      <c r="W484" s="34">
        <v>0.93242199999999997</v>
      </c>
      <c r="Y484" s="73"/>
      <c r="Z484" s="73"/>
      <c r="AA484" s="73"/>
    </row>
    <row r="485" spans="1:27" x14ac:dyDescent="0.25">
      <c r="A485" s="61">
        <v>-3.5999999999999999E-3</v>
      </c>
      <c r="B485" s="61">
        <v>-1.0757813000000001</v>
      </c>
      <c r="C485" s="61">
        <v>1.2886719</v>
      </c>
      <c r="E485" s="63">
        <v>-3.5999999999999999E-3</v>
      </c>
      <c r="F485" s="63">
        <v>-1.5445313000000001</v>
      </c>
      <c r="G485" s="63">
        <v>1.0992187</v>
      </c>
      <c r="I485" s="28">
        <v>2.9999999999999997E-4</v>
      </c>
      <c r="J485" s="28">
        <v>-4.0234390000000002E-2</v>
      </c>
      <c r="K485" s="28">
        <v>1.07695311</v>
      </c>
      <c r="M485" s="30">
        <v>2.9999999999999997E-4</v>
      </c>
      <c r="N485" s="30">
        <v>7.8123999999999999E-4</v>
      </c>
      <c r="O485" s="30">
        <v>1.05546874</v>
      </c>
      <c r="Q485" s="32">
        <v>-6.9999999999999999E-4</v>
      </c>
      <c r="R485" s="32">
        <v>-0.71601599999999999</v>
      </c>
      <c r="S485" s="32">
        <v>0.99492199999999997</v>
      </c>
      <c r="U485" s="34">
        <v>-5.9999999999999995E-4</v>
      </c>
      <c r="V485" s="34">
        <v>-0.84101599999999999</v>
      </c>
      <c r="W485" s="34">
        <v>0.93828100000000003</v>
      </c>
      <c r="Y485" s="73"/>
      <c r="Z485" s="73"/>
      <c r="AA485" s="73"/>
    </row>
    <row r="486" spans="1:27" x14ac:dyDescent="0.25">
      <c r="A486" s="61">
        <v>-3.3999999999999998E-3</v>
      </c>
      <c r="B486" s="61">
        <v>-1.0289063000000001</v>
      </c>
      <c r="C486" s="61">
        <v>1.2828124999999999</v>
      </c>
      <c r="E486" s="63">
        <v>-3.3999999999999998E-3</v>
      </c>
      <c r="F486" s="63">
        <v>-1.4781249999999999</v>
      </c>
      <c r="G486" s="63">
        <v>1.2066406000000001</v>
      </c>
      <c r="I486" s="28">
        <v>3.5E-4</v>
      </c>
      <c r="J486" s="28">
        <v>-1.4843759999999999E-2</v>
      </c>
      <c r="K486" s="28">
        <v>1.07304686</v>
      </c>
      <c r="M486" s="30">
        <v>3.5E-4</v>
      </c>
      <c r="N486" s="30">
        <v>3.3984359999999998E-2</v>
      </c>
      <c r="O486" s="30">
        <v>1.05546874</v>
      </c>
      <c r="Q486" s="32">
        <v>-5.9999999999999995E-4</v>
      </c>
      <c r="R486" s="32">
        <v>-0.62421899999999997</v>
      </c>
      <c r="S486" s="32">
        <v>0.99687499999999996</v>
      </c>
      <c r="U486" s="34">
        <v>-5.0000000000000001E-4</v>
      </c>
      <c r="V486" s="34">
        <v>-0.71796899999999997</v>
      </c>
      <c r="W486" s="34">
        <v>0.942187</v>
      </c>
      <c r="Y486" s="73"/>
      <c r="Z486" s="73"/>
      <c r="AA486" s="73"/>
    </row>
    <row r="487" spans="1:27" x14ac:dyDescent="0.25">
      <c r="A487" s="61">
        <v>-3.2000000000000002E-3</v>
      </c>
      <c r="B487" s="61">
        <v>-0.98007809999999995</v>
      </c>
      <c r="C487" s="61">
        <v>1.2886719</v>
      </c>
      <c r="E487" s="63">
        <v>-3.2000000000000002E-3</v>
      </c>
      <c r="F487" s="63">
        <v>-1.4117188000000001</v>
      </c>
      <c r="G487" s="63">
        <v>1.2320312</v>
      </c>
      <c r="I487" s="28">
        <v>4.0000000000000002E-4</v>
      </c>
      <c r="J487" s="28">
        <v>1.054686E-2</v>
      </c>
      <c r="K487" s="28">
        <v>1.06718749</v>
      </c>
      <c r="M487" s="30">
        <v>4.0000000000000002E-4</v>
      </c>
      <c r="N487" s="30">
        <v>6.5234360000000005E-2</v>
      </c>
      <c r="O487" s="30">
        <v>1.05546874</v>
      </c>
      <c r="Q487" s="32">
        <v>-5.0000000000000001E-4</v>
      </c>
      <c r="R487" s="32">
        <v>-0.53632800000000003</v>
      </c>
      <c r="S487" s="32">
        <v>0.99882800000000005</v>
      </c>
      <c r="U487" s="34">
        <v>-4.0000000000000002E-4</v>
      </c>
      <c r="V487" s="34">
        <v>-0.589063</v>
      </c>
      <c r="W487" s="34">
        <v>0.94804699999999997</v>
      </c>
      <c r="Y487" s="73"/>
      <c r="Z487" s="73"/>
      <c r="AA487" s="73"/>
    </row>
    <row r="488" spans="1:27" x14ac:dyDescent="0.25">
      <c r="A488" s="61">
        <v>-3.0000000000000001E-3</v>
      </c>
      <c r="B488" s="61">
        <v>-0.93125000000000002</v>
      </c>
      <c r="C488" s="61">
        <v>1.2906249999999999</v>
      </c>
      <c r="E488" s="63">
        <v>-3.0000000000000001E-3</v>
      </c>
      <c r="F488" s="63">
        <v>-1.3394531000000001</v>
      </c>
      <c r="G488" s="63">
        <v>1.1382812</v>
      </c>
      <c r="I488" s="28">
        <v>4.4999999999999999E-4</v>
      </c>
      <c r="J488" s="28">
        <v>3.5937490000000002E-2</v>
      </c>
      <c r="K488" s="28">
        <v>1.06328124</v>
      </c>
      <c r="M488" s="30">
        <v>4.4999999999999999E-4</v>
      </c>
      <c r="N488" s="30">
        <v>9.6484360000000005E-2</v>
      </c>
      <c r="O488" s="30">
        <v>1.05546874</v>
      </c>
      <c r="Q488" s="32">
        <v>-4.0000000000000002E-4</v>
      </c>
      <c r="R488" s="32">
        <v>-0.45429700000000001</v>
      </c>
      <c r="S488" s="32">
        <v>0.99882800000000005</v>
      </c>
      <c r="U488" s="34">
        <v>-2.9999999999999997E-4</v>
      </c>
      <c r="V488" s="34">
        <v>-0.46796900000000002</v>
      </c>
      <c r="W488" s="34">
        <v>0.95195300000000005</v>
      </c>
      <c r="Y488" s="73"/>
      <c r="Z488" s="73"/>
      <c r="AA488" s="73"/>
    </row>
    <row r="489" spans="1:27" x14ac:dyDescent="0.25">
      <c r="A489" s="61">
        <v>-2.8E-3</v>
      </c>
      <c r="B489" s="61">
        <v>-0.88242189999999998</v>
      </c>
      <c r="C489" s="61">
        <v>1.2769531000000001</v>
      </c>
      <c r="E489" s="63">
        <v>-2.8E-3</v>
      </c>
      <c r="F489" s="63">
        <v>-1.2730469</v>
      </c>
      <c r="G489" s="63">
        <v>1.0816406000000001</v>
      </c>
      <c r="I489" s="28">
        <v>5.0000000000000001E-4</v>
      </c>
      <c r="J489" s="28">
        <v>6.1328109999999998E-2</v>
      </c>
      <c r="K489" s="28">
        <v>1.05937499</v>
      </c>
      <c r="M489" s="30">
        <v>5.0000000000000001E-4</v>
      </c>
      <c r="N489" s="30">
        <v>0.12578123999999999</v>
      </c>
      <c r="O489" s="30">
        <v>1.05351561</v>
      </c>
      <c r="Q489" s="32">
        <v>-2.9999999999999997E-4</v>
      </c>
      <c r="R489" s="32">
        <v>-0.37226599999999999</v>
      </c>
      <c r="S489" s="32">
        <v>1.0007809999999999</v>
      </c>
      <c r="U489" s="34">
        <v>-2.0000000000000001E-4</v>
      </c>
      <c r="V489" s="34">
        <v>-0.35078100000000001</v>
      </c>
      <c r="W489" s="34">
        <v>0.95585900000000001</v>
      </c>
      <c r="Y489" s="73"/>
      <c r="Z489" s="73"/>
      <c r="AA489" s="73"/>
    </row>
    <row r="490" spans="1:27" x14ac:dyDescent="0.25">
      <c r="A490" s="61">
        <v>-2.5999999999999999E-3</v>
      </c>
      <c r="B490" s="61">
        <v>-0.83359380000000005</v>
      </c>
      <c r="C490" s="61">
        <v>1.2593749999999999</v>
      </c>
      <c r="E490" s="63">
        <v>-2.5999999999999999E-3</v>
      </c>
      <c r="F490" s="63">
        <v>-1.2046874999999999</v>
      </c>
      <c r="G490" s="63">
        <v>1.1109374999999999</v>
      </c>
      <c r="I490" s="28">
        <v>5.5000000000000003E-4</v>
      </c>
      <c r="J490" s="28">
        <v>8.6718740000000002E-2</v>
      </c>
      <c r="K490" s="28">
        <v>1.05546874</v>
      </c>
      <c r="M490" s="30">
        <v>5.5000000000000003E-4</v>
      </c>
      <c r="N490" s="30">
        <v>0.15312498999999999</v>
      </c>
      <c r="O490" s="30">
        <v>1.05156249</v>
      </c>
      <c r="Q490" s="32">
        <v>-2.0000000000000001E-4</v>
      </c>
      <c r="R490" s="32">
        <v>-0.28632800000000003</v>
      </c>
      <c r="S490" s="32">
        <v>1.002734</v>
      </c>
      <c r="U490" s="34">
        <v>-1E-4</v>
      </c>
      <c r="V490" s="34">
        <v>-0.22578100000000001</v>
      </c>
      <c r="W490" s="34">
        <v>0.95976600000000001</v>
      </c>
      <c r="Y490" s="73"/>
      <c r="Z490" s="73"/>
      <c r="AA490" s="73"/>
    </row>
    <row r="491" spans="1:27" x14ac:dyDescent="0.25">
      <c r="A491" s="61">
        <v>-2.3999999999999998E-3</v>
      </c>
      <c r="B491" s="61">
        <v>-0.78476559999999995</v>
      </c>
      <c r="C491" s="61">
        <v>1.2535156000000001</v>
      </c>
      <c r="E491" s="63">
        <v>-2.3999999999999998E-3</v>
      </c>
      <c r="F491" s="63">
        <v>-1.1343749999999999</v>
      </c>
      <c r="G491" s="63">
        <v>1.1675781000000001</v>
      </c>
      <c r="I491" s="28">
        <v>5.9999999999999995E-4</v>
      </c>
      <c r="J491" s="28">
        <v>0.11015624</v>
      </c>
      <c r="K491" s="28">
        <v>1.05351561</v>
      </c>
      <c r="M491" s="30">
        <v>5.9999999999999995E-4</v>
      </c>
      <c r="N491" s="30">
        <v>0.18242185999999999</v>
      </c>
      <c r="O491" s="30">
        <v>1.05156249</v>
      </c>
      <c r="Q491" s="32">
        <v>-1E-4</v>
      </c>
      <c r="R491" s="32">
        <v>-0.198438</v>
      </c>
      <c r="S491" s="32">
        <v>1.0046870000000001</v>
      </c>
      <c r="U491" s="34">
        <v>0</v>
      </c>
      <c r="V491" s="34">
        <v>-0.100781</v>
      </c>
      <c r="W491" s="34">
        <v>0.96171899999999999</v>
      </c>
      <c r="Y491" s="73"/>
      <c r="Z491" s="73"/>
      <c r="AA491" s="73"/>
    </row>
    <row r="492" spans="1:27" x14ac:dyDescent="0.25">
      <c r="A492" s="61">
        <v>-2.2000000000000001E-3</v>
      </c>
      <c r="B492" s="61">
        <v>-0.73593750000000002</v>
      </c>
      <c r="C492" s="61">
        <v>1.2613281000000001</v>
      </c>
      <c r="E492" s="63">
        <v>-2.2000000000000001E-3</v>
      </c>
      <c r="F492" s="63">
        <v>-1.0640624999999999</v>
      </c>
      <c r="G492" s="63">
        <v>1.1753906000000001</v>
      </c>
      <c r="I492" s="28">
        <v>6.4999999999999997E-4</v>
      </c>
      <c r="J492" s="28">
        <v>0.13164060999999999</v>
      </c>
      <c r="K492" s="28">
        <v>1.05156249</v>
      </c>
      <c r="M492" s="30">
        <v>6.4999999999999997E-4</v>
      </c>
      <c r="N492" s="30">
        <v>0.21171873999999999</v>
      </c>
      <c r="O492" s="30">
        <v>1.04960936</v>
      </c>
      <c r="Q492" s="32">
        <v>0</v>
      </c>
      <c r="R492" s="32">
        <v>-0.11054700000000001</v>
      </c>
      <c r="S492" s="32">
        <v>1.0066409999999999</v>
      </c>
      <c r="U492" s="34">
        <v>1E-4</v>
      </c>
      <c r="V492" s="34">
        <v>2.2266000000000001E-2</v>
      </c>
      <c r="W492" s="34">
        <v>0.96367199999999997</v>
      </c>
      <c r="Y492" s="73"/>
      <c r="Z492" s="73"/>
      <c r="AA492" s="73"/>
    </row>
    <row r="493" spans="1:27" x14ac:dyDescent="0.25">
      <c r="A493" s="61">
        <v>-2E-3</v>
      </c>
      <c r="B493" s="61">
        <v>-0.68125000000000002</v>
      </c>
      <c r="C493" s="61">
        <v>1.2652344</v>
      </c>
      <c r="E493" s="63">
        <v>-2E-3</v>
      </c>
      <c r="F493" s="63">
        <v>-0.99375000000000002</v>
      </c>
      <c r="G493" s="63">
        <v>1.1343749999999999</v>
      </c>
      <c r="I493" s="28">
        <v>6.9999999999999999E-4</v>
      </c>
      <c r="J493" s="28">
        <v>0.15507810999999999</v>
      </c>
      <c r="K493" s="28">
        <v>1.04960936</v>
      </c>
      <c r="M493" s="30">
        <v>6.9999999999999999E-4</v>
      </c>
      <c r="N493" s="30">
        <v>0.24101560999999999</v>
      </c>
      <c r="O493" s="30">
        <v>1.04960936</v>
      </c>
      <c r="Q493" s="32">
        <v>1E-4</v>
      </c>
      <c r="R493" s="32">
        <v>-2.4608999999999999E-2</v>
      </c>
      <c r="S493" s="32">
        <v>1.008594</v>
      </c>
      <c r="U493" s="34">
        <v>2.0000000000000001E-4</v>
      </c>
      <c r="V493" s="34">
        <v>0.14335899999999999</v>
      </c>
      <c r="W493" s="34">
        <v>0.96562499999999996</v>
      </c>
      <c r="Y493" s="73"/>
      <c r="Z493" s="73"/>
      <c r="AA493" s="73"/>
    </row>
    <row r="494" spans="1:27" x14ac:dyDescent="0.25">
      <c r="A494" s="61">
        <v>-1.8E-3</v>
      </c>
      <c r="B494" s="61">
        <v>-0.63046880000000005</v>
      </c>
      <c r="C494" s="61">
        <v>1.2515624999999999</v>
      </c>
      <c r="E494" s="63">
        <v>-1.8E-3</v>
      </c>
      <c r="F494" s="63">
        <v>-0.91953130000000005</v>
      </c>
      <c r="G494" s="63">
        <v>1.0972656000000001</v>
      </c>
      <c r="I494" s="28">
        <v>7.5000000000000002E-4</v>
      </c>
      <c r="J494" s="28">
        <v>0.17851560999999999</v>
      </c>
      <c r="K494" s="28">
        <v>1.04960936</v>
      </c>
      <c r="M494" s="30">
        <v>7.5000000000000002E-4</v>
      </c>
      <c r="N494" s="30">
        <v>0.27031249000000002</v>
      </c>
      <c r="O494" s="30">
        <v>1.04765624</v>
      </c>
      <c r="Q494" s="32">
        <v>2.0000000000000001E-4</v>
      </c>
      <c r="R494" s="32">
        <v>6.3281000000000004E-2</v>
      </c>
      <c r="S494" s="32">
        <v>1.0105470000000001</v>
      </c>
      <c r="U494" s="34">
        <v>2.9999999999999997E-4</v>
      </c>
      <c r="V494" s="34">
        <v>0.26054699999999997</v>
      </c>
      <c r="W494" s="34">
        <v>0.96757800000000005</v>
      </c>
      <c r="Y494" s="73"/>
      <c r="Z494" s="73"/>
      <c r="AA494" s="73"/>
    </row>
    <row r="495" spans="1:27" x14ac:dyDescent="0.25">
      <c r="A495" s="61">
        <v>-1.6000000000000001E-3</v>
      </c>
      <c r="B495" s="61">
        <v>-0.58164059999999995</v>
      </c>
      <c r="C495" s="61">
        <v>1.2320312</v>
      </c>
      <c r="E495" s="63">
        <v>-1.6000000000000001E-3</v>
      </c>
      <c r="F495" s="63">
        <v>-0.84531250000000002</v>
      </c>
      <c r="G495" s="63">
        <v>1.0621094</v>
      </c>
      <c r="I495" s="28">
        <v>8.0000000000000004E-4</v>
      </c>
      <c r="J495" s="28">
        <v>0.20195310999999999</v>
      </c>
      <c r="K495" s="28">
        <v>1.05156249</v>
      </c>
      <c r="M495" s="30">
        <v>8.0000000000000004E-4</v>
      </c>
      <c r="N495" s="30">
        <v>0.30156249000000002</v>
      </c>
      <c r="O495" s="30">
        <v>1.04765624</v>
      </c>
      <c r="Q495" s="32">
        <v>2.9999999999999997E-4</v>
      </c>
      <c r="R495" s="32">
        <v>0.145312</v>
      </c>
      <c r="S495" s="32">
        <v>1.0125</v>
      </c>
      <c r="U495" s="34">
        <v>4.0000000000000002E-4</v>
      </c>
      <c r="V495" s="34">
        <v>0.37578099999999998</v>
      </c>
      <c r="W495" s="34">
        <v>0.96953100000000003</v>
      </c>
      <c r="Y495" s="73"/>
      <c r="Z495" s="73"/>
      <c r="AA495" s="73"/>
    </row>
    <row r="496" spans="1:27" x14ac:dyDescent="0.25">
      <c r="A496" s="61">
        <v>-1.4E-3</v>
      </c>
      <c r="B496" s="61">
        <v>-0.53281250000000002</v>
      </c>
      <c r="C496" s="61">
        <v>1.2203124999999999</v>
      </c>
      <c r="E496" s="63">
        <v>-1.4E-3</v>
      </c>
      <c r="F496" s="63">
        <v>-0.77304689999999998</v>
      </c>
      <c r="G496" s="63">
        <v>1.0933594</v>
      </c>
      <c r="I496" s="28">
        <v>8.4999999999999995E-4</v>
      </c>
      <c r="J496" s="28">
        <v>0.22539060999999999</v>
      </c>
      <c r="K496" s="28">
        <v>1.05351561</v>
      </c>
      <c r="M496" s="30">
        <v>8.4999999999999995E-4</v>
      </c>
      <c r="N496" s="30">
        <v>0.32890624000000002</v>
      </c>
      <c r="O496" s="30">
        <v>1.04765624</v>
      </c>
      <c r="Q496" s="32">
        <v>4.0000000000000002E-4</v>
      </c>
      <c r="R496" s="32">
        <v>0.22734399999999999</v>
      </c>
      <c r="S496" s="32">
        <v>1.0105470000000001</v>
      </c>
      <c r="U496" s="34">
        <v>5.0000000000000001E-4</v>
      </c>
      <c r="V496" s="34">
        <v>0.49101600000000001</v>
      </c>
      <c r="W496" s="34">
        <v>0.96953100000000003</v>
      </c>
      <c r="Y496" s="73"/>
      <c r="Z496" s="73"/>
      <c r="AA496" s="73"/>
    </row>
    <row r="497" spans="1:27" x14ac:dyDescent="0.25">
      <c r="A497" s="61">
        <v>-1.1999999999999999E-3</v>
      </c>
      <c r="B497" s="61">
        <v>-0.48593750000000002</v>
      </c>
      <c r="C497" s="61">
        <v>1.2281249999999999</v>
      </c>
      <c r="E497" s="63">
        <v>-1.1999999999999999E-3</v>
      </c>
      <c r="F497" s="63">
        <v>-0.69492189999999998</v>
      </c>
      <c r="G497" s="63">
        <v>1.1812499999999999</v>
      </c>
      <c r="I497" s="28">
        <v>8.9999999999999998E-4</v>
      </c>
      <c r="J497" s="28">
        <v>0.24882810999999999</v>
      </c>
      <c r="K497" s="28">
        <v>1.05351561</v>
      </c>
      <c r="M497" s="30">
        <v>8.9999999999999998E-4</v>
      </c>
      <c r="N497" s="30">
        <v>0.35820310999999999</v>
      </c>
      <c r="O497" s="30">
        <v>1.04765624</v>
      </c>
      <c r="Q497" s="32">
        <v>5.0000000000000001E-4</v>
      </c>
      <c r="R497" s="32">
        <v>0.30937500000000001</v>
      </c>
      <c r="S497" s="32">
        <v>1.0066409999999999</v>
      </c>
      <c r="U497" s="34">
        <v>5.9999999999999995E-4</v>
      </c>
      <c r="V497" s="34">
        <v>0.60039100000000001</v>
      </c>
      <c r="W497" s="34">
        <v>0.97148400000000001</v>
      </c>
      <c r="Y497" s="73"/>
      <c r="Z497" s="73"/>
      <c r="AA497" s="73"/>
    </row>
    <row r="498" spans="1:27" x14ac:dyDescent="0.25">
      <c r="A498" s="61">
        <v>-1E-3</v>
      </c>
      <c r="B498" s="61">
        <v>-0.44101560000000001</v>
      </c>
      <c r="C498" s="61">
        <v>1.2300781000000001</v>
      </c>
      <c r="E498" s="63">
        <v>-1E-3</v>
      </c>
      <c r="F498" s="63">
        <v>-0.61875000000000002</v>
      </c>
      <c r="G498" s="63">
        <v>1.1871094</v>
      </c>
      <c r="I498" s="28">
        <v>9.5E-4</v>
      </c>
      <c r="J498" s="28">
        <v>0.27226560999999999</v>
      </c>
      <c r="K498" s="28">
        <v>1.05742186</v>
      </c>
      <c r="M498" s="30">
        <v>9.5E-4</v>
      </c>
      <c r="N498" s="30">
        <v>0.38554685999999999</v>
      </c>
      <c r="O498" s="30">
        <v>1.04570311</v>
      </c>
      <c r="Q498" s="32">
        <v>5.9999999999999995E-4</v>
      </c>
      <c r="R498" s="32">
        <v>0.38945299999999999</v>
      </c>
      <c r="S498" s="32">
        <v>1.0046870000000001</v>
      </c>
      <c r="U498" s="34">
        <v>6.9999999999999999E-4</v>
      </c>
      <c r="V498" s="34">
        <v>0.70585900000000001</v>
      </c>
      <c r="W498" s="34">
        <v>0.97148400000000001</v>
      </c>
      <c r="Y498" s="73"/>
      <c r="Z498" s="73"/>
      <c r="AA498" s="73"/>
    </row>
    <row r="499" spans="1:27" x14ac:dyDescent="0.25">
      <c r="A499" s="61">
        <v>-8.0000000000000004E-4</v>
      </c>
      <c r="B499" s="61">
        <v>-0.39218750000000002</v>
      </c>
      <c r="C499" s="61">
        <v>1.2124999999999999</v>
      </c>
      <c r="E499" s="63">
        <v>-8.0000000000000004E-4</v>
      </c>
      <c r="F499" s="63">
        <v>-0.54648439999999998</v>
      </c>
      <c r="G499" s="63">
        <v>1.0992187</v>
      </c>
      <c r="I499" s="28">
        <v>1E-3</v>
      </c>
      <c r="J499" s="28">
        <v>0.29765624000000002</v>
      </c>
      <c r="K499" s="28">
        <v>1.05742186</v>
      </c>
      <c r="M499" s="30">
        <v>1E-3</v>
      </c>
      <c r="N499" s="30">
        <v>0.41289060999999999</v>
      </c>
      <c r="O499" s="30">
        <v>1.04570311</v>
      </c>
      <c r="Q499" s="32">
        <v>6.9999999999999999E-4</v>
      </c>
      <c r="R499" s="32">
        <v>0.46953099999999998</v>
      </c>
      <c r="S499" s="32">
        <v>1.002734</v>
      </c>
      <c r="U499" s="34">
        <v>8.0000000000000004E-4</v>
      </c>
      <c r="V499" s="34">
        <v>0.80351600000000001</v>
      </c>
      <c r="W499" s="34">
        <v>0.97148400000000001</v>
      </c>
      <c r="Y499" s="73"/>
      <c r="Z499" s="73"/>
      <c r="AA499" s="73"/>
    </row>
    <row r="500" spans="1:27" x14ac:dyDescent="0.25">
      <c r="A500" s="61">
        <v>-5.9999999999999995E-4</v>
      </c>
      <c r="B500" s="61">
        <v>-0.34335939999999998</v>
      </c>
      <c r="C500" s="61">
        <v>1.1890624999999999</v>
      </c>
      <c r="E500" s="63">
        <v>-5.9999999999999995E-4</v>
      </c>
      <c r="F500" s="63">
        <v>-0.4742188</v>
      </c>
      <c r="G500" s="63">
        <v>1.0425781000000001</v>
      </c>
      <c r="I500" s="28">
        <v>1.0499999999999999E-3</v>
      </c>
      <c r="J500" s="28">
        <v>0.31914060999999999</v>
      </c>
      <c r="K500" s="28">
        <v>1.05937499</v>
      </c>
      <c r="M500" s="30">
        <v>1.0499999999999999E-3</v>
      </c>
      <c r="N500" s="30">
        <v>0.44218749000000002</v>
      </c>
      <c r="O500" s="30">
        <v>1.04374999</v>
      </c>
      <c r="Q500" s="32">
        <v>8.0000000000000004E-4</v>
      </c>
      <c r="R500" s="32">
        <v>0.54960900000000001</v>
      </c>
      <c r="S500" s="32">
        <v>1.002734</v>
      </c>
      <c r="U500" s="34">
        <v>8.9999999999999998E-4</v>
      </c>
      <c r="V500" s="34">
        <v>0.89726600000000001</v>
      </c>
      <c r="W500" s="34">
        <v>0.97148400000000001</v>
      </c>
      <c r="Y500" s="73"/>
      <c r="Z500" s="73"/>
      <c r="AA500" s="73"/>
    </row>
    <row r="501" spans="1:27" x14ac:dyDescent="0.25">
      <c r="A501" s="61">
        <v>-4.0000000000000002E-4</v>
      </c>
      <c r="B501" s="61">
        <v>-0.2945313</v>
      </c>
      <c r="C501" s="61">
        <v>1.1812499999999999</v>
      </c>
      <c r="E501" s="63">
        <v>-4.0000000000000002E-4</v>
      </c>
      <c r="F501" s="63">
        <v>-0.40585939999999998</v>
      </c>
      <c r="G501" s="63">
        <v>1.0972656000000001</v>
      </c>
      <c r="I501" s="28">
        <v>1.1000000000000001E-3</v>
      </c>
      <c r="J501" s="28">
        <v>0.34257810999999999</v>
      </c>
      <c r="K501" s="28">
        <v>1.06132811</v>
      </c>
      <c r="M501" s="30">
        <v>1.1000000000000001E-3</v>
      </c>
      <c r="N501" s="30">
        <v>0.47343749000000002</v>
      </c>
      <c r="O501" s="30">
        <v>1.04179686</v>
      </c>
      <c r="Q501" s="32">
        <v>8.9999999999999998E-4</v>
      </c>
      <c r="R501" s="32">
        <v>0.62578100000000003</v>
      </c>
      <c r="S501" s="32">
        <v>1.0046870000000001</v>
      </c>
      <c r="U501" s="34">
        <v>1E-3</v>
      </c>
      <c r="V501" s="34">
        <v>0.98710900000000001</v>
      </c>
      <c r="W501" s="34">
        <v>0.97148400000000001</v>
      </c>
      <c r="Y501" s="73"/>
      <c r="Z501" s="73"/>
      <c r="AA501" s="73"/>
    </row>
    <row r="502" spans="1:27" x14ac:dyDescent="0.25">
      <c r="A502" s="61">
        <v>-2.0000000000000001E-4</v>
      </c>
      <c r="B502" s="61">
        <v>-0.24374999999999999</v>
      </c>
      <c r="C502" s="61">
        <v>1.1890624999999999</v>
      </c>
      <c r="E502" s="63">
        <v>-2.0000000000000001E-4</v>
      </c>
      <c r="F502" s="63">
        <v>-0.33164060000000001</v>
      </c>
      <c r="G502" s="63">
        <v>1.1792969</v>
      </c>
      <c r="I502" s="28">
        <v>1.15E-3</v>
      </c>
      <c r="J502" s="28">
        <v>0.36601560999999999</v>
      </c>
      <c r="K502" s="28">
        <v>1.06132811</v>
      </c>
      <c r="M502" s="30">
        <v>1.15E-3</v>
      </c>
      <c r="N502" s="30">
        <v>0.50078124000000002</v>
      </c>
      <c r="O502" s="30">
        <v>1.04179686</v>
      </c>
      <c r="Q502" s="32">
        <v>1E-3</v>
      </c>
      <c r="R502" s="32">
        <v>0.69804699999999997</v>
      </c>
      <c r="S502" s="32">
        <v>1.0046870000000001</v>
      </c>
      <c r="U502" s="34">
        <v>1.1000000000000001E-3</v>
      </c>
      <c r="V502" s="34">
        <v>1.071094</v>
      </c>
      <c r="W502" s="34">
        <v>0.97148400000000001</v>
      </c>
      <c r="Y502" s="73"/>
      <c r="Z502" s="73"/>
      <c r="AA502" s="73"/>
    </row>
    <row r="503" spans="1:27" x14ac:dyDescent="0.25">
      <c r="A503" s="61">
        <v>0</v>
      </c>
      <c r="B503" s="61">
        <v>-0.19101560000000001</v>
      </c>
      <c r="C503" s="61">
        <v>1.1871094</v>
      </c>
      <c r="E503" s="63">
        <v>0</v>
      </c>
      <c r="F503" s="63">
        <v>-0.25742189999999998</v>
      </c>
      <c r="G503" s="63">
        <v>1.1832031000000001</v>
      </c>
      <c r="I503" s="28">
        <v>1.1999999999999999E-3</v>
      </c>
      <c r="J503" s="28">
        <v>0.38749999000000002</v>
      </c>
      <c r="K503" s="28">
        <v>1.05937499</v>
      </c>
      <c r="M503" s="30">
        <v>1.1999999999999999E-3</v>
      </c>
      <c r="N503" s="30">
        <v>0.53007811000000005</v>
      </c>
      <c r="O503" s="30">
        <v>1.03984374</v>
      </c>
      <c r="Q503" s="32">
        <v>1.1000000000000001E-3</v>
      </c>
      <c r="R503" s="32">
        <v>0.76835900000000001</v>
      </c>
      <c r="S503" s="32">
        <v>1.002734</v>
      </c>
      <c r="U503" s="34">
        <v>1.1999999999999999E-3</v>
      </c>
      <c r="V503" s="34">
        <v>1.143359</v>
      </c>
      <c r="W503" s="34">
        <v>0.96953100000000003</v>
      </c>
      <c r="Y503" s="73"/>
      <c r="Z503" s="73"/>
      <c r="AA503" s="73"/>
    </row>
    <row r="504" spans="1:27" x14ac:dyDescent="0.25">
      <c r="A504" s="61">
        <v>2.0000000000000001E-4</v>
      </c>
      <c r="B504" s="61">
        <v>-0.14218749999999999</v>
      </c>
      <c r="C504" s="61">
        <v>1.1656249999999999</v>
      </c>
      <c r="E504" s="63">
        <v>2.0000000000000001E-4</v>
      </c>
      <c r="F504" s="63">
        <v>-0.17929690000000001</v>
      </c>
      <c r="G504" s="63">
        <v>1.1089844</v>
      </c>
      <c r="I504" s="28">
        <v>1.25E-3</v>
      </c>
      <c r="J504" s="28">
        <v>0.40898435999999999</v>
      </c>
      <c r="K504" s="28">
        <v>1.05742186</v>
      </c>
      <c r="M504" s="30">
        <v>1.25E-3</v>
      </c>
      <c r="N504" s="30">
        <v>0.55742186000000005</v>
      </c>
      <c r="O504" s="30">
        <v>1.03984374</v>
      </c>
      <c r="Q504" s="32">
        <v>1.1999999999999999E-3</v>
      </c>
      <c r="R504" s="32">
        <v>0.83476600000000001</v>
      </c>
      <c r="S504" s="32">
        <v>1.0007809999999999</v>
      </c>
      <c r="U504" s="34">
        <v>1.2999999999999999E-3</v>
      </c>
      <c r="V504" s="34">
        <v>1.215625</v>
      </c>
      <c r="W504" s="34">
        <v>0.96953100000000003</v>
      </c>
      <c r="Y504" s="73"/>
      <c r="Z504" s="73"/>
      <c r="AA504" s="73"/>
    </row>
    <row r="505" spans="1:27" x14ac:dyDescent="0.25">
      <c r="A505" s="61">
        <v>4.0000000000000002E-4</v>
      </c>
      <c r="B505" s="61">
        <v>-9.3359399999999995E-2</v>
      </c>
      <c r="C505" s="61">
        <v>1.1382812</v>
      </c>
      <c r="E505" s="63">
        <v>4.0000000000000002E-4</v>
      </c>
      <c r="F505" s="63">
        <v>-0.1070313</v>
      </c>
      <c r="G505" s="63">
        <v>1.0796874999999999</v>
      </c>
      <c r="I505" s="28">
        <v>1.2999999999999999E-3</v>
      </c>
      <c r="J505" s="28">
        <v>0.43242185999999999</v>
      </c>
      <c r="K505" s="28">
        <v>1.05742186</v>
      </c>
      <c r="M505" s="30">
        <v>1.2999999999999999E-3</v>
      </c>
      <c r="N505" s="30">
        <v>0.58281249000000002</v>
      </c>
      <c r="O505" s="30">
        <v>1.03984374</v>
      </c>
      <c r="Q505" s="32">
        <v>1.2999999999999999E-3</v>
      </c>
      <c r="R505" s="32">
        <v>0.90117199999999997</v>
      </c>
      <c r="S505" s="32">
        <v>1.0007809999999999</v>
      </c>
      <c r="U505" s="34">
        <v>1.4E-3</v>
      </c>
      <c r="V505" s="34">
        <v>1.278125</v>
      </c>
      <c r="W505" s="34">
        <v>0.96757800000000005</v>
      </c>
      <c r="Y505" s="73"/>
      <c r="Z505" s="73"/>
      <c r="AA505" s="73"/>
    </row>
    <row r="506" spans="1:27" x14ac:dyDescent="0.25">
      <c r="A506" s="61">
        <v>5.9999999999999995E-4</v>
      </c>
      <c r="B506" s="61">
        <v>-4.6484400000000002E-2</v>
      </c>
      <c r="C506" s="61">
        <v>1.1285156000000001</v>
      </c>
      <c r="E506" s="63">
        <v>5.9999999999999995E-4</v>
      </c>
      <c r="F506" s="63">
        <v>-3.2812500000000001E-2</v>
      </c>
      <c r="G506" s="63">
        <v>1.1128906000000001</v>
      </c>
      <c r="I506" s="28">
        <v>1.3500000000000001E-3</v>
      </c>
      <c r="J506" s="28">
        <v>0.45585935999999999</v>
      </c>
      <c r="K506" s="28">
        <v>1.05546874</v>
      </c>
      <c r="M506" s="30">
        <v>1.3500000000000001E-3</v>
      </c>
      <c r="N506" s="30">
        <v>0.61210936000000005</v>
      </c>
      <c r="O506" s="30">
        <v>1.03789061</v>
      </c>
      <c r="Q506" s="32">
        <v>1.4E-3</v>
      </c>
      <c r="R506" s="32">
        <v>0.96367199999999997</v>
      </c>
      <c r="S506" s="32">
        <v>0.99687499999999996</v>
      </c>
      <c r="U506" s="34">
        <v>1.5E-3</v>
      </c>
      <c r="V506" s="34">
        <v>1.3386720000000001</v>
      </c>
      <c r="W506" s="34">
        <v>0.96562499999999996</v>
      </c>
      <c r="Y506" s="73"/>
      <c r="Z506" s="73"/>
      <c r="AA506" s="73"/>
    </row>
    <row r="507" spans="1:27" x14ac:dyDescent="0.25">
      <c r="A507" s="61">
        <v>8.0000000000000004E-4</v>
      </c>
      <c r="B507" s="61">
        <v>6.2500000000000003E-3</v>
      </c>
      <c r="C507" s="61">
        <v>1.1363281000000001</v>
      </c>
      <c r="E507" s="63">
        <v>8.0000000000000004E-4</v>
      </c>
      <c r="F507" s="63">
        <v>4.3359399999999999E-2</v>
      </c>
      <c r="G507" s="63">
        <v>1.1246094</v>
      </c>
      <c r="I507" s="28">
        <v>1.4E-3</v>
      </c>
      <c r="J507" s="28">
        <v>0.48124999000000002</v>
      </c>
      <c r="K507" s="28">
        <v>1.05156249</v>
      </c>
      <c r="M507" s="30">
        <v>1.4E-3</v>
      </c>
      <c r="N507" s="30">
        <v>0.63945311000000005</v>
      </c>
      <c r="O507" s="30">
        <v>1.03789061</v>
      </c>
      <c r="Q507" s="32">
        <v>1.5E-3</v>
      </c>
      <c r="R507" s="32">
        <v>1.024219</v>
      </c>
      <c r="S507" s="32">
        <v>0.99101600000000001</v>
      </c>
      <c r="U507" s="34">
        <v>1.6000000000000001E-3</v>
      </c>
      <c r="V507" s="34">
        <v>1.389453</v>
      </c>
      <c r="W507" s="34">
        <v>0.96367199999999997</v>
      </c>
      <c r="Y507" s="73"/>
      <c r="Z507" s="73"/>
      <c r="AA507" s="73"/>
    </row>
    <row r="508" spans="1:27" x14ac:dyDescent="0.25">
      <c r="A508" s="61">
        <v>1E-3</v>
      </c>
      <c r="B508" s="61">
        <v>5.7031199999999997E-2</v>
      </c>
      <c r="C508" s="61">
        <v>1.1343749999999999</v>
      </c>
      <c r="E508" s="63">
        <v>1E-3</v>
      </c>
      <c r="F508" s="63">
        <v>0.11367190000000001</v>
      </c>
      <c r="G508" s="63">
        <v>1.0835937</v>
      </c>
      <c r="I508" s="28">
        <v>1.4499999999999999E-3</v>
      </c>
      <c r="J508" s="28">
        <v>0.50273436000000005</v>
      </c>
      <c r="K508" s="28">
        <v>1.04960936</v>
      </c>
      <c r="M508" s="30">
        <v>1.4499999999999999E-3</v>
      </c>
      <c r="N508" s="30">
        <v>0.66484374000000002</v>
      </c>
      <c r="O508" s="30">
        <v>1.03593749</v>
      </c>
      <c r="Q508" s="32">
        <v>1.6000000000000001E-3</v>
      </c>
      <c r="R508" s="32">
        <v>1.080859</v>
      </c>
      <c r="S508" s="32">
        <v>0.98710900000000001</v>
      </c>
      <c r="U508" s="34">
        <v>1.6999999999999999E-3</v>
      </c>
      <c r="V508" s="34">
        <v>1.430469</v>
      </c>
      <c r="W508" s="34">
        <v>0.96171899999999999</v>
      </c>
      <c r="Y508" s="73"/>
      <c r="Z508" s="73"/>
      <c r="AA508" s="73"/>
    </row>
    <row r="509" spans="1:27" x14ac:dyDescent="0.25">
      <c r="A509" s="61">
        <v>1.1999999999999999E-3</v>
      </c>
      <c r="B509" s="61">
        <v>0.1019531</v>
      </c>
      <c r="C509" s="61">
        <v>1.1089844</v>
      </c>
      <c r="E509" s="63">
        <v>1.1999999999999999E-3</v>
      </c>
      <c r="F509" s="63">
        <v>0.1820312</v>
      </c>
      <c r="G509" s="63">
        <v>1.0406249999999999</v>
      </c>
      <c r="I509" s="28">
        <v>1.5E-3</v>
      </c>
      <c r="J509" s="28">
        <v>0.52617186000000005</v>
      </c>
      <c r="K509" s="28">
        <v>1.04765624</v>
      </c>
      <c r="M509" s="30">
        <v>1.5E-3</v>
      </c>
      <c r="N509" s="30">
        <v>0.68828124000000002</v>
      </c>
      <c r="O509" s="30">
        <v>1.03593749</v>
      </c>
      <c r="Q509" s="32">
        <v>1.6999999999999999E-3</v>
      </c>
      <c r="R509" s="32">
        <v>1.1316409999999999</v>
      </c>
      <c r="S509" s="32">
        <v>0.98320300000000005</v>
      </c>
      <c r="U509" s="34">
        <v>1.8E-3</v>
      </c>
      <c r="V509" s="34">
        <v>1.467578</v>
      </c>
      <c r="W509" s="34">
        <v>0.95976600000000001</v>
      </c>
      <c r="Y509" s="73"/>
      <c r="Z509" s="73"/>
      <c r="AA509" s="73"/>
    </row>
    <row r="510" spans="1:27" x14ac:dyDescent="0.25">
      <c r="A510" s="61">
        <v>1.4E-3</v>
      </c>
      <c r="B510" s="61">
        <v>0.14882809999999999</v>
      </c>
      <c r="C510" s="61">
        <v>1.0816406000000001</v>
      </c>
      <c r="E510" s="63">
        <v>1.4E-3</v>
      </c>
      <c r="F510" s="63">
        <v>0.25429689999999999</v>
      </c>
      <c r="G510" s="63">
        <v>1.0640624999999999</v>
      </c>
      <c r="I510" s="28">
        <v>1.5499999999999999E-3</v>
      </c>
      <c r="J510" s="28">
        <v>0.54765624000000002</v>
      </c>
      <c r="K510" s="28">
        <v>1.04570311</v>
      </c>
      <c r="M510" s="30">
        <v>1.5499999999999999E-3</v>
      </c>
      <c r="N510" s="30">
        <v>0.71367186000000005</v>
      </c>
      <c r="O510" s="30">
        <v>1.03398436</v>
      </c>
      <c r="Q510" s="32">
        <v>1.8E-3</v>
      </c>
      <c r="R510" s="32">
        <v>1.1824220000000001</v>
      </c>
      <c r="S510" s="32">
        <v>0.98124999999999996</v>
      </c>
      <c r="U510" s="34">
        <v>1.9E-3</v>
      </c>
      <c r="V510" s="34">
        <v>1.496875</v>
      </c>
      <c r="W510" s="34">
        <v>0.957812</v>
      </c>
      <c r="Y510" s="73"/>
      <c r="Z510" s="73"/>
      <c r="AA510" s="73"/>
    </row>
    <row r="511" spans="1:27" x14ac:dyDescent="0.25">
      <c r="A511" s="61">
        <v>1.6000000000000001E-3</v>
      </c>
      <c r="B511" s="61">
        <v>0.19570309999999999</v>
      </c>
      <c r="C511" s="61">
        <v>1.0738281000000001</v>
      </c>
      <c r="E511" s="63">
        <v>1.6000000000000001E-3</v>
      </c>
      <c r="F511" s="63">
        <v>0.32460939999999999</v>
      </c>
      <c r="G511" s="63">
        <v>1.1187499999999999</v>
      </c>
      <c r="I511" s="28">
        <v>1.6000000000000001E-3</v>
      </c>
      <c r="J511" s="28">
        <v>0.56914061000000005</v>
      </c>
      <c r="K511" s="28">
        <v>1.04374999</v>
      </c>
      <c r="M511" s="30">
        <v>1.6000000000000001E-3</v>
      </c>
      <c r="N511" s="30">
        <v>0.74101561000000005</v>
      </c>
      <c r="O511" s="30">
        <v>1.03203124</v>
      </c>
      <c r="Q511" s="32">
        <v>1.9E-3</v>
      </c>
      <c r="R511" s="32">
        <v>1.23125</v>
      </c>
      <c r="S511" s="32">
        <v>0.97929699999999997</v>
      </c>
      <c r="U511" s="34">
        <v>2E-3</v>
      </c>
      <c r="V511" s="34">
        <v>1.514453</v>
      </c>
      <c r="W511" s="34">
        <v>0.95390600000000003</v>
      </c>
      <c r="Y511" s="73"/>
      <c r="Z511" s="73"/>
      <c r="AA511" s="73"/>
    </row>
    <row r="512" spans="1:27" x14ac:dyDescent="0.25">
      <c r="A512" s="61">
        <v>1.8E-3</v>
      </c>
      <c r="B512" s="61">
        <v>0.24257809999999999</v>
      </c>
      <c r="C512" s="61">
        <v>1.0835937</v>
      </c>
      <c r="E512" s="63">
        <v>1.8E-3</v>
      </c>
      <c r="F512" s="63">
        <v>0.39101560000000002</v>
      </c>
      <c r="G512" s="63">
        <v>1.1265624999999999</v>
      </c>
      <c r="I512" s="28">
        <v>1.65E-3</v>
      </c>
      <c r="J512" s="28">
        <v>0.59062499000000002</v>
      </c>
      <c r="K512" s="28">
        <v>1.04179686</v>
      </c>
      <c r="M512" s="30">
        <v>1.65E-3</v>
      </c>
      <c r="N512" s="30">
        <v>0.76640624000000002</v>
      </c>
      <c r="O512" s="30">
        <v>1.03203124</v>
      </c>
      <c r="Q512" s="32">
        <v>2E-3</v>
      </c>
      <c r="R512" s="32">
        <v>1.2761720000000001</v>
      </c>
      <c r="S512" s="32">
        <v>0.97734399999999999</v>
      </c>
      <c r="U512" s="34">
        <v>2.0999999999999999E-3</v>
      </c>
      <c r="V512" s="34">
        <v>1.528125</v>
      </c>
      <c r="W512" s="34">
        <v>0.95195300000000005</v>
      </c>
      <c r="Y512" s="73"/>
      <c r="Z512" s="73"/>
      <c r="AA512" s="73"/>
    </row>
    <row r="513" spans="1:27" x14ac:dyDescent="0.25">
      <c r="A513" s="61">
        <v>2E-3</v>
      </c>
      <c r="B513" s="61">
        <v>0.28945310000000002</v>
      </c>
      <c r="C513" s="61">
        <v>1.0835937</v>
      </c>
      <c r="E513" s="63">
        <v>2E-3</v>
      </c>
      <c r="F513" s="63">
        <v>0.4632812</v>
      </c>
      <c r="G513" s="63">
        <v>1.0660156000000001</v>
      </c>
      <c r="I513" s="28">
        <v>1.6999999999999999E-3</v>
      </c>
      <c r="J513" s="28">
        <v>0.61406249000000002</v>
      </c>
      <c r="K513" s="28">
        <v>1.03984374</v>
      </c>
      <c r="M513" s="30">
        <v>1.6999999999999999E-3</v>
      </c>
      <c r="N513" s="30">
        <v>0.78984374000000002</v>
      </c>
      <c r="O513" s="30">
        <v>1.03007811</v>
      </c>
      <c r="Q513" s="32">
        <v>2.0999999999999999E-3</v>
      </c>
      <c r="R513" s="32">
        <v>1.3171870000000001</v>
      </c>
      <c r="S513" s="32">
        <v>0.97734399999999999</v>
      </c>
      <c r="U513" s="34">
        <v>2.2000000000000001E-3</v>
      </c>
      <c r="V513" s="34">
        <v>1.533984</v>
      </c>
      <c r="W513" s="34">
        <v>0.94804699999999997</v>
      </c>
      <c r="Y513" s="73"/>
      <c r="Z513" s="73"/>
      <c r="AA513" s="73"/>
    </row>
    <row r="514" spans="1:27" x14ac:dyDescent="0.25">
      <c r="A514" s="61">
        <v>2.2000000000000001E-3</v>
      </c>
      <c r="B514" s="61">
        <v>0.33632810000000002</v>
      </c>
      <c r="C514" s="61">
        <v>1.0562499999999999</v>
      </c>
      <c r="E514" s="63">
        <v>2.2000000000000001E-3</v>
      </c>
      <c r="F514" s="63">
        <v>0.52968749999999998</v>
      </c>
      <c r="G514" s="63">
        <v>1.0015624999999999</v>
      </c>
      <c r="I514" s="28">
        <v>1.75E-3</v>
      </c>
      <c r="J514" s="28">
        <v>0.63554686000000005</v>
      </c>
      <c r="K514" s="28">
        <v>1.03789061</v>
      </c>
      <c r="M514" s="30">
        <v>1.75E-3</v>
      </c>
      <c r="N514" s="30">
        <v>0.81328124000000002</v>
      </c>
      <c r="O514" s="30">
        <v>1.02812499</v>
      </c>
      <c r="Q514" s="32">
        <v>2.2000000000000001E-3</v>
      </c>
      <c r="R514" s="32">
        <v>1.35625</v>
      </c>
      <c r="S514" s="32">
        <v>0.97539100000000001</v>
      </c>
      <c r="U514" s="34">
        <v>2.3E-3</v>
      </c>
      <c r="V514" s="34">
        <v>1.530078</v>
      </c>
      <c r="W514" s="34">
        <v>0.94414100000000001</v>
      </c>
      <c r="Y514" s="73"/>
      <c r="Z514" s="73"/>
      <c r="AA514" s="73"/>
    </row>
    <row r="515" spans="1:27" x14ac:dyDescent="0.25">
      <c r="A515" s="61">
        <v>2.3999999999999998E-3</v>
      </c>
      <c r="B515" s="61">
        <v>0.37929689999999999</v>
      </c>
      <c r="C515" s="61">
        <v>1.0249999999999999</v>
      </c>
      <c r="E515" s="63">
        <v>2.3999999999999998E-3</v>
      </c>
      <c r="F515" s="63">
        <v>0.59414060000000002</v>
      </c>
      <c r="G515" s="63">
        <v>0.99179689999999998</v>
      </c>
      <c r="I515" s="28">
        <v>1.8E-3</v>
      </c>
      <c r="J515" s="28">
        <v>0.65507811000000005</v>
      </c>
      <c r="K515" s="28">
        <v>1.03789061</v>
      </c>
      <c r="M515" s="30">
        <v>1.8E-3</v>
      </c>
      <c r="N515" s="30">
        <v>0.83671874000000002</v>
      </c>
      <c r="O515" s="30">
        <v>1.02617186</v>
      </c>
      <c r="Q515" s="32">
        <v>2.3E-3</v>
      </c>
      <c r="R515" s="32">
        <v>1.3914059999999999</v>
      </c>
      <c r="S515" s="32">
        <v>0.97148400000000001</v>
      </c>
      <c r="U515" s="34">
        <v>2.3999999999999998E-3</v>
      </c>
      <c r="V515" s="34">
        <v>1.518359</v>
      </c>
      <c r="W515" s="34">
        <v>0.94023400000000001</v>
      </c>
      <c r="Y515" s="73"/>
      <c r="Z515" s="73"/>
      <c r="AA515" s="73"/>
    </row>
    <row r="516" spans="1:27" x14ac:dyDescent="0.25">
      <c r="A516" s="61">
        <v>2.5999999999999999E-3</v>
      </c>
      <c r="B516" s="61">
        <v>0.42617189999999999</v>
      </c>
      <c r="C516" s="61">
        <v>1.0230469</v>
      </c>
      <c r="E516" s="63">
        <v>2.5999999999999999E-3</v>
      </c>
      <c r="F516" s="63">
        <v>0.65664060000000002</v>
      </c>
      <c r="G516" s="63">
        <v>1.0132812</v>
      </c>
      <c r="I516" s="28">
        <v>1.8500000000000001E-3</v>
      </c>
      <c r="J516" s="28">
        <v>0.67656249000000002</v>
      </c>
      <c r="K516" s="28">
        <v>1.03789061</v>
      </c>
      <c r="M516" s="30">
        <v>1.8500000000000001E-3</v>
      </c>
      <c r="N516" s="30">
        <v>0.85820311000000005</v>
      </c>
      <c r="O516" s="30">
        <v>1.02421874</v>
      </c>
      <c r="Q516" s="32">
        <v>2.3999999999999998E-3</v>
      </c>
      <c r="R516" s="32">
        <v>1.4226559999999999</v>
      </c>
      <c r="S516" s="32">
        <v>0.96757800000000005</v>
      </c>
      <c r="U516" s="34">
        <v>2.5000000000000001E-3</v>
      </c>
      <c r="V516" s="34">
        <v>1.502734</v>
      </c>
      <c r="W516" s="34">
        <v>0.93632800000000005</v>
      </c>
      <c r="Y516" s="73"/>
      <c r="Z516" s="73"/>
      <c r="AA516" s="73"/>
    </row>
    <row r="517" spans="1:27" x14ac:dyDescent="0.25">
      <c r="A517" s="61">
        <v>2.8E-3</v>
      </c>
      <c r="B517" s="61">
        <v>0.47499999999999998</v>
      </c>
      <c r="C517" s="61">
        <v>1.0328124999999999</v>
      </c>
      <c r="E517" s="63">
        <v>2.8E-3</v>
      </c>
      <c r="F517" s="63">
        <v>0.71718749999999998</v>
      </c>
      <c r="G517" s="63">
        <v>1.0269531000000001</v>
      </c>
      <c r="I517" s="28">
        <v>1.9E-3</v>
      </c>
      <c r="J517" s="28">
        <v>0.69609374000000002</v>
      </c>
      <c r="K517" s="28">
        <v>1.03789061</v>
      </c>
      <c r="M517" s="30">
        <v>1.9E-3</v>
      </c>
      <c r="N517" s="30">
        <v>0.88359374000000002</v>
      </c>
      <c r="O517" s="30">
        <v>1.02421874</v>
      </c>
      <c r="Q517" s="32">
        <v>2.5000000000000001E-3</v>
      </c>
      <c r="R517" s="32">
        <v>1.446094</v>
      </c>
      <c r="S517" s="32">
        <v>0.96171899999999999</v>
      </c>
      <c r="U517" s="34">
        <v>2.5999999999999999E-3</v>
      </c>
      <c r="V517" s="34">
        <v>1.477344</v>
      </c>
      <c r="W517" s="34">
        <v>0.93242199999999997</v>
      </c>
      <c r="Y517" s="73"/>
      <c r="Z517" s="73"/>
      <c r="AA517" s="73"/>
    </row>
    <row r="518" spans="1:27" x14ac:dyDescent="0.25">
      <c r="A518" s="61">
        <v>3.0000000000000001E-3</v>
      </c>
      <c r="B518" s="61">
        <v>0.51992190000000005</v>
      </c>
      <c r="C518" s="61">
        <v>1.0289062</v>
      </c>
      <c r="E518" s="63">
        <v>3.0000000000000001E-3</v>
      </c>
      <c r="F518" s="63">
        <v>0.77578119999999995</v>
      </c>
      <c r="G518" s="63">
        <v>1.0308594</v>
      </c>
      <c r="I518" s="28">
        <v>1.9499999999999999E-3</v>
      </c>
      <c r="J518" s="28">
        <v>0.71367186000000005</v>
      </c>
      <c r="K518" s="28">
        <v>1.03789061</v>
      </c>
      <c r="M518" s="30">
        <v>1.9499999999999999E-3</v>
      </c>
      <c r="N518" s="30">
        <v>0.90703124000000002</v>
      </c>
      <c r="O518" s="30">
        <v>1.02226561</v>
      </c>
      <c r="Q518" s="32">
        <v>2.5999999999999999E-3</v>
      </c>
      <c r="R518" s="32">
        <v>1.4734370000000001</v>
      </c>
      <c r="S518" s="32">
        <v>0.95585900000000001</v>
      </c>
      <c r="U518" s="34">
        <v>2.7000000000000001E-3</v>
      </c>
      <c r="V518" s="34">
        <v>1.440234</v>
      </c>
      <c r="W518" s="34">
        <v>0.926562</v>
      </c>
      <c r="Y518" s="73"/>
      <c r="Z518" s="73"/>
      <c r="AA518" s="73"/>
    </row>
    <row r="519" spans="1:27" x14ac:dyDescent="0.25">
      <c r="A519" s="61">
        <v>3.2000000000000002E-3</v>
      </c>
      <c r="B519" s="61">
        <v>0.56289060000000002</v>
      </c>
      <c r="C519" s="61">
        <v>0.99765619999999999</v>
      </c>
      <c r="E519" s="63">
        <v>3.2000000000000002E-3</v>
      </c>
      <c r="F519" s="63">
        <v>0.83242190000000005</v>
      </c>
      <c r="G519" s="63">
        <v>1.0328124999999999</v>
      </c>
      <c r="I519" s="28">
        <v>2E-3</v>
      </c>
      <c r="J519" s="28">
        <v>0.73710936000000005</v>
      </c>
      <c r="K519" s="28">
        <v>1.03789061</v>
      </c>
      <c r="M519" s="30">
        <v>2E-3</v>
      </c>
      <c r="N519" s="30">
        <v>0.93046874000000002</v>
      </c>
      <c r="O519" s="30">
        <v>1.02031249</v>
      </c>
      <c r="Q519" s="32">
        <v>2.7000000000000001E-3</v>
      </c>
      <c r="R519" s="32">
        <v>1.492969</v>
      </c>
      <c r="S519" s="32">
        <v>0.95195300000000005</v>
      </c>
      <c r="U519" s="34">
        <v>2.8E-3</v>
      </c>
      <c r="V519" s="34">
        <v>1.4011720000000001</v>
      </c>
      <c r="W519" s="34">
        <v>0.92070300000000005</v>
      </c>
      <c r="Y519" s="73"/>
      <c r="Z519" s="73"/>
      <c r="AA519" s="73"/>
    </row>
    <row r="520" spans="1:27" x14ac:dyDescent="0.25">
      <c r="A520" s="61">
        <v>3.3999999999999998E-3</v>
      </c>
      <c r="B520" s="61">
        <v>0.60781249999999998</v>
      </c>
      <c r="C520" s="61">
        <v>0.96445309999999995</v>
      </c>
      <c r="E520" s="63">
        <v>3.3999999999999998E-3</v>
      </c>
      <c r="F520" s="63">
        <v>0.89101560000000002</v>
      </c>
      <c r="G520" s="63">
        <v>1.0210937</v>
      </c>
      <c r="I520" s="28">
        <v>2.0500000000000002E-3</v>
      </c>
      <c r="J520" s="28">
        <v>0.75664061000000005</v>
      </c>
      <c r="K520" s="28">
        <v>1.03789061</v>
      </c>
      <c r="M520" s="30">
        <v>2.0500000000000002E-3</v>
      </c>
      <c r="N520" s="30">
        <v>0.95390624000000002</v>
      </c>
      <c r="O520" s="30">
        <v>1.01835936</v>
      </c>
      <c r="Q520" s="32">
        <v>2.8E-3</v>
      </c>
      <c r="R520" s="32">
        <v>1.508594</v>
      </c>
      <c r="S520" s="32">
        <v>0.94804699999999997</v>
      </c>
      <c r="U520" s="34">
        <v>2.8999999999999998E-3</v>
      </c>
      <c r="V520" s="34">
        <v>1.352344</v>
      </c>
      <c r="W520" s="34">
        <v>0.91679699999999997</v>
      </c>
      <c r="Y520" s="73"/>
      <c r="Z520" s="73"/>
      <c r="AA520" s="73"/>
    </row>
    <row r="521" spans="1:27" x14ac:dyDescent="0.25">
      <c r="A521" s="61">
        <v>3.5999999999999999E-3</v>
      </c>
      <c r="B521" s="61">
        <v>0.64687499999999998</v>
      </c>
      <c r="C521" s="61">
        <v>0.96054689999999998</v>
      </c>
      <c r="E521" s="63">
        <v>3.5999999999999999E-3</v>
      </c>
      <c r="F521" s="63">
        <v>0.94374999999999998</v>
      </c>
      <c r="G521" s="63">
        <v>0.97226559999999995</v>
      </c>
      <c r="I521" s="28">
        <v>2.0999999999999999E-3</v>
      </c>
      <c r="J521" s="28">
        <v>0.77617186000000005</v>
      </c>
      <c r="K521" s="28">
        <v>1.03789061</v>
      </c>
      <c r="M521" s="30">
        <v>2.0999999999999999E-3</v>
      </c>
      <c r="N521" s="30">
        <v>0.97343749000000002</v>
      </c>
      <c r="O521" s="30">
        <v>1.01835936</v>
      </c>
      <c r="Q521" s="32">
        <v>2.8999999999999998E-3</v>
      </c>
      <c r="R521" s="32">
        <v>1.5203120000000001</v>
      </c>
      <c r="S521" s="32">
        <v>0.942187</v>
      </c>
      <c r="U521" s="34">
        <v>3.0000000000000001E-3</v>
      </c>
      <c r="V521" s="34">
        <v>1.295703</v>
      </c>
      <c r="W521" s="34">
        <v>0.910937</v>
      </c>
      <c r="Y521" s="73"/>
      <c r="Z521" s="73"/>
      <c r="AA521" s="73"/>
    </row>
    <row r="522" spans="1:27" x14ac:dyDescent="0.25">
      <c r="A522" s="61">
        <v>3.8E-3</v>
      </c>
      <c r="B522" s="61">
        <v>0.68789060000000002</v>
      </c>
      <c r="C522" s="61">
        <v>0.97812500000000002</v>
      </c>
      <c r="E522" s="63">
        <v>3.8E-3</v>
      </c>
      <c r="F522" s="63">
        <v>0.99453119999999995</v>
      </c>
      <c r="G522" s="63">
        <v>0.91757809999999995</v>
      </c>
      <c r="I522" s="28">
        <v>2.15E-3</v>
      </c>
      <c r="J522" s="28">
        <v>0.79570311000000005</v>
      </c>
      <c r="K522" s="28">
        <v>1.03789061</v>
      </c>
      <c r="M522" s="30">
        <v>2.15E-3</v>
      </c>
      <c r="N522" s="30">
        <v>0.99492186000000005</v>
      </c>
      <c r="O522" s="30">
        <v>1.01640624</v>
      </c>
      <c r="Q522" s="32">
        <v>3.0000000000000001E-3</v>
      </c>
      <c r="R522" s="32">
        <v>1.528125</v>
      </c>
      <c r="S522" s="32">
        <v>0.94023400000000001</v>
      </c>
      <c r="U522" s="34">
        <v>3.0999999999999999E-3</v>
      </c>
      <c r="V522" s="34">
        <v>1.233203</v>
      </c>
      <c r="W522" s="34">
        <v>0.90507800000000005</v>
      </c>
      <c r="Y522" s="73"/>
      <c r="Z522" s="73"/>
      <c r="AA522" s="73"/>
    </row>
    <row r="523" spans="1:27" x14ac:dyDescent="0.25">
      <c r="A523" s="61">
        <v>4.0000000000000001E-3</v>
      </c>
      <c r="B523" s="61">
        <v>0.72890619999999995</v>
      </c>
      <c r="C523" s="61">
        <v>0.97812500000000002</v>
      </c>
      <c r="E523" s="63">
        <v>4.0000000000000001E-3</v>
      </c>
      <c r="F523" s="63">
        <v>1.0453125000000001</v>
      </c>
      <c r="G523" s="63">
        <v>0.89609369999999999</v>
      </c>
      <c r="I523" s="28">
        <v>2.2000000000000001E-3</v>
      </c>
      <c r="J523" s="28">
        <v>0.81523436000000005</v>
      </c>
      <c r="K523" s="28">
        <v>1.03593749</v>
      </c>
      <c r="M523" s="30">
        <v>2.2000000000000001E-3</v>
      </c>
      <c r="N523" s="30">
        <v>1.01445311</v>
      </c>
      <c r="O523" s="30">
        <v>1.01445311</v>
      </c>
      <c r="Q523" s="32">
        <v>3.0999999999999999E-3</v>
      </c>
      <c r="R523" s="32">
        <v>1.533984</v>
      </c>
      <c r="S523" s="32">
        <v>0.93632800000000005</v>
      </c>
      <c r="U523" s="34">
        <v>3.2000000000000002E-3</v>
      </c>
      <c r="V523" s="34">
        <v>1.1628909999999999</v>
      </c>
      <c r="W523" s="34">
        <v>0.89921899999999999</v>
      </c>
      <c r="Y523" s="73"/>
      <c r="Z523" s="73"/>
      <c r="AA523" s="73"/>
    </row>
    <row r="524" spans="1:27" x14ac:dyDescent="0.25">
      <c r="A524" s="61">
        <v>4.1999999999999997E-3</v>
      </c>
      <c r="B524" s="61">
        <v>0.76796869999999995</v>
      </c>
      <c r="C524" s="61">
        <v>0.94882809999999995</v>
      </c>
      <c r="E524" s="63">
        <v>4.1999999999999997E-3</v>
      </c>
      <c r="F524" s="63">
        <v>1.0902343999999999</v>
      </c>
      <c r="G524" s="63">
        <v>0.93125000000000002</v>
      </c>
      <c r="I524" s="28">
        <v>2.2499999999999998E-3</v>
      </c>
      <c r="J524" s="28">
        <v>0.83281249000000002</v>
      </c>
      <c r="K524" s="28">
        <v>1.03593749</v>
      </c>
      <c r="M524" s="30">
        <v>2.2499999999999998E-3</v>
      </c>
      <c r="N524" s="30">
        <v>1.03984374</v>
      </c>
      <c r="O524" s="30">
        <v>1.01249999</v>
      </c>
      <c r="Q524" s="32">
        <v>3.2000000000000002E-3</v>
      </c>
      <c r="R524" s="32">
        <v>1.533984</v>
      </c>
      <c r="S524" s="32">
        <v>0.93242199999999997</v>
      </c>
      <c r="U524" s="34">
        <v>3.3E-3</v>
      </c>
      <c r="V524" s="34">
        <v>1.090625</v>
      </c>
      <c r="W524" s="34">
        <v>0.895312</v>
      </c>
      <c r="Y524" s="73"/>
      <c r="Z524" s="73"/>
      <c r="AA524" s="73"/>
    </row>
    <row r="525" spans="1:27" x14ac:dyDescent="0.25">
      <c r="A525" s="61">
        <v>4.4000000000000003E-3</v>
      </c>
      <c r="B525" s="61">
        <v>0.80507810000000002</v>
      </c>
      <c r="C525" s="61">
        <v>0.91953119999999999</v>
      </c>
      <c r="E525" s="63">
        <v>4.4000000000000003E-3</v>
      </c>
      <c r="F525" s="63">
        <v>1.1332031</v>
      </c>
      <c r="G525" s="63">
        <v>0.96835939999999998</v>
      </c>
      <c r="I525" s="28">
        <v>2.3E-3</v>
      </c>
      <c r="J525" s="28">
        <v>0.85039061000000005</v>
      </c>
      <c r="K525" s="28">
        <v>1.03398436</v>
      </c>
      <c r="M525" s="30">
        <v>2.3E-3</v>
      </c>
      <c r="N525" s="30">
        <v>1.05937499</v>
      </c>
      <c r="O525" s="30">
        <v>1.01054686</v>
      </c>
      <c r="Q525" s="32">
        <v>3.3E-3</v>
      </c>
      <c r="R525" s="32">
        <v>1.5320309999999999</v>
      </c>
      <c r="S525" s="32">
        <v>0.93046899999999999</v>
      </c>
      <c r="U525" s="34">
        <v>3.3999999999999998E-3</v>
      </c>
      <c r="V525" s="34">
        <v>1.0105470000000001</v>
      </c>
      <c r="W525" s="34">
        <v>0.88945300000000005</v>
      </c>
      <c r="Y525" s="73"/>
      <c r="Z525" s="73"/>
      <c r="AA525" s="73"/>
    </row>
    <row r="526" spans="1:27" x14ac:dyDescent="0.25">
      <c r="A526" s="61">
        <v>4.5999999999999999E-3</v>
      </c>
      <c r="B526" s="61">
        <v>0.84218749999999998</v>
      </c>
      <c r="C526" s="61">
        <v>0.91367189999999998</v>
      </c>
      <c r="E526" s="63">
        <v>4.5999999999999999E-3</v>
      </c>
      <c r="F526" s="63">
        <v>1.1781250000000001</v>
      </c>
      <c r="G526" s="63">
        <v>0.96054689999999998</v>
      </c>
      <c r="I526" s="28">
        <v>2.3500000000000001E-3</v>
      </c>
      <c r="J526" s="28">
        <v>0.86796874000000002</v>
      </c>
      <c r="K526" s="28">
        <v>1.03203124</v>
      </c>
      <c r="M526" s="30">
        <v>2.3500000000000001E-3</v>
      </c>
      <c r="N526" s="30">
        <v>1.07695311</v>
      </c>
      <c r="O526" s="30">
        <v>1.00859374</v>
      </c>
      <c r="Q526" s="32">
        <v>3.3999999999999998E-3</v>
      </c>
      <c r="R526" s="32">
        <v>1.524219</v>
      </c>
      <c r="S526" s="32">
        <v>0.92460900000000001</v>
      </c>
      <c r="U526" s="34">
        <v>3.5000000000000001E-3</v>
      </c>
      <c r="V526" s="34">
        <v>0.92265600000000003</v>
      </c>
      <c r="W526" s="34">
        <v>0.88359399999999999</v>
      </c>
      <c r="Y526" s="73"/>
      <c r="Z526" s="73"/>
      <c r="AA526" s="73"/>
    </row>
    <row r="527" spans="1:27" x14ac:dyDescent="0.25">
      <c r="A527" s="61">
        <v>4.7999999999999996E-3</v>
      </c>
      <c r="B527" s="61">
        <v>0.88124999999999998</v>
      </c>
      <c r="C527" s="61">
        <v>0.92734369999999999</v>
      </c>
      <c r="E527" s="63">
        <v>4.7999999999999996E-3</v>
      </c>
      <c r="F527" s="63">
        <v>1.2171875000000001</v>
      </c>
      <c r="G527" s="63">
        <v>0.93125000000000002</v>
      </c>
      <c r="I527" s="28">
        <v>2.3999999999999998E-3</v>
      </c>
      <c r="J527" s="28">
        <v>0.88945311000000005</v>
      </c>
      <c r="K527" s="28">
        <v>1.03203124</v>
      </c>
      <c r="M527" s="30">
        <v>2.3999999999999998E-3</v>
      </c>
      <c r="N527" s="30">
        <v>1.09648436</v>
      </c>
      <c r="O527" s="30">
        <v>1.00664061</v>
      </c>
      <c r="Q527" s="32">
        <v>3.5000000000000001E-3</v>
      </c>
      <c r="R527" s="32">
        <v>1.514453</v>
      </c>
      <c r="S527" s="32">
        <v>0.92070300000000005</v>
      </c>
      <c r="U527" s="34">
        <v>3.5999999999999999E-3</v>
      </c>
      <c r="V527" s="34">
        <v>0.82890600000000003</v>
      </c>
      <c r="W527" s="34">
        <v>0.87773400000000001</v>
      </c>
      <c r="Y527" s="73"/>
      <c r="Z527" s="73"/>
      <c r="AA527" s="73"/>
    </row>
    <row r="528" spans="1:27" x14ac:dyDescent="0.25">
      <c r="A528" s="61">
        <v>5.0000000000000001E-3</v>
      </c>
      <c r="B528" s="61">
        <v>0.91835940000000005</v>
      </c>
      <c r="C528" s="61">
        <v>0.92929689999999998</v>
      </c>
      <c r="E528" s="63">
        <v>5.0000000000000001E-3</v>
      </c>
      <c r="F528" s="63">
        <v>1.2582031</v>
      </c>
      <c r="G528" s="63">
        <v>0.89609369999999999</v>
      </c>
      <c r="I528" s="28">
        <v>2.4499999999999999E-3</v>
      </c>
      <c r="J528" s="28">
        <v>0.90898436000000005</v>
      </c>
      <c r="K528" s="28">
        <v>1.03007811</v>
      </c>
      <c r="M528" s="30">
        <v>2.4499999999999999E-3</v>
      </c>
      <c r="N528" s="30">
        <v>1.11601561</v>
      </c>
      <c r="O528" s="30">
        <v>1.00468749</v>
      </c>
      <c r="Q528" s="32">
        <v>3.5999999999999999E-3</v>
      </c>
      <c r="R528" s="32">
        <v>1.5007809999999999</v>
      </c>
      <c r="S528" s="32">
        <v>0.91484399999999999</v>
      </c>
      <c r="U528" s="34">
        <v>3.7000000000000002E-3</v>
      </c>
      <c r="V528" s="34">
        <v>0.73124999999999996</v>
      </c>
      <c r="W528" s="34">
        <v>0.87382800000000005</v>
      </c>
      <c r="Y528" s="73"/>
      <c r="Z528" s="73"/>
      <c r="AA528" s="73"/>
    </row>
    <row r="529" spans="1:27" x14ac:dyDescent="0.25">
      <c r="A529" s="61">
        <v>5.1999999999999998E-3</v>
      </c>
      <c r="B529" s="61">
        <v>0.95351560000000002</v>
      </c>
      <c r="C529" s="61">
        <v>0.90390619999999999</v>
      </c>
      <c r="E529" s="63">
        <v>5.1999999999999998E-3</v>
      </c>
      <c r="F529" s="63">
        <v>1.2914061999999999</v>
      </c>
      <c r="G529" s="63">
        <v>0.87265619999999999</v>
      </c>
      <c r="I529" s="28">
        <v>2.5000000000000001E-3</v>
      </c>
      <c r="J529" s="28">
        <v>0.92851561000000005</v>
      </c>
      <c r="K529" s="28">
        <v>1.02812499</v>
      </c>
      <c r="M529" s="30">
        <v>2.5000000000000001E-3</v>
      </c>
      <c r="N529" s="30">
        <v>1.13359374</v>
      </c>
      <c r="O529" s="30">
        <v>1.00273436</v>
      </c>
      <c r="Q529" s="32">
        <v>3.7000000000000002E-3</v>
      </c>
      <c r="R529" s="32">
        <v>1.483203</v>
      </c>
      <c r="S529" s="32">
        <v>0.90898400000000001</v>
      </c>
      <c r="U529" s="34">
        <v>3.8E-3</v>
      </c>
      <c r="V529" s="34">
        <v>0.629687</v>
      </c>
      <c r="W529" s="34">
        <v>0.86796899999999999</v>
      </c>
      <c r="Y529" s="73"/>
      <c r="Z529" s="73"/>
      <c r="AA529" s="73"/>
    </row>
    <row r="530" spans="1:27" x14ac:dyDescent="0.25">
      <c r="A530" s="61">
        <v>5.4000000000000003E-3</v>
      </c>
      <c r="B530" s="61">
        <v>0.98671869999999995</v>
      </c>
      <c r="C530" s="61">
        <v>0.87460939999999998</v>
      </c>
      <c r="E530" s="63">
        <v>5.4000000000000003E-3</v>
      </c>
      <c r="F530" s="63">
        <v>1.3285156</v>
      </c>
      <c r="G530" s="63">
        <v>0.85898439999999998</v>
      </c>
      <c r="I530" s="28">
        <v>2.5500000000000002E-3</v>
      </c>
      <c r="J530" s="28">
        <v>0.94414061000000005</v>
      </c>
      <c r="K530" s="28">
        <v>1.02617186</v>
      </c>
      <c r="M530" s="30">
        <v>2.5500000000000002E-3</v>
      </c>
      <c r="N530" s="30">
        <v>1.14921874</v>
      </c>
      <c r="O530" s="30">
        <v>1.00078124</v>
      </c>
      <c r="Q530" s="32">
        <v>3.8E-3</v>
      </c>
      <c r="R530" s="32">
        <v>1.4597659999999999</v>
      </c>
      <c r="S530" s="32">
        <v>0.90117199999999997</v>
      </c>
      <c r="U530" s="34">
        <v>3.8999999999999998E-3</v>
      </c>
      <c r="V530" s="34">
        <v>0.520312</v>
      </c>
      <c r="W530" s="34">
        <v>0.864062</v>
      </c>
      <c r="Y530" s="73"/>
      <c r="Z530" s="73"/>
      <c r="AA530" s="73"/>
    </row>
    <row r="531" spans="1:27" x14ac:dyDescent="0.25">
      <c r="A531" s="61">
        <v>5.5999999999999999E-3</v>
      </c>
      <c r="B531" s="61">
        <v>1.0218750000000001</v>
      </c>
      <c r="C531" s="61">
        <v>0.86875000000000002</v>
      </c>
      <c r="E531" s="63">
        <v>5.5999999999999999E-3</v>
      </c>
      <c r="F531" s="63">
        <v>1.3578125000000001</v>
      </c>
      <c r="G531" s="63">
        <v>0.84726559999999995</v>
      </c>
      <c r="I531" s="28">
        <v>2.5999999999999999E-3</v>
      </c>
      <c r="J531" s="28">
        <v>0.96367186000000005</v>
      </c>
      <c r="K531" s="28">
        <v>1.02421874</v>
      </c>
      <c r="M531" s="30">
        <v>2.5999999999999999E-3</v>
      </c>
      <c r="N531" s="30">
        <v>1.16874999</v>
      </c>
      <c r="O531" s="30">
        <v>0.99882811000000005</v>
      </c>
      <c r="Q531" s="32">
        <v>3.8999999999999998E-3</v>
      </c>
      <c r="R531" s="32">
        <v>1.434375</v>
      </c>
      <c r="S531" s="32">
        <v>0.895312</v>
      </c>
      <c r="U531" s="34">
        <v>4.0000000000000001E-3</v>
      </c>
      <c r="V531" s="34">
        <v>0.40507799999999999</v>
      </c>
      <c r="W531" s="34">
        <v>0.86015600000000003</v>
      </c>
      <c r="Y531" s="73"/>
      <c r="Z531" s="73"/>
      <c r="AA531" s="73"/>
    </row>
    <row r="532" spans="1:27" x14ac:dyDescent="0.25">
      <c r="A532" s="61">
        <v>5.7999999999999996E-3</v>
      </c>
      <c r="B532" s="61">
        <v>1.0531250000000001</v>
      </c>
      <c r="C532" s="61">
        <v>0.88242189999999998</v>
      </c>
      <c r="E532" s="63">
        <v>5.7999999999999996E-3</v>
      </c>
      <c r="F532" s="63">
        <v>1.3871093999999999</v>
      </c>
      <c r="G532" s="63">
        <v>0.85898439999999998</v>
      </c>
      <c r="I532" s="28">
        <v>2.65E-3</v>
      </c>
      <c r="J532" s="28">
        <v>0.97929686000000005</v>
      </c>
      <c r="K532" s="28">
        <v>1.02031249</v>
      </c>
      <c r="M532" s="30">
        <v>2.65E-3</v>
      </c>
      <c r="N532" s="30">
        <v>1.18632811</v>
      </c>
      <c r="O532" s="30">
        <v>0.99687499000000002</v>
      </c>
      <c r="Q532" s="32">
        <v>4.0000000000000001E-3</v>
      </c>
      <c r="R532" s="32">
        <v>1.4070309999999999</v>
      </c>
      <c r="S532" s="32">
        <v>0.88749999999999996</v>
      </c>
      <c r="U532" s="34">
        <v>4.1000000000000003E-3</v>
      </c>
      <c r="V532" s="34">
        <v>0.29179699999999997</v>
      </c>
      <c r="W532" s="34">
        <v>0.85429699999999997</v>
      </c>
      <c r="Y532" s="73"/>
      <c r="Z532" s="73"/>
      <c r="AA532" s="73"/>
    </row>
    <row r="533" spans="1:27" x14ac:dyDescent="0.25">
      <c r="A533" s="61">
        <v>6.0000000000000001E-3</v>
      </c>
      <c r="B533" s="61">
        <v>1.0824218999999999</v>
      </c>
      <c r="C533" s="61">
        <v>0.88242189999999998</v>
      </c>
      <c r="E533" s="63">
        <v>6.0000000000000001E-3</v>
      </c>
      <c r="F533" s="63">
        <v>1.4125000000000001</v>
      </c>
      <c r="G533" s="63">
        <v>0.87265619999999999</v>
      </c>
      <c r="I533" s="28">
        <v>2.7000000000000001E-3</v>
      </c>
      <c r="J533" s="28">
        <v>0.99687499000000002</v>
      </c>
      <c r="K533" s="28">
        <v>1.01835936</v>
      </c>
      <c r="M533" s="30">
        <v>2.7000000000000001E-3</v>
      </c>
      <c r="N533" s="30">
        <v>1.20585936</v>
      </c>
      <c r="O533" s="30">
        <v>0.99492186000000005</v>
      </c>
      <c r="Q533" s="32">
        <v>4.1000000000000003E-3</v>
      </c>
      <c r="R533" s="32">
        <v>1.373828</v>
      </c>
      <c r="S533" s="32">
        <v>0.88164100000000001</v>
      </c>
      <c r="U533" s="34">
        <v>4.1999999999999997E-3</v>
      </c>
      <c r="V533" s="34">
        <v>0.17460899999999999</v>
      </c>
      <c r="W533" s="34">
        <v>0.85039100000000001</v>
      </c>
      <c r="Y533" s="73"/>
      <c r="Z533" s="73"/>
      <c r="AA533" s="73"/>
    </row>
    <row r="534" spans="1:27" x14ac:dyDescent="0.25">
      <c r="A534" s="61">
        <v>6.1999999999999998E-3</v>
      </c>
      <c r="B534" s="61">
        <v>1.1136718999999999</v>
      </c>
      <c r="C534" s="61">
        <v>0.86093750000000002</v>
      </c>
      <c r="E534" s="63">
        <v>6.1999999999999998E-3</v>
      </c>
      <c r="F534" s="63">
        <v>1.4320311999999999</v>
      </c>
      <c r="G534" s="63">
        <v>0.85898439999999998</v>
      </c>
      <c r="I534" s="28">
        <v>2.7499999999999998E-3</v>
      </c>
      <c r="J534" s="28">
        <v>1.01054686</v>
      </c>
      <c r="K534" s="28">
        <v>1.01445311</v>
      </c>
      <c r="M534" s="30">
        <v>2.7499999999999998E-3</v>
      </c>
      <c r="N534" s="30">
        <v>1.22148436</v>
      </c>
      <c r="O534" s="30">
        <v>0.99296874000000002</v>
      </c>
      <c r="Q534" s="32">
        <v>4.1999999999999997E-3</v>
      </c>
      <c r="R534" s="32">
        <v>1.3386720000000001</v>
      </c>
      <c r="S534" s="32">
        <v>0.87578100000000003</v>
      </c>
      <c r="U534" s="34">
        <v>4.3E-3</v>
      </c>
      <c r="V534" s="34">
        <v>5.5468999999999997E-2</v>
      </c>
      <c r="W534" s="34">
        <v>0.84648400000000001</v>
      </c>
      <c r="Y534" s="73"/>
      <c r="Z534" s="73"/>
      <c r="AA534" s="73"/>
    </row>
    <row r="535" spans="1:27" x14ac:dyDescent="0.25">
      <c r="A535" s="61">
        <v>6.4000000000000003E-3</v>
      </c>
      <c r="B535" s="61">
        <v>1.1390625000000001</v>
      </c>
      <c r="C535" s="61">
        <v>0.83554689999999998</v>
      </c>
      <c r="E535" s="63">
        <v>6.4000000000000003E-3</v>
      </c>
      <c r="F535" s="63">
        <v>1.4554686999999999</v>
      </c>
      <c r="G535" s="63">
        <v>0.83945309999999995</v>
      </c>
      <c r="I535" s="28">
        <v>2.8E-3</v>
      </c>
      <c r="J535" s="28">
        <v>1.03203124</v>
      </c>
      <c r="K535" s="28">
        <v>1.01249999</v>
      </c>
      <c r="M535" s="30">
        <v>2.8E-3</v>
      </c>
      <c r="N535" s="30">
        <v>1.23710936</v>
      </c>
      <c r="O535" s="30">
        <v>0.98906249000000002</v>
      </c>
      <c r="Q535" s="32">
        <v>4.3E-3</v>
      </c>
      <c r="R535" s="32">
        <v>1.29375</v>
      </c>
      <c r="S535" s="32">
        <v>0.86992199999999997</v>
      </c>
      <c r="U535" s="34">
        <v>4.4000000000000003E-3</v>
      </c>
      <c r="V535" s="34">
        <v>-6.7577999999999999E-2</v>
      </c>
      <c r="W535" s="34">
        <v>0.84062499999999996</v>
      </c>
      <c r="Y535" s="73"/>
      <c r="Z535" s="73"/>
      <c r="AA535" s="73"/>
    </row>
    <row r="536" spans="1:27" x14ac:dyDescent="0.25">
      <c r="A536" s="61">
        <v>6.6E-3</v>
      </c>
      <c r="B536" s="61">
        <v>1.1722656</v>
      </c>
      <c r="C536" s="61">
        <v>0.82773439999999998</v>
      </c>
      <c r="E536" s="63">
        <v>6.6E-3</v>
      </c>
      <c r="F536" s="63">
        <v>1.4730468999999999</v>
      </c>
      <c r="G536" s="63">
        <v>0.83164059999999995</v>
      </c>
      <c r="I536" s="28">
        <v>2.8500000000000001E-3</v>
      </c>
      <c r="J536" s="28">
        <v>1.04765624</v>
      </c>
      <c r="K536" s="28">
        <v>1.00859374</v>
      </c>
      <c r="M536" s="30">
        <v>2.8500000000000001E-3</v>
      </c>
      <c r="N536" s="30">
        <v>1.25468749</v>
      </c>
      <c r="O536" s="30">
        <v>0.98710936000000005</v>
      </c>
      <c r="Q536" s="32">
        <v>4.4000000000000003E-3</v>
      </c>
      <c r="R536" s="32">
        <v>1.252734</v>
      </c>
      <c r="S536" s="32">
        <v>0.86601600000000001</v>
      </c>
      <c r="U536" s="34">
        <v>4.4999999999999997E-3</v>
      </c>
      <c r="V536" s="34">
        <v>-0.192578</v>
      </c>
      <c r="W536" s="34">
        <v>0.83476600000000001</v>
      </c>
      <c r="Y536" s="73"/>
      <c r="Z536" s="73"/>
      <c r="AA536" s="73"/>
    </row>
    <row r="537" spans="1:27" x14ac:dyDescent="0.25">
      <c r="A537" s="61">
        <v>6.7999999999999996E-3</v>
      </c>
      <c r="B537" s="61">
        <v>1.1976561999999999</v>
      </c>
      <c r="C537" s="61">
        <v>0.83750000000000002</v>
      </c>
      <c r="E537" s="63">
        <v>6.7999999999999996E-3</v>
      </c>
      <c r="F537" s="63">
        <v>1.4867186999999999</v>
      </c>
      <c r="G537" s="63">
        <v>0.83164059999999995</v>
      </c>
      <c r="I537" s="28">
        <v>2.8999999999999998E-3</v>
      </c>
      <c r="J537" s="28">
        <v>1.06523436</v>
      </c>
      <c r="K537" s="28">
        <v>1.00468749</v>
      </c>
      <c r="M537" s="30">
        <v>2.8999999999999998E-3</v>
      </c>
      <c r="N537" s="30">
        <v>1.27031249</v>
      </c>
      <c r="O537" s="30">
        <v>0.98515624000000002</v>
      </c>
      <c r="Q537" s="32">
        <v>4.4999999999999997E-3</v>
      </c>
      <c r="R537" s="32">
        <v>1.205859</v>
      </c>
      <c r="S537" s="32">
        <v>0.86210900000000001</v>
      </c>
      <c r="U537" s="34">
        <v>4.5999999999999999E-3</v>
      </c>
      <c r="V537" s="34">
        <v>-0.31757800000000003</v>
      </c>
      <c r="W537" s="34">
        <v>0.83085900000000001</v>
      </c>
      <c r="Y537" s="73"/>
      <c r="Z537" s="73"/>
      <c r="AA537" s="73"/>
    </row>
    <row r="538" spans="1:27" x14ac:dyDescent="0.25">
      <c r="A538" s="61">
        <v>7.0000000000000001E-3</v>
      </c>
      <c r="B538" s="61">
        <v>1.2250000000000001</v>
      </c>
      <c r="C538" s="61">
        <v>0.83750000000000002</v>
      </c>
      <c r="E538" s="63">
        <v>7.0000000000000001E-3</v>
      </c>
      <c r="F538" s="63">
        <v>1.4984375000000001</v>
      </c>
      <c r="G538" s="63">
        <v>0.82578119999999999</v>
      </c>
      <c r="I538" s="28">
        <v>2.9499999999999999E-3</v>
      </c>
      <c r="J538" s="28">
        <v>1.07890624</v>
      </c>
      <c r="K538" s="28">
        <v>1.00078124</v>
      </c>
      <c r="M538" s="30">
        <v>2.9499999999999999E-3</v>
      </c>
      <c r="N538" s="30">
        <v>1.28593749</v>
      </c>
      <c r="O538" s="30">
        <v>0.98124999000000002</v>
      </c>
      <c r="Q538" s="32">
        <v>4.5999999999999999E-3</v>
      </c>
      <c r="R538" s="32">
        <v>1.155078</v>
      </c>
      <c r="S538" s="32">
        <v>0.85624999999999996</v>
      </c>
      <c r="U538" s="34">
        <v>4.7000000000000002E-3</v>
      </c>
      <c r="V538" s="34">
        <v>-0.43671900000000002</v>
      </c>
      <c r="W538" s="34">
        <v>0.82499999999999996</v>
      </c>
      <c r="Y538" s="73"/>
      <c r="Z538" s="73"/>
      <c r="AA538" s="73"/>
    </row>
    <row r="539" spans="1:27" x14ac:dyDescent="0.25">
      <c r="A539" s="61">
        <v>7.1999999999999998E-3</v>
      </c>
      <c r="B539" s="61">
        <v>1.2523436999999999</v>
      </c>
      <c r="C539" s="61">
        <v>0.82187500000000002</v>
      </c>
      <c r="E539" s="63">
        <v>7.1999999999999998E-3</v>
      </c>
      <c r="F539" s="63">
        <v>1.5082031</v>
      </c>
      <c r="G539" s="63">
        <v>0.80625000000000002</v>
      </c>
      <c r="I539" s="28">
        <v>3.0000000000000001E-3</v>
      </c>
      <c r="J539" s="28">
        <v>1.09453124</v>
      </c>
      <c r="K539" s="28">
        <v>0.99492186000000005</v>
      </c>
      <c r="M539" s="30">
        <v>3.0000000000000001E-3</v>
      </c>
      <c r="N539" s="30">
        <v>1.29765624</v>
      </c>
      <c r="O539" s="30">
        <v>0.97929686000000005</v>
      </c>
      <c r="Q539" s="32">
        <v>4.7000000000000002E-3</v>
      </c>
      <c r="R539" s="32">
        <v>1.10625</v>
      </c>
      <c r="S539" s="32">
        <v>0.85234399999999999</v>
      </c>
      <c r="U539" s="34">
        <v>4.7999999999999996E-3</v>
      </c>
      <c r="V539" s="34">
        <v>-0.55585899999999999</v>
      </c>
      <c r="W539" s="34">
        <v>0.81914100000000001</v>
      </c>
      <c r="Y539" s="73"/>
      <c r="Z539" s="73"/>
      <c r="AA539" s="73"/>
    </row>
    <row r="540" spans="1:27" x14ac:dyDescent="0.25">
      <c r="A540" s="61">
        <v>7.4000000000000003E-3</v>
      </c>
      <c r="B540" s="61">
        <v>1.2738281</v>
      </c>
      <c r="C540" s="61">
        <v>0.79843750000000002</v>
      </c>
      <c r="E540" s="63">
        <v>7.4000000000000003E-3</v>
      </c>
      <c r="F540" s="63">
        <v>1.5160156</v>
      </c>
      <c r="G540" s="63">
        <v>0.79062500000000002</v>
      </c>
      <c r="I540" s="28">
        <v>3.0500000000000002E-3</v>
      </c>
      <c r="J540" s="28">
        <v>1.11015624</v>
      </c>
      <c r="K540" s="28">
        <v>0.99101561000000005</v>
      </c>
      <c r="M540" s="30">
        <v>3.0500000000000002E-3</v>
      </c>
      <c r="N540" s="30">
        <v>1.31523436</v>
      </c>
      <c r="O540" s="30">
        <v>0.97734374000000002</v>
      </c>
      <c r="Q540" s="32">
        <v>4.7999999999999996E-3</v>
      </c>
      <c r="R540" s="32">
        <v>1.0535159999999999</v>
      </c>
      <c r="S540" s="32">
        <v>0.848437</v>
      </c>
      <c r="U540" s="34">
        <v>4.8999999999999998E-3</v>
      </c>
      <c r="V540" s="34">
        <v>-0.68476599999999999</v>
      </c>
      <c r="W540" s="34">
        <v>0.81328100000000003</v>
      </c>
      <c r="Y540" s="73"/>
      <c r="Z540" s="73"/>
      <c r="AA540" s="73"/>
    </row>
    <row r="541" spans="1:27" x14ac:dyDescent="0.25">
      <c r="A541" s="61">
        <v>7.6E-3</v>
      </c>
      <c r="B541" s="61">
        <v>1.2992186999999999</v>
      </c>
      <c r="C541" s="61">
        <v>0.78671869999999999</v>
      </c>
      <c r="E541" s="63">
        <v>7.6E-3</v>
      </c>
      <c r="F541" s="63">
        <v>1.5199218999999999</v>
      </c>
      <c r="G541" s="63">
        <v>0.79062500000000002</v>
      </c>
      <c r="I541" s="28">
        <v>3.0999999999999999E-3</v>
      </c>
      <c r="J541" s="28">
        <v>1.12382811</v>
      </c>
      <c r="K541" s="28">
        <v>0.98515624000000002</v>
      </c>
      <c r="M541" s="30">
        <v>3.0999999999999999E-3</v>
      </c>
      <c r="N541" s="30">
        <v>1.33085936</v>
      </c>
      <c r="O541" s="30">
        <v>0.97539061000000005</v>
      </c>
      <c r="Q541" s="32">
        <v>4.8999999999999998E-3</v>
      </c>
      <c r="R541" s="32">
        <v>0.99296899999999999</v>
      </c>
      <c r="S541" s="32">
        <v>0.84648400000000001</v>
      </c>
      <c r="U541" s="34">
        <v>5.0000000000000001E-3</v>
      </c>
      <c r="V541" s="34">
        <v>-0.80976599999999999</v>
      </c>
      <c r="W541" s="34">
        <v>0.80937499999999996</v>
      </c>
      <c r="Y541" s="73"/>
      <c r="Z541" s="73"/>
      <c r="AA541" s="73"/>
    </row>
    <row r="542" spans="1:27" x14ac:dyDescent="0.25">
      <c r="A542" s="61">
        <v>7.7999999999999996E-3</v>
      </c>
      <c r="B542" s="61">
        <v>1.3226561999999999</v>
      </c>
      <c r="C542" s="61">
        <v>0.79062500000000002</v>
      </c>
      <c r="E542" s="63">
        <v>7.7999999999999996E-3</v>
      </c>
      <c r="F542" s="63">
        <v>1.5199218999999999</v>
      </c>
      <c r="G542" s="63">
        <v>0.79257809999999995</v>
      </c>
      <c r="I542" s="28">
        <v>3.15E-3</v>
      </c>
      <c r="J542" s="28">
        <v>1.13945311</v>
      </c>
      <c r="K542" s="28">
        <v>0.97929686000000005</v>
      </c>
      <c r="M542" s="30">
        <v>3.15E-3</v>
      </c>
      <c r="N542" s="30">
        <v>1.34453124</v>
      </c>
      <c r="O542" s="30">
        <v>0.97343749000000002</v>
      </c>
      <c r="Q542" s="32">
        <v>5.0000000000000001E-3</v>
      </c>
      <c r="R542" s="32">
        <v>0.93242199999999997</v>
      </c>
      <c r="S542" s="32">
        <v>0.84257800000000005</v>
      </c>
      <c r="U542" s="34">
        <v>5.1000000000000004E-3</v>
      </c>
      <c r="V542" s="34">
        <v>-0.93085899999999999</v>
      </c>
      <c r="W542" s="34">
        <v>0.80546899999999999</v>
      </c>
      <c r="Y542" s="73"/>
      <c r="Z542" s="73"/>
      <c r="AA542" s="73"/>
    </row>
    <row r="543" spans="1:27" x14ac:dyDescent="0.25">
      <c r="A543" s="61">
        <v>8.0000000000000002E-3</v>
      </c>
      <c r="B543" s="61">
        <v>1.3441406</v>
      </c>
      <c r="C543" s="61">
        <v>0.79257809999999995</v>
      </c>
      <c r="E543" s="63">
        <v>8.0000000000000002E-3</v>
      </c>
      <c r="F543" s="63">
        <v>1.5179686999999999</v>
      </c>
      <c r="G543" s="63">
        <v>0.78085939999999998</v>
      </c>
      <c r="I543" s="28">
        <v>3.2000000000000002E-3</v>
      </c>
      <c r="J543" s="28">
        <v>1.14921874</v>
      </c>
      <c r="K543" s="28">
        <v>0.97343749000000002</v>
      </c>
      <c r="M543" s="30">
        <v>3.2000000000000002E-3</v>
      </c>
      <c r="N543" s="30">
        <v>1.35820311</v>
      </c>
      <c r="O543" s="30">
        <v>0.96953124000000002</v>
      </c>
      <c r="Q543" s="32">
        <v>5.1000000000000004E-3</v>
      </c>
      <c r="R543" s="32">
        <v>0.86601600000000001</v>
      </c>
      <c r="S543" s="32">
        <v>0.83867199999999997</v>
      </c>
      <c r="U543" s="34">
        <v>5.1999999999999998E-3</v>
      </c>
      <c r="V543" s="34">
        <v>-1.0519529999999999</v>
      </c>
      <c r="W543" s="34">
        <v>0.801562</v>
      </c>
      <c r="Y543" s="73"/>
      <c r="Z543" s="73"/>
      <c r="AA543" s="73"/>
    </row>
    <row r="544" spans="1:27" x14ac:dyDescent="0.25">
      <c r="A544" s="61">
        <v>8.2000000000000007E-3</v>
      </c>
      <c r="B544" s="61">
        <v>1.3617186999999999</v>
      </c>
      <c r="C544" s="61">
        <v>0.77500000000000002</v>
      </c>
      <c r="E544" s="63">
        <v>8.2000000000000007E-3</v>
      </c>
      <c r="F544" s="63">
        <v>1.5121093999999999</v>
      </c>
      <c r="G544" s="63">
        <v>0.76718750000000002</v>
      </c>
      <c r="I544" s="28">
        <v>3.2499999999999999E-3</v>
      </c>
      <c r="J544" s="28">
        <v>1.16484374</v>
      </c>
      <c r="K544" s="28">
        <v>0.96757811000000005</v>
      </c>
      <c r="M544" s="30">
        <v>3.2499999999999999E-3</v>
      </c>
      <c r="N544" s="30">
        <v>1.36992186</v>
      </c>
      <c r="O544" s="30">
        <v>0.96757811000000005</v>
      </c>
      <c r="Q544" s="32">
        <v>5.1999999999999998E-3</v>
      </c>
      <c r="R544" s="32">
        <v>0.801562</v>
      </c>
      <c r="S544" s="32">
        <v>0.83476600000000001</v>
      </c>
      <c r="U544" s="34">
        <v>5.3E-3</v>
      </c>
      <c r="V544" s="34">
        <v>-1.169141</v>
      </c>
      <c r="W544" s="34">
        <v>0.79765600000000003</v>
      </c>
      <c r="Y544" s="73"/>
      <c r="Z544" s="73"/>
      <c r="AA544" s="73"/>
    </row>
    <row r="545" spans="1:27" x14ac:dyDescent="0.25">
      <c r="A545" s="61">
        <v>8.3999999999999995E-3</v>
      </c>
      <c r="B545" s="61">
        <v>1.3832031</v>
      </c>
      <c r="C545" s="61">
        <v>0.74960939999999998</v>
      </c>
      <c r="E545" s="63">
        <v>8.3999999999999995E-3</v>
      </c>
      <c r="F545" s="63">
        <v>1.5042968999999999</v>
      </c>
      <c r="G545" s="63">
        <v>0.76132809999999995</v>
      </c>
      <c r="I545" s="28">
        <v>3.3E-3</v>
      </c>
      <c r="J545" s="28">
        <v>1.18242186</v>
      </c>
      <c r="K545" s="28">
        <v>0.96171874000000002</v>
      </c>
      <c r="M545" s="30">
        <v>3.3E-3</v>
      </c>
      <c r="N545" s="30">
        <v>1.38164061</v>
      </c>
      <c r="O545" s="30">
        <v>0.96562499000000002</v>
      </c>
      <c r="Q545" s="32">
        <v>5.3E-3</v>
      </c>
      <c r="R545" s="32">
        <v>0.73124999999999996</v>
      </c>
      <c r="S545" s="32">
        <v>0.82890600000000003</v>
      </c>
      <c r="U545" s="34">
        <v>5.4000000000000003E-3</v>
      </c>
      <c r="V545" s="34">
        <v>-1.284375</v>
      </c>
      <c r="W545" s="34">
        <v>0.79570300000000005</v>
      </c>
      <c r="Y545" s="73"/>
      <c r="Z545" s="73"/>
      <c r="AA545" s="73"/>
    </row>
    <row r="546" spans="1:27" x14ac:dyDescent="0.25">
      <c r="A546" s="61">
        <v>8.6E-3</v>
      </c>
      <c r="B546" s="61">
        <v>1.4007811999999999</v>
      </c>
      <c r="C546" s="61">
        <v>0.73593750000000002</v>
      </c>
      <c r="E546" s="63">
        <v>8.6E-3</v>
      </c>
      <c r="F546" s="63">
        <v>1.4945311999999999</v>
      </c>
      <c r="G546" s="63">
        <v>0.74960939999999998</v>
      </c>
      <c r="I546" s="28">
        <v>3.3500000000000001E-3</v>
      </c>
      <c r="J546" s="28">
        <v>1.19609374</v>
      </c>
      <c r="K546" s="28">
        <v>0.95781249000000002</v>
      </c>
      <c r="M546" s="30">
        <v>3.3500000000000001E-3</v>
      </c>
      <c r="N546" s="30">
        <v>1.39531249</v>
      </c>
      <c r="O546" s="30">
        <v>0.96367186000000005</v>
      </c>
      <c r="Q546" s="32">
        <v>5.4000000000000003E-3</v>
      </c>
      <c r="R546" s="32">
        <v>0.660937</v>
      </c>
      <c r="S546" s="32">
        <v>0.82304699999999997</v>
      </c>
      <c r="U546" s="34">
        <v>5.4999999999999997E-3</v>
      </c>
      <c r="V546" s="34">
        <v>-1.4015629999999999</v>
      </c>
      <c r="W546" s="34">
        <v>0.79374999999999996</v>
      </c>
      <c r="Y546" s="73"/>
      <c r="Z546" s="73"/>
      <c r="AA546" s="73"/>
    </row>
    <row r="547" spans="1:27" x14ac:dyDescent="0.25">
      <c r="A547" s="61">
        <v>8.8000000000000005E-3</v>
      </c>
      <c r="B547" s="61">
        <v>1.4164061999999999</v>
      </c>
      <c r="C547" s="61">
        <v>0.73789059999999995</v>
      </c>
      <c r="E547" s="63">
        <v>8.8000000000000005E-3</v>
      </c>
      <c r="F547" s="63">
        <v>1.4828125000000001</v>
      </c>
      <c r="G547" s="63">
        <v>0.73007809999999995</v>
      </c>
      <c r="I547" s="28">
        <v>3.3999999999999998E-3</v>
      </c>
      <c r="J547" s="28">
        <v>1.20976561</v>
      </c>
      <c r="K547" s="28">
        <v>0.95585936000000005</v>
      </c>
      <c r="M547" s="30">
        <v>3.3999999999999998E-3</v>
      </c>
      <c r="N547" s="30">
        <v>1.40507811</v>
      </c>
      <c r="O547" s="30">
        <v>0.96171874000000002</v>
      </c>
      <c r="Q547" s="32">
        <v>5.4999999999999997E-3</v>
      </c>
      <c r="R547" s="32">
        <v>0.58671899999999999</v>
      </c>
      <c r="S547" s="32">
        <v>0.81523400000000001</v>
      </c>
      <c r="U547" s="34">
        <v>5.5999999999999999E-3</v>
      </c>
      <c r="V547" s="34">
        <v>-1.5109379999999999</v>
      </c>
      <c r="W547" s="34">
        <v>0.79179699999999997</v>
      </c>
      <c r="Y547" s="73"/>
      <c r="Z547" s="73"/>
      <c r="AA547" s="73"/>
    </row>
    <row r="548" spans="1:27" x14ac:dyDescent="0.25">
      <c r="A548" s="61">
        <v>8.9999999999999993E-3</v>
      </c>
      <c r="B548" s="61">
        <v>1.4281250000000001</v>
      </c>
      <c r="C548" s="61">
        <v>0.73984369999999999</v>
      </c>
      <c r="E548" s="63">
        <v>8.9999999999999993E-3</v>
      </c>
      <c r="F548" s="63">
        <v>1.4652343999999999</v>
      </c>
      <c r="G548" s="63">
        <v>0.70664059999999995</v>
      </c>
      <c r="I548" s="28">
        <v>3.4499999999999999E-3</v>
      </c>
      <c r="J548" s="28">
        <v>1.22148436</v>
      </c>
      <c r="K548" s="28">
        <v>0.95195311000000005</v>
      </c>
      <c r="M548" s="30">
        <v>3.4499999999999999E-3</v>
      </c>
      <c r="N548" s="30">
        <v>1.41679686</v>
      </c>
      <c r="O548" s="30">
        <v>0.96171874000000002</v>
      </c>
      <c r="Q548" s="32">
        <v>5.5999999999999999E-3</v>
      </c>
      <c r="R548" s="32">
        <v>0.50859399999999999</v>
      </c>
      <c r="S548" s="32">
        <v>0.80742199999999997</v>
      </c>
      <c r="U548" s="34">
        <v>5.7000000000000002E-3</v>
      </c>
      <c r="V548" s="34">
        <v>-1.616406</v>
      </c>
      <c r="W548" s="34">
        <v>0.78984399999999999</v>
      </c>
      <c r="Y548" s="73"/>
      <c r="Z548" s="73"/>
      <c r="AA548" s="73"/>
    </row>
    <row r="549" spans="1:27" x14ac:dyDescent="0.25">
      <c r="A549" s="61">
        <v>9.1999999999999998E-3</v>
      </c>
      <c r="B549" s="61">
        <v>1.4437500000000001</v>
      </c>
      <c r="C549" s="61">
        <v>0.72617189999999998</v>
      </c>
      <c r="E549" s="63">
        <v>9.1999999999999998E-3</v>
      </c>
      <c r="F549" s="63">
        <v>1.4457031</v>
      </c>
      <c r="G549" s="63">
        <v>0.69492189999999998</v>
      </c>
      <c r="I549" s="28">
        <v>3.5000000000000001E-3</v>
      </c>
      <c r="J549" s="28">
        <v>1.23515624</v>
      </c>
      <c r="K549" s="28">
        <v>0.95195311000000005</v>
      </c>
      <c r="M549" s="30">
        <v>3.5000000000000001E-3</v>
      </c>
      <c r="N549" s="30">
        <v>1.42656249</v>
      </c>
      <c r="O549" s="30">
        <v>0.95976561000000005</v>
      </c>
      <c r="Q549" s="32">
        <v>5.7000000000000002E-3</v>
      </c>
      <c r="R549" s="32">
        <v>0.426562</v>
      </c>
      <c r="S549" s="32">
        <v>0.79960900000000001</v>
      </c>
      <c r="U549" s="34">
        <v>5.7999999999999996E-3</v>
      </c>
      <c r="V549" s="34">
        <v>-1.716016</v>
      </c>
      <c r="W549" s="34">
        <v>0.78984399999999999</v>
      </c>
      <c r="Y549" s="73"/>
      <c r="Z549" s="73"/>
      <c r="AA549" s="73"/>
    </row>
    <row r="550" spans="1:27" x14ac:dyDescent="0.25">
      <c r="A550" s="61">
        <v>9.4000000000000004E-3</v>
      </c>
      <c r="B550" s="61">
        <v>1.4593750000000001</v>
      </c>
      <c r="C550" s="61">
        <v>0.70468750000000002</v>
      </c>
      <c r="E550" s="63">
        <v>9.4000000000000004E-3</v>
      </c>
      <c r="F550" s="63">
        <v>1.4242186999999999</v>
      </c>
      <c r="G550" s="63">
        <v>0.70078119999999999</v>
      </c>
      <c r="I550" s="28">
        <v>3.5500000000000002E-3</v>
      </c>
      <c r="J550" s="28">
        <v>1.24882811</v>
      </c>
      <c r="K550" s="28">
        <v>0.94999999000000002</v>
      </c>
      <c r="M550" s="30">
        <v>3.5500000000000002E-3</v>
      </c>
      <c r="N550" s="30">
        <v>1.43437499</v>
      </c>
      <c r="O550" s="30">
        <v>0.95781249000000002</v>
      </c>
      <c r="Q550" s="32">
        <v>5.7999999999999996E-3</v>
      </c>
      <c r="R550" s="32">
        <v>0.348437</v>
      </c>
      <c r="S550" s="32">
        <v>0.79570300000000005</v>
      </c>
      <c r="U550" s="34">
        <v>5.8999999999999999E-3</v>
      </c>
      <c r="V550" s="34">
        <v>-1.809766</v>
      </c>
      <c r="W550" s="34">
        <v>0.78984399999999999</v>
      </c>
      <c r="Y550" s="73"/>
      <c r="Z550" s="73"/>
      <c r="AA550" s="73"/>
    </row>
    <row r="551" spans="1:27" x14ac:dyDescent="0.25">
      <c r="A551" s="61">
        <v>9.5999999999999992E-3</v>
      </c>
      <c r="B551" s="61">
        <v>1.4710936999999999</v>
      </c>
      <c r="C551" s="61">
        <v>0.68906250000000002</v>
      </c>
      <c r="E551" s="63">
        <v>9.5999999999999992E-3</v>
      </c>
      <c r="F551" s="63">
        <v>1.4027343999999999</v>
      </c>
      <c r="G551" s="63">
        <v>0.69882809999999995</v>
      </c>
      <c r="I551" s="28">
        <v>3.5999999999999999E-3</v>
      </c>
      <c r="J551" s="28">
        <v>1.26249999</v>
      </c>
      <c r="K551" s="28">
        <v>0.94999999000000002</v>
      </c>
      <c r="M551" s="30">
        <v>3.5999999999999999E-3</v>
      </c>
      <c r="N551" s="30">
        <v>1.44218749</v>
      </c>
      <c r="O551" s="30">
        <v>0.95390624000000002</v>
      </c>
      <c r="Q551" s="32">
        <v>5.8999999999999999E-3</v>
      </c>
      <c r="R551" s="32">
        <v>0.26640599999999998</v>
      </c>
      <c r="S551" s="32">
        <v>0.79179699999999997</v>
      </c>
      <c r="U551" s="34">
        <v>6.0000000000000001E-3</v>
      </c>
      <c r="V551" s="34">
        <v>-1.897656</v>
      </c>
      <c r="W551" s="34">
        <v>0.79179699999999997</v>
      </c>
      <c r="Y551" s="73"/>
      <c r="Z551" s="73"/>
      <c r="AA551" s="73"/>
    </row>
    <row r="552" spans="1:27" x14ac:dyDescent="0.25">
      <c r="A552" s="61">
        <v>9.7999999999999997E-3</v>
      </c>
      <c r="B552" s="61">
        <v>1.4808593999999999</v>
      </c>
      <c r="C552" s="61">
        <v>0.68710939999999998</v>
      </c>
      <c r="E552" s="63">
        <v>9.7999999999999997E-3</v>
      </c>
      <c r="F552" s="63">
        <v>1.3753906</v>
      </c>
      <c r="G552" s="63">
        <v>0.68710939999999998</v>
      </c>
      <c r="I552" s="28">
        <v>3.65E-3</v>
      </c>
      <c r="J552" s="28">
        <v>1.27421874</v>
      </c>
      <c r="K552" s="28">
        <v>0.94999999000000002</v>
      </c>
      <c r="M552" s="30">
        <v>3.65E-3</v>
      </c>
      <c r="N552" s="30">
        <v>1.44999999</v>
      </c>
      <c r="O552" s="30">
        <v>0.95195311000000005</v>
      </c>
      <c r="Q552" s="32">
        <v>6.0000000000000001E-3</v>
      </c>
      <c r="R552" s="32">
        <v>0.18437500000000001</v>
      </c>
      <c r="S552" s="32">
        <v>0.78398400000000001</v>
      </c>
      <c r="U552" s="34">
        <v>6.1000000000000004E-3</v>
      </c>
      <c r="V552" s="34">
        <v>-1.9796879999999999</v>
      </c>
      <c r="W552" s="34">
        <v>0.79179699999999997</v>
      </c>
      <c r="Y552" s="73"/>
      <c r="Z552" s="73"/>
      <c r="AA552" s="73"/>
    </row>
    <row r="553" spans="1:27" x14ac:dyDescent="0.25">
      <c r="A553" s="61">
        <v>0.01</v>
      </c>
      <c r="B553" s="61">
        <v>1.4906250000000001</v>
      </c>
      <c r="C553" s="61">
        <v>0.68515619999999999</v>
      </c>
      <c r="E553" s="63">
        <v>0.01</v>
      </c>
      <c r="F553" s="63">
        <v>1.3460936999999999</v>
      </c>
      <c r="G553" s="63">
        <v>0.67343750000000002</v>
      </c>
      <c r="I553" s="28">
        <v>3.7000000000000002E-3</v>
      </c>
      <c r="J553" s="28">
        <v>1.28593749</v>
      </c>
      <c r="K553" s="28">
        <v>0.94999999000000002</v>
      </c>
      <c r="M553" s="30">
        <v>3.7000000000000002E-3</v>
      </c>
      <c r="N553" s="30">
        <v>1.46367186</v>
      </c>
      <c r="O553" s="30">
        <v>0.94999999000000002</v>
      </c>
      <c r="Q553" s="32">
        <v>6.1000000000000004E-3</v>
      </c>
      <c r="R553" s="32">
        <v>0.104297</v>
      </c>
      <c r="S553" s="32">
        <v>0.77617199999999997</v>
      </c>
      <c r="U553" s="34">
        <v>6.1999999999999998E-3</v>
      </c>
      <c r="V553" s="34">
        <v>-2.0558589999999999</v>
      </c>
      <c r="W553" s="34">
        <v>0.79374999999999996</v>
      </c>
      <c r="Y553" s="73"/>
      <c r="Z553" s="73"/>
      <c r="AA553" s="73"/>
    </row>
    <row r="554" spans="1:27" x14ac:dyDescent="0.25">
      <c r="A554" s="61">
        <v>1.0200000000000001E-2</v>
      </c>
      <c r="B554" s="61">
        <v>1.4964843999999999</v>
      </c>
      <c r="C554" s="61">
        <v>0.67343750000000002</v>
      </c>
      <c r="E554" s="63">
        <v>1.0200000000000001E-2</v>
      </c>
      <c r="F554" s="63">
        <v>1.3148436999999999</v>
      </c>
      <c r="G554" s="63">
        <v>0.66367189999999998</v>
      </c>
      <c r="I554" s="28">
        <v>3.7499999999999999E-3</v>
      </c>
      <c r="J554" s="28">
        <v>1.29570311</v>
      </c>
      <c r="K554" s="28">
        <v>0.94999999000000002</v>
      </c>
      <c r="M554" s="30">
        <v>3.7499999999999999E-3</v>
      </c>
      <c r="N554" s="30">
        <v>1.47148436</v>
      </c>
      <c r="O554" s="30">
        <v>0.94609374000000002</v>
      </c>
      <c r="Q554" s="32">
        <v>6.1999999999999998E-3</v>
      </c>
      <c r="R554" s="32">
        <v>1.6406E-2</v>
      </c>
      <c r="S554" s="32">
        <v>0.770312</v>
      </c>
      <c r="U554" s="34">
        <v>6.3E-3</v>
      </c>
      <c r="V554" s="34">
        <v>-2.1281249999999998</v>
      </c>
      <c r="W554" s="34">
        <v>0.79570300000000005</v>
      </c>
      <c r="Y554" s="73"/>
      <c r="Z554" s="73"/>
      <c r="AA554" s="73"/>
    </row>
    <row r="555" spans="1:27" x14ac:dyDescent="0.25">
      <c r="A555" s="61">
        <v>1.04E-2</v>
      </c>
      <c r="B555" s="61">
        <v>1.5042968999999999</v>
      </c>
      <c r="C555" s="61">
        <v>0.65195309999999995</v>
      </c>
      <c r="E555" s="63">
        <v>1.04E-2</v>
      </c>
      <c r="F555" s="63">
        <v>1.2777343999999999</v>
      </c>
      <c r="G555" s="63">
        <v>0.65390619999999999</v>
      </c>
      <c r="I555" s="28">
        <v>3.8E-3</v>
      </c>
      <c r="J555" s="28">
        <v>1.30742186</v>
      </c>
      <c r="K555" s="28">
        <v>0.94999999000000002</v>
      </c>
      <c r="M555" s="30">
        <v>3.8E-3</v>
      </c>
      <c r="N555" s="30">
        <v>1.47929686</v>
      </c>
      <c r="O555" s="30">
        <v>0.94414061000000005</v>
      </c>
      <c r="Q555" s="32">
        <v>6.3E-3</v>
      </c>
      <c r="R555" s="32">
        <v>-6.9530999999999996E-2</v>
      </c>
      <c r="S555" s="32">
        <v>0.76835900000000001</v>
      </c>
      <c r="U555" s="34">
        <v>6.4000000000000003E-3</v>
      </c>
      <c r="V555" s="34">
        <v>-2.1925780000000001</v>
      </c>
      <c r="W555" s="34">
        <v>0.79765600000000003</v>
      </c>
      <c r="Y555" s="73"/>
      <c r="Z555" s="73"/>
      <c r="AA555" s="73"/>
    </row>
    <row r="556" spans="1:27" x14ac:dyDescent="0.25">
      <c r="A556" s="61">
        <v>1.06E-2</v>
      </c>
      <c r="B556" s="61">
        <v>1.5101561999999999</v>
      </c>
      <c r="C556" s="61">
        <v>0.63632809999999995</v>
      </c>
      <c r="E556" s="63">
        <v>1.06E-2</v>
      </c>
      <c r="F556" s="63">
        <v>1.2425781</v>
      </c>
      <c r="G556" s="63">
        <v>0.64218750000000002</v>
      </c>
      <c r="I556" s="28">
        <v>3.8500000000000001E-3</v>
      </c>
      <c r="J556" s="28">
        <v>1.32304686</v>
      </c>
      <c r="K556" s="28">
        <v>0.94999999000000002</v>
      </c>
      <c r="M556" s="30">
        <v>3.8500000000000001E-3</v>
      </c>
      <c r="N556" s="30">
        <v>1.48710936</v>
      </c>
      <c r="O556" s="30">
        <v>0.94023436000000005</v>
      </c>
      <c r="Q556" s="32">
        <v>6.4000000000000003E-3</v>
      </c>
      <c r="R556" s="32">
        <v>-0.155469</v>
      </c>
      <c r="S556" s="32">
        <v>0.76835900000000001</v>
      </c>
      <c r="U556" s="34">
        <v>6.4999999999999997E-3</v>
      </c>
      <c r="V556" s="34">
        <v>-2.251172</v>
      </c>
      <c r="W556" s="34">
        <v>0.801562</v>
      </c>
      <c r="Y556" s="73"/>
      <c r="Z556" s="73"/>
      <c r="AA556" s="73"/>
    </row>
    <row r="557" spans="1:27" x14ac:dyDescent="0.25">
      <c r="A557" s="61">
        <v>1.0800000000000001E-2</v>
      </c>
      <c r="B557" s="61">
        <v>1.5140625000000001</v>
      </c>
      <c r="C557" s="61">
        <v>0.63242189999999998</v>
      </c>
      <c r="E557" s="63">
        <v>1.0800000000000001E-2</v>
      </c>
      <c r="F557" s="63">
        <v>1.2015625000000001</v>
      </c>
      <c r="G557" s="63">
        <v>0.63632809999999995</v>
      </c>
      <c r="I557" s="28">
        <v>3.8999999999999998E-3</v>
      </c>
      <c r="J557" s="28">
        <v>1.33476561</v>
      </c>
      <c r="K557" s="28">
        <v>0.95195311000000005</v>
      </c>
      <c r="M557" s="30">
        <v>3.8999999999999998E-3</v>
      </c>
      <c r="N557" s="30">
        <v>1.49296874</v>
      </c>
      <c r="O557" s="30">
        <v>0.93828124000000002</v>
      </c>
      <c r="Q557" s="32">
        <v>6.4999999999999997E-3</v>
      </c>
      <c r="R557" s="32">
        <v>-0.24335899999999999</v>
      </c>
      <c r="S557" s="32">
        <v>0.76640600000000003</v>
      </c>
      <c r="U557" s="34">
        <v>6.6E-3</v>
      </c>
      <c r="V557" s="34">
        <v>-2.3019530000000001</v>
      </c>
      <c r="W557" s="34">
        <v>0.80351600000000001</v>
      </c>
      <c r="Y557" s="73"/>
      <c r="Z557" s="73"/>
      <c r="AA557" s="73"/>
    </row>
    <row r="558" spans="1:27" x14ac:dyDescent="0.25">
      <c r="A558" s="61">
        <v>1.0999999999999999E-2</v>
      </c>
      <c r="B558" s="61">
        <v>1.5179686999999999</v>
      </c>
      <c r="C558" s="61">
        <v>0.63242189999999998</v>
      </c>
      <c r="E558" s="63">
        <v>1.0999999999999999E-2</v>
      </c>
      <c r="F558" s="63">
        <v>1.1605468999999999</v>
      </c>
      <c r="G558" s="63">
        <v>0.63632809999999995</v>
      </c>
      <c r="I558" s="28">
        <v>3.9500000000000004E-3</v>
      </c>
      <c r="J558" s="28">
        <v>1.34453124</v>
      </c>
      <c r="K558" s="28">
        <v>0.95195311000000005</v>
      </c>
      <c r="M558" s="30">
        <v>3.9500000000000004E-3</v>
      </c>
      <c r="N558" s="30">
        <v>1.49882811</v>
      </c>
      <c r="O558" s="30">
        <v>0.93437499000000002</v>
      </c>
      <c r="Q558" s="32">
        <v>6.6E-3</v>
      </c>
      <c r="R558" s="32">
        <v>-0.32929700000000001</v>
      </c>
      <c r="S558" s="32">
        <v>0.76445300000000005</v>
      </c>
      <c r="U558" s="34">
        <v>6.7000000000000002E-3</v>
      </c>
      <c r="V558" s="34">
        <v>-2.3429690000000001</v>
      </c>
      <c r="W558" s="34">
        <v>0.80546899999999999</v>
      </c>
      <c r="Y558" s="73"/>
      <c r="Z558" s="73"/>
      <c r="AA558" s="73"/>
    </row>
    <row r="559" spans="1:27" x14ac:dyDescent="0.25">
      <c r="A559" s="61">
        <v>1.12E-2</v>
      </c>
      <c r="B559" s="61">
        <v>1.5199218999999999</v>
      </c>
      <c r="C559" s="61">
        <v>0.62656250000000002</v>
      </c>
      <c r="E559" s="63">
        <v>1.12E-2</v>
      </c>
      <c r="F559" s="63">
        <v>1.1156250000000001</v>
      </c>
      <c r="G559" s="63">
        <v>0.63828119999999999</v>
      </c>
      <c r="I559" s="28">
        <v>4.0000000000000001E-3</v>
      </c>
      <c r="J559" s="28">
        <v>1.35624999</v>
      </c>
      <c r="K559" s="28">
        <v>0.94999999000000002</v>
      </c>
      <c r="M559" s="30">
        <v>4.0000000000000001E-3</v>
      </c>
      <c r="N559" s="30">
        <v>1.50468749</v>
      </c>
      <c r="O559" s="30">
        <v>0.93242186000000005</v>
      </c>
      <c r="Q559" s="32">
        <v>6.7000000000000002E-3</v>
      </c>
      <c r="R559" s="32">
        <v>-0.41523399999999999</v>
      </c>
      <c r="S559" s="32">
        <v>0.76249999999999996</v>
      </c>
      <c r="U559" s="34">
        <v>6.7999999999999996E-3</v>
      </c>
      <c r="V559" s="34">
        <v>-2.3781249999999998</v>
      </c>
      <c r="W559" s="34">
        <v>0.80742199999999997</v>
      </c>
      <c r="Y559" s="73"/>
      <c r="Z559" s="73"/>
      <c r="AA559" s="73"/>
    </row>
    <row r="560" spans="1:27" x14ac:dyDescent="0.25">
      <c r="A560" s="61">
        <v>1.14E-2</v>
      </c>
      <c r="B560" s="61">
        <v>1.5199218999999999</v>
      </c>
      <c r="C560" s="61">
        <v>0.61289059999999995</v>
      </c>
      <c r="E560" s="63">
        <v>1.14E-2</v>
      </c>
      <c r="F560" s="63">
        <v>1.0726561999999999</v>
      </c>
      <c r="G560" s="63">
        <v>0.62656250000000002</v>
      </c>
      <c r="I560" s="28">
        <v>4.0499999999999998E-3</v>
      </c>
      <c r="J560" s="28">
        <v>1.36601561</v>
      </c>
      <c r="K560" s="28">
        <v>0.94804686000000005</v>
      </c>
      <c r="M560" s="30">
        <v>4.0499999999999998E-3</v>
      </c>
      <c r="N560" s="30">
        <v>1.50859374</v>
      </c>
      <c r="O560" s="30">
        <v>0.92851561000000005</v>
      </c>
      <c r="Q560" s="32">
        <v>6.7999999999999996E-3</v>
      </c>
      <c r="R560" s="32">
        <v>-0.495313</v>
      </c>
      <c r="S560" s="32">
        <v>0.76054699999999997</v>
      </c>
      <c r="U560" s="34">
        <v>6.8999999999999999E-3</v>
      </c>
      <c r="V560" s="34">
        <v>-2.407422</v>
      </c>
      <c r="W560" s="34">
        <v>0.81132800000000005</v>
      </c>
      <c r="Y560" s="73"/>
      <c r="Z560" s="73"/>
      <c r="AA560" s="73"/>
    </row>
    <row r="561" spans="1:27" x14ac:dyDescent="0.25">
      <c r="A561" s="61">
        <v>1.1599999999999999E-2</v>
      </c>
      <c r="B561" s="61">
        <v>1.5199218999999999</v>
      </c>
      <c r="C561" s="61">
        <v>0.60312500000000002</v>
      </c>
      <c r="E561" s="63">
        <v>1.1599999999999999E-2</v>
      </c>
      <c r="F561" s="63">
        <v>1.0257811999999999</v>
      </c>
      <c r="G561" s="63">
        <v>0.60898439999999998</v>
      </c>
      <c r="I561" s="28">
        <v>4.1000000000000003E-3</v>
      </c>
      <c r="J561" s="28">
        <v>1.37382811</v>
      </c>
      <c r="K561" s="28">
        <v>0.94609374000000002</v>
      </c>
      <c r="M561" s="30">
        <v>4.1000000000000003E-3</v>
      </c>
      <c r="N561" s="30">
        <v>1.51249999</v>
      </c>
      <c r="O561" s="30">
        <v>0.92656249000000002</v>
      </c>
      <c r="Q561" s="32">
        <v>6.8999999999999999E-3</v>
      </c>
      <c r="R561" s="32">
        <v>-0.58125000000000004</v>
      </c>
      <c r="S561" s="32">
        <v>0.75859399999999999</v>
      </c>
      <c r="U561" s="34">
        <v>7.0000000000000001E-3</v>
      </c>
      <c r="V561" s="34">
        <v>-2.4269530000000001</v>
      </c>
      <c r="W561" s="34">
        <v>0.81523400000000001</v>
      </c>
      <c r="Y561" s="73"/>
      <c r="Z561" s="73"/>
      <c r="AA561" s="73"/>
    </row>
    <row r="562" spans="1:27" x14ac:dyDescent="0.25">
      <c r="A562" s="61">
        <v>1.18E-2</v>
      </c>
      <c r="B562" s="61">
        <v>1.5179686999999999</v>
      </c>
      <c r="C562" s="61">
        <v>0.60117189999999998</v>
      </c>
      <c r="E562" s="63">
        <v>1.18E-2</v>
      </c>
      <c r="F562" s="63">
        <v>0.97499999999999998</v>
      </c>
      <c r="G562" s="63">
        <v>0.63828119999999999</v>
      </c>
      <c r="I562" s="28">
        <v>4.15E-3</v>
      </c>
      <c r="J562" s="28">
        <v>1.38554686</v>
      </c>
      <c r="K562" s="28">
        <v>0.94218749000000002</v>
      </c>
      <c r="M562" s="30">
        <v>4.15E-3</v>
      </c>
      <c r="N562" s="30">
        <v>1.51640624</v>
      </c>
      <c r="O562" s="30">
        <v>0.92460936000000005</v>
      </c>
      <c r="Q562" s="32">
        <v>7.0000000000000001E-3</v>
      </c>
      <c r="R562" s="32">
        <v>-0.67304699999999995</v>
      </c>
      <c r="S562" s="32">
        <v>0.75859399999999999</v>
      </c>
      <c r="U562" s="34">
        <v>7.1000000000000004E-3</v>
      </c>
      <c r="V562" s="34">
        <v>-2.4406249999999998</v>
      </c>
      <c r="W562" s="34">
        <v>0.817187</v>
      </c>
      <c r="Y562" s="73"/>
      <c r="Z562" s="73"/>
      <c r="AA562" s="73"/>
    </row>
    <row r="563" spans="1:27" x14ac:dyDescent="0.25">
      <c r="A563" s="61">
        <v>1.2E-2</v>
      </c>
      <c r="B563" s="61">
        <v>1.5140625000000001</v>
      </c>
      <c r="C563" s="61">
        <v>0.60312500000000002</v>
      </c>
      <c r="E563" s="63">
        <v>1.2E-2</v>
      </c>
      <c r="F563" s="63">
        <v>0.92421869999999995</v>
      </c>
      <c r="G563" s="63">
        <v>0.64609369999999999</v>
      </c>
      <c r="I563" s="28">
        <v>4.1999999999999997E-3</v>
      </c>
      <c r="J563" s="28">
        <v>1.39531249</v>
      </c>
      <c r="K563" s="28">
        <v>0.93828124000000002</v>
      </c>
      <c r="M563" s="30">
        <v>4.1999999999999997E-3</v>
      </c>
      <c r="N563" s="30">
        <v>1.52031249</v>
      </c>
      <c r="O563" s="30">
        <v>0.92265624000000002</v>
      </c>
      <c r="Q563" s="32">
        <v>7.1000000000000004E-3</v>
      </c>
      <c r="R563" s="32">
        <v>-0.760938</v>
      </c>
      <c r="S563" s="32">
        <v>0.75859399999999999</v>
      </c>
      <c r="U563" s="34">
        <v>7.1999999999999998E-3</v>
      </c>
      <c r="V563" s="34">
        <v>-2.4464839999999999</v>
      </c>
      <c r="W563" s="34">
        <v>0.82109399999999999</v>
      </c>
      <c r="Y563" s="73"/>
      <c r="Z563" s="73"/>
      <c r="AA563" s="73"/>
    </row>
    <row r="564" spans="1:27" x14ac:dyDescent="0.25">
      <c r="A564" s="61">
        <v>1.2200000000000001E-2</v>
      </c>
      <c r="B564" s="61">
        <v>1.5082031</v>
      </c>
      <c r="C564" s="61">
        <v>0.59921869999999999</v>
      </c>
      <c r="E564" s="63">
        <v>1.2200000000000001E-2</v>
      </c>
      <c r="F564" s="63">
        <v>0.86757810000000002</v>
      </c>
      <c r="G564" s="63">
        <v>0.54257809999999995</v>
      </c>
      <c r="I564" s="28">
        <v>4.2500000000000003E-3</v>
      </c>
      <c r="J564" s="28">
        <v>1.40312499</v>
      </c>
      <c r="K564" s="28">
        <v>0.93437499000000002</v>
      </c>
      <c r="M564" s="30">
        <v>4.2500000000000003E-3</v>
      </c>
      <c r="N564" s="30">
        <v>1.52421874</v>
      </c>
      <c r="O564" s="30">
        <v>0.92070311000000005</v>
      </c>
      <c r="Q564" s="32">
        <v>7.1999999999999998E-3</v>
      </c>
      <c r="R564" s="32">
        <v>-0.84687500000000004</v>
      </c>
      <c r="S564" s="32">
        <v>0.75664100000000001</v>
      </c>
      <c r="U564" s="34">
        <v>7.3000000000000001E-3</v>
      </c>
      <c r="V564" s="34">
        <v>-2.4425780000000001</v>
      </c>
      <c r="W564" s="34">
        <v>0.82695300000000005</v>
      </c>
      <c r="Y564" s="73"/>
      <c r="Z564" s="73"/>
      <c r="AA564" s="73"/>
    </row>
    <row r="565" spans="1:27" x14ac:dyDescent="0.25">
      <c r="A565" s="61">
        <v>1.24E-2</v>
      </c>
      <c r="B565" s="61">
        <v>1.5023436999999999</v>
      </c>
      <c r="C565" s="61">
        <v>0.58750000000000002</v>
      </c>
      <c r="E565" s="63">
        <v>1.24E-2</v>
      </c>
      <c r="F565" s="63">
        <v>0.81093749999999998</v>
      </c>
      <c r="G565" s="63">
        <v>0.51328119999999999</v>
      </c>
      <c r="I565" s="28">
        <v>4.3E-3</v>
      </c>
      <c r="J565" s="28">
        <v>1.41289061</v>
      </c>
      <c r="K565" s="28">
        <v>0.93046874000000002</v>
      </c>
      <c r="M565" s="30">
        <v>4.3E-3</v>
      </c>
      <c r="N565" s="30">
        <v>1.52617186</v>
      </c>
      <c r="O565" s="30">
        <v>0.91874999000000002</v>
      </c>
      <c r="Q565" s="32">
        <v>7.3000000000000001E-3</v>
      </c>
      <c r="R565" s="32">
        <v>-0.932813</v>
      </c>
      <c r="S565" s="32">
        <v>0.75664100000000001</v>
      </c>
      <c r="U565" s="34">
        <v>7.4000000000000003E-3</v>
      </c>
      <c r="V565" s="34">
        <v>-2.4308589999999999</v>
      </c>
      <c r="W565" s="34">
        <v>0.83085900000000001</v>
      </c>
      <c r="Y565" s="73"/>
      <c r="Z565" s="73"/>
      <c r="AA565" s="73"/>
    </row>
    <row r="566" spans="1:27" x14ac:dyDescent="0.25">
      <c r="A566" s="61">
        <v>1.26E-2</v>
      </c>
      <c r="B566" s="61">
        <v>1.4964843999999999</v>
      </c>
      <c r="C566" s="61">
        <v>0.57382809999999995</v>
      </c>
      <c r="E566" s="63">
        <v>1.26E-2</v>
      </c>
      <c r="F566" s="63">
        <v>0.75429690000000005</v>
      </c>
      <c r="G566" s="63">
        <v>0.63632809999999995</v>
      </c>
      <c r="I566" s="28">
        <v>4.3499999999999997E-3</v>
      </c>
      <c r="J566" s="28">
        <v>1.42070311</v>
      </c>
      <c r="K566" s="28">
        <v>0.92656249000000002</v>
      </c>
      <c r="M566" s="30">
        <v>4.3499999999999997E-3</v>
      </c>
      <c r="N566" s="30">
        <v>1.52812499</v>
      </c>
      <c r="O566" s="30">
        <v>0.91679686000000005</v>
      </c>
      <c r="Q566" s="32">
        <v>7.4000000000000003E-3</v>
      </c>
      <c r="R566" s="32">
        <v>-1.016797</v>
      </c>
      <c r="S566" s="32">
        <v>0.75664100000000001</v>
      </c>
      <c r="U566" s="34">
        <v>7.4999999999999997E-3</v>
      </c>
      <c r="V566" s="34">
        <v>-2.413281</v>
      </c>
      <c r="W566" s="34">
        <v>0.83671899999999999</v>
      </c>
      <c r="Y566" s="73"/>
      <c r="Z566" s="73"/>
      <c r="AA566" s="73"/>
    </row>
    <row r="567" spans="1:27" x14ac:dyDescent="0.25">
      <c r="A567" s="61">
        <v>1.2800000000000001E-2</v>
      </c>
      <c r="B567" s="61">
        <v>1.4886718999999999</v>
      </c>
      <c r="C567" s="61">
        <v>0.56406250000000002</v>
      </c>
      <c r="E567" s="63">
        <v>1.2800000000000001E-2</v>
      </c>
      <c r="F567" s="63">
        <v>0.69374999999999998</v>
      </c>
      <c r="G567" s="63">
        <v>0.71054689999999998</v>
      </c>
      <c r="I567" s="28">
        <v>4.4000000000000003E-3</v>
      </c>
      <c r="J567" s="28">
        <v>1.43046874</v>
      </c>
      <c r="K567" s="28">
        <v>0.92265624000000002</v>
      </c>
      <c r="M567" s="30">
        <v>4.4000000000000003E-3</v>
      </c>
      <c r="N567" s="30">
        <v>1.53007811</v>
      </c>
      <c r="O567" s="30">
        <v>0.91484374000000002</v>
      </c>
      <c r="Q567" s="32">
        <v>7.4999999999999997E-3</v>
      </c>
      <c r="R567" s="32">
        <v>-1.0988279999999999</v>
      </c>
      <c r="S567" s="32">
        <v>0.75859399999999999</v>
      </c>
      <c r="U567" s="34">
        <v>7.6E-3</v>
      </c>
      <c r="V567" s="34">
        <v>-2.3878910000000002</v>
      </c>
      <c r="W567" s="34">
        <v>0.84257800000000005</v>
      </c>
      <c r="Y567" s="73"/>
      <c r="Z567" s="73"/>
      <c r="AA567" s="73"/>
    </row>
    <row r="568" spans="1:27" x14ac:dyDescent="0.25">
      <c r="A568" s="61">
        <v>1.2999999999999999E-2</v>
      </c>
      <c r="B568" s="61">
        <v>1.4789061999999999</v>
      </c>
      <c r="C568" s="61">
        <v>0.56406250000000002</v>
      </c>
      <c r="E568" s="63">
        <v>1.2999999999999999E-2</v>
      </c>
      <c r="F568" s="63">
        <v>0.63320310000000002</v>
      </c>
      <c r="G568" s="63">
        <v>0.61875000000000002</v>
      </c>
      <c r="I568" s="28">
        <v>4.45E-3</v>
      </c>
      <c r="J568" s="28">
        <v>1.43437499</v>
      </c>
      <c r="K568" s="28">
        <v>0.92070311000000005</v>
      </c>
      <c r="M568" s="30">
        <v>4.45E-3</v>
      </c>
      <c r="N568" s="30">
        <v>1.53203124</v>
      </c>
      <c r="O568" s="30">
        <v>0.91289061000000005</v>
      </c>
      <c r="Q568" s="32">
        <v>7.6E-3</v>
      </c>
      <c r="R568" s="32">
        <v>-1.1828129999999999</v>
      </c>
      <c r="S568" s="32">
        <v>0.76054699999999997</v>
      </c>
      <c r="U568" s="34">
        <v>7.7000000000000002E-3</v>
      </c>
      <c r="V568" s="34">
        <v>-2.3527339999999999</v>
      </c>
      <c r="W568" s="34">
        <v>0.85039100000000001</v>
      </c>
      <c r="Y568" s="73"/>
      <c r="Z568" s="73"/>
      <c r="AA568" s="73"/>
    </row>
    <row r="569" spans="1:27" x14ac:dyDescent="0.25">
      <c r="A569" s="61">
        <v>1.32E-2</v>
      </c>
      <c r="B569" s="61">
        <v>1.4691406</v>
      </c>
      <c r="C569" s="61">
        <v>0.56210939999999998</v>
      </c>
      <c r="E569" s="63">
        <v>1.32E-2</v>
      </c>
      <c r="F569" s="63">
        <v>0.56874999999999998</v>
      </c>
      <c r="G569" s="63">
        <v>0.54062500000000002</v>
      </c>
      <c r="I569" s="28">
        <v>4.4999999999999997E-3</v>
      </c>
      <c r="J569" s="28">
        <v>1.44023436</v>
      </c>
      <c r="K569" s="28">
        <v>0.92070311000000005</v>
      </c>
      <c r="M569" s="30">
        <v>4.4999999999999997E-3</v>
      </c>
      <c r="N569" s="30">
        <v>1.53398436</v>
      </c>
      <c r="O569" s="30">
        <v>0.91093749000000002</v>
      </c>
      <c r="Q569" s="32">
        <v>7.7000000000000002E-3</v>
      </c>
      <c r="R569" s="32">
        <v>-1.2609379999999999</v>
      </c>
      <c r="S569" s="32">
        <v>0.76249999999999996</v>
      </c>
      <c r="U569" s="34">
        <v>7.7999999999999996E-3</v>
      </c>
      <c r="V569" s="34">
        <v>-2.3156249999999998</v>
      </c>
      <c r="W569" s="34">
        <v>0.85624999999999996</v>
      </c>
      <c r="Y569" s="73"/>
      <c r="Z569" s="73"/>
      <c r="AA569" s="73"/>
    </row>
    <row r="570" spans="1:27" x14ac:dyDescent="0.25">
      <c r="A570" s="61">
        <v>1.34E-2</v>
      </c>
      <c r="B570" s="61">
        <v>1.4574218999999999</v>
      </c>
      <c r="C570" s="61">
        <v>0.54843750000000002</v>
      </c>
      <c r="E570" s="63">
        <v>1.34E-2</v>
      </c>
      <c r="F570" s="63">
        <v>0.50429690000000005</v>
      </c>
      <c r="G570" s="63">
        <v>0.55234369999999999</v>
      </c>
      <c r="I570" s="28">
        <v>4.5500000000000002E-3</v>
      </c>
      <c r="J570" s="28">
        <v>1.44804686</v>
      </c>
      <c r="K570" s="28">
        <v>0.91874999000000002</v>
      </c>
      <c r="M570" s="30">
        <v>4.5500000000000002E-3</v>
      </c>
      <c r="N570" s="30">
        <v>1.53398436</v>
      </c>
      <c r="O570" s="30">
        <v>0.90703124000000002</v>
      </c>
      <c r="Q570" s="32">
        <v>7.7999999999999996E-3</v>
      </c>
      <c r="R570" s="32">
        <v>-1.3429690000000001</v>
      </c>
      <c r="S570" s="32">
        <v>0.76445300000000005</v>
      </c>
      <c r="U570" s="34">
        <v>7.9000000000000008E-3</v>
      </c>
      <c r="V570" s="34">
        <v>-2.266797</v>
      </c>
      <c r="W570" s="34">
        <v>0.86210900000000001</v>
      </c>
      <c r="Y570" s="73"/>
      <c r="Z570" s="73"/>
      <c r="AA570" s="73"/>
    </row>
    <row r="571" spans="1:27" x14ac:dyDescent="0.25">
      <c r="A571" s="61">
        <v>1.3599999999999999E-2</v>
      </c>
      <c r="B571" s="61">
        <v>1.4417968999999999</v>
      </c>
      <c r="C571" s="61">
        <v>0.53281250000000002</v>
      </c>
      <c r="E571" s="63">
        <v>1.3599999999999999E-2</v>
      </c>
      <c r="F571" s="63">
        <v>0.43398439999999999</v>
      </c>
      <c r="G571" s="63">
        <v>0.59726559999999995</v>
      </c>
      <c r="I571" s="28">
        <v>4.5999999999999999E-3</v>
      </c>
      <c r="J571" s="28">
        <v>1.45585936</v>
      </c>
      <c r="K571" s="28">
        <v>0.91874999000000002</v>
      </c>
      <c r="M571" s="30">
        <v>4.5999999999999999E-3</v>
      </c>
      <c r="N571" s="30">
        <v>1.53398436</v>
      </c>
      <c r="O571" s="30">
        <v>0.90507811000000005</v>
      </c>
      <c r="Q571" s="32">
        <v>7.9000000000000008E-3</v>
      </c>
      <c r="R571" s="32">
        <v>-1.425</v>
      </c>
      <c r="S571" s="32">
        <v>0.76640600000000003</v>
      </c>
      <c r="U571" s="34">
        <v>8.0000000000000002E-3</v>
      </c>
      <c r="V571" s="34">
        <v>-2.210156</v>
      </c>
      <c r="W571" s="34">
        <v>0.86992199999999997</v>
      </c>
      <c r="Y571" s="73"/>
      <c r="Z571" s="73"/>
      <c r="AA571" s="73"/>
    </row>
    <row r="572" spans="1:27" x14ac:dyDescent="0.25">
      <c r="A572" s="61">
        <v>1.38E-2</v>
      </c>
      <c r="B572" s="61">
        <v>1.4261718999999999</v>
      </c>
      <c r="C572" s="61">
        <v>0.53085939999999998</v>
      </c>
      <c r="E572" s="63">
        <v>1.38E-2</v>
      </c>
      <c r="F572" s="63">
        <v>0.36367189999999999</v>
      </c>
      <c r="G572" s="63">
        <v>0.62265619999999999</v>
      </c>
      <c r="I572" s="28">
        <v>4.6499999999999996E-3</v>
      </c>
      <c r="J572" s="28">
        <v>1.46562499</v>
      </c>
      <c r="K572" s="28">
        <v>0.91874999000000002</v>
      </c>
      <c r="M572" s="30">
        <v>4.6499999999999996E-3</v>
      </c>
      <c r="N572" s="30">
        <v>1.53203124</v>
      </c>
      <c r="O572" s="30">
        <v>0.90117186000000005</v>
      </c>
      <c r="Q572" s="32">
        <v>8.0000000000000002E-3</v>
      </c>
      <c r="R572" s="32">
        <v>-1.501172</v>
      </c>
      <c r="S572" s="32">
        <v>0.76640600000000003</v>
      </c>
      <c r="U572" s="34">
        <v>8.0999999999999996E-3</v>
      </c>
      <c r="V572" s="34">
        <v>-2.147656</v>
      </c>
      <c r="W572" s="34">
        <v>0.87578100000000003</v>
      </c>
      <c r="Y572" s="73"/>
      <c r="Z572" s="73"/>
      <c r="AA572" s="73"/>
    </row>
    <row r="573" spans="1:27" x14ac:dyDescent="0.25">
      <c r="A573" s="61">
        <v>1.4E-2</v>
      </c>
      <c r="B573" s="61">
        <v>1.4144531</v>
      </c>
      <c r="C573" s="61">
        <v>0.53867189999999998</v>
      </c>
      <c r="E573" s="63">
        <v>1.4E-2</v>
      </c>
      <c r="F573" s="63">
        <v>0.29726560000000002</v>
      </c>
      <c r="G573" s="63">
        <v>0.60898439999999998</v>
      </c>
      <c r="I573" s="28">
        <v>4.7000000000000002E-3</v>
      </c>
      <c r="J573" s="28">
        <v>1.47343749</v>
      </c>
      <c r="K573" s="28">
        <v>0.91874999000000002</v>
      </c>
      <c r="M573" s="30">
        <v>4.7000000000000002E-3</v>
      </c>
      <c r="N573" s="30">
        <v>1.53203124</v>
      </c>
      <c r="O573" s="30">
        <v>0.89921874000000002</v>
      </c>
      <c r="Q573" s="32">
        <v>8.0999999999999996E-3</v>
      </c>
      <c r="R573" s="32">
        <v>-1.5773440000000001</v>
      </c>
      <c r="S573" s="32">
        <v>0.76835900000000001</v>
      </c>
      <c r="U573" s="34">
        <v>8.2000000000000007E-3</v>
      </c>
      <c r="V573" s="34">
        <v>-2.0753910000000002</v>
      </c>
      <c r="W573" s="34">
        <v>0.88164100000000001</v>
      </c>
      <c r="Y573" s="73"/>
      <c r="Z573" s="73"/>
      <c r="AA573" s="73"/>
    </row>
    <row r="574" spans="1:27" x14ac:dyDescent="0.25">
      <c r="A574" s="61">
        <v>1.4200000000000001E-2</v>
      </c>
      <c r="B574" s="61">
        <v>1.3988281</v>
      </c>
      <c r="C574" s="61">
        <v>0.53671869999999999</v>
      </c>
      <c r="E574" s="63">
        <v>1.4200000000000001E-2</v>
      </c>
      <c r="F574" s="63">
        <v>0.22500000000000001</v>
      </c>
      <c r="G574" s="63">
        <v>0.61289059999999995</v>
      </c>
      <c r="I574" s="28">
        <v>4.7499999999999999E-3</v>
      </c>
      <c r="J574" s="28">
        <v>1.47734374</v>
      </c>
      <c r="K574" s="28">
        <v>0.91679686000000005</v>
      </c>
      <c r="M574" s="30">
        <v>4.7499999999999999E-3</v>
      </c>
      <c r="N574" s="30">
        <v>1.53007811</v>
      </c>
      <c r="O574" s="30">
        <v>0.89531249000000002</v>
      </c>
      <c r="Q574" s="32">
        <v>8.2000000000000007E-3</v>
      </c>
      <c r="R574" s="32">
        <v>-1.647656</v>
      </c>
      <c r="S574" s="32">
        <v>0.77226600000000001</v>
      </c>
      <c r="U574" s="34">
        <v>8.3000000000000001E-3</v>
      </c>
      <c r="V574" s="34">
        <v>-2.001172</v>
      </c>
      <c r="W574" s="34">
        <v>0.88945300000000005</v>
      </c>
      <c r="Y574" s="73"/>
      <c r="Z574" s="73"/>
      <c r="AA574" s="73"/>
    </row>
    <row r="575" spans="1:27" x14ac:dyDescent="0.25">
      <c r="A575" s="61">
        <v>1.44E-2</v>
      </c>
      <c r="B575" s="61">
        <v>1.3812500000000001</v>
      </c>
      <c r="C575" s="61">
        <v>0.52109369999999999</v>
      </c>
      <c r="E575" s="63">
        <v>1.44E-2</v>
      </c>
      <c r="F575" s="63">
        <v>0.15468750000000001</v>
      </c>
      <c r="G575" s="63">
        <v>0.65195309999999995</v>
      </c>
      <c r="I575" s="28">
        <v>4.7999999999999996E-3</v>
      </c>
      <c r="J575" s="28">
        <v>1.48320311</v>
      </c>
      <c r="K575" s="28">
        <v>0.91484374000000002</v>
      </c>
      <c r="M575" s="30">
        <v>4.7999999999999996E-3</v>
      </c>
      <c r="N575" s="30">
        <v>1.52812499</v>
      </c>
      <c r="O575" s="30">
        <v>0.89140624000000002</v>
      </c>
      <c r="Q575" s="32">
        <v>8.3000000000000001E-3</v>
      </c>
      <c r="R575" s="32">
        <v>-1.716016</v>
      </c>
      <c r="S575" s="32">
        <v>0.77617199999999997</v>
      </c>
      <c r="U575" s="34">
        <v>8.3999999999999995E-3</v>
      </c>
      <c r="V575" s="34">
        <v>-1.9210940000000001</v>
      </c>
      <c r="W575" s="34">
        <v>0.895312</v>
      </c>
      <c r="Y575" s="73"/>
      <c r="Z575" s="73"/>
      <c r="AA575" s="73"/>
    </row>
    <row r="576" spans="1:27" x14ac:dyDescent="0.25">
      <c r="A576" s="61">
        <v>1.46E-2</v>
      </c>
      <c r="B576" s="61">
        <v>1.3597656</v>
      </c>
      <c r="C576" s="61">
        <v>0.50937500000000002</v>
      </c>
      <c r="E576" s="63">
        <v>1.46E-2</v>
      </c>
      <c r="F576" s="63">
        <v>8.6328100000000005E-2</v>
      </c>
      <c r="G576" s="63">
        <v>0.66171869999999999</v>
      </c>
      <c r="I576" s="28">
        <v>4.8500000000000001E-3</v>
      </c>
      <c r="J576" s="28">
        <v>1.48906249</v>
      </c>
      <c r="K576" s="28">
        <v>0.91484374000000002</v>
      </c>
      <c r="M576" s="30">
        <v>4.8500000000000001E-3</v>
      </c>
      <c r="N576" s="30">
        <v>1.52421874</v>
      </c>
      <c r="O576" s="30">
        <v>0.88749999000000002</v>
      </c>
      <c r="Q576" s="32">
        <v>8.3999999999999995E-3</v>
      </c>
      <c r="R576" s="32">
        <v>-1.782422</v>
      </c>
      <c r="S576" s="32">
        <v>0.78203100000000003</v>
      </c>
      <c r="U576" s="34">
        <v>8.5000000000000006E-3</v>
      </c>
      <c r="V576" s="34">
        <v>-1.835156</v>
      </c>
      <c r="W576" s="34">
        <v>0.90117199999999997</v>
      </c>
      <c r="Y576" s="73"/>
      <c r="Z576" s="73"/>
      <c r="AA576" s="73"/>
    </row>
    <row r="577" spans="1:27" x14ac:dyDescent="0.25">
      <c r="A577" s="61">
        <v>1.4800000000000001E-2</v>
      </c>
      <c r="B577" s="61">
        <v>1.3421875000000001</v>
      </c>
      <c r="C577" s="61">
        <v>0.50742189999999998</v>
      </c>
      <c r="E577" s="63">
        <v>1.4800000000000001E-2</v>
      </c>
      <c r="F577" s="63">
        <v>1.40625E-2</v>
      </c>
      <c r="G577" s="63">
        <v>0.61289059999999995</v>
      </c>
      <c r="I577" s="28">
        <v>4.8999999999999998E-3</v>
      </c>
      <c r="J577" s="28">
        <v>1.49492186</v>
      </c>
      <c r="K577" s="28">
        <v>0.91289061000000005</v>
      </c>
      <c r="M577" s="30">
        <v>4.8999999999999998E-3</v>
      </c>
      <c r="N577" s="30">
        <v>1.52226561</v>
      </c>
      <c r="O577" s="30">
        <v>0.88359374000000002</v>
      </c>
      <c r="Q577" s="32">
        <v>8.5000000000000006E-3</v>
      </c>
      <c r="R577" s="32">
        <v>-1.846875</v>
      </c>
      <c r="S577" s="32">
        <v>0.78398400000000001</v>
      </c>
      <c r="U577" s="34">
        <v>8.6E-3</v>
      </c>
      <c r="V577" s="34">
        <v>-1.741406</v>
      </c>
      <c r="W577" s="34">
        <v>0.90507800000000005</v>
      </c>
      <c r="Y577" s="73"/>
      <c r="Z577" s="73"/>
      <c r="AA577" s="73"/>
    </row>
    <row r="578" spans="1:27" x14ac:dyDescent="0.25">
      <c r="A578" s="61">
        <v>1.4999999999999999E-2</v>
      </c>
      <c r="B578" s="61">
        <v>1.3207031</v>
      </c>
      <c r="C578" s="61">
        <v>0.50937500000000002</v>
      </c>
      <c r="E578" s="63">
        <v>1.4999999999999999E-2</v>
      </c>
      <c r="F578" s="63">
        <v>-6.2109400000000002E-2</v>
      </c>
      <c r="G578" s="63">
        <v>0.56015619999999999</v>
      </c>
      <c r="I578" s="28">
        <v>4.9500000000000004E-3</v>
      </c>
      <c r="J578" s="28">
        <v>1.49882811</v>
      </c>
      <c r="K578" s="28">
        <v>0.91093749000000002</v>
      </c>
      <c r="M578" s="30">
        <v>4.9500000000000004E-3</v>
      </c>
      <c r="N578" s="30">
        <v>1.51835936</v>
      </c>
      <c r="O578" s="30">
        <v>0.87968749000000002</v>
      </c>
      <c r="Q578" s="32">
        <v>8.6E-3</v>
      </c>
      <c r="R578" s="32">
        <v>-1.907422</v>
      </c>
      <c r="S578" s="32">
        <v>0.785937</v>
      </c>
      <c r="U578" s="34">
        <v>8.6999999999999994E-3</v>
      </c>
      <c r="V578" s="34">
        <v>-1.64375</v>
      </c>
      <c r="W578" s="34">
        <v>0.90898400000000001</v>
      </c>
      <c r="Y578" s="73"/>
      <c r="Z578" s="73"/>
      <c r="AA578" s="73"/>
    </row>
    <row r="579" spans="1:27" x14ac:dyDescent="0.25">
      <c r="A579" s="61">
        <v>1.52E-2</v>
      </c>
      <c r="B579" s="61">
        <v>1.2953125000000001</v>
      </c>
      <c r="C579" s="61">
        <v>0.50546869999999999</v>
      </c>
      <c r="E579" s="63">
        <v>1.52E-2</v>
      </c>
      <c r="F579" s="63">
        <v>-0.13437499999999999</v>
      </c>
      <c r="G579" s="63">
        <v>0.56992189999999998</v>
      </c>
      <c r="I579" s="28">
        <v>5.0000000000000001E-3</v>
      </c>
      <c r="J579" s="28">
        <v>1.50468749</v>
      </c>
      <c r="K579" s="28">
        <v>0.90898436000000005</v>
      </c>
      <c r="M579" s="30">
        <v>5.0000000000000001E-3</v>
      </c>
      <c r="N579" s="30">
        <v>1.51445311</v>
      </c>
      <c r="O579" s="30">
        <v>0.87578124000000002</v>
      </c>
      <c r="Q579" s="32">
        <v>8.6999999999999994E-3</v>
      </c>
      <c r="R579" s="32">
        <v>-1.966016</v>
      </c>
      <c r="S579" s="32">
        <v>0.78789100000000001</v>
      </c>
      <c r="U579" s="34">
        <v>8.8000000000000005E-3</v>
      </c>
      <c r="V579" s="34">
        <v>-1.5402340000000001</v>
      </c>
      <c r="W579" s="34">
        <v>0.91289100000000001</v>
      </c>
      <c r="Y579" s="73"/>
      <c r="Z579" s="73"/>
      <c r="AA579" s="73"/>
    </row>
    <row r="580" spans="1:27" x14ac:dyDescent="0.25">
      <c r="A580" s="61">
        <v>1.54E-2</v>
      </c>
      <c r="B580" s="61">
        <v>1.2718750000000001</v>
      </c>
      <c r="C580" s="61">
        <v>0.49570310000000001</v>
      </c>
      <c r="E580" s="63">
        <v>1.54E-2</v>
      </c>
      <c r="F580" s="63">
        <v>-0.21054690000000001</v>
      </c>
      <c r="G580" s="63">
        <v>0.62070309999999995</v>
      </c>
      <c r="I580" s="28">
        <v>5.0499999999999998E-3</v>
      </c>
      <c r="J580" s="28">
        <v>1.50664061</v>
      </c>
      <c r="K580" s="28">
        <v>0.90703124000000002</v>
      </c>
      <c r="M580" s="30">
        <v>5.0499999999999998E-3</v>
      </c>
      <c r="N580" s="30">
        <v>1.50859374</v>
      </c>
      <c r="O580" s="30">
        <v>0.87382811000000005</v>
      </c>
      <c r="Q580" s="32">
        <v>8.8000000000000005E-3</v>
      </c>
      <c r="R580" s="32">
        <v>-2.0187499999999998</v>
      </c>
      <c r="S580" s="32">
        <v>0.78984399999999999</v>
      </c>
      <c r="U580" s="34">
        <v>8.8999999999999999E-3</v>
      </c>
      <c r="V580" s="34">
        <v>-1.4308590000000001</v>
      </c>
      <c r="W580" s="34">
        <v>0.91679699999999997</v>
      </c>
      <c r="Y580" s="73"/>
      <c r="Z580" s="73"/>
      <c r="AA580" s="73"/>
    </row>
    <row r="581" spans="1:27" x14ac:dyDescent="0.25">
      <c r="A581" s="61">
        <v>1.5599999999999999E-2</v>
      </c>
      <c r="B581" s="61">
        <v>1.2484375000000001</v>
      </c>
      <c r="C581" s="61">
        <v>0.48789060000000001</v>
      </c>
      <c r="E581" s="63">
        <v>1.5599999999999999E-2</v>
      </c>
      <c r="F581" s="63">
        <v>-0.2867188</v>
      </c>
      <c r="G581" s="63">
        <v>0.65195309999999995</v>
      </c>
      <c r="I581" s="28">
        <v>5.1000000000000004E-3</v>
      </c>
      <c r="J581" s="28">
        <v>1.51054686</v>
      </c>
      <c r="K581" s="28">
        <v>0.90312499000000002</v>
      </c>
      <c r="M581" s="30">
        <v>5.1000000000000004E-3</v>
      </c>
      <c r="N581" s="30">
        <v>1.50664061</v>
      </c>
      <c r="O581" s="30">
        <v>0.86992186000000005</v>
      </c>
      <c r="Q581" s="32">
        <v>8.8999999999999999E-3</v>
      </c>
      <c r="R581" s="32">
        <v>-2.069531</v>
      </c>
      <c r="S581" s="32">
        <v>0.79179699999999997</v>
      </c>
      <c r="U581" s="34">
        <v>8.9999999999999993E-3</v>
      </c>
      <c r="V581" s="34">
        <v>-1.315625</v>
      </c>
      <c r="W581" s="34">
        <v>0.92070300000000005</v>
      </c>
      <c r="Y581" s="73"/>
      <c r="Z581" s="73"/>
      <c r="AA581" s="73"/>
    </row>
    <row r="582" spans="1:27" x14ac:dyDescent="0.25">
      <c r="A582" s="61">
        <v>1.5800000000000002E-2</v>
      </c>
      <c r="B582" s="61">
        <v>1.2210936999999999</v>
      </c>
      <c r="C582" s="61">
        <v>0.48007810000000001</v>
      </c>
      <c r="E582" s="63">
        <v>1.5800000000000002E-2</v>
      </c>
      <c r="F582" s="63">
        <v>-0.36093750000000002</v>
      </c>
      <c r="G582" s="63">
        <v>0.65585939999999998</v>
      </c>
      <c r="I582" s="28">
        <v>5.1500000000000001E-3</v>
      </c>
      <c r="J582" s="28">
        <v>1.51445311</v>
      </c>
      <c r="K582" s="28">
        <v>0.89921874000000002</v>
      </c>
      <c r="M582" s="30">
        <v>5.1500000000000001E-3</v>
      </c>
      <c r="N582" s="30">
        <v>1.50078124</v>
      </c>
      <c r="O582" s="30">
        <v>0.86796874000000002</v>
      </c>
      <c r="Q582" s="32">
        <v>8.9999999999999993E-3</v>
      </c>
      <c r="R582" s="32">
        <v>-2.1222660000000002</v>
      </c>
      <c r="S582" s="32">
        <v>0.79179699999999997</v>
      </c>
      <c r="U582" s="34">
        <v>9.1000000000000004E-3</v>
      </c>
      <c r="V582" s="34">
        <v>-1.200391</v>
      </c>
      <c r="W582" s="34">
        <v>0.92460900000000001</v>
      </c>
      <c r="Y582" s="73"/>
      <c r="Z582" s="73"/>
      <c r="AA582" s="73"/>
    </row>
    <row r="583" spans="1:27" x14ac:dyDescent="0.25">
      <c r="A583" s="61">
        <v>1.6E-2</v>
      </c>
      <c r="B583" s="61">
        <v>1.1957031</v>
      </c>
      <c r="C583" s="61">
        <v>0.48203119999999999</v>
      </c>
      <c r="E583" s="63">
        <v>1.6E-2</v>
      </c>
      <c r="F583" s="63">
        <v>-0.43320310000000001</v>
      </c>
      <c r="G583" s="63">
        <v>0.64414059999999995</v>
      </c>
      <c r="I583" s="28">
        <v>5.1999999999999998E-3</v>
      </c>
      <c r="J583" s="28">
        <v>1.51640624</v>
      </c>
      <c r="K583" s="28">
        <v>0.89531249000000002</v>
      </c>
      <c r="M583" s="30">
        <v>5.1999999999999998E-3</v>
      </c>
      <c r="N583" s="30">
        <v>1.49492186</v>
      </c>
      <c r="O583" s="30">
        <v>0.86601561000000005</v>
      </c>
      <c r="Q583" s="32">
        <v>9.1000000000000004E-3</v>
      </c>
      <c r="R583" s="32">
        <v>-2.1691410000000002</v>
      </c>
      <c r="S583" s="32">
        <v>0.78984399999999999</v>
      </c>
      <c r="U583" s="34">
        <v>9.1999999999999998E-3</v>
      </c>
      <c r="V583" s="34">
        <v>-1.0832029999999999</v>
      </c>
      <c r="W583" s="34">
        <v>0.92851600000000001</v>
      </c>
      <c r="Y583" s="73"/>
      <c r="Z583" s="73"/>
      <c r="AA583" s="73"/>
    </row>
    <row r="584" spans="1:27" x14ac:dyDescent="0.25">
      <c r="A584" s="61">
        <v>1.6199999999999999E-2</v>
      </c>
      <c r="B584" s="61">
        <v>1.1683593999999999</v>
      </c>
      <c r="C584" s="61">
        <v>0.48398439999999998</v>
      </c>
      <c r="E584" s="63">
        <v>1.6199999999999999E-2</v>
      </c>
      <c r="F584" s="63">
        <v>-0.50156250000000002</v>
      </c>
      <c r="G584" s="63">
        <v>0.63046869999999999</v>
      </c>
      <c r="I584" s="28">
        <v>5.2500000000000003E-3</v>
      </c>
      <c r="J584" s="28">
        <v>1.52031249</v>
      </c>
      <c r="K584" s="28">
        <v>0.89140624000000002</v>
      </c>
      <c r="M584" s="30">
        <v>5.2500000000000003E-3</v>
      </c>
      <c r="N584" s="30">
        <v>1.48906249</v>
      </c>
      <c r="O584" s="30">
        <v>0.86406249000000002</v>
      </c>
      <c r="Q584" s="32">
        <v>9.1999999999999998E-3</v>
      </c>
      <c r="R584" s="32">
        <v>-2.210156</v>
      </c>
      <c r="S584" s="32">
        <v>0.78789100000000001</v>
      </c>
      <c r="U584" s="34">
        <v>9.2999999999999992E-3</v>
      </c>
      <c r="V584" s="34">
        <v>-0.964063</v>
      </c>
      <c r="W584" s="34">
        <v>0.93437499999999996</v>
      </c>
      <c r="Y584" s="73"/>
      <c r="Z584" s="73"/>
      <c r="AA584" s="73"/>
    </row>
    <row r="585" spans="1:27" x14ac:dyDescent="0.25">
      <c r="A585" s="61">
        <v>1.6400000000000001E-2</v>
      </c>
      <c r="B585" s="61">
        <v>1.1351561999999999</v>
      </c>
      <c r="C585" s="61">
        <v>0.48203119999999999</v>
      </c>
      <c r="E585" s="63">
        <v>1.6400000000000001E-2</v>
      </c>
      <c r="F585" s="63">
        <v>-0.57382809999999995</v>
      </c>
      <c r="G585" s="63">
        <v>0.60898439999999998</v>
      </c>
      <c r="I585" s="28">
        <v>5.3E-3</v>
      </c>
      <c r="J585" s="28">
        <v>1.52226561</v>
      </c>
      <c r="K585" s="28">
        <v>0.88554686000000005</v>
      </c>
      <c r="M585" s="30">
        <v>5.3E-3</v>
      </c>
      <c r="N585" s="30">
        <v>1.48124999</v>
      </c>
      <c r="O585" s="30">
        <v>0.86210936000000005</v>
      </c>
      <c r="Q585" s="32">
        <v>9.2999999999999992E-3</v>
      </c>
      <c r="R585" s="32">
        <v>-2.2531249999999998</v>
      </c>
      <c r="S585" s="32">
        <v>0.785937</v>
      </c>
      <c r="U585" s="34">
        <v>9.4000000000000004E-3</v>
      </c>
      <c r="V585" s="34">
        <v>-0.84101599999999999</v>
      </c>
      <c r="W585" s="34">
        <v>0.93828100000000003</v>
      </c>
      <c r="Y585" s="73"/>
      <c r="Z585" s="73"/>
      <c r="AA585" s="73"/>
    </row>
    <row r="586" spans="1:27" x14ac:dyDescent="0.25">
      <c r="A586" s="61">
        <v>1.66E-2</v>
      </c>
      <c r="B586" s="61">
        <v>1.1097656</v>
      </c>
      <c r="C586" s="61">
        <v>0.47617189999999998</v>
      </c>
      <c r="E586" s="63">
        <v>1.66E-2</v>
      </c>
      <c r="F586" s="63">
        <v>-0.64804689999999998</v>
      </c>
      <c r="G586" s="63">
        <v>0.59726559999999995</v>
      </c>
      <c r="I586" s="28">
        <v>5.3499999999999997E-3</v>
      </c>
      <c r="J586" s="28">
        <v>1.52421874</v>
      </c>
      <c r="K586" s="28">
        <v>0.88164061000000005</v>
      </c>
      <c r="M586" s="30">
        <v>5.3499999999999997E-3</v>
      </c>
      <c r="N586" s="30">
        <v>1.47539061</v>
      </c>
      <c r="O586" s="30">
        <v>0.86015624000000002</v>
      </c>
      <c r="Q586" s="32">
        <v>9.4000000000000004E-3</v>
      </c>
      <c r="R586" s="32">
        <v>-2.2863280000000001</v>
      </c>
      <c r="S586" s="32">
        <v>0.78789100000000001</v>
      </c>
      <c r="U586" s="34">
        <v>9.4999999999999998E-3</v>
      </c>
      <c r="V586" s="34">
        <v>-0.71796899999999997</v>
      </c>
      <c r="W586" s="34">
        <v>0.942187</v>
      </c>
      <c r="Y586" s="73"/>
      <c r="Z586" s="73"/>
      <c r="AA586" s="73"/>
    </row>
    <row r="587" spans="1:27" x14ac:dyDescent="0.25">
      <c r="A587" s="61">
        <v>1.6799999999999999E-2</v>
      </c>
      <c r="B587" s="61">
        <v>1.0804686999999999</v>
      </c>
      <c r="C587" s="61">
        <v>0.46640619999999999</v>
      </c>
      <c r="E587" s="63">
        <v>1.6799999999999999E-2</v>
      </c>
      <c r="F587" s="63">
        <v>-0.72617189999999998</v>
      </c>
      <c r="G587" s="63">
        <v>0.62851559999999995</v>
      </c>
      <c r="I587" s="28">
        <v>5.4000000000000003E-3</v>
      </c>
      <c r="J587" s="28">
        <v>1.52812499</v>
      </c>
      <c r="K587" s="28">
        <v>0.87578124000000002</v>
      </c>
      <c r="M587" s="30">
        <v>5.4000000000000003E-3</v>
      </c>
      <c r="N587" s="30">
        <v>1.46757811</v>
      </c>
      <c r="O587" s="30">
        <v>0.85820311000000005</v>
      </c>
      <c r="Q587" s="32">
        <v>9.4999999999999998E-3</v>
      </c>
      <c r="R587" s="32">
        <v>-2.3214839999999999</v>
      </c>
      <c r="S587" s="32">
        <v>0.79179699999999997</v>
      </c>
      <c r="U587" s="34">
        <v>9.5999999999999992E-3</v>
      </c>
      <c r="V587" s="34">
        <v>-0.589063</v>
      </c>
      <c r="W587" s="34">
        <v>0.94804699999999997</v>
      </c>
      <c r="Y587" s="73"/>
      <c r="Z587" s="73"/>
      <c r="AA587" s="73"/>
    </row>
    <row r="588" spans="1:27" x14ac:dyDescent="0.25">
      <c r="A588" s="61">
        <v>1.7000000000000001E-2</v>
      </c>
      <c r="B588" s="61">
        <v>1.0492186999999999</v>
      </c>
      <c r="C588" s="61">
        <v>0.46445310000000001</v>
      </c>
      <c r="E588" s="63">
        <v>1.7000000000000001E-2</v>
      </c>
      <c r="F588" s="63">
        <v>-0.80234380000000005</v>
      </c>
      <c r="G588" s="63">
        <v>0.68320309999999995</v>
      </c>
      <c r="I588" s="28">
        <v>5.45E-3</v>
      </c>
      <c r="J588" s="28">
        <v>1.52812499</v>
      </c>
      <c r="K588" s="28">
        <v>0.87187499000000002</v>
      </c>
      <c r="M588" s="30">
        <v>5.45E-3</v>
      </c>
      <c r="N588" s="30">
        <v>1.45390624</v>
      </c>
      <c r="O588" s="30">
        <v>0.85624999000000002</v>
      </c>
      <c r="Q588" s="32">
        <v>9.5999999999999992E-3</v>
      </c>
      <c r="R588" s="32">
        <v>-2.344922</v>
      </c>
      <c r="S588" s="32">
        <v>0.79765600000000003</v>
      </c>
      <c r="U588" s="34">
        <v>9.7000000000000003E-3</v>
      </c>
      <c r="V588" s="34">
        <v>-0.46796900000000002</v>
      </c>
      <c r="W588" s="34">
        <v>0.95195300000000005</v>
      </c>
      <c r="Y588" s="73"/>
      <c r="Z588" s="73"/>
      <c r="AA588" s="73"/>
    </row>
    <row r="589" spans="1:27" x14ac:dyDescent="0.25">
      <c r="A589" s="61">
        <v>1.72E-2</v>
      </c>
      <c r="B589" s="61">
        <v>1.0179686999999999</v>
      </c>
      <c r="C589" s="61">
        <v>0.46835939999999998</v>
      </c>
      <c r="E589" s="63">
        <v>1.72E-2</v>
      </c>
      <c r="F589" s="63">
        <v>-0.87460939999999998</v>
      </c>
      <c r="G589" s="63">
        <v>0.71640619999999999</v>
      </c>
      <c r="I589" s="28">
        <v>5.4999999999999997E-3</v>
      </c>
      <c r="J589" s="28">
        <v>1.53007811</v>
      </c>
      <c r="K589" s="28">
        <v>0.86796874000000002</v>
      </c>
      <c r="M589" s="30">
        <v>5.4999999999999997E-3</v>
      </c>
      <c r="N589" s="30">
        <v>1.44414061</v>
      </c>
      <c r="O589" s="30">
        <v>0.85429686000000005</v>
      </c>
      <c r="Q589" s="32">
        <v>9.7000000000000003E-3</v>
      </c>
      <c r="R589" s="32">
        <v>-2.3703129999999999</v>
      </c>
      <c r="S589" s="32">
        <v>0.80546899999999999</v>
      </c>
      <c r="U589" s="34">
        <v>9.7999999999999997E-3</v>
      </c>
      <c r="V589" s="34">
        <v>-0.35078100000000001</v>
      </c>
      <c r="W589" s="34">
        <v>0.95585900000000001</v>
      </c>
      <c r="Y589" s="73"/>
      <c r="Z589" s="73"/>
      <c r="AA589" s="73"/>
    </row>
    <row r="590" spans="1:27" x14ac:dyDescent="0.25">
      <c r="A590" s="61">
        <v>1.7399999999999999E-2</v>
      </c>
      <c r="B590" s="61">
        <v>0.98281249999999998</v>
      </c>
      <c r="C590" s="61">
        <v>0.46835939999999998</v>
      </c>
      <c r="E590" s="63">
        <v>1.7399999999999999E-2</v>
      </c>
      <c r="F590" s="63">
        <v>-0.94687500000000002</v>
      </c>
      <c r="G590" s="63">
        <v>0.70468750000000002</v>
      </c>
      <c r="I590" s="28">
        <v>5.5500000000000002E-3</v>
      </c>
      <c r="J590" s="28">
        <v>1.53203124</v>
      </c>
      <c r="K590" s="28">
        <v>0.86210936000000005</v>
      </c>
      <c r="M590" s="30">
        <v>5.5500000000000002E-3</v>
      </c>
      <c r="N590" s="30">
        <v>1.43632811</v>
      </c>
      <c r="O590" s="30">
        <v>0.85234374000000002</v>
      </c>
      <c r="Q590" s="32">
        <v>9.7999999999999997E-3</v>
      </c>
      <c r="R590" s="32">
        <v>-2.3937499999999998</v>
      </c>
      <c r="S590" s="32">
        <v>0.81132800000000005</v>
      </c>
      <c r="U590" s="34">
        <v>9.9000000000000008E-3</v>
      </c>
      <c r="V590" s="34">
        <v>-0.22578100000000001</v>
      </c>
      <c r="W590" s="34">
        <v>0.957812</v>
      </c>
      <c r="Y590" s="73"/>
      <c r="Z590" s="73"/>
      <c r="AA590" s="73"/>
    </row>
    <row r="591" spans="1:27" x14ac:dyDescent="0.25">
      <c r="A591" s="61">
        <v>1.7600000000000001E-2</v>
      </c>
      <c r="B591" s="61">
        <v>0.94960940000000005</v>
      </c>
      <c r="C591" s="61">
        <v>0.46054689999999998</v>
      </c>
      <c r="E591" s="63">
        <v>1.7600000000000001E-2</v>
      </c>
      <c r="F591" s="63">
        <v>-1.0210938000000001</v>
      </c>
      <c r="G591" s="63">
        <v>0.67539059999999995</v>
      </c>
      <c r="I591" s="28">
        <v>5.5999999999999999E-3</v>
      </c>
      <c r="J591" s="28">
        <v>1.53398436</v>
      </c>
      <c r="K591" s="28">
        <v>0.85820311000000005</v>
      </c>
      <c r="M591" s="30">
        <v>5.5999999999999999E-3</v>
      </c>
      <c r="N591" s="30">
        <v>1.43046874</v>
      </c>
      <c r="O591" s="30">
        <v>0.85039061000000005</v>
      </c>
      <c r="Q591" s="32">
        <v>9.9000000000000008E-3</v>
      </c>
      <c r="R591" s="32">
        <v>-2.4113280000000001</v>
      </c>
      <c r="S591" s="32">
        <v>0.81523400000000001</v>
      </c>
      <c r="U591" s="34">
        <v>0.01</v>
      </c>
      <c r="V591" s="34">
        <v>-0.100781</v>
      </c>
      <c r="W591" s="34">
        <v>0.96171899999999999</v>
      </c>
      <c r="Y591" s="73"/>
      <c r="Z591" s="73"/>
      <c r="AA591" s="73"/>
    </row>
    <row r="592" spans="1:27" x14ac:dyDescent="0.25">
      <c r="A592" s="61">
        <v>1.78E-2</v>
      </c>
      <c r="B592" s="61">
        <v>0.91445310000000002</v>
      </c>
      <c r="C592" s="61">
        <v>0.44882810000000001</v>
      </c>
      <c r="E592" s="63">
        <v>1.78E-2</v>
      </c>
      <c r="F592" s="63">
        <v>-1.0914063000000001</v>
      </c>
      <c r="G592" s="63">
        <v>0.64218750000000002</v>
      </c>
      <c r="I592" s="28">
        <v>5.6499999999999996E-3</v>
      </c>
      <c r="J592" s="28">
        <v>1.53398436</v>
      </c>
      <c r="K592" s="28">
        <v>0.85234374000000002</v>
      </c>
      <c r="M592" s="30">
        <v>5.6499999999999996E-3</v>
      </c>
      <c r="N592" s="30">
        <v>1.42070311</v>
      </c>
      <c r="O592" s="30">
        <v>0.84648436000000005</v>
      </c>
      <c r="Q592" s="32">
        <v>0.01</v>
      </c>
      <c r="R592" s="32">
        <v>-2.423047</v>
      </c>
      <c r="S592" s="32">
        <v>0.82304699999999997</v>
      </c>
      <c r="U592" s="34">
        <v>1.01E-2</v>
      </c>
      <c r="V592" s="34">
        <v>2.2266000000000001E-2</v>
      </c>
      <c r="W592" s="34">
        <v>0.96367199999999997</v>
      </c>
      <c r="Y592" s="73"/>
      <c r="Z592" s="73"/>
      <c r="AA592" s="73"/>
    </row>
    <row r="593" spans="1:27" x14ac:dyDescent="0.25">
      <c r="A593" s="61">
        <v>1.7999999999999999E-2</v>
      </c>
      <c r="B593" s="61">
        <v>0.87734369999999995</v>
      </c>
      <c r="C593" s="61">
        <v>0.45078119999999999</v>
      </c>
      <c r="E593" s="63">
        <v>1.7999999999999999E-2</v>
      </c>
      <c r="F593" s="63">
        <v>-1.1597656000000001</v>
      </c>
      <c r="G593" s="63">
        <v>0.62656250000000002</v>
      </c>
      <c r="I593" s="28">
        <v>5.7000000000000002E-3</v>
      </c>
      <c r="J593" s="28">
        <v>1.53398436</v>
      </c>
      <c r="K593" s="28">
        <v>0.84843749000000002</v>
      </c>
      <c r="M593" s="30">
        <v>5.7000000000000002E-3</v>
      </c>
      <c r="N593" s="30">
        <v>1.40898436</v>
      </c>
      <c r="O593" s="30">
        <v>0.84453124000000002</v>
      </c>
      <c r="Q593" s="32">
        <v>1.01E-2</v>
      </c>
      <c r="R593" s="32">
        <v>-2.4347660000000002</v>
      </c>
      <c r="S593" s="32">
        <v>0.83085900000000001</v>
      </c>
      <c r="U593" s="34">
        <v>1.0200000000000001E-2</v>
      </c>
      <c r="V593" s="34">
        <v>0.14335899999999999</v>
      </c>
      <c r="W593" s="34">
        <v>0.96562499999999996</v>
      </c>
      <c r="Y593" s="73"/>
      <c r="Z593" s="73"/>
      <c r="AA593" s="73"/>
    </row>
    <row r="594" spans="1:27" x14ac:dyDescent="0.25">
      <c r="A594" s="61">
        <v>1.8200000000000001E-2</v>
      </c>
      <c r="B594" s="61">
        <v>0.83828119999999995</v>
      </c>
      <c r="C594" s="61">
        <v>0.46250000000000002</v>
      </c>
      <c r="E594" s="63">
        <v>1.8200000000000001E-2</v>
      </c>
      <c r="F594" s="63">
        <v>-1.2320313000000001</v>
      </c>
      <c r="G594" s="63">
        <v>0.66953119999999999</v>
      </c>
      <c r="I594" s="28">
        <v>5.7499999999999999E-3</v>
      </c>
      <c r="J594" s="28">
        <v>1.53398436</v>
      </c>
      <c r="K594" s="28">
        <v>0.84257811000000005</v>
      </c>
      <c r="M594" s="30">
        <v>5.7499999999999999E-3</v>
      </c>
      <c r="N594" s="30">
        <v>1.39921874</v>
      </c>
      <c r="O594" s="30">
        <v>0.84257811000000005</v>
      </c>
      <c r="Q594" s="32">
        <v>1.0200000000000001E-2</v>
      </c>
      <c r="R594" s="32">
        <v>-2.4425780000000001</v>
      </c>
      <c r="S594" s="32">
        <v>0.84062499999999996</v>
      </c>
      <c r="U594" s="34">
        <v>1.03E-2</v>
      </c>
      <c r="V594" s="34">
        <v>0.26054699999999997</v>
      </c>
      <c r="W594" s="34">
        <v>0.96757800000000005</v>
      </c>
      <c r="Y594" s="73"/>
      <c r="Z594" s="73"/>
      <c r="AA594" s="73"/>
    </row>
    <row r="595" spans="1:27" x14ac:dyDescent="0.25">
      <c r="A595" s="61">
        <v>1.84E-2</v>
      </c>
      <c r="B595" s="61">
        <v>0.80117190000000005</v>
      </c>
      <c r="C595" s="61">
        <v>0.46445310000000001</v>
      </c>
      <c r="E595" s="63">
        <v>1.84E-2</v>
      </c>
      <c r="F595" s="63">
        <v>-1.2984374999999999</v>
      </c>
      <c r="G595" s="63">
        <v>0.75351559999999995</v>
      </c>
      <c r="I595" s="28">
        <v>5.7999999999999996E-3</v>
      </c>
      <c r="J595" s="28">
        <v>1.53398436</v>
      </c>
      <c r="K595" s="28">
        <v>0.83867186000000005</v>
      </c>
      <c r="M595" s="30">
        <v>5.7999999999999996E-3</v>
      </c>
      <c r="N595" s="30">
        <v>1.38554686</v>
      </c>
      <c r="O595" s="30">
        <v>0.83867186000000005</v>
      </c>
      <c r="Q595" s="32">
        <v>1.03E-2</v>
      </c>
      <c r="R595" s="32">
        <v>-2.444531</v>
      </c>
      <c r="S595" s="32">
        <v>0.84648400000000001</v>
      </c>
      <c r="U595" s="34">
        <v>1.04E-2</v>
      </c>
      <c r="V595" s="34">
        <v>0.37578099999999998</v>
      </c>
      <c r="W595" s="34">
        <v>0.96953100000000003</v>
      </c>
      <c r="Y595" s="73"/>
      <c r="Z595" s="73"/>
      <c r="AA595" s="73"/>
    </row>
    <row r="596" spans="1:27" x14ac:dyDescent="0.25">
      <c r="A596" s="61">
        <v>1.8599999999999998E-2</v>
      </c>
      <c r="B596" s="61">
        <v>0.76406249999999998</v>
      </c>
      <c r="C596" s="61">
        <v>0.45468750000000002</v>
      </c>
      <c r="E596" s="63">
        <v>1.8599999999999998E-2</v>
      </c>
      <c r="F596" s="63">
        <v>-1.3667969</v>
      </c>
      <c r="G596" s="63">
        <v>0.80820309999999995</v>
      </c>
      <c r="I596" s="28">
        <v>5.8500000000000002E-3</v>
      </c>
      <c r="J596" s="28">
        <v>1.53203124</v>
      </c>
      <c r="K596" s="28">
        <v>0.83476561000000005</v>
      </c>
      <c r="M596" s="30">
        <v>5.8500000000000002E-3</v>
      </c>
      <c r="N596" s="30">
        <v>1.37382811</v>
      </c>
      <c r="O596" s="30">
        <v>0.83671874000000002</v>
      </c>
      <c r="Q596" s="32">
        <v>1.04E-2</v>
      </c>
      <c r="R596" s="32">
        <v>-2.4425780000000001</v>
      </c>
      <c r="S596" s="32">
        <v>0.85039100000000001</v>
      </c>
      <c r="U596" s="34">
        <v>1.0500000000000001E-2</v>
      </c>
      <c r="V596" s="34">
        <v>0.49101600000000001</v>
      </c>
      <c r="W596" s="34">
        <v>0.96953100000000003</v>
      </c>
      <c r="Y596" s="73"/>
      <c r="Z596" s="73"/>
      <c r="AA596" s="73"/>
    </row>
    <row r="597" spans="1:27" x14ac:dyDescent="0.25">
      <c r="A597" s="61">
        <v>1.8800000000000001E-2</v>
      </c>
      <c r="B597" s="61">
        <v>0.72304690000000005</v>
      </c>
      <c r="C597" s="61">
        <v>0.44687500000000002</v>
      </c>
      <c r="E597" s="63">
        <v>1.8800000000000001E-2</v>
      </c>
      <c r="F597" s="63">
        <v>-1.4390624999999999</v>
      </c>
      <c r="G597" s="63">
        <v>0.79648439999999998</v>
      </c>
      <c r="I597" s="28">
        <v>5.8999999999999999E-3</v>
      </c>
      <c r="J597" s="28">
        <v>1.53203124</v>
      </c>
      <c r="K597" s="28">
        <v>0.83281249000000002</v>
      </c>
      <c r="M597" s="30">
        <v>5.8999999999999999E-3</v>
      </c>
      <c r="N597" s="30">
        <v>1.36210936</v>
      </c>
      <c r="O597" s="30">
        <v>0.83281249000000002</v>
      </c>
      <c r="Q597" s="32">
        <v>1.0500000000000001E-2</v>
      </c>
      <c r="R597" s="32">
        <v>-2.4367190000000001</v>
      </c>
      <c r="S597" s="32">
        <v>0.85234399999999999</v>
      </c>
      <c r="U597" s="34">
        <v>1.06E-2</v>
      </c>
      <c r="V597" s="34">
        <v>0.60039100000000001</v>
      </c>
      <c r="W597" s="34">
        <v>0.97148400000000001</v>
      </c>
      <c r="Y597" s="73"/>
      <c r="Z597" s="73"/>
      <c r="AA597" s="73"/>
    </row>
    <row r="598" spans="1:27" x14ac:dyDescent="0.25">
      <c r="A598" s="61">
        <v>1.9E-2</v>
      </c>
      <c r="B598" s="61">
        <v>0.68203119999999995</v>
      </c>
      <c r="C598" s="61">
        <v>0.45859369999999999</v>
      </c>
      <c r="E598" s="63">
        <v>1.9E-2</v>
      </c>
      <c r="F598" s="63">
        <v>-1.5035156000000001</v>
      </c>
      <c r="G598" s="63">
        <v>0.72421869999999999</v>
      </c>
      <c r="I598" s="28">
        <v>5.9500000000000004E-3</v>
      </c>
      <c r="J598" s="28">
        <v>1.53007811</v>
      </c>
      <c r="K598" s="28">
        <v>0.83085936000000005</v>
      </c>
      <c r="M598" s="30">
        <v>5.9500000000000004E-3</v>
      </c>
      <c r="N598" s="30">
        <v>1.35039061</v>
      </c>
      <c r="O598" s="30">
        <v>0.83085936000000005</v>
      </c>
      <c r="Q598" s="32">
        <v>1.06E-2</v>
      </c>
      <c r="R598" s="32">
        <v>-2.428906</v>
      </c>
      <c r="S598" s="32">
        <v>0.85624999999999996</v>
      </c>
      <c r="U598" s="34">
        <v>1.0699999999999999E-2</v>
      </c>
      <c r="V598" s="34">
        <v>0.70585900000000001</v>
      </c>
      <c r="W598" s="34">
        <v>0.97148400000000001</v>
      </c>
      <c r="Y598" s="73"/>
      <c r="Z598" s="73"/>
      <c r="AA598" s="73"/>
    </row>
    <row r="599" spans="1:27" x14ac:dyDescent="0.25">
      <c r="A599" s="61">
        <v>1.9199999999999998E-2</v>
      </c>
      <c r="B599" s="61">
        <v>0.64296869999999995</v>
      </c>
      <c r="C599" s="61">
        <v>0.47421869999999999</v>
      </c>
      <c r="E599" s="63">
        <v>1.9199999999999998E-2</v>
      </c>
      <c r="F599" s="63">
        <v>-1.5699219</v>
      </c>
      <c r="G599" s="63">
        <v>0.67343750000000002</v>
      </c>
      <c r="I599" s="28">
        <v>6.0000000000000001E-3</v>
      </c>
      <c r="J599" s="28">
        <v>1.52812499</v>
      </c>
      <c r="K599" s="28">
        <v>0.82890624000000002</v>
      </c>
      <c r="M599" s="30">
        <v>6.0000000000000001E-3</v>
      </c>
      <c r="N599" s="30">
        <v>1.33476561</v>
      </c>
      <c r="O599" s="30">
        <v>0.82695311000000005</v>
      </c>
      <c r="Q599" s="32">
        <v>1.0699999999999999E-2</v>
      </c>
      <c r="R599" s="32">
        <v>-2.4171879999999999</v>
      </c>
      <c r="S599" s="32">
        <v>0.86015600000000003</v>
      </c>
      <c r="U599" s="34">
        <v>1.0800000000000001E-2</v>
      </c>
      <c r="V599" s="34">
        <v>0.80351600000000001</v>
      </c>
      <c r="W599" s="34">
        <v>0.97148400000000001</v>
      </c>
      <c r="Y599" s="73"/>
      <c r="Z599" s="73"/>
      <c r="AA599" s="73"/>
    </row>
    <row r="600" spans="1:27" x14ac:dyDescent="0.25">
      <c r="A600" s="61">
        <v>1.9400000000000001E-2</v>
      </c>
      <c r="B600" s="61">
        <v>0.60195310000000002</v>
      </c>
      <c r="C600" s="61">
        <v>0.47421869999999999</v>
      </c>
      <c r="E600" s="63">
        <v>1.9400000000000001E-2</v>
      </c>
      <c r="F600" s="63">
        <v>-1.6324219</v>
      </c>
      <c r="G600" s="63">
        <v>0.70468750000000002</v>
      </c>
      <c r="I600" s="28">
        <v>6.0499999999999998E-3</v>
      </c>
      <c r="J600" s="28">
        <v>1.52617186</v>
      </c>
      <c r="K600" s="28">
        <v>0.82890624000000002</v>
      </c>
      <c r="M600" s="30">
        <v>6.0499999999999998E-3</v>
      </c>
      <c r="N600" s="30">
        <v>1.32109374</v>
      </c>
      <c r="O600" s="30">
        <v>0.82499999000000002</v>
      </c>
      <c r="Q600" s="32">
        <v>1.0800000000000001E-2</v>
      </c>
      <c r="R600" s="32">
        <v>-2.3996089999999999</v>
      </c>
      <c r="S600" s="32">
        <v>0.86601600000000001</v>
      </c>
      <c r="U600" s="34">
        <v>1.09E-2</v>
      </c>
      <c r="V600" s="34">
        <v>0.89726600000000001</v>
      </c>
      <c r="W600" s="34">
        <v>0.97148400000000001</v>
      </c>
      <c r="Y600" s="73"/>
      <c r="Z600" s="73"/>
      <c r="AA600" s="73"/>
    </row>
    <row r="601" spans="1:27" x14ac:dyDescent="0.25">
      <c r="A601" s="61">
        <v>1.9599999999999999E-2</v>
      </c>
      <c r="B601" s="61">
        <v>0.55703119999999995</v>
      </c>
      <c r="C601" s="61">
        <v>0.47031250000000002</v>
      </c>
      <c r="E601" s="63">
        <v>1.9599999999999999E-2</v>
      </c>
      <c r="F601" s="63">
        <v>-1.6910156000000001</v>
      </c>
      <c r="G601" s="63">
        <v>0.77500000000000002</v>
      </c>
      <c r="I601" s="28">
        <v>6.1000000000000004E-3</v>
      </c>
      <c r="J601" s="28">
        <v>1.52421874</v>
      </c>
      <c r="K601" s="28">
        <v>0.82695311000000005</v>
      </c>
      <c r="M601" s="30">
        <v>6.1000000000000004E-3</v>
      </c>
      <c r="N601" s="30">
        <v>1.30156249</v>
      </c>
      <c r="O601" s="30">
        <v>0.82304686000000005</v>
      </c>
      <c r="Q601" s="32">
        <v>1.09E-2</v>
      </c>
      <c r="R601" s="32">
        <v>-2.3800780000000001</v>
      </c>
      <c r="S601" s="32">
        <v>0.87187499999999996</v>
      </c>
      <c r="U601" s="34">
        <v>1.0999999999999999E-2</v>
      </c>
      <c r="V601" s="34">
        <v>0.98710900000000001</v>
      </c>
      <c r="W601" s="34">
        <v>0.97148400000000001</v>
      </c>
      <c r="Y601" s="73"/>
      <c r="Z601" s="73"/>
      <c r="AA601" s="73"/>
    </row>
    <row r="602" spans="1:27" x14ac:dyDescent="0.25">
      <c r="A602" s="61">
        <v>1.9800000000000002E-2</v>
      </c>
      <c r="B602" s="61">
        <v>0.51406249999999998</v>
      </c>
      <c r="C602" s="61">
        <v>0.46250000000000002</v>
      </c>
      <c r="E602" s="63">
        <v>1.9800000000000002E-2</v>
      </c>
      <c r="F602" s="63">
        <v>-1.7496094</v>
      </c>
      <c r="G602" s="63">
        <v>0.83359369999999999</v>
      </c>
      <c r="I602" s="28">
        <v>6.1500000000000001E-3</v>
      </c>
      <c r="J602" s="28">
        <v>1.52031249</v>
      </c>
      <c r="K602" s="28">
        <v>0.82499999000000002</v>
      </c>
      <c r="M602" s="30">
        <v>6.1500000000000001E-3</v>
      </c>
      <c r="N602" s="30">
        <v>1.28789061</v>
      </c>
      <c r="O602" s="30">
        <v>0.81914061000000005</v>
      </c>
      <c r="Q602" s="32">
        <v>1.0999999999999999E-2</v>
      </c>
      <c r="R602" s="32">
        <v>-2.3527339999999999</v>
      </c>
      <c r="S602" s="32">
        <v>0.87773400000000001</v>
      </c>
      <c r="U602" s="34">
        <v>1.11E-2</v>
      </c>
      <c r="V602" s="34">
        <v>1.071094</v>
      </c>
      <c r="W602" s="34">
        <v>0.97148400000000001</v>
      </c>
      <c r="Y602" s="73"/>
      <c r="Z602" s="73"/>
      <c r="AA602" s="73"/>
    </row>
    <row r="603" spans="1:27" x14ac:dyDescent="0.25">
      <c r="A603" s="61">
        <v>0.02</v>
      </c>
      <c r="B603" s="61">
        <v>0.46914060000000002</v>
      </c>
      <c r="C603" s="61">
        <v>0.46445310000000001</v>
      </c>
      <c r="E603" s="63">
        <v>0.02</v>
      </c>
      <c r="F603" s="63">
        <v>-1.8062499999999999</v>
      </c>
      <c r="G603" s="63">
        <v>0.84335939999999998</v>
      </c>
      <c r="I603" s="28">
        <v>6.1999999999999998E-3</v>
      </c>
      <c r="J603" s="28">
        <v>1.51835936</v>
      </c>
      <c r="K603" s="28">
        <v>0.82499999000000002</v>
      </c>
      <c r="M603" s="30">
        <v>6.1999999999999998E-3</v>
      </c>
      <c r="N603" s="30">
        <v>1.27617186</v>
      </c>
      <c r="O603" s="30">
        <v>0.81718749000000002</v>
      </c>
      <c r="Q603" s="32">
        <v>1.11E-2</v>
      </c>
      <c r="R603" s="32">
        <v>-2.3312499999999998</v>
      </c>
      <c r="S603" s="32">
        <v>0.88554699999999997</v>
      </c>
      <c r="U603" s="34">
        <v>1.12E-2</v>
      </c>
      <c r="V603" s="34">
        <v>1.143359</v>
      </c>
      <c r="W603" s="34">
        <v>0.96953100000000003</v>
      </c>
      <c r="Y603" s="73"/>
      <c r="Z603" s="73"/>
      <c r="AA603" s="73"/>
    </row>
    <row r="604" spans="1:27" x14ac:dyDescent="0.25">
      <c r="A604" s="61">
        <v>2.0199999999999999E-2</v>
      </c>
      <c r="B604" s="61">
        <v>0.42226560000000002</v>
      </c>
      <c r="C604" s="61">
        <v>0.47812500000000002</v>
      </c>
      <c r="E604" s="63">
        <v>2.0199999999999999E-2</v>
      </c>
      <c r="F604" s="63">
        <v>-1.8609374999999999</v>
      </c>
      <c r="G604" s="63">
        <v>0.81601559999999995</v>
      </c>
      <c r="I604" s="28">
        <v>6.2500000000000003E-3</v>
      </c>
      <c r="J604" s="28">
        <v>1.51445311</v>
      </c>
      <c r="K604" s="28">
        <v>0.82304686000000005</v>
      </c>
      <c r="M604" s="30">
        <v>6.2500000000000003E-3</v>
      </c>
      <c r="N604" s="30">
        <v>1.26054686</v>
      </c>
      <c r="O604" s="30">
        <v>0.81523436000000005</v>
      </c>
      <c r="Q604" s="32">
        <v>1.12E-2</v>
      </c>
      <c r="R604" s="32">
        <v>-2.2999999999999998</v>
      </c>
      <c r="S604" s="32">
        <v>0.89335900000000001</v>
      </c>
      <c r="U604" s="34">
        <v>1.1299999999999999E-2</v>
      </c>
      <c r="V604" s="34">
        <v>1.215625</v>
      </c>
      <c r="W604" s="34">
        <v>0.96953100000000003</v>
      </c>
      <c r="Y604" s="73"/>
      <c r="Z604" s="73"/>
      <c r="AA604" s="73"/>
    </row>
    <row r="605" spans="1:27" x14ac:dyDescent="0.25">
      <c r="A605" s="61">
        <v>2.0400000000000001E-2</v>
      </c>
      <c r="B605" s="61">
        <v>0.37539060000000002</v>
      </c>
      <c r="C605" s="61">
        <v>0.48398439999999998</v>
      </c>
      <c r="E605" s="63">
        <v>2.0400000000000001E-2</v>
      </c>
      <c r="F605" s="63">
        <v>-1.9117188000000001</v>
      </c>
      <c r="G605" s="63">
        <v>0.78476559999999995</v>
      </c>
      <c r="I605" s="28">
        <v>6.3E-3</v>
      </c>
      <c r="J605" s="28">
        <v>1.51054686</v>
      </c>
      <c r="K605" s="28">
        <v>0.82304686000000005</v>
      </c>
      <c r="M605" s="30">
        <v>6.3E-3</v>
      </c>
      <c r="N605" s="30">
        <v>1.24492186</v>
      </c>
      <c r="O605" s="30">
        <v>0.81328124000000002</v>
      </c>
      <c r="Q605" s="32">
        <v>1.1299999999999999E-2</v>
      </c>
      <c r="R605" s="32">
        <v>-2.2648440000000001</v>
      </c>
      <c r="S605" s="32">
        <v>0.90117199999999997</v>
      </c>
      <c r="U605" s="34">
        <v>1.14E-2</v>
      </c>
      <c r="V605" s="34">
        <v>1.278125</v>
      </c>
      <c r="W605" s="34">
        <v>0.96757800000000005</v>
      </c>
      <c r="Y605" s="73"/>
      <c r="Z605" s="73"/>
      <c r="AA605" s="73"/>
    </row>
    <row r="606" spans="1:27" x14ac:dyDescent="0.25">
      <c r="A606" s="61">
        <v>2.06E-2</v>
      </c>
      <c r="B606" s="61">
        <v>0.3304687</v>
      </c>
      <c r="C606" s="61">
        <v>0.47812500000000002</v>
      </c>
      <c r="E606" s="63">
        <v>2.06E-2</v>
      </c>
      <c r="F606" s="63">
        <v>-1.9624999999999999</v>
      </c>
      <c r="G606" s="63">
        <v>0.77109369999999999</v>
      </c>
      <c r="I606" s="28">
        <v>6.3499999999999997E-3</v>
      </c>
      <c r="J606" s="28">
        <v>1.50664061</v>
      </c>
      <c r="K606" s="28">
        <v>0.82304686000000005</v>
      </c>
      <c r="M606" s="30">
        <v>6.3499999999999997E-3</v>
      </c>
      <c r="N606" s="30">
        <v>1.22539061</v>
      </c>
      <c r="O606" s="30">
        <v>0.81132811000000005</v>
      </c>
      <c r="Q606" s="32">
        <v>1.14E-2</v>
      </c>
      <c r="R606" s="32">
        <v>-2.2238280000000001</v>
      </c>
      <c r="S606" s="32">
        <v>0.90898400000000001</v>
      </c>
      <c r="U606" s="34">
        <v>1.15E-2</v>
      </c>
      <c r="V606" s="34">
        <v>1.3386720000000001</v>
      </c>
      <c r="W606" s="34">
        <v>0.96562499999999996</v>
      </c>
      <c r="Y606" s="73"/>
      <c r="Z606" s="73"/>
      <c r="AA606" s="73"/>
    </row>
    <row r="607" spans="1:27" x14ac:dyDescent="0.25">
      <c r="A607" s="61">
        <v>2.0799999999999999E-2</v>
      </c>
      <c r="B607" s="61">
        <v>0.28554689999999999</v>
      </c>
      <c r="C607" s="61">
        <v>0.47421869999999999</v>
      </c>
      <c r="E607" s="63">
        <v>2.0799999999999999E-2</v>
      </c>
      <c r="F607" s="63">
        <v>-2.0093749999999999</v>
      </c>
      <c r="G607" s="63">
        <v>0.77890619999999999</v>
      </c>
      <c r="I607" s="28">
        <v>6.4000000000000003E-3</v>
      </c>
      <c r="J607" s="28">
        <v>1.50468749</v>
      </c>
      <c r="K607" s="28">
        <v>0.82499999000000002</v>
      </c>
      <c r="M607" s="30">
        <v>6.4000000000000003E-3</v>
      </c>
      <c r="N607" s="30">
        <v>1.21171874</v>
      </c>
      <c r="O607" s="30">
        <v>0.80742186000000005</v>
      </c>
      <c r="Q607" s="32">
        <v>1.15E-2</v>
      </c>
      <c r="R607" s="32">
        <v>-2.1847660000000002</v>
      </c>
      <c r="S607" s="32">
        <v>0.91679699999999997</v>
      </c>
      <c r="U607" s="34">
        <v>1.1599999999999999E-2</v>
      </c>
      <c r="V607" s="34">
        <v>1.389453</v>
      </c>
      <c r="W607" s="34">
        <v>0.96367199999999997</v>
      </c>
      <c r="Y607" s="73"/>
      <c r="Z607" s="73"/>
      <c r="AA607" s="73"/>
    </row>
    <row r="608" spans="1:27" x14ac:dyDescent="0.25">
      <c r="A608" s="61">
        <v>2.1000000000000001E-2</v>
      </c>
      <c r="B608" s="61">
        <v>0.2367187</v>
      </c>
      <c r="C608" s="61">
        <v>0.48789060000000001</v>
      </c>
      <c r="E608" s="63">
        <v>2.1000000000000001E-2</v>
      </c>
      <c r="F608" s="63">
        <v>-2.0523438000000001</v>
      </c>
      <c r="G608" s="63">
        <v>0.80820309999999995</v>
      </c>
      <c r="I608" s="28">
        <v>6.45E-3</v>
      </c>
      <c r="J608" s="28">
        <v>1.50078124</v>
      </c>
      <c r="K608" s="28">
        <v>0.82499999000000002</v>
      </c>
      <c r="M608" s="30">
        <v>6.45E-3</v>
      </c>
      <c r="N608" s="30">
        <v>1.19414061</v>
      </c>
      <c r="O608" s="30">
        <v>0.80546874000000002</v>
      </c>
      <c r="Q608" s="32">
        <v>1.1599999999999999E-2</v>
      </c>
      <c r="R608" s="32">
        <v>-2.1378910000000002</v>
      </c>
      <c r="S608" s="32">
        <v>0.92265600000000003</v>
      </c>
      <c r="U608" s="34">
        <v>1.17E-2</v>
      </c>
      <c r="V608" s="34">
        <v>1.430469</v>
      </c>
      <c r="W608" s="34">
        <v>0.96171899999999999</v>
      </c>
      <c r="Y608" s="73"/>
      <c r="Z608" s="73"/>
      <c r="AA608" s="73"/>
    </row>
    <row r="609" spans="1:27" x14ac:dyDescent="0.25">
      <c r="A609" s="61">
        <v>2.12E-2</v>
      </c>
      <c r="B609" s="61">
        <v>0.1898437</v>
      </c>
      <c r="C609" s="61">
        <v>0.50156250000000002</v>
      </c>
      <c r="E609" s="63">
        <v>2.12E-2</v>
      </c>
      <c r="F609" s="63">
        <v>-2.0972656000000001</v>
      </c>
      <c r="G609" s="63">
        <v>0.84531250000000002</v>
      </c>
      <c r="I609" s="28">
        <v>6.4999999999999997E-3</v>
      </c>
      <c r="J609" s="28">
        <v>1.49687499</v>
      </c>
      <c r="K609" s="28">
        <v>0.82695311000000005</v>
      </c>
      <c r="M609" s="30">
        <v>6.4999999999999997E-3</v>
      </c>
      <c r="N609" s="30">
        <v>1.17656249</v>
      </c>
      <c r="O609" s="30">
        <v>0.80156249000000002</v>
      </c>
      <c r="Q609" s="32">
        <v>1.17E-2</v>
      </c>
      <c r="R609" s="32">
        <v>-2.0890629999999999</v>
      </c>
      <c r="S609" s="32">
        <v>0.926562</v>
      </c>
      <c r="U609" s="34">
        <v>1.18E-2</v>
      </c>
      <c r="V609" s="34">
        <v>1.467578</v>
      </c>
      <c r="W609" s="34">
        <v>0.95976600000000001</v>
      </c>
      <c r="Y609" s="73"/>
      <c r="Z609" s="73"/>
      <c r="AA609" s="73"/>
    </row>
    <row r="610" spans="1:27" x14ac:dyDescent="0.25">
      <c r="A610" s="61">
        <v>2.1399999999999999E-2</v>
      </c>
      <c r="B610" s="61">
        <v>0.1429687</v>
      </c>
      <c r="C610" s="61">
        <v>0.50351559999999995</v>
      </c>
      <c r="E610" s="63">
        <v>2.1399999999999999E-2</v>
      </c>
      <c r="F610" s="63">
        <v>-2.1402344000000002</v>
      </c>
      <c r="G610" s="63">
        <v>0.84921869999999999</v>
      </c>
      <c r="I610" s="28">
        <v>6.5500000000000003E-3</v>
      </c>
      <c r="J610" s="28">
        <v>1.49101561</v>
      </c>
      <c r="K610" s="28">
        <v>0.82695311000000005</v>
      </c>
      <c r="M610" s="30">
        <v>6.5500000000000003E-3</v>
      </c>
      <c r="N610" s="30">
        <v>1.15507811</v>
      </c>
      <c r="O610" s="30">
        <v>0.79765624000000002</v>
      </c>
      <c r="Q610" s="32">
        <v>1.18E-2</v>
      </c>
      <c r="R610" s="32">
        <v>-2.0363280000000001</v>
      </c>
      <c r="S610" s="32">
        <v>0.92851600000000001</v>
      </c>
      <c r="U610" s="34">
        <v>1.1900000000000001E-2</v>
      </c>
      <c r="V610" s="34">
        <v>1.496875</v>
      </c>
      <c r="W610" s="34">
        <v>0.957812</v>
      </c>
      <c r="Y610" s="73"/>
      <c r="Z610" s="73"/>
      <c r="AA610" s="73"/>
    </row>
    <row r="611" spans="1:27" x14ac:dyDescent="0.25">
      <c r="A611" s="61">
        <v>2.1600000000000001E-2</v>
      </c>
      <c r="B611" s="61">
        <v>9.6093700000000004E-2</v>
      </c>
      <c r="C611" s="61">
        <v>0.49179689999999998</v>
      </c>
      <c r="E611" s="63">
        <v>2.1600000000000001E-2</v>
      </c>
      <c r="F611" s="63">
        <v>-2.1792969000000002</v>
      </c>
      <c r="G611" s="63">
        <v>0.83359369999999999</v>
      </c>
      <c r="I611" s="28">
        <v>6.6E-3</v>
      </c>
      <c r="J611" s="28">
        <v>1.48515624</v>
      </c>
      <c r="K611" s="28">
        <v>0.82695311000000005</v>
      </c>
      <c r="M611" s="30">
        <v>6.6E-3</v>
      </c>
      <c r="N611" s="30">
        <v>1.13945311</v>
      </c>
      <c r="O611" s="30">
        <v>0.79374999000000002</v>
      </c>
      <c r="Q611" s="32">
        <v>1.1900000000000001E-2</v>
      </c>
      <c r="R611" s="32">
        <v>-1.9835940000000001</v>
      </c>
      <c r="S611" s="32">
        <v>0.93242199999999997</v>
      </c>
      <c r="U611" s="34">
        <v>1.2E-2</v>
      </c>
      <c r="V611" s="34">
        <v>1.514453</v>
      </c>
      <c r="W611" s="34">
        <v>0.95390600000000003</v>
      </c>
      <c r="Y611" s="73"/>
      <c r="Z611" s="73"/>
      <c r="AA611" s="73"/>
    </row>
    <row r="612" spans="1:27" x14ac:dyDescent="0.25">
      <c r="A612" s="61">
        <v>2.18E-2</v>
      </c>
      <c r="B612" s="61">
        <v>5.1171899999999999E-2</v>
      </c>
      <c r="C612" s="61">
        <v>0.48789060000000001</v>
      </c>
      <c r="E612" s="63">
        <v>2.18E-2</v>
      </c>
      <c r="F612" s="63">
        <v>-2.2144531000000001</v>
      </c>
      <c r="G612" s="63">
        <v>0.82187500000000002</v>
      </c>
      <c r="I612" s="28">
        <v>6.6499999999999997E-3</v>
      </c>
      <c r="J612" s="28">
        <v>1.47929686</v>
      </c>
      <c r="K612" s="28">
        <v>0.82695311000000005</v>
      </c>
      <c r="M612" s="30">
        <v>6.6499999999999997E-3</v>
      </c>
      <c r="N612" s="30">
        <v>1.12187499</v>
      </c>
      <c r="O612" s="30">
        <v>0.78984374000000002</v>
      </c>
      <c r="Q612" s="32">
        <v>1.2E-2</v>
      </c>
      <c r="R612" s="32">
        <v>-1.9269529999999999</v>
      </c>
      <c r="S612" s="32">
        <v>0.93632800000000005</v>
      </c>
      <c r="U612" s="34">
        <v>1.21E-2</v>
      </c>
      <c r="V612" s="34">
        <v>1.528125</v>
      </c>
      <c r="W612" s="34">
        <v>0.95195300000000005</v>
      </c>
      <c r="Y612" s="73"/>
      <c r="Z612" s="73"/>
      <c r="AA612" s="73"/>
    </row>
    <row r="613" spans="1:27" x14ac:dyDescent="0.25">
      <c r="A613" s="61">
        <v>2.1999999999999999E-2</v>
      </c>
      <c r="B613" s="61">
        <v>3.9060000000000001E-4</v>
      </c>
      <c r="C613" s="61">
        <v>0.50351559999999995</v>
      </c>
      <c r="E613" s="63">
        <v>2.1999999999999999E-2</v>
      </c>
      <c r="F613" s="63">
        <v>-2.2535156000000001</v>
      </c>
      <c r="G613" s="63">
        <v>0.82578119999999999</v>
      </c>
      <c r="I613" s="28">
        <v>6.7000000000000002E-3</v>
      </c>
      <c r="J613" s="28">
        <v>1.47343749</v>
      </c>
      <c r="K613" s="28">
        <v>0.82499999000000002</v>
      </c>
      <c r="M613" s="30">
        <v>6.7000000000000002E-3</v>
      </c>
      <c r="N613" s="30">
        <v>1.10429686</v>
      </c>
      <c r="O613" s="30">
        <v>0.78789061000000005</v>
      </c>
      <c r="Q613" s="32">
        <v>1.21E-2</v>
      </c>
      <c r="R613" s="32">
        <v>-1.8683590000000001</v>
      </c>
      <c r="S613" s="32">
        <v>0.93828100000000003</v>
      </c>
      <c r="U613" s="34">
        <v>1.2200000000000001E-2</v>
      </c>
      <c r="V613" s="34">
        <v>1.533984</v>
      </c>
      <c r="W613" s="34">
        <v>0.94804699999999997</v>
      </c>
      <c r="Y613" s="73"/>
      <c r="Z613" s="73"/>
      <c r="AA613" s="73"/>
    </row>
    <row r="614" spans="1:27" x14ac:dyDescent="0.25">
      <c r="A614" s="61">
        <v>2.2200000000000001E-2</v>
      </c>
      <c r="B614" s="61">
        <v>-5.0390600000000001E-2</v>
      </c>
      <c r="C614" s="61">
        <v>0.51718750000000002</v>
      </c>
      <c r="E614" s="63">
        <v>2.2200000000000001E-2</v>
      </c>
      <c r="F614" s="63">
        <v>-2.2828124999999999</v>
      </c>
      <c r="G614" s="63">
        <v>0.85507809999999995</v>
      </c>
      <c r="I614" s="28">
        <v>6.7499999999999999E-3</v>
      </c>
      <c r="J614" s="28">
        <v>1.46953124</v>
      </c>
      <c r="K614" s="28">
        <v>0.82304686000000005</v>
      </c>
      <c r="M614" s="30">
        <v>6.7499999999999999E-3</v>
      </c>
      <c r="N614" s="30">
        <v>1.08476561</v>
      </c>
      <c r="O614" s="30">
        <v>0.78398436000000005</v>
      </c>
      <c r="Q614" s="32">
        <v>1.2200000000000001E-2</v>
      </c>
      <c r="R614" s="32">
        <v>-1.8058590000000001</v>
      </c>
      <c r="S614" s="32">
        <v>0.942187</v>
      </c>
      <c r="U614" s="34">
        <v>1.23E-2</v>
      </c>
      <c r="V614" s="34">
        <v>1.530078</v>
      </c>
      <c r="W614" s="34">
        <v>0.94414100000000001</v>
      </c>
      <c r="Y614" s="73"/>
      <c r="Z614" s="73"/>
      <c r="AA614" s="73"/>
    </row>
    <row r="615" spans="1:27" x14ac:dyDescent="0.25">
      <c r="A615" s="61">
        <v>2.24E-2</v>
      </c>
      <c r="B615" s="61">
        <v>-9.9218799999999996E-2</v>
      </c>
      <c r="C615" s="61">
        <v>0.52304689999999998</v>
      </c>
      <c r="E615" s="63">
        <v>2.24E-2</v>
      </c>
      <c r="F615" s="63">
        <v>-2.3140624999999999</v>
      </c>
      <c r="G615" s="63">
        <v>0.88828119999999999</v>
      </c>
      <c r="I615" s="28">
        <v>6.7999999999999996E-3</v>
      </c>
      <c r="J615" s="28">
        <v>1.45781249</v>
      </c>
      <c r="K615" s="28">
        <v>0.82109374000000002</v>
      </c>
      <c r="M615" s="30">
        <v>6.7999999999999996E-3</v>
      </c>
      <c r="N615" s="30">
        <v>1.06718749</v>
      </c>
      <c r="O615" s="30">
        <v>0.78203124000000002</v>
      </c>
      <c r="Q615" s="32">
        <v>1.23E-2</v>
      </c>
      <c r="R615" s="32">
        <v>-1.7394529999999999</v>
      </c>
      <c r="S615" s="32">
        <v>0.94609399999999999</v>
      </c>
      <c r="U615" s="34">
        <v>1.24E-2</v>
      </c>
      <c r="V615" s="34">
        <v>1.518359</v>
      </c>
      <c r="W615" s="34">
        <v>0.94023400000000001</v>
      </c>
      <c r="Y615" s="73"/>
      <c r="Z615" s="73"/>
      <c r="AA615" s="73"/>
    </row>
    <row r="616" spans="1:27" x14ac:dyDescent="0.25">
      <c r="A616" s="61">
        <v>2.2599999999999999E-2</v>
      </c>
      <c r="B616" s="61">
        <v>-0.14804690000000001</v>
      </c>
      <c r="C616" s="61">
        <v>0.51914059999999995</v>
      </c>
      <c r="E616" s="63">
        <v>2.2599999999999999E-2</v>
      </c>
      <c r="F616" s="63">
        <v>-2.3394531000000001</v>
      </c>
      <c r="G616" s="63">
        <v>0.89804689999999998</v>
      </c>
      <c r="I616" s="28">
        <v>6.8500000000000002E-3</v>
      </c>
      <c r="J616" s="28">
        <v>1.44999999</v>
      </c>
      <c r="K616" s="28">
        <v>0.81914061000000005</v>
      </c>
      <c r="M616" s="30">
        <v>6.8500000000000002E-3</v>
      </c>
      <c r="N616" s="30">
        <v>1.04570311</v>
      </c>
      <c r="O616" s="30">
        <v>0.77812499000000002</v>
      </c>
      <c r="Q616" s="32">
        <v>1.24E-2</v>
      </c>
      <c r="R616" s="32">
        <v>-1.6710940000000001</v>
      </c>
      <c r="S616" s="32">
        <v>0.95</v>
      </c>
      <c r="U616" s="34">
        <v>1.2500000000000001E-2</v>
      </c>
      <c r="V616" s="34">
        <v>1.502734</v>
      </c>
      <c r="W616" s="34">
        <v>0.93632800000000005</v>
      </c>
      <c r="Y616" s="73"/>
      <c r="Z616" s="73"/>
      <c r="AA616" s="73"/>
    </row>
    <row r="617" spans="1:27" x14ac:dyDescent="0.25">
      <c r="A617" s="61">
        <v>2.2800000000000001E-2</v>
      </c>
      <c r="B617" s="61">
        <v>-0.19687499999999999</v>
      </c>
      <c r="C617" s="61">
        <v>0.51718750000000002</v>
      </c>
      <c r="E617" s="63">
        <v>2.2800000000000001E-2</v>
      </c>
      <c r="F617" s="63">
        <v>-2.3589844000000002</v>
      </c>
      <c r="G617" s="63">
        <v>0.88632809999999995</v>
      </c>
      <c r="I617" s="28">
        <v>6.8999999999999999E-3</v>
      </c>
      <c r="J617" s="28">
        <v>1.44218749</v>
      </c>
      <c r="K617" s="28">
        <v>0.81523436000000005</v>
      </c>
      <c r="M617" s="30">
        <v>6.8999999999999999E-3</v>
      </c>
      <c r="N617" s="30">
        <v>1.02421874</v>
      </c>
      <c r="O617" s="30">
        <v>0.77421874000000002</v>
      </c>
      <c r="Q617" s="32">
        <v>1.2500000000000001E-2</v>
      </c>
      <c r="R617" s="32">
        <v>-1.600781</v>
      </c>
      <c r="S617" s="32">
        <v>0.95585900000000001</v>
      </c>
      <c r="U617" s="34">
        <v>1.26E-2</v>
      </c>
      <c r="V617" s="34">
        <v>1.477344</v>
      </c>
      <c r="W617" s="34">
        <v>0.93242199999999997</v>
      </c>
      <c r="Y617" s="73"/>
      <c r="Z617" s="73"/>
      <c r="AA617" s="73"/>
    </row>
    <row r="618" spans="1:27" x14ac:dyDescent="0.25">
      <c r="A618" s="61">
        <v>2.3E-2</v>
      </c>
      <c r="B618" s="61">
        <v>-0.24960940000000001</v>
      </c>
      <c r="C618" s="61">
        <v>0.52304689999999998</v>
      </c>
      <c r="E618" s="63">
        <v>2.3E-2</v>
      </c>
      <c r="F618" s="63">
        <v>-2.3824219000000002</v>
      </c>
      <c r="G618" s="63">
        <v>0.87265619999999999</v>
      </c>
      <c r="I618" s="28">
        <v>6.9499999999999996E-3</v>
      </c>
      <c r="J618" s="28">
        <v>1.43437499</v>
      </c>
      <c r="K618" s="28">
        <v>0.81328124000000002</v>
      </c>
      <c r="M618" s="30">
        <v>6.9499999999999996E-3</v>
      </c>
      <c r="N618" s="30">
        <v>1.00078124</v>
      </c>
      <c r="O618" s="30">
        <v>0.77031249000000002</v>
      </c>
      <c r="Q618" s="32">
        <v>1.26E-2</v>
      </c>
      <c r="R618" s="32">
        <v>-1.5265629999999999</v>
      </c>
      <c r="S618" s="32">
        <v>0.96171899999999999</v>
      </c>
      <c r="U618" s="34">
        <v>1.2699999999999999E-2</v>
      </c>
      <c r="V618" s="34">
        <v>1.440234</v>
      </c>
      <c r="W618" s="34">
        <v>0.926562</v>
      </c>
      <c r="Y618" s="73"/>
      <c r="Z618" s="73"/>
      <c r="AA618" s="73"/>
    </row>
    <row r="619" spans="1:27" x14ac:dyDescent="0.25">
      <c r="A619" s="61">
        <v>2.3199999999999998E-2</v>
      </c>
      <c r="B619" s="61">
        <v>-0.30039060000000001</v>
      </c>
      <c r="C619" s="61">
        <v>0.53671869999999999</v>
      </c>
      <c r="E619" s="63">
        <v>2.3199999999999998E-2</v>
      </c>
      <c r="F619" s="63">
        <v>-2.4019531000000001</v>
      </c>
      <c r="G619" s="63">
        <v>0.87656250000000002</v>
      </c>
      <c r="I619" s="28">
        <v>7.0000000000000001E-3</v>
      </c>
      <c r="J619" s="28">
        <v>1.43242186</v>
      </c>
      <c r="K619" s="28">
        <v>0.80937499000000002</v>
      </c>
      <c r="M619" s="30">
        <v>7.0000000000000001E-3</v>
      </c>
      <c r="N619" s="30">
        <v>0.98124999000000002</v>
      </c>
      <c r="O619" s="30">
        <v>0.76640624000000002</v>
      </c>
      <c r="Q619" s="32">
        <v>1.2699999999999999E-2</v>
      </c>
      <c r="R619" s="32">
        <v>-1.450391</v>
      </c>
      <c r="S619" s="32">
        <v>0.96757800000000005</v>
      </c>
      <c r="U619" s="34">
        <v>1.2800000000000001E-2</v>
      </c>
      <c r="V619" s="34">
        <v>1.4011720000000001</v>
      </c>
      <c r="W619" s="34">
        <v>0.92265600000000003</v>
      </c>
      <c r="Y619" s="73"/>
      <c r="Z619" s="73"/>
      <c r="AA619" s="73"/>
    </row>
    <row r="620" spans="1:27" x14ac:dyDescent="0.25">
      <c r="A620" s="61">
        <v>2.3400000000000001E-2</v>
      </c>
      <c r="B620" s="61">
        <v>-0.3492188</v>
      </c>
      <c r="C620" s="61">
        <v>0.54843750000000002</v>
      </c>
      <c r="E620" s="63">
        <v>2.3400000000000001E-2</v>
      </c>
      <c r="F620" s="63">
        <v>-2.4175781000000001</v>
      </c>
      <c r="G620" s="63">
        <v>0.90390619999999999</v>
      </c>
      <c r="I620" s="28">
        <v>7.0499999999999998E-3</v>
      </c>
      <c r="J620" s="28">
        <v>1.42460936</v>
      </c>
      <c r="K620" s="28">
        <v>0.80546874000000002</v>
      </c>
      <c r="M620" s="30">
        <v>7.0499999999999998E-3</v>
      </c>
      <c r="N620" s="30">
        <v>0.96171874000000002</v>
      </c>
      <c r="O620" s="30">
        <v>0.76445311000000005</v>
      </c>
      <c r="Q620" s="32">
        <v>1.2800000000000001E-2</v>
      </c>
      <c r="R620" s="32">
        <v>-1.3703129999999999</v>
      </c>
      <c r="S620" s="32">
        <v>0.97148400000000001</v>
      </c>
      <c r="U620" s="34">
        <v>1.29E-2</v>
      </c>
      <c r="V620" s="34">
        <v>1.352344</v>
      </c>
      <c r="W620" s="34">
        <v>0.91679699999999997</v>
      </c>
      <c r="Y620" s="73"/>
      <c r="Z620" s="73"/>
      <c r="AA620" s="73"/>
    </row>
    <row r="621" spans="1:27" x14ac:dyDescent="0.25">
      <c r="A621" s="61">
        <v>2.3599999999999999E-2</v>
      </c>
      <c r="B621" s="61">
        <v>-0.39804689999999998</v>
      </c>
      <c r="C621" s="61">
        <v>0.55039059999999995</v>
      </c>
      <c r="E621" s="63">
        <v>2.3599999999999999E-2</v>
      </c>
      <c r="F621" s="63">
        <v>-2.4292969000000002</v>
      </c>
      <c r="G621" s="63">
        <v>0.93906250000000002</v>
      </c>
      <c r="I621" s="28">
        <v>7.1000000000000004E-3</v>
      </c>
      <c r="J621" s="28">
        <v>1.41484374</v>
      </c>
      <c r="K621" s="28">
        <v>0.79960936000000005</v>
      </c>
      <c r="M621" s="30">
        <v>7.1000000000000004E-3</v>
      </c>
      <c r="N621" s="30">
        <v>0.93828124000000002</v>
      </c>
      <c r="O621" s="30">
        <v>0.76249999000000002</v>
      </c>
      <c r="Q621" s="32">
        <v>1.29E-2</v>
      </c>
      <c r="R621" s="32">
        <v>-1.288281</v>
      </c>
      <c r="S621" s="32">
        <v>0.97539100000000001</v>
      </c>
      <c r="U621" s="34">
        <v>1.2999999999999999E-2</v>
      </c>
      <c r="V621" s="34">
        <v>1.295703</v>
      </c>
      <c r="W621" s="34">
        <v>0.910937</v>
      </c>
      <c r="Y621" s="73"/>
      <c r="Z621" s="73"/>
      <c r="AA621" s="73"/>
    </row>
    <row r="622" spans="1:27" x14ac:dyDescent="0.25">
      <c r="A622" s="61">
        <v>2.3800000000000002E-2</v>
      </c>
      <c r="B622" s="61">
        <v>-0.44687500000000002</v>
      </c>
      <c r="C622" s="61">
        <v>0.54453119999999999</v>
      </c>
      <c r="E622" s="63">
        <v>2.3800000000000002E-2</v>
      </c>
      <c r="F622" s="63">
        <v>-2.4371094000000002</v>
      </c>
      <c r="G622" s="63">
        <v>0.95859369999999999</v>
      </c>
      <c r="I622" s="28">
        <v>7.1500000000000001E-3</v>
      </c>
      <c r="J622" s="28">
        <v>1.40703124</v>
      </c>
      <c r="K622" s="28">
        <v>0.79570311000000005</v>
      </c>
      <c r="M622" s="30">
        <v>7.1500000000000001E-3</v>
      </c>
      <c r="N622" s="30">
        <v>0.91484374000000002</v>
      </c>
      <c r="O622" s="30">
        <v>0.76054686000000005</v>
      </c>
      <c r="Q622" s="32">
        <v>1.2999999999999999E-2</v>
      </c>
      <c r="R622" s="32">
        <v>-1.210156</v>
      </c>
      <c r="S622" s="32">
        <v>0.98124999999999996</v>
      </c>
      <c r="U622" s="34">
        <v>1.3100000000000001E-2</v>
      </c>
      <c r="V622" s="34">
        <v>1.233203</v>
      </c>
      <c r="W622" s="34">
        <v>0.90507800000000005</v>
      </c>
      <c r="Y622" s="73"/>
      <c r="Z622" s="73"/>
      <c r="AA622" s="73"/>
    </row>
    <row r="623" spans="1:27" x14ac:dyDescent="0.25">
      <c r="A623" s="61">
        <v>2.4E-2</v>
      </c>
      <c r="B623" s="61">
        <v>-0.4898438</v>
      </c>
      <c r="C623" s="61">
        <v>0.54453119999999999</v>
      </c>
      <c r="E623" s="63">
        <v>2.4E-2</v>
      </c>
      <c r="F623" s="63">
        <v>-2.4449219000000002</v>
      </c>
      <c r="G623" s="63">
        <v>0.95859369999999999</v>
      </c>
      <c r="I623" s="28">
        <v>7.1999999999999998E-3</v>
      </c>
      <c r="J623" s="28">
        <v>1.39726561</v>
      </c>
      <c r="K623" s="28">
        <v>0.78984374000000002</v>
      </c>
      <c r="M623" s="30">
        <v>7.1999999999999998E-3</v>
      </c>
      <c r="N623" s="30">
        <v>0.89140624000000002</v>
      </c>
      <c r="O623" s="30">
        <v>0.75859374000000002</v>
      </c>
      <c r="Q623" s="32">
        <v>1.3100000000000001E-2</v>
      </c>
      <c r="R623" s="32">
        <v>-1.126172</v>
      </c>
      <c r="S623" s="32">
        <v>0.98515600000000003</v>
      </c>
      <c r="U623" s="34">
        <v>1.32E-2</v>
      </c>
      <c r="V623" s="34">
        <v>1.1628909999999999</v>
      </c>
      <c r="W623" s="34">
        <v>0.89921899999999999</v>
      </c>
      <c r="Y623" s="73"/>
      <c r="Z623" s="73"/>
      <c r="AA623" s="73"/>
    </row>
    <row r="624" spans="1:27" x14ac:dyDescent="0.25">
      <c r="A624" s="61">
        <v>2.4199999999999999E-2</v>
      </c>
      <c r="B624" s="61">
        <v>-0.53867189999999998</v>
      </c>
      <c r="C624" s="61">
        <v>0.55625000000000002</v>
      </c>
      <c r="E624" s="63">
        <v>2.4199999999999999E-2</v>
      </c>
      <c r="F624" s="63">
        <v>-2.4507813000000001</v>
      </c>
      <c r="G624" s="63">
        <v>0.95078119999999999</v>
      </c>
      <c r="I624" s="28">
        <v>7.2500000000000004E-3</v>
      </c>
      <c r="J624" s="28">
        <v>1.38749999</v>
      </c>
      <c r="K624" s="28">
        <v>0.78593749000000002</v>
      </c>
      <c r="M624" s="30">
        <v>7.2500000000000004E-3</v>
      </c>
      <c r="N624" s="30">
        <v>0.86601561000000005</v>
      </c>
      <c r="O624" s="30">
        <v>0.75664061000000005</v>
      </c>
      <c r="Q624" s="32">
        <v>1.32E-2</v>
      </c>
      <c r="R624" s="32">
        <v>-1.0460940000000001</v>
      </c>
      <c r="S624" s="32">
        <v>0.989062</v>
      </c>
      <c r="U624" s="34">
        <v>1.3299999999999999E-2</v>
      </c>
      <c r="V624" s="34">
        <v>1.090625</v>
      </c>
      <c r="W624" s="34">
        <v>0.895312</v>
      </c>
      <c r="Y624" s="73"/>
      <c r="Z624" s="73"/>
      <c r="AA624" s="73"/>
    </row>
    <row r="625" spans="1:27" x14ac:dyDescent="0.25">
      <c r="A625" s="61">
        <v>2.4400000000000002E-2</v>
      </c>
      <c r="B625" s="61">
        <v>-0.58554689999999998</v>
      </c>
      <c r="C625" s="61">
        <v>0.56796869999999999</v>
      </c>
      <c r="E625" s="63">
        <v>2.4400000000000002E-2</v>
      </c>
      <c r="F625" s="63">
        <v>-2.4527344000000002</v>
      </c>
      <c r="G625" s="63">
        <v>0.94687500000000002</v>
      </c>
      <c r="I625" s="28">
        <v>7.3000000000000001E-3</v>
      </c>
      <c r="J625" s="28">
        <v>1.37773436</v>
      </c>
      <c r="K625" s="28">
        <v>0.78203124000000002</v>
      </c>
      <c r="M625" s="30">
        <v>7.3000000000000001E-3</v>
      </c>
      <c r="N625" s="30">
        <v>0.84453124000000002</v>
      </c>
      <c r="O625" s="30">
        <v>0.75468749000000002</v>
      </c>
      <c r="Q625" s="32">
        <v>1.3299999999999999E-2</v>
      </c>
      <c r="R625" s="32">
        <v>-0.96210899999999999</v>
      </c>
      <c r="S625" s="32">
        <v>0.99101600000000001</v>
      </c>
      <c r="U625" s="34">
        <v>1.34E-2</v>
      </c>
      <c r="V625" s="34">
        <v>1.0105470000000001</v>
      </c>
      <c r="W625" s="34">
        <v>0.88945300000000005</v>
      </c>
      <c r="Y625" s="73"/>
      <c r="Z625" s="73"/>
      <c r="AA625" s="73"/>
    </row>
    <row r="626" spans="1:27" x14ac:dyDescent="0.25">
      <c r="A626" s="61">
        <v>2.46E-2</v>
      </c>
      <c r="B626" s="61">
        <v>-0.63632809999999995</v>
      </c>
      <c r="C626" s="61">
        <v>0.57773439999999998</v>
      </c>
      <c r="E626" s="63">
        <v>2.46E-2</v>
      </c>
      <c r="F626" s="63">
        <v>-2.4507813000000001</v>
      </c>
      <c r="G626" s="63">
        <v>0.95078119999999999</v>
      </c>
      <c r="I626" s="28">
        <v>7.3499999999999998E-3</v>
      </c>
      <c r="J626" s="28">
        <v>1.36796874</v>
      </c>
      <c r="K626" s="28">
        <v>0.77617186000000005</v>
      </c>
      <c r="M626" s="30">
        <v>7.3499999999999998E-3</v>
      </c>
      <c r="N626" s="30">
        <v>0.82109374000000002</v>
      </c>
      <c r="O626" s="30">
        <v>0.75468749000000002</v>
      </c>
      <c r="Q626" s="32">
        <v>1.34E-2</v>
      </c>
      <c r="R626" s="32">
        <v>-0.87421899999999997</v>
      </c>
      <c r="S626" s="32">
        <v>0.99101600000000001</v>
      </c>
      <c r="U626" s="34">
        <v>1.35E-2</v>
      </c>
      <c r="V626" s="34">
        <v>0.92265600000000003</v>
      </c>
      <c r="W626" s="34">
        <v>0.88359399999999999</v>
      </c>
      <c r="Y626" s="73"/>
      <c r="Z626" s="73"/>
      <c r="AA626" s="73"/>
    </row>
    <row r="627" spans="1:27" x14ac:dyDescent="0.25">
      <c r="A627" s="61">
        <v>2.4799999999999999E-2</v>
      </c>
      <c r="B627" s="61">
        <v>-0.68710939999999998</v>
      </c>
      <c r="C627" s="61">
        <v>0.57773439999999998</v>
      </c>
      <c r="E627" s="63">
        <v>2.4799999999999999E-2</v>
      </c>
      <c r="F627" s="63">
        <v>-2.4468749999999999</v>
      </c>
      <c r="G627" s="63">
        <v>0.96445309999999995</v>
      </c>
      <c r="I627" s="28">
        <v>7.4000000000000003E-3</v>
      </c>
      <c r="J627" s="28">
        <v>1.36015624</v>
      </c>
      <c r="K627" s="28">
        <v>0.77421874000000002</v>
      </c>
      <c r="M627" s="30">
        <v>7.4000000000000003E-3</v>
      </c>
      <c r="N627" s="30">
        <v>0.79765624000000002</v>
      </c>
      <c r="O627" s="30">
        <v>0.75273436000000005</v>
      </c>
      <c r="Q627" s="32">
        <v>1.35E-2</v>
      </c>
      <c r="R627" s="32">
        <v>-0.79023399999999999</v>
      </c>
      <c r="S627" s="32">
        <v>0.99296899999999999</v>
      </c>
      <c r="U627" s="34">
        <v>1.3599999999999999E-2</v>
      </c>
      <c r="V627" s="34">
        <v>0.82890600000000003</v>
      </c>
      <c r="W627" s="34">
        <v>0.87773400000000001</v>
      </c>
      <c r="Y627" s="73"/>
      <c r="Z627" s="73"/>
      <c r="AA627" s="73"/>
    </row>
    <row r="628" spans="1:27" x14ac:dyDescent="0.25">
      <c r="A628" s="61">
        <v>2.5000000000000001E-2</v>
      </c>
      <c r="B628" s="61">
        <v>-0.74179689999999998</v>
      </c>
      <c r="C628" s="61">
        <v>0.57968750000000002</v>
      </c>
      <c r="E628" s="63">
        <v>2.5000000000000001E-2</v>
      </c>
      <c r="F628" s="63">
        <v>-2.4410156000000001</v>
      </c>
      <c r="G628" s="63">
        <v>0.98789059999999995</v>
      </c>
      <c r="I628" s="28">
        <v>7.45E-3</v>
      </c>
      <c r="J628" s="28">
        <v>1.34843749</v>
      </c>
      <c r="K628" s="28">
        <v>0.77031249000000002</v>
      </c>
      <c r="M628" s="30">
        <v>7.45E-3</v>
      </c>
      <c r="N628" s="30">
        <v>0.77421874000000002</v>
      </c>
      <c r="O628" s="30">
        <v>0.75078124000000002</v>
      </c>
      <c r="Q628" s="32">
        <v>1.3599999999999999E-2</v>
      </c>
      <c r="R628" s="32">
        <v>-0.70234399999999997</v>
      </c>
      <c r="S628" s="32">
        <v>0.99492199999999997</v>
      </c>
      <c r="U628" s="34">
        <v>1.37E-2</v>
      </c>
      <c r="V628" s="34">
        <v>0.73124999999999996</v>
      </c>
      <c r="W628" s="34">
        <v>0.87382800000000005</v>
      </c>
      <c r="Y628" s="73"/>
      <c r="Z628" s="73"/>
      <c r="AA628" s="73"/>
    </row>
    <row r="629" spans="1:27" x14ac:dyDescent="0.25">
      <c r="A629" s="61">
        <v>2.52E-2</v>
      </c>
      <c r="B629" s="61">
        <v>-0.79062500000000002</v>
      </c>
      <c r="C629" s="61">
        <v>0.58750000000000002</v>
      </c>
      <c r="E629" s="63">
        <v>2.52E-2</v>
      </c>
      <c r="F629" s="63">
        <v>-2.4312499999999999</v>
      </c>
      <c r="G629" s="63">
        <v>1.0132812</v>
      </c>
      <c r="I629" s="28">
        <v>7.4999999999999997E-3</v>
      </c>
      <c r="J629" s="28">
        <v>1.33671874</v>
      </c>
      <c r="K629" s="28">
        <v>0.76640624000000002</v>
      </c>
      <c r="M629" s="30">
        <v>7.4999999999999997E-3</v>
      </c>
      <c r="N629" s="30">
        <v>0.74882811000000005</v>
      </c>
      <c r="O629" s="30">
        <v>0.74882811000000005</v>
      </c>
      <c r="Q629" s="32">
        <v>1.37E-2</v>
      </c>
      <c r="R629" s="32">
        <v>-0.61250000000000004</v>
      </c>
      <c r="S629" s="32">
        <v>0.99492199999999997</v>
      </c>
      <c r="U629" s="34">
        <v>1.38E-2</v>
      </c>
      <c r="V629" s="34">
        <v>0.629687</v>
      </c>
      <c r="W629" s="34">
        <v>0.86796899999999999</v>
      </c>
      <c r="Y629" s="73"/>
      <c r="Z629" s="73"/>
      <c r="AA629" s="73"/>
    </row>
    <row r="630" spans="1:27" x14ac:dyDescent="0.25">
      <c r="A630" s="61">
        <v>2.5399999999999999E-2</v>
      </c>
      <c r="B630" s="61">
        <v>-0.83945309999999995</v>
      </c>
      <c r="C630" s="61">
        <v>0.59726559999999995</v>
      </c>
      <c r="E630" s="63">
        <v>2.5399999999999999E-2</v>
      </c>
      <c r="F630" s="63">
        <v>-2.4214844000000002</v>
      </c>
      <c r="G630" s="63">
        <v>1.0328124999999999</v>
      </c>
      <c r="I630" s="28">
        <v>7.5500000000000003E-3</v>
      </c>
      <c r="J630" s="28">
        <v>1.32695311</v>
      </c>
      <c r="K630" s="28">
        <v>0.76445311000000005</v>
      </c>
      <c r="M630" s="30">
        <v>7.5500000000000003E-3</v>
      </c>
      <c r="N630" s="30">
        <v>0.72148436000000005</v>
      </c>
      <c r="O630" s="30">
        <v>0.74492186000000005</v>
      </c>
      <c r="Q630" s="32">
        <v>1.38E-2</v>
      </c>
      <c r="R630" s="32">
        <v>-0.52460899999999999</v>
      </c>
      <c r="S630" s="32">
        <v>0.99687499999999996</v>
      </c>
      <c r="U630" s="34">
        <v>1.3899999999999999E-2</v>
      </c>
      <c r="V630" s="34">
        <v>0.520312</v>
      </c>
      <c r="W630" s="34">
        <v>0.864062</v>
      </c>
      <c r="Y630" s="73"/>
      <c r="Z630" s="73"/>
      <c r="AA630" s="73"/>
    </row>
    <row r="631" spans="1:27" x14ac:dyDescent="0.25">
      <c r="A631" s="61">
        <v>2.5600000000000001E-2</v>
      </c>
      <c r="B631" s="61">
        <v>-0.88632809999999995</v>
      </c>
      <c r="C631" s="61">
        <v>0.60507809999999995</v>
      </c>
      <c r="E631" s="63">
        <v>2.5600000000000001E-2</v>
      </c>
      <c r="F631" s="63">
        <v>-2.4058594000000002</v>
      </c>
      <c r="G631" s="63">
        <v>1.0328124999999999</v>
      </c>
      <c r="I631" s="28">
        <v>7.6E-3</v>
      </c>
      <c r="J631" s="28">
        <v>1.31328124</v>
      </c>
      <c r="K631" s="28">
        <v>0.76054686000000005</v>
      </c>
      <c r="M631" s="30">
        <v>7.6E-3</v>
      </c>
      <c r="N631" s="30">
        <v>0.69804686000000005</v>
      </c>
      <c r="O631" s="30">
        <v>0.74296874000000002</v>
      </c>
      <c r="Q631" s="32">
        <v>1.3899999999999999E-2</v>
      </c>
      <c r="R631" s="32">
        <v>-0.44257800000000003</v>
      </c>
      <c r="S631" s="32">
        <v>0.99882800000000005</v>
      </c>
      <c r="U631" s="34">
        <v>1.4E-2</v>
      </c>
      <c r="V631" s="34">
        <v>0.40507799999999999</v>
      </c>
      <c r="W631" s="34">
        <v>0.86015600000000003</v>
      </c>
      <c r="Y631" s="73"/>
      <c r="Z631" s="73"/>
      <c r="AA631" s="73"/>
    </row>
    <row r="632" spans="1:27" x14ac:dyDescent="0.25">
      <c r="A632" s="61">
        <v>2.58E-2</v>
      </c>
      <c r="B632" s="61">
        <v>-0.93515630000000005</v>
      </c>
      <c r="C632" s="61">
        <v>0.60898439999999998</v>
      </c>
      <c r="E632" s="63">
        <v>2.58E-2</v>
      </c>
      <c r="F632" s="63">
        <v>-2.3882813000000001</v>
      </c>
      <c r="G632" s="63">
        <v>1.0230469</v>
      </c>
      <c r="I632" s="28">
        <v>7.6499999999999997E-3</v>
      </c>
      <c r="J632" s="28">
        <v>1.29765624</v>
      </c>
      <c r="K632" s="28">
        <v>0.75859374000000002</v>
      </c>
      <c r="M632" s="30">
        <v>7.6499999999999997E-3</v>
      </c>
      <c r="N632" s="30">
        <v>0.67265624000000002</v>
      </c>
      <c r="O632" s="30">
        <v>0.74101561000000005</v>
      </c>
      <c r="Q632" s="32">
        <v>1.4E-2</v>
      </c>
      <c r="R632" s="32">
        <v>-0.36054700000000001</v>
      </c>
      <c r="S632" s="32">
        <v>1.002734</v>
      </c>
      <c r="U632" s="34">
        <v>1.41E-2</v>
      </c>
      <c r="V632" s="34">
        <v>0.29179699999999997</v>
      </c>
      <c r="W632" s="34">
        <v>0.85429699999999997</v>
      </c>
      <c r="Y632" s="73"/>
      <c r="Z632" s="73"/>
      <c r="AA632" s="73"/>
    </row>
    <row r="633" spans="1:27" x14ac:dyDescent="0.25">
      <c r="A633" s="61">
        <v>2.5999999999999999E-2</v>
      </c>
      <c r="B633" s="61">
        <v>-0.98593750000000002</v>
      </c>
      <c r="C633" s="61">
        <v>0.61289059999999995</v>
      </c>
      <c r="E633" s="63">
        <v>2.5999999999999999E-2</v>
      </c>
      <c r="F633" s="63">
        <v>-2.3648438000000001</v>
      </c>
      <c r="G633" s="63">
        <v>1.0289062</v>
      </c>
      <c r="I633" s="28">
        <v>7.7000000000000002E-3</v>
      </c>
      <c r="J633" s="28">
        <v>1.28789061</v>
      </c>
      <c r="K633" s="28">
        <v>0.75468749000000002</v>
      </c>
      <c r="M633" s="30">
        <v>7.7000000000000002E-3</v>
      </c>
      <c r="N633" s="30">
        <v>0.64726561000000005</v>
      </c>
      <c r="O633" s="30">
        <v>0.73906249000000002</v>
      </c>
      <c r="Q633" s="32">
        <v>1.41E-2</v>
      </c>
      <c r="R633" s="32">
        <v>-0.27460899999999999</v>
      </c>
      <c r="S633" s="32">
        <v>1.0046870000000001</v>
      </c>
      <c r="U633" s="34">
        <v>1.4200000000000001E-2</v>
      </c>
      <c r="V633" s="34">
        <v>0.17460899999999999</v>
      </c>
      <c r="W633" s="34">
        <v>0.85039100000000001</v>
      </c>
      <c r="Y633" s="73"/>
      <c r="Z633" s="73"/>
      <c r="AA633" s="73"/>
    </row>
    <row r="634" spans="1:27" x14ac:dyDescent="0.25">
      <c r="A634" s="61">
        <v>2.6200000000000001E-2</v>
      </c>
      <c r="B634" s="61">
        <v>-1.0347656000000001</v>
      </c>
      <c r="C634" s="61">
        <v>0.62265619999999999</v>
      </c>
      <c r="E634" s="63">
        <v>2.6200000000000001E-2</v>
      </c>
      <c r="F634" s="63">
        <v>-2.3472656000000001</v>
      </c>
      <c r="G634" s="63">
        <v>1.0796874999999999</v>
      </c>
      <c r="I634" s="28">
        <v>7.7499999999999999E-3</v>
      </c>
      <c r="J634" s="28">
        <v>1.27812499</v>
      </c>
      <c r="K634" s="28">
        <v>0.75273436000000005</v>
      </c>
      <c r="M634" s="30">
        <v>7.7499999999999999E-3</v>
      </c>
      <c r="N634" s="30">
        <v>0.61992186000000005</v>
      </c>
      <c r="O634" s="30">
        <v>0.73710936000000005</v>
      </c>
      <c r="Q634" s="32">
        <v>1.4200000000000001E-2</v>
      </c>
      <c r="R634" s="32">
        <v>-0.18476600000000001</v>
      </c>
      <c r="S634" s="32">
        <v>1.0066409999999999</v>
      </c>
      <c r="U634" s="34">
        <v>1.43E-2</v>
      </c>
      <c r="V634" s="34">
        <v>5.5468999999999997E-2</v>
      </c>
      <c r="W634" s="34">
        <v>0.84648400000000001</v>
      </c>
      <c r="Y634" s="73"/>
      <c r="Z634" s="73"/>
      <c r="AA634" s="73"/>
    </row>
    <row r="635" spans="1:27" x14ac:dyDescent="0.25">
      <c r="A635" s="61">
        <v>2.64E-2</v>
      </c>
      <c r="B635" s="61">
        <v>-1.0816406000000001</v>
      </c>
      <c r="C635" s="61">
        <v>0.63437500000000002</v>
      </c>
      <c r="E635" s="63">
        <v>2.64E-2</v>
      </c>
      <c r="F635" s="63">
        <v>-2.3218749999999999</v>
      </c>
      <c r="G635" s="63">
        <v>1.1402344</v>
      </c>
      <c r="I635" s="28">
        <v>7.7999999999999996E-3</v>
      </c>
      <c r="J635" s="28">
        <v>1.26640624</v>
      </c>
      <c r="K635" s="28">
        <v>0.75078124000000002</v>
      </c>
      <c r="M635" s="30">
        <v>7.7999999999999996E-3</v>
      </c>
      <c r="N635" s="30">
        <v>0.59257811000000005</v>
      </c>
      <c r="O635" s="30">
        <v>0.73515624000000002</v>
      </c>
      <c r="Q635" s="32">
        <v>1.43E-2</v>
      </c>
      <c r="R635" s="32">
        <v>-9.6875000000000003E-2</v>
      </c>
      <c r="S635" s="32">
        <v>1.008594</v>
      </c>
      <c r="U635" s="34">
        <v>1.44E-2</v>
      </c>
      <c r="V635" s="34">
        <v>-6.7577999999999999E-2</v>
      </c>
      <c r="W635" s="34">
        <v>0.84062499999999996</v>
      </c>
      <c r="Y635" s="73"/>
      <c r="Z635" s="73"/>
      <c r="AA635" s="73"/>
    </row>
    <row r="636" spans="1:27" x14ac:dyDescent="0.25">
      <c r="A636" s="61">
        <v>2.6599999999999999E-2</v>
      </c>
      <c r="B636" s="61">
        <v>-1.1265624999999999</v>
      </c>
      <c r="C636" s="61">
        <v>0.64414059999999995</v>
      </c>
      <c r="E636" s="63">
        <v>2.6599999999999999E-2</v>
      </c>
      <c r="F636" s="63">
        <v>-2.2906249999999999</v>
      </c>
      <c r="G636" s="63">
        <v>1.0894531000000001</v>
      </c>
      <c r="I636" s="28">
        <v>7.8499999999999993E-3</v>
      </c>
      <c r="J636" s="28">
        <v>1.25273436</v>
      </c>
      <c r="K636" s="28">
        <v>0.74687499000000002</v>
      </c>
      <c r="M636" s="30">
        <v>7.8499999999999993E-3</v>
      </c>
      <c r="N636" s="30">
        <v>0.56523436000000005</v>
      </c>
      <c r="O636" s="30">
        <v>0.73320311000000005</v>
      </c>
      <c r="Q636" s="32">
        <v>1.44E-2</v>
      </c>
      <c r="R636" s="32">
        <v>-1.2891E-2</v>
      </c>
      <c r="S636" s="32">
        <v>1.008594</v>
      </c>
      <c r="U636" s="34">
        <v>1.4500000000000001E-2</v>
      </c>
      <c r="V636" s="34">
        <v>-0.192578</v>
      </c>
      <c r="W636" s="34">
        <v>0.83476600000000001</v>
      </c>
      <c r="Y636" s="73"/>
      <c r="Z636" s="73"/>
      <c r="AA636" s="73"/>
    </row>
    <row r="637" spans="1:27" x14ac:dyDescent="0.25">
      <c r="A637" s="61">
        <v>2.6800000000000001E-2</v>
      </c>
      <c r="B637" s="61">
        <v>-1.1734374999999999</v>
      </c>
      <c r="C637" s="61">
        <v>0.64804689999999998</v>
      </c>
      <c r="E637" s="63">
        <v>2.6800000000000001E-2</v>
      </c>
      <c r="F637" s="63">
        <v>-2.2613281000000001</v>
      </c>
      <c r="G637" s="63">
        <v>0.99960939999999998</v>
      </c>
      <c r="I637" s="28">
        <v>7.9000000000000008E-3</v>
      </c>
      <c r="J637" s="28">
        <v>1.23906249</v>
      </c>
      <c r="K637" s="28">
        <v>0.74687499000000002</v>
      </c>
      <c r="M637" s="30">
        <v>7.9000000000000008E-3</v>
      </c>
      <c r="N637" s="30">
        <v>0.53984374000000002</v>
      </c>
      <c r="O637" s="30">
        <v>0.73124999000000002</v>
      </c>
      <c r="Q637" s="32">
        <v>1.4500000000000001E-2</v>
      </c>
      <c r="R637" s="32">
        <v>7.4999999999999997E-2</v>
      </c>
      <c r="S637" s="32">
        <v>1.0105470000000001</v>
      </c>
      <c r="U637" s="34">
        <v>1.46E-2</v>
      </c>
      <c r="V637" s="34">
        <v>-0.31757800000000003</v>
      </c>
      <c r="W637" s="34">
        <v>0.83085900000000001</v>
      </c>
      <c r="Y637" s="73"/>
      <c r="Z637" s="73"/>
      <c r="AA637" s="73"/>
    </row>
    <row r="638" spans="1:27" x14ac:dyDescent="0.25">
      <c r="A638" s="61">
        <v>2.7E-2</v>
      </c>
      <c r="B638" s="61">
        <v>-1.2222656000000001</v>
      </c>
      <c r="C638" s="61">
        <v>0.65390619999999999</v>
      </c>
      <c r="E638" s="63">
        <v>2.7E-2</v>
      </c>
      <c r="F638" s="63">
        <v>-2.2242188000000001</v>
      </c>
      <c r="G638" s="63">
        <v>1.0484374999999999</v>
      </c>
      <c r="I638" s="28">
        <v>7.9500000000000005E-3</v>
      </c>
      <c r="J638" s="28">
        <v>1.22539061</v>
      </c>
      <c r="K638" s="28">
        <v>0.74492186000000005</v>
      </c>
      <c r="M638" s="30">
        <v>7.9500000000000005E-3</v>
      </c>
      <c r="N638" s="30">
        <v>0.51054686000000005</v>
      </c>
      <c r="O638" s="30">
        <v>0.72929686000000005</v>
      </c>
      <c r="Q638" s="32">
        <v>1.46E-2</v>
      </c>
      <c r="R638" s="32">
        <v>0.157031</v>
      </c>
      <c r="S638" s="32">
        <v>1.0105470000000001</v>
      </c>
      <c r="U638" s="34">
        <v>1.47E-2</v>
      </c>
      <c r="V638" s="34">
        <v>-0.43671900000000002</v>
      </c>
      <c r="W638" s="34">
        <v>0.82499999999999996</v>
      </c>
      <c r="Y638" s="73"/>
      <c r="Z638" s="73"/>
      <c r="AA638" s="73"/>
    </row>
    <row r="639" spans="1:27" x14ac:dyDescent="0.25">
      <c r="A639" s="61">
        <v>2.7199999999999998E-2</v>
      </c>
      <c r="B639" s="61">
        <v>-1.2671874999999999</v>
      </c>
      <c r="C639" s="61">
        <v>0.66562500000000002</v>
      </c>
      <c r="E639" s="63">
        <v>2.7199999999999998E-2</v>
      </c>
      <c r="F639" s="63">
        <v>-2.1910156000000001</v>
      </c>
      <c r="G639" s="63">
        <v>1.1871094</v>
      </c>
      <c r="I639" s="28">
        <v>8.0000000000000002E-3</v>
      </c>
      <c r="J639" s="28">
        <v>1.21367186</v>
      </c>
      <c r="K639" s="28">
        <v>0.74296874000000002</v>
      </c>
      <c r="M639" s="30">
        <v>8.0000000000000002E-3</v>
      </c>
      <c r="N639" s="30">
        <v>0.48320310999999999</v>
      </c>
      <c r="O639" s="30">
        <v>0.72734374000000002</v>
      </c>
      <c r="Q639" s="32">
        <v>1.47E-2</v>
      </c>
      <c r="R639" s="32">
        <v>0.239062</v>
      </c>
      <c r="S639" s="32">
        <v>1.0105470000000001</v>
      </c>
      <c r="U639" s="34">
        <v>1.4800000000000001E-2</v>
      </c>
      <c r="V639" s="34">
        <v>-0.55585899999999999</v>
      </c>
      <c r="W639" s="34">
        <v>0.81914100000000001</v>
      </c>
      <c r="Y639" s="73"/>
      <c r="Z639" s="73"/>
      <c r="AA639" s="73"/>
    </row>
    <row r="640" spans="1:27" x14ac:dyDescent="0.25">
      <c r="A640" s="61">
        <v>2.7400000000000001E-2</v>
      </c>
      <c r="B640" s="61">
        <v>-1.3121094</v>
      </c>
      <c r="C640" s="61">
        <v>0.68320309999999995</v>
      </c>
      <c r="E640" s="63">
        <v>2.7400000000000001E-2</v>
      </c>
      <c r="F640" s="63">
        <v>-2.1519531000000001</v>
      </c>
      <c r="G640" s="63">
        <v>1.2105469</v>
      </c>
      <c r="I640" s="28">
        <v>8.0499999999999999E-3</v>
      </c>
      <c r="J640" s="28">
        <v>1.19999999</v>
      </c>
      <c r="K640" s="28">
        <v>0.74296874000000002</v>
      </c>
      <c r="M640" s="30">
        <v>8.0499999999999999E-3</v>
      </c>
      <c r="N640" s="30">
        <v>0.45195310999999999</v>
      </c>
      <c r="O640" s="30">
        <v>0.72539061000000005</v>
      </c>
      <c r="Q640" s="32">
        <v>1.4800000000000001E-2</v>
      </c>
      <c r="R640" s="32">
        <v>0.32109399999999999</v>
      </c>
      <c r="S640" s="32">
        <v>1.008594</v>
      </c>
      <c r="U640" s="34">
        <v>1.49E-2</v>
      </c>
      <c r="V640" s="34">
        <v>-0.68476599999999999</v>
      </c>
      <c r="W640" s="34">
        <v>0.81523400000000001</v>
      </c>
      <c r="Y640" s="73"/>
      <c r="Z640" s="73"/>
      <c r="AA640" s="73"/>
    </row>
    <row r="641" spans="1:27" x14ac:dyDescent="0.25">
      <c r="A641" s="61">
        <v>2.76E-2</v>
      </c>
      <c r="B641" s="61">
        <v>-1.3550781000000001</v>
      </c>
      <c r="C641" s="61">
        <v>0.69687500000000002</v>
      </c>
      <c r="E641" s="63">
        <v>2.76E-2</v>
      </c>
      <c r="F641" s="63">
        <v>-2.1109374999999999</v>
      </c>
      <c r="G641" s="63">
        <v>1.0953124999999999</v>
      </c>
      <c r="I641" s="28">
        <v>8.0999999999999996E-3</v>
      </c>
      <c r="J641" s="28">
        <v>1.18632811</v>
      </c>
      <c r="K641" s="28">
        <v>0.74101561000000005</v>
      </c>
      <c r="M641" s="30">
        <v>8.0999999999999996E-3</v>
      </c>
      <c r="N641" s="30">
        <v>0.42265624000000002</v>
      </c>
      <c r="O641" s="30">
        <v>0.72343749000000002</v>
      </c>
      <c r="Q641" s="32">
        <v>1.49E-2</v>
      </c>
      <c r="R641" s="32">
        <v>0.40117199999999997</v>
      </c>
      <c r="S641" s="32">
        <v>1.0066409999999999</v>
      </c>
      <c r="U641" s="34">
        <v>1.4999999999999999E-2</v>
      </c>
      <c r="V641" s="34">
        <v>-0.80976599999999999</v>
      </c>
      <c r="W641" s="34">
        <v>0.80937499999999996</v>
      </c>
      <c r="Y641" s="73"/>
      <c r="Z641" s="73"/>
      <c r="AA641" s="73"/>
    </row>
    <row r="642" spans="1:27" x14ac:dyDescent="0.25">
      <c r="A642" s="61">
        <v>2.7799999999999998E-2</v>
      </c>
      <c r="B642" s="61">
        <v>-1.4039063000000001</v>
      </c>
      <c r="C642" s="61">
        <v>0.70078119999999999</v>
      </c>
      <c r="E642" s="63">
        <v>2.7799999999999998E-2</v>
      </c>
      <c r="F642" s="63">
        <v>-2.0640624999999999</v>
      </c>
      <c r="G642" s="63">
        <v>1.0445312</v>
      </c>
      <c r="I642" s="28">
        <v>8.1499999999999993E-3</v>
      </c>
      <c r="J642" s="28">
        <v>1.17070311</v>
      </c>
      <c r="K642" s="28">
        <v>0.74101561000000005</v>
      </c>
      <c r="M642" s="30">
        <v>8.1499999999999993E-3</v>
      </c>
      <c r="N642" s="30">
        <v>0.39531249000000002</v>
      </c>
      <c r="O642" s="30">
        <v>0.72148436000000005</v>
      </c>
      <c r="Q642" s="32">
        <v>1.4999999999999999E-2</v>
      </c>
      <c r="R642" s="32">
        <v>0.48125000000000001</v>
      </c>
      <c r="S642" s="32">
        <v>1.0046870000000001</v>
      </c>
      <c r="U642" s="34">
        <v>1.5100000000000001E-2</v>
      </c>
      <c r="V642" s="34">
        <v>-0.93085899999999999</v>
      </c>
      <c r="W642" s="34">
        <v>0.80546899999999999</v>
      </c>
      <c r="Y642" s="73"/>
      <c r="Z642" s="73"/>
      <c r="AA642" s="73"/>
    </row>
    <row r="643" spans="1:27" x14ac:dyDescent="0.25">
      <c r="A643" s="61">
        <v>2.8000000000000001E-2</v>
      </c>
      <c r="B643" s="61">
        <v>-1.4507813000000001</v>
      </c>
      <c r="C643" s="61">
        <v>0.70273439999999998</v>
      </c>
      <c r="E643" s="63">
        <v>2.8000000000000001E-2</v>
      </c>
      <c r="F643" s="63">
        <v>-2.0230469000000002</v>
      </c>
      <c r="G643" s="63">
        <v>1.1402344</v>
      </c>
      <c r="I643" s="28">
        <v>8.2000000000000007E-3</v>
      </c>
      <c r="J643" s="28">
        <v>1.15312499</v>
      </c>
      <c r="K643" s="28">
        <v>0.73906249000000002</v>
      </c>
      <c r="M643" s="30">
        <v>8.2000000000000007E-3</v>
      </c>
      <c r="N643" s="30">
        <v>0.36796874000000002</v>
      </c>
      <c r="O643" s="30">
        <v>0.72148436000000005</v>
      </c>
      <c r="Q643" s="32">
        <v>1.5100000000000001E-2</v>
      </c>
      <c r="R643" s="32">
        <v>0.55937499999999996</v>
      </c>
      <c r="S643" s="32">
        <v>1.0046870000000001</v>
      </c>
      <c r="U643" s="34">
        <v>1.52E-2</v>
      </c>
      <c r="V643" s="34">
        <v>-1.0519529999999999</v>
      </c>
      <c r="W643" s="34">
        <v>0.801562</v>
      </c>
      <c r="Y643" s="73"/>
      <c r="Z643" s="73"/>
      <c r="AA643" s="73"/>
    </row>
    <row r="644" spans="1:27" x14ac:dyDescent="0.25">
      <c r="A644" s="61">
        <v>2.8199999999999999E-2</v>
      </c>
      <c r="B644" s="61">
        <v>-1.4937499999999999</v>
      </c>
      <c r="C644" s="61">
        <v>0.71445309999999995</v>
      </c>
      <c r="E644" s="63">
        <v>2.8199999999999999E-2</v>
      </c>
      <c r="F644" s="63">
        <v>-1.9761719</v>
      </c>
      <c r="G644" s="63">
        <v>1.2222656000000001</v>
      </c>
      <c r="I644" s="28">
        <v>8.2500000000000004E-3</v>
      </c>
      <c r="J644" s="28">
        <v>1.14140624</v>
      </c>
      <c r="K644" s="28">
        <v>0.73906249000000002</v>
      </c>
      <c r="M644" s="30">
        <v>8.2500000000000004E-3</v>
      </c>
      <c r="N644" s="30">
        <v>0.33867185999999999</v>
      </c>
      <c r="O644" s="30">
        <v>0.71953124000000002</v>
      </c>
      <c r="Q644" s="32">
        <v>1.52E-2</v>
      </c>
      <c r="R644" s="32">
        <v>0.63554699999999997</v>
      </c>
      <c r="S644" s="32">
        <v>1.0066409999999999</v>
      </c>
      <c r="U644" s="34">
        <v>1.5299999999999999E-2</v>
      </c>
      <c r="V644" s="34">
        <v>-1.169141</v>
      </c>
      <c r="W644" s="34">
        <v>0.79765600000000003</v>
      </c>
      <c r="Y644" s="73"/>
      <c r="Z644" s="73"/>
      <c r="AA644" s="73"/>
    </row>
    <row r="645" spans="1:27" x14ac:dyDescent="0.25">
      <c r="A645" s="61">
        <v>2.8400000000000002E-2</v>
      </c>
      <c r="B645" s="61">
        <v>-1.5386719</v>
      </c>
      <c r="C645" s="61">
        <v>0.73203119999999999</v>
      </c>
      <c r="E645" s="63">
        <v>2.8400000000000002E-2</v>
      </c>
      <c r="F645" s="63">
        <v>-1.9253906000000001</v>
      </c>
      <c r="G645" s="63">
        <v>1.1578124999999999</v>
      </c>
      <c r="I645" s="28">
        <v>8.3000000000000001E-3</v>
      </c>
      <c r="J645" s="28">
        <v>1.12773436</v>
      </c>
      <c r="K645" s="28">
        <v>0.73710936000000005</v>
      </c>
      <c r="M645" s="30">
        <v>8.3000000000000001E-3</v>
      </c>
      <c r="N645" s="30">
        <v>0.31132810999999999</v>
      </c>
      <c r="O645" s="30">
        <v>0.71953124000000002</v>
      </c>
      <c r="Q645" s="32">
        <v>1.5299999999999999E-2</v>
      </c>
      <c r="R645" s="32">
        <v>0.707812</v>
      </c>
      <c r="S645" s="32">
        <v>1.0046870000000001</v>
      </c>
      <c r="U645" s="34">
        <v>1.54E-2</v>
      </c>
      <c r="V645" s="34">
        <v>-1.284375</v>
      </c>
      <c r="W645" s="34">
        <v>0.79570300000000005</v>
      </c>
      <c r="Y645" s="73"/>
      <c r="Z645" s="73"/>
      <c r="AA645" s="73"/>
    </row>
    <row r="646" spans="1:27" x14ac:dyDescent="0.25">
      <c r="A646" s="61">
        <v>2.86E-2</v>
      </c>
      <c r="B646" s="61">
        <v>-1.5796874999999999</v>
      </c>
      <c r="C646" s="61">
        <v>0.74570309999999995</v>
      </c>
      <c r="E646" s="63">
        <v>2.86E-2</v>
      </c>
      <c r="F646" s="63">
        <v>-1.8746094</v>
      </c>
      <c r="G646" s="63">
        <v>1.0835937</v>
      </c>
      <c r="I646" s="28">
        <v>8.3499999999999998E-3</v>
      </c>
      <c r="J646" s="28">
        <v>1.11406249</v>
      </c>
      <c r="K646" s="28">
        <v>0.73515624000000002</v>
      </c>
      <c r="M646" s="30">
        <v>8.3499999999999998E-3</v>
      </c>
      <c r="N646" s="30">
        <v>0.28007810999999999</v>
      </c>
      <c r="O646" s="30">
        <v>0.71953124000000002</v>
      </c>
      <c r="Q646" s="32">
        <v>1.54E-2</v>
      </c>
      <c r="R646" s="32">
        <v>0.77812499999999996</v>
      </c>
      <c r="S646" s="32">
        <v>1.002734</v>
      </c>
      <c r="U646" s="34">
        <v>1.55E-2</v>
      </c>
      <c r="V646" s="34">
        <v>-1.4015629999999999</v>
      </c>
      <c r="W646" s="34">
        <v>0.79179699999999997</v>
      </c>
      <c r="Y646" s="73"/>
      <c r="Z646" s="73"/>
      <c r="AA646" s="73"/>
    </row>
    <row r="647" spans="1:27" x14ac:dyDescent="0.25">
      <c r="A647" s="61">
        <v>2.8799999999999999E-2</v>
      </c>
      <c r="B647" s="61">
        <v>-1.6226563000000001</v>
      </c>
      <c r="C647" s="61">
        <v>0.75156250000000002</v>
      </c>
      <c r="E647" s="63">
        <v>2.8799999999999999E-2</v>
      </c>
      <c r="F647" s="63">
        <v>-1.8218749999999999</v>
      </c>
      <c r="G647" s="63">
        <v>1.1343749999999999</v>
      </c>
      <c r="I647" s="28">
        <v>8.3999999999999995E-3</v>
      </c>
      <c r="J647" s="28">
        <v>1.09843749</v>
      </c>
      <c r="K647" s="28">
        <v>0.73320311000000005</v>
      </c>
      <c r="M647" s="30">
        <v>8.3999999999999995E-3</v>
      </c>
      <c r="N647" s="30">
        <v>0.25078124000000002</v>
      </c>
      <c r="O647" s="30">
        <v>0.71757811000000005</v>
      </c>
      <c r="Q647" s="32">
        <v>1.55E-2</v>
      </c>
      <c r="R647" s="32">
        <v>0.84453100000000003</v>
      </c>
      <c r="S647" s="32">
        <v>0.99882800000000005</v>
      </c>
      <c r="U647" s="34">
        <v>1.5599999999999999E-2</v>
      </c>
      <c r="V647" s="34">
        <v>-1.5109379999999999</v>
      </c>
      <c r="W647" s="34">
        <v>0.78984399999999999</v>
      </c>
      <c r="Y647" s="73"/>
      <c r="Z647" s="73"/>
      <c r="AA647" s="73"/>
    </row>
    <row r="648" spans="1:27" x14ac:dyDescent="0.25">
      <c r="A648" s="61">
        <v>2.9000000000000001E-2</v>
      </c>
      <c r="B648" s="61">
        <v>-1.6617188000000001</v>
      </c>
      <c r="C648" s="61">
        <v>0.75742189999999998</v>
      </c>
      <c r="E648" s="63">
        <v>2.9000000000000001E-2</v>
      </c>
      <c r="F648" s="63">
        <v>-1.7652344</v>
      </c>
      <c r="G648" s="63">
        <v>1.2164062</v>
      </c>
      <c r="I648" s="28">
        <v>8.4499999999999992E-3</v>
      </c>
      <c r="J648" s="28">
        <v>1.08281249</v>
      </c>
      <c r="K648" s="28">
        <v>0.72929686000000005</v>
      </c>
      <c r="M648" s="30">
        <v>8.4499999999999992E-3</v>
      </c>
      <c r="N648" s="30">
        <v>0.22148435999999999</v>
      </c>
      <c r="O648" s="30">
        <v>0.71757811000000005</v>
      </c>
      <c r="Q648" s="32">
        <v>1.5599999999999999E-2</v>
      </c>
      <c r="R648" s="32">
        <v>0.910937</v>
      </c>
      <c r="S648" s="32">
        <v>0.99687499999999996</v>
      </c>
      <c r="U648" s="34">
        <v>1.5699999999999999E-2</v>
      </c>
      <c r="V648" s="34">
        <v>-1.616406</v>
      </c>
      <c r="W648" s="34">
        <v>0.78984399999999999</v>
      </c>
      <c r="Y648" s="73"/>
      <c r="Z648" s="73"/>
      <c r="AA648" s="73"/>
    </row>
    <row r="649" spans="1:27" x14ac:dyDescent="0.25">
      <c r="A649" s="61">
        <v>2.92E-2</v>
      </c>
      <c r="B649" s="61">
        <v>-1.7007813000000001</v>
      </c>
      <c r="C649" s="61">
        <v>0.76718750000000002</v>
      </c>
      <c r="E649" s="63">
        <v>2.92E-2</v>
      </c>
      <c r="F649" s="63">
        <v>-1.7066406000000001</v>
      </c>
      <c r="G649" s="63">
        <v>1.2144531000000001</v>
      </c>
      <c r="I649" s="28">
        <v>8.5000000000000006E-3</v>
      </c>
      <c r="J649" s="28">
        <v>1.06914061</v>
      </c>
      <c r="K649" s="28">
        <v>0.72539061000000005</v>
      </c>
      <c r="M649" s="30">
        <v>8.5000000000000006E-3</v>
      </c>
      <c r="N649" s="30">
        <v>0.19218748999999999</v>
      </c>
      <c r="O649" s="30">
        <v>0.71757811000000005</v>
      </c>
      <c r="Q649" s="32">
        <v>1.5699999999999999E-2</v>
      </c>
      <c r="R649" s="32">
        <v>0.973437</v>
      </c>
      <c r="S649" s="32">
        <v>0.99296899999999999</v>
      </c>
      <c r="U649" s="34">
        <v>1.5800000000000002E-2</v>
      </c>
      <c r="V649" s="34">
        <v>-1.716016</v>
      </c>
      <c r="W649" s="34">
        <v>0.78984399999999999</v>
      </c>
      <c r="Y649" s="73"/>
      <c r="Z649" s="73"/>
      <c r="AA649" s="73"/>
    </row>
    <row r="650" spans="1:27" x14ac:dyDescent="0.25">
      <c r="A650" s="61">
        <v>2.9399999999999999E-2</v>
      </c>
      <c r="B650" s="61">
        <v>-1.7398438000000001</v>
      </c>
      <c r="C650" s="61">
        <v>0.77890619999999999</v>
      </c>
      <c r="E650" s="63">
        <v>2.9399999999999999E-2</v>
      </c>
      <c r="F650" s="63">
        <v>-1.6480469</v>
      </c>
      <c r="G650" s="63">
        <v>1.1519531000000001</v>
      </c>
      <c r="I650" s="28">
        <v>8.5500000000000003E-3</v>
      </c>
      <c r="J650" s="28">
        <v>1.05351561</v>
      </c>
      <c r="K650" s="28">
        <v>0.72343749000000002</v>
      </c>
      <c r="M650" s="30">
        <v>8.5500000000000003E-3</v>
      </c>
      <c r="N650" s="30">
        <v>0.16289060999999999</v>
      </c>
      <c r="O650" s="30">
        <v>0.71562499000000002</v>
      </c>
      <c r="Q650" s="32">
        <v>1.5800000000000002E-2</v>
      </c>
      <c r="R650" s="32">
        <v>1.0320309999999999</v>
      </c>
      <c r="S650" s="32">
        <v>0.99101600000000001</v>
      </c>
      <c r="U650" s="34">
        <v>1.5900000000000001E-2</v>
      </c>
      <c r="V650" s="34">
        <v>-1.809766</v>
      </c>
      <c r="W650" s="34">
        <v>0.78984399999999999</v>
      </c>
      <c r="Y650" s="73"/>
      <c r="Z650" s="73"/>
      <c r="AA650" s="73"/>
    </row>
    <row r="651" spans="1:27" x14ac:dyDescent="0.25">
      <c r="A651" s="61">
        <v>2.9600000000000001E-2</v>
      </c>
      <c r="B651" s="61">
        <v>-1.7769531000000001</v>
      </c>
      <c r="C651" s="61">
        <v>0.79257809999999995</v>
      </c>
      <c r="E651" s="63">
        <v>2.9600000000000001E-2</v>
      </c>
      <c r="F651" s="63">
        <v>-1.5874999999999999</v>
      </c>
      <c r="G651" s="63">
        <v>1.0894531000000001</v>
      </c>
      <c r="I651" s="28">
        <v>8.6E-3</v>
      </c>
      <c r="J651" s="28">
        <v>1.03789061</v>
      </c>
      <c r="K651" s="28">
        <v>0.71953124000000002</v>
      </c>
      <c r="M651" s="30">
        <v>8.6E-3</v>
      </c>
      <c r="N651" s="30">
        <v>0.13359373999999999</v>
      </c>
      <c r="O651" s="30">
        <v>0.71562499000000002</v>
      </c>
      <c r="Q651" s="32">
        <v>1.5900000000000001E-2</v>
      </c>
      <c r="R651" s="32">
        <v>1.0886720000000001</v>
      </c>
      <c r="S651" s="32">
        <v>0.98710900000000001</v>
      </c>
      <c r="U651" s="34">
        <v>1.6E-2</v>
      </c>
      <c r="V651" s="34">
        <v>-1.897656</v>
      </c>
      <c r="W651" s="34">
        <v>0.79179699999999997</v>
      </c>
      <c r="Y651" s="73"/>
      <c r="Z651" s="73"/>
      <c r="AA651" s="73"/>
    </row>
    <row r="652" spans="1:27" x14ac:dyDescent="0.25">
      <c r="A652" s="61">
        <v>2.98E-2</v>
      </c>
      <c r="B652" s="61">
        <v>-1.8160156000000001</v>
      </c>
      <c r="C652" s="61">
        <v>0.80234369999999999</v>
      </c>
      <c r="E652" s="63">
        <v>2.98E-2</v>
      </c>
      <c r="F652" s="63">
        <v>-1.5230469</v>
      </c>
      <c r="G652" s="63">
        <v>1.1265624999999999</v>
      </c>
      <c r="I652" s="28">
        <v>8.6499999999999997E-3</v>
      </c>
      <c r="J652" s="28">
        <v>1.01640624</v>
      </c>
      <c r="K652" s="28">
        <v>0.71562499000000002</v>
      </c>
      <c r="M652" s="30">
        <v>8.6499999999999997E-3</v>
      </c>
      <c r="N652" s="30">
        <v>0.10624999</v>
      </c>
      <c r="O652" s="30">
        <v>0.71367186000000005</v>
      </c>
      <c r="Q652" s="32">
        <v>1.6E-2</v>
      </c>
      <c r="R652" s="32">
        <v>1.139453</v>
      </c>
      <c r="S652" s="32">
        <v>0.98515600000000003</v>
      </c>
      <c r="U652" s="34">
        <v>1.61E-2</v>
      </c>
      <c r="V652" s="34">
        <v>-1.9796879999999999</v>
      </c>
      <c r="W652" s="34">
        <v>0.79179699999999997</v>
      </c>
      <c r="Y652" s="73"/>
      <c r="Z652" s="73"/>
      <c r="AA652" s="73"/>
    </row>
    <row r="653" spans="1:27" x14ac:dyDescent="0.25">
      <c r="A653" s="61">
        <v>0.03</v>
      </c>
      <c r="B653" s="61">
        <v>-1.8531249999999999</v>
      </c>
      <c r="C653" s="61">
        <v>0.80429689999999998</v>
      </c>
      <c r="E653" s="63">
        <v>0.03</v>
      </c>
      <c r="F653" s="63">
        <v>-1.4566406000000001</v>
      </c>
      <c r="G653" s="63">
        <v>1.2398437</v>
      </c>
      <c r="I653" s="28">
        <v>8.6999999999999994E-3</v>
      </c>
      <c r="J653" s="28">
        <v>1.00078124</v>
      </c>
      <c r="K653" s="28">
        <v>0.71367186000000005</v>
      </c>
      <c r="M653" s="30">
        <v>8.6999999999999994E-3</v>
      </c>
      <c r="N653" s="30">
        <v>7.6953110000000005E-2</v>
      </c>
      <c r="O653" s="30">
        <v>0.71367186000000005</v>
      </c>
      <c r="Q653" s="32">
        <v>1.61E-2</v>
      </c>
      <c r="R653" s="32">
        <v>1.190234</v>
      </c>
      <c r="S653" s="32">
        <v>0.98320300000000005</v>
      </c>
      <c r="U653" s="34">
        <v>1.6199999999999999E-2</v>
      </c>
      <c r="V653" s="34">
        <v>-2.0558589999999999</v>
      </c>
      <c r="W653" s="34">
        <v>0.79374999999999996</v>
      </c>
      <c r="Y653" s="73"/>
      <c r="Z653" s="73"/>
      <c r="AA653" s="73"/>
    </row>
    <row r="654" spans="1:27" x14ac:dyDescent="0.25">
      <c r="A654" s="61">
        <v>3.0200000000000001E-2</v>
      </c>
      <c r="B654" s="61">
        <v>-1.8882813000000001</v>
      </c>
      <c r="C654" s="61">
        <v>0.81015619999999999</v>
      </c>
      <c r="E654" s="63">
        <v>3.0200000000000001E-2</v>
      </c>
      <c r="F654" s="63">
        <v>-1.3882813000000001</v>
      </c>
      <c r="G654" s="63">
        <v>1.2085937</v>
      </c>
      <c r="I654" s="28">
        <v>8.7500000000000008E-3</v>
      </c>
      <c r="J654" s="28">
        <v>0.98515624000000002</v>
      </c>
      <c r="K654" s="28">
        <v>0.70976561000000005</v>
      </c>
      <c r="M654" s="30">
        <v>8.7500000000000008E-3</v>
      </c>
      <c r="N654" s="30">
        <v>4.3749990000000002E-2</v>
      </c>
      <c r="O654" s="30">
        <v>0.71171874000000002</v>
      </c>
      <c r="Q654" s="32">
        <v>1.6199999999999999E-2</v>
      </c>
      <c r="R654" s="32">
        <v>1.237109</v>
      </c>
      <c r="S654" s="32">
        <v>0.98124999999999996</v>
      </c>
      <c r="U654" s="34">
        <v>1.6299999999999999E-2</v>
      </c>
      <c r="V654" s="34">
        <v>-2.1281249999999998</v>
      </c>
      <c r="W654" s="34">
        <v>0.79570300000000005</v>
      </c>
      <c r="Y654" s="73"/>
      <c r="Z654" s="73"/>
      <c r="AA654" s="73"/>
    </row>
    <row r="655" spans="1:27" x14ac:dyDescent="0.25">
      <c r="A655" s="61">
        <v>3.04E-2</v>
      </c>
      <c r="B655" s="61">
        <v>-1.9214844</v>
      </c>
      <c r="C655" s="61">
        <v>0.82968750000000002</v>
      </c>
      <c r="E655" s="63">
        <v>3.04E-2</v>
      </c>
      <c r="F655" s="63">
        <v>-1.3179688000000001</v>
      </c>
      <c r="G655" s="63">
        <v>1.1070312</v>
      </c>
      <c r="I655" s="28">
        <v>8.8000000000000005E-3</v>
      </c>
      <c r="J655" s="28">
        <v>0.96757811000000005</v>
      </c>
      <c r="K655" s="28">
        <v>0.70781249000000002</v>
      </c>
      <c r="M655" s="30">
        <v>8.8000000000000005E-3</v>
      </c>
      <c r="N655" s="30">
        <v>1.2499990000000001E-2</v>
      </c>
      <c r="O655" s="30">
        <v>0.71171874000000002</v>
      </c>
      <c r="Q655" s="32">
        <v>1.6299999999999999E-2</v>
      </c>
      <c r="R655" s="32">
        <v>1.2820309999999999</v>
      </c>
      <c r="S655" s="32">
        <v>0.97929699999999997</v>
      </c>
      <c r="U655" s="34">
        <v>1.6400000000000001E-2</v>
      </c>
      <c r="V655" s="34">
        <v>-2.1925780000000001</v>
      </c>
      <c r="W655" s="34">
        <v>0.79765600000000003</v>
      </c>
      <c r="Y655" s="73"/>
      <c r="Z655" s="73"/>
      <c r="AA655" s="73"/>
    </row>
    <row r="656" spans="1:27" x14ac:dyDescent="0.25">
      <c r="A656" s="61">
        <v>3.0599999999999999E-2</v>
      </c>
      <c r="B656" s="61">
        <v>-1.9546874999999999</v>
      </c>
      <c r="C656" s="61">
        <v>0.85117189999999998</v>
      </c>
      <c r="E656" s="63">
        <v>3.0599999999999999E-2</v>
      </c>
      <c r="F656" s="63">
        <v>-1.2515624999999999</v>
      </c>
      <c r="G656" s="63">
        <v>1.0796874999999999</v>
      </c>
      <c r="I656" s="28">
        <v>8.8500000000000002E-3</v>
      </c>
      <c r="J656" s="28">
        <v>0.94999999000000002</v>
      </c>
      <c r="K656" s="28">
        <v>0.70585936000000005</v>
      </c>
      <c r="M656" s="30">
        <v>8.8500000000000002E-3</v>
      </c>
      <c r="N656" s="30">
        <v>-1.8750010000000001E-2</v>
      </c>
      <c r="O656" s="30">
        <v>0.70976561000000005</v>
      </c>
      <c r="Q656" s="32">
        <v>1.6400000000000001E-2</v>
      </c>
      <c r="R656" s="32">
        <v>1.3230470000000001</v>
      </c>
      <c r="S656" s="32">
        <v>0.97734399999999999</v>
      </c>
      <c r="U656" s="34">
        <v>1.6500000000000001E-2</v>
      </c>
      <c r="V656" s="34">
        <v>-2.251172</v>
      </c>
      <c r="W656" s="34">
        <v>0.79960900000000001</v>
      </c>
      <c r="Y656" s="73"/>
      <c r="Z656" s="73"/>
      <c r="AA656" s="73"/>
    </row>
    <row r="657" spans="1:27" x14ac:dyDescent="0.25">
      <c r="A657" s="61">
        <v>3.0800000000000001E-2</v>
      </c>
      <c r="B657" s="61">
        <v>-1.9859374999999999</v>
      </c>
      <c r="C657" s="61">
        <v>0.85898439999999998</v>
      </c>
      <c r="E657" s="63">
        <v>3.0800000000000001E-2</v>
      </c>
      <c r="F657" s="63">
        <v>-1.1792969</v>
      </c>
      <c r="G657" s="63">
        <v>1.1324219</v>
      </c>
      <c r="I657" s="28">
        <v>8.8999999999999999E-3</v>
      </c>
      <c r="J657" s="28">
        <v>0.93242186000000005</v>
      </c>
      <c r="K657" s="28">
        <v>0.70390624000000002</v>
      </c>
      <c r="M657" s="30">
        <v>8.8999999999999999E-3</v>
      </c>
      <c r="N657" s="30">
        <v>-5.0000009999999998E-2</v>
      </c>
      <c r="O657" s="30">
        <v>0.70976561000000005</v>
      </c>
      <c r="Q657" s="32">
        <v>1.6500000000000001E-2</v>
      </c>
      <c r="R657" s="32">
        <v>1.362109</v>
      </c>
      <c r="S657" s="32">
        <v>0.973437</v>
      </c>
      <c r="U657" s="34">
        <v>1.66E-2</v>
      </c>
      <c r="V657" s="34">
        <v>-2.3019530000000001</v>
      </c>
      <c r="W657" s="34">
        <v>0.80351600000000001</v>
      </c>
      <c r="Y657" s="73"/>
      <c r="Z657" s="73"/>
      <c r="AA657" s="73"/>
    </row>
    <row r="658" spans="1:27" x14ac:dyDescent="0.25">
      <c r="A658" s="61">
        <v>3.1E-2</v>
      </c>
      <c r="B658" s="61">
        <v>-2.0171874999999999</v>
      </c>
      <c r="C658" s="61">
        <v>0.85117189999999998</v>
      </c>
      <c r="E658" s="63">
        <v>3.1E-2</v>
      </c>
      <c r="F658" s="63">
        <v>-1.1109374999999999</v>
      </c>
      <c r="G658" s="63">
        <v>1.1792969</v>
      </c>
      <c r="I658" s="28">
        <v>8.9499999999999996E-3</v>
      </c>
      <c r="J658" s="28">
        <v>0.91484374000000002</v>
      </c>
      <c r="K658" s="28">
        <v>0.70195311000000005</v>
      </c>
      <c r="M658" s="30">
        <v>8.9499999999999996E-3</v>
      </c>
      <c r="N658" s="30">
        <v>-7.9296889999999995E-2</v>
      </c>
      <c r="O658" s="30">
        <v>0.70976561000000005</v>
      </c>
      <c r="Q658" s="32">
        <v>1.66E-2</v>
      </c>
      <c r="R658" s="32">
        <v>1.3953120000000001</v>
      </c>
      <c r="S658" s="32">
        <v>0.96953100000000003</v>
      </c>
      <c r="U658" s="34">
        <v>1.67E-2</v>
      </c>
      <c r="V658" s="34">
        <v>-2.3429690000000001</v>
      </c>
      <c r="W658" s="34">
        <v>0.80546899999999999</v>
      </c>
      <c r="Y658" s="73"/>
      <c r="Z658" s="73"/>
      <c r="AA658" s="73"/>
    </row>
    <row r="659" spans="1:27" x14ac:dyDescent="0.25">
      <c r="A659" s="61">
        <v>3.1199999999999999E-2</v>
      </c>
      <c r="B659" s="61">
        <v>-2.0464844000000002</v>
      </c>
      <c r="C659" s="61">
        <v>0.85898439999999998</v>
      </c>
      <c r="E659" s="63">
        <v>3.1199999999999999E-2</v>
      </c>
      <c r="F659" s="63">
        <v>-1.0406249999999999</v>
      </c>
      <c r="G659" s="63">
        <v>1.1656249999999999</v>
      </c>
      <c r="I659" s="28">
        <v>8.9999999999999993E-3</v>
      </c>
      <c r="J659" s="28">
        <v>0.89531249000000002</v>
      </c>
      <c r="K659" s="28">
        <v>0.69999999000000002</v>
      </c>
      <c r="M659" s="30">
        <v>8.9999999999999993E-3</v>
      </c>
      <c r="N659" s="30">
        <v>-0.10859376</v>
      </c>
      <c r="O659" s="30">
        <v>0.70976561000000005</v>
      </c>
      <c r="Q659" s="32">
        <v>1.67E-2</v>
      </c>
      <c r="R659" s="32">
        <v>1.4265620000000001</v>
      </c>
      <c r="S659" s="32">
        <v>0.96562499999999996</v>
      </c>
      <c r="U659" s="34">
        <v>1.6799999999999999E-2</v>
      </c>
      <c r="V659" s="34">
        <v>-2.3781249999999998</v>
      </c>
      <c r="W659" s="34">
        <v>0.80742199999999997</v>
      </c>
      <c r="Y659" s="73"/>
      <c r="Z659" s="73"/>
      <c r="AA659" s="73"/>
    </row>
    <row r="660" spans="1:27" x14ac:dyDescent="0.25">
      <c r="A660" s="61">
        <v>3.1399999999999997E-2</v>
      </c>
      <c r="B660" s="61">
        <v>-2.0718749999999999</v>
      </c>
      <c r="C660" s="61">
        <v>0.88242189999999998</v>
      </c>
      <c r="E660" s="63">
        <v>3.1399999999999997E-2</v>
      </c>
      <c r="F660" s="63">
        <v>-0.96835939999999998</v>
      </c>
      <c r="G660" s="63">
        <v>1.1226562</v>
      </c>
      <c r="I660" s="28">
        <v>9.0500000000000008E-3</v>
      </c>
      <c r="J660" s="28">
        <v>0.87382811000000005</v>
      </c>
      <c r="K660" s="28">
        <v>0.69804686000000005</v>
      </c>
      <c r="M660" s="30">
        <v>9.0500000000000008E-3</v>
      </c>
      <c r="N660" s="30">
        <v>-0.13984376000000001</v>
      </c>
      <c r="O660" s="30">
        <v>0.70976561000000005</v>
      </c>
      <c r="Q660" s="32">
        <v>1.6799999999999999E-2</v>
      </c>
      <c r="R660" s="32">
        <v>1.45</v>
      </c>
      <c r="S660" s="32">
        <v>0.95976600000000001</v>
      </c>
      <c r="U660" s="34">
        <v>1.6899999999999998E-2</v>
      </c>
      <c r="V660" s="34">
        <v>-2.407422</v>
      </c>
      <c r="W660" s="34">
        <v>0.80937499999999996</v>
      </c>
      <c r="Y660" s="73"/>
      <c r="Z660" s="73"/>
      <c r="AA660" s="73"/>
    </row>
    <row r="661" spans="1:27" x14ac:dyDescent="0.25">
      <c r="A661" s="61">
        <v>3.1600000000000003E-2</v>
      </c>
      <c r="B661" s="61">
        <v>-2.1070313000000001</v>
      </c>
      <c r="C661" s="61">
        <v>0.90585939999999998</v>
      </c>
      <c r="E661" s="63">
        <v>3.1600000000000003E-2</v>
      </c>
      <c r="F661" s="63">
        <v>-0.89414059999999995</v>
      </c>
      <c r="G661" s="63">
        <v>1.0874999999999999</v>
      </c>
      <c r="I661" s="28">
        <v>9.1000000000000004E-3</v>
      </c>
      <c r="J661" s="28">
        <v>0.85429686000000005</v>
      </c>
      <c r="K661" s="28">
        <v>0.69609374000000002</v>
      </c>
      <c r="M661" s="30">
        <v>9.1000000000000004E-3</v>
      </c>
      <c r="N661" s="30">
        <v>-0.17304689000000001</v>
      </c>
      <c r="O661" s="30">
        <v>0.70976561000000005</v>
      </c>
      <c r="Q661" s="32">
        <v>1.6899999999999998E-2</v>
      </c>
      <c r="R661" s="32">
        <v>1.477344</v>
      </c>
      <c r="S661" s="32">
        <v>0.95585900000000001</v>
      </c>
      <c r="U661" s="34">
        <v>1.7000000000000001E-2</v>
      </c>
      <c r="V661" s="34">
        <v>-2.4269530000000001</v>
      </c>
      <c r="W661" s="34">
        <v>0.81328100000000003</v>
      </c>
      <c r="Y661" s="73"/>
      <c r="Z661" s="73"/>
      <c r="AA661" s="73"/>
    </row>
    <row r="662" spans="1:27" x14ac:dyDescent="0.25">
      <c r="A662" s="61">
        <v>3.1800000000000002E-2</v>
      </c>
      <c r="B662" s="61">
        <v>-2.1343749999999999</v>
      </c>
      <c r="C662" s="61">
        <v>0.90976559999999995</v>
      </c>
      <c r="E662" s="63">
        <v>3.1800000000000002E-2</v>
      </c>
      <c r="F662" s="63">
        <v>-0.82187500000000002</v>
      </c>
      <c r="G662" s="63">
        <v>1.0601562</v>
      </c>
      <c r="I662" s="28">
        <v>9.1500000000000001E-3</v>
      </c>
      <c r="J662" s="28">
        <v>0.83867186000000005</v>
      </c>
      <c r="K662" s="28">
        <v>0.69414061000000005</v>
      </c>
      <c r="M662" s="30">
        <v>9.1500000000000001E-3</v>
      </c>
      <c r="N662" s="30">
        <v>-0.20429689000000001</v>
      </c>
      <c r="O662" s="30">
        <v>0.70976561000000005</v>
      </c>
      <c r="Q662" s="32">
        <v>1.7000000000000001E-2</v>
      </c>
      <c r="R662" s="32">
        <v>1.4949220000000001</v>
      </c>
      <c r="S662" s="32">
        <v>0.95195300000000005</v>
      </c>
      <c r="U662" s="34">
        <v>1.7100000000000001E-2</v>
      </c>
      <c r="V662" s="34">
        <v>-2.4406249999999998</v>
      </c>
      <c r="W662" s="34">
        <v>0.817187</v>
      </c>
      <c r="Y662" s="73"/>
      <c r="Z662" s="73"/>
      <c r="AA662" s="73"/>
    </row>
    <row r="663" spans="1:27" x14ac:dyDescent="0.25">
      <c r="A663" s="61">
        <v>3.2000000000000001E-2</v>
      </c>
      <c r="B663" s="61">
        <v>-2.1617188000000001</v>
      </c>
      <c r="C663" s="61">
        <v>0.90976559999999995</v>
      </c>
      <c r="E663" s="63">
        <v>3.2000000000000001E-2</v>
      </c>
      <c r="F663" s="63">
        <v>-0.74765630000000005</v>
      </c>
      <c r="G663" s="63">
        <v>1.1187499999999999</v>
      </c>
      <c r="I663" s="28">
        <v>9.1999999999999998E-3</v>
      </c>
      <c r="J663" s="28">
        <v>0.82109374000000002</v>
      </c>
      <c r="K663" s="28">
        <v>0.69218749000000002</v>
      </c>
      <c r="M663" s="30">
        <v>9.1999999999999998E-3</v>
      </c>
      <c r="N663" s="30">
        <v>-0.23554689000000001</v>
      </c>
      <c r="O663" s="30">
        <v>0.70976561000000005</v>
      </c>
      <c r="Q663" s="32">
        <v>1.7100000000000001E-2</v>
      </c>
      <c r="R663" s="32">
        <v>1.5105470000000001</v>
      </c>
      <c r="S663" s="32">
        <v>0.94804699999999997</v>
      </c>
      <c r="U663" s="34">
        <v>1.72E-2</v>
      </c>
      <c r="V663" s="34">
        <v>-2.4464839999999999</v>
      </c>
      <c r="W663" s="34">
        <v>0.82109399999999999</v>
      </c>
      <c r="Y663" s="73"/>
      <c r="Z663" s="73"/>
      <c r="AA663" s="73"/>
    </row>
    <row r="664" spans="1:27" x14ac:dyDescent="0.25">
      <c r="A664" s="61">
        <v>3.2199999999999999E-2</v>
      </c>
      <c r="B664" s="61">
        <v>-2.1871094000000002</v>
      </c>
      <c r="C664" s="61">
        <v>0.91757809999999995</v>
      </c>
      <c r="E664" s="63">
        <v>3.2199999999999999E-2</v>
      </c>
      <c r="F664" s="63">
        <v>-0.66953130000000005</v>
      </c>
      <c r="G664" s="63">
        <v>1.1949219</v>
      </c>
      <c r="I664" s="28">
        <v>9.2499999999999995E-3</v>
      </c>
      <c r="J664" s="28">
        <v>0.80156249000000002</v>
      </c>
      <c r="K664" s="28">
        <v>0.69023436000000005</v>
      </c>
      <c r="M664" s="30">
        <v>9.2499999999999995E-3</v>
      </c>
      <c r="N664" s="30">
        <v>-0.26679689000000001</v>
      </c>
      <c r="O664" s="30">
        <v>0.70976561000000005</v>
      </c>
      <c r="Q664" s="32">
        <v>1.72E-2</v>
      </c>
      <c r="R664" s="32">
        <v>1.5203120000000001</v>
      </c>
      <c r="S664" s="32">
        <v>0.94414100000000001</v>
      </c>
      <c r="U664" s="34">
        <v>1.7299999999999999E-2</v>
      </c>
      <c r="V664" s="34">
        <v>-2.4425780000000001</v>
      </c>
      <c r="W664" s="34">
        <v>0.82695300000000005</v>
      </c>
      <c r="Y664" s="73"/>
      <c r="Z664" s="73"/>
      <c r="AA664" s="73"/>
    </row>
    <row r="665" spans="1:27" x14ac:dyDescent="0.25">
      <c r="A665" s="61">
        <v>3.2399999999999998E-2</v>
      </c>
      <c r="B665" s="61">
        <v>-2.2105469000000002</v>
      </c>
      <c r="C665" s="61">
        <v>0.93320309999999995</v>
      </c>
      <c r="E665" s="63">
        <v>3.2399999999999998E-2</v>
      </c>
      <c r="F665" s="63">
        <v>-0.59335939999999998</v>
      </c>
      <c r="G665" s="63">
        <v>1.1695312</v>
      </c>
      <c r="I665" s="28">
        <v>9.2999999999999992E-3</v>
      </c>
      <c r="J665" s="28">
        <v>0.78203124000000002</v>
      </c>
      <c r="K665" s="28">
        <v>0.69023436000000005</v>
      </c>
      <c r="M665" s="30">
        <v>9.2999999999999992E-3</v>
      </c>
      <c r="N665" s="30">
        <v>-0.29804689000000001</v>
      </c>
      <c r="O665" s="30">
        <v>0.71171874000000002</v>
      </c>
      <c r="Q665" s="32">
        <v>1.7299999999999999E-2</v>
      </c>
      <c r="R665" s="32">
        <v>1.530078</v>
      </c>
      <c r="S665" s="32">
        <v>0.94023400000000001</v>
      </c>
      <c r="U665" s="34">
        <v>1.7399999999999999E-2</v>
      </c>
      <c r="V665" s="34">
        <v>-2.4308589999999999</v>
      </c>
      <c r="W665" s="34">
        <v>0.83085900000000001</v>
      </c>
      <c r="Y665" s="73"/>
      <c r="Z665" s="73"/>
      <c r="AA665" s="73"/>
    </row>
    <row r="666" spans="1:27" x14ac:dyDescent="0.25">
      <c r="A666" s="61">
        <v>3.2599999999999997E-2</v>
      </c>
      <c r="B666" s="61">
        <v>-2.2339844000000002</v>
      </c>
      <c r="C666" s="61">
        <v>0.95468750000000002</v>
      </c>
      <c r="E666" s="63">
        <v>3.2599999999999997E-2</v>
      </c>
      <c r="F666" s="63">
        <v>-0.52304689999999998</v>
      </c>
      <c r="G666" s="63">
        <v>1.0757812</v>
      </c>
      <c r="I666" s="28">
        <v>9.3500000000000007E-3</v>
      </c>
      <c r="J666" s="28">
        <v>0.76249999000000002</v>
      </c>
      <c r="K666" s="28">
        <v>0.68828124000000002</v>
      </c>
      <c r="M666" s="30">
        <v>9.3500000000000007E-3</v>
      </c>
      <c r="N666" s="30">
        <v>-0.32734375999999998</v>
      </c>
      <c r="O666" s="30">
        <v>0.71171874000000002</v>
      </c>
      <c r="Q666" s="32">
        <v>1.7399999999999999E-2</v>
      </c>
      <c r="R666" s="32">
        <v>1.533984</v>
      </c>
      <c r="S666" s="32">
        <v>0.93632800000000005</v>
      </c>
      <c r="U666" s="34">
        <v>1.7500000000000002E-2</v>
      </c>
      <c r="V666" s="34">
        <v>-2.413281</v>
      </c>
      <c r="W666" s="34">
        <v>0.83671899999999999</v>
      </c>
      <c r="Y666" s="73"/>
      <c r="Z666" s="73"/>
      <c r="AA666" s="73"/>
    </row>
    <row r="667" spans="1:27" x14ac:dyDescent="0.25">
      <c r="A667" s="61">
        <v>3.2800000000000003E-2</v>
      </c>
      <c r="B667" s="61">
        <v>-2.2593749999999999</v>
      </c>
      <c r="C667" s="61">
        <v>0.96640619999999999</v>
      </c>
      <c r="E667" s="63">
        <v>3.2800000000000003E-2</v>
      </c>
      <c r="F667" s="63">
        <v>-0.45273439999999998</v>
      </c>
      <c r="G667" s="63">
        <v>1.0484374999999999</v>
      </c>
      <c r="I667" s="28">
        <v>9.4000000000000004E-3</v>
      </c>
      <c r="J667" s="28">
        <v>0.74296874000000002</v>
      </c>
      <c r="K667" s="28">
        <v>0.68828124000000002</v>
      </c>
      <c r="M667" s="30">
        <v>9.4000000000000004E-3</v>
      </c>
      <c r="N667" s="30">
        <v>-0.35859375999999998</v>
      </c>
      <c r="O667" s="30">
        <v>0.71171874000000002</v>
      </c>
      <c r="Q667" s="32">
        <v>1.7500000000000002E-2</v>
      </c>
      <c r="R667" s="32">
        <v>1.533984</v>
      </c>
      <c r="S667" s="32">
        <v>0.93242199999999997</v>
      </c>
      <c r="U667" s="34">
        <v>1.7600000000000001E-2</v>
      </c>
      <c r="V667" s="34">
        <v>-2.3878910000000002</v>
      </c>
      <c r="W667" s="34">
        <v>0.84257800000000005</v>
      </c>
      <c r="Y667" s="73"/>
      <c r="Z667" s="73"/>
      <c r="AA667" s="73"/>
    </row>
    <row r="668" spans="1:27" x14ac:dyDescent="0.25">
      <c r="A668" s="61">
        <v>3.3000000000000002E-2</v>
      </c>
      <c r="B668" s="61">
        <v>-2.2789063000000001</v>
      </c>
      <c r="C668" s="61">
        <v>0.97031250000000002</v>
      </c>
      <c r="E668" s="63">
        <v>3.3000000000000002E-2</v>
      </c>
      <c r="F668" s="63">
        <v>-0.3804688</v>
      </c>
      <c r="G668" s="63">
        <v>1.1187499999999999</v>
      </c>
      <c r="I668" s="28">
        <v>9.4500000000000001E-3</v>
      </c>
      <c r="J668" s="28">
        <v>0.71953124000000002</v>
      </c>
      <c r="K668" s="28">
        <v>0.69023436000000005</v>
      </c>
      <c r="M668" s="30">
        <v>9.4500000000000001E-3</v>
      </c>
      <c r="N668" s="30">
        <v>-0.38984375999999998</v>
      </c>
      <c r="O668" s="30">
        <v>0.71171874000000002</v>
      </c>
      <c r="Q668" s="32">
        <v>1.7600000000000001E-2</v>
      </c>
      <c r="R668" s="32">
        <v>1.530078</v>
      </c>
      <c r="S668" s="32">
        <v>0.92851600000000001</v>
      </c>
      <c r="U668" s="34">
        <v>1.77E-2</v>
      </c>
      <c r="V668" s="34">
        <v>-2.3527339999999999</v>
      </c>
      <c r="W668" s="34">
        <v>0.85039100000000001</v>
      </c>
      <c r="Y668" s="73"/>
      <c r="Z668" s="73"/>
      <c r="AA668" s="73"/>
    </row>
    <row r="669" spans="1:27" x14ac:dyDescent="0.25">
      <c r="A669" s="61">
        <v>3.32E-2</v>
      </c>
      <c r="B669" s="61">
        <v>-2.2984374999999999</v>
      </c>
      <c r="C669" s="61">
        <v>0.97031250000000002</v>
      </c>
      <c r="E669" s="63">
        <v>3.32E-2</v>
      </c>
      <c r="F669" s="63">
        <v>-0.30625000000000002</v>
      </c>
      <c r="G669" s="63">
        <v>1.1910156000000001</v>
      </c>
      <c r="I669" s="28">
        <v>9.4999999999999998E-3</v>
      </c>
      <c r="J669" s="28">
        <v>0.70195311000000005</v>
      </c>
      <c r="K669" s="28">
        <v>0.69023436000000005</v>
      </c>
      <c r="M669" s="30">
        <v>9.4999999999999998E-3</v>
      </c>
      <c r="N669" s="30">
        <v>-0.41914064000000001</v>
      </c>
      <c r="O669" s="30">
        <v>0.71171874000000002</v>
      </c>
      <c r="Q669" s="32">
        <v>1.77E-2</v>
      </c>
      <c r="R669" s="32">
        <v>1.5222659999999999</v>
      </c>
      <c r="S669" s="32">
        <v>0.92460900000000001</v>
      </c>
      <c r="U669" s="34">
        <v>1.78E-2</v>
      </c>
      <c r="V669" s="34">
        <v>-2.3156249999999998</v>
      </c>
      <c r="W669" s="34">
        <v>0.85624999999999996</v>
      </c>
      <c r="Y669" s="73"/>
      <c r="Z669" s="73"/>
      <c r="AA669" s="73"/>
    </row>
    <row r="670" spans="1:27" x14ac:dyDescent="0.25">
      <c r="A670" s="61">
        <v>3.3399999999999999E-2</v>
      </c>
      <c r="B670" s="61">
        <v>-2.3179688000000001</v>
      </c>
      <c r="C670" s="61">
        <v>0.97812500000000002</v>
      </c>
      <c r="E670" s="63">
        <v>3.3399999999999999E-2</v>
      </c>
      <c r="F670" s="63">
        <v>-0.23007810000000001</v>
      </c>
      <c r="G670" s="63">
        <v>1.1656249999999999</v>
      </c>
      <c r="I670" s="28">
        <v>9.5499999999999995E-3</v>
      </c>
      <c r="J670" s="28">
        <v>0.68046874000000002</v>
      </c>
      <c r="K670" s="28">
        <v>0.69218749000000002</v>
      </c>
      <c r="M670" s="30">
        <v>9.5499999999999995E-3</v>
      </c>
      <c r="N670" s="30">
        <v>-0.44648439000000001</v>
      </c>
      <c r="O670" s="30">
        <v>0.71171874000000002</v>
      </c>
      <c r="Q670" s="32">
        <v>1.78E-2</v>
      </c>
      <c r="R670" s="32">
        <v>1.5125</v>
      </c>
      <c r="S670" s="32">
        <v>0.91874999999999996</v>
      </c>
      <c r="U670" s="34">
        <v>1.7899999999999999E-2</v>
      </c>
      <c r="V670" s="34">
        <v>-2.266797</v>
      </c>
      <c r="W670" s="34">
        <v>0.86210900000000001</v>
      </c>
      <c r="Y670" s="73"/>
      <c r="Z670" s="73"/>
      <c r="AA670" s="73"/>
    </row>
    <row r="671" spans="1:27" x14ac:dyDescent="0.25">
      <c r="A671" s="61">
        <v>3.3599999999999998E-2</v>
      </c>
      <c r="B671" s="61">
        <v>-2.3355469000000002</v>
      </c>
      <c r="C671" s="61">
        <v>0.99375000000000002</v>
      </c>
      <c r="E671" s="63">
        <v>3.3599999999999998E-2</v>
      </c>
      <c r="F671" s="63">
        <v>-0.1539063</v>
      </c>
      <c r="G671" s="63">
        <v>1.0914062</v>
      </c>
      <c r="I671" s="28">
        <v>9.5999999999999992E-3</v>
      </c>
      <c r="J671" s="28">
        <v>0.66093749000000002</v>
      </c>
      <c r="K671" s="28">
        <v>0.69218749000000002</v>
      </c>
      <c r="M671" s="30">
        <v>9.5999999999999992E-3</v>
      </c>
      <c r="N671" s="30">
        <v>-0.47773439000000001</v>
      </c>
      <c r="O671" s="30">
        <v>0.71171874000000002</v>
      </c>
      <c r="Q671" s="32">
        <v>1.7899999999999999E-2</v>
      </c>
      <c r="R671" s="32">
        <v>1.498828</v>
      </c>
      <c r="S671" s="32">
        <v>0.91289100000000001</v>
      </c>
      <c r="U671" s="34">
        <v>1.7999999999999999E-2</v>
      </c>
      <c r="V671" s="34">
        <v>-2.210156</v>
      </c>
      <c r="W671" s="34">
        <v>0.86992199999999997</v>
      </c>
      <c r="Y671" s="73"/>
      <c r="Z671" s="73"/>
      <c r="AA671" s="73"/>
    </row>
    <row r="672" spans="1:27" x14ac:dyDescent="0.25">
      <c r="A672" s="61">
        <v>3.3799999999999997E-2</v>
      </c>
      <c r="B672" s="61">
        <v>-2.3511719000000002</v>
      </c>
      <c r="C672" s="61">
        <v>1.0054687</v>
      </c>
      <c r="E672" s="63">
        <v>3.3799999999999997E-2</v>
      </c>
      <c r="F672" s="63">
        <v>-8.3593799999999996E-2</v>
      </c>
      <c r="G672" s="63">
        <v>1.0835937</v>
      </c>
      <c r="I672" s="28">
        <v>9.6500000000000006E-3</v>
      </c>
      <c r="J672" s="28">
        <v>0.64140624000000002</v>
      </c>
      <c r="K672" s="28">
        <v>0.69218749000000002</v>
      </c>
      <c r="M672" s="30">
        <v>9.6500000000000006E-3</v>
      </c>
      <c r="N672" s="30">
        <v>-0.50703125999999998</v>
      </c>
      <c r="O672" s="30">
        <v>0.71367186000000005</v>
      </c>
      <c r="Q672" s="32">
        <v>1.7999999999999999E-2</v>
      </c>
      <c r="R672" s="32">
        <v>1.48125</v>
      </c>
      <c r="S672" s="32">
        <v>0.90703100000000003</v>
      </c>
      <c r="U672" s="34">
        <v>1.8100000000000002E-2</v>
      </c>
      <c r="V672" s="34">
        <v>-2.147656</v>
      </c>
      <c r="W672" s="34">
        <v>0.87578100000000003</v>
      </c>
      <c r="Y672" s="73"/>
      <c r="Z672" s="73"/>
      <c r="AA672" s="73"/>
    </row>
    <row r="673" spans="1:27" x14ac:dyDescent="0.25">
      <c r="A673" s="61">
        <v>3.4000000000000002E-2</v>
      </c>
      <c r="B673" s="61">
        <v>-2.3628906000000001</v>
      </c>
      <c r="C673" s="61">
        <v>1.0074219</v>
      </c>
      <c r="E673" s="63">
        <v>3.4000000000000002E-2</v>
      </c>
      <c r="F673" s="63">
        <v>-7.4219000000000004E-3</v>
      </c>
      <c r="G673" s="63">
        <v>1.1187499999999999</v>
      </c>
      <c r="I673" s="28">
        <v>9.7000000000000003E-3</v>
      </c>
      <c r="J673" s="28">
        <v>0.61992186000000005</v>
      </c>
      <c r="K673" s="28">
        <v>0.69218749000000002</v>
      </c>
      <c r="M673" s="30">
        <v>9.7000000000000003E-3</v>
      </c>
      <c r="N673" s="30">
        <v>-0.53632813999999995</v>
      </c>
      <c r="O673" s="30">
        <v>0.71367186000000005</v>
      </c>
      <c r="Q673" s="32">
        <v>1.8100000000000002E-2</v>
      </c>
      <c r="R673" s="32">
        <v>1.455859</v>
      </c>
      <c r="S673" s="32">
        <v>0.90117199999999997</v>
      </c>
      <c r="U673" s="34">
        <v>1.8200000000000001E-2</v>
      </c>
      <c r="V673" s="34">
        <v>-2.0753910000000002</v>
      </c>
      <c r="W673" s="34">
        <v>0.88359399999999999</v>
      </c>
      <c r="Y673" s="73"/>
      <c r="Z673" s="73"/>
      <c r="AA673" s="73"/>
    </row>
    <row r="674" spans="1:27" x14ac:dyDescent="0.25">
      <c r="A674" s="61">
        <v>3.4200000000000001E-2</v>
      </c>
      <c r="B674" s="61">
        <v>-2.3785156000000001</v>
      </c>
      <c r="C674" s="61">
        <v>1.0113281000000001</v>
      </c>
      <c r="E674" s="63">
        <v>3.4200000000000001E-2</v>
      </c>
      <c r="F674" s="63">
        <v>6.6796900000000006E-2</v>
      </c>
      <c r="G674" s="63">
        <v>1.1207031000000001</v>
      </c>
      <c r="I674" s="28">
        <v>9.75E-3</v>
      </c>
      <c r="J674" s="28">
        <v>0.59648436000000005</v>
      </c>
      <c r="K674" s="28">
        <v>0.69218749000000002</v>
      </c>
      <c r="M674" s="30">
        <v>9.75E-3</v>
      </c>
      <c r="N674" s="30">
        <v>-0.56757813999999995</v>
      </c>
      <c r="O674" s="30">
        <v>0.71562499000000002</v>
      </c>
      <c r="Q674" s="32">
        <v>1.8200000000000001E-2</v>
      </c>
      <c r="R674" s="32">
        <v>1.430469</v>
      </c>
      <c r="S674" s="32">
        <v>0.89335900000000001</v>
      </c>
      <c r="U674" s="34">
        <v>1.83E-2</v>
      </c>
      <c r="V674" s="34">
        <v>-2.001172</v>
      </c>
      <c r="W674" s="34">
        <v>0.88945300000000005</v>
      </c>
      <c r="Y674" s="73"/>
      <c r="Z674" s="73"/>
      <c r="AA674" s="73"/>
    </row>
    <row r="675" spans="1:27" x14ac:dyDescent="0.25">
      <c r="A675" s="61">
        <v>3.44E-2</v>
      </c>
      <c r="B675" s="61">
        <v>-2.3941406000000001</v>
      </c>
      <c r="C675" s="61">
        <v>1.0289062</v>
      </c>
      <c r="E675" s="63">
        <v>3.44E-2</v>
      </c>
      <c r="F675" s="63">
        <v>0.1351562</v>
      </c>
      <c r="G675" s="63">
        <v>1.0718749999999999</v>
      </c>
      <c r="I675" s="28">
        <v>9.7999999999999997E-3</v>
      </c>
      <c r="J675" s="28">
        <v>0.57499999000000002</v>
      </c>
      <c r="K675" s="28">
        <v>0.69023436000000005</v>
      </c>
      <c r="M675" s="30">
        <v>9.7999999999999997E-3</v>
      </c>
      <c r="N675" s="30">
        <v>-0.59882813999999995</v>
      </c>
      <c r="O675" s="30">
        <v>0.71562499000000002</v>
      </c>
      <c r="Q675" s="32">
        <v>1.83E-2</v>
      </c>
      <c r="R675" s="32">
        <v>1.403125</v>
      </c>
      <c r="S675" s="32">
        <v>0.88554699999999997</v>
      </c>
      <c r="U675" s="34">
        <v>1.84E-2</v>
      </c>
      <c r="V675" s="34">
        <v>-1.9210940000000001</v>
      </c>
      <c r="W675" s="34">
        <v>0.895312</v>
      </c>
      <c r="Y675" s="73"/>
      <c r="Z675" s="73"/>
      <c r="AA675" s="73"/>
    </row>
    <row r="676" spans="1:27" x14ac:dyDescent="0.25">
      <c r="A676" s="61">
        <v>3.4599999999999999E-2</v>
      </c>
      <c r="B676" s="61">
        <v>-2.4058594000000002</v>
      </c>
      <c r="C676" s="61">
        <v>1.0503906000000001</v>
      </c>
      <c r="E676" s="63">
        <v>3.4599999999999999E-2</v>
      </c>
      <c r="F676" s="63">
        <v>0.2054687</v>
      </c>
      <c r="G676" s="63">
        <v>1.0425781000000001</v>
      </c>
      <c r="I676" s="28">
        <v>9.8499999999999994E-3</v>
      </c>
      <c r="J676" s="28">
        <v>0.55351561000000005</v>
      </c>
      <c r="K676" s="28">
        <v>0.68828124000000002</v>
      </c>
      <c r="M676" s="30">
        <v>9.8499999999999994E-3</v>
      </c>
      <c r="N676" s="30">
        <v>-0.63007813999999995</v>
      </c>
      <c r="O676" s="30">
        <v>0.71562499000000002</v>
      </c>
      <c r="Q676" s="32">
        <v>1.84E-2</v>
      </c>
      <c r="R676" s="32">
        <v>1.367969</v>
      </c>
      <c r="S676" s="32">
        <v>0.879687</v>
      </c>
      <c r="U676" s="34">
        <v>1.8499999999999999E-2</v>
      </c>
      <c r="V676" s="34">
        <v>-1.835156</v>
      </c>
      <c r="W676" s="34">
        <v>0.90117199999999997</v>
      </c>
      <c r="Y676" s="73"/>
      <c r="Z676" s="73"/>
      <c r="AA676" s="73"/>
    </row>
    <row r="677" spans="1:27" x14ac:dyDescent="0.25">
      <c r="A677" s="61">
        <v>3.4799999999999998E-2</v>
      </c>
      <c r="B677" s="61">
        <v>-2.4156249999999999</v>
      </c>
      <c r="C677" s="61">
        <v>1.0621094</v>
      </c>
      <c r="E677" s="63">
        <v>3.4799999999999998E-2</v>
      </c>
      <c r="F677" s="63">
        <v>0.27773439999999999</v>
      </c>
      <c r="G677" s="63">
        <v>1.0757812</v>
      </c>
      <c r="I677" s="28">
        <v>9.9000000000000008E-3</v>
      </c>
      <c r="J677" s="28">
        <v>0.53203124000000002</v>
      </c>
      <c r="K677" s="28">
        <v>0.68828124000000002</v>
      </c>
      <c r="M677" s="30">
        <v>9.9000000000000008E-3</v>
      </c>
      <c r="N677" s="30">
        <v>-0.66328125999999998</v>
      </c>
      <c r="O677" s="30">
        <v>0.71757811000000005</v>
      </c>
      <c r="Q677" s="32">
        <v>1.8499999999999999E-2</v>
      </c>
      <c r="R677" s="32">
        <v>1.330859</v>
      </c>
      <c r="S677" s="32">
        <v>0.87578100000000003</v>
      </c>
      <c r="U677" s="34">
        <v>1.8599999999999998E-2</v>
      </c>
      <c r="V677" s="34">
        <v>-1.741406</v>
      </c>
      <c r="W677" s="34">
        <v>0.90507800000000005</v>
      </c>
      <c r="Y677" s="73"/>
      <c r="Z677" s="73"/>
      <c r="AA677" s="73"/>
    </row>
    <row r="678" spans="1:27" x14ac:dyDescent="0.25">
      <c r="A678" s="61">
        <v>3.5000000000000003E-2</v>
      </c>
      <c r="B678" s="61">
        <v>-2.4234374999999999</v>
      </c>
      <c r="C678" s="61">
        <v>1.0640624999999999</v>
      </c>
      <c r="E678" s="63">
        <v>3.5000000000000003E-2</v>
      </c>
      <c r="F678" s="63">
        <v>0.3460937</v>
      </c>
      <c r="G678" s="63">
        <v>1.1246094</v>
      </c>
      <c r="I678" s="28">
        <v>9.9500000000000005E-3</v>
      </c>
      <c r="J678" s="28">
        <v>0.51054686000000005</v>
      </c>
      <c r="K678" s="28">
        <v>0.68632811000000005</v>
      </c>
      <c r="M678" s="30">
        <v>9.9500000000000005E-3</v>
      </c>
      <c r="N678" s="30">
        <v>-0.69648438999999995</v>
      </c>
      <c r="O678" s="30">
        <v>0.71757811000000005</v>
      </c>
      <c r="Q678" s="32">
        <v>1.8599999999999998E-2</v>
      </c>
      <c r="R678" s="32">
        <v>1.2878909999999999</v>
      </c>
      <c r="S678" s="32">
        <v>0.86992199999999997</v>
      </c>
      <c r="U678" s="34">
        <v>1.8700000000000001E-2</v>
      </c>
      <c r="V678" s="34">
        <v>-1.64375</v>
      </c>
      <c r="W678" s="34">
        <v>0.90898400000000001</v>
      </c>
      <c r="Y678" s="73"/>
      <c r="Z678" s="73"/>
      <c r="AA678" s="73"/>
    </row>
    <row r="679" spans="1:27" x14ac:dyDescent="0.25">
      <c r="A679" s="61">
        <v>3.5200000000000002E-2</v>
      </c>
      <c r="B679" s="61">
        <v>-2.4292969000000002</v>
      </c>
      <c r="C679" s="61">
        <v>1.0679687</v>
      </c>
      <c r="E679" s="63">
        <v>3.5200000000000002E-2</v>
      </c>
      <c r="F679" s="63">
        <v>0.41445310000000002</v>
      </c>
      <c r="G679" s="63">
        <v>1.1148437</v>
      </c>
      <c r="I679" s="28">
        <v>0.01</v>
      </c>
      <c r="J679" s="28">
        <v>0.48710935999999999</v>
      </c>
      <c r="K679" s="28">
        <v>0.68632811000000005</v>
      </c>
      <c r="M679" s="30">
        <v>0.01</v>
      </c>
      <c r="N679" s="30">
        <v>-0.72968750999999998</v>
      </c>
      <c r="O679" s="30">
        <v>0.71757811000000005</v>
      </c>
      <c r="Q679" s="32">
        <v>1.8700000000000001E-2</v>
      </c>
      <c r="R679" s="32">
        <v>1.246875</v>
      </c>
      <c r="S679" s="32">
        <v>0.86601600000000001</v>
      </c>
      <c r="U679" s="34">
        <v>1.8800000000000001E-2</v>
      </c>
      <c r="V679" s="34">
        <v>-1.5402340000000001</v>
      </c>
      <c r="W679" s="34">
        <v>0.91484399999999999</v>
      </c>
      <c r="Y679" s="73"/>
      <c r="Z679" s="73"/>
      <c r="AA679" s="73"/>
    </row>
    <row r="680" spans="1:27" x14ac:dyDescent="0.25">
      <c r="A680" s="61">
        <v>3.5400000000000001E-2</v>
      </c>
      <c r="B680" s="61">
        <v>-2.4371094000000002</v>
      </c>
      <c r="C680" s="61">
        <v>1.0835937</v>
      </c>
      <c r="E680" s="63">
        <v>3.5400000000000001E-2</v>
      </c>
      <c r="F680" s="63">
        <v>0.48476560000000002</v>
      </c>
      <c r="G680" s="63">
        <v>1.0484374999999999</v>
      </c>
      <c r="I680" s="28">
        <v>1.005E-2</v>
      </c>
      <c r="J680" s="28">
        <v>0.46367185999999999</v>
      </c>
      <c r="K680" s="28">
        <v>0.68632811000000005</v>
      </c>
      <c r="M680" s="30">
        <v>1.005E-2</v>
      </c>
      <c r="N680" s="30">
        <v>-0.76093750999999998</v>
      </c>
      <c r="O680" s="30">
        <v>0.71757811000000005</v>
      </c>
      <c r="Q680" s="32">
        <v>1.8800000000000001E-2</v>
      </c>
      <c r="R680" s="32">
        <v>1.2</v>
      </c>
      <c r="S680" s="32">
        <v>0.86210900000000001</v>
      </c>
      <c r="U680" s="34">
        <v>1.89E-2</v>
      </c>
      <c r="V680" s="34">
        <v>-1.4308590000000001</v>
      </c>
      <c r="W680" s="34">
        <v>0.91874999999999996</v>
      </c>
      <c r="Y680" s="73"/>
      <c r="Z680" s="73"/>
      <c r="AA680" s="73"/>
    </row>
    <row r="681" spans="1:27" x14ac:dyDescent="0.25">
      <c r="A681" s="61">
        <v>3.56E-2</v>
      </c>
      <c r="B681" s="61">
        <v>-2.4429688000000001</v>
      </c>
      <c r="C681" s="61">
        <v>1.1050781000000001</v>
      </c>
      <c r="E681" s="63">
        <v>3.56E-2</v>
      </c>
      <c r="F681" s="63">
        <v>0.55117190000000005</v>
      </c>
      <c r="G681" s="63">
        <v>0.99570309999999995</v>
      </c>
      <c r="I681" s="28">
        <v>1.01E-2</v>
      </c>
      <c r="J681" s="28">
        <v>0.43828124000000002</v>
      </c>
      <c r="K681" s="28">
        <v>0.68632811000000005</v>
      </c>
      <c r="M681" s="30">
        <v>1.01E-2</v>
      </c>
      <c r="N681" s="30">
        <v>-0.79023438999999995</v>
      </c>
      <c r="O681" s="30">
        <v>0.71757811000000005</v>
      </c>
      <c r="Q681" s="32">
        <v>1.89E-2</v>
      </c>
      <c r="R681" s="32">
        <v>1.149219</v>
      </c>
      <c r="S681" s="32">
        <v>0.85624999999999996</v>
      </c>
      <c r="U681" s="34">
        <v>1.9E-2</v>
      </c>
      <c r="V681" s="34">
        <v>-1.315625</v>
      </c>
      <c r="W681" s="34">
        <v>0.92265600000000003</v>
      </c>
      <c r="Y681" s="73"/>
      <c r="Z681" s="73"/>
      <c r="AA681" s="73"/>
    </row>
    <row r="682" spans="1:27" x14ac:dyDescent="0.25">
      <c r="A682" s="61">
        <v>3.5799999999999998E-2</v>
      </c>
      <c r="B682" s="61">
        <v>-2.4468749999999999</v>
      </c>
      <c r="C682" s="61">
        <v>1.1187499999999999</v>
      </c>
      <c r="E682" s="63">
        <v>3.5799999999999998E-2</v>
      </c>
      <c r="F682" s="63">
        <v>0.61562499999999998</v>
      </c>
      <c r="G682" s="63">
        <v>0.99375000000000002</v>
      </c>
      <c r="I682" s="28">
        <v>1.0149999999999999E-2</v>
      </c>
      <c r="J682" s="28">
        <v>0.41484374000000002</v>
      </c>
      <c r="K682" s="28">
        <v>0.68632811000000005</v>
      </c>
      <c r="M682" s="30">
        <v>1.0149999999999999E-2</v>
      </c>
      <c r="N682" s="30">
        <v>-0.81953125999999998</v>
      </c>
      <c r="O682" s="30">
        <v>0.71953124000000002</v>
      </c>
      <c r="Q682" s="32">
        <v>1.9E-2</v>
      </c>
      <c r="R682" s="32">
        <v>1.0984370000000001</v>
      </c>
      <c r="S682" s="32">
        <v>0.85234399999999999</v>
      </c>
      <c r="U682" s="34">
        <v>1.9099999999999999E-2</v>
      </c>
      <c r="V682" s="34">
        <v>-1.200391</v>
      </c>
      <c r="W682" s="34">
        <v>0.926562</v>
      </c>
      <c r="Y682" s="73"/>
      <c r="Z682" s="73"/>
      <c r="AA682" s="73"/>
    </row>
    <row r="683" spans="1:27" x14ac:dyDescent="0.25">
      <c r="A683" s="61">
        <v>3.5999999999999997E-2</v>
      </c>
      <c r="B683" s="61">
        <v>-2.4488281000000001</v>
      </c>
      <c r="C683" s="61">
        <v>1.1167969</v>
      </c>
      <c r="E683" s="63">
        <v>3.5999999999999997E-2</v>
      </c>
      <c r="F683" s="63">
        <v>0.67617190000000005</v>
      </c>
      <c r="G683" s="63">
        <v>1.0171874999999999</v>
      </c>
      <c r="I683" s="28">
        <v>1.0200000000000001E-2</v>
      </c>
      <c r="J683" s="28">
        <v>0.39335935999999999</v>
      </c>
      <c r="K683" s="28">
        <v>0.68437499000000002</v>
      </c>
      <c r="M683" s="30">
        <v>1.0200000000000001E-2</v>
      </c>
      <c r="N683" s="30">
        <v>-0.85078125999999998</v>
      </c>
      <c r="O683" s="30">
        <v>0.71953124000000002</v>
      </c>
      <c r="Q683" s="32">
        <v>1.9099999999999999E-2</v>
      </c>
      <c r="R683" s="32">
        <v>1.04375</v>
      </c>
      <c r="S683" s="32">
        <v>0.848437</v>
      </c>
      <c r="U683" s="34">
        <v>1.9199999999999998E-2</v>
      </c>
      <c r="V683" s="34">
        <v>-1.0832029999999999</v>
      </c>
      <c r="W683" s="34">
        <v>0.92851600000000001</v>
      </c>
      <c r="Y683" s="73"/>
      <c r="Z683" s="73"/>
      <c r="AA683" s="73"/>
    </row>
    <row r="684" spans="1:27" x14ac:dyDescent="0.25">
      <c r="A684" s="61">
        <v>3.6200000000000003E-2</v>
      </c>
      <c r="B684" s="61">
        <v>-2.4527344000000002</v>
      </c>
      <c r="C684" s="61">
        <v>1.1167969</v>
      </c>
      <c r="E684" s="63">
        <v>3.6200000000000003E-2</v>
      </c>
      <c r="F684" s="63">
        <v>0.73867190000000005</v>
      </c>
      <c r="G684" s="63">
        <v>1.0308594</v>
      </c>
      <c r="I684" s="28">
        <v>1.025E-2</v>
      </c>
      <c r="J684" s="28">
        <v>0.37187499000000002</v>
      </c>
      <c r="K684" s="28">
        <v>0.68242186000000005</v>
      </c>
      <c r="M684" s="30">
        <v>1.025E-2</v>
      </c>
      <c r="N684" s="30">
        <v>-0.88007813999999995</v>
      </c>
      <c r="O684" s="30">
        <v>0.72148436000000005</v>
      </c>
      <c r="Q684" s="32">
        <v>1.9199999999999998E-2</v>
      </c>
      <c r="R684" s="32">
        <v>0.98515600000000003</v>
      </c>
      <c r="S684" s="32">
        <v>0.84453100000000003</v>
      </c>
      <c r="U684" s="34">
        <v>1.9300000000000001E-2</v>
      </c>
      <c r="V684" s="34">
        <v>-0.964063</v>
      </c>
      <c r="W684" s="34">
        <v>0.93437499999999996</v>
      </c>
      <c r="Y684" s="73"/>
      <c r="Z684" s="73"/>
      <c r="AA684" s="73"/>
    </row>
    <row r="685" spans="1:27" x14ac:dyDescent="0.25">
      <c r="A685" s="61">
        <v>3.6400000000000002E-2</v>
      </c>
      <c r="B685" s="61">
        <v>-2.4527344000000002</v>
      </c>
      <c r="C685" s="61">
        <v>1.1285156000000001</v>
      </c>
      <c r="E685" s="63">
        <v>3.6400000000000002E-2</v>
      </c>
      <c r="F685" s="63">
        <v>0.79531249999999998</v>
      </c>
      <c r="G685" s="63">
        <v>1.0328124999999999</v>
      </c>
      <c r="I685" s="28">
        <v>1.03E-2</v>
      </c>
      <c r="J685" s="28">
        <v>0.34843749000000002</v>
      </c>
      <c r="K685" s="28">
        <v>0.68046874000000002</v>
      </c>
      <c r="M685" s="30">
        <v>1.03E-2</v>
      </c>
      <c r="N685" s="30">
        <v>-0.91132813999999995</v>
      </c>
      <c r="O685" s="30">
        <v>0.72148436000000005</v>
      </c>
      <c r="Q685" s="32">
        <v>1.9300000000000001E-2</v>
      </c>
      <c r="R685" s="32">
        <v>0.92265600000000003</v>
      </c>
      <c r="S685" s="32">
        <v>0.84062499999999996</v>
      </c>
      <c r="U685" s="34">
        <v>1.9400000000000001E-2</v>
      </c>
      <c r="V685" s="34">
        <v>-0.84101599999999999</v>
      </c>
      <c r="W685" s="34">
        <v>0.93828100000000003</v>
      </c>
      <c r="Y685" s="73"/>
      <c r="Z685" s="73"/>
      <c r="AA685" s="73"/>
    </row>
    <row r="686" spans="1:27" x14ac:dyDescent="0.25">
      <c r="A686" s="61">
        <v>3.6600000000000001E-2</v>
      </c>
      <c r="B686" s="61">
        <v>-2.4507813000000001</v>
      </c>
      <c r="C686" s="61">
        <v>1.1499999999999999</v>
      </c>
      <c r="E686" s="63">
        <v>3.6600000000000001E-2</v>
      </c>
      <c r="F686" s="63">
        <v>0.85195310000000002</v>
      </c>
      <c r="G686" s="63">
        <v>1.0367187</v>
      </c>
      <c r="I686" s="28">
        <v>1.035E-2</v>
      </c>
      <c r="J686" s="28">
        <v>0.32695310999999999</v>
      </c>
      <c r="K686" s="28">
        <v>0.67851561000000005</v>
      </c>
      <c r="M686" s="30">
        <v>1.035E-2</v>
      </c>
      <c r="N686" s="30">
        <v>-0.94257813999999995</v>
      </c>
      <c r="O686" s="30">
        <v>0.72148436000000005</v>
      </c>
      <c r="Q686" s="32">
        <v>1.9400000000000001E-2</v>
      </c>
      <c r="R686" s="32">
        <v>0.85624999999999996</v>
      </c>
      <c r="S686" s="32">
        <v>0.83867199999999997</v>
      </c>
      <c r="U686" s="34">
        <v>1.95E-2</v>
      </c>
      <c r="V686" s="34">
        <v>-0.71796899999999997</v>
      </c>
      <c r="W686" s="34">
        <v>0.94414100000000001</v>
      </c>
      <c r="Y686" s="73"/>
      <c r="Z686" s="73"/>
      <c r="AA686" s="73"/>
    </row>
    <row r="687" spans="1:27" x14ac:dyDescent="0.25">
      <c r="A687" s="61">
        <v>3.6799999999999999E-2</v>
      </c>
      <c r="B687" s="61">
        <v>-2.4488281000000001</v>
      </c>
      <c r="C687" s="61">
        <v>1.1636719</v>
      </c>
      <c r="E687" s="63">
        <v>3.6799999999999999E-2</v>
      </c>
      <c r="F687" s="63">
        <v>0.90859369999999995</v>
      </c>
      <c r="G687" s="63">
        <v>1.0054687</v>
      </c>
      <c r="I687" s="28">
        <v>1.04E-2</v>
      </c>
      <c r="J687" s="28">
        <v>0.30351560999999999</v>
      </c>
      <c r="K687" s="28">
        <v>0.67656249000000002</v>
      </c>
      <c r="M687" s="30">
        <v>1.04E-2</v>
      </c>
      <c r="N687" s="30">
        <v>-0.97382813999999995</v>
      </c>
      <c r="O687" s="30">
        <v>0.72148436000000005</v>
      </c>
      <c r="Q687" s="32">
        <v>1.95E-2</v>
      </c>
      <c r="R687" s="32">
        <v>0.79179699999999997</v>
      </c>
      <c r="S687" s="32">
        <v>0.83671899999999999</v>
      </c>
      <c r="U687" s="34">
        <v>1.9599999999999999E-2</v>
      </c>
      <c r="V687" s="34">
        <v>-0.589063</v>
      </c>
      <c r="W687" s="34">
        <v>0.94804699999999997</v>
      </c>
      <c r="Y687" s="73"/>
      <c r="Z687" s="73"/>
      <c r="AA687" s="73"/>
    </row>
    <row r="688" spans="1:27" x14ac:dyDescent="0.25">
      <c r="A688" s="61">
        <v>3.6999999999999998E-2</v>
      </c>
      <c r="B688" s="61">
        <v>-2.4468749999999999</v>
      </c>
      <c r="C688" s="61">
        <v>1.1617187</v>
      </c>
      <c r="E688" s="63">
        <v>3.6999999999999998E-2</v>
      </c>
      <c r="F688" s="63">
        <v>0.96132810000000002</v>
      </c>
      <c r="G688" s="63">
        <v>0.95078119999999999</v>
      </c>
      <c r="I688" s="28">
        <v>1.0449999999999999E-2</v>
      </c>
      <c r="J688" s="28">
        <v>0.27812499000000002</v>
      </c>
      <c r="K688" s="28">
        <v>0.67460936000000005</v>
      </c>
      <c r="M688" s="30">
        <v>1.0449999999999999E-2</v>
      </c>
      <c r="N688" s="30">
        <v>-1.00507814</v>
      </c>
      <c r="O688" s="30">
        <v>0.72148436000000005</v>
      </c>
      <c r="Q688" s="32">
        <v>1.9599999999999999E-2</v>
      </c>
      <c r="R688" s="32">
        <v>0.72148400000000001</v>
      </c>
      <c r="S688" s="32">
        <v>0.83085900000000001</v>
      </c>
      <c r="U688" s="34">
        <v>1.9699999999999999E-2</v>
      </c>
      <c r="V688" s="34">
        <v>-0.46796900000000002</v>
      </c>
      <c r="W688" s="34">
        <v>0.95195300000000005</v>
      </c>
      <c r="Y688" s="73"/>
      <c r="Z688" s="73"/>
      <c r="AA688" s="73"/>
    </row>
    <row r="689" spans="1:27" x14ac:dyDescent="0.25">
      <c r="A689" s="61">
        <v>3.7199999999999997E-2</v>
      </c>
      <c r="B689" s="61">
        <v>-2.4410156000000001</v>
      </c>
      <c r="C689" s="61">
        <v>1.1617187</v>
      </c>
      <c r="E689" s="63">
        <v>3.7199999999999997E-2</v>
      </c>
      <c r="F689" s="63">
        <v>1.0121093999999999</v>
      </c>
      <c r="G689" s="63">
        <v>0.90781250000000002</v>
      </c>
      <c r="I689" s="28">
        <v>1.0500000000000001E-2</v>
      </c>
      <c r="J689" s="28">
        <v>0.25468749000000002</v>
      </c>
      <c r="K689" s="28">
        <v>0.67460936000000005</v>
      </c>
      <c r="M689" s="30">
        <v>1.0500000000000001E-2</v>
      </c>
      <c r="N689" s="30">
        <v>-1.03242189</v>
      </c>
      <c r="O689" s="30">
        <v>0.72148436000000005</v>
      </c>
      <c r="Q689" s="32">
        <v>1.9699999999999999E-2</v>
      </c>
      <c r="R689" s="32">
        <v>0.65117199999999997</v>
      </c>
      <c r="S689" s="32">
        <v>0.82499999999999996</v>
      </c>
      <c r="U689" s="34">
        <v>1.9800000000000002E-2</v>
      </c>
      <c r="V689" s="34">
        <v>-0.35078100000000001</v>
      </c>
      <c r="W689" s="34">
        <v>0.95585900000000001</v>
      </c>
      <c r="Y689" s="73"/>
      <c r="Z689" s="73"/>
      <c r="AA689" s="73"/>
    </row>
    <row r="690" spans="1:27" x14ac:dyDescent="0.25">
      <c r="A690" s="61">
        <v>3.7400000000000003E-2</v>
      </c>
      <c r="B690" s="61">
        <v>-2.4351563000000001</v>
      </c>
      <c r="C690" s="61">
        <v>1.1773437</v>
      </c>
      <c r="E690" s="63">
        <v>3.7400000000000003E-2</v>
      </c>
      <c r="F690" s="63">
        <v>1.0589843999999999</v>
      </c>
      <c r="G690" s="63">
        <v>0.90585939999999998</v>
      </c>
      <c r="I690" s="28">
        <v>1.055E-2</v>
      </c>
      <c r="J690" s="28">
        <v>0.23124998999999999</v>
      </c>
      <c r="K690" s="28">
        <v>0.67265624000000002</v>
      </c>
      <c r="M690" s="30">
        <v>1.055E-2</v>
      </c>
      <c r="N690" s="30">
        <v>-1.06367189</v>
      </c>
      <c r="O690" s="30">
        <v>0.72148436000000005</v>
      </c>
      <c r="Q690" s="32">
        <v>1.9800000000000002E-2</v>
      </c>
      <c r="R690" s="32">
        <v>0.57499999999999996</v>
      </c>
      <c r="S690" s="32">
        <v>0.81523400000000001</v>
      </c>
      <c r="U690" s="34">
        <v>1.9900000000000001E-2</v>
      </c>
      <c r="V690" s="34">
        <v>-0.22578100000000001</v>
      </c>
      <c r="W690" s="34">
        <v>0.957812</v>
      </c>
      <c r="Y690" s="73"/>
      <c r="Z690" s="73"/>
      <c r="AA690" s="73"/>
    </row>
    <row r="691" spans="1:27" x14ac:dyDescent="0.25">
      <c r="A691" s="61">
        <v>3.7600000000000001E-2</v>
      </c>
      <c r="B691" s="61">
        <v>-2.4292969000000002</v>
      </c>
      <c r="C691" s="61">
        <v>1.1988281000000001</v>
      </c>
      <c r="E691" s="63">
        <v>3.7600000000000001E-2</v>
      </c>
      <c r="F691" s="63">
        <v>1.1058593999999999</v>
      </c>
      <c r="G691" s="63">
        <v>0.94687500000000002</v>
      </c>
      <c r="I691" s="28">
        <v>1.06E-2</v>
      </c>
      <c r="J691" s="28">
        <v>0.20781248999999999</v>
      </c>
      <c r="K691" s="28">
        <v>0.67265624000000002</v>
      </c>
      <c r="M691" s="30">
        <v>1.06E-2</v>
      </c>
      <c r="N691" s="30">
        <v>-1.09101564</v>
      </c>
      <c r="O691" s="30">
        <v>0.72343749000000002</v>
      </c>
      <c r="Q691" s="32">
        <v>1.9900000000000001E-2</v>
      </c>
      <c r="R691" s="32">
        <v>0.49882799999999999</v>
      </c>
      <c r="S691" s="32">
        <v>0.80546899999999999</v>
      </c>
      <c r="U691" s="34">
        <v>0.02</v>
      </c>
      <c r="V691" s="34">
        <v>-0.100781</v>
      </c>
      <c r="W691" s="34">
        <v>0.96171899999999999</v>
      </c>
      <c r="Y691" s="73"/>
      <c r="Z691" s="73"/>
      <c r="AA691" s="73"/>
    </row>
    <row r="692" spans="1:27" x14ac:dyDescent="0.25">
      <c r="A692" s="61">
        <v>3.78E-2</v>
      </c>
      <c r="B692" s="61">
        <v>-2.4234374999999999</v>
      </c>
      <c r="C692" s="61">
        <v>1.2105469</v>
      </c>
      <c r="E692" s="63">
        <v>3.78E-2</v>
      </c>
      <c r="F692" s="63">
        <v>1.1468750000000001</v>
      </c>
      <c r="G692" s="63">
        <v>0.96835939999999998</v>
      </c>
      <c r="I692" s="28">
        <v>1.065E-2</v>
      </c>
      <c r="J692" s="28">
        <v>0.18632810999999999</v>
      </c>
      <c r="K692" s="28">
        <v>0.67265624000000002</v>
      </c>
      <c r="M692" s="30">
        <v>1.065E-2</v>
      </c>
      <c r="N692" s="30">
        <v>-1.12031251</v>
      </c>
      <c r="O692" s="30">
        <v>0.72343749000000002</v>
      </c>
      <c r="Q692" s="32">
        <v>0.02</v>
      </c>
      <c r="R692" s="32">
        <v>0.41679699999999997</v>
      </c>
      <c r="S692" s="32">
        <v>0.79765600000000003</v>
      </c>
      <c r="U692" s="34">
        <v>2.01E-2</v>
      </c>
      <c r="V692" s="34">
        <v>2.2266000000000001E-2</v>
      </c>
      <c r="W692" s="34">
        <v>0.96367199999999997</v>
      </c>
      <c r="Y692" s="73"/>
      <c r="Z692" s="73"/>
      <c r="AA692" s="73"/>
    </row>
    <row r="693" spans="1:27" x14ac:dyDescent="0.25">
      <c r="A693" s="61">
        <v>3.7999999999999999E-2</v>
      </c>
      <c r="B693" s="61">
        <v>-2.4136719000000002</v>
      </c>
      <c r="C693" s="61">
        <v>1.2085937</v>
      </c>
      <c r="E693" s="63">
        <v>3.7999999999999999E-2</v>
      </c>
      <c r="F693" s="63">
        <v>1.1917968999999999</v>
      </c>
      <c r="G693" s="63">
        <v>0.94492189999999998</v>
      </c>
      <c r="I693" s="28">
        <v>1.0699999999999999E-2</v>
      </c>
      <c r="J693" s="28">
        <v>0.16093748999999999</v>
      </c>
      <c r="K693" s="28">
        <v>0.67460936000000005</v>
      </c>
      <c r="M693" s="30">
        <v>1.0699999999999999E-2</v>
      </c>
      <c r="N693" s="30">
        <v>-1.14960939</v>
      </c>
      <c r="O693" s="30">
        <v>0.72343749000000002</v>
      </c>
      <c r="Q693" s="32">
        <v>2.01E-2</v>
      </c>
      <c r="R693" s="32">
        <v>0.33671899999999999</v>
      </c>
      <c r="S693" s="32">
        <v>0.79179699999999997</v>
      </c>
      <c r="U693" s="34">
        <v>2.0199999999999999E-2</v>
      </c>
      <c r="V693" s="34">
        <v>0.14335899999999999</v>
      </c>
      <c r="W693" s="34">
        <v>0.96562499999999996</v>
      </c>
      <c r="Y693" s="73"/>
      <c r="Z693" s="73"/>
      <c r="AA693" s="73"/>
    </row>
    <row r="694" spans="1:27" x14ac:dyDescent="0.25">
      <c r="A694" s="61">
        <v>3.8199999999999998E-2</v>
      </c>
      <c r="B694" s="61">
        <v>-2.4039063000000001</v>
      </c>
      <c r="C694" s="61">
        <v>1.2066406000000001</v>
      </c>
      <c r="E694" s="63">
        <v>3.8199999999999998E-2</v>
      </c>
      <c r="F694" s="63">
        <v>1.2308593999999999</v>
      </c>
      <c r="G694" s="63">
        <v>0.91953119999999999</v>
      </c>
      <c r="I694" s="28">
        <v>1.0749999999999999E-2</v>
      </c>
      <c r="J694" s="28">
        <v>0.13945310999999999</v>
      </c>
      <c r="K694" s="28">
        <v>0.67460936000000005</v>
      </c>
      <c r="M694" s="30">
        <v>1.0749999999999999E-2</v>
      </c>
      <c r="N694" s="30">
        <v>-1.18085939</v>
      </c>
      <c r="O694" s="30">
        <v>0.72343749000000002</v>
      </c>
      <c r="Q694" s="32">
        <v>2.0199999999999999E-2</v>
      </c>
      <c r="R694" s="32">
        <v>0.254687</v>
      </c>
      <c r="S694" s="32">
        <v>0.78789100000000001</v>
      </c>
      <c r="U694" s="34">
        <v>2.0299999999999999E-2</v>
      </c>
      <c r="V694" s="34">
        <v>0.26054699999999997</v>
      </c>
      <c r="W694" s="34">
        <v>0.96757800000000005</v>
      </c>
      <c r="Y694" s="73"/>
      <c r="Z694" s="73"/>
      <c r="AA694" s="73"/>
    </row>
    <row r="695" spans="1:27" x14ac:dyDescent="0.25">
      <c r="A695" s="61">
        <v>3.8399999999999997E-2</v>
      </c>
      <c r="B695" s="61">
        <v>-2.3921874999999999</v>
      </c>
      <c r="C695" s="61">
        <v>1.2203124999999999</v>
      </c>
      <c r="E695" s="63">
        <v>3.8399999999999997E-2</v>
      </c>
      <c r="F695" s="63">
        <v>1.2679686999999999</v>
      </c>
      <c r="G695" s="63">
        <v>0.89414059999999995</v>
      </c>
      <c r="I695" s="28">
        <v>1.0800000000000001E-2</v>
      </c>
      <c r="J695" s="28">
        <v>0.11601561000000001</v>
      </c>
      <c r="K695" s="28">
        <v>0.67460936000000005</v>
      </c>
      <c r="M695" s="30">
        <v>1.0800000000000001E-2</v>
      </c>
      <c r="N695" s="30">
        <v>-1.21015626</v>
      </c>
      <c r="O695" s="30">
        <v>0.72539061000000005</v>
      </c>
      <c r="Q695" s="32">
        <v>2.0299999999999999E-2</v>
      </c>
      <c r="R695" s="32">
        <v>0.172656</v>
      </c>
      <c r="S695" s="32">
        <v>0.78398400000000001</v>
      </c>
      <c r="U695" s="34">
        <v>2.0400000000000001E-2</v>
      </c>
      <c r="V695" s="34">
        <v>0.37578099999999998</v>
      </c>
      <c r="W695" s="34">
        <v>0.96953100000000003</v>
      </c>
      <c r="Y695" s="73"/>
      <c r="Z695" s="73"/>
      <c r="AA695" s="73"/>
    </row>
    <row r="696" spans="1:27" x14ac:dyDescent="0.25">
      <c r="A696" s="61">
        <v>3.8600000000000002E-2</v>
      </c>
      <c r="B696" s="61">
        <v>-2.3765624999999999</v>
      </c>
      <c r="C696" s="61">
        <v>1.2378906000000001</v>
      </c>
      <c r="E696" s="63">
        <v>3.8600000000000002E-2</v>
      </c>
      <c r="F696" s="63">
        <v>1.3050781</v>
      </c>
      <c r="G696" s="63">
        <v>0.87070309999999995</v>
      </c>
      <c r="I696" s="28">
        <v>1.085E-2</v>
      </c>
      <c r="J696" s="28">
        <v>9.2578110000000005E-2</v>
      </c>
      <c r="K696" s="28">
        <v>0.67656249000000002</v>
      </c>
      <c r="M696" s="30">
        <v>1.085E-2</v>
      </c>
      <c r="N696" s="30">
        <v>-1.23750001</v>
      </c>
      <c r="O696" s="30">
        <v>0.72539061000000005</v>
      </c>
      <c r="Q696" s="32">
        <v>2.0400000000000001E-2</v>
      </c>
      <c r="R696" s="32">
        <v>9.2577999999999994E-2</v>
      </c>
      <c r="S696" s="32">
        <v>0.77812499999999996</v>
      </c>
      <c r="U696" s="34">
        <v>2.0500000000000001E-2</v>
      </c>
      <c r="V696" s="34">
        <v>0.49101600000000001</v>
      </c>
      <c r="W696" s="34">
        <v>0.97148400000000001</v>
      </c>
      <c r="Y696" s="73"/>
      <c r="Z696" s="73"/>
      <c r="AA696" s="73"/>
    </row>
    <row r="697" spans="1:27" x14ac:dyDescent="0.25">
      <c r="A697" s="61">
        <v>3.8800000000000001E-2</v>
      </c>
      <c r="B697" s="61">
        <v>-2.3609374999999999</v>
      </c>
      <c r="C697" s="61">
        <v>1.2476562</v>
      </c>
      <c r="E697" s="63">
        <v>3.8800000000000001E-2</v>
      </c>
      <c r="F697" s="63">
        <v>1.3382811999999999</v>
      </c>
      <c r="G697" s="63">
        <v>0.85117189999999998</v>
      </c>
      <c r="I697" s="28">
        <v>1.09E-2</v>
      </c>
      <c r="J697" s="28">
        <v>6.9140610000000005E-2</v>
      </c>
      <c r="K697" s="28">
        <v>0.67656249000000002</v>
      </c>
      <c r="M697" s="30">
        <v>1.09E-2</v>
      </c>
      <c r="N697" s="30">
        <v>-1.26484376</v>
      </c>
      <c r="O697" s="30">
        <v>0.72539061000000005</v>
      </c>
      <c r="Q697" s="32">
        <v>2.0500000000000001E-2</v>
      </c>
      <c r="R697" s="32">
        <v>4.6870000000000002E-3</v>
      </c>
      <c r="S697" s="32">
        <v>0.77226600000000001</v>
      </c>
      <c r="U697" s="34">
        <v>2.06E-2</v>
      </c>
      <c r="V697" s="34">
        <v>0.60039100000000001</v>
      </c>
      <c r="W697" s="34">
        <v>0.97148400000000001</v>
      </c>
      <c r="Y697" s="73"/>
      <c r="Z697" s="73"/>
      <c r="AA697" s="73"/>
    </row>
    <row r="698" spans="1:27" x14ac:dyDescent="0.25">
      <c r="A698" s="61">
        <v>3.9E-2</v>
      </c>
      <c r="B698" s="61">
        <v>-2.3511719000000002</v>
      </c>
      <c r="C698" s="61">
        <v>1.2417969</v>
      </c>
      <c r="E698" s="63">
        <v>3.9E-2</v>
      </c>
      <c r="F698" s="63">
        <v>1.3675781</v>
      </c>
      <c r="G698" s="63">
        <v>0.84726559999999995</v>
      </c>
      <c r="I698" s="28">
        <v>1.095E-2</v>
      </c>
      <c r="J698" s="28">
        <v>4.3749990000000002E-2</v>
      </c>
      <c r="K698" s="28">
        <v>0.67851561000000005</v>
      </c>
      <c r="M698" s="30">
        <v>1.095E-2</v>
      </c>
      <c r="N698" s="30">
        <v>-1.29414064</v>
      </c>
      <c r="O698" s="30">
        <v>0.72734374000000002</v>
      </c>
      <c r="Q698" s="32">
        <v>2.06E-2</v>
      </c>
      <c r="R698" s="32">
        <v>-8.1250000000000003E-2</v>
      </c>
      <c r="S698" s="32">
        <v>0.76835900000000001</v>
      </c>
      <c r="U698" s="34">
        <v>2.07E-2</v>
      </c>
      <c r="V698" s="34">
        <v>0.70585900000000001</v>
      </c>
      <c r="W698" s="34">
        <v>0.97148400000000001</v>
      </c>
      <c r="Y698" s="73"/>
      <c r="Z698" s="73"/>
      <c r="AA698" s="73"/>
    </row>
    <row r="699" spans="1:27" x14ac:dyDescent="0.25">
      <c r="A699" s="61">
        <v>3.9199999999999999E-2</v>
      </c>
      <c r="B699" s="61">
        <v>-2.3335938000000001</v>
      </c>
      <c r="C699" s="61">
        <v>1.2378906000000001</v>
      </c>
      <c r="E699" s="63">
        <v>3.9199999999999999E-2</v>
      </c>
      <c r="F699" s="63">
        <v>1.3968750000000001</v>
      </c>
      <c r="G699" s="63">
        <v>0.86484369999999999</v>
      </c>
      <c r="I699" s="28">
        <v>1.0999999999999999E-2</v>
      </c>
      <c r="J699" s="28">
        <v>1.6406239999999999E-2</v>
      </c>
      <c r="K699" s="28">
        <v>0.67851561000000005</v>
      </c>
      <c r="M699" s="30">
        <v>1.0999999999999999E-2</v>
      </c>
      <c r="N699" s="30">
        <v>-1.32148439</v>
      </c>
      <c r="O699" s="30">
        <v>0.72734374000000002</v>
      </c>
      <c r="Q699" s="32">
        <v>2.07E-2</v>
      </c>
      <c r="R699" s="32">
        <v>-0.167188</v>
      </c>
      <c r="S699" s="32">
        <v>0.76640600000000003</v>
      </c>
      <c r="U699" s="34">
        <v>2.0799999999999999E-2</v>
      </c>
      <c r="V699" s="34">
        <v>0.80351600000000001</v>
      </c>
      <c r="W699" s="34">
        <v>0.97148400000000001</v>
      </c>
      <c r="Y699" s="73"/>
      <c r="Z699" s="73"/>
      <c r="AA699" s="73"/>
    </row>
    <row r="700" spans="1:27" x14ac:dyDescent="0.25">
      <c r="A700" s="61">
        <v>3.9399999999999998E-2</v>
      </c>
      <c r="B700" s="61">
        <v>-2.3160156000000001</v>
      </c>
      <c r="C700" s="61">
        <v>1.2515624999999999</v>
      </c>
      <c r="E700" s="63">
        <v>3.9399999999999998E-2</v>
      </c>
      <c r="F700" s="63">
        <v>1.4183593999999999</v>
      </c>
      <c r="G700" s="63">
        <v>0.87656250000000002</v>
      </c>
      <c r="I700" s="28">
        <v>1.1050000000000001E-2</v>
      </c>
      <c r="J700" s="28">
        <v>-8.9843900000000001E-3</v>
      </c>
      <c r="K700" s="28">
        <v>0.68046874000000002</v>
      </c>
      <c r="M700" s="30">
        <v>1.1050000000000001E-2</v>
      </c>
      <c r="N700" s="30">
        <v>-1.35273439</v>
      </c>
      <c r="O700" s="30">
        <v>0.72929686000000005</v>
      </c>
      <c r="Q700" s="32">
        <v>2.0799999999999999E-2</v>
      </c>
      <c r="R700" s="32">
        <v>-0.25703100000000001</v>
      </c>
      <c r="S700" s="32">
        <v>0.76445300000000005</v>
      </c>
      <c r="U700" s="34">
        <v>2.0899999999999998E-2</v>
      </c>
      <c r="V700" s="34">
        <v>0.89726600000000001</v>
      </c>
      <c r="W700" s="34">
        <v>0.97148400000000001</v>
      </c>
      <c r="Y700" s="73"/>
      <c r="Z700" s="73"/>
      <c r="AA700" s="73"/>
    </row>
    <row r="701" spans="1:27" x14ac:dyDescent="0.25">
      <c r="A701" s="61">
        <v>3.9600000000000003E-2</v>
      </c>
      <c r="B701" s="61">
        <v>-2.2964844000000002</v>
      </c>
      <c r="C701" s="61">
        <v>1.2749999999999999</v>
      </c>
      <c r="E701" s="63">
        <v>3.9600000000000003E-2</v>
      </c>
      <c r="F701" s="63">
        <v>1.4398436999999999</v>
      </c>
      <c r="G701" s="63">
        <v>0.85898439999999998</v>
      </c>
      <c r="I701" s="28">
        <v>1.11E-2</v>
      </c>
      <c r="J701" s="28">
        <v>-3.2421890000000002E-2</v>
      </c>
      <c r="K701" s="28">
        <v>0.68046874000000002</v>
      </c>
      <c r="M701" s="30">
        <v>1.11E-2</v>
      </c>
      <c r="N701" s="30">
        <v>-1.38398439</v>
      </c>
      <c r="O701" s="30">
        <v>0.73124999000000002</v>
      </c>
      <c r="Q701" s="32">
        <v>2.0899999999999998E-2</v>
      </c>
      <c r="R701" s="32">
        <v>-0.34296900000000002</v>
      </c>
      <c r="S701" s="32">
        <v>0.76249999999999996</v>
      </c>
      <c r="U701" s="34">
        <v>2.1000000000000001E-2</v>
      </c>
      <c r="V701" s="34">
        <v>0.98710900000000001</v>
      </c>
      <c r="W701" s="34">
        <v>0.97148400000000001</v>
      </c>
      <c r="Y701" s="73"/>
      <c r="Z701" s="73"/>
      <c r="AA701" s="73"/>
    </row>
    <row r="702" spans="1:27" x14ac:dyDescent="0.25">
      <c r="A702" s="61">
        <v>3.9800000000000002E-2</v>
      </c>
      <c r="B702" s="61">
        <v>-2.2769531000000001</v>
      </c>
      <c r="C702" s="61">
        <v>1.2808594</v>
      </c>
      <c r="E702" s="63">
        <v>3.9800000000000002E-2</v>
      </c>
      <c r="F702" s="63">
        <v>1.4613281</v>
      </c>
      <c r="G702" s="63">
        <v>0.83359369999999999</v>
      </c>
      <c r="I702" s="28">
        <v>1.115E-2</v>
      </c>
      <c r="J702" s="28">
        <v>-5.5859390000000002E-2</v>
      </c>
      <c r="K702" s="28">
        <v>0.68242186000000005</v>
      </c>
      <c r="M702" s="30">
        <v>1.115E-2</v>
      </c>
      <c r="N702" s="30">
        <v>-1.41132814</v>
      </c>
      <c r="O702" s="30">
        <v>0.73124999000000002</v>
      </c>
      <c r="Q702" s="32">
        <v>2.1000000000000001E-2</v>
      </c>
      <c r="R702" s="32">
        <v>-0.42499999999999999</v>
      </c>
      <c r="S702" s="32">
        <v>0.76054699999999997</v>
      </c>
      <c r="U702" s="34">
        <v>2.1100000000000001E-2</v>
      </c>
      <c r="V702" s="34">
        <v>1.071094</v>
      </c>
      <c r="W702" s="34">
        <v>0.96953100000000003</v>
      </c>
      <c r="Y702" s="73"/>
      <c r="Z702" s="73"/>
      <c r="AA702" s="73"/>
    </row>
    <row r="703" spans="1:27" x14ac:dyDescent="0.25">
      <c r="A703" s="61">
        <v>0.04</v>
      </c>
      <c r="B703" s="61">
        <v>-2.2554688000000001</v>
      </c>
      <c r="C703" s="61">
        <v>1.2691406000000001</v>
      </c>
      <c r="E703" s="63">
        <v>0.04</v>
      </c>
      <c r="F703" s="63">
        <v>1.4769531</v>
      </c>
      <c r="G703" s="63">
        <v>0.82773439999999998</v>
      </c>
      <c r="I703" s="28">
        <v>1.12E-2</v>
      </c>
      <c r="J703" s="28">
        <v>-7.9296889999999995E-2</v>
      </c>
      <c r="K703" s="28">
        <v>0.68242186000000005</v>
      </c>
      <c r="M703" s="30">
        <v>1.12E-2</v>
      </c>
      <c r="N703" s="30">
        <v>-1.44062501</v>
      </c>
      <c r="O703" s="30">
        <v>0.73124999000000002</v>
      </c>
      <c r="Q703" s="32">
        <v>2.1100000000000001E-2</v>
      </c>
      <c r="R703" s="32">
        <v>-0.50898399999999999</v>
      </c>
      <c r="S703" s="32">
        <v>0.76054699999999997</v>
      </c>
      <c r="U703" s="34">
        <v>2.12E-2</v>
      </c>
      <c r="V703" s="34">
        <v>1.143359</v>
      </c>
      <c r="W703" s="34">
        <v>0.96953100000000003</v>
      </c>
      <c r="Y703" s="73"/>
      <c r="Z703" s="73"/>
      <c r="AA703" s="73"/>
    </row>
    <row r="704" spans="1:27" x14ac:dyDescent="0.25">
      <c r="A704" s="61">
        <v>4.02E-2</v>
      </c>
      <c r="B704" s="61">
        <v>-2.2320313000000001</v>
      </c>
      <c r="C704" s="61">
        <v>1.2691406000000001</v>
      </c>
      <c r="E704" s="63">
        <v>4.02E-2</v>
      </c>
      <c r="F704" s="63">
        <v>1.4906250000000001</v>
      </c>
      <c r="G704" s="63">
        <v>0.82968750000000002</v>
      </c>
      <c r="I704" s="28">
        <v>1.125E-2</v>
      </c>
      <c r="J704" s="28">
        <v>-0.10468751</v>
      </c>
      <c r="K704" s="28">
        <v>0.68242186000000005</v>
      </c>
      <c r="M704" s="30">
        <v>1.125E-2</v>
      </c>
      <c r="N704" s="30">
        <v>-1.46796876</v>
      </c>
      <c r="O704" s="30">
        <v>0.73320311000000005</v>
      </c>
      <c r="Q704" s="32">
        <v>2.12E-2</v>
      </c>
      <c r="R704" s="32">
        <v>-0.59492199999999995</v>
      </c>
      <c r="S704" s="32">
        <v>0.75859399999999999</v>
      </c>
      <c r="U704" s="34">
        <v>2.1299999999999999E-2</v>
      </c>
      <c r="V704" s="34">
        <v>1.215625</v>
      </c>
      <c r="W704" s="34">
        <v>0.96953100000000003</v>
      </c>
      <c r="Y704" s="73"/>
      <c r="Z704" s="73"/>
      <c r="AA704" s="73"/>
    </row>
    <row r="705" spans="1:27" x14ac:dyDescent="0.25">
      <c r="A705" s="61">
        <v>4.0399999999999998E-2</v>
      </c>
      <c r="B705" s="61">
        <v>-2.2085938000000001</v>
      </c>
      <c r="C705" s="61">
        <v>1.2828124999999999</v>
      </c>
      <c r="E705" s="63">
        <v>4.0399999999999998E-2</v>
      </c>
      <c r="F705" s="63">
        <v>1.5023436999999999</v>
      </c>
      <c r="G705" s="63">
        <v>0.82382809999999995</v>
      </c>
      <c r="I705" s="28">
        <v>1.1299999999999999E-2</v>
      </c>
      <c r="J705" s="28">
        <v>-0.13007814000000001</v>
      </c>
      <c r="K705" s="28">
        <v>0.68242186000000005</v>
      </c>
      <c r="M705" s="30">
        <v>1.1299999999999999E-2</v>
      </c>
      <c r="N705" s="30">
        <v>-1.49531251</v>
      </c>
      <c r="O705" s="30">
        <v>0.73320311000000005</v>
      </c>
      <c r="Q705" s="32">
        <v>2.1299999999999999E-2</v>
      </c>
      <c r="R705" s="32">
        <v>-0.68476599999999999</v>
      </c>
      <c r="S705" s="32">
        <v>0.75859399999999999</v>
      </c>
      <c r="U705" s="34">
        <v>2.1399999999999999E-2</v>
      </c>
      <c r="V705" s="34">
        <v>1.278125</v>
      </c>
      <c r="W705" s="34">
        <v>0.96757800000000005</v>
      </c>
      <c r="Y705" s="73"/>
      <c r="Z705" s="73"/>
      <c r="AA705" s="73"/>
    </row>
    <row r="706" spans="1:27" x14ac:dyDescent="0.25">
      <c r="A706" s="61">
        <v>4.0599999999999997E-2</v>
      </c>
      <c r="B706" s="61">
        <v>-2.1832031000000001</v>
      </c>
      <c r="C706" s="61">
        <v>1.2984374999999999</v>
      </c>
      <c r="E706" s="63">
        <v>4.0599999999999997E-2</v>
      </c>
      <c r="F706" s="63">
        <v>1.5101561999999999</v>
      </c>
      <c r="G706" s="63">
        <v>0.80820309999999995</v>
      </c>
      <c r="I706" s="28">
        <v>1.1350000000000001E-2</v>
      </c>
      <c r="J706" s="28">
        <v>-0.15351564000000001</v>
      </c>
      <c r="K706" s="28">
        <v>0.68046874000000002</v>
      </c>
      <c r="M706" s="30">
        <v>1.1350000000000001E-2</v>
      </c>
      <c r="N706" s="30">
        <v>-1.52265626</v>
      </c>
      <c r="O706" s="30">
        <v>0.73320311000000005</v>
      </c>
      <c r="Q706" s="32">
        <v>2.1399999999999999E-2</v>
      </c>
      <c r="R706" s="32">
        <v>-0.77265600000000001</v>
      </c>
      <c r="S706" s="32">
        <v>0.75859399999999999</v>
      </c>
      <c r="U706" s="34">
        <v>2.1499999999999998E-2</v>
      </c>
      <c r="V706" s="34">
        <v>1.3386720000000001</v>
      </c>
      <c r="W706" s="34">
        <v>0.96562499999999996</v>
      </c>
      <c r="Y706" s="73"/>
      <c r="Z706" s="73"/>
      <c r="AA706" s="73"/>
    </row>
    <row r="707" spans="1:27" x14ac:dyDescent="0.25">
      <c r="A707" s="61">
        <v>4.0800000000000003E-2</v>
      </c>
      <c r="B707" s="61">
        <v>-2.1578124999999999</v>
      </c>
      <c r="C707" s="61">
        <v>1.3023437</v>
      </c>
      <c r="E707" s="63">
        <v>4.0800000000000003E-2</v>
      </c>
      <c r="F707" s="63">
        <v>1.5160156</v>
      </c>
      <c r="G707" s="63">
        <v>0.78867189999999998</v>
      </c>
      <c r="I707" s="28">
        <v>1.14E-2</v>
      </c>
      <c r="J707" s="28">
        <v>-0.17890626000000001</v>
      </c>
      <c r="K707" s="28">
        <v>0.68046874000000002</v>
      </c>
      <c r="M707" s="30">
        <v>1.14E-2</v>
      </c>
      <c r="N707" s="30">
        <v>-1.54804689</v>
      </c>
      <c r="O707" s="30">
        <v>0.73320311000000005</v>
      </c>
      <c r="Q707" s="32">
        <v>2.1499999999999998E-2</v>
      </c>
      <c r="R707" s="32">
        <v>-0.85859399999999997</v>
      </c>
      <c r="S707" s="32">
        <v>0.75664100000000001</v>
      </c>
      <c r="U707" s="34">
        <v>2.1600000000000001E-2</v>
      </c>
      <c r="V707" s="34">
        <v>1.389453</v>
      </c>
      <c r="W707" s="34">
        <v>0.96367199999999997</v>
      </c>
      <c r="Y707" s="73"/>
      <c r="Z707" s="73"/>
      <c r="AA707" s="73"/>
    </row>
    <row r="708" spans="1:27" x14ac:dyDescent="0.25">
      <c r="A708" s="61">
        <v>4.1000000000000002E-2</v>
      </c>
      <c r="B708" s="61">
        <v>-2.1324219000000002</v>
      </c>
      <c r="C708" s="61">
        <v>1.2964844</v>
      </c>
      <c r="E708" s="63">
        <v>4.1000000000000002E-2</v>
      </c>
      <c r="F708" s="63">
        <v>1.5199218999999999</v>
      </c>
      <c r="G708" s="63">
        <v>0.78671869999999999</v>
      </c>
      <c r="I708" s="28">
        <v>1.145E-2</v>
      </c>
      <c r="J708" s="28">
        <v>-0.20625001000000001</v>
      </c>
      <c r="K708" s="28">
        <v>0.68046874000000002</v>
      </c>
      <c r="M708" s="30">
        <v>1.145E-2</v>
      </c>
      <c r="N708" s="30">
        <v>-1.57539064</v>
      </c>
      <c r="O708" s="30">
        <v>0.73515624000000002</v>
      </c>
      <c r="Q708" s="32">
        <v>2.1600000000000001E-2</v>
      </c>
      <c r="R708" s="32">
        <v>-0.94453100000000001</v>
      </c>
      <c r="S708" s="32">
        <v>0.75664100000000001</v>
      </c>
      <c r="U708" s="34">
        <v>2.1700000000000001E-2</v>
      </c>
      <c r="V708" s="34">
        <v>1.430469</v>
      </c>
      <c r="W708" s="34">
        <v>0.96171899999999999</v>
      </c>
      <c r="Y708" s="73"/>
      <c r="Z708" s="73"/>
      <c r="AA708" s="73"/>
    </row>
    <row r="709" spans="1:27" x14ac:dyDescent="0.25">
      <c r="A709" s="61">
        <v>4.1200000000000001E-2</v>
      </c>
      <c r="B709" s="61">
        <v>-2.1031249999999999</v>
      </c>
      <c r="C709" s="61">
        <v>1.2925781000000001</v>
      </c>
      <c r="E709" s="63">
        <v>4.1200000000000001E-2</v>
      </c>
      <c r="F709" s="63">
        <v>1.5199218999999999</v>
      </c>
      <c r="G709" s="63">
        <v>0.78867189999999998</v>
      </c>
      <c r="I709" s="28">
        <v>1.15E-2</v>
      </c>
      <c r="J709" s="28">
        <v>-0.23164064000000001</v>
      </c>
      <c r="K709" s="28">
        <v>0.68046874000000002</v>
      </c>
      <c r="M709" s="30">
        <v>1.15E-2</v>
      </c>
      <c r="N709" s="30">
        <v>-1.60078126</v>
      </c>
      <c r="O709" s="30">
        <v>0.73515624000000002</v>
      </c>
      <c r="Q709" s="32">
        <v>2.1700000000000001E-2</v>
      </c>
      <c r="R709" s="32">
        <v>-1.028516</v>
      </c>
      <c r="S709" s="32">
        <v>0.75859399999999999</v>
      </c>
      <c r="U709" s="34">
        <v>2.18E-2</v>
      </c>
      <c r="V709" s="34">
        <v>1.467578</v>
      </c>
      <c r="W709" s="34">
        <v>0.95976600000000001</v>
      </c>
      <c r="Y709" s="73"/>
      <c r="Z709" s="73"/>
      <c r="AA709" s="73"/>
    </row>
    <row r="710" spans="1:27" x14ac:dyDescent="0.25">
      <c r="A710" s="61">
        <v>4.1399999999999999E-2</v>
      </c>
      <c r="B710" s="61">
        <v>-2.0699219000000002</v>
      </c>
      <c r="C710" s="61">
        <v>1.3042969</v>
      </c>
      <c r="E710" s="63">
        <v>4.1399999999999999E-2</v>
      </c>
      <c r="F710" s="63">
        <v>1.5160156</v>
      </c>
      <c r="G710" s="63">
        <v>0.77890619999999999</v>
      </c>
      <c r="I710" s="28">
        <v>1.155E-2</v>
      </c>
      <c r="J710" s="28">
        <v>-0.25703125999999998</v>
      </c>
      <c r="K710" s="28">
        <v>0.67851561000000005</v>
      </c>
      <c r="M710" s="30">
        <v>1.155E-2</v>
      </c>
      <c r="N710" s="30">
        <v>-1.62421876</v>
      </c>
      <c r="O710" s="30">
        <v>0.73710936000000005</v>
      </c>
      <c r="Q710" s="32">
        <v>2.18E-2</v>
      </c>
      <c r="R710" s="32">
        <v>-1.110547</v>
      </c>
      <c r="S710" s="32">
        <v>0.75859399999999999</v>
      </c>
      <c r="U710" s="34">
        <v>2.1899999999999999E-2</v>
      </c>
      <c r="V710" s="34">
        <v>1.496875</v>
      </c>
      <c r="W710" s="34">
        <v>0.95585900000000001</v>
      </c>
      <c r="Y710" s="73"/>
      <c r="Z710" s="73"/>
      <c r="AA710" s="73"/>
    </row>
    <row r="711" spans="1:27" x14ac:dyDescent="0.25">
      <c r="A711" s="61">
        <v>4.1599999999999998E-2</v>
      </c>
      <c r="B711" s="61">
        <v>-2.0445313000000001</v>
      </c>
      <c r="C711" s="61">
        <v>1.3199219</v>
      </c>
      <c r="E711" s="63">
        <v>4.1599999999999998E-2</v>
      </c>
      <c r="F711" s="63">
        <v>1.5101561999999999</v>
      </c>
      <c r="G711" s="63">
        <v>0.76718750000000002</v>
      </c>
      <c r="I711" s="28">
        <v>1.1599999999999999E-2</v>
      </c>
      <c r="J711" s="28">
        <v>-0.28242189000000001</v>
      </c>
      <c r="K711" s="28">
        <v>0.67851561000000005</v>
      </c>
      <c r="M711" s="30">
        <v>1.1599999999999999E-2</v>
      </c>
      <c r="N711" s="30">
        <v>-1.65156251</v>
      </c>
      <c r="O711" s="30">
        <v>0.73710936000000005</v>
      </c>
      <c r="Q711" s="32">
        <v>2.1899999999999999E-2</v>
      </c>
      <c r="R711" s="32">
        <v>-1.194531</v>
      </c>
      <c r="S711" s="32">
        <v>0.75859399999999999</v>
      </c>
      <c r="U711" s="34">
        <v>2.1999999999999999E-2</v>
      </c>
      <c r="V711" s="34">
        <v>1.514453</v>
      </c>
      <c r="W711" s="34">
        <v>0.95390600000000003</v>
      </c>
      <c r="Y711" s="73"/>
      <c r="Z711" s="73"/>
      <c r="AA711" s="73"/>
    </row>
    <row r="712" spans="1:27" x14ac:dyDescent="0.25">
      <c r="A712" s="61">
        <v>4.1799999999999997E-2</v>
      </c>
      <c r="B712" s="61">
        <v>-2.0152344000000002</v>
      </c>
      <c r="C712" s="61">
        <v>1.3316406000000001</v>
      </c>
      <c r="E712" s="63">
        <v>4.1799999999999997E-2</v>
      </c>
      <c r="F712" s="63">
        <v>1.5003906</v>
      </c>
      <c r="G712" s="63">
        <v>0.75546869999999999</v>
      </c>
      <c r="I712" s="28">
        <v>1.1650000000000001E-2</v>
      </c>
      <c r="J712" s="28">
        <v>-0.30585939000000001</v>
      </c>
      <c r="K712" s="28">
        <v>0.67851561000000005</v>
      </c>
      <c r="M712" s="30">
        <v>1.1650000000000001E-2</v>
      </c>
      <c r="N712" s="30">
        <v>-1.67695314</v>
      </c>
      <c r="O712" s="30">
        <v>0.73906249000000002</v>
      </c>
      <c r="Q712" s="32">
        <v>2.1999999999999999E-2</v>
      </c>
      <c r="R712" s="32">
        <v>-1.272656</v>
      </c>
      <c r="S712" s="32">
        <v>0.76249999999999996</v>
      </c>
      <c r="U712" s="34">
        <v>2.2100000000000002E-2</v>
      </c>
      <c r="V712" s="34">
        <v>1.528125</v>
      </c>
      <c r="W712" s="34">
        <v>0.95195300000000005</v>
      </c>
      <c r="Y712" s="73"/>
      <c r="Z712" s="73"/>
      <c r="AA712" s="73"/>
    </row>
    <row r="713" spans="1:27" x14ac:dyDescent="0.25">
      <c r="A713" s="61">
        <v>4.2000000000000003E-2</v>
      </c>
      <c r="B713" s="61">
        <v>-1.9839844</v>
      </c>
      <c r="C713" s="61">
        <v>1.3218749999999999</v>
      </c>
      <c r="E713" s="63">
        <v>4.2000000000000003E-2</v>
      </c>
      <c r="F713" s="63">
        <v>1.4906250000000001</v>
      </c>
      <c r="G713" s="63">
        <v>0.73984369999999999</v>
      </c>
      <c r="I713" s="28">
        <v>1.17E-2</v>
      </c>
      <c r="J713" s="28">
        <v>-0.32929689000000001</v>
      </c>
      <c r="K713" s="28">
        <v>0.67851561000000005</v>
      </c>
      <c r="M713" s="30">
        <v>1.17E-2</v>
      </c>
      <c r="N713" s="30">
        <v>-1.70039064</v>
      </c>
      <c r="O713" s="30">
        <v>0.74101561000000005</v>
      </c>
      <c r="Q713" s="32">
        <v>2.2100000000000002E-2</v>
      </c>
      <c r="R713" s="32">
        <v>-1.3546879999999999</v>
      </c>
      <c r="S713" s="32">
        <v>0.76640600000000003</v>
      </c>
      <c r="U713" s="34">
        <v>2.2200000000000001E-2</v>
      </c>
      <c r="V713" s="34">
        <v>1.533984</v>
      </c>
      <c r="W713" s="34">
        <v>0.94804699999999997</v>
      </c>
      <c r="Y713" s="73"/>
      <c r="Z713" s="73"/>
      <c r="AA713" s="73"/>
    </row>
    <row r="714" spans="1:27" x14ac:dyDescent="0.25">
      <c r="A714" s="61">
        <v>4.2200000000000001E-2</v>
      </c>
      <c r="B714" s="61">
        <v>-1.9507813000000001</v>
      </c>
      <c r="C714" s="61">
        <v>1.3082031000000001</v>
      </c>
      <c r="E714" s="63">
        <v>4.2200000000000001E-2</v>
      </c>
      <c r="F714" s="63">
        <v>1.4769531</v>
      </c>
      <c r="G714" s="63">
        <v>0.72226559999999995</v>
      </c>
      <c r="I714" s="28">
        <v>1.175E-2</v>
      </c>
      <c r="J714" s="28">
        <v>-0.35468750999999998</v>
      </c>
      <c r="K714" s="28">
        <v>0.67851561000000005</v>
      </c>
      <c r="M714" s="30">
        <v>1.175E-2</v>
      </c>
      <c r="N714" s="30">
        <v>-1.72578126</v>
      </c>
      <c r="O714" s="30">
        <v>0.74296874000000002</v>
      </c>
      <c r="Q714" s="32">
        <v>2.2200000000000001E-2</v>
      </c>
      <c r="R714" s="32">
        <v>-1.434766</v>
      </c>
      <c r="S714" s="32">
        <v>0.76835900000000001</v>
      </c>
      <c r="U714" s="34">
        <v>2.23E-2</v>
      </c>
      <c r="V714" s="34">
        <v>1.530078</v>
      </c>
      <c r="W714" s="34">
        <v>0.94414100000000001</v>
      </c>
      <c r="Y714" s="73"/>
      <c r="Z714" s="73"/>
      <c r="AA714" s="73"/>
    </row>
    <row r="715" spans="1:27" x14ac:dyDescent="0.25">
      <c r="A715" s="61">
        <v>4.24E-2</v>
      </c>
      <c r="B715" s="61">
        <v>-1.9175781000000001</v>
      </c>
      <c r="C715" s="61">
        <v>1.3121094</v>
      </c>
      <c r="E715" s="63">
        <v>4.24E-2</v>
      </c>
      <c r="F715" s="63">
        <v>1.4613281</v>
      </c>
      <c r="G715" s="63">
        <v>0.70664059999999995</v>
      </c>
      <c r="I715" s="28">
        <v>1.18E-2</v>
      </c>
      <c r="J715" s="28">
        <v>-0.37812500999999998</v>
      </c>
      <c r="K715" s="28">
        <v>0.67851561000000005</v>
      </c>
      <c r="M715" s="30">
        <v>1.18E-2</v>
      </c>
      <c r="N715" s="30">
        <v>-1.74921876</v>
      </c>
      <c r="O715" s="30">
        <v>0.74492186000000005</v>
      </c>
      <c r="Q715" s="32">
        <v>2.23E-2</v>
      </c>
      <c r="R715" s="32">
        <v>-1.512891</v>
      </c>
      <c r="S715" s="32">
        <v>0.76835900000000001</v>
      </c>
      <c r="U715" s="34">
        <v>2.24E-2</v>
      </c>
      <c r="V715" s="34">
        <v>1.518359</v>
      </c>
      <c r="W715" s="34">
        <v>0.942187</v>
      </c>
      <c r="Y715" s="73"/>
      <c r="Z715" s="73"/>
      <c r="AA715" s="73"/>
    </row>
    <row r="716" spans="1:27" x14ac:dyDescent="0.25">
      <c r="A716" s="61">
        <v>4.2599999999999999E-2</v>
      </c>
      <c r="B716" s="61">
        <v>-1.8843749999999999</v>
      </c>
      <c r="C716" s="61">
        <v>1.3296874999999999</v>
      </c>
      <c r="E716" s="63">
        <v>4.2599999999999999E-2</v>
      </c>
      <c r="F716" s="63">
        <v>1.4378906</v>
      </c>
      <c r="G716" s="63">
        <v>0.70078119999999999</v>
      </c>
      <c r="I716" s="28">
        <v>1.1849999999999999E-2</v>
      </c>
      <c r="J716" s="28">
        <v>-0.40351564000000001</v>
      </c>
      <c r="K716" s="28">
        <v>0.68046874000000002</v>
      </c>
      <c r="M716" s="30">
        <v>1.1849999999999999E-2</v>
      </c>
      <c r="N716" s="30">
        <v>-1.77070314</v>
      </c>
      <c r="O716" s="30">
        <v>0.74687499000000002</v>
      </c>
      <c r="Q716" s="32">
        <v>2.24E-2</v>
      </c>
      <c r="R716" s="32">
        <v>-1.5871090000000001</v>
      </c>
      <c r="S716" s="32">
        <v>0.770312</v>
      </c>
      <c r="U716" s="34">
        <v>2.2499999999999999E-2</v>
      </c>
      <c r="V716" s="34">
        <v>1.502734</v>
      </c>
      <c r="W716" s="34">
        <v>0.93632800000000005</v>
      </c>
      <c r="Y716" s="73"/>
      <c r="Z716" s="73"/>
      <c r="AA716" s="73"/>
    </row>
    <row r="717" spans="1:27" x14ac:dyDescent="0.25">
      <c r="A717" s="61">
        <v>4.2799999999999998E-2</v>
      </c>
      <c r="B717" s="61">
        <v>-1.8492188000000001</v>
      </c>
      <c r="C717" s="61">
        <v>1.3433594</v>
      </c>
      <c r="E717" s="63">
        <v>4.2799999999999998E-2</v>
      </c>
      <c r="F717" s="63">
        <v>1.4183593999999999</v>
      </c>
      <c r="G717" s="63">
        <v>0.69882809999999995</v>
      </c>
      <c r="I717" s="28">
        <v>1.1900000000000001E-2</v>
      </c>
      <c r="J717" s="28">
        <v>-0.42500000999999998</v>
      </c>
      <c r="K717" s="28">
        <v>0.68046874000000002</v>
      </c>
      <c r="M717" s="30">
        <v>1.1900000000000001E-2</v>
      </c>
      <c r="N717" s="30">
        <v>-1.79804689</v>
      </c>
      <c r="O717" s="30">
        <v>0.74882811000000005</v>
      </c>
      <c r="Q717" s="32">
        <v>2.2499999999999999E-2</v>
      </c>
      <c r="R717" s="32">
        <v>-1.657422</v>
      </c>
      <c r="S717" s="32">
        <v>0.77226600000000001</v>
      </c>
      <c r="U717" s="34">
        <v>2.2599999999999999E-2</v>
      </c>
      <c r="V717" s="34">
        <v>1.477344</v>
      </c>
      <c r="W717" s="34">
        <v>0.93242199999999997</v>
      </c>
      <c r="Y717" s="73"/>
      <c r="Z717" s="73"/>
      <c r="AA717" s="73"/>
    </row>
    <row r="718" spans="1:27" x14ac:dyDescent="0.25">
      <c r="A718" s="61">
        <v>4.2999999999999997E-2</v>
      </c>
      <c r="B718" s="61">
        <v>-1.8121094</v>
      </c>
      <c r="C718" s="61">
        <v>1.3394531000000001</v>
      </c>
      <c r="E718" s="63">
        <v>4.2999999999999997E-2</v>
      </c>
      <c r="F718" s="63">
        <v>1.3949218999999999</v>
      </c>
      <c r="G718" s="63">
        <v>0.69296869999999999</v>
      </c>
      <c r="I718" s="28">
        <v>1.1950000000000001E-2</v>
      </c>
      <c r="J718" s="28">
        <v>-0.44843750999999998</v>
      </c>
      <c r="K718" s="28">
        <v>0.68046874000000002</v>
      </c>
      <c r="M718" s="30">
        <v>1.1950000000000001E-2</v>
      </c>
      <c r="N718" s="30">
        <v>-1.81953126</v>
      </c>
      <c r="O718" s="30">
        <v>0.74882811000000005</v>
      </c>
      <c r="Q718" s="32">
        <v>2.2599999999999999E-2</v>
      </c>
      <c r="R718" s="32">
        <v>-1.725781</v>
      </c>
      <c r="S718" s="32">
        <v>0.77812499999999996</v>
      </c>
      <c r="U718" s="34">
        <v>2.2700000000000001E-2</v>
      </c>
      <c r="V718" s="34">
        <v>1.440234</v>
      </c>
      <c r="W718" s="34">
        <v>0.926562</v>
      </c>
      <c r="Y718" s="73"/>
      <c r="Z718" s="73"/>
      <c r="AA718" s="73"/>
    </row>
    <row r="719" spans="1:27" x14ac:dyDescent="0.25">
      <c r="A719" s="61">
        <v>4.3200000000000002E-2</v>
      </c>
      <c r="B719" s="61">
        <v>-1.7730469</v>
      </c>
      <c r="C719" s="61">
        <v>1.3257812</v>
      </c>
      <c r="E719" s="63">
        <v>4.3200000000000002E-2</v>
      </c>
      <c r="F719" s="63">
        <v>1.3656250000000001</v>
      </c>
      <c r="G719" s="63">
        <v>0.68320309999999995</v>
      </c>
      <c r="I719" s="28">
        <v>1.2E-2</v>
      </c>
      <c r="J719" s="28">
        <v>-0.47187500999999998</v>
      </c>
      <c r="K719" s="28">
        <v>0.68046874000000002</v>
      </c>
      <c r="M719" s="30">
        <v>1.2E-2</v>
      </c>
      <c r="N719" s="30">
        <v>-1.84101564</v>
      </c>
      <c r="O719" s="30">
        <v>0.75078124000000002</v>
      </c>
      <c r="Q719" s="32">
        <v>2.2700000000000001E-2</v>
      </c>
      <c r="R719" s="32">
        <v>-1.7921879999999999</v>
      </c>
      <c r="S719" s="32">
        <v>0.78398400000000001</v>
      </c>
      <c r="U719" s="34">
        <v>2.2800000000000001E-2</v>
      </c>
      <c r="V719" s="34">
        <v>1.4011720000000001</v>
      </c>
      <c r="W719" s="34">
        <v>0.92070300000000005</v>
      </c>
      <c r="Y719" s="73"/>
      <c r="Z719" s="73"/>
      <c r="AA719" s="73"/>
    </row>
    <row r="720" spans="1:27" x14ac:dyDescent="0.25">
      <c r="A720" s="61">
        <v>4.3400000000000001E-2</v>
      </c>
      <c r="B720" s="61">
        <v>-1.7359374999999999</v>
      </c>
      <c r="C720" s="61">
        <v>1.3199219</v>
      </c>
      <c r="E720" s="63">
        <v>4.3400000000000001E-2</v>
      </c>
      <c r="F720" s="63">
        <v>1.3363281</v>
      </c>
      <c r="G720" s="63">
        <v>0.67539059999999995</v>
      </c>
      <c r="I720" s="28">
        <v>1.205E-2</v>
      </c>
      <c r="J720" s="28">
        <v>-0.49531250999999998</v>
      </c>
      <c r="K720" s="28">
        <v>0.68242186000000005</v>
      </c>
      <c r="M720" s="30">
        <v>1.205E-2</v>
      </c>
      <c r="N720" s="30">
        <v>-1.86445314</v>
      </c>
      <c r="O720" s="30">
        <v>0.75273436000000005</v>
      </c>
      <c r="Q720" s="32">
        <v>2.2800000000000001E-2</v>
      </c>
      <c r="R720" s="32">
        <v>-1.856641</v>
      </c>
      <c r="S720" s="32">
        <v>0.78398400000000001</v>
      </c>
      <c r="U720" s="34">
        <v>2.29E-2</v>
      </c>
      <c r="V720" s="34">
        <v>1.352344</v>
      </c>
      <c r="W720" s="34">
        <v>0.91484399999999999</v>
      </c>
      <c r="Y720" s="73"/>
      <c r="Z720" s="73"/>
      <c r="AA720" s="73"/>
    </row>
    <row r="721" spans="1:27" x14ac:dyDescent="0.25">
      <c r="A721" s="61">
        <v>4.36E-2</v>
      </c>
      <c r="B721" s="61">
        <v>-1.6968749999999999</v>
      </c>
      <c r="C721" s="61">
        <v>1.3218749999999999</v>
      </c>
      <c r="E721" s="63">
        <v>4.36E-2</v>
      </c>
      <c r="F721" s="63">
        <v>1.3031250000000001</v>
      </c>
      <c r="G721" s="63">
        <v>0.66367189999999998</v>
      </c>
      <c r="I721" s="28">
        <v>1.21E-2</v>
      </c>
      <c r="J721" s="28">
        <v>-0.51875000999999998</v>
      </c>
      <c r="K721" s="28">
        <v>0.68242186000000005</v>
      </c>
      <c r="M721" s="30">
        <v>1.21E-2</v>
      </c>
      <c r="N721" s="30">
        <v>-1.88593751</v>
      </c>
      <c r="O721" s="30">
        <v>0.75468749000000002</v>
      </c>
      <c r="Q721" s="32">
        <v>2.29E-2</v>
      </c>
      <c r="R721" s="32">
        <v>-1.9152340000000001</v>
      </c>
      <c r="S721" s="32">
        <v>0.785937</v>
      </c>
      <c r="U721" s="34">
        <v>2.3E-2</v>
      </c>
      <c r="V721" s="34">
        <v>1.295703</v>
      </c>
      <c r="W721" s="34">
        <v>0.910937</v>
      </c>
      <c r="Y721" s="73"/>
      <c r="Z721" s="73"/>
      <c r="AA721" s="73"/>
    </row>
    <row r="722" spans="1:27" x14ac:dyDescent="0.25">
      <c r="A722" s="61">
        <v>4.3799999999999999E-2</v>
      </c>
      <c r="B722" s="61">
        <v>-1.6578124999999999</v>
      </c>
      <c r="C722" s="61">
        <v>1.3374999999999999</v>
      </c>
      <c r="E722" s="63">
        <v>4.3799999999999999E-2</v>
      </c>
      <c r="F722" s="63">
        <v>1.2660156</v>
      </c>
      <c r="G722" s="63">
        <v>0.64609369999999999</v>
      </c>
      <c r="I722" s="28">
        <v>1.2149999999999999E-2</v>
      </c>
      <c r="J722" s="28">
        <v>-0.54414063999999995</v>
      </c>
      <c r="K722" s="28">
        <v>0.68242186000000005</v>
      </c>
      <c r="M722" s="30">
        <v>1.2149999999999999E-2</v>
      </c>
      <c r="N722" s="30">
        <v>-1.90742189</v>
      </c>
      <c r="O722" s="30">
        <v>0.75664061000000005</v>
      </c>
      <c r="Q722" s="32">
        <v>2.3E-2</v>
      </c>
      <c r="R722" s="32">
        <v>-1.971875</v>
      </c>
      <c r="S722" s="32">
        <v>0.78789100000000001</v>
      </c>
      <c r="U722" s="34">
        <v>2.3099999999999999E-2</v>
      </c>
      <c r="V722" s="34">
        <v>1.233203</v>
      </c>
      <c r="W722" s="34">
        <v>0.90507800000000005</v>
      </c>
      <c r="Y722" s="73"/>
      <c r="Z722" s="73"/>
      <c r="AA722" s="73"/>
    </row>
    <row r="723" spans="1:27" x14ac:dyDescent="0.25">
      <c r="A723" s="61">
        <v>4.3999999999999997E-2</v>
      </c>
      <c r="B723" s="61">
        <v>-1.6187499999999999</v>
      </c>
      <c r="C723" s="61">
        <v>1.3335937</v>
      </c>
      <c r="E723" s="63">
        <v>4.3999999999999997E-2</v>
      </c>
      <c r="F723" s="63">
        <v>1.2289061999999999</v>
      </c>
      <c r="G723" s="63">
        <v>0.63632809999999995</v>
      </c>
      <c r="I723" s="28">
        <v>1.2200000000000001E-2</v>
      </c>
      <c r="J723" s="28">
        <v>-0.56757813999999995</v>
      </c>
      <c r="K723" s="28">
        <v>0.68242186000000005</v>
      </c>
      <c r="M723" s="30">
        <v>1.2200000000000001E-2</v>
      </c>
      <c r="N723" s="30">
        <v>-1.92500001</v>
      </c>
      <c r="O723" s="30">
        <v>0.75664061000000005</v>
      </c>
      <c r="Q723" s="32">
        <v>2.3099999999999999E-2</v>
      </c>
      <c r="R723" s="32">
        <v>-2.0265629999999999</v>
      </c>
      <c r="S723" s="32">
        <v>0.79374999999999996</v>
      </c>
      <c r="U723" s="34">
        <v>2.3199999999999998E-2</v>
      </c>
      <c r="V723" s="34">
        <v>1.1628909999999999</v>
      </c>
      <c r="W723" s="34">
        <v>0.90117199999999997</v>
      </c>
      <c r="Y723" s="73"/>
      <c r="Z723" s="73"/>
      <c r="AA723" s="73"/>
    </row>
    <row r="724" spans="1:27" x14ac:dyDescent="0.25">
      <c r="A724" s="61">
        <v>4.4200000000000003E-2</v>
      </c>
      <c r="B724" s="61">
        <v>-1.5757813000000001</v>
      </c>
      <c r="C724" s="61">
        <v>1.3179687</v>
      </c>
      <c r="E724" s="63">
        <v>4.4200000000000003E-2</v>
      </c>
      <c r="F724" s="63">
        <v>1.1878906</v>
      </c>
      <c r="G724" s="63">
        <v>0.63828119999999999</v>
      </c>
      <c r="I724" s="28">
        <v>1.225E-2</v>
      </c>
      <c r="J724" s="28">
        <v>-0.59296875999999998</v>
      </c>
      <c r="K724" s="28">
        <v>0.68242186000000005</v>
      </c>
      <c r="M724" s="30">
        <v>1.225E-2</v>
      </c>
      <c r="N724" s="30">
        <v>-1.94843751</v>
      </c>
      <c r="O724" s="30">
        <v>0.75859374000000002</v>
      </c>
      <c r="Q724" s="32">
        <v>2.3199999999999998E-2</v>
      </c>
      <c r="R724" s="32">
        <v>-2.0773440000000001</v>
      </c>
      <c r="S724" s="32">
        <v>0.79570300000000005</v>
      </c>
      <c r="U724" s="34">
        <v>2.3300000000000001E-2</v>
      </c>
      <c r="V724" s="34">
        <v>1.090625</v>
      </c>
      <c r="W724" s="34">
        <v>0.895312</v>
      </c>
      <c r="Y724" s="73"/>
      <c r="Z724" s="73"/>
      <c r="AA724" s="73"/>
    </row>
    <row r="725" spans="1:27" x14ac:dyDescent="0.25">
      <c r="A725" s="61">
        <v>4.4400000000000002E-2</v>
      </c>
      <c r="B725" s="61">
        <v>-1.5347656000000001</v>
      </c>
      <c r="C725" s="61">
        <v>1.3101562</v>
      </c>
      <c r="E725" s="63">
        <v>4.4400000000000002E-2</v>
      </c>
      <c r="F725" s="63">
        <v>1.1449218999999999</v>
      </c>
      <c r="G725" s="63">
        <v>0.64218750000000002</v>
      </c>
      <c r="I725" s="28">
        <v>1.23E-2</v>
      </c>
      <c r="J725" s="28">
        <v>-0.62031250999999998</v>
      </c>
      <c r="K725" s="28">
        <v>0.68437499000000002</v>
      </c>
      <c r="M725" s="30">
        <v>1.23E-2</v>
      </c>
      <c r="N725" s="30">
        <v>-1.96992189</v>
      </c>
      <c r="O725" s="30">
        <v>0.75859374000000002</v>
      </c>
      <c r="Q725" s="32">
        <v>2.3300000000000001E-2</v>
      </c>
      <c r="R725" s="32">
        <v>-2.1281249999999998</v>
      </c>
      <c r="S725" s="32">
        <v>0.79374999999999996</v>
      </c>
      <c r="U725" s="34">
        <v>2.3400000000000001E-2</v>
      </c>
      <c r="V725" s="34">
        <v>1.0105470000000001</v>
      </c>
      <c r="W725" s="34">
        <v>0.88945300000000005</v>
      </c>
      <c r="Y725" s="73"/>
      <c r="Z725" s="73"/>
      <c r="AA725" s="73"/>
    </row>
    <row r="726" spans="1:27" x14ac:dyDescent="0.25">
      <c r="A726" s="61">
        <v>4.4600000000000001E-2</v>
      </c>
      <c r="B726" s="61">
        <v>-1.4878906000000001</v>
      </c>
      <c r="C726" s="61">
        <v>1.3160156000000001</v>
      </c>
      <c r="E726" s="63">
        <v>4.4600000000000001E-2</v>
      </c>
      <c r="F726" s="63">
        <v>1.1019531</v>
      </c>
      <c r="G726" s="63">
        <v>0.63828119999999999</v>
      </c>
      <c r="I726" s="28">
        <v>1.235E-2</v>
      </c>
      <c r="J726" s="28">
        <v>-0.64570313999999995</v>
      </c>
      <c r="K726" s="28">
        <v>0.68437499000000002</v>
      </c>
      <c r="M726" s="30">
        <v>1.235E-2</v>
      </c>
      <c r="N726" s="30">
        <v>-1.98750001</v>
      </c>
      <c r="O726" s="30">
        <v>0.76054686000000005</v>
      </c>
      <c r="Q726" s="32">
        <v>2.3400000000000001E-2</v>
      </c>
      <c r="R726" s="32">
        <v>-2.1749999999999998</v>
      </c>
      <c r="S726" s="32">
        <v>0.78984399999999999</v>
      </c>
      <c r="U726" s="34">
        <v>2.35E-2</v>
      </c>
      <c r="V726" s="34">
        <v>0.92265600000000003</v>
      </c>
      <c r="W726" s="34">
        <v>0.88359399999999999</v>
      </c>
      <c r="Y726" s="73"/>
      <c r="Z726" s="73"/>
      <c r="AA726" s="73"/>
    </row>
    <row r="727" spans="1:27" x14ac:dyDescent="0.25">
      <c r="A727" s="61">
        <v>4.48E-2</v>
      </c>
      <c r="B727" s="61">
        <v>-1.4449219</v>
      </c>
      <c r="C727" s="61">
        <v>1.3316406000000001</v>
      </c>
      <c r="E727" s="63">
        <v>4.48E-2</v>
      </c>
      <c r="F727" s="63">
        <v>1.0570311999999999</v>
      </c>
      <c r="G727" s="63">
        <v>0.61679689999999998</v>
      </c>
      <c r="I727" s="28">
        <v>1.24E-2</v>
      </c>
      <c r="J727" s="28">
        <v>-0.67109375999999998</v>
      </c>
      <c r="K727" s="28">
        <v>0.68632811000000005</v>
      </c>
      <c r="M727" s="30">
        <v>1.24E-2</v>
      </c>
      <c r="N727" s="30">
        <v>-2.0070312600000002</v>
      </c>
      <c r="O727" s="30">
        <v>0.76249999000000002</v>
      </c>
      <c r="Q727" s="32">
        <v>2.35E-2</v>
      </c>
      <c r="R727" s="32">
        <v>-2.2160160000000002</v>
      </c>
      <c r="S727" s="32">
        <v>0.785937</v>
      </c>
      <c r="U727" s="34">
        <v>2.3599999999999999E-2</v>
      </c>
      <c r="V727" s="34">
        <v>0.82890600000000003</v>
      </c>
      <c r="W727" s="34">
        <v>0.879687</v>
      </c>
      <c r="Y727" s="73"/>
      <c r="Z727" s="73"/>
      <c r="AA727" s="73"/>
    </row>
    <row r="728" spans="1:27" x14ac:dyDescent="0.25">
      <c r="A728" s="61">
        <v>4.4999999999999998E-2</v>
      </c>
      <c r="B728" s="61">
        <v>-1.4</v>
      </c>
      <c r="C728" s="61">
        <v>1.3277344</v>
      </c>
      <c r="E728" s="63">
        <v>4.4999999999999998E-2</v>
      </c>
      <c r="F728" s="63">
        <v>1.0101561999999999</v>
      </c>
      <c r="G728" s="63">
        <v>0.61289059999999995</v>
      </c>
      <c r="I728" s="28">
        <v>1.2449999999999999E-2</v>
      </c>
      <c r="J728" s="28">
        <v>-0.69843750999999998</v>
      </c>
      <c r="K728" s="28">
        <v>0.68828124000000002</v>
      </c>
      <c r="M728" s="30">
        <v>1.2449999999999999E-2</v>
      </c>
      <c r="N728" s="30">
        <v>-2.0246093900000002</v>
      </c>
      <c r="O728" s="30">
        <v>0.76249999000000002</v>
      </c>
      <c r="Q728" s="32">
        <v>2.3599999999999999E-2</v>
      </c>
      <c r="R728" s="32">
        <v>-2.257031</v>
      </c>
      <c r="S728" s="32">
        <v>0.785937</v>
      </c>
      <c r="U728" s="34">
        <v>2.3699999999999999E-2</v>
      </c>
      <c r="V728" s="34">
        <v>0.73124999999999996</v>
      </c>
      <c r="W728" s="34">
        <v>0.87382800000000005</v>
      </c>
      <c r="Y728" s="73"/>
      <c r="Z728" s="73"/>
      <c r="AA728" s="73"/>
    </row>
    <row r="729" spans="1:27" x14ac:dyDescent="0.25">
      <c r="A729" s="61">
        <v>4.5199999999999997E-2</v>
      </c>
      <c r="B729" s="61">
        <v>-1.3511719</v>
      </c>
      <c r="C729" s="61">
        <v>1.3101562</v>
      </c>
      <c r="E729" s="63">
        <v>4.5199999999999997E-2</v>
      </c>
      <c r="F729" s="63">
        <v>0.95742190000000005</v>
      </c>
      <c r="G729" s="63">
        <v>0.65781250000000002</v>
      </c>
      <c r="I729" s="28">
        <v>1.2500000000000001E-2</v>
      </c>
      <c r="J729" s="28">
        <v>-0.72382813999999995</v>
      </c>
      <c r="K729" s="28">
        <v>0.69023436000000005</v>
      </c>
      <c r="M729" s="30">
        <v>1.2500000000000001E-2</v>
      </c>
      <c r="N729" s="30">
        <v>-2.0441406400000002</v>
      </c>
      <c r="O729" s="30">
        <v>0.76445311000000005</v>
      </c>
      <c r="Q729" s="32">
        <v>2.3699999999999999E-2</v>
      </c>
      <c r="R729" s="32">
        <v>-2.2921879999999999</v>
      </c>
      <c r="S729" s="32">
        <v>0.78789100000000001</v>
      </c>
      <c r="U729" s="34">
        <v>2.3800000000000002E-2</v>
      </c>
      <c r="V729" s="34">
        <v>0.629687</v>
      </c>
      <c r="W729" s="34">
        <v>0.86796899999999999</v>
      </c>
      <c r="Y729" s="73"/>
      <c r="Z729" s="73"/>
      <c r="AA729" s="73"/>
    </row>
    <row r="730" spans="1:27" x14ac:dyDescent="0.25">
      <c r="A730" s="61">
        <v>4.5400000000000003E-2</v>
      </c>
      <c r="B730" s="61">
        <v>-1.3062499999999999</v>
      </c>
      <c r="C730" s="61">
        <v>1.3003906000000001</v>
      </c>
      <c r="E730" s="63">
        <v>4.5400000000000003E-2</v>
      </c>
      <c r="F730" s="63">
        <v>0.90664060000000002</v>
      </c>
      <c r="G730" s="63">
        <v>0.61093750000000002</v>
      </c>
      <c r="I730" s="28">
        <v>1.255E-2</v>
      </c>
      <c r="J730" s="28">
        <v>-0.74921875999999998</v>
      </c>
      <c r="K730" s="28">
        <v>0.69023436000000005</v>
      </c>
      <c r="M730" s="30">
        <v>1.255E-2</v>
      </c>
      <c r="N730" s="30">
        <v>-2.0597656400000002</v>
      </c>
      <c r="O730" s="30">
        <v>0.76640624000000002</v>
      </c>
      <c r="Q730" s="32">
        <v>2.3800000000000002E-2</v>
      </c>
      <c r="R730" s="32">
        <v>-2.3253910000000002</v>
      </c>
      <c r="S730" s="32">
        <v>0.79374999999999996</v>
      </c>
      <c r="U730" s="34">
        <v>2.3900000000000001E-2</v>
      </c>
      <c r="V730" s="34">
        <v>0.520312</v>
      </c>
      <c r="W730" s="34">
        <v>0.86210900000000001</v>
      </c>
      <c r="Y730" s="73"/>
      <c r="Z730" s="73"/>
      <c r="AA730" s="73"/>
    </row>
    <row r="731" spans="1:27" x14ac:dyDescent="0.25">
      <c r="A731" s="61">
        <v>4.5600000000000002E-2</v>
      </c>
      <c r="B731" s="61">
        <v>-1.2613281000000001</v>
      </c>
      <c r="C731" s="61">
        <v>1.3003906000000001</v>
      </c>
      <c r="E731" s="63">
        <v>4.5600000000000002E-2</v>
      </c>
      <c r="F731" s="63">
        <v>0.84804690000000005</v>
      </c>
      <c r="G731" s="63">
        <v>0.50351559999999995</v>
      </c>
      <c r="I731" s="28">
        <v>1.26E-2</v>
      </c>
      <c r="J731" s="28">
        <v>-0.77265625999999998</v>
      </c>
      <c r="K731" s="28">
        <v>0.69218749000000002</v>
      </c>
      <c r="M731" s="30">
        <v>1.26E-2</v>
      </c>
      <c r="N731" s="30">
        <v>-2.0812500100000002</v>
      </c>
      <c r="O731" s="30">
        <v>0.76835936000000005</v>
      </c>
      <c r="Q731" s="32">
        <v>2.3900000000000001E-2</v>
      </c>
      <c r="R731" s="32">
        <v>-2.3488280000000001</v>
      </c>
      <c r="S731" s="32">
        <v>0.79960900000000001</v>
      </c>
      <c r="U731" s="34">
        <v>2.4E-2</v>
      </c>
      <c r="V731" s="34">
        <v>0.40507799999999999</v>
      </c>
      <c r="W731" s="34">
        <v>0.85820300000000005</v>
      </c>
      <c r="Y731" s="73"/>
      <c r="Z731" s="73"/>
      <c r="AA731" s="73"/>
    </row>
    <row r="732" spans="1:27" x14ac:dyDescent="0.25">
      <c r="A732" s="61">
        <v>4.58E-2</v>
      </c>
      <c r="B732" s="61">
        <v>-1.2164063000000001</v>
      </c>
      <c r="C732" s="61">
        <v>1.3140624999999999</v>
      </c>
      <c r="E732" s="63">
        <v>4.58E-2</v>
      </c>
      <c r="F732" s="63">
        <v>0.79140619999999995</v>
      </c>
      <c r="G732" s="63">
        <v>0.55429689999999998</v>
      </c>
      <c r="I732" s="28">
        <v>1.265E-2</v>
      </c>
      <c r="J732" s="28">
        <v>-0.79609375999999998</v>
      </c>
      <c r="K732" s="28">
        <v>0.69414061000000005</v>
      </c>
      <c r="M732" s="30">
        <v>1.265E-2</v>
      </c>
      <c r="N732" s="30">
        <v>-2.1007812600000002</v>
      </c>
      <c r="O732" s="30">
        <v>0.77031249000000002</v>
      </c>
      <c r="Q732" s="32">
        <v>2.4E-2</v>
      </c>
      <c r="R732" s="32">
        <v>-2.3742190000000001</v>
      </c>
      <c r="S732" s="32">
        <v>0.80351600000000001</v>
      </c>
      <c r="U732" s="34">
        <v>2.41E-2</v>
      </c>
      <c r="V732" s="34">
        <v>0.29179699999999997</v>
      </c>
      <c r="W732" s="34">
        <v>0.85429699999999997</v>
      </c>
      <c r="Y732" s="73"/>
      <c r="Z732" s="73"/>
      <c r="AA732" s="73"/>
    </row>
    <row r="733" spans="1:27" x14ac:dyDescent="0.25">
      <c r="A733" s="61">
        <v>4.5999999999999999E-2</v>
      </c>
      <c r="B733" s="61">
        <v>-1.1675781000000001</v>
      </c>
      <c r="C733" s="61">
        <v>1.3121094</v>
      </c>
      <c r="E733" s="63">
        <v>4.5999999999999999E-2</v>
      </c>
      <c r="F733" s="63">
        <v>0.73476560000000002</v>
      </c>
      <c r="G733" s="63">
        <v>0.68906250000000002</v>
      </c>
      <c r="I733" s="28">
        <v>1.2699999999999999E-2</v>
      </c>
      <c r="J733" s="28">
        <v>-0.82148438999999995</v>
      </c>
      <c r="K733" s="28">
        <v>0.69414061000000005</v>
      </c>
      <c r="M733" s="30">
        <v>1.2699999999999999E-2</v>
      </c>
      <c r="N733" s="30">
        <v>-2.1183593900000002</v>
      </c>
      <c r="O733" s="30">
        <v>0.77226561000000005</v>
      </c>
      <c r="Q733" s="32">
        <v>2.41E-2</v>
      </c>
      <c r="R733" s="32">
        <v>-2.3957030000000001</v>
      </c>
      <c r="S733" s="32">
        <v>0.80937499999999996</v>
      </c>
      <c r="U733" s="34">
        <v>2.4199999999999999E-2</v>
      </c>
      <c r="V733" s="34">
        <v>0.17460899999999999</v>
      </c>
      <c r="W733" s="34">
        <v>0.85039100000000001</v>
      </c>
      <c r="Y733" s="73"/>
      <c r="Z733" s="73"/>
      <c r="AA733" s="73"/>
    </row>
    <row r="734" spans="1:27" x14ac:dyDescent="0.25">
      <c r="A734" s="61">
        <v>4.6199999999999998E-2</v>
      </c>
      <c r="B734" s="61">
        <v>-1.1207031000000001</v>
      </c>
      <c r="C734" s="61">
        <v>1.2925781000000001</v>
      </c>
      <c r="E734" s="63">
        <v>4.6199999999999998E-2</v>
      </c>
      <c r="F734" s="63">
        <v>0.67226560000000002</v>
      </c>
      <c r="G734" s="63">
        <v>0.68710939999999998</v>
      </c>
      <c r="I734" s="28">
        <v>1.2749999999999999E-2</v>
      </c>
      <c r="J734" s="28">
        <v>-0.84492188999999995</v>
      </c>
      <c r="K734" s="28">
        <v>0.69414061000000005</v>
      </c>
      <c r="M734" s="30">
        <v>1.2749999999999999E-2</v>
      </c>
      <c r="N734" s="30">
        <v>-2.1339843900000002</v>
      </c>
      <c r="O734" s="30">
        <v>0.77617186000000005</v>
      </c>
      <c r="Q734" s="32">
        <v>2.4199999999999999E-2</v>
      </c>
      <c r="R734" s="32">
        <v>-2.413281</v>
      </c>
      <c r="S734" s="32">
        <v>0.81914100000000001</v>
      </c>
      <c r="U734" s="34">
        <v>2.4299999999999999E-2</v>
      </c>
      <c r="V734" s="34">
        <v>5.5468999999999997E-2</v>
      </c>
      <c r="W734" s="34">
        <v>0.84648400000000001</v>
      </c>
      <c r="Y734" s="73"/>
      <c r="Z734" s="73"/>
      <c r="AA734" s="73"/>
    </row>
    <row r="735" spans="1:27" x14ac:dyDescent="0.25">
      <c r="A735" s="61">
        <v>4.6399999999999997E-2</v>
      </c>
      <c r="B735" s="61">
        <v>-1.0757813000000001</v>
      </c>
      <c r="C735" s="61">
        <v>1.2769531000000001</v>
      </c>
      <c r="E735" s="63">
        <v>4.6399999999999997E-2</v>
      </c>
      <c r="F735" s="63">
        <v>0.61171869999999995</v>
      </c>
      <c r="G735" s="63">
        <v>0.57187500000000002</v>
      </c>
      <c r="I735" s="28">
        <v>1.2800000000000001E-2</v>
      </c>
      <c r="J735" s="28">
        <v>-0.87031250999999998</v>
      </c>
      <c r="K735" s="28">
        <v>0.69414061000000005</v>
      </c>
      <c r="M735" s="30">
        <v>1.2800000000000001E-2</v>
      </c>
      <c r="N735" s="30">
        <v>-2.1515625100000002</v>
      </c>
      <c r="O735" s="30">
        <v>0.77812499000000002</v>
      </c>
      <c r="Q735" s="32">
        <v>2.4299999999999999E-2</v>
      </c>
      <c r="R735" s="32">
        <v>-2.4249999999999998</v>
      </c>
      <c r="S735" s="32">
        <v>0.82695300000000005</v>
      </c>
      <c r="U735" s="34">
        <v>2.4400000000000002E-2</v>
      </c>
      <c r="V735" s="34">
        <v>-6.7577999999999999E-2</v>
      </c>
      <c r="W735" s="34">
        <v>0.84257800000000005</v>
      </c>
      <c r="Y735" s="73"/>
      <c r="Z735" s="73"/>
      <c r="AA735" s="73"/>
    </row>
    <row r="736" spans="1:27" x14ac:dyDescent="0.25">
      <c r="A736" s="61">
        <v>4.6600000000000003E-2</v>
      </c>
      <c r="B736" s="61">
        <v>-1.0289063000000001</v>
      </c>
      <c r="C736" s="61">
        <v>1.2828124999999999</v>
      </c>
      <c r="E736" s="63">
        <v>4.6600000000000003E-2</v>
      </c>
      <c r="F736" s="63">
        <v>0.54726560000000002</v>
      </c>
      <c r="G736" s="63">
        <v>0.53671869999999999</v>
      </c>
      <c r="I736" s="28">
        <v>1.285E-2</v>
      </c>
      <c r="J736" s="28">
        <v>-0.89375000999999998</v>
      </c>
      <c r="K736" s="28">
        <v>0.69414061000000005</v>
      </c>
      <c r="M736" s="30">
        <v>1.285E-2</v>
      </c>
      <c r="N736" s="30">
        <v>-2.1691406400000002</v>
      </c>
      <c r="O736" s="30">
        <v>0.78007811000000005</v>
      </c>
      <c r="Q736" s="32">
        <v>2.4400000000000002E-2</v>
      </c>
      <c r="R736" s="32">
        <v>-2.4367190000000001</v>
      </c>
      <c r="S736" s="32">
        <v>0.83476600000000001</v>
      </c>
      <c r="U736" s="34">
        <v>2.4500000000000001E-2</v>
      </c>
      <c r="V736" s="34">
        <v>-0.192578</v>
      </c>
      <c r="W736" s="34">
        <v>0.83671899999999999</v>
      </c>
      <c r="Y736" s="73"/>
      <c r="Z736" s="73"/>
      <c r="AA736" s="73"/>
    </row>
    <row r="737" spans="1:27" x14ac:dyDescent="0.25">
      <c r="A737" s="61">
        <v>4.6800000000000001E-2</v>
      </c>
      <c r="B737" s="61">
        <v>-0.98007809999999995</v>
      </c>
      <c r="C737" s="61">
        <v>1.2984374999999999</v>
      </c>
      <c r="E737" s="63">
        <v>4.6800000000000001E-2</v>
      </c>
      <c r="F737" s="63">
        <v>0.48085939999999999</v>
      </c>
      <c r="G737" s="63">
        <v>0.56992189999999998</v>
      </c>
      <c r="I737" s="28">
        <v>1.29E-2</v>
      </c>
      <c r="J737" s="28">
        <v>-0.91914063999999995</v>
      </c>
      <c r="K737" s="28">
        <v>0.69609374000000002</v>
      </c>
      <c r="M737" s="30">
        <v>1.29E-2</v>
      </c>
      <c r="N737" s="30">
        <v>-2.1847656400000002</v>
      </c>
      <c r="O737" s="30">
        <v>0.78203124000000002</v>
      </c>
      <c r="Q737" s="32">
        <v>2.4500000000000001E-2</v>
      </c>
      <c r="R737" s="32">
        <v>-2.4425780000000001</v>
      </c>
      <c r="S737" s="32">
        <v>0.84062499999999996</v>
      </c>
      <c r="U737" s="34">
        <v>2.46E-2</v>
      </c>
      <c r="V737" s="34">
        <v>-0.31757800000000003</v>
      </c>
      <c r="W737" s="34">
        <v>0.83085900000000001</v>
      </c>
      <c r="Y737" s="73"/>
      <c r="Z737" s="73"/>
      <c r="AA737" s="73"/>
    </row>
    <row r="738" spans="1:27" x14ac:dyDescent="0.25">
      <c r="A738" s="61">
        <v>4.7E-2</v>
      </c>
      <c r="B738" s="61">
        <v>-0.93125000000000002</v>
      </c>
      <c r="C738" s="61">
        <v>1.2925781000000001</v>
      </c>
      <c r="E738" s="63">
        <v>4.7E-2</v>
      </c>
      <c r="F738" s="63">
        <v>0.41054689999999999</v>
      </c>
      <c r="G738" s="63">
        <v>0.61289059999999995</v>
      </c>
      <c r="I738" s="28">
        <v>1.295E-2</v>
      </c>
      <c r="J738" s="28">
        <v>-0.94453125999999998</v>
      </c>
      <c r="K738" s="28">
        <v>0.69609374000000002</v>
      </c>
      <c r="M738" s="30">
        <v>1.295E-2</v>
      </c>
      <c r="N738" s="30">
        <v>-2.2003906400000002</v>
      </c>
      <c r="O738" s="30">
        <v>0.78593749000000002</v>
      </c>
      <c r="Q738" s="32">
        <v>2.46E-2</v>
      </c>
      <c r="R738" s="32">
        <v>-2.444531</v>
      </c>
      <c r="S738" s="32">
        <v>0.84453100000000003</v>
      </c>
      <c r="U738" s="34">
        <v>2.47E-2</v>
      </c>
      <c r="V738" s="34">
        <v>-0.43671900000000002</v>
      </c>
      <c r="W738" s="34">
        <v>0.82499999999999996</v>
      </c>
      <c r="Y738" s="73"/>
      <c r="Z738" s="73"/>
      <c r="AA738" s="73"/>
    </row>
    <row r="739" spans="1:27" x14ac:dyDescent="0.25">
      <c r="A739" s="61">
        <v>4.7199999999999999E-2</v>
      </c>
      <c r="B739" s="61">
        <v>-0.88242189999999998</v>
      </c>
      <c r="C739" s="61">
        <v>1.2710937</v>
      </c>
      <c r="E739" s="63">
        <v>4.7199999999999999E-2</v>
      </c>
      <c r="F739" s="63">
        <v>0.34218749999999998</v>
      </c>
      <c r="G739" s="63">
        <v>0.61679689999999998</v>
      </c>
      <c r="I739" s="28">
        <v>1.2999999999999999E-2</v>
      </c>
      <c r="J739" s="28">
        <v>-0.96992188999999995</v>
      </c>
      <c r="K739" s="28">
        <v>0.69609374000000002</v>
      </c>
      <c r="M739" s="30">
        <v>1.2999999999999999E-2</v>
      </c>
      <c r="N739" s="30">
        <v>-2.2101562600000002</v>
      </c>
      <c r="O739" s="30">
        <v>0.78789061000000005</v>
      </c>
      <c r="Q739" s="32">
        <v>2.47E-2</v>
      </c>
      <c r="R739" s="32">
        <v>-2.4425780000000001</v>
      </c>
      <c r="S739" s="32">
        <v>0.85039100000000001</v>
      </c>
      <c r="U739" s="34">
        <v>2.4799999999999999E-2</v>
      </c>
      <c r="V739" s="34">
        <v>-0.55585899999999999</v>
      </c>
      <c r="W739" s="34">
        <v>0.81914100000000001</v>
      </c>
      <c r="Y739" s="73"/>
      <c r="Z739" s="73"/>
      <c r="AA739" s="73"/>
    </row>
    <row r="740" spans="1:27" x14ac:dyDescent="0.25">
      <c r="A740" s="61">
        <v>4.7399999999999998E-2</v>
      </c>
      <c r="B740" s="61">
        <v>-0.83359380000000005</v>
      </c>
      <c r="C740" s="61">
        <v>1.2535156000000001</v>
      </c>
      <c r="E740" s="63">
        <v>4.7399999999999998E-2</v>
      </c>
      <c r="F740" s="63">
        <v>0.27382810000000002</v>
      </c>
      <c r="G740" s="63">
        <v>0.60703119999999999</v>
      </c>
      <c r="I740" s="28">
        <v>1.3050000000000001E-2</v>
      </c>
      <c r="J740" s="28">
        <v>-0.99335938999999995</v>
      </c>
      <c r="K740" s="28">
        <v>0.69804686000000005</v>
      </c>
      <c r="M740" s="30">
        <v>1.3050000000000001E-2</v>
      </c>
      <c r="N740" s="30">
        <v>-2.2277343900000002</v>
      </c>
      <c r="O740" s="30">
        <v>0.78984374000000002</v>
      </c>
      <c r="Q740" s="32">
        <v>2.4799999999999999E-2</v>
      </c>
      <c r="R740" s="32">
        <v>-2.4367190000000001</v>
      </c>
      <c r="S740" s="32">
        <v>0.85429699999999997</v>
      </c>
      <c r="U740" s="34">
        <v>2.4899999999999999E-2</v>
      </c>
      <c r="V740" s="34">
        <v>-0.68476599999999999</v>
      </c>
      <c r="W740" s="34">
        <v>0.81523400000000001</v>
      </c>
      <c r="Y740" s="73"/>
      <c r="Z740" s="73"/>
      <c r="AA740" s="73"/>
    </row>
    <row r="741" spans="1:27" x14ac:dyDescent="0.25">
      <c r="A741" s="61">
        <v>4.7600000000000003E-2</v>
      </c>
      <c r="B741" s="61">
        <v>-0.78476559999999995</v>
      </c>
      <c r="C741" s="61">
        <v>1.2535156000000001</v>
      </c>
      <c r="E741" s="63">
        <v>4.7600000000000003E-2</v>
      </c>
      <c r="F741" s="63">
        <v>0.20156250000000001</v>
      </c>
      <c r="G741" s="63">
        <v>0.63242189999999998</v>
      </c>
      <c r="I741" s="28">
        <v>1.3100000000000001E-2</v>
      </c>
      <c r="J741" s="28">
        <v>-1.01679689</v>
      </c>
      <c r="K741" s="28">
        <v>0.69804686000000005</v>
      </c>
      <c r="M741" s="30">
        <v>1.3100000000000001E-2</v>
      </c>
      <c r="N741" s="30">
        <v>-2.2433593900000002</v>
      </c>
      <c r="O741" s="30">
        <v>0.79179686000000005</v>
      </c>
      <c r="Q741" s="32">
        <v>2.4899999999999999E-2</v>
      </c>
      <c r="R741" s="32">
        <v>-2.4269530000000001</v>
      </c>
      <c r="S741" s="32">
        <v>0.85820300000000005</v>
      </c>
      <c r="U741" s="34">
        <v>2.5000000000000001E-2</v>
      </c>
      <c r="V741" s="34">
        <v>-0.80976599999999999</v>
      </c>
      <c r="W741" s="34">
        <v>0.80937499999999996</v>
      </c>
      <c r="Y741" s="73"/>
      <c r="Z741" s="73"/>
      <c r="AA741" s="73"/>
    </row>
    <row r="742" spans="1:27" x14ac:dyDescent="0.25">
      <c r="A742" s="61">
        <v>4.7800000000000002E-2</v>
      </c>
      <c r="B742" s="61">
        <v>-0.73593750000000002</v>
      </c>
      <c r="C742" s="61">
        <v>1.2632812</v>
      </c>
      <c r="E742" s="63">
        <v>4.7800000000000002E-2</v>
      </c>
      <c r="F742" s="63">
        <v>0.13125000000000001</v>
      </c>
      <c r="G742" s="63">
        <v>0.66757809999999995</v>
      </c>
      <c r="I742" s="28">
        <v>1.315E-2</v>
      </c>
      <c r="J742" s="28">
        <v>-1.04023439</v>
      </c>
      <c r="K742" s="28">
        <v>0.69999999000000002</v>
      </c>
      <c r="M742" s="30">
        <v>1.315E-2</v>
      </c>
      <c r="N742" s="30">
        <v>-2.2570312600000002</v>
      </c>
      <c r="O742" s="30">
        <v>0.79374999000000002</v>
      </c>
      <c r="Q742" s="32">
        <v>2.5000000000000001E-2</v>
      </c>
      <c r="R742" s="32">
        <v>-2.4152339999999999</v>
      </c>
      <c r="S742" s="32">
        <v>0.86015600000000003</v>
      </c>
      <c r="U742" s="34">
        <v>2.5100000000000001E-2</v>
      </c>
      <c r="V742" s="34">
        <v>-0.93085899999999999</v>
      </c>
      <c r="W742" s="34">
        <v>0.80546899999999999</v>
      </c>
      <c r="Y742" s="73"/>
      <c r="Z742" s="73"/>
      <c r="AA742" s="73"/>
    </row>
    <row r="743" spans="1:27" x14ac:dyDescent="0.25">
      <c r="A743" s="61">
        <v>4.8000000000000001E-2</v>
      </c>
      <c r="B743" s="61">
        <v>-0.68125000000000002</v>
      </c>
      <c r="C743" s="61">
        <v>1.2613281000000001</v>
      </c>
      <c r="E743" s="63">
        <v>4.8000000000000001E-2</v>
      </c>
      <c r="F743" s="63">
        <v>6.2890600000000005E-2</v>
      </c>
      <c r="G743" s="63">
        <v>0.63828119999999999</v>
      </c>
      <c r="I743" s="28">
        <v>1.32E-2</v>
      </c>
      <c r="J743" s="28">
        <v>-1.06367189</v>
      </c>
      <c r="K743" s="28">
        <v>0.70195311000000005</v>
      </c>
      <c r="M743" s="30">
        <v>1.32E-2</v>
      </c>
      <c r="N743" s="30">
        <v>-2.2707031400000002</v>
      </c>
      <c r="O743" s="30">
        <v>0.79570311000000005</v>
      </c>
      <c r="Q743" s="32">
        <v>2.5100000000000001E-2</v>
      </c>
      <c r="R743" s="32">
        <v>-2.397656</v>
      </c>
      <c r="S743" s="32">
        <v>0.86601600000000001</v>
      </c>
      <c r="U743" s="34">
        <v>2.52E-2</v>
      </c>
      <c r="V743" s="34">
        <v>-1.0519529999999999</v>
      </c>
      <c r="W743" s="34">
        <v>0.801562</v>
      </c>
      <c r="Y743" s="73"/>
      <c r="Z743" s="73"/>
      <c r="AA743" s="73"/>
    </row>
    <row r="744" spans="1:27" x14ac:dyDescent="0.25">
      <c r="A744" s="61">
        <v>4.82E-2</v>
      </c>
      <c r="B744" s="61">
        <v>-0.63046880000000005</v>
      </c>
      <c r="C744" s="61">
        <v>1.2457031000000001</v>
      </c>
      <c r="E744" s="63">
        <v>4.82E-2</v>
      </c>
      <c r="F744" s="63">
        <v>-1.1328100000000001E-2</v>
      </c>
      <c r="G744" s="63">
        <v>0.57968750000000002</v>
      </c>
      <c r="I744" s="28">
        <v>1.325E-2</v>
      </c>
      <c r="J744" s="28">
        <v>-1.08710939</v>
      </c>
      <c r="K744" s="28">
        <v>0.70390624000000002</v>
      </c>
      <c r="M744" s="30">
        <v>1.325E-2</v>
      </c>
      <c r="N744" s="30">
        <v>-2.2824218900000002</v>
      </c>
      <c r="O744" s="30">
        <v>0.79765624000000002</v>
      </c>
      <c r="Q744" s="32">
        <v>2.52E-2</v>
      </c>
      <c r="R744" s="32">
        <v>-2.376172</v>
      </c>
      <c r="S744" s="32">
        <v>0.87187499999999996</v>
      </c>
      <c r="U744" s="34">
        <v>2.53E-2</v>
      </c>
      <c r="V744" s="34">
        <v>-1.169141</v>
      </c>
      <c r="W744" s="34">
        <v>0.79765600000000003</v>
      </c>
      <c r="Y744" s="73"/>
      <c r="Z744" s="73"/>
      <c r="AA744" s="73"/>
    </row>
    <row r="745" spans="1:27" x14ac:dyDescent="0.25">
      <c r="A745" s="61">
        <v>4.8399999999999999E-2</v>
      </c>
      <c r="B745" s="61">
        <v>-0.58164059999999995</v>
      </c>
      <c r="C745" s="61">
        <v>1.2281249999999999</v>
      </c>
      <c r="E745" s="63">
        <v>4.8399999999999999E-2</v>
      </c>
      <c r="F745" s="63">
        <v>-8.7499999999999994E-2</v>
      </c>
      <c r="G745" s="63">
        <v>0.55625000000000002</v>
      </c>
      <c r="I745" s="28">
        <v>1.3299999999999999E-2</v>
      </c>
      <c r="J745" s="28">
        <v>-1.10859376</v>
      </c>
      <c r="K745" s="28">
        <v>0.70585936000000005</v>
      </c>
      <c r="M745" s="30">
        <v>1.3299999999999999E-2</v>
      </c>
      <c r="N745" s="30">
        <v>-2.2941406400000002</v>
      </c>
      <c r="O745" s="30">
        <v>0.79960936000000005</v>
      </c>
      <c r="Q745" s="32">
        <v>2.53E-2</v>
      </c>
      <c r="R745" s="32">
        <v>-2.350781</v>
      </c>
      <c r="S745" s="32">
        <v>0.87773400000000001</v>
      </c>
      <c r="U745" s="34">
        <v>2.5399999999999999E-2</v>
      </c>
      <c r="V745" s="34">
        <v>-1.284375</v>
      </c>
      <c r="W745" s="34">
        <v>0.79374999999999996</v>
      </c>
      <c r="Y745" s="73"/>
      <c r="Z745" s="73"/>
      <c r="AA745" s="73"/>
    </row>
    <row r="746" spans="1:27" x14ac:dyDescent="0.25">
      <c r="A746" s="61">
        <v>4.8599999999999997E-2</v>
      </c>
      <c r="B746" s="61">
        <v>-0.53476559999999995</v>
      </c>
      <c r="C746" s="61">
        <v>1.2242187</v>
      </c>
      <c r="E746" s="63">
        <v>4.8599999999999997E-2</v>
      </c>
      <c r="F746" s="63">
        <v>-0.15976560000000001</v>
      </c>
      <c r="G746" s="63">
        <v>0.59921869999999999</v>
      </c>
      <c r="I746" s="28">
        <v>1.3350000000000001E-2</v>
      </c>
      <c r="J746" s="28">
        <v>-1.13398439</v>
      </c>
      <c r="K746" s="28">
        <v>0.70781249000000002</v>
      </c>
      <c r="M746" s="30">
        <v>1.3350000000000001E-2</v>
      </c>
      <c r="N746" s="30">
        <v>-2.3078125100000002</v>
      </c>
      <c r="O746" s="30">
        <v>0.80156249000000002</v>
      </c>
      <c r="Q746" s="32">
        <v>2.5399999999999999E-2</v>
      </c>
      <c r="R746" s="32">
        <v>-2.3273440000000001</v>
      </c>
      <c r="S746" s="32">
        <v>0.88554699999999997</v>
      </c>
      <c r="U746" s="34">
        <v>2.5499999999999998E-2</v>
      </c>
      <c r="V746" s="34">
        <v>-1.4015629999999999</v>
      </c>
      <c r="W746" s="34">
        <v>0.79179699999999997</v>
      </c>
      <c r="Y746" s="73"/>
      <c r="Z746" s="73"/>
      <c r="AA746" s="73"/>
    </row>
    <row r="747" spans="1:27" x14ac:dyDescent="0.25">
      <c r="A747" s="61">
        <v>4.8800000000000003E-2</v>
      </c>
      <c r="B747" s="61">
        <v>-0.48593750000000002</v>
      </c>
      <c r="C747" s="61">
        <v>1.2300781000000001</v>
      </c>
      <c r="E747" s="63">
        <v>4.8800000000000003E-2</v>
      </c>
      <c r="F747" s="63">
        <v>-0.23593749999999999</v>
      </c>
      <c r="G747" s="63">
        <v>0.64218750000000002</v>
      </c>
      <c r="I747" s="28">
        <v>1.34E-2</v>
      </c>
      <c r="J747" s="28">
        <v>-1.15742189</v>
      </c>
      <c r="K747" s="28">
        <v>0.71171874000000002</v>
      </c>
      <c r="M747" s="30">
        <v>1.34E-2</v>
      </c>
      <c r="N747" s="30">
        <v>-2.3175781400000002</v>
      </c>
      <c r="O747" s="30">
        <v>0.80351561000000005</v>
      </c>
      <c r="Q747" s="32">
        <v>2.5499999999999998E-2</v>
      </c>
      <c r="R747" s="32">
        <v>-2.2941410000000002</v>
      </c>
      <c r="S747" s="32">
        <v>0.89335900000000001</v>
      </c>
      <c r="U747" s="34">
        <v>2.5600000000000001E-2</v>
      </c>
      <c r="V747" s="34">
        <v>-1.5109379999999999</v>
      </c>
      <c r="W747" s="34">
        <v>0.78984399999999999</v>
      </c>
      <c r="Y747" s="73"/>
      <c r="Z747" s="73"/>
      <c r="AA747" s="73"/>
    </row>
    <row r="748" spans="1:27" x14ac:dyDescent="0.25">
      <c r="A748" s="61">
        <v>4.9000000000000002E-2</v>
      </c>
      <c r="B748" s="61">
        <v>-0.44101560000000001</v>
      </c>
      <c r="C748" s="61">
        <v>1.2242187</v>
      </c>
      <c r="E748" s="63">
        <v>4.9000000000000002E-2</v>
      </c>
      <c r="F748" s="63">
        <v>-0.31210939999999998</v>
      </c>
      <c r="G748" s="63">
        <v>0.65390619999999999</v>
      </c>
      <c r="I748" s="28">
        <v>1.345E-2</v>
      </c>
      <c r="J748" s="28">
        <v>-1.18085939</v>
      </c>
      <c r="K748" s="28">
        <v>0.71367186000000005</v>
      </c>
      <c r="M748" s="30">
        <v>1.345E-2</v>
      </c>
      <c r="N748" s="30">
        <v>-2.3292968900000002</v>
      </c>
      <c r="O748" s="30">
        <v>0.80546874000000002</v>
      </c>
      <c r="Q748" s="32">
        <v>2.5600000000000001E-2</v>
      </c>
      <c r="R748" s="32">
        <v>-2.2589839999999999</v>
      </c>
      <c r="S748" s="32">
        <v>0.90312499999999996</v>
      </c>
      <c r="U748" s="34">
        <v>2.5700000000000001E-2</v>
      </c>
      <c r="V748" s="34">
        <v>-1.616406</v>
      </c>
      <c r="W748" s="34">
        <v>0.78984399999999999</v>
      </c>
      <c r="Y748" s="73"/>
      <c r="Z748" s="73"/>
      <c r="AA748" s="73"/>
    </row>
    <row r="749" spans="1:27" x14ac:dyDescent="0.25">
      <c r="A749" s="61">
        <v>4.9200000000000001E-2</v>
      </c>
      <c r="B749" s="61">
        <v>-0.39218750000000002</v>
      </c>
      <c r="C749" s="61">
        <v>1.2046874999999999</v>
      </c>
      <c r="E749" s="63">
        <v>4.9200000000000001E-2</v>
      </c>
      <c r="F749" s="63">
        <v>-0.38437500000000002</v>
      </c>
      <c r="G749" s="63">
        <v>0.65</v>
      </c>
      <c r="I749" s="28">
        <v>1.35E-2</v>
      </c>
      <c r="J749" s="28">
        <v>-1.20625001</v>
      </c>
      <c r="K749" s="28">
        <v>0.71757811000000005</v>
      </c>
      <c r="M749" s="30">
        <v>1.35E-2</v>
      </c>
      <c r="N749" s="30">
        <v>-2.3390625100000002</v>
      </c>
      <c r="O749" s="30">
        <v>0.80937499000000002</v>
      </c>
      <c r="Q749" s="32">
        <v>2.5700000000000001E-2</v>
      </c>
      <c r="R749" s="32">
        <v>-2.2179690000000001</v>
      </c>
      <c r="S749" s="32">
        <v>0.910937</v>
      </c>
      <c r="U749" s="34">
        <v>2.58E-2</v>
      </c>
      <c r="V749" s="34">
        <v>-1.716016</v>
      </c>
      <c r="W749" s="34">
        <v>0.78984399999999999</v>
      </c>
      <c r="Y749" s="73"/>
      <c r="Z749" s="73"/>
      <c r="AA749" s="73"/>
    </row>
    <row r="750" spans="1:27" x14ac:dyDescent="0.25">
      <c r="A750" s="61">
        <v>4.9399999999999999E-2</v>
      </c>
      <c r="B750" s="61">
        <v>-0.34335939999999998</v>
      </c>
      <c r="C750" s="61">
        <v>1.1851562</v>
      </c>
      <c r="E750" s="63">
        <v>4.9399999999999999E-2</v>
      </c>
      <c r="F750" s="63">
        <v>-0.45664060000000001</v>
      </c>
      <c r="G750" s="63">
        <v>0.63828119999999999</v>
      </c>
      <c r="I750" s="28">
        <v>1.355E-2</v>
      </c>
      <c r="J750" s="28">
        <v>-1.22773439</v>
      </c>
      <c r="K750" s="28">
        <v>0.71953124000000002</v>
      </c>
      <c r="M750" s="30">
        <v>1.355E-2</v>
      </c>
      <c r="N750" s="30">
        <v>-2.3449218900000002</v>
      </c>
      <c r="O750" s="30">
        <v>0.81132811000000005</v>
      </c>
      <c r="Q750" s="32">
        <v>2.58E-2</v>
      </c>
      <c r="R750" s="32">
        <v>-2.178906</v>
      </c>
      <c r="S750" s="32">
        <v>0.91679699999999997</v>
      </c>
      <c r="U750" s="34">
        <v>2.5899999999999999E-2</v>
      </c>
      <c r="V750" s="34">
        <v>-1.809766</v>
      </c>
      <c r="W750" s="34">
        <v>0.78984399999999999</v>
      </c>
      <c r="Y750" s="73"/>
      <c r="Z750" s="73"/>
      <c r="AA750" s="73"/>
    </row>
    <row r="751" spans="1:27" x14ac:dyDescent="0.25">
      <c r="A751" s="61">
        <v>4.9599999999999998E-2</v>
      </c>
      <c r="B751" s="61">
        <v>-0.2945313</v>
      </c>
      <c r="C751" s="61">
        <v>1.1871094</v>
      </c>
      <c r="E751" s="63">
        <v>4.9599999999999998E-2</v>
      </c>
      <c r="F751" s="63">
        <v>-0.52695309999999995</v>
      </c>
      <c r="G751" s="63">
        <v>0.62265619999999999</v>
      </c>
      <c r="I751" s="28">
        <v>1.3599999999999999E-2</v>
      </c>
      <c r="J751" s="28">
        <v>-1.24921876</v>
      </c>
      <c r="K751" s="28">
        <v>0.72148436000000005</v>
      </c>
      <c r="M751" s="30">
        <v>1.3599999999999999E-2</v>
      </c>
      <c r="N751" s="30">
        <v>-2.3527343900000002</v>
      </c>
      <c r="O751" s="30">
        <v>0.81523436000000005</v>
      </c>
      <c r="Q751" s="32">
        <v>2.5899999999999999E-2</v>
      </c>
      <c r="R751" s="32">
        <v>-2.132031</v>
      </c>
      <c r="S751" s="32">
        <v>0.92265600000000003</v>
      </c>
      <c r="U751" s="34">
        <v>2.5999999999999999E-2</v>
      </c>
      <c r="V751" s="34">
        <v>-1.897656</v>
      </c>
      <c r="W751" s="34">
        <v>0.79179699999999997</v>
      </c>
      <c r="Y751" s="73"/>
      <c r="Z751" s="73"/>
      <c r="AA751" s="73"/>
    </row>
    <row r="752" spans="1:27" x14ac:dyDescent="0.25">
      <c r="A752" s="61">
        <v>4.9799999999999997E-2</v>
      </c>
      <c r="B752" s="61">
        <v>-0.24374999999999999</v>
      </c>
      <c r="C752" s="61">
        <v>1.1949219</v>
      </c>
      <c r="E752" s="63">
        <v>4.9799999999999997E-2</v>
      </c>
      <c r="F752" s="63">
        <v>-0.59921880000000005</v>
      </c>
      <c r="G752" s="63">
        <v>0.59921869999999999</v>
      </c>
      <c r="I752" s="28">
        <v>1.3650000000000001E-2</v>
      </c>
      <c r="J752" s="28">
        <v>-1.27265626</v>
      </c>
      <c r="K752" s="28">
        <v>0.72343749000000002</v>
      </c>
      <c r="M752" s="30">
        <v>1.3650000000000001E-2</v>
      </c>
      <c r="N752" s="30">
        <v>-2.3625000100000002</v>
      </c>
      <c r="O752" s="30">
        <v>0.81718749000000002</v>
      </c>
      <c r="Q752" s="32">
        <v>2.5999999999999999E-2</v>
      </c>
      <c r="R752" s="32">
        <v>-2.0812499999999998</v>
      </c>
      <c r="S752" s="32">
        <v>0.926562</v>
      </c>
      <c r="U752" s="34">
        <v>2.6100000000000002E-2</v>
      </c>
      <c r="V752" s="34">
        <v>-1.9796879999999999</v>
      </c>
      <c r="W752" s="34">
        <v>0.79374999999999996</v>
      </c>
      <c r="Y752" s="73"/>
      <c r="Z752" s="73"/>
      <c r="AA752" s="73"/>
    </row>
    <row r="753" spans="1:27" x14ac:dyDescent="0.25">
      <c r="A753" s="61">
        <v>0.05</v>
      </c>
      <c r="B753" s="61">
        <v>-0.19101560000000001</v>
      </c>
      <c r="C753" s="61">
        <v>1.1890624999999999</v>
      </c>
      <c r="E753" s="63">
        <v>0.05</v>
      </c>
      <c r="F753" s="63">
        <v>-0.67343750000000002</v>
      </c>
      <c r="G753" s="63">
        <v>0.60312500000000002</v>
      </c>
      <c r="I753" s="28">
        <v>1.37E-2</v>
      </c>
      <c r="J753" s="28">
        <v>-1.29609376</v>
      </c>
      <c r="K753" s="28">
        <v>0.72343749000000002</v>
      </c>
      <c r="M753" s="30">
        <v>1.37E-2</v>
      </c>
      <c r="N753" s="30">
        <v>-2.3742187600000002</v>
      </c>
      <c r="O753" s="30">
        <v>0.82109374000000002</v>
      </c>
      <c r="Q753" s="32">
        <v>2.6100000000000002E-2</v>
      </c>
      <c r="R753" s="32">
        <v>-2.0285160000000002</v>
      </c>
      <c r="S753" s="32">
        <v>0.93046899999999999</v>
      </c>
      <c r="U753" s="34">
        <v>2.6200000000000001E-2</v>
      </c>
      <c r="V753" s="34">
        <v>-2.0558589999999999</v>
      </c>
      <c r="W753" s="34">
        <v>0.79374999999999996</v>
      </c>
      <c r="Y753" s="73"/>
      <c r="Z753" s="73"/>
      <c r="AA753" s="73"/>
    </row>
    <row r="754" spans="1:27" x14ac:dyDescent="0.25">
      <c r="A754" s="61">
        <v>5.0200000000000002E-2</v>
      </c>
      <c r="B754" s="61">
        <v>-0.14218749999999999</v>
      </c>
      <c r="C754" s="61">
        <v>1.1656249999999999</v>
      </c>
      <c r="E754" s="63">
        <v>5.0200000000000002E-2</v>
      </c>
      <c r="F754" s="63">
        <v>-0.75351559999999995</v>
      </c>
      <c r="G754" s="63">
        <v>0.65195309999999995</v>
      </c>
      <c r="I754" s="28">
        <v>1.375E-2</v>
      </c>
      <c r="J754" s="28">
        <v>-1.31757814</v>
      </c>
      <c r="K754" s="28">
        <v>0.72343749000000002</v>
      </c>
      <c r="M754" s="30">
        <v>1.375E-2</v>
      </c>
      <c r="N754" s="30">
        <v>-2.3839843900000002</v>
      </c>
      <c r="O754" s="30">
        <v>0.82499999000000002</v>
      </c>
      <c r="Q754" s="32">
        <v>2.6200000000000001E-2</v>
      </c>
      <c r="R754" s="32">
        <v>-1.975781</v>
      </c>
      <c r="S754" s="32">
        <v>0.93437499999999996</v>
      </c>
      <c r="U754" s="34">
        <v>2.63E-2</v>
      </c>
      <c r="V754" s="34">
        <v>-2.1281249999999998</v>
      </c>
      <c r="W754" s="34">
        <v>0.79570300000000005</v>
      </c>
      <c r="Y754" s="73"/>
      <c r="Z754" s="73"/>
      <c r="AA754" s="73"/>
    </row>
    <row r="755" spans="1:27" x14ac:dyDescent="0.25">
      <c r="A755" s="61">
        <v>5.04E-2</v>
      </c>
      <c r="B755" s="61">
        <v>-9.3359399999999995E-2</v>
      </c>
      <c r="C755" s="61">
        <v>1.1421874999999999</v>
      </c>
      <c r="E755" s="63">
        <v>5.04E-2</v>
      </c>
      <c r="F755" s="63">
        <v>-0.82578130000000005</v>
      </c>
      <c r="G755" s="63">
        <v>0.70078119999999999</v>
      </c>
      <c r="I755" s="28">
        <v>1.38E-2</v>
      </c>
      <c r="J755" s="28">
        <v>-1.34101564</v>
      </c>
      <c r="K755" s="28">
        <v>0.72343749000000002</v>
      </c>
      <c r="M755" s="30">
        <v>1.38E-2</v>
      </c>
      <c r="N755" s="30">
        <v>-2.3898437600000002</v>
      </c>
      <c r="O755" s="30">
        <v>0.82890624000000002</v>
      </c>
      <c r="Q755" s="32">
        <v>2.63E-2</v>
      </c>
      <c r="R755" s="32">
        <v>-1.919141</v>
      </c>
      <c r="S755" s="32">
        <v>0.93632800000000005</v>
      </c>
      <c r="U755" s="34">
        <v>2.64E-2</v>
      </c>
      <c r="V755" s="34">
        <v>-2.1925780000000001</v>
      </c>
      <c r="W755" s="34">
        <v>0.79765600000000003</v>
      </c>
      <c r="Y755" s="73"/>
      <c r="Z755" s="73"/>
      <c r="AA755" s="73"/>
    </row>
    <row r="756" spans="1:27" x14ac:dyDescent="0.25">
      <c r="A756" s="61">
        <v>5.0599999999999999E-2</v>
      </c>
      <c r="B756" s="61">
        <v>-4.6484400000000002E-2</v>
      </c>
      <c r="C756" s="61">
        <v>1.1324219</v>
      </c>
      <c r="E756" s="63">
        <v>5.0599999999999999E-2</v>
      </c>
      <c r="F756" s="63">
        <v>-0.89804689999999998</v>
      </c>
      <c r="G756" s="63">
        <v>0.71445309999999995</v>
      </c>
      <c r="I756" s="28">
        <v>1.3849999999999999E-2</v>
      </c>
      <c r="J756" s="28">
        <v>-1.36640626</v>
      </c>
      <c r="K756" s="28">
        <v>0.72148436000000005</v>
      </c>
      <c r="M756" s="30">
        <v>1.3849999999999999E-2</v>
      </c>
      <c r="N756" s="30">
        <v>-2.3976562600000002</v>
      </c>
      <c r="O756" s="30">
        <v>0.83281249000000002</v>
      </c>
      <c r="Q756" s="32">
        <v>2.64E-2</v>
      </c>
      <c r="R756" s="32">
        <v>-1.8585940000000001</v>
      </c>
      <c r="S756" s="32">
        <v>0.93828100000000003</v>
      </c>
      <c r="U756" s="34">
        <v>2.6499999999999999E-2</v>
      </c>
      <c r="V756" s="34">
        <v>-2.251172</v>
      </c>
      <c r="W756" s="34">
        <v>0.79960900000000001</v>
      </c>
      <c r="Y756" s="73"/>
      <c r="Z756" s="73"/>
      <c r="AA756" s="73"/>
    </row>
    <row r="757" spans="1:27" x14ac:dyDescent="0.25">
      <c r="A757" s="61">
        <v>5.0799999999999998E-2</v>
      </c>
      <c r="B757" s="61">
        <v>6.2500000000000003E-3</v>
      </c>
      <c r="C757" s="61">
        <v>1.1343749999999999</v>
      </c>
      <c r="E757" s="63">
        <v>5.0799999999999998E-2</v>
      </c>
      <c r="F757" s="63">
        <v>-0.97226559999999995</v>
      </c>
      <c r="G757" s="63">
        <v>0.69296869999999999</v>
      </c>
      <c r="I757" s="28">
        <v>1.3899999999999999E-2</v>
      </c>
      <c r="J757" s="28">
        <v>-1.38984376</v>
      </c>
      <c r="K757" s="28">
        <v>0.72148436000000005</v>
      </c>
      <c r="M757" s="30">
        <v>1.3899999999999999E-2</v>
      </c>
      <c r="N757" s="30">
        <v>-2.4035156400000002</v>
      </c>
      <c r="O757" s="30">
        <v>0.83671874000000002</v>
      </c>
      <c r="Q757" s="32">
        <v>2.6499999999999999E-2</v>
      </c>
      <c r="R757" s="32">
        <v>-1.7960940000000001</v>
      </c>
      <c r="S757" s="32">
        <v>0.94023400000000001</v>
      </c>
      <c r="U757" s="34">
        <v>2.6599999999999999E-2</v>
      </c>
      <c r="V757" s="34">
        <v>-2.3019530000000001</v>
      </c>
      <c r="W757" s="34">
        <v>0.80351600000000001</v>
      </c>
      <c r="Y757" s="73"/>
      <c r="Z757" s="73"/>
      <c r="AA757" s="73"/>
    </row>
    <row r="758" spans="1:27" x14ac:dyDescent="0.25">
      <c r="A758" s="61">
        <v>5.0999999999999997E-2</v>
      </c>
      <c r="B758" s="61">
        <v>5.7031199999999997E-2</v>
      </c>
      <c r="C758" s="61">
        <v>1.1304687</v>
      </c>
      <c r="E758" s="63">
        <v>5.0999999999999997E-2</v>
      </c>
      <c r="F758" s="63">
        <v>-1.0445313000000001</v>
      </c>
      <c r="G758" s="63">
        <v>0.66562500000000002</v>
      </c>
      <c r="I758" s="28">
        <v>1.3950000000000001E-2</v>
      </c>
      <c r="J758" s="28">
        <v>-1.41328126</v>
      </c>
      <c r="K758" s="28">
        <v>0.72148436000000005</v>
      </c>
      <c r="M758" s="30">
        <v>1.3950000000000001E-2</v>
      </c>
      <c r="N758" s="30">
        <v>-2.4113281400000002</v>
      </c>
      <c r="O758" s="30">
        <v>0.84062499000000002</v>
      </c>
      <c r="Q758" s="32">
        <v>2.6599999999999999E-2</v>
      </c>
      <c r="R758" s="32">
        <v>-1.7296879999999999</v>
      </c>
      <c r="S758" s="32">
        <v>0.94609399999999999</v>
      </c>
      <c r="U758" s="34">
        <v>2.6700000000000002E-2</v>
      </c>
      <c r="V758" s="34">
        <v>-2.3429690000000001</v>
      </c>
      <c r="W758" s="34">
        <v>0.80546899999999999</v>
      </c>
      <c r="Y758" s="73"/>
      <c r="Z758" s="73"/>
      <c r="AA758" s="73"/>
    </row>
    <row r="759" spans="1:27" x14ac:dyDescent="0.25">
      <c r="A759" s="61">
        <v>5.1200000000000002E-2</v>
      </c>
      <c r="B759" s="61">
        <v>0.1019531</v>
      </c>
      <c r="C759" s="61">
        <v>1.1109374999999999</v>
      </c>
      <c r="E759" s="63">
        <v>5.1200000000000002E-2</v>
      </c>
      <c r="F759" s="63">
        <v>-1.1148438000000001</v>
      </c>
      <c r="G759" s="63">
        <v>0.63242189999999998</v>
      </c>
      <c r="I759" s="28">
        <v>1.4E-2</v>
      </c>
      <c r="J759" s="28">
        <v>-1.43476564</v>
      </c>
      <c r="K759" s="28">
        <v>0.72343749000000002</v>
      </c>
      <c r="M759" s="30">
        <v>1.4E-2</v>
      </c>
      <c r="N759" s="30">
        <v>-2.4152343900000002</v>
      </c>
      <c r="O759" s="30">
        <v>0.84453124000000002</v>
      </c>
      <c r="Q759" s="32">
        <v>2.6700000000000002E-2</v>
      </c>
      <c r="R759" s="32">
        <v>-1.6613279999999999</v>
      </c>
      <c r="S759" s="32">
        <v>0.95195300000000005</v>
      </c>
      <c r="U759" s="34">
        <v>2.6800000000000001E-2</v>
      </c>
      <c r="V759" s="34">
        <v>-2.3781249999999998</v>
      </c>
      <c r="W759" s="34">
        <v>0.80937499999999996</v>
      </c>
      <c r="Y759" s="73"/>
      <c r="Z759" s="73"/>
      <c r="AA759" s="73"/>
    </row>
    <row r="760" spans="1:27" x14ac:dyDescent="0.25">
      <c r="A760" s="61">
        <v>5.1400000000000001E-2</v>
      </c>
      <c r="B760" s="61">
        <v>0.14882809999999999</v>
      </c>
      <c r="C760" s="61">
        <v>1.0894531000000001</v>
      </c>
      <c r="E760" s="63">
        <v>5.1400000000000001E-2</v>
      </c>
      <c r="F760" s="63">
        <v>-1.1851563000000001</v>
      </c>
      <c r="G760" s="63">
        <v>0.63632809999999995</v>
      </c>
      <c r="I760" s="28">
        <v>1.405E-2</v>
      </c>
      <c r="J760" s="28">
        <v>-1.45820314</v>
      </c>
      <c r="K760" s="28">
        <v>0.72539061000000005</v>
      </c>
      <c r="M760" s="30">
        <v>1.405E-2</v>
      </c>
      <c r="N760" s="30">
        <v>-2.4191406400000002</v>
      </c>
      <c r="O760" s="30">
        <v>0.84843749000000002</v>
      </c>
      <c r="Q760" s="32">
        <v>2.6800000000000001E-2</v>
      </c>
      <c r="R760" s="32">
        <v>-1.591016</v>
      </c>
      <c r="S760" s="32">
        <v>0.95585900000000001</v>
      </c>
      <c r="U760" s="34">
        <v>2.69E-2</v>
      </c>
      <c r="V760" s="34">
        <v>-2.407422</v>
      </c>
      <c r="W760" s="34">
        <v>0.81132800000000005</v>
      </c>
      <c r="Y760" s="73"/>
      <c r="Z760" s="73"/>
      <c r="AA760" s="73"/>
    </row>
    <row r="761" spans="1:27" x14ac:dyDescent="0.25">
      <c r="A761" s="61">
        <v>5.16E-2</v>
      </c>
      <c r="B761" s="61">
        <v>0.19570309999999999</v>
      </c>
      <c r="C761" s="61">
        <v>1.0757812</v>
      </c>
      <c r="E761" s="63">
        <v>5.16E-2</v>
      </c>
      <c r="F761" s="63">
        <v>-1.2554688000000001</v>
      </c>
      <c r="G761" s="63">
        <v>0.70078119999999999</v>
      </c>
      <c r="I761" s="28">
        <v>1.41E-2</v>
      </c>
      <c r="J761" s="28">
        <v>-1.47773439</v>
      </c>
      <c r="K761" s="28">
        <v>0.72734374000000002</v>
      </c>
      <c r="M761" s="30">
        <v>1.41E-2</v>
      </c>
      <c r="N761" s="30">
        <v>-2.4230468900000002</v>
      </c>
      <c r="O761" s="30">
        <v>0.85234374000000002</v>
      </c>
      <c r="Q761" s="32">
        <v>2.69E-2</v>
      </c>
      <c r="R761" s="32">
        <v>-1.516797</v>
      </c>
      <c r="S761" s="32">
        <v>0.96171899999999999</v>
      </c>
      <c r="U761" s="34">
        <v>2.7E-2</v>
      </c>
      <c r="V761" s="34">
        <v>-2.4269530000000001</v>
      </c>
      <c r="W761" s="34">
        <v>0.81523400000000001</v>
      </c>
      <c r="Y761" s="73"/>
      <c r="Z761" s="73"/>
      <c r="AA761" s="73"/>
    </row>
    <row r="762" spans="1:27" x14ac:dyDescent="0.25">
      <c r="A762" s="61">
        <v>5.1799999999999999E-2</v>
      </c>
      <c r="B762" s="61">
        <v>0.24257809999999999</v>
      </c>
      <c r="C762" s="61">
        <v>1.0777344</v>
      </c>
      <c r="E762" s="63">
        <v>5.1799999999999999E-2</v>
      </c>
      <c r="F762" s="63">
        <v>-1.3218749999999999</v>
      </c>
      <c r="G762" s="63">
        <v>0.78085939999999998</v>
      </c>
      <c r="I762" s="28">
        <v>1.4149999999999999E-2</v>
      </c>
      <c r="J762" s="28">
        <v>-1.50117189</v>
      </c>
      <c r="K762" s="28">
        <v>0.73124999000000002</v>
      </c>
      <c r="M762" s="30">
        <v>1.4149999999999999E-2</v>
      </c>
      <c r="N762" s="30">
        <v>-2.4289062600000002</v>
      </c>
      <c r="O762" s="30">
        <v>0.85429686000000005</v>
      </c>
      <c r="Q762" s="32">
        <v>2.7E-2</v>
      </c>
      <c r="R762" s="32">
        <v>-1.438672</v>
      </c>
      <c r="S762" s="32">
        <v>0.96757800000000005</v>
      </c>
      <c r="U762" s="34">
        <v>2.7099999999999999E-2</v>
      </c>
      <c r="V762" s="34">
        <v>-2.4406249999999998</v>
      </c>
      <c r="W762" s="34">
        <v>0.817187</v>
      </c>
      <c r="Y762" s="73"/>
      <c r="Z762" s="73"/>
      <c r="AA762" s="73"/>
    </row>
    <row r="763" spans="1:27" x14ac:dyDescent="0.25">
      <c r="A763" s="61">
        <v>5.1999999999999998E-2</v>
      </c>
      <c r="B763" s="61">
        <v>0.28945310000000002</v>
      </c>
      <c r="C763" s="61">
        <v>1.0816406000000001</v>
      </c>
      <c r="E763" s="63">
        <v>5.1999999999999998E-2</v>
      </c>
      <c r="F763" s="63">
        <v>-1.3921874999999999</v>
      </c>
      <c r="G763" s="63">
        <v>0.81406250000000002</v>
      </c>
      <c r="I763" s="28">
        <v>1.4200000000000001E-2</v>
      </c>
      <c r="J763" s="28">
        <v>-1.52265626</v>
      </c>
      <c r="K763" s="28">
        <v>0.73515624000000002</v>
      </c>
      <c r="M763" s="30">
        <v>1.4200000000000001E-2</v>
      </c>
      <c r="N763" s="30">
        <v>-2.4328125100000002</v>
      </c>
      <c r="O763" s="30">
        <v>0.85820311000000005</v>
      </c>
      <c r="Q763" s="32">
        <v>2.7099999999999999E-2</v>
      </c>
      <c r="R763" s="32">
        <v>-1.3585940000000001</v>
      </c>
      <c r="S763" s="32">
        <v>0.973437</v>
      </c>
      <c r="U763" s="34">
        <v>2.7199999999999998E-2</v>
      </c>
      <c r="V763" s="34">
        <v>-2.4464839999999999</v>
      </c>
      <c r="W763" s="34">
        <v>0.82109399999999999</v>
      </c>
      <c r="Y763" s="73"/>
      <c r="Z763" s="73"/>
      <c r="AA763" s="73"/>
    </row>
    <row r="764" spans="1:27" x14ac:dyDescent="0.25">
      <c r="A764" s="61">
        <v>5.2200000000000003E-2</v>
      </c>
      <c r="B764" s="61">
        <v>0.33632810000000002</v>
      </c>
      <c r="C764" s="61">
        <v>1.0582031000000001</v>
      </c>
      <c r="E764" s="63">
        <v>5.2200000000000003E-2</v>
      </c>
      <c r="F764" s="63">
        <v>-1.4605469</v>
      </c>
      <c r="G764" s="63">
        <v>0.77109369999999999</v>
      </c>
      <c r="I764" s="28">
        <v>1.4250000000000001E-2</v>
      </c>
      <c r="J764" s="28">
        <v>-1.54414064</v>
      </c>
      <c r="K764" s="28">
        <v>0.73710936000000005</v>
      </c>
      <c r="M764" s="30">
        <v>1.4250000000000001E-2</v>
      </c>
      <c r="N764" s="30">
        <v>-2.4347656400000002</v>
      </c>
      <c r="O764" s="30">
        <v>0.86210936000000005</v>
      </c>
      <c r="Q764" s="32">
        <v>2.7199999999999998E-2</v>
      </c>
      <c r="R764" s="32">
        <v>-1.2765629999999999</v>
      </c>
      <c r="S764" s="32">
        <v>0.97734399999999999</v>
      </c>
      <c r="U764" s="34">
        <v>2.7300000000000001E-2</v>
      </c>
      <c r="V764" s="34">
        <v>-2.4425780000000001</v>
      </c>
      <c r="W764" s="34">
        <v>0.82695300000000005</v>
      </c>
      <c r="Y764" s="73"/>
      <c r="Z764" s="73"/>
      <c r="AA764" s="73"/>
    </row>
    <row r="765" spans="1:27" x14ac:dyDescent="0.25">
      <c r="A765" s="61">
        <v>5.2400000000000002E-2</v>
      </c>
      <c r="B765" s="61">
        <v>0.37929689999999999</v>
      </c>
      <c r="C765" s="61">
        <v>1.0289062</v>
      </c>
      <c r="E765" s="63">
        <v>5.2400000000000002E-2</v>
      </c>
      <c r="F765" s="63">
        <v>-1.5269531000000001</v>
      </c>
      <c r="G765" s="63">
        <v>0.69492189999999998</v>
      </c>
      <c r="I765" s="28">
        <v>1.43E-2</v>
      </c>
      <c r="J765" s="28">
        <v>-1.56562501</v>
      </c>
      <c r="K765" s="28">
        <v>0.74101561000000005</v>
      </c>
      <c r="M765" s="30">
        <v>1.43E-2</v>
      </c>
      <c r="N765" s="30">
        <v>-2.4386718900000002</v>
      </c>
      <c r="O765" s="30">
        <v>0.86406249000000002</v>
      </c>
      <c r="Q765" s="32">
        <v>2.7300000000000001E-2</v>
      </c>
      <c r="R765" s="32">
        <v>-1.1984379999999999</v>
      </c>
      <c r="S765" s="32">
        <v>0.98124999999999996</v>
      </c>
      <c r="U765" s="34">
        <v>2.7400000000000001E-2</v>
      </c>
      <c r="V765" s="34">
        <v>-2.4308589999999999</v>
      </c>
      <c r="W765" s="34">
        <v>0.83085900000000001</v>
      </c>
      <c r="Y765" s="73"/>
      <c r="Z765" s="73"/>
      <c r="AA765" s="73"/>
    </row>
    <row r="766" spans="1:27" x14ac:dyDescent="0.25">
      <c r="A766" s="61">
        <v>5.2600000000000001E-2</v>
      </c>
      <c r="B766" s="61">
        <v>0.42617189999999999</v>
      </c>
      <c r="C766" s="61">
        <v>1.0191406000000001</v>
      </c>
      <c r="E766" s="63">
        <v>5.2600000000000001E-2</v>
      </c>
      <c r="F766" s="63">
        <v>-1.5894531000000001</v>
      </c>
      <c r="G766" s="63">
        <v>0.68125000000000002</v>
      </c>
      <c r="I766" s="28">
        <v>1.435E-2</v>
      </c>
      <c r="J766" s="28">
        <v>-1.58710939</v>
      </c>
      <c r="K766" s="28">
        <v>0.74492186000000005</v>
      </c>
      <c r="M766" s="30">
        <v>1.435E-2</v>
      </c>
      <c r="N766" s="30">
        <v>-2.4406250100000002</v>
      </c>
      <c r="O766" s="30">
        <v>0.86601561000000005</v>
      </c>
      <c r="Q766" s="32">
        <v>2.7400000000000001E-2</v>
      </c>
      <c r="R766" s="32">
        <v>-1.1144529999999999</v>
      </c>
      <c r="S766" s="32">
        <v>0.98515600000000003</v>
      </c>
      <c r="U766" s="34">
        <v>2.75E-2</v>
      </c>
      <c r="V766" s="34">
        <v>-2.413281</v>
      </c>
      <c r="W766" s="34">
        <v>0.83671899999999999</v>
      </c>
      <c r="Y766" s="73"/>
      <c r="Z766" s="73"/>
      <c r="AA766" s="73"/>
    </row>
    <row r="767" spans="1:27" x14ac:dyDescent="0.25">
      <c r="A767" s="61">
        <v>5.28E-2</v>
      </c>
      <c r="B767" s="61">
        <v>0.47499999999999998</v>
      </c>
      <c r="C767" s="61">
        <v>1.0328124999999999</v>
      </c>
      <c r="E767" s="63">
        <v>5.28E-2</v>
      </c>
      <c r="F767" s="63">
        <v>-1.6519531000000001</v>
      </c>
      <c r="G767" s="63">
        <v>0.73593750000000002</v>
      </c>
      <c r="I767" s="28">
        <v>1.44E-2</v>
      </c>
      <c r="J767" s="28">
        <v>-1.60859376</v>
      </c>
      <c r="K767" s="28">
        <v>0.74687499000000002</v>
      </c>
      <c r="M767" s="30">
        <v>1.44E-2</v>
      </c>
      <c r="N767" s="30">
        <v>-2.4425781400000002</v>
      </c>
      <c r="O767" s="30">
        <v>0.86992186000000005</v>
      </c>
      <c r="Q767" s="32">
        <v>2.75E-2</v>
      </c>
      <c r="R767" s="32">
        <v>-1.034375</v>
      </c>
      <c r="S767" s="32">
        <v>0.98710900000000001</v>
      </c>
      <c r="U767" s="34">
        <v>2.76E-2</v>
      </c>
      <c r="V767" s="34">
        <v>-2.3878910000000002</v>
      </c>
      <c r="W767" s="34">
        <v>0.84257800000000005</v>
      </c>
      <c r="Y767" s="73"/>
      <c r="Z767" s="73"/>
      <c r="AA767" s="73"/>
    </row>
    <row r="768" spans="1:27" x14ac:dyDescent="0.25">
      <c r="A768" s="61">
        <v>5.2999999999999999E-2</v>
      </c>
      <c r="B768" s="61">
        <v>0.51992190000000005</v>
      </c>
      <c r="C768" s="61">
        <v>1.0367187</v>
      </c>
      <c r="E768" s="63">
        <v>5.2999999999999999E-2</v>
      </c>
      <c r="F768" s="63">
        <v>-1.7105469</v>
      </c>
      <c r="G768" s="63">
        <v>0.80625000000000002</v>
      </c>
      <c r="I768" s="28">
        <v>1.4449999999999999E-2</v>
      </c>
      <c r="J768" s="28">
        <v>-1.62617189</v>
      </c>
      <c r="K768" s="28">
        <v>0.74882811000000005</v>
      </c>
      <c r="M768" s="30">
        <v>1.4449999999999999E-2</v>
      </c>
      <c r="N768" s="30">
        <v>-2.4445312600000002</v>
      </c>
      <c r="O768" s="30">
        <v>0.87187499000000002</v>
      </c>
      <c r="Q768" s="32">
        <v>2.76E-2</v>
      </c>
      <c r="R768" s="32">
        <v>-0.95039099999999999</v>
      </c>
      <c r="S768" s="32">
        <v>0.99101600000000001</v>
      </c>
      <c r="U768" s="34">
        <v>2.7699999999999999E-2</v>
      </c>
      <c r="V768" s="34">
        <v>-2.3527339999999999</v>
      </c>
      <c r="W768" s="34">
        <v>0.85039100000000001</v>
      </c>
      <c r="Y768" s="73"/>
      <c r="Z768" s="73"/>
      <c r="AA768" s="73"/>
    </row>
    <row r="769" spans="1:27" x14ac:dyDescent="0.25">
      <c r="A769" s="61">
        <v>5.3199999999999997E-2</v>
      </c>
      <c r="B769" s="61">
        <v>0.56289060000000002</v>
      </c>
      <c r="C769" s="61">
        <v>1.0035156000000001</v>
      </c>
      <c r="E769" s="63">
        <v>5.3199999999999997E-2</v>
      </c>
      <c r="F769" s="63">
        <v>-1.7671874999999999</v>
      </c>
      <c r="G769" s="63">
        <v>0.83945309999999995</v>
      </c>
      <c r="I769" s="28">
        <v>1.4500000000000001E-2</v>
      </c>
      <c r="J769" s="28">
        <v>-1.64765626</v>
      </c>
      <c r="K769" s="28">
        <v>0.75078124000000002</v>
      </c>
      <c r="M769" s="30">
        <v>1.4500000000000001E-2</v>
      </c>
      <c r="N769" s="30">
        <v>-2.4464843900000002</v>
      </c>
      <c r="O769" s="30">
        <v>0.87578124000000002</v>
      </c>
      <c r="Q769" s="32">
        <v>2.7699999999999999E-2</v>
      </c>
      <c r="R769" s="32">
        <v>-0.86250000000000004</v>
      </c>
      <c r="S769" s="32">
        <v>0.99101600000000001</v>
      </c>
      <c r="U769" s="34">
        <v>2.7799999999999998E-2</v>
      </c>
      <c r="V769" s="34">
        <v>-2.3156249999999998</v>
      </c>
      <c r="W769" s="34">
        <v>0.85624999999999996</v>
      </c>
      <c r="Y769" s="73"/>
      <c r="Z769" s="73"/>
      <c r="AA769" s="73"/>
    </row>
    <row r="770" spans="1:27" x14ac:dyDescent="0.25">
      <c r="A770" s="61">
        <v>5.3400000000000003E-2</v>
      </c>
      <c r="B770" s="61">
        <v>0.60585940000000005</v>
      </c>
      <c r="C770" s="61">
        <v>0.96445309999999995</v>
      </c>
      <c r="E770" s="63">
        <v>5.3400000000000003E-2</v>
      </c>
      <c r="F770" s="63">
        <v>-1.8257813000000001</v>
      </c>
      <c r="G770" s="63">
        <v>0.83359369999999999</v>
      </c>
      <c r="I770" s="28">
        <v>1.455E-2</v>
      </c>
      <c r="J770" s="28">
        <v>-1.66718751</v>
      </c>
      <c r="K770" s="28">
        <v>0.75273436000000005</v>
      </c>
      <c r="M770" s="30">
        <v>1.455E-2</v>
      </c>
      <c r="N770" s="30">
        <v>-2.4464843900000002</v>
      </c>
      <c r="O770" s="30">
        <v>0.87773436000000005</v>
      </c>
      <c r="Q770" s="32">
        <v>2.7799999999999998E-2</v>
      </c>
      <c r="R770" s="32">
        <v>-0.77851599999999999</v>
      </c>
      <c r="S770" s="32">
        <v>0.99296899999999999</v>
      </c>
      <c r="U770" s="34">
        <v>2.7900000000000001E-2</v>
      </c>
      <c r="V770" s="34">
        <v>-2.266797</v>
      </c>
      <c r="W770" s="34">
        <v>0.86210900000000001</v>
      </c>
      <c r="Y770" s="73"/>
      <c r="Z770" s="73"/>
      <c r="AA770" s="73"/>
    </row>
    <row r="771" spans="1:27" x14ac:dyDescent="0.25">
      <c r="A771" s="61">
        <v>5.3600000000000002E-2</v>
      </c>
      <c r="B771" s="61">
        <v>0.64687499999999998</v>
      </c>
      <c r="C771" s="61">
        <v>0.95664059999999995</v>
      </c>
      <c r="E771" s="63">
        <v>5.3600000000000002E-2</v>
      </c>
      <c r="F771" s="63">
        <v>-1.8785156000000001</v>
      </c>
      <c r="G771" s="63">
        <v>0.80625000000000002</v>
      </c>
      <c r="I771" s="28">
        <v>1.46E-2</v>
      </c>
      <c r="J771" s="28">
        <v>-1.68671876</v>
      </c>
      <c r="K771" s="28">
        <v>0.75468749000000002</v>
      </c>
      <c r="M771" s="30">
        <v>1.46E-2</v>
      </c>
      <c r="N771" s="30">
        <v>-2.4464843900000002</v>
      </c>
      <c r="O771" s="30">
        <v>0.88164061000000005</v>
      </c>
      <c r="Q771" s="32">
        <v>2.7900000000000001E-2</v>
      </c>
      <c r="R771" s="32">
        <v>-0.69062500000000004</v>
      </c>
      <c r="S771" s="32">
        <v>0.99492199999999997</v>
      </c>
      <c r="U771" s="34">
        <v>2.8000000000000001E-2</v>
      </c>
      <c r="V771" s="34">
        <v>-2.210156</v>
      </c>
      <c r="W771" s="34">
        <v>0.86992199999999997</v>
      </c>
      <c r="Y771" s="73"/>
      <c r="Z771" s="73"/>
      <c r="AA771" s="73"/>
    </row>
    <row r="772" spans="1:27" x14ac:dyDescent="0.25">
      <c r="A772" s="61">
        <v>5.3800000000000001E-2</v>
      </c>
      <c r="B772" s="61">
        <v>0.68789060000000002</v>
      </c>
      <c r="C772" s="61">
        <v>0.97617189999999998</v>
      </c>
      <c r="E772" s="63">
        <v>5.3800000000000001E-2</v>
      </c>
      <c r="F772" s="63">
        <v>-1.9292969</v>
      </c>
      <c r="G772" s="63">
        <v>0.78085939999999998</v>
      </c>
      <c r="I772" s="28">
        <v>1.465E-2</v>
      </c>
      <c r="J772" s="28">
        <v>-1.70625001</v>
      </c>
      <c r="K772" s="28">
        <v>0.75859374000000002</v>
      </c>
      <c r="M772" s="30">
        <v>1.465E-2</v>
      </c>
      <c r="N772" s="30">
        <v>-2.4445312600000002</v>
      </c>
      <c r="O772" s="30">
        <v>0.88359374000000002</v>
      </c>
      <c r="Q772" s="32">
        <v>2.8000000000000001E-2</v>
      </c>
      <c r="R772" s="32">
        <v>-0.59882800000000003</v>
      </c>
      <c r="S772" s="32">
        <v>0.99687499999999996</v>
      </c>
      <c r="U772" s="34">
        <v>2.81E-2</v>
      </c>
      <c r="V772" s="34">
        <v>-2.147656</v>
      </c>
      <c r="W772" s="34">
        <v>0.87578100000000003</v>
      </c>
      <c r="Y772" s="73"/>
      <c r="Z772" s="73"/>
      <c r="AA772" s="73"/>
    </row>
    <row r="773" spans="1:27" x14ac:dyDescent="0.25">
      <c r="A773" s="61">
        <v>5.3999999999999999E-2</v>
      </c>
      <c r="B773" s="61">
        <v>0.72890619999999995</v>
      </c>
      <c r="C773" s="61">
        <v>0.97812500000000002</v>
      </c>
      <c r="E773" s="63">
        <v>5.3999999999999999E-2</v>
      </c>
      <c r="F773" s="63">
        <v>-1.9781249999999999</v>
      </c>
      <c r="G773" s="63">
        <v>0.77109369999999999</v>
      </c>
      <c r="I773" s="28">
        <v>1.47E-2</v>
      </c>
      <c r="J773" s="28">
        <v>-1.72578126</v>
      </c>
      <c r="K773" s="28">
        <v>0.76249999000000002</v>
      </c>
      <c r="M773" s="30">
        <v>1.47E-2</v>
      </c>
      <c r="N773" s="30">
        <v>-2.4445312600000002</v>
      </c>
      <c r="O773" s="30">
        <v>0.88749999000000002</v>
      </c>
      <c r="Q773" s="32">
        <v>2.81E-2</v>
      </c>
      <c r="R773" s="32">
        <v>-0.51289099999999999</v>
      </c>
      <c r="S773" s="32">
        <v>0.99882800000000005</v>
      </c>
      <c r="U773" s="34">
        <v>2.8199999999999999E-2</v>
      </c>
      <c r="V773" s="34">
        <v>-2.0753910000000002</v>
      </c>
      <c r="W773" s="34">
        <v>0.88164100000000001</v>
      </c>
      <c r="Y773" s="73"/>
      <c r="Z773" s="73"/>
      <c r="AA773" s="73"/>
    </row>
    <row r="774" spans="1:27" x14ac:dyDescent="0.25">
      <c r="A774" s="61">
        <v>5.4199999999999998E-2</v>
      </c>
      <c r="B774" s="61">
        <v>0.76796869999999995</v>
      </c>
      <c r="C774" s="61">
        <v>0.94882809999999995</v>
      </c>
      <c r="E774" s="63">
        <v>5.4199999999999998E-2</v>
      </c>
      <c r="F774" s="63">
        <v>-2.0249999999999999</v>
      </c>
      <c r="G774" s="63">
        <v>0.78281250000000002</v>
      </c>
      <c r="I774" s="28">
        <v>1.4749999999999999E-2</v>
      </c>
      <c r="J774" s="28">
        <v>-1.74531251</v>
      </c>
      <c r="K774" s="28">
        <v>0.77031249000000002</v>
      </c>
      <c r="M774" s="30">
        <v>1.4749999999999999E-2</v>
      </c>
      <c r="N774" s="30">
        <v>-2.4425781400000002</v>
      </c>
      <c r="O774" s="30">
        <v>0.88945311000000005</v>
      </c>
      <c r="Q774" s="32">
        <v>2.8199999999999999E-2</v>
      </c>
      <c r="R774" s="32">
        <v>-0.42890600000000001</v>
      </c>
      <c r="S774" s="32">
        <v>1.0007809999999999</v>
      </c>
      <c r="U774" s="34">
        <v>2.8299999999999999E-2</v>
      </c>
      <c r="V774" s="34">
        <v>-2.001172</v>
      </c>
      <c r="W774" s="34">
        <v>0.88945300000000005</v>
      </c>
      <c r="Y774" s="73"/>
      <c r="Z774" s="73"/>
      <c r="AA774" s="73"/>
    </row>
    <row r="775" spans="1:27" x14ac:dyDescent="0.25">
      <c r="A775" s="61">
        <v>5.4399999999999997E-2</v>
      </c>
      <c r="B775" s="61">
        <v>0.80507810000000002</v>
      </c>
      <c r="C775" s="61">
        <v>0.91757809999999995</v>
      </c>
      <c r="E775" s="63">
        <v>5.4399999999999997E-2</v>
      </c>
      <c r="F775" s="63">
        <v>-2.0660156000000001</v>
      </c>
      <c r="G775" s="63">
        <v>0.82382809999999995</v>
      </c>
      <c r="I775" s="28">
        <v>1.4800000000000001E-2</v>
      </c>
      <c r="J775" s="28">
        <v>-1.76484376</v>
      </c>
      <c r="K775" s="28">
        <v>0.77617186000000005</v>
      </c>
      <c r="M775" s="30">
        <v>1.4800000000000001E-2</v>
      </c>
      <c r="N775" s="30">
        <v>-2.4386718900000002</v>
      </c>
      <c r="O775" s="30">
        <v>0.89335936000000005</v>
      </c>
      <c r="Q775" s="32">
        <v>2.8299999999999999E-2</v>
      </c>
      <c r="R775" s="32">
        <v>-0.34687499999999999</v>
      </c>
      <c r="S775" s="32">
        <v>1.002734</v>
      </c>
      <c r="U775" s="34">
        <v>2.8400000000000002E-2</v>
      </c>
      <c r="V775" s="34">
        <v>-1.9210940000000001</v>
      </c>
      <c r="W775" s="34">
        <v>0.895312</v>
      </c>
      <c r="Y775" s="73"/>
      <c r="Z775" s="73"/>
      <c r="AA775" s="73"/>
    </row>
    <row r="776" spans="1:27" x14ac:dyDescent="0.25">
      <c r="A776" s="61">
        <v>5.4600000000000003E-2</v>
      </c>
      <c r="B776" s="61">
        <v>0.84218749999999998</v>
      </c>
      <c r="C776" s="61">
        <v>0.91367189999999998</v>
      </c>
      <c r="E776" s="63">
        <v>5.4600000000000003E-2</v>
      </c>
      <c r="F776" s="63">
        <v>-2.1128906000000001</v>
      </c>
      <c r="G776" s="63">
        <v>0.85507809999999995</v>
      </c>
      <c r="I776" s="28">
        <v>1.485E-2</v>
      </c>
      <c r="J776" s="28">
        <v>-1.78242189</v>
      </c>
      <c r="K776" s="28">
        <v>0.78398436000000005</v>
      </c>
      <c r="M776" s="30">
        <v>1.485E-2</v>
      </c>
      <c r="N776" s="30">
        <v>-2.4367187600000002</v>
      </c>
      <c r="O776" s="30">
        <v>0.89726561000000005</v>
      </c>
      <c r="Q776" s="32">
        <v>2.8400000000000002E-2</v>
      </c>
      <c r="R776" s="32">
        <v>-0.260938</v>
      </c>
      <c r="S776" s="32">
        <v>1.002734</v>
      </c>
      <c r="U776" s="34">
        <v>2.8500000000000001E-2</v>
      </c>
      <c r="V776" s="34">
        <v>-1.835156</v>
      </c>
      <c r="W776" s="34">
        <v>0.90117199999999997</v>
      </c>
      <c r="Y776" s="73"/>
      <c r="Z776" s="73"/>
      <c r="AA776" s="73"/>
    </row>
    <row r="777" spans="1:27" x14ac:dyDescent="0.25">
      <c r="A777" s="61">
        <v>5.4800000000000001E-2</v>
      </c>
      <c r="B777" s="61">
        <v>0.88124999999999998</v>
      </c>
      <c r="C777" s="61">
        <v>0.93125000000000002</v>
      </c>
      <c r="E777" s="63">
        <v>5.4800000000000001E-2</v>
      </c>
      <c r="F777" s="63">
        <v>-2.1539063000000001</v>
      </c>
      <c r="G777" s="63">
        <v>0.84726559999999995</v>
      </c>
      <c r="I777" s="28">
        <v>1.49E-2</v>
      </c>
      <c r="J777" s="28">
        <v>-1.80390626</v>
      </c>
      <c r="K777" s="28">
        <v>0.79374999000000002</v>
      </c>
      <c r="M777" s="30">
        <v>1.49E-2</v>
      </c>
      <c r="N777" s="30">
        <v>-2.4328125100000002</v>
      </c>
      <c r="O777" s="30">
        <v>0.90117186000000005</v>
      </c>
      <c r="Q777" s="32">
        <v>2.8500000000000001E-2</v>
      </c>
      <c r="R777" s="32">
        <v>-0.17304700000000001</v>
      </c>
      <c r="S777" s="32">
        <v>1.0066409999999999</v>
      </c>
      <c r="U777" s="34">
        <v>2.86E-2</v>
      </c>
      <c r="V777" s="34">
        <v>-1.741406</v>
      </c>
      <c r="W777" s="34">
        <v>0.90703100000000003</v>
      </c>
      <c r="Y777" s="73"/>
      <c r="Z777" s="73"/>
      <c r="AA777" s="73"/>
    </row>
    <row r="778" spans="1:27" x14ac:dyDescent="0.25">
      <c r="A778" s="61">
        <v>5.5E-2</v>
      </c>
      <c r="B778" s="61">
        <v>0.91835940000000005</v>
      </c>
      <c r="C778" s="61">
        <v>0.92929689999999998</v>
      </c>
      <c r="E778" s="63">
        <v>5.5E-2</v>
      </c>
      <c r="F778" s="63">
        <v>-2.1929688000000001</v>
      </c>
      <c r="G778" s="63">
        <v>0.82773439999999998</v>
      </c>
      <c r="I778" s="28">
        <v>1.495E-2</v>
      </c>
      <c r="J778" s="28">
        <v>-1.82148439</v>
      </c>
      <c r="K778" s="28">
        <v>0.80156249000000002</v>
      </c>
      <c r="M778" s="30">
        <v>1.495E-2</v>
      </c>
      <c r="N778" s="30">
        <v>-2.4289062600000002</v>
      </c>
      <c r="O778" s="30">
        <v>0.90507811000000005</v>
      </c>
      <c r="Q778" s="32">
        <v>2.86E-2</v>
      </c>
      <c r="R778" s="32">
        <v>-8.5155999999999996E-2</v>
      </c>
      <c r="S778" s="32">
        <v>1.008594</v>
      </c>
      <c r="U778" s="34">
        <v>2.87E-2</v>
      </c>
      <c r="V778" s="34">
        <v>-1.64375</v>
      </c>
      <c r="W778" s="34">
        <v>0.910937</v>
      </c>
      <c r="Y778" s="73"/>
      <c r="Z778" s="73"/>
      <c r="AA778" s="73"/>
    </row>
    <row r="779" spans="1:27" x14ac:dyDescent="0.25">
      <c r="A779" s="61">
        <v>5.5199999999999999E-2</v>
      </c>
      <c r="B779" s="61">
        <v>0.95351560000000002</v>
      </c>
      <c r="C779" s="61">
        <v>0.89804689999999998</v>
      </c>
      <c r="E779" s="63">
        <v>5.5199999999999999E-2</v>
      </c>
      <c r="F779" s="63">
        <v>-2.2281249999999999</v>
      </c>
      <c r="G779" s="63">
        <v>0.81601559999999995</v>
      </c>
      <c r="I779" s="28">
        <v>1.4999999999999999E-2</v>
      </c>
      <c r="J779" s="28">
        <v>-1.83906251</v>
      </c>
      <c r="K779" s="28">
        <v>0.80742186000000005</v>
      </c>
      <c r="M779" s="30">
        <v>1.4999999999999999E-2</v>
      </c>
      <c r="N779" s="30">
        <v>-2.4250000100000002</v>
      </c>
      <c r="O779" s="30">
        <v>0.90703124000000002</v>
      </c>
      <c r="Q779" s="32">
        <v>2.87E-2</v>
      </c>
      <c r="R779" s="32">
        <v>-1.1720000000000001E-3</v>
      </c>
      <c r="S779" s="32">
        <v>1.0105470000000001</v>
      </c>
      <c r="U779" s="34">
        <v>2.8799999999999999E-2</v>
      </c>
      <c r="V779" s="34">
        <v>-1.5402340000000001</v>
      </c>
      <c r="W779" s="34">
        <v>0.91289100000000001</v>
      </c>
      <c r="Y779" s="73"/>
      <c r="Z779" s="73"/>
      <c r="AA779" s="73"/>
    </row>
    <row r="780" spans="1:27" x14ac:dyDescent="0.25">
      <c r="A780" s="61">
        <v>5.5399999999999998E-2</v>
      </c>
      <c r="B780" s="61">
        <v>0.98671869999999995</v>
      </c>
      <c r="C780" s="61">
        <v>0.87265619999999999</v>
      </c>
      <c r="E780" s="63">
        <v>5.5399999999999998E-2</v>
      </c>
      <c r="F780" s="63">
        <v>-2.2632813000000001</v>
      </c>
      <c r="G780" s="63">
        <v>0.83554689999999998</v>
      </c>
      <c r="I780" s="28">
        <v>1.5049999999999999E-2</v>
      </c>
      <c r="J780" s="28">
        <v>-1.85468751</v>
      </c>
      <c r="K780" s="28">
        <v>0.81132811000000005</v>
      </c>
      <c r="M780" s="30">
        <v>1.5049999999999999E-2</v>
      </c>
      <c r="N780" s="30">
        <v>-2.4210937600000002</v>
      </c>
      <c r="O780" s="30">
        <v>0.91093749000000002</v>
      </c>
      <c r="Q780" s="32">
        <v>2.8799999999999999E-2</v>
      </c>
      <c r="R780" s="32">
        <v>8.8672000000000001E-2</v>
      </c>
      <c r="S780" s="32">
        <v>1.0105470000000001</v>
      </c>
      <c r="U780" s="34">
        <v>2.8899999999999999E-2</v>
      </c>
      <c r="V780" s="34">
        <v>-1.4308590000000001</v>
      </c>
      <c r="W780" s="34">
        <v>0.91679699999999997</v>
      </c>
      <c r="Y780" s="73"/>
      <c r="Z780" s="73"/>
      <c r="AA780" s="73"/>
    </row>
    <row r="781" spans="1:27" x14ac:dyDescent="0.25">
      <c r="A781" s="61">
        <v>5.5599999999999997E-2</v>
      </c>
      <c r="B781" s="61">
        <v>1.0218750000000001</v>
      </c>
      <c r="C781" s="61">
        <v>0.87070309999999995</v>
      </c>
      <c r="E781" s="63">
        <v>5.5599999999999997E-2</v>
      </c>
      <c r="F781" s="63">
        <v>-2.2925781000000001</v>
      </c>
      <c r="G781" s="63">
        <v>0.87070309999999995</v>
      </c>
      <c r="I781" s="28">
        <v>1.5100000000000001E-2</v>
      </c>
      <c r="J781" s="28">
        <v>-1.87421876</v>
      </c>
      <c r="K781" s="28">
        <v>0.80937499000000002</v>
      </c>
      <c r="M781" s="30">
        <v>1.5100000000000001E-2</v>
      </c>
      <c r="N781" s="30">
        <v>-2.4171875100000002</v>
      </c>
      <c r="O781" s="30">
        <v>0.91484374000000002</v>
      </c>
      <c r="Q781" s="32">
        <v>2.8899999999999999E-2</v>
      </c>
      <c r="R781" s="32">
        <v>0.16875000000000001</v>
      </c>
      <c r="S781" s="32">
        <v>1.0105470000000001</v>
      </c>
      <c r="U781" s="34">
        <v>2.9000000000000001E-2</v>
      </c>
      <c r="V781" s="34">
        <v>-1.315625</v>
      </c>
      <c r="W781" s="34">
        <v>0.92070300000000005</v>
      </c>
      <c r="Y781" s="73"/>
      <c r="Z781" s="73"/>
      <c r="AA781" s="73"/>
    </row>
    <row r="782" spans="1:27" x14ac:dyDescent="0.25">
      <c r="A782" s="61">
        <v>5.5800000000000002E-2</v>
      </c>
      <c r="B782" s="61">
        <v>1.0531250000000001</v>
      </c>
      <c r="C782" s="61">
        <v>0.88046869999999999</v>
      </c>
      <c r="E782" s="63">
        <v>5.5800000000000002E-2</v>
      </c>
      <c r="F782" s="63">
        <v>-2.3238281000000001</v>
      </c>
      <c r="G782" s="63">
        <v>0.89414059999999995</v>
      </c>
      <c r="I782" s="28">
        <v>1.515E-2</v>
      </c>
      <c r="J782" s="28">
        <v>-1.89179689</v>
      </c>
      <c r="K782" s="28">
        <v>0.80351561000000005</v>
      </c>
      <c r="M782" s="30">
        <v>1.515E-2</v>
      </c>
      <c r="N782" s="30">
        <v>-2.4132812600000002</v>
      </c>
      <c r="O782" s="30">
        <v>0.91679686000000005</v>
      </c>
      <c r="Q782" s="32">
        <v>2.9000000000000001E-2</v>
      </c>
      <c r="R782" s="32">
        <v>0.25078099999999998</v>
      </c>
      <c r="S782" s="32">
        <v>1.0105470000000001</v>
      </c>
      <c r="U782" s="34">
        <v>2.9100000000000001E-2</v>
      </c>
      <c r="V782" s="34">
        <v>-1.200391</v>
      </c>
      <c r="W782" s="34">
        <v>0.92460900000000001</v>
      </c>
      <c r="Y782" s="73"/>
      <c r="Z782" s="73"/>
      <c r="AA782" s="73"/>
    </row>
    <row r="783" spans="1:27" x14ac:dyDescent="0.25">
      <c r="A783" s="61">
        <v>5.6000000000000001E-2</v>
      </c>
      <c r="B783" s="61">
        <v>1.0824218999999999</v>
      </c>
      <c r="C783" s="61">
        <v>0.87851559999999995</v>
      </c>
      <c r="E783" s="63">
        <v>5.6000000000000001E-2</v>
      </c>
      <c r="F783" s="63">
        <v>-2.3472656000000001</v>
      </c>
      <c r="G783" s="63">
        <v>0.89609369999999999</v>
      </c>
      <c r="I783" s="28">
        <v>1.52E-2</v>
      </c>
      <c r="J783" s="28">
        <v>-1.90742189</v>
      </c>
      <c r="K783" s="28">
        <v>0.79570311000000005</v>
      </c>
      <c r="M783" s="30">
        <v>1.52E-2</v>
      </c>
      <c r="N783" s="30">
        <v>-2.4054687600000002</v>
      </c>
      <c r="O783" s="30">
        <v>0.92070311000000005</v>
      </c>
      <c r="Q783" s="32">
        <v>2.9100000000000001E-2</v>
      </c>
      <c r="R783" s="32">
        <v>0.332812</v>
      </c>
      <c r="S783" s="32">
        <v>1.0066409999999999</v>
      </c>
      <c r="U783" s="34">
        <v>2.92E-2</v>
      </c>
      <c r="V783" s="34">
        <v>-1.0832029999999999</v>
      </c>
      <c r="W783" s="34">
        <v>0.92851600000000001</v>
      </c>
      <c r="Y783" s="73"/>
      <c r="Z783" s="73"/>
      <c r="AA783" s="73"/>
    </row>
    <row r="784" spans="1:27" x14ac:dyDescent="0.25">
      <c r="A784" s="61">
        <v>5.62E-2</v>
      </c>
      <c r="B784" s="61">
        <v>1.1136718999999999</v>
      </c>
      <c r="C784" s="61">
        <v>0.85898439999999998</v>
      </c>
      <c r="E784" s="63">
        <v>5.62E-2</v>
      </c>
      <c r="F784" s="63">
        <v>-2.3667969000000002</v>
      </c>
      <c r="G784" s="63">
        <v>0.88242189999999998</v>
      </c>
      <c r="I784" s="28">
        <v>1.525E-2</v>
      </c>
      <c r="J784" s="28">
        <v>-1.92109376</v>
      </c>
      <c r="K784" s="28">
        <v>0.78593749000000002</v>
      </c>
      <c r="M784" s="30">
        <v>1.525E-2</v>
      </c>
      <c r="N784" s="30">
        <v>-2.3996093900000002</v>
      </c>
      <c r="O784" s="30">
        <v>0.92265624000000002</v>
      </c>
      <c r="Q784" s="32">
        <v>2.92E-2</v>
      </c>
      <c r="R784" s="32">
        <v>0.41289100000000001</v>
      </c>
      <c r="S784" s="32">
        <v>1.0046870000000001</v>
      </c>
      <c r="U784" s="34">
        <v>2.93E-2</v>
      </c>
      <c r="V784" s="34">
        <v>-0.964063</v>
      </c>
      <c r="W784" s="34">
        <v>0.93437499999999996</v>
      </c>
      <c r="Y784" s="73"/>
      <c r="Z784" s="73"/>
      <c r="AA784" s="73"/>
    </row>
    <row r="785" spans="1:27" x14ac:dyDescent="0.25">
      <c r="A785" s="61">
        <v>5.6399999999999999E-2</v>
      </c>
      <c r="B785" s="61">
        <v>1.1390625000000001</v>
      </c>
      <c r="C785" s="61">
        <v>0.83750000000000002</v>
      </c>
      <c r="E785" s="63">
        <v>5.6399999999999999E-2</v>
      </c>
      <c r="F785" s="63">
        <v>-2.3902344000000002</v>
      </c>
      <c r="G785" s="63">
        <v>0.87265619999999999</v>
      </c>
      <c r="I785" s="28">
        <v>1.5299999999999999E-2</v>
      </c>
      <c r="J785" s="28">
        <v>-1.94062501</v>
      </c>
      <c r="K785" s="28">
        <v>0.77617186000000005</v>
      </c>
      <c r="M785" s="30">
        <v>1.5299999999999999E-2</v>
      </c>
      <c r="N785" s="30">
        <v>-2.3917968900000002</v>
      </c>
      <c r="O785" s="30">
        <v>0.92460936000000005</v>
      </c>
      <c r="Q785" s="32">
        <v>2.93E-2</v>
      </c>
      <c r="R785" s="32">
        <v>0.49296899999999999</v>
      </c>
      <c r="S785" s="32">
        <v>1.002734</v>
      </c>
      <c r="U785" s="34">
        <v>2.9399999999999999E-2</v>
      </c>
      <c r="V785" s="34">
        <v>-0.84101599999999999</v>
      </c>
      <c r="W785" s="34">
        <v>0.93828100000000003</v>
      </c>
      <c r="Y785" s="73"/>
      <c r="Z785" s="73"/>
      <c r="AA785" s="73"/>
    </row>
    <row r="786" spans="1:27" x14ac:dyDescent="0.25">
      <c r="A786" s="61">
        <v>5.6599999999999998E-2</v>
      </c>
      <c r="B786" s="61">
        <v>1.1722656</v>
      </c>
      <c r="C786" s="61">
        <v>0.83164059999999995</v>
      </c>
      <c r="E786" s="63">
        <v>5.6599999999999998E-2</v>
      </c>
      <c r="F786" s="63">
        <v>-2.4078124999999999</v>
      </c>
      <c r="G786" s="63">
        <v>0.88437500000000002</v>
      </c>
      <c r="I786" s="28">
        <v>1.5350000000000001E-2</v>
      </c>
      <c r="J786" s="28">
        <v>-1.95820314</v>
      </c>
      <c r="K786" s="28">
        <v>0.76835936000000005</v>
      </c>
      <c r="M786" s="30">
        <v>1.5350000000000001E-2</v>
      </c>
      <c r="N786" s="30">
        <v>-2.3859375100000002</v>
      </c>
      <c r="O786" s="30">
        <v>0.92656249000000002</v>
      </c>
      <c r="Q786" s="32">
        <v>2.9399999999999999E-2</v>
      </c>
      <c r="R786" s="32">
        <v>0.57109399999999999</v>
      </c>
      <c r="S786" s="32">
        <v>1.0046870000000001</v>
      </c>
      <c r="U786" s="34">
        <v>2.9499999999999998E-2</v>
      </c>
      <c r="V786" s="34">
        <v>-0.71796899999999997</v>
      </c>
      <c r="W786" s="34">
        <v>0.94414100000000001</v>
      </c>
      <c r="Y786" s="73"/>
      <c r="Z786" s="73"/>
      <c r="AA786" s="73"/>
    </row>
    <row r="787" spans="1:27" x14ac:dyDescent="0.25">
      <c r="A787" s="61">
        <v>5.6800000000000003E-2</v>
      </c>
      <c r="B787" s="61">
        <v>1.1976561999999999</v>
      </c>
      <c r="C787" s="61">
        <v>0.83554689999999998</v>
      </c>
      <c r="E787" s="63">
        <v>5.6800000000000003E-2</v>
      </c>
      <c r="F787" s="63">
        <v>-2.4214844000000002</v>
      </c>
      <c r="G787" s="63">
        <v>0.91757809999999995</v>
      </c>
      <c r="I787" s="28">
        <v>1.54E-2</v>
      </c>
      <c r="J787" s="28">
        <v>-1.97382814</v>
      </c>
      <c r="K787" s="28">
        <v>0.76640624000000002</v>
      </c>
      <c r="M787" s="30">
        <v>1.54E-2</v>
      </c>
      <c r="N787" s="30">
        <v>-2.3781250100000002</v>
      </c>
      <c r="O787" s="30">
        <v>0.92851561000000005</v>
      </c>
      <c r="Q787" s="32">
        <v>2.9499999999999998E-2</v>
      </c>
      <c r="R787" s="32">
        <v>0.64726600000000001</v>
      </c>
      <c r="S787" s="32">
        <v>1.0066409999999999</v>
      </c>
      <c r="U787" s="34">
        <v>2.9600000000000001E-2</v>
      </c>
      <c r="V787" s="34">
        <v>-0.589063</v>
      </c>
      <c r="W787" s="34">
        <v>0.94804699999999997</v>
      </c>
      <c r="Y787" s="73"/>
      <c r="Z787" s="73"/>
      <c r="AA787" s="73"/>
    </row>
    <row r="788" spans="1:27" x14ac:dyDescent="0.25">
      <c r="A788" s="61">
        <v>5.7000000000000002E-2</v>
      </c>
      <c r="B788" s="61">
        <v>1.2250000000000001</v>
      </c>
      <c r="C788" s="61">
        <v>0.83554689999999998</v>
      </c>
      <c r="E788" s="63">
        <v>5.7000000000000002E-2</v>
      </c>
      <c r="F788" s="63">
        <v>-2.4312499999999999</v>
      </c>
      <c r="G788" s="63">
        <v>0.95273439999999998</v>
      </c>
      <c r="I788" s="28">
        <v>1.545E-2</v>
      </c>
      <c r="J788" s="28">
        <v>-1.98750001</v>
      </c>
      <c r="K788" s="28">
        <v>0.76640624000000002</v>
      </c>
      <c r="M788" s="30">
        <v>1.545E-2</v>
      </c>
      <c r="N788" s="30">
        <v>-2.3664062600000002</v>
      </c>
      <c r="O788" s="30">
        <v>0.93046874000000002</v>
      </c>
      <c r="Q788" s="32">
        <v>2.9600000000000001E-2</v>
      </c>
      <c r="R788" s="32">
        <v>0.71757800000000005</v>
      </c>
      <c r="S788" s="32">
        <v>1.0066409999999999</v>
      </c>
      <c r="U788" s="34">
        <v>2.9700000000000001E-2</v>
      </c>
      <c r="V788" s="34">
        <v>-0.46796900000000002</v>
      </c>
      <c r="W788" s="34">
        <v>0.95195300000000005</v>
      </c>
      <c r="Y788" s="73"/>
      <c r="Z788" s="73"/>
      <c r="AA788" s="73"/>
    </row>
    <row r="789" spans="1:27" x14ac:dyDescent="0.25">
      <c r="A789" s="61">
        <v>5.7200000000000001E-2</v>
      </c>
      <c r="B789" s="61">
        <v>1.2523436999999999</v>
      </c>
      <c r="C789" s="61">
        <v>0.82187500000000002</v>
      </c>
      <c r="E789" s="63">
        <v>5.7200000000000001E-2</v>
      </c>
      <c r="F789" s="63">
        <v>-2.4410156000000001</v>
      </c>
      <c r="G789" s="63">
        <v>0.96445309999999995</v>
      </c>
      <c r="I789" s="28">
        <v>1.55E-2</v>
      </c>
      <c r="J789" s="28">
        <v>-2.0031250100000002</v>
      </c>
      <c r="K789" s="28">
        <v>0.76835936000000005</v>
      </c>
      <c r="M789" s="30">
        <v>1.55E-2</v>
      </c>
      <c r="N789" s="30">
        <v>-2.3566406400000002</v>
      </c>
      <c r="O789" s="30">
        <v>0.93242186000000005</v>
      </c>
      <c r="Q789" s="32">
        <v>2.9700000000000001E-2</v>
      </c>
      <c r="R789" s="32">
        <v>0.78789100000000001</v>
      </c>
      <c r="S789" s="32">
        <v>1.0046870000000001</v>
      </c>
      <c r="U789" s="34">
        <v>2.98E-2</v>
      </c>
      <c r="V789" s="34">
        <v>-0.35078100000000001</v>
      </c>
      <c r="W789" s="34">
        <v>0.95585900000000001</v>
      </c>
      <c r="Y789" s="73"/>
      <c r="Z789" s="73"/>
      <c r="AA789" s="73"/>
    </row>
    <row r="790" spans="1:27" x14ac:dyDescent="0.25">
      <c r="A790" s="61">
        <v>5.74E-2</v>
      </c>
      <c r="B790" s="61">
        <v>1.2738281</v>
      </c>
      <c r="C790" s="61">
        <v>0.80039059999999995</v>
      </c>
      <c r="E790" s="63">
        <v>5.74E-2</v>
      </c>
      <c r="F790" s="63">
        <v>-2.4468749999999999</v>
      </c>
      <c r="G790" s="63">
        <v>0.95468750000000002</v>
      </c>
      <c r="I790" s="28">
        <v>1.555E-2</v>
      </c>
      <c r="J790" s="28">
        <v>-2.0187500100000002</v>
      </c>
      <c r="K790" s="28">
        <v>0.76835936000000005</v>
      </c>
      <c r="M790" s="30">
        <v>1.555E-2</v>
      </c>
      <c r="N790" s="30">
        <v>-2.3468750100000002</v>
      </c>
      <c r="O790" s="30">
        <v>0.93242186000000005</v>
      </c>
      <c r="Q790" s="32">
        <v>2.98E-2</v>
      </c>
      <c r="R790" s="32">
        <v>0.85234399999999999</v>
      </c>
      <c r="S790" s="32">
        <v>1.0007809999999999</v>
      </c>
      <c r="U790" s="34">
        <v>2.9899999999999999E-2</v>
      </c>
      <c r="V790" s="34">
        <v>-0.22578100000000001</v>
      </c>
      <c r="W790" s="34">
        <v>0.957812</v>
      </c>
      <c r="Y790" s="73"/>
      <c r="Z790" s="73"/>
      <c r="AA790" s="73"/>
    </row>
    <row r="791" spans="1:27" x14ac:dyDescent="0.25">
      <c r="A791" s="61">
        <v>5.7599999999999998E-2</v>
      </c>
      <c r="B791" s="61">
        <v>1.2992186999999999</v>
      </c>
      <c r="C791" s="61">
        <v>0.78671869999999999</v>
      </c>
      <c r="E791" s="63">
        <v>5.7599999999999998E-2</v>
      </c>
      <c r="F791" s="63">
        <v>-2.4507813000000001</v>
      </c>
      <c r="G791" s="63">
        <v>0.94687500000000002</v>
      </c>
      <c r="I791" s="28">
        <v>1.5599999999999999E-2</v>
      </c>
      <c r="J791" s="28">
        <v>-2.0324218900000002</v>
      </c>
      <c r="K791" s="28">
        <v>0.76640624000000002</v>
      </c>
      <c r="M791" s="30">
        <v>1.5599999999999999E-2</v>
      </c>
      <c r="N791" s="30">
        <v>-2.3429687600000002</v>
      </c>
      <c r="O791" s="30">
        <v>0.93437499000000002</v>
      </c>
      <c r="Q791" s="32">
        <v>2.9899999999999999E-2</v>
      </c>
      <c r="R791" s="32">
        <v>0.91874999999999996</v>
      </c>
      <c r="S791" s="32">
        <v>0.99687499999999996</v>
      </c>
      <c r="U791" s="34">
        <v>0.03</v>
      </c>
      <c r="V791" s="34">
        <v>-0.100781</v>
      </c>
      <c r="W791" s="34">
        <v>0.96171899999999999</v>
      </c>
      <c r="Y791" s="73"/>
      <c r="Z791" s="73"/>
      <c r="AA791" s="73"/>
    </row>
    <row r="792" spans="1:27" x14ac:dyDescent="0.25">
      <c r="A792" s="61">
        <v>5.7799999999999997E-2</v>
      </c>
      <c r="B792" s="61">
        <v>1.3226561999999999</v>
      </c>
      <c r="C792" s="61">
        <v>0.78867189999999998</v>
      </c>
      <c r="E792" s="63">
        <v>5.7799999999999997E-2</v>
      </c>
      <c r="F792" s="63">
        <v>-2.4527344000000002</v>
      </c>
      <c r="G792" s="63">
        <v>0.94882809999999995</v>
      </c>
      <c r="I792" s="28">
        <v>1.5650000000000001E-2</v>
      </c>
      <c r="J792" s="28">
        <v>-2.0480468900000002</v>
      </c>
      <c r="K792" s="28">
        <v>0.76249999000000002</v>
      </c>
      <c r="M792" s="30">
        <v>1.5650000000000001E-2</v>
      </c>
      <c r="N792" s="30">
        <v>-2.3332031400000002</v>
      </c>
      <c r="O792" s="30">
        <v>0.93632811000000005</v>
      </c>
      <c r="Q792" s="32">
        <v>0.03</v>
      </c>
      <c r="R792" s="32">
        <v>0.98124999999999996</v>
      </c>
      <c r="S792" s="32">
        <v>0.99296899999999999</v>
      </c>
      <c r="U792" s="34">
        <v>3.0099999999999998E-2</v>
      </c>
      <c r="V792" s="34">
        <v>2.2266000000000001E-2</v>
      </c>
      <c r="W792" s="34">
        <v>0.96367199999999997</v>
      </c>
      <c r="Y792" s="73"/>
      <c r="Z792" s="73"/>
      <c r="AA792" s="73"/>
    </row>
    <row r="793" spans="1:27" x14ac:dyDescent="0.25">
      <c r="A793" s="61">
        <v>5.8000000000000003E-2</v>
      </c>
      <c r="B793" s="61">
        <v>1.3441406</v>
      </c>
      <c r="C793" s="61">
        <v>0.79062500000000002</v>
      </c>
      <c r="E793" s="63">
        <v>5.8000000000000003E-2</v>
      </c>
      <c r="F793" s="63">
        <v>-2.4507813000000001</v>
      </c>
      <c r="G793" s="63">
        <v>0.95859369999999999</v>
      </c>
      <c r="I793" s="28">
        <v>1.5699999999999999E-2</v>
      </c>
      <c r="J793" s="28">
        <v>-2.0597656400000002</v>
      </c>
      <c r="K793" s="28">
        <v>0.76054686000000005</v>
      </c>
      <c r="M793" s="30">
        <v>1.5699999999999999E-2</v>
      </c>
      <c r="N793" s="30">
        <v>-2.3214843900000002</v>
      </c>
      <c r="O793" s="30">
        <v>0.93828124000000002</v>
      </c>
      <c r="Q793" s="32">
        <v>3.0099999999999998E-2</v>
      </c>
      <c r="R793" s="32">
        <v>1.0417970000000001</v>
      </c>
      <c r="S793" s="32">
        <v>0.99101600000000001</v>
      </c>
      <c r="U793" s="34">
        <v>3.0200000000000001E-2</v>
      </c>
      <c r="V793" s="34">
        <v>0.14335899999999999</v>
      </c>
      <c r="W793" s="34">
        <v>0.96562499999999996</v>
      </c>
      <c r="Y793" s="73"/>
      <c r="Z793" s="73"/>
      <c r="AA793" s="73"/>
    </row>
    <row r="794" spans="1:27" x14ac:dyDescent="0.25">
      <c r="A794" s="61">
        <v>5.8200000000000002E-2</v>
      </c>
      <c r="B794" s="61">
        <v>1.3617186999999999</v>
      </c>
      <c r="C794" s="61">
        <v>0.77500000000000002</v>
      </c>
      <c r="E794" s="63">
        <v>5.8200000000000002E-2</v>
      </c>
      <c r="F794" s="63">
        <v>-2.4449219000000002</v>
      </c>
      <c r="G794" s="63">
        <v>0.97226559999999995</v>
      </c>
      <c r="I794" s="28">
        <v>1.575E-2</v>
      </c>
      <c r="J794" s="28">
        <v>-2.0773437600000002</v>
      </c>
      <c r="K794" s="28">
        <v>0.76054686000000005</v>
      </c>
      <c r="M794" s="30">
        <v>1.575E-2</v>
      </c>
      <c r="N794" s="30">
        <v>-2.3117187600000002</v>
      </c>
      <c r="O794" s="30">
        <v>0.94218749000000002</v>
      </c>
      <c r="Q794" s="32">
        <v>3.0200000000000001E-2</v>
      </c>
      <c r="R794" s="32">
        <v>1.096484</v>
      </c>
      <c r="S794" s="32">
        <v>0.98710900000000001</v>
      </c>
      <c r="U794" s="34">
        <v>3.0300000000000001E-2</v>
      </c>
      <c r="V794" s="34">
        <v>0.26054699999999997</v>
      </c>
      <c r="W794" s="34">
        <v>0.96757800000000005</v>
      </c>
      <c r="Y794" s="73"/>
      <c r="Z794" s="73"/>
      <c r="AA794" s="73"/>
    </row>
    <row r="795" spans="1:27" x14ac:dyDescent="0.25">
      <c r="A795" s="61">
        <v>5.8400000000000001E-2</v>
      </c>
      <c r="B795" s="61">
        <v>1.3832031</v>
      </c>
      <c r="C795" s="61">
        <v>0.74960939999999998</v>
      </c>
      <c r="E795" s="63">
        <v>5.8400000000000001E-2</v>
      </c>
      <c r="F795" s="63">
        <v>-2.4371094000000002</v>
      </c>
      <c r="G795" s="63">
        <v>0.99179689999999998</v>
      </c>
      <c r="I795" s="28">
        <v>1.5800000000000002E-2</v>
      </c>
      <c r="J795" s="28">
        <v>-2.0949218900000002</v>
      </c>
      <c r="K795" s="28">
        <v>0.76249999000000002</v>
      </c>
      <c r="M795" s="30">
        <v>1.5800000000000002E-2</v>
      </c>
      <c r="N795" s="30">
        <v>-2.3000000100000002</v>
      </c>
      <c r="O795" s="30">
        <v>0.94414061000000005</v>
      </c>
      <c r="Q795" s="32">
        <v>3.0300000000000001E-2</v>
      </c>
      <c r="R795" s="32">
        <v>1.1453120000000001</v>
      </c>
      <c r="S795" s="32">
        <v>0.98320300000000005</v>
      </c>
      <c r="U795" s="34">
        <v>3.04E-2</v>
      </c>
      <c r="V795" s="34">
        <v>0.37578099999999998</v>
      </c>
      <c r="W795" s="34">
        <v>0.96953100000000003</v>
      </c>
      <c r="Y795" s="73"/>
      <c r="Z795" s="73"/>
      <c r="AA795" s="73"/>
    </row>
    <row r="796" spans="1:27" x14ac:dyDescent="0.25">
      <c r="A796" s="61">
        <v>5.8599999999999999E-2</v>
      </c>
      <c r="B796" s="61">
        <v>1.4007811999999999</v>
      </c>
      <c r="C796" s="61">
        <v>0.73593750000000002</v>
      </c>
      <c r="E796" s="63">
        <v>5.8599999999999999E-2</v>
      </c>
      <c r="F796" s="63">
        <v>-2.4273438000000001</v>
      </c>
      <c r="G796" s="63">
        <v>1.0171874999999999</v>
      </c>
      <c r="I796" s="28">
        <v>1.585E-2</v>
      </c>
      <c r="J796" s="28">
        <v>-2.1085937600000002</v>
      </c>
      <c r="K796" s="28">
        <v>0.76835936000000005</v>
      </c>
      <c r="M796" s="30">
        <v>1.585E-2</v>
      </c>
      <c r="N796" s="30">
        <v>-2.2863281400000002</v>
      </c>
      <c r="O796" s="30">
        <v>0.94609374000000002</v>
      </c>
      <c r="Q796" s="32">
        <v>3.04E-2</v>
      </c>
      <c r="R796" s="32">
        <v>1.1980470000000001</v>
      </c>
      <c r="S796" s="32">
        <v>0.98124999999999996</v>
      </c>
      <c r="U796" s="34">
        <v>3.0499999999999999E-2</v>
      </c>
      <c r="V796" s="34">
        <v>0.49101600000000001</v>
      </c>
      <c r="W796" s="34">
        <v>0.96953100000000003</v>
      </c>
      <c r="Y796" s="73"/>
      <c r="Z796" s="73"/>
      <c r="AA796" s="73"/>
    </row>
    <row r="797" spans="1:27" x14ac:dyDescent="0.25">
      <c r="A797" s="61">
        <v>5.8799999999999998E-2</v>
      </c>
      <c r="B797" s="61">
        <v>1.4164061999999999</v>
      </c>
      <c r="C797" s="61">
        <v>0.73984369999999999</v>
      </c>
      <c r="E797" s="63">
        <v>5.8799999999999998E-2</v>
      </c>
      <c r="F797" s="63">
        <v>-2.4175781000000001</v>
      </c>
      <c r="G797" s="63">
        <v>1.0367187</v>
      </c>
      <c r="I797" s="28">
        <v>1.5900000000000001E-2</v>
      </c>
      <c r="J797" s="28">
        <v>-2.1222656400000002</v>
      </c>
      <c r="K797" s="28">
        <v>0.77617186000000005</v>
      </c>
      <c r="M797" s="30">
        <v>1.5900000000000001E-2</v>
      </c>
      <c r="N797" s="30">
        <v>-2.2746093900000002</v>
      </c>
      <c r="O797" s="30">
        <v>0.94999999000000002</v>
      </c>
      <c r="Q797" s="32">
        <v>3.0499999999999999E-2</v>
      </c>
      <c r="R797" s="32">
        <v>1.242969</v>
      </c>
      <c r="S797" s="32">
        <v>0.98124999999999996</v>
      </c>
      <c r="U797" s="34">
        <v>3.0599999999999999E-2</v>
      </c>
      <c r="V797" s="34">
        <v>0.60039100000000001</v>
      </c>
      <c r="W797" s="34">
        <v>0.97148400000000001</v>
      </c>
      <c r="Y797" s="73"/>
      <c r="Z797" s="73"/>
      <c r="AA797" s="73"/>
    </row>
    <row r="798" spans="1:27" x14ac:dyDescent="0.25">
      <c r="A798" s="61">
        <v>5.8999999999999997E-2</v>
      </c>
      <c r="B798" s="61">
        <v>1.4281250000000001</v>
      </c>
      <c r="C798" s="61">
        <v>0.74179689999999998</v>
      </c>
      <c r="E798" s="63">
        <v>5.8999999999999997E-2</v>
      </c>
      <c r="F798" s="63">
        <v>-2.4</v>
      </c>
      <c r="G798" s="63">
        <v>1.0328124999999999</v>
      </c>
      <c r="I798" s="28">
        <v>1.5949999999999999E-2</v>
      </c>
      <c r="J798" s="28">
        <v>-2.1339843900000002</v>
      </c>
      <c r="K798" s="28">
        <v>0.78398436000000005</v>
      </c>
      <c r="M798" s="30">
        <v>1.5949999999999999E-2</v>
      </c>
      <c r="N798" s="30">
        <v>-2.2628906400000002</v>
      </c>
      <c r="O798" s="30">
        <v>0.95195311000000005</v>
      </c>
      <c r="Q798" s="32">
        <v>3.0599999999999999E-2</v>
      </c>
      <c r="R798" s="32">
        <v>1.2859370000000001</v>
      </c>
      <c r="S798" s="32">
        <v>0.97929699999999997</v>
      </c>
      <c r="U798" s="34">
        <v>3.0700000000000002E-2</v>
      </c>
      <c r="V798" s="34">
        <v>0.70585900000000001</v>
      </c>
      <c r="W798" s="34">
        <v>0.97148400000000001</v>
      </c>
      <c r="Y798" s="73"/>
      <c r="Z798" s="73"/>
      <c r="AA798" s="73"/>
    </row>
    <row r="799" spans="1:27" x14ac:dyDescent="0.25">
      <c r="A799" s="61">
        <v>5.9200000000000003E-2</v>
      </c>
      <c r="B799" s="61">
        <v>1.4437500000000001</v>
      </c>
      <c r="C799" s="61">
        <v>0.72617189999999998</v>
      </c>
      <c r="E799" s="63">
        <v>5.9200000000000003E-2</v>
      </c>
      <c r="F799" s="63">
        <v>-2.3804688000000001</v>
      </c>
      <c r="G799" s="63">
        <v>1.0210937</v>
      </c>
      <c r="I799" s="28">
        <v>1.6E-2</v>
      </c>
      <c r="J799" s="28">
        <v>-2.1476562600000002</v>
      </c>
      <c r="K799" s="28">
        <v>0.79179686000000005</v>
      </c>
      <c r="M799" s="30">
        <v>1.6E-2</v>
      </c>
      <c r="N799" s="30">
        <v>-2.2492187600000002</v>
      </c>
      <c r="O799" s="30">
        <v>0.95585936000000005</v>
      </c>
      <c r="Q799" s="32">
        <v>3.0700000000000002E-2</v>
      </c>
      <c r="R799" s="32">
        <v>1.3289059999999999</v>
      </c>
      <c r="S799" s="32">
        <v>0.97734399999999999</v>
      </c>
      <c r="U799" s="34">
        <v>3.0800000000000001E-2</v>
      </c>
      <c r="V799" s="34">
        <v>0.80351600000000001</v>
      </c>
      <c r="W799" s="34">
        <v>0.97148400000000001</v>
      </c>
      <c r="Y799" s="73"/>
      <c r="Z799" s="73"/>
      <c r="AA799" s="73"/>
    </row>
    <row r="800" spans="1:27" x14ac:dyDescent="0.25">
      <c r="A800" s="61">
        <v>5.9400000000000001E-2</v>
      </c>
      <c r="B800" s="61">
        <v>1.4593750000000001</v>
      </c>
      <c r="C800" s="61">
        <v>0.70468750000000002</v>
      </c>
      <c r="E800" s="63">
        <v>5.9400000000000001E-2</v>
      </c>
      <c r="F800" s="63">
        <v>-2.3589844000000002</v>
      </c>
      <c r="G800" s="63">
        <v>1.0386719</v>
      </c>
      <c r="I800" s="28">
        <v>1.6049999999999998E-2</v>
      </c>
      <c r="J800" s="28">
        <v>-2.1632812600000002</v>
      </c>
      <c r="K800" s="28">
        <v>0.79960936000000005</v>
      </c>
      <c r="M800" s="30">
        <v>1.6049999999999998E-2</v>
      </c>
      <c r="N800" s="30">
        <v>-2.2355468900000002</v>
      </c>
      <c r="O800" s="30">
        <v>0.95781249000000002</v>
      </c>
      <c r="Q800" s="32">
        <v>3.0800000000000001E-2</v>
      </c>
      <c r="R800" s="32">
        <v>1.3660159999999999</v>
      </c>
      <c r="S800" s="32">
        <v>0.973437</v>
      </c>
      <c r="U800" s="34">
        <v>3.09E-2</v>
      </c>
      <c r="V800" s="34">
        <v>0.89726600000000001</v>
      </c>
      <c r="W800" s="34">
        <v>0.97148400000000001</v>
      </c>
      <c r="Y800" s="73"/>
      <c r="Z800" s="73"/>
      <c r="AA800" s="73"/>
    </row>
    <row r="801" spans="1:27" x14ac:dyDescent="0.25">
      <c r="A801" s="61">
        <v>5.96E-2</v>
      </c>
      <c r="B801" s="61">
        <v>1.4710936999999999</v>
      </c>
      <c r="C801" s="61">
        <v>0.69296869999999999</v>
      </c>
      <c r="E801" s="63">
        <v>5.96E-2</v>
      </c>
      <c r="F801" s="63">
        <v>-2.3394531000000001</v>
      </c>
      <c r="G801" s="63">
        <v>1.1109374999999999</v>
      </c>
      <c r="I801" s="28">
        <v>1.61E-2</v>
      </c>
      <c r="J801" s="28">
        <v>-2.1750000100000002</v>
      </c>
      <c r="K801" s="28">
        <v>0.80351561000000005</v>
      </c>
      <c r="M801" s="30">
        <v>1.61E-2</v>
      </c>
      <c r="N801" s="30">
        <v>-2.2160156400000002</v>
      </c>
      <c r="O801" s="30">
        <v>0.95976561000000005</v>
      </c>
      <c r="Q801" s="32">
        <v>3.09E-2</v>
      </c>
      <c r="R801" s="32">
        <v>1.4011720000000001</v>
      </c>
      <c r="S801" s="32">
        <v>0.96953100000000003</v>
      </c>
      <c r="U801" s="34">
        <v>3.1E-2</v>
      </c>
      <c r="V801" s="34">
        <v>0.98710900000000001</v>
      </c>
      <c r="W801" s="34">
        <v>0.97148400000000001</v>
      </c>
      <c r="Y801" s="73"/>
      <c r="Z801" s="73"/>
      <c r="AA801" s="73"/>
    </row>
    <row r="802" spans="1:27" x14ac:dyDescent="0.25">
      <c r="A802" s="61">
        <v>5.9799999999999999E-2</v>
      </c>
      <c r="B802" s="61">
        <v>1.4808593999999999</v>
      </c>
      <c r="C802" s="61">
        <v>0.69296869999999999</v>
      </c>
      <c r="E802" s="63">
        <v>5.9799999999999999E-2</v>
      </c>
      <c r="F802" s="63">
        <v>-2.3121094000000002</v>
      </c>
      <c r="G802" s="63">
        <v>1.1402344</v>
      </c>
      <c r="I802" s="28">
        <v>1.6150000000000001E-2</v>
      </c>
      <c r="J802" s="28">
        <v>-2.1886718900000002</v>
      </c>
      <c r="K802" s="28">
        <v>0.80937499000000002</v>
      </c>
      <c r="M802" s="30">
        <v>1.6150000000000001E-2</v>
      </c>
      <c r="N802" s="30">
        <v>-2.2023437600000002</v>
      </c>
      <c r="O802" s="30">
        <v>0.96171874000000002</v>
      </c>
      <c r="Q802" s="32">
        <v>3.1E-2</v>
      </c>
      <c r="R802" s="32">
        <v>1.430469</v>
      </c>
      <c r="S802" s="32">
        <v>0.96562499999999996</v>
      </c>
      <c r="U802" s="34">
        <v>3.1099999999999999E-2</v>
      </c>
      <c r="V802" s="34">
        <v>1.071094</v>
      </c>
      <c r="W802" s="34">
        <v>0.97148400000000001</v>
      </c>
      <c r="Y802" s="73"/>
      <c r="Z802" s="73"/>
      <c r="AA802" s="73"/>
    </row>
    <row r="803" spans="1:27" x14ac:dyDescent="0.25">
      <c r="A803" s="61">
        <v>0.06</v>
      </c>
      <c r="B803" s="61">
        <v>1.4906250000000001</v>
      </c>
      <c r="C803" s="61">
        <v>0.68710939999999998</v>
      </c>
      <c r="E803" s="63">
        <v>0.06</v>
      </c>
      <c r="F803" s="63">
        <v>-2.2828124999999999</v>
      </c>
      <c r="G803" s="63">
        <v>1.0445312</v>
      </c>
      <c r="I803" s="28">
        <v>1.6199999999999999E-2</v>
      </c>
      <c r="J803" s="28">
        <v>-2.2003906400000002</v>
      </c>
      <c r="K803" s="28">
        <v>0.81328124000000002</v>
      </c>
      <c r="M803" s="30">
        <v>1.6199999999999999E-2</v>
      </c>
      <c r="N803" s="30">
        <v>-2.1906250100000002</v>
      </c>
      <c r="O803" s="30">
        <v>0.96562499000000002</v>
      </c>
      <c r="Q803" s="32">
        <v>3.1099999999999999E-2</v>
      </c>
      <c r="R803" s="32">
        <v>1.4539059999999999</v>
      </c>
      <c r="S803" s="32">
        <v>0.96171899999999999</v>
      </c>
      <c r="U803" s="34">
        <v>3.1199999999999999E-2</v>
      </c>
      <c r="V803" s="34">
        <v>1.143359</v>
      </c>
      <c r="W803" s="34">
        <v>0.96953100000000003</v>
      </c>
      <c r="Y803" s="73"/>
      <c r="Z803" s="73"/>
      <c r="AA803" s="73"/>
    </row>
    <row r="804" spans="1:27" x14ac:dyDescent="0.25">
      <c r="A804" s="61">
        <v>6.0199999999999997E-2</v>
      </c>
      <c r="B804" s="61">
        <v>1.4964843999999999</v>
      </c>
      <c r="C804" s="61">
        <v>0.67148439999999998</v>
      </c>
      <c r="E804" s="63">
        <v>6.0199999999999997E-2</v>
      </c>
      <c r="F804" s="63">
        <v>-2.2515624999999999</v>
      </c>
      <c r="G804" s="63">
        <v>0.99960939999999998</v>
      </c>
      <c r="I804" s="28">
        <v>1.6250000000000001E-2</v>
      </c>
      <c r="J804" s="28">
        <v>-2.2082031400000002</v>
      </c>
      <c r="K804" s="28">
        <v>0.81914061000000005</v>
      </c>
      <c r="M804" s="30">
        <v>1.6250000000000001E-2</v>
      </c>
      <c r="N804" s="30">
        <v>-2.1750000100000002</v>
      </c>
      <c r="O804" s="30">
        <v>0.96757811000000005</v>
      </c>
      <c r="Q804" s="32">
        <v>3.1199999999999999E-2</v>
      </c>
      <c r="R804" s="32">
        <v>1.4792970000000001</v>
      </c>
      <c r="S804" s="32">
        <v>0.95585900000000001</v>
      </c>
      <c r="U804" s="34">
        <v>3.1300000000000001E-2</v>
      </c>
      <c r="V804" s="34">
        <v>1.215625</v>
      </c>
      <c r="W804" s="34">
        <v>0.96953100000000003</v>
      </c>
      <c r="Y804" s="73"/>
      <c r="Z804" s="73"/>
      <c r="AA804" s="73"/>
    </row>
    <row r="805" spans="1:27" x14ac:dyDescent="0.25">
      <c r="A805" s="61">
        <v>6.0400000000000002E-2</v>
      </c>
      <c r="B805" s="61">
        <v>1.5042968999999999</v>
      </c>
      <c r="C805" s="61">
        <v>0.65195309999999995</v>
      </c>
      <c r="E805" s="63">
        <v>6.0400000000000002E-2</v>
      </c>
      <c r="F805" s="63">
        <v>-2.2124999999999999</v>
      </c>
      <c r="G805" s="63">
        <v>1.1011719</v>
      </c>
      <c r="I805" s="28">
        <v>1.6299999999999999E-2</v>
      </c>
      <c r="J805" s="28">
        <v>-2.2218750100000002</v>
      </c>
      <c r="K805" s="28">
        <v>0.82499999000000002</v>
      </c>
      <c r="M805" s="30">
        <v>1.6299999999999999E-2</v>
      </c>
      <c r="N805" s="30">
        <v>-2.1574218900000002</v>
      </c>
      <c r="O805" s="30">
        <v>0.96953124000000002</v>
      </c>
      <c r="Q805" s="32">
        <v>3.1300000000000001E-2</v>
      </c>
      <c r="R805" s="32">
        <v>1.498828</v>
      </c>
      <c r="S805" s="32">
        <v>0.95</v>
      </c>
      <c r="U805" s="34">
        <v>3.1399999999999997E-2</v>
      </c>
      <c r="V805" s="34">
        <v>1.278125</v>
      </c>
      <c r="W805" s="34">
        <v>0.96757800000000005</v>
      </c>
      <c r="Y805" s="73"/>
      <c r="Z805" s="73"/>
      <c r="AA805" s="73"/>
    </row>
    <row r="806" spans="1:27" x14ac:dyDescent="0.25">
      <c r="A806" s="61">
        <v>6.0600000000000001E-2</v>
      </c>
      <c r="B806" s="61">
        <v>1.5101561999999999</v>
      </c>
      <c r="C806" s="61">
        <v>0.63828119999999999</v>
      </c>
      <c r="E806" s="63">
        <v>6.0600000000000001E-2</v>
      </c>
      <c r="F806" s="63">
        <v>-2.1773438000000001</v>
      </c>
      <c r="G806" s="63">
        <v>1.2124999999999999</v>
      </c>
      <c r="I806" s="28">
        <v>1.635E-2</v>
      </c>
      <c r="J806" s="28">
        <v>-2.2355468900000002</v>
      </c>
      <c r="K806" s="28">
        <v>0.83281249000000002</v>
      </c>
      <c r="M806" s="30">
        <v>1.635E-2</v>
      </c>
      <c r="N806" s="30">
        <v>-2.1398437600000002</v>
      </c>
      <c r="O806" s="30">
        <v>0.96953124000000002</v>
      </c>
      <c r="Q806" s="32">
        <v>3.1399999999999997E-2</v>
      </c>
      <c r="R806" s="32">
        <v>1.5105470000000001</v>
      </c>
      <c r="S806" s="32">
        <v>0.94609399999999999</v>
      </c>
      <c r="U806" s="34">
        <v>3.15E-2</v>
      </c>
      <c r="V806" s="34">
        <v>1.3386720000000001</v>
      </c>
      <c r="W806" s="34">
        <v>0.96562499999999996</v>
      </c>
      <c r="Y806" s="73"/>
      <c r="Z806" s="73"/>
      <c r="AA806" s="73"/>
    </row>
    <row r="807" spans="1:27" x14ac:dyDescent="0.25">
      <c r="A807" s="61">
        <v>6.08E-2</v>
      </c>
      <c r="B807" s="61">
        <v>1.5140625000000001</v>
      </c>
      <c r="C807" s="61">
        <v>0.63242189999999998</v>
      </c>
      <c r="E807" s="63">
        <v>6.08E-2</v>
      </c>
      <c r="F807" s="63">
        <v>-2.1382813000000001</v>
      </c>
      <c r="G807" s="63">
        <v>1.1695312</v>
      </c>
      <c r="I807" s="28">
        <v>1.6400000000000001E-2</v>
      </c>
      <c r="J807" s="28">
        <v>-2.2472656400000002</v>
      </c>
      <c r="K807" s="28">
        <v>0.83671874000000002</v>
      </c>
      <c r="M807" s="30">
        <v>1.6400000000000001E-2</v>
      </c>
      <c r="N807" s="30">
        <v>-2.1242187600000002</v>
      </c>
      <c r="O807" s="30">
        <v>0.97148436000000005</v>
      </c>
      <c r="Q807" s="32">
        <v>3.15E-2</v>
      </c>
      <c r="R807" s="32">
        <v>1.5222659999999999</v>
      </c>
      <c r="S807" s="32">
        <v>0.942187</v>
      </c>
      <c r="U807" s="34">
        <v>3.1600000000000003E-2</v>
      </c>
      <c r="V807" s="34">
        <v>1.389453</v>
      </c>
      <c r="W807" s="34">
        <v>0.96367199999999997</v>
      </c>
      <c r="Y807" s="73"/>
      <c r="Z807" s="73"/>
      <c r="AA807" s="73"/>
    </row>
    <row r="808" spans="1:27" x14ac:dyDescent="0.25">
      <c r="A808" s="61">
        <v>6.0999999999999999E-2</v>
      </c>
      <c r="B808" s="61">
        <v>1.5179686999999999</v>
      </c>
      <c r="C808" s="61">
        <v>0.63046869999999999</v>
      </c>
      <c r="E808" s="63">
        <v>6.0999999999999999E-2</v>
      </c>
      <c r="F808" s="63">
        <v>-2.0953124999999999</v>
      </c>
      <c r="G808" s="63">
        <v>1.0640624999999999</v>
      </c>
      <c r="I808" s="28">
        <v>1.6449999999999999E-2</v>
      </c>
      <c r="J808" s="28">
        <v>-2.2570312600000002</v>
      </c>
      <c r="K808" s="28">
        <v>0.84062499000000002</v>
      </c>
      <c r="M808" s="30">
        <v>1.6449999999999999E-2</v>
      </c>
      <c r="N808" s="30">
        <v>-2.1066406400000002</v>
      </c>
      <c r="O808" s="30">
        <v>0.97343749000000002</v>
      </c>
      <c r="Q808" s="32">
        <v>3.1600000000000003E-2</v>
      </c>
      <c r="R808" s="32">
        <v>1.530078</v>
      </c>
      <c r="S808" s="32">
        <v>0.94023400000000001</v>
      </c>
      <c r="U808" s="34">
        <v>3.1699999999999999E-2</v>
      </c>
      <c r="V808" s="34">
        <v>1.430469</v>
      </c>
      <c r="W808" s="34">
        <v>0.96171899999999999</v>
      </c>
      <c r="Y808" s="73"/>
      <c r="Z808" s="73"/>
      <c r="AA808" s="73"/>
    </row>
    <row r="809" spans="1:27" x14ac:dyDescent="0.25">
      <c r="A809" s="61">
        <v>6.1199999999999997E-2</v>
      </c>
      <c r="B809" s="61">
        <v>1.5199218999999999</v>
      </c>
      <c r="C809" s="61">
        <v>0.62851559999999995</v>
      </c>
      <c r="E809" s="63">
        <v>6.1199999999999997E-2</v>
      </c>
      <c r="F809" s="63">
        <v>-2.0503906000000001</v>
      </c>
      <c r="G809" s="63">
        <v>1.0757812</v>
      </c>
      <c r="I809" s="28">
        <v>1.6500000000000001E-2</v>
      </c>
      <c r="J809" s="28">
        <v>-2.2687500100000002</v>
      </c>
      <c r="K809" s="28">
        <v>0.84257811000000005</v>
      </c>
      <c r="M809" s="30">
        <v>1.6500000000000001E-2</v>
      </c>
      <c r="N809" s="30">
        <v>-2.0890625100000002</v>
      </c>
      <c r="O809" s="30">
        <v>0.97539061000000005</v>
      </c>
      <c r="Q809" s="32">
        <v>3.1699999999999999E-2</v>
      </c>
      <c r="R809" s="32">
        <v>1.533984</v>
      </c>
      <c r="S809" s="32">
        <v>0.93632800000000005</v>
      </c>
      <c r="U809" s="34">
        <v>3.1800000000000002E-2</v>
      </c>
      <c r="V809" s="34">
        <v>1.467578</v>
      </c>
      <c r="W809" s="34">
        <v>0.95976600000000001</v>
      </c>
      <c r="Y809" s="73"/>
      <c r="Z809" s="73"/>
      <c r="AA809" s="73"/>
    </row>
    <row r="810" spans="1:27" x14ac:dyDescent="0.25">
      <c r="A810" s="61">
        <v>6.1400000000000003E-2</v>
      </c>
      <c r="B810" s="61">
        <v>1.5199218999999999</v>
      </c>
      <c r="C810" s="61">
        <v>0.62070309999999995</v>
      </c>
      <c r="E810" s="63">
        <v>6.1400000000000003E-2</v>
      </c>
      <c r="F810" s="63">
        <v>-2.0074219000000002</v>
      </c>
      <c r="G810" s="63">
        <v>1.1851562</v>
      </c>
      <c r="I810" s="28">
        <v>1.6549999999999999E-2</v>
      </c>
      <c r="J810" s="28">
        <v>-2.2765625100000002</v>
      </c>
      <c r="K810" s="28">
        <v>0.84257811000000005</v>
      </c>
      <c r="M810" s="30">
        <v>1.6549999999999999E-2</v>
      </c>
      <c r="N810" s="30">
        <v>-2.0656250100000002</v>
      </c>
      <c r="O810" s="30">
        <v>0.97539061000000005</v>
      </c>
      <c r="Q810" s="32">
        <v>3.1800000000000002E-2</v>
      </c>
      <c r="R810" s="32">
        <v>1.533984</v>
      </c>
      <c r="S810" s="32">
        <v>0.93242199999999997</v>
      </c>
      <c r="U810" s="34">
        <v>3.1899999999999998E-2</v>
      </c>
      <c r="V810" s="34">
        <v>1.496875</v>
      </c>
      <c r="W810" s="34">
        <v>0.957812</v>
      </c>
      <c r="Y810" s="73"/>
      <c r="Z810" s="73"/>
      <c r="AA810" s="73"/>
    </row>
    <row r="811" spans="1:27" x14ac:dyDescent="0.25">
      <c r="A811" s="61">
        <v>6.1600000000000002E-2</v>
      </c>
      <c r="B811" s="61">
        <v>1.5199218999999999</v>
      </c>
      <c r="C811" s="61">
        <v>0.60898439999999998</v>
      </c>
      <c r="E811" s="63">
        <v>6.1600000000000002E-2</v>
      </c>
      <c r="F811" s="63">
        <v>-1.9605469</v>
      </c>
      <c r="G811" s="63">
        <v>1.2007812</v>
      </c>
      <c r="I811" s="28">
        <v>1.66E-2</v>
      </c>
      <c r="J811" s="28">
        <v>-2.2863281400000002</v>
      </c>
      <c r="K811" s="28">
        <v>0.84062499000000002</v>
      </c>
      <c r="M811" s="30">
        <v>1.66E-2</v>
      </c>
      <c r="N811" s="30">
        <v>-2.0500000100000002</v>
      </c>
      <c r="O811" s="30">
        <v>0.97734374000000002</v>
      </c>
      <c r="Q811" s="32">
        <v>3.1899999999999998E-2</v>
      </c>
      <c r="R811" s="32">
        <v>1.530078</v>
      </c>
      <c r="S811" s="32">
        <v>0.92851600000000001</v>
      </c>
      <c r="U811" s="34">
        <v>3.2000000000000001E-2</v>
      </c>
      <c r="V811" s="34">
        <v>1.514453</v>
      </c>
      <c r="W811" s="34">
        <v>0.95585900000000001</v>
      </c>
      <c r="Y811" s="73"/>
      <c r="Z811" s="73"/>
      <c r="AA811" s="73"/>
    </row>
    <row r="812" spans="1:27" x14ac:dyDescent="0.25">
      <c r="A812" s="61">
        <v>6.1800000000000001E-2</v>
      </c>
      <c r="B812" s="61">
        <v>1.5179686999999999</v>
      </c>
      <c r="C812" s="61">
        <v>0.59921869999999999</v>
      </c>
      <c r="E812" s="63">
        <v>6.1800000000000001E-2</v>
      </c>
      <c r="F812" s="63">
        <v>-1.9097656000000001</v>
      </c>
      <c r="G812" s="63">
        <v>1.1187499999999999</v>
      </c>
      <c r="I812" s="28">
        <v>1.6650000000000002E-2</v>
      </c>
      <c r="J812" s="28">
        <v>-2.2980468900000002</v>
      </c>
      <c r="K812" s="28">
        <v>0.84062499000000002</v>
      </c>
      <c r="M812" s="30">
        <v>1.6650000000000002E-2</v>
      </c>
      <c r="N812" s="30">
        <v>-2.0324218900000002</v>
      </c>
      <c r="O812" s="30">
        <v>0.97929686000000005</v>
      </c>
      <c r="Q812" s="32">
        <v>3.2000000000000001E-2</v>
      </c>
      <c r="R812" s="32">
        <v>1.5222659999999999</v>
      </c>
      <c r="S812" s="32">
        <v>0.92265600000000003</v>
      </c>
      <c r="U812" s="34">
        <v>3.2099999999999997E-2</v>
      </c>
      <c r="V812" s="34">
        <v>1.528125</v>
      </c>
      <c r="W812" s="34">
        <v>0.95195300000000005</v>
      </c>
      <c r="Y812" s="73"/>
      <c r="Z812" s="73"/>
      <c r="AA812" s="73"/>
    </row>
    <row r="813" spans="1:27" x14ac:dyDescent="0.25">
      <c r="A813" s="61">
        <v>6.2E-2</v>
      </c>
      <c r="B813" s="61">
        <v>1.5140625000000001</v>
      </c>
      <c r="C813" s="61">
        <v>0.59726559999999995</v>
      </c>
      <c r="E813" s="63">
        <v>6.2E-2</v>
      </c>
      <c r="F813" s="63">
        <v>-1.8589844</v>
      </c>
      <c r="G813" s="63">
        <v>1.1011719</v>
      </c>
      <c r="I813" s="28">
        <v>1.67E-2</v>
      </c>
      <c r="J813" s="28">
        <v>-2.3078125100000002</v>
      </c>
      <c r="K813" s="28">
        <v>0.83867186000000005</v>
      </c>
      <c r="M813" s="30">
        <v>1.67E-2</v>
      </c>
      <c r="N813" s="30">
        <v>-2.0128906400000002</v>
      </c>
      <c r="O813" s="30">
        <v>0.98124999000000002</v>
      </c>
      <c r="Q813" s="32">
        <v>3.2099999999999997E-2</v>
      </c>
      <c r="R813" s="32">
        <v>1.5105470000000001</v>
      </c>
      <c r="S813" s="32">
        <v>0.91874999999999996</v>
      </c>
      <c r="U813" s="34">
        <v>3.2199999999999999E-2</v>
      </c>
      <c r="V813" s="34">
        <v>1.533984</v>
      </c>
      <c r="W813" s="34">
        <v>0.94804699999999997</v>
      </c>
      <c r="Y813" s="73"/>
      <c r="Z813" s="73"/>
      <c r="AA813" s="73"/>
    </row>
    <row r="814" spans="1:27" x14ac:dyDescent="0.25">
      <c r="A814" s="61">
        <v>6.2199999999999998E-2</v>
      </c>
      <c r="B814" s="61">
        <v>1.5082031</v>
      </c>
      <c r="C814" s="61">
        <v>0.59726559999999995</v>
      </c>
      <c r="E814" s="63">
        <v>6.2199999999999998E-2</v>
      </c>
      <c r="F814" s="63">
        <v>-1.8023438000000001</v>
      </c>
      <c r="G814" s="63">
        <v>1.1714844</v>
      </c>
      <c r="I814" s="28">
        <v>1.6750000000000001E-2</v>
      </c>
      <c r="J814" s="28">
        <v>-2.3156250100000002</v>
      </c>
      <c r="K814" s="28">
        <v>0.83867186000000005</v>
      </c>
      <c r="M814" s="30">
        <v>1.6750000000000001E-2</v>
      </c>
      <c r="N814" s="30">
        <v>-1.99335939</v>
      </c>
      <c r="O814" s="30">
        <v>0.98515624000000002</v>
      </c>
      <c r="Q814" s="32">
        <v>3.2199999999999999E-2</v>
      </c>
      <c r="R814" s="32">
        <v>1.496875</v>
      </c>
      <c r="S814" s="32">
        <v>0.91289100000000001</v>
      </c>
      <c r="U814" s="34">
        <v>3.2300000000000002E-2</v>
      </c>
      <c r="V814" s="34">
        <v>1.530078</v>
      </c>
      <c r="W814" s="34">
        <v>0.94609399999999999</v>
      </c>
      <c r="Y814" s="73"/>
      <c r="Z814" s="73"/>
      <c r="AA814" s="73"/>
    </row>
    <row r="815" spans="1:27" x14ac:dyDescent="0.25">
      <c r="A815" s="61">
        <v>6.2399999999999997E-2</v>
      </c>
      <c r="B815" s="61">
        <v>1.5023436999999999</v>
      </c>
      <c r="C815" s="61">
        <v>0.58750000000000002</v>
      </c>
      <c r="E815" s="63">
        <v>6.2399999999999997E-2</v>
      </c>
      <c r="F815" s="63">
        <v>-1.7457031000000001</v>
      </c>
      <c r="G815" s="63">
        <v>1.2144531000000001</v>
      </c>
      <c r="I815" s="28">
        <v>1.6799999999999999E-2</v>
      </c>
      <c r="J815" s="28">
        <v>-2.3253906400000002</v>
      </c>
      <c r="K815" s="28">
        <v>0.83671874000000002</v>
      </c>
      <c r="M815" s="30">
        <v>1.6799999999999999E-2</v>
      </c>
      <c r="N815" s="30">
        <v>-1.97578126</v>
      </c>
      <c r="O815" s="30">
        <v>0.98710936000000005</v>
      </c>
      <c r="Q815" s="32">
        <v>3.2300000000000002E-2</v>
      </c>
      <c r="R815" s="32">
        <v>1.477344</v>
      </c>
      <c r="S815" s="32">
        <v>0.90703100000000003</v>
      </c>
      <c r="U815" s="34">
        <v>3.2399999999999998E-2</v>
      </c>
      <c r="V815" s="34">
        <v>1.518359</v>
      </c>
      <c r="W815" s="34">
        <v>0.942187</v>
      </c>
      <c r="Y815" s="73"/>
      <c r="Z815" s="73"/>
      <c r="AA815" s="73"/>
    </row>
    <row r="816" spans="1:27" x14ac:dyDescent="0.25">
      <c r="A816" s="61">
        <v>6.2600000000000003E-2</v>
      </c>
      <c r="B816" s="61">
        <v>1.4964843999999999</v>
      </c>
      <c r="C816" s="61">
        <v>0.57187500000000002</v>
      </c>
      <c r="E816" s="63">
        <v>6.2600000000000003E-2</v>
      </c>
      <c r="F816" s="63">
        <v>-1.6871094</v>
      </c>
      <c r="G816" s="63">
        <v>1.1871094</v>
      </c>
      <c r="I816" s="28">
        <v>1.685E-2</v>
      </c>
      <c r="J816" s="28">
        <v>-2.3332031400000002</v>
      </c>
      <c r="K816" s="28">
        <v>0.83671874000000002</v>
      </c>
      <c r="M816" s="30">
        <v>1.685E-2</v>
      </c>
      <c r="N816" s="30">
        <v>-1.95625001</v>
      </c>
      <c r="O816" s="30">
        <v>0.98906249000000002</v>
      </c>
      <c r="Q816" s="32">
        <v>3.2399999999999998E-2</v>
      </c>
      <c r="R816" s="32">
        <v>1.451953</v>
      </c>
      <c r="S816" s="32">
        <v>0.89921899999999999</v>
      </c>
      <c r="U816" s="34">
        <v>3.2500000000000001E-2</v>
      </c>
      <c r="V816" s="34">
        <v>1.502734</v>
      </c>
      <c r="W816" s="34">
        <v>0.93632800000000005</v>
      </c>
      <c r="Y816" s="73"/>
      <c r="Z816" s="73"/>
      <c r="AA816" s="73"/>
    </row>
    <row r="817" spans="1:27" x14ac:dyDescent="0.25">
      <c r="A817" s="61">
        <v>6.2799999999999995E-2</v>
      </c>
      <c r="B817" s="61">
        <v>1.4886718999999999</v>
      </c>
      <c r="C817" s="61">
        <v>0.56406250000000002</v>
      </c>
      <c r="E817" s="63">
        <v>6.2799999999999995E-2</v>
      </c>
      <c r="F817" s="63">
        <v>-1.6285156000000001</v>
      </c>
      <c r="G817" s="63">
        <v>1.1324219</v>
      </c>
      <c r="I817" s="28">
        <v>1.6899999999999998E-2</v>
      </c>
      <c r="J817" s="28">
        <v>-2.3410156400000002</v>
      </c>
      <c r="K817" s="28">
        <v>0.83476561000000005</v>
      </c>
      <c r="M817" s="30">
        <v>1.6899999999999998E-2</v>
      </c>
      <c r="N817" s="30">
        <v>-1.93476564</v>
      </c>
      <c r="O817" s="30">
        <v>0.99101561000000005</v>
      </c>
      <c r="Q817" s="32">
        <v>3.2500000000000001E-2</v>
      </c>
      <c r="R817" s="32">
        <v>1.4265620000000001</v>
      </c>
      <c r="S817" s="32">
        <v>0.89335900000000001</v>
      </c>
      <c r="U817" s="34">
        <v>3.2599999999999997E-2</v>
      </c>
      <c r="V817" s="34">
        <v>1.477344</v>
      </c>
      <c r="W817" s="34">
        <v>0.93242199999999997</v>
      </c>
      <c r="Y817" s="73"/>
      <c r="Z817" s="73"/>
      <c r="AA817" s="73"/>
    </row>
    <row r="818" spans="1:27" x14ac:dyDescent="0.25">
      <c r="A818" s="61">
        <v>6.3E-2</v>
      </c>
      <c r="B818" s="61">
        <v>1.4789061999999999</v>
      </c>
      <c r="C818" s="61">
        <v>0.56406250000000002</v>
      </c>
      <c r="E818" s="63">
        <v>6.3E-2</v>
      </c>
      <c r="F818" s="63">
        <v>-1.5660156000000001</v>
      </c>
      <c r="G818" s="63">
        <v>1.0972656000000001</v>
      </c>
      <c r="I818" s="28">
        <v>1.695E-2</v>
      </c>
      <c r="J818" s="28">
        <v>-2.3449218900000002</v>
      </c>
      <c r="K818" s="28">
        <v>0.83085936000000005</v>
      </c>
      <c r="M818" s="30">
        <v>1.695E-2</v>
      </c>
      <c r="N818" s="30">
        <v>-1.91328126</v>
      </c>
      <c r="O818" s="30">
        <v>0.99296874000000002</v>
      </c>
      <c r="Q818" s="32">
        <v>3.2599999999999997E-2</v>
      </c>
      <c r="R818" s="32">
        <v>1.3972659999999999</v>
      </c>
      <c r="S818" s="32">
        <v>0.88554699999999997</v>
      </c>
      <c r="U818" s="34">
        <v>3.27E-2</v>
      </c>
      <c r="V818" s="34">
        <v>1.440234</v>
      </c>
      <c r="W818" s="34">
        <v>0.926562</v>
      </c>
      <c r="Y818" s="73"/>
      <c r="Z818" s="73"/>
      <c r="AA818" s="73"/>
    </row>
    <row r="819" spans="1:27" x14ac:dyDescent="0.25">
      <c r="A819" s="61">
        <v>6.3200000000000006E-2</v>
      </c>
      <c r="B819" s="61">
        <v>1.4691406</v>
      </c>
      <c r="C819" s="61">
        <v>0.56406250000000002</v>
      </c>
      <c r="E819" s="63">
        <v>6.3200000000000006E-2</v>
      </c>
      <c r="F819" s="63">
        <v>-1.5015624999999999</v>
      </c>
      <c r="G819" s="63">
        <v>1.1695312</v>
      </c>
      <c r="I819" s="28">
        <v>1.7000000000000001E-2</v>
      </c>
      <c r="J819" s="28">
        <v>-2.3507812600000002</v>
      </c>
      <c r="K819" s="28">
        <v>0.82695311000000005</v>
      </c>
      <c r="M819" s="30">
        <v>1.7000000000000001E-2</v>
      </c>
      <c r="N819" s="30">
        <v>-1.89375001</v>
      </c>
      <c r="O819" s="30">
        <v>0.99687499000000002</v>
      </c>
      <c r="Q819" s="32">
        <v>3.27E-2</v>
      </c>
      <c r="R819" s="32">
        <v>1.3640620000000001</v>
      </c>
      <c r="S819" s="32">
        <v>0.879687</v>
      </c>
      <c r="U819" s="34">
        <v>3.2800000000000003E-2</v>
      </c>
      <c r="V819" s="34">
        <v>1.4011720000000001</v>
      </c>
      <c r="W819" s="34">
        <v>0.92265600000000003</v>
      </c>
      <c r="Y819" s="73"/>
      <c r="Z819" s="73"/>
      <c r="AA819" s="73"/>
    </row>
    <row r="820" spans="1:27" x14ac:dyDescent="0.25">
      <c r="A820" s="61">
        <v>6.3399999999999998E-2</v>
      </c>
      <c r="B820" s="61">
        <v>1.4574218999999999</v>
      </c>
      <c r="C820" s="61">
        <v>0.55234369999999999</v>
      </c>
      <c r="E820" s="63">
        <v>6.3399999999999998E-2</v>
      </c>
      <c r="F820" s="63">
        <v>-1.4351563000000001</v>
      </c>
      <c r="G820" s="63">
        <v>1.2378906000000001</v>
      </c>
      <c r="I820" s="28">
        <v>1.7049999999999999E-2</v>
      </c>
      <c r="J820" s="28">
        <v>-2.3585937600000002</v>
      </c>
      <c r="K820" s="28">
        <v>0.82304686000000005</v>
      </c>
      <c r="M820" s="30">
        <v>1.7049999999999999E-2</v>
      </c>
      <c r="N820" s="30">
        <v>-1.87226564</v>
      </c>
      <c r="O820" s="30">
        <v>0.99882811000000005</v>
      </c>
      <c r="Q820" s="32">
        <v>3.2800000000000003E-2</v>
      </c>
      <c r="R820" s="32">
        <v>1.325</v>
      </c>
      <c r="S820" s="32">
        <v>0.87187499999999996</v>
      </c>
      <c r="U820" s="34">
        <v>3.2899999999999999E-2</v>
      </c>
      <c r="V820" s="34">
        <v>1.352344</v>
      </c>
      <c r="W820" s="34">
        <v>0.91679699999999997</v>
      </c>
      <c r="Y820" s="73"/>
      <c r="Z820" s="73"/>
      <c r="AA820" s="73"/>
    </row>
    <row r="821" spans="1:27" x14ac:dyDescent="0.25">
      <c r="A821" s="61">
        <v>6.3600000000000004E-2</v>
      </c>
      <c r="B821" s="61">
        <v>1.4417968999999999</v>
      </c>
      <c r="C821" s="61">
        <v>0.53671869999999999</v>
      </c>
      <c r="E821" s="63">
        <v>6.3600000000000004E-2</v>
      </c>
      <c r="F821" s="63">
        <v>-1.3628906000000001</v>
      </c>
      <c r="G821" s="63">
        <v>1.1695312</v>
      </c>
      <c r="I821" s="28">
        <v>1.7100000000000001E-2</v>
      </c>
      <c r="J821" s="28">
        <v>-2.3664062600000002</v>
      </c>
      <c r="K821" s="28">
        <v>0.82304686000000005</v>
      </c>
      <c r="M821" s="30">
        <v>1.7100000000000001E-2</v>
      </c>
      <c r="N821" s="30">
        <v>-1.84882814</v>
      </c>
      <c r="O821" s="30">
        <v>1.00078124</v>
      </c>
      <c r="Q821" s="32">
        <v>3.2899999999999999E-2</v>
      </c>
      <c r="R821" s="32">
        <v>1.283984</v>
      </c>
      <c r="S821" s="32">
        <v>0.86796899999999999</v>
      </c>
      <c r="U821" s="34">
        <v>3.3000000000000002E-2</v>
      </c>
      <c r="V821" s="34">
        <v>1.295703</v>
      </c>
      <c r="W821" s="34">
        <v>0.910937</v>
      </c>
      <c r="Y821" s="73"/>
      <c r="Z821" s="73"/>
      <c r="AA821" s="73"/>
    </row>
    <row r="822" spans="1:27" x14ac:dyDescent="0.25">
      <c r="A822" s="61">
        <v>6.3799999999999996E-2</v>
      </c>
      <c r="B822" s="61">
        <v>1.4261718999999999</v>
      </c>
      <c r="C822" s="61">
        <v>0.52890619999999999</v>
      </c>
      <c r="E822" s="63">
        <v>6.3799999999999996E-2</v>
      </c>
      <c r="F822" s="63">
        <v>-1.2945313000000001</v>
      </c>
      <c r="G822" s="63">
        <v>1.0914062</v>
      </c>
      <c r="I822" s="28">
        <v>1.7149999999999999E-2</v>
      </c>
      <c r="J822" s="28">
        <v>-2.3761718900000002</v>
      </c>
      <c r="K822" s="28">
        <v>0.82695311000000005</v>
      </c>
      <c r="M822" s="30">
        <v>1.7149999999999999E-2</v>
      </c>
      <c r="N822" s="30">
        <v>-1.82734376</v>
      </c>
      <c r="O822" s="30">
        <v>1.00468749</v>
      </c>
      <c r="Q822" s="32">
        <v>3.3000000000000002E-2</v>
      </c>
      <c r="R822" s="32">
        <v>1.2390620000000001</v>
      </c>
      <c r="S822" s="32">
        <v>0.86210900000000001</v>
      </c>
      <c r="U822" s="34">
        <v>3.3099999999999997E-2</v>
      </c>
      <c r="V822" s="34">
        <v>1.233203</v>
      </c>
      <c r="W822" s="34">
        <v>0.90703100000000003</v>
      </c>
      <c r="Y822" s="73"/>
      <c r="Z822" s="73"/>
      <c r="AA822" s="73"/>
    </row>
    <row r="823" spans="1:27" x14ac:dyDescent="0.25">
      <c r="A823" s="61">
        <v>6.4000000000000001E-2</v>
      </c>
      <c r="B823" s="61">
        <v>1.4144531</v>
      </c>
      <c r="C823" s="61">
        <v>0.53476559999999995</v>
      </c>
      <c r="E823" s="63">
        <v>6.4000000000000001E-2</v>
      </c>
      <c r="F823" s="63">
        <v>-1.2281249999999999</v>
      </c>
      <c r="G823" s="63">
        <v>1.0953124999999999</v>
      </c>
      <c r="I823" s="28">
        <v>1.72E-2</v>
      </c>
      <c r="J823" s="28">
        <v>-2.3820312600000002</v>
      </c>
      <c r="K823" s="28">
        <v>0.83281249000000002</v>
      </c>
      <c r="M823" s="30">
        <v>1.72E-2</v>
      </c>
      <c r="N823" s="30">
        <v>-1.80585939</v>
      </c>
      <c r="O823" s="30">
        <v>1.00664061</v>
      </c>
      <c r="Q823" s="32">
        <v>3.3099999999999997E-2</v>
      </c>
      <c r="R823" s="32">
        <v>1.1921870000000001</v>
      </c>
      <c r="S823" s="32">
        <v>0.86015600000000003</v>
      </c>
      <c r="U823" s="34">
        <v>3.32E-2</v>
      </c>
      <c r="V823" s="34">
        <v>1.1628909999999999</v>
      </c>
      <c r="W823" s="34">
        <v>0.90117199999999997</v>
      </c>
      <c r="Y823" s="73"/>
      <c r="Z823" s="73"/>
      <c r="AA823" s="73"/>
    </row>
    <row r="824" spans="1:27" x14ac:dyDescent="0.25">
      <c r="A824" s="61">
        <v>6.4199999999999993E-2</v>
      </c>
      <c r="B824" s="61">
        <v>1.3988281</v>
      </c>
      <c r="C824" s="61">
        <v>0.53867189999999998</v>
      </c>
      <c r="E824" s="63">
        <v>6.4199999999999993E-2</v>
      </c>
      <c r="F824" s="63">
        <v>-1.1558594</v>
      </c>
      <c r="G824" s="63">
        <v>1.1539062</v>
      </c>
      <c r="I824" s="28">
        <v>1.7250000000000001E-2</v>
      </c>
      <c r="J824" s="28">
        <v>-2.3878906400000002</v>
      </c>
      <c r="K824" s="28">
        <v>0.83867186000000005</v>
      </c>
      <c r="M824" s="30">
        <v>1.7250000000000001E-2</v>
      </c>
      <c r="N824" s="30">
        <v>-1.78046876</v>
      </c>
      <c r="O824" s="30">
        <v>1.00859374</v>
      </c>
      <c r="Q824" s="32">
        <v>3.32E-2</v>
      </c>
      <c r="R824" s="32">
        <v>1.1414059999999999</v>
      </c>
      <c r="S824" s="32">
        <v>0.85624999999999996</v>
      </c>
      <c r="U824" s="34">
        <v>3.3300000000000003E-2</v>
      </c>
      <c r="V824" s="34">
        <v>1.090625</v>
      </c>
      <c r="W824" s="34">
        <v>0.895312</v>
      </c>
      <c r="Y824" s="73"/>
      <c r="Z824" s="73"/>
      <c r="AA824" s="73"/>
    </row>
    <row r="825" spans="1:27" x14ac:dyDescent="0.25">
      <c r="A825" s="61">
        <v>6.4399999999999999E-2</v>
      </c>
      <c r="B825" s="61">
        <v>1.3812500000000001</v>
      </c>
      <c r="C825" s="61">
        <v>0.52500000000000002</v>
      </c>
      <c r="E825" s="63">
        <v>6.4399999999999999E-2</v>
      </c>
      <c r="F825" s="63">
        <v>-1.0874999999999999</v>
      </c>
      <c r="G825" s="63">
        <v>1.1792969</v>
      </c>
      <c r="I825" s="28">
        <v>1.7299999999999999E-2</v>
      </c>
      <c r="J825" s="28">
        <v>-2.3937500100000002</v>
      </c>
      <c r="K825" s="28">
        <v>0.84648436000000005</v>
      </c>
      <c r="M825" s="30">
        <v>1.7299999999999999E-2</v>
      </c>
      <c r="N825" s="30">
        <v>-1.75703126</v>
      </c>
      <c r="O825" s="30">
        <v>1.01054686</v>
      </c>
      <c r="Q825" s="32">
        <v>3.3300000000000003E-2</v>
      </c>
      <c r="R825" s="32">
        <v>1.090625</v>
      </c>
      <c r="S825" s="32">
        <v>0.85234399999999999</v>
      </c>
      <c r="U825" s="34">
        <v>3.3399999999999999E-2</v>
      </c>
      <c r="V825" s="34">
        <v>1.0105470000000001</v>
      </c>
      <c r="W825" s="34">
        <v>0.88945300000000005</v>
      </c>
      <c r="Y825" s="73"/>
      <c r="Z825" s="73"/>
      <c r="AA825" s="73"/>
    </row>
    <row r="826" spans="1:27" x14ac:dyDescent="0.25">
      <c r="A826" s="61">
        <v>6.4600000000000005E-2</v>
      </c>
      <c r="B826" s="61">
        <v>1.3597656</v>
      </c>
      <c r="C826" s="61">
        <v>0.50742189999999998</v>
      </c>
      <c r="E826" s="63">
        <v>6.4600000000000005E-2</v>
      </c>
      <c r="F826" s="63">
        <v>-1.0171874999999999</v>
      </c>
      <c r="G826" s="63">
        <v>1.1480469</v>
      </c>
      <c r="I826" s="28">
        <v>1.7350000000000001E-2</v>
      </c>
      <c r="J826" s="28">
        <v>-2.3996093900000002</v>
      </c>
      <c r="K826" s="28">
        <v>0.85429686000000005</v>
      </c>
      <c r="M826" s="30">
        <v>1.7350000000000001E-2</v>
      </c>
      <c r="N826" s="30">
        <v>-1.73359376</v>
      </c>
      <c r="O826" s="30">
        <v>1.01249999</v>
      </c>
      <c r="Q826" s="32">
        <v>3.3399999999999999E-2</v>
      </c>
      <c r="R826" s="32">
        <v>1.0359370000000001</v>
      </c>
      <c r="S826" s="32">
        <v>0.85039100000000001</v>
      </c>
      <c r="U826" s="34">
        <v>3.3500000000000002E-2</v>
      </c>
      <c r="V826" s="34">
        <v>0.92265600000000003</v>
      </c>
      <c r="W826" s="34">
        <v>0.88359399999999999</v>
      </c>
      <c r="Y826" s="73"/>
      <c r="Z826" s="73"/>
      <c r="AA826" s="73"/>
    </row>
    <row r="827" spans="1:27" x14ac:dyDescent="0.25">
      <c r="A827" s="61">
        <v>6.4799999999999996E-2</v>
      </c>
      <c r="B827" s="61">
        <v>1.3421875000000001</v>
      </c>
      <c r="C827" s="61">
        <v>0.50351559999999995</v>
      </c>
      <c r="E827" s="63">
        <v>6.4799999999999996E-2</v>
      </c>
      <c r="F827" s="63">
        <v>-0.94296880000000005</v>
      </c>
      <c r="G827" s="63">
        <v>1.1128906000000001</v>
      </c>
      <c r="I827" s="28">
        <v>1.7399999999999999E-2</v>
      </c>
      <c r="J827" s="28">
        <v>-2.4054687600000002</v>
      </c>
      <c r="K827" s="28">
        <v>0.86210936000000005</v>
      </c>
      <c r="M827" s="30">
        <v>1.7399999999999999E-2</v>
      </c>
      <c r="N827" s="30">
        <v>-1.70820314</v>
      </c>
      <c r="O827" s="30">
        <v>1.01445311</v>
      </c>
      <c r="Q827" s="32">
        <v>3.3500000000000002E-2</v>
      </c>
      <c r="R827" s="32">
        <v>0.97539100000000001</v>
      </c>
      <c r="S827" s="32">
        <v>0.84453100000000003</v>
      </c>
      <c r="U827" s="34">
        <v>3.3599999999999998E-2</v>
      </c>
      <c r="V827" s="34">
        <v>0.82890600000000003</v>
      </c>
      <c r="W827" s="34">
        <v>0.87773400000000001</v>
      </c>
      <c r="Y827" s="73"/>
      <c r="Z827" s="73"/>
      <c r="AA827" s="73"/>
    </row>
    <row r="828" spans="1:27" x14ac:dyDescent="0.25">
      <c r="A828" s="61">
        <v>6.5000000000000002E-2</v>
      </c>
      <c r="B828" s="61">
        <v>1.3207031</v>
      </c>
      <c r="C828" s="61">
        <v>0.50742189999999998</v>
      </c>
      <c r="E828" s="63">
        <v>6.5000000000000002E-2</v>
      </c>
      <c r="F828" s="63">
        <v>-0.87070309999999995</v>
      </c>
      <c r="G828" s="63">
        <v>1.0757812</v>
      </c>
      <c r="I828" s="28">
        <v>1.745E-2</v>
      </c>
      <c r="J828" s="28">
        <v>-2.4093750100000002</v>
      </c>
      <c r="K828" s="28">
        <v>0.86796874000000002</v>
      </c>
      <c r="M828" s="30">
        <v>1.745E-2</v>
      </c>
      <c r="N828" s="30">
        <v>-1.68476564</v>
      </c>
      <c r="O828" s="30">
        <v>1.01640624</v>
      </c>
      <c r="Q828" s="32">
        <v>3.3599999999999998E-2</v>
      </c>
      <c r="R828" s="32">
        <v>0.91289100000000001</v>
      </c>
      <c r="S828" s="32">
        <v>0.84062499999999996</v>
      </c>
      <c r="U828" s="34">
        <v>3.3700000000000001E-2</v>
      </c>
      <c r="V828" s="34">
        <v>0.73124999999999996</v>
      </c>
      <c r="W828" s="34">
        <v>0.87187499999999996</v>
      </c>
      <c r="Y828" s="73"/>
      <c r="Z828" s="73"/>
      <c r="AA828" s="73"/>
    </row>
    <row r="829" spans="1:27" x14ac:dyDescent="0.25">
      <c r="A829" s="61">
        <v>6.5199999999999994E-2</v>
      </c>
      <c r="B829" s="61">
        <v>1.2953125000000001</v>
      </c>
      <c r="C829" s="61">
        <v>0.50937500000000002</v>
      </c>
      <c r="E829" s="63">
        <v>6.5199999999999994E-2</v>
      </c>
      <c r="F829" s="63">
        <v>-0.79843750000000002</v>
      </c>
      <c r="G829" s="63">
        <v>1.0679687</v>
      </c>
      <c r="I829" s="28">
        <v>1.7500000000000002E-2</v>
      </c>
      <c r="J829" s="28">
        <v>-2.4152343900000002</v>
      </c>
      <c r="K829" s="28">
        <v>0.87382811000000005</v>
      </c>
      <c r="M829" s="30">
        <v>1.7500000000000002E-2</v>
      </c>
      <c r="N829" s="30">
        <v>-1.65937501</v>
      </c>
      <c r="O829" s="30">
        <v>1.01835936</v>
      </c>
      <c r="Q829" s="32">
        <v>3.3700000000000001E-2</v>
      </c>
      <c r="R829" s="32">
        <v>0.84648400000000001</v>
      </c>
      <c r="S829" s="32">
        <v>0.83671899999999999</v>
      </c>
      <c r="U829" s="34">
        <v>3.3799999999999997E-2</v>
      </c>
      <c r="V829" s="34">
        <v>0.629687</v>
      </c>
      <c r="W829" s="34">
        <v>0.86796899999999999</v>
      </c>
      <c r="Y829" s="73"/>
      <c r="Z829" s="73"/>
      <c r="AA829" s="73"/>
    </row>
    <row r="830" spans="1:27" x14ac:dyDescent="0.25">
      <c r="A830" s="61">
        <v>6.54E-2</v>
      </c>
      <c r="B830" s="61">
        <v>1.2718750000000001</v>
      </c>
      <c r="C830" s="61">
        <v>0.50156250000000002</v>
      </c>
      <c r="E830" s="63">
        <v>6.54E-2</v>
      </c>
      <c r="F830" s="63">
        <v>-0.72226559999999995</v>
      </c>
      <c r="G830" s="63">
        <v>1.1519531000000001</v>
      </c>
      <c r="I830" s="28">
        <v>1.755E-2</v>
      </c>
      <c r="J830" s="28">
        <v>-2.4171875100000002</v>
      </c>
      <c r="K830" s="28">
        <v>0.87773436000000005</v>
      </c>
      <c r="M830" s="30">
        <v>1.755E-2</v>
      </c>
      <c r="N830" s="30">
        <v>-1.63398439</v>
      </c>
      <c r="O830" s="30">
        <v>1.02031249</v>
      </c>
      <c r="Q830" s="32">
        <v>3.3799999999999997E-2</v>
      </c>
      <c r="R830" s="32">
        <v>0.78203100000000003</v>
      </c>
      <c r="S830" s="32">
        <v>0.832812</v>
      </c>
      <c r="U830" s="34">
        <v>3.39E-2</v>
      </c>
      <c r="V830" s="34">
        <v>0.520312</v>
      </c>
      <c r="W830" s="34">
        <v>0.864062</v>
      </c>
      <c r="Y830" s="73"/>
      <c r="Z830" s="73"/>
      <c r="AA830" s="73"/>
    </row>
    <row r="831" spans="1:27" x14ac:dyDescent="0.25">
      <c r="A831" s="61">
        <v>6.5600000000000006E-2</v>
      </c>
      <c r="B831" s="61">
        <v>1.2484375000000001</v>
      </c>
      <c r="C831" s="61">
        <v>0.48789060000000001</v>
      </c>
      <c r="E831" s="63">
        <v>6.5600000000000006E-2</v>
      </c>
      <c r="F831" s="63">
        <v>-0.64414059999999995</v>
      </c>
      <c r="G831" s="63">
        <v>1.2007812</v>
      </c>
      <c r="I831" s="28">
        <v>1.7600000000000001E-2</v>
      </c>
      <c r="J831" s="28">
        <v>-2.4210937600000002</v>
      </c>
      <c r="K831" s="28">
        <v>0.88164061000000005</v>
      </c>
      <c r="M831" s="30">
        <v>1.7600000000000001E-2</v>
      </c>
      <c r="N831" s="30">
        <v>-1.61054689</v>
      </c>
      <c r="O831" s="30">
        <v>1.02031249</v>
      </c>
      <c r="Q831" s="32">
        <v>3.39E-2</v>
      </c>
      <c r="R831" s="32">
        <v>0.71171899999999999</v>
      </c>
      <c r="S831" s="32">
        <v>0.82695300000000005</v>
      </c>
      <c r="U831" s="34">
        <v>3.4000000000000002E-2</v>
      </c>
      <c r="V831" s="34">
        <v>0.40507799999999999</v>
      </c>
      <c r="W831" s="34">
        <v>0.85820300000000005</v>
      </c>
      <c r="Y831" s="73"/>
      <c r="Z831" s="73"/>
      <c r="AA831" s="73"/>
    </row>
    <row r="832" spans="1:27" x14ac:dyDescent="0.25">
      <c r="A832" s="61">
        <v>6.5799999999999997E-2</v>
      </c>
      <c r="B832" s="61">
        <v>1.2210936999999999</v>
      </c>
      <c r="C832" s="61">
        <v>0.48007810000000001</v>
      </c>
      <c r="E832" s="63">
        <v>6.5799999999999997E-2</v>
      </c>
      <c r="F832" s="63">
        <v>-0.56992189999999998</v>
      </c>
      <c r="G832" s="63">
        <v>1.1382812</v>
      </c>
      <c r="I832" s="28">
        <v>1.7649999999999999E-2</v>
      </c>
      <c r="J832" s="28">
        <v>-2.4250000100000002</v>
      </c>
      <c r="K832" s="28">
        <v>0.88749999000000002</v>
      </c>
      <c r="M832" s="30">
        <v>1.7649999999999999E-2</v>
      </c>
      <c r="N832" s="30">
        <v>-1.58515626</v>
      </c>
      <c r="O832" s="30">
        <v>1.02226561</v>
      </c>
      <c r="Q832" s="32">
        <v>3.4000000000000002E-2</v>
      </c>
      <c r="R832" s="32">
        <v>0.63945300000000005</v>
      </c>
      <c r="S832" s="32">
        <v>0.82109399999999999</v>
      </c>
      <c r="U832" s="34">
        <v>3.4099999999999998E-2</v>
      </c>
      <c r="V832" s="34">
        <v>0.29179699999999997</v>
      </c>
      <c r="W832" s="34">
        <v>0.85429699999999997</v>
      </c>
      <c r="Y832" s="73"/>
      <c r="Z832" s="73"/>
      <c r="AA832" s="73"/>
    </row>
    <row r="833" spans="1:27" x14ac:dyDescent="0.25">
      <c r="A833" s="61">
        <v>6.6000000000000003E-2</v>
      </c>
      <c r="B833" s="61">
        <v>1.1957031</v>
      </c>
      <c r="C833" s="61">
        <v>0.48398439999999998</v>
      </c>
      <c r="E833" s="63">
        <v>6.6000000000000003E-2</v>
      </c>
      <c r="F833" s="63">
        <v>-0.49960939999999998</v>
      </c>
      <c r="G833" s="63">
        <v>1.0503906000000001</v>
      </c>
      <c r="I833" s="28">
        <v>1.77E-2</v>
      </c>
      <c r="J833" s="28">
        <v>-2.4269531400000002</v>
      </c>
      <c r="K833" s="28">
        <v>0.89531249000000002</v>
      </c>
      <c r="M833" s="30">
        <v>1.77E-2</v>
      </c>
      <c r="N833" s="30">
        <v>-1.55781251</v>
      </c>
      <c r="O833" s="30">
        <v>1.02421874</v>
      </c>
      <c r="Q833" s="32">
        <v>3.4099999999999998E-2</v>
      </c>
      <c r="R833" s="32">
        <v>0.56328100000000003</v>
      </c>
      <c r="S833" s="32">
        <v>0.81328100000000003</v>
      </c>
      <c r="U833" s="34">
        <v>3.4200000000000001E-2</v>
      </c>
      <c r="V833" s="34">
        <v>0.17460899999999999</v>
      </c>
      <c r="W833" s="34">
        <v>0.85039100000000001</v>
      </c>
      <c r="Y833" s="73"/>
      <c r="Z833" s="73"/>
      <c r="AA833" s="73"/>
    </row>
    <row r="834" spans="1:27" x14ac:dyDescent="0.25">
      <c r="A834" s="61">
        <v>6.6199999999999995E-2</v>
      </c>
      <c r="B834" s="61">
        <v>1.1683593999999999</v>
      </c>
      <c r="C834" s="61">
        <v>0.48984369999999999</v>
      </c>
      <c r="E834" s="63">
        <v>6.6199999999999995E-2</v>
      </c>
      <c r="F834" s="63">
        <v>-0.42929689999999998</v>
      </c>
      <c r="G834" s="63">
        <v>1.0660156000000001</v>
      </c>
      <c r="I834" s="28">
        <v>1.7749999999999998E-2</v>
      </c>
      <c r="J834" s="28">
        <v>-2.4308593900000002</v>
      </c>
      <c r="K834" s="28">
        <v>0.90312499000000002</v>
      </c>
      <c r="M834" s="30">
        <v>1.7749999999999998E-2</v>
      </c>
      <c r="N834" s="30">
        <v>-1.53046876</v>
      </c>
      <c r="O834" s="30">
        <v>1.02617186</v>
      </c>
      <c r="Q834" s="32">
        <v>3.4200000000000001E-2</v>
      </c>
      <c r="R834" s="32">
        <v>0.48710900000000001</v>
      </c>
      <c r="S834" s="32">
        <v>0.80742199999999997</v>
      </c>
      <c r="U834" s="34">
        <v>3.4299999999999997E-2</v>
      </c>
      <c r="V834" s="34">
        <v>5.5468999999999997E-2</v>
      </c>
      <c r="W834" s="34">
        <v>0.84648400000000001</v>
      </c>
      <c r="Y834" s="73"/>
      <c r="Z834" s="73"/>
      <c r="AA834" s="73"/>
    </row>
    <row r="835" spans="1:27" x14ac:dyDescent="0.25">
      <c r="A835" s="61">
        <v>6.6400000000000001E-2</v>
      </c>
      <c r="B835" s="61">
        <v>1.1351561999999999</v>
      </c>
      <c r="C835" s="61">
        <v>0.48203119999999999</v>
      </c>
      <c r="E835" s="63">
        <v>6.6400000000000001E-2</v>
      </c>
      <c r="F835" s="63">
        <v>-0.3570313</v>
      </c>
      <c r="G835" s="63">
        <v>1.1519531000000001</v>
      </c>
      <c r="I835" s="28">
        <v>1.78E-2</v>
      </c>
      <c r="J835" s="28">
        <v>-2.4347656400000002</v>
      </c>
      <c r="K835" s="28">
        <v>0.90898436000000005</v>
      </c>
      <c r="M835" s="30">
        <v>1.78E-2</v>
      </c>
      <c r="N835" s="30">
        <v>-1.50507814</v>
      </c>
      <c r="O835" s="30">
        <v>1.02812499</v>
      </c>
      <c r="Q835" s="32">
        <v>3.4299999999999997E-2</v>
      </c>
      <c r="R835" s="32">
        <v>0.40507799999999999</v>
      </c>
      <c r="S835" s="32">
        <v>0.801562</v>
      </c>
      <c r="U835" s="34">
        <v>3.44E-2</v>
      </c>
      <c r="V835" s="34">
        <v>-6.7577999999999999E-2</v>
      </c>
      <c r="W835" s="34">
        <v>0.84062499999999996</v>
      </c>
      <c r="Y835" s="73"/>
      <c r="Z835" s="73"/>
      <c r="AA835" s="73"/>
    </row>
    <row r="836" spans="1:27" x14ac:dyDescent="0.25">
      <c r="A836" s="61">
        <v>6.6600000000000006E-2</v>
      </c>
      <c r="B836" s="61">
        <v>1.1097656</v>
      </c>
      <c r="C836" s="61">
        <v>0.47031250000000002</v>
      </c>
      <c r="E836" s="63">
        <v>6.6600000000000006E-2</v>
      </c>
      <c r="F836" s="63">
        <v>-0.28281250000000002</v>
      </c>
      <c r="G836" s="63">
        <v>1.1949219</v>
      </c>
      <c r="I836" s="28">
        <v>1.7850000000000001E-2</v>
      </c>
      <c r="J836" s="28">
        <v>-2.4367187600000002</v>
      </c>
      <c r="K836" s="28">
        <v>0.91484374000000002</v>
      </c>
      <c r="M836" s="30">
        <v>1.7850000000000001E-2</v>
      </c>
      <c r="N836" s="30">
        <v>-1.47578126</v>
      </c>
      <c r="O836" s="30">
        <v>1.03007811</v>
      </c>
      <c r="Q836" s="32">
        <v>3.44E-2</v>
      </c>
      <c r="R836" s="32">
        <v>0.32695299999999999</v>
      </c>
      <c r="S836" s="32">
        <v>0.79570300000000005</v>
      </c>
      <c r="U836" s="34">
        <v>3.4500000000000003E-2</v>
      </c>
      <c r="V836" s="34">
        <v>-0.192578</v>
      </c>
      <c r="W836" s="34">
        <v>0.83671899999999999</v>
      </c>
      <c r="Y836" s="73"/>
      <c r="Z836" s="73"/>
      <c r="AA836" s="73"/>
    </row>
    <row r="837" spans="1:27" x14ac:dyDescent="0.25">
      <c r="A837" s="61">
        <v>6.6799999999999998E-2</v>
      </c>
      <c r="B837" s="61">
        <v>1.0804686999999999</v>
      </c>
      <c r="C837" s="61">
        <v>0.46445310000000001</v>
      </c>
      <c r="E837" s="63">
        <v>6.6799999999999998E-2</v>
      </c>
      <c r="F837" s="63">
        <v>-0.20468749999999999</v>
      </c>
      <c r="G837" s="63">
        <v>1.1382812</v>
      </c>
      <c r="I837" s="28">
        <v>1.7899999999999999E-2</v>
      </c>
      <c r="J837" s="28">
        <v>-2.4386718900000002</v>
      </c>
      <c r="K837" s="28">
        <v>0.91874999000000002</v>
      </c>
      <c r="M837" s="30">
        <v>1.7899999999999999E-2</v>
      </c>
      <c r="N837" s="30">
        <v>-1.44843751</v>
      </c>
      <c r="O837" s="30">
        <v>1.03203124</v>
      </c>
      <c r="Q837" s="32">
        <v>3.4500000000000003E-2</v>
      </c>
      <c r="R837" s="32">
        <v>0.24296899999999999</v>
      </c>
      <c r="S837" s="32">
        <v>0.78789100000000001</v>
      </c>
      <c r="U837" s="34">
        <v>3.4599999999999999E-2</v>
      </c>
      <c r="V837" s="34">
        <v>-0.31757800000000003</v>
      </c>
      <c r="W837" s="34">
        <v>0.83085900000000001</v>
      </c>
      <c r="Y837" s="73"/>
      <c r="Z837" s="73"/>
      <c r="AA837" s="73"/>
    </row>
    <row r="838" spans="1:27" x14ac:dyDescent="0.25">
      <c r="A838" s="61">
        <v>6.7000000000000004E-2</v>
      </c>
      <c r="B838" s="61">
        <v>1.0492186999999999</v>
      </c>
      <c r="C838" s="61">
        <v>0.47226560000000001</v>
      </c>
      <c r="E838" s="63">
        <v>6.7000000000000004E-2</v>
      </c>
      <c r="F838" s="63">
        <v>-0.1304688</v>
      </c>
      <c r="G838" s="63">
        <v>1.0816406000000001</v>
      </c>
      <c r="I838" s="28">
        <v>1.7950000000000001E-2</v>
      </c>
      <c r="J838" s="28">
        <v>-2.4406250100000002</v>
      </c>
      <c r="K838" s="28">
        <v>0.92070311000000005</v>
      </c>
      <c r="M838" s="30">
        <v>1.7950000000000001E-2</v>
      </c>
      <c r="N838" s="30">
        <v>-1.42109376</v>
      </c>
      <c r="O838" s="30">
        <v>1.03398436</v>
      </c>
      <c r="Q838" s="32">
        <v>3.4599999999999999E-2</v>
      </c>
      <c r="R838" s="32">
        <v>0.160937</v>
      </c>
      <c r="S838" s="32">
        <v>0.77617199999999997</v>
      </c>
      <c r="U838" s="34">
        <v>3.4700000000000002E-2</v>
      </c>
      <c r="V838" s="34">
        <v>-0.43671900000000002</v>
      </c>
      <c r="W838" s="34">
        <v>0.82499999999999996</v>
      </c>
      <c r="Y838" s="73"/>
      <c r="Z838" s="73"/>
      <c r="AA838" s="73"/>
    </row>
    <row r="839" spans="1:27" x14ac:dyDescent="0.25">
      <c r="A839" s="61">
        <v>6.7199999999999996E-2</v>
      </c>
      <c r="B839" s="61">
        <v>1.0179686999999999</v>
      </c>
      <c r="C839" s="61">
        <v>0.47812500000000002</v>
      </c>
      <c r="E839" s="63">
        <v>6.7199999999999996E-2</v>
      </c>
      <c r="F839" s="63">
        <v>-5.8203100000000001E-2</v>
      </c>
      <c r="G839" s="63">
        <v>1.0972656000000001</v>
      </c>
      <c r="I839" s="28">
        <v>1.7999999999999999E-2</v>
      </c>
      <c r="J839" s="28">
        <v>-2.4425781400000002</v>
      </c>
      <c r="K839" s="28">
        <v>0.92070311000000005</v>
      </c>
      <c r="M839" s="30">
        <v>1.7999999999999999E-2</v>
      </c>
      <c r="N839" s="30">
        <v>-1.39375001</v>
      </c>
      <c r="O839" s="30">
        <v>1.03593749</v>
      </c>
      <c r="Q839" s="32">
        <v>3.4700000000000002E-2</v>
      </c>
      <c r="R839" s="32">
        <v>8.0859E-2</v>
      </c>
      <c r="S839" s="32">
        <v>0.770312</v>
      </c>
      <c r="U839" s="34">
        <v>3.4799999999999998E-2</v>
      </c>
      <c r="V839" s="34">
        <v>-0.55585899999999999</v>
      </c>
      <c r="W839" s="34">
        <v>0.81914100000000001</v>
      </c>
      <c r="Y839" s="73"/>
      <c r="Z839" s="73"/>
      <c r="AA839" s="73"/>
    </row>
    <row r="840" spans="1:27" x14ac:dyDescent="0.25">
      <c r="A840" s="61">
        <v>6.7400000000000002E-2</v>
      </c>
      <c r="B840" s="61">
        <v>0.98281249999999998</v>
      </c>
      <c r="C840" s="61">
        <v>0.46835939999999998</v>
      </c>
      <c r="E840" s="63">
        <v>6.7400000000000002E-2</v>
      </c>
      <c r="F840" s="63">
        <v>1.7968700000000001E-2</v>
      </c>
      <c r="G840" s="63">
        <v>1.1265624999999999</v>
      </c>
      <c r="I840" s="28">
        <v>1.805E-2</v>
      </c>
      <c r="J840" s="28">
        <v>-2.4445312600000002</v>
      </c>
      <c r="K840" s="28">
        <v>0.92265624000000002</v>
      </c>
      <c r="M840" s="30">
        <v>1.805E-2</v>
      </c>
      <c r="N840" s="30">
        <v>-1.36445314</v>
      </c>
      <c r="O840" s="30">
        <v>1.03789061</v>
      </c>
      <c r="Q840" s="32">
        <v>3.4799999999999998E-2</v>
      </c>
      <c r="R840" s="32">
        <v>-8.9840000000000007E-3</v>
      </c>
      <c r="S840" s="32">
        <v>0.770312</v>
      </c>
      <c r="U840" s="34">
        <v>3.49E-2</v>
      </c>
      <c r="V840" s="34">
        <v>-0.68476599999999999</v>
      </c>
      <c r="W840" s="34">
        <v>0.81328100000000003</v>
      </c>
      <c r="Y840" s="73"/>
      <c r="Z840" s="73"/>
      <c r="AA840" s="73"/>
    </row>
    <row r="841" spans="1:27" x14ac:dyDescent="0.25">
      <c r="A841" s="61">
        <v>6.7599999999999993E-2</v>
      </c>
      <c r="B841" s="61">
        <v>0.94960940000000005</v>
      </c>
      <c r="C841" s="61">
        <v>0.45468750000000002</v>
      </c>
      <c r="E841" s="63">
        <v>6.7599999999999993E-2</v>
      </c>
      <c r="F841" s="63">
        <v>9.0234400000000006E-2</v>
      </c>
      <c r="G841" s="63">
        <v>1.1050781000000001</v>
      </c>
      <c r="I841" s="28">
        <v>1.8100000000000002E-2</v>
      </c>
      <c r="J841" s="28">
        <v>-2.4445312600000002</v>
      </c>
      <c r="K841" s="28">
        <v>0.92265624000000002</v>
      </c>
      <c r="M841" s="30">
        <v>1.8100000000000002E-2</v>
      </c>
      <c r="N841" s="30">
        <v>-1.33125001</v>
      </c>
      <c r="O841" s="30">
        <v>1.03984374</v>
      </c>
      <c r="Q841" s="32">
        <v>3.49E-2</v>
      </c>
      <c r="R841" s="32">
        <v>-9.2968999999999996E-2</v>
      </c>
      <c r="S841" s="32">
        <v>0.770312</v>
      </c>
      <c r="U841" s="34">
        <v>3.5000000000000003E-2</v>
      </c>
      <c r="V841" s="34">
        <v>-0.80976599999999999</v>
      </c>
      <c r="W841" s="34">
        <v>0.80937499999999996</v>
      </c>
      <c r="Y841" s="73"/>
      <c r="Z841" s="73"/>
      <c r="AA841" s="73"/>
    </row>
    <row r="842" spans="1:27" x14ac:dyDescent="0.25">
      <c r="A842" s="61">
        <v>6.7799999999999999E-2</v>
      </c>
      <c r="B842" s="61">
        <v>0.91445310000000002</v>
      </c>
      <c r="C842" s="61">
        <v>0.44687500000000002</v>
      </c>
      <c r="E842" s="63">
        <v>6.7799999999999999E-2</v>
      </c>
      <c r="F842" s="63">
        <v>0.16054689999999999</v>
      </c>
      <c r="G842" s="63">
        <v>1.0542969</v>
      </c>
      <c r="I842" s="28">
        <v>1.8149999999999999E-2</v>
      </c>
      <c r="J842" s="28">
        <v>-2.4445312600000002</v>
      </c>
      <c r="K842" s="28">
        <v>0.92460936000000005</v>
      </c>
      <c r="M842" s="30">
        <v>1.8149999999999999E-2</v>
      </c>
      <c r="N842" s="30">
        <v>-1.30390626</v>
      </c>
      <c r="O842" s="30">
        <v>1.04179686</v>
      </c>
      <c r="Q842" s="32">
        <v>3.5000000000000003E-2</v>
      </c>
      <c r="R842" s="32">
        <v>-0.18085899999999999</v>
      </c>
      <c r="S842" s="32">
        <v>0.770312</v>
      </c>
      <c r="U842" s="34">
        <v>3.5099999999999999E-2</v>
      </c>
      <c r="V842" s="34">
        <v>-0.93085899999999999</v>
      </c>
      <c r="W842" s="34">
        <v>0.80546899999999999</v>
      </c>
      <c r="Y842" s="73"/>
      <c r="Z842" s="73"/>
      <c r="AA842" s="73"/>
    </row>
    <row r="843" spans="1:27" x14ac:dyDescent="0.25">
      <c r="A843" s="61">
        <v>6.8000000000000005E-2</v>
      </c>
      <c r="B843" s="61">
        <v>0.87734369999999995</v>
      </c>
      <c r="C843" s="61">
        <v>0.45468750000000002</v>
      </c>
      <c r="E843" s="63">
        <v>6.8000000000000005E-2</v>
      </c>
      <c r="F843" s="63">
        <v>0.23085939999999999</v>
      </c>
      <c r="G843" s="63">
        <v>1.0484374999999999</v>
      </c>
      <c r="I843" s="28">
        <v>1.8200000000000001E-2</v>
      </c>
      <c r="J843" s="28">
        <v>-2.4464843900000002</v>
      </c>
      <c r="K843" s="28">
        <v>0.92656249000000002</v>
      </c>
      <c r="M843" s="30">
        <v>1.8200000000000001E-2</v>
      </c>
      <c r="N843" s="30">
        <v>-1.27460939</v>
      </c>
      <c r="O843" s="30">
        <v>1.04179686</v>
      </c>
      <c r="Q843" s="32">
        <v>3.5099999999999999E-2</v>
      </c>
      <c r="R843" s="32">
        <v>-0.26874999999999999</v>
      </c>
      <c r="S843" s="32">
        <v>0.76640600000000003</v>
      </c>
      <c r="U843" s="34">
        <v>3.5200000000000002E-2</v>
      </c>
      <c r="V843" s="34">
        <v>-1.0519529999999999</v>
      </c>
      <c r="W843" s="34">
        <v>0.801562</v>
      </c>
      <c r="Y843" s="73"/>
      <c r="Z843" s="73"/>
      <c r="AA843" s="73"/>
    </row>
    <row r="844" spans="1:27" x14ac:dyDescent="0.25">
      <c r="A844" s="61">
        <v>6.8199999999999997E-2</v>
      </c>
      <c r="B844" s="61">
        <v>0.83632810000000002</v>
      </c>
      <c r="C844" s="61">
        <v>0.46640619999999999</v>
      </c>
      <c r="E844" s="63">
        <v>6.8199999999999997E-2</v>
      </c>
      <c r="F844" s="63">
        <v>0.30117189999999999</v>
      </c>
      <c r="G844" s="63">
        <v>1.0992187</v>
      </c>
      <c r="I844" s="28">
        <v>1.8249999999999999E-2</v>
      </c>
      <c r="J844" s="28">
        <v>-2.4445312600000002</v>
      </c>
      <c r="K844" s="28">
        <v>0.93046874000000002</v>
      </c>
      <c r="M844" s="30">
        <v>1.8249999999999999E-2</v>
      </c>
      <c r="N844" s="30">
        <v>-1.24726564</v>
      </c>
      <c r="O844" s="30">
        <v>1.04374999</v>
      </c>
      <c r="Q844" s="32">
        <v>3.5200000000000002E-2</v>
      </c>
      <c r="R844" s="32">
        <v>-0.354688</v>
      </c>
      <c r="S844" s="32">
        <v>0.76445300000000005</v>
      </c>
      <c r="U844" s="34">
        <v>3.5299999999999998E-2</v>
      </c>
      <c r="V844" s="34">
        <v>-1.169141</v>
      </c>
      <c r="W844" s="34">
        <v>0.79765600000000003</v>
      </c>
      <c r="Y844" s="73"/>
      <c r="Z844" s="73"/>
      <c r="AA844" s="73"/>
    </row>
    <row r="845" spans="1:27" x14ac:dyDescent="0.25">
      <c r="A845" s="61">
        <v>6.8400000000000002E-2</v>
      </c>
      <c r="B845" s="61">
        <v>0.80117190000000005</v>
      </c>
      <c r="C845" s="61">
        <v>0.46835939999999998</v>
      </c>
      <c r="E845" s="63">
        <v>6.8400000000000002E-2</v>
      </c>
      <c r="F845" s="63">
        <v>0.36757810000000002</v>
      </c>
      <c r="G845" s="63">
        <v>1.1343749999999999</v>
      </c>
      <c r="I845" s="28">
        <v>1.83E-2</v>
      </c>
      <c r="J845" s="28">
        <v>-2.4445312600000002</v>
      </c>
      <c r="K845" s="28">
        <v>0.93437499000000002</v>
      </c>
      <c r="M845" s="30">
        <v>1.83E-2</v>
      </c>
      <c r="N845" s="30">
        <v>-1.21992189</v>
      </c>
      <c r="O845" s="30">
        <v>1.04570311</v>
      </c>
      <c r="Q845" s="32">
        <v>3.5299999999999998E-2</v>
      </c>
      <c r="R845" s="32">
        <v>-0.43671900000000002</v>
      </c>
      <c r="S845" s="32">
        <v>0.76249999999999996</v>
      </c>
      <c r="U845" s="34">
        <v>3.5400000000000001E-2</v>
      </c>
      <c r="V845" s="34">
        <v>-1.284375</v>
      </c>
      <c r="W845" s="34">
        <v>0.79570300000000005</v>
      </c>
      <c r="Y845" s="73"/>
      <c r="Z845" s="73"/>
      <c r="AA845" s="73"/>
    </row>
    <row r="846" spans="1:27" x14ac:dyDescent="0.25">
      <c r="A846" s="61">
        <v>6.8599999999999994E-2</v>
      </c>
      <c r="B846" s="61">
        <v>0.76406249999999998</v>
      </c>
      <c r="C846" s="61">
        <v>0.46054689999999998</v>
      </c>
      <c r="E846" s="63">
        <v>6.8599999999999994E-2</v>
      </c>
      <c r="F846" s="63">
        <v>0.43789060000000002</v>
      </c>
      <c r="G846" s="63">
        <v>1.0953124999999999</v>
      </c>
      <c r="I846" s="28">
        <v>1.8350000000000002E-2</v>
      </c>
      <c r="J846" s="28">
        <v>-2.4445312600000002</v>
      </c>
      <c r="K846" s="28">
        <v>0.93828124000000002</v>
      </c>
      <c r="M846" s="30">
        <v>1.8350000000000002E-2</v>
      </c>
      <c r="N846" s="30">
        <v>-1.19062501</v>
      </c>
      <c r="O846" s="30">
        <v>1.04765624</v>
      </c>
      <c r="Q846" s="32">
        <v>3.5400000000000001E-2</v>
      </c>
      <c r="R846" s="32">
        <v>-0.52070300000000003</v>
      </c>
      <c r="S846" s="32">
        <v>0.76249999999999996</v>
      </c>
      <c r="U846" s="34">
        <v>3.5499999999999997E-2</v>
      </c>
      <c r="V846" s="34">
        <v>-1.4015629999999999</v>
      </c>
      <c r="W846" s="34">
        <v>0.79179699999999997</v>
      </c>
      <c r="Y846" s="73"/>
      <c r="Z846" s="73"/>
      <c r="AA846" s="73"/>
    </row>
    <row r="847" spans="1:27" x14ac:dyDescent="0.25">
      <c r="A847" s="61">
        <v>6.88E-2</v>
      </c>
      <c r="B847" s="61">
        <v>0.72304690000000005</v>
      </c>
      <c r="C847" s="61">
        <v>0.45078119999999999</v>
      </c>
      <c r="E847" s="63">
        <v>6.88E-2</v>
      </c>
      <c r="F847" s="63">
        <v>0.50624999999999998</v>
      </c>
      <c r="G847" s="63">
        <v>1.0210937</v>
      </c>
      <c r="I847" s="28">
        <v>1.84E-2</v>
      </c>
      <c r="J847" s="28">
        <v>-2.4425781400000002</v>
      </c>
      <c r="K847" s="28">
        <v>0.94218749000000002</v>
      </c>
      <c r="M847" s="30">
        <v>1.84E-2</v>
      </c>
      <c r="N847" s="30">
        <v>-1.16132814</v>
      </c>
      <c r="O847" s="30">
        <v>1.04960936</v>
      </c>
      <c r="Q847" s="32">
        <v>3.5499999999999997E-2</v>
      </c>
      <c r="R847" s="32">
        <v>-0.60664099999999999</v>
      </c>
      <c r="S847" s="32">
        <v>0.75859399999999999</v>
      </c>
      <c r="U847" s="34">
        <v>3.56E-2</v>
      </c>
      <c r="V847" s="34">
        <v>-1.5109379999999999</v>
      </c>
      <c r="W847" s="34">
        <v>0.78984399999999999</v>
      </c>
      <c r="Y847" s="73"/>
      <c r="Z847" s="73"/>
      <c r="AA847" s="73"/>
    </row>
    <row r="848" spans="1:27" x14ac:dyDescent="0.25">
      <c r="A848" s="61">
        <v>6.9000000000000006E-2</v>
      </c>
      <c r="B848" s="61">
        <v>0.68203119999999995</v>
      </c>
      <c r="C848" s="61">
        <v>0.45468750000000002</v>
      </c>
      <c r="E848" s="63">
        <v>6.9000000000000006E-2</v>
      </c>
      <c r="F848" s="63">
        <v>0.57265619999999995</v>
      </c>
      <c r="G848" s="63">
        <v>0.98593750000000002</v>
      </c>
      <c r="I848" s="28">
        <v>1.8450000000000001E-2</v>
      </c>
      <c r="J848" s="28">
        <v>-2.4406250100000002</v>
      </c>
      <c r="K848" s="28">
        <v>0.94218749000000002</v>
      </c>
      <c r="M848" s="30">
        <v>1.8450000000000001E-2</v>
      </c>
      <c r="N848" s="30">
        <v>-1.13007814</v>
      </c>
      <c r="O848" s="30">
        <v>1.05156249</v>
      </c>
      <c r="Q848" s="32">
        <v>3.56E-2</v>
      </c>
      <c r="R848" s="32">
        <v>-0.698438</v>
      </c>
      <c r="S848" s="32">
        <v>0.75664100000000001</v>
      </c>
      <c r="U848" s="34">
        <v>3.5700000000000003E-2</v>
      </c>
      <c r="V848" s="34">
        <v>-1.616406</v>
      </c>
      <c r="W848" s="34">
        <v>0.78984399999999999</v>
      </c>
      <c r="Y848" s="73"/>
      <c r="Z848" s="73"/>
      <c r="AA848" s="73"/>
    </row>
    <row r="849" spans="1:27" x14ac:dyDescent="0.25">
      <c r="A849" s="61">
        <v>6.9199999999999998E-2</v>
      </c>
      <c r="B849" s="61">
        <v>0.64296869999999995</v>
      </c>
      <c r="C849" s="61">
        <v>0.46835939999999998</v>
      </c>
      <c r="E849" s="63">
        <v>6.9199999999999998E-2</v>
      </c>
      <c r="F849" s="63">
        <v>0.63710940000000005</v>
      </c>
      <c r="G849" s="63">
        <v>1.0015624999999999</v>
      </c>
      <c r="I849" s="28">
        <v>1.8499999999999999E-2</v>
      </c>
      <c r="J849" s="28">
        <v>-2.4386718900000002</v>
      </c>
      <c r="K849" s="28">
        <v>0.94414061000000005</v>
      </c>
      <c r="M849" s="30">
        <v>1.8499999999999999E-2</v>
      </c>
      <c r="N849" s="30">
        <v>-1.10078126</v>
      </c>
      <c r="O849" s="30">
        <v>1.05351561</v>
      </c>
      <c r="Q849" s="32">
        <v>3.5700000000000003E-2</v>
      </c>
      <c r="R849" s="32">
        <v>-0.78632800000000003</v>
      </c>
      <c r="S849" s="32">
        <v>0.754687</v>
      </c>
      <c r="U849" s="34">
        <v>3.5799999999999998E-2</v>
      </c>
      <c r="V849" s="34">
        <v>-1.716016</v>
      </c>
      <c r="W849" s="34">
        <v>0.78984399999999999</v>
      </c>
      <c r="Y849" s="73"/>
      <c r="Z849" s="73"/>
      <c r="AA849" s="73"/>
    </row>
    <row r="850" spans="1:27" x14ac:dyDescent="0.25">
      <c r="A850" s="61">
        <v>6.9400000000000003E-2</v>
      </c>
      <c r="B850" s="61">
        <v>0.60195310000000002</v>
      </c>
      <c r="C850" s="61">
        <v>0.47812500000000002</v>
      </c>
      <c r="E850" s="63">
        <v>6.9400000000000003E-2</v>
      </c>
      <c r="F850" s="63">
        <v>0.69765619999999995</v>
      </c>
      <c r="G850" s="63">
        <v>1.0249999999999999</v>
      </c>
      <c r="I850" s="28">
        <v>1.8550000000000001E-2</v>
      </c>
      <c r="J850" s="28">
        <v>-2.4367187600000002</v>
      </c>
      <c r="K850" s="28">
        <v>0.94414061000000005</v>
      </c>
      <c r="M850" s="30">
        <v>1.8550000000000001E-2</v>
      </c>
      <c r="N850" s="30">
        <v>-1.07148439</v>
      </c>
      <c r="O850" s="30">
        <v>1.05351561</v>
      </c>
      <c r="Q850" s="32">
        <v>3.5799999999999998E-2</v>
      </c>
      <c r="R850" s="32">
        <v>-0.870313</v>
      </c>
      <c r="S850" s="32">
        <v>0.75664100000000001</v>
      </c>
      <c r="U850" s="34">
        <v>3.5900000000000001E-2</v>
      </c>
      <c r="V850" s="34">
        <v>-1.809766</v>
      </c>
      <c r="W850" s="34">
        <v>0.78984399999999999</v>
      </c>
      <c r="Y850" s="73"/>
      <c r="Z850" s="73"/>
      <c r="AA850" s="73"/>
    </row>
    <row r="851" spans="1:27" x14ac:dyDescent="0.25">
      <c r="A851" s="61">
        <v>6.9599999999999995E-2</v>
      </c>
      <c r="B851" s="61">
        <v>0.55703119999999995</v>
      </c>
      <c r="C851" s="61">
        <v>0.47421869999999999</v>
      </c>
      <c r="E851" s="63">
        <v>6.9599999999999995E-2</v>
      </c>
      <c r="F851" s="63">
        <v>0.75820310000000002</v>
      </c>
      <c r="G851" s="63">
        <v>1.0347656000000001</v>
      </c>
      <c r="I851" s="28">
        <v>1.8599999999999998E-2</v>
      </c>
      <c r="J851" s="28">
        <v>-2.4347656400000002</v>
      </c>
      <c r="K851" s="28">
        <v>0.94609374000000002</v>
      </c>
      <c r="M851" s="30">
        <v>1.8599999999999998E-2</v>
      </c>
      <c r="N851" s="30">
        <v>-1.04414064</v>
      </c>
      <c r="O851" s="30">
        <v>1.05546874</v>
      </c>
      <c r="Q851" s="32">
        <v>3.5900000000000001E-2</v>
      </c>
      <c r="R851" s="32">
        <v>-0.95625000000000004</v>
      </c>
      <c r="S851" s="32">
        <v>0.75664100000000001</v>
      </c>
      <c r="U851" s="34">
        <v>3.5999999999999997E-2</v>
      </c>
      <c r="V851" s="34">
        <v>-1.897656</v>
      </c>
      <c r="W851" s="34">
        <v>0.79179699999999997</v>
      </c>
      <c r="Y851" s="73"/>
      <c r="Z851" s="73"/>
      <c r="AA851" s="73"/>
    </row>
    <row r="852" spans="1:27" x14ac:dyDescent="0.25">
      <c r="A852" s="61">
        <v>6.9800000000000001E-2</v>
      </c>
      <c r="B852" s="61">
        <v>0.51406249999999998</v>
      </c>
      <c r="C852" s="61">
        <v>0.45859369999999999</v>
      </c>
      <c r="E852" s="63">
        <v>6.9800000000000001E-2</v>
      </c>
      <c r="F852" s="63">
        <v>0.81484369999999995</v>
      </c>
      <c r="G852" s="63">
        <v>1.0386719</v>
      </c>
      <c r="I852" s="28">
        <v>1.865E-2</v>
      </c>
      <c r="J852" s="28">
        <v>-2.4328125100000002</v>
      </c>
      <c r="K852" s="28">
        <v>0.94609374000000002</v>
      </c>
      <c r="M852" s="30">
        <v>1.865E-2</v>
      </c>
      <c r="N852" s="30">
        <v>-1.01484376</v>
      </c>
      <c r="O852" s="30">
        <v>1.05546874</v>
      </c>
      <c r="Q852" s="32">
        <v>3.5999999999999997E-2</v>
      </c>
      <c r="R852" s="32">
        <v>-1.0402340000000001</v>
      </c>
      <c r="S852" s="32">
        <v>0.754687</v>
      </c>
      <c r="U852" s="34">
        <v>3.61E-2</v>
      </c>
      <c r="V852" s="34">
        <v>-1.9796879999999999</v>
      </c>
      <c r="W852" s="34">
        <v>0.79179699999999997</v>
      </c>
      <c r="Y852" s="73"/>
      <c r="Z852" s="73"/>
      <c r="AA852" s="73"/>
    </row>
    <row r="853" spans="1:27" x14ac:dyDescent="0.25">
      <c r="A853" s="61">
        <v>7.0000000000000007E-2</v>
      </c>
      <c r="B853" s="61">
        <v>0.46914060000000002</v>
      </c>
      <c r="C853" s="61">
        <v>0.45859369999999999</v>
      </c>
      <c r="E853" s="63">
        <v>7.0000000000000007E-2</v>
      </c>
      <c r="F853" s="63">
        <v>0.87148440000000005</v>
      </c>
      <c r="G853" s="63">
        <v>1.0289062</v>
      </c>
      <c r="I853" s="28">
        <v>1.8700000000000001E-2</v>
      </c>
      <c r="J853" s="28">
        <v>-2.4289062600000002</v>
      </c>
      <c r="K853" s="28">
        <v>0.94609374000000002</v>
      </c>
      <c r="M853" s="30">
        <v>1.8700000000000001E-2</v>
      </c>
      <c r="N853" s="30">
        <v>-0.98359375999999998</v>
      </c>
      <c r="O853" s="30">
        <v>1.05742186</v>
      </c>
      <c r="Q853" s="32">
        <v>3.61E-2</v>
      </c>
      <c r="R853" s="32">
        <v>-1.122266</v>
      </c>
      <c r="S853" s="32">
        <v>0.75664100000000001</v>
      </c>
      <c r="U853" s="34">
        <v>3.6200000000000003E-2</v>
      </c>
      <c r="V853" s="34">
        <v>-2.0558589999999999</v>
      </c>
      <c r="W853" s="34">
        <v>0.79374999999999996</v>
      </c>
      <c r="Y853" s="73"/>
      <c r="Z853" s="73"/>
      <c r="AA853" s="73"/>
    </row>
    <row r="854" spans="1:27" x14ac:dyDescent="0.25">
      <c r="A854" s="61">
        <v>7.0199999999999999E-2</v>
      </c>
      <c r="B854" s="61">
        <v>0.42226560000000002</v>
      </c>
      <c r="C854" s="61">
        <v>0.47226560000000001</v>
      </c>
      <c r="E854" s="63">
        <v>7.0199999999999999E-2</v>
      </c>
      <c r="F854" s="63">
        <v>0.92617190000000005</v>
      </c>
      <c r="G854" s="63">
        <v>0.98789059999999995</v>
      </c>
      <c r="I854" s="28">
        <v>1.8749999999999999E-2</v>
      </c>
      <c r="J854" s="28">
        <v>-2.4250000100000002</v>
      </c>
      <c r="K854" s="28">
        <v>0.94609374000000002</v>
      </c>
      <c r="M854" s="30">
        <v>1.8749999999999999E-2</v>
      </c>
      <c r="N854" s="30">
        <v>-0.95429688999999995</v>
      </c>
      <c r="O854" s="30">
        <v>1.05742186</v>
      </c>
      <c r="Q854" s="32">
        <v>3.6200000000000003E-2</v>
      </c>
      <c r="R854" s="32">
        <v>-1.20625</v>
      </c>
      <c r="S854" s="32">
        <v>0.76054699999999997</v>
      </c>
      <c r="U854" s="34">
        <v>3.6299999999999999E-2</v>
      </c>
      <c r="V854" s="34">
        <v>-2.1281249999999998</v>
      </c>
      <c r="W854" s="34">
        <v>0.79570300000000005</v>
      </c>
      <c r="Y854" s="73"/>
      <c r="Z854" s="73"/>
      <c r="AA854" s="73"/>
    </row>
    <row r="855" spans="1:27" x14ac:dyDescent="0.25">
      <c r="A855" s="61">
        <v>7.0400000000000004E-2</v>
      </c>
      <c r="B855" s="61">
        <v>0.37539060000000002</v>
      </c>
      <c r="C855" s="61">
        <v>0.48593750000000002</v>
      </c>
      <c r="E855" s="63">
        <v>7.0400000000000004E-2</v>
      </c>
      <c r="F855" s="63">
        <v>0.97890619999999995</v>
      </c>
      <c r="G855" s="63">
        <v>0.93125000000000002</v>
      </c>
      <c r="I855" s="28">
        <v>1.8800000000000001E-2</v>
      </c>
      <c r="J855" s="28">
        <v>-2.4210937600000002</v>
      </c>
      <c r="K855" s="28">
        <v>0.94609374000000002</v>
      </c>
      <c r="M855" s="30">
        <v>1.8800000000000001E-2</v>
      </c>
      <c r="N855" s="30">
        <v>-0.92304688999999995</v>
      </c>
      <c r="O855" s="30">
        <v>1.05937499</v>
      </c>
      <c r="Q855" s="32">
        <v>3.6299999999999999E-2</v>
      </c>
      <c r="R855" s="32">
        <v>-1.284375</v>
      </c>
      <c r="S855" s="32">
        <v>0.76445300000000005</v>
      </c>
      <c r="U855" s="34">
        <v>3.6400000000000002E-2</v>
      </c>
      <c r="V855" s="34">
        <v>-2.1925780000000001</v>
      </c>
      <c r="W855" s="34">
        <v>0.79765600000000003</v>
      </c>
      <c r="Y855" s="73"/>
      <c r="Z855" s="73"/>
      <c r="AA855" s="73"/>
    </row>
    <row r="856" spans="1:27" x14ac:dyDescent="0.25">
      <c r="A856" s="61">
        <v>7.0599999999999996E-2</v>
      </c>
      <c r="B856" s="61">
        <v>0.3304687</v>
      </c>
      <c r="C856" s="61">
        <v>0.48593750000000002</v>
      </c>
      <c r="E856" s="63">
        <v>7.0599999999999996E-2</v>
      </c>
      <c r="F856" s="63">
        <v>1.0296875000000001</v>
      </c>
      <c r="G856" s="63">
        <v>0.89804689999999998</v>
      </c>
      <c r="I856" s="28">
        <v>1.8849999999999999E-2</v>
      </c>
      <c r="J856" s="28">
        <v>-2.4171875100000002</v>
      </c>
      <c r="K856" s="28">
        <v>0.94804686000000005</v>
      </c>
      <c r="M856" s="30">
        <v>1.8849999999999999E-2</v>
      </c>
      <c r="N856" s="30">
        <v>-0.89179688999999995</v>
      </c>
      <c r="O856" s="30">
        <v>1.05937499</v>
      </c>
      <c r="Q856" s="32">
        <v>3.6400000000000002E-2</v>
      </c>
      <c r="R856" s="32">
        <v>-1.366406</v>
      </c>
      <c r="S856" s="32">
        <v>0.76640600000000003</v>
      </c>
      <c r="U856" s="34">
        <v>3.6499999999999998E-2</v>
      </c>
      <c r="V856" s="34">
        <v>-2.251172</v>
      </c>
      <c r="W856" s="34">
        <v>0.79960900000000001</v>
      </c>
      <c r="Y856" s="73"/>
      <c r="Z856" s="73"/>
      <c r="AA856" s="73"/>
    </row>
    <row r="857" spans="1:27" x14ac:dyDescent="0.25">
      <c r="A857" s="61">
        <v>7.0800000000000002E-2</v>
      </c>
      <c r="B857" s="61">
        <v>0.28554689999999999</v>
      </c>
      <c r="C857" s="61">
        <v>0.47812500000000002</v>
      </c>
      <c r="E857" s="63">
        <v>7.0800000000000002E-2</v>
      </c>
      <c r="F857" s="63">
        <v>1.0746093999999999</v>
      </c>
      <c r="G857" s="63">
        <v>0.91562500000000002</v>
      </c>
      <c r="I857" s="28">
        <v>1.89E-2</v>
      </c>
      <c r="J857" s="28">
        <v>-2.4152343900000002</v>
      </c>
      <c r="K857" s="28">
        <v>0.94804686000000005</v>
      </c>
      <c r="M857" s="30">
        <v>1.89E-2</v>
      </c>
      <c r="N857" s="30">
        <v>-0.86054688999999995</v>
      </c>
      <c r="O857" s="30">
        <v>1.06132811</v>
      </c>
      <c r="Q857" s="32">
        <v>3.6499999999999998E-2</v>
      </c>
      <c r="R857" s="32">
        <v>-1.4464840000000001</v>
      </c>
      <c r="S857" s="32">
        <v>0.76445300000000005</v>
      </c>
      <c r="U857" s="34">
        <v>3.6600000000000001E-2</v>
      </c>
      <c r="V857" s="34">
        <v>-2.3019530000000001</v>
      </c>
      <c r="W857" s="34">
        <v>0.80351600000000001</v>
      </c>
      <c r="Y857" s="73"/>
      <c r="Z857" s="73"/>
      <c r="AA857" s="73"/>
    </row>
    <row r="858" spans="1:27" x14ac:dyDescent="0.25">
      <c r="A858" s="61">
        <v>7.0999999999999994E-2</v>
      </c>
      <c r="B858" s="61">
        <v>0.2367187</v>
      </c>
      <c r="C858" s="61">
        <v>0.48593750000000002</v>
      </c>
      <c r="E858" s="63">
        <v>7.0999999999999994E-2</v>
      </c>
      <c r="F858" s="63">
        <v>1.1195311999999999</v>
      </c>
      <c r="G858" s="63">
        <v>0.96054689999999998</v>
      </c>
      <c r="I858" s="28">
        <v>1.8950000000000002E-2</v>
      </c>
      <c r="J858" s="28">
        <v>-2.4113281400000002</v>
      </c>
      <c r="K858" s="28">
        <v>0.94999999000000002</v>
      </c>
      <c r="M858" s="30">
        <v>1.8950000000000002E-2</v>
      </c>
      <c r="N858" s="30">
        <v>-0.82929688999999995</v>
      </c>
      <c r="O858" s="30">
        <v>1.06132811</v>
      </c>
      <c r="Q858" s="32">
        <v>3.6600000000000001E-2</v>
      </c>
      <c r="R858" s="32">
        <v>-1.522656</v>
      </c>
      <c r="S858" s="32">
        <v>0.76640600000000003</v>
      </c>
      <c r="U858" s="34">
        <v>3.6700000000000003E-2</v>
      </c>
      <c r="V858" s="34">
        <v>-2.3429690000000001</v>
      </c>
      <c r="W858" s="34">
        <v>0.80546899999999999</v>
      </c>
      <c r="Y858" s="73"/>
      <c r="Z858" s="73"/>
      <c r="AA858" s="73"/>
    </row>
    <row r="859" spans="1:27" x14ac:dyDescent="0.25">
      <c r="A859" s="61">
        <v>7.1199999999999999E-2</v>
      </c>
      <c r="B859" s="61">
        <v>0.1898437</v>
      </c>
      <c r="C859" s="61">
        <v>0.49375000000000002</v>
      </c>
      <c r="E859" s="63">
        <v>7.1199999999999999E-2</v>
      </c>
      <c r="F859" s="63">
        <v>1.1625000000000001</v>
      </c>
      <c r="G859" s="63">
        <v>0.96640619999999999</v>
      </c>
      <c r="I859" s="28">
        <v>1.9E-2</v>
      </c>
      <c r="J859" s="28">
        <v>-2.4054687600000002</v>
      </c>
      <c r="K859" s="28">
        <v>0.95195311000000005</v>
      </c>
      <c r="M859" s="30">
        <v>1.9E-2</v>
      </c>
      <c r="N859" s="30">
        <v>-0.80000000999999998</v>
      </c>
      <c r="O859" s="30">
        <v>1.06328124</v>
      </c>
      <c r="Q859" s="32">
        <v>3.6700000000000003E-2</v>
      </c>
      <c r="R859" s="32">
        <v>-1.596875</v>
      </c>
      <c r="S859" s="32">
        <v>0.770312</v>
      </c>
      <c r="U859" s="34">
        <v>3.6799999999999999E-2</v>
      </c>
      <c r="V859" s="34">
        <v>-2.3781249999999998</v>
      </c>
      <c r="W859" s="34">
        <v>0.80742199999999997</v>
      </c>
      <c r="Y859" s="73"/>
      <c r="Z859" s="73"/>
      <c r="AA859" s="73"/>
    </row>
    <row r="860" spans="1:27" x14ac:dyDescent="0.25">
      <c r="A860" s="61">
        <v>7.1400000000000005E-2</v>
      </c>
      <c r="B860" s="61">
        <v>0.1429687</v>
      </c>
      <c r="C860" s="61">
        <v>0.49765619999999999</v>
      </c>
      <c r="E860" s="63">
        <v>7.1400000000000005E-2</v>
      </c>
      <c r="F860" s="63">
        <v>1.2054686999999999</v>
      </c>
      <c r="G860" s="63">
        <v>0.93906250000000002</v>
      </c>
      <c r="I860" s="28">
        <v>1.9050000000000001E-2</v>
      </c>
      <c r="J860" s="28">
        <v>-2.4015625100000002</v>
      </c>
      <c r="K860" s="28">
        <v>0.95585936000000005</v>
      </c>
      <c r="M860" s="30">
        <v>1.9050000000000001E-2</v>
      </c>
      <c r="N860" s="30">
        <v>-0.77070313999999995</v>
      </c>
      <c r="O860" s="30">
        <v>1.06328124</v>
      </c>
      <c r="Q860" s="32">
        <v>3.6799999999999999E-2</v>
      </c>
      <c r="R860" s="32">
        <v>-1.6671879999999999</v>
      </c>
      <c r="S860" s="32">
        <v>0.77617199999999997</v>
      </c>
      <c r="U860" s="34">
        <v>3.6900000000000002E-2</v>
      </c>
      <c r="V860" s="34">
        <v>-2.407422</v>
      </c>
      <c r="W860" s="34">
        <v>0.81132800000000005</v>
      </c>
      <c r="Y860" s="73"/>
      <c r="Z860" s="73"/>
      <c r="AA860" s="73"/>
    </row>
    <row r="861" spans="1:27" x14ac:dyDescent="0.25">
      <c r="A861" s="61">
        <v>7.1599999999999997E-2</v>
      </c>
      <c r="B861" s="61">
        <v>9.6093700000000004E-2</v>
      </c>
      <c r="C861" s="61">
        <v>0.49765619999999999</v>
      </c>
      <c r="E861" s="63">
        <v>7.1599999999999997E-2</v>
      </c>
      <c r="F861" s="63">
        <v>1.2445311999999999</v>
      </c>
      <c r="G861" s="63">
        <v>0.91171869999999999</v>
      </c>
      <c r="I861" s="28">
        <v>1.9099999999999999E-2</v>
      </c>
      <c r="J861" s="28">
        <v>-2.3957031400000002</v>
      </c>
      <c r="K861" s="28">
        <v>0.96171874000000002</v>
      </c>
      <c r="M861" s="30">
        <v>1.9099999999999999E-2</v>
      </c>
      <c r="N861" s="30">
        <v>-0.73945313999999995</v>
      </c>
      <c r="O861" s="30">
        <v>1.06328124</v>
      </c>
      <c r="Q861" s="32">
        <v>3.6900000000000002E-2</v>
      </c>
      <c r="R861" s="32">
        <v>-1.735547</v>
      </c>
      <c r="S861" s="32">
        <v>0.77812499999999996</v>
      </c>
      <c r="U861" s="34">
        <v>3.6999999999999998E-2</v>
      </c>
      <c r="V861" s="34">
        <v>-2.4269530000000001</v>
      </c>
      <c r="W861" s="34">
        <v>0.81328100000000003</v>
      </c>
      <c r="Y861" s="73"/>
      <c r="Z861" s="73"/>
      <c r="AA861" s="73"/>
    </row>
    <row r="862" spans="1:27" x14ac:dyDescent="0.25">
      <c r="A862" s="61">
        <v>7.1800000000000003E-2</v>
      </c>
      <c r="B862" s="61">
        <v>5.1171899999999999E-2</v>
      </c>
      <c r="C862" s="61">
        <v>0.49960939999999998</v>
      </c>
      <c r="E862" s="63">
        <v>7.1800000000000003E-2</v>
      </c>
      <c r="F862" s="63">
        <v>1.2796875000000001</v>
      </c>
      <c r="G862" s="63">
        <v>0.88242189999999998</v>
      </c>
      <c r="I862" s="28">
        <v>1.915E-2</v>
      </c>
      <c r="J862" s="28">
        <v>-2.3898437600000002</v>
      </c>
      <c r="K862" s="28">
        <v>0.96953124000000002</v>
      </c>
      <c r="M862" s="30">
        <v>1.915E-2</v>
      </c>
      <c r="N862" s="30">
        <v>-0.70820313999999995</v>
      </c>
      <c r="O862" s="30">
        <v>1.06328124</v>
      </c>
      <c r="Q862" s="32">
        <v>3.6999999999999998E-2</v>
      </c>
      <c r="R862" s="32">
        <v>-1.8019529999999999</v>
      </c>
      <c r="S862" s="32">
        <v>0.78007800000000005</v>
      </c>
      <c r="U862" s="34">
        <v>3.7100000000000001E-2</v>
      </c>
      <c r="V862" s="34">
        <v>-2.4406249999999998</v>
      </c>
      <c r="W862" s="34">
        <v>0.817187</v>
      </c>
      <c r="Y862" s="73"/>
      <c r="Z862" s="73"/>
      <c r="AA862" s="73"/>
    </row>
    <row r="863" spans="1:27" x14ac:dyDescent="0.25">
      <c r="A863" s="61">
        <v>7.1999999999999995E-2</v>
      </c>
      <c r="B863" s="61">
        <v>3.9060000000000001E-4</v>
      </c>
      <c r="C863" s="61">
        <v>0.50937500000000002</v>
      </c>
      <c r="E863" s="63">
        <v>7.1999999999999995E-2</v>
      </c>
      <c r="F863" s="63">
        <v>1.3167968999999999</v>
      </c>
      <c r="G863" s="63">
        <v>0.86093750000000002</v>
      </c>
      <c r="I863" s="28">
        <v>1.9199999999999998E-2</v>
      </c>
      <c r="J863" s="28">
        <v>-2.3839843900000002</v>
      </c>
      <c r="K863" s="28">
        <v>0.97734374000000002</v>
      </c>
      <c r="M863" s="30">
        <v>1.9199999999999998E-2</v>
      </c>
      <c r="N863" s="30">
        <v>-0.67500000999999998</v>
      </c>
      <c r="O863" s="30">
        <v>1.06328124</v>
      </c>
      <c r="Q863" s="32">
        <v>3.7100000000000001E-2</v>
      </c>
      <c r="R863" s="32">
        <v>-1.8644529999999999</v>
      </c>
      <c r="S863" s="32">
        <v>0.78398400000000001</v>
      </c>
      <c r="U863" s="34">
        <v>3.7199999999999997E-2</v>
      </c>
      <c r="V863" s="34">
        <v>-2.4464839999999999</v>
      </c>
      <c r="W863" s="34">
        <v>0.82109399999999999</v>
      </c>
      <c r="Y863" s="73"/>
      <c r="Z863" s="73"/>
      <c r="AA863" s="73"/>
    </row>
    <row r="864" spans="1:27" x14ac:dyDescent="0.25">
      <c r="A864" s="61">
        <v>7.22E-2</v>
      </c>
      <c r="B864" s="61">
        <v>-5.0390600000000001E-2</v>
      </c>
      <c r="C864" s="61">
        <v>0.51523439999999998</v>
      </c>
      <c r="E864" s="63">
        <v>7.22E-2</v>
      </c>
      <c r="F864" s="63">
        <v>1.3480468999999999</v>
      </c>
      <c r="G864" s="63">
        <v>0.84531250000000002</v>
      </c>
      <c r="I864" s="28">
        <v>1.925E-2</v>
      </c>
      <c r="J864" s="28">
        <v>-2.3781250100000002</v>
      </c>
      <c r="K864" s="28">
        <v>0.98515624000000002</v>
      </c>
      <c r="M864" s="30">
        <v>1.925E-2</v>
      </c>
      <c r="N864" s="30">
        <v>-0.64179688999999995</v>
      </c>
      <c r="O864" s="30">
        <v>1.06523436</v>
      </c>
      <c r="Q864" s="32">
        <v>3.7199999999999997E-2</v>
      </c>
      <c r="R864" s="32">
        <v>-1.923047</v>
      </c>
      <c r="S864" s="32">
        <v>0.785937</v>
      </c>
      <c r="U864" s="34">
        <v>3.73E-2</v>
      </c>
      <c r="V864" s="34">
        <v>-2.4425780000000001</v>
      </c>
      <c r="W864" s="34">
        <v>0.82499999999999996</v>
      </c>
      <c r="Y864" s="73"/>
      <c r="Z864" s="73"/>
      <c r="AA864" s="73"/>
    </row>
    <row r="865" spans="1:27" x14ac:dyDescent="0.25">
      <c r="A865" s="61">
        <v>7.2400000000000006E-2</v>
      </c>
      <c r="B865" s="61">
        <v>-9.9218799999999996E-2</v>
      </c>
      <c r="C865" s="61">
        <v>0.51523439999999998</v>
      </c>
      <c r="E865" s="63">
        <v>7.2400000000000006E-2</v>
      </c>
      <c r="F865" s="63">
        <v>1.3773436999999999</v>
      </c>
      <c r="G865" s="63">
        <v>0.85507809999999995</v>
      </c>
      <c r="I865" s="28">
        <v>1.9300000000000001E-2</v>
      </c>
      <c r="J865" s="28">
        <v>-2.3683593900000002</v>
      </c>
      <c r="K865" s="28">
        <v>0.99101561000000005</v>
      </c>
      <c r="M865" s="30">
        <v>1.9300000000000001E-2</v>
      </c>
      <c r="N865" s="30">
        <v>-0.60859375999999998</v>
      </c>
      <c r="O865" s="30">
        <v>1.06523436</v>
      </c>
      <c r="Q865" s="32">
        <v>3.73E-2</v>
      </c>
      <c r="R865" s="32">
        <v>-1.9796879999999999</v>
      </c>
      <c r="S865" s="32">
        <v>0.78789100000000001</v>
      </c>
      <c r="U865" s="34">
        <v>3.7400000000000003E-2</v>
      </c>
      <c r="V865" s="34">
        <v>-2.4308589999999999</v>
      </c>
      <c r="W865" s="34">
        <v>0.83085900000000001</v>
      </c>
      <c r="Y865" s="73"/>
      <c r="Z865" s="73"/>
      <c r="AA865" s="73"/>
    </row>
    <row r="866" spans="1:27" x14ac:dyDescent="0.25">
      <c r="A866" s="61">
        <v>7.2599999999999998E-2</v>
      </c>
      <c r="B866" s="61">
        <v>-0.14804690000000001</v>
      </c>
      <c r="C866" s="61">
        <v>0.52109369999999999</v>
      </c>
      <c r="E866" s="63">
        <v>7.2599999999999998E-2</v>
      </c>
      <c r="F866" s="63">
        <v>1.4046875000000001</v>
      </c>
      <c r="G866" s="63">
        <v>0.87656250000000002</v>
      </c>
      <c r="I866" s="28">
        <v>1.9349999999999999E-2</v>
      </c>
      <c r="J866" s="28">
        <v>-2.3605468900000002</v>
      </c>
      <c r="K866" s="28">
        <v>0.99687499000000002</v>
      </c>
      <c r="M866" s="30">
        <v>1.9349999999999999E-2</v>
      </c>
      <c r="N866" s="30">
        <v>-0.57734375999999998</v>
      </c>
      <c r="O866" s="30">
        <v>1.06523436</v>
      </c>
      <c r="Q866" s="32">
        <v>3.7400000000000003E-2</v>
      </c>
      <c r="R866" s="32">
        <v>-2.032422</v>
      </c>
      <c r="S866" s="32">
        <v>0.78789100000000001</v>
      </c>
      <c r="U866" s="34">
        <v>3.7499999999999999E-2</v>
      </c>
      <c r="V866" s="34">
        <v>-2.413281</v>
      </c>
      <c r="W866" s="34">
        <v>0.83671899999999999</v>
      </c>
      <c r="Y866" s="73"/>
      <c r="Z866" s="73"/>
      <c r="AA866" s="73"/>
    </row>
    <row r="867" spans="1:27" x14ac:dyDescent="0.25">
      <c r="A867" s="61">
        <v>7.2800000000000004E-2</v>
      </c>
      <c r="B867" s="61">
        <v>-0.19687499999999999</v>
      </c>
      <c r="C867" s="61">
        <v>0.52500000000000002</v>
      </c>
      <c r="E867" s="63">
        <v>7.2800000000000004E-2</v>
      </c>
      <c r="F867" s="63">
        <v>1.4242186999999999</v>
      </c>
      <c r="G867" s="63">
        <v>0.87070309999999995</v>
      </c>
      <c r="I867" s="28">
        <v>1.9400000000000001E-2</v>
      </c>
      <c r="J867" s="28">
        <v>-2.3527343900000002</v>
      </c>
      <c r="K867" s="28">
        <v>1.00078124</v>
      </c>
      <c r="M867" s="30">
        <v>1.9400000000000001E-2</v>
      </c>
      <c r="N867" s="30">
        <v>-0.54609375999999998</v>
      </c>
      <c r="O867" s="30">
        <v>1.06328124</v>
      </c>
      <c r="Q867" s="32">
        <v>3.7499999999999999E-2</v>
      </c>
      <c r="R867" s="32">
        <v>-2.085156</v>
      </c>
      <c r="S867" s="32">
        <v>0.78789100000000001</v>
      </c>
      <c r="U867" s="34">
        <v>3.7600000000000001E-2</v>
      </c>
      <c r="V867" s="34">
        <v>-2.3878910000000002</v>
      </c>
      <c r="W867" s="34">
        <v>0.84257800000000005</v>
      </c>
      <c r="Y867" s="73"/>
      <c r="Z867" s="73"/>
      <c r="AA867" s="73"/>
    </row>
    <row r="868" spans="1:27" x14ac:dyDescent="0.25">
      <c r="A868" s="61">
        <v>7.2999999999999995E-2</v>
      </c>
      <c r="B868" s="61">
        <v>-0.24960940000000001</v>
      </c>
      <c r="C868" s="61">
        <v>0.52500000000000002</v>
      </c>
      <c r="E868" s="63">
        <v>7.2999999999999995E-2</v>
      </c>
      <c r="F868" s="63">
        <v>1.4476561999999999</v>
      </c>
      <c r="G868" s="63">
        <v>0.84335939999999998</v>
      </c>
      <c r="I868" s="28">
        <v>1.9449999999999999E-2</v>
      </c>
      <c r="J868" s="28">
        <v>-2.3468750100000002</v>
      </c>
      <c r="K868" s="28">
        <v>1.00468749</v>
      </c>
      <c r="M868" s="30">
        <v>1.9449999999999999E-2</v>
      </c>
      <c r="N868" s="30">
        <v>-0.51679688999999995</v>
      </c>
      <c r="O868" s="30">
        <v>1.06328124</v>
      </c>
      <c r="Q868" s="32">
        <v>3.7600000000000001E-2</v>
      </c>
      <c r="R868" s="32">
        <v>-2.1359379999999999</v>
      </c>
      <c r="S868" s="32">
        <v>0.79179699999999997</v>
      </c>
      <c r="U868" s="34">
        <v>3.7699999999999997E-2</v>
      </c>
      <c r="V868" s="34">
        <v>-2.3527339999999999</v>
      </c>
      <c r="W868" s="34">
        <v>0.85039100000000001</v>
      </c>
      <c r="Y868" s="73"/>
      <c r="Z868" s="73"/>
      <c r="AA868" s="73"/>
    </row>
    <row r="869" spans="1:27" x14ac:dyDescent="0.25">
      <c r="A869" s="61">
        <v>7.3200000000000001E-2</v>
      </c>
      <c r="B869" s="61">
        <v>-0.29843750000000002</v>
      </c>
      <c r="C869" s="61">
        <v>0.52890619999999999</v>
      </c>
      <c r="E869" s="63">
        <v>7.3200000000000001E-2</v>
      </c>
      <c r="F869" s="63">
        <v>1.4671875000000001</v>
      </c>
      <c r="G869" s="63">
        <v>0.82968750000000002</v>
      </c>
      <c r="I869" s="28">
        <v>1.95E-2</v>
      </c>
      <c r="J869" s="28">
        <v>-2.3429687600000002</v>
      </c>
      <c r="K869" s="28">
        <v>1.00664061</v>
      </c>
      <c r="M869" s="30">
        <v>1.95E-2</v>
      </c>
      <c r="N869" s="30">
        <v>-0.48750000999999998</v>
      </c>
      <c r="O869" s="30">
        <v>1.06132811</v>
      </c>
      <c r="Q869" s="32">
        <v>3.7699999999999997E-2</v>
      </c>
      <c r="R869" s="32">
        <v>-2.1828129999999999</v>
      </c>
      <c r="S869" s="32">
        <v>0.79374999999999996</v>
      </c>
      <c r="U869" s="34">
        <v>3.78E-2</v>
      </c>
      <c r="V869" s="34">
        <v>-2.3156249999999998</v>
      </c>
      <c r="W869" s="34">
        <v>0.85624999999999996</v>
      </c>
      <c r="Y869" s="73"/>
      <c r="Z869" s="73"/>
      <c r="AA869" s="73"/>
    </row>
    <row r="870" spans="1:27" x14ac:dyDescent="0.25">
      <c r="A870" s="61">
        <v>7.3400000000000007E-2</v>
      </c>
      <c r="B870" s="61">
        <v>-0.3492188</v>
      </c>
      <c r="C870" s="61">
        <v>0.54648439999999998</v>
      </c>
      <c r="E870" s="63">
        <v>7.3400000000000007E-2</v>
      </c>
      <c r="F870" s="63">
        <v>1.4828125000000001</v>
      </c>
      <c r="G870" s="63">
        <v>0.82968750000000002</v>
      </c>
      <c r="I870" s="28">
        <v>1.9550000000000001E-2</v>
      </c>
      <c r="J870" s="28">
        <v>-2.3351562600000002</v>
      </c>
      <c r="K870" s="28">
        <v>1.00664061</v>
      </c>
      <c r="M870" s="30">
        <v>1.9550000000000001E-2</v>
      </c>
      <c r="N870" s="30">
        <v>-0.45625000999999998</v>
      </c>
      <c r="O870" s="30">
        <v>1.05937499</v>
      </c>
      <c r="Q870" s="32">
        <v>3.78E-2</v>
      </c>
      <c r="R870" s="32">
        <v>-2.2218749999999998</v>
      </c>
      <c r="S870" s="32">
        <v>0.79179699999999997</v>
      </c>
      <c r="U870" s="34">
        <v>3.7900000000000003E-2</v>
      </c>
      <c r="V870" s="34">
        <v>-2.266797</v>
      </c>
      <c r="W870" s="34">
        <v>0.86210900000000001</v>
      </c>
      <c r="Y870" s="73"/>
      <c r="Z870" s="73"/>
      <c r="AA870" s="73"/>
    </row>
    <row r="871" spans="1:27" x14ac:dyDescent="0.25">
      <c r="A871" s="61">
        <v>7.3599999999999999E-2</v>
      </c>
      <c r="B871" s="61">
        <v>-0.39804689999999998</v>
      </c>
      <c r="C871" s="61">
        <v>0.55625000000000002</v>
      </c>
      <c r="E871" s="63">
        <v>7.3599999999999999E-2</v>
      </c>
      <c r="F871" s="63">
        <v>1.4945311999999999</v>
      </c>
      <c r="G871" s="63">
        <v>0.83164059999999995</v>
      </c>
      <c r="I871" s="28">
        <v>1.9599999999999999E-2</v>
      </c>
      <c r="J871" s="28">
        <v>-2.3273437600000002</v>
      </c>
      <c r="K871" s="28">
        <v>1.00859374</v>
      </c>
      <c r="M871" s="30">
        <v>1.9599999999999999E-2</v>
      </c>
      <c r="N871" s="30">
        <v>-0.42695314000000001</v>
      </c>
      <c r="O871" s="30">
        <v>1.05742186</v>
      </c>
      <c r="Q871" s="32">
        <v>3.7900000000000003E-2</v>
      </c>
      <c r="R871" s="32">
        <v>-2.2628910000000002</v>
      </c>
      <c r="S871" s="32">
        <v>0.78789100000000001</v>
      </c>
      <c r="U871" s="34">
        <v>3.7999999999999999E-2</v>
      </c>
      <c r="V871" s="34">
        <v>-2.210156</v>
      </c>
      <c r="W871" s="34">
        <v>0.86992199999999997</v>
      </c>
      <c r="Y871" s="73"/>
      <c r="Z871" s="73"/>
      <c r="AA871" s="73"/>
    </row>
    <row r="872" spans="1:27" x14ac:dyDescent="0.25">
      <c r="A872" s="61">
        <v>7.3800000000000004E-2</v>
      </c>
      <c r="B872" s="61">
        <v>-0.44687500000000002</v>
      </c>
      <c r="C872" s="61">
        <v>0.55429689999999998</v>
      </c>
      <c r="E872" s="63">
        <v>7.3800000000000004E-2</v>
      </c>
      <c r="F872" s="63">
        <v>1.5042968999999999</v>
      </c>
      <c r="G872" s="63">
        <v>0.81601559999999995</v>
      </c>
      <c r="I872" s="28">
        <v>1.9650000000000001E-2</v>
      </c>
      <c r="J872" s="28">
        <v>-2.3195312600000002</v>
      </c>
      <c r="K872" s="28">
        <v>1.00664061</v>
      </c>
      <c r="M872" s="30">
        <v>1.9650000000000001E-2</v>
      </c>
      <c r="N872" s="30">
        <v>-0.39960939000000001</v>
      </c>
      <c r="O872" s="30">
        <v>1.05742186</v>
      </c>
      <c r="Q872" s="32">
        <v>3.7999999999999999E-2</v>
      </c>
      <c r="R872" s="32">
        <v>-2.298047</v>
      </c>
      <c r="S872" s="32">
        <v>0.78789100000000001</v>
      </c>
      <c r="U872" s="34">
        <v>3.8100000000000002E-2</v>
      </c>
      <c r="V872" s="34">
        <v>-2.147656</v>
      </c>
      <c r="W872" s="34">
        <v>0.87578100000000003</v>
      </c>
      <c r="Y872" s="73"/>
      <c r="Z872" s="73"/>
      <c r="AA872" s="73"/>
    </row>
    <row r="873" spans="1:27" x14ac:dyDescent="0.25">
      <c r="A873" s="61">
        <v>7.3999999999999996E-2</v>
      </c>
      <c r="B873" s="61">
        <v>-0.4898438</v>
      </c>
      <c r="C873" s="61">
        <v>0.54843750000000002</v>
      </c>
      <c r="E873" s="63">
        <v>7.3999999999999996E-2</v>
      </c>
      <c r="F873" s="63">
        <v>1.5121093999999999</v>
      </c>
      <c r="G873" s="63">
        <v>0.79453119999999999</v>
      </c>
      <c r="I873" s="28">
        <v>1.9699999999999999E-2</v>
      </c>
      <c r="J873" s="28">
        <v>-2.3097656400000002</v>
      </c>
      <c r="K873" s="28">
        <v>1.00664061</v>
      </c>
      <c r="M873" s="30">
        <v>1.9699999999999999E-2</v>
      </c>
      <c r="N873" s="30">
        <v>-0.37031250999999998</v>
      </c>
      <c r="O873" s="30">
        <v>1.05742186</v>
      </c>
      <c r="Q873" s="32">
        <v>3.8100000000000002E-2</v>
      </c>
      <c r="R873" s="32">
        <v>-2.329297</v>
      </c>
      <c r="S873" s="32">
        <v>0.79374999999999996</v>
      </c>
      <c r="U873" s="34">
        <v>3.8199999999999998E-2</v>
      </c>
      <c r="V873" s="34">
        <v>-2.0753910000000002</v>
      </c>
      <c r="W873" s="34">
        <v>0.88164100000000001</v>
      </c>
      <c r="Y873" s="73"/>
      <c r="Z873" s="73"/>
      <c r="AA873" s="73"/>
    </row>
    <row r="874" spans="1:27" x14ac:dyDescent="0.25">
      <c r="A874" s="61">
        <v>7.4200000000000002E-2</v>
      </c>
      <c r="B874" s="61">
        <v>-0.53867189999999998</v>
      </c>
      <c r="C874" s="61">
        <v>0.55625000000000002</v>
      </c>
      <c r="E874" s="63">
        <v>7.4200000000000002E-2</v>
      </c>
      <c r="F874" s="63">
        <v>1.5179686999999999</v>
      </c>
      <c r="G874" s="63">
        <v>0.78671869999999999</v>
      </c>
      <c r="I874" s="28">
        <v>1.975E-2</v>
      </c>
      <c r="J874" s="28">
        <v>-2.3000000100000002</v>
      </c>
      <c r="K874" s="28">
        <v>1.00468749</v>
      </c>
      <c r="M874" s="30">
        <v>1.975E-2</v>
      </c>
      <c r="N874" s="30">
        <v>-0.33906250999999998</v>
      </c>
      <c r="O874" s="30">
        <v>1.05742186</v>
      </c>
      <c r="Q874" s="32">
        <v>3.8199999999999998E-2</v>
      </c>
      <c r="R874" s="32">
        <v>-2.350781</v>
      </c>
      <c r="S874" s="32">
        <v>0.79960900000000001</v>
      </c>
      <c r="U874" s="34">
        <v>3.8300000000000001E-2</v>
      </c>
      <c r="V874" s="34">
        <v>-2.001172</v>
      </c>
      <c r="W874" s="34">
        <v>0.88945300000000005</v>
      </c>
      <c r="Y874" s="73"/>
      <c r="Z874" s="73"/>
      <c r="AA874" s="73"/>
    </row>
    <row r="875" spans="1:27" x14ac:dyDescent="0.25">
      <c r="A875" s="61">
        <v>7.4399999999999994E-2</v>
      </c>
      <c r="B875" s="61">
        <v>-0.58554689999999998</v>
      </c>
      <c r="C875" s="61">
        <v>0.56992189999999998</v>
      </c>
      <c r="E875" s="63">
        <v>7.4399999999999994E-2</v>
      </c>
      <c r="F875" s="63">
        <v>1.5199218999999999</v>
      </c>
      <c r="G875" s="63">
        <v>0.79257809999999995</v>
      </c>
      <c r="I875" s="28">
        <v>1.9800000000000002E-2</v>
      </c>
      <c r="J875" s="28">
        <v>-2.2902343900000002</v>
      </c>
      <c r="K875" s="28">
        <v>1.00273436</v>
      </c>
      <c r="M875" s="30">
        <v>1.9800000000000002E-2</v>
      </c>
      <c r="N875" s="30">
        <v>-0.30976564000000001</v>
      </c>
      <c r="O875" s="30">
        <v>1.05546874</v>
      </c>
      <c r="Q875" s="32">
        <v>3.8300000000000001E-2</v>
      </c>
      <c r="R875" s="32">
        <v>-2.3781249999999998</v>
      </c>
      <c r="S875" s="32">
        <v>0.80351600000000001</v>
      </c>
      <c r="U875" s="34">
        <v>3.8399999999999997E-2</v>
      </c>
      <c r="V875" s="34">
        <v>-1.9210940000000001</v>
      </c>
      <c r="W875" s="34">
        <v>0.895312</v>
      </c>
      <c r="Y875" s="73"/>
      <c r="Z875" s="73"/>
      <c r="AA875" s="73"/>
    </row>
    <row r="876" spans="1:27" x14ac:dyDescent="0.25">
      <c r="A876" s="61">
        <v>7.46E-2</v>
      </c>
      <c r="B876" s="61">
        <v>-0.63632809999999995</v>
      </c>
      <c r="C876" s="61">
        <v>0.57773439999999998</v>
      </c>
      <c r="E876" s="63">
        <v>7.46E-2</v>
      </c>
      <c r="F876" s="63">
        <v>1.5199218999999999</v>
      </c>
      <c r="G876" s="63">
        <v>0.78867189999999998</v>
      </c>
      <c r="I876" s="28">
        <v>1.985E-2</v>
      </c>
      <c r="J876" s="28">
        <v>-2.2804687600000002</v>
      </c>
      <c r="K876" s="28">
        <v>1.00078124</v>
      </c>
      <c r="M876" s="30">
        <v>1.985E-2</v>
      </c>
      <c r="N876" s="30">
        <v>-0.27851564000000001</v>
      </c>
      <c r="O876" s="30">
        <v>1.05546874</v>
      </c>
      <c r="Q876" s="32">
        <v>3.8399999999999997E-2</v>
      </c>
      <c r="R876" s="32">
        <v>-2.3996089999999999</v>
      </c>
      <c r="S876" s="32">
        <v>0.80742199999999997</v>
      </c>
      <c r="U876" s="34">
        <v>3.85E-2</v>
      </c>
      <c r="V876" s="34">
        <v>-1.835156</v>
      </c>
      <c r="W876" s="34">
        <v>0.90117199999999997</v>
      </c>
      <c r="Y876" s="73"/>
      <c r="Z876" s="73"/>
      <c r="AA876" s="73"/>
    </row>
    <row r="877" spans="1:27" x14ac:dyDescent="0.25">
      <c r="A877" s="61">
        <v>7.4800000000000005E-2</v>
      </c>
      <c r="B877" s="61">
        <v>-0.68710939999999998</v>
      </c>
      <c r="C877" s="61">
        <v>0.57382809999999995</v>
      </c>
      <c r="E877" s="63">
        <v>7.4800000000000005E-2</v>
      </c>
      <c r="F877" s="63">
        <v>1.5140625000000001</v>
      </c>
      <c r="G877" s="63">
        <v>0.77304689999999998</v>
      </c>
      <c r="I877" s="28">
        <v>1.9900000000000001E-2</v>
      </c>
      <c r="J877" s="28">
        <v>-2.2707031400000002</v>
      </c>
      <c r="K877" s="28">
        <v>0.99882811000000005</v>
      </c>
      <c r="M877" s="30">
        <v>1.9900000000000001E-2</v>
      </c>
      <c r="N877" s="30">
        <v>-0.24726564000000001</v>
      </c>
      <c r="O877" s="30">
        <v>1.05546874</v>
      </c>
      <c r="Q877" s="32">
        <v>3.85E-2</v>
      </c>
      <c r="R877" s="32">
        <v>-2.4152339999999999</v>
      </c>
      <c r="S877" s="32">
        <v>0.81523400000000001</v>
      </c>
      <c r="U877" s="34">
        <v>3.8600000000000002E-2</v>
      </c>
      <c r="V877" s="34">
        <v>-1.741406</v>
      </c>
      <c r="W877" s="34">
        <v>0.90507800000000005</v>
      </c>
      <c r="Y877" s="73"/>
      <c r="Z877" s="73"/>
      <c r="AA877" s="73"/>
    </row>
    <row r="878" spans="1:27" x14ac:dyDescent="0.25">
      <c r="A878" s="61">
        <v>7.4999999999999997E-2</v>
      </c>
      <c r="B878" s="61">
        <v>-0.74179689999999998</v>
      </c>
      <c r="C878" s="61">
        <v>0.57773439999999998</v>
      </c>
      <c r="E878" s="63">
        <v>7.4999999999999997E-2</v>
      </c>
      <c r="F878" s="63">
        <v>1.5082031</v>
      </c>
      <c r="G878" s="63">
        <v>0.76328119999999999</v>
      </c>
      <c r="I878" s="28">
        <v>1.9949999999999999E-2</v>
      </c>
      <c r="J878" s="28">
        <v>-2.2609375100000002</v>
      </c>
      <c r="K878" s="28">
        <v>0.99492186000000005</v>
      </c>
      <c r="M878" s="30">
        <v>1.9949999999999999E-2</v>
      </c>
      <c r="N878" s="30">
        <v>-0.21406251000000001</v>
      </c>
      <c r="O878" s="30">
        <v>1.05546874</v>
      </c>
      <c r="Q878" s="32">
        <v>3.8600000000000002E-2</v>
      </c>
      <c r="R878" s="32">
        <v>-2.4269530000000001</v>
      </c>
      <c r="S878" s="32">
        <v>0.82695300000000005</v>
      </c>
      <c r="U878" s="34">
        <v>3.8699999999999998E-2</v>
      </c>
      <c r="V878" s="34">
        <v>-1.64375</v>
      </c>
      <c r="W878" s="34">
        <v>0.90898400000000001</v>
      </c>
      <c r="Y878" s="73"/>
      <c r="Z878" s="73"/>
      <c r="AA878" s="73"/>
    </row>
    <row r="879" spans="1:27" x14ac:dyDescent="0.25">
      <c r="A879" s="61">
        <v>7.5200000000000003E-2</v>
      </c>
      <c r="B879" s="61">
        <v>-0.79062500000000002</v>
      </c>
      <c r="C879" s="61">
        <v>0.59531250000000002</v>
      </c>
      <c r="E879" s="63">
        <v>7.5200000000000003E-2</v>
      </c>
      <c r="F879" s="63">
        <v>1.4964843999999999</v>
      </c>
      <c r="G879" s="63">
        <v>0.75156250000000002</v>
      </c>
      <c r="I879" s="28">
        <v>0.02</v>
      </c>
      <c r="J879" s="28">
        <v>-2.2492187600000002</v>
      </c>
      <c r="K879" s="28">
        <v>0.99296874000000002</v>
      </c>
      <c r="M879" s="30">
        <v>0.02</v>
      </c>
      <c r="N879" s="30">
        <v>-0.18281251000000001</v>
      </c>
      <c r="O879" s="30">
        <v>1.05351561</v>
      </c>
      <c r="Q879" s="32">
        <v>3.8699999999999998E-2</v>
      </c>
      <c r="R879" s="32">
        <v>-2.4367190000000001</v>
      </c>
      <c r="S879" s="32">
        <v>0.83476600000000001</v>
      </c>
      <c r="U879" s="34">
        <v>3.8800000000000001E-2</v>
      </c>
      <c r="V879" s="34">
        <v>-1.5402340000000001</v>
      </c>
      <c r="W879" s="34">
        <v>0.91289100000000001</v>
      </c>
      <c r="Y879" s="73"/>
      <c r="Z879" s="73"/>
      <c r="AA879" s="73"/>
    </row>
    <row r="880" spans="1:27" x14ac:dyDescent="0.25">
      <c r="A880" s="61">
        <v>7.5399999999999995E-2</v>
      </c>
      <c r="B880" s="61">
        <v>-0.83945309999999995</v>
      </c>
      <c r="C880" s="61">
        <v>0.60507809999999995</v>
      </c>
      <c r="E880" s="63">
        <v>7.5399999999999995E-2</v>
      </c>
      <c r="F880" s="63">
        <v>1.4867186999999999</v>
      </c>
      <c r="G880" s="63">
        <v>0.73789059999999995</v>
      </c>
      <c r="I880" s="28">
        <v>2.0049999999999998E-2</v>
      </c>
      <c r="J880" s="28">
        <v>-2.2394531400000002</v>
      </c>
      <c r="K880" s="28">
        <v>0.99101561000000005</v>
      </c>
      <c r="M880" s="30">
        <v>2.0049999999999998E-2</v>
      </c>
      <c r="N880" s="30">
        <v>-0.14960939000000001</v>
      </c>
      <c r="O880" s="30">
        <v>1.05351561</v>
      </c>
      <c r="Q880" s="32">
        <v>3.8800000000000001E-2</v>
      </c>
      <c r="R880" s="32">
        <v>-2.4425780000000001</v>
      </c>
      <c r="S880" s="32">
        <v>0.84062499999999996</v>
      </c>
      <c r="U880" s="34">
        <v>3.8899999999999997E-2</v>
      </c>
      <c r="V880" s="34">
        <v>-1.4308590000000001</v>
      </c>
      <c r="W880" s="34">
        <v>0.91679699999999997</v>
      </c>
      <c r="Y880" s="73"/>
      <c r="Z880" s="73"/>
      <c r="AA880" s="73"/>
    </row>
    <row r="881" spans="1:27" x14ac:dyDescent="0.25">
      <c r="A881" s="61">
        <v>7.5600000000000001E-2</v>
      </c>
      <c r="B881" s="61">
        <v>-0.88632809999999995</v>
      </c>
      <c r="C881" s="61">
        <v>0.60507809999999995</v>
      </c>
      <c r="E881" s="63">
        <v>7.5600000000000001E-2</v>
      </c>
      <c r="F881" s="63">
        <v>1.4710936999999999</v>
      </c>
      <c r="G881" s="63">
        <v>0.71835939999999998</v>
      </c>
      <c r="I881" s="28">
        <v>2.01E-2</v>
      </c>
      <c r="J881" s="28">
        <v>-2.2257812600000002</v>
      </c>
      <c r="K881" s="28">
        <v>0.99101561000000005</v>
      </c>
      <c r="M881" s="30">
        <v>2.01E-2</v>
      </c>
      <c r="N881" s="30">
        <v>-0.12031251</v>
      </c>
      <c r="O881" s="30">
        <v>1.05156249</v>
      </c>
      <c r="Q881" s="32">
        <v>3.8899999999999997E-2</v>
      </c>
      <c r="R881" s="32">
        <v>-2.444531</v>
      </c>
      <c r="S881" s="32">
        <v>0.84648400000000001</v>
      </c>
      <c r="U881" s="34">
        <v>3.9E-2</v>
      </c>
      <c r="V881" s="34">
        <v>-1.315625</v>
      </c>
      <c r="W881" s="34">
        <v>0.92070300000000005</v>
      </c>
      <c r="Y881" s="73"/>
      <c r="Z881" s="73"/>
      <c r="AA881" s="73"/>
    </row>
    <row r="882" spans="1:27" x14ac:dyDescent="0.25">
      <c r="A882" s="61">
        <v>7.5800000000000006E-2</v>
      </c>
      <c r="B882" s="61">
        <v>-0.93515630000000005</v>
      </c>
      <c r="C882" s="61">
        <v>0.60507809999999995</v>
      </c>
      <c r="E882" s="63">
        <v>7.5800000000000006E-2</v>
      </c>
      <c r="F882" s="63">
        <v>1.4535156</v>
      </c>
      <c r="G882" s="63">
        <v>0.69882809999999995</v>
      </c>
      <c r="I882" s="28">
        <v>2.0150000000000001E-2</v>
      </c>
      <c r="J882" s="28">
        <v>-2.2121093900000002</v>
      </c>
      <c r="K882" s="28">
        <v>0.99101561000000005</v>
      </c>
      <c r="M882" s="30">
        <v>2.0150000000000001E-2</v>
      </c>
      <c r="N882" s="30">
        <v>-8.9062509999999998E-2</v>
      </c>
      <c r="O882" s="30">
        <v>1.05156249</v>
      </c>
      <c r="Q882" s="32">
        <v>3.9E-2</v>
      </c>
      <c r="R882" s="32">
        <v>-2.4425780000000001</v>
      </c>
      <c r="S882" s="32">
        <v>0.85039100000000001</v>
      </c>
      <c r="U882" s="34">
        <v>3.9100000000000003E-2</v>
      </c>
      <c r="V882" s="34">
        <v>-1.200391</v>
      </c>
      <c r="W882" s="34">
        <v>0.92460900000000001</v>
      </c>
      <c r="Y882" s="73"/>
      <c r="Z882" s="73"/>
      <c r="AA882" s="73"/>
    </row>
    <row r="883" spans="1:27" x14ac:dyDescent="0.25">
      <c r="A883" s="61">
        <v>7.5999999999999998E-2</v>
      </c>
      <c r="B883" s="61">
        <v>-0.98593750000000002</v>
      </c>
      <c r="C883" s="61">
        <v>0.61289059999999995</v>
      </c>
      <c r="E883" s="63">
        <v>7.5999999999999998E-2</v>
      </c>
      <c r="F883" s="63">
        <v>1.4300781</v>
      </c>
      <c r="G883" s="63">
        <v>0.69687500000000002</v>
      </c>
      <c r="I883" s="28">
        <v>2.0199999999999999E-2</v>
      </c>
      <c r="J883" s="28">
        <v>-2.2023437600000002</v>
      </c>
      <c r="K883" s="28">
        <v>0.99296874000000002</v>
      </c>
      <c r="M883" s="30">
        <v>2.0199999999999999E-2</v>
      </c>
      <c r="N883" s="30">
        <v>-5.9765640000000002E-2</v>
      </c>
      <c r="O883" s="30">
        <v>1.05156249</v>
      </c>
      <c r="Q883" s="32">
        <v>3.9100000000000003E-2</v>
      </c>
      <c r="R883" s="32">
        <v>-2.4347660000000002</v>
      </c>
      <c r="S883" s="32">
        <v>0.85429699999999997</v>
      </c>
      <c r="U883" s="34">
        <v>3.9199999999999999E-2</v>
      </c>
      <c r="V883" s="34">
        <v>-1.0832029999999999</v>
      </c>
      <c r="W883" s="34">
        <v>0.92851600000000001</v>
      </c>
      <c r="Y883" s="73"/>
      <c r="Z883" s="73"/>
      <c r="AA883" s="73"/>
    </row>
    <row r="884" spans="1:27" x14ac:dyDescent="0.25">
      <c r="A884" s="61">
        <v>7.6200000000000004E-2</v>
      </c>
      <c r="B884" s="61">
        <v>-1.0347656000000001</v>
      </c>
      <c r="C884" s="61">
        <v>0.62851559999999995</v>
      </c>
      <c r="E884" s="63">
        <v>7.6200000000000004E-2</v>
      </c>
      <c r="F884" s="63">
        <v>1.4105468999999999</v>
      </c>
      <c r="G884" s="63">
        <v>0.69687500000000002</v>
      </c>
      <c r="I884" s="28">
        <v>2.0250000000000001E-2</v>
      </c>
      <c r="J884" s="28">
        <v>-2.1925781400000002</v>
      </c>
      <c r="K884" s="28">
        <v>0.99492186000000005</v>
      </c>
      <c r="M884" s="30">
        <v>2.0250000000000001E-2</v>
      </c>
      <c r="N884" s="30">
        <v>-2.8515639999999998E-2</v>
      </c>
      <c r="O884" s="30">
        <v>1.05156249</v>
      </c>
      <c r="Q884" s="32">
        <v>3.9199999999999999E-2</v>
      </c>
      <c r="R884" s="32">
        <v>-2.4249999999999998</v>
      </c>
      <c r="S884" s="32">
        <v>0.85820300000000005</v>
      </c>
      <c r="U884" s="34">
        <v>3.9300000000000002E-2</v>
      </c>
      <c r="V884" s="34">
        <v>-0.964063</v>
      </c>
      <c r="W884" s="34">
        <v>0.93437499999999996</v>
      </c>
      <c r="Y884" s="73"/>
      <c r="Z884" s="73"/>
      <c r="AA884" s="73"/>
    </row>
    <row r="885" spans="1:27" x14ac:dyDescent="0.25">
      <c r="A885" s="61">
        <v>7.6399999999999996E-2</v>
      </c>
      <c r="B885" s="61">
        <v>-1.0816406000000001</v>
      </c>
      <c r="C885" s="61">
        <v>0.63828119999999999</v>
      </c>
      <c r="E885" s="63">
        <v>7.6399999999999996E-2</v>
      </c>
      <c r="F885" s="63">
        <v>1.3851561999999999</v>
      </c>
      <c r="G885" s="63">
        <v>0.69492189999999998</v>
      </c>
      <c r="I885" s="28">
        <v>2.0299999999999999E-2</v>
      </c>
      <c r="J885" s="28">
        <v>-2.1789062600000002</v>
      </c>
      <c r="K885" s="28">
        <v>0.99882811000000005</v>
      </c>
      <c r="M885" s="30">
        <v>2.0299999999999999E-2</v>
      </c>
      <c r="N885" s="30">
        <v>2.7343599999999999E-3</v>
      </c>
      <c r="O885" s="30">
        <v>1.05351561</v>
      </c>
      <c r="Q885" s="32">
        <v>3.9300000000000002E-2</v>
      </c>
      <c r="R885" s="32">
        <v>-2.413281</v>
      </c>
      <c r="S885" s="32">
        <v>0.86015600000000003</v>
      </c>
      <c r="U885" s="34">
        <v>3.9399999999999998E-2</v>
      </c>
      <c r="V885" s="34">
        <v>-0.84101599999999999</v>
      </c>
      <c r="W885" s="34">
        <v>0.93828100000000003</v>
      </c>
      <c r="Y885" s="73"/>
      <c r="Z885" s="73"/>
      <c r="AA885" s="73"/>
    </row>
    <row r="886" spans="1:27" x14ac:dyDescent="0.25">
      <c r="A886" s="61">
        <v>7.6600000000000001E-2</v>
      </c>
      <c r="B886" s="61">
        <v>-1.1265624999999999</v>
      </c>
      <c r="C886" s="61">
        <v>0.64804689999999998</v>
      </c>
      <c r="E886" s="63">
        <v>7.6600000000000001E-2</v>
      </c>
      <c r="F886" s="63">
        <v>1.3558593999999999</v>
      </c>
      <c r="G886" s="63">
        <v>0.68320309999999995</v>
      </c>
      <c r="I886" s="28">
        <v>2.035E-2</v>
      </c>
      <c r="J886" s="28">
        <v>-2.1671875100000002</v>
      </c>
      <c r="K886" s="28">
        <v>1.00273436</v>
      </c>
      <c r="M886" s="30">
        <v>2.035E-2</v>
      </c>
      <c r="N886" s="30">
        <v>3.3984359999999998E-2</v>
      </c>
      <c r="O886" s="30">
        <v>1.05546874</v>
      </c>
      <c r="Q886" s="32">
        <v>3.9399999999999998E-2</v>
      </c>
      <c r="R886" s="32">
        <v>-2.3957030000000001</v>
      </c>
      <c r="S886" s="32">
        <v>0.86601600000000001</v>
      </c>
      <c r="U886" s="34">
        <v>3.95E-2</v>
      </c>
      <c r="V886" s="34">
        <v>-0.71796899999999997</v>
      </c>
      <c r="W886" s="34">
        <v>0.942187</v>
      </c>
      <c r="Y886" s="73"/>
      <c r="Z886" s="73"/>
      <c r="AA886" s="73"/>
    </row>
    <row r="887" spans="1:27" x14ac:dyDescent="0.25">
      <c r="A887" s="61">
        <v>7.6799999999999993E-2</v>
      </c>
      <c r="B887" s="61">
        <v>-1.1734374999999999</v>
      </c>
      <c r="C887" s="61">
        <v>0.65195309999999995</v>
      </c>
      <c r="E887" s="63">
        <v>7.6799999999999993E-2</v>
      </c>
      <c r="F887" s="63">
        <v>1.3265625000000001</v>
      </c>
      <c r="G887" s="63">
        <v>0.66953119999999999</v>
      </c>
      <c r="I887" s="28">
        <v>2.0400000000000001E-2</v>
      </c>
      <c r="J887" s="28">
        <v>-2.1535156400000002</v>
      </c>
      <c r="K887" s="28">
        <v>1.00664061</v>
      </c>
      <c r="M887" s="30">
        <v>2.0400000000000001E-2</v>
      </c>
      <c r="N887" s="30">
        <v>6.5234360000000005E-2</v>
      </c>
      <c r="O887" s="30">
        <v>1.05546874</v>
      </c>
      <c r="Q887" s="32">
        <v>3.95E-2</v>
      </c>
      <c r="R887" s="32">
        <v>-2.3722660000000002</v>
      </c>
      <c r="S887" s="32">
        <v>0.87382800000000005</v>
      </c>
      <c r="U887" s="34">
        <v>3.9600000000000003E-2</v>
      </c>
      <c r="V887" s="34">
        <v>-0.589063</v>
      </c>
      <c r="W887" s="34">
        <v>0.94804699999999997</v>
      </c>
      <c r="Y887" s="73"/>
      <c r="Z887" s="73"/>
      <c r="AA887" s="73"/>
    </row>
    <row r="888" spans="1:27" x14ac:dyDescent="0.25">
      <c r="A888" s="61">
        <v>7.6999999999999999E-2</v>
      </c>
      <c r="B888" s="61">
        <v>-1.2222656000000001</v>
      </c>
      <c r="C888" s="61">
        <v>0.65781250000000002</v>
      </c>
      <c r="E888" s="63">
        <v>7.6999999999999999E-2</v>
      </c>
      <c r="F888" s="63">
        <v>1.2894531</v>
      </c>
      <c r="G888" s="63">
        <v>0.65585939999999998</v>
      </c>
      <c r="I888" s="28">
        <v>2.0449999999999999E-2</v>
      </c>
      <c r="J888" s="28">
        <v>-2.1378906400000002</v>
      </c>
      <c r="K888" s="28">
        <v>1.01054686</v>
      </c>
      <c r="M888" s="30">
        <v>2.0449999999999999E-2</v>
      </c>
      <c r="N888" s="30">
        <v>9.6484360000000005E-2</v>
      </c>
      <c r="O888" s="30">
        <v>1.05546874</v>
      </c>
      <c r="Q888" s="32">
        <v>3.9600000000000003E-2</v>
      </c>
      <c r="R888" s="32">
        <v>-2.3468749999999998</v>
      </c>
      <c r="S888" s="32">
        <v>0.88164100000000001</v>
      </c>
      <c r="U888" s="34">
        <v>3.9699999999999999E-2</v>
      </c>
      <c r="V888" s="34">
        <v>-0.46796900000000002</v>
      </c>
      <c r="W888" s="34">
        <v>0.95195300000000005</v>
      </c>
      <c r="Y888" s="73"/>
      <c r="Z888" s="73"/>
      <c r="AA888" s="73"/>
    </row>
    <row r="889" spans="1:27" x14ac:dyDescent="0.25">
      <c r="A889" s="61">
        <v>7.7200000000000005E-2</v>
      </c>
      <c r="B889" s="61">
        <v>-1.2671874999999999</v>
      </c>
      <c r="C889" s="61">
        <v>0.66953119999999999</v>
      </c>
      <c r="E889" s="63">
        <v>7.7200000000000005E-2</v>
      </c>
      <c r="F889" s="63">
        <v>1.2542968999999999</v>
      </c>
      <c r="G889" s="63">
        <v>0.64414059999999995</v>
      </c>
      <c r="I889" s="28">
        <v>2.0500000000000001E-2</v>
      </c>
      <c r="J889" s="28">
        <v>-2.1261718900000002</v>
      </c>
      <c r="K889" s="28">
        <v>1.01445311</v>
      </c>
      <c r="M889" s="30">
        <v>2.0500000000000001E-2</v>
      </c>
      <c r="N889" s="30">
        <v>0.12578123999999999</v>
      </c>
      <c r="O889" s="30">
        <v>1.05546874</v>
      </c>
      <c r="Q889" s="32">
        <v>3.9699999999999999E-2</v>
      </c>
      <c r="R889" s="32">
        <v>-2.3214839999999999</v>
      </c>
      <c r="S889" s="32">
        <v>0.88749999999999996</v>
      </c>
      <c r="U889" s="34">
        <v>3.9800000000000002E-2</v>
      </c>
      <c r="V889" s="34">
        <v>-0.35078100000000001</v>
      </c>
      <c r="W889" s="34">
        <v>0.95585900000000001</v>
      </c>
      <c r="Y889" s="73"/>
      <c r="Z889" s="73"/>
      <c r="AA889" s="73"/>
    </row>
    <row r="890" spans="1:27" x14ac:dyDescent="0.25">
      <c r="A890" s="61">
        <v>7.7399999999999997E-2</v>
      </c>
      <c r="B890" s="61">
        <v>-1.3101563000000001</v>
      </c>
      <c r="C890" s="61">
        <v>0.68320309999999995</v>
      </c>
      <c r="E890" s="63">
        <v>7.7399999999999997E-2</v>
      </c>
      <c r="F890" s="63">
        <v>1.2152343999999999</v>
      </c>
      <c r="G890" s="63">
        <v>0.64023439999999998</v>
      </c>
      <c r="I890" s="28">
        <v>2.0549999999999999E-2</v>
      </c>
      <c r="J890" s="28">
        <v>-2.1125000100000002</v>
      </c>
      <c r="K890" s="28">
        <v>1.02031249</v>
      </c>
      <c r="M890" s="30">
        <v>2.0549999999999999E-2</v>
      </c>
      <c r="N890" s="30">
        <v>0.15312498999999999</v>
      </c>
      <c r="O890" s="30">
        <v>1.05351561</v>
      </c>
      <c r="Q890" s="32">
        <v>3.9800000000000002E-2</v>
      </c>
      <c r="R890" s="32">
        <v>-2.288281</v>
      </c>
      <c r="S890" s="32">
        <v>0.895312</v>
      </c>
      <c r="U890" s="34">
        <v>3.9899999999999998E-2</v>
      </c>
      <c r="V890" s="34">
        <v>-0.22578100000000001</v>
      </c>
      <c r="W890" s="34">
        <v>0.957812</v>
      </c>
      <c r="Y890" s="73"/>
      <c r="Z890" s="73"/>
      <c r="AA890" s="73"/>
    </row>
    <row r="891" spans="1:27" x14ac:dyDescent="0.25">
      <c r="A891" s="61">
        <v>7.7600000000000002E-2</v>
      </c>
      <c r="B891" s="61">
        <v>-1.3550781000000001</v>
      </c>
      <c r="C891" s="61">
        <v>0.69882809999999995</v>
      </c>
      <c r="E891" s="63">
        <v>7.7600000000000002E-2</v>
      </c>
      <c r="F891" s="63">
        <v>1.1761718999999999</v>
      </c>
      <c r="G891" s="63">
        <v>0.64023439999999998</v>
      </c>
      <c r="I891" s="28">
        <v>2.06E-2</v>
      </c>
      <c r="J891" s="28">
        <v>-2.0988281400000002</v>
      </c>
      <c r="K891" s="28">
        <v>1.02421874</v>
      </c>
      <c r="M891" s="30">
        <v>2.06E-2</v>
      </c>
      <c r="N891" s="30">
        <v>0.18242185999999999</v>
      </c>
      <c r="O891" s="30">
        <v>1.05351561</v>
      </c>
      <c r="Q891" s="32">
        <v>3.9899999999999998E-2</v>
      </c>
      <c r="R891" s="32">
        <v>-2.2550780000000001</v>
      </c>
      <c r="S891" s="32">
        <v>0.90312499999999996</v>
      </c>
      <c r="U891" s="34">
        <v>0.04</v>
      </c>
      <c r="V891" s="34">
        <v>-0.100781</v>
      </c>
      <c r="W891" s="34">
        <v>0.96171899999999999</v>
      </c>
      <c r="Y891" s="73"/>
      <c r="Z891" s="73"/>
      <c r="AA891" s="73"/>
    </row>
    <row r="892" spans="1:27" x14ac:dyDescent="0.25">
      <c r="A892" s="61">
        <v>7.7799999999999994E-2</v>
      </c>
      <c r="B892" s="61">
        <v>-1.4039063000000001</v>
      </c>
      <c r="C892" s="61">
        <v>0.70468750000000002</v>
      </c>
      <c r="E892" s="63">
        <v>7.7799999999999994E-2</v>
      </c>
      <c r="F892" s="63">
        <v>1.1292968999999999</v>
      </c>
      <c r="G892" s="63">
        <v>0.63828119999999999</v>
      </c>
      <c r="I892" s="28">
        <v>2.0650000000000002E-2</v>
      </c>
      <c r="J892" s="28">
        <v>-2.0832031400000002</v>
      </c>
      <c r="K892" s="28">
        <v>1.03007811</v>
      </c>
      <c r="M892" s="30">
        <v>2.0650000000000002E-2</v>
      </c>
      <c r="N892" s="30">
        <v>0.21171873999999999</v>
      </c>
      <c r="O892" s="30">
        <v>1.05156249</v>
      </c>
      <c r="Q892" s="32">
        <v>0.04</v>
      </c>
      <c r="R892" s="32">
        <v>-2.2121089999999999</v>
      </c>
      <c r="S892" s="32">
        <v>0.91289100000000001</v>
      </c>
      <c r="U892" s="34">
        <v>4.0099999999999997E-2</v>
      </c>
      <c r="V892" s="34">
        <v>2.2266000000000001E-2</v>
      </c>
      <c r="W892" s="34">
        <v>0.96367199999999997</v>
      </c>
      <c r="Y892" s="73"/>
      <c r="Z892" s="73"/>
      <c r="AA892" s="73"/>
    </row>
    <row r="893" spans="1:27" x14ac:dyDescent="0.25">
      <c r="A893" s="61">
        <v>7.8E-2</v>
      </c>
      <c r="B893" s="61">
        <v>-1.4507813000000001</v>
      </c>
      <c r="C893" s="61">
        <v>0.70664059999999995</v>
      </c>
      <c r="E893" s="63">
        <v>7.8E-2</v>
      </c>
      <c r="F893" s="63">
        <v>1.0882811999999999</v>
      </c>
      <c r="G893" s="63">
        <v>0.63242189999999998</v>
      </c>
      <c r="I893" s="28">
        <v>2.07E-2</v>
      </c>
      <c r="J893" s="28">
        <v>-2.0636718900000002</v>
      </c>
      <c r="K893" s="28">
        <v>1.03593749</v>
      </c>
      <c r="M893" s="30">
        <v>2.07E-2</v>
      </c>
      <c r="N893" s="30">
        <v>0.24101560999999999</v>
      </c>
      <c r="O893" s="30">
        <v>1.04960936</v>
      </c>
      <c r="Q893" s="32">
        <v>4.0099999999999997E-2</v>
      </c>
      <c r="R893" s="32">
        <v>-2.1710940000000001</v>
      </c>
      <c r="S893" s="32">
        <v>0.92070300000000005</v>
      </c>
      <c r="U893" s="34">
        <v>4.02E-2</v>
      </c>
      <c r="V893" s="34">
        <v>0.14335899999999999</v>
      </c>
      <c r="W893" s="34">
        <v>0.96562499999999996</v>
      </c>
      <c r="Y893" s="73"/>
      <c r="Z893" s="73"/>
      <c r="AA893" s="73"/>
    </row>
    <row r="894" spans="1:27" x14ac:dyDescent="0.25">
      <c r="A894" s="61">
        <v>7.8200000000000006E-2</v>
      </c>
      <c r="B894" s="61">
        <v>-1.4937499999999999</v>
      </c>
      <c r="C894" s="61">
        <v>0.71640619999999999</v>
      </c>
      <c r="E894" s="63">
        <v>7.8200000000000006E-2</v>
      </c>
      <c r="F894" s="63">
        <v>1.0433593999999999</v>
      </c>
      <c r="G894" s="63">
        <v>0.60898439999999998</v>
      </c>
      <c r="I894" s="28">
        <v>2.0750000000000001E-2</v>
      </c>
      <c r="J894" s="28">
        <v>-2.0519531400000002</v>
      </c>
      <c r="K894" s="28">
        <v>1.03984374</v>
      </c>
      <c r="M894" s="30">
        <v>2.0750000000000001E-2</v>
      </c>
      <c r="N894" s="30">
        <v>0.27031249000000002</v>
      </c>
      <c r="O894" s="30">
        <v>1.04960936</v>
      </c>
      <c r="Q894" s="32">
        <v>4.02E-2</v>
      </c>
      <c r="R894" s="32">
        <v>-2.1242190000000001</v>
      </c>
      <c r="S894" s="32">
        <v>0.92265600000000003</v>
      </c>
      <c r="U894" s="34">
        <v>4.0300000000000002E-2</v>
      </c>
      <c r="V894" s="34">
        <v>0.26054699999999997</v>
      </c>
      <c r="W894" s="34">
        <v>0.96757800000000005</v>
      </c>
      <c r="Y894" s="73"/>
      <c r="Z894" s="73"/>
      <c r="AA894" s="73"/>
    </row>
    <row r="895" spans="1:27" x14ac:dyDescent="0.25">
      <c r="A895" s="61">
        <v>7.8399999999999997E-2</v>
      </c>
      <c r="B895" s="61">
        <v>-1.5386719</v>
      </c>
      <c r="C895" s="61">
        <v>0.73203119999999999</v>
      </c>
      <c r="E895" s="63">
        <v>7.8399999999999997E-2</v>
      </c>
      <c r="F895" s="63">
        <v>0.99257810000000002</v>
      </c>
      <c r="G895" s="63">
        <v>0.62851559999999995</v>
      </c>
      <c r="I895" s="28">
        <v>2.0799999999999999E-2</v>
      </c>
      <c r="J895" s="28">
        <v>-2.0382812600000002</v>
      </c>
      <c r="K895" s="28">
        <v>1.04374999</v>
      </c>
      <c r="M895" s="30">
        <v>2.0799999999999999E-2</v>
      </c>
      <c r="N895" s="30">
        <v>0.30156249000000002</v>
      </c>
      <c r="O895" s="30">
        <v>1.04765624</v>
      </c>
      <c r="Q895" s="32">
        <v>4.0300000000000002E-2</v>
      </c>
      <c r="R895" s="32">
        <v>-2.0734379999999999</v>
      </c>
      <c r="S895" s="32">
        <v>0.92460900000000001</v>
      </c>
      <c r="U895" s="34">
        <v>4.0399999999999998E-2</v>
      </c>
      <c r="V895" s="34">
        <v>0.37578099999999998</v>
      </c>
      <c r="W895" s="34">
        <v>0.96953100000000003</v>
      </c>
      <c r="Y895" s="73"/>
      <c r="Z895" s="73"/>
      <c r="AA895" s="73"/>
    </row>
    <row r="896" spans="1:27" x14ac:dyDescent="0.25">
      <c r="A896" s="61">
        <v>7.8600000000000003E-2</v>
      </c>
      <c r="B896" s="61">
        <v>-1.5796874999999999</v>
      </c>
      <c r="C896" s="61">
        <v>0.74765619999999999</v>
      </c>
      <c r="E896" s="63">
        <v>7.8600000000000003E-2</v>
      </c>
      <c r="F896" s="63">
        <v>0.93984369999999995</v>
      </c>
      <c r="G896" s="63">
        <v>0.66562500000000002</v>
      </c>
      <c r="I896" s="28">
        <v>2.085E-2</v>
      </c>
      <c r="J896" s="28">
        <v>-2.0226562600000002</v>
      </c>
      <c r="K896" s="28">
        <v>1.04765624</v>
      </c>
      <c r="M896" s="30">
        <v>2.085E-2</v>
      </c>
      <c r="N896" s="30">
        <v>0.32890624000000002</v>
      </c>
      <c r="O896" s="30">
        <v>1.04765624</v>
      </c>
      <c r="Q896" s="32">
        <v>4.0399999999999998E-2</v>
      </c>
      <c r="R896" s="32">
        <v>-2.0207030000000001</v>
      </c>
      <c r="S896" s="32">
        <v>0.92851600000000001</v>
      </c>
      <c r="U896" s="34">
        <v>4.0500000000000001E-2</v>
      </c>
      <c r="V896" s="34">
        <v>0.49101600000000001</v>
      </c>
      <c r="W896" s="34">
        <v>0.97148400000000001</v>
      </c>
      <c r="Y896" s="73"/>
      <c r="Z896" s="73"/>
      <c r="AA896" s="73"/>
    </row>
    <row r="897" spans="1:27" x14ac:dyDescent="0.25">
      <c r="A897" s="61">
        <v>7.8799999999999995E-2</v>
      </c>
      <c r="B897" s="61">
        <v>-1.6226563000000001</v>
      </c>
      <c r="C897" s="61">
        <v>0.75351559999999995</v>
      </c>
      <c r="E897" s="63">
        <v>7.8799999999999995E-2</v>
      </c>
      <c r="F897" s="63">
        <v>0.88710940000000005</v>
      </c>
      <c r="G897" s="63">
        <v>0.56210939999999998</v>
      </c>
      <c r="I897" s="28">
        <v>2.0899999999999998E-2</v>
      </c>
      <c r="J897" s="28">
        <v>-2.0070312600000002</v>
      </c>
      <c r="K897" s="28">
        <v>1.05156249</v>
      </c>
      <c r="M897" s="30">
        <v>2.0899999999999998E-2</v>
      </c>
      <c r="N897" s="30">
        <v>0.35820310999999999</v>
      </c>
      <c r="O897" s="30">
        <v>1.04570311</v>
      </c>
      <c r="Q897" s="32">
        <v>4.0500000000000001E-2</v>
      </c>
      <c r="R897" s="32">
        <v>-1.9679690000000001</v>
      </c>
      <c r="S897" s="32">
        <v>0.93242199999999997</v>
      </c>
      <c r="U897" s="34">
        <v>4.0599999999999997E-2</v>
      </c>
      <c r="V897" s="34">
        <v>0.60039100000000001</v>
      </c>
      <c r="W897" s="34">
        <v>0.97148400000000001</v>
      </c>
      <c r="Y897" s="73"/>
      <c r="Z897" s="73"/>
      <c r="AA897" s="73"/>
    </row>
    <row r="898" spans="1:27" x14ac:dyDescent="0.25">
      <c r="A898" s="61">
        <v>7.9000000000000001E-2</v>
      </c>
      <c r="B898" s="61">
        <v>-1.6617188000000001</v>
      </c>
      <c r="C898" s="61">
        <v>0.75351559999999995</v>
      </c>
      <c r="E898" s="63">
        <v>7.9000000000000001E-2</v>
      </c>
      <c r="F898" s="63">
        <v>0.82851560000000002</v>
      </c>
      <c r="G898" s="63">
        <v>0.49570310000000001</v>
      </c>
      <c r="I898" s="28">
        <v>2.095E-2</v>
      </c>
      <c r="J898" s="28">
        <v>-1.99140626</v>
      </c>
      <c r="K898" s="28">
        <v>1.05546874</v>
      </c>
      <c r="M898" s="30">
        <v>2.095E-2</v>
      </c>
      <c r="N898" s="30">
        <v>0.38554685999999999</v>
      </c>
      <c r="O898" s="30">
        <v>1.04374999</v>
      </c>
      <c r="Q898" s="32">
        <v>4.0599999999999997E-2</v>
      </c>
      <c r="R898" s="32">
        <v>-1.909375</v>
      </c>
      <c r="S898" s="32">
        <v>0.93632800000000005</v>
      </c>
      <c r="U898" s="34">
        <v>4.07E-2</v>
      </c>
      <c r="V898" s="34">
        <v>0.70585900000000001</v>
      </c>
      <c r="W898" s="34">
        <v>0.97148400000000001</v>
      </c>
      <c r="Y898" s="73"/>
      <c r="Z898" s="73"/>
      <c r="AA898" s="73"/>
    </row>
    <row r="899" spans="1:27" x14ac:dyDescent="0.25">
      <c r="A899" s="61">
        <v>7.9200000000000007E-2</v>
      </c>
      <c r="B899" s="61">
        <v>-1.7007813000000001</v>
      </c>
      <c r="C899" s="61">
        <v>0.76523439999999998</v>
      </c>
      <c r="E899" s="63">
        <v>7.9200000000000007E-2</v>
      </c>
      <c r="F899" s="63">
        <v>0.77382810000000002</v>
      </c>
      <c r="G899" s="63">
        <v>0.60898439999999998</v>
      </c>
      <c r="I899" s="28">
        <v>2.1000000000000001E-2</v>
      </c>
      <c r="J899" s="28">
        <v>-1.97773439</v>
      </c>
      <c r="K899" s="28">
        <v>1.05742186</v>
      </c>
      <c r="M899" s="30">
        <v>2.1000000000000001E-2</v>
      </c>
      <c r="N899" s="30">
        <v>0.41289060999999999</v>
      </c>
      <c r="O899" s="30">
        <v>1.04374999</v>
      </c>
      <c r="Q899" s="32">
        <v>4.07E-2</v>
      </c>
      <c r="R899" s="32">
        <v>-1.850781</v>
      </c>
      <c r="S899" s="32">
        <v>0.94023400000000001</v>
      </c>
      <c r="U899" s="34">
        <v>4.0800000000000003E-2</v>
      </c>
      <c r="V899" s="34">
        <v>0.80351600000000001</v>
      </c>
      <c r="W899" s="34">
        <v>0.97148400000000001</v>
      </c>
      <c r="Y899" s="73"/>
      <c r="Z899" s="73"/>
      <c r="AA899" s="73"/>
    </row>
    <row r="900" spans="1:27" x14ac:dyDescent="0.25">
      <c r="A900" s="61">
        <v>7.9399999999999998E-2</v>
      </c>
      <c r="B900" s="61">
        <v>-1.7398438000000001</v>
      </c>
      <c r="C900" s="61">
        <v>0.78281250000000002</v>
      </c>
      <c r="E900" s="63">
        <v>7.9399999999999998E-2</v>
      </c>
      <c r="F900" s="63">
        <v>0.71328119999999995</v>
      </c>
      <c r="G900" s="63">
        <v>0.71640619999999999</v>
      </c>
      <c r="I900" s="28">
        <v>2.1049999999999999E-2</v>
      </c>
      <c r="J900" s="28">
        <v>-1.96210939</v>
      </c>
      <c r="K900" s="28">
        <v>1.05742186</v>
      </c>
      <c r="M900" s="30">
        <v>2.1049999999999999E-2</v>
      </c>
      <c r="N900" s="30">
        <v>0.44218749000000002</v>
      </c>
      <c r="O900" s="30">
        <v>1.04179686</v>
      </c>
      <c r="Q900" s="32">
        <v>4.0800000000000003E-2</v>
      </c>
      <c r="R900" s="32">
        <v>-1.7863279999999999</v>
      </c>
      <c r="S900" s="32">
        <v>0.942187</v>
      </c>
      <c r="U900" s="34">
        <v>4.0899999999999999E-2</v>
      </c>
      <c r="V900" s="34">
        <v>0.89726600000000001</v>
      </c>
      <c r="W900" s="34">
        <v>0.97148400000000001</v>
      </c>
      <c r="Y900" s="73"/>
      <c r="Z900" s="73"/>
      <c r="AA900" s="73"/>
    </row>
    <row r="901" spans="1:27" x14ac:dyDescent="0.25">
      <c r="A901" s="61">
        <v>7.9600000000000004E-2</v>
      </c>
      <c r="B901" s="61">
        <v>-1.7769531000000001</v>
      </c>
      <c r="C901" s="61">
        <v>0.79843750000000002</v>
      </c>
      <c r="E901" s="63">
        <v>7.9600000000000004E-2</v>
      </c>
      <c r="F901" s="63">
        <v>0.65273440000000005</v>
      </c>
      <c r="G901" s="63">
        <v>0.64218750000000002</v>
      </c>
      <c r="I901" s="28">
        <v>2.1100000000000001E-2</v>
      </c>
      <c r="J901" s="28">
        <v>-1.94648439</v>
      </c>
      <c r="K901" s="28">
        <v>1.05742186</v>
      </c>
      <c r="M901" s="30">
        <v>2.1100000000000001E-2</v>
      </c>
      <c r="N901" s="30">
        <v>0.47343749000000002</v>
      </c>
      <c r="O901" s="30">
        <v>1.04179686</v>
      </c>
      <c r="Q901" s="32">
        <v>4.0899999999999999E-2</v>
      </c>
      <c r="R901" s="32">
        <v>-1.719922</v>
      </c>
      <c r="S901" s="32">
        <v>0.94804699999999997</v>
      </c>
      <c r="U901" s="34">
        <v>4.1000000000000002E-2</v>
      </c>
      <c r="V901" s="34">
        <v>0.98710900000000001</v>
      </c>
      <c r="W901" s="34">
        <v>0.97148400000000001</v>
      </c>
      <c r="Y901" s="73"/>
      <c r="Z901" s="73"/>
      <c r="AA901" s="73"/>
    </row>
    <row r="902" spans="1:27" x14ac:dyDescent="0.25">
      <c r="A902" s="61">
        <v>7.9799999999999996E-2</v>
      </c>
      <c r="B902" s="61">
        <v>-1.8160156000000001</v>
      </c>
      <c r="C902" s="61">
        <v>0.80429689999999998</v>
      </c>
      <c r="E902" s="63">
        <v>7.9799999999999996E-2</v>
      </c>
      <c r="F902" s="63">
        <v>0.59023440000000005</v>
      </c>
      <c r="G902" s="63">
        <v>0.54062500000000002</v>
      </c>
      <c r="I902" s="28">
        <v>2.1149999999999999E-2</v>
      </c>
      <c r="J902" s="28">
        <v>-1.92695314</v>
      </c>
      <c r="K902" s="28">
        <v>1.05742186</v>
      </c>
      <c r="M902" s="30">
        <v>2.1149999999999999E-2</v>
      </c>
      <c r="N902" s="30">
        <v>0.50273436000000005</v>
      </c>
      <c r="O902" s="30">
        <v>1.04179686</v>
      </c>
      <c r="Q902" s="32">
        <v>4.1000000000000002E-2</v>
      </c>
      <c r="R902" s="32">
        <v>-1.6515629999999999</v>
      </c>
      <c r="S902" s="32">
        <v>0.95390600000000003</v>
      </c>
      <c r="U902" s="34">
        <v>4.1099999999999998E-2</v>
      </c>
      <c r="V902" s="34">
        <v>1.071094</v>
      </c>
      <c r="W902" s="34">
        <v>0.96953100000000003</v>
      </c>
      <c r="Y902" s="73"/>
      <c r="Z902" s="73"/>
      <c r="AA902" s="73"/>
    </row>
    <row r="903" spans="1:27" x14ac:dyDescent="0.25">
      <c r="A903" s="61">
        <v>0.08</v>
      </c>
      <c r="B903" s="61">
        <v>-1.8531249999999999</v>
      </c>
      <c r="C903" s="61">
        <v>0.80625000000000002</v>
      </c>
      <c r="E903" s="63">
        <v>0.08</v>
      </c>
      <c r="F903" s="63">
        <v>0.52578119999999995</v>
      </c>
      <c r="G903" s="63">
        <v>0.54453119999999999</v>
      </c>
      <c r="I903" s="28">
        <v>2.12E-2</v>
      </c>
      <c r="J903" s="28">
        <v>-1.91132814</v>
      </c>
      <c r="K903" s="28">
        <v>1.05742186</v>
      </c>
      <c r="M903" s="30">
        <v>2.12E-2</v>
      </c>
      <c r="N903" s="30">
        <v>0.53007811000000005</v>
      </c>
      <c r="O903" s="30">
        <v>1.04179686</v>
      </c>
      <c r="Q903" s="32">
        <v>4.1099999999999998E-2</v>
      </c>
      <c r="R903" s="32">
        <v>-1.58125</v>
      </c>
      <c r="S903" s="32">
        <v>0.95976600000000001</v>
      </c>
      <c r="U903" s="34">
        <v>4.1200000000000001E-2</v>
      </c>
      <c r="V903" s="34">
        <v>1.143359</v>
      </c>
      <c r="W903" s="34">
        <v>0.96953100000000003</v>
      </c>
      <c r="Y903" s="73"/>
      <c r="Z903" s="73"/>
      <c r="AA903" s="73"/>
    </row>
    <row r="904" spans="1:27" x14ac:dyDescent="0.25">
      <c r="A904" s="61">
        <v>8.0199999999999994E-2</v>
      </c>
      <c r="B904" s="61">
        <v>-1.8882813000000001</v>
      </c>
      <c r="C904" s="61">
        <v>0.81601559999999995</v>
      </c>
      <c r="E904" s="63">
        <v>8.0199999999999994E-2</v>
      </c>
      <c r="F904" s="63">
        <v>0.45742189999999999</v>
      </c>
      <c r="G904" s="63">
        <v>0.58750000000000002</v>
      </c>
      <c r="I904" s="28">
        <v>2.1250000000000002E-2</v>
      </c>
      <c r="J904" s="28">
        <v>-1.89570314</v>
      </c>
      <c r="K904" s="28">
        <v>1.05742186</v>
      </c>
      <c r="M904" s="30">
        <v>2.1250000000000002E-2</v>
      </c>
      <c r="N904" s="30">
        <v>0.55742186000000005</v>
      </c>
      <c r="O904" s="30">
        <v>1.04179686</v>
      </c>
      <c r="Q904" s="32">
        <v>4.1200000000000001E-2</v>
      </c>
      <c r="R904" s="32">
        <v>-1.5050779999999999</v>
      </c>
      <c r="S904" s="32">
        <v>0.96367199999999997</v>
      </c>
      <c r="U904" s="34">
        <v>4.1300000000000003E-2</v>
      </c>
      <c r="V904" s="34">
        <v>1.215625</v>
      </c>
      <c r="W904" s="34">
        <v>0.96953100000000003</v>
      </c>
      <c r="Y904" s="73"/>
      <c r="Z904" s="73"/>
      <c r="AA904" s="73"/>
    </row>
    <row r="905" spans="1:27" x14ac:dyDescent="0.25">
      <c r="A905" s="61">
        <v>8.0399999999999999E-2</v>
      </c>
      <c r="B905" s="61">
        <v>-1.9214844</v>
      </c>
      <c r="C905" s="61">
        <v>0.82968750000000002</v>
      </c>
      <c r="E905" s="63">
        <v>8.0399999999999999E-2</v>
      </c>
      <c r="F905" s="63">
        <v>0.38710939999999999</v>
      </c>
      <c r="G905" s="63">
        <v>0.62265619999999999</v>
      </c>
      <c r="I905" s="28">
        <v>2.1299999999999999E-2</v>
      </c>
      <c r="J905" s="28">
        <v>-1.87812501</v>
      </c>
      <c r="K905" s="28">
        <v>1.05742186</v>
      </c>
      <c r="M905" s="30">
        <v>2.1299999999999999E-2</v>
      </c>
      <c r="N905" s="30">
        <v>0.58281249000000002</v>
      </c>
      <c r="O905" s="30">
        <v>1.03984374</v>
      </c>
      <c r="Q905" s="32">
        <v>4.1300000000000003E-2</v>
      </c>
      <c r="R905" s="32">
        <v>-1.428906</v>
      </c>
      <c r="S905" s="32">
        <v>0.96757800000000005</v>
      </c>
      <c r="U905" s="34">
        <v>4.1399999999999999E-2</v>
      </c>
      <c r="V905" s="34">
        <v>1.278125</v>
      </c>
      <c r="W905" s="34">
        <v>0.96757800000000005</v>
      </c>
      <c r="Y905" s="73"/>
      <c r="Z905" s="73"/>
      <c r="AA905" s="73"/>
    </row>
    <row r="906" spans="1:27" x14ac:dyDescent="0.25">
      <c r="A906" s="61">
        <v>8.0600000000000005E-2</v>
      </c>
      <c r="B906" s="61">
        <v>-1.9546874999999999</v>
      </c>
      <c r="C906" s="61">
        <v>0.84335939999999998</v>
      </c>
      <c r="E906" s="63">
        <v>8.0600000000000005E-2</v>
      </c>
      <c r="F906" s="63">
        <v>0.32070310000000002</v>
      </c>
      <c r="G906" s="63">
        <v>0.60703119999999999</v>
      </c>
      <c r="I906" s="28">
        <v>2.1350000000000001E-2</v>
      </c>
      <c r="J906" s="28">
        <v>-1.86054689</v>
      </c>
      <c r="K906" s="28">
        <v>1.05546874</v>
      </c>
      <c r="M906" s="30">
        <v>2.1350000000000001E-2</v>
      </c>
      <c r="N906" s="30">
        <v>0.61210936000000005</v>
      </c>
      <c r="O906" s="30">
        <v>1.03984374</v>
      </c>
      <c r="Q906" s="32">
        <v>4.1399999999999999E-2</v>
      </c>
      <c r="R906" s="32">
        <v>-1.346875</v>
      </c>
      <c r="S906" s="32">
        <v>0.973437</v>
      </c>
      <c r="U906" s="34">
        <v>4.1500000000000002E-2</v>
      </c>
      <c r="V906" s="34">
        <v>1.3386720000000001</v>
      </c>
      <c r="W906" s="34">
        <v>0.96562499999999996</v>
      </c>
      <c r="Y906" s="73"/>
      <c r="Z906" s="73"/>
      <c r="AA906" s="73"/>
    </row>
    <row r="907" spans="1:27" x14ac:dyDescent="0.25">
      <c r="A907" s="61">
        <v>8.0799999999999997E-2</v>
      </c>
      <c r="B907" s="61">
        <v>-1.9859374999999999</v>
      </c>
      <c r="C907" s="61">
        <v>0.85117189999999998</v>
      </c>
      <c r="E907" s="63">
        <v>8.0799999999999997E-2</v>
      </c>
      <c r="F907" s="63">
        <v>0.25039060000000002</v>
      </c>
      <c r="G907" s="63">
        <v>0.60312500000000002</v>
      </c>
      <c r="I907" s="28">
        <v>2.1399999999999999E-2</v>
      </c>
      <c r="J907" s="28">
        <v>-1.84296876</v>
      </c>
      <c r="K907" s="28">
        <v>1.05351561</v>
      </c>
      <c r="M907" s="30">
        <v>2.1399999999999999E-2</v>
      </c>
      <c r="N907" s="30">
        <v>0.63945311000000005</v>
      </c>
      <c r="O907" s="30">
        <v>1.03789061</v>
      </c>
      <c r="Q907" s="32">
        <v>4.1500000000000002E-2</v>
      </c>
      <c r="R907" s="32">
        <v>-1.266797</v>
      </c>
      <c r="S907" s="32">
        <v>0.97734399999999999</v>
      </c>
      <c r="U907" s="34">
        <v>4.1599999999999998E-2</v>
      </c>
      <c r="V907" s="34">
        <v>1.389453</v>
      </c>
      <c r="W907" s="34">
        <v>0.96367199999999997</v>
      </c>
      <c r="Y907" s="73"/>
      <c r="Z907" s="73"/>
      <c r="AA907" s="73"/>
    </row>
    <row r="908" spans="1:27" x14ac:dyDescent="0.25">
      <c r="A908" s="61">
        <v>8.1000000000000003E-2</v>
      </c>
      <c r="B908" s="61">
        <v>-2.0171874999999999</v>
      </c>
      <c r="C908" s="61">
        <v>0.85507809999999995</v>
      </c>
      <c r="E908" s="63">
        <v>8.1000000000000003E-2</v>
      </c>
      <c r="F908" s="63">
        <v>0.17812500000000001</v>
      </c>
      <c r="G908" s="63">
        <v>0.64609369999999999</v>
      </c>
      <c r="I908" s="28">
        <v>2.145E-2</v>
      </c>
      <c r="J908" s="28">
        <v>-1.82539064</v>
      </c>
      <c r="K908" s="28">
        <v>1.05156249</v>
      </c>
      <c r="M908" s="30">
        <v>2.145E-2</v>
      </c>
      <c r="N908" s="30">
        <v>0.66484374000000002</v>
      </c>
      <c r="O908" s="30">
        <v>1.03593749</v>
      </c>
      <c r="Q908" s="32">
        <v>4.1599999999999998E-2</v>
      </c>
      <c r="R908" s="32">
        <v>-1.1867190000000001</v>
      </c>
      <c r="S908" s="32">
        <v>0.98124999999999996</v>
      </c>
      <c r="U908" s="34">
        <v>4.1700000000000001E-2</v>
      </c>
      <c r="V908" s="34">
        <v>1.430469</v>
      </c>
      <c r="W908" s="34">
        <v>0.96171899999999999</v>
      </c>
      <c r="Y908" s="73"/>
      <c r="Z908" s="73"/>
      <c r="AA908" s="73"/>
    </row>
    <row r="909" spans="1:27" x14ac:dyDescent="0.25">
      <c r="A909" s="61">
        <v>8.1199999999999994E-2</v>
      </c>
      <c r="B909" s="61">
        <v>-2.0464844000000002</v>
      </c>
      <c r="C909" s="61">
        <v>0.86484369999999999</v>
      </c>
      <c r="E909" s="63">
        <v>8.1199999999999994E-2</v>
      </c>
      <c r="F909" s="63">
        <v>0.1097656</v>
      </c>
      <c r="G909" s="63">
        <v>0.66562500000000002</v>
      </c>
      <c r="I909" s="28">
        <v>2.1499999999999998E-2</v>
      </c>
      <c r="J909" s="28">
        <v>-1.80781251</v>
      </c>
      <c r="K909" s="28">
        <v>1.05156249</v>
      </c>
      <c r="M909" s="30">
        <v>2.1499999999999998E-2</v>
      </c>
      <c r="N909" s="30">
        <v>0.68828124000000002</v>
      </c>
      <c r="O909" s="30">
        <v>1.03398436</v>
      </c>
      <c r="Q909" s="32">
        <v>4.1700000000000001E-2</v>
      </c>
      <c r="R909" s="32">
        <v>-1.1027340000000001</v>
      </c>
      <c r="S909" s="32">
        <v>0.98320300000000005</v>
      </c>
      <c r="U909" s="34">
        <v>4.1799999999999997E-2</v>
      </c>
      <c r="V909" s="34">
        <v>1.467578</v>
      </c>
      <c r="W909" s="34">
        <v>0.95976600000000001</v>
      </c>
      <c r="Y909" s="73"/>
      <c r="Z909" s="73"/>
      <c r="AA909" s="73"/>
    </row>
    <row r="910" spans="1:27" x14ac:dyDescent="0.25">
      <c r="A910" s="61">
        <v>8.14E-2</v>
      </c>
      <c r="B910" s="61">
        <v>-2.0718749999999999</v>
      </c>
      <c r="C910" s="61">
        <v>0.88242189999999998</v>
      </c>
      <c r="E910" s="63">
        <v>8.14E-2</v>
      </c>
      <c r="F910" s="63">
        <v>3.9453099999999998E-2</v>
      </c>
      <c r="G910" s="63">
        <v>0.62265619999999999</v>
      </c>
      <c r="I910" s="28">
        <v>2.155E-2</v>
      </c>
      <c r="J910" s="28">
        <v>-1.78828126</v>
      </c>
      <c r="K910" s="28">
        <v>1.05156249</v>
      </c>
      <c r="M910" s="30">
        <v>2.155E-2</v>
      </c>
      <c r="N910" s="30">
        <v>0.71367186000000005</v>
      </c>
      <c r="O910" s="30">
        <v>1.03398436</v>
      </c>
      <c r="Q910" s="32">
        <v>4.1799999999999997E-2</v>
      </c>
      <c r="R910" s="32">
        <v>-1.022656</v>
      </c>
      <c r="S910" s="32">
        <v>0.98710900000000001</v>
      </c>
      <c r="U910" s="34">
        <v>4.19E-2</v>
      </c>
      <c r="V910" s="34">
        <v>1.496875</v>
      </c>
      <c r="W910" s="34">
        <v>0.957812</v>
      </c>
      <c r="Y910" s="73"/>
      <c r="Z910" s="73"/>
      <c r="AA910" s="73"/>
    </row>
    <row r="911" spans="1:27" x14ac:dyDescent="0.25">
      <c r="A911" s="61">
        <v>8.1600000000000006E-2</v>
      </c>
      <c r="B911" s="61">
        <v>-2.1070313000000001</v>
      </c>
      <c r="C911" s="61">
        <v>0.90195309999999995</v>
      </c>
      <c r="E911" s="63">
        <v>8.1600000000000006E-2</v>
      </c>
      <c r="F911" s="63">
        <v>-3.8671900000000002E-2</v>
      </c>
      <c r="G911" s="63">
        <v>0.56406250000000002</v>
      </c>
      <c r="I911" s="28">
        <v>2.1600000000000001E-2</v>
      </c>
      <c r="J911" s="28">
        <v>-1.76875001</v>
      </c>
      <c r="K911" s="28">
        <v>1.05156249</v>
      </c>
      <c r="M911" s="30">
        <v>2.1600000000000001E-2</v>
      </c>
      <c r="N911" s="30">
        <v>0.74101561000000005</v>
      </c>
      <c r="O911" s="30">
        <v>1.03203124</v>
      </c>
      <c r="Q911" s="32">
        <v>4.19E-2</v>
      </c>
      <c r="R911" s="32">
        <v>-0.93671899999999997</v>
      </c>
      <c r="S911" s="32">
        <v>0.99101600000000001</v>
      </c>
      <c r="U911" s="34">
        <v>4.2000000000000003E-2</v>
      </c>
      <c r="V911" s="34">
        <v>1.514453</v>
      </c>
      <c r="W911" s="34">
        <v>0.95390600000000003</v>
      </c>
      <c r="Y911" s="73"/>
      <c r="Z911" s="73"/>
      <c r="AA911" s="73"/>
    </row>
    <row r="912" spans="1:27" x14ac:dyDescent="0.25">
      <c r="A912" s="61">
        <v>8.1799999999999998E-2</v>
      </c>
      <c r="B912" s="61">
        <v>-2.1343749999999999</v>
      </c>
      <c r="C912" s="61">
        <v>0.90976559999999995</v>
      </c>
      <c r="E912" s="63">
        <v>8.1799999999999998E-2</v>
      </c>
      <c r="F912" s="63">
        <v>-0.11093749999999999</v>
      </c>
      <c r="G912" s="63">
        <v>0.56406250000000002</v>
      </c>
      <c r="I912" s="28">
        <v>2.1649999999999999E-2</v>
      </c>
      <c r="J912" s="28">
        <v>-1.75117189</v>
      </c>
      <c r="K912" s="28">
        <v>1.05156249</v>
      </c>
      <c r="M912" s="30">
        <v>2.1649999999999999E-2</v>
      </c>
      <c r="N912" s="30">
        <v>0.76640624000000002</v>
      </c>
      <c r="O912" s="30">
        <v>1.03007811</v>
      </c>
      <c r="Q912" s="32">
        <v>4.2000000000000003E-2</v>
      </c>
      <c r="R912" s="32">
        <v>-0.85078100000000001</v>
      </c>
      <c r="S912" s="32">
        <v>0.99492199999999997</v>
      </c>
      <c r="U912" s="34">
        <v>4.2099999999999999E-2</v>
      </c>
      <c r="V912" s="34">
        <v>1.528125</v>
      </c>
      <c r="W912" s="34">
        <v>0.95195300000000005</v>
      </c>
      <c r="Y912" s="73"/>
      <c r="Z912" s="73"/>
      <c r="AA912" s="73"/>
    </row>
    <row r="913" spans="1:27" x14ac:dyDescent="0.25">
      <c r="A913" s="61">
        <v>8.2000000000000003E-2</v>
      </c>
      <c r="B913" s="61">
        <v>-2.1617188000000001</v>
      </c>
      <c r="C913" s="61">
        <v>0.90976559999999995</v>
      </c>
      <c r="E913" s="63">
        <v>8.2000000000000003E-2</v>
      </c>
      <c r="F913" s="63">
        <v>-0.18320310000000001</v>
      </c>
      <c r="G913" s="63">
        <v>0.61289059999999995</v>
      </c>
      <c r="I913" s="28">
        <v>2.1700000000000001E-2</v>
      </c>
      <c r="J913" s="28">
        <v>-1.73164064</v>
      </c>
      <c r="K913" s="28">
        <v>1.05351561</v>
      </c>
      <c r="M913" s="30">
        <v>2.1700000000000001E-2</v>
      </c>
      <c r="N913" s="30">
        <v>0.78984374000000002</v>
      </c>
      <c r="O913" s="30">
        <v>1.03007811</v>
      </c>
      <c r="Q913" s="32">
        <v>4.2099999999999999E-2</v>
      </c>
      <c r="R913" s="32">
        <v>-0.76484399999999997</v>
      </c>
      <c r="S913" s="32">
        <v>0.99687499999999996</v>
      </c>
      <c r="U913" s="34">
        <v>4.2200000000000001E-2</v>
      </c>
      <c r="V913" s="34">
        <v>1.533984</v>
      </c>
      <c r="W913" s="34">
        <v>0.94804699999999997</v>
      </c>
      <c r="Y913" s="73"/>
      <c r="Z913" s="73"/>
      <c r="AA913" s="73"/>
    </row>
    <row r="914" spans="1:27" x14ac:dyDescent="0.25">
      <c r="A914" s="61">
        <v>8.2199999999999995E-2</v>
      </c>
      <c r="B914" s="61">
        <v>-2.1871094000000002</v>
      </c>
      <c r="C914" s="61">
        <v>0.91757809999999995</v>
      </c>
      <c r="E914" s="63">
        <v>8.2199999999999995E-2</v>
      </c>
      <c r="F914" s="63">
        <v>-0.26132810000000001</v>
      </c>
      <c r="G914" s="63">
        <v>0.64414059999999995</v>
      </c>
      <c r="I914" s="28">
        <v>2.1749999999999999E-2</v>
      </c>
      <c r="J914" s="28">
        <v>-1.71210939</v>
      </c>
      <c r="K914" s="28">
        <v>1.05546874</v>
      </c>
      <c r="M914" s="30">
        <v>2.1749999999999999E-2</v>
      </c>
      <c r="N914" s="30">
        <v>0.81328124000000002</v>
      </c>
      <c r="O914" s="30">
        <v>1.02812499</v>
      </c>
      <c r="Q914" s="32">
        <v>4.2200000000000001E-2</v>
      </c>
      <c r="R914" s="32">
        <v>-0.67695300000000003</v>
      </c>
      <c r="S914" s="32">
        <v>0.99687499999999996</v>
      </c>
      <c r="U914" s="34">
        <v>4.2299999999999997E-2</v>
      </c>
      <c r="V914" s="34">
        <v>1.530078</v>
      </c>
      <c r="W914" s="34">
        <v>0.94414100000000001</v>
      </c>
      <c r="Y914" s="73"/>
      <c r="Z914" s="73"/>
      <c r="AA914" s="73"/>
    </row>
    <row r="915" spans="1:27" x14ac:dyDescent="0.25">
      <c r="A915" s="61">
        <v>8.2400000000000001E-2</v>
      </c>
      <c r="B915" s="61">
        <v>-2.2105469000000002</v>
      </c>
      <c r="C915" s="61">
        <v>0.93515619999999999</v>
      </c>
      <c r="E915" s="63">
        <v>8.2400000000000001E-2</v>
      </c>
      <c r="F915" s="63">
        <v>-0.33554689999999998</v>
      </c>
      <c r="G915" s="63">
        <v>0.65195309999999995</v>
      </c>
      <c r="I915" s="28">
        <v>2.18E-2</v>
      </c>
      <c r="J915" s="28">
        <v>-1.69257814</v>
      </c>
      <c r="K915" s="28">
        <v>1.05742186</v>
      </c>
      <c r="M915" s="30">
        <v>2.18E-2</v>
      </c>
      <c r="N915" s="30">
        <v>0.83671874000000002</v>
      </c>
      <c r="O915" s="30">
        <v>1.02812499</v>
      </c>
      <c r="Q915" s="32">
        <v>4.2299999999999997E-2</v>
      </c>
      <c r="R915" s="32">
        <v>-0.58710899999999999</v>
      </c>
      <c r="S915" s="32">
        <v>0.99687499999999996</v>
      </c>
      <c r="U915" s="34">
        <v>4.24E-2</v>
      </c>
      <c r="V915" s="34">
        <v>1.518359</v>
      </c>
      <c r="W915" s="34">
        <v>0.94023400000000001</v>
      </c>
      <c r="Y915" s="73"/>
      <c r="Z915" s="73"/>
      <c r="AA915" s="73"/>
    </row>
    <row r="916" spans="1:27" x14ac:dyDescent="0.25">
      <c r="A916" s="61">
        <v>8.2600000000000007E-2</v>
      </c>
      <c r="B916" s="61">
        <v>-2.2339844000000002</v>
      </c>
      <c r="C916" s="61">
        <v>0.95468750000000002</v>
      </c>
      <c r="E916" s="63">
        <v>8.2600000000000007E-2</v>
      </c>
      <c r="F916" s="63">
        <v>-0.40976560000000001</v>
      </c>
      <c r="G916" s="63">
        <v>0.64609369999999999</v>
      </c>
      <c r="I916" s="28">
        <v>2.1850000000000001E-2</v>
      </c>
      <c r="J916" s="28">
        <v>-1.67304689</v>
      </c>
      <c r="K916" s="28">
        <v>1.05937499</v>
      </c>
      <c r="M916" s="30">
        <v>2.1850000000000001E-2</v>
      </c>
      <c r="N916" s="30">
        <v>0.85820311000000005</v>
      </c>
      <c r="O916" s="30">
        <v>1.02617186</v>
      </c>
      <c r="Q916" s="32">
        <v>4.24E-2</v>
      </c>
      <c r="R916" s="32">
        <v>-0.50117199999999995</v>
      </c>
      <c r="S916" s="32">
        <v>0.99882800000000005</v>
      </c>
      <c r="U916" s="34">
        <v>4.2500000000000003E-2</v>
      </c>
      <c r="V916" s="34">
        <v>1.502734</v>
      </c>
      <c r="W916" s="34">
        <v>0.93632800000000005</v>
      </c>
      <c r="Y916" s="73"/>
      <c r="Z916" s="73"/>
      <c r="AA916" s="73"/>
    </row>
    <row r="917" spans="1:27" x14ac:dyDescent="0.25">
      <c r="A917" s="61">
        <v>8.2799999999999999E-2</v>
      </c>
      <c r="B917" s="61">
        <v>-2.2574219000000002</v>
      </c>
      <c r="C917" s="61">
        <v>0.96640619999999999</v>
      </c>
      <c r="E917" s="63">
        <v>8.2799999999999999E-2</v>
      </c>
      <c r="F917" s="63">
        <v>-0.47812500000000002</v>
      </c>
      <c r="G917" s="63">
        <v>0.63632809999999995</v>
      </c>
      <c r="I917" s="28">
        <v>2.1899999999999999E-2</v>
      </c>
      <c r="J917" s="28">
        <v>-1.65351564</v>
      </c>
      <c r="K917" s="28">
        <v>1.06328124</v>
      </c>
      <c r="M917" s="30">
        <v>2.1899999999999999E-2</v>
      </c>
      <c r="N917" s="30">
        <v>0.88359374000000002</v>
      </c>
      <c r="O917" s="30">
        <v>1.02421874</v>
      </c>
      <c r="Q917" s="32">
        <v>4.2500000000000003E-2</v>
      </c>
      <c r="R917" s="32">
        <v>-0.41914099999999999</v>
      </c>
      <c r="S917" s="32">
        <v>1.0007809999999999</v>
      </c>
      <c r="U917" s="34">
        <v>4.2599999999999999E-2</v>
      </c>
      <c r="V917" s="34">
        <v>1.477344</v>
      </c>
      <c r="W917" s="34">
        <v>0.93242199999999997</v>
      </c>
      <c r="Y917" s="73"/>
      <c r="Z917" s="73"/>
      <c r="AA917" s="73"/>
    </row>
    <row r="918" spans="1:27" x14ac:dyDescent="0.25">
      <c r="A918" s="61">
        <v>8.3000000000000004E-2</v>
      </c>
      <c r="B918" s="61">
        <v>-2.2789063000000001</v>
      </c>
      <c r="C918" s="61">
        <v>0.96835939999999998</v>
      </c>
      <c r="E918" s="63">
        <v>8.3000000000000004E-2</v>
      </c>
      <c r="F918" s="63">
        <v>-0.55039059999999995</v>
      </c>
      <c r="G918" s="63">
        <v>0.61875000000000002</v>
      </c>
      <c r="I918" s="28">
        <v>2.1950000000000001E-2</v>
      </c>
      <c r="J918" s="28">
        <v>-1.63203126</v>
      </c>
      <c r="K918" s="28">
        <v>1.06523436</v>
      </c>
      <c r="M918" s="30">
        <v>2.1950000000000001E-2</v>
      </c>
      <c r="N918" s="30">
        <v>0.90703124000000002</v>
      </c>
      <c r="O918" s="30">
        <v>1.02226561</v>
      </c>
      <c r="Q918" s="32">
        <v>4.2599999999999999E-2</v>
      </c>
      <c r="R918" s="32">
        <v>-0.33515600000000001</v>
      </c>
      <c r="S918" s="32">
        <v>1.002734</v>
      </c>
      <c r="U918" s="34">
        <v>4.2700000000000002E-2</v>
      </c>
      <c r="V918" s="34">
        <v>1.440234</v>
      </c>
      <c r="W918" s="34">
        <v>0.926562</v>
      </c>
      <c r="Y918" s="73"/>
      <c r="Z918" s="73"/>
      <c r="AA918" s="73"/>
    </row>
    <row r="919" spans="1:27" x14ac:dyDescent="0.25">
      <c r="A919" s="61">
        <v>8.3199999999999996E-2</v>
      </c>
      <c r="B919" s="61">
        <v>-2.2984374999999999</v>
      </c>
      <c r="C919" s="61">
        <v>0.97226559999999995</v>
      </c>
      <c r="E919" s="63">
        <v>8.3199999999999996E-2</v>
      </c>
      <c r="F919" s="63">
        <v>-0.62265630000000005</v>
      </c>
      <c r="G919" s="63">
        <v>0.59531250000000002</v>
      </c>
      <c r="I919" s="28">
        <v>2.1999999999999999E-2</v>
      </c>
      <c r="J919" s="28">
        <v>-1.61250001</v>
      </c>
      <c r="K919" s="28">
        <v>1.06914061</v>
      </c>
      <c r="M919" s="30">
        <v>2.1999999999999999E-2</v>
      </c>
      <c r="N919" s="30">
        <v>0.93046874000000002</v>
      </c>
      <c r="O919" s="30">
        <v>1.02031249</v>
      </c>
      <c r="Q919" s="32">
        <v>4.2700000000000002E-2</v>
      </c>
      <c r="R919" s="32">
        <v>-0.249219</v>
      </c>
      <c r="S919" s="32">
        <v>1.002734</v>
      </c>
      <c r="U919" s="34">
        <v>4.2799999999999998E-2</v>
      </c>
      <c r="V919" s="34">
        <v>1.4011720000000001</v>
      </c>
      <c r="W919" s="34">
        <v>0.92265600000000003</v>
      </c>
      <c r="Y919" s="73"/>
      <c r="Z919" s="73"/>
      <c r="AA919" s="73"/>
    </row>
    <row r="920" spans="1:27" x14ac:dyDescent="0.25">
      <c r="A920" s="61">
        <v>8.3400000000000002E-2</v>
      </c>
      <c r="B920" s="61">
        <v>-2.3179688000000001</v>
      </c>
      <c r="C920" s="61">
        <v>0.98007809999999995</v>
      </c>
      <c r="E920" s="63">
        <v>8.3400000000000002E-2</v>
      </c>
      <c r="F920" s="63">
        <v>-0.70078130000000005</v>
      </c>
      <c r="G920" s="63">
        <v>0.61679689999999998</v>
      </c>
      <c r="I920" s="28">
        <v>2.205E-2</v>
      </c>
      <c r="J920" s="28">
        <v>-1.59296876</v>
      </c>
      <c r="K920" s="28">
        <v>1.07304686</v>
      </c>
      <c r="M920" s="30">
        <v>2.205E-2</v>
      </c>
      <c r="N920" s="30">
        <v>0.95390624000000002</v>
      </c>
      <c r="O920" s="30">
        <v>1.01835936</v>
      </c>
      <c r="Q920" s="32">
        <v>4.2799999999999998E-2</v>
      </c>
      <c r="R920" s="32">
        <v>-0.15937499999999999</v>
      </c>
      <c r="S920" s="32">
        <v>1.0046870000000001</v>
      </c>
      <c r="U920" s="34">
        <v>4.2900000000000001E-2</v>
      </c>
      <c r="V920" s="34">
        <v>1.352344</v>
      </c>
      <c r="W920" s="34">
        <v>0.91679699999999997</v>
      </c>
      <c r="Y920" s="73"/>
      <c r="Z920" s="73"/>
      <c r="AA920" s="73"/>
    </row>
    <row r="921" spans="1:27" x14ac:dyDescent="0.25">
      <c r="A921" s="61">
        <v>8.3599999999999994E-2</v>
      </c>
      <c r="B921" s="61">
        <v>-2.3355469000000002</v>
      </c>
      <c r="C921" s="61">
        <v>0.99179689999999998</v>
      </c>
      <c r="E921" s="63">
        <v>8.3599999999999994E-2</v>
      </c>
      <c r="F921" s="63">
        <v>-0.77890630000000005</v>
      </c>
      <c r="G921" s="63">
        <v>0.66757809999999995</v>
      </c>
      <c r="I921" s="28">
        <v>2.2100000000000002E-2</v>
      </c>
      <c r="J921" s="28">
        <v>-1.57148439</v>
      </c>
      <c r="K921" s="28">
        <v>1.07695311</v>
      </c>
      <c r="M921" s="30">
        <v>2.2100000000000002E-2</v>
      </c>
      <c r="N921" s="30">
        <v>0.97343749000000002</v>
      </c>
      <c r="O921" s="30">
        <v>1.01640624</v>
      </c>
      <c r="Q921" s="32">
        <v>4.2900000000000001E-2</v>
      </c>
      <c r="R921" s="32">
        <v>-7.3438000000000003E-2</v>
      </c>
      <c r="S921" s="32">
        <v>1.0066409999999999</v>
      </c>
      <c r="U921" s="34">
        <v>4.2999999999999997E-2</v>
      </c>
      <c r="V921" s="34">
        <v>1.295703</v>
      </c>
      <c r="W921" s="34">
        <v>0.910937</v>
      </c>
      <c r="Y921" s="73"/>
      <c r="Z921" s="73"/>
      <c r="AA921" s="73"/>
    </row>
    <row r="922" spans="1:27" x14ac:dyDescent="0.25">
      <c r="A922" s="61">
        <v>8.3799999999999999E-2</v>
      </c>
      <c r="B922" s="61">
        <v>-2.3511719000000002</v>
      </c>
      <c r="C922" s="61">
        <v>1.0015624999999999</v>
      </c>
      <c r="E922" s="63">
        <v>8.3799999999999999E-2</v>
      </c>
      <c r="F922" s="63">
        <v>-0.85117189999999998</v>
      </c>
      <c r="G922" s="63">
        <v>0.71054689999999998</v>
      </c>
      <c r="I922" s="28">
        <v>2.215E-2</v>
      </c>
      <c r="J922" s="28">
        <v>-1.55000001</v>
      </c>
      <c r="K922" s="28">
        <v>1.08085936</v>
      </c>
      <c r="M922" s="30">
        <v>2.215E-2</v>
      </c>
      <c r="N922" s="30">
        <v>0.99492186000000005</v>
      </c>
      <c r="O922" s="30">
        <v>1.01640624</v>
      </c>
      <c r="Q922" s="32">
        <v>4.2999999999999997E-2</v>
      </c>
      <c r="R922" s="32">
        <v>1.2500000000000001E-2</v>
      </c>
      <c r="S922" s="32">
        <v>1.0105470000000001</v>
      </c>
      <c r="U922" s="34">
        <v>4.3099999999999999E-2</v>
      </c>
      <c r="V922" s="34">
        <v>1.233203</v>
      </c>
      <c r="W922" s="34">
        <v>0.90507800000000005</v>
      </c>
      <c r="Y922" s="73"/>
      <c r="Z922" s="73"/>
      <c r="AA922" s="73"/>
    </row>
    <row r="923" spans="1:27" x14ac:dyDescent="0.25">
      <c r="A923" s="61">
        <v>8.4000000000000005E-2</v>
      </c>
      <c r="B923" s="61">
        <v>-2.3628906000000001</v>
      </c>
      <c r="C923" s="61">
        <v>1.0093749999999999</v>
      </c>
      <c r="E923" s="63">
        <v>8.4000000000000005E-2</v>
      </c>
      <c r="F923" s="63">
        <v>-0.92343750000000002</v>
      </c>
      <c r="G923" s="63">
        <v>0.71054689999999998</v>
      </c>
      <c r="I923" s="28">
        <v>2.2200000000000001E-2</v>
      </c>
      <c r="J923" s="28">
        <v>-1.52851564</v>
      </c>
      <c r="K923" s="28">
        <v>1.08476561</v>
      </c>
      <c r="M923" s="30">
        <v>2.2200000000000001E-2</v>
      </c>
      <c r="N923" s="30">
        <v>1.01445311</v>
      </c>
      <c r="O923" s="30">
        <v>1.01445311</v>
      </c>
      <c r="Q923" s="32">
        <v>4.3099999999999999E-2</v>
      </c>
      <c r="R923" s="32">
        <v>0.10039099999999999</v>
      </c>
      <c r="S923" s="32">
        <v>1.0105470000000001</v>
      </c>
      <c r="U923" s="34">
        <v>4.3200000000000002E-2</v>
      </c>
      <c r="V923" s="34">
        <v>1.1628909999999999</v>
      </c>
      <c r="W923" s="34">
        <v>0.89921899999999999</v>
      </c>
      <c r="Y923" s="73"/>
      <c r="Z923" s="73"/>
      <c r="AA923" s="73"/>
    </row>
    <row r="924" spans="1:27" x14ac:dyDescent="0.25">
      <c r="A924" s="61">
        <v>8.4199999999999997E-2</v>
      </c>
      <c r="B924" s="61">
        <v>-2.3785156000000001</v>
      </c>
      <c r="C924" s="61">
        <v>1.0152344</v>
      </c>
      <c r="E924" s="63">
        <v>8.4199999999999997E-2</v>
      </c>
      <c r="F924" s="63">
        <v>-0.99765630000000005</v>
      </c>
      <c r="G924" s="63">
        <v>0.68320309999999995</v>
      </c>
      <c r="I924" s="28">
        <v>2.2249999999999999E-2</v>
      </c>
      <c r="J924" s="28">
        <v>-1.50898439</v>
      </c>
      <c r="K924" s="28">
        <v>1.08867186</v>
      </c>
      <c r="M924" s="30">
        <v>2.2249999999999999E-2</v>
      </c>
      <c r="N924" s="30">
        <v>1.03984374</v>
      </c>
      <c r="O924" s="30">
        <v>1.01249999</v>
      </c>
      <c r="Q924" s="32">
        <v>4.3200000000000002E-2</v>
      </c>
      <c r="R924" s="32">
        <v>0.18046899999999999</v>
      </c>
      <c r="S924" s="32">
        <v>1.0105470000000001</v>
      </c>
      <c r="U924" s="34">
        <v>4.3299999999999998E-2</v>
      </c>
      <c r="V924" s="34">
        <v>1.090625</v>
      </c>
      <c r="W924" s="34">
        <v>0.895312</v>
      </c>
      <c r="Y924" s="73"/>
      <c r="Z924" s="73"/>
      <c r="AA924" s="73"/>
    </row>
    <row r="925" spans="1:27" x14ac:dyDescent="0.25">
      <c r="A925" s="61">
        <v>8.4400000000000003E-2</v>
      </c>
      <c r="B925" s="61">
        <v>-2.3941406000000001</v>
      </c>
      <c r="C925" s="61">
        <v>1.0289062</v>
      </c>
      <c r="E925" s="63">
        <v>8.4400000000000003E-2</v>
      </c>
      <c r="F925" s="63">
        <v>-1.0679688000000001</v>
      </c>
      <c r="G925" s="63">
        <v>0.65</v>
      </c>
      <c r="I925" s="28">
        <v>2.23E-2</v>
      </c>
      <c r="J925" s="28">
        <v>-1.48359376</v>
      </c>
      <c r="K925" s="28">
        <v>1.09257811</v>
      </c>
      <c r="M925" s="30">
        <v>2.23E-2</v>
      </c>
      <c r="N925" s="30">
        <v>1.05937499</v>
      </c>
      <c r="O925" s="30">
        <v>1.01054686</v>
      </c>
      <c r="Q925" s="32">
        <v>4.3299999999999998E-2</v>
      </c>
      <c r="R925" s="32">
        <v>0.26250000000000001</v>
      </c>
      <c r="S925" s="32">
        <v>1.0105470000000001</v>
      </c>
      <c r="U925" s="34">
        <v>4.3400000000000001E-2</v>
      </c>
      <c r="V925" s="34">
        <v>1.0105470000000001</v>
      </c>
      <c r="W925" s="34">
        <v>0.88945300000000005</v>
      </c>
      <c r="Y925" s="73"/>
      <c r="Z925" s="73"/>
      <c r="AA925" s="73"/>
    </row>
    <row r="926" spans="1:27" x14ac:dyDescent="0.25">
      <c r="A926" s="61">
        <v>8.4599999999999995E-2</v>
      </c>
      <c r="B926" s="61">
        <v>-2.4058594000000002</v>
      </c>
      <c r="C926" s="61">
        <v>1.0503906000000001</v>
      </c>
      <c r="E926" s="63">
        <v>8.4599999999999995E-2</v>
      </c>
      <c r="F926" s="63">
        <v>-1.1382813000000001</v>
      </c>
      <c r="G926" s="63">
        <v>0.62460939999999998</v>
      </c>
      <c r="I926" s="28">
        <v>2.2349999999999998E-2</v>
      </c>
      <c r="J926" s="28">
        <v>-1.46406251</v>
      </c>
      <c r="K926" s="28">
        <v>1.09648436</v>
      </c>
      <c r="M926" s="30">
        <v>2.2349999999999998E-2</v>
      </c>
      <c r="N926" s="30">
        <v>1.07695311</v>
      </c>
      <c r="O926" s="30">
        <v>1.00859374</v>
      </c>
      <c r="Q926" s="32">
        <v>4.3400000000000001E-2</v>
      </c>
      <c r="R926" s="32">
        <v>0.34453099999999998</v>
      </c>
      <c r="S926" s="32">
        <v>1.008594</v>
      </c>
      <c r="U926" s="34">
        <v>4.3499999999999997E-2</v>
      </c>
      <c r="V926" s="34">
        <v>0.92265600000000003</v>
      </c>
      <c r="W926" s="34">
        <v>0.88359399999999999</v>
      </c>
      <c r="Y926" s="73"/>
      <c r="Z926" s="73"/>
      <c r="AA926" s="73"/>
    </row>
    <row r="927" spans="1:27" x14ac:dyDescent="0.25">
      <c r="A927" s="61">
        <v>8.48E-2</v>
      </c>
      <c r="B927" s="61">
        <v>-2.4156249999999999</v>
      </c>
      <c r="C927" s="61">
        <v>1.0640624999999999</v>
      </c>
      <c r="E927" s="63">
        <v>8.48E-2</v>
      </c>
      <c r="F927" s="63">
        <v>-1.2085938000000001</v>
      </c>
      <c r="G927" s="63">
        <v>0.65390619999999999</v>
      </c>
      <c r="I927" s="28">
        <v>2.24E-2</v>
      </c>
      <c r="J927" s="28">
        <v>-1.44062501</v>
      </c>
      <c r="K927" s="28">
        <v>1.09843749</v>
      </c>
      <c r="M927" s="30">
        <v>2.24E-2</v>
      </c>
      <c r="N927" s="30">
        <v>1.09648436</v>
      </c>
      <c r="O927" s="30">
        <v>1.00664061</v>
      </c>
      <c r="Q927" s="32">
        <v>4.3499999999999997E-2</v>
      </c>
      <c r="R927" s="32">
        <v>0.42265599999999998</v>
      </c>
      <c r="S927" s="32">
        <v>1.0046870000000001</v>
      </c>
      <c r="U927" s="34">
        <v>4.36E-2</v>
      </c>
      <c r="V927" s="34">
        <v>0.82890600000000003</v>
      </c>
      <c r="W927" s="34">
        <v>0.87773400000000001</v>
      </c>
      <c r="Y927" s="73"/>
      <c r="Z927" s="73"/>
      <c r="AA927" s="73"/>
    </row>
    <row r="928" spans="1:27" x14ac:dyDescent="0.25">
      <c r="A928" s="61">
        <v>8.5000000000000006E-2</v>
      </c>
      <c r="B928" s="61">
        <v>-2.4234374999999999</v>
      </c>
      <c r="C928" s="61">
        <v>1.0660156000000001</v>
      </c>
      <c r="E928" s="63">
        <v>8.5000000000000006E-2</v>
      </c>
      <c r="F928" s="63">
        <v>-1.2769531000000001</v>
      </c>
      <c r="G928" s="63">
        <v>0.73203119999999999</v>
      </c>
      <c r="I928" s="28">
        <v>2.2450000000000001E-2</v>
      </c>
      <c r="J928" s="28">
        <v>-1.41914064</v>
      </c>
      <c r="K928" s="28">
        <v>1.10039061</v>
      </c>
      <c r="M928" s="30">
        <v>2.2450000000000001E-2</v>
      </c>
      <c r="N928" s="30">
        <v>1.11601561</v>
      </c>
      <c r="O928" s="30">
        <v>1.00468749</v>
      </c>
      <c r="Q928" s="32">
        <v>4.36E-2</v>
      </c>
      <c r="R928" s="32">
        <v>0.504687</v>
      </c>
      <c r="S928" s="32">
        <v>1.002734</v>
      </c>
      <c r="U928" s="34">
        <v>4.3700000000000003E-2</v>
      </c>
      <c r="V928" s="34">
        <v>0.73124999999999996</v>
      </c>
      <c r="W928" s="34">
        <v>0.87382800000000005</v>
      </c>
      <c r="Y928" s="73"/>
      <c r="Z928" s="73"/>
      <c r="AA928" s="73"/>
    </row>
    <row r="929" spans="1:27" x14ac:dyDescent="0.25">
      <c r="A929" s="61">
        <v>8.5199999999999998E-2</v>
      </c>
      <c r="B929" s="61">
        <v>-2.4292969000000002</v>
      </c>
      <c r="C929" s="61">
        <v>1.0718749999999999</v>
      </c>
      <c r="E929" s="63">
        <v>8.5199999999999998E-2</v>
      </c>
      <c r="F929" s="63">
        <v>-1.3433594</v>
      </c>
      <c r="G929" s="63">
        <v>0.79648439999999998</v>
      </c>
      <c r="I929" s="28">
        <v>2.2499999999999999E-2</v>
      </c>
      <c r="J929" s="28">
        <v>-1.39765626</v>
      </c>
      <c r="K929" s="28">
        <v>1.10234374</v>
      </c>
      <c r="M929" s="30">
        <v>2.2499999999999999E-2</v>
      </c>
      <c r="N929" s="30">
        <v>1.13359374</v>
      </c>
      <c r="O929" s="30">
        <v>1.00273436</v>
      </c>
      <c r="Q929" s="32">
        <v>4.3700000000000003E-2</v>
      </c>
      <c r="R929" s="32">
        <v>0.582812</v>
      </c>
      <c r="S929" s="32">
        <v>1.0046870000000001</v>
      </c>
      <c r="U929" s="34">
        <v>4.3799999999999999E-2</v>
      </c>
      <c r="V929" s="34">
        <v>0.629687</v>
      </c>
      <c r="W929" s="34">
        <v>0.86992199999999997</v>
      </c>
      <c r="Y929" s="73"/>
      <c r="Z929" s="73"/>
      <c r="AA929" s="73"/>
    </row>
    <row r="930" spans="1:27" x14ac:dyDescent="0.25">
      <c r="A930" s="61">
        <v>8.5400000000000004E-2</v>
      </c>
      <c r="B930" s="61">
        <v>-2.4371094000000002</v>
      </c>
      <c r="C930" s="61">
        <v>1.0874999999999999</v>
      </c>
      <c r="E930" s="63">
        <v>8.5400000000000004E-2</v>
      </c>
      <c r="F930" s="63">
        <v>-1.4156249999999999</v>
      </c>
      <c r="G930" s="63">
        <v>0.80234369999999999</v>
      </c>
      <c r="I930" s="28">
        <v>2.2550000000000001E-2</v>
      </c>
      <c r="J930" s="28">
        <v>-1.37421876</v>
      </c>
      <c r="K930" s="28">
        <v>1.10234374</v>
      </c>
      <c r="M930" s="30">
        <v>2.2550000000000001E-2</v>
      </c>
      <c r="N930" s="30">
        <v>1.14921874</v>
      </c>
      <c r="O930" s="30">
        <v>0.99882811000000005</v>
      </c>
      <c r="Q930" s="32">
        <v>4.3799999999999999E-2</v>
      </c>
      <c r="R930" s="32">
        <v>0.65703100000000003</v>
      </c>
      <c r="S930" s="32">
        <v>1.0066409999999999</v>
      </c>
      <c r="U930" s="34">
        <v>4.3900000000000002E-2</v>
      </c>
      <c r="V930" s="34">
        <v>0.520312</v>
      </c>
      <c r="W930" s="34">
        <v>0.864062</v>
      </c>
      <c r="Y930" s="73"/>
      <c r="Z930" s="73"/>
      <c r="AA930" s="73"/>
    </row>
    <row r="931" spans="1:27" x14ac:dyDescent="0.25">
      <c r="A931" s="61">
        <v>8.5599999999999996E-2</v>
      </c>
      <c r="B931" s="61">
        <v>-2.4429688000000001</v>
      </c>
      <c r="C931" s="61">
        <v>1.1070312</v>
      </c>
      <c r="E931" s="63">
        <v>8.5599999999999996E-2</v>
      </c>
      <c r="F931" s="63">
        <v>-1.4820313000000001</v>
      </c>
      <c r="G931" s="63">
        <v>0.73984369999999999</v>
      </c>
      <c r="I931" s="28">
        <v>2.2599999999999999E-2</v>
      </c>
      <c r="J931" s="28">
        <v>-1.34882814</v>
      </c>
      <c r="K931" s="28">
        <v>1.10234374</v>
      </c>
      <c r="M931" s="30">
        <v>2.2599999999999999E-2</v>
      </c>
      <c r="N931" s="30">
        <v>1.16874999</v>
      </c>
      <c r="O931" s="30">
        <v>0.99882811000000005</v>
      </c>
      <c r="Q931" s="32">
        <v>4.3900000000000002E-2</v>
      </c>
      <c r="R931" s="32">
        <v>0.72734399999999999</v>
      </c>
      <c r="S931" s="32">
        <v>1.0046870000000001</v>
      </c>
      <c r="U931" s="34">
        <v>4.3999999999999997E-2</v>
      </c>
      <c r="V931" s="34">
        <v>0.40507799999999999</v>
      </c>
      <c r="W931" s="34">
        <v>0.86015600000000003</v>
      </c>
      <c r="Y931" s="73"/>
      <c r="Z931" s="73"/>
      <c r="AA931" s="73"/>
    </row>
    <row r="932" spans="1:27" x14ac:dyDescent="0.25">
      <c r="A932" s="61">
        <v>8.5800000000000001E-2</v>
      </c>
      <c r="B932" s="61">
        <v>-2.4468749999999999</v>
      </c>
      <c r="C932" s="61">
        <v>1.1148437</v>
      </c>
      <c r="E932" s="63">
        <v>8.5800000000000001E-2</v>
      </c>
      <c r="F932" s="63">
        <v>-1.5484374999999999</v>
      </c>
      <c r="G932" s="63">
        <v>0.68125000000000002</v>
      </c>
      <c r="I932" s="28">
        <v>2.265E-2</v>
      </c>
      <c r="J932" s="28">
        <v>-1.32343751</v>
      </c>
      <c r="K932" s="28">
        <v>1.10234374</v>
      </c>
      <c r="M932" s="30">
        <v>2.265E-2</v>
      </c>
      <c r="N932" s="30">
        <v>1.18632811</v>
      </c>
      <c r="O932" s="30">
        <v>0.99687499000000002</v>
      </c>
      <c r="Q932" s="32">
        <v>4.3999999999999997E-2</v>
      </c>
      <c r="R932" s="32">
        <v>0.79765600000000003</v>
      </c>
      <c r="S932" s="32">
        <v>1.0007809999999999</v>
      </c>
      <c r="U932" s="34">
        <v>4.41E-2</v>
      </c>
      <c r="V932" s="34">
        <v>0.29179699999999997</v>
      </c>
      <c r="W932" s="34">
        <v>0.85429699999999997</v>
      </c>
      <c r="Y932" s="73"/>
      <c r="Z932" s="73"/>
      <c r="AA932" s="73"/>
    </row>
    <row r="933" spans="1:27" x14ac:dyDescent="0.25">
      <c r="A933" s="61">
        <v>8.5999999999999993E-2</v>
      </c>
      <c r="B933" s="61">
        <v>-2.4488281000000001</v>
      </c>
      <c r="C933" s="61">
        <v>1.1148437</v>
      </c>
      <c r="E933" s="63">
        <v>8.5999999999999993E-2</v>
      </c>
      <c r="F933" s="63">
        <v>-1.6109374999999999</v>
      </c>
      <c r="G933" s="63">
        <v>0.69492189999999998</v>
      </c>
      <c r="I933" s="28">
        <v>2.2700000000000001E-2</v>
      </c>
      <c r="J933" s="28">
        <v>-1.30195314</v>
      </c>
      <c r="K933" s="28">
        <v>1.10039061</v>
      </c>
      <c r="M933" s="30">
        <v>2.2700000000000001E-2</v>
      </c>
      <c r="N933" s="30">
        <v>1.20585936</v>
      </c>
      <c r="O933" s="30">
        <v>0.99492186000000005</v>
      </c>
      <c r="Q933" s="32">
        <v>4.41E-2</v>
      </c>
      <c r="R933" s="32">
        <v>0.86210900000000001</v>
      </c>
      <c r="S933" s="32">
        <v>0.99687499999999996</v>
      </c>
      <c r="U933" s="34">
        <v>4.4200000000000003E-2</v>
      </c>
      <c r="V933" s="34">
        <v>0.17460899999999999</v>
      </c>
      <c r="W933" s="34">
        <v>0.85039100000000001</v>
      </c>
      <c r="Y933" s="73"/>
      <c r="Z933" s="73"/>
      <c r="AA933" s="73"/>
    </row>
    <row r="934" spans="1:27" x14ac:dyDescent="0.25">
      <c r="A934" s="61">
        <v>8.6199999999999999E-2</v>
      </c>
      <c r="B934" s="61">
        <v>-2.4507813000000001</v>
      </c>
      <c r="C934" s="61">
        <v>1.1187499999999999</v>
      </c>
      <c r="E934" s="63">
        <v>8.6199999999999999E-2</v>
      </c>
      <c r="F934" s="63">
        <v>-1.6714844</v>
      </c>
      <c r="G934" s="63">
        <v>0.75742189999999998</v>
      </c>
      <c r="I934" s="28">
        <v>2.2749999999999999E-2</v>
      </c>
      <c r="J934" s="28">
        <v>-1.27851564</v>
      </c>
      <c r="K934" s="28">
        <v>1.09843749</v>
      </c>
      <c r="M934" s="30">
        <v>2.2749999999999999E-2</v>
      </c>
      <c r="N934" s="30">
        <v>1.22148436</v>
      </c>
      <c r="O934" s="30">
        <v>0.99296874000000002</v>
      </c>
      <c r="Q934" s="32">
        <v>4.4200000000000003E-2</v>
      </c>
      <c r="R934" s="32">
        <v>0.92851600000000001</v>
      </c>
      <c r="S934" s="32">
        <v>0.99492199999999997</v>
      </c>
      <c r="U934" s="34">
        <v>4.4299999999999999E-2</v>
      </c>
      <c r="V934" s="34">
        <v>5.5468999999999997E-2</v>
      </c>
      <c r="W934" s="34">
        <v>0.84648400000000001</v>
      </c>
      <c r="Y934" s="73"/>
      <c r="Z934" s="73"/>
      <c r="AA934" s="73"/>
    </row>
    <row r="935" spans="1:27" x14ac:dyDescent="0.25">
      <c r="A935" s="61">
        <v>8.6400000000000005E-2</v>
      </c>
      <c r="B935" s="61">
        <v>-2.4527344000000002</v>
      </c>
      <c r="C935" s="61">
        <v>1.1304687</v>
      </c>
      <c r="E935" s="63">
        <v>8.6400000000000005E-2</v>
      </c>
      <c r="F935" s="63">
        <v>-1.7300781000000001</v>
      </c>
      <c r="G935" s="63">
        <v>0.81601559999999995</v>
      </c>
      <c r="I935" s="28">
        <v>2.2800000000000001E-2</v>
      </c>
      <c r="J935" s="28">
        <v>-1.25703126</v>
      </c>
      <c r="K935" s="28">
        <v>1.09453124</v>
      </c>
      <c r="M935" s="30">
        <v>2.2800000000000001E-2</v>
      </c>
      <c r="N935" s="30">
        <v>1.23710936</v>
      </c>
      <c r="O935" s="30">
        <v>0.99101561000000005</v>
      </c>
      <c r="Q935" s="32">
        <v>4.4299999999999999E-2</v>
      </c>
      <c r="R935" s="32">
        <v>0.989062</v>
      </c>
      <c r="S935" s="32">
        <v>0.99492199999999997</v>
      </c>
      <c r="U935" s="34">
        <v>4.4400000000000002E-2</v>
      </c>
      <c r="V935" s="34">
        <v>-6.7577999999999999E-2</v>
      </c>
      <c r="W935" s="34">
        <v>0.84062499999999996</v>
      </c>
      <c r="Y935" s="73"/>
      <c r="Z935" s="73"/>
      <c r="AA935" s="73"/>
    </row>
    <row r="936" spans="1:27" x14ac:dyDescent="0.25">
      <c r="A936" s="61">
        <v>8.6599999999999996E-2</v>
      </c>
      <c r="B936" s="61">
        <v>-2.4507813000000001</v>
      </c>
      <c r="C936" s="61">
        <v>1.1519531000000001</v>
      </c>
      <c r="E936" s="63">
        <v>8.6599999999999996E-2</v>
      </c>
      <c r="F936" s="63">
        <v>-1.7867188000000001</v>
      </c>
      <c r="G936" s="63">
        <v>0.83945309999999995</v>
      </c>
      <c r="I936" s="28">
        <v>2.2849999999999999E-2</v>
      </c>
      <c r="J936" s="28">
        <v>-1.23359376</v>
      </c>
      <c r="K936" s="28">
        <v>1.09062499</v>
      </c>
      <c r="M936" s="30">
        <v>2.2849999999999999E-2</v>
      </c>
      <c r="N936" s="30">
        <v>1.25468749</v>
      </c>
      <c r="O936" s="30">
        <v>0.98710936000000005</v>
      </c>
      <c r="Q936" s="32">
        <v>4.4400000000000002E-2</v>
      </c>
      <c r="R936" s="32">
        <v>1.049609</v>
      </c>
      <c r="S936" s="32">
        <v>0.99101600000000001</v>
      </c>
      <c r="U936" s="34">
        <v>4.4499999999999998E-2</v>
      </c>
      <c r="V936" s="34">
        <v>-0.192578</v>
      </c>
      <c r="W936" s="34">
        <v>0.83671899999999999</v>
      </c>
      <c r="Y936" s="73"/>
      <c r="Z936" s="73"/>
      <c r="AA936" s="73"/>
    </row>
    <row r="937" spans="1:27" x14ac:dyDescent="0.25">
      <c r="A937" s="61">
        <v>8.6800000000000002E-2</v>
      </c>
      <c r="B937" s="61">
        <v>-2.4488281000000001</v>
      </c>
      <c r="C937" s="61">
        <v>1.1656249999999999</v>
      </c>
      <c r="E937" s="63">
        <v>8.6800000000000002E-2</v>
      </c>
      <c r="F937" s="63">
        <v>-1.8433594</v>
      </c>
      <c r="G937" s="63">
        <v>0.82773439999999998</v>
      </c>
      <c r="I937" s="28">
        <v>2.29E-2</v>
      </c>
      <c r="J937" s="28">
        <v>-1.21210939</v>
      </c>
      <c r="K937" s="28">
        <v>1.08671874</v>
      </c>
      <c r="M937" s="30">
        <v>2.29E-2</v>
      </c>
      <c r="N937" s="30">
        <v>1.27031249</v>
      </c>
      <c r="O937" s="30">
        <v>0.98515624000000002</v>
      </c>
      <c r="Q937" s="32">
        <v>4.4499999999999998E-2</v>
      </c>
      <c r="R937" s="32">
        <v>1.1042970000000001</v>
      </c>
      <c r="S937" s="32">
        <v>0.98710900000000001</v>
      </c>
      <c r="U937" s="34">
        <v>4.4600000000000001E-2</v>
      </c>
      <c r="V937" s="34">
        <v>-0.31757800000000003</v>
      </c>
      <c r="W937" s="34">
        <v>0.83085900000000001</v>
      </c>
      <c r="Y937" s="73"/>
      <c r="Z937" s="73"/>
      <c r="AA937" s="73"/>
    </row>
    <row r="938" spans="1:27" x14ac:dyDescent="0.25">
      <c r="A938" s="61">
        <v>8.6999999999999994E-2</v>
      </c>
      <c r="B938" s="61">
        <v>-2.4468749999999999</v>
      </c>
      <c r="C938" s="61">
        <v>1.1617187</v>
      </c>
      <c r="E938" s="63">
        <v>8.6999999999999994E-2</v>
      </c>
      <c r="F938" s="63">
        <v>-1.8960938000000001</v>
      </c>
      <c r="G938" s="63">
        <v>0.79648439999999998</v>
      </c>
      <c r="I938" s="28">
        <v>2.2950000000000002E-2</v>
      </c>
      <c r="J938" s="28">
        <v>-1.18867189</v>
      </c>
      <c r="K938" s="28">
        <v>1.08476561</v>
      </c>
      <c r="M938" s="30">
        <v>2.2950000000000002E-2</v>
      </c>
      <c r="N938" s="30">
        <v>1.28593749</v>
      </c>
      <c r="O938" s="30">
        <v>0.98124999000000002</v>
      </c>
      <c r="Q938" s="32">
        <v>4.4600000000000001E-2</v>
      </c>
      <c r="R938" s="32">
        <v>1.153125</v>
      </c>
      <c r="S938" s="32">
        <v>0.98320300000000005</v>
      </c>
      <c r="U938" s="34">
        <v>4.4699999999999997E-2</v>
      </c>
      <c r="V938" s="34">
        <v>-0.43671900000000002</v>
      </c>
      <c r="W938" s="34">
        <v>0.82499999999999996</v>
      </c>
      <c r="Y938" s="73"/>
      <c r="Z938" s="73"/>
      <c r="AA938" s="73"/>
    </row>
    <row r="939" spans="1:27" x14ac:dyDescent="0.25">
      <c r="A939" s="61">
        <v>8.72E-2</v>
      </c>
      <c r="B939" s="61">
        <v>-2.4410156000000001</v>
      </c>
      <c r="C939" s="61">
        <v>1.1597656000000001</v>
      </c>
      <c r="E939" s="63">
        <v>8.72E-2</v>
      </c>
      <c r="F939" s="63">
        <v>-1.9449219</v>
      </c>
      <c r="G939" s="63">
        <v>0.77109369999999999</v>
      </c>
      <c r="I939" s="28">
        <v>2.3E-2</v>
      </c>
      <c r="J939" s="28">
        <v>-1.16523439</v>
      </c>
      <c r="K939" s="28">
        <v>1.08281249</v>
      </c>
      <c r="M939" s="30">
        <v>2.3E-2</v>
      </c>
      <c r="N939" s="30">
        <v>1.29765624</v>
      </c>
      <c r="O939" s="30">
        <v>0.97929686000000005</v>
      </c>
      <c r="Q939" s="32">
        <v>4.4699999999999997E-2</v>
      </c>
      <c r="R939" s="32">
        <v>1.2039059999999999</v>
      </c>
      <c r="S939" s="32">
        <v>0.98124999999999996</v>
      </c>
      <c r="U939" s="34">
        <v>4.48E-2</v>
      </c>
      <c r="V939" s="34">
        <v>-0.55585899999999999</v>
      </c>
      <c r="W939" s="34">
        <v>0.81914100000000001</v>
      </c>
      <c r="Y939" s="73"/>
      <c r="Z939" s="73"/>
      <c r="AA939" s="73"/>
    </row>
    <row r="940" spans="1:27" x14ac:dyDescent="0.25">
      <c r="A940" s="61">
        <v>8.7400000000000005E-2</v>
      </c>
      <c r="B940" s="61">
        <v>-2.4351563000000001</v>
      </c>
      <c r="C940" s="61">
        <v>1.1753906000000001</v>
      </c>
      <c r="E940" s="63">
        <v>8.7400000000000005E-2</v>
      </c>
      <c r="F940" s="63">
        <v>-1.9937499999999999</v>
      </c>
      <c r="G940" s="63">
        <v>0.76914059999999995</v>
      </c>
      <c r="I940" s="28">
        <v>2.3050000000000001E-2</v>
      </c>
      <c r="J940" s="28">
        <v>-1.13984376</v>
      </c>
      <c r="K940" s="28">
        <v>1.08085936</v>
      </c>
      <c r="M940" s="30">
        <v>2.3050000000000001E-2</v>
      </c>
      <c r="N940" s="30">
        <v>1.31523436</v>
      </c>
      <c r="O940" s="30">
        <v>0.97734374000000002</v>
      </c>
      <c r="Q940" s="32">
        <v>4.48E-2</v>
      </c>
      <c r="R940" s="32">
        <v>1.2507809999999999</v>
      </c>
      <c r="S940" s="32">
        <v>0.98124999999999996</v>
      </c>
      <c r="U940" s="34">
        <v>4.4900000000000002E-2</v>
      </c>
      <c r="V940" s="34">
        <v>-0.68476599999999999</v>
      </c>
      <c r="W940" s="34">
        <v>0.81328100000000003</v>
      </c>
      <c r="Y940" s="73"/>
      <c r="Z940" s="73"/>
      <c r="AA940" s="73"/>
    </row>
    <row r="941" spans="1:27" x14ac:dyDescent="0.25">
      <c r="A941" s="61">
        <v>8.7599999999999997E-2</v>
      </c>
      <c r="B941" s="61">
        <v>-2.4292969000000002</v>
      </c>
      <c r="C941" s="61">
        <v>1.2007812</v>
      </c>
      <c r="E941" s="63">
        <v>8.7599999999999997E-2</v>
      </c>
      <c r="F941" s="63">
        <v>-2.0386719000000002</v>
      </c>
      <c r="G941" s="63">
        <v>0.79648439999999998</v>
      </c>
      <c r="I941" s="28">
        <v>2.3099999999999999E-2</v>
      </c>
      <c r="J941" s="28">
        <v>-1.11640626</v>
      </c>
      <c r="K941" s="28">
        <v>1.08085936</v>
      </c>
      <c r="M941" s="30">
        <v>2.3099999999999999E-2</v>
      </c>
      <c r="N941" s="30">
        <v>1.33085936</v>
      </c>
      <c r="O941" s="30">
        <v>0.97539061000000005</v>
      </c>
      <c r="Q941" s="32">
        <v>4.4900000000000002E-2</v>
      </c>
      <c r="R941" s="32">
        <v>1.2917970000000001</v>
      </c>
      <c r="S941" s="32">
        <v>0.97929699999999997</v>
      </c>
      <c r="U941" s="34">
        <v>4.4999999999999998E-2</v>
      </c>
      <c r="V941" s="34">
        <v>-0.80976599999999999</v>
      </c>
      <c r="W941" s="34">
        <v>0.80937499999999996</v>
      </c>
      <c r="Y941" s="73"/>
      <c r="Z941" s="73"/>
      <c r="AA941" s="73"/>
    </row>
    <row r="942" spans="1:27" x14ac:dyDescent="0.25">
      <c r="A942" s="61">
        <v>8.7800000000000003E-2</v>
      </c>
      <c r="B942" s="61">
        <v>-2.4234374999999999</v>
      </c>
      <c r="C942" s="61">
        <v>1.2124999999999999</v>
      </c>
      <c r="E942" s="63">
        <v>8.7800000000000003E-2</v>
      </c>
      <c r="F942" s="63">
        <v>-2.0796874999999999</v>
      </c>
      <c r="G942" s="63">
        <v>0.84140619999999999</v>
      </c>
      <c r="I942" s="28">
        <v>2.315E-2</v>
      </c>
      <c r="J942" s="28">
        <v>-1.09296876</v>
      </c>
      <c r="K942" s="28">
        <v>1.07890624</v>
      </c>
      <c r="M942" s="30">
        <v>2.315E-2</v>
      </c>
      <c r="N942" s="30">
        <v>1.34453124</v>
      </c>
      <c r="O942" s="30">
        <v>0.97343749000000002</v>
      </c>
      <c r="Q942" s="32">
        <v>4.4999999999999998E-2</v>
      </c>
      <c r="R942" s="32">
        <v>1.3347659999999999</v>
      </c>
      <c r="S942" s="32">
        <v>0.97539100000000001</v>
      </c>
      <c r="U942" s="34">
        <v>4.5100000000000001E-2</v>
      </c>
      <c r="V942" s="34">
        <v>-0.93085899999999999</v>
      </c>
      <c r="W942" s="34">
        <v>0.80546899999999999</v>
      </c>
      <c r="Y942" s="73"/>
      <c r="Z942" s="73"/>
      <c r="AA942" s="73"/>
    </row>
    <row r="943" spans="1:27" x14ac:dyDescent="0.25">
      <c r="A943" s="61">
        <v>8.7999999999999995E-2</v>
      </c>
      <c r="B943" s="61">
        <v>-2.4136719000000002</v>
      </c>
      <c r="C943" s="61">
        <v>1.2066406000000001</v>
      </c>
      <c r="E943" s="63">
        <v>8.7999999999999995E-2</v>
      </c>
      <c r="F943" s="63">
        <v>-2.1265624999999999</v>
      </c>
      <c r="G943" s="63">
        <v>0.85507809999999995</v>
      </c>
      <c r="I943" s="28">
        <v>2.3199999999999998E-2</v>
      </c>
      <c r="J943" s="28">
        <v>-1.06953126</v>
      </c>
      <c r="K943" s="28">
        <v>1.07890624</v>
      </c>
      <c r="M943" s="30">
        <v>2.3199999999999998E-2</v>
      </c>
      <c r="N943" s="30">
        <v>1.35820311</v>
      </c>
      <c r="O943" s="30">
        <v>0.97148436000000005</v>
      </c>
      <c r="Q943" s="32">
        <v>4.5100000000000001E-2</v>
      </c>
      <c r="R943" s="32">
        <v>1.371875</v>
      </c>
      <c r="S943" s="32">
        <v>0.973437</v>
      </c>
      <c r="U943" s="34">
        <v>4.5199999999999997E-2</v>
      </c>
      <c r="V943" s="34">
        <v>-1.0519529999999999</v>
      </c>
      <c r="W943" s="34">
        <v>0.801562</v>
      </c>
      <c r="Y943" s="73"/>
      <c r="Z943" s="73"/>
      <c r="AA943" s="73"/>
    </row>
    <row r="944" spans="1:27" x14ac:dyDescent="0.25">
      <c r="A944" s="61">
        <v>8.8200000000000001E-2</v>
      </c>
      <c r="B944" s="61">
        <v>-2.4039063000000001</v>
      </c>
      <c r="C944" s="61">
        <v>1.2066406000000001</v>
      </c>
      <c r="E944" s="63">
        <v>8.8200000000000001E-2</v>
      </c>
      <c r="F944" s="63">
        <v>-2.1675781000000001</v>
      </c>
      <c r="G944" s="63">
        <v>0.83750000000000002</v>
      </c>
      <c r="I944" s="28">
        <v>2.325E-2</v>
      </c>
      <c r="J944" s="28">
        <v>-1.04804689</v>
      </c>
      <c r="K944" s="28">
        <v>1.08085936</v>
      </c>
      <c r="M944" s="30">
        <v>2.325E-2</v>
      </c>
      <c r="N944" s="30">
        <v>1.36992186</v>
      </c>
      <c r="O944" s="30">
        <v>0.96953124000000002</v>
      </c>
      <c r="Q944" s="32">
        <v>4.5199999999999997E-2</v>
      </c>
      <c r="R944" s="32">
        <v>1.405078</v>
      </c>
      <c r="S944" s="32">
        <v>0.96953100000000003</v>
      </c>
      <c r="U944" s="34">
        <v>4.53E-2</v>
      </c>
      <c r="V944" s="34">
        <v>-1.169141</v>
      </c>
      <c r="W944" s="34">
        <v>0.79765600000000003</v>
      </c>
      <c r="Y944" s="73"/>
      <c r="Z944" s="73"/>
      <c r="AA944" s="73"/>
    </row>
    <row r="945" spans="1:27" x14ac:dyDescent="0.25">
      <c r="A945" s="61">
        <v>8.8400000000000006E-2</v>
      </c>
      <c r="B945" s="61">
        <v>-2.3921874999999999</v>
      </c>
      <c r="C945" s="61">
        <v>1.2222656000000001</v>
      </c>
      <c r="E945" s="63">
        <v>8.8400000000000006E-2</v>
      </c>
      <c r="F945" s="63">
        <v>-2.2046874999999999</v>
      </c>
      <c r="G945" s="63">
        <v>0.82187500000000002</v>
      </c>
      <c r="I945" s="28">
        <v>2.3300000000000001E-2</v>
      </c>
      <c r="J945" s="28">
        <v>-1.02265626</v>
      </c>
      <c r="K945" s="28">
        <v>1.08281249</v>
      </c>
      <c r="M945" s="30">
        <v>2.3300000000000001E-2</v>
      </c>
      <c r="N945" s="30">
        <v>1.38164061</v>
      </c>
      <c r="O945" s="30">
        <v>0.96757811000000005</v>
      </c>
      <c r="Q945" s="32">
        <v>4.53E-2</v>
      </c>
      <c r="R945" s="32">
        <v>1.4324220000000001</v>
      </c>
      <c r="S945" s="32">
        <v>0.96562499999999996</v>
      </c>
      <c r="U945" s="34">
        <v>4.5400000000000003E-2</v>
      </c>
      <c r="V945" s="34">
        <v>-1.284375</v>
      </c>
      <c r="W945" s="34">
        <v>0.79570300000000005</v>
      </c>
      <c r="Y945" s="73"/>
      <c r="Z945" s="73"/>
      <c r="AA945" s="73"/>
    </row>
    <row r="946" spans="1:27" x14ac:dyDescent="0.25">
      <c r="A946" s="61">
        <v>8.8599999999999998E-2</v>
      </c>
      <c r="B946" s="61">
        <v>-2.3765624999999999</v>
      </c>
      <c r="C946" s="61">
        <v>1.2417969</v>
      </c>
      <c r="E946" s="63">
        <v>8.8599999999999998E-2</v>
      </c>
      <c r="F946" s="63">
        <v>-2.2398438000000001</v>
      </c>
      <c r="G946" s="63">
        <v>0.81796869999999999</v>
      </c>
      <c r="I946" s="28">
        <v>2.3349999999999999E-2</v>
      </c>
      <c r="J946" s="28">
        <v>-0.99921875999999998</v>
      </c>
      <c r="K946" s="28">
        <v>1.08476561</v>
      </c>
      <c r="M946" s="30">
        <v>2.3349999999999999E-2</v>
      </c>
      <c r="N946" s="30">
        <v>1.39531249</v>
      </c>
      <c r="O946" s="30">
        <v>0.96367186000000005</v>
      </c>
      <c r="Q946" s="32">
        <v>4.5400000000000003E-2</v>
      </c>
      <c r="R946" s="32">
        <v>1.4578120000000001</v>
      </c>
      <c r="S946" s="32">
        <v>0.95976600000000001</v>
      </c>
      <c r="U946" s="34">
        <v>4.5499999999999999E-2</v>
      </c>
      <c r="V946" s="34">
        <v>-1.4015629999999999</v>
      </c>
      <c r="W946" s="34">
        <v>0.79179699999999997</v>
      </c>
      <c r="Y946" s="73"/>
      <c r="Z946" s="73"/>
      <c r="AA946" s="73"/>
    </row>
    <row r="947" spans="1:27" x14ac:dyDescent="0.25">
      <c r="A947" s="61">
        <v>8.8800000000000004E-2</v>
      </c>
      <c r="B947" s="61">
        <v>-2.3609374999999999</v>
      </c>
      <c r="C947" s="61">
        <v>1.2476562</v>
      </c>
      <c r="E947" s="63">
        <v>8.8800000000000004E-2</v>
      </c>
      <c r="F947" s="63">
        <v>-2.2730469000000002</v>
      </c>
      <c r="G947" s="63">
        <v>0.84335939999999998</v>
      </c>
      <c r="I947" s="28">
        <v>2.3400000000000001E-2</v>
      </c>
      <c r="J947" s="28">
        <v>-0.97578125999999998</v>
      </c>
      <c r="K947" s="28">
        <v>1.08671874</v>
      </c>
      <c r="M947" s="30">
        <v>2.3400000000000001E-2</v>
      </c>
      <c r="N947" s="30">
        <v>1.40507811</v>
      </c>
      <c r="O947" s="30">
        <v>0.96171874000000002</v>
      </c>
      <c r="Q947" s="32">
        <v>4.5499999999999999E-2</v>
      </c>
      <c r="R947" s="32">
        <v>1.483203</v>
      </c>
      <c r="S947" s="32">
        <v>0.95585900000000001</v>
      </c>
      <c r="U947" s="34">
        <v>4.5600000000000002E-2</v>
      </c>
      <c r="V947" s="34">
        <v>-1.5109379999999999</v>
      </c>
      <c r="W947" s="34">
        <v>0.79179699999999997</v>
      </c>
      <c r="Y947" s="73"/>
      <c r="Z947" s="73"/>
      <c r="AA947" s="73"/>
    </row>
    <row r="948" spans="1:27" x14ac:dyDescent="0.25">
      <c r="A948" s="61">
        <v>8.8999999999999996E-2</v>
      </c>
      <c r="B948" s="61">
        <v>-2.3511719000000002</v>
      </c>
      <c r="C948" s="61">
        <v>1.2417969</v>
      </c>
      <c r="E948" s="63">
        <v>8.8999999999999996E-2</v>
      </c>
      <c r="F948" s="63">
        <v>-2.3042969000000002</v>
      </c>
      <c r="G948" s="63">
        <v>0.88046869999999999</v>
      </c>
      <c r="I948" s="28">
        <v>2.3449999999999999E-2</v>
      </c>
      <c r="J948" s="28">
        <v>-0.95234375999999998</v>
      </c>
      <c r="K948" s="28">
        <v>1.08867186</v>
      </c>
      <c r="M948" s="30">
        <v>2.3449999999999999E-2</v>
      </c>
      <c r="N948" s="30">
        <v>1.41679686</v>
      </c>
      <c r="O948" s="30">
        <v>0.95976561000000005</v>
      </c>
      <c r="Q948" s="32">
        <v>4.5600000000000002E-2</v>
      </c>
      <c r="R948" s="32">
        <v>1.5007809999999999</v>
      </c>
      <c r="S948" s="32">
        <v>0.95195300000000005</v>
      </c>
      <c r="U948" s="34">
        <v>4.5699999999999998E-2</v>
      </c>
      <c r="V948" s="34">
        <v>-1.616406</v>
      </c>
      <c r="W948" s="34">
        <v>0.78984399999999999</v>
      </c>
      <c r="Y948" s="73"/>
      <c r="Z948" s="73"/>
      <c r="AA948" s="73"/>
    </row>
    <row r="949" spans="1:27" x14ac:dyDescent="0.25">
      <c r="A949" s="61">
        <v>8.9200000000000002E-2</v>
      </c>
      <c r="B949" s="61">
        <v>-2.3335938000000001</v>
      </c>
      <c r="C949" s="61">
        <v>1.2378906000000001</v>
      </c>
      <c r="E949" s="63">
        <v>8.9200000000000002E-2</v>
      </c>
      <c r="F949" s="63">
        <v>-2.3316406000000001</v>
      </c>
      <c r="G949" s="63">
        <v>0.89804689999999998</v>
      </c>
      <c r="I949" s="28">
        <v>2.35E-2</v>
      </c>
      <c r="J949" s="28">
        <v>-0.92695313999999995</v>
      </c>
      <c r="K949" s="28">
        <v>1.09257811</v>
      </c>
      <c r="M949" s="30">
        <v>2.35E-2</v>
      </c>
      <c r="N949" s="30">
        <v>1.42656249</v>
      </c>
      <c r="O949" s="30">
        <v>0.95781249000000002</v>
      </c>
      <c r="Q949" s="32">
        <v>4.5699999999999998E-2</v>
      </c>
      <c r="R949" s="32">
        <v>1.5125</v>
      </c>
      <c r="S949" s="32">
        <v>0.94804699999999997</v>
      </c>
      <c r="U949" s="34">
        <v>4.58E-2</v>
      </c>
      <c r="V949" s="34">
        <v>-1.716016</v>
      </c>
      <c r="W949" s="34">
        <v>0.78984399999999999</v>
      </c>
      <c r="Y949" s="73"/>
      <c r="Z949" s="73"/>
      <c r="AA949" s="73"/>
    </row>
    <row r="950" spans="1:27" x14ac:dyDescent="0.25">
      <c r="A950" s="61">
        <v>8.9399999999999993E-2</v>
      </c>
      <c r="B950" s="61">
        <v>-2.3160156000000001</v>
      </c>
      <c r="C950" s="61">
        <v>1.2554687</v>
      </c>
      <c r="E950" s="63">
        <v>8.9399999999999993E-2</v>
      </c>
      <c r="F950" s="63">
        <v>-2.3531249999999999</v>
      </c>
      <c r="G950" s="63">
        <v>0.89023439999999998</v>
      </c>
      <c r="I950" s="28">
        <v>2.3550000000000001E-2</v>
      </c>
      <c r="J950" s="28">
        <v>-0.90156250999999998</v>
      </c>
      <c r="K950" s="28">
        <v>1.09648436</v>
      </c>
      <c r="M950" s="30">
        <v>2.3550000000000001E-2</v>
      </c>
      <c r="N950" s="30">
        <v>1.43437499</v>
      </c>
      <c r="O950" s="30">
        <v>0.95585936000000005</v>
      </c>
      <c r="Q950" s="32">
        <v>4.58E-2</v>
      </c>
      <c r="R950" s="32">
        <v>1.524219</v>
      </c>
      <c r="S950" s="32">
        <v>0.94414100000000001</v>
      </c>
      <c r="U950" s="34">
        <v>4.5900000000000003E-2</v>
      </c>
      <c r="V950" s="34">
        <v>-1.809766</v>
      </c>
      <c r="W950" s="34">
        <v>0.78984399999999999</v>
      </c>
      <c r="Y950" s="73"/>
      <c r="Z950" s="73"/>
      <c r="AA950" s="73"/>
    </row>
    <row r="951" spans="1:27" x14ac:dyDescent="0.25">
      <c r="A951" s="61">
        <v>8.9599999999999999E-2</v>
      </c>
      <c r="B951" s="61">
        <v>-2.2964844000000002</v>
      </c>
      <c r="C951" s="61">
        <v>1.2710937</v>
      </c>
      <c r="E951" s="63">
        <v>8.9599999999999999E-2</v>
      </c>
      <c r="F951" s="63">
        <v>-2.3746094000000002</v>
      </c>
      <c r="G951" s="63">
        <v>0.87070309999999995</v>
      </c>
      <c r="I951" s="28">
        <v>2.3599999999999999E-2</v>
      </c>
      <c r="J951" s="28">
        <v>-0.87617188999999995</v>
      </c>
      <c r="K951" s="28">
        <v>1.10039061</v>
      </c>
      <c r="M951" s="30">
        <v>2.3599999999999999E-2</v>
      </c>
      <c r="N951" s="30">
        <v>1.44218749</v>
      </c>
      <c r="O951" s="30">
        <v>0.95390624000000002</v>
      </c>
      <c r="Q951" s="32">
        <v>4.5900000000000003E-2</v>
      </c>
      <c r="R951" s="32">
        <v>1.530078</v>
      </c>
      <c r="S951" s="32">
        <v>0.94023400000000001</v>
      </c>
      <c r="U951" s="34">
        <v>4.5999999999999999E-2</v>
      </c>
      <c r="V951" s="34">
        <v>-1.897656</v>
      </c>
      <c r="W951" s="34">
        <v>0.79179699999999997</v>
      </c>
      <c r="Y951" s="73"/>
      <c r="Z951" s="73"/>
      <c r="AA951" s="73"/>
    </row>
    <row r="952" spans="1:27" x14ac:dyDescent="0.25">
      <c r="A952" s="61">
        <v>8.9800000000000005E-2</v>
      </c>
      <c r="B952" s="61">
        <v>-2.2769531000000001</v>
      </c>
      <c r="C952" s="61">
        <v>1.2749999999999999</v>
      </c>
      <c r="E952" s="63">
        <v>8.9800000000000005E-2</v>
      </c>
      <c r="F952" s="63">
        <v>-2.3960938000000001</v>
      </c>
      <c r="G952" s="63">
        <v>0.86875000000000002</v>
      </c>
      <c r="I952" s="28">
        <v>2.3650000000000001E-2</v>
      </c>
      <c r="J952" s="28">
        <v>-0.85273438999999995</v>
      </c>
      <c r="K952" s="28">
        <v>1.10429686</v>
      </c>
      <c r="M952" s="30">
        <v>2.3650000000000001E-2</v>
      </c>
      <c r="N952" s="30">
        <v>1.44999999</v>
      </c>
      <c r="O952" s="30">
        <v>0.95195311000000005</v>
      </c>
      <c r="Q952" s="32">
        <v>4.5999999999999999E-2</v>
      </c>
      <c r="R952" s="32">
        <v>1.533984</v>
      </c>
      <c r="S952" s="32">
        <v>0.93437499999999996</v>
      </c>
      <c r="U952" s="34">
        <v>4.6100000000000002E-2</v>
      </c>
      <c r="V952" s="34">
        <v>-1.9796879999999999</v>
      </c>
      <c r="W952" s="34">
        <v>0.79179699999999997</v>
      </c>
      <c r="Y952" s="73"/>
      <c r="Z952" s="73"/>
      <c r="AA952" s="73"/>
    </row>
    <row r="953" spans="1:27" x14ac:dyDescent="0.25">
      <c r="A953" s="61">
        <v>0.09</v>
      </c>
      <c r="B953" s="61">
        <v>-2.2554688000000001</v>
      </c>
      <c r="C953" s="61">
        <v>1.2749999999999999</v>
      </c>
      <c r="E953" s="63">
        <v>0.09</v>
      </c>
      <c r="F953" s="63">
        <v>-2.4117188000000001</v>
      </c>
      <c r="G953" s="63">
        <v>0.89609369999999999</v>
      </c>
      <c r="I953" s="28">
        <v>2.3699999999999999E-2</v>
      </c>
      <c r="J953" s="28">
        <v>-0.82734375999999998</v>
      </c>
      <c r="K953" s="28">
        <v>1.10624999</v>
      </c>
      <c r="M953" s="30">
        <v>2.3699999999999999E-2</v>
      </c>
      <c r="N953" s="30">
        <v>1.46367186</v>
      </c>
      <c r="O953" s="30">
        <v>0.94999999000000002</v>
      </c>
      <c r="Q953" s="32">
        <v>4.6100000000000002E-2</v>
      </c>
      <c r="R953" s="32">
        <v>1.533984</v>
      </c>
      <c r="S953" s="32">
        <v>0.93242199999999997</v>
      </c>
      <c r="U953" s="34">
        <v>4.6199999999999998E-2</v>
      </c>
      <c r="V953" s="34">
        <v>-2.0558589999999999</v>
      </c>
      <c r="W953" s="34">
        <v>0.79374999999999996</v>
      </c>
      <c r="Y953" s="73"/>
      <c r="Z953" s="73"/>
      <c r="AA953" s="73"/>
    </row>
    <row r="954" spans="1:27" x14ac:dyDescent="0.25">
      <c r="A954" s="61">
        <v>9.0200000000000002E-2</v>
      </c>
      <c r="B954" s="61">
        <v>-2.2320313000000001</v>
      </c>
      <c r="C954" s="61">
        <v>1.2749999999999999</v>
      </c>
      <c r="E954" s="63">
        <v>9.0200000000000002E-2</v>
      </c>
      <c r="F954" s="63">
        <v>-2.4253906000000001</v>
      </c>
      <c r="G954" s="63">
        <v>0.93515619999999999</v>
      </c>
      <c r="I954" s="28">
        <v>2.375E-2</v>
      </c>
      <c r="J954" s="28">
        <v>-0.80390625999999998</v>
      </c>
      <c r="K954" s="28">
        <v>1.10820311</v>
      </c>
      <c r="M954" s="30">
        <v>2.375E-2</v>
      </c>
      <c r="N954" s="30">
        <v>1.47148436</v>
      </c>
      <c r="O954" s="30">
        <v>0.94609374000000002</v>
      </c>
      <c r="Q954" s="32">
        <v>4.6199999999999998E-2</v>
      </c>
      <c r="R954" s="32">
        <v>1.528125</v>
      </c>
      <c r="S954" s="32">
        <v>0.92851600000000001</v>
      </c>
      <c r="U954" s="34">
        <v>4.6300000000000001E-2</v>
      </c>
      <c r="V954" s="34">
        <v>-2.1281249999999998</v>
      </c>
      <c r="W954" s="34">
        <v>0.79570300000000005</v>
      </c>
      <c r="Y954" s="73"/>
      <c r="Z954" s="73"/>
      <c r="AA954" s="73"/>
    </row>
    <row r="955" spans="1:27" x14ac:dyDescent="0.25">
      <c r="A955" s="61">
        <v>9.0399999999999994E-2</v>
      </c>
      <c r="B955" s="61">
        <v>-2.2066406000000001</v>
      </c>
      <c r="C955" s="61">
        <v>1.2828124999999999</v>
      </c>
      <c r="E955" s="63">
        <v>9.0399999999999994E-2</v>
      </c>
      <c r="F955" s="63">
        <v>-2.4351563000000001</v>
      </c>
      <c r="G955" s="63">
        <v>0.95664059999999995</v>
      </c>
      <c r="I955" s="28">
        <v>2.3800000000000002E-2</v>
      </c>
      <c r="J955" s="28">
        <v>-0.78046875999999998</v>
      </c>
      <c r="K955" s="28">
        <v>1.11015624</v>
      </c>
      <c r="M955" s="30">
        <v>2.3800000000000002E-2</v>
      </c>
      <c r="N955" s="30">
        <v>1.47929686</v>
      </c>
      <c r="O955" s="30">
        <v>0.94414061000000005</v>
      </c>
      <c r="Q955" s="32">
        <v>4.6300000000000001E-2</v>
      </c>
      <c r="R955" s="32">
        <v>1.5203120000000001</v>
      </c>
      <c r="S955" s="32">
        <v>0.92265600000000003</v>
      </c>
      <c r="U955" s="34">
        <v>4.6399999999999997E-2</v>
      </c>
      <c r="V955" s="34">
        <v>-2.1925780000000001</v>
      </c>
      <c r="W955" s="34">
        <v>0.79765600000000003</v>
      </c>
      <c r="Y955" s="73"/>
      <c r="Z955" s="73"/>
      <c r="AA955" s="73"/>
    </row>
    <row r="956" spans="1:27" x14ac:dyDescent="0.25">
      <c r="A956" s="61">
        <v>9.06E-2</v>
      </c>
      <c r="B956" s="61">
        <v>-2.1832031000000001</v>
      </c>
      <c r="C956" s="61">
        <v>1.2964844</v>
      </c>
      <c r="E956" s="63">
        <v>9.06E-2</v>
      </c>
      <c r="F956" s="63">
        <v>-2.4429688000000001</v>
      </c>
      <c r="G956" s="63">
        <v>0.95273439999999998</v>
      </c>
      <c r="I956" s="28">
        <v>2.385E-2</v>
      </c>
      <c r="J956" s="28">
        <v>-0.75507813999999995</v>
      </c>
      <c r="K956" s="28">
        <v>1.11210936</v>
      </c>
      <c r="M956" s="30">
        <v>2.385E-2</v>
      </c>
      <c r="N956" s="30">
        <v>1.48710936</v>
      </c>
      <c r="O956" s="30">
        <v>0.94023436000000005</v>
      </c>
      <c r="Q956" s="32">
        <v>4.6399999999999997E-2</v>
      </c>
      <c r="R956" s="32">
        <v>1.508594</v>
      </c>
      <c r="S956" s="32">
        <v>0.91679699999999997</v>
      </c>
      <c r="U956" s="34">
        <v>4.65E-2</v>
      </c>
      <c r="V956" s="34">
        <v>-2.251172</v>
      </c>
      <c r="W956" s="34">
        <v>0.79960900000000001</v>
      </c>
      <c r="Y956" s="73"/>
      <c r="Z956" s="73"/>
      <c r="AA956" s="73"/>
    </row>
    <row r="957" spans="1:27" x14ac:dyDescent="0.25">
      <c r="A957" s="61">
        <v>9.0800000000000006E-2</v>
      </c>
      <c r="B957" s="61">
        <v>-2.1578124999999999</v>
      </c>
      <c r="C957" s="61">
        <v>1.3062499999999999</v>
      </c>
      <c r="E957" s="63">
        <v>9.0800000000000006E-2</v>
      </c>
      <c r="F957" s="63">
        <v>-2.4488281000000001</v>
      </c>
      <c r="G957" s="63">
        <v>0.94882809999999995</v>
      </c>
      <c r="I957" s="28">
        <v>2.3900000000000001E-2</v>
      </c>
      <c r="J957" s="28">
        <v>-0.73164063999999995</v>
      </c>
      <c r="K957" s="28">
        <v>1.11210936</v>
      </c>
      <c r="M957" s="30">
        <v>2.3900000000000001E-2</v>
      </c>
      <c r="N957" s="30">
        <v>1.49296874</v>
      </c>
      <c r="O957" s="30">
        <v>0.93632811000000005</v>
      </c>
      <c r="Q957" s="32">
        <v>4.65E-2</v>
      </c>
      <c r="R957" s="32">
        <v>1.4949220000000001</v>
      </c>
      <c r="S957" s="32">
        <v>0.910937</v>
      </c>
      <c r="U957" s="34">
        <v>4.6600000000000003E-2</v>
      </c>
      <c r="V957" s="34">
        <v>-2.3019530000000001</v>
      </c>
      <c r="W957" s="34">
        <v>0.80351600000000001</v>
      </c>
      <c r="Y957" s="73"/>
      <c r="Z957" s="73"/>
      <c r="AA957" s="73"/>
    </row>
    <row r="958" spans="1:27" x14ac:dyDescent="0.25">
      <c r="A958" s="61">
        <v>9.0999999999999998E-2</v>
      </c>
      <c r="B958" s="61">
        <v>-2.1324219000000002</v>
      </c>
      <c r="C958" s="61">
        <v>1.3023437</v>
      </c>
      <c r="E958" s="63">
        <v>9.0999999999999998E-2</v>
      </c>
      <c r="F958" s="63">
        <v>-2.4507813000000001</v>
      </c>
      <c r="G958" s="63">
        <v>0.95078119999999999</v>
      </c>
      <c r="I958" s="28">
        <v>2.3949999999999999E-2</v>
      </c>
      <c r="J958" s="28">
        <v>-0.70625000999999998</v>
      </c>
      <c r="K958" s="28">
        <v>1.11015624</v>
      </c>
      <c r="M958" s="30">
        <v>2.3949999999999999E-2</v>
      </c>
      <c r="N958" s="30">
        <v>1.49882811</v>
      </c>
      <c r="O958" s="30">
        <v>0.93437499000000002</v>
      </c>
      <c r="Q958" s="32">
        <v>4.6600000000000003E-2</v>
      </c>
      <c r="R958" s="32">
        <v>1.4753909999999999</v>
      </c>
      <c r="S958" s="32">
        <v>0.90507800000000005</v>
      </c>
      <c r="U958" s="34">
        <v>4.6699999999999998E-2</v>
      </c>
      <c r="V958" s="34">
        <v>-2.3429690000000001</v>
      </c>
      <c r="W958" s="34">
        <v>0.80546899999999999</v>
      </c>
      <c r="Y958" s="73"/>
      <c r="Z958" s="73"/>
      <c r="AA958" s="73"/>
    </row>
    <row r="959" spans="1:27" x14ac:dyDescent="0.25">
      <c r="A959" s="61">
        <v>9.1200000000000003E-2</v>
      </c>
      <c r="B959" s="61">
        <v>-2.1031249999999999</v>
      </c>
      <c r="C959" s="61">
        <v>1.2906249999999999</v>
      </c>
      <c r="E959" s="63">
        <v>9.1200000000000003E-2</v>
      </c>
      <c r="F959" s="63">
        <v>-2.4507813000000001</v>
      </c>
      <c r="G959" s="63">
        <v>0.95468750000000002</v>
      </c>
      <c r="I959" s="28">
        <v>2.4E-2</v>
      </c>
      <c r="J959" s="28">
        <v>-0.67890625999999998</v>
      </c>
      <c r="K959" s="28">
        <v>1.11015624</v>
      </c>
      <c r="M959" s="30">
        <v>2.4E-2</v>
      </c>
      <c r="N959" s="30">
        <v>1.50468749</v>
      </c>
      <c r="O959" s="30">
        <v>0.93046874000000002</v>
      </c>
      <c r="Q959" s="32">
        <v>4.6699999999999998E-2</v>
      </c>
      <c r="R959" s="32">
        <v>1.446094</v>
      </c>
      <c r="S959" s="32">
        <v>0.89921899999999999</v>
      </c>
      <c r="U959" s="34">
        <v>4.6800000000000001E-2</v>
      </c>
      <c r="V959" s="34">
        <v>-2.3781249999999998</v>
      </c>
      <c r="W959" s="34">
        <v>0.80742199999999997</v>
      </c>
      <c r="Y959" s="73"/>
      <c r="Z959" s="73"/>
      <c r="AA959" s="73"/>
    </row>
    <row r="960" spans="1:27" x14ac:dyDescent="0.25">
      <c r="A960" s="61">
        <v>9.1399999999999995E-2</v>
      </c>
      <c r="B960" s="61">
        <v>-2.0699219000000002</v>
      </c>
      <c r="C960" s="61">
        <v>1.3003906000000001</v>
      </c>
      <c r="E960" s="63">
        <v>9.1399999999999995E-2</v>
      </c>
      <c r="F960" s="63">
        <v>-2.4488281000000001</v>
      </c>
      <c r="G960" s="63">
        <v>0.95859369999999999</v>
      </c>
      <c r="I960" s="28">
        <v>2.4049999999999998E-2</v>
      </c>
      <c r="J960" s="28">
        <v>-0.65156250999999998</v>
      </c>
      <c r="K960" s="28">
        <v>1.10624999</v>
      </c>
      <c r="M960" s="30">
        <v>2.4049999999999998E-2</v>
      </c>
      <c r="N960" s="30">
        <v>1.50859374</v>
      </c>
      <c r="O960" s="30">
        <v>0.92851561000000005</v>
      </c>
      <c r="Q960" s="32">
        <v>4.6800000000000001E-2</v>
      </c>
      <c r="R960" s="32">
        <v>1.424609</v>
      </c>
      <c r="S960" s="32">
        <v>0.89140600000000003</v>
      </c>
      <c r="U960" s="34">
        <v>4.6899999999999997E-2</v>
      </c>
      <c r="V960" s="34">
        <v>-2.407422</v>
      </c>
      <c r="W960" s="34">
        <v>0.81132800000000005</v>
      </c>
      <c r="Y960" s="73"/>
      <c r="Z960" s="73"/>
      <c r="AA960" s="73"/>
    </row>
    <row r="961" spans="1:27" x14ac:dyDescent="0.25">
      <c r="A961" s="61">
        <v>9.1600000000000001E-2</v>
      </c>
      <c r="B961" s="61">
        <v>-2.0445313000000001</v>
      </c>
      <c r="C961" s="61">
        <v>1.3160156000000001</v>
      </c>
      <c r="E961" s="63">
        <v>9.1600000000000001E-2</v>
      </c>
      <c r="F961" s="63">
        <v>-2.4429688000000001</v>
      </c>
      <c r="G961" s="63">
        <v>0.97226559999999995</v>
      </c>
      <c r="I961" s="28">
        <v>2.41E-2</v>
      </c>
      <c r="J961" s="28">
        <v>-0.62617188999999995</v>
      </c>
      <c r="K961" s="28">
        <v>1.10429686</v>
      </c>
      <c r="M961" s="30">
        <v>2.41E-2</v>
      </c>
      <c r="N961" s="30">
        <v>1.51249999</v>
      </c>
      <c r="O961" s="30">
        <v>0.92656249000000002</v>
      </c>
      <c r="Q961" s="32">
        <v>4.6899999999999997E-2</v>
      </c>
      <c r="R961" s="32">
        <v>1.393359</v>
      </c>
      <c r="S961" s="32">
        <v>0.88554699999999997</v>
      </c>
      <c r="U961" s="34">
        <v>4.7E-2</v>
      </c>
      <c r="V961" s="34">
        <v>-2.4269530000000001</v>
      </c>
      <c r="W961" s="34">
        <v>0.81328100000000003</v>
      </c>
      <c r="Y961" s="73"/>
      <c r="Z961" s="73"/>
      <c r="AA961" s="73"/>
    </row>
    <row r="962" spans="1:27" x14ac:dyDescent="0.25">
      <c r="A962" s="61">
        <v>9.1800000000000007E-2</v>
      </c>
      <c r="B962" s="61">
        <v>-2.0152344000000002</v>
      </c>
      <c r="C962" s="61">
        <v>1.3296874999999999</v>
      </c>
      <c r="E962" s="63">
        <v>9.1800000000000007E-2</v>
      </c>
      <c r="F962" s="63">
        <v>-2.4351563000000001</v>
      </c>
      <c r="G962" s="63">
        <v>1.0015624999999999</v>
      </c>
      <c r="I962" s="28">
        <v>2.4150000000000001E-2</v>
      </c>
      <c r="J962" s="28">
        <v>-0.60078125999999998</v>
      </c>
      <c r="K962" s="28">
        <v>1.10039061</v>
      </c>
      <c r="M962" s="30">
        <v>2.4150000000000001E-2</v>
      </c>
      <c r="N962" s="30">
        <v>1.51640624</v>
      </c>
      <c r="O962" s="30">
        <v>0.92460936000000005</v>
      </c>
      <c r="Q962" s="32">
        <v>4.7E-2</v>
      </c>
      <c r="R962" s="32">
        <v>1.358203</v>
      </c>
      <c r="S962" s="32">
        <v>0.879687</v>
      </c>
      <c r="U962" s="34">
        <v>4.7100000000000003E-2</v>
      </c>
      <c r="V962" s="34">
        <v>-2.4406249999999998</v>
      </c>
      <c r="W962" s="34">
        <v>0.817187</v>
      </c>
      <c r="Y962" s="73"/>
      <c r="Z962" s="73"/>
      <c r="AA962" s="73"/>
    </row>
    <row r="963" spans="1:27" x14ac:dyDescent="0.25">
      <c r="A963" s="61">
        <v>9.1999999999999998E-2</v>
      </c>
      <c r="B963" s="61">
        <v>-1.9839844</v>
      </c>
      <c r="C963" s="61">
        <v>1.3238281000000001</v>
      </c>
      <c r="E963" s="63">
        <v>9.1999999999999998E-2</v>
      </c>
      <c r="F963" s="63">
        <v>-2.4253906000000001</v>
      </c>
      <c r="G963" s="63">
        <v>1.0308594</v>
      </c>
      <c r="I963" s="28">
        <v>2.4199999999999999E-2</v>
      </c>
      <c r="J963" s="28">
        <v>-0.57539063999999995</v>
      </c>
      <c r="K963" s="28">
        <v>1.09843749</v>
      </c>
      <c r="M963" s="30">
        <v>2.4199999999999999E-2</v>
      </c>
      <c r="N963" s="30">
        <v>1.52031249</v>
      </c>
      <c r="O963" s="30">
        <v>0.92265624000000002</v>
      </c>
      <c r="Q963" s="32">
        <v>4.7100000000000003E-2</v>
      </c>
      <c r="R963" s="32">
        <v>1.3191409999999999</v>
      </c>
      <c r="S963" s="32">
        <v>0.87382800000000005</v>
      </c>
      <c r="U963" s="34">
        <v>4.7199999999999999E-2</v>
      </c>
      <c r="V963" s="34">
        <v>-2.4464839999999999</v>
      </c>
      <c r="W963" s="34">
        <v>0.82109399999999999</v>
      </c>
      <c r="Y963" s="73"/>
      <c r="Z963" s="73"/>
      <c r="AA963" s="73"/>
    </row>
    <row r="964" spans="1:27" x14ac:dyDescent="0.25">
      <c r="A964" s="61">
        <v>9.2200000000000004E-2</v>
      </c>
      <c r="B964" s="61">
        <v>-1.9507813000000001</v>
      </c>
      <c r="C964" s="61">
        <v>1.3160156000000001</v>
      </c>
      <c r="E964" s="63">
        <v>9.2200000000000004E-2</v>
      </c>
      <c r="F964" s="63">
        <v>-2.4117188000000001</v>
      </c>
      <c r="G964" s="63">
        <v>1.0367187</v>
      </c>
      <c r="I964" s="28">
        <v>2.4250000000000001E-2</v>
      </c>
      <c r="J964" s="28">
        <v>-0.55000000999999998</v>
      </c>
      <c r="K964" s="28">
        <v>1.09453124</v>
      </c>
      <c r="M964" s="30">
        <v>2.4250000000000001E-2</v>
      </c>
      <c r="N964" s="30">
        <v>1.52421874</v>
      </c>
      <c r="O964" s="30">
        <v>0.91874999000000002</v>
      </c>
      <c r="Q964" s="32">
        <v>4.7199999999999999E-2</v>
      </c>
      <c r="R964" s="32">
        <v>1.278125</v>
      </c>
      <c r="S964" s="32">
        <v>0.86992199999999997</v>
      </c>
      <c r="U964" s="34">
        <v>4.7300000000000002E-2</v>
      </c>
      <c r="V964" s="34">
        <v>-2.4425780000000001</v>
      </c>
      <c r="W964" s="34">
        <v>0.82695300000000005</v>
      </c>
      <c r="Y964" s="73"/>
      <c r="Z964" s="73"/>
      <c r="AA964" s="73"/>
    </row>
    <row r="965" spans="1:27" x14ac:dyDescent="0.25">
      <c r="A965" s="61">
        <v>9.2399999999999996E-2</v>
      </c>
      <c r="B965" s="61">
        <v>-1.9175781000000001</v>
      </c>
      <c r="C965" s="61">
        <v>1.3218749999999999</v>
      </c>
      <c r="E965" s="63">
        <v>9.2399999999999996E-2</v>
      </c>
      <c r="F965" s="63">
        <v>-2.3960938000000001</v>
      </c>
      <c r="G965" s="63">
        <v>1.0230469</v>
      </c>
      <c r="I965" s="28">
        <v>2.4299999999999999E-2</v>
      </c>
      <c r="J965" s="28">
        <v>-0.52656250999999998</v>
      </c>
      <c r="K965" s="28">
        <v>1.09062499</v>
      </c>
      <c r="M965" s="30">
        <v>2.4299999999999999E-2</v>
      </c>
      <c r="N965" s="30">
        <v>1.52617186</v>
      </c>
      <c r="O965" s="30">
        <v>0.91679686000000005</v>
      </c>
      <c r="Q965" s="32">
        <v>4.7300000000000002E-2</v>
      </c>
      <c r="R965" s="32">
        <v>1.233203</v>
      </c>
      <c r="S965" s="32">
        <v>0.864062</v>
      </c>
      <c r="U965" s="34">
        <v>4.7399999999999998E-2</v>
      </c>
      <c r="V965" s="34">
        <v>-2.4308589999999999</v>
      </c>
      <c r="W965" s="34">
        <v>0.83085900000000001</v>
      </c>
      <c r="Y965" s="73"/>
      <c r="Z965" s="73"/>
      <c r="AA965" s="73"/>
    </row>
    <row r="966" spans="1:27" x14ac:dyDescent="0.25">
      <c r="A966" s="61">
        <v>9.2600000000000002E-2</v>
      </c>
      <c r="B966" s="61">
        <v>-1.8843749999999999</v>
      </c>
      <c r="C966" s="61">
        <v>1.3296874999999999</v>
      </c>
      <c r="E966" s="63">
        <v>9.2600000000000002E-2</v>
      </c>
      <c r="F966" s="63">
        <v>-2.3726563000000001</v>
      </c>
      <c r="G966" s="63">
        <v>1.0210937</v>
      </c>
      <c r="I966" s="28">
        <v>2.435E-2</v>
      </c>
      <c r="J966" s="28">
        <v>-0.50312500999999998</v>
      </c>
      <c r="K966" s="28">
        <v>1.08867186</v>
      </c>
      <c r="M966" s="30">
        <v>2.435E-2</v>
      </c>
      <c r="N966" s="30">
        <v>1.52812499</v>
      </c>
      <c r="O966" s="30">
        <v>0.91484374000000002</v>
      </c>
      <c r="Q966" s="32">
        <v>4.7399999999999998E-2</v>
      </c>
      <c r="R966" s="32">
        <v>1.184375</v>
      </c>
      <c r="S966" s="32">
        <v>0.86015600000000003</v>
      </c>
      <c r="U966" s="34">
        <v>4.7500000000000001E-2</v>
      </c>
      <c r="V966" s="34">
        <v>-2.413281</v>
      </c>
      <c r="W966" s="34">
        <v>0.83671899999999999</v>
      </c>
      <c r="Y966" s="73"/>
      <c r="Z966" s="73"/>
      <c r="AA966" s="73"/>
    </row>
    <row r="967" spans="1:27" x14ac:dyDescent="0.25">
      <c r="A967" s="61">
        <v>9.2799999999999994E-2</v>
      </c>
      <c r="B967" s="61">
        <v>-1.8492188000000001</v>
      </c>
      <c r="C967" s="61">
        <v>1.3355469</v>
      </c>
      <c r="E967" s="63">
        <v>9.2799999999999994E-2</v>
      </c>
      <c r="F967" s="63">
        <v>-2.3531249999999999</v>
      </c>
      <c r="G967" s="63">
        <v>1.0621094</v>
      </c>
      <c r="I967" s="28">
        <v>2.4400000000000002E-2</v>
      </c>
      <c r="J967" s="28">
        <v>-0.47968750999999998</v>
      </c>
      <c r="K967" s="28">
        <v>1.08671874</v>
      </c>
      <c r="M967" s="30">
        <v>2.4400000000000002E-2</v>
      </c>
      <c r="N967" s="30">
        <v>1.53007811</v>
      </c>
      <c r="O967" s="30">
        <v>0.91289061000000005</v>
      </c>
      <c r="Q967" s="32">
        <v>4.7500000000000001E-2</v>
      </c>
      <c r="R967" s="32">
        <v>1.1355470000000001</v>
      </c>
      <c r="S967" s="32">
        <v>0.85429699999999997</v>
      </c>
      <c r="U967" s="34">
        <v>4.7600000000000003E-2</v>
      </c>
      <c r="V967" s="34">
        <v>-2.3878910000000002</v>
      </c>
      <c r="W967" s="34">
        <v>0.84257800000000005</v>
      </c>
      <c r="Y967" s="73"/>
      <c r="Z967" s="73"/>
      <c r="AA967" s="73"/>
    </row>
    <row r="968" spans="1:27" x14ac:dyDescent="0.25">
      <c r="A968" s="61">
        <v>9.2999999999999999E-2</v>
      </c>
      <c r="B968" s="61">
        <v>-1.8121094</v>
      </c>
      <c r="C968" s="61">
        <v>1.3296874999999999</v>
      </c>
      <c r="E968" s="63">
        <v>9.2999999999999999E-2</v>
      </c>
      <c r="F968" s="63">
        <v>-2.3296874999999999</v>
      </c>
      <c r="G968" s="63">
        <v>1.1324219</v>
      </c>
      <c r="I968" s="28">
        <v>2.445E-2</v>
      </c>
      <c r="J968" s="28">
        <v>-0.45429689000000001</v>
      </c>
      <c r="K968" s="28">
        <v>1.08476561</v>
      </c>
      <c r="M968" s="30">
        <v>2.445E-2</v>
      </c>
      <c r="N968" s="30">
        <v>1.53203124</v>
      </c>
      <c r="O968" s="30">
        <v>0.91093749000000002</v>
      </c>
      <c r="Q968" s="32">
        <v>4.7600000000000003E-2</v>
      </c>
      <c r="R968" s="32">
        <v>1.0847659999999999</v>
      </c>
      <c r="S968" s="32">
        <v>0.85039100000000001</v>
      </c>
      <c r="U968" s="34">
        <v>4.7699999999999999E-2</v>
      </c>
      <c r="V968" s="34">
        <v>-2.3527339999999999</v>
      </c>
      <c r="W968" s="34">
        <v>0.848437</v>
      </c>
      <c r="Y968" s="73"/>
      <c r="Z968" s="73"/>
      <c r="AA968" s="73"/>
    </row>
    <row r="969" spans="1:27" x14ac:dyDescent="0.25">
      <c r="A969" s="61">
        <v>9.3200000000000005E-2</v>
      </c>
      <c r="B969" s="61">
        <v>-1.7730469</v>
      </c>
      <c r="C969" s="61">
        <v>1.3257812</v>
      </c>
      <c r="E969" s="63">
        <v>9.3200000000000005E-2</v>
      </c>
      <c r="F969" s="63">
        <v>-2.3023438000000001</v>
      </c>
      <c r="G969" s="63">
        <v>1.1148437</v>
      </c>
      <c r="I969" s="28">
        <v>2.4500000000000001E-2</v>
      </c>
      <c r="J969" s="28">
        <v>-0.43085939000000001</v>
      </c>
      <c r="K969" s="28">
        <v>1.08476561</v>
      </c>
      <c r="M969" s="30">
        <v>2.4500000000000001E-2</v>
      </c>
      <c r="N969" s="30">
        <v>1.53398436</v>
      </c>
      <c r="O969" s="30">
        <v>0.90898436000000005</v>
      </c>
      <c r="Q969" s="32">
        <v>4.7699999999999999E-2</v>
      </c>
      <c r="R969" s="32">
        <v>1.0261720000000001</v>
      </c>
      <c r="S969" s="32">
        <v>0.84648400000000001</v>
      </c>
      <c r="U969" s="34">
        <v>4.7800000000000002E-2</v>
      </c>
      <c r="V969" s="34">
        <v>-2.3156249999999998</v>
      </c>
      <c r="W969" s="34">
        <v>0.85624999999999996</v>
      </c>
      <c r="Y969" s="73"/>
      <c r="Z969" s="73"/>
      <c r="AA969" s="73"/>
    </row>
    <row r="970" spans="1:27" x14ac:dyDescent="0.25">
      <c r="A970" s="61">
        <v>9.3399999999999997E-2</v>
      </c>
      <c r="B970" s="61">
        <v>-1.7359374999999999</v>
      </c>
      <c r="C970" s="61">
        <v>1.3277344</v>
      </c>
      <c r="E970" s="63">
        <v>9.3399999999999997E-2</v>
      </c>
      <c r="F970" s="63">
        <v>-2.2730469000000002</v>
      </c>
      <c r="G970" s="63">
        <v>1.0152344</v>
      </c>
      <c r="I970" s="28">
        <v>2.4549999999999999E-2</v>
      </c>
      <c r="J970" s="28">
        <v>-0.40937500999999998</v>
      </c>
      <c r="K970" s="28">
        <v>1.08281249</v>
      </c>
      <c r="M970" s="30">
        <v>2.4549999999999999E-2</v>
      </c>
      <c r="N970" s="30">
        <v>1.53398436</v>
      </c>
      <c r="O970" s="30">
        <v>0.90703124000000002</v>
      </c>
      <c r="Q970" s="32">
        <v>4.7800000000000002E-2</v>
      </c>
      <c r="R970" s="32">
        <v>0.96757800000000005</v>
      </c>
      <c r="S970" s="32">
        <v>0.84257800000000005</v>
      </c>
      <c r="U970" s="34">
        <v>4.7899999999999998E-2</v>
      </c>
      <c r="V970" s="34">
        <v>-2.266797</v>
      </c>
      <c r="W970" s="34">
        <v>0.86210900000000001</v>
      </c>
      <c r="Y970" s="73"/>
      <c r="Z970" s="73"/>
      <c r="AA970" s="73"/>
    </row>
    <row r="971" spans="1:27" x14ac:dyDescent="0.25">
      <c r="A971" s="61">
        <v>9.3600000000000003E-2</v>
      </c>
      <c r="B971" s="61">
        <v>-1.6968749999999999</v>
      </c>
      <c r="C971" s="61">
        <v>1.3277344</v>
      </c>
      <c r="E971" s="63">
        <v>9.3600000000000003E-2</v>
      </c>
      <c r="F971" s="63">
        <v>-2.2378906000000001</v>
      </c>
      <c r="G971" s="63">
        <v>1.0171874999999999</v>
      </c>
      <c r="I971" s="28">
        <v>2.46E-2</v>
      </c>
      <c r="J971" s="28">
        <v>-0.38593750999999998</v>
      </c>
      <c r="K971" s="28">
        <v>1.08281249</v>
      </c>
      <c r="M971" s="30">
        <v>2.46E-2</v>
      </c>
      <c r="N971" s="30">
        <v>1.53398436</v>
      </c>
      <c r="O971" s="30">
        <v>0.90507811000000005</v>
      </c>
      <c r="Q971" s="32">
        <v>4.7899999999999998E-2</v>
      </c>
      <c r="R971" s="32">
        <v>0.90312499999999996</v>
      </c>
      <c r="S971" s="32">
        <v>0.84257800000000005</v>
      </c>
      <c r="U971" s="34">
        <v>4.8000000000000001E-2</v>
      </c>
      <c r="V971" s="34">
        <v>-2.210156</v>
      </c>
      <c r="W971" s="34">
        <v>0.86992199999999997</v>
      </c>
      <c r="Y971" s="73"/>
      <c r="Z971" s="73"/>
      <c r="AA971" s="73"/>
    </row>
    <row r="972" spans="1:27" x14ac:dyDescent="0.25">
      <c r="A972" s="61">
        <v>9.3799999999999994E-2</v>
      </c>
      <c r="B972" s="61">
        <v>-1.6578124999999999</v>
      </c>
      <c r="C972" s="61">
        <v>1.3296874999999999</v>
      </c>
      <c r="E972" s="63">
        <v>9.3799999999999994E-2</v>
      </c>
      <c r="F972" s="63">
        <v>-2.2027344000000002</v>
      </c>
      <c r="G972" s="63">
        <v>1.1499999999999999</v>
      </c>
      <c r="I972" s="28">
        <v>2.4649999999999998E-2</v>
      </c>
      <c r="J972" s="28">
        <v>-0.36250000999999998</v>
      </c>
      <c r="K972" s="28">
        <v>1.08085936</v>
      </c>
      <c r="M972" s="30">
        <v>2.4649999999999998E-2</v>
      </c>
      <c r="N972" s="30">
        <v>1.53203124</v>
      </c>
      <c r="O972" s="30">
        <v>0.90117186000000005</v>
      </c>
      <c r="Q972" s="32">
        <v>4.8000000000000001E-2</v>
      </c>
      <c r="R972" s="32">
        <v>0.83867199999999997</v>
      </c>
      <c r="S972" s="32">
        <v>0.83867199999999997</v>
      </c>
      <c r="U972" s="34">
        <v>4.8099999999999997E-2</v>
      </c>
      <c r="V972" s="34">
        <v>-2.147656</v>
      </c>
      <c r="W972" s="34">
        <v>0.87578100000000003</v>
      </c>
      <c r="Y972" s="73"/>
      <c r="Z972" s="73"/>
      <c r="AA972" s="73"/>
    </row>
    <row r="973" spans="1:27" x14ac:dyDescent="0.25">
      <c r="A973" s="61">
        <v>9.4E-2</v>
      </c>
      <c r="B973" s="61">
        <v>-1.6187499999999999</v>
      </c>
      <c r="C973" s="61">
        <v>1.3277344</v>
      </c>
      <c r="E973" s="63">
        <v>9.4E-2</v>
      </c>
      <c r="F973" s="63">
        <v>-2.1656249999999999</v>
      </c>
      <c r="G973" s="63">
        <v>1.2222656000000001</v>
      </c>
      <c r="I973" s="28">
        <v>2.47E-2</v>
      </c>
      <c r="J973" s="28">
        <v>-0.33710939000000001</v>
      </c>
      <c r="K973" s="28">
        <v>1.08085936</v>
      </c>
      <c r="M973" s="30">
        <v>2.47E-2</v>
      </c>
      <c r="N973" s="30">
        <v>1.53203124</v>
      </c>
      <c r="O973" s="30">
        <v>0.89921874000000002</v>
      </c>
      <c r="Q973" s="32">
        <v>4.8099999999999997E-2</v>
      </c>
      <c r="R973" s="32">
        <v>0.77226600000000001</v>
      </c>
      <c r="S973" s="32">
        <v>0.832812</v>
      </c>
      <c r="U973" s="34">
        <v>4.82E-2</v>
      </c>
      <c r="V973" s="34">
        <v>-2.0753910000000002</v>
      </c>
      <c r="W973" s="34">
        <v>0.88359399999999999</v>
      </c>
      <c r="Y973" s="73"/>
      <c r="Z973" s="73"/>
      <c r="AA973" s="73"/>
    </row>
    <row r="974" spans="1:27" x14ac:dyDescent="0.25">
      <c r="A974" s="61">
        <v>9.4200000000000006E-2</v>
      </c>
      <c r="B974" s="61">
        <v>-1.5757813000000001</v>
      </c>
      <c r="C974" s="61">
        <v>1.3218749999999999</v>
      </c>
      <c r="E974" s="63">
        <v>9.4200000000000006E-2</v>
      </c>
      <c r="F974" s="63">
        <v>-2.1246094000000002</v>
      </c>
      <c r="G974" s="63">
        <v>1.1343749999999999</v>
      </c>
      <c r="I974" s="28">
        <v>2.4750000000000001E-2</v>
      </c>
      <c r="J974" s="28">
        <v>-0.31367189000000001</v>
      </c>
      <c r="K974" s="28">
        <v>1.08085936</v>
      </c>
      <c r="M974" s="30">
        <v>2.4750000000000001E-2</v>
      </c>
      <c r="N974" s="30">
        <v>1.53007811</v>
      </c>
      <c r="O974" s="30">
        <v>0.89531249000000002</v>
      </c>
      <c r="Q974" s="32">
        <v>4.82E-2</v>
      </c>
      <c r="R974" s="32">
        <v>0.7</v>
      </c>
      <c r="S974" s="32">
        <v>0.82304699999999997</v>
      </c>
      <c r="U974" s="34">
        <v>4.8300000000000003E-2</v>
      </c>
      <c r="V974" s="34">
        <v>-2.001172</v>
      </c>
      <c r="W974" s="34">
        <v>0.88945300000000005</v>
      </c>
      <c r="Y974" s="73"/>
      <c r="Z974" s="73"/>
      <c r="AA974" s="73"/>
    </row>
    <row r="975" spans="1:27" x14ac:dyDescent="0.25">
      <c r="A975" s="61">
        <v>9.4399999999999998E-2</v>
      </c>
      <c r="B975" s="61">
        <v>-1.5328124999999999</v>
      </c>
      <c r="C975" s="61">
        <v>1.3140624999999999</v>
      </c>
      <c r="E975" s="63">
        <v>9.4399999999999998E-2</v>
      </c>
      <c r="F975" s="63">
        <v>-2.0777344000000002</v>
      </c>
      <c r="G975" s="63">
        <v>1.0445312</v>
      </c>
      <c r="I975" s="28">
        <v>2.4799999999999999E-2</v>
      </c>
      <c r="J975" s="28">
        <v>-0.28828125999999998</v>
      </c>
      <c r="K975" s="28">
        <v>1.08085936</v>
      </c>
      <c r="M975" s="30">
        <v>2.4799999999999999E-2</v>
      </c>
      <c r="N975" s="30">
        <v>1.52812499</v>
      </c>
      <c r="O975" s="30">
        <v>0.89140624000000002</v>
      </c>
      <c r="Q975" s="32">
        <v>4.8300000000000003E-2</v>
      </c>
      <c r="R975" s="32">
        <v>0.629687</v>
      </c>
      <c r="S975" s="32">
        <v>0.817187</v>
      </c>
      <c r="U975" s="34">
        <v>4.8399999999999999E-2</v>
      </c>
      <c r="V975" s="34">
        <v>-1.9210940000000001</v>
      </c>
      <c r="W975" s="34">
        <v>0.895312</v>
      </c>
      <c r="Y975" s="73"/>
      <c r="Z975" s="73"/>
      <c r="AA975" s="73"/>
    </row>
    <row r="976" spans="1:27" x14ac:dyDescent="0.25">
      <c r="A976" s="61">
        <v>9.4600000000000004E-2</v>
      </c>
      <c r="B976" s="61">
        <v>-1.4878906000000001</v>
      </c>
      <c r="C976" s="61">
        <v>1.3140624999999999</v>
      </c>
      <c r="E976" s="63">
        <v>9.4600000000000004E-2</v>
      </c>
      <c r="F976" s="63">
        <v>-2.0367188000000001</v>
      </c>
      <c r="G976" s="63">
        <v>1.1050781000000001</v>
      </c>
      <c r="I976" s="28">
        <v>2.4850000000000001E-2</v>
      </c>
      <c r="J976" s="28">
        <v>-0.26289064000000001</v>
      </c>
      <c r="K976" s="28">
        <v>1.08281249</v>
      </c>
      <c r="M976" s="30">
        <v>2.4850000000000001E-2</v>
      </c>
      <c r="N976" s="30">
        <v>1.52421874</v>
      </c>
      <c r="O976" s="30">
        <v>0.88749999000000002</v>
      </c>
      <c r="Q976" s="32">
        <v>4.8399999999999999E-2</v>
      </c>
      <c r="R976" s="32">
        <v>0.55351600000000001</v>
      </c>
      <c r="S976" s="32">
        <v>0.81328100000000003</v>
      </c>
      <c r="U976" s="34">
        <v>4.8500000000000001E-2</v>
      </c>
      <c r="V976" s="34">
        <v>-1.835156</v>
      </c>
      <c r="W976" s="34">
        <v>0.90117199999999997</v>
      </c>
      <c r="Y976" s="73"/>
      <c r="Z976" s="73"/>
      <c r="AA976" s="73"/>
    </row>
    <row r="977" spans="1:27" x14ac:dyDescent="0.25">
      <c r="A977" s="61">
        <v>9.4799999999999995E-2</v>
      </c>
      <c r="B977" s="61">
        <v>-1.4449219</v>
      </c>
      <c r="C977" s="61">
        <v>1.3238281000000001</v>
      </c>
      <c r="E977" s="63">
        <v>9.4799999999999995E-2</v>
      </c>
      <c r="F977" s="63">
        <v>-1.9917969</v>
      </c>
      <c r="G977" s="63">
        <v>1.2085937</v>
      </c>
      <c r="I977" s="28">
        <v>2.4899999999999999E-2</v>
      </c>
      <c r="J977" s="28">
        <v>-0.23750001000000001</v>
      </c>
      <c r="K977" s="28">
        <v>1.08281249</v>
      </c>
      <c r="M977" s="30">
        <v>2.4899999999999999E-2</v>
      </c>
      <c r="N977" s="30">
        <v>1.52226561</v>
      </c>
      <c r="O977" s="30">
        <v>0.88359374000000002</v>
      </c>
      <c r="Q977" s="32">
        <v>4.8500000000000001E-2</v>
      </c>
      <c r="R977" s="32">
        <v>0.47539100000000001</v>
      </c>
      <c r="S977" s="32">
        <v>0.81132800000000005</v>
      </c>
      <c r="U977" s="34">
        <v>4.8599999999999997E-2</v>
      </c>
      <c r="V977" s="34">
        <v>-1.741406</v>
      </c>
      <c r="W977" s="34">
        <v>0.90507800000000005</v>
      </c>
      <c r="Y977" s="73"/>
      <c r="Z977" s="73"/>
      <c r="AA977" s="73"/>
    </row>
    <row r="978" spans="1:27" x14ac:dyDescent="0.25">
      <c r="A978" s="61">
        <v>9.5000000000000001E-2</v>
      </c>
      <c r="B978" s="61">
        <v>-1.4</v>
      </c>
      <c r="C978" s="61">
        <v>1.3257812</v>
      </c>
      <c r="E978" s="63">
        <v>9.5000000000000001E-2</v>
      </c>
      <c r="F978" s="63">
        <v>-1.9429688000000001</v>
      </c>
      <c r="G978" s="63">
        <v>1.1871094</v>
      </c>
      <c r="I978" s="28">
        <v>2.495E-2</v>
      </c>
      <c r="J978" s="28">
        <v>-0.21210939000000001</v>
      </c>
      <c r="K978" s="28">
        <v>1.08476561</v>
      </c>
      <c r="M978" s="30">
        <v>2.495E-2</v>
      </c>
      <c r="N978" s="30">
        <v>1.51835936</v>
      </c>
      <c r="O978" s="30">
        <v>0.87968749000000002</v>
      </c>
      <c r="Q978" s="32">
        <v>4.8599999999999997E-2</v>
      </c>
      <c r="R978" s="32">
        <v>0.39335900000000001</v>
      </c>
      <c r="S978" s="32">
        <v>0.80351600000000001</v>
      </c>
      <c r="U978" s="34">
        <v>4.87E-2</v>
      </c>
      <c r="V978" s="34">
        <v>-1.64375</v>
      </c>
      <c r="W978" s="34">
        <v>0.90898400000000001</v>
      </c>
      <c r="Y978" s="73"/>
      <c r="Z978" s="73"/>
      <c r="AA978" s="73"/>
    </row>
    <row r="979" spans="1:27" x14ac:dyDescent="0.25">
      <c r="A979" s="61">
        <v>9.5200000000000007E-2</v>
      </c>
      <c r="B979" s="61">
        <v>-1.3511719</v>
      </c>
      <c r="C979" s="61">
        <v>1.3121094</v>
      </c>
      <c r="E979" s="63">
        <v>9.5200000000000007E-2</v>
      </c>
      <c r="F979" s="63">
        <v>-1.8921874999999999</v>
      </c>
      <c r="G979" s="63">
        <v>1.0992187</v>
      </c>
      <c r="I979" s="28">
        <v>2.5000000000000001E-2</v>
      </c>
      <c r="J979" s="28">
        <v>-0.18671876000000001</v>
      </c>
      <c r="K979" s="28">
        <v>1.08671874</v>
      </c>
      <c r="M979" s="30">
        <v>2.5000000000000001E-2</v>
      </c>
      <c r="N979" s="30">
        <v>1.51445311</v>
      </c>
      <c r="O979" s="30">
        <v>0.87773436000000005</v>
      </c>
      <c r="Q979" s="32">
        <v>4.87E-2</v>
      </c>
      <c r="R979" s="32">
        <v>0.31328099999999998</v>
      </c>
      <c r="S979" s="32">
        <v>0.79374999999999996</v>
      </c>
      <c r="U979" s="34">
        <v>4.8800000000000003E-2</v>
      </c>
      <c r="V979" s="34">
        <v>-1.5402340000000001</v>
      </c>
      <c r="W979" s="34">
        <v>0.91289100000000001</v>
      </c>
      <c r="Y979" s="73"/>
      <c r="Z979" s="73"/>
      <c r="AA979" s="73"/>
    </row>
    <row r="980" spans="1:27" x14ac:dyDescent="0.25">
      <c r="A980" s="61">
        <v>9.5399999999999999E-2</v>
      </c>
      <c r="B980" s="61">
        <v>-1.3062499999999999</v>
      </c>
      <c r="C980" s="61">
        <v>1.2964844</v>
      </c>
      <c r="E980" s="63">
        <v>9.5399999999999999E-2</v>
      </c>
      <c r="F980" s="63">
        <v>-1.8414063000000001</v>
      </c>
      <c r="G980" s="63">
        <v>1.1089844</v>
      </c>
      <c r="I980" s="28">
        <v>2.5049999999999999E-2</v>
      </c>
      <c r="J980" s="28">
        <v>-0.16132814000000001</v>
      </c>
      <c r="K980" s="28">
        <v>1.08671874</v>
      </c>
      <c r="M980" s="30">
        <v>2.5049999999999999E-2</v>
      </c>
      <c r="N980" s="30">
        <v>1.50859374</v>
      </c>
      <c r="O980" s="30">
        <v>0.87382811000000005</v>
      </c>
      <c r="Q980" s="32">
        <v>4.8800000000000003E-2</v>
      </c>
      <c r="R980" s="32">
        <v>0.23125000000000001</v>
      </c>
      <c r="S980" s="32">
        <v>0.78398400000000001</v>
      </c>
      <c r="U980" s="34">
        <v>4.8899999999999999E-2</v>
      </c>
      <c r="V980" s="34">
        <v>-1.4308590000000001</v>
      </c>
      <c r="W980" s="34">
        <v>0.91679699999999997</v>
      </c>
      <c r="Y980" s="73"/>
      <c r="Z980" s="73"/>
      <c r="AA980" s="73"/>
    </row>
    <row r="981" spans="1:27" x14ac:dyDescent="0.25">
      <c r="A981" s="61">
        <v>9.5600000000000004E-2</v>
      </c>
      <c r="B981" s="61">
        <v>-1.2613281000000001</v>
      </c>
      <c r="C981" s="61">
        <v>1.2984374999999999</v>
      </c>
      <c r="E981" s="63">
        <v>9.5600000000000004E-2</v>
      </c>
      <c r="F981" s="63">
        <v>-1.7828124999999999</v>
      </c>
      <c r="G981" s="63">
        <v>1.1949219</v>
      </c>
      <c r="I981" s="28">
        <v>2.5100000000000001E-2</v>
      </c>
      <c r="J981" s="28">
        <v>-0.13593751000000001</v>
      </c>
      <c r="K981" s="28">
        <v>1.08671874</v>
      </c>
      <c r="M981" s="30">
        <v>2.5100000000000001E-2</v>
      </c>
      <c r="N981" s="30">
        <v>1.50664061</v>
      </c>
      <c r="O981" s="30">
        <v>0.87187499000000002</v>
      </c>
      <c r="Q981" s="32">
        <v>4.8899999999999999E-2</v>
      </c>
      <c r="R981" s="32">
        <v>0.14921899999999999</v>
      </c>
      <c r="S981" s="32">
        <v>0.77812499999999996</v>
      </c>
      <c r="U981" s="34">
        <v>4.9000000000000002E-2</v>
      </c>
      <c r="V981" s="34">
        <v>-1.315625</v>
      </c>
      <c r="W981" s="34">
        <v>0.92070300000000005</v>
      </c>
      <c r="Y981" s="73"/>
      <c r="Z981" s="73"/>
      <c r="AA981" s="73"/>
    </row>
    <row r="982" spans="1:27" x14ac:dyDescent="0.25">
      <c r="A982" s="61">
        <v>9.5799999999999996E-2</v>
      </c>
      <c r="B982" s="61">
        <v>-1.2164063000000001</v>
      </c>
      <c r="C982" s="61">
        <v>1.3179687</v>
      </c>
      <c r="E982" s="63">
        <v>9.5799999999999996E-2</v>
      </c>
      <c r="F982" s="63">
        <v>-1.7261719</v>
      </c>
      <c r="G982" s="63">
        <v>1.2222656000000001</v>
      </c>
      <c r="I982" s="28">
        <v>2.5149999999999999E-2</v>
      </c>
      <c r="J982" s="28">
        <v>-0.11054688999999999</v>
      </c>
      <c r="K982" s="28">
        <v>1.08671874</v>
      </c>
      <c r="M982" s="30">
        <v>2.5149999999999999E-2</v>
      </c>
      <c r="N982" s="30">
        <v>1.50078124</v>
      </c>
      <c r="O982" s="30">
        <v>0.86796874000000002</v>
      </c>
      <c r="Q982" s="32">
        <v>4.9000000000000002E-2</v>
      </c>
      <c r="R982" s="32">
        <v>6.7186999999999997E-2</v>
      </c>
      <c r="S982" s="32">
        <v>0.77617199999999997</v>
      </c>
      <c r="U982" s="34">
        <v>4.9099999999999998E-2</v>
      </c>
      <c r="V982" s="34">
        <v>-1.200391</v>
      </c>
      <c r="W982" s="34">
        <v>0.92460900000000001</v>
      </c>
      <c r="Y982" s="73"/>
      <c r="Z982" s="73"/>
      <c r="AA982" s="73"/>
    </row>
    <row r="983" spans="1:27" x14ac:dyDescent="0.25">
      <c r="A983" s="61">
        <v>9.6000000000000002E-2</v>
      </c>
      <c r="B983" s="61">
        <v>-1.1675781000000001</v>
      </c>
      <c r="C983" s="61">
        <v>1.3199219</v>
      </c>
      <c r="E983" s="63">
        <v>9.6000000000000002E-2</v>
      </c>
      <c r="F983" s="63">
        <v>-1.6675781000000001</v>
      </c>
      <c r="G983" s="63">
        <v>1.1714844</v>
      </c>
      <c r="I983" s="28">
        <v>2.52E-2</v>
      </c>
      <c r="J983" s="28">
        <v>-8.7109389999999995E-2</v>
      </c>
      <c r="K983" s="28">
        <v>1.08476561</v>
      </c>
      <c r="M983" s="30">
        <v>2.52E-2</v>
      </c>
      <c r="N983" s="30">
        <v>1.49492186</v>
      </c>
      <c r="O983" s="30">
        <v>0.86601561000000005</v>
      </c>
      <c r="Q983" s="32">
        <v>4.9099999999999998E-2</v>
      </c>
      <c r="R983" s="32">
        <v>-2.0702999999999999E-2</v>
      </c>
      <c r="S983" s="32">
        <v>0.77226600000000001</v>
      </c>
      <c r="U983" s="34">
        <v>4.9200000000000001E-2</v>
      </c>
      <c r="V983" s="34">
        <v>-1.0832029999999999</v>
      </c>
      <c r="W983" s="34">
        <v>0.92851600000000001</v>
      </c>
      <c r="Y983" s="73"/>
      <c r="Z983" s="73"/>
      <c r="AA983" s="73"/>
    </row>
    <row r="984" spans="1:27" x14ac:dyDescent="0.25">
      <c r="A984" s="61">
        <v>9.6199999999999994E-2</v>
      </c>
      <c r="B984" s="61">
        <v>-1.1207031000000001</v>
      </c>
      <c r="C984" s="61">
        <v>1.2984374999999999</v>
      </c>
      <c r="E984" s="63">
        <v>9.6199999999999994E-2</v>
      </c>
      <c r="F984" s="63">
        <v>-1.6070313000000001</v>
      </c>
      <c r="G984" s="63">
        <v>1.1011719</v>
      </c>
      <c r="I984" s="28">
        <v>2.5250000000000002E-2</v>
      </c>
      <c r="J984" s="28">
        <v>-6.3671889999999995E-2</v>
      </c>
      <c r="K984" s="28">
        <v>1.08085936</v>
      </c>
      <c r="M984" s="30">
        <v>2.5250000000000002E-2</v>
      </c>
      <c r="N984" s="30">
        <v>1.48906249</v>
      </c>
      <c r="O984" s="30">
        <v>0.86406249000000002</v>
      </c>
      <c r="Q984" s="32">
        <v>4.9200000000000001E-2</v>
      </c>
      <c r="R984" s="32">
        <v>-0.104688</v>
      </c>
      <c r="S984" s="32">
        <v>0.76835900000000001</v>
      </c>
      <c r="U984" s="34">
        <v>4.9299999999999997E-2</v>
      </c>
      <c r="V984" s="34">
        <v>-0.964063</v>
      </c>
      <c r="W984" s="34">
        <v>0.93437499999999996</v>
      </c>
      <c r="Y984" s="73"/>
      <c r="Z984" s="73"/>
      <c r="AA984" s="73"/>
    </row>
    <row r="985" spans="1:27" x14ac:dyDescent="0.25">
      <c r="A985" s="61">
        <v>9.64E-2</v>
      </c>
      <c r="B985" s="61">
        <v>-1.0757813000000001</v>
      </c>
      <c r="C985" s="61">
        <v>1.2789062</v>
      </c>
      <c r="E985" s="63">
        <v>9.64E-2</v>
      </c>
      <c r="F985" s="63">
        <v>-1.5445313000000001</v>
      </c>
      <c r="G985" s="63">
        <v>1.1011719</v>
      </c>
      <c r="I985" s="28">
        <v>2.53E-2</v>
      </c>
      <c r="J985" s="28">
        <v>-4.0234390000000002E-2</v>
      </c>
      <c r="K985" s="28">
        <v>1.07890624</v>
      </c>
      <c r="M985" s="30">
        <v>2.53E-2</v>
      </c>
      <c r="N985" s="30">
        <v>1.48124999</v>
      </c>
      <c r="O985" s="30">
        <v>0.86015624000000002</v>
      </c>
      <c r="Q985" s="32">
        <v>4.9299999999999997E-2</v>
      </c>
      <c r="R985" s="32">
        <v>-0.192578</v>
      </c>
      <c r="S985" s="32">
        <v>0.76445300000000005</v>
      </c>
      <c r="U985" s="34">
        <v>4.9399999999999999E-2</v>
      </c>
      <c r="V985" s="34">
        <v>-0.84101599999999999</v>
      </c>
      <c r="W985" s="34">
        <v>0.93828100000000003</v>
      </c>
      <c r="Y985" s="73"/>
      <c r="Z985" s="73"/>
      <c r="AA985" s="73"/>
    </row>
    <row r="986" spans="1:27" x14ac:dyDescent="0.25">
      <c r="A986" s="61">
        <v>9.6600000000000005E-2</v>
      </c>
      <c r="B986" s="61">
        <v>-1.0289063000000001</v>
      </c>
      <c r="C986" s="61">
        <v>1.2789062</v>
      </c>
      <c r="E986" s="63">
        <v>9.6600000000000005E-2</v>
      </c>
      <c r="F986" s="63">
        <v>-1.4781249999999999</v>
      </c>
      <c r="G986" s="63">
        <v>1.2164062</v>
      </c>
      <c r="I986" s="28">
        <v>2.5350000000000001E-2</v>
      </c>
      <c r="J986" s="28">
        <v>-1.4843759999999999E-2</v>
      </c>
      <c r="K986" s="28">
        <v>1.07499999</v>
      </c>
      <c r="M986" s="30">
        <v>2.5350000000000001E-2</v>
      </c>
      <c r="N986" s="30">
        <v>1.47539061</v>
      </c>
      <c r="O986" s="30">
        <v>0.85820311000000005</v>
      </c>
      <c r="Q986" s="32">
        <v>4.9399999999999999E-2</v>
      </c>
      <c r="R986" s="32">
        <v>-0.28242200000000001</v>
      </c>
      <c r="S986" s="32">
        <v>0.76249999999999996</v>
      </c>
      <c r="U986" s="34">
        <v>4.9500000000000002E-2</v>
      </c>
      <c r="V986" s="34">
        <v>-0.71796899999999997</v>
      </c>
      <c r="W986" s="34">
        <v>0.942187</v>
      </c>
      <c r="Y986" s="73"/>
      <c r="Z986" s="73"/>
      <c r="AA986" s="73"/>
    </row>
    <row r="987" spans="1:27" x14ac:dyDescent="0.25">
      <c r="A987" s="61">
        <v>9.6799999999999997E-2</v>
      </c>
      <c r="B987" s="61">
        <v>-0.98007809999999995</v>
      </c>
      <c r="C987" s="61">
        <v>1.2945312</v>
      </c>
      <c r="E987" s="63">
        <v>9.6799999999999997E-2</v>
      </c>
      <c r="F987" s="63">
        <v>-1.4117188000000001</v>
      </c>
      <c r="G987" s="63">
        <v>1.2281249999999999</v>
      </c>
      <c r="I987" s="28">
        <v>2.5399999999999999E-2</v>
      </c>
      <c r="J987" s="28">
        <v>1.054686E-2</v>
      </c>
      <c r="K987" s="28">
        <v>1.06914061</v>
      </c>
      <c r="M987" s="30">
        <v>2.5399999999999999E-2</v>
      </c>
      <c r="N987" s="30">
        <v>1.46757811</v>
      </c>
      <c r="O987" s="30">
        <v>0.85624999000000002</v>
      </c>
      <c r="Q987" s="32">
        <v>4.9500000000000002E-2</v>
      </c>
      <c r="R987" s="32">
        <v>-0.36640600000000001</v>
      </c>
      <c r="S987" s="32">
        <v>0.76054699999999997</v>
      </c>
      <c r="U987" s="34">
        <v>4.9599999999999998E-2</v>
      </c>
      <c r="V987" s="34">
        <v>-0.589063</v>
      </c>
      <c r="W987" s="34">
        <v>0.94804699999999997</v>
      </c>
      <c r="Y987" s="73"/>
      <c r="Z987" s="73"/>
      <c r="AA987" s="73"/>
    </row>
    <row r="988" spans="1:27" x14ac:dyDescent="0.25">
      <c r="A988" s="61">
        <v>9.7000000000000003E-2</v>
      </c>
      <c r="B988" s="61">
        <v>-0.93125000000000002</v>
      </c>
      <c r="C988" s="61">
        <v>1.2945312</v>
      </c>
      <c r="E988" s="63">
        <v>9.7000000000000003E-2</v>
      </c>
      <c r="F988" s="63">
        <v>-1.3394531000000001</v>
      </c>
      <c r="G988" s="63">
        <v>1.1304687</v>
      </c>
      <c r="I988" s="28">
        <v>2.545E-2</v>
      </c>
      <c r="J988" s="28">
        <v>3.5937490000000002E-2</v>
      </c>
      <c r="K988" s="28">
        <v>1.06523436</v>
      </c>
      <c r="M988" s="30">
        <v>2.545E-2</v>
      </c>
      <c r="N988" s="30">
        <v>1.45390624</v>
      </c>
      <c r="O988" s="30">
        <v>0.85429686000000005</v>
      </c>
      <c r="Q988" s="32">
        <v>4.9599999999999998E-2</v>
      </c>
      <c r="R988" s="32">
        <v>-0.448438</v>
      </c>
      <c r="S988" s="32">
        <v>0.75859399999999999</v>
      </c>
      <c r="U988" s="34">
        <v>4.9700000000000001E-2</v>
      </c>
      <c r="V988" s="34">
        <v>-0.46796900000000002</v>
      </c>
      <c r="W988" s="34">
        <v>0.95195300000000005</v>
      </c>
      <c r="Y988" s="73"/>
      <c r="Z988" s="73"/>
      <c r="AA988" s="73"/>
    </row>
    <row r="989" spans="1:27" x14ac:dyDescent="0.25">
      <c r="A989" s="61">
        <v>9.7199999999999995E-2</v>
      </c>
      <c r="B989" s="61">
        <v>-0.88242189999999998</v>
      </c>
      <c r="C989" s="61">
        <v>1.2769531000000001</v>
      </c>
      <c r="E989" s="63">
        <v>9.7199999999999995E-2</v>
      </c>
      <c r="F989" s="63">
        <v>-1.2730469</v>
      </c>
      <c r="G989" s="63">
        <v>1.0796874999999999</v>
      </c>
      <c r="I989" s="28">
        <v>2.5499999999999998E-2</v>
      </c>
      <c r="J989" s="28">
        <v>6.1328109999999998E-2</v>
      </c>
      <c r="K989" s="28">
        <v>1.06132811</v>
      </c>
      <c r="M989" s="30">
        <v>2.5499999999999998E-2</v>
      </c>
      <c r="N989" s="30">
        <v>1.44414061</v>
      </c>
      <c r="O989" s="30">
        <v>0.85234374000000002</v>
      </c>
      <c r="Q989" s="32">
        <v>4.9700000000000001E-2</v>
      </c>
      <c r="R989" s="32">
        <v>-0.53242199999999995</v>
      </c>
      <c r="S989" s="32">
        <v>0.75859399999999999</v>
      </c>
      <c r="U989" s="34">
        <v>4.9799999999999997E-2</v>
      </c>
      <c r="V989" s="34">
        <v>-0.35078100000000001</v>
      </c>
      <c r="W989" s="34">
        <v>0.95585900000000001</v>
      </c>
      <c r="Y989" s="73"/>
      <c r="Z989" s="73"/>
      <c r="AA989" s="73"/>
    </row>
    <row r="990" spans="1:27" x14ac:dyDescent="0.25">
      <c r="A990" s="61">
        <v>9.74E-2</v>
      </c>
      <c r="B990" s="61">
        <v>-0.83359380000000005</v>
      </c>
      <c r="C990" s="61">
        <v>1.2593749999999999</v>
      </c>
      <c r="E990" s="63">
        <v>9.74E-2</v>
      </c>
      <c r="F990" s="63">
        <v>-1.2046874999999999</v>
      </c>
      <c r="G990" s="63">
        <v>1.1167969</v>
      </c>
      <c r="I990" s="28">
        <v>2.555E-2</v>
      </c>
      <c r="J990" s="28">
        <v>8.6718740000000002E-2</v>
      </c>
      <c r="K990" s="28">
        <v>1.05742186</v>
      </c>
      <c r="M990" s="30">
        <v>2.555E-2</v>
      </c>
      <c r="N990" s="30">
        <v>1.43632811</v>
      </c>
      <c r="O990" s="30">
        <v>0.85039061000000005</v>
      </c>
      <c r="Q990" s="32">
        <v>4.9799999999999997E-2</v>
      </c>
      <c r="R990" s="32">
        <v>-0.620313</v>
      </c>
      <c r="S990" s="32">
        <v>0.75859399999999999</v>
      </c>
      <c r="U990" s="34">
        <v>4.99E-2</v>
      </c>
      <c r="V990" s="34">
        <v>-0.22578100000000001</v>
      </c>
      <c r="W990" s="34">
        <v>0.957812</v>
      </c>
      <c r="Y990" s="73"/>
      <c r="Z990" s="73"/>
      <c r="AA990" s="73"/>
    </row>
    <row r="991" spans="1:27" x14ac:dyDescent="0.25">
      <c r="A991" s="61">
        <v>9.7600000000000006E-2</v>
      </c>
      <c r="B991" s="61">
        <v>-0.78476559999999995</v>
      </c>
      <c r="C991" s="61">
        <v>1.2496094</v>
      </c>
      <c r="E991" s="63">
        <v>9.7600000000000006E-2</v>
      </c>
      <c r="F991" s="63">
        <v>-1.1343749999999999</v>
      </c>
      <c r="G991" s="63">
        <v>1.1695312</v>
      </c>
      <c r="I991" s="28">
        <v>2.5600000000000001E-2</v>
      </c>
      <c r="J991" s="28">
        <v>0.11015624</v>
      </c>
      <c r="K991" s="28">
        <v>1.05546874</v>
      </c>
      <c r="M991" s="30">
        <v>2.5600000000000001E-2</v>
      </c>
      <c r="N991" s="30">
        <v>1.43046874</v>
      </c>
      <c r="O991" s="30">
        <v>0.84843749000000002</v>
      </c>
      <c r="Q991" s="32">
        <v>4.99E-2</v>
      </c>
      <c r="R991" s="32">
        <v>-0.71210899999999999</v>
      </c>
      <c r="S991" s="32">
        <v>0.75859399999999999</v>
      </c>
      <c r="U991" s="34">
        <v>0.05</v>
      </c>
      <c r="V991" s="34">
        <v>-0.100781</v>
      </c>
      <c r="W991" s="34">
        <v>0.96171899999999999</v>
      </c>
      <c r="Y991" s="73"/>
      <c r="Z991" s="73"/>
      <c r="AA991" s="73"/>
    </row>
    <row r="992" spans="1:27" x14ac:dyDescent="0.25">
      <c r="A992" s="61">
        <v>9.7799999999999998E-2</v>
      </c>
      <c r="B992" s="61">
        <v>-0.73593750000000002</v>
      </c>
      <c r="C992" s="61">
        <v>1.2593749999999999</v>
      </c>
      <c r="E992" s="63">
        <v>9.7799999999999998E-2</v>
      </c>
      <c r="F992" s="63">
        <v>-1.0640624999999999</v>
      </c>
      <c r="G992" s="63">
        <v>1.1714844</v>
      </c>
      <c r="I992" s="28">
        <v>2.5649999999999999E-2</v>
      </c>
      <c r="J992" s="28">
        <v>0.13164060999999999</v>
      </c>
      <c r="K992" s="28">
        <v>1.05351561</v>
      </c>
      <c r="M992" s="30">
        <v>2.5649999999999999E-2</v>
      </c>
      <c r="N992" s="30">
        <v>1.42070311</v>
      </c>
      <c r="O992" s="30">
        <v>0.84648436000000005</v>
      </c>
      <c r="Q992" s="32">
        <v>0.05</v>
      </c>
      <c r="R992" s="32">
        <v>-0.79804699999999995</v>
      </c>
      <c r="S992" s="32">
        <v>0.75859399999999999</v>
      </c>
      <c r="U992" s="34">
        <v>5.0099999999999999E-2</v>
      </c>
      <c r="V992" s="34">
        <v>2.2266000000000001E-2</v>
      </c>
      <c r="W992" s="34">
        <v>0.96367199999999997</v>
      </c>
      <c r="Y992" s="73"/>
      <c r="Z992" s="73"/>
      <c r="AA992" s="73"/>
    </row>
    <row r="993" spans="1:27" x14ac:dyDescent="0.25">
      <c r="A993" s="61">
        <v>9.8000000000000004E-2</v>
      </c>
      <c r="B993" s="61">
        <v>-0.68125000000000002</v>
      </c>
      <c r="C993" s="61">
        <v>1.2613281000000001</v>
      </c>
      <c r="E993" s="63">
        <v>9.8000000000000004E-2</v>
      </c>
      <c r="F993" s="63">
        <v>-0.99375000000000002</v>
      </c>
      <c r="G993" s="63">
        <v>1.1304687</v>
      </c>
      <c r="I993" s="28">
        <v>2.5700000000000001E-2</v>
      </c>
      <c r="J993" s="28">
        <v>0.15507810999999999</v>
      </c>
      <c r="K993" s="28">
        <v>1.05156249</v>
      </c>
      <c r="M993" s="30">
        <v>2.5700000000000001E-2</v>
      </c>
      <c r="N993" s="30">
        <v>1.40898436</v>
      </c>
      <c r="O993" s="30">
        <v>0.84453124000000002</v>
      </c>
      <c r="Q993" s="32">
        <v>5.0099999999999999E-2</v>
      </c>
      <c r="R993" s="32">
        <v>-0.88203100000000001</v>
      </c>
      <c r="S993" s="32">
        <v>0.75664100000000001</v>
      </c>
      <c r="U993" s="34">
        <v>5.0200000000000002E-2</v>
      </c>
      <c r="V993" s="34">
        <v>0.14335899999999999</v>
      </c>
      <c r="W993" s="34">
        <v>0.96562499999999996</v>
      </c>
      <c r="Y993" s="73"/>
      <c r="Z993" s="73"/>
      <c r="AA993" s="73"/>
    </row>
    <row r="994" spans="1:27" x14ac:dyDescent="0.25">
      <c r="A994" s="61">
        <v>9.8199999999999996E-2</v>
      </c>
      <c r="B994" s="61">
        <v>-0.63046880000000005</v>
      </c>
      <c r="C994" s="61">
        <v>1.2535156000000001</v>
      </c>
      <c r="E994" s="63">
        <v>9.8199999999999996E-2</v>
      </c>
      <c r="F994" s="63">
        <v>-0.91953130000000005</v>
      </c>
      <c r="G994" s="63">
        <v>1.0972656000000001</v>
      </c>
      <c r="I994" s="28">
        <v>2.5749999999999999E-2</v>
      </c>
      <c r="J994" s="28">
        <v>0.17851560999999999</v>
      </c>
      <c r="K994" s="28">
        <v>1.05156249</v>
      </c>
      <c r="M994" s="30">
        <v>2.5749999999999999E-2</v>
      </c>
      <c r="N994" s="30">
        <v>1.39921874</v>
      </c>
      <c r="O994" s="30">
        <v>0.84062499000000002</v>
      </c>
      <c r="Q994" s="32">
        <v>5.0200000000000002E-2</v>
      </c>
      <c r="R994" s="32">
        <v>-0.96992199999999995</v>
      </c>
      <c r="S994" s="32">
        <v>0.75664100000000001</v>
      </c>
      <c r="U994" s="34">
        <v>5.0299999999999997E-2</v>
      </c>
      <c r="V994" s="34">
        <v>0.26054699999999997</v>
      </c>
      <c r="W994" s="34">
        <v>0.96757800000000005</v>
      </c>
      <c r="Y994" s="73"/>
      <c r="Z994" s="73"/>
      <c r="AA994" s="73"/>
    </row>
    <row r="995" spans="1:27" x14ac:dyDescent="0.25">
      <c r="A995" s="61">
        <v>9.8400000000000001E-2</v>
      </c>
      <c r="B995" s="61">
        <v>-0.58164059999999995</v>
      </c>
      <c r="C995" s="61">
        <v>1.2339844</v>
      </c>
      <c r="E995" s="63">
        <v>9.8400000000000001E-2</v>
      </c>
      <c r="F995" s="63">
        <v>-0.84531250000000002</v>
      </c>
      <c r="G995" s="63">
        <v>1.0601562</v>
      </c>
      <c r="I995" s="28">
        <v>2.58E-2</v>
      </c>
      <c r="J995" s="28">
        <v>0.20195310999999999</v>
      </c>
      <c r="K995" s="28">
        <v>1.05156249</v>
      </c>
      <c r="M995" s="30">
        <v>2.58E-2</v>
      </c>
      <c r="N995" s="30">
        <v>1.38554686</v>
      </c>
      <c r="O995" s="30">
        <v>0.83867186000000005</v>
      </c>
      <c r="Q995" s="32">
        <v>5.0299999999999997E-2</v>
      </c>
      <c r="R995" s="32">
        <v>-1.0519529999999999</v>
      </c>
      <c r="S995" s="32">
        <v>0.75859399999999999</v>
      </c>
      <c r="U995" s="34">
        <v>5.04E-2</v>
      </c>
      <c r="V995" s="34">
        <v>0.37578099999999998</v>
      </c>
      <c r="W995" s="34">
        <v>0.96953100000000003</v>
      </c>
      <c r="Y995" s="73"/>
      <c r="Z995" s="73"/>
      <c r="AA995" s="73"/>
    </row>
    <row r="996" spans="1:27" x14ac:dyDescent="0.25">
      <c r="A996" s="61">
        <v>9.8599999999999993E-2</v>
      </c>
      <c r="B996" s="61">
        <v>-0.53281250000000002</v>
      </c>
      <c r="C996" s="61">
        <v>1.2183594</v>
      </c>
      <c r="E996" s="63">
        <v>9.8599999999999993E-2</v>
      </c>
      <c r="F996" s="63">
        <v>-0.77304689999999998</v>
      </c>
      <c r="G996" s="63">
        <v>1.0972656000000001</v>
      </c>
      <c r="I996" s="28">
        <v>2.5850000000000001E-2</v>
      </c>
      <c r="J996" s="28">
        <v>0.22539060999999999</v>
      </c>
      <c r="K996" s="28">
        <v>1.05156249</v>
      </c>
      <c r="M996" s="30">
        <v>2.5850000000000001E-2</v>
      </c>
      <c r="N996" s="30">
        <v>1.37382811</v>
      </c>
      <c r="O996" s="30">
        <v>0.83671874000000002</v>
      </c>
      <c r="Q996" s="32">
        <v>5.04E-2</v>
      </c>
      <c r="R996" s="32">
        <v>-1.1339840000000001</v>
      </c>
      <c r="S996" s="32">
        <v>0.76249999999999996</v>
      </c>
      <c r="U996" s="34">
        <v>5.0500000000000003E-2</v>
      </c>
      <c r="V996" s="34">
        <v>0.49101600000000001</v>
      </c>
      <c r="W996" s="34">
        <v>0.96953100000000003</v>
      </c>
      <c r="Y996" s="73"/>
      <c r="Z996" s="73"/>
      <c r="AA996" s="73"/>
    </row>
    <row r="997" spans="1:27" x14ac:dyDescent="0.25">
      <c r="A997" s="61">
        <v>9.8799999999999999E-2</v>
      </c>
      <c r="B997" s="61">
        <v>-0.48593750000000002</v>
      </c>
      <c r="C997" s="61">
        <v>1.2222656000000001</v>
      </c>
      <c r="E997" s="63">
        <v>9.8799999999999999E-2</v>
      </c>
      <c r="F997" s="63">
        <v>-0.69492189999999998</v>
      </c>
      <c r="G997" s="63">
        <v>1.1832031000000001</v>
      </c>
      <c r="I997" s="28">
        <v>2.5899999999999999E-2</v>
      </c>
      <c r="J997" s="28">
        <v>0.24882810999999999</v>
      </c>
      <c r="K997" s="28">
        <v>1.05351561</v>
      </c>
      <c r="M997" s="30">
        <v>2.5899999999999999E-2</v>
      </c>
      <c r="N997" s="30">
        <v>1.36210936</v>
      </c>
      <c r="O997" s="30">
        <v>0.83281249000000002</v>
      </c>
      <c r="Q997" s="32">
        <v>5.0500000000000003E-2</v>
      </c>
      <c r="R997" s="32">
        <v>-1.216016</v>
      </c>
      <c r="S997" s="32">
        <v>0.76445300000000005</v>
      </c>
      <c r="U997" s="34">
        <v>5.0599999999999999E-2</v>
      </c>
      <c r="V997" s="34">
        <v>0.60039100000000001</v>
      </c>
      <c r="W997" s="34">
        <v>0.97148400000000001</v>
      </c>
      <c r="Y997" s="73"/>
      <c r="Z997" s="73"/>
      <c r="AA997" s="73"/>
    </row>
    <row r="998" spans="1:27" x14ac:dyDescent="0.25">
      <c r="A998" s="61">
        <v>9.9000000000000005E-2</v>
      </c>
      <c r="B998" s="61">
        <v>-0.44101560000000001</v>
      </c>
      <c r="C998" s="61">
        <v>1.2261719</v>
      </c>
      <c r="E998" s="63">
        <v>9.9000000000000005E-2</v>
      </c>
      <c r="F998" s="63">
        <v>-0.61875000000000002</v>
      </c>
      <c r="G998" s="63">
        <v>1.1851562</v>
      </c>
      <c r="I998" s="28">
        <v>2.5950000000000001E-2</v>
      </c>
      <c r="J998" s="28">
        <v>0.27226560999999999</v>
      </c>
      <c r="K998" s="28">
        <v>1.05351561</v>
      </c>
      <c r="M998" s="30">
        <v>2.5950000000000001E-2</v>
      </c>
      <c r="N998" s="30">
        <v>1.35039061</v>
      </c>
      <c r="O998" s="30">
        <v>0.83085936000000005</v>
      </c>
      <c r="Q998" s="32">
        <v>5.0599999999999999E-2</v>
      </c>
      <c r="R998" s="32">
        <v>-1.2960940000000001</v>
      </c>
      <c r="S998" s="32">
        <v>0.76249999999999996</v>
      </c>
      <c r="U998" s="34">
        <v>5.0700000000000002E-2</v>
      </c>
      <c r="V998" s="34">
        <v>0.70585900000000001</v>
      </c>
      <c r="W998" s="34">
        <v>0.97148400000000001</v>
      </c>
      <c r="Y998" s="73"/>
      <c r="Z998" s="73"/>
      <c r="AA998" s="73"/>
    </row>
    <row r="999" spans="1:27" x14ac:dyDescent="0.25">
      <c r="A999" s="61">
        <v>9.9199999999999997E-2</v>
      </c>
      <c r="B999" s="61">
        <v>-0.39218750000000002</v>
      </c>
      <c r="C999" s="61">
        <v>1.2164062</v>
      </c>
      <c r="E999" s="63">
        <v>9.9199999999999997E-2</v>
      </c>
      <c r="F999" s="63">
        <v>-0.54648439999999998</v>
      </c>
      <c r="G999" s="63">
        <v>1.0953124999999999</v>
      </c>
      <c r="I999" s="28">
        <v>2.5999999999999999E-2</v>
      </c>
      <c r="J999" s="28">
        <v>0.29765624000000002</v>
      </c>
      <c r="K999" s="28">
        <v>1.05546874</v>
      </c>
      <c r="M999" s="30">
        <v>2.5999999999999999E-2</v>
      </c>
      <c r="N999" s="30">
        <v>1.33476561</v>
      </c>
      <c r="O999" s="30">
        <v>0.82890624000000002</v>
      </c>
      <c r="Q999" s="32">
        <v>5.0700000000000002E-2</v>
      </c>
      <c r="R999" s="32">
        <v>-1.378125</v>
      </c>
      <c r="S999" s="32">
        <v>0.76249999999999996</v>
      </c>
      <c r="U999" s="34">
        <v>5.0799999999999998E-2</v>
      </c>
      <c r="V999" s="34">
        <v>0.80351600000000001</v>
      </c>
      <c r="W999" s="34">
        <v>0.97148400000000001</v>
      </c>
      <c r="Y999" s="73"/>
      <c r="Z999" s="73"/>
      <c r="AA999" s="73"/>
    </row>
    <row r="1000" spans="1:27" x14ac:dyDescent="0.25">
      <c r="A1000" s="61">
        <v>9.9400000000000002E-2</v>
      </c>
      <c r="B1000" s="61">
        <v>-0.34335939999999998</v>
      </c>
      <c r="C1000" s="61">
        <v>1.1890624999999999</v>
      </c>
      <c r="E1000" s="63">
        <v>9.9400000000000002E-2</v>
      </c>
      <c r="F1000" s="63">
        <v>-0.4742188</v>
      </c>
      <c r="G1000" s="63">
        <v>1.0445312</v>
      </c>
      <c r="I1000" s="28">
        <v>2.605E-2</v>
      </c>
      <c r="J1000" s="28">
        <v>0.31914060999999999</v>
      </c>
      <c r="K1000" s="28">
        <v>1.05742186</v>
      </c>
      <c r="M1000" s="30">
        <v>2.605E-2</v>
      </c>
      <c r="N1000" s="30">
        <v>1.32109374</v>
      </c>
      <c r="O1000" s="30">
        <v>0.82499999000000002</v>
      </c>
      <c r="Q1000" s="32">
        <v>5.0799999999999998E-2</v>
      </c>
      <c r="R1000" s="32">
        <v>-1.4582029999999999</v>
      </c>
      <c r="S1000" s="32">
        <v>0.76445300000000005</v>
      </c>
      <c r="U1000" s="34">
        <v>5.0900000000000001E-2</v>
      </c>
      <c r="V1000" s="34">
        <v>0.89726600000000001</v>
      </c>
      <c r="W1000" s="34">
        <v>0.97148400000000001</v>
      </c>
      <c r="Y1000" s="73"/>
      <c r="Z1000" s="73"/>
      <c r="AA1000" s="73"/>
    </row>
    <row r="1001" spans="1:27" x14ac:dyDescent="0.25">
      <c r="A1001" s="61">
        <v>9.9599999999999994E-2</v>
      </c>
      <c r="B1001" s="61">
        <v>-0.2945313</v>
      </c>
      <c r="C1001" s="61">
        <v>1.1753906000000001</v>
      </c>
      <c r="E1001" s="63">
        <v>9.9599999999999994E-2</v>
      </c>
      <c r="F1001" s="63">
        <v>-0.40585939999999998</v>
      </c>
      <c r="G1001" s="63">
        <v>1.0992187</v>
      </c>
      <c r="I1001" s="28">
        <v>2.6100000000000002E-2</v>
      </c>
      <c r="J1001" s="28">
        <v>0.34257810999999999</v>
      </c>
      <c r="K1001" s="28">
        <v>1.05742186</v>
      </c>
      <c r="M1001" s="30">
        <v>2.6100000000000002E-2</v>
      </c>
      <c r="N1001" s="30">
        <v>1.30156249</v>
      </c>
      <c r="O1001" s="30">
        <v>0.82304686000000005</v>
      </c>
      <c r="Q1001" s="32">
        <v>5.0900000000000001E-2</v>
      </c>
      <c r="R1001" s="32">
        <v>-1.534375</v>
      </c>
      <c r="S1001" s="32">
        <v>0.76835900000000001</v>
      </c>
      <c r="U1001" s="34">
        <v>5.0999999999999997E-2</v>
      </c>
      <c r="V1001" s="34">
        <v>0.98710900000000001</v>
      </c>
      <c r="W1001" s="34">
        <v>0.97148400000000001</v>
      </c>
      <c r="Y1001" s="73"/>
      <c r="Z1001" s="73"/>
      <c r="AA1001" s="73"/>
    </row>
    <row r="1002" spans="1:27" x14ac:dyDescent="0.25">
      <c r="A1002" s="61">
        <v>9.98E-2</v>
      </c>
      <c r="B1002" s="61">
        <v>-0.24374999999999999</v>
      </c>
      <c r="C1002" s="61">
        <v>1.1851562</v>
      </c>
      <c r="E1002" s="63">
        <v>9.98E-2</v>
      </c>
      <c r="F1002" s="63">
        <v>-0.33164060000000001</v>
      </c>
      <c r="G1002" s="63">
        <v>1.1792969</v>
      </c>
      <c r="I1002" s="28">
        <v>2.615E-2</v>
      </c>
      <c r="J1002" s="28">
        <v>0.36601560999999999</v>
      </c>
      <c r="K1002" s="28">
        <v>1.05742186</v>
      </c>
      <c r="M1002" s="30">
        <v>2.615E-2</v>
      </c>
      <c r="N1002" s="30">
        <v>1.28789061</v>
      </c>
      <c r="O1002" s="30">
        <v>0.82109374000000002</v>
      </c>
      <c r="Q1002" s="32">
        <v>5.0999999999999997E-2</v>
      </c>
      <c r="R1002" s="32">
        <v>-1.606641</v>
      </c>
      <c r="S1002" s="32">
        <v>0.77226600000000001</v>
      </c>
      <c r="U1002" s="34">
        <v>5.11E-2</v>
      </c>
      <c r="V1002" s="34">
        <v>1.071094</v>
      </c>
      <c r="W1002" s="34">
        <v>0.96953100000000003</v>
      </c>
      <c r="Y1002" s="73"/>
      <c r="Z1002" s="73"/>
      <c r="AA1002" s="73"/>
    </row>
    <row r="1003" spans="1:27" x14ac:dyDescent="0.25">
      <c r="Q1003" s="32">
        <v>5.11E-2</v>
      </c>
      <c r="R1003" s="32">
        <v>-1.6769529999999999</v>
      </c>
      <c r="S1003" s="32">
        <v>0.77617199999999997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7" sqref="K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014"/>
  <sheetViews>
    <sheetView topLeftCell="V1" workbookViewId="0">
      <selection activeCell="AK1" sqref="AK1:AP1048576"/>
    </sheetView>
  </sheetViews>
  <sheetFormatPr baseColWidth="10" defaultRowHeight="15" x14ac:dyDescent="0.25"/>
  <cols>
    <col min="3" max="3" width="11.42578125" style="2"/>
    <col min="4" max="4" width="12" style="2" bestFit="1" customWidth="1"/>
    <col min="5" max="5" width="11.42578125" style="2"/>
    <col min="9" max="9" width="11.42578125" style="2"/>
    <col min="10" max="10" width="12" style="2" bestFit="1" customWidth="1"/>
    <col min="11" max="11" width="11.42578125" style="2"/>
    <col min="15" max="17" width="11.42578125" style="2"/>
    <col min="28" max="28" width="12" bestFit="1" customWidth="1"/>
    <col min="37" max="42" width="11.42578125" style="66"/>
  </cols>
  <sheetData>
    <row r="2" spans="1:41" x14ac:dyDescent="0.25">
      <c r="A2" s="5">
        <v>20</v>
      </c>
      <c r="B2" s="5" t="s">
        <v>165</v>
      </c>
      <c r="C2" s="13" t="s">
        <v>193</v>
      </c>
      <c r="D2" s="12">
        <f>deph442/deph441</f>
        <v>17.038822742358548</v>
      </c>
      <c r="E2" s="5"/>
      <c r="G2" s="5">
        <v>30</v>
      </c>
      <c r="H2" s="5" t="s">
        <v>165</v>
      </c>
      <c r="I2" s="13" t="s">
        <v>193</v>
      </c>
      <c r="J2" s="12">
        <f>deph444/deph443</f>
        <v>19.316626799836612</v>
      </c>
      <c r="K2" s="5"/>
      <c r="M2" s="5">
        <v>40</v>
      </c>
      <c r="N2" s="5" t="s">
        <v>165</v>
      </c>
      <c r="O2" s="13" t="s">
        <v>193</v>
      </c>
      <c r="P2" s="5">
        <f>deph446/deph445</f>
        <v>13.645539442238045</v>
      </c>
      <c r="Q2" s="5"/>
      <c r="S2" s="5">
        <v>50</v>
      </c>
      <c r="T2" s="5" t="s">
        <v>165</v>
      </c>
      <c r="U2" s="13" t="s">
        <v>193</v>
      </c>
      <c r="V2" s="12">
        <f>deph448/deph447</f>
        <v>11.793476007021518</v>
      </c>
      <c r="W2" s="5"/>
      <c r="Y2" s="5">
        <v>70</v>
      </c>
      <c r="Z2" s="5" t="s">
        <v>165</v>
      </c>
      <c r="AA2" s="13" t="s">
        <v>193</v>
      </c>
      <c r="AB2" s="12">
        <f>deph450/deph449</f>
        <v>7.9354517681364882</v>
      </c>
      <c r="AC2" s="5"/>
      <c r="AE2" s="5" t="s">
        <v>7</v>
      </c>
      <c r="AF2" s="5" t="s">
        <v>165</v>
      </c>
      <c r="AG2" s="13" t="s">
        <v>193</v>
      </c>
      <c r="AH2" s="12">
        <f>deph452/deph451</f>
        <v>5.5563748682112539</v>
      </c>
      <c r="AI2" s="5"/>
      <c r="AM2" s="75"/>
      <c r="AN2" s="76"/>
    </row>
    <row r="3" spans="1:41" x14ac:dyDescent="0.25">
      <c r="A3" s="5"/>
      <c r="B3" s="5"/>
      <c r="C3" s="55" t="s">
        <v>194</v>
      </c>
      <c r="D3" s="5">
        <f>Ampl442/Ampl441</f>
        <v>0.21431621852554766</v>
      </c>
      <c r="E3" s="5"/>
      <c r="G3" s="5"/>
      <c r="H3" s="5"/>
      <c r="I3" s="55" t="s">
        <v>194</v>
      </c>
      <c r="J3" s="5">
        <f>Ampl444/Ampl443</f>
        <v>0.13677588201130195</v>
      </c>
      <c r="K3" s="5"/>
      <c r="M3" s="5"/>
      <c r="N3" s="5"/>
      <c r="O3" s="55" t="s">
        <v>194</v>
      </c>
      <c r="P3" s="5">
        <f>Ampl446/Ampl445</f>
        <v>0.10463501223438887</v>
      </c>
      <c r="Q3" s="5"/>
      <c r="S3" s="5"/>
      <c r="T3" s="5"/>
      <c r="U3" s="55" t="s">
        <v>194</v>
      </c>
      <c r="V3" s="5">
        <f>Ampl448/Ampl447</f>
        <v>8.8250922148710151E-2</v>
      </c>
      <c r="W3" s="5"/>
      <c r="Y3" s="5"/>
      <c r="Z3" s="5"/>
      <c r="AA3" s="55" t="s">
        <v>194</v>
      </c>
      <c r="AB3" s="5">
        <f>Ampl450/Ampl449</f>
        <v>6.2489220376058134E-2</v>
      </c>
      <c r="AC3" s="5"/>
      <c r="AE3" s="5"/>
      <c r="AF3" s="5"/>
      <c r="AG3" s="55" t="s">
        <v>194</v>
      </c>
      <c r="AH3" s="5">
        <f>Ampl452/Ampl451</f>
        <v>4.5112156930369039E-2</v>
      </c>
      <c r="AI3" s="5"/>
      <c r="AN3" s="81"/>
    </row>
    <row r="4" spans="1:41" x14ac:dyDescent="0.25">
      <c r="A4" s="5"/>
      <c r="B4" s="5"/>
      <c r="C4" s="5"/>
      <c r="D4" s="5"/>
      <c r="E4" s="5"/>
      <c r="G4" s="5"/>
      <c r="H4" s="5"/>
      <c r="I4" s="5"/>
      <c r="J4" s="5"/>
      <c r="K4" s="5"/>
      <c r="M4" s="5"/>
      <c r="N4" s="5"/>
      <c r="O4" s="5"/>
      <c r="P4" s="5"/>
      <c r="Q4" s="5"/>
      <c r="S4" s="5"/>
      <c r="T4" s="5"/>
      <c r="U4" s="5"/>
      <c r="V4" s="5"/>
      <c r="W4" s="5"/>
      <c r="Y4" s="5"/>
      <c r="Z4" s="5"/>
      <c r="AA4" s="5"/>
      <c r="AB4" s="5"/>
      <c r="AC4" s="5"/>
      <c r="AE4" s="5"/>
      <c r="AF4" s="5"/>
      <c r="AG4" s="5"/>
      <c r="AH4" s="5"/>
      <c r="AI4" s="5"/>
    </row>
    <row r="5" spans="1:41" x14ac:dyDescent="0.25">
      <c r="A5" s="5" t="s">
        <v>8</v>
      </c>
      <c r="B5" s="47">
        <f>SUM(C15:C1014)</f>
        <v>9.5172183386514984E-3</v>
      </c>
      <c r="C5" s="5"/>
      <c r="D5" s="5" t="s">
        <v>8</v>
      </c>
      <c r="E5" s="47">
        <f>SUM(E15:E1014)</f>
        <v>0.27095623346246595</v>
      </c>
      <c r="G5" s="5" t="s">
        <v>8</v>
      </c>
      <c r="H5" s="47">
        <f>SUM(I15:I1014)</f>
        <v>9.2194452710075616E-3</v>
      </c>
      <c r="I5" s="5"/>
      <c r="J5" s="5" t="s">
        <v>8</v>
      </c>
      <c r="K5" s="47">
        <f>SUM(K15:K1014)</f>
        <v>1.6463526556392674</v>
      </c>
      <c r="M5" s="5" t="s">
        <v>8</v>
      </c>
      <c r="N5" s="47">
        <f>SUM(O15:O1014)</f>
        <v>9.7420281734867404E-3</v>
      </c>
      <c r="O5" s="5"/>
      <c r="P5" s="5" t="s">
        <v>8</v>
      </c>
      <c r="Q5" s="47">
        <f>SUM(Q15:Q1014)</f>
        <v>0.1491297325590801</v>
      </c>
      <c r="S5" s="5" t="s">
        <v>8</v>
      </c>
      <c r="T5" s="47">
        <f>SUM(U15:U1014)</f>
        <v>9.6292362123310896E-3</v>
      </c>
      <c r="U5" s="47"/>
      <c r="V5" s="5" t="s">
        <v>8</v>
      </c>
      <c r="W5" s="47">
        <f>SUM(W16:W1015)</f>
        <v>2.6195987201159621E-2</v>
      </c>
      <c r="Y5" s="5" t="s">
        <v>8</v>
      </c>
      <c r="Z5" s="47">
        <f>SUM(AA15:AA1014)</f>
        <v>8.5387535332460442E-3</v>
      </c>
      <c r="AA5" s="5"/>
      <c r="AB5" s="5" t="s">
        <v>8</v>
      </c>
      <c r="AC5" s="47">
        <f>SUM(AC16:AC1015)</f>
        <v>3.4975380586079789E-2</v>
      </c>
      <c r="AE5" s="5" t="s">
        <v>8</v>
      </c>
      <c r="AF5" s="47">
        <f>SUM(AG15:AG1014)</f>
        <v>7.4393006103045112E-3</v>
      </c>
      <c r="AG5" s="5"/>
      <c r="AH5" s="5" t="s">
        <v>8</v>
      </c>
      <c r="AI5" s="47">
        <f>SUM(AI15:AI1014)</f>
        <v>1.8147961771926433E-2</v>
      </c>
      <c r="AL5" s="76"/>
      <c r="AO5" s="76"/>
    </row>
    <row r="6" spans="1:41" x14ac:dyDescent="0.25">
      <c r="A6" s="5"/>
      <c r="B6" s="5"/>
      <c r="C6" s="5"/>
      <c r="D6" s="5"/>
      <c r="E6" s="5"/>
      <c r="G6" s="5"/>
      <c r="H6" s="5"/>
      <c r="I6" s="5"/>
      <c r="J6" s="5"/>
      <c r="K6" s="5"/>
      <c r="M6" s="5"/>
      <c r="N6" s="5"/>
      <c r="O6" s="5"/>
      <c r="P6" s="5"/>
      <c r="Q6" s="5"/>
      <c r="S6" s="5"/>
      <c r="T6" s="5"/>
      <c r="U6" s="5"/>
      <c r="V6" s="5"/>
      <c r="W6" s="5"/>
      <c r="Y6" s="5"/>
      <c r="Z6" s="5"/>
      <c r="AA6" s="5"/>
      <c r="AB6" s="5"/>
      <c r="AC6" s="5"/>
      <c r="AE6" s="5"/>
      <c r="AF6" s="5"/>
      <c r="AG6" s="5"/>
      <c r="AH6" s="5"/>
      <c r="AI6" s="5"/>
    </row>
    <row r="7" spans="1:41" x14ac:dyDescent="0.25">
      <c r="A7" s="6" t="s">
        <v>166</v>
      </c>
      <c r="B7" s="6"/>
      <c r="C7" s="5"/>
      <c r="D7" s="6" t="s">
        <v>68</v>
      </c>
      <c r="E7" s="14"/>
      <c r="G7" s="6" t="s">
        <v>167</v>
      </c>
      <c r="H7" s="14"/>
      <c r="I7" s="5"/>
      <c r="J7" s="6" t="s">
        <v>77</v>
      </c>
      <c r="K7" s="14"/>
      <c r="M7" s="46" t="s">
        <v>168</v>
      </c>
      <c r="N7" s="14"/>
      <c r="O7" s="5"/>
      <c r="P7" s="6" t="s">
        <v>86</v>
      </c>
      <c r="Q7" s="14">
        <v>0</v>
      </c>
      <c r="S7" s="6" t="s">
        <v>169</v>
      </c>
      <c r="T7" s="6"/>
      <c r="U7" s="5"/>
      <c r="V7" s="6" t="s">
        <v>95</v>
      </c>
      <c r="W7" s="14">
        <v>0</v>
      </c>
      <c r="Y7" s="6" t="s">
        <v>170</v>
      </c>
      <c r="Z7" s="6"/>
      <c r="AA7" s="5"/>
      <c r="AB7" s="6" t="s">
        <v>104</v>
      </c>
      <c r="AC7" s="14">
        <v>0</v>
      </c>
      <c r="AE7" s="6" t="s">
        <v>171</v>
      </c>
      <c r="AF7" s="6"/>
      <c r="AG7" s="5"/>
      <c r="AH7" s="6" t="s">
        <v>114</v>
      </c>
      <c r="AI7" s="14">
        <v>0</v>
      </c>
      <c r="AK7" s="67"/>
      <c r="AL7" s="67"/>
      <c r="AN7" s="67"/>
      <c r="AO7" s="77"/>
    </row>
    <row r="8" spans="1:41" x14ac:dyDescent="0.25">
      <c r="A8" s="6" t="s">
        <v>64</v>
      </c>
      <c r="B8" s="14">
        <v>1.9881205844697898</v>
      </c>
      <c r="C8" s="5"/>
      <c r="D8" s="6" t="s">
        <v>69</v>
      </c>
      <c r="E8" s="14">
        <v>0.42608648563636703</v>
      </c>
      <c r="G8" s="6" t="s">
        <v>73</v>
      </c>
      <c r="H8" s="14">
        <v>1.9879432836456459</v>
      </c>
      <c r="I8" s="5"/>
      <c r="J8" s="6" t="s">
        <v>78</v>
      </c>
      <c r="K8" s="14">
        <v>0.27190269600907702</v>
      </c>
      <c r="M8" s="6" t="s">
        <v>82</v>
      </c>
      <c r="N8" s="14">
        <v>1.991121839841397</v>
      </c>
      <c r="O8" s="5"/>
      <c r="P8" s="6" t="s">
        <v>87</v>
      </c>
      <c r="Q8" s="14">
        <v>0.20834105807196346</v>
      </c>
      <c r="S8" s="6" t="s">
        <v>91</v>
      </c>
      <c r="T8" s="14">
        <v>1.9914578938423322</v>
      </c>
      <c r="U8" s="5"/>
      <c r="V8" s="6" t="s">
        <v>96</v>
      </c>
      <c r="W8" s="14">
        <v>0.17574799555191395</v>
      </c>
      <c r="Y8" s="6" t="s">
        <v>100</v>
      </c>
      <c r="Z8" s="14">
        <v>1.9912178888594874</v>
      </c>
      <c r="AA8" s="5"/>
      <c r="AB8" s="6" t="s">
        <v>107</v>
      </c>
      <c r="AC8" s="14">
        <v>0.12442965347368974</v>
      </c>
      <c r="AE8" s="6" t="s">
        <v>105</v>
      </c>
      <c r="AF8" s="14">
        <v>1.991089520441403</v>
      </c>
      <c r="AG8" s="5"/>
      <c r="AH8" s="6" t="s">
        <v>115</v>
      </c>
      <c r="AI8" s="14">
        <v>8.9822342908565805E-2</v>
      </c>
      <c r="AK8" s="67"/>
      <c r="AL8" s="77"/>
      <c r="AN8" s="67"/>
      <c r="AO8" s="77"/>
    </row>
    <row r="9" spans="1:41" x14ac:dyDescent="0.25">
      <c r="A9" s="6" t="s">
        <v>65</v>
      </c>
      <c r="B9" s="14">
        <v>7.9998081134224215</v>
      </c>
      <c r="C9" s="5"/>
      <c r="D9" s="6" t="s">
        <v>70</v>
      </c>
      <c r="E9" s="14">
        <v>136.30731241748637</v>
      </c>
      <c r="G9" s="6" t="s">
        <v>74</v>
      </c>
      <c r="H9" s="14">
        <v>6.1821501217343444</v>
      </c>
      <c r="I9" s="5"/>
      <c r="J9" s="6" t="s">
        <v>79</v>
      </c>
      <c r="K9" s="14">
        <v>119.41828672210681</v>
      </c>
      <c r="M9" s="6" t="s">
        <v>83</v>
      </c>
      <c r="N9" s="14">
        <v>7.8184944937674317</v>
      </c>
      <c r="O9" s="5"/>
      <c r="P9" s="6" t="s">
        <v>88</v>
      </c>
      <c r="Q9" s="14">
        <v>106.68757499362447</v>
      </c>
      <c r="S9" s="6" t="s">
        <v>92</v>
      </c>
      <c r="T9" s="14">
        <v>7.9493603999947933</v>
      </c>
      <c r="U9" s="5"/>
      <c r="V9" s="6" t="s">
        <v>97</v>
      </c>
      <c r="W9" s="14">
        <v>93.750591148505563</v>
      </c>
      <c r="Y9" s="6" t="s">
        <v>101</v>
      </c>
      <c r="Z9" s="14">
        <v>10.01164333325619</v>
      </c>
      <c r="AA9" s="5"/>
      <c r="AB9" s="6" t="s">
        <v>108</v>
      </c>
      <c r="AC9" s="14">
        <v>79.446912790839718</v>
      </c>
      <c r="AE9" s="6" t="s">
        <v>111</v>
      </c>
      <c r="AF9" s="14">
        <v>10.318010252231593</v>
      </c>
      <c r="AG9" s="5"/>
      <c r="AH9" s="6" t="s">
        <v>106</v>
      </c>
      <c r="AI9" s="14">
        <v>57.330732855445689</v>
      </c>
      <c r="AK9" s="67"/>
      <c r="AL9" s="77"/>
      <c r="AN9" s="67"/>
      <c r="AO9" s="77"/>
    </row>
    <row r="10" spans="1:41" x14ac:dyDescent="0.25">
      <c r="A10" s="6" t="s">
        <v>66</v>
      </c>
      <c r="B10" s="52">
        <v>20</v>
      </c>
      <c r="C10" s="5"/>
      <c r="D10" s="6" t="s">
        <v>71</v>
      </c>
      <c r="E10" s="52">
        <v>20</v>
      </c>
      <c r="G10" s="6" t="s">
        <v>75</v>
      </c>
      <c r="H10" s="52">
        <v>30</v>
      </c>
      <c r="I10" s="5"/>
      <c r="J10" s="6" t="s">
        <v>80</v>
      </c>
      <c r="K10" s="52">
        <v>30</v>
      </c>
      <c r="M10" s="6" t="s">
        <v>84</v>
      </c>
      <c r="N10" s="52">
        <v>40</v>
      </c>
      <c r="O10" s="5"/>
      <c r="P10" s="6" t="s">
        <v>89</v>
      </c>
      <c r="Q10" s="52">
        <v>40</v>
      </c>
      <c r="S10" s="6" t="s">
        <v>93</v>
      </c>
      <c r="T10" s="52">
        <v>50</v>
      </c>
      <c r="U10" s="5"/>
      <c r="V10" s="6" t="s">
        <v>98</v>
      </c>
      <c r="W10" s="52">
        <v>49.983550241605784</v>
      </c>
      <c r="Y10" s="6" t="s">
        <v>102</v>
      </c>
      <c r="Z10" s="52">
        <v>70</v>
      </c>
      <c r="AA10" s="5"/>
      <c r="AB10" s="6" t="s">
        <v>109</v>
      </c>
      <c r="AC10" s="52">
        <v>70</v>
      </c>
      <c r="AE10" s="6" t="s">
        <v>112</v>
      </c>
      <c r="AF10" s="52">
        <v>100</v>
      </c>
      <c r="AG10" s="5"/>
      <c r="AH10" s="6" t="s">
        <v>116</v>
      </c>
      <c r="AI10" s="52">
        <v>100</v>
      </c>
      <c r="AK10" s="67"/>
      <c r="AL10" s="78"/>
      <c r="AN10" s="67"/>
      <c r="AO10" s="78"/>
    </row>
    <row r="11" spans="1:41" x14ac:dyDescent="0.25">
      <c r="A11" s="6" t="s">
        <v>67</v>
      </c>
      <c r="B11" s="14">
        <v>-0.46661112743399868</v>
      </c>
      <c r="C11" s="5"/>
      <c r="D11" s="6" t="s">
        <v>72</v>
      </c>
      <c r="E11" s="14">
        <v>0.87952455879035452</v>
      </c>
      <c r="G11" s="6" t="s">
        <v>76</v>
      </c>
      <c r="H11" s="14">
        <v>-0.46661891601815575</v>
      </c>
      <c r="I11" s="5"/>
      <c r="J11" s="6" t="s">
        <v>81</v>
      </c>
      <c r="K11" s="14">
        <v>0.87879210556637066</v>
      </c>
      <c r="M11" s="6" t="s">
        <v>85</v>
      </c>
      <c r="N11" s="14">
        <v>-0.45510592635686115</v>
      </c>
      <c r="O11" s="5"/>
      <c r="P11" s="6" t="s">
        <v>90</v>
      </c>
      <c r="Q11" s="14">
        <v>0.88712412679812036</v>
      </c>
      <c r="S11" s="6" t="s">
        <v>94</v>
      </c>
      <c r="T11" s="14">
        <v>-0.45550771135221191</v>
      </c>
      <c r="U11" s="5"/>
      <c r="V11" s="6" t="s">
        <v>99</v>
      </c>
      <c r="W11" s="14">
        <v>0.88668631881958815</v>
      </c>
      <c r="Y11" s="6" t="s">
        <v>103</v>
      </c>
      <c r="Z11" s="14">
        <v>-0.45439131081082218</v>
      </c>
      <c r="AA11" s="5"/>
      <c r="AB11" s="6" t="s">
        <v>110</v>
      </c>
      <c r="AC11" s="14">
        <v>0.88646154276380484</v>
      </c>
      <c r="AE11" s="6" t="s">
        <v>113</v>
      </c>
      <c r="AF11" s="14">
        <v>-0.45549288568351898</v>
      </c>
      <c r="AG11" s="5"/>
      <c r="AH11" s="6" t="s">
        <v>117</v>
      </c>
      <c r="AI11" s="14">
        <v>0.88638271530903423</v>
      </c>
      <c r="AK11" s="67"/>
      <c r="AL11" s="77"/>
      <c r="AN11" s="67"/>
      <c r="AO11" s="77"/>
    </row>
    <row r="13" spans="1:41" x14ac:dyDescent="0.25">
      <c r="A13" s="2"/>
      <c r="B13" s="51"/>
      <c r="C13" s="51"/>
      <c r="D13" s="51"/>
      <c r="F13" s="2"/>
      <c r="G13" s="2"/>
      <c r="L13" s="2"/>
      <c r="M13" s="2"/>
      <c r="R13" s="2"/>
      <c r="S13" s="2"/>
      <c r="T13" s="2"/>
      <c r="U13" s="2"/>
      <c r="V13" s="2"/>
      <c r="W13" s="2"/>
      <c r="X13" s="2"/>
      <c r="Y13" s="2"/>
      <c r="AD13" s="2"/>
      <c r="AE13" s="2"/>
      <c r="AJ13" t="s">
        <v>207</v>
      </c>
    </row>
    <row r="14" spans="1:41" x14ac:dyDescent="0.25">
      <c r="A14" s="2"/>
      <c r="B14" s="2"/>
      <c r="F14" s="2"/>
      <c r="G14" s="2"/>
      <c r="H14" s="2"/>
      <c r="L14" s="2"/>
      <c r="M14" s="2"/>
      <c r="N14" s="2"/>
      <c r="R14" s="2"/>
      <c r="S14" s="2"/>
      <c r="T14" s="2"/>
      <c r="U14" s="2"/>
      <c r="V14" s="2"/>
      <c r="W14" s="2"/>
      <c r="X14" s="2"/>
      <c r="Y14" s="2"/>
      <c r="AD14" s="2"/>
      <c r="AE14" s="2"/>
    </row>
    <row r="15" spans="1:41" x14ac:dyDescent="0.25">
      <c r="A15" s="3"/>
      <c r="B15" s="7">
        <f>offs441+Ampl441*SIN(2*PI()*freq441*('4v'!A3)+deph441*PI()/180)</f>
        <v>-0.18992481413438655</v>
      </c>
      <c r="C15" s="8">
        <f>('4v'!B3-B15)^2</f>
        <v>1.1898138046220895E-6</v>
      </c>
      <c r="D15" s="9">
        <f>offs442+Ampl442*SIN(2*PI()*freq442*('4v'!A3-reta442)+deph442*PI()/180)</f>
        <v>1.1738609002437363</v>
      </c>
      <c r="E15" s="10">
        <f>('4v'!C3-D15)^2</f>
        <v>3.6510801152546895E-4</v>
      </c>
      <c r="F15" s="3"/>
      <c r="G15" s="3"/>
      <c r="H15" s="7">
        <f>offs443+Ampl443*SIN(2*PI()*freq443*('4v'!E3)+deph443*PI()/180)</f>
        <v>-0.25253803233012839</v>
      </c>
      <c r="I15" s="8">
        <f>('4v'!F3-H15)^2</f>
        <v>2.3852163416816942E-5</v>
      </c>
      <c r="J15" s="9">
        <f>offs444+Ampl444*SIN(2*PI()*freq444*('4v'!E3-reta444)+deph444*PI()/180)</f>
        <v>1.115634876221538</v>
      </c>
      <c r="K15" s="10">
        <f>('4v'!G3-J15)^2</f>
        <v>5.1086075493579257E-3</v>
      </c>
      <c r="L15" s="3"/>
      <c r="M15" s="3"/>
      <c r="N15" s="7">
        <f>offs445+Ampl445*SIN(2*PI()*freq445*('4v'!I3)+deph445*PI()/180)</f>
        <v>0.38947943015655778</v>
      </c>
      <c r="O15" s="8">
        <f>('4v'!J3-N15)^2</f>
        <v>3.918183333393432E-6</v>
      </c>
      <c r="P15" s="9">
        <f>offs446+Ampl446*SIN(2*PI()*freq446*('4v'!I3-reta446)+deph446*PI()/180)</f>
        <v>1.0599125958348021</v>
      </c>
      <c r="Q15" s="10">
        <f>('4v'!K3-P15)^2</f>
        <v>6.2037649987672264E-6</v>
      </c>
      <c r="R15" s="3"/>
      <c r="S15" s="3"/>
      <c r="T15" s="7">
        <f>offs447+Ampl447*SIN(2*PI()*freq447*('4v'!M3)+deph447*PI()/180)</f>
        <v>-2.1879389658730481</v>
      </c>
      <c r="U15" s="8">
        <f>('4v'!N3-T15)^2</f>
        <v>7.214833051933646E-6</v>
      </c>
      <c r="V15" s="9">
        <f>offs448+Ampl448*SIN(2*PI()*freq448*('4v'!M3-reta448)+deph448*PI()/180)</f>
        <v>0.96232433792154581</v>
      </c>
      <c r="W15" s="10">
        <f>('4v'!O3-V15)^2</f>
        <v>1.0894304143004048E-5</v>
      </c>
      <c r="X15" s="3"/>
      <c r="Y15" s="3"/>
      <c r="Z15" s="7">
        <f>offs449+Ampl449*SIN(2*PI()*freq449*('4v'!Q4)+deph449*PI()/180)</f>
        <v>-1.7410085261413477</v>
      </c>
      <c r="AA15" s="8">
        <f>('4v'!R4-Z15)^2</f>
        <v>1.8528495199819989E-5</v>
      </c>
      <c r="AB15" s="9">
        <f>offs450+Ampl450*SIN(2*PI()*freq450*('4v'!Q4-reta450)+deph450*PI()/180)</f>
        <v>0.76930511139147739</v>
      </c>
      <c r="AC15" s="10">
        <f>('4v'!S4-AB15)^2</f>
        <v>7.7790435066746083E-5</v>
      </c>
      <c r="AD15" s="3"/>
      <c r="AE15" s="3"/>
      <c r="AF15" s="7">
        <f>offs451+Ampl451*SIN(2*PI()*freq451*('4v'!U3)+deph451*PI()/180)</f>
        <v>1.1454302913534744</v>
      </c>
      <c r="AG15" s="8">
        <f>('4v'!V3-AF15)^2</f>
        <v>4.290247870977777E-6</v>
      </c>
      <c r="AH15" s="9">
        <f>offs452+Ampl452*SIN(2*PI()*freq452*('4v'!U3-reta452)+deph452*PI()/180)</f>
        <v>0.97469218201357155</v>
      </c>
      <c r="AI15" s="10">
        <f>('4v'!W3-AH15)^2</f>
        <v>2.6637799777214161E-5</v>
      </c>
      <c r="AK15" s="76"/>
      <c r="AL15" s="76"/>
      <c r="AN15" s="76"/>
      <c r="AO15" s="80"/>
    </row>
    <row r="16" spans="1:41" x14ac:dyDescent="0.25">
      <c r="A16" s="3"/>
      <c r="B16" s="7">
        <f>offs441+Ampl441*SIN(2*PI()*freq441*('4v'!A4)+deph441*PI()/180)</f>
        <v>-0.1405367347510188</v>
      </c>
      <c r="C16" s="8">
        <f>('4v'!B4-B16)^2</f>
        <v>2.7250259072439474E-6</v>
      </c>
      <c r="D16" s="9">
        <f>offs442+Ampl442*SIN(2*PI()*freq442*('4v'!A4-reta442)+deph442*PI()/180)</f>
        <v>1.1660257628895014</v>
      </c>
      <c r="E16" s="10">
        <f>('4v'!C4-D16)^2</f>
        <v>2.4097505046312202E-6</v>
      </c>
      <c r="F16" s="3"/>
      <c r="G16" s="3"/>
      <c r="H16" s="7">
        <f>offs443+Ampl443*SIN(2*PI()*freq443*('4v'!E4)+deph443*PI()/180)</f>
        <v>-0.17819992436607435</v>
      </c>
      <c r="I16" s="8">
        <f>('4v'!F4-H16)^2</f>
        <v>1.2033555414266079E-6</v>
      </c>
      <c r="J16" s="9">
        <f>offs444+Ampl444*SIN(2*PI()*freq444*('4v'!E4-reta444)+deph444*PI()/180)</f>
        <v>1.1104329313956567</v>
      </c>
      <c r="K16" s="10">
        <f>('4v'!G4-J16)^2</f>
        <v>2.098243204203161E-6</v>
      </c>
      <c r="L16" s="3"/>
      <c r="M16" s="45"/>
      <c r="N16" s="7">
        <f>offs445+Ampl445*SIN(2*PI()*freq445*('4v'!I4)+deph445*PI()/180)</f>
        <v>0.41207082315931337</v>
      </c>
      <c r="O16" s="8">
        <f>('4v'!J4-N16)^2</f>
        <v>9.5262548337987281E-6</v>
      </c>
      <c r="P16" s="9">
        <f>offs446+Ampl446*SIN(2*PI()*freq446*('4v'!I4-reta446)+deph446*PI()/180)</f>
        <v>1.0584362023707019</v>
      </c>
      <c r="Q16" s="10">
        <f>('4v'!K4-P16)^2</f>
        <v>1.0288904450010685E-6</v>
      </c>
      <c r="R16" s="3"/>
      <c r="S16" s="3"/>
      <c r="T16" s="7">
        <f>offs447+Ampl447*SIN(2*PI()*freq447*('4v'!M4)+deph447*PI()/180)</f>
        <v>-2.1722985553665124</v>
      </c>
      <c r="U16" s="8">
        <f>('4v'!N4-T16)^2</f>
        <v>7.2978571367927563E-6</v>
      </c>
      <c r="V16" s="9">
        <f>offs448+Ampl448*SIN(2*PI()*freq448*('4v'!M4-reta448)+deph448*PI()/180)</f>
        <v>0.96480598200339207</v>
      </c>
      <c r="W16" s="10">
        <f>('4v'!O4-V16)^2</f>
        <v>7.6846936295777501E-6</v>
      </c>
      <c r="X16" s="3"/>
      <c r="Y16" s="3"/>
      <c r="Z16" s="7">
        <f>offs449+Ampl449*SIN(2*PI()*freq449*('4v'!Q5)+deph449*PI()/180)</f>
        <v>-1.8065837426592817</v>
      </c>
      <c r="AA16" s="8">
        <f>('4v'!R5-Z16)^2</f>
        <v>2.6370867955402236E-5</v>
      </c>
      <c r="AB16" s="9">
        <f>offs450+Ampl450*SIN(2*PI()*freq450*('4v'!Q5-reta450)+deph450*PI()/180)</f>
        <v>0.77126145992934048</v>
      </c>
      <c r="AC16" s="10">
        <f>('4v'!S5-AB16)^2</f>
        <v>1.1598299333354183E-4</v>
      </c>
      <c r="AD16" s="3"/>
      <c r="AE16" s="3"/>
      <c r="AF16" s="7">
        <f>offs451+Ampl451*SIN(2*PI()*freq451*('4v'!U4)+deph451*PI()/180)</f>
        <v>1.2166053047266343</v>
      </c>
      <c r="AG16" s="8">
        <f>('4v'!V4-AF16)^2</f>
        <v>9.6099735706165006E-7</v>
      </c>
      <c r="AH16" s="9">
        <f>offs452+Ampl452*SIN(2*PI()*freq452*('4v'!U4-reta452)+deph452*PI()/180)</f>
        <v>0.97348714219812438</v>
      </c>
      <c r="AI16" s="10">
        <f>('4v'!W4-AH16)^2</f>
        <v>3.4917961517653622E-5</v>
      </c>
      <c r="AL16" s="76"/>
      <c r="AN16" s="76"/>
      <c r="AO16" s="80"/>
    </row>
    <row r="17" spans="1:41" x14ac:dyDescent="0.25">
      <c r="A17" s="3"/>
      <c r="B17" s="7">
        <f>offs441+Ampl441*SIN(2*PI()*freq441*('4v'!A5)+deph441*PI()/180)</f>
        <v>-9.1354610942952497E-2</v>
      </c>
      <c r="C17" s="8">
        <f>('4v'!B5-B17)^2</f>
        <v>4.0191791632573984E-6</v>
      </c>
      <c r="D17" s="9">
        <f>offs442+Ampl442*SIN(2*PI()*freq442*('4v'!A5-reta442)+deph442*PI()/180)</f>
        <v>1.1580096652340623</v>
      </c>
      <c r="E17" s="10">
        <f>('4v'!C5-D17)^2</f>
        <v>3.8921234049160697E-4</v>
      </c>
      <c r="F17" s="3"/>
      <c r="G17" s="3"/>
      <c r="H17" s="7">
        <f>offs443+Ampl443*SIN(2*PI()*freq443*('4v'!E5)+deph443*PI()/180)</f>
        <v>-0.10427167557110534</v>
      </c>
      <c r="I17" s="8">
        <f>('4v'!F5-H17)^2</f>
        <v>7.6155269885521675E-6</v>
      </c>
      <c r="J17" s="9">
        <f>offs444+Ampl444*SIN(2*PI()*freq444*('4v'!E5-reta444)+deph444*PI()/180)</f>
        <v>1.1049018122811591</v>
      </c>
      <c r="K17" s="10">
        <f>('4v'!G5-J17)^2</f>
        <v>7.3806829005447722E-4</v>
      </c>
      <c r="L17" s="3"/>
      <c r="M17" s="3"/>
      <c r="N17" s="7">
        <f>offs445+Ampl445*SIN(2*PI()*freq445*('4v'!I5)+deph445*PI()/180)</f>
        <v>0.43452527890068843</v>
      </c>
      <c r="O17" s="8">
        <f>('4v'!J5-N17)^2</f>
        <v>4.4243710717733497E-6</v>
      </c>
      <c r="P17" s="9">
        <f>offs446+Ampl446*SIN(2*PI()*freq446*('4v'!I5-reta446)+deph446*PI()/180)</f>
        <v>1.0569327567439559</v>
      </c>
      <c r="Q17" s="10">
        <f>('4v'!K5-P17)^2</f>
        <v>2.1433450265832626E-6</v>
      </c>
      <c r="R17" s="3"/>
      <c r="S17" s="3"/>
      <c r="T17" s="7">
        <f>offs447+Ampl447*SIN(2*PI()*freq447*('4v'!M5)+deph447*PI()/180)</f>
        <v>-2.156234552408109</v>
      </c>
      <c r="U17" s="8">
        <f>('4v'!N5-T17)^2</f>
        <v>1.4097705571178935E-6</v>
      </c>
      <c r="V17" s="9">
        <f>offs448+Ampl448*SIN(2*PI()*freq448*('4v'!M5-reta448)+deph448*PI()/180)</f>
        <v>0.96726836390760051</v>
      </c>
      <c r="W17" s="10">
        <f>('4v'!O5-V17)^2</f>
        <v>5.1206082095532381E-6</v>
      </c>
      <c r="X17" s="3"/>
      <c r="Y17" s="3"/>
      <c r="Z17" s="7">
        <f>offs449+Ampl449*SIN(2*PI()*freq449*('4v'!Q6)+deph449*PI()/180)</f>
        <v>-1.8695436423585299</v>
      </c>
      <c r="AA17" s="8">
        <f>('4v'!R6-Z17)^2</f>
        <v>2.1858969075653805E-5</v>
      </c>
      <c r="AB17" s="9">
        <f>offs450+Ampl450*SIN(2*PI()*freq450*('4v'!Q6-reta450)+deph450*PI()/180)</f>
        <v>0.77344062047757633</v>
      </c>
      <c r="AC17" s="10">
        <f>('4v'!S6-AB17)^2</f>
        <v>1.1116285175386297E-4</v>
      </c>
      <c r="AD17" s="3"/>
      <c r="AE17" s="3"/>
      <c r="AF17" s="7">
        <f>offs451+Ampl451*SIN(2*PI()*freq451*('4v'!U5)+deph451*PI()/180)</f>
        <v>1.2811813104512404</v>
      </c>
      <c r="AG17" s="8">
        <f>('4v'!V5-AF17)^2</f>
        <v>9.341033574361545E-6</v>
      </c>
      <c r="AH17" s="9">
        <f>offs452+Ampl452*SIN(2*PI()*freq452*('4v'!U5-reta452)+deph452*PI()/180)</f>
        <v>0.97193834100397325</v>
      </c>
      <c r="AI17" s="10">
        <f>('4v'!W5-AH17)^2</f>
        <v>1.9012573670930018E-5</v>
      </c>
      <c r="AL17" s="76"/>
      <c r="AN17" s="76"/>
      <c r="AO17" s="80"/>
    </row>
    <row r="18" spans="1:41" x14ac:dyDescent="0.25">
      <c r="A18" s="3"/>
      <c r="B18" s="7">
        <f>offs441+Ampl441*SIN(2*PI()*freq441*('4v'!A6)+deph441*PI()/180)</f>
        <v>-4.2409507193728491E-2</v>
      </c>
      <c r="C18" s="8">
        <f>('4v'!B6-B18)^2</f>
        <v>1.6604751382603315E-5</v>
      </c>
      <c r="D18" s="9">
        <f>offs442+Ampl442*SIN(2*PI()*freq442*('4v'!A6-reta442)+deph442*PI()/180)</f>
        <v>1.1498176704165115</v>
      </c>
      <c r="E18" s="10">
        <f>('4v'!C6-D18)^2</f>
        <v>6.3545689739197015E-4</v>
      </c>
      <c r="F18" s="3"/>
      <c r="G18" s="3"/>
      <c r="H18" s="7">
        <f>offs443+Ampl443*SIN(2*PI()*freq443*('4v'!E6)+deph443*PI()/180)</f>
        <v>-3.0858342032032415E-2</v>
      </c>
      <c r="I18" s="8">
        <f>('4v'!F6-H18)^2</f>
        <v>3.8187333637712053E-6</v>
      </c>
      <c r="J18" s="9">
        <f>offs444+Ampl444*SIN(2*PI()*freq444*('4v'!E6-reta444)+deph444*PI()/180)</f>
        <v>1.0990493789009639</v>
      </c>
      <c r="K18" s="10">
        <f>('4v'!G6-J18)^2</f>
        <v>1.4132742326534563E-4</v>
      </c>
      <c r="L18" s="3"/>
      <c r="M18" s="3"/>
      <c r="N18" s="7">
        <f>offs445+Ampl445*SIN(2*PI()*freq445*('4v'!I6)+deph445*PI()/180)</f>
        <v>0.45683925156182131</v>
      </c>
      <c r="O18" s="8">
        <f>('4v'!J6-N18)^2</f>
        <v>9.6018747292863018E-7</v>
      </c>
      <c r="P18" s="9">
        <f>offs446+Ampl446*SIN(2*PI()*freq446*('4v'!I6-reta446)+deph446*PI()/180)</f>
        <v>1.0554024963660578</v>
      </c>
      <c r="Q18" s="10">
        <f>('4v'!K6-P18)^2</f>
        <v>3.5603401584144937E-6</v>
      </c>
      <c r="R18" s="3"/>
      <c r="S18" s="3"/>
      <c r="T18" s="7">
        <f>offs447+Ampl447*SIN(2*PI()*freq447*('4v'!M6)+deph447*PI()/180)</f>
        <v>-2.139750920550199</v>
      </c>
      <c r="U18" s="8">
        <f>('4v'!N6-T18)^2</f>
        <v>8.6191634393909282E-9</v>
      </c>
      <c r="V18" s="9">
        <f>offs448+Ampl448*SIN(2*PI()*freq448*('4v'!M6-reta448)+deph448*PI()/180)</f>
        <v>0.96971087647797383</v>
      </c>
      <c r="W18" s="10">
        <f>('4v'!O6-V18)^2</f>
        <v>3.2269264218835204E-8</v>
      </c>
      <c r="X18" s="3"/>
      <c r="Y18" s="3"/>
      <c r="Z18" s="7">
        <f>offs449+Ampl449*SIN(2*PI()*freq449*('4v'!Q7)+deph449*PI()/180)</f>
        <v>-1.9297664525677565</v>
      </c>
      <c r="AA18" s="8">
        <f>('4v'!R7-Z18)^2</f>
        <v>9.2814512569089657E-6</v>
      </c>
      <c r="AB18" s="9">
        <f>offs450+Ampl450*SIN(2*PI()*freq450*('4v'!Q7-reta450)+deph450*PI()/180)</f>
        <v>0.7758383782549908</v>
      </c>
      <c r="AC18" s="10">
        <f>('4v'!S7-AB18)^2</f>
        <v>1.4526569092826878E-4</v>
      </c>
      <c r="AD18" s="3"/>
      <c r="AE18" s="3"/>
      <c r="AF18" s="7">
        <f>offs451+Ampl451*SIN(2*PI()*freq451*('4v'!U6)+deph451*PI()/180)</f>
        <v>1.3389034565346722</v>
      </c>
      <c r="AG18" s="8">
        <f>('4v'!V6-AF18)^2</f>
        <v>5.3572127442444182E-8</v>
      </c>
      <c r="AH18" s="9">
        <f>offs452+Ampl452*SIN(2*PI()*freq452*('4v'!U6-reta452)+deph452*PI()/180)</f>
        <v>0.97005189084185162</v>
      </c>
      <c r="AI18" s="10">
        <f>('4v'!W6-AH18)^2</f>
        <v>1.9597362525670103E-5</v>
      </c>
      <c r="AL18" s="76"/>
      <c r="AN18" s="76"/>
      <c r="AO18" s="80"/>
    </row>
    <row r="19" spans="1:41" x14ac:dyDescent="0.25">
      <c r="A19" s="3"/>
      <c r="B19" s="7">
        <f>offs441+Ampl441*SIN(2*PI()*freq441*('4v'!A7)+deph441*PI()/180)</f>
        <v>6.2676617200757012E-3</v>
      </c>
      <c r="C19" s="8">
        <f>('4v'!B7-B19)^2</f>
        <v>3.1193635603241509E-10</v>
      </c>
      <c r="D19" s="9">
        <f>offs442+Ampl442*SIN(2*PI()*freq442*('4v'!A7-reta442)+deph442*PI()/180)</f>
        <v>1.141454952676356</v>
      </c>
      <c r="E19" s="10">
        <f>('4v'!C7-D19)^2</f>
        <v>1.674268476831194E-4</v>
      </c>
      <c r="F19" s="3"/>
      <c r="G19" s="3"/>
      <c r="H19" s="7">
        <f>offs443+Ampl443*SIN(2*PI()*freq443*('4v'!E7)+deph443*PI()/180)</f>
        <v>4.1935751887107964E-2</v>
      </c>
      <c r="I19" s="8">
        <f>('4v'!F7-H19)^2</f>
        <v>2.0267739493410541E-6</v>
      </c>
      <c r="J19" s="9">
        <f>offs444+Ampl444*SIN(2*PI()*freq444*('4v'!E7-reta444)+deph444*PI()/180)</f>
        <v>1.0928839478831409</v>
      </c>
      <c r="K19" s="10">
        <f>('4v'!G7-J19)^2</f>
        <v>1.1342448726879876E-3</v>
      </c>
      <c r="L19" s="3"/>
      <c r="M19" s="3"/>
      <c r="N19" s="7">
        <f>offs445+Ampl445*SIN(2*PI()*freq445*('4v'!I7)+deph445*PI()/180)</f>
        <v>0.47900921750775699</v>
      </c>
      <c r="O19" s="8">
        <f>('4v'!J7-N19)^2</f>
        <v>5.0210613619930225E-6</v>
      </c>
      <c r="P19" s="9">
        <f>offs446+Ampl446*SIN(2*PI()*freq446*('4v'!I7-reta446)+deph446*PI()/180)</f>
        <v>1.0538456628828599</v>
      </c>
      <c r="Q19" s="10">
        <f>('4v'!K7-P19)^2</f>
        <v>5.2128784130265164E-6</v>
      </c>
      <c r="R19" s="3"/>
      <c r="S19" s="3"/>
      <c r="T19" s="7">
        <f>offs447+Ampl447*SIN(2*PI()*freq447*('4v'!M7)+deph447*PI()/180)</f>
        <v>-2.1228517268822893</v>
      </c>
      <c r="U19" s="8">
        <f>('4v'!N7-T19)^2</f>
        <v>1.8687795449184219E-6</v>
      </c>
      <c r="V19" s="9">
        <f>offs448+Ampl448*SIN(2*PI()*freq448*('4v'!M7-reta448)+deph448*PI()/180)</f>
        <v>0.97213291745755037</v>
      </c>
      <c r="W19" s="10">
        <f>('4v'!O7-V19)^2</f>
        <v>4.2062677574414161E-7</v>
      </c>
      <c r="X19" s="3"/>
      <c r="Y19" s="3"/>
      <c r="Z19" s="7">
        <f>offs449+Ampl449*SIN(2*PI()*freq449*('4v'!Q8)+deph449*PI()/180)</f>
        <v>-1.9871356945042833</v>
      </c>
      <c r="AA19" s="8">
        <f>('4v'!R8-Z19)^2</f>
        <v>1.3271849420943033E-7</v>
      </c>
      <c r="AB19" s="9">
        <f>offs450+Ampl450*SIN(2*PI()*freq450*('4v'!Q8-reta450)+deph450*PI()/180)</f>
        <v>0.77845009568479062</v>
      </c>
      <c r="AC19" s="10">
        <f>('4v'!S8-AB19)^2</f>
        <v>1.2982105554414666E-4</v>
      </c>
      <c r="AD19" s="3"/>
      <c r="AE19" s="3"/>
      <c r="AF19" s="7">
        <f>offs451+Ampl451*SIN(2*PI()*freq451*('4v'!U7)+deph451*PI()/180)</f>
        <v>1.389543940037079</v>
      </c>
      <c r="AG19" s="8">
        <f>('4v'!V7-AF19)^2</f>
        <v>8.2700903439281391E-9</v>
      </c>
      <c r="AH19" s="9">
        <f>offs452+Ampl452*SIN(2*PI()*freq452*('4v'!U7-reta452)+deph452*PI()/180)</f>
        <v>0.9678352366687123</v>
      </c>
      <c r="AI19" s="10">
        <f>('4v'!W7-AH19)^2</f>
        <v>1.7332539559710875E-5</v>
      </c>
      <c r="AL19" s="76"/>
      <c r="AN19" s="76"/>
      <c r="AO19" s="80"/>
    </row>
    <row r="20" spans="1:41" x14ac:dyDescent="0.25">
      <c r="A20" s="3"/>
      <c r="B20" s="7">
        <f>offs441+Ampl441*SIN(2*PI()*freq441*('4v'!A8)+deph441*PI()/180)</f>
        <v>5.4646150255242998E-2</v>
      </c>
      <c r="C20" s="8">
        <f>('4v'!B8-B20)^2</f>
        <v>5.6884622849654276E-6</v>
      </c>
      <c r="D20" s="9">
        <f>offs442+Ampl442*SIN(2*PI()*freq442*('4v'!A8-reta442)+deph442*PI()/180)</f>
        <v>1.1329267940853642</v>
      </c>
      <c r="E20" s="10">
        <f>('4v'!C8-D20)^2</f>
        <v>2.5491803743580172E-7</v>
      </c>
      <c r="F20" s="3"/>
      <c r="G20" s="3"/>
      <c r="H20" s="7">
        <f>offs443+Ampl443*SIN(2*PI()*freq443*('4v'!E8)+deph443*PI()/180)</f>
        <v>0.11400716179563608</v>
      </c>
      <c r="I20" s="8">
        <f>('4v'!F8-H20)^2</f>
        <v>1.1240047161312483E-7</v>
      </c>
      <c r="J20" s="9">
        <f>offs444+Ampl444*SIN(2*PI()*freq444*('4v'!E8-reta444)+deph444*PI()/180)</f>
        <v>1.0864142806425332</v>
      </c>
      <c r="K20" s="10">
        <f>('4v'!G8-J20)^2</f>
        <v>7.5234917904134502E-7</v>
      </c>
      <c r="L20" s="3"/>
      <c r="M20" s="3"/>
      <c r="N20" s="7">
        <f>offs445+Ampl445*SIN(2*PI()*freq445*('4v'!I8)+deph445*PI()/180)</f>
        <v>0.50103167584386843</v>
      </c>
      <c r="O20" s="8">
        <f>('4v'!J8-N20)^2</f>
        <v>2.8991333355416384E-6</v>
      </c>
      <c r="P20" s="9">
        <f>offs446+Ampl446*SIN(2*PI()*freq446*('4v'!I8-reta446)+deph446*PI()/180)</f>
        <v>1.0522625021364171</v>
      </c>
      <c r="Q20" s="10">
        <f>('4v'!K8-P20)^2</f>
        <v>7.0391631960318783E-6</v>
      </c>
      <c r="R20" s="3"/>
      <c r="S20" s="3"/>
      <c r="T20" s="7">
        <f>offs447+Ampl447*SIN(2*PI()*freq447*('4v'!M8)+deph447*PI()/180)</f>
        <v>-2.1055411410275537</v>
      </c>
      <c r="U20" s="8">
        <f>('4v'!N8-T20)^2</f>
        <v>1.2088979904107626E-6</v>
      </c>
      <c r="V20" s="9">
        <f>offs448+Ampl448*SIN(2*PI()*freq448*('4v'!M8-reta448)+deph448*PI()/180)</f>
        <v>0.97453388963710363</v>
      </c>
      <c r="W20" s="10">
        <f>('4v'!O8-V20)^2</f>
        <v>1.2020921642409447E-6</v>
      </c>
      <c r="X20" s="3"/>
      <c r="Y20" s="3"/>
      <c r="Z20" s="7">
        <f>offs449+Ampl449*SIN(2*PI()*freq449*('4v'!Q9)+deph449*PI()/180)</f>
        <v>-2.0415404085592677</v>
      </c>
      <c r="AA20" s="8">
        <f>('4v'!R9-Z20)^2</f>
        <v>1.7067033237281163E-6</v>
      </c>
      <c r="AB20" s="9">
        <f>offs450+Ampl450*SIN(2*PI()*freq450*('4v'!Q9-reta450)+deph450*PI()/180)</f>
        <v>0.78127072136426146</v>
      </c>
      <c r="AC20" s="10">
        <f>('4v'!S9-AB20)^2</f>
        <v>1.1080254191720515E-4</v>
      </c>
      <c r="AD20" s="3"/>
      <c r="AE20" s="3"/>
      <c r="AF20" s="7">
        <f>offs451+Ampl451*SIN(2*PI()*freq451*('4v'!U8)+deph451*PI()/180)</f>
        <v>1.4329029061055127</v>
      </c>
      <c r="AG20" s="8">
        <f>('4v'!V8-AF20)^2</f>
        <v>5.9238989304522464E-6</v>
      </c>
      <c r="AH20" s="9">
        <f>offs452+Ampl452*SIN(2*PI()*freq452*('4v'!U8-reta452)+deph452*PI()/180)</f>
        <v>0.96529712660588374</v>
      </c>
      <c r="AI20" s="10">
        <f>('4v'!W8-AH20)^2</f>
        <v>1.2802990007733142E-5</v>
      </c>
      <c r="AL20" s="76"/>
      <c r="AN20" s="76"/>
      <c r="AO20" s="80"/>
    </row>
    <row r="21" spans="1:41" x14ac:dyDescent="0.25">
      <c r="A21" s="3"/>
      <c r="B21" s="7">
        <f>offs441+Ampl441*SIN(2*PI()*freq441*('4v'!A9)+deph441*PI()/180)</f>
        <v>0.10269540152150947</v>
      </c>
      <c r="C21" s="8">
        <f>('4v'!B9-B21)^2</f>
        <v>5.5101154883526137E-7</v>
      </c>
      <c r="D21" s="9">
        <f>offs442+Ampl442*SIN(2*PI()*freq442*('4v'!A9-reta442)+deph442*PI()/180)</f>
        <v>1.1242385812112881</v>
      </c>
      <c r="E21" s="10">
        <f>('4v'!C9-D21)^2</f>
        <v>1.7691876138928254E-4</v>
      </c>
      <c r="F21" s="3"/>
      <c r="G21" s="3"/>
      <c r="H21" s="7">
        <f>offs443+Ampl443*SIN(2*PI()*freq443*('4v'!E9)+deph443*PI()/180)</f>
        <v>0.18525347027642303</v>
      </c>
      <c r="I21" s="8">
        <f>('4v'!F9-H21)^2</f>
        <v>1.0383025734319303E-5</v>
      </c>
      <c r="J21" s="9">
        <f>offs444+Ampl444*SIN(2*PI()*freq444*('4v'!E9-reta444)+deph444*PI()/180)</f>
        <v>1.0796495709303011</v>
      </c>
      <c r="K21" s="10">
        <f>('4v'!G9-J21)^2</f>
        <v>1.8430596788341742E-3</v>
      </c>
      <c r="L21" s="3"/>
      <c r="M21" s="3"/>
      <c r="N21" s="7">
        <f>offs445+Ampl445*SIN(2*PI()*freq445*('4v'!I9)+deph445*PI()/180)</f>
        <v>0.52290314896869527</v>
      </c>
      <c r="O21" s="8">
        <f>('4v'!J9-N21)^2</f>
        <v>1.0684471806173504E-5</v>
      </c>
      <c r="P21" s="9">
        <f>offs446+Ampl446*SIN(2*PI()*freq446*('4v'!I9-reta446)+deph446*PI()/180)</f>
        <v>1.0506532641261634</v>
      </c>
      <c r="Q21" s="10">
        <f>('4v'!K9-P21)^2</f>
        <v>8.9821536128056588E-6</v>
      </c>
      <c r="R21" s="3"/>
      <c r="S21" s="3"/>
      <c r="T21" s="7">
        <f>offs447+Ampl447*SIN(2*PI()*freq447*('4v'!M9)+deph447*PI()/180)</f>
        <v>-2.087823434114024</v>
      </c>
      <c r="U21" s="8">
        <f>('4v'!N9-T21)^2</f>
        <v>1.5353090512076051E-6</v>
      </c>
      <c r="V21" s="9">
        <f>offs448+Ampl448*SIN(2*PI()*freq448*('4v'!M9-reta448)+deph448*PI()/180)</f>
        <v>0.97691320100239931</v>
      </c>
      <c r="W21" s="10">
        <f>('4v'!O9-V21)^2</f>
        <v>2.3182833605871989E-6</v>
      </c>
      <c r="X21" s="3"/>
      <c r="Y21" s="3"/>
      <c r="Z21" s="7">
        <f>offs449+Ampl449*SIN(2*PI()*freq449*('4v'!Q10)+deph449*PI()/180)</f>
        <v>-2.0928753689080999</v>
      </c>
      <c r="AA21" s="8">
        <f>('4v'!R10-Z21)^2</f>
        <v>8.7667813704223091E-9</v>
      </c>
      <c r="AB21" s="9">
        <f>offs450+Ampl450*SIN(2*PI()*freq450*('4v'!Q10-reta450)+deph450*PI()/180)</f>
        <v>0.78429479983484263</v>
      </c>
      <c r="AC21" s="10">
        <f>('4v'!S10-AB21)^2</f>
        <v>3.0793622472982516E-5</v>
      </c>
      <c r="AD21" s="3"/>
      <c r="AE21" s="3"/>
      <c r="AF21" s="7">
        <f>offs451+Ampl451*SIN(2*PI()*freq451*('4v'!U9)+deph451*PI()/180)</f>
        <v>1.4688092367097287</v>
      </c>
      <c r="AG21" s="8">
        <f>('4v'!V9-AF21)^2</f>
        <v>1.5159438353835283E-6</v>
      </c>
      <c r="AH21" s="9">
        <f>offs452+Ampl452*SIN(2*PI()*freq452*('4v'!U9-reta452)+deph452*PI()/180)</f>
        <v>0.96244757741423159</v>
      </c>
      <c r="AI21" s="10">
        <f>('4v'!W9-AH21)^2</f>
        <v>7.1908574285169486E-6</v>
      </c>
      <c r="AL21" s="76"/>
      <c r="AN21" s="76"/>
      <c r="AO21" s="80"/>
    </row>
    <row r="22" spans="1:41" x14ac:dyDescent="0.25">
      <c r="A22" s="3"/>
      <c r="B22" s="7">
        <f>offs441+Ampl441*SIN(2*PI()*freq441*('4v'!A10)+deph441*PI()/180)</f>
        <v>0.15038506658191642</v>
      </c>
      <c r="C22" s="8">
        <f>('4v'!B10-B22)^2</f>
        <v>2.4241449372045149E-6</v>
      </c>
      <c r="D22" s="9">
        <f>offs442+Ampl442*SIN(2*PI()*freq442*('4v'!A10-reta442)+deph442*PI()/180)</f>
        <v>1.1153958017155969</v>
      </c>
      <c r="E22" s="10">
        <f>('4v'!C10-D22)^2</f>
        <v>1.139413642860634E-3</v>
      </c>
      <c r="F22" s="3"/>
      <c r="G22" s="3"/>
      <c r="H22" s="7">
        <f>offs443+Ampl443*SIN(2*PI()*freq443*('4v'!E10)+deph443*PI()/180)</f>
        <v>0.25557343242659636</v>
      </c>
      <c r="I22" s="8">
        <f>('4v'!F10-H22)^2</f>
        <v>1.6295350361520071E-6</v>
      </c>
      <c r="J22" s="9">
        <f>offs444+Ampl444*SIN(2*PI()*freq444*('4v'!E10-reta444)+deph444*PI()/180)</f>
        <v>1.0725994317691028</v>
      </c>
      <c r="K22" s="10">
        <f>('4v'!G10-J22)^2</f>
        <v>1.5483401685960872E-4</v>
      </c>
      <c r="L22" s="3"/>
      <c r="M22" s="3"/>
      <c r="N22" s="7">
        <f>offs445+Ampl445*SIN(2*PI()*freq445*('4v'!I10)+deph445*PI()/180)</f>
        <v>0.54462018312308902</v>
      </c>
      <c r="O22" s="8">
        <f>('4v'!J10-N22)^2</f>
        <v>9.2176413598385595E-6</v>
      </c>
      <c r="P22" s="9">
        <f>offs446+Ampl446*SIN(2*PI()*freq446*('4v'!I10-reta446)+deph446*PI()/180)</f>
        <v>1.0490182029694357</v>
      </c>
      <c r="Q22" s="10">
        <f>('4v'!K10-P22)^2</f>
        <v>1.0989841396001757E-5</v>
      </c>
      <c r="R22" s="3"/>
      <c r="S22" s="3"/>
      <c r="T22" s="7">
        <f>offs447+Ampl447*SIN(2*PI()*freq447*('4v'!M10)+deph447*PI()/180)</f>
        <v>-2.0697029777207678</v>
      </c>
      <c r="U22" s="8">
        <f>('4v'!N10-T22)^2</f>
        <v>4.5149353395970974E-6</v>
      </c>
      <c r="V22" s="9">
        <f>offs448+Ampl448*SIN(2*PI()*freq448*('4v'!M10-reta448)+deph448*PI()/180)</f>
        <v>0.979270264880168</v>
      </c>
      <c r="W22" s="10">
        <f>('4v'!O10-V22)^2</f>
        <v>3.7114981139062463E-6</v>
      </c>
      <c r="X22" s="3"/>
      <c r="Y22" s="3"/>
      <c r="Z22" s="7">
        <f>offs449+Ampl449*SIN(2*PI()*freq449*('4v'!Q11)+deph449*PI()/180)</f>
        <v>-2.1410412870308688</v>
      </c>
      <c r="AA22" s="8">
        <f>('4v'!R11-Z22)^2</f>
        <v>5.7110209171298552E-7</v>
      </c>
      <c r="AB22" s="9">
        <f>offs450+Ampl450*SIN(2*PI()*freq450*('4v'!Q11-reta450)+deph450*PI()/180)</f>
        <v>0.78751648213369496</v>
      </c>
      <c r="AC22" s="10">
        <f>('4v'!S11-AB22)^2</f>
        <v>5.4173394179691141E-6</v>
      </c>
      <c r="AD22" s="3"/>
      <c r="AE22" s="3"/>
      <c r="AF22" s="7">
        <f>offs451+Ampl451*SIN(2*PI()*freq451*('4v'!U10)+deph451*PI()/180)</f>
        <v>1.4971212259668756</v>
      </c>
      <c r="AG22" s="8">
        <f>('4v'!V10-AF22)^2</f>
        <v>6.0627226763835853E-8</v>
      </c>
      <c r="AH22" s="9">
        <f>offs452+Ampl452*SIN(2*PI()*freq452*('4v'!U10-reta452)+deph452*PI()/180)</f>
        <v>0.95929783496258003</v>
      </c>
      <c r="AI22" s="10">
        <f>('4v'!W10-AH22)^2</f>
        <v>2.2077055360252139E-6</v>
      </c>
      <c r="AL22" s="76"/>
      <c r="AN22" s="76"/>
      <c r="AO22" s="80"/>
    </row>
    <row r="23" spans="1:41" x14ac:dyDescent="0.25">
      <c r="A23" s="3"/>
      <c r="B23" s="7">
        <f>offs441+Ampl441*SIN(2*PI()*freq441*('4v'!A11)+deph441*PI()/180)</f>
        <v>0.19768502362185003</v>
      </c>
      <c r="C23" s="8">
        <f>('4v'!B11-B23)^2</f>
        <v>3.9280212428471813E-6</v>
      </c>
      <c r="D23" s="9">
        <f>offs442+Ampl442*SIN(2*PI()*freq442*('4v'!A11-reta442)+deph442*PI()/180)</f>
        <v>1.1064040408873526</v>
      </c>
      <c r="E23" s="10">
        <f>('4v'!C11-D23)^2</f>
        <v>1.1922546646004708E-3</v>
      </c>
      <c r="F23" s="3"/>
      <c r="G23" s="3"/>
      <c r="H23" s="7">
        <f>offs443+Ampl443*SIN(2*PI()*freq443*('4v'!E11)+deph443*PI()/180)</f>
        <v>0.32486711973211557</v>
      </c>
      <c r="I23" s="8">
        <f>('4v'!F11-H23)^2</f>
        <v>6.6419460321726296E-8</v>
      </c>
      <c r="J23" s="9">
        <f>offs444+Ampl444*SIN(2*PI()*freq444*('4v'!E11-reta444)+deph444*PI()/180)</f>
        <v>1.0652738817924621</v>
      </c>
      <c r="K23" s="10">
        <f>('4v'!G11-J23)^2</f>
        <v>2.85969521854656E-3</v>
      </c>
      <c r="L23" s="3"/>
      <c r="M23" s="3"/>
      <c r="N23" s="7">
        <f>offs445+Ampl445*SIN(2*PI()*freq445*('4v'!I11)+deph445*PI()/180)</f>
        <v>0.56617934893559996</v>
      </c>
      <c r="O23" s="8">
        <f>('4v'!J11-N23)^2</f>
        <v>8.7690670915319492E-6</v>
      </c>
      <c r="P23" s="9">
        <f>offs446+Ampl446*SIN(2*PI()*freq446*('4v'!I11-reta446)+deph446*PI()/180)</f>
        <v>1.047357576861345</v>
      </c>
      <c r="Q23" s="10">
        <f>('4v'!K11-P23)^2</f>
        <v>1.3014682962149006E-5</v>
      </c>
      <c r="R23" s="3"/>
      <c r="S23" s="3"/>
      <c r="T23" s="7">
        <f>offs447+Ampl447*SIN(2*PI()*freq447*('4v'!M11)+deph447*PI()/180)</f>
        <v>-2.0511842427992582</v>
      </c>
      <c r="U23" s="8">
        <f>('4v'!N11-T23)^2</f>
        <v>1.4024073228383081E-6</v>
      </c>
      <c r="V23" s="9">
        <f>offs448+Ampl448*SIN(2*PI()*freq448*('4v'!M11-reta448)+deph448*PI()/180)</f>
        <v>0.98160450008276401</v>
      </c>
      <c r="W23" s="10">
        <f>('4v'!O11-V23)^2</f>
        <v>5.3252027515788655E-6</v>
      </c>
      <c r="X23" s="3"/>
      <c r="Y23" s="3"/>
      <c r="Z23" s="7">
        <f>offs449+Ampl449*SIN(2*PI()*freq449*('4v'!Q12)+deph449*PI()/180)</f>
        <v>-2.1859450037493469</v>
      </c>
      <c r="AA23" s="8">
        <f>('4v'!R12-Z23)^2</f>
        <v>5.9907019602524126E-7</v>
      </c>
      <c r="AB23" s="9">
        <f>offs450+Ampl450*SIN(2*PI()*freq450*('4v'!Q12-reta450)+deph450*PI()/180)</f>
        <v>0.79092953710635949</v>
      </c>
      <c r="AC23" s="10">
        <f>('4v'!S12-AB23)^2</f>
        <v>1.1783908092833609E-6</v>
      </c>
      <c r="AD23" s="3"/>
      <c r="AE23" s="3"/>
      <c r="AF23" s="7">
        <f>offs451+Ampl451*SIN(2*PI()*freq451*('4v'!U11)+deph451*PI()/180)</f>
        <v>1.5177271393898688</v>
      </c>
      <c r="AG23" s="8">
        <f>('4v'!V11-AF23)^2</f>
        <v>1.0719988744290161E-5</v>
      </c>
      <c r="AH23" s="9">
        <f>offs452+Ampl452*SIN(2*PI()*freq452*('4v'!U11-reta452)+deph452*PI()/180)</f>
        <v>0.9558603298454057</v>
      </c>
      <c r="AI23" s="10">
        <f>('4v'!W11-AH23)^2</f>
        <v>3.8194051446433379E-6</v>
      </c>
      <c r="AL23" s="76"/>
      <c r="AN23" s="76"/>
      <c r="AO23" s="80"/>
    </row>
    <row r="24" spans="1:41" x14ac:dyDescent="0.25">
      <c r="A24" s="3"/>
      <c r="B24" s="7">
        <f>offs441+Ampl441*SIN(2*PI()*freq441*('4v'!A12)+deph441*PI()/180)</f>
        <v>0.24456539697465485</v>
      </c>
      <c r="C24" s="8">
        <f>('4v'!B12-B24)^2</f>
        <v>3.9493492654723444E-6</v>
      </c>
      <c r="D24" s="9">
        <f>offs442+Ampl442*SIN(2*PI()*freq442*('4v'!A12-reta442)+deph442*PI()/180)</f>
        <v>1.0972689781154163</v>
      </c>
      <c r="E24" s="10">
        <f>('4v'!C12-D24)^2</f>
        <v>9.5432933419485304E-5</v>
      </c>
      <c r="F24" s="3"/>
      <c r="G24" s="3"/>
      <c r="H24" s="7">
        <f>offs443+Ampl443*SIN(2*PI()*freq443*('4v'!E12)+deph443*PI()/180)</f>
        <v>0.39303606207165043</v>
      </c>
      <c r="I24" s="8">
        <f>('4v'!F12-H24)^2</f>
        <v>4.0822669829778603E-6</v>
      </c>
      <c r="J24" s="9">
        <f>offs444+Ampl444*SIN(2*PI()*freq444*('4v'!E12-reta444)+deph444*PI()/180)</f>
        <v>1.0576833310077409</v>
      </c>
      <c r="K24" s="10">
        <f>('4v'!G12-J24)^2</f>
        <v>5.0172103305917556E-3</v>
      </c>
      <c r="L24" s="3"/>
      <c r="M24" s="3"/>
      <c r="N24" s="7">
        <f>offs445+Ampl445*SIN(2*PI()*freq445*('4v'!I12)+deph445*PI()/180)</f>
        <v>0.5875772419640295</v>
      </c>
      <c r="O24" s="8">
        <f>('4v'!J12-N24)^2</f>
        <v>9.2887680907621695E-6</v>
      </c>
      <c r="P24" s="9">
        <f>offs446+Ampl446*SIN(2*PI()*freq446*('4v'!I12-reta446)+deph446*PI()/180)</f>
        <v>1.045671648034004</v>
      </c>
      <c r="Q24" s="10">
        <f>('4v'!K12-P24)^2</f>
        <v>3.6927695996521743E-6</v>
      </c>
      <c r="R24" s="3"/>
      <c r="S24" s="3"/>
      <c r="T24" s="7">
        <f>offs447+Ampl447*SIN(2*PI()*freq447*('4v'!M12)+deph447*PI()/180)</f>
        <v>-2.0322717985702337</v>
      </c>
      <c r="U24" s="8">
        <f>('4v'!N12-T24)^2</f>
        <v>3.2509480857494856E-6</v>
      </c>
      <c r="V24" s="9">
        <f>offs448+Ampl448*SIN(2*PI()*freq448*('4v'!M12-reta448)+deph448*PI()/180)</f>
        <v>0.98391533105147044</v>
      </c>
      <c r="W24" s="10">
        <f>('4v'!O12-V24)^2</f>
        <v>7.1040429206534799E-6</v>
      </c>
      <c r="X24" s="3"/>
      <c r="Y24" s="3"/>
      <c r="Z24" s="7">
        <f>offs449+Ampl449*SIN(2*PI()*freq449*('4v'!Q13)+deph449*PI()/180)</f>
        <v>-2.2274996694090197</v>
      </c>
      <c r="AA24" s="8">
        <f>('4v'!R13-Z24)^2</f>
        <v>5.4910825869136366E-8</v>
      </c>
      <c r="AB24" s="9">
        <f>offs450+Ampl450*SIN(2*PI()*freq450*('4v'!Q13-reta450)+deph450*PI()/180)</f>
        <v>0.79452736345862551</v>
      </c>
      <c r="AC24" s="10">
        <f>('4v'!S13-AB24)^2</f>
        <v>4.4041319954979876E-5</v>
      </c>
      <c r="AD24" s="3"/>
      <c r="AE24" s="3"/>
      <c r="AF24" s="7">
        <f>offs451+Ampl451*SIN(2*PI()*freq451*('4v'!U12)+deph451*PI()/180)</f>
        <v>1.5305456548523788</v>
      </c>
      <c r="AG24" s="8">
        <f>('4v'!V12-AF24)^2</f>
        <v>5.859569914345302E-6</v>
      </c>
      <c r="AH24" s="9">
        <f>offs452+Ampl452*SIN(2*PI()*freq452*('4v'!U12-reta452)+deph452*PI()/180)</f>
        <v>0.95214862832495883</v>
      </c>
      <c r="AI24" s="10">
        <f>('4v'!W12-AH24)^2</f>
        <v>3.8270441526180119E-8</v>
      </c>
      <c r="AL24" s="76"/>
      <c r="AN24" s="76"/>
      <c r="AO24" s="80"/>
    </row>
    <row r="25" spans="1:41" x14ac:dyDescent="0.25">
      <c r="A25" s="3"/>
      <c r="B25" s="7">
        <f>offs441+Ampl441*SIN(2*PI()*freq441*('4v'!A13)+deph441*PI()/180)</f>
        <v>0.29099657599171236</v>
      </c>
      <c r="C25" s="8">
        <f>('4v'!B13-B25)^2</f>
        <v>2.3823181369923908E-6</v>
      </c>
      <c r="D25" s="9">
        <f>offs442+Ampl442*SIN(2*PI()*freq442*('4v'!A13-reta442)+deph442*PI()/180)</f>
        <v>1.0879963833012312</v>
      </c>
      <c r="E25" s="10">
        <f>('4v'!C13-D25)^2</f>
        <v>1.1626849919202766E-5</v>
      </c>
      <c r="F25" s="3"/>
      <c r="G25" s="3"/>
      <c r="H25" s="7">
        <f>offs443+Ampl443*SIN(2*PI()*freq443*('4v'!E13)+deph443*PI()/180)</f>
        <v>0.45998338764800606</v>
      </c>
      <c r="I25" s="8">
        <f>('4v'!F13-H25)^2</f>
        <v>1.8082513096051269E-6</v>
      </c>
      <c r="J25" s="9">
        <f>offs444+Ampl444*SIN(2*PI()*freq444*('4v'!E13-reta444)+deph444*PI()/180)</f>
        <v>1.0498385660029512</v>
      </c>
      <c r="K25" s="10">
        <f>('4v'!G13-J25)^2</f>
        <v>2.6169642894167396E-4</v>
      </c>
      <c r="L25" s="3"/>
      <c r="M25" s="3"/>
      <c r="N25" s="7">
        <f>offs445+Ampl445*SIN(2*PI()*freq445*('4v'!I13)+deph445*PI()/180)</f>
        <v>0.60881048323301412</v>
      </c>
      <c r="O25" s="8">
        <f>('4v'!J13-N25)^2</f>
        <v>2.7583575080465633E-5</v>
      </c>
      <c r="P25" s="9">
        <f>offs446+Ampl446*SIN(2*PI()*freq446*('4v'!I13-reta446)+deph446*PI()/180)</f>
        <v>1.0439606827151189</v>
      </c>
      <c r="Q25" s="10">
        <f>('4v'!K13-P25)^2</f>
        <v>4.6821287424642468E-6</v>
      </c>
      <c r="R25" s="3"/>
      <c r="S25" s="3"/>
      <c r="T25" s="7">
        <f>offs447+Ampl447*SIN(2*PI()*freq447*('4v'!M13)+deph447*PI()/180)</f>
        <v>-2.0129703113963164</v>
      </c>
      <c r="U25" s="8">
        <f>('4v'!N13-T25)^2</f>
        <v>6.3475313909827217E-9</v>
      </c>
      <c r="V25" s="9">
        <f>offs448+Ampl448*SIN(2*PI()*freq448*('4v'!M13-reta448)+deph448*PI()/180)</f>
        <v>0.98620218799841608</v>
      </c>
      <c r="W25" s="10">
        <f>('4v'!O13-V25)^2</f>
        <v>8.9944688405831192E-6</v>
      </c>
      <c r="X25" s="3"/>
      <c r="Y25" s="3"/>
      <c r="Z25" s="7">
        <f>offs449+Ampl449*SIN(2*PI()*freq449*('4v'!Q14)+deph449*PI()/180)</f>
        <v>-2.2656249118576306</v>
      </c>
      <c r="AA25" s="8">
        <f>('4v'!R14-Z25)^2</f>
        <v>1.3737906134828433E-6</v>
      </c>
      <c r="AB25" s="9">
        <f>offs450+Ampl450*SIN(2*PI()*freq450*('4v'!Q14-reta450)+deph450*PI()/180)</f>
        <v>0.7983030025242932</v>
      </c>
      <c r="AC25" s="10">
        <f>('4v'!S14-AB25)^2</f>
        <v>1.0840979656588787E-4</v>
      </c>
      <c r="AD25" s="3"/>
      <c r="AE25" s="3"/>
      <c r="AF25" s="7">
        <f>offs451+Ampl451*SIN(2*PI()*freq451*('4v'!U13)+deph451*PI()/180)</f>
        <v>1.5355261835300946</v>
      </c>
      <c r="AG25" s="8">
        <f>('4v'!V13-AF25)^2</f>
        <v>2.3783300404950716E-6</v>
      </c>
      <c r="AH25" s="9">
        <f>offs452+Ampl452*SIN(2*PI()*freq452*('4v'!U13-reta452)+deph452*PI()/180)</f>
        <v>0.94817737879142616</v>
      </c>
      <c r="AI25" s="10">
        <f>('4v'!W13-AH25)^2</f>
        <v>1.699862925375367E-8</v>
      </c>
      <c r="AL25" s="76"/>
      <c r="AN25" s="76"/>
      <c r="AO25" s="80"/>
    </row>
    <row r="26" spans="1:41" x14ac:dyDescent="0.25">
      <c r="A26" s="3"/>
      <c r="B26" s="7">
        <f>offs441+Ampl441*SIN(2*PI()*freq441*('4v'!A14)+deph441*PI()/180)</f>
        <v>0.33694923374517705</v>
      </c>
      <c r="C26" s="8">
        <f>('4v'!B14-B26)^2</f>
        <v>3.8580712939764009E-7</v>
      </c>
      <c r="D26" s="9">
        <f>offs442+Ampl442*SIN(2*PI()*freq442*('4v'!A14-reta442)+deph442*PI()/180)</f>
        <v>1.0785921132144249</v>
      </c>
      <c r="E26" s="10">
        <f>('4v'!C14-D26)^2</f>
        <v>4.1571185985799229E-4</v>
      </c>
      <c r="F26" s="3"/>
      <c r="G26" s="3"/>
      <c r="H26" s="7">
        <f>offs443+Ampl443*SIN(2*PI()*freq443*('4v'!E14)+deph443*PI()/180)</f>
        <v>0.52561396064827215</v>
      </c>
      <c r="I26" s="8">
        <f>('4v'!F14-H26)^2</f>
        <v>1.6593722850075178E-5</v>
      </c>
      <c r="J26" s="9">
        <f>offs444+Ampl444*SIN(2*PI()*freq444*('4v'!E14-reta444)+deph444*PI()/180)</f>
        <v>1.0417507346184198</v>
      </c>
      <c r="K26" s="10">
        <f>('4v'!G14-J26)^2</f>
        <v>1.775892083421631E-3</v>
      </c>
      <c r="L26" s="3"/>
      <c r="M26" s="3"/>
      <c r="N26" s="7">
        <f>offs445+Ampl445*SIN(2*PI()*freq445*('4v'!I14)+deph445*PI()/180)</f>
        <v>0.62987571976761436</v>
      </c>
      <c r="O26" s="8">
        <f>('4v'!J14-N26)^2</f>
        <v>3.2161831535383565E-5</v>
      </c>
      <c r="P26" s="9">
        <f>offs446+Ampl446*SIN(2*PI()*freq446*('4v'!I14-reta446)+deph446*PI()/180)</f>
        <v>1.0422249510859474</v>
      </c>
      <c r="Q26" s="10">
        <f>('4v'!K14-P26)^2</f>
        <v>5.6701662358385795E-6</v>
      </c>
      <c r="R26" s="3"/>
      <c r="S26" s="3"/>
      <c r="T26" s="7">
        <f>offs447+Ampl447*SIN(2*PI()*freq447*('4v'!M14)+deph447*PI()/180)</f>
        <v>-1.993284543630651</v>
      </c>
      <c r="U26" s="8">
        <f>('4v'!N14-T26)^2</f>
        <v>5.601979004720581E-9</v>
      </c>
      <c r="V26" s="9">
        <f>offs448+Ampl448*SIN(2*PI()*freq448*('4v'!M14-reta448)+deph448*PI()/180)</f>
        <v>0.98846450704706856</v>
      </c>
      <c r="W26" s="10">
        <f>('4v'!O14-V26)^2</f>
        <v>1.0944630854719645E-5</v>
      </c>
      <c r="X26" s="3"/>
      <c r="Y26" s="3"/>
      <c r="Z26" s="7">
        <f>offs449+Ampl449*SIN(2*PI()*freq449*('4v'!Q15)+deph449*PI()/180)</f>
        <v>-2.3002469918954693</v>
      </c>
      <c r="AA26" s="8">
        <f>('4v'!R15-Z26)^2</f>
        <v>2.9104636527248054E-6</v>
      </c>
      <c r="AB26" s="9">
        <f>offs450+Ampl450*SIN(2*PI()*freq450*('4v'!Q15-reta450)+deph450*PI()/180)</f>
        <v>0.80224915172414679</v>
      </c>
      <c r="AC26" s="10">
        <f>('4v'!S15-AB26)^2</f>
        <v>1.5388778929910235E-4</v>
      </c>
      <c r="AD26" s="3"/>
      <c r="AE26" s="3"/>
      <c r="AF26" s="7">
        <f>offs451+Ampl451*SIN(2*PI()*freq451*('4v'!U14)+deph451*PI()/180)</f>
        <v>1.5326490695517141</v>
      </c>
      <c r="AG26" s="8">
        <f>('4v'!V14-AF26)^2</f>
        <v>6.6103986397510591E-6</v>
      </c>
      <c r="AH26" s="9">
        <f>offs452+Ampl452*SIN(2*PI()*freq452*('4v'!U14-reta452)+deph452*PI()/180)</f>
        <v>0.94396225395242439</v>
      </c>
      <c r="AI26" s="10">
        <f>('4v'!W14-AH26)^2</f>
        <v>3.1950149523904922E-8</v>
      </c>
      <c r="AL26" s="76"/>
      <c r="AN26" s="76"/>
      <c r="AO26" s="80"/>
    </row>
    <row r="27" spans="1:41" x14ac:dyDescent="0.25">
      <c r="A27" s="3"/>
      <c r="B27" s="7">
        <f>offs441+Ampl441*SIN(2*PI()*freq441*('4v'!A15)+deph441*PI()/180)</f>
        <v>0.38239434555148721</v>
      </c>
      <c r="C27" s="8">
        <f>('4v'!B15-B27)^2</f>
        <v>9.5941689444279765E-6</v>
      </c>
      <c r="D27" s="9">
        <f>offs442+Ampl442*SIN(2*PI()*freq442*('4v'!A15-reta442)+deph442*PI()/180)</f>
        <v>1.0690621077935507</v>
      </c>
      <c r="E27" s="10">
        <f>('4v'!C15-D27)^2</f>
        <v>2.492156940381538E-3</v>
      </c>
      <c r="F27" s="3"/>
      <c r="G27" s="3"/>
      <c r="H27" s="7">
        <f>offs443+Ampl443*SIN(2*PI()*freq443*('4v'!E15)+deph443*PI()/180)</f>
        <v>0.5898345164369756</v>
      </c>
      <c r="I27" s="8">
        <f>('4v'!F15-H27)^2</f>
        <v>1.8542355651749092E-5</v>
      </c>
      <c r="J27" s="9">
        <f>offs444+Ampl444*SIN(2*PI()*freq444*('4v'!E15-reta444)+deph444*PI()/180)</f>
        <v>1.0334313301051021</v>
      </c>
      <c r="K27" s="10">
        <f>('4v'!G15-J27)^2</f>
        <v>1.7334257701766363E-3</v>
      </c>
      <c r="L27" s="3"/>
      <c r="M27" s="3"/>
      <c r="N27" s="7">
        <f>offs445+Ampl445*SIN(2*PI()*freq445*('4v'!I15)+deph445*PI()/180)</f>
        <v>0.65076962512278524</v>
      </c>
      <c r="O27" s="8">
        <f>('4v'!J15-N27)^2</f>
        <v>1.8563041937188648E-5</v>
      </c>
      <c r="P27" s="9">
        <f>offs446+Ampl446*SIN(2*PI()*freq446*('4v'!I15-reta446)+deph446*PI()/180)</f>
        <v>1.0404647272386351</v>
      </c>
      <c r="Q27" s="10">
        <f>('4v'!K15-P27)^2</f>
        <v>3.8562515054768259E-7</v>
      </c>
      <c r="R27" s="3"/>
      <c r="S27" s="3"/>
      <c r="T27" s="7">
        <f>offs447+Ampl447*SIN(2*PI()*freq447*('4v'!M15)+deph447*PI()/180)</f>
        <v>-1.9732193524418684</v>
      </c>
      <c r="U27" s="8">
        <f>('4v'!N15-T27)^2</f>
        <v>6.5633703364116687E-6</v>
      </c>
      <c r="V27" s="9">
        <f>offs448+Ampl448*SIN(2*PI()*freq448*('4v'!M15-reta448)+deph448*PI()/180)</f>
        <v>0.99070173037127285</v>
      </c>
      <c r="W27" s="10">
        <f>('4v'!O15-V27)^2</f>
        <v>1.2905124884398688E-5</v>
      </c>
      <c r="X27" s="3"/>
      <c r="Y27" s="3"/>
      <c r="Z27" s="7">
        <f>offs449+Ampl449*SIN(2*PI()*freq449*('4v'!Q16)+deph449*PI()/180)</f>
        <v>-2.3312989458965792</v>
      </c>
      <c r="AA27" s="8">
        <f>('4v'!R16-Z27)^2</f>
        <v>3.6254220287542811E-6</v>
      </c>
      <c r="AB27" s="9">
        <f>offs450+Ampl450*SIN(2*PI()*freq450*('4v'!Q16-reta450)+deph450*PI()/180)</f>
        <v>0.8063581786900933</v>
      </c>
      <c r="AC27" s="10">
        <f>('4v'!S16-AB27)^2</f>
        <v>1.1353283291781726E-4</v>
      </c>
      <c r="AD27" s="3"/>
      <c r="AE27" s="3"/>
      <c r="AF27" s="7">
        <f>offs451+Ampl451*SIN(2*PI()*freq451*('4v'!U15)+deph451*PI()/180)</f>
        <v>1.5219256675716817</v>
      </c>
      <c r="AG27" s="8">
        <f>('4v'!V15-AF27)^2</f>
        <v>1.272111756688562E-5</v>
      </c>
      <c r="AH27" s="9">
        <f>offs452+Ampl452*SIN(2*PI()*freq452*('4v'!U15-reta452)+deph452*PI()/180)</f>
        <v>0.93951988897998662</v>
      </c>
      <c r="AI27" s="10">
        <f>('4v'!W15-AH27)^2</f>
        <v>7.1134811930768102E-6</v>
      </c>
      <c r="AL27" s="76"/>
      <c r="AN27" s="76"/>
      <c r="AO27" s="80"/>
    </row>
    <row r="28" spans="1:41" x14ac:dyDescent="0.25">
      <c r="A28" s="3"/>
      <c r="B28" s="7">
        <f>offs441+Ampl441*SIN(2*PI()*freq441*('4v'!A16)+deph441*PI()/180)</f>
        <v>0.42730320730398896</v>
      </c>
      <c r="C28" s="8">
        <f>('4v'!B16-B28)^2</f>
        <v>1.2798562160587938E-6</v>
      </c>
      <c r="D28" s="9">
        <f>offs442+Ampl442*SIN(2*PI()*freq442*('4v'!A16-reta442)+deph442*PI()/180)</f>
        <v>1.0594123863942913</v>
      </c>
      <c r="E28" s="10">
        <f>('4v'!C16-D28)^2</f>
        <v>2.5037400371716121E-3</v>
      </c>
      <c r="F28" s="3"/>
      <c r="G28" s="3"/>
      <c r="H28" s="7">
        <f>offs443+Ampl443*SIN(2*PI()*freq443*('4v'!E16)+deph443*PI()/180)</f>
        <v>0.65255379409027969</v>
      </c>
      <c r="I28" s="8">
        <f>('4v'!F16-H28)^2</f>
        <v>1.6701982543724978E-5</v>
      </c>
      <c r="J28" s="9">
        <f>offs444+Ampl444*SIN(2*PI()*freq444*('4v'!E16-reta444)+deph444*PI()/180)</f>
        <v>1.0248921747920379</v>
      </c>
      <c r="K28" s="10">
        <f>('4v'!G16-J28)^2</f>
        <v>3.3080612588404728E-5</v>
      </c>
      <c r="L28" s="3"/>
      <c r="M28" s="3"/>
      <c r="N28" s="7">
        <f>offs445+Ampl445*SIN(2*PI()*freq445*('4v'!I16)+deph445*PI()/180)</f>
        <v>0.6714888999086599</v>
      </c>
      <c r="O28" s="8">
        <f>('4v'!J16-N28)^2</f>
        <v>2.5741316414944637E-5</v>
      </c>
      <c r="P28" s="9">
        <f>offs446+Ampl446*SIN(2*PI()*freq446*('4v'!I16-reta446)+deph446*PI()/180)</f>
        <v>1.0386802891329328</v>
      </c>
      <c r="Q28" s="10">
        <f>('4v'!K16-P28)^2</f>
        <v>6.2359313298935345E-7</v>
      </c>
      <c r="R28" s="3"/>
      <c r="S28" s="3"/>
      <c r="T28" s="7">
        <f>offs447+Ampl447*SIN(2*PI()*freq447*('4v'!M16)+deph447*PI()/180)</f>
        <v>-1.9527796886156561</v>
      </c>
      <c r="U28" s="8">
        <f>('4v'!N16-T28)^2</f>
        <v>1.2043130510634482E-5</v>
      </c>
      <c r="V28" s="9">
        <f>offs448+Ampl448*SIN(2*PI()*freq448*('4v'!M16-reta448)+deph448*PI()/180)</f>
        <v>0.99291330633279384</v>
      </c>
      <c r="W28" s="10">
        <f>('4v'!O16-V28)^2</f>
        <v>1.48287864289117E-5</v>
      </c>
      <c r="X28" s="3"/>
      <c r="Y28" s="3"/>
      <c r="Z28" s="7">
        <f>offs449+Ampl449*SIN(2*PI()*freq449*('4v'!Q17)+deph449*PI()/180)</f>
        <v>-2.3587207153251826</v>
      </c>
      <c r="AA28" s="8">
        <f>('4v'!R17-Z28)^2</f>
        <v>1.6262792893963236E-5</v>
      </c>
      <c r="AB28" s="9">
        <f>offs450+Ampl450*SIN(2*PI()*freq450*('4v'!Q17-reta450)+deph450*PI()/180)</f>
        <v>0.81062213602716271</v>
      </c>
      <c r="AC28" s="10">
        <f>('4v'!S17-AB28)^2</f>
        <v>8.2086064830691745E-5</v>
      </c>
      <c r="AD28" s="3"/>
      <c r="AE28" s="3"/>
      <c r="AF28" s="7">
        <f>offs451+Ampl451*SIN(2*PI()*freq451*('4v'!U16)+deph451*PI()/180)</f>
        <v>1.5033982979585541</v>
      </c>
      <c r="AG28" s="8">
        <f>('4v'!V16-AF28)^2</f>
        <v>4.4129177773907811E-7</v>
      </c>
      <c r="AH28" s="9">
        <f>offs452+Ampl452*SIN(2*PI()*freq452*('4v'!U16-reta452)+deph452*PI()/180)</f>
        <v>0.93486781585913459</v>
      </c>
      <c r="AI28" s="10">
        <f>('4v'!W16-AH28)^2</f>
        <v>2.1321377252350057E-6</v>
      </c>
      <c r="AL28" s="76"/>
      <c r="AN28" s="76"/>
      <c r="AO28" s="80"/>
    </row>
    <row r="29" spans="1:41" x14ac:dyDescent="0.25">
      <c r="A29" s="3"/>
      <c r="B29" s="7">
        <f>offs441+Ampl441*SIN(2*PI()*freq441*('4v'!A17)+deph441*PI()/180)</f>
        <v>0.47164745360304983</v>
      </c>
      <c r="C29" s="8">
        <f>('4v'!B17-B29)^2</f>
        <v>1.123956734370344E-5</v>
      </c>
      <c r="D29" s="9">
        <f>offs442+Ampl442*SIN(2*PI()*freq442*('4v'!A17-reta442)+deph442*PI()/180)</f>
        <v>1.0496490439875088</v>
      </c>
      <c r="E29" s="10">
        <f>('4v'!C17-D29)^2</f>
        <v>2.8346921344332173E-4</v>
      </c>
      <c r="F29" s="3"/>
      <c r="G29" s="3"/>
      <c r="H29" s="7">
        <f>offs443+Ampl443*SIN(2*PI()*freq443*('4v'!E17)+deph443*PI()/180)</f>
        <v>0.71368266608270758</v>
      </c>
      <c r="I29" s="8">
        <f>('4v'!F17-H29)^2</f>
        <v>1.2283860787803145E-5</v>
      </c>
      <c r="J29" s="9">
        <f>offs444+Ampl444*SIN(2*PI()*freq444*('4v'!E17-reta444)+deph444*PI()/180)</f>
        <v>1.0161454032861803</v>
      </c>
      <c r="K29" s="10">
        <f>('4v'!G17-J29)^2</f>
        <v>2.1650169929429626E-4</v>
      </c>
      <c r="L29" s="3"/>
      <c r="M29" s="3"/>
      <c r="N29" s="7">
        <f>offs445+Ampl445*SIN(2*PI()*freq445*('4v'!I17)+deph445*PI()/180)</f>
        <v>0.69203027231156855</v>
      </c>
      <c r="O29" s="8">
        <f>('4v'!J17-N29)^2</f>
        <v>1.6511769654926561E-5</v>
      </c>
      <c r="P29" s="9">
        <f>offs446+Ampl446*SIN(2*PI()*freq446*('4v'!I17-reta446)+deph446*PI()/180)</f>
        <v>1.0368719185523025</v>
      </c>
      <c r="Q29" s="10">
        <f>('4v'!K17-P29)^2</f>
        <v>1.0377322656120409E-6</v>
      </c>
      <c r="R29" s="3"/>
      <c r="S29" s="3"/>
      <c r="T29" s="7">
        <f>offs447+Ampl447*SIN(2*PI()*freq447*('4v'!M17)+deph447*PI()/180)</f>
        <v>-1.9319705953332131</v>
      </c>
      <c r="U29" s="8">
        <f>('4v'!N17-T29)^2</f>
        <v>7.8122746893334274E-6</v>
      </c>
      <c r="V29" s="9">
        <f>offs448+Ampl448*SIN(2*PI()*freq448*('4v'!M17-reta448)+deph448*PI()/180)</f>
        <v>0.99509868961733727</v>
      </c>
      <c r="W29" s="10">
        <f>('4v'!O17-V29)^2</f>
        <v>1.667153916151471E-5</v>
      </c>
      <c r="X29" s="3"/>
      <c r="Y29" s="3"/>
      <c r="Z29" s="7">
        <f>offs449+Ampl449*SIN(2*PI()*freq449*('4v'!Q18)+deph449*PI()/180)</f>
        <v>-2.3824592628967194</v>
      </c>
      <c r="AA29" s="8">
        <f>('4v'!R18-Z29)^2</f>
        <v>1.8340910870647264E-7</v>
      </c>
      <c r="AB29" s="9">
        <f>offs450+Ampl450*SIN(2*PI()*freq450*('4v'!Q18-reta450)+deph450*PI()/180)</f>
        <v>0.81503277668480523</v>
      </c>
      <c r="AC29" s="10">
        <f>('4v'!S18-AB29)^2</f>
        <v>9.1465824476824235E-5</v>
      </c>
      <c r="AD29" s="3"/>
      <c r="AE29" s="3"/>
      <c r="AF29" s="7">
        <f>offs451+Ampl451*SIN(2*PI()*freq451*('4v'!U17)+deph451*PI()/180)</f>
        <v>1.4771400797758449</v>
      </c>
      <c r="AG29" s="8">
        <f>('4v'!V17-AF29)^2</f>
        <v>4.1583457819446632E-8</v>
      </c>
      <c r="AH29" s="9">
        <f>offs452+Ampl452*SIN(2*PI()*freq452*('4v'!U17-reta452)+deph452*PI()/180)</f>
        <v>0.93002439419714678</v>
      </c>
      <c r="AI29" s="10">
        <f>('4v'!W17-AH29)^2</f>
        <v>5.748513585875327E-6</v>
      </c>
      <c r="AL29" s="76"/>
      <c r="AN29" s="76"/>
      <c r="AO29" s="80"/>
    </row>
    <row r="30" spans="1:41" x14ac:dyDescent="0.25">
      <c r="A30" s="3"/>
      <c r="B30" s="7">
        <f>offs441+Ampl441*SIN(2*PI()*freq441*('4v'!A18)+deph441*PI()/180)</f>
        <v>0.51539907567224985</v>
      </c>
      <c r="C30" s="8">
        <f>('4v'!B18-B30)^2</f>
        <v>2.045593989968902E-5</v>
      </c>
      <c r="D30" s="9">
        <f>offs442+Ampl442*SIN(2*PI()*freq442*('4v'!A18-reta442)+deph442*PI()/180)</f>
        <v>1.0397782473095307</v>
      </c>
      <c r="E30" s="10">
        <f>('4v'!C18-D30)^2</f>
        <v>7.169901188168085E-7</v>
      </c>
      <c r="F30" s="3"/>
      <c r="G30" s="3"/>
      <c r="H30" s="7">
        <f>offs443+Ampl443*SIN(2*PI()*freq443*('4v'!E18)+deph443*PI()/180)</f>
        <v>0.77313426494225324</v>
      </c>
      <c r="I30" s="8">
        <f>('4v'!F18-H30)^2</f>
        <v>7.0062651999285961E-6</v>
      </c>
      <c r="J30" s="9">
        <f>offs444+Ampl444*SIN(2*PI()*freq444*('4v'!E18-reta444)+deph444*PI()/180)</f>
        <v>1.0072034452284531</v>
      </c>
      <c r="K30" s="10">
        <f>('4v'!G18-J30)^2</f>
        <v>3.9004886359528913E-4</v>
      </c>
      <c r="L30" s="3"/>
      <c r="M30" s="3"/>
      <c r="N30" s="7">
        <f>offs445+Ampl445*SIN(2*PI()*freq445*('4v'!I18)+deph445*PI()/180)</f>
        <v>0.71239049861067993</v>
      </c>
      <c r="O30" s="8">
        <f>('4v'!J18-N30)^2</f>
        <v>1.6418870100403692E-6</v>
      </c>
      <c r="P30" s="9">
        <f>offs446+Ampl446*SIN(2*PI()*freq446*('4v'!I18-reta446)+deph446*PI()/180)</f>
        <v>1.0350399010594233</v>
      </c>
      <c r="Q30" s="10">
        <f>('4v'!K18-P30)^2</f>
        <v>8.1265414638839731E-6</v>
      </c>
      <c r="R30" s="3"/>
      <c r="S30" s="3"/>
      <c r="T30" s="7">
        <f>offs447+Ampl447*SIN(2*PI()*freq447*('4v'!M18)+deph447*PI()/180)</f>
        <v>-1.9107972069269388</v>
      </c>
      <c r="U30" s="8">
        <f>('4v'!N18-T30)^2</f>
        <v>6.1705196697848401E-6</v>
      </c>
      <c r="V30" s="9">
        <f>offs448+Ampl448*SIN(2*PI()*freq448*('4v'!M18-reta448)+deph448*PI()/180)</f>
        <v>0.99725734136900768</v>
      </c>
      <c r="W30" s="10">
        <f>('4v'!O18-V30)^2</f>
        <v>5.4544732249817555E-6</v>
      </c>
      <c r="X30" s="3"/>
      <c r="Y30" s="3"/>
      <c r="Z30" s="7">
        <f>offs449+Ampl449*SIN(2*PI()*freq449*('4v'!Q19)+deph449*PI()/180)</f>
        <v>-2.4024686751588931</v>
      </c>
      <c r="AA30" s="8">
        <f>('4v'!R19-Z30)^2</f>
        <v>8.2024749343617063E-7</v>
      </c>
      <c r="AB30" s="9">
        <f>offs450+Ampl450*SIN(2*PI()*freq450*('4v'!Q19-reta450)+deph450*PI()/180)</f>
        <v>0.81958156990776643</v>
      </c>
      <c r="AC30" s="10">
        <f>('4v'!S19-AB30)^2</f>
        <v>1.0417406928212409E-4</v>
      </c>
      <c r="AD30" s="3"/>
      <c r="AE30" s="3"/>
      <c r="AF30" s="7">
        <f>offs451+Ampl451*SIN(2*PI()*freq451*('4v'!U18)+deph451*PI()/180)</f>
        <v>1.4432546422144867</v>
      </c>
      <c r="AG30" s="8">
        <f>('4v'!V18-AF30)^2</f>
        <v>9.1242793879392595E-6</v>
      </c>
      <c r="AH30" s="9">
        <f>offs452+Ampl452*SIN(2*PI()*freq452*('4v'!U18-reta452)+deph452*PI()/180)</f>
        <v>0.92500873876657463</v>
      </c>
      <c r="AI30" s="10">
        <f>('4v'!W18-AH30)^2</f>
        <v>2.4126204592620785E-6</v>
      </c>
      <c r="AL30" s="76"/>
      <c r="AN30" s="76"/>
      <c r="AO30" s="80"/>
    </row>
    <row r="31" spans="1:41" x14ac:dyDescent="0.25">
      <c r="A31" s="3"/>
      <c r="B31" s="7">
        <f>offs441+Ampl441*SIN(2*PI()*freq441*('4v'!A19)+deph441*PI()/180)</f>
        <v>0.55853043904935362</v>
      </c>
      <c r="C31" s="8">
        <f>('4v'!B19-B31)^2</f>
        <v>1.901100351554169E-5</v>
      </c>
      <c r="D31" s="9">
        <f>offs442+Ampl442*SIN(2*PI()*freq442*('4v'!A19-reta442)+deph442*PI()/180)</f>
        <v>1.0298062309671021</v>
      </c>
      <c r="E31" s="10">
        <f>('4v'!C19-D31)^2</f>
        <v>7.9770833894204766E-4</v>
      </c>
      <c r="F31" s="3"/>
      <c r="G31" s="3"/>
      <c r="H31" s="7">
        <f>offs443+Ampl443*SIN(2*PI()*freq443*('4v'!E19)+deph443*PI()/180)</f>
        <v>0.83082410669382623</v>
      </c>
      <c r="I31" s="8">
        <f>('4v'!F19-H31)^2</f>
        <v>2.5529434492538745E-6</v>
      </c>
      <c r="J31" s="9">
        <f>offs444+Ampl444*SIN(2*PI()*freq444*('4v'!E19-reta444)+deph444*PI()/180)</f>
        <v>0.99807900763054813</v>
      </c>
      <c r="K31" s="10">
        <f>('4v'!G19-J31)^2</f>
        <v>1.3459060596823288E-3</v>
      </c>
      <c r="L31" s="3"/>
      <c r="M31" s="3"/>
      <c r="N31" s="7">
        <f>offs445+Ampl445*SIN(2*PI()*freq445*('4v'!I19)+deph445*PI()/180)</f>
        <v>0.73256636369024264</v>
      </c>
      <c r="O31" s="8">
        <f>('4v'!J19-N31)^2</f>
        <v>2.0638815470469425E-5</v>
      </c>
      <c r="P31" s="9">
        <f>offs446+Ampl446*SIN(2*PI()*freq446*('4v'!I19-reta446)+deph446*PI()/180)</f>
        <v>1.0331845259510941</v>
      </c>
      <c r="Q31" s="10">
        <f>('4v'!K19-P31)^2</f>
        <v>2.2147227075366872E-5</v>
      </c>
      <c r="R31" s="3"/>
      <c r="S31" s="3"/>
      <c r="T31" s="7">
        <f>offs447+Ampl447*SIN(2*PI()*freq447*('4v'!M19)+deph447*PI()/180)</f>
        <v>-1.8892647476135929</v>
      </c>
      <c r="U31" s="8">
        <f>('4v'!N19-T31)^2</f>
        <v>2.011757867491848E-5</v>
      </c>
      <c r="V31" s="9">
        <f>offs448+Ampl448*SIN(2*PI()*freq448*('4v'!M19-reta448)+deph448*PI()/180)</f>
        <v>0.99938872932317679</v>
      </c>
      <c r="W31" s="10">
        <f>('4v'!O19-V31)^2</f>
        <v>6.3188853848852461E-6</v>
      </c>
      <c r="X31" s="3"/>
      <c r="Y31" s="3"/>
      <c r="Z31" s="7">
        <f>offs449+Ampl449*SIN(2*PI()*freq449*('4v'!Q20)+deph449*PI()/180)</f>
        <v>-2.4187102512942849</v>
      </c>
      <c r="AA31" s="8">
        <f>('4v'!R20-Z31)^2</f>
        <v>2.317249002952235E-6</v>
      </c>
      <c r="AB31" s="9">
        <f>offs450+Ampl450*SIN(2*PI()*freq450*('4v'!Q20-reta450)+deph450*PI()/180)</f>
        <v>0.82425971773568174</v>
      </c>
      <c r="AC31" s="10">
        <f>('4v'!S20-AB31)^2</f>
        <v>2.6201271257582723E-5</v>
      </c>
      <c r="AD31" s="3"/>
      <c r="AE31" s="3"/>
      <c r="AF31" s="7">
        <f>offs451+Ampl451*SIN(2*PI()*freq451*('4v'!U19)+deph451*PI()/180)</f>
        <v>1.4018757156157429</v>
      </c>
      <c r="AG31" s="8">
        <f>('4v'!V19-AF31)^2</f>
        <v>4.9521566784024526E-7</v>
      </c>
      <c r="AH31" s="9">
        <f>offs452+Ampl452*SIN(2*PI()*freq452*('4v'!U19-reta452)+deph452*PI()/180)</f>
        <v>0.91984064406796651</v>
      </c>
      <c r="AI31" s="10">
        <f>('4v'!W19-AH31)^2</f>
        <v>7.9262290240363604E-6</v>
      </c>
      <c r="AL31" s="76"/>
      <c r="AN31" s="76"/>
      <c r="AO31" s="80"/>
    </row>
    <row r="32" spans="1:41" x14ac:dyDescent="0.25">
      <c r="A32" s="3"/>
      <c r="B32" s="7">
        <f>offs441+Ampl441*SIN(2*PI()*freq441*('4v'!A20)+deph441*PI()/180)</f>
        <v>0.60101430104079723</v>
      </c>
      <c r="C32" s="8">
        <f>('4v'!B20-B32)^2</f>
        <v>4.621550908890536E-5</v>
      </c>
      <c r="D32" s="9">
        <f>offs442+Ampl442*SIN(2*PI()*freq442*('4v'!A20-reta442)+deph442*PI()/180)</f>
        <v>1.0197392934994793</v>
      </c>
      <c r="E32" s="10">
        <f>('4v'!C20-D32)^2</f>
        <v>3.2763367203195348E-3</v>
      </c>
      <c r="F32" s="3"/>
      <c r="G32" s="3"/>
      <c r="H32" s="7">
        <f>offs443+Ampl443*SIN(2*PI()*freq443*('4v'!E20)+deph443*PI()/180)</f>
        <v>0.88667021091556752</v>
      </c>
      <c r="I32" s="8">
        <f>('4v'!F20-H32)^2</f>
        <v>1.8882406295105066E-5</v>
      </c>
      <c r="J32" s="9">
        <f>offs444+Ampl444*SIN(2*PI()*freq444*('4v'!E20-reta444)+deph444*PI()/180)</f>
        <v>0.98878505681757223</v>
      </c>
      <c r="K32" s="10">
        <f>('4v'!G20-J32)^2</f>
        <v>9.2145900190024105E-4</v>
      </c>
      <c r="L32" s="3"/>
      <c r="M32" s="3"/>
      <c r="N32" s="7">
        <f>offs445+Ampl445*SIN(2*PI()*freq445*('4v'!I20)+deph445*PI()/180)</f>
        <v>0.75255468154727279</v>
      </c>
      <c r="O32" s="8">
        <f>('4v'!J20-N32)^2</f>
        <v>1.6694811320806188E-5</v>
      </c>
      <c r="P32" s="9">
        <f>offs446+Ampl446*SIN(2*PI()*freq446*('4v'!I20-reta446)+deph446*PI()/180)</f>
        <v>1.0313060862125525</v>
      </c>
      <c r="Q32" s="10">
        <f>('4v'!K20-P32)^2</f>
        <v>4.3355953507462766E-5</v>
      </c>
      <c r="R32" s="3"/>
      <c r="S32" s="3"/>
      <c r="T32" s="7">
        <f>offs447+Ampl447*SIN(2*PI()*freq447*('4v'!M20)+deph447*PI()/180)</f>
        <v>-1.8673785302053192</v>
      </c>
      <c r="U32" s="8">
        <f>('4v'!N20-T32)^2</f>
        <v>2.3883842145264682E-5</v>
      </c>
      <c r="V32" s="9">
        <f>offs448+Ampl448*SIN(2*PI()*freq448*('4v'!M20-reta448)+deph448*PI()/180)</f>
        <v>1.001492327937725</v>
      </c>
      <c r="W32" s="10">
        <f>('4v'!O20-V32)^2</f>
        <v>7.0980572196955324E-6</v>
      </c>
      <c r="X32" s="3"/>
      <c r="Y32" s="3"/>
      <c r="Z32" s="7">
        <f>offs449+Ampl449*SIN(2*PI()*freq449*('4v'!Q21)+deph449*PI()/180)</f>
        <v>-2.4311525779727861</v>
      </c>
      <c r="AA32" s="8">
        <f>('4v'!R21-Z32)^2</f>
        <v>5.0471125878074591E-6</v>
      </c>
      <c r="AB32" s="9">
        <f>offs450+Ampl450*SIN(2*PI()*freq450*('4v'!Q21-reta450)+deph450*PI()/180)</f>
        <v>0.82905817201948073</v>
      </c>
      <c r="AC32" s="10">
        <f>('4v'!S21-AB32)^2</f>
        <v>2.3156323512834784E-8</v>
      </c>
      <c r="AD32" s="3"/>
      <c r="AE32" s="3"/>
      <c r="AF32" s="7">
        <f>offs451+Ampl451*SIN(2*PI()*freq451*('4v'!U20)+deph451*PI()/180)</f>
        <v>1.3531666036986747</v>
      </c>
      <c r="AG32" s="8">
        <f>('4v'!V20-AF32)^2</f>
        <v>6.766768450733073E-7</v>
      </c>
      <c r="AH32" s="9">
        <f>offs452+Ampl452*SIN(2*PI()*freq452*('4v'!U20-reta452)+deph452*PI()/180)</f>
        <v>0.91454050621002114</v>
      </c>
      <c r="AI32" s="10">
        <f>('4v'!W20-AH32)^2</f>
        <v>5.091764224213027E-6</v>
      </c>
      <c r="AL32" s="76"/>
      <c r="AN32" s="76"/>
      <c r="AO32" s="80"/>
    </row>
    <row r="33" spans="1:41" x14ac:dyDescent="0.25">
      <c r="A33" s="3"/>
      <c r="B33" s="7">
        <f>offs441+Ampl441*SIN(2*PI()*freq441*('4v'!A21)+deph441*PI()/180)</f>
        <v>0.64282382792877313</v>
      </c>
      <c r="C33" s="8">
        <f>('4v'!B21-B33)^2</f>
        <v>1.6411995150688443E-5</v>
      </c>
      <c r="D33" s="9">
        <f>offs442+Ampl442*SIN(2*PI()*freq442*('4v'!A21-reta442)+deph442*PI()/180)</f>
        <v>1.0095837934001359</v>
      </c>
      <c r="E33" s="10">
        <f>('4v'!C21-D33)^2</f>
        <v>2.216883600946682E-3</v>
      </c>
      <c r="F33" s="3"/>
      <c r="G33" s="3"/>
      <c r="H33" s="7">
        <f>offs443+Ampl443*SIN(2*PI()*freq443*('4v'!E21)+deph443*PI()/180)</f>
        <v>0.94059321723755462</v>
      </c>
      <c r="I33" s="8">
        <f>('4v'!F21-H33)^2</f>
        <v>9.9652774092721185E-6</v>
      </c>
      <c r="J33" s="9">
        <f>offs444+Ampl444*SIN(2*PI()*freq444*('4v'!E21-reta444)+deph444*PI()/180)</f>
        <v>0.97933480000218265</v>
      </c>
      <c r="K33" s="10">
        <f>('4v'!G21-J33)^2</f>
        <v>4.9973588670859831E-5</v>
      </c>
      <c r="L33" s="3"/>
      <c r="M33" s="3"/>
      <c r="N33" s="7">
        <f>offs445+Ampl445*SIN(2*PI()*freq445*('4v'!I21)+deph445*PI()/180)</f>
        <v>0.77235229579466891</v>
      </c>
      <c r="O33" s="8">
        <f>('4v'!J21-N33)^2</f>
        <v>1.4589070718646891E-5</v>
      </c>
      <c r="P33" s="9">
        <f>offs446+Ampl446*SIN(2*PI()*freq446*('4v'!I21-reta446)+deph446*PI()/180)</f>
        <v>1.0294048784712093</v>
      </c>
      <c r="Q33" s="10">
        <f>('4v'!K21-P33)^2</f>
        <v>7.200763957871306E-5</v>
      </c>
      <c r="R33" s="3"/>
      <c r="S33" s="3"/>
      <c r="T33" s="7">
        <f>offs447+Ampl447*SIN(2*PI()*freq447*('4v'!M21)+deph447*PI()/180)</f>
        <v>-1.8451439547987674</v>
      </c>
      <c r="U33" s="8">
        <f>('4v'!N21-T33)^2</f>
        <v>1.3573220596981239E-5</v>
      </c>
      <c r="V33" s="9">
        <f>offs448+Ampl448*SIN(2*PI()*freq448*('4v'!M21-reta448)+deph448*PI()/180)</f>
        <v>1.003567618522625</v>
      </c>
      <c r="W33" s="10">
        <f>('4v'!O21-V33)^2</f>
        <v>6.943197655271088E-7</v>
      </c>
      <c r="X33" s="3"/>
      <c r="Y33" s="3"/>
      <c r="Z33" s="7">
        <f>offs449+Ampl449*SIN(2*PI()*freq449*('4v'!Q22)+deph449*PI()/180)</f>
        <v>-2.4397715901090917</v>
      </c>
      <c r="AA33" s="8">
        <f>('4v'!R22-Z33)^2</f>
        <v>1.2090984080124613E-6</v>
      </c>
      <c r="AB33" s="9">
        <f>offs450+Ampl450*SIN(2*PI()*freq450*('4v'!Q22-reta450)+deph450*PI()/180)</f>
        <v>0.83396765192169131</v>
      </c>
      <c r="AC33" s="10">
        <f>('4v'!S22-AB33)^2</f>
        <v>7.5699162480128645E-6</v>
      </c>
      <c r="AD33" s="3"/>
      <c r="AE33" s="3"/>
      <c r="AF33" s="7">
        <f>offs451+Ampl451*SIN(2*PI()*freq451*('4v'!U21)+deph451*PI()/180)</f>
        <v>1.2973195390749308</v>
      </c>
      <c r="AG33" s="8">
        <f>('4v'!V21-AF33)^2</f>
        <v>2.6131985807779851E-6</v>
      </c>
      <c r="AH33" s="9">
        <f>offs452+Ampl452*SIN(2*PI()*freq452*('4v'!U21-reta452)+deph452*PI()/180)</f>
        <v>0.90912924241546011</v>
      </c>
      <c r="AI33" s="10">
        <f>('4v'!W21-AH33)^2</f>
        <v>3.2679874844614684E-6</v>
      </c>
      <c r="AL33" s="76"/>
      <c r="AN33" s="76"/>
      <c r="AO33" s="80"/>
    </row>
    <row r="34" spans="1:41" x14ac:dyDescent="0.25">
      <c r="A34" s="3"/>
      <c r="B34" s="7">
        <f>offs441+Ampl441*SIN(2*PI()*freq441*('4v'!A22)+deph441*PI()/180)</f>
        <v>0.68393261191997878</v>
      </c>
      <c r="C34" s="8">
        <f>('4v'!B22-B34)^2</f>
        <v>1.5665669641590185E-5</v>
      </c>
      <c r="D34" s="9">
        <f>offs442+Ampl442*SIN(2*PI()*freq442*('4v'!A22-reta442)+deph442*PI()/180)</f>
        <v>0.99934614510060116</v>
      </c>
      <c r="E34" s="10">
        <f>('4v'!C22-D34)^2</f>
        <v>2.9980732383683227E-4</v>
      </c>
      <c r="F34" s="3"/>
      <c r="G34" s="3"/>
      <c r="H34" s="7">
        <f>offs443+Ampl443*SIN(2*PI()*freq443*('4v'!E22)+deph443*PI()/180)</f>
        <v>0.99251649811719611</v>
      </c>
      <c r="I34" s="8">
        <f>('4v'!F22-H34)^2</f>
        <v>4.0590236765733282E-6</v>
      </c>
      <c r="J34" s="9">
        <f>offs444+Ampl444*SIN(2*PI()*freq444*('4v'!E22-reta444)+deph444*PI()/180)</f>
        <v>0.96974166651642213</v>
      </c>
      <c r="K34" s="10">
        <f>('4v'!G22-J34)^2</f>
        <v>2.3287637716369984E-3</v>
      </c>
      <c r="L34" s="3"/>
      <c r="M34" s="3"/>
      <c r="N34" s="7">
        <f>offs445+Ampl445*SIN(2*PI()*freq445*('4v'!I22)+deph445*PI()/180)</f>
        <v>0.79195608015964014</v>
      </c>
      <c r="O34" s="8">
        <f>('4v'!J22-N34)^2</f>
        <v>1.4040232624547579E-5</v>
      </c>
      <c r="P34" s="9">
        <f>offs446+Ampl446*SIN(2*PI()*freq446*('4v'!I22-reta446)+deph446*PI()/180)</f>
        <v>1.0274812029498059</v>
      </c>
      <c r="Q34" s="10">
        <f>('4v'!K22-P34)^2</f>
        <v>1.0835575513663081E-4</v>
      </c>
      <c r="R34" s="3"/>
      <c r="S34" s="3"/>
      <c r="T34" s="7">
        <f>offs447+Ampl447*SIN(2*PI()*freq447*('4v'!M22)+deph447*PI()/180)</f>
        <v>-1.82256650744272</v>
      </c>
      <c r="U34" s="8">
        <f>('4v'!N22-T34)^2</f>
        <v>2.2822141996038391E-5</v>
      </c>
      <c r="V34" s="9">
        <f>offs448+Ampl448*SIN(2*PI()*freq448*('4v'!M22-reta448)+deph448*PI()/180)</f>
        <v>1.0056140893678385</v>
      </c>
      <c r="W34" s="10">
        <f>('4v'!O22-V34)^2</f>
        <v>8.5858638847862315E-7</v>
      </c>
      <c r="X34" s="3"/>
      <c r="Y34" s="3"/>
      <c r="Z34" s="7">
        <f>offs449+Ampl449*SIN(2*PI()*freq449*('4v'!Q23)+deph449*PI()/180)</f>
        <v>-2.4445506174077085</v>
      </c>
      <c r="AA34" s="8">
        <f>('4v'!R23-Z34)^2</f>
        <v>3.8484268520172697E-10</v>
      </c>
      <c r="AB34" s="9">
        <f>offs450+Ampl450*SIN(2*PI()*freq450*('4v'!Q23-reta450)+deph450*PI()/180)</f>
        <v>0.83897866186678938</v>
      </c>
      <c r="AC34" s="10">
        <f>('4v'!S23-AB34)^2</f>
        <v>2.7104292488632932E-6</v>
      </c>
      <c r="AD34" s="3"/>
      <c r="AE34" s="3"/>
      <c r="AF34" s="7">
        <f>offs451+Ampl451*SIN(2*PI()*freq451*('4v'!U22)+deph451*PI()/180)</f>
        <v>1.2345549245944938</v>
      </c>
      <c r="AG34" s="8">
        <f>('4v'!V22-AF34)^2</f>
        <v>1.8277001091970535E-6</v>
      </c>
      <c r="AH34" s="9">
        <f>offs452+Ampl452*SIN(2*PI()*freq452*('4v'!U22-reta452)+deph452*PI()/180)</f>
        <v>0.90362820847031</v>
      </c>
      <c r="AI34" s="10">
        <f>('4v'!W22-AH34)^2</f>
        <v>2.1018954795610085E-6</v>
      </c>
      <c r="AL34" s="76"/>
      <c r="AN34" s="76"/>
      <c r="AO34" s="80"/>
    </row>
    <row r="35" spans="1:41" x14ac:dyDescent="0.25">
      <c r="A35" s="3"/>
      <c r="B35" s="7">
        <f>offs441+Ampl441*SIN(2*PI()*freq441*('4v'!A23)+deph441*PI()/180)</f>
        <v>0.72431468782534159</v>
      </c>
      <c r="C35" s="8">
        <f>('4v'!B23-B35)^2</f>
        <v>2.108198405003597E-5</v>
      </c>
      <c r="D35" s="9">
        <f>offs442+Ampl442*SIN(2*PI()*freq442*('4v'!A23-reta442)+deph442*PI()/180)</f>
        <v>0.98903281491896977</v>
      </c>
      <c r="E35" s="10">
        <f>('4v'!C23-D35)^2</f>
        <v>8.0186919280020658E-5</v>
      </c>
      <c r="F35" s="3"/>
      <c r="G35" s="3"/>
      <c r="H35" s="7">
        <f>offs443+Ampl443*SIN(2*PI()*freq443*('4v'!E23)+deph443*PI()/180)</f>
        <v>1.042366267731176</v>
      </c>
      <c r="I35" s="8">
        <f>('4v'!F23-H35)^2</f>
        <v>8.6802845818602098E-6</v>
      </c>
      <c r="J35" s="9">
        <f>offs444+Ampl444*SIN(2*PI()*freq444*('4v'!E23-reta444)+deph444*PI()/180)</f>
        <v>0.96001928872789977</v>
      </c>
      <c r="K35" s="10">
        <f>('4v'!G23-J35)^2</f>
        <v>4.3400016285075138E-3</v>
      </c>
      <c r="L35" s="3"/>
      <c r="M35" s="3"/>
      <c r="N35" s="7">
        <f>offs445+Ampl445*SIN(2*PI()*freq445*('4v'!I23)+deph445*PI()/180)</f>
        <v>0.81136293897737977</v>
      </c>
      <c r="O35" s="8">
        <f>('4v'!J23-N35)^2</f>
        <v>1.4987900734386258E-5</v>
      </c>
      <c r="P35" s="9">
        <f>offs446+Ampl446*SIN(2*PI()*freq446*('4v'!I23-reta446)+deph446*PI()/180)</f>
        <v>1.0255353634190076</v>
      </c>
      <c r="Q35" s="10">
        <f>('4v'!K23-P35)^2</f>
        <v>1.0820423740698816E-4</v>
      </c>
      <c r="R35" s="3"/>
      <c r="S35" s="3"/>
      <c r="T35" s="7">
        <f>offs447+Ampl447*SIN(2*PI()*freq447*('4v'!M23)+deph447*PI()/180)</f>
        <v>-1.7996517587844769</v>
      </c>
      <c r="U35" s="8">
        <f>('4v'!N23-T35)^2</f>
        <v>3.8534685307935997E-5</v>
      </c>
      <c r="V35" s="9">
        <f>offs448+Ampl448*SIN(2*PI()*freq448*('4v'!M23-reta448)+deph448*PI()/180)</f>
        <v>1.007631235869487</v>
      </c>
      <c r="W35" s="10">
        <f>('4v'!O23-V35)^2</f>
        <v>9.8133961329677498E-7</v>
      </c>
      <c r="X35" s="3"/>
      <c r="Y35" s="3"/>
      <c r="Z35" s="7">
        <f>offs449+Ampl449*SIN(2*PI()*freq449*('4v'!Q24)+deph449*PI()/180)</f>
        <v>-2.4454804166054913</v>
      </c>
      <c r="AA35" s="8">
        <f>('4v'!R24-Z35)^2</f>
        <v>9.0139189078263131E-7</v>
      </c>
      <c r="AB35" s="9">
        <f>offs450+Ampl450*SIN(2*PI()*freq450*('4v'!Q24-reta450)+deph450*PI()/180)</f>
        <v>0.8440815099068838</v>
      </c>
      <c r="AC35" s="10">
        <f>('4v'!S24-AB35)^2</f>
        <v>5.771958647521566E-6</v>
      </c>
      <c r="AD35" s="3"/>
      <c r="AE35" s="3"/>
      <c r="AF35" s="7">
        <f>offs451+Ampl451*SIN(2*PI()*freq451*('4v'!U23)+deph451*PI()/180)</f>
        <v>1.16512046351629</v>
      </c>
      <c r="AG35" s="8">
        <f>('4v'!V23-AF35)^2</f>
        <v>4.9705075704684086E-6</v>
      </c>
      <c r="AH35" s="9">
        <f>offs452+Ampl452*SIN(2*PI()*freq452*('4v'!U23-reta452)+deph452*PI()/180)</f>
        <v>0.89805911444236863</v>
      </c>
      <c r="AI35" s="10">
        <f>('4v'!W23-AH35)^2</f>
        <v>1.3453345068018042E-6</v>
      </c>
      <c r="AL35" s="76"/>
      <c r="AN35" s="76"/>
      <c r="AO35" s="80"/>
    </row>
    <row r="36" spans="1:41" x14ac:dyDescent="0.25">
      <c r="A36" s="3"/>
      <c r="B36" s="7">
        <f>offs441+Ampl441*SIN(2*PI()*freq441*('4v'!A24)+deph441*PI()/180)</f>
        <v>0.76394454946020252</v>
      </c>
      <c r="C36" s="8">
        <f>('4v'!B24-B36)^2</f>
        <v>1.6193787566951971E-5</v>
      </c>
      <c r="D36" s="9">
        <f>offs442+Ampl442*SIN(2*PI()*freq442*('4v'!A24-reta442)+deph442*PI()/180)</f>
        <v>0.97865031697563176</v>
      </c>
      <c r="E36" s="10">
        <f>('4v'!C24-D36)^2</f>
        <v>1.1376061116820861E-3</v>
      </c>
      <c r="F36" s="3"/>
      <c r="G36" s="3"/>
      <c r="H36" s="7">
        <f>offs443+Ampl443*SIN(2*PI()*freq443*('4v'!E24)+deph443*PI()/180)</f>
        <v>1.0900716868291618</v>
      </c>
      <c r="I36" s="8">
        <f>('4v'!F24-H36)^2</f>
        <v>2.6475575964207576E-8</v>
      </c>
      <c r="J36" s="9">
        <f>offs444+Ampl444*SIN(2*PI()*freq444*('4v'!E24-reta444)+deph444*PI()/180)</f>
        <v>0.95018148266744806</v>
      </c>
      <c r="K36" s="10">
        <f>('4v'!G24-J36)^2</f>
        <v>4.3616579319347284E-4</v>
      </c>
      <c r="L36" s="3"/>
      <c r="M36" s="3"/>
      <c r="N36" s="7">
        <f>offs445+Ampl445*SIN(2*PI()*freq445*('4v'!I24)+deph445*PI()/180)</f>
        <v>0.83056980767991306</v>
      </c>
      <c r="O36" s="8">
        <f>('4v'!J24-N36)^2</f>
        <v>5.0296239888305974E-6</v>
      </c>
      <c r="P36" s="9">
        <f>offs446+Ampl446*SIN(2*PI()*freq446*('4v'!I24-reta446)+deph446*PI()/180)</f>
        <v>1.0235676671494327</v>
      </c>
      <c r="Q36" s="10">
        <f>('4v'!K24-P36)^2</f>
        <v>1.5301251735441726E-4</v>
      </c>
      <c r="R36" s="3"/>
      <c r="S36" s="3"/>
      <c r="T36" s="7">
        <f>offs447+Ampl447*SIN(2*PI()*freq447*('4v'!M24)+deph447*PI()/180)</f>
        <v>-1.7764053626953891</v>
      </c>
      <c r="U36" s="8">
        <f>('4v'!N24-T36)^2</f>
        <v>1.651119765511926E-5</v>
      </c>
      <c r="V36" s="9">
        <f>offs448+Ampl448*SIN(2*PI()*freq448*('4v'!M24-reta448)+deph448*PI()/180)</f>
        <v>1.0096185606542771</v>
      </c>
      <c r="W36" s="10">
        <f>('4v'!O24-V36)^2</f>
        <v>1.0502573734329727E-6</v>
      </c>
      <c r="X36" s="3"/>
      <c r="Y36" s="3"/>
      <c r="Z36" s="7">
        <f>offs449+Ampl449*SIN(2*PI()*freq449*('4v'!Q25)+deph449*PI()/180)</f>
        <v>-2.4425591893493177</v>
      </c>
      <c r="AA36" s="8">
        <f>('4v'!R25-Z36)^2</f>
        <v>3.7410884390147356E-6</v>
      </c>
      <c r="AB36" s="9">
        <f>offs450+Ampl450*SIN(2*PI()*freq450*('4v'!Q25-reta450)+deph450*PI()/180)</f>
        <v>0.84926632646721001</v>
      </c>
      <c r="AC36" s="10">
        <f>('4v'!S25-AB36)^2</f>
        <v>1.2648905553583376E-6</v>
      </c>
      <c r="AD36" s="3"/>
      <c r="AE36" s="3"/>
      <c r="AF36" s="7">
        <f>offs451+Ampl451*SIN(2*PI()*freq451*('4v'!U24)+deph451*PI()/180)</f>
        <v>1.0892901819366065</v>
      </c>
      <c r="AG36" s="8">
        <f>('4v'!V24-AF36)^2</f>
        <v>1.7817392623613522E-6</v>
      </c>
      <c r="AH36" s="9">
        <f>offs452+Ampl452*SIN(2*PI()*freq452*('4v'!U24-reta452)+deph452*PI()/180)</f>
        <v>0.89244393900148744</v>
      </c>
      <c r="AI36" s="10">
        <f>('4v'!W24-AH36)^2</f>
        <v>8.2257738911888404E-6</v>
      </c>
      <c r="AL36" s="76"/>
      <c r="AN36" s="76"/>
      <c r="AO36" s="80"/>
    </row>
    <row r="37" spans="1:41" x14ac:dyDescent="0.25">
      <c r="A37" s="3"/>
      <c r="B37" s="7">
        <f>offs441+Ampl441*SIN(2*PI()*freq441*('4v'!A25)+deph441*PI()/180)</f>
        <v>0.80279716575453974</v>
      </c>
      <c r="C37" s="8">
        <f>('4v'!B25-B37)^2</f>
        <v>5.2026610321134358E-6</v>
      </c>
      <c r="D37" s="9">
        <f>offs442+Ampl442*SIN(2*PI()*freq442*('4v'!A25-reta442)+deph442*PI()/180)</f>
        <v>0.96820520907882335</v>
      </c>
      <c r="E37" s="10">
        <f>('4v'!C25-D37)^2</f>
        <v>2.9738817990864791E-3</v>
      </c>
      <c r="F37" s="3"/>
      <c r="G37" s="3"/>
      <c r="H37" s="7">
        <f>offs443+Ampl443*SIN(2*PI()*freq443*('4v'!E25)+deph443*PI()/180)</f>
        <v>1.1355649634002263</v>
      </c>
      <c r="I37" s="8">
        <f>('4v'!F25-H37)^2</f>
        <v>5.5783987213283537E-6</v>
      </c>
      <c r="J37" s="9">
        <f>offs444+Ampl444*SIN(2*PI()*freq444*('4v'!E25-reta444)+deph444*PI()/180)</f>
        <v>0.94024222839579319</v>
      </c>
      <c r="K37" s="10">
        <f>('4v'!G25-J37)^2</f>
        <v>1.0254963289011161E-3</v>
      </c>
      <c r="L37" s="3"/>
      <c r="M37" s="3"/>
      <c r="N37" s="7">
        <f>offs445+Ampl445*SIN(2*PI()*freq445*('4v'!I25)+deph445*PI()/180)</f>
        <v>0.84957365328001333</v>
      </c>
      <c r="O37" s="8">
        <f>('4v'!J25-N37)^2</f>
        <v>6.6741828233145468E-7</v>
      </c>
      <c r="P37" s="9">
        <f>offs446+Ampl446*SIN(2*PI()*freq446*('4v'!I25-reta446)+deph446*PI()/180)</f>
        <v>1.0215784248631328</v>
      </c>
      <c r="Q37" s="10">
        <f>('4v'!K25-P37)^2</f>
        <v>1.5390722662015803E-4</v>
      </c>
      <c r="R37" s="3"/>
      <c r="S37" s="3"/>
      <c r="T37" s="7">
        <f>offs447+Ampl447*SIN(2*PI()*freq447*('4v'!M25)+deph447*PI()/180)</f>
        <v>-1.7528330548758484</v>
      </c>
      <c r="U37" s="8">
        <f>('4v'!N25-T37)^2</f>
        <v>1.7624926264452654E-5</v>
      </c>
      <c r="V37" s="9">
        <f>offs448+Ampl448*SIN(2*PI()*freq448*('4v'!M25-reta448)+deph448*PI()/180)</f>
        <v>1.0115755737021355</v>
      </c>
      <c r="W37" s="10">
        <f>('4v'!O25-V37)^2</f>
        <v>1.0582518809611611E-6</v>
      </c>
      <c r="X37" s="3"/>
      <c r="Y37" s="3"/>
      <c r="Z37" s="7">
        <f>offs449+Ampl449*SIN(2*PI()*freq449*('4v'!Q26)+deph449*PI()/180)</f>
        <v>-2.435792585674343</v>
      </c>
      <c r="AA37" s="8">
        <f>('4v'!R26-Z37)^2</f>
        <v>1.0538781467658051E-6</v>
      </c>
      <c r="AB37" s="9">
        <f>offs450+Ampl450*SIN(2*PI()*freq450*('4v'!Q26-reta450)+deph450*PI()/180)</f>
        <v>0.85452308343517602</v>
      </c>
      <c r="AC37" s="10">
        <f>('4v'!S26-AB37)^2</f>
        <v>2.9822408218632919E-6</v>
      </c>
      <c r="AD37" s="3"/>
      <c r="AE37" s="3"/>
      <c r="AF37" s="7">
        <f>offs451+Ampl451*SIN(2*PI()*freq451*('4v'!U25)+deph451*PI()/180)</f>
        <v>1.007363347333279</v>
      </c>
      <c r="AG37" s="8">
        <f>('4v'!V25-AF37)^2</f>
        <v>1.0135644302320044E-5</v>
      </c>
      <c r="AH37" s="9">
        <f>offs452+Ampl452*SIN(2*PI()*freq452*('4v'!U25-reta452)+deph452*PI()/180)</f>
        <v>0.88680484267980186</v>
      </c>
      <c r="AI37" s="10">
        <f>('4v'!W25-AH37)^2</f>
        <v>7.0127371925192355E-6</v>
      </c>
      <c r="AL37" s="76"/>
      <c r="AN37" s="76"/>
      <c r="AO37" s="80"/>
    </row>
    <row r="38" spans="1:41" x14ac:dyDescent="0.25">
      <c r="A38" s="3"/>
      <c r="B38" s="7">
        <f>offs441+Ampl441*SIN(2*PI()*freq441*('4v'!A26)+deph441*PI()/180)</f>
        <v>0.84084799656316578</v>
      </c>
      <c r="C38" s="8">
        <f>('4v'!B26-B38)^2</f>
        <v>1.7942694572906324E-6</v>
      </c>
      <c r="D38" s="9">
        <f>offs442+Ampl442*SIN(2*PI()*freq442*('4v'!A26-reta442)+deph442*PI()/180)</f>
        <v>0.95770408858256406</v>
      </c>
      <c r="E38" s="10">
        <f>('4v'!C26-D38)^2</f>
        <v>1.7706496959392713E-3</v>
      </c>
      <c r="F38" s="3"/>
      <c r="G38" s="3"/>
      <c r="H38" s="7">
        <f>offs443+Ampl443*SIN(2*PI()*freq443*('4v'!E26)+deph443*PI()/180)</f>
        <v>1.1787814490090234</v>
      </c>
      <c r="I38" s="8">
        <f>('4v'!F26-H38)^2</f>
        <v>4.3092530144765359E-7</v>
      </c>
      <c r="J38" s="9">
        <f>offs444+Ampl444*SIN(2*PI()*freq444*('4v'!E26-reta444)+deph444*PI()/180)</f>
        <v>0.93021565013711949</v>
      </c>
      <c r="K38" s="10">
        <f>('4v'!G26-J38)^2</f>
        <v>8.0531371402013229E-4</v>
      </c>
      <c r="L38" s="3"/>
      <c r="M38" s="3"/>
      <c r="N38" s="7">
        <f>offs445+Ampl445*SIN(2*PI()*freq445*('4v'!I26)+deph445*PI()/180)</f>
        <v>0.86837147485016475</v>
      </c>
      <c r="O38" s="8">
        <f>('4v'!J26-N38)^2</f>
        <v>1.6219535953720922E-7</v>
      </c>
      <c r="P38" s="9">
        <f>offs446+Ampl446*SIN(2*PI()*freq446*('4v'!I26-reta446)+deph446*PI()/180)</f>
        <v>1.0195679506845248</v>
      </c>
      <c r="Q38" s="10">
        <f>('4v'!K26-P38)^2</f>
        <v>1.5533358056123942E-4</v>
      </c>
      <c r="R38" s="3"/>
      <c r="S38" s="3"/>
      <c r="T38" s="7">
        <f>offs447+Ampl447*SIN(2*PI()*freq447*('4v'!M26)+deph447*PI()/180)</f>
        <v>-1.7289406514400889</v>
      </c>
      <c r="U38" s="8">
        <f>('4v'!N26-T38)^2</f>
        <v>2.1651419270317754E-5</v>
      </c>
      <c r="V38" s="9">
        <f>offs448+Ampl448*SIN(2*PI()*freq448*('4v'!M26-reta448)+deph448*PI()/180)</f>
        <v>1.0135017924670373</v>
      </c>
      <c r="W38" s="10">
        <f>('4v'!O26-V38)^2</f>
        <v>1.0036081829620082E-6</v>
      </c>
      <c r="X38" s="3"/>
      <c r="Y38" s="3"/>
      <c r="Z38" s="7">
        <f>offs449+Ampl449*SIN(2*PI()*freq449*('4v'!Q27)+deph449*PI()/180)</f>
        <v>-2.4251936930760882</v>
      </c>
      <c r="AA38" s="8">
        <f>('4v'!R27-Z38)^2</f>
        <v>4.6082911629253601E-6</v>
      </c>
      <c r="AB38" s="9">
        <f>offs450+Ampl450*SIN(2*PI()*freq450*('4v'!Q27-reta450)+deph450*PI()/180)</f>
        <v>0.85984161355604405</v>
      </c>
      <c r="AC38" s="10">
        <f>('4v'!S27-AB38)^2</f>
        <v>2.6850543860511619E-6</v>
      </c>
      <c r="AD38" s="3"/>
      <c r="AE38" s="3"/>
      <c r="AF38" s="7">
        <f>offs451+Ampl451*SIN(2*PI()*freq451*('4v'!U26)+deph451*PI()/180)</f>
        <v>0.9196632874936761</v>
      </c>
      <c r="AG38" s="8">
        <f>('4v'!V26-AF38)^2</f>
        <v>8.956328145507693E-6</v>
      </c>
      <c r="AH38" s="9">
        <f>offs452+Ampl452*SIN(2*PI()*freq452*('4v'!U26-reta452)+deph452*PI()/180)</f>
        <v>0.88116408041423544</v>
      </c>
      <c r="AI38" s="10">
        <f>('4v'!W26-AH38)^2</f>
        <v>5.9045091932821651E-6</v>
      </c>
      <c r="AL38" s="76"/>
      <c r="AN38" s="76"/>
      <c r="AO38" s="80"/>
    </row>
    <row r="39" spans="1:41" x14ac:dyDescent="0.25">
      <c r="A39" s="3"/>
      <c r="B39" s="7">
        <f>offs441+Ampl441*SIN(2*PI()*freq441*('4v'!A27)+deph441*PI()/180)</f>
        <v>0.87807300816578071</v>
      </c>
      <c r="C39" s="8">
        <f>('4v'!B27-B39)^2</f>
        <v>1.0093277114695904E-5</v>
      </c>
      <c r="D39" s="9">
        <f>offs442+Ampl442*SIN(2*PI()*freq442*('4v'!A27-reta442)+deph442*PI()/180)</f>
        <v>0.94715358821963502</v>
      </c>
      <c r="E39" s="10">
        <f>('4v'!C27-D39)^2</f>
        <v>2.5292411825971319E-4</v>
      </c>
      <c r="F39" s="3"/>
      <c r="G39" s="3"/>
      <c r="H39" s="7">
        <f>offs443+Ampl443*SIN(2*PI()*freq443*('4v'!E27)+deph443*PI()/180)</f>
        <v>1.2196597306647439</v>
      </c>
      <c r="I39" s="8">
        <f>('4v'!F27-H39)^2</f>
        <v>6.1119244596994711E-6</v>
      </c>
      <c r="J39" s="9">
        <f>offs444+Ampl444*SIN(2*PI()*freq444*('4v'!E27-reta444)+deph444*PI()/180)</f>
        <v>0.92011599620777584</v>
      </c>
      <c r="K39" s="10">
        <f>('4v'!G27-J39)^2</f>
        <v>5.2239702108131351E-5</v>
      </c>
      <c r="L39" s="3"/>
      <c r="M39" s="3"/>
      <c r="N39" s="7">
        <f>offs445+Ampl445*SIN(2*PI()*freq445*('4v'!I27)+deph445*PI()/180)</f>
        <v>0.88696030399643</v>
      </c>
      <c r="O39" s="8">
        <f>('4v'!J27-N39)^2</f>
        <v>6.2140817714348705E-6</v>
      </c>
      <c r="P39" s="9">
        <f>offs446+Ampl446*SIN(2*PI()*freq446*('4v'!I27-reta446)+deph446*PI()/180)</f>
        <v>1.0175365620907872</v>
      </c>
      <c r="Q39" s="10">
        <f>('4v'!K27-P39)^2</f>
        <v>1.5729042395908001E-4</v>
      </c>
      <c r="R39" s="3"/>
      <c r="S39" s="3"/>
      <c r="T39" s="7">
        <f>offs447+Ampl447*SIN(2*PI()*freq447*('4v'!M27)+deph447*PI()/180)</f>
        <v>-1.7047340474811477</v>
      </c>
      <c r="U39" s="8">
        <f>('4v'!N27-T39)^2</f>
        <v>1.2034602904357005E-5</v>
      </c>
      <c r="V39" s="9">
        <f>offs448+Ampl448*SIN(2*PI()*freq448*('4v'!M27-reta448)+deph448*PI()/180)</f>
        <v>1.0153967419959868</v>
      </c>
      <c r="W39" s="10">
        <f>('4v'!O27-V39)^2</f>
        <v>8.3911721262536475E-6</v>
      </c>
      <c r="X39" s="3"/>
      <c r="Y39" s="3"/>
      <c r="Z39" s="7">
        <f>offs449+Ampl449*SIN(2*PI()*freq449*('4v'!Q28)+deph449*PI()/180)</f>
        <v>-2.4107830111975175</v>
      </c>
      <c r="AA39" s="8">
        <f>('4v'!R28-Z39)^2</f>
        <v>2.9701279483148371E-7</v>
      </c>
      <c r="AB39" s="9">
        <f>offs450+Ampl450*SIN(2*PI()*freq450*('4v'!Q28-reta450)+deph450*PI()/180)</f>
        <v>0.86521163009772728</v>
      </c>
      <c r="AC39" s="10">
        <f>('4v'!S28-AB39)^2</f>
        <v>9.6263135233231029E-6</v>
      </c>
      <c r="AD39" s="3"/>
      <c r="AE39" s="3"/>
      <c r="AF39" s="7">
        <f>offs451+Ampl451*SIN(2*PI()*freq451*('4v'!U27)+deph451*PI()/180)</f>
        <v>0.82653611448763264</v>
      </c>
      <c r="AG39" s="8">
        <f>('4v'!V27-AF39)^2</f>
        <v>5.6163573417288315E-6</v>
      </c>
      <c r="AH39" s="9">
        <f>offs452+Ampl452*SIN(2*PI()*freq452*('4v'!U27-reta452)+deph452*PI()/180)</f>
        <v>0.87554391371643103</v>
      </c>
      <c r="AI39" s="10">
        <f>('4v'!W27-AH39)^2</f>
        <v>4.7964779294769935E-6</v>
      </c>
      <c r="AL39" s="76"/>
      <c r="AN39" s="76"/>
      <c r="AO39" s="80"/>
    </row>
    <row r="40" spans="1:41" x14ac:dyDescent="0.25">
      <c r="A40" s="3"/>
      <c r="B40" s="7">
        <f>offs441+Ampl441*SIN(2*PI()*freq441*('4v'!A28)+deph441*PI()/180)</f>
        <v>0.91444868844719818</v>
      </c>
      <c r="C40" s="8">
        <f>('4v'!B28-B40)^2</f>
        <v>1.5293664849218022E-5</v>
      </c>
      <c r="D40" s="9">
        <f>offs442+Ampl442*SIN(2*PI()*freq442*('4v'!A28-reta442)+deph442*PI()/180)</f>
        <v>0.93656037191219832</v>
      </c>
      <c r="E40" s="10">
        <f>('4v'!C28-D40)^2</f>
        <v>1.2476380457053559E-4</v>
      </c>
      <c r="F40" s="3"/>
      <c r="G40" s="3"/>
      <c r="H40" s="7">
        <f>offs443+Ampl443*SIN(2*PI()*freq443*('4v'!E28)+deph443*PI()/180)</f>
        <v>1.2581417180923518</v>
      </c>
      <c r="I40" s="8">
        <f>('4v'!F28-H40)^2</f>
        <v>3.7677385865396849E-9</v>
      </c>
      <c r="J40" s="9">
        <f>offs444+Ampl444*SIN(2*PI()*freq444*('4v'!E28-reta444)+deph444*PI()/180)</f>
        <v>0.90995761876863523</v>
      </c>
      <c r="K40" s="10">
        <f>('4v'!G28-J40)^2</f>
        <v>2.5017808272736081E-4</v>
      </c>
      <c r="L40" s="3"/>
      <c r="M40" s="3"/>
      <c r="N40" s="7">
        <f>offs445+Ampl445*SIN(2*PI()*freq445*('4v'!I28)+deph445*PI()/180)</f>
        <v>0.90533720532719464</v>
      </c>
      <c r="O40" s="8">
        <f>('4v'!J28-N40)^2</f>
        <v>1.3301737207366325E-5</v>
      </c>
      <c r="P40" s="9">
        <f>offs446+Ampl446*SIN(2*PI()*freq446*('4v'!I28-reta446)+deph446*PI()/180)</f>
        <v>1.0154845798617282</v>
      </c>
      <c r="Q40" s="10">
        <f>('4v'!K28-P40)^2</f>
        <v>1.5977996846372385E-4</v>
      </c>
      <c r="R40" s="3"/>
      <c r="S40" s="3"/>
      <c r="T40" s="7">
        <f>offs447+Ampl447*SIN(2*PI()*freq447*('4v'!M28)+deph447*PI()/180)</f>
        <v>-1.680219215616344</v>
      </c>
      <c r="U40" s="8">
        <f>('4v'!N28-T40)^2</f>
        <v>2.0669974676301238E-5</v>
      </c>
      <c r="V40" s="9">
        <f>offs448+Ampl448*SIN(2*PI()*freq448*('4v'!M28-reta448)+deph448*PI()/180)</f>
        <v>1.0172599550461294</v>
      </c>
      <c r="W40" s="10">
        <f>('4v'!O28-V40)^2</f>
        <v>7.878379112981044E-6</v>
      </c>
      <c r="X40" s="3"/>
      <c r="Y40" s="3"/>
      <c r="Z40" s="7">
        <f>offs449+Ampl449*SIN(2*PI()*freq449*('4v'!Q29)+deph449*PI()/180)</f>
        <v>-2.3925884121800491</v>
      </c>
      <c r="AA40" s="8">
        <f>('4v'!R29-Z40)^2</f>
        <v>6.2633323873021018E-7</v>
      </c>
      <c r="AB40" s="9">
        <f>offs450+Ampl450*SIN(2*PI()*freq450*('4v'!Q29-reta450)+deph450*PI()/180)</f>
        <v>0.87062274674667506</v>
      </c>
      <c r="AC40" s="10">
        <f>('4v'!S29-AB40)^2</f>
        <v>2.1222115588001157E-5</v>
      </c>
      <c r="AD40" s="3"/>
      <c r="AE40" s="3"/>
      <c r="AF40" s="7">
        <f>offs451+Ampl451*SIN(2*PI()*freq451*('4v'!U28)+deph451*PI()/180)</f>
        <v>0.72834935872126194</v>
      </c>
      <c r="AG40" s="8">
        <f>('4v'!V28-AF40)^2</f>
        <v>8.4137198279189025E-6</v>
      </c>
      <c r="AH40" s="9">
        <f>offs452+Ampl452*SIN(2*PI()*freq452*('4v'!U28-reta452)+deph452*PI()/180)</f>
        <v>0.86996652281673581</v>
      </c>
      <c r="AI40" s="10">
        <f>('4v'!W28-AH40)^2</f>
        <v>1.4911006036870322E-5</v>
      </c>
      <c r="AL40" s="76"/>
      <c r="AN40" s="76"/>
      <c r="AO40" s="80"/>
    </row>
    <row r="41" spans="1:41" x14ac:dyDescent="0.25">
      <c r="A41" s="3"/>
      <c r="B41" s="7">
        <f>offs441+Ampl441*SIN(2*PI()*freq441*('4v'!A29)+deph441*PI()/180)</f>
        <v>0.9499520617480971</v>
      </c>
      <c r="C41" s="8">
        <f>('4v'!B29-B41)^2</f>
        <v>1.2698804872775321E-5</v>
      </c>
      <c r="D41" s="9">
        <f>offs442+Ampl442*SIN(2*PI()*freq442*('4v'!A29-reta442)+deph442*PI()/180)</f>
        <v>0.92593113056272258</v>
      </c>
      <c r="E41" s="10">
        <f>('4v'!C29-D41)^2</f>
        <v>7.7753031407507315E-4</v>
      </c>
      <c r="F41" s="3"/>
      <c r="G41" s="3"/>
      <c r="H41" s="7">
        <f>offs443+Ampl443*SIN(2*PI()*freq443*('4v'!E29)+deph443*PI()/180)</f>
        <v>1.2941727262820191</v>
      </c>
      <c r="I41" s="8">
        <f>('4v'!F29-H41)^2</f>
        <v>7.6536676691025439E-6</v>
      </c>
      <c r="J41" s="9">
        <f>offs444+Ampl444*SIN(2*PI()*freq444*('4v'!E29-reta444)+deph444*PI()/180)</f>
        <v>0.89975495342989409</v>
      </c>
      <c r="K41" s="10">
        <f>('4v'!G29-J41)^2</f>
        <v>8.440101877120517E-4</v>
      </c>
      <c r="L41" s="3"/>
      <c r="M41" s="3"/>
      <c r="N41" s="7">
        <f>offs445+Ampl445*SIN(2*PI()*freq445*('4v'!I29)+deph445*PI()/180)</f>
        <v>0.92349927691671074</v>
      </c>
      <c r="O41" s="8">
        <f>('4v'!J29-N41)^2</f>
        <v>9.3832743936345769E-6</v>
      </c>
      <c r="P41" s="9">
        <f>offs446+Ampl446*SIN(2*PI()*freq446*('4v'!I29-reta446)+deph446*PI()/180)</f>
        <v>1.013412328029129</v>
      </c>
      <c r="Q41" s="10">
        <f>('4v'!K29-P41)^2</f>
        <v>1.6280565611568164E-4</v>
      </c>
      <c r="R41" s="3"/>
      <c r="S41" s="3"/>
      <c r="T41" s="7">
        <f>offs447+Ampl447*SIN(2*PI()*freq447*('4v'!M29)+deph447*PI()/180)</f>
        <v>-1.6554022045136121</v>
      </c>
      <c r="U41" s="8">
        <f>('4v'!N29-T41)^2</f>
        <v>1.5783183432673782E-5</v>
      </c>
      <c r="V41" s="9">
        <f>offs448+Ampl448*SIN(2*PI()*freq448*('4v'!M29-reta448)+deph448*PI()/180)</f>
        <v>1.0190909721999606</v>
      </c>
      <c r="W41" s="10">
        <f>('4v'!O29-V41)^2</f>
        <v>7.2077869855051276E-6</v>
      </c>
      <c r="X41" s="3"/>
      <c r="Y41" s="3"/>
      <c r="Z41" s="7">
        <f>offs449+Ampl449*SIN(2*PI()*freq449*('4v'!Q30)+deph449*PI()/180)</f>
        <v>-2.3706450867551943</v>
      </c>
      <c r="AA41" s="8">
        <f>('4v'!R30-Z41)^2</f>
        <v>5.2261926522751325E-6</v>
      </c>
      <c r="AB41" s="9">
        <f>offs450+Ampl450*SIN(2*PI()*freq450*('4v'!Q30-reta450)+deph450*PI()/180)</f>
        <v>0.87606449769635963</v>
      </c>
      <c r="AC41" s="10">
        <f>('4v'!S30-AB41)^2</f>
        <v>5.001921945821731E-6</v>
      </c>
      <c r="AD41" s="3"/>
      <c r="AE41" s="3"/>
      <c r="AF41" s="7">
        <f>offs451+Ampl451*SIN(2*PI()*freq451*('4v'!U29)+deph451*PI()/180)</f>
        <v>0.62549051846228965</v>
      </c>
      <c r="AG41" s="8">
        <f>('4v'!V29-AF41)^2</f>
        <v>1.7610457296343827E-5</v>
      </c>
      <c r="AH41" s="9">
        <f>offs452+Ampl452*SIN(2*PI()*freq452*('4v'!U29-reta452)+deph452*PI()/180)</f>
        <v>0.86445391912896208</v>
      </c>
      <c r="AI41" s="10">
        <f>('4v'!W29-AH41)^2</f>
        <v>1.2355793529936648E-5</v>
      </c>
      <c r="AL41" s="76"/>
      <c r="AN41" s="76"/>
      <c r="AO41" s="80"/>
    </row>
    <row r="42" spans="1:41" x14ac:dyDescent="0.25">
      <c r="A42" s="3"/>
      <c r="B42" s="7">
        <f>offs441+Ampl441*SIN(2*PI()*freq441*('4v'!A30)+deph441*PI()/180)</f>
        <v>0.98456070337694357</v>
      </c>
      <c r="C42" s="8">
        <f>('4v'!B30-B42)^2</f>
        <v>4.6569494251227379E-6</v>
      </c>
      <c r="D42" s="9">
        <f>offs442+Ampl442*SIN(2*PI()*freq442*('4v'!A30-reta442)+deph442*PI()/180)</f>
        <v>0.91527257782786464</v>
      </c>
      <c r="E42" s="10">
        <f>('4v'!C30-D42)^2</f>
        <v>1.498470125439336E-3</v>
      </c>
      <c r="F42" s="3"/>
      <c r="G42" s="3"/>
      <c r="H42" s="7">
        <f>offs443+Ampl443*SIN(2*PI()*freq443*('4v'!E30)+deph443*PI()/180)</f>
        <v>1.3277015531995311</v>
      </c>
      <c r="I42" s="8">
        <f>('4v'!F30-H42)^2</f>
        <v>6.626721933536955E-7</v>
      </c>
      <c r="J42" s="9">
        <f>offs444+Ampl444*SIN(2*PI()*freq444*('4v'!E30-reta444)+deph444*PI()/180)</f>
        <v>0.88952249873727751</v>
      </c>
      <c r="K42" s="10">
        <f>('4v'!G30-J42)^2</f>
        <v>6.0904310711505042E-4</v>
      </c>
      <c r="L42" s="3"/>
      <c r="M42" s="3"/>
      <c r="N42" s="7">
        <f>offs445+Ampl445*SIN(2*PI()*freq445*('4v'!I30)+deph445*PI()/180)</f>
        <v>0.94144365076333125</v>
      </c>
      <c r="O42" s="8">
        <f>('4v'!J30-N42)^2</f>
        <v>7.2735891242531265E-6</v>
      </c>
      <c r="P42" s="9">
        <f>offs446+Ampl446*SIN(2*PI()*freq446*('4v'!I30-reta446)+deph446*PI()/180)</f>
        <v>1.0113201338255762</v>
      </c>
      <c r="Q42" s="10">
        <f>('4v'!K30-P42)^2</f>
        <v>1.663740412428849E-4</v>
      </c>
      <c r="R42" s="3"/>
      <c r="S42" s="3"/>
      <c r="T42" s="7">
        <f>offs447+Ampl447*SIN(2*PI()*freq447*('4v'!M30)+deph447*PI()/180)</f>
        <v>-1.6302891373991022</v>
      </c>
      <c r="U42" s="8">
        <f>('4v'!N30-T42)^2</f>
        <v>1.3654891784441647E-5</v>
      </c>
      <c r="V42" s="9">
        <f>offs448+Ampl448*SIN(2*PI()*freq448*('4v'!M30-reta448)+deph448*PI()/180)</f>
        <v>1.0208893419786045</v>
      </c>
      <c r="W42" s="10">
        <f>('4v'!O30-V42)^2</f>
        <v>6.4008088120632081E-6</v>
      </c>
      <c r="X42" s="3"/>
      <c r="Y42" s="3"/>
      <c r="Z42" s="7">
        <f>offs449+Ampl449*SIN(2*PI()*freq449*('4v'!Q31)+deph449*PI()/180)</f>
        <v>-2.3449954761810847</v>
      </c>
      <c r="AA42" s="8">
        <f>('4v'!R31-Z42)^2</f>
        <v>4.106605712503413E-6</v>
      </c>
      <c r="AB42" s="9">
        <f>offs450+Ampl450*SIN(2*PI()*freq450*('4v'!Q31-reta450)+deph450*PI()/180)</f>
        <v>0.88152635788951328</v>
      </c>
      <c r="AC42" s="10">
        <f>('4v'!S31-AB42)^2</f>
        <v>3.3832374457147559E-6</v>
      </c>
      <c r="AD42" s="3"/>
      <c r="AE42" s="3"/>
      <c r="AF42" s="7">
        <f>offs451+Ampl451*SIN(2*PI()*freq451*('4v'!U30)+deph451*PI()/180)</f>
        <v>0.5183655305615068</v>
      </c>
      <c r="AG42" s="8">
        <f>('4v'!V30-AF42)^2</f>
        <v>3.7887432749880037E-6</v>
      </c>
      <c r="AH42" s="9">
        <f>offs452+Ampl452*SIN(2*PI()*freq452*('4v'!U30-reta452)+deph452*PI()/180)</f>
        <v>0.85902785838139772</v>
      </c>
      <c r="AI42" s="10">
        <f>('4v'!W30-AH42)^2</f>
        <v>2.5342581836143507E-5</v>
      </c>
      <c r="AL42" s="76"/>
      <c r="AN42" s="76"/>
      <c r="AO42" s="80"/>
    </row>
    <row r="43" spans="1:41" x14ac:dyDescent="0.25">
      <c r="A43" s="3"/>
      <c r="B43" s="7">
        <f>offs441+Ampl441*SIN(2*PI()*freq441*('4v'!A31)+deph441*PI()/180)</f>
        <v>1.0182527537739032</v>
      </c>
      <c r="C43" s="8">
        <f>('4v'!B31-B43)^2</f>
        <v>1.3120667722472938E-5</v>
      </c>
      <c r="D43" s="9">
        <f>offs442+Ampl442*SIN(2*PI()*freq442*('4v'!A31-reta442)+deph442*PI()/180)</f>
        <v>0.90459144587798113</v>
      </c>
      <c r="E43" s="10">
        <f>('4v'!C31-D43)^2</f>
        <v>8.9892307502936611E-4</v>
      </c>
      <c r="F43" s="3"/>
      <c r="G43" s="3"/>
      <c r="H43" s="7">
        <f>offs443+Ampl443*SIN(2*PI()*freq443*('4v'!E31)+deph443*PI()/180)</f>
        <v>1.3586805525471866</v>
      </c>
      <c r="I43" s="8">
        <f>('4v'!F31-H43)^2</f>
        <v>7.5351522467692017E-7</v>
      </c>
      <c r="J43" s="9">
        <f>offs444+Ampl444*SIN(2*PI()*freq444*('4v'!E31-reta444)+deph444*PI()/180)</f>
        <v>0.87927479556880961</v>
      </c>
      <c r="K43" s="10">
        <f>('4v'!G31-J43)^2</f>
        <v>5.8548007644965291E-4</v>
      </c>
      <c r="L43" s="3"/>
      <c r="M43" s="3"/>
      <c r="N43" s="7">
        <f>offs445+Ampl445*SIN(2*PI()*freq445*('4v'!I31)+deph445*PI()/180)</f>
        <v>0.95916749324240813</v>
      </c>
      <c r="O43" s="8">
        <f>('4v'!J31-N43)^2</f>
        <v>2.0289319886899106E-5</v>
      </c>
      <c r="P43" s="9">
        <f>offs446+Ampl446*SIN(2*PI()*freq446*('4v'!I31-reta446)+deph446*PI()/180)</f>
        <v>1.0092083276327877</v>
      </c>
      <c r="Q43" s="10">
        <f>('4v'!K31-P43)^2</f>
        <v>1.7049262281711522E-4</v>
      </c>
      <c r="R43" s="3"/>
      <c r="S43" s="3"/>
      <c r="T43" s="7">
        <f>offs447+Ampl447*SIN(2*PI()*freq447*('4v'!M31)+deph447*PI()/180)</f>
        <v>-1.6048862105463442</v>
      </c>
      <c r="U43" s="8">
        <f>('4v'!N31-T43)^2</f>
        <v>3.2043291877040716E-5</v>
      </c>
      <c r="V43" s="9">
        <f>offs448+Ampl448*SIN(2*PI()*freq448*('4v'!M31-reta448)+deph448*PI()/180)</f>
        <v>1.022654620953138</v>
      </c>
      <c r="W43" s="10">
        <f>('4v'!O31-V43)^2</f>
        <v>5.4855774016469071E-6</v>
      </c>
      <c r="X43" s="3"/>
      <c r="Y43" s="3"/>
      <c r="Z43" s="7">
        <f>offs449+Ampl449*SIN(2*PI()*freq449*('4v'!Q32)+deph449*PI()/180)</f>
        <v>-2.3156891901555281</v>
      </c>
      <c r="AA43" s="8">
        <f>('4v'!R32-Z43)^2</f>
        <v>3.5676026285744888E-6</v>
      </c>
      <c r="AB43" s="9">
        <f>offs450+Ampl450*SIN(2*PI()*freq450*('4v'!Q32-reta450)+deph450*PI()/180)</f>
        <v>0.88699776337496516</v>
      </c>
      <c r="AC43" s="10">
        <f>('4v'!S32-AB43)^2</f>
        <v>2.5224162752633718E-7</v>
      </c>
      <c r="AD43" s="3"/>
      <c r="AE43" s="3"/>
      <c r="AF43" s="7">
        <f>offs451+Ampl451*SIN(2*PI()*freq451*('4v'!U31)+deph451*PI()/180)</f>
        <v>0.40739716840538209</v>
      </c>
      <c r="AG43" s="8">
        <f>('4v'!V31-AF43)^2</f>
        <v>5.3785420925225491E-6</v>
      </c>
      <c r="AH43" s="9">
        <f>offs452+Ampl452*SIN(2*PI()*freq452*('4v'!U31-reta452)+deph452*PI()/180)</f>
        <v>0.85370975475688071</v>
      </c>
      <c r="AI43" s="10">
        <f>('4v'!W31-AH43)^2</f>
        <v>4.1554077734438456E-5</v>
      </c>
      <c r="AL43" s="76"/>
      <c r="AN43" s="76"/>
      <c r="AO43" s="80"/>
    </row>
    <row r="44" spans="1:41" x14ac:dyDescent="0.25">
      <c r="A44" s="3"/>
      <c r="B44" s="7">
        <f>offs441+Ampl441*SIN(2*PI()*freq441*('4v'!A32)+deph441*PI()/180)</f>
        <v>1.051006932317808</v>
      </c>
      <c r="C44" s="8">
        <f>('4v'!B32-B44)^2</f>
        <v>4.4862107063467728E-6</v>
      </c>
      <c r="D44" s="9">
        <f>offs442+Ampl442*SIN(2*PI()*freq442*('4v'!A32-reta442)+deph442*PI()/180)</f>
        <v>0.89389448114494519</v>
      </c>
      <c r="E44" s="10">
        <f>('4v'!C32-D44)^2</f>
        <v>1.8025159935196585E-4</v>
      </c>
      <c r="F44" s="3"/>
      <c r="G44" s="3"/>
      <c r="H44" s="7">
        <f>offs443+Ampl443*SIN(2*PI()*freq443*('4v'!E32)+deph443*PI()/180)</f>
        <v>1.387065701471772</v>
      </c>
      <c r="I44" s="8">
        <f>('4v'!F32-H44)^2</f>
        <v>1.9095613692882693E-9</v>
      </c>
      <c r="J44" s="9">
        <f>offs444+Ampl444*SIN(2*PI()*freq444*('4v'!E32-reta444)+deph444*PI()/180)</f>
        <v>0.86902640647143692</v>
      </c>
      <c r="K44" s="10">
        <f>('4v'!G32-J44)^2</f>
        <v>1.4388497829240229E-4</v>
      </c>
      <c r="L44" s="3"/>
      <c r="M44" s="3"/>
      <c r="N44" s="7">
        <f>offs445+Ampl445*SIN(2*PI()*freq445*('4v'!I32)+deph445*PI()/180)</f>
        <v>0.97666800555375288</v>
      </c>
      <c r="O44" s="8">
        <f>('4v'!J32-N44)^2</f>
        <v>6.9108756995534837E-6</v>
      </c>
      <c r="P44" s="9">
        <f>offs446+Ampl446*SIN(2*PI()*freq446*('4v'!I32-reta446)+deph446*PI()/180)</f>
        <v>1.0070772429294428</v>
      </c>
      <c r="Q44" s="10">
        <f>('4v'!K32-P44)^2</f>
        <v>1.751717650186938E-4</v>
      </c>
      <c r="R44" s="3"/>
      <c r="S44" s="3"/>
      <c r="T44" s="7">
        <f>offs447+Ampl447*SIN(2*PI()*freq447*('4v'!M32)+deph447*PI()/180)</f>
        <v>-1.5791996917474294</v>
      </c>
      <c r="U44" s="8">
        <f>('4v'!N32-T44)^2</f>
        <v>3.5480705347532286E-5</v>
      </c>
      <c r="V44" s="9">
        <f>offs448+Ampl448*SIN(2*PI()*freq448*('4v'!M32-reta448)+deph448*PI()/180)</f>
        <v>1.0243863738539274</v>
      </c>
      <c r="W44" s="10">
        <f>('4v'!O32-V44)^2</f>
        <v>4.4976393241247576E-6</v>
      </c>
      <c r="X44" s="3"/>
      <c r="Y44" s="3"/>
      <c r="Z44" s="7">
        <f>offs449+Ampl449*SIN(2*PI()*freq449*('4v'!Q33)+deph449*PI()/180)</f>
        <v>-2.2827829108643858</v>
      </c>
      <c r="AA44" s="8">
        <f>('4v'!R33-Z44)^2</f>
        <v>2.5347478157402572E-6</v>
      </c>
      <c r="AB44" s="9">
        <f>offs450+Ampl450*SIN(2*PI()*freq450*('4v'!Q33-reta450)+deph450*PI()/180)</f>
        <v>0.89246813173970085</v>
      </c>
      <c r="AC44" s="10">
        <f>('4v'!S33-AB44)^2</f>
        <v>8.0875866819368732E-6</v>
      </c>
      <c r="AD44" s="3"/>
      <c r="AE44" s="3"/>
      <c r="AF44" s="7">
        <f>offs451+Ampl451*SIN(2*PI()*freq451*('4v'!U32)+deph451*PI()/180)</f>
        <v>0.29302337342274865</v>
      </c>
      <c r="AG44" s="8">
        <f>('4v'!V32-AF44)^2</f>
        <v>1.5039917720242935E-6</v>
      </c>
      <c r="AH44" s="9">
        <f>offs452+Ampl452*SIN(2*PI()*freq452*('4v'!U32-reta452)+deph452*PI()/180)</f>
        <v>0.8485205963808079</v>
      </c>
      <c r="AI44" s="10">
        <f>('4v'!W32-AH44)^2</f>
        <v>3.3366838771815267E-5</v>
      </c>
      <c r="AL44" s="76"/>
      <c r="AN44" s="76"/>
      <c r="AO44" s="80"/>
    </row>
    <row r="45" spans="1:41" x14ac:dyDescent="0.25">
      <c r="A45" s="3"/>
      <c r="B45" s="7">
        <f>offs441+Ampl441*SIN(2*PI()*freq441*('4v'!A33)+deph441*PI()/180)</f>
        <v>1.082802550767461</v>
      </c>
      <c r="C45" s="8">
        <f>('4v'!B33-B45)^2</f>
        <v>1.4489500676870696E-7</v>
      </c>
      <c r="D45" s="9">
        <f>offs442+Ampl442*SIN(2*PI()*freq442*('4v'!A33-reta442)+deph442*PI()/180)</f>
        <v>0.88318844006095298</v>
      </c>
      <c r="E45" s="10">
        <f>('4v'!C33-D45)^2</f>
        <v>4.3903081691341337E-5</v>
      </c>
      <c r="F45" s="3"/>
      <c r="G45" s="3"/>
      <c r="H45" s="7">
        <f>offs443+Ampl443*SIN(2*PI()*freq443*('4v'!E33)+deph443*PI()/180)</f>
        <v>1.4128166631234691</v>
      </c>
      <c r="I45" s="8">
        <f>('4v'!F33-H45)^2</f>
        <v>1.0027553376514795E-7</v>
      </c>
      <c r="J45" s="9">
        <f>offs444+Ampl444*SIN(2*PI()*freq444*('4v'!E33-reta444)+deph444*PI()/180)</f>
        <v>0.85879189496684483</v>
      </c>
      <c r="K45" s="10">
        <f>('4v'!G33-J45)^2</f>
        <v>1.4187680534185999E-4</v>
      </c>
      <c r="L45" s="3"/>
      <c r="M45" s="3"/>
      <c r="N45" s="7">
        <f>offs445+Ampl445*SIN(2*PI()*freq445*('4v'!I33)+deph445*PI()/180)</f>
        <v>0.99394242416359746</v>
      </c>
      <c r="O45" s="8">
        <f>('4v'!J33-N45)^2</f>
        <v>8.5999423848354252E-6</v>
      </c>
      <c r="P45" s="9">
        <f>offs446+Ampl446*SIN(2*PI()*freq446*('4v'!I33-reta446)+deph446*PI()/180)</f>
        <v>1.0049272162385199</v>
      </c>
      <c r="Q45" s="10">
        <f>('4v'!K33-P45)^2</f>
        <v>1.8042248602907049E-4</v>
      </c>
      <c r="R45" s="3"/>
      <c r="S45" s="3"/>
      <c r="T45" s="7">
        <f>offs447+Ampl447*SIN(2*PI()*freq447*('4v'!M33)+deph447*PI()/180)</f>
        <v>-1.5532359187665192</v>
      </c>
      <c r="U45" s="8">
        <f>('4v'!N33-T45)^2</f>
        <v>2.0945187318372883E-5</v>
      </c>
      <c r="V45" s="9">
        <f>offs448+Ampl448*SIN(2*PI()*freq448*('4v'!M33-reta448)+deph448*PI()/180)</f>
        <v>1.0260841736779536</v>
      </c>
      <c r="W45" s="10">
        <f>('4v'!O33-V45)^2</f>
        <v>3.479842806843324E-6</v>
      </c>
      <c r="X45" s="3"/>
      <c r="Y45" s="3"/>
      <c r="Z45" s="7">
        <f>offs449+Ampl449*SIN(2*PI()*freq449*('4v'!Q34)+deph449*PI()/180)</f>
        <v>-2.2463402833508006</v>
      </c>
      <c r="AA45" s="8">
        <f>('4v'!R34-Z45)^2</f>
        <v>8.2870095463782554E-6</v>
      </c>
      <c r="AB45" s="9">
        <f>offs450+Ampl450*SIN(2*PI()*freq450*('4v'!Q34-reta450)+deph450*PI()/180)</f>
        <v>0.89792688257663422</v>
      </c>
      <c r="AC45" s="10">
        <f>('4v'!S34-AB45)^2</f>
        <v>5.1138480402766305E-5</v>
      </c>
      <c r="AD45" s="3"/>
      <c r="AE45" s="3"/>
      <c r="AF45" s="7">
        <f>offs451+Ampl451*SIN(2*PI()*freq451*('4v'!U33)+deph451*PI()/180)</f>
        <v>0.17569552672996025</v>
      </c>
      <c r="AG45" s="8">
        <f>('4v'!V33-AF45)^2</f>
        <v>1.1805403349181428E-6</v>
      </c>
      <c r="AH45" s="9">
        <f>offs452+Ampl452*SIN(2*PI()*freq452*('4v'!U33-reta452)+deph452*PI()/180)</f>
        <v>0.8434808624905874</v>
      </c>
      <c r="AI45" s="10">
        <f>('4v'!W33-AH45)^2</f>
        <v>4.7750000398991057E-5</v>
      </c>
      <c r="AL45" s="76"/>
      <c r="AN45" s="76"/>
      <c r="AO45" s="80"/>
    </row>
    <row r="46" spans="1:41" x14ac:dyDescent="0.25">
      <c r="A46" s="3"/>
      <c r="B46" s="7">
        <f>offs441+Ampl441*SIN(2*PI()*freq441*('4v'!A34)+deph441*PI()/180)</f>
        <v>1.1136195263287609</v>
      </c>
      <c r="C46" s="8">
        <f>('4v'!B34-B46)^2</f>
        <v>2.7430014390511985E-9</v>
      </c>
      <c r="D46" s="9">
        <f>offs442+Ampl442*SIN(2*PI()*freq442*('4v'!A34-reta442)+deph442*PI()/180)</f>
        <v>0.87248008479102013</v>
      </c>
      <c r="E46" s="10">
        <f>('4v'!C34-D46)^2</f>
        <v>3.0282907466689751E-4</v>
      </c>
      <c r="F46" s="3"/>
      <c r="G46" s="3"/>
      <c r="H46" s="7">
        <f>offs443+Ampl443*SIN(2*PI()*freq443*('4v'!E34)+deph443*PI()/180)</f>
        <v>1.4358968439767057</v>
      </c>
      <c r="I46" s="8">
        <f>('4v'!F34-H46)^2</f>
        <v>1.4943203354641414E-5</v>
      </c>
      <c r="J46" s="9">
        <f>offs444+Ampl444*SIN(2*PI()*freq444*('4v'!E34-reta444)+deph444*PI()/180)</f>
        <v>0.84858580485590251</v>
      </c>
      <c r="K46" s="10">
        <f>('4v'!G34-J46)^2</f>
        <v>1.5256437293272195E-4</v>
      </c>
      <c r="L46" s="3"/>
      <c r="M46" s="3"/>
      <c r="N46" s="7">
        <f>offs445+Ampl445*SIN(2*PI()*freq445*('4v'!I34)+deph445*PI()/180)</f>
        <v>1.0109880212409961</v>
      </c>
      <c r="O46" s="8">
        <f>('4v'!J34-N46)^2</f>
        <v>1.946232405571521E-7</v>
      </c>
      <c r="P46" s="9">
        <f>offs446+Ampl446*SIN(2*PI()*freq446*('4v'!I34-reta446)+deph446*PI()/180)</f>
        <v>1.0027585870741575</v>
      </c>
      <c r="Q46" s="10">
        <f>('4v'!K34-P46)^2</f>
        <v>1.3676186646305579E-4</v>
      </c>
      <c r="R46" s="3"/>
      <c r="S46" s="3"/>
      <c r="T46" s="7">
        <f>offs447+Ampl447*SIN(2*PI()*freq447*('4v'!M34)+deph447*PI()/180)</f>
        <v>-1.5270012977760865</v>
      </c>
      <c r="U46" s="8">
        <f>('4v'!N34-T46)^2</f>
        <v>1.2023294274266986E-5</v>
      </c>
      <c r="V46" s="9">
        <f>offs448+Ampl448*SIN(2*PI()*freq448*('4v'!M34-reta448)+deph448*PI()/180)</f>
        <v>1.0277476017941005</v>
      </c>
      <c r="W46" s="10">
        <f>('4v'!O34-V46)^2</f>
        <v>2.4829622016749724E-6</v>
      </c>
      <c r="X46" s="3"/>
      <c r="Y46" s="3"/>
      <c r="Z46" s="7">
        <f>offs449+Ampl449*SIN(2*PI()*freq449*('4v'!Q35)+deph449*PI()/180)</f>
        <v>-2.2064317924173853</v>
      </c>
      <c r="AA46" s="8">
        <f>('4v'!R35-Z46)^2</f>
        <v>3.3048483018854197E-8</v>
      </c>
      <c r="AB46" s="9">
        <f>offs450+Ampl450*SIN(2*PI()*freq450*('4v'!Q35-reta450)+deph450*PI()/180)</f>
        <v>0.90336345794849504</v>
      </c>
      <c r="AC46" s="10">
        <f>('4v'!S35-AB46)^2</f>
        <v>9.0774057543195478E-5</v>
      </c>
      <c r="AD46" s="3"/>
      <c r="AE46" s="3"/>
      <c r="AF46" s="7">
        <f>offs451+Ampl451*SIN(2*PI()*freq451*('4v'!U34)+deph451*PI()/180)</f>
        <v>5.5876667735938468E-2</v>
      </c>
      <c r="AG46" s="8">
        <f>('4v'!V34-AF46)^2</f>
        <v>1.6619298292519836E-7</v>
      </c>
      <c r="AH46" s="9">
        <f>offs452+Ampl452*SIN(2*PI()*freq452*('4v'!U34-reta452)+deph452*PI()/180)</f>
        <v>0.83861044261344952</v>
      </c>
      <c r="AI46" s="10">
        <f>('4v'!W34-AH46)^2</f>
        <v>6.1992905919303778E-5</v>
      </c>
      <c r="AL46" s="76"/>
      <c r="AN46" s="76"/>
      <c r="AO46" s="80"/>
    </row>
    <row r="47" spans="1:41" x14ac:dyDescent="0.25">
      <c r="A47" s="3"/>
      <c r="B47" s="7">
        <f>offs441+Ampl441*SIN(2*PI()*freq441*('4v'!A35)+deph441*PI()/180)</f>
        <v>1.1434383943394244</v>
      </c>
      <c r="C47" s="8">
        <f>('4v'!B35-B47)^2</f>
        <v>1.9148451269805748E-5</v>
      </c>
      <c r="D47" s="9">
        <f>offs442+Ampl442*SIN(2*PI()*freq442*('4v'!A35-reta442)+deph442*PI()/180)</f>
        <v>0.86177617896185377</v>
      </c>
      <c r="E47" s="10">
        <f>('4v'!C35-D47)^2</f>
        <v>5.8933286498795033E-4</v>
      </c>
      <c r="F47" s="3"/>
      <c r="G47" s="3"/>
      <c r="H47" s="7">
        <f>offs443+Ampl443*SIN(2*PI()*freq443*('4v'!E35)+deph443*PI()/180)</f>
        <v>1.4562734458315676</v>
      </c>
      <c r="I47" s="8">
        <f>('4v'!F35-H47)^2</f>
        <v>6.4761585342549828E-7</v>
      </c>
      <c r="J47" s="9">
        <f>offs444+Ampl444*SIN(2*PI()*freq444*('4v'!E35-reta444)+deph444*PI()/180)</f>
        <v>0.83842263955112406</v>
      </c>
      <c r="K47" s="10">
        <f>('4v'!G35-J47)^2</f>
        <v>1.0618487366975042E-6</v>
      </c>
      <c r="L47" s="3"/>
      <c r="M47" s="3"/>
      <c r="N47" s="7">
        <f>offs445+Ampl445*SIN(2*PI()*freq445*('4v'!I35)+deph445*PI()/180)</f>
        <v>1.0278021050885664</v>
      </c>
      <c r="O47" s="8">
        <f>('4v'!J35-N47)^2</f>
        <v>1.788558209910664E-5</v>
      </c>
      <c r="P47" s="9">
        <f>offs446+Ampl446*SIN(2*PI()*freq446*('4v'!I35-reta446)+deph446*PI()/180)</f>
        <v>1.0005716978880406</v>
      </c>
      <c r="Q47" s="10">
        <f>('4v'!K35-P47)^2</f>
        <v>1.4228415270823401E-4</v>
      </c>
      <c r="R47" s="3"/>
      <c r="S47" s="3"/>
      <c r="T47" s="7">
        <f>offs447+Ampl447*SIN(2*PI()*freq447*('4v'!M35)+deph447*PI()/180)</f>
        <v>-1.5005023017763093</v>
      </c>
      <c r="U47" s="8">
        <f>('4v'!N35-T47)^2</f>
        <v>2.093829544938864E-5</v>
      </c>
      <c r="V47" s="9">
        <f>offs448+Ampl448*SIN(2*PI()*freq448*('4v'!M35-reta448)+deph448*PI()/180)</f>
        <v>1.0293762480463775</v>
      </c>
      <c r="W47" s="10">
        <f>('4v'!O35-V47)^2</f>
        <v>1.5656466986244135E-6</v>
      </c>
      <c r="X47" s="3"/>
      <c r="Y47" s="3"/>
      <c r="Z47" s="7">
        <f>offs449+Ampl449*SIN(2*PI()*freq449*('4v'!Q36)+deph449*PI()/180)</f>
        <v>-2.16313462629941</v>
      </c>
      <c r="AA47" s="8">
        <f>('4v'!R36-Z47)^2</f>
        <v>4.4073699347284449E-6</v>
      </c>
      <c r="AB47" s="9">
        <f>offs450+Ampl450*SIN(2*PI()*freq450*('4v'!Q36-reta450)+deph450*PI()/180)</f>
        <v>0.90876734280825822</v>
      </c>
      <c r="AC47" s="10">
        <f>('4v'!S36-AB47)^2</f>
        <v>9.965344460783307E-5</v>
      </c>
      <c r="AD47" s="3"/>
      <c r="AE47" s="3"/>
      <c r="AF47" s="7">
        <f>offs451+Ampl451*SIN(2*PI()*freq451*('4v'!U35)+deph451*PI()/180)</f>
        <v>-6.5960333262903292E-2</v>
      </c>
      <c r="AG47" s="8">
        <f>('4v'!V35-AF47)^2</f>
        <v>2.6168456723091062E-6</v>
      </c>
      <c r="AH47" s="9">
        <f>offs452+Ampl452*SIN(2*PI()*freq452*('4v'!U35-reta452)+deph452*PI()/180)</f>
        <v>0.83392855807156563</v>
      </c>
      <c r="AI47" s="10">
        <f>('4v'!W35-AH47)^2</f>
        <v>4.4842334500893247E-5</v>
      </c>
      <c r="AL47" s="76"/>
      <c r="AN47" s="76"/>
      <c r="AO47" s="80"/>
    </row>
    <row r="48" spans="1:41" x14ac:dyDescent="0.25">
      <c r="A48" s="3"/>
      <c r="B48" s="7">
        <f>offs441+Ampl441*SIN(2*PI()*freq441*('4v'!A36)+deph441*PI()/180)</f>
        <v>1.1722403205633021</v>
      </c>
      <c r="C48" s="8">
        <f>('4v'!B36-B48)^2</f>
        <v>6.3904991976539559E-10</v>
      </c>
      <c r="D48" s="9">
        <f>offs442+Ampl442*SIN(2*PI()*freq442*('4v'!A36-reta442)+deph442*PI()/180)</f>
        <v>0.85108348338979445</v>
      </c>
      <c r="E48" s="10">
        <f>('4v'!C36-D48)^2</f>
        <v>3.7802571450914671E-4</v>
      </c>
      <c r="F48" s="3"/>
      <c r="G48" s="3"/>
      <c r="H48" s="7">
        <f>offs443+Ampl443*SIN(2*PI()*freq443*('4v'!E36)+deph443*PI()/180)</f>
        <v>1.4739175124218389</v>
      </c>
      <c r="I48" s="8">
        <f>('4v'!F36-H48)^2</f>
        <v>7.5796598906027398E-7</v>
      </c>
      <c r="J48" s="9">
        <f>offs444+Ampl444*SIN(2*PI()*freq444*('4v'!E36-reta444)+deph444*PI()/180)</f>
        <v>0.82831684146652174</v>
      </c>
      <c r="K48" s="10">
        <f>('4v'!G36-J48)^2</f>
        <v>1.1047370788869261E-5</v>
      </c>
      <c r="L48" s="3"/>
      <c r="M48" s="3"/>
      <c r="N48" s="7">
        <f>offs445+Ampl445*SIN(2*PI()*freq445*('4v'!I36)+deph445*PI()/180)</f>
        <v>1.0443820205675576</v>
      </c>
      <c r="O48" s="8">
        <f>('4v'!J36-N48)^2</f>
        <v>1.072051289178368E-5</v>
      </c>
      <c r="P48" s="9">
        <f>offs446+Ampl446*SIN(2*PI()*freq446*('4v'!I36-reta446)+deph446*PI()/180)</f>
        <v>0.99836689401532253</v>
      </c>
      <c r="Q48" s="10">
        <f>('4v'!K36-P48)^2</f>
        <v>1.0458837879431411E-4</v>
      </c>
      <c r="R48" s="3"/>
      <c r="S48" s="3"/>
      <c r="T48" s="7">
        <f>offs447+Ampl447*SIN(2*PI()*freq447*('4v'!M36)+deph447*PI()/180)</f>
        <v>-1.4737454689979317</v>
      </c>
      <c r="U48" s="8">
        <f>('4v'!N36-T48)^2</f>
        <v>4.1444450041022486E-6</v>
      </c>
      <c r="V48" s="9">
        <f>offs448+Ampl448*SIN(2*PI()*freq448*('4v'!M36-reta448)+deph448*PI()/180)</f>
        <v>1.0309697108550524</v>
      </c>
      <c r="W48" s="10">
        <f>('4v'!O36-V48)^2</f>
        <v>7.9495208473008993E-7</v>
      </c>
      <c r="X48" s="3"/>
      <c r="Y48" s="3"/>
      <c r="Z48" s="7">
        <f>offs449+Ampl449*SIN(2*PI()*freq449*('4v'!Q37)+deph449*PI()/180)</f>
        <v>-2.116532527372641</v>
      </c>
      <c r="AA48" s="8">
        <f>('4v'!R37-Z48)^2</f>
        <v>3.3360022584913615E-6</v>
      </c>
      <c r="AB48" s="9">
        <f>offs450+Ampl450*SIN(2*PI()*freq450*('4v'!Q37-reta450)+deph450*PI()/180)</f>
        <v>0.91412808533662249</v>
      </c>
      <c r="AC48" s="10">
        <f>('4v'!S37-AB48)^2</f>
        <v>7.2725328505849739E-5</v>
      </c>
      <c r="AD48" s="3"/>
      <c r="AE48" s="3"/>
      <c r="AF48" s="7">
        <f>offs451+Ampl451*SIN(2*PI()*freq451*('4v'!U36)+deph451*PI()/180)</f>
        <v>-0.18933464128565397</v>
      </c>
      <c r="AG48" s="8">
        <f>('4v'!V36-AF48)^2</f>
        <v>1.0519375749924323E-5</v>
      </c>
      <c r="AH48" s="9">
        <f>offs452+Ampl452*SIN(2*PI()*freq452*('4v'!U36-reta452)+deph452*PI()/180)</f>
        <v>0.82945368612427317</v>
      </c>
      <c r="AI48" s="10">
        <f>('4v'!W36-AH48)^2</f>
        <v>5.2784785712828663E-5</v>
      </c>
      <c r="AL48" s="76"/>
      <c r="AN48" s="76"/>
      <c r="AO48" s="80"/>
    </row>
    <row r="49" spans="1:41" x14ac:dyDescent="0.25">
      <c r="A49" s="3"/>
      <c r="B49" s="7">
        <f>offs441+Ampl441*SIN(2*PI()*freq441*('4v'!A37)+deph441*PI()/180)</f>
        <v>1.2000071130864662</v>
      </c>
      <c r="C49" s="8">
        <f>('4v'!B37-B49)^2</f>
        <v>5.5267923401184515E-6</v>
      </c>
      <c r="D49" s="9">
        <f>offs442+Ampl442*SIN(2*PI()*freq442*('4v'!A37-reta442)+deph442*PI()/180)</f>
        <v>0.84040875181054708</v>
      </c>
      <c r="E49" s="10">
        <f>('4v'!C37-D49)^2</f>
        <v>2.3637603027720133E-5</v>
      </c>
      <c r="F49" s="3"/>
      <c r="G49" s="3"/>
      <c r="H49" s="7">
        <f>offs443+Ampl443*SIN(2*PI()*freq443*('4v'!E37)+deph443*PI()/180)</f>
        <v>1.4888039705634304</v>
      </c>
      <c r="I49" s="8">
        <f>('4v'!F37-H49)^2</f>
        <v>4.3483533227095108E-6</v>
      </c>
      <c r="J49" s="9">
        <f>offs444+Ampl444*SIN(2*PI()*freq444*('4v'!E37-reta444)+deph444*PI()/180)</f>
        <v>0.81828277149415241</v>
      </c>
      <c r="K49" s="10">
        <f>('4v'!G37-J49)^2</f>
        <v>8.9333281412550482E-5</v>
      </c>
      <c r="L49" s="3"/>
      <c r="M49" s="3"/>
      <c r="N49" s="7">
        <f>offs445+Ampl445*SIN(2*PI()*freq445*('4v'!I37)+deph445*PI()/180)</f>
        <v>1.0607251495171133</v>
      </c>
      <c r="O49" s="8">
        <f>('4v'!J37-N49)^2</f>
        <v>2.0332979178975954E-5</v>
      </c>
      <c r="P49" s="9">
        <f>offs446+Ampl446*SIN(2*PI()*freq446*('4v'!I37-reta446)+deph446*PI()/180)</f>
        <v>0.99614452362009387</v>
      </c>
      <c r="Q49" s="10">
        <f>('4v'!K37-P49)^2</f>
        <v>7.298227456820674E-5</v>
      </c>
      <c r="R49" s="3"/>
      <c r="S49" s="3"/>
      <c r="T49" s="7">
        <f>offs447+Ampl447*SIN(2*PI()*freq447*('4v'!M37)+deph447*PI()/180)</f>
        <v>-1.4467374012890764</v>
      </c>
      <c r="U49" s="8">
        <f>('4v'!N37-T49)^2</f>
        <v>2.8903696289584113E-6</v>
      </c>
      <c r="V49" s="9">
        <f>offs448+Ampl448*SIN(2*PI()*freq448*('4v'!M37-reta448)+deph448*PI()/180)</f>
        <v>1.0325275973156698</v>
      </c>
      <c r="W49" s="10">
        <f>('4v'!O37-V49)^2</f>
        <v>2.463705848189006E-7</v>
      </c>
      <c r="X49" s="3"/>
      <c r="Y49" s="3"/>
      <c r="Z49" s="7">
        <f>offs449+Ampl449*SIN(2*PI()*freq449*('4v'!Q38)+deph449*PI()/180)</f>
        <v>-2.0667156301846825</v>
      </c>
      <c r="AA49" s="8">
        <f>('4v'!R38-Z49)^2</f>
        <v>1.1894741997410091E-6</v>
      </c>
      <c r="AB49" s="9">
        <f>offs450+Ampl450*SIN(2*PI()*freq450*('4v'!Q38-reta450)+deph450*PI()/180)</f>
        <v>0.91943531715718962</v>
      </c>
      <c r="AC49" s="10">
        <f>('4v'!S38-AB49)^2</f>
        <v>5.0789608342007727E-5</v>
      </c>
      <c r="AD49" s="3"/>
      <c r="AE49" s="3"/>
      <c r="AF49" s="7">
        <f>offs451+Ampl451*SIN(2*PI()*freq451*('4v'!U37)+deph451*PI()/180)</f>
        <v>-0.31375935430290752</v>
      </c>
      <c r="AG49" s="8">
        <f>('4v'!V37-AF49)^2</f>
        <v>1.4582054959923098E-5</v>
      </c>
      <c r="AH49" s="9">
        <f>offs452+Ampl452*SIN(2*PI()*freq452*('4v'!U37-reta452)+deph452*PI()/180)</f>
        <v>0.82520348704677349</v>
      </c>
      <c r="AI49" s="10">
        <f>('4v'!W37-AH49)^2</f>
        <v>3.1984826764113033E-5</v>
      </c>
      <c r="AL49" s="76"/>
      <c r="AN49" s="76"/>
      <c r="AO49" s="80"/>
    </row>
    <row r="50" spans="1:41" x14ac:dyDescent="0.25">
      <c r="A50" s="3"/>
      <c r="B50" s="7">
        <f>offs441+Ampl441*SIN(2*PI()*freq441*('4v'!A38)+deph441*PI()/180)</f>
        <v>1.2267212338076221</v>
      </c>
      <c r="C50" s="8">
        <f>('4v'!B38-B50)^2</f>
        <v>2.9626458205009747E-6</v>
      </c>
      <c r="D50" s="9">
        <f>offs442+Ampl442*SIN(2*PI()*freq442*('4v'!A38-reta442)+deph442*PI()/180)</f>
        <v>0.82975872661337291</v>
      </c>
      <c r="E50" s="10">
        <f>('4v'!C38-D50)^2</f>
        <v>3.3502951153657903E-5</v>
      </c>
      <c r="F50" s="3"/>
      <c r="G50" s="3"/>
      <c r="H50" s="7">
        <f>offs443+Ampl443*SIN(2*PI()*freq443*('4v'!E38)+deph443*PI()/180)</f>
        <v>1.5009116657847532</v>
      </c>
      <c r="I50" s="8">
        <f>('4v'!F38-H50)^2</f>
        <v>6.1214963304430421E-6</v>
      </c>
      <c r="J50" s="9">
        <f>offs444+Ampl444*SIN(2*PI()*freq444*('4v'!E38-reta444)+deph444*PI()/180)</f>
        <v>0.80833468859649915</v>
      </c>
      <c r="K50" s="10">
        <f>('4v'!G38-J50)^2</f>
        <v>2.4004579691812866E-4</v>
      </c>
      <c r="L50" s="3"/>
      <c r="M50" s="3"/>
      <c r="N50" s="7">
        <f>offs445+Ampl445*SIN(2*PI()*freq445*('4v'!I38)+deph445*PI()/180)</f>
        <v>1.0768289111677176</v>
      </c>
      <c r="O50" s="8">
        <f>('4v'!J38-N50)^2</f>
        <v>4.3152950774317554E-6</v>
      </c>
      <c r="P50" s="9">
        <f>offs446+Ampl446*SIN(2*PI()*freq446*('4v'!I38-reta446)+deph446*PI()/180)</f>
        <v>0.99390493764040233</v>
      </c>
      <c r="Q50" s="10">
        <f>('4v'!K38-P50)^2</f>
        <v>4.7283534140608698E-5</v>
      </c>
      <c r="R50" s="3"/>
      <c r="S50" s="3"/>
      <c r="T50" s="7">
        <f>offs447+Ampl447*SIN(2*PI()*freq447*('4v'!M38)+deph447*PI()/180)</f>
        <v>-1.4194847624863161</v>
      </c>
      <c r="U50" s="8">
        <f>('4v'!N38-T50)^2</f>
        <v>2.5888729990410674E-6</v>
      </c>
      <c r="V50" s="9">
        <f>offs448+Ampl448*SIN(2*PI()*freq448*('4v'!M38-reta448)+deph448*PI()/180)</f>
        <v>1.0340495232959321</v>
      </c>
      <c r="W50" s="10">
        <f>('4v'!O38-V50)^2</f>
        <v>4.2462551367333141E-9</v>
      </c>
      <c r="X50" s="3"/>
      <c r="Y50" s="3"/>
      <c r="Z50" s="7">
        <f>offs449+Ampl449*SIN(2*PI()*freq449*('4v'!Q39)+deph449*PI()/180)</f>
        <v>-2.0137802871229553</v>
      </c>
      <c r="AA50" s="8">
        <f>('4v'!R39-Z50)^2</f>
        <v>7.9083158705377149E-7</v>
      </c>
      <c r="AB50" s="9">
        <f>offs450+Ampl450*SIN(2*PI()*freq450*('4v'!Q39-reta450)+deph450*PI()/180)</f>
        <v>0.92467877339026272</v>
      </c>
      <c r="AC50" s="10">
        <f>('4v'!S39-AB50)^2</f>
        <v>5.9957558329743071E-5</v>
      </c>
      <c r="AD50" s="3"/>
      <c r="AE50" s="3"/>
      <c r="AF50" s="7">
        <f>offs451+Ampl451*SIN(2*PI()*freq451*('4v'!U38)+deph451*PI()/180)</f>
        <v>-0.43874342481662915</v>
      </c>
      <c r="AG50" s="8">
        <f>('4v'!V38-AF50)^2</f>
        <v>4.0982958381838559E-6</v>
      </c>
      <c r="AH50" s="9">
        <f>offs452+Ampl452*SIN(2*PI()*freq452*('4v'!U38-reta452)+deph452*PI()/180)</f>
        <v>0.8211947344330941</v>
      </c>
      <c r="AI50" s="10">
        <f>('4v'!W38-AH50)^2</f>
        <v>1.4480046034679358E-5</v>
      </c>
      <c r="AL50" s="76"/>
      <c r="AN50" s="76"/>
      <c r="AO50" s="80"/>
    </row>
    <row r="51" spans="1:41" x14ac:dyDescent="0.25">
      <c r="A51" s="3"/>
      <c r="B51" s="7">
        <f>offs441+Ampl441*SIN(2*PI()*freq441*('4v'!A39)+deph441*PI()/180)</f>
        <v>1.2523658095155481</v>
      </c>
      <c r="C51" s="8">
        <f>('4v'!B39-B51)^2</f>
        <v>4.8883067777397962E-10</v>
      </c>
      <c r="D51" s="9">
        <f>offs442+Ampl442*SIN(2*PI()*freq442*('4v'!A39-reta442)+deph442*PI()/180)</f>
        <v>0.81914013458245272</v>
      </c>
      <c r="E51" s="10">
        <f>('4v'!C39-D51)^2</f>
        <v>6.1115716807284856E-7</v>
      </c>
      <c r="F51" s="3"/>
      <c r="G51" s="3"/>
      <c r="H51" s="7">
        <f>offs443+Ampl443*SIN(2*PI()*freq443*('4v'!E39)+deph443*PI()/180)</f>
        <v>1.5102233923883785</v>
      </c>
      <c r="I51" s="8">
        <f>('4v'!F39-H51)^2</f>
        <v>4.0815813345402277E-6</v>
      </c>
      <c r="J51" s="9">
        <f>offs444+Ampl444*SIN(2*PI()*freq444*('4v'!E39-reta444)+deph444*PI()/180)</f>
        <v>0.7984867295437077</v>
      </c>
      <c r="K51" s="10">
        <f>('4v'!G39-J51)^2</f>
        <v>2.4260462530710885E-4</v>
      </c>
      <c r="L51" s="3"/>
      <c r="M51" s="3"/>
      <c r="N51" s="7">
        <f>offs445+Ampl445*SIN(2*PI()*freq445*('4v'!I39)+deph445*PI()/180)</f>
        <v>1.0926907625487245</v>
      </c>
      <c r="O51" s="8">
        <f>('4v'!J39-N51)^2</f>
        <v>3.3873572486534443E-6</v>
      </c>
      <c r="P51" s="9">
        <f>offs446+Ampl446*SIN(2*PI()*freq446*('4v'!I39-reta446)+deph446*PI()/180)</f>
        <v>0.99164848973283648</v>
      </c>
      <c r="Q51" s="10">
        <f>('4v'!K39-P51)^2</f>
        <v>2.7316305042660518E-5</v>
      </c>
      <c r="R51" s="3"/>
      <c r="S51" s="3"/>
      <c r="T51" s="7">
        <f>offs447+Ampl447*SIN(2*PI()*freq447*('4v'!M39)+deph447*PI()/180)</f>
        <v>-1.3919942767704852</v>
      </c>
      <c r="U51" s="8">
        <f>('4v'!N39-T51)^2</f>
        <v>3.0825991732225856E-6</v>
      </c>
      <c r="V51" s="9">
        <f>offs448+Ampl448*SIN(2*PI()*freq448*('4v'!M39-reta448)+deph448*PI()/180)</f>
        <v>1.0355351135304145</v>
      </c>
      <c r="W51" s="10">
        <f>('4v'!O39-V51)^2</f>
        <v>1.6190682327610626E-7</v>
      </c>
      <c r="X51" s="3"/>
      <c r="Y51" s="3"/>
      <c r="Z51" s="7">
        <f>offs449+Ampl449*SIN(2*PI()*freq449*('4v'!Q40)+deph449*PI()/180)</f>
        <v>-1.9578288820566156</v>
      </c>
      <c r="AA51" s="8">
        <f>('4v'!R40-Z51)^2</f>
        <v>5.415477922421455E-6</v>
      </c>
      <c r="AB51" s="9">
        <f>offs450+Ampl450*SIN(2*PI()*freq450*('4v'!Q40-reta450)+deph450*PI()/180)</f>
        <v>0.92984831250646205</v>
      </c>
      <c r="AC51" s="10">
        <f>('4v'!S40-AB51)^2</f>
        <v>4.1986350013912772E-5</v>
      </c>
      <c r="AD51" s="3"/>
      <c r="AE51" s="3"/>
      <c r="AF51" s="7">
        <f>offs451+Ampl451*SIN(2*PI()*freq451*('4v'!U39)+deph451*PI()/180)</f>
        <v>-0.5637935978002987</v>
      </c>
      <c r="AG51" s="8">
        <f>('4v'!V39-AF51)^2</f>
        <v>6.2957842252505032E-5</v>
      </c>
      <c r="AH51" s="9">
        <f>offs452+Ampl452*SIN(2*PI()*freq452*('4v'!U39-reta452)+deph452*PI()/180)</f>
        <v>0.81744324899837639</v>
      </c>
      <c r="AI51" s="10">
        <f>('4v'!W39-AH51)^2</f>
        <v>2.8823584635139888E-6</v>
      </c>
      <c r="AL51" s="76"/>
      <c r="AN51" s="76"/>
      <c r="AO51" s="80"/>
    </row>
    <row r="52" spans="1:41" x14ac:dyDescent="0.25">
      <c r="A52" s="3"/>
      <c r="B52" s="7">
        <f>offs441+Ampl441*SIN(2*PI()*freq441*('4v'!A40)+deph441*PI()/180)</f>
        <v>1.2769246425465743</v>
      </c>
      <c r="C52" s="8">
        <f>('4v'!B40-B52)^2</f>
        <v>9.5885757427449819E-6</v>
      </c>
      <c r="D52" s="9">
        <f>offs442+Ampl442*SIN(2*PI()*freq442*('4v'!A40-reta442)+deph442*PI()/180)</f>
        <v>0.80855968264810651</v>
      </c>
      <c r="E52" s="10">
        <f>('4v'!C40-D52)^2</f>
        <v>1.0245858156162816E-4</v>
      </c>
      <c r="F52" s="3"/>
      <c r="G52" s="3"/>
      <c r="H52" s="7">
        <f>offs443+Ampl443*SIN(2*PI()*freq443*('4v'!E40)+deph443*PI()/180)</f>
        <v>1.5167259179012778</v>
      </c>
      <c r="I52" s="8">
        <f>('4v'!F40-H52)^2</f>
        <v>5.0455152087560603E-7</v>
      </c>
      <c r="J52" s="9">
        <f>offs444+Ampl444*SIN(2*PI()*freq444*('4v'!E40-reta444)+deph444*PI()/180)</f>
        <v>0.78875288882445915</v>
      </c>
      <c r="K52" s="10">
        <f>('4v'!G40-J52)^2</f>
        <v>3.3388880041380162E-5</v>
      </c>
      <c r="L52" s="3"/>
      <c r="M52" s="3"/>
      <c r="N52" s="7">
        <f>offs445+Ampl445*SIN(2*PI()*freq445*('4v'!I40)+deph445*PI()/180)</f>
        <v>1.1083081988899237</v>
      </c>
      <c r="O52" s="8">
        <f>('4v'!J40-N52)^2</f>
        <v>3.4152559445320574E-6</v>
      </c>
      <c r="P52" s="9">
        <f>offs446+Ampl446*SIN(2*PI()*freq446*('4v'!I40-reta446)+deph446*PI()/180)</f>
        <v>0.98937553621667851</v>
      </c>
      <c r="Q52" s="10">
        <f>('4v'!K40-P52)^2</f>
        <v>2.6898420147386244E-6</v>
      </c>
      <c r="R52" s="3"/>
      <c r="S52" s="3"/>
      <c r="T52" s="7">
        <f>offs447+Ampl447*SIN(2*PI()*freq447*('4v'!M40)+deph447*PI()/180)</f>
        <v>-1.3642727270075898</v>
      </c>
      <c r="U52" s="8">
        <f>('4v'!N40-T52)^2</f>
        <v>3.254884783037301E-8</v>
      </c>
      <c r="V52" s="9">
        <f>offs448+Ampl448*SIN(2*PI()*freq448*('4v'!M40-reta448)+deph448*PI()/180)</f>
        <v>1.0369840017130956</v>
      </c>
      <c r="W52" s="10">
        <f>('4v'!O40-V52)^2</f>
        <v>8.2193858588386788E-7</v>
      </c>
      <c r="X52" s="3"/>
      <c r="Y52" s="3"/>
      <c r="Z52" s="7">
        <f>offs449+Ampl449*SIN(2*PI()*freq449*('4v'!Q41)+deph449*PI()/180)</f>
        <v>-1.8989696323127636</v>
      </c>
      <c r="AA52" s="8">
        <f>('4v'!R41-Z52)^2</f>
        <v>6.725555961201257E-6</v>
      </c>
      <c r="AB52" s="9">
        <f>offs450+Ampl450*SIN(2*PI()*freq450*('4v'!Q41-reta450)+deph450*PI()/180)</f>
        <v>0.93493393594176866</v>
      </c>
      <c r="AC52" s="10">
        <f>('4v'!S41-AB52)^2</f>
        <v>1.120283780990428E-5</v>
      </c>
      <c r="AD52" s="3"/>
      <c r="AE52" s="3"/>
      <c r="AF52" s="7">
        <f>offs451+Ampl451*SIN(2*PI()*freq451*('4v'!U40)+deph451*PI()/180)</f>
        <v>-0.68841635735111806</v>
      </c>
      <c r="AG52" s="8">
        <f>('4v'!V40-AF52)^2</f>
        <v>1.3325108790861748E-5</v>
      </c>
      <c r="AH52" s="9">
        <f>offs452+Ampl452*SIN(2*PI()*freq452*('4v'!U40-reta452)+deph452*PI()/180)</f>
        <v>0.81396383614174084</v>
      </c>
      <c r="AI52" s="10">
        <f>('4v'!W40-AH52)^2</f>
        <v>1.6133162268278382E-6</v>
      </c>
      <c r="AL52" s="76"/>
      <c r="AN52" s="76"/>
      <c r="AO52" s="80"/>
    </row>
    <row r="53" spans="1:41" x14ac:dyDescent="0.25">
      <c r="A53" s="3"/>
      <c r="B53" s="7">
        <f>offs441+Ampl441*SIN(2*PI()*freq441*('4v'!A41)+deph441*PI()/180)</f>
        <v>1.3003822210153846</v>
      </c>
      <c r="C53" s="8">
        <f>('4v'!B41-B53)^2</f>
        <v>1.3537811532417006E-6</v>
      </c>
      <c r="D53" s="9">
        <f>offs442+Ampl442*SIN(2*PI()*freq442*('4v'!A41-reta442)+deph442*PI()/180)</f>
        <v>0.79802405365054885</v>
      </c>
      <c r="E53" s="10">
        <f>('4v'!C41-D53)^2</f>
        <v>1.7578659320375333E-4</v>
      </c>
      <c r="F53" s="3"/>
      <c r="G53" s="3"/>
      <c r="H53" s="7">
        <f>offs443+Ampl443*SIN(2*PI()*freq443*('4v'!E41)+deph443*PI()/180)</f>
        <v>1.5204100018788851</v>
      </c>
      <c r="I53" s="8">
        <f>('4v'!F41-H53)^2</f>
        <v>2.3824344417121352E-7</v>
      </c>
      <c r="J53" s="9">
        <f>offs444+Ampl444*SIN(2*PI()*freq444*('4v'!E41-reta444)+deph444*PI()/180)</f>
        <v>0.7791469987590407</v>
      </c>
      <c r="K53" s="10">
        <f>('4v'!G41-J53)^2</f>
        <v>9.0723743650027684E-5</v>
      </c>
      <c r="L53" s="3"/>
      <c r="M53" s="3"/>
      <c r="N53" s="7">
        <f>offs445+Ampl445*SIN(2*PI()*freq445*('4v'!I41)+deph445*PI()/180)</f>
        <v>1.1236787540170772</v>
      </c>
      <c r="O53" s="8">
        <f>('4v'!J41-N53)^2</f>
        <v>2.2307209634857199E-8</v>
      </c>
      <c r="P53" s="9">
        <f>offs446+Ampl446*SIN(2*PI()*freq446*('4v'!I41-reta446)+deph446*PI()/180)</f>
        <v>0.98708643601763701</v>
      </c>
      <c r="Q53" s="10">
        <f>('4v'!K41-P53)^2</f>
        <v>3.7256566665017267E-6</v>
      </c>
      <c r="R53" s="3"/>
      <c r="S53" s="3"/>
      <c r="T53" s="7">
        <f>offs447+Ampl447*SIN(2*PI()*freq447*('4v'!M41)+deph447*PI()/180)</f>
        <v>-1.3363269530752209</v>
      </c>
      <c r="U53" s="8">
        <f>('4v'!N41-T53)^2</f>
        <v>2.5775350989033302E-5</v>
      </c>
      <c r="V53" s="9">
        <f>offs448+Ampl448*SIN(2*PI()*freq448*('4v'!M41-reta448)+deph448*PI()/180)</f>
        <v>1.038395830587679</v>
      </c>
      <c r="W53" s="10">
        <f>('4v'!O41-V53)^2</f>
        <v>2.096441666287686E-6</v>
      </c>
      <c r="X53" s="3"/>
      <c r="Y53" s="3"/>
      <c r="Z53" s="7">
        <f>offs449+Ampl449*SIN(2*PI()*freq449*('4v'!Q42)+deph449*PI()/180)</f>
        <v>-1.8373163793699967</v>
      </c>
      <c r="AA53" s="8">
        <f>('4v'!R42-Z53)^2</f>
        <v>3.1952119986739804E-5</v>
      </c>
      <c r="AB53" s="9">
        <f>offs450+Ampl450*SIN(2*PI()*freq450*('4v'!Q42-reta450)+deph450*PI()/180)</f>
        <v>0.93992580743605381</v>
      </c>
      <c r="AC53" s="10">
        <f>('4v'!S42-AB53)^2</f>
        <v>9.4982656471737497E-8</v>
      </c>
      <c r="AD53" s="3"/>
      <c r="AE53" s="3"/>
      <c r="AF53" s="7">
        <f>offs451+Ampl451*SIN(2*PI()*freq451*('4v'!U41)+deph451*PI()/180)</f>
        <v>-0.81211987437189159</v>
      </c>
      <c r="AG53" s="8">
        <f>('4v'!V41-AF53)^2</f>
        <v>5.5407245586481061E-6</v>
      </c>
      <c r="AH53" s="9">
        <f>offs452+Ampl452*SIN(2*PI()*freq452*('4v'!U41-reta452)+deph452*PI()/180)</f>
        <v>0.81077022751613947</v>
      </c>
      <c r="AI53" s="10">
        <f>('4v'!W41-AH53)^2</f>
        <v>1.9466598217928514E-6</v>
      </c>
      <c r="AL53" s="76"/>
      <c r="AN53" s="76"/>
      <c r="AO53" s="80"/>
    </row>
    <row r="54" spans="1:41" x14ac:dyDescent="0.25">
      <c r="A54" s="3"/>
      <c r="B54" s="7">
        <f>offs441+Ampl441*SIN(2*PI()*freq441*('4v'!A42)+deph441*PI()/180)</f>
        <v>1.3227237286126359</v>
      </c>
      <c r="C54" s="8">
        <f>('4v'!B42-B54)^2</f>
        <v>4.5601135245328574E-9</v>
      </c>
      <c r="D54" s="9">
        <f>offs442+Ampl442*SIN(2*PI()*freq442*('4v'!A42-reta442)+deph442*PI()/180)</f>
        <v>0.78753990211887182</v>
      </c>
      <c r="E54" s="10">
        <f>('4v'!C42-D54)^2</f>
        <v>1.2814192028786577E-6</v>
      </c>
      <c r="F54" s="3"/>
      <c r="G54" s="3"/>
      <c r="H54" s="7">
        <f>offs443+Ampl443*SIN(2*PI()*freq443*('4v'!E42)+deph443*PI()/180)</f>
        <v>1.5212704090362801</v>
      </c>
      <c r="I54" s="8">
        <f>('4v'!F42-H54)^2</f>
        <v>1.8184766209292008E-6</v>
      </c>
      <c r="J54" s="9">
        <f>offs444+Ampl444*SIN(2*PI()*freq444*('4v'!E42-reta444)+deph444*PI()/180)</f>
        <v>0.76968270984285925</v>
      </c>
      <c r="K54" s="10">
        <f>('4v'!G42-J54)^2</f>
        <v>5.2419889044769542E-4</v>
      </c>
      <c r="L54" s="3"/>
      <c r="M54" s="3"/>
      <c r="N54" s="7">
        <f>offs445+Ampl445*SIN(2*PI()*freq445*('4v'!I42)+deph445*PI()/180)</f>
        <v>1.1388000007413448</v>
      </c>
      <c r="O54" s="8">
        <f>('4v'!J42-N54)^2</f>
        <v>4.2655170374120883E-7</v>
      </c>
      <c r="P54" s="9">
        <f>offs446+Ampl446*SIN(2*PI()*freq446*('4v'!I42-reta446)+deph446*PI()/180)</f>
        <v>0.98478155061117034</v>
      </c>
      <c r="Q54" s="10">
        <f>('4v'!K42-P54)^2</f>
        <v>1.2471920350369725E-5</v>
      </c>
      <c r="R54" s="3"/>
      <c r="S54" s="3"/>
      <c r="T54" s="7">
        <f>offs447+Ampl447*SIN(2*PI()*freq447*('4v'!M42)+deph447*PI()/180)</f>
        <v>-1.3081638501749415</v>
      </c>
      <c r="U54" s="8">
        <f>('4v'!N42-T54)^2</f>
        <v>1.8127074097758726E-5</v>
      </c>
      <c r="V54" s="9">
        <f>offs448+Ampl448*SIN(2*PI()*freq448*('4v'!M42-reta448)+deph448*PI()/180)</f>
        <v>1.0397702520356829</v>
      </c>
      <c r="W54" s="10">
        <f>('4v'!O42-V54)^2</f>
        <v>4.1071398410338864E-6</v>
      </c>
      <c r="X54" s="3"/>
      <c r="Y54" s="3"/>
      <c r="Z54" s="7">
        <f>offs449+Ampl449*SIN(2*PI()*freq449*('4v'!Q43)+deph449*PI()/180)</f>
        <v>-1.7729883686741241</v>
      </c>
      <c r="AA54" s="8">
        <f>('4v'!R43-Z54)^2</f>
        <v>1.2777989115932334E-5</v>
      </c>
      <c r="AB54" s="9">
        <f>offs450+Ampl450*SIN(2*PI()*freq450*('4v'!Q43-reta450)+deph450*PI()/180)</f>
        <v>0.94481427205769042</v>
      </c>
      <c r="AC54" s="10">
        <f>('4v'!S43-AB54)^2</f>
        <v>4.532952636666795E-7</v>
      </c>
      <c r="AD54" s="3"/>
      <c r="AE54" s="3"/>
      <c r="AF54" s="7">
        <f>offs451+Ampl451*SIN(2*PI()*freq451*('4v'!U42)+deph451*PI()/180)</f>
        <v>-0.93441594759567148</v>
      </c>
      <c r="AG54" s="8">
        <f>('4v'!V42-AF54)^2</f>
        <v>1.2651876198353188E-5</v>
      </c>
      <c r="AH54" s="9">
        <f>offs452+Ampl452*SIN(2*PI()*freq452*('4v'!U42-reta452)+deph452*PI()/180)</f>
        <v>0.80787502683579726</v>
      </c>
      <c r="AI54" s="10">
        <f>('4v'!W42-AH54)^2</f>
        <v>5.7889651345766244E-6</v>
      </c>
      <c r="AL54" s="76"/>
      <c r="AN54" s="76"/>
      <c r="AO54" s="80"/>
    </row>
    <row r="55" spans="1:41" x14ac:dyDescent="0.25">
      <c r="A55" s="3"/>
      <c r="B55" s="7">
        <f>offs441+Ampl441*SIN(2*PI()*freq441*('4v'!A43)+deph441*PI()/180)</f>
        <v>1.3439350539632797</v>
      </c>
      <c r="C55" s="8">
        <f>('4v'!B43-B55)^2</f>
        <v>4.2249173211420597E-8</v>
      </c>
      <c r="D55" s="9">
        <f>offs442+Ampl442*SIN(2*PI()*freq442*('4v'!A43-reta442)+deph442*PI()/180)</f>
        <v>0.7771138500678918</v>
      </c>
      <c r="E55" s="10">
        <f>('4v'!C43-D55)^2</f>
        <v>2.3914302596270704E-4</v>
      </c>
      <c r="F55" s="3"/>
      <c r="G55" s="3"/>
      <c r="H55" s="7">
        <f>offs443+Ampl443*SIN(2*PI()*freq443*('4v'!E43)+deph443*PI()/180)</f>
        <v>1.5193059166878116</v>
      </c>
      <c r="I55" s="8">
        <f>('4v'!F43-H55)^2</f>
        <v>1.7881484701618673E-6</v>
      </c>
      <c r="J55" s="9">
        <f>offs444+Ampl444*SIN(2*PI()*freq444*('4v'!E43-reta444)+deph444*PI()/180)</f>
        <v>0.76037347134833744</v>
      </c>
      <c r="K55" s="10">
        <f>('4v'!G43-J55)^2</f>
        <v>4.1967327272100834E-4</v>
      </c>
      <c r="L55" s="3"/>
      <c r="M55" s="3"/>
      <c r="N55" s="7">
        <f>offs445+Ampl445*SIN(2*PI()*freq445*('4v'!I43)+deph445*PI()/180)</f>
        <v>1.153669551242581</v>
      </c>
      <c r="O55" s="8">
        <f>('4v'!J43-N55)^2</f>
        <v>1.9809720717085017E-5</v>
      </c>
      <c r="P55" s="9">
        <f>offs446+Ampl446*SIN(2*PI()*freq446*('4v'!I43-reta446)+deph446*PI()/180)</f>
        <v>0.98246124396540258</v>
      </c>
      <c r="Q55" s="10">
        <f>('4v'!K43-P55)^2</f>
        <v>4.9993864672703888E-5</v>
      </c>
      <c r="R55" s="3"/>
      <c r="S55" s="3"/>
      <c r="T55" s="7">
        <f>offs447+Ampl447*SIN(2*PI()*freq447*('4v'!M43)+deph447*PI()/180)</f>
        <v>-1.2797903671309716</v>
      </c>
      <c r="U55" s="8">
        <f>('4v'!N43-T55)^2</f>
        <v>2.6842524031651265E-5</v>
      </c>
      <c r="V55" s="9">
        <f>offs448+Ampl448*SIN(2*PI()*freq448*('4v'!M43-reta448)+deph448*PI()/180)</f>
        <v>1.0411069271622755</v>
      </c>
      <c r="W55" s="10">
        <f>('4v'!O43-V55)^2</f>
        <v>6.9857811641604466E-6</v>
      </c>
      <c r="X55" s="3"/>
      <c r="Y55" s="3"/>
      <c r="Z55" s="7">
        <f>offs449+Ampl449*SIN(2*PI()*freq449*('4v'!Q44)+deph449*PI()/180)</f>
        <v>-1.7061100190018734</v>
      </c>
      <c r="AA55" s="8">
        <f>('4v'!R44-Z55)^2</f>
        <v>1.6369962237201406E-5</v>
      </c>
      <c r="AB55" s="9">
        <f>offs450+Ampl450*SIN(2*PI()*freq450*('4v'!Q44-reta450)+deph450*PI()/180)</f>
        <v>0.94958987487745372</v>
      </c>
      <c r="AC55" s="10">
        <f>('4v'!S44-AB55)^2</f>
        <v>1.6820261614356374E-7</v>
      </c>
      <c r="AD55" s="3"/>
      <c r="AE55" s="3"/>
      <c r="AF55" s="7">
        <f>offs451+Ampl451*SIN(2*PI()*freq451*('4v'!U43)+deph451*PI()/180)</f>
        <v>-1.0548219302932322</v>
      </c>
      <c r="AG55" s="8">
        <f>('4v'!V43-AF55)^2</f>
        <v>8.2307610274260807E-6</v>
      </c>
      <c r="AH55" s="9">
        <f>offs452+Ampl452*SIN(2*PI()*freq452*('4v'!U43-reta452)+deph452*PI()/180)</f>
        <v>0.80528966013510739</v>
      </c>
      <c r="AI55" s="10">
        <f>('4v'!W43-AH55)^2</f>
        <v>1.3895450082868854E-5</v>
      </c>
      <c r="AL55" s="76"/>
      <c r="AN55" s="76"/>
      <c r="AO55" s="80"/>
    </row>
    <row r="56" spans="1:41" x14ac:dyDescent="0.25">
      <c r="A56" s="3"/>
      <c r="B56" s="7">
        <f>offs441+Ampl441*SIN(2*PI()*freq441*('4v'!A44)+deph441*PI()/180)</f>
        <v>1.3640027995395929</v>
      </c>
      <c r="C56" s="8">
        <f>('4v'!B44-B56)^2</f>
        <v>5.217110706768796E-6</v>
      </c>
      <c r="D56" s="9">
        <f>offs442+Ampl442*SIN(2*PI()*freq442*('4v'!A44-reta442)+deph442*PI()/180)</f>
        <v>0.76675248281555053</v>
      </c>
      <c r="E56" s="10">
        <f>('4v'!C44-D56)^2</f>
        <v>1.0405259094368488E-4</v>
      </c>
      <c r="F56" s="3"/>
      <c r="G56" s="3"/>
      <c r="H56" s="7">
        <f>offs443+Ampl443*SIN(2*PI()*freq443*('4v'!E44)+deph443*PI()/180)</f>
        <v>1.514519316484602</v>
      </c>
      <c r="I56" s="8">
        <f>('4v'!F44-H56)^2</f>
        <v>5.8076974627569084E-6</v>
      </c>
      <c r="J56" s="9">
        <f>offs444+Ampl444*SIN(2*PI()*freq444*('4v'!E44-reta444)+deph444*PI()/180)</f>
        <v>0.75123251221276854</v>
      </c>
      <c r="K56" s="10">
        <f>('4v'!G44-J56)^2</f>
        <v>2.5456163529070561E-4</v>
      </c>
      <c r="L56" s="3"/>
      <c r="M56" s="3"/>
      <c r="N56" s="7">
        <f>offs445+Ampl445*SIN(2*PI()*freq445*('4v'!I44)+deph445*PI()/180)</f>
        <v>1.1682850574463883</v>
      </c>
      <c r="O56" s="8">
        <f>('4v'!J44-N56)^2</f>
        <v>1.184266576681659E-5</v>
      </c>
      <c r="P56" s="9">
        <f>offs446+Ampl446*SIN(2*PI()*freq446*('4v'!I44-reta446)+deph446*PI()/180)</f>
        <v>0.98012588248365096</v>
      </c>
      <c r="Q56" s="10">
        <f>('4v'!K44-P56)^2</f>
        <v>1.1224644935638136E-4</v>
      </c>
      <c r="R56" s="3"/>
      <c r="S56" s="3"/>
      <c r="T56" s="7">
        <f>offs447+Ampl447*SIN(2*PI()*freq447*('4v'!M44)+deph447*PI()/180)</f>
        <v>-1.2512135046756949</v>
      </c>
      <c r="U56" s="8">
        <f>('4v'!N44-T56)^2</f>
        <v>1.5585635497600131E-5</v>
      </c>
      <c r="V56" s="9">
        <f>offs448+Ampl448*SIN(2*PI()*freq448*('4v'!M44-reta448)+deph448*PI()/180)</f>
        <v>1.0424055263798389</v>
      </c>
      <c r="W56" s="10">
        <f>('4v'!O44-V56)^2</f>
        <v>1.0874057731955399E-5</v>
      </c>
      <c r="X56" s="3"/>
      <c r="Y56" s="3"/>
      <c r="Z56" s="7">
        <f>offs449+Ampl449*SIN(2*PI()*freq449*('4v'!Q45)+deph449*PI()/180)</f>
        <v>-1.6368106818187547</v>
      </c>
      <c r="AA56" s="8">
        <f>('4v'!R45-Z56)^2</f>
        <v>2.4863369004617297E-5</v>
      </c>
      <c r="AB56" s="9">
        <f>offs450+Ampl450*SIN(2*PI()*freq450*('4v'!Q45-reta450)+deph450*PI()/180)</f>
        <v>0.95424337925558711</v>
      </c>
      <c r="AC56" s="10">
        <f>('4v'!S45-AB56)^2</f>
        <v>1.1382476210049093E-7</v>
      </c>
      <c r="AD56" s="3"/>
      <c r="AE56" s="3"/>
      <c r="AF56" s="7">
        <f>offs451+Ampl451*SIN(2*PI()*freq451*('4v'!U44)+deph451*PI()/180)</f>
        <v>-1.172862635059114</v>
      </c>
      <c r="AG56" s="8">
        <f>('4v'!V44-AF56)^2</f>
        <v>1.3850567513226823E-5</v>
      </c>
      <c r="AH56" s="9">
        <f>offs452+Ampl452*SIN(2*PI()*freq452*('4v'!U44-reta452)+deph452*PI()/180)</f>
        <v>0.80302433067529622</v>
      </c>
      <c r="AI56" s="10">
        <f>('4v'!W44-AH56)^2</f>
        <v>2.881897423932599E-5</v>
      </c>
      <c r="AL56" s="76"/>
      <c r="AN56" s="76"/>
      <c r="AO56" s="80"/>
    </row>
    <row r="57" spans="1:41" x14ac:dyDescent="0.25">
      <c r="A57" s="3"/>
      <c r="B57" s="7">
        <f>offs441+Ampl441*SIN(2*PI()*freq441*('4v'!A45)+deph441*PI()/180)</f>
        <v>1.3829142901233484</v>
      </c>
      <c r="C57" s="8">
        <f>('4v'!B45-B57)^2</f>
        <v>8.3411144851504114E-8</v>
      </c>
      <c r="D57" s="9">
        <f>offs442+Ampl442*SIN(2*PI()*freq442*('4v'!A45-reta442)+deph442*PI()/180)</f>
        <v>0.75646234482348396</v>
      </c>
      <c r="E57" s="10">
        <f>('4v'!C45-D57)^2</f>
        <v>2.4008479294222307E-5</v>
      </c>
      <c r="F57" s="3"/>
      <c r="G57" s="3"/>
      <c r="H57" s="7">
        <f>offs443+Ampl443*SIN(2*PI()*freq443*('4v'!E45)+deph443*PI()/180)</f>
        <v>1.5069174104474559</v>
      </c>
      <c r="I57" s="8">
        <f>('4v'!F45-H57)^2</f>
        <v>6.8670750052256578E-6</v>
      </c>
      <c r="J57" s="9">
        <f>offs444+Ampl444*SIN(2*PI()*freq444*('4v'!E45-reta444)+deph444*PI()/180)</f>
        <v>0.74227282223926472</v>
      </c>
      <c r="K57" s="10">
        <f>('4v'!G45-J57)^2</f>
        <v>3.6310361053877078E-4</v>
      </c>
      <c r="L57" s="3"/>
      <c r="M57" s="3"/>
      <c r="N57" s="7">
        <f>offs445+Ampl445*SIN(2*PI()*freq445*('4v'!I45)+deph445*PI()/180)</f>
        <v>1.1826442113949056</v>
      </c>
      <c r="O57" s="8">
        <f>('4v'!J45-N57)^2</f>
        <v>4.9440142816449278E-8</v>
      </c>
      <c r="P57" s="9">
        <f>offs446+Ampl446*SIN(2*PI()*freq446*('4v'!I45-reta446)+deph446*PI()/180)</f>
        <v>0.9777758349465665</v>
      </c>
      <c r="Q57" s="10">
        <f>('4v'!K45-P57)^2</f>
        <v>1.9892210929337424E-4</v>
      </c>
      <c r="R57" s="3"/>
      <c r="S57" s="3"/>
      <c r="T57" s="7">
        <f>offs447+Ampl447*SIN(2*PI()*freq447*('4v'!M45)+deph447*PI()/180)</f>
        <v>-1.2224403137223201</v>
      </c>
      <c r="U57" s="8">
        <f>('4v'!N45-T57)^2</f>
        <v>6.3424580451448299E-6</v>
      </c>
      <c r="V57" s="9">
        <f>offs448+Ampl448*SIN(2*PI()*freq448*('4v'!M45-reta448)+deph448*PI()/180)</f>
        <v>1.0436657294892346</v>
      </c>
      <c r="W57" s="10">
        <f>('4v'!O45-V57)^2</f>
        <v>1.5924174136528949E-5</v>
      </c>
      <c r="X57" s="3"/>
      <c r="Y57" s="3"/>
      <c r="Z57" s="7">
        <f>offs449+Ampl449*SIN(2*PI()*freq449*('4v'!Q46)+deph449*PI()/180)</f>
        <v>-1.565224391096405</v>
      </c>
      <c r="AA57" s="8">
        <f>('4v'!R46-Z57)^2</f>
        <v>1.8546880248523914E-5</v>
      </c>
      <c r="AB57" s="9">
        <f>offs450+Ampl450*SIN(2*PI()*freq450*('4v'!Q46-reta450)+deph450*PI()/180)</f>
        <v>0.95876578470667195</v>
      </c>
      <c r="AC57" s="10">
        <f>('4v'!S46-AB57)^2</f>
        <v>1.0004306330073271E-6</v>
      </c>
      <c r="AD57" s="3"/>
      <c r="AE57" s="3"/>
      <c r="AF57" s="7">
        <f>offs451+Ampl451*SIN(2*PI()*freq451*('4v'!U45)+deph451*PI()/180)</f>
        <v>-1.2880722091592607</v>
      </c>
      <c r="AG57" s="8">
        <f>('4v'!V45-AF57)^2</f>
        <v>1.3669355567320764E-5</v>
      </c>
      <c r="AH57" s="9">
        <f>offs452+Ampl452*SIN(2*PI()*freq452*('4v'!U45-reta452)+deph452*PI()/180)</f>
        <v>0.80108797867681125</v>
      </c>
      <c r="AI57" s="10">
        <f>('4v'!W45-AH57)^2</f>
        <v>5.3845931061337264E-5</v>
      </c>
      <c r="AL57" s="76"/>
      <c r="AN57" s="76"/>
      <c r="AO57" s="80"/>
    </row>
    <row r="58" spans="1:41" x14ac:dyDescent="0.25">
      <c r="A58" s="3"/>
      <c r="B58" s="7">
        <f>offs441+Ampl441*SIN(2*PI()*freq441*('4v'!A46)+deph441*PI()/180)</f>
        <v>1.4006575808117567</v>
      </c>
      <c r="C58" s="8">
        <f>('4v'!B46-B58)^2</f>
        <v>1.5281703701912181E-8</v>
      </c>
      <c r="D58" s="9">
        <f>offs442+Ampl442*SIN(2*PI()*freq442*('4v'!A46-reta442)+deph442*PI()/180)</f>
        <v>0.74624993556340047</v>
      </c>
      <c r="E58" s="10">
        <f>('4v'!C46-D58)^2</f>
        <v>1.5044336265704212E-4</v>
      </c>
      <c r="F58" s="3"/>
      <c r="G58" s="3"/>
      <c r="H58" s="7">
        <f>offs443+Ampl443*SIN(2*PI()*freq443*('4v'!E46)+deph443*PI()/180)</f>
        <v>1.49651100130082</v>
      </c>
      <c r="I58" s="8">
        <f>('4v'!F46-H58)^2</f>
        <v>3.9196131907289374E-6</v>
      </c>
      <c r="J58" s="9">
        <f>offs444+Ampl444*SIN(2*PI()*freq444*('4v'!E46-reta444)+deph444*PI()/180)</f>
        <v>0.73350713363754316</v>
      </c>
      <c r="K58" s="10">
        <f>('4v'!G46-J58)^2</f>
        <v>2.5928298200750835E-4</v>
      </c>
      <c r="L58" s="3"/>
      <c r="M58" s="3"/>
      <c r="N58" s="7">
        <f>offs445+Ampl445*SIN(2*PI()*freq445*('4v'!I46)+deph445*PI()/180)</f>
        <v>1.1967447456112712</v>
      </c>
      <c r="O58" s="8">
        <f>('4v'!J46-N58)^2</f>
        <v>4.2380830590656616E-7</v>
      </c>
      <c r="P58" s="9">
        <f>offs446+Ampl446*SIN(2*PI()*freq446*('4v'!I46-reta446)+deph446*PI()/180)</f>
        <v>0.97541147245389714</v>
      </c>
      <c r="Q58" s="10">
        <f>('4v'!K46-P58)^2</f>
        <v>2.4479301192626687E-4</v>
      </c>
      <c r="R58" s="3"/>
      <c r="S58" s="3"/>
      <c r="T58" s="7">
        <f>offs447+Ampl447*SIN(2*PI()*freq447*('4v'!M46)+deph447*PI()/180)</f>
        <v>-1.193477893625166</v>
      </c>
      <c r="U58" s="8">
        <f>('4v'!N46-T58)^2</f>
        <v>8.138944978740314E-6</v>
      </c>
      <c r="V58" s="9">
        <f>offs448+Ampl448*SIN(2*PI()*freq448*('4v'!M46-reta448)+deph448*PI()/180)</f>
        <v>1.044887225758758</v>
      </c>
      <c r="W58" s="10">
        <f>('4v'!O46-V58)^2</f>
        <v>2.2298551792310302E-5</v>
      </c>
      <c r="X58" s="3"/>
      <c r="Y58" s="3"/>
      <c r="Z58" s="7">
        <f>offs449+Ampl449*SIN(2*PI()*freq449*('4v'!Q47)+deph449*PI()/180)</f>
        <v>-1.4914896040733829</v>
      </c>
      <c r="AA58" s="8">
        <f>('4v'!R47-Z58)^2</f>
        <v>1.461835641167114E-5</v>
      </c>
      <c r="AB58" s="9">
        <f>offs450+Ampl450*SIN(2*PI()*freq450*('4v'!Q47-reta450)+deph450*PI()/180)</f>
        <v>0.96314834430774199</v>
      </c>
      <c r="AC58" s="10">
        <f>('4v'!S47-AB58)^2</f>
        <v>2.0430251500744505E-6</v>
      </c>
      <c r="AD58" s="3"/>
      <c r="AE58" s="3"/>
      <c r="AF58" s="7">
        <f>offs451+Ampl451*SIN(2*PI()*freq451*('4v'!U46)+deph451*PI()/180)</f>
        <v>-1.3999959730389735</v>
      </c>
      <c r="AG58" s="8">
        <f>('4v'!V46-AF58)^2</f>
        <v>2.4555734965836237E-6</v>
      </c>
      <c r="AH58" s="9">
        <f>offs452+Ampl452*SIN(2*PI()*freq452*('4v'!U46-reta452)+deph452*PI()/180)</f>
        <v>0.79948824603635482</v>
      </c>
      <c r="AI58" s="10">
        <f>('4v'!W46-AH58)^2</f>
        <v>5.9155265591744166E-5</v>
      </c>
      <c r="AL58" s="76"/>
      <c r="AN58" s="76"/>
      <c r="AO58" s="80"/>
    </row>
    <row r="59" spans="1:41" x14ac:dyDescent="0.25">
      <c r="A59" s="3"/>
      <c r="B59" s="7">
        <f>offs441+Ampl441*SIN(2*PI()*freq441*('4v'!A47)+deph441*PI()/180)</f>
        <v>1.4172214645621191</v>
      </c>
      <c r="C59" s="8">
        <f>('4v'!B47-B59)^2</f>
        <v>6.6465630624726625E-7</v>
      </c>
      <c r="D59" s="9">
        <f>offs442+Ampl442*SIN(2*PI()*freq442*('4v'!A47-reta442)+deph442*PI()/180)</f>
        <v>0.73612170541187627</v>
      </c>
      <c r="E59" s="10">
        <f>('4v'!C47-D59)^2</f>
        <v>4.5680744236356741E-6</v>
      </c>
      <c r="F59" s="3"/>
      <c r="G59" s="3"/>
      <c r="H59" s="7">
        <f>offs443+Ampl443*SIN(2*PI()*freq443*('4v'!E47)+deph443*PI()/180)</f>
        <v>1.4833148771215197</v>
      </c>
      <c r="I59" s="8">
        <f>('4v'!F47-H59)^2</f>
        <v>2.5238277222628928E-7</v>
      </c>
      <c r="J59" s="9">
        <f>offs444+Ampl444*SIN(2*PI()*freq444*('4v'!E47-reta444)+deph444*PI()/180)</f>
        <v>0.72494790293075573</v>
      </c>
      <c r="K59" s="10">
        <f>('4v'!G47-J59)^2</f>
        <v>5.0173097371164397E-5</v>
      </c>
      <c r="L59" s="3"/>
      <c r="M59" s="3"/>
      <c r="N59" s="7">
        <f>offs445+Ampl445*SIN(2*PI()*freq445*('4v'!I47)+deph445*PI()/180)</f>
        <v>1.2105844334576725</v>
      </c>
      <c r="O59" s="8">
        <f>('4v'!J47-N59)^2</f>
        <v>6.7047185483471491E-7</v>
      </c>
      <c r="P59" s="9">
        <f>offs446+Ampl446*SIN(2*PI()*freq446*('4v'!I47-reta446)+deph446*PI()/180)</f>
        <v>0.97303316836588949</v>
      </c>
      <c r="Q59" s="10">
        <f>('4v'!K47-P59)^2</f>
        <v>2.9493969378829421E-4</v>
      </c>
      <c r="R59" s="3"/>
      <c r="S59" s="3"/>
      <c r="T59" s="7">
        <f>offs447+Ampl447*SIN(2*PI()*freq447*('4v'!M47)+deph447*PI()/180)</f>
        <v>-1.1643333904280242</v>
      </c>
      <c r="U59" s="8">
        <f>('4v'!N47-T59)^2</f>
        <v>9.0315301351398905E-6</v>
      </c>
      <c r="V59" s="9">
        <f>offs448+Ampl448*SIN(2*PI()*freq448*('4v'!M47-reta448)+deph448*PI()/180)</f>
        <v>1.046069714000754</v>
      </c>
      <c r="W59" s="10">
        <f>('4v'!O47-V59)^2</f>
        <v>3.0170588177893164E-5</v>
      </c>
      <c r="X59" s="3"/>
      <c r="Y59" s="3"/>
      <c r="Z59" s="7">
        <f>offs449+Ampl449*SIN(2*PI()*freq449*('4v'!Q48)+deph449*PI()/180)</f>
        <v>-1.4157489334607867</v>
      </c>
      <c r="AA59" s="8">
        <f>('4v'!R48-Z59)^2</f>
        <v>2.0709125042831097E-6</v>
      </c>
      <c r="AB59" s="9">
        <f>offs450+Ampl450*SIN(2*PI()*freq450*('4v'!Q48-reta450)+deph450*PI()/180)</f>
        <v>0.96738258161597435</v>
      </c>
      <c r="AC59" s="10">
        <f>('4v'!S48-AB59)^2</f>
        <v>3.8188344815217087E-8</v>
      </c>
      <c r="AD59" s="3"/>
      <c r="AE59" s="3"/>
      <c r="AF59" s="7">
        <f>offs451+Ampl451*SIN(2*PI()*freq451*('4v'!U47)+deph451*PI()/180)</f>
        <v>-1.5081922147352969</v>
      </c>
      <c r="AG59" s="8">
        <f>('4v'!V47-AF59)^2</f>
        <v>7.5393367198603321E-6</v>
      </c>
      <c r="AH59" s="9">
        <f>offs452+Ampl452*SIN(2*PI()*freq452*('4v'!U47-reta452)+deph452*PI()/180)</f>
        <v>0.79823144616781105</v>
      </c>
      <c r="AI59" s="10">
        <f>('4v'!W47-AH59)^2</f>
        <v>7.0349253217928491E-5</v>
      </c>
      <c r="AL59" s="76"/>
      <c r="AN59" s="76"/>
      <c r="AO59" s="80"/>
    </row>
    <row r="60" spans="1:41" x14ac:dyDescent="0.25">
      <c r="A60" s="3"/>
      <c r="B60" s="7">
        <f>offs441+Ampl441*SIN(2*PI()*freq441*('4v'!A48)+deph441*PI()/180)</f>
        <v>1.4325954792704407</v>
      </c>
      <c r="C60" s="8">
        <f>('4v'!B48-B60)^2</f>
        <v>1.9985184907439491E-5</v>
      </c>
      <c r="D60" s="9">
        <f>offs442+Ampl442*SIN(2*PI()*freq442*('4v'!A48-reta442)+deph442*PI()/180)</f>
        <v>0.72608405157615519</v>
      </c>
      <c r="E60" s="10">
        <f>('4v'!C48-D60)^2</f>
        <v>1.8932792474781485E-4</v>
      </c>
      <c r="F60" s="3"/>
      <c r="G60" s="3"/>
      <c r="H60" s="7">
        <f>offs443+Ampl443*SIN(2*PI()*freq443*('4v'!E48)+deph443*PI()/180)</f>
        <v>1.4673477903240875</v>
      </c>
      <c r="I60" s="8">
        <f>('4v'!F48-H60)^2</f>
        <v>4.4664186619467837E-6</v>
      </c>
      <c r="J60" s="9">
        <f>offs444+Ampl444*SIN(2*PI()*freq444*('4v'!E48-reta444)+deph444*PI()/180)</f>
        <v>0.71660729325408612</v>
      </c>
      <c r="K60" s="10">
        <f>('4v'!G48-J60)^2</f>
        <v>3.6728366394172771E-5</v>
      </c>
      <c r="L60" s="3"/>
      <c r="M60" s="3"/>
      <c r="N60" s="7">
        <f>offs445+Ampl445*SIN(2*PI()*freq445*('4v'!I48)+deph445*PI()/180)</f>
        <v>1.2241610894869639</v>
      </c>
      <c r="O60" s="8">
        <f>('4v'!J48-N60)^2</f>
        <v>7.1648807463817392E-6</v>
      </c>
      <c r="P60" s="9">
        <f>offs446+Ampl446*SIN(2*PI()*freq446*('4v'!I48-reta446)+deph446*PI()/180)</f>
        <v>0.9706412982443291</v>
      </c>
      <c r="Q60" s="10">
        <f>('4v'!K48-P60)^2</f>
        <v>2.8006217444108677E-4</v>
      </c>
      <c r="R60" s="3"/>
      <c r="S60" s="3"/>
      <c r="T60" s="7">
        <f>offs447+Ampl447*SIN(2*PI()*freq447*('4v'!M48)+deph447*PI()/180)</f>
        <v>-1.1350139951009535</v>
      </c>
      <c r="U60" s="8">
        <f>('4v'!N48-T60)^2</f>
        <v>2.4362665577608806E-5</v>
      </c>
      <c r="V60" s="9">
        <f>offs448+Ampl448*SIN(2*PI()*freq448*('4v'!M48-reta448)+deph448*PI()/180)</f>
        <v>1.0472129026458836</v>
      </c>
      <c r="W60" s="10">
        <f>('4v'!O48-V60)^2</f>
        <v>3.9724119991633221E-5</v>
      </c>
      <c r="X60" s="3"/>
      <c r="Y60" s="3"/>
      <c r="Z60" s="7">
        <f>offs449+Ampl449*SIN(2*PI()*freq449*('4v'!Q49)+deph449*PI()/180)</f>
        <v>-1.3381488716106138</v>
      </c>
      <c r="AA60" s="8">
        <f>('4v'!R49-Z60)^2</f>
        <v>8.9572804776179808E-6</v>
      </c>
      <c r="AB60" s="9">
        <f>offs450+Ampl450*SIN(2*PI()*freq450*('4v'!Q49-reta450)+deph450*PI()/180)</f>
        <v>0.97146030706323905</v>
      </c>
      <c r="AC60" s="10">
        <f>('4v'!S49-AB60)^2</f>
        <v>3.9073149662406236E-6</v>
      </c>
      <c r="AD60" s="3"/>
      <c r="AE60" s="3"/>
      <c r="AF60" s="7">
        <f>offs451+Ampl451*SIN(2*PI()*freq451*('4v'!U48)+deph451*PI()/180)</f>
        <v>-1.6122339331124416</v>
      </c>
      <c r="AG60" s="8">
        <f>('4v'!V48-AF60)^2</f>
        <v>1.7406142114261615E-5</v>
      </c>
      <c r="AH60" s="9">
        <f>offs452+Ampl452*SIN(2*PI()*freq452*('4v'!U48-reta452)+deph452*PI()/180)</f>
        <v>0.79732253908608341</v>
      </c>
      <c r="AI60" s="10">
        <f>('4v'!W48-AH60)^2</f>
        <v>5.5928546862077503E-5</v>
      </c>
      <c r="AL60" s="76"/>
      <c r="AN60" s="76"/>
      <c r="AO60" s="80"/>
    </row>
    <row r="61" spans="1:41" x14ac:dyDescent="0.25">
      <c r="A61" s="3"/>
      <c r="B61" s="7">
        <f>offs441+Ampl441*SIN(2*PI()*freq441*('4v'!A49)+deph441*PI()/180)</f>
        <v>1.446769914379511</v>
      </c>
      <c r="C61" s="8">
        <f>('4v'!B49-B61)^2</f>
        <v>9.1198828595765816E-6</v>
      </c>
      <c r="D61" s="9">
        <f>offs442+Ampl442*SIN(2*PI()*freq442*('4v'!A49-reta442)+deph442*PI()/180)</f>
        <v>0.71614331405354381</v>
      </c>
      <c r="E61" s="10">
        <f>('4v'!C49-D61)^2</f>
        <v>1.4356079811950626E-4</v>
      </c>
      <c r="F61" s="3"/>
      <c r="G61" s="3"/>
      <c r="H61" s="7">
        <f>offs443+Ampl443*SIN(2*PI()*freq443*('4v'!E49)+deph443*PI()/180)</f>
        <v>1.4486324310125653</v>
      </c>
      <c r="I61" s="8">
        <f>('4v'!F49-H61)^2</f>
        <v>8.5809801811769457E-6</v>
      </c>
      <c r="J61" s="9">
        <f>offs444+Ampl444*SIN(2*PI()*freq444*('4v'!E49-reta444)+deph444*PI()/180)</f>
        <v>0.70849715707027472</v>
      </c>
      <c r="K61" s="10">
        <f>('4v'!G49-J61)^2</f>
        <v>1.8428760452404426E-4</v>
      </c>
      <c r="L61" s="3"/>
      <c r="M61" s="3"/>
      <c r="N61" s="7">
        <f>offs445+Ampl445*SIN(2*PI()*freq445*('4v'!I49)+deph445*PI()/180)</f>
        <v>1.2374725697877726</v>
      </c>
      <c r="O61" s="8">
        <f>('4v'!J49-N61)^2</f>
        <v>5.3653836857228007E-6</v>
      </c>
      <c r="P61" s="9">
        <f>offs446+Ampl446*SIN(2*PI()*freq446*('4v'!I49-reta446)+deph446*PI()/180)</f>
        <v>0.96823623979323548</v>
      </c>
      <c r="Q61" s="10">
        <f>('4v'!K49-P61)^2</f>
        <v>2.6514031586335129E-4</v>
      </c>
      <c r="R61" s="3"/>
      <c r="S61" s="3"/>
      <c r="T61" s="7">
        <f>offs447+Ampl447*SIN(2*PI()*freq447*('4v'!M49)+deph447*PI()/180)</f>
        <v>-1.1055269417660403</v>
      </c>
      <c r="U61" s="8">
        <f>('4v'!N49-T61)^2</f>
        <v>2.2521495424527269E-5</v>
      </c>
      <c r="V61" s="9">
        <f>offs448+Ampl448*SIN(2*PI()*freq448*('4v'!M49-reta448)+deph448*PI()/180)</f>
        <v>1.0483165098150162</v>
      </c>
      <c r="W61" s="10">
        <f>('4v'!O49-V61)^2</f>
        <v>2.7030642733498772E-5</v>
      </c>
      <c r="X61" s="3"/>
      <c r="Y61" s="3"/>
      <c r="Z61" s="7">
        <f>offs449+Ampl449*SIN(2*PI()*freq449*('4v'!Q50)+deph449*PI()/180)</f>
        <v>-1.2588395071804583</v>
      </c>
      <c r="AA61" s="8">
        <f>('4v'!R50-Z61)^2</f>
        <v>1.4148936268640276E-5</v>
      </c>
      <c r="AB61" s="9">
        <f>offs450+Ampl450*SIN(2*PI()*freq450*('4v'!Q50-reta450)+deph450*PI()/180)</f>
        <v>0.97537363379579078</v>
      </c>
      <c r="AC61" s="10">
        <f>('4v'!S50-AB61)^2</f>
        <v>3.8823429786897956E-6</v>
      </c>
      <c r="AD61" s="3"/>
      <c r="AE61" s="3"/>
      <c r="AF61" s="7">
        <f>offs451+Ampl451*SIN(2*PI()*freq451*('4v'!U49)+deph451*PI()/180)</f>
        <v>-1.7117105230400891</v>
      </c>
      <c r="AG61" s="8">
        <f>('4v'!V49-AF61)^2</f>
        <v>1.8537131852323634E-5</v>
      </c>
      <c r="AH61" s="9">
        <f>offs452+Ampl452*SIN(2*PI()*freq452*('4v'!U49-reta452)+deph452*PI()/180)</f>
        <v>0.79676511183218368</v>
      </c>
      <c r="AI61" s="10">
        <f>('4v'!W49-AH61)^2</f>
        <v>4.7901788993593083E-5</v>
      </c>
      <c r="AL61" s="76"/>
      <c r="AN61" s="76"/>
      <c r="AO61" s="80"/>
    </row>
    <row r="62" spans="1:41" x14ac:dyDescent="0.25">
      <c r="A62" s="3"/>
      <c r="B62" s="7">
        <f>offs441+Ampl441*SIN(2*PI()*freq441*('4v'!A50)+deph441*PI()/180)</f>
        <v>1.4597358170123118</v>
      </c>
      <c r="C62" s="8">
        <f>('4v'!B50-B62)^2</f>
        <v>1.3018891637355624E-7</v>
      </c>
      <c r="D62" s="9">
        <f>offs442+Ampl442*SIN(2*PI()*freq442*('4v'!A50-reta442)+deph442*PI()/180)</f>
        <v>0.70630577162692298</v>
      </c>
      <c r="E62" s="10">
        <f>('4v'!C50-D62)^2</f>
        <v>1.1211003941736889E-7</v>
      </c>
      <c r="F62" s="3"/>
      <c r="G62" s="3"/>
      <c r="H62" s="7">
        <f>offs443+Ampl443*SIN(2*PI()*freq443*('4v'!E50)+deph443*PI()/180)</f>
        <v>1.4271953947366145</v>
      </c>
      <c r="I62" s="8">
        <f>('4v'!F50-H62)^2</f>
        <v>8.8607115549887601E-6</v>
      </c>
      <c r="J62" s="9">
        <f>offs444+Ampl444*SIN(2*PI()*freq444*('4v'!E50-reta444)+deph444*PI()/180)</f>
        <v>0.70062901932661459</v>
      </c>
      <c r="K62" s="10">
        <f>('4v'!G50-J62)^2</f>
        <v>1.409266110459568E-5</v>
      </c>
      <c r="L62" s="3"/>
      <c r="M62" s="3"/>
      <c r="N62" s="7">
        <f>offs445+Ampl445*SIN(2*PI()*freq445*('4v'!I50)+deph445*PI()/180)</f>
        <v>1.2505167723230468</v>
      </c>
      <c r="O62" s="8">
        <f>('4v'!J50-N62)^2</f>
        <v>2.8515804412776917E-6</v>
      </c>
      <c r="P62" s="9">
        <f>offs446+Ampl446*SIN(2*PI()*freq446*('4v'!I50-reta446)+deph446*PI()/180)</f>
        <v>0.96581837279921878</v>
      </c>
      <c r="Q62" s="10">
        <f>('4v'!K50-P62)^2</f>
        <v>2.5022123438262015E-4</v>
      </c>
      <c r="R62" s="3"/>
      <c r="S62" s="3"/>
      <c r="T62" s="7">
        <f>offs447+Ampl447*SIN(2*PI()*freq447*('4v'!M50)+deph447*PI()/180)</f>
        <v>-1.0758795059124688</v>
      </c>
      <c r="U62" s="8">
        <f>('4v'!N50-T62)^2</f>
        <v>5.9633440365145854E-6</v>
      </c>
      <c r="V62" s="9">
        <f>offs448+Ampl448*SIN(2*PI()*freq448*('4v'!M50-reta448)+deph448*PI()/180)</f>
        <v>1.049380263388733</v>
      </c>
      <c r="W62" s="10">
        <f>('4v'!O50-V62)^2</f>
        <v>3.7069547445945178E-5</v>
      </c>
      <c r="X62" s="3"/>
      <c r="Y62" s="3"/>
      <c r="Z62" s="7">
        <f>offs449+Ampl449*SIN(2*PI()*freq449*('4v'!Q51)+deph449*PI()/180)</f>
        <v>-1.1779742348423814</v>
      </c>
      <c r="AA62" s="8">
        <f>('4v'!R51-Z62)^2</f>
        <v>8.8460728976352223E-6</v>
      </c>
      <c r="AB62" s="9">
        <f>offs450+Ampl450*SIN(2*PI()*freq450*('4v'!Q51-reta450)+deph450*PI()/180)</f>
        <v>0.97911499292847837</v>
      </c>
      <c r="AC62" s="10">
        <f>('4v'!S51-AB62)^2</f>
        <v>4.5582551954471896E-6</v>
      </c>
      <c r="AD62" s="3"/>
      <c r="AE62" s="3"/>
      <c r="AF62" s="7">
        <f>offs451+Ampl451*SIN(2*PI()*freq451*('4v'!U50)+deph451*PI()/180)</f>
        <v>-1.8062293958643432</v>
      </c>
      <c r="AG62" s="8">
        <f>('4v'!V50-AF62)^2</f>
        <v>1.2507568812344908E-5</v>
      </c>
      <c r="AH62" s="9">
        <f>offs452+Ampl452*SIN(2*PI()*freq452*('4v'!U50-reta452)+deph452*PI()/180)</f>
        <v>0.79656136431681834</v>
      </c>
      <c r="AI62" s="10">
        <f>('4v'!W50-AH62)^2</f>
        <v>4.5122983364864492E-5</v>
      </c>
      <c r="AL62" s="76"/>
      <c r="AN62" s="76"/>
      <c r="AO62" s="80"/>
    </row>
    <row r="63" spans="1:41" x14ac:dyDescent="0.25">
      <c r="A63" s="3"/>
      <c r="B63" s="7">
        <f>offs441+Ampl441*SIN(2*PI()*freq441*('4v'!A51)+deph441*PI()/180)</f>
        <v>1.471484997626836</v>
      </c>
      <c r="C63" s="8">
        <f>('4v'!B51-B63)^2</f>
        <v>1.531138327675604E-7</v>
      </c>
      <c r="D63" s="9">
        <f>offs442+Ampl442*SIN(2*PI()*freq442*('4v'!A51-reta442)+deph442*PI()/180)</f>
        <v>0.69657763789894145</v>
      </c>
      <c r="E63" s="10">
        <f>('4v'!C51-D63)^2</f>
        <v>3.0936265589261538E-5</v>
      </c>
      <c r="F63" s="3"/>
      <c r="G63" s="3"/>
      <c r="H63" s="7">
        <f>offs443+Ampl443*SIN(2*PI()*freq443*('4v'!E51)+deph443*PI()/180)</f>
        <v>1.4030671446977934</v>
      </c>
      <c r="I63" s="8">
        <f>('4v'!F51-H63)^2</f>
        <v>1.1071903390964111E-7</v>
      </c>
      <c r="J63" s="9">
        <f>offs444+Ampl444*SIN(2*PI()*freq444*('4v'!E51-reta444)+deph444*PI()/180)</f>
        <v>0.69301406107737518</v>
      </c>
      <c r="K63" s="10">
        <f>('4v'!G51-J63)^2</f>
        <v>3.3803048593795866E-5</v>
      </c>
      <c r="L63" s="3"/>
      <c r="M63" s="3"/>
      <c r="N63" s="7">
        <f>offs445+Ampl445*SIN(2*PI()*freq445*('4v'!I51)+deph445*PI()/180)</f>
        <v>1.2632916372619958</v>
      </c>
      <c r="O63" s="8">
        <f>('4v'!J51-N63)^2</f>
        <v>6.267053874253912E-7</v>
      </c>
      <c r="P63" s="9">
        <f>offs446+Ampl446*SIN(2*PI()*freq446*('4v'!I51-reta446)+deph446*PI()/180)</f>
        <v>0.96338807907150537</v>
      </c>
      <c r="Q63" s="10">
        <f>('4v'!K51-P63)^2</f>
        <v>1.7924092898656096E-4</v>
      </c>
      <c r="R63" s="3"/>
      <c r="S63" s="3"/>
      <c r="T63" s="7">
        <f>offs447+Ampl447*SIN(2*PI()*freq447*('4v'!M51)+deph447*PI()/180)</f>
        <v>-1.0460790026014122</v>
      </c>
      <c r="U63" s="8">
        <f>('4v'!N51-T63)^2</f>
        <v>3.7572495745535668E-6</v>
      </c>
      <c r="V63" s="9">
        <f>offs448+Ampl448*SIN(2*PI()*freq448*('4v'!M51-reta448)+deph448*PI()/180)</f>
        <v>1.0504039010744248</v>
      </c>
      <c r="W63" s="10">
        <f>('4v'!O51-V63)^2</f>
        <v>4.9251747481060873E-5</v>
      </c>
      <c r="X63" s="3"/>
      <c r="Y63" s="3"/>
      <c r="Z63" s="7">
        <f>offs449+Ampl449*SIN(2*PI()*freq449*('4v'!Q52)+deph449*PI()/180)</f>
        <v>-1.0957094585976468</v>
      </c>
      <c r="AA63" s="8">
        <f>('4v'!R52-Z63)^2</f>
        <v>2.202855360782471E-5</v>
      </c>
      <c r="AB63" s="9">
        <f>offs450+Ampl450*SIN(2*PI()*freq450*('4v'!Q52-reta450)+deph450*PI()/180)</f>
        <v>0.9826771481839528</v>
      </c>
      <c r="AC63" s="10">
        <f>('4v'!S52-AB63)^2</f>
        <v>6.1447063259206695E-6</v>
      </c>
      <c r="AD63" s="3"/>
      <c r="AE63" s="3"/>
      <c r="AF63" s="7">
        <f>offs451+Ampl451*SIN(2*PI()*freq451*('4v'!U51)+deph451*PI()/180)</f>
        <v>-1.8954175287757313</v>
      </c>
      <c r="AG63" s="8">
        <f>('4v'!V51-AF63)^2</f>
        <v>5.0107534218789177E-6</v>
      </c>
      <c r="AH63" s="9">
        <f>offs452+Ampl452*SIN(2*PI()*freq452*('4v'!U51-reta452)+deph452*PI()/180)</f>
        <v>0.79671210063834752</v>
      </c>
      <c r="AI63" s="10">
        <f>('4v'!W51-AH63)^2</f>
        <v>2.4158214285084463E-5</v>
      </c>
      <c r="AL63" s="76"/>
      <c r="AN63" s="76"/>
      <c r="AO63" s="80"/>
    </row>
    <row r="64" spans="1:41" x14ac:dyDescent="0.25">
      <c r="A64" s="3"/>
      <c r="B64" s="7">
        <f>offs441+Ampl441*SIN(2*PI()*freq441*('4v'!A52)+deph441*PI()/180)</f>
        <v>1.482010035188781</v>
      </c>
      <c r="C64" s="8">
        <f>('4v'!B52-B64)^2</f>
        <v>1.3239613376613472E-6</v>
      </c>
      <c r="D64" s="9">
        <f>offs442+Ampl442*SIN(2*PI()*freq442*('4v'!A52-reta442)+deph442*PI()/180)</f>
        <v>0.6869650573673709</v>
      </c>
      <c r="E64" s="10">
        <f>('4v'!C52-D64)^2</f>
        <v>2.0834795594293481E-8</v>
      </c>
      <c r="F64" s="3"/>
      <c r="G64" s="3"/>
      <c r="H64" s="7">
        <f>offs443+Ampl443*SIN(2*PI()*freq443*('4v'!E52)+deph443*PI()/180)</f>
        <v>1.3762819684596772</v>
      </c>
      <c r="I64" s="8">
        <f>('4v'!F52-H64)^2</f>
        <v>7.9453773090728393E-7</v>
      </c>
      <c r="J64" s="9">
        <f>offs444+Ampl444*SIN(2*PI()*freq444*('4v'!E52-reta444)+deph444*PI()/180)</f>
        <v>0.68566310359491034</v>
      </c>
      <c r="K64" s="10">
        <f>('4v'!G52-J64)^2</f>
        <v>2.8649217766497231E-5</v>
      </c>
      <c r="L64" s="3"/>
      <c r="M64" s="3"/>
      <c r="N64" s="7">
        <f>offs445+Ampl445*SIN(2*PI()*freq445*('4v'!I52)+deph445*PI()/180)</f>
        <v>1.2757951473053508</v>
      </c>
      <c r="O64" s="8">
        <f>('4v'!J52-N64)^2</f>
        <v>2.485059992363377E-6</v>
      </c>
      <c r="P64" s="9">
        <f>offs446+Ampl446*SIN(2*PI()*freq446*('4v'!I52-reta446)+deph446*PI()/180)</f>
        <v>0.96094574238164865</v>
      </c>
      <c r="Q64" s="10">
        <f>('4v'!K52-P64)^2</f>
        <v>1.1980949520036671E-4</v>
      </c>
      <c r="R64" s="3"/>
      <c r="S64" s="3"/>
      <c r="T64" s="7">
        <f>offs447+Ampl447*SIN(2*PI()*freq447*('4v'!M52)+deph447*PI()/180)</f>
        <v>-1.0161327846611479</v>
      </c>
      <c r="U64" s="8">
        <f>('4v'!N52-T64)^2</f>
        <v>1.6615845770474228E-6</v>
      </c>
      <c r="V64" s="9">
        <f>offs448+Ampl448*SIN(2*PI()*freq448*('4v'!M52-reta448)+deph448*PI()/180)</f>
        <v>1.0513871704709652</v>
      </c>
      <c r="W64" s="10">
        <f>('4v'!O52-V64)^2</f>
        <v>3.6417477711842903E-5</v>
      </c>
      <c r="X64" s="3"/>
      <c r="Y64" s="3"/>
      <c r="Z64" s="7">
        <f>offs449+Ampl449*SIN(2*PI()*freq449*('4v'!Q53)+deph449*PI()/180)</f>
        <v>-1.0122042892708913</v>
      </c>
      <c r="AA64" s="8">
        <f>('4v'!R53-Z64)^2</f>
        <v>1.603488517574805E-6</v>
      </c>
      <c r="AB64" s="9">
        <f>offs450+Ampl450*SIN(2*PI()*freq450*('4v'!Q53-reta450)+deph450*PI()/180)</f>
        <v>0.98605320988857692</v>
      </c>
      <c r="AC64" s="10">
        <f>('4v'!S53-AB64)^2</f>
        <v>9.0528179345972878E-6</v>
      </c>
      <c r="AD64" s="3"/>
      <c r="AE64" s="3"/>
      <c r="AF64" s="7">
        <f>offs451+Ampl451*SIN(2*PI()*freq451*('4v'!U52)+deph451*PI()/180)</f>
        <v>-1.9789229369598198</v>
      </c>
      <c r="AG64" s="8">
        <f>('4v'!V52-AF64)^2</f>
        <v>5.853214554496047E-7</v>
      </c>
      <c r="AH64" s="9">
        <f>offs452+Ampl452*SIN(2*PI()*freq452*('4v'!U52-reta452)+deph452*PI()/180)</f>
        <v>0.79721672590937487</v>
      </c>
      <c r="AI64" s="10">
        <f>('4v'!W52-AH64)^2</f>
        <v>1.2018188530731314E-5</v>
      </c>
      <c r="AL64" s="76"/>
      <c r="AN64" s="76"/>
      <c r="AO64" s="80"/>
    </row>
    <row r="65" spans="1:41" x14ac:dyDescent="0.25">
      <c r="A65" s="3"/>
      <c r="B65" s="7">
        <f>offs441+Ampl441*SIN(2*PI()*freq441*('4v'!A53)+deph441*PI()/180)</f>
        <v>1.4913042818588376</v>
      </c>
      <c r="C65" s="8">
        <f>('4v'!B53-B65)^2</f>
        <v>4.6142384374569824E-7</v>
      </c>
      <c r="D65" s="9">
        <f>offs442+Ampl442*SIN(2*PI()*freq442*('4v'!A53-reta442)+deph442*PI()/180)</f>
        <v>0.67747410154410326</v>
      </c>
      <c r="E65" s="10">
        <f>('4v'!C53-D65)^2</f>
        <v>5.9014636686091003E-5</v>
      </c>
      <c r="F65" s="3"/>
      <c r="G65" s="3"/>
      <c r="H65" s="7">
        <f>offs443+Ampl443*SIN(2*PI()*freq443*('4v'!E53)+deph443*PI()/180)</f>
        <v>1.346877929223353</v>
      </c>
      <c r="I65" s="8">
        <f>('4v'!F53-H65)^2</f>
        <v>6.1501547476098039E-7</v>
      </c>
      <c r="J65" s="9">
        <f>offs444+Ampl444*SIN(2*PI()*freq444*('4v'!E53-reta444)+deph444*PI()/180)</f>
        <v>0.67858659299203827</v>
      </c>
      <c r="K65" s="10">
        <f>('4v'!G53-J65)^2</f>
        <v>2.6513158640657429E-5</v>
      </c>
      <c r="L65" s="3"/>
      <c r="M65" s="3"/>
      <c r="N65" s="7">
        <f>offs445+Ampl445*SIN(2*PI()*freq445*('4v'!I53)+deph445*PI()/180)</f>
        <v>1.288025328003934</v>
      </c>
      <c r="O65" s="8">
        <f>('4v'!J53-N65)^2</f>
        <v>4.3590675306709959E-6</v>
      </c>
      <c r="P65" s="9">
        <f>offs446+Ampl446*SIN(2*PI()*freq446*('4v'!I53-reta446)+deph446*PI()/180)</f>
        <v>0.95849174840292384</v>
      </c>
      <c r="Q65" s="10">
        <f>('4v'!K53-P65)^2</f>
        <v>7.2109960773627334E-5</v>
      </c>
      <c r="R65" s="3"/>
      <c r="S65" s="3"/>
      <c r="T65" s="7">
        <f>offs447+Ampl447*SIN(2*PI()*freq447*('4v'!M53)+deph447*PI()/180)</f>
        <v>-0.98604824087285736</v>
      </c>
      <c r="U65" s="8">
        <f>('4v'!N53-T65)^2</f>
        <v>6.0244763552227192E-6</v>
      </c>
      <c r="V65" s="9">
        <f>offs448+Ampl448*SIN(2*PI()*freq448*('4v'!M53-reta448)+deph448*PI()/180)</f>
        <v>1.0523298291309477</v>
      </c>
      <c r="W65" s="10">
        <f>('4v'!O53-V65)^2</f>
        <v>4.9634291670825329E-5</v>
      </c>
      <c r="X65" s="3"/>
      <c r="Y65" s="3"/>
      <c r="Z65" s="7">
        <f>offs449+Ampl449*SIN(2*PI()*freq449*('4v'!Q54)+deph449*PI()/180)</f>
        <v>-0.92762023676900751</v>
      </c>
      <c r="AA65" s="8">
        <f>('4v'!R54-Z65)^2</f>
        <v>6.8656407256586894E-6</v>
      </c>
      <c r="AB65" s="9">
        <f>offs450+Ampl450*SIN(2*PI()*freq450*('4v'!Q54-reta450)+deph450*PI()/180)</f>
        <v>0.9892366482979531</v>
      </c>
      <c r="AC65" s="10">
        <f>('4v'!S54-AB65)^2</f>
        <v>1.39304492277723E-5</v>
      </c>
      <c r="AD65" s="3"/>
      <c r="AE65" s="3"/>
      <c r="AF65" s="7">
        <f>offs451+Ampl451*SIN(2*PI()*freq451*('4v'!U53)+deph451*PI()/180)</f>
        <v>-2.0564160627205164</v>
      </c>
      <c r="AG65" s="8">
        <f>('4v'!V53-AF65)^2</f>
        <v>3.1031887458921844E-7</v>
      </c>
      <c r="AH65" s="9">
        <f>offs452+Ampl452*SIN(2*PI()*freq452*('4v'!U53-reta452)+deph452*PI()/180)</f>
        <v>0.79807324860449691</v>
      </c>
      <c r="AI65" s="10">
        <f>('4v'!W53-AH65)^2</f>
        <v>1.8690478496284864E-5</v>
      </c>
      <c r="AL65" s="76"/>
      <c r="AN65" s="76"/>
      <c r="AO65" s="80"/>
    </row>
    <row r="66" spans="1:41" x14ac:dyDescent="0.25">
      <c r="A66" s="3"/>
      <c r="B66" s="7">
        <f>offs441+Ampl441*SIN(2*PI()*freq441*('4v'!A54)+deph441*PI()/180)</f>
        <v>1.4993618671916003</v>
      </c>
      <c r="C66" s="8">
        <f>('4v'!B54-B66)^2</f>
        <v>8.2798174387361951E-6</v>
      </c>
      <c r="D66" s="9">
        <f>offs442+Ampl442*SIN(2*PI()*freq442*('4v'!A54-reta442)+deph442*PI()/180)</f>
        <v>0.66811076512026057</v>
      </c>
      <c r="E66" s="10">
        <f>('4v'!C54-D66)^2</f>
        <v>2.8374104479032827E-5</v>
      </c>
      <c r="F66" s="3"/>
      <c r="G66" s="3"/>
      <c r="H66" s="7">
        <f>offs443+Ampl443*SIN(2*PI()*freq443*('4v'!E54)+deph443*PI()/180)</f>
        <v>1.3148968117375337</v>
      </c>
      <c r="I66" s="8">
        <f>('4v'!F54-H66)^2</f>
        <v>2.820856663854041E-9</v>
      </c>
      <c r="J66" s="9">
        <f>offs444+Ampl444*SIN(2*PI()*freq444*('4v'!E54-reta444)+deph444*PI()/180)</f>
        <v>0.67179458537754477</v>
      </c>
      <c r="K66" s="10">
        <f>('4v'!G54-J66)^2</f>
        <v>1.4469648921318712E-4</v>
      </c>
      <c r="L66" s="3"/>
      <c r="M66" s="3"/>
      <c r="N66" s="7">
        <f>offs445+Ampl445*SIN(2*PI()*freq445*('4v'!I54)+deph445*PI()/180)</f>
        <v>1.299980248070435</v>
      </c>
      <c r="O66" s="8">
        <f>('4v'!J54-N66)^2</f>
        <v>1.8293910073564E-5</v>
      </c>
      <c r="P66" s="9">
        <f>offs446+Ampl446*SIN(2*PI()*freq446*('4v'!I54-reta446)+deph446*PI()/180)</f>
        <v>0.95602648464942785</v>
      </c>
      <c r="Q66" s="10">
        <f>('4v'!K54-P66)^2</f>
        <v>6.367440954575587E-5</v>
      </c>
      <c r="R66" s="3"/>
      <c r="S66" s="3"/>
      <c r="T66" s="7">
        <f>offs447+Ampl447*SIN(2*PI()*freq447*('4v'!M54)+deph447*PI()/180)</f>
        <v>-0.95583279414755618</v>
      </c>
      <c r="U66" s="8">
        <f>('4v'!N54-T66)^2</f>
        <v>2.3590015504804046E-6</v>
      </c>
      <c r="V66" s="9">
        <f>offs448+Ampl448*SIN(2*PI()*freq448*('4v'!M54-reta448)+deph448*PI()/180)</f>
        <v>1.0532316446204646</v>
      </c>
      <c r="W66" s="10">
        <f>('4v'!O54-V66)^2</f>
        <v>3.7740692452259257E-5</v>
      </c>
      <c r="X66" s="3"/>
      <c r="Y66" s="3"/>
      <c r="Z66" s="7">
        <f>offs449+Ampl449*SIN(2*PI()*freq449*('4v'!Q55)+deph449*PI()/180)</f>
        <v>-0.84212089769992571</v>
      </c>
      <c r="AA66" s="8">
        <f>('4v'!R55-Z66)^2</f>
        <v>9.3507383432109137E-6</v>
      </c>
      <c r="AB66" s="9">
        <f>offs450+Ampl450*SIN(2*PI()*freq450*('4v'!Q55-reta450)+deph450*PI()/180)</f>
        <v>0.99222130622630078</v>
      </c>
      <c r="AC66" s="10">
        <f>('4v'!S55-AB66)^2</f>
        <v>7.293746859297583E-6</v>
      </c>
      <c r="AD66" s="3"/>
      <c r="AE66" s="3"/>
      <c r="AF66" s="7">
        <f>offs451+Ampl451*SIN(2*PI()*freq451*('4v'!U54)+deph451*PI()/180)</f>
        <v>-2.127591076093668</v>
      </c>
      <c r="AG66" s="8">
        <f>('4v'!V54-AF66)^2</f>
        <v>2.8507473775258642E-7</v>
      </c>
      <c r="AH66" s="9">
        <f>offs452+Ampl452*SIN(2*PI()*freq452*('4v'!U54-reta452)+deph452*PI()/180)</f>
        <v>0.79927828841994408</v>
      </c>
      <c r="AI66" s="10">
        <f>('4v'!W54-AH66)^2</f>
        <v>1.2782687285785906E-5</v>
      </c>
      <c r="AL66" s="76"/>
      <c r="AN66" s="76"/>
      <c r="AO66" s="80"/>
    </row>
    <row r="67" spans="1:41" x14ac:dyDescent="0.25">
      <c r="A67" s="3"/>
      <c r="B67" s="7">
        <f>offs441+Ampl441*SIN(2*PI()*freq441*('4v'!A55)+deph441*PI()/180)</f>
        <v>1.5061777018434714</v>
      </c>
      <c r="C67" s="8">
        <f>('4v'!B55-B67)^2</f>
        <v>3.5374155744058018E-6</v>
      </c>
      <c r="D67" s="9">
        <f>offs442+Ampl442*SIN(2*PI()*freq442*('4v'!A55-reta442)+deph442*PI()/180)</f>
        <v>0.6588809621798164</v>
      </c>
      <c r="E67" s="10">
        <f>('4v'!C55-D67)^2</f>
        <v>2.4748258745731673E-5</v>
      </c>
      <c r="F67" s="3"/>
      <c r="G67" s="3"/>
      <c r="H67" s="7">
        <f>offs443+Ampl443*SIN(2*PI()*freq443*('4v'!E55)+deph443*PI()/180)</f>
        <v>1.2803840629201293</v>
      </c>
      <c r="I67" s="8">
        <f>('4v'!F55-H67)^2</f>
        <v>7.0207135903084402E-6</v>
      </c>
      <c r="J67" s="9">
        <f>offs444+Ampl444*SIN(2*PI()*freq444*('4v'!E55-reta444)+deph444*PI()/180)</f>
        <v>0.66529673256589927</v>
      </c>
      <c r="K67" s="10">
        <f>('4v'!G55-J67)^2</f>
        <v>2.9755672355155974E-4</v>
      </c>
      <c r="L67" s="3"/>
      <c r="M67" s="3"/>
      <c r="N67" s="7">
        <f>offs445+Ampl445*SIN(2*PI()*freq445*('4v'!I55)+deph445*PI()/180)</f>
        <v>1.3116580196843894</v>
      </c>
      <c r="O67" s="8">
        <f>('4v'!J55-N67)^2</f>
        <v>1.7945048871646064E-5</v>
      </c>
      <c r="P67" s="9">
        <f>offs446+Ampl446*SIN(2*PI()*freq446*('4v'!I55-reta446)+deph446*PI()/180)</f>
        <v>0.95355034041488573</v>
      </c>
      <c r="Q67" s="10">
        <f>('4v'!K55-P67)^2</f>
        <v>3.0288296677030326E-5</v>
      </c>
      <c r="R67" s="3"/>
      <c r="S67" s="3"/>
      <c r="T67" s="7">
        <f>offs447+Ampl447*SIN(2*PI()*freq447*('4v'!M55)+deph447*PI()/180)</f>
        <v>-0.92549389969459994</v>
      </c>
      <c r="U67" s="8">
        <f>('4v'!N55-T67)^2</f>
        <v>5.9878564454663299E-6</v>
      </c>
      <c r="V67" s="9">
        <f>offs448+Ampl448*SIN(2*PI()*freq448*('4v'!M55-reta448)+deph448*PI()/180)</f>
        <v>1.05409239457642</v>
      </c>
      <c r="W67" s="10">
        <f>('4v'!O55-V67)^2</f>
        <v>2.7905814409228418E-5</v>
      </c>
      <c r="X67" s="3"/>
      <c r="Y67" s="3"/>
      <c r="Z67" s="7">
        <f>offs449+Ampl449*SIN(2*PI()*freq449*('4v'!Q56)+deph449*PI()/180)</f>
        <v>-0.75587163895534615</v>
      </c>
      <c r="AA67" s="8">
        <f>('4v'!R56-Z67)^2</f>
        <v>7.5440255510247344E-6</v>
      </c>
      <c r="AB67" s="9">
        <f>offs450+Ampl450*SIN(2*PI()*freq450*('4v'!Q56-reta450)+deph450*PI()/180)</f>
        <v>0.99500141095525996</v>
      </c>
      <c r="AC67" s="10">
        <f>('4v'!S56-AB67)^2</f>
        <v>6.3060998153032135E-9</v>
      </c>
      <c r="AD67" s="3"/>
      <c r="AE67" s="3"/>
      <c r="AF67" s="7">
        <f>offs451+Ampl451*SIN(2*PI()*freq451*('4v'!U55)+deph451*PI()/180)</f>
        <v>-2.1921670818182784</v>
      </c>
      <c r="AG67" s="8">
        <f>('4v'!V55-AF67)^2</f>
        <v>1.6885375206953925E-7</v>
      </c>
      <c r="AH67" s="9">
        <f>offs452+Ampl452*SIN(2*PI()*freq452*('4v'!U55-reta452)+deph452*PI()/180)</f>
        <v>0.80082708961409521</v>
      </c>
      <c r="AI67" s="10">
        <f>('4v'!W55-AH67)^2</f>
        <v>1.0055809340622313E-5</v>
      </c>
      <c r="AL67" s="76"/>
      <c r="AN67" s="76"/>
      <c r="AO67" s="80"/>
    </row>
    <row r="68" spans="1:41" x14ac:dyDescent="0.25">
      <c r="A68" s="3"/>
      <c r="B68" s="7">
        <f>offs441+Ampl441*SIN(2*PI()*freq441*('4v'!A56)+deph441*PI()/180)</f>
        <v>1.5117474807871991</v>
      </c>
      <c r="C68" s="8">
        <f>('4v'!B56-B68)^2</f>
        <v>2.5321745437092018E-6</v>
      </c>
      <c r="D68" s="9">
        <f>offs442+Ampl442*SIN(2*PI()*freq442*('4v'!A56-reta442)+deph442*PI()/180)</f>
        <v>0.64979052246413382</v>
      </c>
      <c r="E68" s="10">
        <f>('4v'!C56-D68)^2</f>
        <v>1.3246450358341563E-4</v>
      </c>
      <c r="F68" s="3"/>
      <c r="G68" s="3"/>
      <c r="H68" s="7">
        <f>offs443+Ampl443*SIN(2*PI()*freq443*('4v'!E56)+deph443*PI()/180)</f>
        <v>1.2433887272757094</v>
      </c>
      <c r="I68" s="8">
        <f>('4v'!F56-H68)^2</f>
        <v>6.5711658012396648E-7</v>
      </c>
      <c r="J68" s="9">
        <f>offs444+Ampl444*SIN(2*PI()*freq444*('4v'!E56-reta444)+deph444*PI()/180)</f>
        <v>0.65910226836150276</v>
      </c>
      <c r="K68" s="10">
        <f>('4v'!G56-J68)^2</f>
        <v>2.2385152015959423E-4</v>
      </c>
      <c r="L68" s="3"/>
      <c r="M68" s="3"/>
      <c r="N68" s="7">
        <f>offs445+Ampl445*SIN(2*PI()*freq445*('4v'!I56)+deph445*PI()/180)</f>
        <v>1.3230567987902864</v>
      </c>
      <c r="O68" s="8">
        <f>('4v'!J56-N68)^2</f>
        <v>9.8779552355518266E-11</v>
      </c>
      <c r="P68" s="9">
        <f>offs446+Ampl446*SIN(2*PI()*freq446*('4v'!I56-reta446)+deph446*PI()/180)</f>
        <v>0.95106370671117635</v>
      </c>
      <c r="Q68" s="10">
        <f>('4v'!K56-P68)^2</f>
        <v>9.1013640787352705E-6</v>
      </c>
      <c r="R68" s="3"/>
      <c r="S68" s="3"/>
      <c r="T68" s="7">
        <f>offs447+Ampl447*SIN(2*PI()*freq447*('4v'!M56)+deph447*PI()/180)</f>
        <v>-0.89503904318222294</v>
      </c>
      <c r="U68" s="8">
        <f>('4v'!N56-T68)^2</f>
        <v>1.0511557256998624E-5</v>
      </c>
      <c r="V68" s="9">
        <f>offs448+Ampl448*SIN(2*PI()*freq448*('4v'!M56-reta448)+deph448*PI()/180)</f>
        <v>1.0549118667613584</v>
      </c>
      <c r="W68" s="10">
        <f>('4v'!O56-V68)^2</f>
        <v>1.9919469043302862E-5</v>
      </c>
      <c r="X68" s="3"/>
      <c r="Y68" s="3"/>
      <c r="Z68" s="7">
        <f>offs449+Ampl449*SIN(2*PI()*freq449*('4v'!Q57)+deph449*PI()/180)</f>
        <v>-0.66903927786960726</v>
      </c>
      <c r="AA68" s="8">
        <f>('4v'!R57-Z68)^2</f>
        <v>3.3157764023608649E-5</v>
      </c>
      <c r="AB68" s="9">
        <f>offs450+Ampl450*SIN(2*PI()*freq450*('4v'!Q57-reta450)+deph450*PI()/180)</f>
        <v>0.99757158539908175</v>
      </c>
      <c r="AC68" s="10">
        <f>('4v'!S57-AB68)^2</f>
        <v>4.8523121821394356E-7</v>
      </c>
      <c r="AD68" s="3"/>
      <c r="AE68" s="3"/>
      <c r="AF68" s="7">
        <f>offs451+Ampl451*SIN(2*PI()*freq451*('4v'!U56)+deph451*PI()/180)</f>
        <v>-2.2498892279017131</v>
      </c>
      <c r="AG68" s="8">
        <f>('4v'!V56-AF68)^2</f>
        <v>1.6455042561432895E-6</v>
      </c>
      <c r="AH68" s="9">
        <f>offs452+Ampl452*SIN(2*PI()*freq452*('4v'!U56-reta452)+deph452*PI()/180)</f>
        <v>0.80271353977621696</v>
      </c>
      <c r="AI68" s="10">
        <f>('4v'!W56-AH68)^2</f>
        <v>9.6381672221131367E-6</v>
      </c>
      <c r="AL68" s="76"/>
      <c r="AN68" s="76"/>
      <c r="AO68" s="80"/>
    </row>
    <row r="69" spans="1:41" x14ac:dyDescent="0.25">
      <c r="A69" s="3"/>
      <c r="B69" s="7">
        <f>offs441+Ampl441*SIN(2*PI()*freq441*('4v'!A57)+deph441*PI()/180)</f>
        <v>1.5160676860310227</v>
      </c>
      <c r="C69" s="8">
        <f>('4v'!B57-B69)^2</f>
        <v>4.0207710190082515E-6</v>
      </c>
      <c r="D69" s="9">
        <f>offs442+Ampl442*SIN(2*PI()*freq442*('4v'!A57-reta442)+deph442*PI()/180)</f>
        <v>0.64084518768977705</v>
      </c>
      <c r="E69" s="10">
        <f>('4v'!C57-D69)^2</f>
        <v>7.0951775504749941E-5</v>
      </c>
      <c r="F69" s="3"/>
      <c r="G69" s="3"/>
      <c r="H69" s="7">
        <f>offs443+Ampl443*SIN(2*PI()*freq443*('4v'!E57)+deph443*PI()/180)</f>
        <v>1.2039633772005696</v>
      </c>
      <c r="I69" s="8">
        <f>('4v'!F57-H69)^2</f>
        <v>5.764211332214311E-6</v>
      </c>
      <c r="J69" s="9">
        <f>offs444+Ampl444*SIN(2*PI()*freq444*('4v'!E57-reta444)+deph444*PI()/180)</f>
        <v>0.65321999543694376</v>
      </c>
      <c r="K69" s="10">
        <f>('4v'!G57-J69)^2</f>
        <v>1.2171595556618432E-4</v>
      </c>
      <c r="L69" s="3"/>
      <c r="M69" s="3"/>
      <c r="N69" s="7">
        <f>offs445+Ampl445*SIN(2*PI()*freq445*('4v'!I57)+deph445*PI()/180)</f>
        <v>1.3341747853887658</v>
      </c>
      <c r="O69" s="8">
        <f>('4v'!J57-N69)^2</f>
        <v>3.4907372124013245E-7</v>
      </c>
      <c r="P69" s="9">
        <f>offs446+Ampl446*SIN(2*PI()*freq446*('4v'!I57-reta446)+deph446*PI()/180)</f>
        <v>0.94856697620658781</v>
      </c>
      <c r="Q69" s="10">
        <f>('4v'!K57-P69)^2</f>
        <v>2.7052086835524333E-7</v>
      </c>
      <c r="R69" s="3"/>
      <c r="S69" s="3"/>
      <c r="T69" s="7">
        <f>offs447+Ampl447*SIN(2*PI()*freq447*('4v'!M57)+deph447*PI()/180)</f>
        <v>-0.86447573889056883</v>
      </c>
      <c r="U69" s="8">
        <f>('4v'!N57-T69)^2</f>
        <v>1.5435853604924328E-5</v>
      </c>
      <c r="V69" s="9">
        <f>offs448+Ampl448*SIN(2*PI()*freq448*('4v'!M57-reta448)+deph448*PI()/180)</f>
        <v>1.0556898591157962</v>
      </c>
      <c r="W69" s="10">
        <f>('4v'!O57-V69)^2</f>
        <v>1.3580189633713106E-5</v>
      </c>
      <c r="X69" s="3"/>
      <c r="Y69" s="3"/>
      <c r="Z69" s="7">
        <f>offs449+Ampl449*SIN(2*PI()*freq449*('4v'!Q58)+deph449*PI()/180)</f>
        <v>-0.5817917595731753</v>
      </c>
      <c r="AA69" s="8">
        <f>('4v'!R58-Z69)^2</f>
        <v>6.9785299006417984E-5</v>
      </c>
      <c r="AB69" s="9">
        <f>offs450+Ampl450*SIN(2*PI()*freq450*('4v'!Q58-reta450)+deph450*PI()/180)</f>
        <v>0.99992685850461371</v>
      </c>
      <c r="AC69" s="10">
        <f>('4v'!S58-AB69)^2</f>
        <v>9.3138403321833232E-6</v>
      </c>
      <c r="AD69" s="3"/>
      <c r="AE69" s="3"/>
      <c r="AF69" s="7">
        <f>offs451+Ampl451*SIN(2*PI()*freq451*('4v'!U57)+deph451*PI()/180)</f>
        <v>-2.300529711404117</v>
      </c>
      <c r="AG69" s="8">
        <f>('4v'!V57-AF69)^2</f>
        <v>2.0257504271710092E-6</v>
      </c>
      <c r="AH69" s="9">
        <f>offs452+Ampl452*SIN(2*PI()*freq452*('4v'!U57-reta452)+deph452*PI()/180)</f>
        <v>0.80493019394935617</v>
      </c>
      <c r="AI69" s="10">
        <f>('4v'!W57-AH69)^2</f>
        <v>1.9999445263955657E-6</v>
      </c>
      <c r="AL69" s="76"/>
      <c r="AN69" s="76"/>
      <c r="AO69" s="80"/>
    </row>
    <row r="70" spans="1:41" x14ac:dyDescent="0.25">
      <c r="A70" s="3"/>
      <c r="B70" s="7">
        <f>offs441+Ampl441*SIN(2*PI()*freq441*('4v'!A58)+deph441*PI()/180)</f>
        <v>1.5191355888407139</v>
      </c>
      <c r="C70" s="8">
        <f>('4v'!B58-B70)^2</f>
        <v>1.361629566582676E-6</v>
      </c>
      <c r="D70" s="9">
        <f>offs442+Ampl442*SIN(2*PI()*freq442*('4v'!A58-reta442)+deph442*PI()/180)</f>
        <v>0.63205060792191659</v>
      </c>
      <c r="E70" s="10">
        <f>('4v'!C58-D70)^2</f>
        <v>5.4027985326570387E-6</v>
      </c>
      <c r="F70" s="3"/>
      <c r="G70" s="3"/>
      <c r="H70" s="7">
        <f>offs443+Ampl443*SIN(2*PI()*freq443*('4v'!E58)+deph443*PI()/180)</f>
        <v>1.1621640382744676</v>
      </c>
      <c r="I70" s="8">
        <f>('4v'!F58-H70)^2</f>
        <v>2.6151361987481545E-6</v>
      </c>
      <c r="J70" s="9">
        <f>offs444+Ampl444*SIN(2*PI()*freq444*('4v'!E58-reta444)+deph444*PI()/180)</f>
        <v>0.6476582728239183</v>
      </c>
      <c r="K70" s="10">
        <f>('4v'!G58-J70)^2</f>
        <v>8.792949474506728E-5</v>
      </c>
      <c r="L70" s="3"/>
      <c r="M70" s="3"/>
      <c r="N70" s="7">
        <f>offs445+Ampl445*SIN(2*PI()*freq445*('4v'!I58)+deph445*PI()/180)</f>
        <v>1.3450102238208619</v>
      </c>
      <c r="O70" s="8">
        <f>('4v'!J58-N70)^2</f>
        <v>2.2942550064743296E-7</v>
      </c>
      <c r="P70" s="9">
        <f>offs446+Ampl446*SIN(2*PI()*freq446*('4v'!I58-reta446)+deph446*PI()/180)</f>
        <v>0.94606054316380916</v>
      </c>
      <c r="Q70" s="10">
        <f>('4v'!K58-P70)^2</f>
        <v>3.9454545737353559E-6</v>
      </c>
      <c r="R70" s="3"/>
      <c r="S70" s="3"/>
      <c r="T70" s="7">
        <f>offs447+Ampl447*SIN(2*PI()*freq447*('4v'!M58)+deph447*PI()/180)</f>
        <v>-0.83381152785763613</v>
      </c>
      <c r="U70" s="8">
        <f>('4v'!N58-T70)^2</f>
        <v>2.0381954985601727E-5</v>
      </c>
      <c r="V70" s="9">
        <f>offs448+Ampl448*SIN(2*PI()*freq448*('4v'!M58-reta448)+deph448*PI()/180)</f>
        <v>1.0564261798080443</v>
      </c>
      <c r="W70" s="10">
        <f>('4v'!O58-V70)^2</f>
        <v>2.4028919606807121E-5</v>
      </c>
      <c r="X70" s="3"/>
      <c r="Y70" s="3"/>
      <c r="Z70" s="7">
        <f>offs449+Ampl449*SIN(2*PI()*freq449*('4v'!Q59)+deph449*PI()/180)</f>
        <v>-0.49429783216475737</v>
      </c>
      <c r="AA70" s="8">
        <f>('4v'!R59-Z70)^2</f>
        <v>2.3472398704667292E-5</v>
      </c>
      <c r="AB70" s="9">
        <f>offs450+Ampl450*SIN(2*PI()*freq450*('4v'!Q59-reta450)+deph450*PI()/180)</f>
        <v>1.0020626748659687</v>
      </c>
      <c r="AC70" s="10">
        <f>('4v'!S59-AB70)^2</f>
        <v>1.0463121488529129E-5</v>
      </c>
      <c r="AD70" s="3"/>
      <c r="AE70" s="3"/>
      <c r="AF70" s="7">
        <f>offs451+Ampl451*SIN(2*PI()*freq451*('4v'!U58)+deph451*PI()/180)</f>
        <v>-2.3438886774725529</v>
      </c>
      <c r="AG70" s="8">
        <f>('4v'!V58-AF70)^2</f>
        <v>8.4580665352117578E-7</v>
      </c>
      <c r="AH70" s="9">
        <f>offs452+Ampl452*SIN(2*PI()*freq452*('4v'!U58-reta452)+deph452*PI()/180)</f>
        <v>0.80746830401218495</v>
      </c>
      <c r="AI70" s="10">
        <f>('4v'!W58-AH70)^2</f>
        <v>3.9972165331388577E-6</v>
      </c>
      <c r="AL70" s="76"/>
      <c r="AN70" s="76"/>
      <c r="AO70" s="80"/>
    </row>
    <row r="71" spans="1:41" x14ac:dyDescent="0.25">
      <c r="A71" s="3"/>
      <c r="B71" s="7">
        <f>offs441+Ampl441*SIN(2*PI()*freq441*('4v'!A59)+deph441*PI()/180)</f>
        <v>1.5209492514631018</v>
      </c>
      <c r="C71" s="8">
        <f>('4v'!B59-B71)^2</f>
        <v>1.0554510287375003E-6</v>
      </c>
      <c r="D71" s="9">
        <f>offs442+Ampl442*SIN(2*PI()*freq442*('4v'!A59-reta442)+deph442*PI()/180)</f>
        <v>0.62341233800563411</v>
      </c>
      <c r="E71" s="10">
        <f>('4v'!C59-D71)^2</f>
        <v>4.9792244595531194E-5</v>
      </c>
      <c r="F71" s="3"/>
      <c r="G71" s="3"/>
      <c r="H71" s="7">
        <f>offs443+Ampl443*SIN(2*PI()*freq443*('4v'!E59)+deph443*PI()/180)</f>
        <v>1.1180501096452362</v>
      </c>
      <c r="I71" s="8">
        <f>('4v'!F59-H71)^2</f>
        <v>5.8811567914172749E-6</v>
      </c>
      <c r="J71" s="9">
        <f>offs444+Ampl444*SIN(2*PI()*freq444*('4v'!E59-reta444)+deph444*PI()/180)</f>
        <v>0.64242500403459124</v>
      </c>
      <c r="K71" s="10">
        <f>('4v'!G59-J71)^2</f>
        <v>6.4802564956934893E-5</v>
      </c>
      <c r="L71" s="3"/>
      <c r="M71" s="3"/>
      <c r="N71" s="7">
        <f>offs445+Ampl445*SIN(2*PI()*freq445*('4v'!I59)+deph445*PI()/180)</f>
        <v>1.3555614030452352</v>
      </c>
      <c r="O71" s="8">
        <f>('4v'!J59-N71)^2</f>
        <v>4.7415199427227972E-7</v>
      </c>
      <c r="P71" s="9">
        <f>offs446+Ampl446*SIN(2*PI()*freq446*('4v'!I59-reta446)+deph446*PI()/180)</f>
        <v>0.9435448033776741</v>
      </c>
      <c r="Q71" s="10">
        <f>('4v'!K59-P71)^2</f>
        <v>2.0268513830628897E-5</v>
      </c>
      <c r="R71" s="3"/>
      <c r="S71" s="3"/>
      <c r="T71" s="7">
        <f>offs447+Ampl447*SIN(2*PI()*freq447*('4v'!M59)+deph447*PI()/180)</f>
        <v>-0.80305397601866568</v>
      </c>
      <c r="U71" s="8">
        <f>('4v'!N59-T71)^2</f>
        <v>9.326708443164821E-6</v>
      </c>
      <c r="V71" s="9">
        <f>offs448+Ampl448*SIN(2*PI()*freq448*('4v'!M59-reta448)+deph448*PI()/180)</f>
        <v>1.0571206472815089</v>
      </c>
      <c r="W71" s="10">
        <f>('4v'!O59-V71)^2</f>
        <v>1.7702742527492943E-5</v>
      </c>
      <c r="X71" s="3"/>
      <c r="Y71" s="3"/>
      <c r="Z71" s="7">
        <f>offs449+Ampl449*SIN(2*PI()*freq449*('4v'!Q60)+deph449*PI()/180)</f>
        <v>-0.40672672033051038</v>
      </c>
      <c r="AA71" s="8">
        <f>('4v'!R60-Z71)^2</f>
        <v>4.8341381880560006E-7</v>
      </c>
      <c r="AB71" s="9">
        <f>offs450+Ampl450*SIN(2*PI()*freq450*('4v'!Q60-reta450)+deph450*PI()/180)</f>
        <v>1.0039749035352725</v>
      </c>
      <c r="AC71" s="10">
        <f>('4v'!S60-AB71)^2</f>
        <v>1.0201019792626825E-5</v>
      </c>
      <c r="AD71" s="3"/>
      <c r="AE71" s="3"/>
      <c r="AF71" s="7">
        <f>offs451+Ampl451*SIN(2*PI()*freq451*('4v'!U59)+deph451*PI()/180)</f>
        <v>-2.3797950080767665</v>
      </c>
      <c r="AG71" s="8">
        <f>('4v'!V59-AF71)^2</f>
        <v>2.7889269764658424E-6</v>
      </c>
      <c r="AH71" s="9">
        <f>offs452+Ampl452*SIN(2*PI()*freq452*('4v'!U59-reta452)+deph452*PI()/180)</f>
        <v>0.81031785320383687</v>
      </c>
      <c r="AI71" s="10">
        <f>('4v'!W59-AH71)^2</f>
        <v>8.8897216398553153E-7</v>
      </c>
      <c r="AL71" s="76"/>
      <c r="AN71" s="76"/>
      <c r="AO71" s="80"/>
    </row>
    <row r="72" spans="1:41" x14ac:dyDescent="0.25">
      <c r="A72" s="3"/>
      <c r="B72" s="7">
        <f>offs441+Ampl441*SIN(2*PI()*freq441*('4v'!A60)+deph441*PI()/180)</f>
        <v>1.5215075283500021</v>
      </c>
      <c r="C72" s="8">
        <f>('4v'!B60-B72)^2</f>
        <v>2.5142172643306977E-6</v>
      </c>
      <c r="D72" s="9">
        <f>offs442+Ampl442*SIN(2*PI()*freq442*('4v'!A60-reta442)+deph442*PI()/180)</f>
        <v>0.6149358340573543</v>
      </c>
      <c r="E72" s="10">
        <f>('4v'!C60-D72)^2</f>
        <v>3.4635664428756489E-6</v>
      </c>
      <c r="F72" s="3"/>
      <c r="G72" s="3"/>
      <c r="H72" s="7">
        <f>offs443+Ampl443*SIN(2*PI()*freq443*('4v'!E60)+deph443*PI()/180)</f>
        <v>1.0716842796193116</v>
      </c>
      <c r="I72" s="8">
        <f>('4v'!F60-H72)^2</f>
        <v>9.4462922639745471E-7</v>
      </c>
      <c r="J72" s="9">
        <f>offs444+Ampl444*SIN(2*PI()*freq444*('4v'!E60-reta444)+deph444*PI()/180)</f>
        <v>0.63752762583026956</v>
      </c>
      <c r="K72" s="10">
        <f>('4v'!G60-J72)^2</f>
        <v>2.2115930622520894E-4</v>
      </c>
      <c r="L72" s="3"/>
      <c r="M72" s="3"/>
      <c r="N72" s="7">
        <f>offs445+Ampl445*SIN(2*PI()*freq445*('4v'!I60)+deph445*PI()/180)</f>
        <v>1.365826656908375</v>
      </c>
      <c r="O72" s="8">
        <f>('4v'!J60-N72)^2</f>
        <v>3.5703270834657967E-8</v>
      </c>
      <c r="P72" s="9">
        <f>offs446+Ampl446*SIN(2*PI()*freq446*('4v'!I60-reta446)+deph446*PI()/180)</f>
        <v>0.94102015411265783</v>
      </c>
      <c r="Q72" s="10">
        <f>('4v'!K60-P72)^2</f>
        <v>2.5741273756237849E-5</v>
      </c>
      <c r="R72" s="3"/>
      <c r="S72" s="3"/>
      <c r="T72" s="7">
        <f>offs447+Ampl447*SIN(2*PI()*freq447*('4v'!M60)+deph447*PI()/180)</f>
        <v>-0.77221067233933161</v>
      </c>
      <c r="U72" s="8">
        <f>('4v'!N60-T72)^2</f>
        <v>2.2726537541307633E-6</v>
      </c>
      <c r="V72" s="9">
        <f>offs448+Ampl448*SIN(2*PI()*freq448*('4v'!M60-reta448)+deph448*PI()/180)</f>
        <v>1.0577730902994578</v>
      </c>
      <c r="W72" s="10">
        <f>('4v'!O60-V72)^2</f>
        <v>1.2638165071243746E-5</v>
      </c>
      <c r="X72" s="3"/>
      <c r="Y72" s="3"/>
      <c r="Z72" s="7">
        <f>offs449+Ampl449*SIN(2*PI()*freq449*('4v'!Q61)+deph449*PI()/180)</f>
        <v>-0.31924779804132614</v>
      </c>
      <c r="AA72" s="8">
        <f>('4v'!R61-Z72)^2</f>
        <v>1.7557792454474313E-5</v>
      </c>
      <c r="AB72" s="9">
        <f>offs450+Ampl450*SIN(2*PI()*freq450*('4v'!Q61-reta450)+deph450*PI()/180)</f>
        <v>1.0056598460124584</v>
      </c>
      <c r="AC72" s="10">
        <f>('4v'!S61-AB72)^2</f>
        <v>8.5605748886185867E-6</v>
      </c>
      <c r="AD72" s="3"/>
      <c r="AE72" s="3"/>
      <c r="AF72" s="7">
        <f>offs451+Ampl451*SIN(2*PI()*freq451*('4v'!U60)+deph451*PI()/180)</f>
        <v>-2.4081069973339133</v>
      </c>
      <c r="AG72" s="8">
        <f>('4v'!V60-AF72)^2</f>
        <v>4.6922134746841386E-7</v>
      </c>
      <c r="AH72" s="9">
        <f>offs452+Ampl452*SIN(2*PI()*freq452*('4v'!U60-reta452)+deph452*PI()/180)</f>
        <v>0.81346759565548843</v>
      </c>
      <c r="AI72" s="10">
        <f>('4v'!W60-AH72)^2</f>
        <v>4.5778695689847499E-6</v>
      </c>
      <c r="AL72" s="76"/>
      <c r="AN72" s="76"/>
      <c r="AO72" s="80"/>
    </row>
    <row r="73" spans="1:41" x14ac:dyDescent="0.25">
      <c r="A73" s="3"/>
      <c r="B73" s="7">
        <f>offs441+Ampl441*SIN(2*PI()*freq441*('4v'!A61)+deph441*PI()/180)</f>
        <v>1.5208100668817663</v>
      </c>
      <c r="C73" s="8">
        <f>('4v'!B61-B73)^2</f>
        <v>7.8884040986666041E-7</v>
      </c>
      <c r="D73" s="9">
        <f>offs442+Ampl442*SIN(2*PI()*freq442*('4v'!A61-reta442)+deph442*PI()/180)</f>
        <v>0.6066264500186519</v>
      </c>
      <c r="E73" s="10">
        <f>('4v'!C61-D73)^2</f>
        <v>2.3973877802594782E-6</v>
      </c>
      <c r="F73" s="3"/>
      <c r="G73" s="3"/>
      <c r="H73" s="7">
        <f>offs443+Ampl443*SIN(2*PI()*freq443*('4v'!E61)+deph443*PI()/180)</f>
        <v>1.0231324365782526</v>
      </c>
      <c r="I73" s="8">
        <f>('4v'!F61-H73)^2</f>
        <v>7.0159476643867706E-6</v>
      </c>
      <c r="J73" s="9">
        <f>offs444+Ampl444*SIN(2*PI()*freq444*('4v'!E61-reta444)+deph444*PI()/180)</f>
        <v>0.63297309765336141</v>
      </c>
      <c r="K73" s="10">
        <f>('4v'!G61-J73)^2</f>
        <v>3.2867505927370628E-4</v>
      </c>
      <c r="L73" s="3"/>
      <c r="M73" s="3"/>
      <c r="N73" s="7">
        <f>offs445+Ampl445*SIN(2*PI()*freq445*('4v'!I61)+deph445*PI()/180)</f>
        <v>1.3758043644076978</v>
      </c>
      <c r="O73" s="8">
        <f>('4v'!J61-N73)^2</f>
        <v>3.9055814839448841E-6</v>
      </c>
      <c r="P73" s="9">
        <f>offs446+Ampl446*SIN(2*PI()*freq446*('4v'!I61-reta446)+deph446*PI()/180)</f>
        <v>0.93848699404014568</v>
      </c>
      <c r="Q73" s="10">
        <f>('4v'!K61-P73)^2</f>
        <v>3.1963373421519975E-5</v>
      </c>
      <c r="R73" s="3"/>
      <c r="S73" s="3"/>
      <c r="T73" s="7">
        <f>offs447+Ampl447*SIN(2*PI()*freq447*('4v'!M61)+deph447*PI()/180)</f>
        <v>-0.7412892269433039</v>
      </c>
      <c r="U73" s="8">
        <f>('4v'!N61-T73)^2</f>
        <v>3.3712152633712406E-6</v>
      </c>
      <c r="V73" s="9">
        <f>offs448+Ampl448*SIN(2*PI()*freq448*('4v'!M61-reta448)+deph448*PI()/180)</f>
        <v>1.0583833479872427</v>
      </c>
      <c r="W73" s="10">
        <f>('4v'!O61-V73)^2</f>
        <v>2.3989346168632398E-5</v>
      </c>
      <c r="X73" s="3"/>
      <c r="Y73" s="3"/>
      <c r="Z73" s="7">
        <f>offs449+Ampl449*SIN(2*PI()*freq449*('4v'!Q62)+deph449*PI()/180)</f>
        <v>-0.23203026096149346</v>
      </c>
      <c r="AA73" s="8">
        <f>('4v'!R62-Z73)^2</f>
        <v>1.2367453464955974E-5</v>
      </c>
      <c r="AB73" s="9">
        <f>offs450+Ampl450*SIN(2*PI()*freq450*('4v'!Q62-reta450)+deph450*PI()/180)</f>
        <v>1.0071142433986477</v>
      </c>
      <c r="AC73" s="10">
        <f>('4v'!S62-AB73)^2</f>
        <v>5.8915105162785382E-6</v>
      </c>
      <c r="AD73" s="3"/>
      <c r="AE73" s="3"/>
      <c r="AF73" s="7">
        <f>offs451+Ampl451*SIN(2*PI()*freq451*('4v'!U61)+deph451*PI()/180)</f>
        <v>-2.4287129107569077</v>
      </c>
      <c r="AG73" s="8">
        <f>('4v'!V61-AF73)^2</f>
        <v>3.0972858722787729E-6</v>
      </c>
      <c r="AH73" s="9">
        <f>offs452+Ampl452*SIN(2*PI()*freq452*('4v'!U61-reta452)+deph452*PI()/180)</f>
        <v>0.81690510077266287</v>
      </c>
      <c r="AI73" s="10">
        <f>('4v'!W61-AH73)^2</f>
        <v>1.3134106410415405E-5</v>
      </c>
      <c r="AL73" s="76"/>
      <c r="AN73" s="76"/>
      <c r="AO73" s="80"/>
    </row>
    <row r="74" spans="1:41" x14ac:dyDescent="0.25">
      <c r="A74" s="3"/>
      <c r="B74" s="7">
        <f>offs441+Ampl441*SIN(2*PI()*freq441*('4v'!A62)+deph441*PI()/180)</f>
        <v>1.5188573075900074</v>
      </c>
      <c r="C74" s="8">
        <f>('4v'!B62-B74)^2</f>
        <v>7.8962344901879065E-7</v>
      </c>
      <c r="D74" s="9">
        <f>offs442+Ampl442*SIN(2*PI()*freq442*('4v'!A62-reta442)+deph442*PI()/180)</f>
        <v>0.5984894342745839</v>
      </c>
      <c r="E74" s="10">
        <f>('4v'!C62-D74)^2</f>
        <v>7.195622368032034E-6</v>
      </c>
      <c r="F74" s="3"/>
      <c r="G74" s="3"/>
      <c r="H74" s="7">
        <f>offs443+Ampl443*SIN(2*PI()*freq443*('4v'!E62)+deph443*PI()/180)</f>
        <v>0.97246357534771111</v>
      </c>
      <c r="I74" s="8">
        <f>('4v'!F62-H74)^2</f>
        <v>6.4334500167387206E-6</v>
      </c>
      <c r="J74" s="9">
        <f>offs444+Ampl444*SIN(2*PI()*freq444*('4v'!E62-reta444)+deph444*PI()/180)</f>
        <v>0.6287678917376236</v>
      </c>
      <c r="K74" s="10">
        <f>('4v'!G62-J74)^2</f>
        <v>4.508024212652733E-4</v>
      </c>
      <c r="L74" s="3"/>
      <c r="M74" s="3"/>
      <c r="N74" s="7">
        <f>offs445+Ampl445*SIN(2*PI()*freq445*('4v'!I62)+deph445*PI()/180)</f>
        <v>1.3854929499475219</v>
      </c>
      <c r="O74" s="8">
        <f>('4v'!J62-N74)^2</f>
        <v>2.9062937581940088E-9</v>
      </c>
      <c r="P74" s="9">
        <f>offs446+Ampl446*SIN(2*PI()*freq446*('4v'!I62-reta446)+deph446*PI()/180)</f>
        <v>0.9359457231754793</v>
      </c>
      <c r="Q74" s="10">
        <f>('4v'!K62-P74)^2</f>
        <v>3.8959653091687363E-5</v>
      </c>
      <c r="R74" s="3"/>
      <c r="S74" s="3"/>
      <c r="T74" s="7">
        <f>offs447+Ampl447*SIN(2*PI()*freq447*('4v'!M62)+deph447*PI()/180)</f>
        <v>-0.71029726923454473</v>
      </c>
      <c r="U74" s="8">
        <f>('4v'!N62-T74)^2</f>
        <v>4.3853772509750754E-6</v>
      </c>
      <c r="V74" s="9">
        <f>offs448+Ampl448*SIN(2*PI()*freq448*('4v'!M62-reta448)+deph448*PI()/180)</f>
        <v>1.0589512698719679</v>
      </c>
      <c r="W74" s="10">
        <f>('4v'!O62-V74)^2</f>
        <v>1.8748641309650811E-5</v>
      </c>
      <c r="X74" s="3"/>
      <c r="Y74" s="3"/>
      <c r="Z74" s="7">
        <f>offs449+Ampl449*SIN(2*PI()*freq449*('4v'!Q63)+deph449*PI()/180)</f>
        <v>-0.14524279920215094</v>
      </c>
      <c r="AA74" s="8">
        <f>('4v'!R63-Z74)^2</f>
        <v>5.823538090739382E-6</v>
      </c>
      <c r="AB74" s="9">
        <f>offs450+Ampl450*SIN(2*PI()*freq450*('4v'!Q63-reta450)+deph450*PI()/180)</f>
        <v>1.0083352826992882</v>
      </c>
      <c r="AC74" s="10">
        <f>('4v'!S63-AB74)^2</f>
        <v>2.8705938651075984E-6</v>
      </c>
      <c r="AD74" s="3"/>
      <c r="AE74" s="3"/>
      <c r="AF74" s="7">
        <f>offs451+Ampl451*SIN(2*PI()*freq451*('4v'!U62)+deph451*PI()/180)</f>
        <v>-2.4415314262194165</v>
      </c>
      <c r="AG74" s="8">
        <f>('4v'!V62-AF74)^2</f>
        <v>8.2160849124609281E-7</v>
      </c>
      <c r="AH74" s="9">
        <f>offs452+Ampl452*SIN(2*PI()*freq452*('4v'!U62-reta452)+deph452*PI()/180)</f>
        <v>0.82061680229310963</v>
      </c>
      <c r="AI74" s="10">
        <f>('4v'!W62-AH74)^2</f>
        <v>1.1763543769820073E-5</v>
      </c>
      <c r="AL74" s="76"/>
      <c r="AN74" s="76"/>
      <c r="AO74" s="80"/>
    </row>
    <row r="75" spans="1:41" x14ac:dyDescent="0.25">
      <c r="A75" s="3"/>
      <c r="B75" s="7">
        <f>offs441+Ampl441*SIN(2*PI()*freq441*('4v'!A63)+deph441*PI()/180)</f>
        <v>1.5156504838793481</v>
      </c>
      <c r="C75" s="8">
        <f>('4v'!B63-B75)^2</f>
        <v>2.5216928010691183E-6</v>
      </c>
      <c r="D75" s="9">
        <f>offs442+Ampl442*SIN(2*PI()*freq442*('4v'!A63-reta442)+deph442*PI()/180)</f>
        <v>0.5905299263386985</v>
      </c>
      <c r="E75" s="10">
        <f>('4v'!C63-D75)^2</f>
        <v>2.7229203244516248E-4</v>
      </c>
      <c r="F75" s="3"/>
      <c r="G75" s="3"/>
      <c r="H75" s="7">
        <f>offs443+Ampl443*SIN(2*PI()*freq443*('4v'!E63)+deph443*PI()/180)</f>
        <v>0.91974969915204063</v>
      </c>
      <c r="I75" s="8">
        <f>('4v'!F63-H75)^2</f>
        <v>1.9971968579061074E-5</v>
      </c>
      <c r="J75" s="9">
        <f>offs444+Ampl444*SIN(2*PI()*freq444*('4v'!E63-reta444)+deph444*PI()/180)</f>
        <v>0.62491798391076669</v>
      </c>
      <c r="K75" s="10">
        <f>('4v'!G63-J75)^2</f>
        <v>8.9435153312018029E-5</v>
      </c>
      <c r="L75" s="3"/>
      <c r="M75" s="3"/>
      <c r="N75" s="7">
        <f>offs445+Ampl445*SIN(2*PI()*freq445*('4v'!I63)+deph445*PI()/180)</f>
        <v>1.3948908835878795</v>
      </c>
      <c r="O75" s="8">
        <f>('4v'!J63-N75)^2</f>
        <v>1.7775196674114043E-7</v>
      </c>
      <c r="P75" s="9">
        <f>offs446+Ampl446*SIN(2*PI()*freq446*('4v'!I63-reta446)+deph446*PI()/180)</f>
        <v>0.93339674281478668</v>
      </c>
      <c r="Q75" s="10">
        <f>('4v'!K63-P75)^2</f>
        <v>2.3858312752356966E-5</v>
      </c>
      <c r="R75" s="3"/>
      <c r="S75" s="3"/>
      <c r="T75" s="7">
        <f>offs447+Ampl447*SIN(2*PI()*freq447*('4v'!M63)+deph447*PI()/180)</f>
        <v>-0.67924244601487604</v>
      </c>
      <c r="U75" s="8">
        <f>('4v'!N63-T75)^2</f>
        <v>1.7998263340317474E-5</v>
      </c>
      <c r="V75" s="9">
        <f>offs448+Ampl448*SIN(2*PI()*freq448*('4v'!M63-reta448)+deph448*PI()/180)</f>
        <v>1.0594767159195904</v>
      </c>
      <c r="W75" s="10">
        <f>('4v'!O63-V75)^2</f>
        <v>1.4474403478416929E-5</v>
      </c>
      <c r="X75" s="3"/>
      <c r="Y75" s="3"/>
      <c r="Z75" s="7">
        <f>offs449+Ampl449*SIN(2*PI()*freq449*('4v'!Q64)+deph449*PI()/180)</f>
        <v>-5.9053271052580625E-2</v>
      </c>
      <c r="AA75" s="8">
        <f>('4v'!R64-Z75)^2</f>
        <v>7.1061108211096262E-6</v>
      </c>
      <c r="AB75" s="9">
        <f>offs450+Ampl450*SIN(2*PI()*freq450*('4v'!Q64-reta450)+deph450*PI()/180)</f>
        <v>1.0093206022648509</v>
      </c>
      <c r="AC75" s="10">
        <f>('4v'!S64-AB75)^2</f>
        <v>1.5040514047791105E-6</v>
      </c>
      <c r="AD75" s="3"/>
      <c r="AE75" s="3"/>
      <c r="AF75" s="7">
        <f>offs451+Ampl451*SIN(2*PI()*freq451*('4v'!U63)+deph451*PI()/180)</f>
        <v>-2.446511954897133</v>
      </c>
      <c r="AG75" s="8">
        <f>('4v'!V63-AF75)^2</f>
        <v>7.8147627372456497E-10</v>
      </c>
      <c r="AH75" s="9">
        <f>offs452+Ampl452*SIN(2*PI()*freq452*('4v'!U63-reta452)+deph452*PI()/180)</f>
        <v>0.82458805182664252</v>
      </c>
      <c r="AI75" s="10">
        <f>('4v'!W63-AH75)^2</f>
        <v>1.2208398167264002E-5</v>
      </c>
      <c r="AL75" s="76"/>
      <c r="AN75" s="76"/>
      <c r="AO75" s="80"/>
    </row>
    <row r="76" spans="1:41" x14ac:dyDescent="0.25">
      <c r="A76" s="3"/>
      <c r="B76" s="7">
        <f>offs441+Ampl441*SIN(2*PI()*freq441*('4v'!A64)+deph441*PI()/180)</f>
        <v>1.5111916212483774</v>
      </c>
      <c r="C76" s="8">
        <f>('4v'!B64-B76)^2</f>
        <v>8.9312592520028574E-6</v>
      </c>
      <c r="D76" s="9">
        <f>offs442+Ampl442*SIN(2*PI()*freq442*('4v'!A64-reta442)+deph442*PI()/180)</f>
        <v>0.58275295360680757</v>
      </c>
      <c r="E76" s="10">
        <f>('4v'!C64-D76)^2</f>
        <v>4.1502027424638574E-4</v>
      </c>
      <c r="F76" s="3"/>
      <c r="G76" s="3"/>
      <c r="H76" s="7">
        <f>offs443+Ampl443*SIN(2*PI()*freq443*('4v'!E64)+deph443*PI()/180)</f>
        <v>0.86506571729376147</v>
      </c>
      <c r="I76" s="8">
        <f>('4v'!F64-H76)^2</f>
        <v>6.3120668626065268E-6</v>
      </c>
      <c r="J76" s="9">
        <f>offs444+Ampl444*SIN(2*PI()*freq444*('4v'!E64-reta444)+deph444*PI()/180)</f>
        <v>0.62142884510247565</v>
      </c>
      <c r="K76" s="10">
        <f>('4v'!G64-J76)^2</f>
        <v>9.6790071221465358E-3</v>
      </c>
      <c r="L76" s="3"/>
      <c r="M76" s="3"/>
      <c r="N76" s="7">
        <f>offs445+Ampl445*SIN(2*PI()*freq445*('4v'!I64)+deph445*PI()/180)</f>
        <v>1.4039966812861024</v>
      </c>
      <c r="O76" s="8">
        <f>('4v'!J64-N76)^2</f>
        <v>7.5984569826690376E-7</v>
      </c>
      <c r="P76" s="9">
        <f>offs446+Ampl446*SIN(2*PI()*freq446*('4v'!I64-reta446)+deph446*PI()/180)</f>
        <v>0.9308404554716162</v>
      </c>
      <c r="Q76" s="10">
        <f>('4v'!K64-P76)^2</f>
        <v>3.0114352222891722E-5</v>
      </c>
      <c r="R76" s="3"/>
      <c r="S76" s="3"/>
      <c r="T76" s="7">
        <f>offs447+Ampl447*SIN(2*PI()*freq447*('4v'!M64)+deph447*PI()/180)</f>
        <v>-0.6481324195972441</v>
      </c>
      <c r="U76" s="8">
        <f>('4v'!N64-T76)^2</f>
        <v>4.0138935277556615E-5</v>
      </c>
      <c r="V76" s="9">
        <f>offs448+Ampl448*SIN(2*PI()*freq448*('4v'!M64-reta448)+deph448*PI()/180)</f>
        <v>1.0599595565694504</v>
      </c>
      <c r="W76" s="10">
        <f>('4v'!O64-V76)^2</f>
        <v>1.1033580812787863E-5</v>
      </c>
      <c r="X76" s="3"/>
      <c r="Y76" s="3"/>
      <c r="Z76" s="7">
        <f>offs449+Ampl449*SIN(2*PI()*freq449*('4v'!Q65)+deph449*PI()/180)</f>
        <v>2.6371621679646073E-2</v>
      </c>
      <c r="AA76" s="8">
        <f>('4v'!R65-Z76)^2</f>
        <v>4.6337800956822782E-6</v>
      </c>
      <c r="AB76" s="9">
        <f>offs450+Ampl450*SIN(2*PI()*freq450*('4v'!Q65-reta450)+deph450*PI()/180)</f>
        <v>1.0100682963585701</v>
      </c>
      <c r="AC76" s="10">
        <f>('4v'!S65-AB76)^2</f>
        <v>2.2915717631833192E-7</v>
      </c>
      <c r="AD76" s="3"/>
      <c r="AE76" s="3"/>
      <c r="AF76" s="7">
        <f>offs451+Ampl451*SIN(2*PI()*freq451*('4v'!U64)+deph451*PI()/180)</f>
        <v>-2.4436348409187518</v>
      </c>
      <c r="AG76" s="8">
        <f>('4v'!V64-AF76)^2</f>
        <v>1.1169127275479144E-6</v>
      </c>
      <c r="AH76" s="9">
        <f>offs452+Ampl452*SIN(2*PI()*freq452*('4v'!U64-reta452)+deph452*PI()/180)</f>
        <v>0.82880317666564407</v>
      </c>
      <c r="AI76" s="10">
        <f>('4v'!W64-AH76)^2</f>
        <v>3.4231536940936277E-6</v>
      </c>
      <c r="AL76" s="76"/>
      <c r="AN76" s="76"/>
      <c r="AO76" s="80"/>
    </row>
    <row r="77" spans="1:41" x14ac:dyDescent="0.25">
      <c r="A77" s="3"/>
      <c r="B77" s="7">
        <f>offs441+Ampl441*SIN(2*PI()*freq441*('4v'!A65)+deph441*PI()/180)</f>
        <v>1.5054835360103009</v>
      </c>
      <c r="C77" s="8">
        <f>('4v'!B65-B77)^2</f>
        <v>9.8585701715828343E-6</v>
      </c>
      <c r="D77" s="9">
        <f>offs442+Ampl442*SIN(2*PI()*freq442*('4v'!A65-reta442)+deph442*PI()/180)</f>
        <v>0.57516342818157407</v>
      </c>
      <c r="E77" s="10">
        <f>('4v'!C65-D77)^2</f>
        <v>7.106948293254639E-5</v>
      </c>
      <c r="F77" s="3"/>
      <c r="G77" s="3"/>
      <c r="H77" s="7">
        <f>offs443+Ampl443*SIN(2*PI()*freq443*('4v'!E65)+deph443*PI()/180)</f>
        <v>0.8084893387033274</v>
      </c>
      <c r="I77" s="8">
        <f>('4v'!F65-H77)^2</f>
        <v>5.9934937345255668E-6</v>
      </c>
      <c r="J77" s="9">
        <f>offs444+Ampl444*SIN(2*PI()*freq444*('4v'!E65-reta444)+deph444*PI()/180)</f>
        <v>0.61830543356991763</v>
      </c>
      <c r="K77" s="10">
        <f>('4v'!G65-J77)^2</f>
        <v>8.3452488486695075E-3</v>
      </c>
      <c r="L77" s="3"/>
      <c r="M77" s="3"/>
      <c r="N77" s="7">
        <f>offs445+Ampl445*SIN(2*PI()*freq445*('4v'!I65)+deph445*PI()/180)</f>
        <v>1.412808905131179</v>
      </c>
      <c r="O77" s="8">
        <f>('4v'!J65-N77)^2</f>
        <v>6.6756855890709378E-9</v>
      </c>
      <c r="P77" s="9">
        <f>offs446+Ampl446*SIN(2*PI()*freq446*('4v'!I65-reta446)+deph446*PI()/180)</f>
        <v>0.92827726481337192</v>
      </c>
      <c r="Q77" s="10">
        <f>('4v'!K65-P77)^2</f>
        <v>1.7177669261021068E-5</v>
      </c>
      <c r="R77" s="3"/>
      <c r="S77" s="3"/>
      <c r="T77" s="7">
        <f>offs447+Ampl447*SIN(2*PI()*freq447*('4v'!M65)+deph447*PI()/180)</f>
        <v>-0.61697486591515804</v>
      </c>
      <c r="U77" s="8">
        <f>('4v'!N65-T77)^2</f>
        <v>7.0242936361097433E-5</v>
      </c>
      <c r="V77" s="9">
        <f>offs448+Ampl448*SIN(2*PI()*freq448*('4v'!M65-reta448)+deph448*PI()/180)</f>
        <v>1.0603996727662173</v>
      </c>
      <c r="W77" s="10">
        <f>('4v'!O65-V77)^2</f>
        <v>8.6199569707421133E-7</v>
      </c>
      <c r="X77" s="3"/>
      <c r="Y77" s="3"/>
      <c r="Z77" s="7">
        <f>offs449+Ampl449*SIN(2*PI()*freq449*('4v'!Q66)+deph449*PI()/180)</f>
        <v>0.11086665609177049</v>
      </c>
      <c r="AA77" s="8">
        <f>('4v'!R66-Z77)^2</f>
        <v>1.5434183863149791E-6</v>
      </c>
      <c r="AB77" s="9">
        <f>offs450+Ampl450*SIN(2*PI()*freq450*('4v'!Q66-reta450)+deph450*PI()/180)</f>
        <v>1.0105769188423872</v>
      </c>
      <c r="AC77" s="10">
        <f>('4v'!S66-AB77)^2</f>
        <v>8.951371297854581E-10</v>
      </c>
      <c r="AD77" s="3"/>
      <c r="AE77" s="3"/>
      <c r="AF77" s="7">
        <f>offs451+Ampl451*SIN(2*PI()*freq451*('4v'!U65)+deph451*PI()/180)</f>
        <v>-2.432911438938719</v>
      </c>
      <c r="AG77" s="8">
        <f>('4v'!V65-AF77)^2</f>
        <v>4.2125055971703533E-6</v>
      </c>
      <c r="AH77" s="9">
        <f>offs452+Ampl452*SIN(2*PI()*freq452*('4v'!U65-reta452)+deph452*PI()/180)</f>
        <v>0.83324554163808207</v>
      </c>
      <c r="AI77" s="10">
        <f>('4v'!W65-AH77)^2</f>
        <v>5.6955809902993618E-6</v>
      </c>
      <c r="AL77" s="76"/>
      <c r="AN77" s="76"/>
      <c r="AO77" s="80"/>
    </row>
    <row r="78" spans="1:41" x14ac:dyDescent="0.25">
      <c r="A78" s="3"/>
      <c r="B78" s="7">
        <f>offs441+Ampl441*SIN(2*PI()*freq441*('4v'!A66)+deph441*PI()/180)</f>
        <v>1.4985298335141</v>
      </c>
      <c r="C78" s="8">
        <f>('4v'!B66-B78)^2</f>
        <v>4.1837982606035801E-6</v>
      </c>
      <c r="D78" s="9">
        <f>offs442+Ampl442*SIN(2*PI()*freq442*('4v'!A66-reta442)+deph442*PI()/180)</f>
        <v>0.56776614376992796</v>
      </c>
      <c r="E78" s="10">
        <f>('4v'!C66-D78)^2</f>
        <v>3.1998750078618955E-5</v>
      </c>
      <c r="F78" s="3"/>
      <c r="G78" s="3"/>
      <c r="H78" s="7">
        <f>offs443+Ampl443*SIN(2*PI()*freq443*('4v'!E66)+deph443*PI()/180)</f>
        <v>0.75010096151051298</v>
      </c>
      <c r="I78" s="8">
        <f>('4v'!F66-H78)^2</f>
        <v>1.7605899807559051E-5</v>
      </c>
      <c r="J78" s="9">
        <f>offs444+Ampl444*SIN(2*PI()*freq444*('4v'!E66-reta444)+deph444*PI()/180)</f>
        <v>0.61555218785179033</v>
      </c>
      <c r="K78" s="10">
        <f>('4v'!G66-J78)^2</f>
        <v>2.3155066972265553E-3</v>
      </c>
      <c r="L78" s="3"/>
      <c r="M78" s="3"/>
      <c r="N78" s="7">
        <f>offs445+Ampl445*SIN(2*PI()*freq445*('4v'!I66)+deph445*PI()/180)</f>
        <v>1.4213261635708063</v>
      </c>
      <c r="O78" s="8">
        <f>('4v'!J66-N78)^2</f>
        <v>3.8819575209445073E-7</v>
      </c>
      <c r="P78" s="9">
        <f>offs446+Ampl446*SIN(2*PI()*freq446*('4v'!I66-reta446)+deph446*PI()/180)</f>
        <v>0.92570757559757311</v>
      </c>
      <c r="Q78" s="10">
        <f>('4v'!K66-P78)^2</f>
        <v>7.8850572052132208E-6</v>
      </c>
      <c r="R78" s="3"/>
      <c r="S78" s="3"/>
      <c r="T78" s="7">
        <f>offs447+Ampl447*SIN(2*PI()*freq447*('4v'!M66)+deph447*PI()/180)</f>
        <v>-0.58577747262876845</v>
      </c>
      <c r="U78" s="8">
        <f>('4v'!N66-T78)^2</f>
        <v>7.1127508704648675E-5</v>
      </c>
      <c r="V78" s="9">
        <f>offs448+Ampl448*SIN(2*PI()*freq448*('4v'!M66-reta448)+deph448*PI()/180)</f>
        <v>1.0607969559892438</v>
      </c>
      <c r="W78" s="10">
        <f>('4v'!O66-V78)^2</f>
        <v>2.8212458314240529E-7</v>
      </c>
      <c r="X78" s="3"/>
      <c r="Y78" s="3"/>
      <c r="Z78" s="7">
        <f>offs449+Ampl449*SIN(2*PI()*freq449*('4v'!Q67)+deph449*PI()/180)</f>
        <v>0.19426840774848453</v>
      </c>
      <c r="AA78" s="8">
        <f>('4v'!R67-Z78)^2</f>
        <v>4.332258215451448E-6</v>
      </c>
      <c r="AB78" s="9">
        <f>offs450+Ampl450*SIN(2*PI()*freq450*('4v'!Q67-reta450)+deph450*PI()/180)</f>
        <v>1.0108454859739702</v>
      </c>
      <c r="AC78" s="10">
        <f>('4v'!S67-AB78)^2</f>
        <v>8.909387665687101E-8</v>
      </c>
      <c r="AD78" s="3"/>
      <c r="AE78" s="3"/>
      <c r="AF78" s="7">
        <f>offs451+Ampl451*SIN(2*PI()*freq451*('4v'!U66)+deph451*PI()/180)</f>
        <v>-2.414384069325592</v>
      </c>
      <c r="AG78" s="8">
        <f>('4v'!V66-AF78)^2</f>
        <v>1.2167619370620115E-6</v>
      </c>
      <c r="AH78" s="9">
        <f>offs452+Ampl452*SIN(2*PI()*freq452*('4v'!U66-reta452)+deph452*PI()/180)</f>
        <v>0.83789761475893387</v>
      </c>
      <c r="AI78" s="10">
        <f>('4v'!W66-AH78)^2</f>
        <v>1.3891327499767739E-6</v>
      </c>
      <c r="AL78" s="76"/>
      <c r="AN78" s="76"/>
      <c r="AO78" s="80"/>
    </row>
    <row r="79" spans="1:41" x14ac:dyDescent="0.25">
      <c r="A79" s="3"/>
      <c r="B79" s="7">
        <f>offs441+Ampl441*SIN(2*PI()*freq441*('4v'!A67)+deph441*PI()/180)</f>
        <v>1.4903349058673112</v>
      </c>
      <c r="C79" s="8">
        <f>('4v'!B67-B79)^2</f>
        <v>2.765588514711721E-6</v>
      </c>
      <c r="D79" s="9">
        <f>offs442+Ampl442*SIN(2*PI()*freq442*('4v'!A67-reta442)+deph442*PI()/180)</f>
        <v>0.56056577265525087</v>
      </c>
      <c r="E79" s="10">
        <f>('4v'!C67-D79)^2</f>
        <v>1.6774975992925478E-7</v>
      </c>
      <c r="F79" s="3"/>
      <c r="G79" s="3"/>
      <c r="H79" s="7">
        <f>offs443+Ampl443*SIN(2*PI()*freq443*('4v'!E67)+deph443*PI()/180)</f>
        <v>0.68998355879425244</v>
      </c>
      <c r="I79" s="8">
        <f>('4v'!F67-H79)^2</f>
        <v>1.4186079356352979E-5</v>
      </c>
      <c r="J79" s="9">
        <f>offs444+Ampl444*SIN(2*PI()*freq444*('4v'!E67-reta444)+deph444*PI()/180)</f>
        <v>0.6131730204609136</v>
      </c>
      <c r="K79" s="10">
        <f>('4v'!G67-J79)^2</f>
        <v>9.4816724164925054E-3</v>
      </c>
      <c r="L79" s="3"/>
      <c r="M79" s="3"/>
      <c r="N79" s="7">
        <f>offs445+Ampl445*SIN(2*PI()*freq445*('4v'!I67)+deph445*PI()/180)</f>
        <v>1.429547111631144</v>
      </c>
      <c r="O79" s="8">
        <f>('4v'!J67-N79)^2</f>
        <v>8.4939885028018773E-7</v>
      </c>
      <c r="P79" s="9">
        <f>offs446+Ampl446*SIN(2*PI()*freq446*('4v'!I67-reta446)+deph446*PI()/180)</f>
        <v>0.92313179360793518</v>
      </c>
      <c r="Q79" s="10">
        <f>('4v'!K67-P79)^2</f>
        <v>2.1832024429595861E-6</v>
      </c>
      <c r="R79" s="3"/>
      <c r="S79" s="3"/>
      <c r="T79" s="7">
        <f>offs447+Ampl447*SIN(2*PI()*freq447*('4v'!M67)+deph447*PI()/180)</f>
        <v>-0.55454793722805218</v>
      </c>
      <c r="U79" s="8">
        <f>('4v'!N67-T79)^2</f>
        <v>7.1473112603316304E-5</v>
      </c>
      <c r="V79" s="9">
        <f>offs448+Ampl448*SIN(2*PI()*freq448*('4v'!M67-reta448)+deph448*PI()/180)</f>
        <v>1.0611513082793265</v>
      </c>
      <c r="W79" s="10">
        <f>('4v'!O67-V79)^2</f>
        <v>3.1258848433138808E-8</v>
      </c>
      <c r="X79" s="3"/>
      <c r="Y79" s="3"/>
      <c r="Z79" s="7">
        <f>offs449+Ampl449*SIN(2*PI()*freq449*('4v'!Q68)+deph449*PI()/180)</f>
        <v>0.2764155667661663</v>
      </c>
      <c r="AA79" s="8">
        <f>('4v'!R68-Z79)^2</f>
        <v>4.8249055582263122E-6</v>
      </c>
      <c r="AB79" s="9">
        <f>offs450+Ampl450*SIN(2*PI()*freq450*('4v'!Q68-reta450)+deph450*PI()/180)</f>
        <v>1.0108734783093998</v>
      </c>
      <c r="AC79" s="10">
        <f>('4v'!S68-AB79)^2</f>
        <v>5.1960213630241019E-6</v>
      </c>
      <c r="AD79" s="3"/>
      <c r="AE79" s="3"/>
      <c r="AF79" s="7">
        <f>offs451+Ampl451*SIN(2*PI()*freq451*('4v'!U67)+deph451*PI()/180)</f>
        <v>-2.3881258511428847</v>
      </c>
      <c r="AG79" s="8">
        <f>('4v'!V67-AF79)^2</f>
        <v>5.5155059314138178E-8</v>
      </c>
      <c r="AH79" s="9">
        <f>offs452+Ampl452*SIN(2*PI()*freq452*('4v'!U67-reta452)+deph452*PI()/180)</f>
        <v>0.84274103642092146</v>
      </c>
      <c r="AI79" s="10">
        <f>('4v'!W67-AH79)^2</f>
        <v>2.6580874546864523E-8</v>
      </c>
      <c r="AL79" s="76"/>
      <c r="AN79" s="76"/>
      <c r="AO79" s="80"/>
    </row>
    <row r="80" spans="1:41" x14ac:dyDescent="0.25">
      <c r="A80" s="3"/>
      <c r="B80" s="7">
        <f>offs441+Ampl441*SIN(2*PI()*freq441*('4v'!A68)+deph441*PI()/180)</f>
        <v>1.4809039291618813</v>
      </c>
      <c r="C80" s="8">
        <f>('4v'!B68-B80)^2</f>
        <v>3.9909218042311427E-6</v>
      </c>
      <c r="D80" s="9">
        <f>offs442+Ampl442*SIN(2*PI()*freq442*('4v'!A68-reta442)+deph442*PI()/180)</f>
        <v>0.55356686274626776</v>
      </c>
      <c r="E80" s="10">
        <f>('4v'!C68-D80)^2</f>
        <v>2.6748724357096869E-4</v>
      </c>
      <c r="F80" s="3"/>
      <c r="G80" s="3"/>
      <c r="H80" s="7">
        <f>offs443+Ampl443*SIN(2*PI()*freq443*('4v'!E68)+deph443*PI()/180)</f>
        <v>0.62822256067335869</v>
      </c>
      <c r="I80" s="8">
        <f>('4v'!F68-H80)^2</f>
        <v>2.4805771984220883E-5</v>
      </c>
      <c r="J80" s="9">
        <f>offs444+Ampl444*SIN(2*PI()*freq444*('4v'!E68-reta444)+deph444*PI()/180)</f>
        <v>0.61117131232433497</v>
      </c>
      <c r="K80" s="10">
        <f>('4v'!G68-J80)^2</f>
        <v>1.4286494137584439E-4</v>
      </c>
      <c r="L80" s="3"/>
      <c r="M80" s="3"/>
      <c r="N80" s="7">
        <f>offs445+Ampl445*SIN(2*PI()*freq445*('4v'!I68)+deph445*PI()/180)</f>
        <v>1.4374704511291927</v>
      </c>
      <c r="O80" s="8">
        <f>('4v'!J68-N80)^2</f>
        <v>9.5818796023428095E-6</v>
      </c>
      <c r="P80" s="9">
        <f>offs446+Ampl446*SIN(2*PI()*freq446*('4v'!I68-reta446)+deph446*PI()/180)</f>
        <v>0.92055032559029371</v>
      </c>
      <c r="Q80" s="10">
        <f>('4v'!K68-P80)^2</f>
        <v>4.43487550100868E-6</v>
      </c>
      <c r="R80" s="3"/>
      <c r="S80" s="3"/>
      <c r="T80" s="7">
        <f>offs447+Ampl447*SIN(2*PI()*freq447*('4v'!M68)+deph447*PI()/180)</f>
        <v>-0.52329396513356996</v>
      </c>
      <c r="U80" s="8">
        <f>('4v'!N68-T80)^2</f>
        <v>4.221198529125373E-5</v>
      </c>
      <c r="V80" s="9">
        <f>offs448+Ampl448*SIN(2*PI()*freq448*('4v'!M68-reta448)+deph448*PI()/180)</f>
        <v>1.0614626422628581</v>
      </c>
      <c r="W80" s="10">
        <f>('4v'!O68-V80)^2</f>
        <v>4.358291970616627E-6</v>
      </c>
      <c r="X80" s="3"/>
      <c r="Y80" s="3"/>
      <c r="Z80" s="7">
        <f>offs449+Ampl449*SIN(2*PI()*freq449*('4v'!Q69)+deph449*PI()/180)</f>
        <v>0.3571492498072627</v>
      </c>
      <c r="AA80" s="8">
        <f>('4v'!R69-Z80)^2</f>
        <v>8.0865021586198871E-7</v>
      </c>
      <c r="AB80" s="9">
        <f>offs450+Ampl450*SIN(2*PI()*freq450*('4v'!Q69-reta450)+deph450*PI()/180)</f>
        <v>1.0106608417078424</v>
      </c>
      <c r="AC80" s="10">
        <f>('4v'!S69-AB80)^2</f>
        <v>1.6159127356110354E-5</v>
      </c>
      <c r="AD80" s="3"/>
      <c r="AE80" s="3"/>
      <c r="AF80" s="7">
        <f>offs451+Ampl451*SIN(2*PI()*freq451*('4v'!U68)+deph451*PI()/180)</f>
        <v>-2.3542404135815227</v>
      </c>
      <c r="AG80" s="8">
        <f>('4v'!V68-AF80)^2</f>
        <v>2.2692818785963922E-6</v>
      </c>
      <c r="AH80" s="9">
        <f>offs452+Ampl452*SIN(2*PI()*freq452*('4v'!U68-reta452)+deph452*PI()/180)</f>
        <v>0.84775669185149416</v>
      </c>
      <c r="AI80" s="10">
        <f>('4v'!W68-AH80)^2</f>
        <v>6.9395794212843111E-6</v>
      </c>
      <c r="AL80" s="76"/>
      <c r="AN80" s="76"/>
      <c r="AO80" s="80"/>
    </row>
    <row r="81" spans="1:41" x14ac:dyDescent="0.25">
      <c r="A81" s="3"/>
      <c r="B81" s="7">
        <f>offs441+Ampl441*SIN(2*PI()*freq441*('4v'!A69)+deph441*PI()/180)</f>
        <v>1.4702428602048379</v>
      </c>
      <c r="C81" s="8">
        <f>('4v'!B69-B81)^2</f>
        <v>1.2149775591691457E-6</v>
      </c>
      <c r="D81" s="9">
        <f>offs442+Ampl442*SIN(2*PI()*freq442*('4v'!A69-reta442)+deph442*PI()/180)</f>
        <v>0.54677383470448859</v>
      </c>
      <c r="E81" s="10">
        <f>('4v'!C69-D81)^2</f>
        <v>5.3583292692525875E-4</v>
      </c>
      <c r="F81" s="3"/>
      <c r="G81" s="3"/>
      <c r="H81" s="7">
        <f>offs443+Ampl443*SIN(2*PI()*freq443*('4v'!E69)+deph443*PI()/180)</f>
        <v>0.56490573290565727</v>
      </c>
      <c r="I81" s="8">
        <f>('4v'!F69-H81)^2</f>
        <v>1.4778389492646162E-5</v>
      </c>
      <c r="J81" s="9">
        <f>offs444+Ampl444*SIN(2*PI()*freq444*('4v'!E69-reta444)+deph444*PI()/180)</f>
        <v>0.609549907978848</v>
      </c>
      <c r="K81" s="10">
        <f>('4v'!G69-J81)^2</f>
        <v>5.8886297833121619E-3</v>
      </c>
      <c r="L81" s="3"/>
      <c r="M81" s="3"/>
      <c r="N81" s="7">
        <f>offs445+Ampl445*SIN(2*PI()*freq445*('4v'!I69)+deph445*PI()/180)</f>
        <v>1.4450949308777941</v>
      </c>
      <c r="O81" s="8">
        <f>('4v'!J69-N81)^2</f>
        <v>2.3625149258059259E-5</v>
      </c>
      <c r="P81" s="9">
        <f>offs446+Ampl446*SIN(2*PI()*freq446*('4v'!I69-reta446)+deph446*PI()/180)</f>
        <v>0.91796357918837457</v>
      </c>
      <c r="Q81" s="10">
        <f>('4v'!K69-P81)^2</f>
        <v>7.5050290678453565E-6</v>
      </c>
      <c r="R81" s="3"/>
      <c r="S81" s="3"/>
      <c r="T81" s="7">
        <f>offs447+Ampl447*SIN(2*PI()*freq447*('4v'!M69)+deph447*PI()/180)</f>
        <v>-0.49202326779527827</v>
      </c>
      <c r="U81" s="8">
        <f>('4v'!N69-T81)^2</f>
        <v>2.0459861082545821E-5</v>
      </c>
      <c r="V81" s="9">
        <f>offs448+Ampl448*SIN(2*PI()*freq448*('4v'!M69-reta448)+deph448*PI()/180)</f>
        <v>1.0617308811733723</v>
      </c>
      <c r="W81" s="10">
        <f>('4v'!O69-V81)^2</f>
        <v>5.5502232207735848E-6</v>
      </c>
      <c r="X81" s="3"/>
      <c r="Y81" s="3"/>
      <c r="Z81" s="7">
        <f>offs449+Ampl449*SIN(2*PI()*freq449*('4v'!Q70)+deph449*PI()/180)</f>
        <v>0.43631330738141472</v>
      </c>
      <c r="AA81" s="8">
        <f>('4v'!R70-Z81)^2</f>
        <v>3.7570355048467329E-6</v>
      </c>
      <c r="AB81" s="9">
        <f>offs450+Ampl450*SIN(2*PI()*freq450*('4v'!Q70-reta450)+deph450*PI()/180)</f>
        <v>1.0102079874362651</v>
      </c>
      <c r="AC81" s="10">
        <f>('4v'!S70-AB81)^2</f>
        <v>1.2723399370473475E-5</v>
      </c>
      <c r="AD81" s="3"/>
      <c r="AE81" s="3"/>
      <c r="AF81" s="7">
        <f>offs451+Ampl451*SIN(2*PI()*freq451*('4v'!U69)+deph451*PI()/180)</f>
        <v>-2.3128614869827837</v>
      </c>
      <c r="AG81" s="8">
        <f>('4v'!V69-AF81)^2</f>
        <v>7.637004196322902E-6</v>
      </c>
      <c r="AH81" s="9">
        <f>offs452+Ampl452*SIN(2*PI()*freq452*('4v'!U69-reta452)+deph452*PI()/180)</f>
        <v>0.85292478655010162</v>
      </c>
      <c r="AI81" s="10">
        <f>('4v'!W69-AH81)^2</f>
        <v>1.1057044487384782E-5</v>
      </c>
      <c r="AL81" s="76"/>
      <c r="AN81" s="76"/>
      <c r="AO81" s="80"/>
    </row>
    <row r="82" spans="1:41" x14ac:dyDescent="0.25">
      <c r="A82" s="3"/>
      <c r="B82" s="7">
        <f>offs441+Ampl441*SIN(2*PI()*freq441*('4v'!A70)+deph441*PI()/180)</f>
        <v>1.4583584327558348</v>
      </c>
      <c r="C82" s="8">
        <f>('4v'!B70-B82)^2</f>
        <v>8.7709360275157955E-7</v>
      </c>
      <c r="D82" s="9">
        <f>offs442+Ampl442*SIN(2*PI()*freq442*('4v'!A70-reta442)+deph442*PI()/180)</f>
        <v>0.54019097915202108</v>
      </c>
      <c r="E82" s="10">
        <f>('4v'!C70-D82)^2</f>
        <v>1.4768862400890137E-4</v>
      </c>
      <c r="F82" s="3"/>
      <c r="G82" s="3"/>
      <c r="H82" s="7">
        <f>offs443+Ampl443*SIN(2*PI()*freq443*('4v'!E70)+deph443*PI()/180)</f>
        <v>0.50012305216801578</v>
      </c>
      <c r="I82" s="8">
        <f>('4v'!F70-H82)^2</f>
        <v>1.7421005724559771E-5</v>
      </c>
      <c r="J82" s="9">
        <f>offs444+Ampl444*SIN(2*PI()*freq444*('4v'!E70-reta444)+deph444*PI()/180)</f>
        <v>0.60831111152874839</v>
      </c>
      <c r="K82" s="10">
        <f>('4v'!G70-J82)^2</f>
        <v>2.5108128193651867E-3</v>
      </c>
      <c r="L82" s="3"/>
      <c r="M82" s="3"/>
      <c r="N82" s="7">
        <f>offs445+Ampl445*SIN(2*PI()*freq445*('4v'!I70)+deph445*PI()/180)</f>
        <v>1.4524193468832114</v>
      </c>
      <c r="O82" s="8">
        <f>('4v'!J70-N82)^2</f>
        <v>1.9118641543855274E-5</v>
      </c>
      <c r="P82" s="9">
        <f>offs446+Ampl446*SIN(2*PI()*freq446*('4v'!I70-reta446)+deph446*PI()/180)</f>
        <v>0.91537196287942046</v>
      </c>
      <c r="Q82" s="10">
        <f>('4v'!K70-P82)^2</f>
        <v>2.8421129621263973E-5</v>
      </c>
      <c r="R82" s="3"/>
      <c r="S82" s="3"/>
      <c r="T82" s="7">
        <f>offs447+Ampl447*SIN(2*PI()*freq447*('4v'!M70)+deph447*PI()/180)</f>
        <v>-0.46074356078982465</v>
      </c>
      <c r="U82" s="8">
        <f>('4v'!N70-T82)^2</f>
        <v>2.0191998700733851E-5</v>
      </c>
      <c r="V82" s="9">
        <f>offs448+Ampl448*SIN(2*PI()*freq448*('4v'!M70-reta448)+deph448*PI()/180)</f>
        <v>1.0619559588704719</v>
      </c>
      <c r="W82" s="10">
        <f>('4v'!O70-V82)^2</f>
        <v>3.9419420415277495E-7</v>
      </c>
      <c r="X82" s="3"/>
      <c r="Y82" s="3"/>
      <c r="Z82" s="7">
        <f>offs449+Ampl449*SIN(2*PI()*freq449*('4v'!Q71)+deph449*PI()/180)</f>
        <v>0.51375462585899756</v>
      </c>
      <c r="AA82" s="8">
        <f>('4v'!R71-Z82)^2</f>
        <v>7.0297848355765941E-6</v>
      </c>
      <c r="AB82" s="9">
        <f>offs450+Ampl450*SIN(2*PI()*freq450*('4v'!Q71-reta450)+deph450*PI()/180)</f>
        <v>1.0095157913739914</v>
      </c>
      <c r="AC82" s="10">
        <f>('4v'!S71-AB82)^2</f>
        <v>2.3317226133532605E-5</v>
      </c>
      <c r="AD82" s="3"/>
      <c r="AE82" s="3"/>
      <c r="AF82" s="7">
        <f>offs451+Ampl451*SIN(2*PI()*freq451*('4v'!U70)+deph451*PI()/180)</f>
        <v>-2.2641523750657098</v>
      </c>
      <c r="AG82" s="8">
        <f>('4v'!V70-AF82)^2</f>
        <v>6.9940410430693654E-6</v>
      </c>
      <c r="AH82" s="9">
        <f>offs452+Ampl452*SIN(2*PI()*freq452*('4v'!U70-reta452)+deph452*PI()/180)</f>
        <v>0.85822492440804754</v>
      </c>
      <c r="AI82" s="10">
        <f>('4v'!W70-AH82)^2</f>
        <v>1.508604320400096E-5</v>
      </c>
      <c r="AL82" s="76"/>
      <c r="AN82" s="76"/>
      <c r="AO82" s="80"/>
    </row>
    <row r="83" spans="1:41" x14ac:dyDescent="0.25">
      <c r="A83" s="3"/>
      <c r="B83" s="7">
        <f>offs441+Ampl441*SIN(2*PI()*freq441*('4v'!A71)+deph441*PI()/180)</f>
        <v>1.445258153273973</v>
      </c>
      <c r="C83" s="8">
        <f>('4v'!B71-B83)^2</f>
        <v>1.1980274226589253E-5</v>
      </c>
      <c r="D83" s="9">
        <f>offs442+Ampl442*SIN(2*PI()*freq442*('4v'!A71-reta442)+deph442*PI()/180)</f>
        <v>0.5338224539615255</v>
      </c>
      <c r="E83" s="10">
        <f>('4v'!C71-D83)^2</f>
        <v>8.8952444989005182E-7</v>
      </c>
      <c r="F83" s="3"/>
      <c r="G83" s="3"/>
      <c r="H83" s="7">
        <f>offs443+Ampl443*SIN(2*PI()*freq443*('4v'!E71)+deph443*PI()/180)</f>
        <v>0.43396657819460682</v>
      </c>
      <c r="I83" s="8">
        <f>('4v'!F71-H83)^2</f>
        <v>3.1761674747202405E-10</v>
      </c>
      <c r="J83" s="9">
        <f>offs444+Ampl444*SIN(2*PI()*freq444*('4v'!E71-reta444)+deph444*PI()/180)</f>
        <v>0.60745668337157754</v>
      </c>
      <c r="K83" s="10">
        <f>('4v'!G71-J83)^2</f>
        <v>2.33391809675842E-6</v>
      </c>
      <c r="L83" s="3"/>
      <c r="M83" s="3"/>
      <c r="N83" s="7">
        <f>offs445+Ampl445*SIN(2*PI()*freq445*('4v'!I71)+deph445*PI()/180)</f>
        <v>1.4594425425352495</v>
      </c>
      <c r="O83" s="8">
        <f>('4v'!J71-N83)^2</f>
        <v>1.2839197080916848E-5</v>
      </c>
      <c r="P83" s="9">
        <f>offs446+Ampl446*SIN(2*PI()*freq446*('4v'!I71-reta446)+deph446*PI()/180)</f>
        <v>0.91277588590968983</v>
      </c>
      <c r="Q83" s="10">
        <f>('4v'!K71-P83)^2</f>
        <v>3.5689919681860869E-5</v>
      </c>
      <c r="R83" s="3"/>
      <c r="S83" s="3"/>
      <c r="T83" s="7">
        <f>offs447+Ampl447*SIN(2*PI()*freq447*('4v'!M71)+deph447*PI()/180)</f>
        <v>-0.4294625619168716</v>
      </c>
      <c r="U83" s="8">
        <f>('4v'!N71-T83)^2</f>
        <v>6.2971983568754865E-6</v>
      </c>
      <c r="V83" s="9">
        <f>offs448+Ampl448*SIN(2*PI()*freq448*('4v'!M71-reta448)+deph448*PI()/180)</f>
        <v>1.0621378198561375</v>
      </c>
      <c r="W83" s="10">
        <f>('4v'!O71-V83)^2</f>
        <v>6.556300511261883E-7</v>
      </c>
      <c r="X83" s="3"/>
      <c r="Y83" s="3"/>
      <c r="Z83" s="7">
        <f>offs449+Ampl449*SIN(2*PI()*freq449*('4v'!Q72)+deph449*PI()/180)</f>
        <v>0.5893234236128384</v>
      </c>
      <c r="AA83" s="8">
        <f>('4v'!R72-Z83)^2</f>
        <v>1.0592267459870147E-5</v>
      </c>
      <c r="AB83" s="9">
        <f>offs450+Ampl450*SIN(2*PI()*freq450*('4v'!Q72-reta450)+deph450*PI()/180)</f>
        <v>1.0085855923186371</v>
      </c>
      <c r="AC83" s="10">
        <f>('4v'!S72-AB83)^2</f>
        <v>1.5199022066935296E-5</v>
      </c>
      <c r="AD83" s="3"/>
      <c r="AE83" s="3"/>
      <c r="AF83" s="7">
        <f>offs451+Ampl451*SIN(2*PI()*freq451*('4v'!U71)+deph451*PI()/180)</f>
        <v>-2.2083053104419723</v>
      </c>
      <c r="AG83" s="8">
        <f>('4v'!V71-AF83)^2</f>
        <v>3.4250518401927489E-6</v>
      </c>
      <c r="AH83" s="9">
        <f>offs452+Ampl452*SIN(2*PI()*freq452*('4v'!U71-reta452)+deph452*PI()/180)</f>
        <v>0.86363618820260801</v>
      </c>
      <c r="AI83" s="10">
        <f>('4v'!W71-AH83)^2</f>
        <v>3.9511429952231948E-5</v>
      </c>
      <c r="AL83" s="76"/>
      <c r="AN83" s="76"/>
      <c r="AO83" s="80"/>
    </row>
    <row r="84" spans="1:41" x14ac:dyDescent="0.25">
      <c r="A84" s="3"/>
      <c r="B84" s="7">
        <f>offs441+Ampl441*SIN(2*PI()*freq441*('4v'!A72)+deph441*PI()/180)</f>
        <v>1.4309502961765572</v>
      </c>
      <c r="C84" s="8">
        <f>('4v'!B72-B84)^2</f>
        <v>2.2833070020137298E-5</v>
      </c>
      <c r="D84" s="9">
        <f>offs442+Ampl442*SIN(2*PI()*freq442*('4v'!A72-reta442)+deph442*PI()/180)</f>
        <v>0.52767228163001123</v>
      </c>
      <c r="E84" s="10">
        <f>('4v'!C72-D84)^2</f>
        <v>1.0157723504319751E-5</v>
      </c>
      <c r="F84" s="3"/>
      <c r="G84" s="3"/>
      <c r="H84" s="7">
        <f>offs443+Ampl443*SIN(2*PI()*freq443*('4v'!E72)+deph443*PI()/180)</f>
        <v>0.36653032295493826</v>
      </c>
      <c r="I84" s="8">
        <f>('4v'!F72-H84)^2</f>
        <v>8.1705817893180118E-6</v>
      </c>
      <c r="J84" s="9">
        <f>offs444+Ampl444*SIN(2*PI()*freq444*('4v'!E72-reta444)+deph444*PI()/180)</f>
        <v>0.60698783769650011</v>
      </c>
      <c r="K84" s="10">
        <f>('4v'!G72-J84)^2</f>
        <v>3.1051945801612767E-4</v>
      </c>
      <c r="L84" s="3"/>
      <c r="M84" s="3"/>
      <c r="N84" s="7">
        <f>offs445+Ampl445*SIN(2*PI()*freq445*('4v'!I72)+deph445*PI()/180)</f>
        <v>1.4661634087898998</v>
      </c>
      <c r="O84" s="8">
        <f>('4v'!J72-N84)^2</f>
        <v>2.8989479331716194E-7</v>
      </c>
      <c r="P84" s="9">
        <f>offs446+Ampl446*SIN(2*PI()*freq446*('4v'!I72-reta446)+deph446*PI()/180)</f>
        <v>0.91017575822983088</v>
      </c>
      <c r="Q84" s="10">
        <f>('4v'!K72-P84)^2</f>
        <v>7.3517450448577792E-5</v>
      </c>
      <c r="R84" s="3"/>
      <c r="S84" s="3"/>
      <c r="T84" s="7">
        <f>offs447+Ampl447*SIN(2*PI()*freq447*('4v'!M72)+deph447*PI()/180)</f>
        <v>-0.39818798929481619</v>
      </c>
      <c r="U84" s="8">
        <f>('4v'!N72-T84)^2</f>
        <v>2.0203799646970534E-6</v>
      </c>
      <c r="V84" s="9">
        <f>offs448+Ampl448*SIN(2*PI()*freq448*('4v'!M72-reta448)+deph448*PI()/180)</f>
        <v>1.0622764192884118</v>
      </c>
      <c r="W84" s="10">
        <f>('4v'!O72-V84)^2</f>
        <v>8.418291915653513E-6</v>
      </c>
      <c r="X84" s="3"/>
      <c r="Y84" s="3"/>
      <c r="Z84" s="7">
        <f>offs449+Ampl449*SIN(2*PI()*freq449*('4v'!Q73)+deph449*PI()/180)</f>
        <v>0.66287354071550864</v>
      </c>
      <c r="AA84" s="8">
        <f>('4v'!R73-Z84)^2</f>
        <v>1.5393532757061279E-5</v>
      </c>
      <c r="AB84" s="9">
        <f>offs450+Ampl450*SIN(2*PI()*freq450*('4v'!Q73-reta450)+deph450*PI()/180)</f>
        <v>1.0074191893966999</v>
      </c>
      <c r="AC84" s="10">
        <f>('4v'!S73-AB84)^2</f>
        <v>7.4648588994390116E-6</v>
      </c>
      <c r="AD84" s="3"/>
      <c r="AE84" s="3"/>
      <c r="AF84" s="7">
        <f>offs451+Ampl451*SIN(2*PI()*freq451*('4v'!U72)+deph451*PI()/180)</f>
        <v>-2.145540695961532</v>
      </c>
      <c r="AG84" s="8">
        <f>('4v'!V72-AF84)^2</f>
        <v>4.4745111751592275E-6</v>
      </c>
      <c r="AH84" s="9">
        <f>offs452+Ampl452*SIN(2*PI()*freq452*('4v'!U72-reta452)+deph452*PI()/180)</f>
        <v>0.86913722214775846</v>
      </c>
      <c r="AI84" s="10">
        <f>('4v'!W72-AH84)^2</f>
        <v>4.4139784149935643E-5</v>
      </c>
      <c r="AL84" s="76"/>
      <c r="AN84" s="76"/>
      <c r="AO84" s="80"/>
    </row>
    <row r="85" spans="1:41" x14ac:dyDescent="0.25">
      <c r="A85" s="3"/>
      <c r="B85" s="7">
        <f>offs441+Ampl441*SIN(2*PI()*freq441*('4v'!A73)+deph441*PI()/180)</f>
        <v>1.4154438986127955</v>
      </c>
      <c r="C85" s="8">
        <f>('4v'!B73-B85)^2</f>
        <v>9.8168189111747915E-7</v>
      </c>
      <c r="D85" s="9">
        <f>offs442+Ampl442*SIN(2*PI()*freq442*('4v'!A73-reta442)+deph442*PI()/180)</f>
        <v>0.52174434673814207</v>
      </c>
      <c r="E85" s="10">
        <f>('4v'!C73-D85)^2</f>
        <v>1.6955303650944447E-4</v>
      </c>
      <c r="F85" s="3"/>
      <c r="G85" s="3"/>
      <c r="H85" s="7">
        <f>offs443+Ampl443*SIN(2*PI()*freq443*('4v'!E73)+deph443*PI()/180)</f>
        <v>0.29791011705774439</v>
      </c>
      <c r="I85" s="8">
        <f>('4v'!F73-H85)^2</f>
        <v>4.1540223772346724E-7</v>
      </c>
      <c r="J85" s="9">
        <f>offs444+Ampl444*SIN(2*PI()*freq444*('4v'!E73-reta444)+deph444*PI()/180)</f>
        <v>0.60690524075887486</v>
      </c>
      <c r="K85" s="10">
        <f>('4v'!G73-J85)^2</f>
        <v>3.3384433527419901E-6</v>
      </c>
      <c r="L85" s="3"/>
      <c r="M85" s="3"/>
      <c r="N85" s="7">
        <f>offs445+Ampl445*SIN(2*PI()*freq445*('4v'!I73)+deph445*PI()/180)</f>
        <v>1.4725808843444697</v>
      </c>
      <c r="O85" s="8">
        <f>('4v'!J73-N85)^2</f>
        <v>7.3377324908660204E-7</v>
      </c>
      <c r="P85" s="9">
        <f>offs446+Ampl446*SIN(2*PI()*freq446*('4v'!I73-reta446)+deph446*PI()/180)</f>
        <v>0.9075719904301458</v>
      </c>
      <c r="Q85" s="10">
        <f>('4v'!K73-P85)^2</f>
        <v>1.2494767438366098E-4</v>
      </c>
      <c r="R85" s="3"/>
      <c r="S85" s="3"/>
      <c r="T85" s="7">
        <f>offs447+Ampl447*SIN(2*PI()*freq447*('4v'!M73)+deph447*PI()/180)</f>
        <v>-0.36692755945648503</v>
      </c>
      <c r="U85" s="8">
        <f>('4v'!N73-T85)^2</f>
        <v>1.1457890182042175E-5</v>
      </c>
      <c r="V85" s="9">
        <f>offs448+Ampl448*SIN(2*PI()*freq448*('4v'!M73-reta448)+deph448*PI()/180)</f>
        <v>1.0623717229924559</v>
      </c>
      <c r="W85" s="10">
        <f>('4v'!O73-V85)^2</f>
        <v>8.9804086280733429E-6</v>
      </c>
      <c r="X85" s="3"/>
      <c r="Y85" s="3"/>
      <c r="Z85" s="7">
        <f>offs449+Ampl449*SIN(2*PI()*freq449*('4v'!Q74)+deph449*PI()/180)</f>
        <v>0.73426272163165018</v>
      </c>
      <c r="AA85" s="8">
        <f>('4v'!R74-Z85)^2</f>
        <v>8.1013005501361728E-6</v>
      </c>
      <c r="AB85" s="9">
        <f>offs450+Ampl450*SIN(2*PI()*freq450*('4v'!Q74-reta450)+deph450*PI()/180)</f>
        <v>1.006018838583814</v>
      </c>
      <c r="AC85" s="10">
        <f>('4v'!S74-AB85)^2</f>
        <v>1.7737940133354567E-6</v>
      </c>
      <c r="AD85" s="3"/>
      <c r="AE85" s="3"/>
      <c r="AF85" s="7">
        <f>offs451+Ampl451*SIN(2*PI()*freq451*('4v'!U73)+deph451*PI()/180)</f>
        <v>-2.0761062348833281</v>
      </c>
      <c r="AG85" s="8">
        <f>('4v'!V73-AF85)^2</f>
        <v>5.1156093832910308E-7</v>
      </c>
      <c r="AH85" s="9">
        <f>offs452+Ampl452*SIN(2*PI()*freq452*('4v'!U73-reta452)+deph452*PI()/180)</f>
        <v>0.87470631617569983</v>
      </c>
      <c r="AI85" s="10">
        <f>('4v'!W73-AH85)^2</f>
        <v>4.8089839743010581E-5</v>
      </c>
      <c r="AL85" s="76"/>
      <c r="AN85" s="76"/>
      <c r="AO85" s="80"/>
    </row>
    <row r="86" spans="1:41" x14ac:dyDescent="0.25">
      <c r="A86" s="3"/>
      <c r="B86" s="7">
        <f>offs441+Ampl441*SIN(2*PI()*freq441*('4v'!A74)+deph441*PI()/180)</f>
        <v>1.3987487547557453</v>
      </c>
      <c r="C86" s="8">
        <f>('4v'!B74-B86)^2</f>
        <v>6.2956677858349056E-9</v>
      </c>
      <c r="D86" s="9">
        <f>offs442+Ampl442*SIN(2*PI()*freq442*('4v'!A74-reta442)+deph442*PI()/180)</f>
        <v>0.51604239349665182</v>
      </c>
      <c r="E86" s="10">
        <f>('4v'!C74-D86)^2</f>
        <v>2.8123647213364173E-4</v>
      </c>
      <c r="F86" s="3"/>
      <c r="G86" s="3"/>
      <c r="H86" s="7">
        <f>offs443+Ampl443*SIN(2*PI()*freq443*('4v'!E74)+deph443*PI()/180)</f>
        <v>0.22820347357042869</v>
      </c>
      <c r="I86" s="8">
        <f>('4v'!F74-H86)^2</f>
        <v>1.0262242916435132E-5</v>
      </c>
      <c r="J86" s="9">
        <f>offs444+Ampl444*SIN(2*PI()*freq444*('4v'!E74-reta444)+deph444*PI()/180)</f>
        <v>0.60720900993346993</v>
      </c>
      <c r="K86" s="10">
        <f>('4v'!G74-J86)^2</f>
        <v>9.1927635927865545E-5</v>
      </c>
      <c r="L86" s="3"/>
      <c r="M86" s="3"/>
      <c r="N86" s="7">
        <f>offs445+Ampl445*SIN(2*PI()*freq445*('4v'!I74)+deph445*PI()/180)</f>
        <v>1.4786939558051748</v>
      </c>
      <c r="O86" s="8">
        <f>('4v'!J74-N86)^2</f>
        <v>1.8230827205438434E-6</v>
      </c>
      <c r="P86" s="9">
        <f>offs446+Ampl446*SIN(2*PI()*freq446*('4v'!I74-reta446)+deph446*PI()/180)</f>
        <v>0.90496499367575434</v>
      </c>
      <c r="Q86" s="10">
        <f>('4v'!K74-P86)^2</f>
        <v>1.3999306071481969E-4</v>
      </c>
      <c r="R86" s="3"/>
      <c r="S86" s="3"/>
      <c r="T86" s="7">
        <f>offs447+Ampl447*SIN(2*PI()*freq447*('4v'!M74)+deph447*PI()/180)</f>
        <v>-0.33568898544518444</v>
      </c>
      <c r="U86" s="8">
        <f>('4v'!N74-T86)^2</f>
        <v>1.138066792194341E-5</v>
      </c>
      <c r="V86" s="9">
        <f>offs448+Ampl448*SIN(2*PI()*freq448*('4v'!M74-reta448)+deph448*PI()/180)</f>
        <v>1.0624237074689769</v>
      </c>
      <c r="W86" s="10">
        <f>('4v'!O74-V86)^2</f>
        <v>2.5018478102909676E-5</v>
      </c>
      <c r="X86" s="3"/>
      <c r="Y86" s="3"/>
      <c r="Z86" s="7">
        <f>offs449+Ampl449*SIN(2*PI()*freq449*('4v'!Q75)+deph449*PI()/180)</f>
        <v>0.80335289035882185</v>
      </c>
      <c r="AA86" s="8">
        <f>('4v'!R75-Z86)^2</f>
        <v>1.6557653271928774E-5</v>
      </c>
      <c r="AB86" s="9">
        <f>offs450+Ampl450*SIN(2*PI()*freq450*('4v'!Q75-reta450)+deph450*PI()/180)</f>
        <v>1.0043872483413989</v>
      </c>
      <c r="AC86" s="10">
        <f>('4v'!S75-AB86)^2</f>
        <v>2.7332300783382308E-6</v>
      </c>
      <c r="AD86" s="3"/>
      <c r="AE86" s="3"/>
      <c r="AF86" s="7">
        <f>offs451+Ampl451*SIN(2*PI()*freq451*('4v'!U74)+deph451*PI()/180)</f>
        <v>-2.0002759533036447</v>
      </c>
      <c r="AG86" s="8">
        <f>('4v'!V74-AF86)^2</f>
        <v>8.0289968204913054E-7</v>
      </c>
      <c r="AH86" s="9">
        <f>offs452+Ampl452*SIN(2*PI()*freq452*('4v'!U74-reta452)+deph452*PI()/180)</f>
        <v>0.88032149161658102</v>
      </c>
      <c r="AI86" s="10">
        <f>('4v'!W74-AH86)^2</f>
        <v>8.3384445356452007E-5</v>
      </c>
      <c r="AL86" s="76"/>
      <c r="AN86" s="76"/>
      <c r="AO86" s="80"/>
    </row>
    <row r="87" spans="1:41" x14ac:dyDescent="0.25">
      <c r="A87" s="3"/>
      <c r="B87" s="7">
        <f>offs441+Ampl441*SIN(2*PI()*freq441*('4v'!A75)+deph441*PI()/180)</f>
        <v>1.3808754096160976</v>
      </c>
      <c r="C87" s="8">
        <f>('4v'!B75-B87)^2</f>
        <v>1.4031795571224395E-7</v>
      </c>
      <c r="D87" s="9">
        <f>offs442+Ampl442*SIN(2*PI()*freq442*('4v'!A75-reta442)+deph442*PI()/180)</f>
        <v>0.5105700233814191</v>
      </c>
      <c r="E87" s="10">
        <f>('4v'!C75-D87)^2</f>
        <v>7.3454783574964752E-5</v>
      </c>
      <c r="F87" s="3"/>
      <c r="G87" s="3"/>
      <c r="H87" s="7">
        <f>offs443+Ampl443*SIN(2*PI()*freq443*('4v'!E75)+deph443*PI()/180)</f>
        <v>0.15750944944763856</v>
      </c>
      <c r="I87" s="8">
        <f>('4v'!F75-H87)^2</f>
        <v>7.5489936266184812E-7</v>
      </c>
      <c r="J87" s="9">
        <f>offs444+Ampl444*SIN(2*PI()*freq444*('4v'!E75-reta444)+deph444*PI()/180)</f>
        <v>0.60789871354766634</v>
      </c>
      <c r="K87" s="10">
        <f>('4v'!G75-J87)^2</f>
        <v>2.4913860780091698E-3</v>
      </c>
      <c r="L87" s="3"/>
      <c r="M87" s="3"/>
      <c r="N87" s="7">
        <f>offs445+Ampl445*SIN(2*PI()*freq445*('4v'!I75)+deph445*PI()/180)</f>
        <v>1.4845016578471681</v>
      </c>
      <c r="O87" s="8">
        <f>('4v'!J75-N87)^2</f>
        <v>1.6862265113848985E-6</v>
      </c>
      <c r="P87" s="9">
        <f>offs446+Ampl446*SIN(2*PI()*freq446*('4v'!I75-reta446)+deph446*PI()/180)</f>
        <v>0.90235517964166456</v>
      </c>
      <c r="Q87" s="10">
        <f>('4v'!K75-P87)^2</f>
        <v>2.0856213157233294E-4</v>
      </c>
      <c r="R87" s="3"/>
      <c r="S87" s="3"/>
      <c r="T87" s="7">
        <f>offs447+Ampl447*SIN(2*PI()*freq447*('4v'!M75)+deph447*PI()/180)</f>
        <v>-0.30447997491161183</v>
      </c>
      <c r="U87" s="8">
        <f>('4v'!N75-T87)^2</f>
        <v>2.7938255426605633E-5</v>
      </c>
      <c r="V87" s="9">
        <f>offs448+Ampl448*SIN(2*PI()*freq448*('4v'!M75-reta448)+deph448*PI()/180)</f>
        <v>1.0624323599000207</v>
      </c>
      <c r="W87" s="10">
        <f>('4v'!O75-V87)^2</f>
        <v>2.5105109248107151E-5</v>
      </c>
      <c r="X87" s="3"/>
      <c r="Y87" s="3"/>
      <c r="Z87" s="7">
        <f>offs449+Ampl449*SIN(2*PI()*freq449*('4v'!Q76)+deph449*PI()/180)</f>
        <v>0.87001041748451691</v>
      </c>
      <c r="AA87" s="8">
        <f>('4v'!R76-Z87)^2</f>
        <v>3.4766679570450933E-6</v>
      </c>
      <c r="AB87" s="9">
        <f>offs450+Ampl450*SIN(2*PI()*freq450*('4v'!Q76-reta450)+deph450*PI()/180)</f>
        <v>1.0025275743781401</v>
      </c>
      <c r="AC87" s="10">
        <f>('4v'!S76-AB87)^2</f>
        <v>1.3686850579390398E-5</v>
      </c>
      <c r="AD87" s="3"/>
      <c r="AE87" s="3"/>
      <c r="AF87" s="7">
        <f>offs451+Ampl451*SIN(2*PI()*freq451*('4v'!U75)+deph451*PI()/180)</f>
        <v>-1.9183491187003172</v>
      </c>
      <c r="AG87" s="8">
        <f>('4v'!V75-AF87)^2</f>
        <v>7.5343733493487023E-6</v>
      </c>
      <c r="AH87" s="9">
        <f>offs452+Ampl452*SIN(2*PI()*freq452*('4v'!U75-reta452)+deph452*PI()/180)</f>
        <v>0.8859605879382666</v>
      </c>
      <c r="AI87" s="10">
        <f>('4v'!W75-AH87)^2</f>
        <v>8.7448907548332906E-5</v>
      </c>
      <c r="AL87" s="76"/>
      <c r="AN87" s="76"/>
      <c r="AO87" s="80"/>
    </row>
    <row r="88" spans="1:41" x14ac:dyDescent="0.25">
      <c r="A88" s="3"/>
      <c r="B88" s="7">
        <f>offs441+Ampl441*SIN(2*PI()*freq441*('4v'!A76)+deph441*PI()/180)</f>
        <v>1.3618351523817336</v>
      </c>
      <c r="C88" s="8">
        <f>('4v'!B76-B88)^2</f>
        <v>4.2830470607390663E-6</v>
      </c>
      <c r="D88" s="9">
        <f>offs442+Ampl442*SIN(2*PI()*freq442*('4v'!A76-reta442)+deph442*PI()/180)</f>
        <v>0.50533069285870147</v>
      </c>
      <c r="E88" s="10">
        <f>('4v'!C76-D88)^2</f>
        <v>3.5968892418498046E-5</v>
      </c>
      <c r="F88" s="3"/>
      <c r="G88" s="3"/>
      <c r="H88" s="7">
        <f>offs443+Ampl443*SIN(2*PI()*freq443*('4v'!E76)+deph443*PI()/180)</f>
        <v>8.592850476595626E-2</v>
      </c>
      <c r="I88" s="8">
        <f>('4v'!F76-H88)^2</f>
        <v>1.5967635107047559E-7</v>
      </c>
      <c r="J88" s="9">
        <f>offs444+Ampl444*SIN(2*PI()*freq444*('4v'!E76-reta444)+deph444*PI()/180)</f>
        <v>0.60897337149488828</v>
      </c>
      <c r="K88" s="10">
        <f>('4v'!G76-J88)^2</f>
        <v>2.1982996689821469E-3</v>
      </c>
      <c r="L88" s="3"/>
      <c r="M88" s="3"/>
      <c r="N88" s="7">
        <f>offs445+Ampl445*SIN(2*PI()*freq445*('4v'!I76)+deph445*PI()/180)</f>
        <v>1.4900030733669705</v>
      </c>
      <c r="O88" s="8">
        <f>('4v'!J76-N88)^2</f>
        <v>8.8469707022146612E-7</v>
      </c>
      <c r="P88" s="9">
        <f>offs446+Ampl446*SIN(2*PI()*freq446*('4v'!I76-reta446)+deph446*PI()/180)</f>
        <v>0.89974296044776725</v>
      </c>
      <c r="Q88" s="10">
        <f>('4v'!K76-P88)^2</f>
        <v>2.2803354308513127E-4</v>
      </c>
      <c r="R88" s="3"/>
      <c r="S88" s="3"/>
      <c r="T88" s="7">
        <f>offs447+Ampl447*SIN(2*PI()*freq447*('4v'!M76)+deph447*PI()/180)</f>
        <v>-0.27330822821213285</v>
      </c>
      <c r="U88" s="8">
        <f>('4v'!N76-T88)^2</f>
        <v>2.7117137528417804E-5</v>
      </c>
      <c r="V88" s="9">
        <f>offs448+Ampl448*SIN(2*PI()*freq448*('4v'!M76-reta448)+deph448*PI()/180)</f>
        <v>1.0623976781521343</v>
      </c>
      <c r="W88" s="10">
        <f>('4v'!O76-V88)^2</f>
        <v>4.8010183916101528E-5</v>
      </c>
      <c r="X88" s="3"/>
      <c r="Y88" s="3"/>
      <c r="Z88" s="7">
        <f>offs449+Ampl449*SIN(2*PI()*freq449*('4v'!Q77)+deph449*PI()/180)</f>
        <v>0.93410637864287471</v>
      </c>
      <c r="AA88" s="8">
        <f>('4v'!R77-Z88)^2</f>
        <v>1.7427463475366837E-5</v>
      </c>
      <c r="AB88" s="9">
        <f>offs450+Ampl450*SIN(2*PI()*freq450*('4v'!Q77-reta450)+deph450*PI()/180)</f>
        <v>1.0004434135464375</v>
      </c>
      <c r="AC88" s="10">
        <f>('4v'!S77-AB88)^2</f>
        <v>3.0486007550783938E-5</v>
      </c>
      <c r="AD88" s="3"/>
      <c r="AE88" s="3"/>
      <c r="AF88" s="7">
        <f>offs451+Ampl451*SIN(2*PI()*freq451*('4v'!U76)+deph451*PI()/180)</f>
        <v>-1.8306490588607143</v>
      </c>
      <c r="AG88" s="8">
        <f>('4v'!V76-AF88)^2</f>
        <v>2.0312518432986209E-5</v>
      </c>
      <c r="AH88" s="9">
        <f>offs452+Ampl452*SIN(2*PI()*freq452*('4v'!U76-reta452)+deph452*PI()/180)</f>
        <v>0.89160135020383302</v>
      </c>
      <c r="AI88" s="10">
        <f>('4v'!W76-AH88)^2</f>
        <v>9.159733752087053E-5</v>
      </c>
      <c r="AL88" s="76"/>
      <c r="AN88" s="76"/>
      <c r="AO88" s="80"/>
    </row>
    <row r="89" spans="1:41" x14ac:dyDescent="0.25">
      <c r="A89" s="3"/>
      <c r="B89" s="7">
        <f>offs441+Ampl441*SIN(2*PI()*freq441*('4v'!A77)+deph441*PI()/180)</f>
        <v>1.3416400092872158</v>
      </c>
      <c r="C89" s="8">
        <f>('4v'!B77-B89)^2</f>
        <v>2.9974608058501695E-7</v>
      </c>
      <c r="D89" s="9">
        <f>offs442+Ampl442*SIN(2*PI()*freq442*('4v'!A77-reta442)+deph442*PI()/180)</f>
        <v>0.50032771120195274</v>
      </c>
      <c r="E89" s="10">
        <f>('4v'!C77-D89)^2</f>
        <v>8.1853434595271829E-5</v>
      </c>
      <c r="F89" s="3"/>
      <c r="G89" s="3"/>
      <c r="H89" s="7">
        <f>offs443+Ampl443*SIN(2*PI()*freq443*('4v'!E77)+deph443*PI()/180)</f>
        <v>1.3562359964592596E-2</v>
      </c>
      <c r="I89" s="8">
        <f>('4v'!F77-H89)^2</f>
        <v>2.5014005501731936E-7</v>
      </c>
      <c r="J89" s="9">
        <f>offs444+Ampl444*SIN(2*PI()*freq444*('4v'!E77-reta444)+deph444*PI()/180)</f>
        <v>0.61043145662738918</v>
      </c>
      <c r="K89" s="10">
        <f>('4v'!G77-J89)^2</f>
        <v>1.2572591118506014E-4</v>
      </c>
      <c r="L89" s="3"/>
      <c r="M89" s="3"/>
      <c r="N89" s="7">
        <f>offs445+Ampl445*SIN(2*PI()*freq445*('4v'!I77)+deph445*PI()/180)</f>
        <v>1.4951973336272977</v>
      </c>
      <c r="O89" s="8">
        <f>('4v'!J77-N89)^2</f>
        <v>7.5885719336512911E-8</v>
      </c>
      <c r="P89" s="9">
        <f>offs446+Ampl446*SIN(2*PI()*freq446*('4v'!I77-reta446)+deph446*PI()/180)</f>
        <v>0.89712874859375435</v>
      </c>
      <c r="Q89" s="10">
        <f>('4v'!K77-P89)^2</f>
        <v>2.484362749896974E-4</v>
      </c>
      <c r="R89" s="3"/>
      <c r="S89" s="3"/>
      <c r="T89" s="7">
        <f>offs447+Ampl447*SIN(2*PI()*freq447*('4v'!M77)+deph447*PI()/180)</f>
        <v>-0.24218143650880586</v>
      </c>
      <c r="U89" s="8">
        <f>('4v'!N77-T89)^2</f>
        <v>2.5849125139870786E-5</v>
      </c>
      <c r="V89" s="9">
        <f>offs448+Ampl448*SIN(2*PI()*freq448*('4v'!M77-reta448)+deph448*PI()/180)</f>
        <v>1.0623196707768903</v>
      </c>
      <c r="W89" s="10">
        <f>('4v'!O77-V89)^2</f>
        <v>7.7511486163176852E-5</v>
      </c>
      <c r="X89" s="3"/>
      <c r="Y89" s="3"/>
      <c r="Z89" s="7">
        <f>offs449+Ampl449*SIN(2*PI()*freq449*('4v'!Q78)+deph449*PI()/180)</f>
        <v>0.99551680387128849</v>
      </c>
      <c r="AA89" s="8">
        <f>('4v'!R78-Z89)^2</f>
        <v>1.0964019802794406E-5</v>
      </c>
      <c r="AB89" s="9">
        <f>offs450+Ampl450*SIN(2*PI()*freq450*('4v'!Q78-reta450)+deph450*PI()/180)</f>
        <v>0.99813879688562224</v>
      </c>
      <c r="AC89" s="10">
        <f>('4v'!S78-AB89)^2</f>
        <v>2.6726799838589479E-5</v>
      </c>
      <c r="AD89" s="3"/>
      <c r="AE89" s="3"/>
      <c r="AF89" s="7">
        <f>offs451+Ampl451*SIN(2*PI()*freq451*('4v'!U77)+deph451*PI()/180)</f>
        <v>-1.7375218858546762</v>
      </c>
      <c r="AG89" s="8">
        <f>('4v'!V77-AF89)^2</f>
        <v>1.5086342693904884E-5</v>
      </c>
      <c r="AH89" s="9">
        <f>offs452+Ampl452*SIN(2*PI()*freq452*('4v'!U77-reta452)+deph452*PI()/180)</f>
        <v>0.8972215169016371</v>
      </c>
      <c r="AI89" s="10">
        <f>('4v'!W77-AH89)^2</f>
        <v>6.1724326674862759E-5</v>
      </c>
      <c r="AL89" s="76"/>
      <c r="AN89" s="76"/>
      <c r="AO89" s="80"/>
    </row>
    <row r="90" spans="1:41" x14ac:dyDescent="0.25">
      <c r="A90" s="3"/>
      <c r="B90" s="7">
        <f>offs441+Ampl441*SIN(2*PI()*freq441*('4v'!A78)+deph441*PI()/180)</f>
        <v>1.320302736017775</v>
      </c>
      <c r="C90" s="8">
        <f>('4v'!B78-B90)^2</f>
        <v>1.6029131826304627E-7</v>
      </c>
      <c r="D90" s="9">
        <f>offs442+Ampl442*SIN(2*PI()*freq442*('4v'!A78-reta442)+deph442*PI()/180)</f>
        <v>0.49556423840161862</v>
      </c>
      <c r="E90" s="10">
        <f>('4v'!C78-D90)^2</f>
        <v>9.8098359553811348E-5</v>
      </c>
      <c r="F90" s="3"/>
      <c r="G90" s="3"/>
      <c r="H90" s="7">
        <f>offs443+Ampl443*SIN(2*PI()*freq443*('4v'!E78)+deph443*PI()/180)</f>
        <v>-5.9486148704896047E-2</v>
      </c>
      <c r="I90" s="8">
        <f>('4v'!F78-H90)^2</f>
        <v>6.881447357264578E-6</v>
      </c>
      <c r="J90" s="9">
        <f>offs444+Ampl444*SIN(2*PI()*freq444*('4v'!E78-reta444)+deph444*PI()/180)</f>
        <v>0.61227089692641079</v>
      </c>
      <c r="K90" s="10">
        <f>('4v'!G78-J90)^2</f>
        <v>3.36098431962349E-3</v>
      </c>
      <c r="L90" s="3"/>
      <c r="M90" s="3"/>
      <c r="N90" s="7">
        <f>offs445+Ampl445*SIN(2*PI()*freq445*('4v'!I78)+deph445*PI()/180)</f>
        <v>1.5000836183942414</v>
      </c>
      <c r="O90" s="8">
        <f>('4v'!J78-N90)^2</f>
        <v>1.5763013280105636E-6</v>
      </c>
      <c r="P90" s="9">
        <f>offs446+Ampl446*SIN(2*PI()*freq446*('4v'!I78-reta446)+deph446*PI()/180)</f>
        <v>0.89451295689398247</v>
      </c>
      <c r="Q90" s="10">
        <f>('4v'!K78-P90)^2</f>
        <v>2.6976528775066644E-4</v>
      </c>
      <c r="R90" s="3"/>
      <c r="S90" s="3"/>
      <c r="T90" s="7">
        <f>offs447+Ampl447*SIN(2*PI()*freq447*('4v'!M78)+deph447*PI()/180)</f>
        <v>-0.21110727987172861</v>
      </c>
      <c r="U90" s="8">
        <f>('4v'!N78-T90)^2</f>
        <v>8.7333851110429759E-6</v>
      </c>
      <c r="V90" s="9">
        <f>offs448+Ampl448*SIN(2*PI()*freq448*('4v'!M78-reta448)+deph448*PI()/180)</f>
        <v>1.0621983570087792</v>
      </c>
      <c r="W90" s="10">
        <f>('4v'!O78-V90)^2</f>
        <v>7.5390095618463012E-5</v>
      </c>
      <c r="X90" s="3"/>
      <c r="Y90" s="3"/>
      <c r="Z90" s="7">
        <f>offs449+Ampl449*SIN(2*PI()*freq449*('4v'!Q79)+deph449*PI()/180)</f>
        <v>1.0541229173844733</v>
      </c>
      <c r="AA90" s="8">
        <f>('4v'!R79-Z90)^2</f>
        <v>1.0883946104071184E-5</v>
      </c>
      <c r="AB90" s="9">
        <f>offs450+Ampl450*SIN(2*PI()*freq450*('4v'!Q79-reta450)+deph450*PI()/180)</f>
        <v>0.99561818182540007</v>
      </c>
      <c r="AC90" s="10">
        <f>('4v'!S79-AB90)^2</f>
        <v>2.118007755404267E-5</v>
      </c>
      <c r="AD90" s="3"/>
      <c r="AE90" s="3"/>
      <c r="AF90" s="7">
        <f>offs451+Ampl451*SIN(2*PI()*freq451*('4v'!U78)+deph451*PI()/180)</f>
        <v>-1.6393351300883001</v>
      </c>
      <c r="AG90" s="8">
        <f>('4v'!V78-AF90)^2</f>
        <v>1.9491076337233311E-5</v>
      </c>
      <c r="AH90" s="9">
        <f>offs452+Ampl452*SIN(2*PI()*freq452*('4v'!U78-reta452)+deph452*PI()/180)</f>
        <v>0.90279890780133265</v>
      </c>
      <c r="AI90" s="10">
        <f>('4v'!W78-AH90)^2</f>
        <v>3.8255365506015881E-5</v>
      </c>
      <c r="AL90" s="76"/>
      <c r="AN90" s="76"/>
      <c r="AO90" s="80"/>
    </row>
    <row r="91" spans="1:41" x14ac:dyDescent="0.25">
      <c r="A91" s="3"/>
      <c r="B91" s="7">
        <f>offs441+Ampl441*SIN(2*PI()*freq441*('4v'!A79)+deph441*PI()/180)</f>
        <v>1.2978368096525386</v>
      </c>
      <c r="C91" s="8">
        <f>('4v'!B79-B91)^2</f>
        <v>6.3721392218988911E-6</v>
      </c>
      <c r="D91" s="9">
        <f>offs442+Ampl442*SIN(2*PI()*freq442*('4v'!A79-reta442)+deph442*PI()/180)</f>
        <v>0.49104328316921708</v>
      </c>
      <c r="E91" s="10">
        <f>('4v'!C79-D91)^2</f>
        <v>1.5555868712742967E-4</v>
      </c>
      <c r="F91" s="3"/>
      <c r="G91" s="3"/>
      <c r="H91" s="7">
        <f>offs443+Ampl443*SIN(2*PI()*freq443*('4v'!E79)+deph443*PI()/180)</f>
        <v>-0.13311321531455866</v>
      </c>
      <c r="I91" s="8">
        <f>('4v'!F79-H91)^2</f>
        <v>1.5921005924142777E-6</v>
      </c>
      <c r="J91" s="9">
        <f>offs444+Ampl444*SIN(2*PI()*freq444*('4v'!E79-reta444)+deph444*PI()/180)</f>
        <v>0.61448907844663614</v>
      </c>
      <c r="K91" s="10">
        <f>('4v'!G79-J91)^2</f>
        <v>1.2111498623773676E-3</v>
      </c>
      <c r="L91" s="3"/>
      <c r="M91" s="3"/>
      <c r="N91" s="7">
        <f>offs445+Ampl445*SIN(2*PI()*freq445*('4v'!I79)+deph445*PI()/180)</f>
        <v>1.504661156066792</v>
      </c>
      <c r="O91" s="8">
        <f>('4v'!J79-N91)^2</f>
        <v>6.9347603820634839E-10</v>
      </c>
      <c r="P91" s="9">
        <f>offs446+Ampl446*SIN(2*PI()*freq446*('4v'!I79-reta446)+deph446*PI()/180)</f>
        <v>0.89189599841228473</v>
      </c>
      <c r="Q91" s="10">
        <f>('4v'!K79-P91)^2</f>
        <v>2.9201210175250434E-4</v>
      </c>
      <c r="R91" s="3"/>
      <c r="S91" s="3"/>
      <c r="T91" s="7">
        <f>offs447+Ampl447*SIN(2*PI()*freq447*('4v'!M79)+deph447*PI()/180)</f>
        <v>-0.18009342538407702</v>
      </c>
      <c r="U91" s="8">
        <f>('4v'!N79-T91)^2</f>
        <v>7.3934211485490725E-6</v>
      </c>
      <c r="V91" s="9">
        <f>offs448+Ampl448*SIN(2*PI()*freq448*('4v'!M79-reta448)+deph448*PI()/180)</f>
        <v>1.0620337667604665</v>
      </c>
      <c r="W91" s="10">
        <f>('4v'!O79-V91)^2</f>
        <v>7.2558994595879619E-5</v>
      </c>
      <c r="X91" s="3"/>
      <c r="Y91" s="3"/>
      <c r="Z91" s="7">
        <f>offs449+Ampl449*SIN(2*PI()*freq449*('4v'!Q80)+deph449*PI()/180)</f>
        <v>1.1098113673023713</v>
      </c>
      <c r="AA91" s="8">
        <f>('4v'!R80-Z91)^2</f>
        <v>1.1877169627478872E-7</v>
      </c>
      <c r="AB91" s="9">
        <f>offs450+Ampl450*SIN(2*PI()*freq450*('4v'!Q80-reta450)+deph450*PI()/180)</f>
        <v>0.99288644356459999</v>
      </c>
      <c r="AC91" s="10">
        <f>('4v'!S80-AB91)^2</f>
        <v>3.3378854142137618E-5</v>
      </c>
      <c r="AD91" s="3"/>
      <c r="AE91" s="3"/>
      <c r="AF91" s="7">
        <f>offs451+Ampl451*SIN(2*PI()*freq451*('4v'!U79)+deph451*PI()/180)</f>
        <v>-1.5364762898293338</v>
      </c>
      <c r="AG91" s="8">
        <f>('4v'!V79-AF91)^2</f>
        <v>1.4120385726728834E-5</v>
      </c>
      <c r="AH91" s="9">
        <f>offs452+Ampl452*SIN(2*PI()*freq452*('4v'!U79-reta452)+deph452*PI()/180)</f>
        <v>0.90831151148910605</v>
      </c>
      <c r="AI91" s="10">
        <f>('4v'!W79-AH91)^2</f>
        <v>2.0971715021409766E-5</v>
      </c>
      <c r="AL91" s="76"/>
      <c r="AN91" s="76"/>
      <c r="AO91" s="80"/>
    </row>
    <row r="92" spans="1:41" x14ac:dyDescent="0.25">
      <c r="A92" s="3"/>
      <c r="B92" s="7">
        <f>offs441+Ampl441*SIN(2*PI()*freq441*('4v'!A80)+deph441*PI()/180)</f>
        <v>1.2742564201521196</v>
      </c>
      <c r="C92" s="8">
        <f>('4v'!B80-B92)^2</f>
        <v>5.6711619409208938E-6</v>
      </c>
      <c r="D92" s="9">
        <f>offs442+Ampl442*SIN(2*PI()*freq442*('4v'!A80-reta442)+deph442*PI()/180)</f>
        <v>0.48676770103697253</v>
      </c>
      <c r="E92" s="10">
        <f>('4v'!C80-D92)^2</f>
        <v>1.6490923225702023E-4</v>
      </c>
      <c r="F92" s="3"/>
      <c r="G92" s="3"/>
      <c r="H92" s="7">
        <f>offs443+Ampl443*SIN(2*PI()*freq443*('4v'!E80)+deph443*PI()/180)</f>
        <v>-0.20721421177396343</v>
      </c>
      <c r="I92" s="8">
        <f>('4v'!F80-H92)^2</f>
        <v>1.9032636734187177E-6</v>
      </c>
      <c r="J92" s="9">
        <f>offs444+Ampl444*SIN(2*PI()*freq444*('4v'!E80-reta444)+deph444*PI()/180)</f>
        <v>0.61708284903074895</v>
      </c>
      <c r="K92" s="10">
        <f>('4v'!G80-J92)^2</f>
        <v>1.7918100617099914E-4</v>
      </c>
      <c r="L92" s="3"/>
      <c r="M92" s="3"/>
      <c r="N92" s="7">
        <f>offs445+Ampl445*SIN(2*PI()*freq445*('4v'!I80)+deph445*PI()/180)</f>
        <v>1.5089292237986871</v>
      </c>
      <c r="O92" s="8">
        <f>('4v'!J80-N92)^2</f>
        <v>5.2377531195407957E-6</v>
      </c>
      <c r="P92" s="9">
        <f>offs446+Ampl446*SIN(2*PI()*freq446*('4v'!I80-reta446)+deph446*PI()/180)</f>
        <v>0.88927828639674167</v>
      </c>
      <c r="Q92" s="10">
        <f>('4v'!K80-P92)^2</f>
        <v>3.1516736163944358E-4</v>
      </c>
      <c r="R92" s="3"/>
      <c r="S92" s="3"/>
      <c r="T92" s="7">
        <f>offs447+Ampl447*SIN(2*PI()*freq447*('4v'!M80)+deph447*PI()/180)</f>
        <v>-0.14914752525037567</v>
      </c>
      <c r="U92" s="8">
        <f>('4v'!N80-T92)^2</f>
        <v>5.832151340918154E-6</v>
      </c>
      <c r="V92" s="9">
        <f>offs448+Ampl448*SIN(2*PI()*freq448*('4v'!M80-reta448)+deph448*PI()/180)</f>
        <v>1.0618259406154169</v>
      </c>
      <c r="W92" s="10">
        <f>('4v'!O80-V92)^2</f>
        <v>6.9061594937534779E-5</v>
      </c>
      <c r="X92" s="3"/>
      <c r="Y92" s="3"/>
      <c r="Z92" s="7">
        <f>offs449+Ampl449*SIN(2*PI()*freq449*('4v'!Q81)+deph449*PI()/180)</f>
        <v>1.162474444887494</v>
      </c>
      <c r="AA92" s="8">
        <f>('4v'!R81-Z92)^2</f>
        <v>2.3637367820809926E-6</v>
      </c>
      <c r="AB92" s="9">
        <f>offs450+Ampl450*SIN(2*PI()*freq450*('4v'!Q81-reta450)+deph450*PI()/180)</f>
        <v>0.98994886564190288</v>
      </c>
      <c r="AC92" s="10">
        <f>('4v'!S81-AB92)^2</f>
        <v>4.5506703258605031E-5</v>
      </c>
      <c r="AD92" s="3"/>
      <c r="AE92" s="3"/>
      <c r="AF92" s="7">
        <f>offs451+Ampl451*SIN(2*PI()*freq451*('4v'!U80)+deph451*PI()/180)</f>
        <v>-1.4293513019285387</v>
      </c>
      <c r="AG92" s="8">
        <f>('4v'!V80-AF92)^2</f>
        <v>2.2731534746885744E-6</v>
      </c>
      <c r="AH92" s="9">
        <f>offs452+Ampl452*SIN(2*PI()*freq452*('4v'!U80-reta452)+deph452*PI()/180)</f>
        <v>0.91373757223667107</v>
      </c>
      <c r="AI92" s="10">
        <f>('4v'!W80-AH92)^2</f>
        <v>9.3600982390276967E-6</v>
      </c>
      <c r="AL92" s="76"/>
      <c r="AN92" s="76"/>
      <c r="AO92" s="80"/>
    </row>
    <row r="93" spans="1:41" x14ac:dyDescent="0.25">
      <c r="A93" s="3"/>
      <c r="B93" s="7">
        <f>offs441+Ampl441*SIN(2*PI()*freq441*('4v'!A81)+deph441*PI()/180)</f>
        <v>1.2495764613959364</v>
      </c>
      <c r="C93" s="8">
        <f>('4v'!B81-B93)^2</f>
        <v>1.2972330614331142E-6</v>
      </c>
      <c r="D93" s="9">
        <f>offs442+Ampl442*SIN(2*PI()*freq442*('4v'!A81-reta442)+deph442*PI()/180)</f>
        <v>0.48274019255420014</v>
      </c>
      <c r="E93" s="10">
        <f>('4v'!C81-D93)^2</f>
        <v>8.2023949758806239E-5</v>
      </c>
      <c r="F93" s="3"/>
      <c r="G93" s="3"/>
      <c r="H93" s="7">
        <f>offs443+Ampl443*SIN(2*PI()*freq443*('4v'!E81)+deph443*PI()/180)</f>
        <v>-0.28168383651241191</v>
      </c>
      <c r="I93" s="8">
        <f>('4v'!F81-H93)^2</f>
        <v>2.5350857321345168E-5</v>
      </c>
      <c r="J93" s="9">
        <f>offs444+Ampl444*SIN(2*PI()*freq444*('4v'!E81-reta444)+deph444*PI()/180)</f>
        <v>0.62004852278882061</v>
      </c>
      <c r="K93" s="10">
        <f>('4v'!G81-J93)^2</f>
        <v>1.1463423061364158E-3</v>
      </c>
      <c r="L93" s="3"/>
      <c r="M93" s="3"/>
      <c r="N93" s="7">
        <f>offs445+Ampl445*SIN(2*PI()*freq445*('4v'!I81)+deph445*PI()/180)</f>
        <v>1.5128871476125549</v>
      </c>
      <c r="O93" s="8">
        <f>('4v'!J81-N93)^2</f>
        <v>5.4769461094778768E-6</v>
      </c>
      <c r="P93" s="9">
        <f>offs446+Ampl446*SIN(2*PI()*freq446*('4v'!I81-reta446)+deph446*PI()/180)</f>
        <v>0.8866602342144263</v>
      </c>
      <c r="Q93" s="10">
        <f>('4v'!K81-P93)^2</f>
        <v>2.7108818307858311E-4</v>
      </c>
      <c r="R93" s="3"/>
      <c r="S93" s="3"/>
      <c r="T93" s="7">
        <f>offs447+Ampl447*SIN(2*PI()*freq447*('4v'!M81)+deph447*PI()/180)</f>
        <v>-0.11827721490842907</v>
      </c>
      <c r="U93" s="8">
        <f>('4v'!N81-T93)^2</f>
        <v>4.1424261097726957E-6</v>
      </c>
      <c r="V93" s="9">
        <f>offs448+Ampl448*SIN(2*PI()*freq448*('4v'!M81-reta448)+deph448*PI()/180)</f>
        <v>1.0615749298178878</v>
      </c>
      <c r="W93" s="10">
        <f>('4v'!O81-V93)^2</f>
        <v>6.4952635926998503E-5</v>
      </c>
      <c r="X93" s="3"/>
      <c r="Y93" s="3"/>
      <c r="Z93" s="7">
        <f>offs449+Ampl449*SIN(2*PI()*freq449*('4v'!Q82)+deph449*PI()/180)</f>
        <v>1.2120102928676857</v>
      </c>
      <c r="AA93" s="8">
        <f>('4v'!R82-Z93)^2</f>
        <v>5.036850475945321E-6</v>
      </c>
      <c r="AB93" s="9">
        <f>offs450+Ampl450*SIN(2*PI()*freq450*('4v'!Q82-reta450)+deph450*PI()/180)</f>
        <v>0.98681112971678786</v>
      </c>
      <c r="AC93" s="10">
        <f>('4v'!S82-AB93)^2</f>
        <v>3.0926163726941525E-5</v>
      </c>
      <c r="AD93" s="3"/>
      <c r="AE93" s="3"/>
      <c r="AF93" s="7">
        <f>offs451+Ampl451*SIN(2*PI()*freq451*('4v'!U81)+deph451*PI()/180)</f>
        <v>-1.3183829397724267</v>
      </c>
      <c r="AG93" s="8">
        <f>('4v'!V81-AF93)^2</f>
        <v>7.6062317883328456E-6</v>
      </c>
      <c r="AH93" s="9">
        <f>offs452+Ampl452*SIN(2*PI()*freq452*('4v'!U81-reta452)+deph452*PI()/180)</f>
        <v>0.91905567586118742</v>
      </c>
      <c r="AI93" s="10">
        <f>('4v'!W81-AH93)^2</f>
        <v>2.7136768183147849E-6</v>
      </c>
      <c r="AL93" s="76"/>
      <c r="AN93" s="76"/>
      <c r="AO93" s="80"/>
    </row>
    <row r="94" spans="1:41" x14ac:dyDescent="0.25">
      <c r="A94" s="3"/>
      <c r="B94" s="7">
        <f>offs441+Ampl441*SIN(2*PI()*freq441*('4v'!A82)+deph441*PI()/180)</f>
        <v>1.2238125217749096</v>
      </c>
      <c r="C94" s="8">
        <f>('4v'!B82-B94)^2</f>
        <v>7.3919918437229916E-6</v>
      </c>
      <c r="D94" s="9">
        <f>offs442+Ampl442*SIN(2*PI()*freq442*('4v'!A82-reta442)+deph442*PI()/180)</f>
        <v>0.47896330158157996</v>
      </c>
      <c r="E94" s="10">
        <f>('4v'!C82-D94)^2</f>
        <v>9.4120007057441474E-6</v>
      </c>
      <c r="F94" s="3"/>
      <c r="G94" s="3"/>
      <c r="H94" s="7">
        <f>offs443+Ampl443*SIN(2*PI()*freq443*('4v'!E82)+deph443*PI()/180)</f>
        <v>-0.35641626411827471</v>
      </c>
      <c r="I94" s="8">
        <f>('4v'!F82-H94)^2</f>
        <v>2.0441573898200497E-5</v>
      </c>
      <c r="J94" s="9">
        <f>offs444+Ampl444*SIN(2*PI()*freq444*('4v'!E82-reta444)+deph444*PI()/180)</f>
        <v>0.62338188533616345</v>
      </c>
      <c r="K94" s="10">
        <f>('4v'!G82-J94)^2</f>
        <v>8.1631430736702566E-4</v>
      </c>
      <c r="L94" s="3"/>
      <c r="M94" s="3"/>
      <c r="N94" s="7">
        <f>offs445+Ampl445*SIN(2*PI()*freq445*('4v'!I82)+deph445*PI()/180)</f>
        <v>1.516534302506344</v>
      </c>
      <c r="O94" s="8">
        <f>('4v'!J82-N94)^2</f>
        <v>4.3313622484623216E-6</v>
      </c>
      <c r="P94" s="9">
        <f>offs446+Ampl446*SIN(2*PI()*freq446*('4v'!I82-reta446)+deph446*PI()/180)</f>
        <v>0.88404225528612723</v>
      </c>
      <c r="Q94" s="10">
        <f>('4v'!K82-P94)^2</f>
        <v>2.303256882704143E-4</v>
      </c>
      <c r="R94" s="3"/>
      <c r="S94" s="3"/>
      <c r="T94" s="7">
        <f>offs447+Ampl447*SIN(2*PI()*freq447*('4v'!M82)+deph447*PI()/180)</f>
        <v>-8.749011114539168E-2</v>
      </c>
      <c r="U94" s="8">
        <f>('4v'!N82-T94)^2</f>
        <v>2.472438157973548E-6</v>
      </c>
      <c r="V94" s="9">
        <f>offs448+Ampl448*SIN(2*PI()*freq448*('4v'!M82-reta448)+deph448*PI()/180)</f>
        <v>1.0612807962602937</v>
      </c>
      <c r="W94" s="10">
        <f>('4v'!O82-V94)^2</f>
        <v>3.3779997972819017E-5</v>
      </c>
      <c r="X94" s="3"/>
      <c r="Y94" s="3"/>
      <c r="Z94" s="7">
        <f>offs449+Ampl449*SIN(2*PI()*freq449*('4v'!Q83)+deph449*PI()/180)</f>
        <v>1.2583231024414117</v>
      </c>
      <c r="AA94" s="8">
        <f>('4v'!R83-Z94)^2</f>
        <v>2.8294686234034007E-6</v>
      </c>
      <c r="AB94" s="9">
        <f>offs450+Ampl450*SIN(2*PI()*freq450*('4v'!Q83-reta450)+deph450*PI()/180)</f>
        <v>0.98347930458045918</v>
      </c>
      <c r="AC94" s="10">
        <f>('4v'!S83-AB94)^2</f>
        <v>4.9697989124564759E-6</v>
      </c>
      <c r="AD94" s="3"/>
      <c r="AE94" s="3"/>
      <c r="AF94" s="7">
        <f>offs451+Ampl451*SIN(2*PI()*freq451*('4v'!U82)+deph451*PI()/180)</f>
        <v>-1.2040091447897803</v>
      </c>
      <c r="AG94" s="8">
        <f>('4v'!V82-AF94)^2</f>
        <v>1.3090971719814234E-5</v>
      </c>
      <c r="AH94" s="9">
        <f>offs452+Ampl452*SIN(2*PI()*freq452*('4v'!U82-reta452)+deph452*PI()/180)</f>
        <v>0.92424483423726078</v>
      </c>
      <c r="AI94" s="10">
        <f>('4v'!W82-AH94)^2</f>
        <v>1.3261670275144698E-7</v>
      </c>
      <c r="AL94" s="76"/>
      <c r="AN94" s="76"/>
      <c r="AO94" s="80"/>
    </row>
    <row r="95" spans="1:41" x14ac:dyDescent="0.25">
      <c r="A95" s="3"/>
      <c r="B95" s="7">
        <f>offs441+Ampl441*SIN(2*PI()*freq441*('4v'!A83)+deph441*PI()/180)</f>
        <v>1.1969808743455199</v>
      </c>
      <c r="C95" s="8">
        <f>('4v'!B83-B95)^2</f>
        <v>1.6327072780688083E-6</v>
      </c>
      <c r="D95" s="9">
        <f>offs442+Ampl442*SIN(2*PI()*freq442*('4v'!A83-reta442)+deph442*PI()/180)</f>
        <v>0.47543941368440301</v>
      </c>
      <c r="E95" s="10">
        <f>('4v'!C83-D95)^2</f>
        <v>1.1020981628972521E-4</v>
      </c>
      <c r="F95" s="3"/>
      <c r="G95" s="3"/>
      <c r="H95" s="7">
        <f>offs443+Ampl443*SIN(2*PI()*freq443*('4v'!E83)+deph443*PI()/180)</f>
        <v>-0.43130529572264292</v>
      </c>
      <c r="I95" s="8">
        <f>('4v'!F83-H95)^2</f>
        <v>3.6016610751548462E-6</v>
      </c>
      <c r="J95" s="9">
        <f>offs444+Ampl444*SIN(2*PI()*freq444*('4v'!E83-reta444)+deph444*PI()/180)</f>
        <v>0.62707819978219947</v>
      </c>
      <c r="K95" s="10">
        <f>('4v'!G83-J95)^2</f>
        <v>1.2550721388003845E-4</v>
      </c>
      <c r="L95" s="3"/>
      <c r="M95" s="3"/>
      <c r="N95" s="7">
        <f>offs445+Ampl445*SIN(2*PI()*freq445*('4v'!I83)+deph445*PI()/180)</f>
        <v>1.5198701125520164</v>
      </c>
      <c r="O95" s="8">
        <f>('4v'!J83-N95)^2</f>
        <v>1.1998413056612688E-5</v>
      </c>
      <c r="P95" s="9">
        <f>offs446+Ampl446*SIN(2*PI()*freq446*('4v'!I83-reta446)+deph446*PI()/180)</f>
        <v>0.88142476302106643</v>
      </c>
      <c r="Q95" s="10">
        <f>('4v'!K83-P95)^2</f>
        <v>1.9286896064139991E-4</v>
      </c>
      <c r="R95" s="3"/>
      <c r="S95" s="3"/>
      <c r="T95" s="7">
        <f>offs447+Ampl447*SIN(2*PI()*freq447*('4v'!M83)+deph447*PI()/180)</f>
        <v>-5.6793810218439877E-2</v>
      </c>
      <c r="U95" s="8">
        <f>('4v'!N83-T95)^2</f>
        <v>8.8317722505676965E-6</v>
      </c>
      <c r="V95" s="9">
        <f>offs448+Ampl448*SIN(2*PI()*freq448*('4v'!M83-reta448)+deph448*PI()/180)</f>
        <v>1.0609436124679452</v>
      </c>
      <c r="W95" s="10">
        <f>('4v'!O83-V95)^2</f>
        <v>2.9974228540264388E-5</v>
      </c>
      <c r="X95" s="3"/>
      <c r="Y95" s="3"/>
      <c r="Z95" s="7">
        <f>offs449+Ampl449*SIN(2*PI()*freq449*('4v'!Q84)+deph449*PI()/180)</f>
        <v>1.3013232985844732</v>
      </c>
      <c r="AA95" s="8">
        <f>('4v'!R84-Z95)^2</f>
        <v>1.3449078907679379E-5</v>
      </c>
      <c r="AB95" s="9">
        <f>offs450+Ampl450*SIN(2*PI()*freq450*('4v'!Q84-reta450)+deph450*PI()/180)</f>
        <v>0.97995983441801271</v>
      </c>
      <c r="AC95" s="10">
        <f>('4v'!S84-AB95)^2</f>
        <v>4.3934946570228321E-7</v>
      </c>
      <c r="AD95" s="3"/>
      <c r="AE95" s="3"/>
      <c r="AF95" s="7">
        <f>offs451+Ampl451*SIN(2*PI()*freq451*('4v'!U83)+deph451*PI()/180)</f>
        <v>-1.0866812980970051</v>
      </c>
      <c r="AG95" s="8">
        <f>('4v'!V83-AF95)^2</f>
        <v>1.2098557651629804E-5</v>
      </c>
      <c r="AH95" s="9">
        <f>offs452+Ampl452*SIN(2*PI()*freq452*('4v'!U83-reta452)+deph452*PI()/180)</f>
        <v>0.92928456812748073</v>
      </c>
      <c r="AI95" s="10">
        <f>('4v'!W83-AH95)^2</f>
        <v>5.9069696657921671E-7</v>
      </c>
      <c r="AL95" s="76"/>
      <c r="AN95" s="76"/>
      <c r="AO95" s="80"/>
    </row>
    <row r="96" spans="1:41" x14ac:dyDescent="0.25">
      <c r="A96" s="3"/>
      <c r="B96" s="7">
        <f>offs441+Ampl441*SIN(2*PI()*freq441*('4v'!A84)+deph441*PI()/180)</f>
        <v>1.1690984665513717</v>
      </c>
      <c r="C96" s="8">
        <f>('4v'!B84-B96)^2</f>
        <v>5.4621936735659368E-7</v>
      </c>
      <c r="D96" s="9">
        <f>offs442+Ampl442*SIN(2*PI()*freq442*('4v'!A84-reta442)+deph442*PI()/180)</f>
        <v>0.47217075462579333</v>
      </c>
      <c r="E96" s="10">
        <f>('4v'!C84-D96)^2</f>
        <v>4.6566383092022082E-4</v>
      </c>
      <c r="F96" s="3"/>
      <c r="G96" s="3"/>
      <c r="H96" s="7">
        <f>offs443+Ampl443*SIN(2*PI()*freq443*('4v'!E84)+deph443*PI()/180)</f>
        <v>-0.50624450991377434</v>
      </c>
      <c r="I96" s="8">
        <f>('4v'!F84-H96)^2</f>
        <v>2.1921216832681024E-5</v>
      </c>
      <c r="J96" s="9">
        <f>offs444+Ampl444*SIN(2*PI()*freq444*('4v'!E84-reta444)+deph444*PI()/180)</f>
        <v>0.63113221346184334</v>
      </c>
      <c r="K96" s="10">
        <f>('4v'!G84-J96)^2</f>
        <v>4.2547095458004929E-5</v>
      </c>
      <c r="L96" s="3"/>
      <c r="M96" s="3"/>
      <c r="N96" s="7">
        <f>offs445+Ampl445*SIN(2*PI()*freq445*('4v'!I84)+deph445*PI()/180)</f>
        <v>1.5228940509864968</v>
      </c>
      <c r="O96" s="8">
        <f>('4v'!J84-N96)^2</f>
        <v>6.6644571270021035E-6</v>
      </c>
      <c r="P96" s="9">
        <f>offs446+Ampl446*SIN(2*PI()*freq446*('4v'!I84-reta446)+deph446*PI()/180)</f>
        <v>0.87880817075161499</v>
      </c>
      <c r="Q96" s="10">
        <f>('4v'!K84-P96)^2</f>
        <v>1.5871134878710441E-4</v>
      </c>
      <c r="R96" s="3"/>
      <c r="S96" s="3"/>
      <c r="T96" s="7">
        <f>offs447+Ampl447*SIN(2*PI()*freq447*('4v'!M84)+deph447*PI()/180)</f>
        <v>-2.6195885980508593E-2</v>
      </c>
      <c r="U96" s="8">
        <f>('4v'!N84-T96)^2</f>
        <v>5.3812587109465313E-6</v>
      </c>
      <c r="V96" s="9">
        <f>offs448+Ampl448*SIN(2*PI()*freq448*('4v'!M84-reta448)+deph448*PI()/180)</f>
        <v>1.0605634615811661</v>
      </c>
      <c r="W96" s="10">
        <f>('4v'!O84-V96)^2</f>
        <v>4.9672211910144842E-5</v>
      </c>
      <c r="X96" s="3"/>
      <c r="Y96" s="3"/>
      <c r="Z96" s="7">
        <f>offs449+Ampl449*SIN(2*PI()*freq449*('4v'!Q85)+deph449*PI()/180)</f>
        <v>1.3409277132998227</v>
      </c>
      <c r="AA96" s="8">
        <f>('4v'!R85-Z96)^2</f>
        <v>9.1635341889600964E-8</v>
      </c>
      <c r="AB96" s="9">
        <f>offs450+Ampl450*SIN(2*PI()*freq450*('4v'!Q85-reta450)+deph450*PI()/180)</f>
        <v>0.9762595263445395</v>
      </c>
      <c r="AC96" s="10">
        <f>('4v'!S85-AB96)^2</f>
        <v>1.1760831093878461E-6</v>
      </c>
      <c r="AD96" s="3"/>
      <c r="AE96" s="3"/>
      <c r="AF96" s="7">
        <f>offs451+Ampl451*SIN(2*PI()*freq451*('4v'!U84)+deph451*PI()/180)</f>
        <v>-0.96686243910297665</v>
      </c>
      <c r="AG96" s="8">
        <f>('4v'!V84-AF96)^2</f>
        <v>7.836859291274665E-6</v>
      </c>
      <c r="AH96" s="9">
        <f>offs452+Ampl452*SIN(2*PI()*freq452*('4v'!U84-reta452)+deph452*PI()/180)</f>
        <v>0.93415498800461894</v>
      </c>
      <c r="AI96" s="10">
        <f>('4v'!W84-AH96)^2</f>
        <v>4.8405278111537873E-8</v>
      </c>
      <c r="AL96" s="76"/>
      <c r="AN96" s="76"/>
      <c r="AO96" s="80"/>
    </row>
    <row r="97" spans="1:41" x14ac:dyDescent="0.25">
      <c r="A97" s="3"/>
      <c r="B97" s="7">
        <f>offs441+Ampl441*SIN(2*PI()*freq441*('4v'!A85)+deph441*PI()/180)</f>
        <v>1.1401829095188418</v>
      </c>
      <c r="C97" s="8">
        <f>('4v'!B85-B97)^2</f>
        <v>2.5267808586815529E-5</v>
      </c>
      <c r="D97" s="9">
        <f>offs442+Ampl442*SIN(2*PI()*freq442*('4v'!A85-reta442)+deph442*PI()/180)</f>
        <v>0.46915938896087084</v>
      </c>
      <c r="E97" s="10">
        <f>('4v'!C85-D97)^2</f>
        <v>3.5085826699239446E-4</v>
      </c>
      <c r="F97" s="3"/>
      <c r="G97" s="3"/>
      <c r="H97" s="7">
        <f>offs443+Ampl443*SIN(2*PI()*freq443*('4v'!E85)+deph443*PI()/180)</f>
        <v>-0.58112741396771417</v>
      </c>
      <c r="I97" s="8">
        <f>('4v'!F85-H97)^2</f>
        <v>5.3279984399267853E-5</v>
      </c>
      <c r="J97" s="9">
        <f>offs444+Ampl444*SIN(2*PI()*freq444*('4v'!E85-reta444)+deph444*PI()/180)</f>
        <v>0.63553816539982511</v>
      </c>
      <c r="K97" s="10">
        <f>('4v'!G85-J97)^2</f>
        <v>9.2781558416162545E-4</v>
      </c>
      <c r="L97" s="3"/>
      <c r="M97" s="3"/>
      <c r="N97" s="7">
        <f>offs445+Ampl445*SIN(2*PI()*freq445*('4v'!I85)+deph445*PI()/180)</f>
        <v>1.5256056402948519</v>
      </c>
      <c r="O97" s="8">
        <f>('4v'!J85-N97)^2</f>
        <v>1.1155802370528196E-5</v>
      </c>
      <c r="P97" s="9">
        <f>offs446+Ampl446*SIN(2*PI()*freq446*('4v'!I85-reta446)+deph446*PI()/180)</f>
        <v>0.87619289166802461</v>
      </c>
      <c r="Q97" s="10">
        <f>('4v'!K85-P97)^2</f>
        <v>8.7496723555599351E-5</v>
      </c>
      <c r="R97" s="3"/>
      <c r="S97" s="3"/>
      <c r="T97" s="7">
        <f>offs447+Ampl447*SIN(2*PI()*freq447*('4v'!M85)+deph447*PI()/180)</f>
        <v>4.2961119884447063E-3</v>
      </c>
      <c r="U97" s="8">
        <f>('4v'!N85-T97)^2</f>
        <v>1.2354325095153245E-5</v>
      </c>
      <c r="V97" s="9">
        <f>offs448+Ampl448*SIN(2*PI()*freq448*('4v'!M85-reta448)+deph448*PI()/180)</f>
        <v>1.0601404373347938</v>
      </c>
      <c r="W97" s="10">
        <f>('4v'!O85-V97)^2</f>
        <v>4.3888337215830438E-5</v>
      </c>
      <c r="X97" s="3"/>
      <c r="Y97" s="3"/>
      <c r="Z97" s="7">
        <f>offs449+Ampl449*SIN(2*PI()*freq449*('4v'!Q86)+deph449*PI()/180)</f>
        <v>1.3770597464753314</v>
      </c>
      <c r="AA97" s="8">
        <f>('4v'!R86-Z97)^2</f>
        <v>1.6351925481725763E-6</v>
      </c>
      <c r="AB97" s="9">
        <f>offs450+Ampl450*SIN(2*PI()*freq450*('4v'!Q86-reta450)+deph450*PI()/180)</f>
        <v>0.97238553723927579</v>
      </c>
      <c r="AC97" s="10">
        <f>('4v'!S86-AB97)^2</f>
        <v>1.1055739371897748E-6</v>
      </c>
      <c r="AD97" s="3"/>
      <c r="AE97" s="3"/>
      <c r="AF97" s="7">
        <f>offs451+Ampl451*SIN(2*PI()*freq451*('4v'!U85)+deph451*PI()/180)</f>
        <v>-0.845025438104128</v>
      </c>
      <c r="AG97" s="8">
        <f>('4v'!V85-AF97)^2</f>
        <v>1.6075593910833657E-5</v>
      </c>
      <c r="AH97" s="9">
        <f>offs452+Ampl452*SIN(2*PI()*freq452*('4v'!U85-reta452)+deph452*PI()/180)</f>
        <v>0.93883687254650305</v>
      </c>
      <c r="AI97" s="10">
        <f>('4v'!W85-AH97)^2</f>
        <v>3.0899428795575471E-7</v>
      </c>
      <c r="AL97" s="76"/>
      <c r="AN97" s="76"/>
      <c r="AO97" s="80"/>
    </row>
    <row r="98" spans="1:41" x14ac:dyDescent="0.25">
      <c r="A98" s="3"/>
      <c r="B98" s="7">
        <f>offs441+Ampl441*SIN(2*PI()*freq441*('4v'!A86)+deph441*PI()/180)</f>
        <v>1.1102524669335176</v>
      </c>
      <c r="C98" s="8">
        <f>('4v'!B86-B98)^2</f>
        <v>2.3703941095285721E-7</v>
      </c>
      <c r="D98" s="9">
        <f>offs442+Ampl442*SIN(2*PI()*freq442*('4v'!A86-reta442)+deph442*PI()/180)</f>
        <v>0.46640721873273383</v>
      </c>
      <c r="E98" s="10">
        <f>('4v'!C86-D98)^2</f>
        <v>3.4320631072655264E-5</v>
      </c>
      <c r="F98" s="3"/>
      <c r="G98" s="3"/>
      <c r="H98" s="7">
        <f>offs443+Ampl443*SIN(2*PI()*freq443*('4v'!E86)+deph443*PI()/180)</f>
        <v>-0.65584759518029068</v>
      </c>
      <c r="I98" s="8">
        <f>('4v'!F86-H98)^2</f>
        <v>6.0850845295810488E-5</v>
      </c>
      <c r="J98" s="9">
        <f>offs444+Ampl444*SIN(2*PI()*freq444*('4v'!E86-reta444)+deph444*PI()/180)</f>
        <v>0.64028979449735202</v>
      </c>
      <c r="K98" s="10">
        <f>('4v'!G86-J98)^2</f>
        <v>1.5302096699059645E-3</v>
      </c>
      <c r="L98" s="3"/>
      <c r="M98" s="3"/>
      <c r="N98" s="7">
        <f>offs445+Ampl445*SIN(2*PI()*freq445*('4v'!I86)+deph445*PI()/180)</f>
        <v>1.528004452285695</v>
      </c>
      <c r="O98" s="8">
        <f>('4v'!J86-N98)^2</f>
        <v>1.4331617510062211E-5</v>
      </c>
      <c r="P98" s="9">
        <f>offs446+Ampl446*SIN(2*PI()*freq446*('4v'!I86-reta446)+deph446*PI()/180)</f>
        <v>0.87357933875318061</v>
      </c>
      <c r="Q98" s="10">
        <f>('4v'!K86-P98)^2</f>
        <v>6.4984094114797769E-5</v>
      </c>
      <c r="R98" s="3"/>
      <c r="S98" s="3"/>
      <c r="T98" s="7">
        <f>offs447+Ampl447*SIN(2*PI()*freq447*('4v'!M86)+deph447*PI()/180)</f>
        <v>3.4674660244177535E-2</v>
      </c>
      <c r="U98" s="8">
        <f>('4v'!N86-T98)^2</f>
        <v>4.7651442711156741E-7</v>
      </c>
      <c r="V98" s="9">
        <f>offs448+Ampl448*SIN(2*PI()*freq448*('4v'!M86-reta448)+deph448*PI()/180)</f>
        <v>1.0596746440350664</v>
      </c>
      <c r="W98" s="10">
        <f>('4v'!O86-V98)^2</f>
        <v>3.7933700245105638E-5</v>
      </c>
      <c r="X98" s="3"/>
      <c r="Y98" s="3"/>
      <c r="Z98" s="7">
        <f>offs449+Ampl449*SIN(2*PI()*freq449*('4v'!Q87)+deph449*PI()/180)</f>
        <v>1.4096495140384109</v>
      </c>
      <c r="AA98" s="8">
        <f>('4v'!R87-Z98)^2</f>
        <v>4.4290893532193667E-7</v>
      </c>
      <c r="AB98" s="9">
        <f>offs450+Ampl450*SIN(2*PI()*freq450*('4v'!Q87-reta450)+deph450*PI()/180)</f>
        <v>0.96834535990326398</v>
      </c>
      <c r="AC98" s="10">
        <f>('4v'!S87-AB98)^2</f>
        <v>5.8884122113722972E-7</v>
      </c>
      <c r="AD98" s="3"/>
      <c r="AE98" s="3"/>
      <c r="AF98" s="7">
        <f>offs451+Ampl451*SIN(2*PI()*freq451*('4v'!U86)+deph451*PI()/180)</f>
        <v>-0.72165113008138415</v>
      </c>
      <c r="AG98" s="8">
        <f>('4v'!V86-AF98)^2</f>
        <v>1.355808193623429E-5</v>
      </c>
      <c r="AH98" s="9">
        <f>offs452+Ampl452*SIN(2*PI()*freq452*('4v'!U86-reta452)+deph452*PI()/180)</f>
        <v>0.94331174449379529</v>
      </c>
      <c r="AI98" s="10">
        <f>('4v'!W86-AH98)^2</f>
        <v>1.2650501763228306E-6</v>
      </c>
      <c r="AL98" s="76"/>
      <c r="AN98" s="76"/>
      <c r="AO98" s="80"/>
    </row>
    <row r="99" spans="1:41" x14ac:dyDescent="0.25">
      <c r="A99" s="3"/>
      <c r="B99" s="7">
        <f>offs441+Ampl441*SIN(2*PI()*freq441*('4v'!A87)+deph441*PI()/180)</f>
        <v>1.0793260435044405</v>
      </c>
      <c r="C99" s="8">
        <f>('4v'!B87-B99)^2</f>
        <v>1.3056638668441954E-6</v>
      </c>
      <c r="D99" s="9">
        <f>offs442+Ampl442*SIN(2*PI()*freq442*('4v'!A87-reta442)+deph442*PI()/180)</f>
        <v>0.46391598227108632</v>
      </c>
      <c r="E99" s="10">
        <f>('4v'!C87-D99)^2</f>
        <v>1.1350715349348313E-5</v>
      </c>
      <c r="F99" s="3"/>
      <c r="G99" s="3"/>
      <c r="H99" s="7">
        <f>offs443+Ampl443*SIN(2*PI()*freq443*('4v'!E87)+deph443*PI()/180)</f>
        <v>-0.73029887208541444</v>
      </c>
      <c r="I99" s="8">
        <f>('4v'!F87-H99)^2</f>
        <v>1.7031898593790174E-5</v>
      </c>
      <c r="J99" s="9">
        <f>offs444+Ampl444*SIN(2*PI()*freq444*('4v'!E87-reta444)+deph444*PI()/180)</f>
        <v>0.64538034842947389</v>
      </c>
      <c r="K99" s="10">
        <f>('4v'!G87-J99)^2</f>
        <v>5.0397908423701746E-5</v>
      </c>
      <c r="L99" s="3"/>
      <c r="M99" s="3"/>
      <c r="N99" s="7">
        <f>offs445+Ampl445*SIN(2*PI()*freq445*('4v'!I87)+deph445*PI()/180)</f>
        <v>1.5300901081588061</v>
      </c>
      <c r="O99" s="8">
        <f>('4v'!J87-N99)^2</f>
        <v>3.8616893780693483E-6</v>
      </c>
      <c r="P99" s="9">
        <f>offs446+Ampl446*SIN(2*PI()*freq446*('4v'!I87-reta446)+deph446*PI()/180)</f>
        <v>0.87096792471738493</v>
      </c>
      <c r="Q99" s="10">
        <f>('4v'!K87-P99)^2</f>
        <v>4.5784646433818666E-5</v>
      </c>
      <c r="R99" s="3"/>
      <c r="S99" s="3"/>
      <c r="T99" s="7">
        <f>offs447+Ampl447*SIN(2*PI()*freq447*('4v'!M87)+deph447*PI()/180)</f>
        <v>6.4932263334478657E-2</v>
      </c>
      <c r="U99" s="8">
        <f>('4v'!N87-T99)^2</f>
        <v>9.1262395319117245E-8</v>
      </c>
      <c r="V99" s="9">
        <f>offs448+Ampl448*SIN(2*PI()*freq448*('4v'!M87-reta448)+deph448*PI()/180)</f>
        <v>1.0591661965339032</v>
      </c>
      <c r="W99" s="10">
        <f>('4v'!O87-V99)^2</f>
        <v>5.7816353053722024E-5</v>
      </c>
      <c r="X99" s="3"/>
      <c r="Y99" s="3"/>
      <c r="Z99" s="7">
        <f>offs449+Ampl449*SIN(2*PI()*freq449*('4v'!Q88)+deph449*PI()/180)</f>
        <v>1.4386339831209503</v>
      </c>
      <c r="AA99" s="8">
        <f>('4v'!R88-Z99)^2</f>
        <v>5.3175581541072515E-6</v>
      </c>
      <c r="AB99" s="9">
        <f>offs450+Ampl450*SIN(2*PI()*freq450*('4v'!Q88-reta450)+deph450*PI()/180)</f>
        <v>0.96414680856729518</v>
      </c>
      <c r="AC99" s="10">
        <f>('4v'!S88-AB99)^2</f>
        <v>2.2544317557692429E-7</v>
      </c>
      <c r="AD99" s="3"/>
      <c r="AE99" s="3"/>
      <c r="AF99" s="7">
        <f>offs451+Ampl451*SIN(2*PI()*freq451*('4v'!U87)+deph451*PI()/180)</f>
        <v>-0.5972264170641236</v>
      </c>
      <c r="AG99" s="8">
        <f>('4v'!V87-AF99)^2</f>
        <v>6.6641378162824407E-5</v>
      </c>
      <c r="AH99" s="9">
        <f>offs452+Ampl452*SIN(2*PI()*freq452*('4v'!U87-reta452)+deph452*PI()/180)</f>
        <v>0.9475619435712952</v>
      </c>
      <c r="AI99" s="10">
        <f>('4v'!W87-AH99)^2</f>
        <v>2.3527973902783301E-7</v>
      </c>
      <c r="AL99" s="76"/>
      <c r="AN99" s="76"/>
      <c r="AO99" s="80"/>
    </row>
    <row r="100" spans="1:41" x14ac:dyDescent="0.25">
      <c r="A100" s="3"/>
      <c r="B100" s="7">
        <f>offs441+Ampl441*SIN(2*PI()*freq441*('4v'!A88)+deph441*PI()/180)</f>
        <v>1.0474231730235108</v>
      </c>
      <c r="C100" s="8">
        <f>('4v'!B88-B100)^2</f>
        <v>3.2239171233001018E-6</v>
      </c>
      <c r="D100" s="9">
        <f>offs442+Ampl442*SIN(2*PI()*freq442*('4v'!A88-reta442)+deph442*PI()/180)</f>
        <v>0.46168725309427339</v>
      </c>
      <c r="E100" s="10">
        <f>('4v'!C88-D100)^2</f>
        <v>7.6499091059175236E-6</v>
      </c>
      <c r="F100" s="3"/>
      <c r="G100" s="3"/>
      <c r="H100" s="7">
        <f>offs443+Ampl443*SIN(2*PI()*freq443*('4v'!E88)+deph443*PI()/180)</f>
        <v>-0.80437544534470318</v>
      </c>
      <c r="I100" s="8">
        <f>('4v'!F88-H100)^2</f>
        <v>4.1275828066538829E-6</v>
      </c>
      <c r="J100" s="9">
        <f>offs444+Ampl444*SIN(2*PI()*freq444*('4v'!E88-reta444)+deph444*PI()/180)</f>
        <v>0.65080259324050305</v>
      </c>
      <c r="K100" s="10">
        <f>('4v'!G88-J100)^2</f>
        <v>1.3181842170714522E-3</v>
      </c>
      <c r="L100" s="3"/>
      <c r="M100" s="3"/>
      <c r="N100" s="7">
        <f>offs445+Ampl445*SIN(2*PI()*freq445*('4v'!I88)+deph445*PI()/180)</f>
        <v>1.5318622785649447</v>
      </c>
      <c r="O100" s="8">
        <f>('4v'!J88-N100)^2</f>
        <v>1.396732581766647E-5</v>
      </c>
      <c r="P100" s="9">
        <f>offs446+Ampl446*SIN(2*PI()*freq446*('4v'!I88-reta446)+deph446*PI()/180)</f>
        <v>0.86835906193318646</v>
      </c>
      <c r="Q100" s="10">
        <f>('4v'!K88-P100)^2</f>
        <v>1.236175017100731E-5</v>
      </c>
      <c r="R100" s="3"/>
      <c r="S100" s="3"/>
      <c r="T100" s="7">
        <f>offs447+Ampl447*SIN(2*PI()*freq447*('4v'!M88)+deph447*PI()/180)</f>
        <v>9.5061455648532855E-2</v>
      </c>
      <c r="U100" s="8">
        <f>('4v'!N88-T100)^2</f>
        <v>2.0246567934241498E-6</v>
      </c>
      <c r="V100" s="9">
        <f>offs448+Ampl448*SIN(2*PI()*freq448*('4v'!M88-reta448)+deph448*PI()/180)</f>
        <v>1.0586152202005863</v>
      </c>
      <c r="W100" s="10">
        <f>('4v'!O88-V100)^2</f>
        <v>4.9741003282261748E-5</v>
      </c>
      <c r="X100" s="3"/>
      <c r="Y100" s="3"/>
      <c r="Z100" s="7">
        <f>offs449+Ampl449*SIN(2*PI()*freq449*('4v'!Q89)+deph449*PI()/180)</f>
        <v>1.4639570939731008</v>
      </c>
      <c r="AA100" s="8">
        <f>('4v'!R89-Z100)^2</f>
        <v>5.0090646324302085E-6</v>
      </c>
      <c r="AB100" s="9">
        <f>offs450+Ampl450*SIN(2*PI()*freq450*('4v'!Q89-reta450)+deph450*PI()/180)</f>
        <v>0.95979800377816793</v>
      </c>
      <c r="AC100" s="10">
        <f>('4v'!S89-AB100)^2</f>
        <v>3.9442110068973041E-6</v>
      </c>
      <c r="AD100" s="3"/>
      <c r="AE100" s="3"/>
      <c r="AF100" s="7">
        <f>offs451+Ampl451*SIN(2*PI()*freq451*('4v'!U88)+deph451*PI()/180)</f>
        <v>-0.47224234655040909</v>
      </c>
      <c r="AG100" s="8">
        <f>('4v'!V88-AF100)^2</f>
        <v>1.8261490739893038E-5</v>
      </c>
      <c r="AH100" s="9">
        <f>offs452+Ampl452*SIN(2*PI()*freq452*('4v'!U88-reta452)+deph452*PI()/180)</f>
        <v>0.95157069618497436</v>
      </c>
      <c r="AI100" s="10">
        <f>('4v'!W88-AH100)^2</f>
        <v>1.4615620698319419E-7</v>
      </c>
      <c r="AL100" s="76"/>
      <c r="AN100" s="76"/>
      <c r="AO100" s="80"/>
    </row>
    <row r="101" spans="1:41" x14ac:dyDescent="0.25">
      <c r="A101" s="3"/>
      <c r="B101" s="7">
        <f>offs441+Ampl441*SIN(2*PI()*freq441*('4v'!A89)+deph441*PI()/180)</f>
        <v>1.0145640060275052</v>
      </c>
      <c r="C101" s="8">
        <f>('4v'!B89-B101)^2</f>
        <v>1.1591941046342188E-5</v>
      </c>
      <c r="D101" s="9">
        <f>offs442+Ampl442*SIN(2*PI()*freq442*('4v'!A89-reta442)+deph442*PI()/180)</f>
        <v>0.45972243891541192</v>
      </c>
      <c r="E101" s="10">
        <f>('4v'!C89-D101)^2</f>
        <v>7.4597096776688515E-5</v>
      </c>
      <c r="F101" s="3"/>
      <c r="G101" s="3"/>
      <c r="H101" s="7">
        <f>offs443+Ampl443*SIN(2*PI()*freq443*('4v'!E89)+deph443*PI()/180)</f>
        <v>-0.87797204809418672</v>
      </c>
      <c r="I101" s="8">
        <f>('4v'!F89-H101)^2</f>
        <v>1.1307402205337698E-5</v>
      </c>
      <c r="J101" s="9">
        <f>offs444+Ampl444*SIN(2*PI()*freq444*('4v'!E89-reta444)+deph444*PI()/180)</f>
        <v>0.65654882362386524</v>
      </c>
      <c r="K101" s="10">
        <f>('4v'!G89-J101)^2</f>
        <v>3.3529052226437925E-3</v>
      </c>
      <c r="L101" s="3"/>
      <c r="M101" s="3"/>
      <c r="N101" s="7">
        <f>offs445+Ampl445*SIN(2*PI()*freq445*('4v'!I89)+deph445*PI()/180)</f>
        <v>1.5333206836578597</v>
      </c>
      <c r="O101" s="8">
        <f>('4v'!J89-N101)^2</f>
        <v>1.0514283926645158E-5</v>
      </c>
      <c r="P101" s="9">
        <f>offs446+Ampl446*SIN(2*PI()*freq446*('4v'!I89-reta446)+deph446*PI()/180)</f>
        <v>0.86575316237026156</v>
      </c>
      <c r="Q101" s="10">
        <f>('4v'!K89-P101)^2</f>
        <v>6.8878758355347646E-8</v>
      </c>
      <c r="R101" s="3"/>
      <c r="S101" s="3"/>
      <c r="T101" s="7">
        <f>offs447+Ampl447*SIN(2*PI()*freq447*('4v'!M89)+deph447*PI()/180)</f>
        <v>0.12505480325897633</v>
      </c>
      <c r="U101" s="8">
        <f>('4v'!N89-T101)^2</f>
        <v>5.277103387090704E-7</v>
      </c>
      <c r="V101" s="9">
        <f>offs448+Ampl448*SIN(2*PI()*freq448*('4v'!M89-reta448)+deph448*PI()/180)</f>
        <v>1.0580218508908477</v>
      </c>
      <c r="W101" s="10">
        <f>('4v'!O89-V101)^2</f>
        <v>4.1723343118212059E-5</v>
      </c>
      <c r="X101" s="3"/>
      <c r="Y101" s="3"/>
      <c r="Z101" s="7">
        <f>offs449+Ampl449*SIN(2*PI()*freq449*('4v'!Q90)+deph449*PI()/180)</f>
        <v>1.485569868390169</v>
      </c>
      <c r="AA101" s="8">
        <f>('4v'!R90-Z101)^2</f>
        <v>1.71287044381165E-7</v>
      </c>
      <c r="AB101" s="9">
        <f>offs450+Ampl450*SIN(2*PI()*freq450*('4v'!Q90-reta450)+deph450*PI()/180)</f>
        <v>0.95530735669248856</v>
      </c>
      <c r="AC101" s="10">
        <f>('4v'!S90-AB101)^2</f>
        <v>1.963800579582396E-6</v>
      </c>
      <c r="AD101" s="3"/>
      <c r="AE101" s="3"/>
      <c r="AF101" s="7">
        <f>offs451+Ampl451*SIN(2*PI()*freq451*('4v'!U89)+deph451*PI()/180)</f>
        <v>-0.34719217356673954</v>
      </c>
      <c r="AG101" s="8">
        <f>('4v'!V89-AF101)^2</f>
        <v>1.2879675168069085E-5</v>
      </c>
      <c r="AH101" s="9">
        <f>offs452+Ampl452*SIN(2*PI()*freq452*('4v'!U89-reta452)+deph452*PI()/180)</f>
        <v>0.95532218161969207</v>
      </c>
      <c r="AI101" s="10">
        <f>('4v'!W89-AH101)^2</f>
        <v>2.8817397343644683E-7</v>
      </c>
      <c r="AL101" s="76"/>
      <c r="AN101" s="76"/>
      <c r="AO101" s="80"/>
    </row>
    <row r="102" spans="1:41" x14ac:dyDescent="0.25">
      <c r="A102" s="3"/>
      <c r="B102" s="7">
        <f>offs441+Ampl441*SIN(2*PI()*freq441*('4v'!A90)+deph441*PI()/180)</f>
        <v>0.98076929707059024</v>
      </c>
      <c r="C102" s="8">
        <f>('4v'!B90-B102)^2</f>
        <v>4.1746782107485327E-6</v>
      </c>
      <c r="D102" s="9">
        <f>offs442+Ampl442*SIN(2*PI()*freq442*('4v'!A90-reta442)+deph442*PI()/180)</f>
        <v>0.45802278075325048</v>
      </c>
      <c r="E102" s="10">
        <f>('4v'!C90-D102)^2</f>
        <v>4.1349005615117407E-5</v>
      </c>
      <c r="F102" s="3"/>
      <c r="G102" s="3"/>
      <c r="H102" s="7">
        <f>offs443+Ampl443*SIN(2*PI()*freq443*('4v'!E90)+deph443*PI()/180)</f>
        <v>-0.95098409553422814</v>
      </c>
      <c r="I102" s="8">
        <f>('4v'!F90-H102)^2</f>
        <v>1.6884666109413422E-5</v>
      </c>
      <c r="J102" s="9">
        <f>offs444+Ampl444*SIN(2*PI()*freq444*('4v'!E90-reta444)+deph444*PI()/180)</f>
        <v>0.66261087387175799</v>
      </c>
      <c r="K102" s="10">
        <f>('4v'!G90-J102)^2</f>
        <v>1.6098973489637178E-3</v>
      </c>
      <c r="L102" s="3"/>
      <c r="M102" s="3"/>
      <c r="N102" s="7">
        <f>offs445+Ampl445*SIN(2*PI()*freq445*('4v'!I90)+deph445*PI()/180)</f>
        <v>1.5344650931384811</v>
      </c>
      <c r="O102" s="8">
        <f>('4v'!J90-N102)^2</f>
        <v>5.9236410996943066E-6</v>
      </c>
      <c r="P102" s="9">
        <f>offs446+Ampl446*SIN(2*PI()*freq446*('4v'!I90-reta446)+deph446*PI()/180)</f>
        <v>0.86315063753036003</v>
      </c>
      <c r="Q102" s="10">
        <f>('4v'!K90-P102)^2</f>
        <v>1.08425889523259E-6</v>
      </c>
      <c r="R102" s="3"/>
      <c r="S102" s="3"/>
      <c r="T102" s="7">
        <f>offs447+Ampl447*SIN(2*PI()*freq447*('4v'!M90)+deph447*PI()/180)</f>
        <v>0.15490490575608129</v>
      </c>
      <c r="U102" s="8">
        <f>('4v'!N90-T102)^2</f>
        <v>3.1681000987464719E-6</v>
      </c>
      <c r="V102" s="9">
        <f>offs448+Ampl448*SIN(2*PI()*freq448*('4v'!M90-reta448)+deph448*PI()/180)</f>
        <v>1.0573862349133705</v>
      </c>
      <c r="W102" s="10">
        <f>('4v'!O90-V102)^2</f>
        <v>1.4981737220003803E-5</v>
      </c>
      <c r="X102" s="3"/>
      <c r="Y102" s="3"/>
      <c r="Z102" s="7">
        <f>offs449+Ampl449*SIN(2*PI()*freq449*('4v'!Q91)+deph449*PI()/180)</f>
        <v>1.503430504442858</v>
      </c>
      <c r="AA102" s="8">
        <f>('4v'!R91-Z102)^2</f>
        <v>4.8511843892087621E-7</v>
      </c>
      <c r="AB102" s="9">
        <f>offs450+Ampl450*SIN(2*PI()*freq450*('4v'!Q91-reta450)+deph450*PI()/180)</f>
        <v>0.95068355280839567</v>
      </c>
      <c r="AC102" s="10">
        <f>('4v'!S91-AB102)^2</f>
        <v>4.6724444186566964E-7</v>
      </c>
      <c r="AD102" s="3"/>
      <c r="AE102" s="3"/>
      <c r="AF102" s="7">
        <f>offs451+Ampl451*SIN(2*PI()*freq451*('4v'!U90)+deph451*PI()/180)</f>
        <v>-0.22256941401591307</v>
      </c>
      <c r="AG102" s="8">
        <f>('4v'!V90-AF102)^2</f>
        <v>1.0314284533183678E-5</v>
      </c>
      <c r="AH102" s="9">
        <f>offs452+Ampl452*SIN(2*PI()*freq452*('4v'!U90-reta452)+deph452*PI()/180)</f>
        <v>0.95880159447632773</v>
      </c>
      <c r="AI102" s="10">
        <f>('4v'!W90-AH102)^2</f>
        <v>9.7929722757836922E-7</v>
      </c>
      <c r="AL102" s="76"/>
      <c r="AN102" s="76"/>
      <c r="AO102" s="80"/>
    </row>
    <row r="103" spans="1:41" x14ac:dyDescent="0.25">
      <c r="A103" s="3"/>
      <c r="B103" s="7">
        <f>offs441+Ampl441*SIN(2*PI()*freq441*('4v'!A91)+deph441*PI()/180)</f>
        <v>0.94606039161527267</v>
      </c>
      <c r="C103" s="8">
        <f>('4v'!B91-B103)^2</f>
        <v>1.2595460514865256E-5</v>
      </c>
      <c r="D103" s="9">
        <f>offs442+Ampl442*SIN(2*PI()*freq442*('4v'!A91-reta442)+deph442*PI()/180)</f>
        <v>0.45658935214831337</v>
      </c>
      <c r="E103" s="10">
        <f>('4v'!C91-D103)^2</f>
        <v>2.6263423024960698E-9</v>
      </c>
      <c r="F103" s="3"/>
      <c r="G103" s="3"/>
      <c r="H103" s="7">
        <f>offs443+Ampl443*SIN(2*PI()*freq443*('4v'!E91)+deph443*PI()/180)</f>
        <v>-1.0233078335502888</v>
      </c>
      <c r="I103" s="8">
        <f>('4v'!F91-H103)^2</f>
        <v>4.9019445618040195E-6</v>
      </c>
      <c r="J103" s="9">
        <f>offs444+Ampl444*SIN(2*PI()*freq444*('4v'!E91-reta444)+deph444*PI()/180)</f>
        <v>0.66898012947907115</v>
      </c>
      <c r="K103" s="10">
        <f>('4v'!G91-J103)^2</f>
        <v>6.2713708419931574E-6</v>
      </c>
      <c r="L103" s="3"/>
      <c r="M103" s="3"/>
      <c r="N103" s="7">
        <f>offs445+Ampl445*SIN(2*PI()*freq445*('4v'!I91)+deph445*PI()/180)</f>
        <v>1.5352953262912852</v>
      </c>
      <c r="O103" s="8">
        <f>('4v'!J91-N103)^2</f>
        <v>1.7186326168858926E-6</v>
      </c>
      <c r="P103" s="9">
        <f>offs446+Ampl446*SIN(2*PI()*freq446*('4v'!I91-reta446)+deph446*PI()/180)</f>
        <v>0.86055189838232349</v>
      </c>
      <c r="Q103" s="10">
        <f>('4v'!K91-P103)^2</f>
        <v>5.5168068649375678E-6</v>
      </c>
      <c r="R103" s="3"/>
      <c r="S103" s="3"/>
      <c r="T103" s="7">
        <f>offs447+Ampl447*SIN(2*PI()*freq447*('4v'!M91)+deph447*PI()/180)</f>
        <v>0.18460439807371476</v>
      </c>
      <c r="U103" s="8">
        <f>('4v'!N91-T103)^2</f>
        <v>4.7634724432145707E-6</v>
      </c>
      <c r="V103" s="9">
        <f>offs448+Ampl448*SIN(2*PI()*freq448*('4v'!M91-reta448)+deph448*PI()/180)</f>
        <v>1.0567085289937135</v>
      </c>
      <c r="W103" s="10">
        <f>('4v'!O91-V103)^2</f>
        <v>1.0194731700416007E-5</v>
      </c>
      <c r="X103" s="3"/>
      <c r="Y103" s="3"/>
      <c r="Z103" s="7">
        <f>offs449+Ampl449*SIN(2*PI()*freq449*('4v'!Q92)+deph449*PI()/180)</f>
        <v>1.5175044573276604</v>
      </c>
      <c r="AA103" s="8">
        <f>('4v'!R92-Z103)^2</f>
        <v>9.3113918225318796E-6</v>
      </c>
      <c r="AB103" s="9">
        <f>offs450+Ampl450*SIN(2*PI()*freq450*('4v'!Q92-reta450)+deph450*PI()/180)</f>
        <v>0.94593553516667284</v>
      </c>
      <c r="AC103" s="10">
        <f>('4v'!S92-AB103)^2</f>
        <v>2.5111103401402801E-8</v>
      </c>
      <c r="AD103" s="3"/>
      <c r="AE103" s="3"/>
      <c r="AF103" s="7">
        <f>offs451+Ampl451*SIN(2*PI()*freq451*('4v'!U91)+deph451*PI()/180)</f>
        <v>-9.8865896995146529E-2</v>
      </c>
      <c r="AG103" s="8">
        <f>('4v'!V91-AF103)^2</f>
        <v>3.6676195191987754E-6</v>
      </c>
      <c r="AH103" s="9">
        <f>offs452+Ampl452*SIN(2*PI()*freq452*('4v'!U91-reta452)+deph452*PI()/180)</f>
        <v>0.96199520310192899</v>
      </c>
      <c r="AI103" s="10">
        <f>('4v'!W91-AH103)^2</f>
        <v>7.6288153515199175E-8</v>
      </c>
      <c r="AL103" s="76"/>
      <c r="AN103" s="76"/>
      <c r="AO103" s="80"/>
    </row>
    <row r="104" spans="1:41" x14ac:dyDescent="0.25">
      <c r="A104" s="3"/>
      <c r="B104" s="7">
        <f>offs441+Ampl441*SIN(2*PI()*freq441*('4v'!A92)+deph441*PI()/180)</f>
        <v>0.91045921255016726</v>
      </c>
      <c r="C104" s="8">
        <f>('4v'!B92-B104)^2</f>
        <v>1.5951136961931593E-5</v>
      </c>
      <c r="D104" s="9">
        <f>offs442+Ampl442*SIN(2*PI()*freq442*('4v'!A92-reta442)+deph442*PI()/180)</f>
        <v>0.45542305848483078</v>
      </c>
      <c r="E104" s="10">
        <f>('4v'!C92-D104)^2</f>
        <v>4.3493477416641375E-5</v>
      </c>
      <c r="F104" s="3"/>
      <c r="G104" s="3"/>
      <c r="H104" s="7">
        <f>offs443+Ampl443*SIN(2*PI()*freq443*('4v'!E92)+deph443*PI()/180)</f>
        <v>-1.0948404861531746</v>
      </c>
      <c r="I104" s="8">
        <f>('4v'!F92-H104)^2</f>
        <v>1.1793634534656088E-5</v>
      </c>
      <c r="J104" s="9">
        <f>offs444+Ampl444*SIN(2*PI()*freq444*('4v'!E92-reta444)+deph444*PI()/180)</f>
        <v>0.67564753938506861</v>
      </c>
      <c r="K104" s="10">
        <f>('4v'!G92-J104)^2</f>
        <v>1.39624331904013E-3</v>
      </c>
      <c r="L104" s="3"/>
      <c r="M104" s="3"/>
      <c r="N104" s="7">
        <f>offs445+Ampl445*SIN(2*PI()*freq445*('4v'!I92)+deph445*PI()/180)</f>
        <v>1.5358112520128329</v>
      </c>
      <c r="O104" s="8">
        <f>('4v'!J92-N104)^2</f>
        <v>3.3375344265523336E-6</v>
      </c>
      <c r="P104" s="9">
        <f>offs446+Ampl446*SIN(2*PI()*freq446*('4v'!I92-reta446)+deph446*PI()/180)</f>
        <v>0.85795735529718853</v>
      </c>
      <c r="Q104" s="10">
        <f>('4v'!K92-P104)^2</f>
        <v>3.151267670482887E-5</v>
      </c>
      <c r="R104" s="3"/>
      <c r="S104" s="3"/>
      <c r="T104" s="7">
        <f>offs447+Ampl447*SIN(2*PI()*freq447*('4v'!M92)+deph447*PI()/180)</f>
        <v>0.21414595230655054</v>
      </c>
      <c r="U104" s="8">
        <f>('4v'!N92-T104)^2</f>
        <v>5.8913595810704256E-6</v>
      </c>
      <c r="V104" s="9">
        <f>offs448+Ampl448*SIN(2*PI()*freq448*('4v'!M92-reta448)+deph448*PI()/180)</f>
        <v>1.0559889002356666</v>
      </c>
      <c r="W104" s="10">
        <f>('4v'!O92-V104)^2</f>
        <v>1.9593107574413949E-5</v>
      </c>
      <c r="X104" s="3"/>
      <c r="Y104" s="3"/>
      <c r="Z104" s="7">
        <f>offs449+Ampl449*SIN(2*PI()*freq449*('4v'!Q93)+deph449*PI()/180)</f>
        <v>1.527764506181025</v>
      </c>
      <c r="AA104" s="8">
        <f>('4v'!R93-Z104)^2</f>
        <v>1.2570614079686511E-5</v>
      </c>
      <c r="AB104" s="9">
        <f>offs450+Ampl450*SIN(2*PI()*freq450*('4v'!Q93-reta450)+deph450*PI()/180)</f>
        <v>0.94107248705373692</v>
      </c>
      <c r="AC104" s="10">
        <f>('4v'!S93-AB104)^2</f>
        <v>1.2421391073880108E-6</v>
      </c>
      <c r="AD104" s="3"/>
      <c r="AE104" s="3"/>
      <c r="AF104" s="7">
        <f>offs451+Ampl451*SIN(2*PI()*freq451*('4v'!U92)+deph451*PI()/180)</f>
        <v>2.3430176228640243E-2</v>
      </c>
      <c r="AG104" s="8">
        <f>('4v'!V92-AF104)^2</f>
        <v>1.3553062913310161E-6</v>
      </c>
      <c r="AH104" s="9">
        <f>offs452+Ampl452*SIN(2*PI()*freq452*('4v'!U92-reta452)+deph452*PI()/180)</f>
        <v>0.96489040378227131</v>
      </c>
      <c r="AI104" s="10">
        <f>('4v'!W92-AH104)^2</f>
        <v>1.4845077766531016E-6</v>
      </c>
      <c r="AL104" s="76"/>
      <c r="AN104" s="76"/>
      <c r="AO104" s="80"/>
    </row>
    <row r="105" spans="1:41" x14ac:dyDescent="0.25">
      <c r="A105" s="3"/>
      <c r="B105" s="7">
        <f>offs441+Ampl441*SIN(2*PI()*freq441*('4v'!A93)+deph441*PI()/180)</f>
        <v>0.87398824634303296</v>
      </c>
      <c r="C105" s="8">
        <f>('4v'!B93-B105)^2</f>
        <v>1.125906924405314E-5</v>
      </c>
      <c r="D105" s="9">
        <f>offs442+Ampl442*SIN(2*PI()*freq442*('4v'!A93-reta442)+deph442*PI()/180)</f>
        <v>0.45452463641887841</v>
      </c>
      <c r="E105" s="10">
        <f>('4v'!C93-D105)^2</f>
        <v>4.4773018766329199E-6</v>
      </c>
      <c r="F105" s="3"/>
      <c r="G105" s="3"/>
      <c r="H105" s="7">
        <f>offs443+Ampl443*SIN(2*PI()*freq443*('4v'!E93)+deph443*PI()/180)</f>
        <v>-1.1654804015293481</v>
      </c>
      <c r="I105" s="8">
        <f>('4v'!F93-H105)^2</f>
        <v>3.2658956519838255E-5</v>
      </c>
      <c r="J105" s="9">
        <f>offs444+Ampl444*SIN(2*PI()*freq444*('4v'!E93-reta444)+deph444*PI()/180)</f>
        <v>0.68260362883544023</v>
      </c>
      <c r="K105" s="10">
        <f>('4v'!G93-J105)^2</f>
        <v>2.9255148633034194E-3</v>
      </c>
      <c r="L105" s="3"/>
      <c r="M105" s="3"/>
      <c r="N105" s="7">
        <f>offs445+Ampl445*SIN(2*PI()*freq445*('4v'!I93)+deph445*PI()/180)</f>
        <v>1.5360127888324717</v>
      </c>
      <c r="O105" s="8">
        <f>('4v'!J93-N105)^2</f>
        <v>4.1145235284023974E-6</v>
      </c>
      <c r="P105" s="9">
        <f>offs446+Ampl446*SIN(2*PI()*freq446*('4v'!I93-reta446)+deph446*PI()/180)</f>
        <v>0.85536741798338589</v>
      </c>
      <c r="Q105" s="10">
        <f>('4v'!K93-P105)^2</f>
        <v>4.8023901854914625E-5</v>
      </c>
      <c r="R105" s="3"/>
      <c r="S105" s="3"/>
      <c r="T105" s="7">
        <f>offs447+Ampl447*SIN(2*PI()*freq447*('4v'!M93)+deph447*PI()/180)</f>
        <v>0.24352227951812122</v>
      </c>
      <c r="U105" s="8">
        <f>('4v'!N93-T105)^2</f>
        <v>6.283392073078117E-6</v>
      </c>
      <c r="V105" s="9">
        <f>offs448+Ampl448*SIN(2*PI()*freq448*('4v'!M93-reta448)+deph448*PI()/180)</f>
        <v>1.0552275260800488</v>
      </c>
      <c r="W105" s="10">
        <f>('4v'!O93-V105)^2</f>
        <v>1.343248946805915E-5</v>
      </c>
      <c r="X105" s="3"/>
      <c r="Y105" s="3"/>
      <c r="Z105" s="7">
        <f>offs449+Ampl449*SIN(2*PI()*freq449*('4v'!Q94)+deph449*PI()/180)</f>
        <v>1.534190806728057</v>
      </c>
      <c r="AA105" s="8">
        <f>('4v'!R94-Z105)^2</f>
        <v>4.6647651025604805E-6</v>
      </c>
      <c r="AB105" s="9">
        <f>offs450+Ampl450*SIN(2*PI()*freq450*('4v'!Q94-reta450)+deph450*PI()/180)</f>
        <v>0.93610381423996614</v>
      </c>
      <c r="AC105" s="10">
        <f>('4v'!S94-AB105)^2</f>
        <v>4.7401378336943697E-6</v>
      </c>
      <c r="AD105" s="3"/>
      <c r="AE105" s="3"/>
      <c r="AF105" s="7">
        <f>offs451+Ampl451*SIN(2*PI()*freq451*('4v'!U93)+deph451*PI()/180)</f>
        <v>0.14383615892619417</v>
      </c>
      <c r="AG105" s="8">
        <f>('4v'!V93-AF105)^2</f>
        <v>2.2768064084678503E-7</v>
      </c>
      <c r="AH105" s="9">
        <f>offs452+Ampl452*SIN(2*PI()*freq452*('4v'!U93-reta452)+deph452*PI()/180)</f>
        <v>0.96747577048296107</v>
      </c>
      <c r="AI105" s="10">
        <f>('4v'!W93-AH105)^2</f>
        <v>3.4253513806001267E-6</v>
      </c>
      <c r="AL105" s="76"/>
      <c r="AN105" s="76"/>
      <c r="AO105" s="80"/>
    </row>
    <row r="106" spans="1:41" x14ac:dyDescent="0.25">
      <c r="A106" s="3"/>
      <c r="B106" s="7">
        <f>offs441+Ampl441*SIN(2*PI()*freq441*('4v'!A94)+deph441*PI()/180)</f>
        <v>0.83667052883781634</v>
      </c>
      <c r="C106" s="8">
        <f>('4v'!B94-B106)^2</f>
        <v>2.5942615926898938E-6</v>
      </c>
      <c r="D106" s="9">
        <f>offs442+Ampl442*SIN(2*PI()*freq442*('4v'!A94-reta442)+deph442*PI()/180)</f>
        <v>0.45389465341308921</v>
      </c>
      <c r="E106" s="10">
        <f>('4v'!C94-D106)^2</f>
        <v>4.4252384653065993E-5</v>
      </c>
      <c r="F106" s="3"/>
      <c r="G106" s="3"/>
      <c r="H106" s="7">
        <f>offs443+Ampl443*SIN(2*PI()*freq443*('4v'!E94)+deph443*PI()/180)</f>
        <v>-1.2351271964937398</v>
      </c>
      <c r="I106" s="8">
        <f>('4v'!F94-H106)^2</f>
        <v>9.584575099950128E-6</v>
      </c>
      <c r="J106" s="9">
        <f>offs444+Ampl444*SIN(2*PI()*freq444*('4v'!E94-reta444)+deph444*PI()/180)</f>
        <v>0.68983851284644937</v>
      </c>
      <c r="K106" s="10">
        <f>('4v'!G94-J106)^2</f>
        <v>1.1112560140442678E-4</v>
      </c>
      <c r="L106" s="3"/>
      <c r="M106" s="3"/>
      <c r="N106" s="7">
        <f>offs445+Ampl445*SIN(2*PI()*freq445*('4v'!I94)+deph445*PI()/180)</f>
        <v>1.535899904925202</v>
      </c>
      <c r="O106" s="8">
        <f>('4v'!J94-N106)^2</f>
        <v>3.6693123604669897E-6</v>
      </c>
      <c r="P106" s="9">
        <f>offs446+Ampl446*SIN(2*PI()*freq446*('4v'!I94-reta446)+deph446*PI()/180)</f>
        <v>0.85278249542204032</v>
      </c>
      <c r="Q106" s="10">
        <f>('4v'!K94-P106)^2</f>
        <v>6.8083216039749517E-5</v>
      </c>
      <c r="R106" s="3"/>
      <c r="S106" s="3"/>
      <c r="T106" s="7">
        <f>offs447+Ampl447*SIN(2*PI()*freq447*('4v'!M94)+deph447*PI()/180)</f>
        <v>0.27272613153925507</v>
      </c>
      <c r="U106" s="8">
        <f>('4v'!N94-T106)^2</f>
        <v>5.8256654800174939E-6</v>
      </c>
      <c r="V106" s="9">
        <f>offs448+Ampl448*SIN(2*PI()*freq448*('4v'!M94-reta448)+deph448*PI()/180)</f>
        <v>1.0544245942609543</v>
      </c>
      <c r="W106" s="10">
        <f>('4v'!O94-V106)^2</f>
        <v>2.3186480987867182E-5</v>
      </c>
      <c r="X106" s="3"/>
      <c r="Y106" s="3"/>
      <c r="Z106" s="7">
        <f>offs449+Ampl449*SIN(2*PI()*freq449*('4v'!Q95)+deph449*PI()/180)</f>
        <v>1.5367709296639431</v>
      </c>
      <c r="AA106" s="8">
        <f>('4v'!R95-Z106)^2</f>
        <v>7.7669769517660908E-6</v>
      </c>
      <c r="AB106" s="9">
        <f>offs450+Ampl450*SIN(2*PI()*freq450*('4v'!Q95-reta450)+deph450*PI()/180)</f>
        <v>0.93103912678770717</v>
      </c>
      <c r="AC106" s="10">
        <f>('4v'!S95-AB106)^2</f>
        <v>1.1128050088492576E-5</v>
      </c>
      <c r="AD106" s="3"/>
      <c r="AE106" s="3"/>
      <c r="AF106" s="7">
        <f>offs451+Ampl451*SIN(2*PI()*freq451*('4v'!U94)+deph451*PI()/180)</f>
        <v>0.2618768636920692</v>
      </c>
      <c r="AG106" s="8">
        <f>('4v'!V94-AF106)^2</f>
        <v>1.7685374394839824E-6</v>
      </c>
      <c r="AH106" s="9">
        <f>offs452+Ampl452*SIN(2*PI()*freq452*('4v'!U94-reta452)+deph452*PI()/180)</f>
        <v>0.96974109994277202</v>
      </c>
      <c r="AI106" s="10">
        <f>('4v'!W94-AH106)^2</f>
        <v>4.679001362420114E-6</v>
      </c>
      <c r="AL106" s="76"/>
      <c r="AN106" s="76"/>
      <c r="AO106" s="80"/>
    </row>
    <row r="107" spans="1:41" x14ac:dyDescent="0.25">
      <c r="A107" s="3"/>
      <c r="B107" s="7">
        <f>offs441+Ampl441*SIN(2*PI()*freq441*('4v'!A95)+deph441*PI()/180)</f>
        <v>0.79852963070474103</v>
      </c>
      <c r="C107" s="8">
        <f>('4v'!B95-B107)^2</f>
        <v>6.9815870286685683E-6</v>
      </c>
      <c r="D107" s="9">
        <f>offs442+Ampl442*SIN(2*PI()*freq442*('4v'!A95-reta442)+deph442*PI()/180)</f>
        <v>0.45353350737823228</v>
      </c>
      <c r="E107" s="10">
        <f>('4v'!C95-D107)^2</f>
        <v>9.6540245602434444E-6</v>
      </c>
      <c r="F107" s="3"/>
      <c r="G107" s="3"/>
      <c r="H107" s="7">
        <f>offs443+Ampl443*SIN(2*PI()*freq443*('4v'!E95)+deph443*PI()/180)</f>
        <v>-1.3036818991397019</v>
      </c>
      <c r="I107" s="8">
        <f>('4v'!F95-H107)^2</f>
        <v>2.7503722336506897E-5</v>
      </c>
      <c r="J107" s="9">
        <f>offs444+Ampl444*SIN(2*PI()*freq444*('4v'!E95-reta444)+deph444*PI()/180)</f>
        <v>0.69734191025203085</v>
      </c>
      <c r="K107" s="10">
        <f>('4v'!G95-J107)^2</f>
        <v>4.0942324784631065E-3</v>
      </c>
      <c r="L107" s="3"/>
      <c r="M107" s="3"/>
      <c r="N107" s="7">
        <f>offs445+Ampl445*SIN(2*PI()*freq445*('4v'!I95)+deph445*PI()/180)</f>
        <v>1.5354726181167007</v>
      </c>
      <c r="O107" s="8">
        <f>('4v'!J95-N107)^2</f>
        <v>2.2149122219252576E-6</v>
      </c>
      <c r="P107" s="9">
        <f>offs446+Ampl446*SIN(2*PI()*freq446*('4v'!I95-reta446)+deph446*PI()/180)</f>
        <v>0.85020299580238967</v>
      </c>
      <c r="Q107" s="10">
        <f>('4v'!K95-P107)^2</f>
        <v>9.17381951506099E-5</v>
      </c>
      <c r="R107" s="3"/>
      <c r="S107" s="3"/>
      <c r="T107" s="7">
        <f>offs447+Ampl447*SIN(2*PI()*freq447*('4v'!M95)+deph447*PI()/180)</f>
        <v>0.30175030275645387</v>
      </c>
      <c r="U107" s="8">
        <f>('4v'!N95-T107)^2</f>
        <v>3.5273631486794461E-8</v>
      </c>
      <c r="V107" s="9">
        <f>offs448+Ampl448*SIN(2*PI()*freq448*('4v'!M95-reta448)+deph448*PI()/180)</f>
        <v>1.0535803027594635</v>
      </c>
      <c r="W107" s="10">
        <f>('4v'!O95-V107)^2</f>
        <v>3.5094519578061639E-5</v>
      </c>
      <c r="X107" s="3"/>
      <c r="Y107" s="3"/>
      <c r="Z107" s="7">
        <f>offs449+Ampl449*SIN(2*PI()*freq449*('4v'!Q96)+deph449*PI()/180)</f>
        <v>1.5354998846938481</v>
      </c>
      <c r="AA107" s="8">
        <f>('4v'!R96-Z107)^2</f>
        <v>2.2979064050429872E-6</v>
      </c>
      <c r="AB107" s="9">
        <f>offs450+Ampl450*SIN(2*PI()*freq450*('4v'!Q96-reta450)+deph450*PI()/180)</f>
        <v>0.92588822046416397</v>
      </c>
      <c r="AC107" s="10">
        <f>('4v'!S96-AB107)^2</f>
        <v>2.0983541155934075E-5</v>
      </c>
      <c r="AD107" s="3"/>
      <c r="AE107" s="3"/>
      <c r="AF107" s="7">
        <f>offs451+Ampl451*SIN(2*PI()*freq451*('4v'!U95)+deph451*PI()/180)</f>
        <v>0.37708643779222262</v>
      </c>
      <c r="AG107" s="8">
        <f>('4v'!V95-AF107)^2</f>
        <v>1.7041678293631239E-6</v>
      </c>
      <c r="AH107" s="9">
        <f>offs452+Ampl452*SIN(2*PI()*freq452*('4v'!U95-reta452)+deph452*PI()/180)</f>
        <v>0.97167745194125721</v>
      </c>
      <c r="AI107" s="10">
        <f>('4v'!W95-AH107)^2</f>
        <v>4.6072559361267036E-6</v>
      </c>
      <c r="AL107" s="76"/>
      <c r="AN107" s="76"/>
      <c r="AO107" s="80"/>
    </row>
    <row r="108" spans="1:41" x14ac:dyDescent="0.25">
      <c r="A108" s="3"/>
      <c r="B108" s="7">
        <f>offs441+Ampl441*SIN(2*PI()*freq441*('4v'!A96)+deph441*PI()/180)</f>
        <v>0.75958964255255779</v>
      </c>
      <c r="C108" s="8">
        <f>('4v'!B96-B108)^2</f>
        <v>2.0006453745139075E-5</v>
      </c>
      <c r="D108" s="9">
        <f>offs442+Ampl442*SIN(2*PI()*freq442*('4v'!A96-reta442)+deph442*PI()/180)</f>
        <v>0.45344142642188384</v>
      </c>
      <c r="E108" s="10">
        <f>('4v'!C96-D108)^2</f>
        <v>1.0234711582916591E-5</v>
      </c>
      <c r="F108" s="3"/>
      <c r="G108" s="3"/>
      <c r="H108" s="7">
        <f>offs443+Ampl443*SIN(2*PI()*freq443*('4v'!E96)+deph443*PI()/180)</f>
        <v>-1.3710470894835547</v>
      </c>
      <c r="I108" s="8">
        <f>('4v'!F96-H108)^2</f>
        <v>1.8064110646119066E-5</v>
      </c>
      <c r="J108" s="9">
        <f>offs444+Ampl444*SIN(2*PI()*freq444*('4v'!E96-reta444)+deph444*PI()/180)</f>
        <v>0.70510315831389547</v>
      </c>
      <c r="K108" s="10">
        <f>('4v'!G96-J108)^2</f>
        <v>1.0629597975678143E-2</v>
      </c>
      <c r="L108" s="3"/>
      <c r="M108" s="3"/>
      <c r="N108" s="7">
        <f>offs445+Ampl445*SIN(2*PI()*freq445*('4v'!I96)+deph445*PI()/180)</f>
        <v>1.5347309958805087</v>
      </c>
      <c r="O108" s="8">
        <f>('4v'!J96-N108)^2</f>
        <v>7.2886818143409626E-6</v>
      </c>
      <c r="P108" s="9">
        <f>offs446+Ampl446*SIN(2*PI()*freq446*('4v'!I96-reta446)+deph446*PI()/180)</f>
        <v>0.84762932645732691</v>
      </c>
      <c r="Q108" s="10">
        <f>('4v'!K96-P108)^2</f>
        <v>1.1904089684280512E-4</v>
      </c>
      <c r="R108" s="3"/>
      <c r="S108" s="3"/>
      <c r="T108" s="7">
        <f>offs447+Ampl447*SIN(2*PI()*freq447*('4v'!M96)+deph447*PI()/180)</f>
        <v>0.33058763188976314</v>
      </c>
      <c r="U108" s="8">
        <f>('4v'!N96-T108)^2</f>
        <v>2.8270786869612248E-6</v>
      </c>
      <c r="V108" s="9">
        <f>offs448+Ampl448*SIN(2*PI()*freq448*('4v'!M96-reta448)+deph448*PI()/180)</f>
        <v>1.0526948597548267</v>
      </c>
      <c r="W108" s="10">
        <f>('4v'!O96-V108)^2</f>
        <v>4.8884564634118339E-5</v>
      </c>
      <c r="X108" s="3"/>
      <c r="Y108" s="3"/>
      <c r="Z108" s="7">
        <f>offs449+Ampl449*SIN(2*PI()*freq449*('4v'!Q97)+deph449*PI()/180)</f>
        <v>1.5303801301847979</v>
      </c>
      <c r="AA108" s="8">
        <f>('4v'!R97-Z108)^2</f>
        <v>5.0856121503868309E-6</v>
      </c>
      <c r="AB108" s="9">
        <f>offs450+Ampl450*SIN(2*PI()*freq450*('4v'!Q97-reta450)+deph450*PI()/180)</f>
        <v>0.92066105779509899</v>
      </c>
      <c r="AC108" s="10">
        <f>('4v'!S97-AB108)^2</f>
        <v>3.4821118905581938E-5</v>
      </c>
      <c r="AD108" s="3"/>
      <c r="AE108" s="3"/>
      <c r="AF108" s="7">
        <f>offs451+Ampl451*SIN(2*PI()*freq451*('4v'!U96)+deph451*PI()/180)</f>
        <v>0.48901020167192888</v>
      </c>
      <c r="AG108" s="8">
        <f>('4v'!V96-AF108)^2</f>
        <v>4.0232269328929359E-6</v>
      </c>
      <c r="AH108" s="9">
        <f>offs452+Ampl452*SIN(2*PI()*freq452*('4v'!U96-reta452)+deph452*PI()/180)</f>
        <v>0.97327718458171353</v>
      </c>
      <c r="AI108" s="10">
        <f>('4v'!W96-AH108)^2</f>
        <v>1.4033898920267925E-5</v>
      </c>
      <c r="AL108" s="76"/>
      <c r="AN108" s="76"/>
      <c r="AO108" s="80"/>
    </row>
    <row r="109" spans="1:41" x14ac:dyDescent="0.25">
      <c r="A109" s="3"/>
      <c r="B109" s="7">
        <f>offs441+Ampl441*SIN(2*PI()*freq441*('4v'!A97)+deph441*PI()/180)</f>
        <v>0.71987515971239902</v>
      </c>
      <c r="C109" s="8">
        <f>('4v'!B97-B109)^2</f>
        <v>1.005993645199148E-5</v>
      </c>
      <c r="D109" s="9">
        <f>offs442+Ampl442*SIN(2*PI()*freq442*('4v'!A97-reta442)+deph442*PI()/180)</f>
        <v>0.45361846870434958</v>
      </c>
      <c r="E109" s="10">
        <f>('4v'!C97-D109)^2</f>
        <v>9.1332775681497599E-6</v>
      </c>
      <c r="F109" s="3"/>
      <c r="G109" s="3"/>
      <c r="H109" s="7">
        <f>offs443+Ampl443*SIN(2*PI()*freq443*('4v'!E97)+deph443*PI()/180)</f>
        <v>-1.4371270379036694</v>
      </c>
      <c r="I109" s="8">
        <f>('4v'!F97-H109)^2</f>
        <v>3.7460135263322609E-6</v>
      </c>
      <c r="J109" s="9">
        <f>offs444+Ampl444*SIN(2*PI()*freq444*('4v'!E97-reta444)+deph444*PI()/180)</f>
        <v>0.71311122787386039</v>
      </c>
      <c r="K109" s="10">
        <f>('4v'!G97-J109)^2</f>
        <v>5.1343490447912869E-3</v>
      </c>
      <c r="L109" s="3"/>
      <c r="M109" s="3"/>
      <c r="N109" s="7">
        <f>offs445+Ampl445*SIN(2*PI()*freq445*('4v'!I97)+deph445*PI()/180)</f>
        <v>1.533675155327374</v>
      </c>
      <c r="O109" s="8">
        <f>('4v'!J97-N109)^2</f>
        <v>2.7024576035750244E-6</v>
      </c>
      <c r="P109" s="9">
        <f>offs446+Ampl446*SIN(2*PI()*freq446*('4v'!I97-reta446)+deph446*PI()/180)</f>
        <v>0.84506189379907604</v>
      </c>
      <c r="Q109" s="10">
        <f>('4v'!K97-P109)^2</f>
        <v>1.5004789343281801E-4</v>
      </c>
      <c r="R109" s="3"/>
      <c r="S109" s="3"/>
      <c r="T109" s="7">
        <f>offs447+Ampl447*SIN(2*PI()*freq447*('4v'!M97)+deph447*PI()/180)</f>
        <v>0.35923100375972772</v>
      </c>
      <c r="U109" s="8">
        <f>('4v'!N97-T109)^2</f>
        <v>1.0565655812872024E-6</v>
      </c>
      <c r="V109" s="9">
        <f>offs448+Ampl448*SIN(2*PI()*freq448*('4v'!M97-reta448)+deph448*PI()/180)</f>
        <v>1.0517684835731316</v>
      </c>
      <c r="W109" s="10">
        <f>('4v'!O97-V109)^2</f>
        <v>3.6788756581642308E-5</v>
      </c>
      <c r="X109" s="3"/>
      <c r="Y109" s="3"/>
      <c r="Z109" s="7">
        <f>offs449+Ampl449*SIN(2*PI()*freq449*('4v'!Q98)+deph449*PI()/180)</f>
        <v>1.5214215684108769</v>
      </c>
      <c r="AA109" s="8">
        <f>('4v'!R98-Z109)^2</f>
        <v>9.3793252713012532E-6</v>
      </c>
      <c r="AB109" s="9">
        <f>offs450+Ampl450*SIN(2*PI()*freq450*('4v'!Q98-reta450)+deph450*PI()/180)</f>
        <v>0.91536774879601035</v>
      </c>
      <c r="AC109" s="10">
        <f>('4v'!S98-AB109)^2</f>
        <v>5.3118605612457049E-5</v>
      </c>
      <c r="AD109" s="3"/>
      <c r="AE109" s="3"/>
      <c r="AF109" s="7">
        <f>offs451+Ampl451*SIN(2*PI()*freq451*('4v'!U97)+deph451*PI()/180)</f>
        <v>0.59720644336826467</v>
      </c>
      <c r="AG109" s="8">
        <f>('4v'!V97-AF109)^2</f>
        <v>1.0141400940729507E-5</v>
      </c>
      <c r="AH109" s="9">
        <f>offs452+Ampl452*SIN(2*PI()*freq452*('4v'!U97-reta452)+deph452*PI()/180)</f>
        <v>0.97453398445025752</v>
      </c>
      <c r="AI109" s="10">
        <f>('4v'!W97-AH109)^2</f>
        <v>9.3024051468125662E-6</v>
      </c>
      <c r="AL109" s="76"/>
      <c r="AN109" s="76"/>
      <c r="AO109" s="80"/>
    </row>
    <row r="110" spans="1:41" x14ac:dyDescent="0.25">
      <c r="A110" s="3"/>
      <c r="B110" s="7">
        <f>offs441+Ampl441*SIN(2*PI()*freq441*('4v'!A98)+deph441*PI()/180)</f>
        <v>0.67941126670284613</v>
      </c>
      <c r="C110" s="8">
        <f>('4v'!B98-B110)^2</f>
        <v>6.8640504815352879E-6</v>
      </c>
      <c r="D110" s="9">
        <f>offs442+Ampl442*SIN(2*PI()*freq442*('4v'!A98-reta442)+deph442*PI()/180)</f>
        <v>0.45406452240192924</v>
      </c>
      <c r="E110" s="10">
        <f>('4v'!C98-D110)^2</f>
        <v>6.6361757912820654E-6</v>
      </c>
      <c r="F110" s="3"/>
      <c r="G110" s="3"/>
      <c r="H110" s="7">
        <f>offs443+Ampl443*SIN(2*PI()*freq443*('4v'!E98)+deph443*PI()/180)</f>
        <v>-1.5018278411775208</v>
      </c>
      <c r="I110" s="8">
        <f>('4v'!F98-H110)^2</f>
        <v>2.8485298428566815E-6</v>
      </c>
      <c r="J110" s="9">
        <f>offs444+Ampl444*SIN(2*PI()*freq444*('4v'!E98-reta444)+deph444*PI()/180)</f>
        <v>0.7213547390268884</v>
      </c>
      <c r="K110" s="10">
        <f>('4v'!G98-J110)^2</f>
        <v>1.1680938443113246E-4</v>
      </c>
      <c r="L110" s="3"/>
      <c r="M110" s="3"/>
      <c r="N110" s="7">
        <f>offs445+Ampl445*SIN(2*PI()*freq445*('4v'!I98)+deph445*PI()/180)</f>
        <v>1.5323052631867597</v>
      </c>
      <c r="O110" s="8">
        <f>('4v'!J98-N110)^2</f>
        <v>4.9602113172938898E-6</v>
      </c>
      <c r="P110" s="9">
        <f>offs446+Ampl446*SIN(2*PI()*freq446*('4v'!I98-reta446)+deph446*PI()/180)</f>
        <v>0.84250110325501681</v>
      </c>
      <c r="Q110" s="10">
        <f>('4v'!K98-P110)^2</f>
        <v>1.355301860157284E-4</v>
      </c>
      <c r="R110" s="3"/>
      <c r="S110" s="3"/>
      <c r="T110" s="7">
        <f>offs447+Ampl447*SIN(2*PI()*freq447*('4v'!M98)+deph447*PI()/180)</f>
        <v>0.38767335104293221</v>
      </c>
      <c r="U110" s="8">
        <f>('4v'!N98-T110)^2</f>
        <v>4.5219641556709667E-6</v>
      </c>
      <c r="V110" s="9">
        <f>offs448+Ampl448*SIN(2*PI()*freq448*('4v'!M98-reta448)+deph448*PI()/180)</f>
        <v>1.0508014026334704</v>
      </c>
      <c r="W110" s="10">
        <f>('4v'!O98-V110)^2</f>
        <v>4.9722420127466273E-5</v>
      </c>
      <c r="X110" s="3"/>
      <c r="Y110" s="3"/>
      <c r="Z110" s="7">
        <f>offs449+Ampl449*SIN(2*PI()*freq449*('4v'!Q99)+deph449*PI()/180)</f>
        <v>1.5086415264009372</v>
      </c>
      <c r="AA110" s="8">
        <f>('4v'!R99-Z110)^2</f>
        <v>4.00210588084709E-6</v>
      </c>
      <c r="AB110" s="9">
        <f>offs450+Ampl450*SIN(2*PI()*freq450*('4v'!Q99-reta450)+deph450*PI()/180)</f>
        <v>0.91001853141804079</v>
      </c>
      <c r="AC110" s="10">
        <f>('4v'!S99-AB110)^2</f>
        <v>4.5947636316607762E-5</v>
      </c>
      <c r="AD110" s="3"/>
      <c r="AE110" s="3"/>
      <c r="AF110" s="7">
        <f>offs451+Ampl451*SIN(2*PI()*freq451*('4v'!U98)+deph451*PI()/180)</f>
        <v>0.70124816174539784</v>
      </c>
      <c r="AG110" s="8">
        <f>('4v'!V98-AF110)^2</f>
        <v>7.0641041876268483E-6</v>
      </c>
      <c r="AH110" s="9">
        <f>offs452+Ampl452*SIN(2*PI()*freq452*('4v'!U98-reta452)+deph452*PI()/180)</f>
        <v>0.97544289153198505</v>
      </c>
      <c r="AI110" s="10">
        <f>('4v'!W98-AH110)^2</f>
        <v>1.567282216202279E-5</v>
      </c>
      <c r="AL110" s="76"/>
      <c r="AN110" s="76"/>
      <c r="AO110" s="80"/>
    </row>
    <row r="111" spans="1:41" x14ac:dyDescent="0.25">
      <c r="A111" s="3"/>
      <c r="B111" s="7">
        <f>offs441+Ampl441*SIN(2*PI()*freq441*('4v'!A99)+deph441*PI()/180)</f>
        <v>0.63822352138599447</v>
      </c>
      <c r="C111" s="8">
        <f>('4v'!B99-B111)^2</f>
        <v>2.2516720078814914E-5</v>
      </c>
      <c r="D111" s="9">
        <f>offs442+Ampl442*SIN(2*PI()*freq442*('4v'!A99-reta442)+deph442*PI()/180)</f>
        <v>0.45477930577754705</v>
      </c>
      <c r="E111" s="10">
        <f>('4v'!C99-D111)^2</f>
        <v>1.3518466926010965E-4</v>
      </c>
      <c r="F111" s="3"/>
      <c r="G111" s="3"/>
      <c r="H111" s="7">
        <f>offs443+Ampl443*SIN(2*PI()*freq443*('4v'!E99)+deph443*PI()/180)</f>
        <v>-1.5650575559233115</v>
      </c>
      <c r="I111" s="8">
        <f>('4v'!F99-H111)^2</f>
        <v>2.3661843296414045E-5</v>
      </c>
      <c r="J111" s="9">
        <f>offs444+Ampl444*SIN(2*PI()*freq444*('4v'!E99-reta444)+deph444*PI()/180)</f>
        <v>0.72982197729255649</v>
      </c>
      <c r="K111" s="10">
        <f>('4v'!G99-J111)^2</f>
        <v>2.9627748339646396E-3</v>
      </c>
      <c r="L111" s="3"/>
      <c r="M111" s="3"/>
      <c r="N111" s="7">
        <f>offs445+Ampl445*SIN(2*PI()*freq445*('4v'!I99)+deph445*PI()/180)</f>
        <v>1.5306215357805151</v>
      </c>
      <c r="O111" s="8">
        <f>('4v'!J99-N111)^2</f>
        <v>6.232740834207541E-6</v>
      </c>
      <c r="P111" s="9">
        <f>offs446+Ampl446*SIN(2*PI()*freq446*('4v'!I99-reta446)+deph446*PI()/180)</f>
        <v>0.83994735920366115</v>
      </c>
      <c r="Q111" s="10">
        <f>('4v'!K99-P111)^2</f>
        <v>1.2190631326945462E-4</v>
      </c>
      <c r="R111" s="3"/>
      <c r="S111" s="3"/>
      <c r="T111" s="7">
        <f>offs447+Ampl447*SIN(2*PI()*freq447*('4v'!M99)+deph447*PI()/180)</f>
        <v>0.41590765601578317</v>
      </c>
      <c r="U111" s="8">
        <f>('4v'!N99-T111)^2</f>
        <v>9.1025666613531356E-6</v>
      </c>
      <c r="V111" s="9">
        <f>offs448+Ampl448*SIN(2*PI()*freq448*('4v'!M99-reta448)+deph448*PI()/180)</f>
        <v>1.0497938553916186</v>
      </c>
      <c r="W111" s="10">
        <f>('4v'!O99-V111)^2</f>
        <v>3.6528308872005148E-5</v>
      </c>
      <c r="X111" s="3"/>
      <c r="Y111" s="3"/>
      <c r="Z111" s="7">
        <f>offs449+Ampl449*SIN(2*PI()*freq449*('4v'!Q100)+deph449*PI()/180)</f>
        <v>1.4920647224258567</v>
      </c>
      <c r="AA111" s="8">
        <f>('4v'!R100-Z111)^2</f>
        <v>1.0998187264950797E-6</v>
      </c>
      <c r="AB111" s="9">
        <f>offs450+Ampl450*SIN(2*PI()*freq450*('4v'!Q100-reta450)+deph450*PI()/180)</f>
        <v>0.90462375174644016</v>
      </c>
      <c r="AC111" s="10">
        <f>('4v'!S100-AB111)^2</f>
        <v>3.9857103511076285E-5</v>
      </c>
      <c r="AD111" s="3"/>
      <c r="AE111" s="3"/>
      <c r="AF111" s="7">
        <f>offs451+Ampl451*SIN(2*PI()*freq451*('4v'!U99)+deph451*PI()/180)</f>
        <v>0.80072475167305646</v>
      </c>
      <c r="AG111" s="8">
        <f>('4v'!V99-AF111)^2</f>
        <v>7.7910672226651772E-6</v>
      </c>
      <c r="AH111" s="9">
        <f>offs452+Ampl452*SIN(2*PI()*freq452*('4v'!U99-reta452)+deph452*PI()/180)</f>
        <v>0.97600031878588489</v>
      </c>
      <c r="AI111" s="10">
        <f>('4v'!W99-AH111)^2</f>
        <v>2.0397135375736643E-5</v>
      </c>
      <c r="AL111" s="76"/>
      <c r="AN111" s="76"/>
      <c r="AO111" s="80"/>
    </row>
    <row r="112" spans="1:41" x14ac:dyDescent="0.25">
      <c r="A112" s="3"/>
      <c r="B112" s="7">
        <f>offs441+Ampl441*SIN(2*PI()*freq441*('4v'!A100)+deph441*PI()/180)</f>
        <v>0.59633793882459074</v>
      </c>
      <c r="C112" s="8">
        <f>('4v'!B100-B112)^2</f>
        <v>3.1530035025823704E-5</v>
      </c>
      <c r="D112" s="9">
        <f>offs442+Ampl442*SIN(2*PI()*freq442*('4v'!A100-reta442)+deph442*PI()/180)</f>
        <v>0.45576236735870257</v>
      </c>
      <c r="E112" s="10">
        <f>('4v'!C100-D112)^2</f>
        <v>6.90051568336493E-4</v>
      </c>
      <c r="F112" s="3"/>
      <c r="G112" s="3"/>
      <c r="H112" s="7">
        <f>offs443+Ampl443*SIN(2*PI()*freq443*('4v'!E100)+deph443*PI()/180)</f>
        <v>-1.6267263292565233</v>
      </c>
      <c r="I112" s="8">
        <f>('4v'!F100-H112)^2</f>
        <v>1.4006087265779627E-5</v>
      </c>
      <c r="J112" s="9">
        <f>offs444+Ampl444*SIN(2*PI()*freq444*('4v'!E100-reta444)+deph444*PI()/180)</f>
        <v>0.73850091026197073</v>
      </c>
      <c r="K112" s="10">
        <f>('4v'!G100-J112)^2</f>
        <v>6.7604733445105381E-4</v>
      </c>
      <c r="L112" s="3"/>
      <c r="M112" s="3"/>
      <c r="N112" s="7">
        <f>offs445+Ampl445*SIN(2*PI()*freq445*('4v'!I100)+deph445*PI()/180)</f>
        <v>1.5286242389887159</v>
      </c>
      <c r="O112" s="8">
        <f>('4v'!J100-N112)^2</f>
        <v>6.0141627042950446E-6</v>
      </c>
      <c r="P112" s="9">
        <f>offs446+Ampl446*SIN(2*PI()*freq446*('4v'!I100-reta446)+deph446*PI()/180)</f>
        <v>0.83740106491079946</v>
      </c>
      <c r="Q112" s="10">
        <f>('4v'!K100-P112)^2</f>
        <v>1.0915976181809766E-4</v>
      </c>
      <c r="R112" s="3"/>
      <c r="S112" s="3"/>
      <c r="T112" s="7">
        <f>offs447+Ampl447*SIN(2*PI()*freq447*('4v'!M100)+deph447*PI()/180)</f>
        <v>0.44392695228600076</v>
      </c>
      <c r="U112" s="8">
        <f>('4v'!N100-T112)^2</f>
        <v>3.025729044418948E-6</v>
      </c>
      <c r="V112" s="9">
        <f>offs448+Ampl448*SIN(2*PI()*freq448*('4v'!M100-reta448)+deph448*PI()/180)</f>
        <v>1.0487460902812376</v>
      </c>
      <c r="W112" s="10">
        <f>('4v'!O100-V112)^2</f>
        <v>2.4961018020181793E-5</v>
      </c>
      <c r="X112" s="3"/>
      <c r="Y112" s="3"/>
      <c r="Z112" s="7">
        <f>offs449+Ampl449*SIN(2*PI()*freq449*('4v'!Q101)+deph449*PI()/180)</f>
        <v>1.47172321819018</v>
      </c>
      <c r="AA112" s="8">
        <f>('4v'!R101-Z112)^2</f>
        <v>5.7225342513006075E-8</v>
      </c>
      <c r="AB112" s="9">
        <f>offs450+Ampl450*SIN(2*PI()*freq450*('4v'!Q101-reta450)+deph450*PI()/180)</f>
        <v>0.89919384398988789</v>
      </c>
      <c r="AC112" s="10">
        <f>('4v'!S101-AB112)^2</f>
        <v>1.5453987575840241E-5</v>
      </c>
      <c r="AD112" s="3"/>
      <c r="AE112" s="3"/>
      <c r="AF112" s="7">
        <f>offs451+Ampl451*SIN(2*PI()*freq451*('4v'!U100)+deph451*PI()/180)</f>
        <v>0.89524362449730499</v>
      </c>
      <c r="AG112" s="8">
        <f>('4v'!V100-AF112)^2</f>
        <v>4.0900026739009242E-6</v>
      </c>
      <c r="AH112" s="9">
        <f>offs452+Ampl452*SIN(2*PI()*freq452*('4v'!U100-reta452)+deph452*PI()/180)</f>
        <v>0.97620406630125012</v>
      </c>
      <c r="AI112" s="10">
        <f>('4v'!W100-AH112)^2</f>
        <v>2.227902588819683E-5</v>
      </c>
      <c r="AL112" s="76"/>
      <c r="AN112" s="76"/>
      <c r="AO112" s="80"/>
    </row>
    <row r="113" spans="1:41" x14ac:dyDescent="0.25">
      <c r="A113" s="3"/>
      <c r="B113" s="7">
        <f>offs441+Ampl441*SIN(2*PI()*freq441*('4v'!A101)+deph441*PI()/180)</f>
        <v>0.55378097485032274</v>
      </c>
      <c r="C113" s="8">
        <f>('4v'!B101-B113)^2</f>
        <v>1.0563963523594246E-5</v>
      </c>
      <c r="D113" s="9">
        <f>offs442+Ampl442*SIN(2*PI()*freq442*('4v'!A101-reta442)+deph442*PI()/180)</f>
        <v>0.45701308622263093</v>
      </c>
      <c r="E113" s="10">
        <f>('4v'!C101-D113)^2</f>
        <v>4.4571290334306703E-4</v>
      </c>
      <c r="F113" s="3"/>
      <c r="G113" s="3"/>
      <c r="H113" s="7">
        <f>offs443+Ampl443*SIN(2*PI()*freq443*('4v'!E101)+deph443*PI()/180)</f>
        <v>-1.6867465264758188</v>
      </c>
      <c r="I113" s="8">
        <f>('4v'!F101-H113)^2</f>
        <v>1.8224988754865456E-5</v>
      </c>
      <c r="J113" s="9">
        <f>offs444+Ampl444*SIN(2*PI()*freq444*('4v'!E101-reta444)+deph444*PI()/180)</f>
        <v>0.74737920469648222</v>
      </c>
      <c r="K113" s="10">
        <f>('4v'!G101-J113)^2</f>
        <v>1.2555184160662964E-3</v>
      </c>
      <c r="L113" s="3"/>
      <c r="M113" s="3"/>
      <c r="N113" s="7">
        <f>offs445+Ampl445*SIN(2*PI()*freq445*('4v'!I101)+deph445*PI()/180)</f>
        <v>1.5263136882076791</v>
      </c>
      <c r="O113" s="8">
        <f>('4v'!J101-N113)^2</f>
        <v>4.3888079928577958E-6</v>
      </c>
      <c r="P113" s="9">
        <f>offs446+Ampl446*SIN(2*PI()*freq446*('4v'!I101-reta446)+deph446*PI()/180)</f>
        <v>0.83486262246581766</v>
      </c>
      <c r="Q113" s="10">
        <f>('4v'!K101-P113)^2</f>
        <v>9.7271519155800229E-5</v>
      </c>
      <c r="R113" s="3"/>
      <c r="S113" s="3"/>
      <c r="T113" s="7">
        <f>offs447+Ampl447*SIN(2*PI()*freq447*('4v'!M101)+deph447*PI()/180)</f>
        <v>0.47172432651149865</v>
      </c>
      <c r="U113" s="8">
        <f>('4v'!N101-T113)^2</f>
        <v>2.934929138334177E-6</v>
      </c>
      <c r="V113" s="9">
        <f>offs448+Ampl448*SIN(2*PI()*freq448*('4v'!M101-reta448)+deph448*PI()/180)</f>
        <v>1.0476583656526177</v>
      </c>
      <c r="W113" s="10">
        <f>('4v'!O101-V113)^2</f>
        <v>1.5275400241974846E-5</v>
      </c>
      <c r="X113" s="3"/>
      <c r="Y113" s="3"/>
      <c r="Z113" s="7">
        <f>offs449+Ampl449*SIN(2*PI()*freq449*('4v'!Q102)+deph449*PI()/180)</f>
        <v>1.4476563568205894</v>
      </c>
      <c r="AA113" s="8">
        <f>('4v'!R102-Z113)^2</f>
        <v>1.2357733576064801E-5</v>
      </c>
      <c r="AB113" s="9">
        <f>offs450+Ampl450*SIN(2*PI()*freq450*('4v'!Q102-reta450)+deph450*PI()/180)</f>
        <v>0.89373931029936893</v>
      </c>
      <c r="AC113" s="10">
        <f>('4v'!S102-AB113)^2</f>
        <v>2.4733528944710421E-6</v>
      </c>
      <c r="AD113" s="3"/>
      <c r="AE113" s="3"/>
      <c r="AF113" s="7">
        <f>offs451+Ampl451*SIN(2*PI()*freq451*('4v'!U101)+deph451*PI()/180)</f>
        <v>0.98443175740869338</v>
      </c>
      <c r="AG113" s="8">
        <f>('4v'!V101-AF113)^2</f>
        <v>7.1676278927062863E-6</v>
      </c>
      <c r="AH113" s="9">
        <f>offs452+Ampl452*SIN(2*PI()*freq452*('4v'!U101-reta452)+deph452*PI()/180)</f>
        <v>0.97605332997972094</v>
      </c>
      <c r="AI113" s="10">
        <f>('4v'!W101-AH113)^2</f>
        <v>2.0878776463576441E-5</v>
      </c>
      <c r="AL113" s="76"/>
      <c r="AN113" s="76"/>
      <c r="AO113" s="80"/>
    </row>
    <row r="114" spans="1:41" x14ac:dyDescent="0.25">
      <c r="A114" s="3"/>
      <c r="B114" s="7">
        <f>offs441+Ampl441*SIN(2*PI()*freq441*('4v'!A102)+deph441*PI()/180)</f>
        <v>0.51057950935377672</v>
      </c>
      <c r="C114" s="8">
        <f>('4v'!B102-B114)^2</f>
        <v>1.2131223841678728E-5</v>
      </c>
      <c r="D114" s="9">
        <f>offs442+Ampl442*SIN(2*PI()*freq442*('4v'!A102-reta442)+deph442*PI()/180)</f>
        <v>0.4585306723884906</v>
      </c>
      <c r="E114" s="10">
        <f>('4v'!C102-D114)^2</f>
        <v>1.4769974007656381E-5</v>
      </c>
      <c r="F114" s="3"/>
      <c r="G114" s="3"/>
      <c r="H114" s="7">
        <f>offs443+Ampl443*SIN(2*PI()*freq443*('4v'!E102)+deph443*PI()/180)</f>
        <v>-1.7450328555967085</v>
      </c>
      <c r="I114" s="8">
        <f>('4v'!F102-H114)^2</f>
        <v>2.0944758675298489E-5</v>
      </c>
      <c r="J114" s="9">
        <f>offs444+Ampl444*SIN(2*PI()*freq444*('4v'!E102-reta444)+deph444*PI()/180)</f>
        <v>0.75644424405388899</v>
      </c>
      <c r="K114" s="10">
        <f>('4v'!G102-J114)^2</f>
        <v>5.6544919475742172E-3</v>
      </c>
      <c r="L114" s="3"/>
      <c r="M114" s="3"/>
      <c r="N114" s="7">
        <f>offs445+Ampl445*SIN(2*PI()*freq445*('4v'!I102)+deph445*PI()/180)</f>
        <v>1.5236902483001573</v>
      </c>
      <c r="O114" s="8">
        <f>('4v'!J102-N114)^2</f>
        <v>1.1409251134281509E-5</v>
      </c>
      <c r="P114" s="9">
        <f>offs446+Ampl446*SIN(2*PI()*freq446*('4v'!I102-reta446)+deph446*PI()/180)</f>
        <v>0.83233243271820434</v>
      </c>
      <c r="Q114" s="10">
        <f>('4v'!K102-P114)^2</f>
        <v>5.3764716215747614E-5</v>
      </c>
      <c r="R114" s="3"/>
      <c r="S114" s="3"/>
      <c r="T114" s="7">
        <f>offs447+Ampl447*SIN(2*PI()*freq447*('4v'!M102)+deph447*PI()/180)</f>
        <v>0.49929292010612292</v>
      </c>
      <c r="U114" s="8">
        <f>('4v'!N102-T114)^2</f>
        <v>2.2150961065103397E-6</v>
      </c>
      <c r="V114" s="9">
        <f>offs448+Ampl448*SIN(2*PI()*freq448*('4v'!M102-reta448)+deph448*PI()/180)</f>
        <v>1.0465309497089768</v>
      </c>
      <c r="W114" s="10">
        <f>('4v'!O102-V114)^2</f>
        <v>2.2411605372639166E-5</v>
      </c>
      <c r="X114" s="3"/>
      <c r="Y114" s="3"/>
      <c r="Z114" s="7">
        <f>offs449+Ampl449*SIN(2*PI()*freq449*('4v'!Q103)+deph449*PI()/180)</f>
        <v>1.4199106867711582</v>
      </c>
      <c r="AA114" s="8">
        <f>('4v'!R103-Z114)^2</f>
        <v>6.2776025259784344E-7</v>
      </c>
      <c r="AB114" s="9">
        <f>offs450+Ampl450*SIN(2*PI()*freq450*('4v'!Q103-reta450)+deph450*PI()/180)</f>
        <v>0.88827070045564127</v>
      </c>
      <c r="AC114" s="10">
        <f>('4v'!S103-AB114)^2</f>
        <v>1.3978322125909742E-6</v>
      </c>
      <c r="AD114" s="3"/>
      <c r="AE114" s="3"/>
      <c r="AF114" s="7">
        <f>offs451+Ampl451*SIN(2*PI()*freq451*('4v'!U102)+deph451*PI()/180)</f>
        <v>1.0679371655927861</v>
      </c>
      <c r="AG114" s="8">
        <f>('4v'!V102-AF114)^2</f>
        <v>9.9656034745697021E-6</v>
      </c>
      <c r="AH114" s="9">
        <f>offs452+Ampl452*SIN(2*PI()*freq452*('4v'!U102-reta452)+deph452*PI()/180)</f>
        <v>0.97554870470869359</v>
      </c>
      <c r="AI114" s="10">
        <f>('4v'!W102-AH114)^2</f>
        <v>1.6521824368875748E-5</v>
      </c>
      <c r="AL114" s="76"/>
      <c r="AN114" s="76"/>
      <c r="AO114" s="80"/>
    </row>
    <row r="115" spans="1:41" x14ac:dyDescent="0.25">
      <c r="A115" s="3"/>
      <c r="B115" s="7">
        <f>offs441+Ampl441*SIN(2*PI()*freq441*('4v'!A103)+deph441*PI()/180)</f>
        <v>0.46676082930652385</v>
      </c>
      <c r="C115" s="8">
        <f>('4v'!B103-B115)^2</f>
        <v>5.6633085535280451E-6</v>
      </c>
      <c r="D115" s="9">
        <f>offs442+Ampl442*SIN(2*PI()*freq442*('4v'!A103-reta442)+deph442*PI()/180)</f>
        <v>0.46031416731633185</v>
      </c>
      <c r="E115" s="10">
        <f>('4v'!C103-D115)^2</f>
        <v>1.3192974239530647E-4</v>
      </c>
      <c r="F115" s="3"/>
      <c r="G115" s="3"/>
      <c r="H115" s="7">
        <f>offs443+Ampl443*SIN(2*PI()*freq443*('4v'!E103)+deph443*PI()/180)</f>
        <v>-1.8015024885561479</v>
      </c>
      <c r="I115" s="8">
        <f>('4v'!F103-H115)^2</f>
        <v>2.2538864909505632E-5</v>
      </c>
      <c r="J115" s="9">
        <f>offs444+Ampl444*SIN(2*PI()*freq444*('4v'!E103-reta444)+deph444*PI()/180)</f>
        <v>0.76568314641723478</v>
      </c>
      <c r="K115" s="10">
        <f>('4v'!G103-J115)^2</f>
        <v>5.15766045852834E-3</v>
      </c>
      <c r="L115" s="3"/>
      <c r="M115" s="3"/>
      <c r="N115" s="7">
        <f>offs445+Ampl445*SIN(2*PI()*freq445*('4v'!I103)+deph445*PI()/180)</f>
        <v>1.5207543335377249</v>
      </c>
      <c r="O115" s="8">
        <f>('4v'!J103-N115)^2</f>
        <v>5.7358982464024611E-6</v>
      </c>
      <c r="P115" s="9">
        <f>offs446+Ampl446*SIN(2*PI()*freq446*('4v'!I103-reta446)+deph446*PI()/180)</f>
        <v>0.829810895214252</v>
      </c>
      <c r="Q115" s="10">
        <f>('4v'!K103-P115)^2</f>
        <v>2.3144808980516904E-5</v>
      </c>
      <c r="R115" s="3"/>
      <c r="S115" s="3"/>
      <c r="T115" s="7">
        <f>offs447+Ampl447*SIN(2*PI()*freq447*('4v'!M103)+deph447*PI()/180)</f>
        <v>0.52662593093192323</v>
      </c>
      <c r="U115" s="8">
        <f>('4v'!N103-T115)^2</f>
        <v>1.1917540318067753E-5</v>
      </c>
      <c r="V115" s="9">
        <f>offs448+Ampl448*SIN(2*PI()*freq448*('4v'!M103-reta448)+deph448*PI()/180)</f>
        <v>1.0453641204403274</v>
      </c>
      <c r="W115" s="10">
        <f>('4v'!O103-V115)^2</f>
        <v>3.0474600205949699E-5</v>
      </c>
      <c r="X115" s="3"/>
      <c r="Y115" s="3"/>
      <c r="Z115" s="7">
        <f>offs449+Ampl449*SIN(2*PI()*freq449*('4v'!Q104)+deph449*PI()/180)</f>
        <v>1.3885398717925632</v>
      </c>
      <c r="AA115" s="8">
        <f>('4v'!R104-Z115)^2</f>
        <v>1.0813333449687333E-6</v>
      </c>
      <c r="AB115" s="9">
        <f>offs450+Ampl450*SIN(2*PI()*freq450*('4v'!Q104-reta450)+deph450*PI()/180)</f>
        <v>0.88279859146458284</v>
      </c>
      <c r="AC115" s="10">
        <f>('4v'!S104-AB115)^2</f>
        <v>6.3267473821445958E-7</v>
      </c>
      <c r="AD115" s="3"/>
      <c r="AE115" s="3"/>
      <c r="AF115" s="7">
        <f>offs451+Ampl451*SIN(2*PI()*freq451*('4v'!U103)+deph451*PI()/180)</f>
        <v>1.1454302913534784</v>
      </c>
      <c r="AG115" s="8">
        <f>('4v'!V103-AF115)^2</f>
        <v>4.2902478709943339E-6</v>
      </c>
      <c r="AH115" s="9">
        <f>offs452+Ampl452*SIN(2*PI()*freq452*('4v'!U103-reta452)+deph452*PI()/180)</f>
        <v>0.97469218201357155</v>
      </c>
      <c r="AI115" s="10">
        <f>('4v'!W103-AH115)^2</f>
        <v>2.6637799777214161E-5</v>
      </c>
      <c r="AL115" s="76"/>
      <c r="AN115" s="76"/>
      <c r="AO115" s="80"/>
    </row>
    <row r="116" spans="1:41" x14ac:dyDescent="0.25">
      <c r="A116" s="3"/>
      <c r="B116" s="7">
        <f>offs441+Ampl441*SIN(2*PI()*freq441*('4v'!A104)+deph441*PI()/180)</f>
        <v>0.42235261152605597</v>
      </c>
      <c r="C116" s="8">
        <f>('4v'!B104-B116)^2</f>
        <v>7.5710056665847014E-9</v>
      </c>
      <c r="D116" s="9">
        <f>offs442+Ampl442*SIN(2*PI()*freq442*('4v'!A104-reta442)+deph442*PI()/180)</f>
        <v>0.46236244451253222</v>
      </c>
      <c r="E116" s="10">
        <f>('4v'!C104-D116)^2</f>
        <v>2.4845815549550125E-4</v>
      </c>
      <c r="F116" s="3"/>
      <c r="G116" s="3"/>
      <c r="H116" s="7">
        <f>offs443+Ampl443*SIN(2*PI()*freq443*('4v'!E104)+deph443*PI()/180)</f>
        <v>-1.8560751789157601</v>
      </c>
      <c r="I116" s="8">
        <f>('4v'!F104-H116)^2</f>
        <v>2.3642166326242755E-5</v>
      </c>
      <c r="J116" s="9">
        <f>offs444+Ampl444*SIN(2*PI()*freq444*('4v'!E104-reta444)+deph444*PI()/180)</f>
        <v>0.7750827828007214</v>
      </c>
      <c r="K116" s="10">
        <f>('4v'!G104-J116)^2</f>
        <v>1.6754955238695538E-3</v>
      </c>
      <c r="L116" s="3"/>
      <c r="M116" s="3"/>
      <c r="N116" s="7">
        <f>offs445+Ampl445*SIN(2*PI()*freq445*('4v'!I104)+deph445*PI()/180)</f>
        <v>1.5175064075353559</v>
      </c>
      <c r="O116" s="8">
        <f>('4v'!J104-N116)^2</f>
        <v>9.3226258394102974E-6</v>
      </c>
      <c r="P116" s="9">
        <f>offs446+Ampl446*SIN(2*PI()*freq446*('4v'!I104-reta446)+deph446*PI()/180)</f>
        <v>0.8272984081339626</v>
      </c>
      <c r="Q116" s="10">
        <f>('4v'!K104-P116)^2</f>
        <v>5.2827259185280628E-6</v>
      </c>
      <c r="R116" s="3"/>
      <c r="S116" s="3"/>
      <c r="T116" s="7">
        <f>offs447+Ampl447*SIN(2*PI()*freq447*('4v'!M104)+deph447*PI()/180)</f>
        <v>0.55371661497747127</v>
      </c>
      <c r="U116" s="8">
        <f>('4v'!N104-T116)^2</f>
        <v>1.3728840676974301E-5</v>
      </c>
      <c r="V116" s="9">
        <f>offs448+Ampl448*SIN(2*PI()*freq448*('4v'!M104-reta448)+deph448*PI()/180)</f>
        <v>1.0441581655549335</v>
      </c>
      <c r="W116" s="10">
        <f>('4v'!O104-V116)^2</f>
        <v>3.9282252634176682E-5</v>
      </c>
      <c r="X116" s="3"/>
      <c r="Y116" s="3"/>
      <c r="Z116" s="7">
        <f>offs449+Ampl449*SIN(2*PI()*freq449*('4v'!Q105)+deph449*PI()/180)</f>
        <v>1.3536045871393694</v>
      </c>
      <c r="AA116" s="8">
        <f>('4v'!R105-Z116)^2</f>
        <v>4.794355695668016E-7</v>
      </c>
      <c r="AB116" s="9">
        <f>offs450+Ampl450*SIN(2*PI()*freq450*('4v'!Q105-reta450)+deph450*PI()/180)</f>
        <v>0.87733356709987842</v>
      </c>
      <c r="AC116" s="10">
        <f>('4v'!S105-AB116)^2</f>
        <v>1.6034650749979088E-7</v>
      </c>
      <c r="AD116" s="3"/>
      <c r="AE116" s="3"/>
      <c r="AF116" s="7">
        <f>offs451+Ampl451*SIN(2*PI()*freq451*('4v'!U104)+deph451*PI()/180)</f>
        <v>1.2166053047266341</v>
      </c>
      <c r="AG116" s="8">
        <f>('4v'!V104-AF116)^2</f>
        <v>9.6099735706121468E-7</v>
      </c>
      <c r="AH116" s="9">
        <f>offs452+Ampl452*SIN(2*PI()*freq452*('4v'!U104-reta452)+deph452*PI()/180)</f>
        <v>0.97348714219812438</v>
      </c>
      <c r="AI116" s="10">
        <f>('4v'!W104-AH116)^2</f>
        <v>3.4917961517653622E-5</v>
      </c>
      <c r="AL116" s="76"/>
      <c r="AN116" s="76"/>
      <c r="AO116" s="80"/>
    </row>
    <row r="117" spans="1:41" x14ac:dyDescent="0.25">
      <c r="A117" s="3"/>
      <c r="B117" s="7">
        <f>offs441+Ampl441*SIN(2*PI()*freq441*('4v'!A105)+deph441*PI()/180)</f>
        <v>0.37738290519454876</v>
      </c>
      <c r="C117" s="8">
        <f>('4v'!B105-B117)^2</f>
        <v>3.9692799882258851E-6</v>
      </c>
      <c r="D117" s="9">
        <f>offs442+Ampl442*SIN(2*PI()*freq442*('4v'!A105-reta442)+deph442*PI()/180)</f>
        <v>0.46467421024131278</v>
      </c>
      <c r="E117" s="10">
        <f>('4v'!C105-D117)^2</f>
        <v>9.6279199965676519E-4</v>
      </c>
      <c r="F117" s="3"/>
      <c r="G117" s="3"/>
      <c r="H117" s="7">
        <f>offs443+Ampl443*SIN(2*PI()*freq443*('4v'!E105)+deph443*PI()/180)</f>
        <v>-1.908673375896383</v>
      </c>
      <c r="I117" s="8">
        <f>('4v'!F105-H117)^2</f>
        <v>9.2746079708918833E-6</v>
      </c>
      <c r="J117" s="9">
        <f>offs444+Ampl444*SIN(2*PI()*freq444*('4v'!E105-reta444)+deph444*PI()/180)</f>
        <v>0.78462979580670955</v>
      </c>
      <c r="K117" s="10">
        <f>('4v'!G105-J117)^2</f>
        <v>3.3025640490840378E-6</v>
      </c>
      <c r="L117" s="3"/>
      <c r="M117" s="3"/>
      <c r="N117" s="7">
        <f>offs445+Ampl445*SIN(2*PI()*freq445*('4v'!I105)+deph445*PI()/180)</f>
        <v>1.5139469831782182</v>
      </c>
      <c r="O117" s="8">
        <f>('4v'!J105-N117)^2</f>
        <v>1.1560837627056223E-5</v>
      </c>
      <c r="P117" s="9">
        <f>offs446+Ampl446*SIN(2*PI()*freq446*('4v'!I105-reta446)+deph446*PI()/180)</f>
        <v>0.82479536822817223</v>
      </c>
      <c r="Q117" s="10">
        <f>('4v'!K105-P117)^2</f>
        <v>4.1870069505941815E-8</v>
      </c>
      <c r="R117" s="3"/>
      <c r="S117" s="3"/>
      <c r="T117" s="7">
        <f>offs447+Ampl447*SIN(2*PI()*freq447*('4v'!M105)+deph447*PI()/180)</f>
        <v>0.58055828802184517</v>
      </c>
      <c r="U117" s="8">
        <f>('4v'!N105-T117)^2</f>
        <v>5.0814265583172216E-6</v>
      </c>
      <c r="V117" s="9">
        <f>offs448+Ampl448*SIN(2*PI()*freq448*('4v'!M105-reta448)+deph448*PI()/180)</f>
        <v>1.0429133824083678</v>
      </c>
      <c r="W117" s="10">
        <f>('4v'!O105-V117)^2</f>
        <v>2.5228242666260797E-5</v>
      </c>
      <c r="X117" s="3"/>
      <c r="Y117" s="3"/>
      <c r="Z117" s="7">
        <f>offs449+Ampl449*SIN(2*PI()*freq449*('4v'!Q106)+deph449*PI()/180)</f>
        <v>1.3151724022161746</v>
      </c>
      <c r="AA117" s="8">
        <f>('4v'!R106-Z117)^2</f>
        <v>3.5774023433504747E-6</v>
      </c>
      <c r="AB117" s="9">
        <f>offs450+Ampl450*SIN(2*PI()*freq450*('4v'!Q106-reta450)+deph450*PI()/180)</f>
        <v>0.87188619743262097</v>
      </c>
      <c r="AC117" s="10">
        <f>('4v'!S106-AB117)^2</f>
        <v>3.7705972106799889E-6</v>
      </c>
      <c r="AD117" s="3"/>
      <c r="AE117" s="3"/>
      <c r="AF117" s="7">
        <f>offs451+Ampl451*SIN(2*PI()*freq451*('4v'!U105)+deph451*PI()/180)</f>
        <v>1.2811813104512402</v>
      </c>
      <c r="AG117" s="8">
        <f>('4v'!V105-AF117)^2</f>
        <v>9.3410335743601881E-6</v>
      </c>
      <c r="AH117" s="9">
        <f>offs452+Ampl452*SIN(2*PI()*freq452*('4v'!U105-reta452)+deph452*PI()/180)</f>
        <v>0.97193834100397325</v>
      </c>
      <c r="AI117" s="10">
        <f>('4v'!W105-AH117)^2</f>
        <v>1.9012573670930018E-5</v>
      </c>
      <c r="AL117" s="76"/>
      <c r="AN117" s="76"/>
      <c r="AO117" s="80"/>
    </row>
    <row r="118" spans="1:41" x14ac:dyDescent="0.25">
      <c r="A118" s="3"/>
      <c r="B118" s="7">
        <f>offs441+Ampl441*SIN(2*PI()*freq441*('4v'!A106)+deph441*PI()/180)</f>
        <v>0.33188011414236529</v>
      </c>
      <c r="C118" s="8">
        <f>('4v'!B106-B118)^2</f>
        <v>1.9920898812687356E-6</v>
      </c>
      <c r="D118" s="9">
        <f>offs442+Ampl442*SIN(2*PI()*freq442*('4v'!A106-reta442)+deph442*PI()/180)</f>
        <v>0.46724800434189073</v>
      </c>
      <c r="E118" s="10">
        <f>('4v'!C106-D118)^2</f>
        <v>2.8010693962477812E-4</v>
      </c>
      <c r="F118" s="3"/>
      <c r="G118" s="3"/>
      <c r="H118" s="7">
        <f>offs443+Ampl443*SIN(2*PI()*freq443*('4v'!E106)+deph443*PI()/180)</f>
        <v>-1.9592223345820006</v>
      </c>
      <c r="I118" s="8">
        <f>('4v'!F106-H118)^2</f>
        <v>1.0743090592348805E-5</v>
      </c>
      <c r="J118" s="9">
        <f>offs444+Ampl444*SIN(2*PI()*freq444*('4v'!E106-reta444)+deph444*PI()/180)</f>
        <v>0.79431061860731711</v>
      </c>
      <c r="K118" s="10">
        <f>('4v'!G106-J118)^2</f>
        <v>9.6282481910811774E-4</v>
      </c>
      <c r="L118" s="3"/>
      <c r="M118" s="3"/>
      <c r="N118" s="7">
        <f>offs445+Ampl445*SIN(2*PI()*freq445*('4v'!I106)+deph445*PI()/180)</f>
        <v>1.5100766225406785</v>
      </c>
      <c r="O118" s="8">
        <f>('4v'!J106-N118)^2</f>
        <v>1.1806182179699854E-5</v>
      </c>
      <c r="P118" s="9">
        <f>offs446+Ampl446*SIN(2*PI()*freq446*('4v'!I106-reta446)+deph446*PI()/180)</f>
        <v>0.82230217075589762</v>
      </c>
      <c r="Q118" s="10">
        <f>('4v'!K106-P118)^2</f>
        <v>7.2782286738492185E-6</v>
      </c>
      <c r="R118" s="3"/>
      <c r="S118" s="3"/>
      <c r="T118" s="7">
        <f>offs447+Ampl447*SIN(2*PI()*freq447*('4v'!M106)+deph447*PI()/180)</f>
        <v>0.60714432728386192</v>
      </c>
      <c r="U118" s="8">
        <f>('4v'!N106-T118)^2</f>
        <v>2.4651549872321966E-5</v>
      </c>
      <c r="V118" s="9">
        <f>offs448+Ampl448*SIN(2*PI()*freq448*('4v'!M106-reta448)+deph448*PI()/180)</f>
        <v>1.0416300779301939</v>
      </c>
      <c r="W118" s="10">
        <f>('4v'!O106-V118)^2</f>
        <v>3.2405557342989189E-5</v>
      </c>
      <c r="X118" s="3"/>
      <c r="Y118" s="3"/>
      <c r="Z118" s="7">
        <f>offs449+Ampl449*SIN(2*PI()*freq449*('4v'!Q107)+deph449*PI()/180)</f>
        <v>1.2733176498895451</v>
      </c>
      <c r="AA118" s="8">
        <f>('4v'!R107-Z118)^2</f>
        <v>1.1059674901804378E-6</v>
      </c>
      <c r="AB118" s="9">
        <f>offs450+Ampl450*SIN(2*PI()*freq450*('4v'!Q107-reta450)+deph450*PI()/180)</f>
        <v>0.86646701838741191</v>
      </c>
      <c r="AC118" s="10">
        <f>('4v'!S107-AB118)^2</f>
        <v>1.1936897943321589E-5</v>
      </c>
      <c r="AD118" s="3"/>
      <c r="AE118" s="3"/>
      <c r="AF118" s="7">
        <f>offs451+Ampl451*SIN(2*PI()*freq451*('4v'!U106)+deph451*PI()/180)</f>
        <v>1.338903456534672</v>
      </c>
      <c r="AG118" s="8">
        <f>('4v'!V106-AF118)^2</f>
        <v>5.3572127442341393E-8</v>
      </c>
      <c r="AH118" s="9">
        <f>offs452+Ampl452*SIN(2*PI()*freq452*('4v'!U106-reta452)+deph452*PI()/180)</f>
        <v>0.97005189084185162</v>
      </c>
      <c r="AI118" s="10">
        <f>('4v'!W106-AH118)^2</f>
        <v>1.9597362525670103E-5</v>
      </c>
      <c r="AL118" s="76"/>
      <c r="AN118" s="76"/>
      <c r="AO118" s="80"/>
    </row>
    <row r="119" spans="1:41" x14ac:dyDescent="0.25">
      <c r="A119" s="3"/>
      <c r="B119" s="7">
        <f>offs441+Ampl441*SIN(2*PI()*freq441*('4v'!A107)+deph441*PI()/180)</f>
        <v>0.28587297890762642</v>
      </c>
      <c r="C119" s="8">
        <f>('4v'!B107-B119)^2</f>
        <v>1.0632745399884318E-7</v>
      </c>
      <c r="D119" s="9">
        <f>offs442+Ampl442*SIN(2*PI()*freq442*('4v'!A107-reta442)+deph442*PI()/180)</f>
        <v>0.47008220115074623</v>
      </c>
      <c r="E119" s="10">
        <f>('4v'!C107-D119)^2</f>
        <v>5.3037559967622689E-8</v>
      </c>
      <c r="F119" s="3"/>
      <c r="G119" s="3"/>
      <c r="H119" s="7">
        <f>offs443+Ampl443*SIN(2*PI()*freq443*('4v'!E107)+deph443*PI()/180)</f>
        <v>-2.0076502221363342</v>
      </c>
      <c r="I119" s="8">
        <f>('4v'!F107-H119)^2</f>
        <v>2.9748586789914253E-6</v>
      </c>
      <c r="J119" s="9">
        <f>offs444+Ampl444*SIN(2*PI()*freq444*('4v'!E107-reta444)+deph444*PI()/180)</f>
        <v>0.80411149422362005</v>
      </c>
      <c r="K119" s="10">
        <f>('4v'!G107-J119)^2</f>
        <v>8.4747909593186222E-4</v>
      </c>
      <c r="L119" s="3"/>
      <c r="M119" s="3"/>
      <c r="N119" s="7">
        <f>offs445+Ampl445*SIN(2*PI()*freq445*('4v'!I107)+deph445*PI()/180)</f>
        <v>1.5058959367975495</v>
      </c>
      <c r="O119" s="8">
        <f>('4v'!J107-N119)^2</f>
        <v>1.4603436625076436E-6</v>
      </c>
      <c r="P119" s="9">
        <f>offs446+Ampl446*SIN(2*PI()*freq446*('4v'!I107-reta446)+deph446*PI()/180)</f>
        <v>0.81981920942192221</v>
      </c>
      <c r="Q119" s="10">
        <f>('4v'!K107-P119)^2</f>
        <v>2.6840487398188182E-5</v>
      </c>
      <c r="R119" s="3"/>
      <c r="S119" s="3"/>
      <c r="T119" s="7">
        <f>offs447+Ampl447*SIN(2*PI()*freq447*('4v'!M107)+deph447*PI()/180)</f>
        <v>0.63346817305615</v>
      </c>
      <c r="U119" s="8">
        <f>('4v'!N107-T119)^2</f>
        <v>3.5819470221861174E-5</v>
      </c>
      <c r="V119" s="9">
        <f>offs448+Ampl448*SIN(2*PI()*freq448*('4v'!M107-reta448)+deph448*PI()/180)</f>
        <v>1.040308568548284</v>
      </c>
      <c r="W119" s="10">
        <f>('4v'!O107-V119)^2</f>
        <v>1.9106327675268578E-5</v>
      </c>
      <c r="X119" s="3"/>
      <c r="Y119" s="3"/>
      <c r="Z119" s="7">
        <f>offs449+Ampl449*SIN(2*PI()*freq449*('4v'!Q108)+deph449*PI()/180)</f>
        <v>1.2281212827185426</v>
      </c>
      <c r="AA119" s="8">
        <f>('4v'!R108-Z119)^2</f>
        <v>6.0416842454498184E-7</v>
      </c>
      <c r="AB119" s="9">
        <f>offs450+Ampl450*SIN(2*PI()*freq450*('4v'!Q108-reta450)+deph450*PI()/180)</f>
        <v>0.86108651136450631</v>
      </c>
      <c r="AC119" s="10">
        <f>('4v'!S108-AB119)^2</f>
        <v>8.8535326199520641E-6</v>
      </c>
      <c r="AD119" s="3"/>
      <c r="AE119" s="3"/>
      <c r="AF119" s="7">
        <f>offs451+Ampl451*SIN(2*PI()*freq451*('4v'!U107)+deph451*PI()/180)</f>
        <v>1.3895439400370815</v>
      </c>
      <c r="AG119" s="8">
        <f>('4v'!V107-AF119)^2</f>
        <v>8.2700903443723781E-9</v>
      </c>
      <c r="AH119" s="9">
        <f>offs452+Ampl452*SIN(2*PI()*freq452*('4v'!U107-reta452)+deph452*PI()/180)</f>
        <v>0.96783523666871218</v>
      </c>
      <c r="AI119" s="10">
        <f>('4v'!W107-AH119)^2</f>
        <v>1.733253955970995E-5</v>
      </c>
      <c r="AL119" s="76"/>
      <c r="AN119" s="76"/>
      <c r="AO119" s="80"/>
    </row>
    <row r="120" spans="1:41" x14ac:dyDescent="0.25">
      <c r="A120" s="3"/>
      <c r="B120" s="7">
        <f>offs441+Ampl441*SIN(2*PI()*freq441*('4v'!A108)+deph441*PI()/180)</f>
        <v>0.23939055858302594</v>
      </c>
      <c r="C120" s="8">
        <f>('4v'!B108-B120)^2</f>
        <v>7.1388282876893425E-6</v>
      </c>
      <c r="D120" s="9">
        <f>offs442+Ampl442*SIN(2*PI()*freq442*('4v'!A108-reta442)+deph442*PI()/180)</f>
        <v>0.47317501052842903</v>
      </c>
      <c r="E120" s="10">
        <f>('4v'!C108-D120)^2</f>
        <v>7.8432091956364382E-5</v>
      </c>
      <c r="F120" s="3"/>
      <c r="G120" s="3"/>
      <c r="H120" s="7">
        <f>offs443+Ampl443*SIN(2*PI()*freq443*('4v'!E108)+deph443*PI()/180)</f>
        <v>-2.0538882198812618</v>
      </c>
      <c r="I120" s="8">
        <f>('4v'!F108-H120)^2</f>
        <v>2.3852327696365561E-6</v>
      </c>
      <c r="J120" s="9">
        <f>offs444+Ampl444*SIN(2*PI()*freq444*('4v'!E108-reta444)+deph444*PI()/180)</f>
        <v>0.81401849507507706</v>
      </c>
      <c r="K120" s="10">
        <f>('4v'!G108-J120)^2</f>
        <v>1.9364334174751644E-9</v>
      </c>
      <c r="L120" s="3"/>
      <c r="M120" s="3"/>
      <c r="N120" s="7">
        <f>offs445+Ampl445*SIN(2*PI()*freq445*('4v'!I108)+deph445*PI()/180)</f>
        <v>1.5014055861275741</v>
      </c>
      <c r="O120" s="8">
        <f>('4v'!J108-N120)^2</f>
        <v>3.8980808701679409E-7</v>
      </c>
      <c r="P120" s="9">
        <f>offs446+Ampl446*SIN(2*PI()*freq446*('4v'!I108-reta446)+deph446*PI()/180)</f>
        <v>0.81734687631462399</v>
      </c>
      <c r="Q120" s="10">
        <f>('4v'!K108-P120)^2</f>
        <v>5.857014908128977E-5</v>
      </c>
      <c r="R120" s="3"/>
      <c r="S120" s="3"/>
      <c r="T120" s="7">
        <f>offs447+Ampl447*SIN(2*PI()*freq447*('4v'!M108)+deph447*PI()/180)</f>
        <v>0.65952333032365384</v>
      </c>
      <c r="U120" s="8">
        <f>('4v'!N108-T120)^2</f>
        <v>2.8306759124157977E-5</v>
      </c>
      <c r="V120" s="9">
        <f>offs448+Ampl448*SIN(2*PI()*freq448*('4v'!M108-reta448)+deph448*PI()/180)</f>
        <v>1.0389491801107977</v>
      </c>
      <c r="W120" s="10">
        <f>('4v'!O108-V120)^2</f>
        <v>9.070277323476757E-6</v>
      </c>
      <c r="X120" s="3"/>
      <c r="Y120" s="3"/>
      <c r="Z120" s="7">
        <f>offs449+Ampl449*SIN(2*PI()*freq449*('4v'!Q109)+deph449*PI()/180)</f>
        <v>1.1796707163819025</v>
      </c>
      <c r="AA120" s="8">
        <f>('4v'!R109-Z120)^2</f>
        <v>1.3333699226341509E-6</v>
      </c>
      <c r="AB120" s="9">
        <f>offs450+Ampl450*SIN(2*PI()*freq450*('4v'!Q109-reta450)+deph450*PI()/180)</f>
        <v>0.85575508296741676</v>
      </c>
      <c r="AC120" s="10">
        <f>('4v'!S109-AB120)^2</f>
        <v>5.9922977984113853E-6</v>
      </c>
      <c r="AD120" s="3"/>
      <c r="AE120" s="3"/>
      <c r="AF120" s="7">
        <f>offs451+Ampl451*SIN(2*PI()*freq451*('4v'!U108)+deph451*PI()/180)</f>
        <v>1.4329029061055125</v>
      </c>
      <c r="AG120" s="8">
        <f>('4v'!V108-AF120)^2</f>
        <v>5.9238989304511648E-6</v>
      </c>
      <c r="AH120" s="9">
        <f>offs452+Ampl452*SIN(2*PI()*freq452*('4v'!U108-reta452)+deph452*PI()/180)</f>
        <v>0.96529712660588374</v>
      </c>
      <c r="AI120" s="10">
        <f>('4v'!W108-AH120)^2</f>
        <v>1.2802990007733142E-5</v>
      </c>
      <c r="AL120" s="76"/>
      <c r="AN120" s="76"/>
      <c r="AO120" s="80"/>
    </row>
    <row r="121" spans="1:41" x14ac:dyDescent="0.25">
      <c r="A121" s="3"/>
      <c r="B121" s="7">
        <f>offs441+Ampl441*SIN(2*PI()*freq441*('4v'!A109)+deph441*PI()/180)</f>
        <v>0.19246221246151729</v>
      </c>
      <c r="C121" s="8">
        <f>('4v'!B109-B121)^2</f>
        <v>6.8566075111213167E-6</v>
      </c>
      <c r="D121" s="9">
        <f>offs442+Ampl442*SIN(2*PI()*freq442*('4v'!A109-reta442)+deph442*PI()/180)</f>
        <v>0.47652447899024669</v>
      </c>
      <c r="E121" s="10">
        <f>('4v'!C109-D121)^2</f>
        <v>4.4654963283404908E-4</v>
      </c>
      <c r="F121" s="3"/>
      <c r="G121" s="3"/>
      <c r="H121" s="7">
        <f>offs443+Ampl443*SIN(2*PI()*freq443*('4v'!E109)+deph443*PI()/180)</f>
        <v>-2.0978706210918938</v>
      </c>
      <c r="I121" s="8">
        <f>('4v'!F109-H121)^2</f>
        <v>3.6605052163631001E-7</v>
      </c>
      <c r="J121" s="9">
        <f>offs444+Ampl444*SIN(2*PI()*freq444*('4v'!E109-reta444)+deph444*PI()/180)</f>
        <v>0.82401754277137773</v>
      </c>
      <c r="K121" s="10">
        <f>('4v'!G109-J121)^2</f>
        <v>7.3735911649962943E-4</v>
      </c>
      <c r="L121" s="3"/>
      <c r="M121" s="3"/>
      <c r="N121" s="7">
        <f>offs445+Ampl445*SIN(2*PI()*freq445*('4v'!I109)+deph445*PI()/180)</f>
        <v>1.4966062796091757</v>
      </c>
      <c r="O121" s="8">
        <f>('4v'!J109-N121)^2</f>
        <v>7.2205274136960243E-8</v>
      </c>
      <c r="P121" s="9">
        <f>offs446+Ampl446*SIN(2*PI()*freq446*('4v'!I109-reta446)+deph446*PI()/180)</f>
        <v>0.81488556184406025</v>
      </c>
      <c r="Q121" s="10">
        <f>('4v'!K109-P121)^2</f>
        <v>1.0230165692166716E-4</v>
      </c>
      <c r="R121" s="3"/>
      <c r="S121" s="3"/>
      <c r="T121" s="7">
        <f>offs447+Ampl447*SIN(2*PI()*freq447*('4v'!M109)+deph447*PI()/180)</f>
        <v>0.6853033703661946</v>
      </c>
      <c r="U121" s="8">
        <f>('4v'!N109-T121)^2</f>
        <v>8.8677075559404194E-6</v>
      </c>
      <c r="V121" s="9">
        <f>offs448+Ampl448*SIN(2*PI()*freq448*('4v'!M109-reta448)+deph448*PI()/180)</f>
        <v>1.0375522478058359</v>
      </c>
      <c r="W121" s="10">
        <f>('4v'!O109-V121)^2</f>
        <v>2.607442771507856E-6</v>
      </c>
      <c r="X121" s="3"/>
      <c r="Y121" s="3"/>
      <c r="Z121" s="7">
        <f>offs449+Ampl449*SIN(2*PI()*freq449*('4v'!Q110)+deph449*PI()/180)</f>
        <v>1.1280596606046762</v>
      </c>
      <c r="AA121" s="8">
        <f>('4v'!R110-Z121)^2</f>
        <v>1.0605482943807043E-7</v>
      </c>
      <c r="AB121" s="9">
        <f>offs450+Ampl450*SIN(2*PI()*freq450*('4v'!Q110-reta450)+deph450*PI()/180)</f>
        <v>0.85048304487518001</v>
      </c>
      <c r="AC121" s="10">
        <f>('4v'!S110-AB121)^2</f>
        <v>1.4546253694140495E-5</v>
      </c>
      <c r="AD121" s="3"/>
      <c r="AE121" s="3"/>
      <c r="AF121" s="7">
        <f>offs451+Ampl451*SIN(2*PI()*freq451*('4v'!U109)+deph451*PI()/180)</f>
        <v>1.4688092367097303</v>
      </c>
      <c r="AG121" s="8">
        <f>('4v'!V109-AF121)^2</f>
        <v>1.5159438353873558E-6</v>
      </c>
      <c r="AH121" s="9">
        <f>offs452+Ampl452*SIN(2*PI()*freq452*('4v'!U109-reta452)+deph452*PI()/180)</f>
        <v>0.96244757741423137</v>
      </c>
      <c r="AI121" s="10">
        <f>('4v'!W109-AH121)^2</f>
        <v>7.1908574285157577E-6</v>
      </c>
      <c r="AL121" s="76"/>
      <c r="AN121" s="76"/>
      <c r="AO121" s="80"/>
    </row>
    <row r="122" spans="1:41" x14ac:dyDescent="0.25">
      <c r="A122" s="3"/>
      <c r="B122" s="7">
        <f>offs441+Ampl441*SIN(2*PI()*freq441*('4v'!A110)+deph441*PI()/180)</f>
        <v>0.14511758149235476</v>
      </c>
      <c r="C122" s="8">
        <f>('4v'!B110-B122)^2</f>
        <v>4.6176916681848181E-6</v>
      </c>
      <c r="D122" s="9">
        <f>offs442+Ampl442*SIN(2*PI()*freq442*('4v'!A110-reta442)+deph442*PI()/180)</f>
        <v>0.48012849094012749</v>
      </c>
      <c r="E122" s="10">
        <f>('4v'!C110-D122)^2</f>
        <v>3.7950581779902195E-4</v>
      </c>
      <c r="F122" s="3"/>
      <c r="G122" s="3"/>
      <c r="H122" s="7">
        <f>offs443+Ampl443*SIN(2*PI()*freq443*('4v'!E110)+deph443*PI()/180)</f>
        <v>-2.1395349243694435</v>
      </c>
      <c r="I122" s="8">
        <f>('4v'!F110-H122)^2</f>
        <v>4.8926615774272515E-7</v>
      </c>
      <c r="J122" s="9">
        <f>offs444+Ampl444*SIN(2*PI()*freq444*('4v'!E110-reta444)+deph444*PI()/180)</f>
        <v>0.83409442811860923</v>
      </c>
      <c r="K122" s="10">
        <f>('4v'!G110-J122)^2</f>
        <v>2.2874359994222722E-4</v>
      </c>
      <c r="L122" s="3"/>
      <c r="M122" s="3"/>
      <c r="N122" s="7">
        <f>offs445+Ampl445*SIN(2*PI()*freq445*('4v'!I110)+deph445*PI()/180)</f>
        <v>1.4914987751084905</v>
      </c>
      <c r="O122" s="8">
        <f>('4v'!J110-N122)^2</f>
        <v>2.3344852206258491E-7</v>
      </c>
      <c r="P122" s="9">
        <f>offs446+Ampl446*SIN(2*PI()*freq446*('4v'!I110-reta446)+deph446*PI()/180)</f>
        <v>0.81243565468031931</v>
      </c>
      <c r="Q122" s="10">
        <f>('4v'!K110-P122)^2</f>
        <v>1.5786252202537612E-4</v>
      </c>
      <c r="R122" s="3"/>
      <c r="S122" s="3"/>
      <c r="T122" s="7">
        <f>offs447+Ampl447*SIN(2*PI()*freq447*('4v'!M110)+deph447*PI()/180)</f>
        <v>0.71080193234464106</v>
      </c>
      <c r="U122" s="8">
        <f>('4v'!N110-T122)^2</f>
        <v>8.2364847469943135E-6</v>
      </c>
      <c r="V122" s="9">
        <f>offs448+Ampl448*SIN(2*PI()*freq448*('4v'!M110-reta448)+deph448*PI()/180)</f>
        <v>1.0361181160787933</v>
      </c>
      <c r="W122" s="10">
        <f>('4v'!O110-V122)^2</f>
        <v>3.2625780340251461E-8</v>
      </c>
      <c r="X122" s="3"/>
      <c r="Y122" s="3"/>
      <c r="Z122" s="7">
        <f>offs449+Ampl449*SIN(2*PI()*freq449*('4v'!Q111)+deph449*PI()/180)</f>
        <v>1.0733879379114022</v>
      </c>
      <c r="AA122" s="8">
        <f>('4v'!R111-Z122)^2</f>
        <v>1.2709667695557728E-5</v>
      </c>
      <c r="AB122" s="9">
        <f>offs450+Ampl450*SIN(2*PI()*freq450*('4v'!Q111-reta450)+deph450*PI()/180)</f>
        <v>0.84528059389822585</v>
      </c>
      <c r="AC122" s="10">
        <f>('4v'!S111-AB122)^2</f>
        <v>9.9628994793170557E-6</v>
      </c>
      <c r="AD122" s="3"/>
      <c r="AE122" s="3"/>
      <c r="AF122" s="7">
        <f>offs451+Ampl451*SIN(2*PI()*freq451*('4v'!U110)+deph451*PI()/180)</f>
        <v>1.497121225966874</v>
      </c>
      <c r="AG122" s="8">
        <f>('4v'!V110-AF122)^2</f>
        <v>6.0627226763070426E-8</v>
      </c>
      <c r="AH122" s="9">
        <f>offs452+Ampl452*SIN(2*PI()*freq452*('4v'!U110-reta452)+deph452*PI()/180)</f>
        <v>0.95929783496258014</v>
      </c>
      <c r="AI122" s="10">
        <f>('4v'!W110-AH122)^2</f>
        <v>2.2077055360255438E-6</v>
      </c>
      <c r="AL122" s="76"/>
      <c r="AN122" s="76"/>
      <c r="AO122" s="80"/>
    </row>
    <row r="123" spans="1:41" x14ac:dyDescent="0.25">
      <c r="A123" s="3"/>
      <c r="B123" s="7">
        <f>offs441+Ampl441*SIN(2*PI()*freq441*('4v'!A111)+deph441*PI()/180)</f>
        <v>9.7386569559204883E-2</v>
      </c>
      <c r="C123" s="8">
        <f>('4v'!B111-B123)^2</f>
        <v>1.6715116971186178E-6</v>
      </c>
      <c r="D123" s="9">
        <f>offs442+Ampl442*SIN(2*PI()*freq442*('4v'!A111-reta442)+deph442*PI()/180)</f>
        <v>0.48398477000687845</v>
      </c>
      <c r="E123" s="10">
        <f>('4v'!C111-D123)^2</f>
        <v>1.3731925782769225E-4</v>
      </c>
      <c r="F123" s="3"/>
      <c r="G123" s="3"/>
      <c r="H123" s="7">
        <f>offs443+Ampl443*SIN(2*PI()*freq443*('4v'!E111)+deph443*PI()/180)</f>
        <v>-2.1788219224591332</v>
      </c>
      <c r="I123" s="8">
        <f>('4v'!F111-H123)^2</f>
        <v>2.2560366432806778E-7</v>
      </c>
      <c r="J123" s="9">
        <f>offs444+Ampl444*SIN(2*PI()*freq444*('4v'!E111-reta444)+deph444*PI()/180)</f>
        <v>0.84423483131129817</v>
      </c>
      <c r="K123" s="10">
        <f>('4v'!G111-J123)^2</f>
        <v>2.7226423345886973E-4</v>
      </c>
      <c r="L123" s="3"/>
      <c r="M123" s="3"/>
      <c r="N123" s="7">
        <f>offs445+Ampl445*SIN(2*PI()*freq445*('4v'!I111)+deph445*PI()/180)</f>
        <v>1.4860838791596855</v>
      </c>
      <c r="O123" s="8">
        <f>('4v'!J111-N123)^2</f>
        <v>8.6051441058206265E-7</v>
      </c>
      <c r="P123" s="9">
        <f>offs446+Ampl446*SIN(2*PI()*freq446*('4v'!I111-reta446)+deph446*PI()/180)</f>
        <v>0.80999754169214166</v>
      </c>
      <c r="Q123" s="10">
        <f>('4v'!K111-P123)^2</f>
        <v>2.2507345522996191E-4</v>
      </c>
      <c r="R123" s="3"/>
      <c r="S123" s="3"/>
      <c r="T123" s="7">
        <f>offs447+Ampl447*SIN(2*PI()*freq447*('4v'!M111)+deph447*PI()/180)</f>
        <v>0.73601272487037384</v>
      </c>
      <c r="U123" s="8">
        <f>('4v'!N111-T123)^2</f>
        <v>2.5028859620235073E-5</v>
      </c>
      <c r="V123" s="9">
        <f>offs448+Ampl448*SIN(2*PI()*freq448*('4v'!M111-reta448)+deph448*PI()/180)</f>
        <v>1.034647138547427</v>
      </c>
      <c r="W123" s="10">
        <f>('4v'!O111-V123)^2</f>
        <v>4.3927540292932759E-7</v>
      </c>
      <c r="X123" s="3"/>
      <c r="Y123" s="3"/>
      <c r="Z123" s="7">
        <f>offs449+Ampl449*SIN(2*PI()*freq449*('4v'!Q112)+deph449*PI()/180)</f>
        <v>1.0157612905562881</v>
      </c>
      <c r="AA123" s="8">
        <f>('4v'!R112-Z123)^2</f>
        <v>6.7480943539502989E-6</v>
      </c>
      <c r="AB123" s="9">
        <f>offs450+Ampl450*SIN(2*PI()*freq450*('4v'!Q112-reta450)+deph450*PI()/180)</f>
        <v>0.8401577922564113</v>
      </c>
      <c r="AC123" s="10">
        <f>('4v'!S112-AB123)^2</f>
        <v>1.9124945968584486E-5</v>
      </c>
      <c r="AD123" s="3"/>
      <c r="AE123" s="3"/>
      <c r="AF123" s="7">
        <f>offs451+Ampl451*SIN(2*PI()*freq451*('4v'!U111)+deph451*PI()/180)</f>
        <v>1.5177271393898697</v>
      </c>
      <c r="AG123" s="8">
        <f>('4v'!V111-AF123)^2</f>
        <v>1.0719988744295977E-5</v>
      </c>
      <c r="AH123" s="9">
        <f>offs452+Ampl452*SIN(2*PI()*freq452*('4v'!U111-reta452)+deph452*PI()/180)</f>
        <v>0.95586032984540559</v>
      </c>
      <c r="AI123" s="10">
        <f>('4v'!W111-AH123)^2</f>
        <v>3.8194051446429033E-6</v>
      </c>
      <c r="AL123" s="76"/>
      <c r="AN123" s="76"/>
      <c r="AO123" s="80"/>
    </row>
    <row r="124" spans="1:41" x14ac:dyDescent="0.25">
      <c r="A124" s="3"/>
      <c r="B124" s="7">
        <f>offs441+Ampl441*SIN(2*PI()*freq441*('4v'!A112)+deph441*PI()/180)</f>
        <v>4.9299324592245841E-2</v>
      </c>
      <c r="C124" s="8">
        <f>('4v'!B112-B124)^2</f>
        <v>3.5065386577256516E-6</v>
      </c>
      <c r="D124" s="9">
        <f>offs442+Ampl442*SIN(2*PI()*freq442*('4v'!A112-reta442)+deph442*PI()/180)</f>
        <v>0.48809088048198762</v>
      </c>
      <c r="E124" s="10">
        <f>('4v'!C112-D124)^2</f>
        <v>1.3734580667888566E-5</v>
      </c>
      <c r="F124" s="3"/>
      <c r="G124" s="3"/>
      <c r="H124" s="7">
        <f>offs443+Ampl443*SIN(2*PI()*freq443*('4v'!E112)+deph443*PI()/180)</f>
        <v>-2.2156757863869396</v>
      </c>
      <c r="I124" s="8">
        <f>('4v'!F112-H124)^2</f>
        <v>1.494962000807326E-6</v>
      </c>
      <c r="J124" s="9">
        <f>offs444+Ampl444*SIN(2*PI()*freq444*('4v'!E112-reta444)+deph444*PI()/180)</f>
        <v>0.85442434228163688</v>
      </c>
      <c r="K124" s="10">
        <f>('4v'!G112-J124)^2</f>
        <v>1.4752314836572046E-3</v>
      </c>
      <c r="L124" s="3"/>
      <c r="M124" s="3"/>
      <c r="N124" s="7">
        <f>offs445+Ampl445*SIN(2*PI()*freq445*('4v'!I112)+deph445*PI()/180)</f>
        <v>1.4803624468376038</v>
      </c>
      <c r="O124" s="8">
        <f>('4v'!J112-N124)^2</f>
        <v>1.135475308474288E-6</v>
      </c>
      <c r="P124" s="9">
        <f>offs446+Ampl446*SIN(2*PI()*freq446*('4v'!I112-reta446)+deph446*PI()/180)</f>
        <v>0.80757160788583204</v>
      </c>
      <c r="Q124" s="10">
        <f>('4v'!K112-P124)^2</f>
        <v>3.0374850311745011E-4</v>
      </c>
      <c r="R124" s="3"/>
      <c r="S124" s="3"/>
      <c r="T124" s="7">
        <f>offs447+Ampl447*SIN(2*PI()*freq447*('4v'!M112)+deph447*PI()/180)</f>
        <v>0.76092952755756893</v>
      </c>
      <c r="U124" s="8">
        <f>('4v'!N112-T124)^2</f>
        <v>2.9994379177079476E-5</v>
      </c>
      <c r="V124" s="9">
        <f>offs448+Ampl448*SIN(2*PI()*freq448*('4v'!M112-reta448)+deph448*PI()/180)</f>
        <v>1.033139677914664</v>
      </c>
      <c r="W124" s="10">
        <f>('4v'!O112-V124)^2</f>
        <v>1.2286346106646178E-6</v>
      </c>
      <c r="X124" s="3"/>
      <c r="Y124" s="3"/>
      <c r="Z124" s="7">
        <f>offs449+Ampl449*SIN(2*PI()*freq449*('4v'!Q113)+deph449*PI()/180)</f>
        <v>0.95529117600388536</v>
      </c>
      <c r="AA124" s="8">
        <f>('4v'!R113-Z124)^2</f>
        <v>2.00240497962035E-5</v>
      </c>
      <c r="AB124" s="9">
        <f>offs450+Ampl450*SIN(2*PI()*freq450*('4v'!Q113-reta450)+deph450*PI()/180)</f>
        <v>0.83512454811737402</v>
      </c>
      <c r="AC124" s="10">
        <f>('4v'!S113-AB124)^2</f>
        <v>5.5553944966621474E-5</v>
      </c>
      <c r="AD124" s="3"/>
      <c r="AE124" s="3"/>
      <c r="AF124" s="7">
        <f>offs451+Ampl451*SIN(2*PI()*freq451*('4v'!U112)+deph451*PI()/180)</f>
        <v>1.5305456548523781</v>
      </c>
      <c r="AG124" s="8">
        <f>('4v'!V112-AF124)^2</f>
        <v>5.8595699143420773E-6</v>
      </c>
      <c r="AH124" s="9">
        <f>offs452+Ampl452*SIN(2*PI()*freq452*('4v'!U112-reta452)+deph452*PI()/180)</f>
        <v>0.95214862832495906</v>
      </c>
      <c r="AI124" s="10">
        <f>('4v'!W112-AH124)^2</f>
        <v>4.6166036788165516E-6</v>
      </c>
      <c r="AL124" s="76"/>
      <c r="AN124" s="76"/>
      <c r="AO124" s="80"/>
    </row>
    <row r="125" spans="1:41" x14ac:dyDescent="0.25">
      <c r="A125" s="3"/>
      <c r="B125" s="7">
        <f>offs441+Ampl441*SIN(2*PI()*freq441*('4v'!A113)+deph441*PI()/180)</f>
        <v>8.8621952607187415E-4</v>
      </c>
      <c r="C125" s="8">
        <f>('4v'!B113-B125)^2</f>
        <v>2.4563871462370907E-7</v>
      </c>
      <c r="D125" s="9">
        <f>offs442+Ampl442*SIN(2*PI()*freq442*('4v'!A113-reta442)+deph442*PI()/180)</f>
        <v>0.49244422885807099</v>
      </c>
      <c r="E125" s="10">
        <f>('4v'!C113-D125)^2</f>
        <v>8.3142868617735828E-5</v>
      </c>
      <c r="F125" s="3"/>
      <c r="G125" s="3"/>
      <c r="H125" s="7">
        <f>offs443+Ampl443*SIN(2*PI()*freq443*('4v'!E113)+deph443*PI()/180)</f>
        <v>-2.2500441447956234</v>
      </c>
      <c r="I125" s="8">
        <f>('4v'!F113-H125)^2</f>
        <v>1.2051001235993652E-5</v>
      </c>
      <c r="J125" s="9">
        <f>offs444+Ampl444*SIN(2*PI()*freq444*('4v'!E113-reta444)+deph444*PI()/180)</f>
        <v>0.86464848117697901</v>
      </c>
      <c r="K125" s="10">
        <f>('4v'!G113-J125)^2</f>
        <v>1.2222702048570791E-3</v>
      </c>
      <c r="L125" s="3"/>
      <c r="M125" s="3"/>
      <c r="N125" s="7">
        <f>offs445+Ampl445*SIN(2*PI()*freq445*('4v'!I113)+deph445*PI()/180)</f>
        <v>1.4743353816227334</v>
      </c>
      <c r="O125" s="8">
        <f>('4v'!J113-N125)^2</f>
        <v>8.0620936617472648E-7</v>
      </c>
      <c r="P125" s="9">
        <f>offs446+Ampl446*SIN(2*PI()*freq446*('4v'!I113-reta446)+deph446*PI()/180)</f>
        <v>0.80515823634446071</v>
      </c>
      <c r="Q125" s="10">
        <f>('4v'!K113-P125)^2</f>
        <v>3.9369518812710743E-4</v>
      </c>
      <c r="R125" s="3"/>
      <c r="S125" s="3"/>
      <c r="T125" s="7">
        <f>offs447+Ampl447*SIN(2*PI()*freq447*('4v'!M113)+deph447*PI()/180)</f>
        <v>0.78554619255800717</v>
      </c>
      <c r="U125" s="8">
        <f>('4v'!N113-T125)^2</f>
        <v>1.8468914016179234E-5</v>
      </c>
      <c r="V125" s="9">
        <f>offs448+Ampl448*SIN(2*PI()*freq448*('4v'!M113-reta448)+deph448*PI()/180)</f>
        <v>1.0315961058791694</v>
      </c>
      <c r="W125" s="10">
        <f>('4v'!O113-V125)^2</f>
        <v>2.3043114891751056E-6</v>
      </c>
      <c r="X125" s="3"/>
      <c r="Y125" s="3"/>
      <c r="Z125" s="7">
        <f>offs449+Ampl449*SIN(2*PI()*freq449*('4v'!Q114)+deph449*PI()/180)</f>
        <v>0.89209455135577076</v>
      </c>
      <c r="AA125" s="8">
        <f>('4v'!R114-Z125)^2</f>
        <v>1.5988303738932001E-6</v>
      </c>
      <c r="AB125" s="9">
        <f>offs450+Ampl450*SIN(2*PI()*freq450*('4v'!Q114-reta450)+deph450*PI()/180)</f>
        <v>0.8301905964328401</v>
      </c>
      <c r="AC125" s="10">
        <f>('4v'!S114-AB125)^2</f>
        <v>1.5344776713568703E-4</v>
      </c>
      <c r="AD125" s="3"/>
      <c r="AE125" s="3"/>
      <c r="AF125" s="7">
        <f>offs451+Ampl451*SIN(2*PI()*freq451*('4v'!U113)+deph451*PI()/180)</f>
        <v>1.5355261835300948</v>
      </c>
      <c r="AG125" s="8">
        <f>('4v'!V113-AF125)^2</f>
        <v>2.3783300404957564E-6</v>
      </c>
      <c r="AH125" s="9">
        <f>offs452+Ampl452*SIN(2*PI()*freq452*('4v'!U113-reta452)+deph452*PI()/180)</f>
        <v>0.94817737879142594</v>
      </c>
      <c r="AI125" s="10">
        <f>('4v'!W113-AH125)^2</f>
        <v>1.6998629253695771E-8</v>
      </c>
      <c r="AL125" s="76"/>
      <c r="AN125" s="76"/>
      <c r="AO125" s="80"/>
    </row>
    <row r="126" spans="1:41" x14ac:dyDescent="0.25">
      <c r="A126" s="3"/>
      <c r="B126" s="7">
        <f>offs441+Ampl441*SIN(2*PI()*freq441*('4v'!A114)+deph441*PI()/180)</f>
        <v>-4.7822166884499695E-2</v>
      </c>
      <c r="C126" s="8">
        <f>('4v'!B114-B126)^2</f>
        <v>6.5968486687986064E-6</v>
      </c>
      <c r="D126" s="9">
        <f>offs442+Ampl442*SIN(2*PI()*freq442*('4v'!A114-reta442)+deph442*PI()/180)</f>
        <v>0.49704206546698709</v>
      </c>
      <c r="E126" s="10">
        <f>('4v'!C114-D126)^2</f>
        <v>3.3096103576105325E-4</v>
      </c>
      <c r="F126" s="3"/>
      <c r="G126" s="3"/>
      <c r="H126" s="7">
        <f>offs443+Ampl443*SIN(2*PI()*freq443*('4v'!E114)+deph443*PI()/180)</f>
        <v>-2.2818781583672871</v>
      </c>
      <c r="I126" s="8">
        <f>('4v'!F114-H126)^2</f>
        <v>8.7299428662037653E-7</v>
      </c>
      <c r="J126" s="9">
        <f>offs444+Ampl444*SIN(2*PI()*freq444*('4v'!E114-reta444)+deph444*PI()/180)</f>
        <v>0.87489271893650089</v>
      </c>
      <c r="K126" s="10">
        <f>('4v'!G114-J126)^2</f>
        <v>1.9474813556567242E-4</v>
      </c>
      <c r="L126" s="3"/>
      <c r="M126" s="3"/>
      <c r="N126" s="7">
        <f>offs445+Ampl445*SIN(2*PI()*freq445*('4v'!I114)+deph445*PI()/180)</f>
        <v>1.4680036352585395</v>
      </c>
      <c r="O126" s="8">
        <f>('4v'!J114-N126)^2</f>
        <v>2.3335762461326615E-6</v>
      </c>
      <c r="P126" s="9">
        <f>offs446+Ampl446*SIN(2*PI()*freq446*('4v'!I114-reta446)+deph446*PI()/180)</f>
        <v>0.80275780816737075</v>
      </c>
      <c r="Q126" s="10">
        <f>('4v'!K114-P126)^2</f>
        <v>4.9471465267574358E-4</v>
      </c>
      <c r="R126" s="3"/>
      <c r="S126" s="3"/>
      <c r="T126" s="7">
        <f>offs447+Ampl447*SIN(2*PI()*freq447*('4v'!M114)+deph447*PI()/180)</f>
        <v>0.80985664607794372</v>
      </c>
      <c r="U126" s="8">
        <f>('4v'!N114-T126)^2</f>
        <v>1.1727843530984923E-5</v>
      </c>
      <c r="V126" s="9">
        <f>offs448+Ampl448*SIN(2*PI()*freq448*('4v'!M114-reta448)+deph448*PI()/180)</f>
        <v>1.030016803043694</v>
      </c>
      <c r="W126" s="10">
        <f>('4v'!O114-V126)^2</f>
        <v>3.5789565922908047E-6</v>
      </c>
      <c r="X126" s="3"/>
      <c r="Y126" s="3"/>
      <c r="Z126" s="7">
        <f>offs449+Ampl449*SIN(2*PI()*freq449*('4v'!Q115)+deph449*PI()/180)</f>
        <v>0.8262936471402631</v>
      </c>
      <c r="AA126" s="8">
        <f>('4v'!R115-Z126)^2</f>
        <v>6.8243874637757308E-6</v>
      </c>
      <c r="AB126" s="9">
        <f>offs450+Ampl450*SIN(2*PI()*freq450*('4v'!Q115-reta450)+deph450*PI()/180)</f>
        <v>0.82536548010995769</v>
      </c>
      <c r="AC126" s="10">
        <f>('4v'!S115-AB126)^2</f>
        <v>1.7706347158409077E-4</v>
      </c>
      <c r="AD126" s="3"/>
      <c r="AE126" s="3"/>
      <c r="AF126" s="7">
        <f>offs451+Ampl451*SIN(2*PI()*freq451*('4v'!U114)+deph451*PI()/180)</f>
        <v>1.5326490695517141</v>
      </c>
      <c r="AG126" s="8">
        <f>('4v'!V114-AF126)^2</f>
        <v>6.6103986397510591E-6</v>
      </c>
      <c r="AH126" s="9">
        <f>offs452+Ampl452*SIN(2*PI()*freq452*('4v'!U114-reta452)+deph452*PI()/180)</f>
        <v>0.94396225395242439</v>
      </c>
      <c r="AI126" s="10">
        <f>('4v'!W114-AH126)^2</f>
        <v>3.1950149523904922E-8</v>
      </c>
      <c r="AL126" s="76"/>
      <c r="AN126" s="76"/>
      <c r="AO126" s="80"/>
    </row>
    <row r="127" spans="1:41" x14ac:dyDescent="0.25">
      <c r="A127" s="3"/>
      <c r="B127" s="7">
        <f>offs441+Ampl441*SIN(2*PI()*freq441*('4v'!A115)+deph441*PI()/180)</f>
        <v>-9.6795069378622256E-2</v>
      </c>
      <c r="C127" s="8">
        <f>('4v'!B115-B127)^2</f>
        <v>5.8744701250041252E-6</v>
      </c>
      <c r="D127" s="9">
        <f>offs442+Ampl442*SIN(2*PI()*freq442*('4v'!A115-reta442)+deph442*PI()/180)</f>
        <v>0.50188148621658624</v>
      </c>
      <c r="E127" s="10">
        <f>('4v'!C115-D127)^2</f>
        <v>3.6910915845959354E-4</v>
      </c>
      <c r="F127" s="3"/>
      <c r="G127" s="3"/>
      <c r="H127" s="7">
        <f>offs443+Ampl443*SIN(2*PI()*freq443*('4v'!E115)+deph443*PI()/180)</f>
        <v>-2.3111325892267232</v>
      </c>
      <c r="I127" s="8">
        <f>('4v'!F115-H127)^2</f>
        <v>8.5843771393631989E-6</v>
      </c>
      <c r="J127" s="9">
        <f>offs444+Ampl444*SIN(2*PI()*freq444*('4v'!E115-reta444)+deph444*PI()/180)</f>
        <v>0.88514249793779265</v>
      </c>
      <c r="K127" s="10">
        <f>('4v'!G115-J127)^2</f>
        <v>1.4056522499102087E-6</v>
      </c>
      <c r="L127" s="3"/>
      <c r="M127" s="3"/>
      <c r="N127" s="7">
        <f>offs445+Ampl445*SIN(2*PI()*freq445*('4v'!I115)+deph445*PI()/180)</f>
        <v>1.461368207601174</v>
      </c>
      <c r="O127" s="8">
        <f>('4v'!J115-N127)^2</f>
        <v>1.2643127659298679E-5</v>
      </c>
      <c r="P127" s="9">
        <f>offs446+Ampl446*SIN(2*PI()*freq446*('4v'!I115-reta446)+deph446*PI()/180)</f>
        <v>0.80037070240999819</v>
      </c>
      <c r="Q127" s="10">
        <f>('4v'!K115-P127)^2</f>
        <v>5.1420812304659878E-4</v>
      </c>
      <c r="R127" s="3"/>
      <c r="S127" s="3"/>
      <c r="T127" s="7">
        <f>offs447+Ampl447*SIN(2*PI()*freq447*('4v'!M115)+deph447*PI()/180)</f>
        <v>0.83385488987673462</v>
      </c>
      <c r="U127" s="8">
        <f>('4v'!N115-T127)^2</f>
        <v>8.2016375285272417E-6</v>
      </c>
      <c r="V127" s="9">
        <f>offs448+Ampl448*SIN(2*PI()*freq448*('4v'!M115-reta448)+deph448*PI()/180)</f>
        <v>1.0284021588212302</v>
      </c>
      <c r="W127" s="10">
        <f>('4v'!O115-V127)^2</f>
        <v>1.7500993033822986E-5</v>
      </c>
      <c r="X127" s="3"/>
      <c r="Y127" s="3"/>
      <c r="Z127" s="7">
        <f>offs449+Ampl449*SIN(2*PI()*freq449*('4v'!Q116)+deph449*PI()/180)</f>
        <v>0.758015730902597</v>
      </c>
      <c r="AA127" s="8">
        <f>('4v'!R116-Z127)^2</f>
        <v>2.0108669337923155E-5</v>
      </c>
      <c r="AB127" s="9">
        <f>offs450+Ampl450*SIN(2*PI()*freq450*('4v'!Q116-reta450)+deph450*PI()/180)</f>
        <v>0.82065853155406709</v>
      </c>
      <c r="AC127" s="10">
        <f>('4v'!S116-AB127)^2</f>
        <v>1.0404955651647316E-4</v>
      </c>
      <c r="AD127" s="3"/>
      <c r="AE127" s="3"/>
      <c r="AF127" s="7">
        <f>offs451+Ampl451*SIN(2*PI()*freq451*('4v'!U115)+deph451*PI()/180)</f>
        <v>1.5219256675716808</v>
      </c>
      <c r="AG127" s="8">
        <f>('4v'!V115-AF127)^2</f>
        <v>1.2721117566879284E-5</v>
      </c>
      <c r="AH127" s="9">
        <f>offs452+Ampl452*SIN(2*PI()*freq452*('4v'!U115-reta452)+deph452*PI()/180)</f>
        <v>0.9395198889799864</v>
      </c>
      <c r="AI127" s="10">
        <f>('4v'!W115-AH127)^2</f>
        <v>5.0995454890489161E-7</v>
      </c>
      <c r="AL127" s="76"/>
      <c r="AN127" s="76"/>
      <c r="AO127" s="80"/>
    </row>
    <row r="128" spans="1:41" x14ac:dyDescent="0.25">
      <c r="A128" s="3"/>
      <c r="B128" s="7">
        <f>offs441+Ampl441*SIN(2*PI()*freq441*('4v'!A116)+deph441*PI()/180)</f>
        <v>-0.14600155562143496</v>
      </c>
      <c r="C128" s="8">
        <f>('4v'!B116-B128)^2</f>
        <v>4.1834336269276301E-6</v>
      </c>
      <c r="D128" s="9">
        <f>offs442+Ampl442*SIN(2*PI()*freq442*('4v'!A116-reta442)+deph442*PI()/180)</f>
        <v>0.50695943442499869</v>
      </c>
      <c r="E128" s="10">
        <f>('4v'!C116-D128)^2</f>
        <v>6.8475055267456462E-5</v>
      </c>
      <c r="F128" s="3"/>
      <c r="G128" s="3"/>
      <c r="H128" s="7">
        <f>offs443+Ampl443*SIN(2*PI()*freq443*('4v'!E116)+deph443*PI()/180)</f>
        <v>-2.3377658652269186</v>
      </c>
      <c r="I128" s="8">
        <f>('4v'!F116-H128)^2</f>
        <v>2.8467611794950911E-6</v>
      </c>
      <c r="J128" s="9">
        <f>offs444+Ampl444*SIN(2*PI()*freq444*('4v'!E116-reta444)+deph444*PI()/180)</f>
        <v>0.89538325268403962</v>
      </c>
      <c r="K128" s="10">
        <f>('4v'!G116-J128)^2</f>
        <v>1.02128352175463E-5</v>
      </c>
      <c r="L128" s="3"/>
      <c r="M128" s="3"/>
      <c r="N128" s="7">
        <f>offs445+Ampl445*SIN(2*PI()*freq445*('4v'!I116)+deph445*PI()/180)</f>
        <v>1.4544301464615828</v>
      </c>
      <c r="O128" s="8">
        <f>('4v'!J116-N128)^2</f>
        <v>1.9626286274103257E-5</v>
      </c>
      <c r="P128" s="9">
        <f>offs446+Ampl446*SIN(2*PI()*freq446*('4v'!I116-reta446)+deph446*PI()/180)</f>
        <v>0.79799729602401381</v>
      </c>
      <c r="Q128" s="10">
        <f>('4v'!K116-P128)^2</f>
        <v>5.334457243358694E-4</v>
      </c>
      <c r="R128" s="3"/>
      <c r="S128" s="3"/>
      <c r="T128" s="7">
        <f>offs447+Ampl447*SIN(2*PI()*freq447*('4v'!M116)+deph447*PI()/180)</f>
        <v>0.85753500274682204</v>
      </c>
      <c r="U128" s="8">
        <f>('4v'!N116-T128)^2</f>
        <v>4.4636730174906215E-7</v>
      </c>
      <c r="V128" s="9">
        <f>offs448+Ampl448*SIN(2*PI()*freq448*('4v'!M116-reta448)+deph448*PI()/180)</f>
        <v>1.0267525713389913</v>
      </c>
      <c r="W128" s="10">
        <f>('4v'!O116-V128)^2</f>
        <v>6.4203012544545525E-6</v>
      </c>
      <c r="X128" s="3"/>
      <c r="Y128" s="3"/>
      <c r="Z128" s="7">
        <f>offs449+Ampl449*SIN(2*PI()*freq449*('4v'!Q117)+deph449*PI()/180)</f>
        <v>0.68739286105284281</v>
      </c>
      <c r="AA128" s="8">
        <f>('4v'!R117-Z128)^2</f>
        <v>8.0720705170535611E-6</v>
      </c>
      <c r="AB128" s="9">
        <f>offs450+Ampl450*SIN(2*PI()*freq450*('4v'!Q117-reta450)+deph450*PI()/180)</f>
        <v>0.81607885461860752</v>
      </c>
      <c r="AC128" s="10">
        <f>('4v'!S117-AB128)^2</f>
        <v>4.8555050056220994E-5</v>
      </c>
      <c r="AD128" s="3"/>
      <c r="AE128" s="3"/>
      <c r="AF128" s="7">
        <f>offs451+Ampl451*SIN(2*PI()*freq451*('4v'!U116)+deph451*PI()/180)</f>
        <v>1.5033982979585541</v>
      </c>
      <c r="AG128" s="8">
        <f>('4v'!V116-AF128)^2</f>
        <v>4.4129177773907811E-7</v>
      </c>
      <c r="AH128" s="9">
        <f>offs452+Ampl452*SIN(2*PI()*freq452*('4v'!U116-reta452)+deph452*PI()/180)</f>
        <v>0.93486781585913459</v>
      </c>
      <c r="AI128" s="10">
        <f>('4v'!W116-AH128)^2</f>
        <v>2.1321377252350057E-6</v>
      </c>
      <c r="AL128" s="76"/>
      <c r="AN128" s="76"/>
      <c r="AO128" s="80"/>
    </row>
    <row r="129" spans="1:41" x14ac:dyDescent="0.25">
      <c r="A129" s="3"/>
      <c r="B129" s="7">
        <f>offs441+Ampl441*SIN(2*PI()*freq441*('4v'!A117)+deph441*PI()/180)</f>
        <v>-0.19541054574155076</v>
      </c>
      <c r="C129" s="8">
        <f>('4v'!B117-B129)^2</f>
        <v>2.1446262750901081E-6</v>
      </c>
      <c r="D129" s="9">
        <f>offs442+Ampl442*SIN(2*PI()*freq442*('4v'!A117-reta442)+deph442*PI()/180)</f>
        <v>0.51227270275129688</v>
      </c>
      <c r="E129" s="10">
        <f>('4v'!C117-D129)^2</f>
        <v>8.9227435775773012E-7</v>
      </c>
      <c r="F129" s="3"/>
      <c r="G129" s="3"/>
      <c r="H129" s="7">
        <f>offs443+Ampl443*SIN(2*PI()*freq443*('4v'!E117)+deph443*PI()/180)</f>
        <v>-2.361740139025331</v>
      </c>
      <c r="I129" s="8">
        <f>('4v'!F117-H129)^2</f>
        <v>7.5940975757309946E-6</v>
      </c>
      <c r="J129" s="9">
        <f>offs444+Ampl444*SIN(2*PI()*freq444*('4v'!E117-reta444)+deph444*PI()/180)</f>
        <v>0.90560043050238392</v>
      </c>
      <c r="K129" s="10">
        <f>('4v'!G117-J129)^2</f>
        <v>4.5051890001152891E-4</v>
      </c>
      <c r="L129" s="3"/>
      <c r="M129" s="3"/>
      <c r="N129" s="7">
        <f>offs445+Ampl445*SIN(2*PI()*freq445*('4v'!I117)+deph445*PI()/180)</f>
        <v>1.4471905474400497</v>
      </c>
      <c r="O129" s="8">
        <f>('4v'!J117-N129)^2</f>
        <v>2.5030583748436622E-5</v>
      </c>
      <c r="P129" s="9">
        <f>offs446+Ampl446*SIN(2*PI()*freq446*('4v'!I117-reta446)+deph446*PI()/180)</f>
        <v>0.79563796379779983</v>
      </c>
      <c r="Q129" s="10">
        <f>('4v'!K117-P129)^2</f>
        <v>4.6438207953931242E-4</v>
      </c>
      <c r="R129" s="3"/>
      <c r="S129" s="3"/>
      <c r="T129" s="7">
        <f>offs447+Ampl447*SIN(2*PI()*freq447*('4v'!M117)+deph447*PI()/180)</f>
        <v>0.88089114197468255</v>
      </c>
      <c r="U129" s="8">
        <f>('4v'!N117-T129)^2</f>
        <v>7.3040360864498928E-6</v>
      </c>
      <c r="V129" s="9">
        <f>offs448+Ampl448*SIN(2*PI()*freq448*('4v'!M117-reta448)+deph448*PI()/180)</f>
        <v>1.0250684473402456</v>
      </c>
      <c r="W129" s="10">
        <f>('4v'!O117-V129)^2</f>
        <v>7.8558971558747847E-6</v>
      </c>
      <c r="X129" s="3"/>
      <c r="Y129" s="3"/>
      <c r="Z129" s="7">
        <f>offs449+Ampl449*SIN(2*PI()*freq449*('4v'!Q118)+deph449*PI()/180)</f>
        <v>0.61456163144774933</v>
      </c>
      <c r="AA129" s="8">
        <f>('4v'!R118-Z129)^2</f>
        <v>1.161016045086673E-5</v>
      </c>
      <c r="AB129" s="9">
        <f>offs450+Ampl450*SIN(2*PI()*freq450*('4v'!Q118-reta450)+deph450*PI()/180)</f>
        <v>0.81163530699707975</v>
      </c>
      <c r="AC129" s="10">
        <f>('4v'!S118-AB129)^2</f>
        <v>3.0821295198673593E-5</v>
      </c>
      <c r="AD129" s="3"/>
      <c r="AE129" s="3"/>
      <c r="AF129" s="7">
        <f>offs451+Ampl451*SIN(2*PI()*freq451*('4v'!U117)+deph451*PI()/180)</f>
        <v>1.4771400797758467</v>
      </c>
      <c r="AG129" s="8">
        <f>('4v'!V117-AF129)^2</f>
        <v>4.1583457818722167E-8</v>
      </c>
      <c r="AH129" s="9">
        <f>offs452+Ampl452*SIN(2*PI()*freq452*('4v'!U117-reta452)+deph452*PI()/180)</f>
        <v>0.930024394197147</v>
      </c>
      <c r="AI129" s="10">
        <f>('4v'!W117-AH129)^2</f>
        <v>5.7485135858742622E-6</v>
      </c>
      <c r="AL129" s="76"/>
      <c r="AN129" s="76"/>
      <c r="AO129" s="80"/>
    </row>
    <row r="130" spans="1:41" x14ac:dyDescent="0.25">
      <c r="A130" s="3"/>
      <c r="B130" s="7">
        <f>offs441+Ampl441*SIN(2*PI()*freq441*('4v'!A118)+deph441*PI()/180)</f>
        <v>-0.24499083196181759</v>
      </c>
      <c r="C130" s="8">
        <f>('4v'!B118-B130)^2</f>
        <v>2.1331170723320199E-5</v>
      </c>
      <c r="D130" s="9">
        <f>offs442+Ampl442*SIN(2*PI()*freq442*('4v'!A118-reta442)+deph442*PI()/180)</f>
        <v>0.51781793522132569</v>
      </c>
      <c r="E130" s="10">
        <f>('4v'!C118-D130)^2</f>
        <v>5.1582054485074427E-5</v>
      </c>
      <c r="F130" s="3"/>
      <c r="G130" s="3"/>
      <c r="H130" s="7">
        <f>offs443+Ampl443*SIN(2*PI()*freq443*('4v'!E118)+deph443*PI()/180)</f>
        <v>-2.3830213418670518</v>
      </c>
      <c r="I130" s="8">
        <f>('4v'!F118-H130)^2</f>
        <v>3.593305519743453E-7</v>
      </c>
      <c r="J130" s="9">
        <f>offs444+Ampl444*SIN(2*PI()*freq444*('4v'!E118-reta444)+deph444*PI()/180)</f>
        <v>0.91577951222407472</v>
      </c>
      <c r="K130" s="10">
        <f>('4v'!G118-J130)^2</f>
        <v>1.6949781405429082E-3</v>
      </c>
      <c r="L130" s="3"/>
      <c r="M130" s="3"/>
      <c r="N130" s="7">
        <f>offs445+Ampl445*SIN(2*PI()*freq445*('4v'!I118)+deph445*PI()/180)</f>
        <v>1.4396505537531834</v>
      </c>
      <c r="O130" s="8">
        <f>('4v'!J118-N130)^2</f>
        <v>2.7831572913902393E-5</v>
      </c>
      <c r="P130" s="9">
        <f>offs446+Ampl446*SIN(2*PI()*freq446*('4v'!I118-reta446)+deph446*PI()/180)</f>
        <v>0.79329307829726481</v>
      </c>
      <c r="Q130" s="10">
        <f>('4v'!K118-P130)^2</f>
        <v>3.9952660825469041E-4</v>
      </c>
      <c r="R130" s="3"/>
      <c r="S130" s="3"/>
      <c r="T130" s="7">
        <f>offs447+Ampl447*SIN(2*PI()*freq447*('4v'!M118)+deph447*PI()/180)</f>
        <v>0.90391754478245256</v>
      </c>
      <c r="U130" s="8">
        <f>('4v'!N118-T130)^2</f>
        <v>9.6950979077778743E-6</v>
      </c>
      <c r="V130" s="9">
        <f>offs448+Ampl448*SIN(2*PI()*freq448*('4v'!M118-reta448)+deph448*PI()/180)</f>
        <v>1.0233502020840239</v>
      </c>
      <c r="W130" s="10">
        <f>('4v'!O118-V130)^2</f>
        <v>1.1763399887272941E-6</v>
      </c>
      <c r="X130" s="3"/>
      <c r="Y130" s="3"/>
      <c r="Z130" s="7">
        <f>offs449+Ampl449*SIN(2*PI()*freq449*('4v'!Q119)+deph449*PI()/180)</f>
        <v>0.53966290720030052</v>
      </c>
      <c r="AA130" s="8">
        <f>('4v'!R119-Z130)^2</f>
        <v>4.554352077729035E-6</v>
      </c>
      <c r="AB130" s="9">
        <f>offs450+Ampl450*SIN(2*PI()*freq450*('4v'!Q119-reta450)+deph450*PI()/180)</f>
        <v>0.80733648309110462</v>
      </c>
      <c r="AC130" s="10">
        <f>('4v'!S119-AB130)^2</f>
        <v>3.5337281280143489E-5</v>
      </c>
      <c r="AD130" s="3"/>
      <c r="AE130" s="3"/>
      <c r="AF130" s="7">
        <f>offs451+Ampl451*SIN(2*PI()*freq451*('4v'!U118)+deph451*PI()/180)</f>
        <v>1.4432546422144867</v>
      </c>
      <c r="AG130" s="8">
        <f>('4v'!V118-AF130)^2</f>
        <v>9.1242793879392595E-6</v>
      </c>
      <c r="AH130" s="9">
        <f>offs452+Ampl452*SIN(2*PI()*freq452*('4v'!U118-reta452)+deph452*PI()/180)</f>
        <v>0.92500873876657463</v>
      </c>
      <c r="AI130" s="10">
        <f>('4v'!W118-AH130)^2</f>
        <v>2.4126204592620785E-6</v>
      </c>
      <c r="AL130" s="76"/>
      <c r="AN130" s="76"/>
      <c r="AO130" s="80"/>
    </row>
    <row r="131" spans="1:41" x14ac:dyDescent="0.25">
      <c r="A131" s="3"/>
      <c r="B131" s="7">
        <f>offs441+Ampl441*SIN(2*PI()*freq441*('4v'!A119)+deph441*PI()/180)</f>
        <v>-0.29471109831078457</v>
      </c>
      <c r="C131" s="8">
        <f>('4v'!B119-B131)^2</f>
        <v>3.2256739437801012E-5</v>
      </c>
      <c r="D131" s="9">
        <f>offs442+Ampl442*SIN(2*PI()*freq442*('4v'!A119-reta442)+deph442*PI()/180)</f>
        <v>0.52359162934740389</v>
      </c>
      <c r="E131" s="10">
        <f>('4v'!C119-D131)^2</f>
        <v>3.604860678418917E-4</v>
      </c>
      <c r="F131" s="3"/>
      <c r="G131" s="3"/>
      <c r="H131" s="7">
        <f>offs443+Ampl443*SIN(2*PI()*freq443*('4v'!E119)+deph443*PI()/180)</f>
        <v>-2.4015792319983573</v>
      </c>
      <c r="I131" s="8">
        <f>('4v'!F119-H131)^2</f>
        <v>1.3977728265233653E-7</v>
      </c>
      <c r="J131" s="9">
        <f>offs444+Ampl444*SIN(2*PI()*freq444*('4v'!E119-reta444)+deph444*PI()/180)</f>
        <v>0.92590603281699702</v>
      </c>
      <c r="K131" s="10">
        <f>('4v'!G119-J131)^2</f>
        <v>2.0645512135225546E-3</v>
      </c>
      <c r="L131" s="3"/>
      <c r="M131" s="3"/>
      <c r="N131" s="7">
        <f>offs445+Ampl445*SIN(2*PI()*freq445*('4v'!I119)+deph445*PI()/180)</f>
        <v>1.4318113560533934</v>
      </c>
      <c r="O131" s="8">
        <f>('4v'!J119-N131)^2</f>
        <v>3.7271506882231538E-7</v>
      </c>
      <c r="P131" s="9">
        <f>offs446+Ampl446*SIN(2*PI()*freq446*('4v'!I119-reta446)+deph446*PI()/180)</f>
        <v>0.79096300980701195</v>
      </c>
      <c r="Q131" s="10">
        <f>('4v'!K119-P131)^2</f>
        <v>2.7089374967522427E-4</v>
      </c>
      <c r="R131" s="3"/>
      <c r="S131" s="3"/>
      <c r="T131" s="7">
        <f>offs447+Ampl447*SIN(2*PI()*freq447*('4v'!M119)+deph447*PI()/180)</f>
        <v>0.9266085297497868</v>
      </c>
      <c r="U131" s="8">
        <f>('4v'!N119-T131)^2</f>
        <v>1.4901223175851165E-5</v>
      </c>
      <c r="V131" s="9">
        <f>offs448+Ampl448*SIN(2*PI()*freq448*('4v'!M119-reta448)+deph448*PI()/180)</f>
        <v>1.0215982592427284</v>
      </c>
      <c r="W131" s="10">
        <f>('4v'!O119-V131)^2</f>
        <v>1.6532025455463249E-6</v>
      </c>
      <c r="X131" s="3"/>
      <c r="Y131" s="3"/>
      <c r="Z131" s="7">
        <f>offs449+Ampl449*SIN(2*PI()*freq449*('4v'!Q120)+deph449*PI()/180)</f>
        <v>0.46284155222824674</v>
      </c>
      <c r="AA131" s="8">
        <f>('4v'!R120-Z131)^2</f>
        <v>1.2601235051417519E-6</v>
      </c>
      <c r="AB131" s="9">
        <f>offs450+Ampl450*SIN(2*PI()*freq450*('4v'!Q120-reta450)+deph450*PI()/180)</f>
        <v>0.80319069738773108</v>
      </c>
      <c r="AC131" s="10">
        <f>('4v'!S120-AB131)^2</f>
        <v>1.7903921796593572E-5</v>
      </c>
      <c r="AD131" s="3"/>
      <c r="AE131" s="3"/>
      <c r="AF131" s="7">
        <f>offs451+Ampl451*SIN(2*PI()*freq451*('4v'!U119)+deph451*PI()/180)</f>
        <v>1.4018757156157431</v>
      </c>
      <c r="AG131" s="8">
        <f>('4v'!V119-AF131)^2</f>
        <v>4.9521566784055782E-7</v>
      </c>
      <c r="AH131" s="9">
        <f>offs452+Ampl452*SIN(2*PI()*freq452*('4v'!U119-reta452)+deph452*PI()/180)</f>
        <v>0.91984064406796651</v>
      </c>
      <c r="AI131" s="10">
        <f>('4v'!W119-AH131)^2</f>
        <v>7.9262290240363604E-6</v>
      </c>
      <c r="AL131" s="76"/>
      <c r="AN131" s="76"/>
      <c r="AO131" s="80"/>
    </row>
    <row r="132" spans="1:41" x14ac:dyDescent="0.25">
      <c r="A132" s="3"/>
      <c r="B132" s="7">
        <f>offs441+Ampl441*SIN(2*PI()*freq441*('4v'!A120)+deph441*PI()/180)</f>
        <v>-0.34453994040254088</v>
      </c>
      <c r="C132" s="8">
        <f>('4v'!B120-B132)^2</f>
        <v>2.1891727132735294E-5</v>
      </c>
      <c r="D132" s="9">
        <f>offs442+Ampl442*SIN(2*PI()*freq442*('4v'!A120-reta442)+deph442*PI()/180)</f>
        <v>0.52959013834057034</v>
      </c>
      <c r="E132" s="10">
        <f>('4v'!C120-D132)^2</f>
        <v>2.8541607701727443E-4</v>
      </c>
      <c r="F132" s="3"/>
      <c r="G132" s="3"/>
      <c r="H132" s="7">
        <f>offs443+Ampl443*SIN(2*PI()*freq443*('4v'!E120)+deph443*PI()/180)</f>
        <v>-2.4173874376419073</v>
      </c>
      <c r="I132" s="8">
        <f>('4v'!F120-H132)^2</f>
        <v>3.6352134793480497E-8</v>
      </c>
      <c r="J132" s="9">
        <f>offs444+Ampl444*SIN(2*PI()*freq444*('4v'!E120-reta444)+deph444*PI()/180)</f>
        <v>0.93596560194127776</v>
      </c>
      <c r="K132" s="10">
        <f>('4v'!G120-J132)^2</f>
        <v>9.0638339532899781E-4</v>
      </c>
      <c r="L132" s="3"/>
      <c r="M132" s="3"/>
      <c r="N132" s="7">
        <f>offs445+Ampl445*SIN(2*PI()*freq445*('4v'!I120)+deph445*PI()/180)</f>
        <v>1.4236741922408727</v>
      </c>
      <c r="O132" s="8">
        <f>('4v'!J120-N132)^2</f>
        <v>8.7453873771133771E-7</v>
      </c>
      <c r="P132" s="9">
        <f>offs446+Ampl446*SIN(2*PI()*freq446*('4v'!I120-reta446)+deph446*PI()/180)</f>
        <v>0.78864812627186731</v>
      </c>
      <c r="Q132" s="10">
        <f>('4v'!K120-P132)^2</f>
        <v>2.2104207240629167E-4</v>
      </c>
      <c r="R132" s="3"/>
      <c r="S132" s="3"/>
      <c r="T132" s="7">
        <f>offs447+Ampl447*SIN(2*PI()*freq447*('4v'!M120)+deph447*PI()/180)</f>
        <v>0.94895849821567868</v>
      </c>
      <c r="U132" s="8">
        <f>('4v'!N120-T132)^2</f>
        <v>2.4480148764319273E-5</v>
      </c>
      <c r="V132" s="9">
        <f>offs448+Ampl448*SIN(2*PI()*freq448*('4v'!M120-reta448)+deph448*PI()/180)</f>
        <v>1.0198130507976662</v>
      </c>
      <c r="W132" s="10">
        <f>('4v'!O120-V132)^2</f>
        <v>2.4943951682788464E-7</v>
      </c>
      <c r="X132" s="3"/>
      <c r="Y132" s="3"/>
      <c r="Z132" s="7">
        <f>offs449+Ampl449*SIN(2*PI()*freq449*('4v'!Q121)+deph449*PI()/180)</f>
        <v>0.38424614906834043</v>
      </c>
      <c r="AA132" s="8">
        <f>('4v'!R121-Z132)^2</f>
        <v>6.7868016682749466E-6</v>
      </c>
      <c r="AB132" s="9">
        <f>offs450+Ampl450*SIN(2*PI()*freq450*('4v'!Q121-reta450)+deph450*PI()/180)</f>
        <v>0.79920596837813074</v>
      </c>
      <c r="AC132" s="10">
        <f>('4v'!S121-AB132)^2</f>
        <v>5.5508850032478905E-6</v>
      </c>
      <c r="AD132" s="3"/>
      <c r="AE132" s="3"/>
      <c r="AF132" s="7">
        <f>offs451+Ampl451*SIN(2*PI()*freq451*('4v'!U120)+deph451*PI()/180)</f>
        <v>1.3531666036986749</v>
      </c>
      <c r="AG132" s="8">
        <f>('4v'!V120-AF132)^2</f>
        <v>6.7667684507367269E-7</v>
      </c>
      <c r="AH132" s="9">
        <f>offs452+Ampl452*SIN(2*PI()*freq452*('4v'!U120-reta452)+deph452*PI()/180)</f>
        <v>0.91454050621002125</v>
      </c>
      <c r="AI132" s="10">
        <f>('4v'!W120-AH132)^2</f>
        <v>5.0917642242125264E-6</v>
      </c>
      <c r="AL132" s="76"/>
      <c r="AN132" s="76"/>
      <c r="AO132" s="80"/>
    </row>
    <row r="133" spans="1:41" x14ac:dyDescent="0.25">
      <c r="A133" s="3"/>
      <c r="B133" s="7">
        <f>offs441+Ampl441*SIN(2*PI()*freq441*('4v'!A121)+deph441*PI()/180)</f>
        <v>-0.3944458852724303</v>
      </c>
      <c r="C133" s="8">
        <f>('4v'!B121-B133)^2</f>
        <v>1.296730706817377E-5</v>
      </c>
      <c r="D133" s="9">
        <f>offs442+Ampl442*SIN(2*PI()*freq442*('4v'!A121-reta442)+deph442*PI()/180)</f>
        <v>0.53580967341397756</v>
      </c>
      <c r="E133" s="10">
        <f>('4v'!C121-D133)^2</f>
        <v>7.6065025990696097E-5</v>
      </c>
      <c r="F133" s="3"/>
      <c r="G133" s="3"/>
      <c r="H133" s="7">
        <f>offs443+Ampl443*SIN(2*PI()*freq443*('4v'!E121)+deph443*PI()/180)</f>
        <v>-2.4304234944724765</v>
      </c>
      <c r="I133" s="8">
        <f>('4v'!F121-H133)^2</f>
        <v>1.2692151054141901E-6</v>
      </c>
      <c r="J133" s="9">
        <f>offs444+Ampl444*SIN(2*PI()*freq444*('4v'!E121-reta444)+deph444*PI()/180)</f>
        <v>0.94594392439874375</v>
      </c>
      <c r="K133" s="10">
        <f>('4v'!G121-J133)^2</f>
        <v>2.4288381379253436E-5</v>
      </c>
      <c r="L133" s="3"/>
      <c r="M133" s="3"/>
      <c r="N133" s="7">
        <f>offs445+Ampl445*SIN(2*PI()*freq445*('4v'!I121)+deph445*PI()/180)</f>
        <v>1.4152403472681148</v>
      </c>
      <c r="O133" s="8">
        <f>('4v'!J121-N133)^2</f>
        <v>1.5729732512144194E-7</v>
      </c>
      <c r="P133" s="9">
        <f>offs446+Ampl446*SIN(2*PI()*freq446*('4v'!I121-reta446)+deph446*PI()/180)</f>
        <v>0.7863487932387756</v>
      </c>
      <c r="Q133" s="10">
        <f>('4v'!K121-P133)^2</f>
        <v>1.7584263082889059E-4</v>
      </c>
      <c r="R133" s="3"/>
      <c r="S133" s="3"/>
      <c r="T133" s="7">
        <f>offs447+Ampl447*SIN(2*PI()*freq447*('4v'!M121)+deph447*PI()/180)</f>
        <v>0.97096193565983824</v>
      </c>
      <c r="U133" s="8">
        <f>('4v'!N121-T133)^2</f>
        <v>6.1283692910938192E-6</v>
      </c>
      <c r="V133" s="9">
        <f>offs448+Ampl448*SIN(2*PI()*freq448*('4v'!M121-reta448)+deph448*PI()/180)</f>
        <v>1.0179950169325347</v>
      </c>
      <c r="W133" s="10">
        <f>('4v'!O121-V133)^2</f>
        <v>1.3274587081006482E-7</v>
      </c>
      <c r="X133" s="3"/>
      <c r="Y133" s="3"/>
      <c r="Z133" s="7">
        <f>offs449+Ampl449*SIN(2*PI()*freq449*('4v'!Q122)+deph449*PI()/180)</f>
        <v>0.30402871149827837</v>
      </c>
      <c r="AA133" s="8">
        <f>('4v'!R122-Z133)^2</f>
        <v>2.6287308046684287E-7</v>
      </c>
      <c r="AB133" s="9">
        <f>offs450+Ampl450*SIN(2*PI()*freq450*('4v'!Q122-reta450)+deph450*PI()/180)</f>
        <v>0.79539000304878738</v>
      </c>
      <c r="AC133" s="10">
        <f>('4v'!S122-AB133)^2</f>
        <v>1.2909670908595567E-5</v>
      </c>
      <c r="AD133" s="3"/>
      <c r="AE133" s="3"/>
      <c r="AF133" s="7">
        <f>offs451+Ampl451*SIN(2*PI()*freq451*('4v'!U121)+deph451*PI()/180)</f>
        <v>1.297319539074931</v>
      </c>
      <c r="AG133" s="8">
        <f>('4v'!V121-AF133)^2</f>
        <v>2.613198580778703E-6</v>
      </c>
      <c r="AH133" s="9">
        <f>offs452+Ampl452*SIN(2*PI()*freq452*('4v'!U121-reta452)+deph452*PI()/180)</f>
        <v>0.90912924241546011</v>
      </c>
      <c r="AI133" s="10">
        <f>('4v'!W121-AH133)^2</f>
        <v>3.2679874844614684E-6</v>
      </c>
      <c r="AL133" s="76"/>
      <c r="AN133" s="76"/>
      <c r="AO133" s="80"/>
    </row>
    <row r="134" spans="1:41" x14ac:dyDescent="0.25">
      <c r="A134" s="3"/>
      <c r="B134" s="7">
        <f>offs441+Ampl441*SIN(2*PI()*freq441*('4v'!A122)+deph441*PI()/180)</f>
        <v>-0.44439741125601195</v>
      </c>
      <c r="C134" s="8">
        <f>('4v'!B122-B134)^2</f>
        <v>2.7508844257013864E-7</v>
      </c>
      <c r="D134" s="9">
        <f>offs442+Ampl442*SIN(2*PI()*freq442*('4v'!A122-reta442)+deph442*PI()/180)</f>
        <v>0.54224630617596681</v>
      </c>
      <c r="E134" s="10">
        <f>('4v'!C122-D134)^2</f>
        <v>1.7961439261308127E-5</v>
      </c>
      <c r="F134" s="3"/>
      <c r="G134" s="3"/>
      <c r="H134" s="7">
        <f>offs443+Ampl443*SIN(2*PI()*freq443*('4v'!E122)+deph443*PI()/180)</f>
        <v>-2.4406688775399878</v>
      </c>
      <c r="I134" s="8">
        <f>('4v'!F122-H134)^2</f>
        <v>1.2669880357676485E-5</v>
      </c>
      <c r="J134" s="9">
        <f>offs444+Ampl444*SIN(2*PI()*freq444*('4v'!E122-reta444)+deph444*PI()/180)</f>
        <v>0.9558268204471797</v>
      </c>
      <c r="K134" s="10">
        <f>('4v'!G122-J134)^2</f>
        <v>2.2279150984952071E-5</v>
      </c>
      <c r="L134" s="3"/>
      <c r="M134" s="3"/>
      <c r="N134" s="7">
        <f>offs445+Ampl445*SIN(2*PI()*freq445*('4v'!I122)+deph445*PI()/180)</f>
        <v>1.4065111529370102</v>
      </c>
      <c r="O134" s="8">
        <f>('4v'!J122-N134)^2</f>
        <v>2.7049055308933797E-7</v>
      </c>
      <c r="P134" s="9">
        <f>offs446+Ampl446*SIN(2*PI()*freq446*('4v'!I122-reta446)+deph446*PI()/180)</f>
        <v>0.78406537379907781</v>
      </c>
      <c r="Q134" s="10">
        <f>('4v'!K122-P134)^2</f>
        <v>1.3543690388225584E-4</v>
      </c>
      <c r="R134" s="3"/>
      <c r="S134" s="3"/>
      <c r="T134" s="7">
        <f>offs447+Ampl447*SIN(2*PI()*freq447*('4v'!M122)+deph447*PI()/180)</f>
        <v>0.99261341306332129</v>
      </c>
      <c r="U134" s="8">
        <f>('4v'!N122-T134)^2</f>
        <v>5.3289272594615235E-6</v>
      </c>
      <c r="V134" s="9">
        <f>offs448+Ampl448*SIN(2*PI()*freq448*('4v'!M122-reta448)+deph448*PI()/180)</f>
        <v>1.0161446059248849</v>
      </c>
      <c r="W134" s="10">
        <f>('4v'!O122-V134)^2</f>
        <v>6.8452389261358334E-8</v>
      </c>
      <c r="X134" s="3"/>
      <c r="Y134" s="3"/>
      <c r="Z134" s="7">
        <f>offs449+Ampl449*SIN(2*PI()*freq449*('4v'!Q123)+deph449*PI()/180)</f>
        <v>0.2223443905222342</v>
      </c>
      <c r="AA134" s="8">
        <f>('4v'!R123-Z134)^2</f>
        <v>7.9151662305972206E-6</v>
      </c>
      <c r="AB134" s="9">
        <f>offs450+Ampl450*SIN(2*PI()*freq450*('4v'!Q123-reta450)+deph450*PI()/180)</f>
        <v>0.79175018197518043</v>
      </c>
      <c r="AC134" s="10">
        <f>('4v'!S123-AB134)^2</f>
        <v>6.0313582471617241E-5</v>
      </c>
      <c r="AD134" s="3"/>
      <c r="AE134" s="3"/>
      <c r="AF134" s="7">
        <f>offs451+Ampl451*SIN(2*PI()*freq451*('4v'!U122)+deph451*PI()/180)</f>
        <v>1.2345549245944978</v>
      </c>
      <c r="AG134" s="8">
        <f>('4v'!V122-AF134)^2</f>
        <v>1.8277001092078604E-6</v>
      </c>
      <c r="AH134" s="9">
        <f>offs452+Ampl452*SIN(2*PI()*freq452*('4v'!U122-reta452)+deph452*PI()/180)</f>
        <v>0.90362820847031033</v>
      </c>
      <c r="AI134" s="10">
        <f>('4v'!W122-AH134)^2</f>
        <v>2.1018954795600425E-6</v>
      </c>
      <c r="AL134" s="76"/>
      <c r="AN134" s="76"/>
      <c r="AO134" s="80"/>
    </row>
    <row r="135" spans="1:41" x14ac:dyDescent="0.25">
      <c r="A135" s="3"/>
      <c r="B135" s="7">
        <f>offs441+Ampl441*SIN(2*PI()*freq441*('4v'!A123)+deph441*PI()/180)</f>
        <v>-0.49436296789885414</v>
      </c>
      <c r="C135" s="8">
        <f>('4v'!B123-B135)^2</f>
        <v>2.0422878498033818E-5</v>
      </c>
      <c r="D135" s="9">
        <f>offs442+Ampl442*SIN(2*PI()*freq442*('4v'!A123-reta442)+deph442*PI()/180)</f>
        <v>0.54889597111132793</v>
      </c>
      <c r="E135" s="10">
        <f>('4v'!C123-D135)^2</f>
        <v>2.9170032860492326E-5</v>
      </c>
      <c r="F135" s="3"/>
      <c r="G135" s="3"/>
      <c r="H135" s="7">
        <f>offs443+Ampl443*SIN(2*PI()*freq443*('4v'!E123)+deph443*PI()/180)</f>
        <v>-2.4481090275944908</v>
      </c>
      <c r="I135" s="8">
        <f>('4v'!F123-H135)^2</f>
        <v>1.0157782303563309E-5</v>
      </c>
      <c r="J135" s="9">
        <f>offs444+Ampl444*SIN(2*PI()*freq444*('4v'!E123-reta444)+deph444*PI()/180)</f>
        <v>0.96560024595052207</v>
      </c>
      <c r="K135" s="10">
        <f>('4v'!G123-J135)^2</f>
        <v>4.9091686156777367E-5</v>
      </c>
      <c r="L135" s="3"/>
      <c r="M135" s="3"/>
      <c r="N135" s="7">
        <f>offs445+Ampl445*SIN(2*PI()*freq445*('4v'!I123)+deph445*PI()/180)</f>
        <v>1.3974879876885342</v>
      </c>
      <c r="O135" s="8">
        <f>('4v'!J123-N135)^2</f>
        <v>4.9451836357800302E-8</v>
      </c>
      <c r="P135" s="9">
        <f>offs446+Ampl446*SIN(2*PI()*freq446*('4v'!I123-reta446)+deph446*PI()/180)</f>
        <v>0.7817982285311732</v>
      </c>
      <c r="Q135" s="10">
        <f>('4v'!K123-P135)^2</f>
        <v>6.4730254795023823E-5</v>
      </c>
      <c r="R135" s="3"/>
      <c r="S135" s="3"/>
      <c r="T135" s="7">
        <f>offs447+Ampl447*SIN(2*PI()*freq447*('4v'!M123)+deph447*PI()/180)</f>
        <v>1.0139075882480564</v>
      </c>
      <c r="U135" s="8">
        <f>('4v'!N123-T135)^2</f>
        <v>2.9759398184368801E-7</v>
      </c>
      <c r="V135" s="9">
        <f>offs448+Ampl448*SIN(2*PI()*freq448*('4v'!M123-reta448)+deph448*PI()/180)</f>
        <v>1.0142622740355867</v>
      </c>
      <c r="W135" s="10">
        <f>('4v'!O123-V135)^2</f>
        <v>3.6418365313585907E-8</v>
      </c>
      <c r="X135" s="3"/>
      <c r="Y135" s="3"/>
      <c r="Z135" s="7">
        <f>offs449+Ampl449*SIN(2*PI()*freq449*('4v'!Q124)+deph449*PI()/180)</f>
        <v>0.13935117428852173</v>
      </c>
      <c r="AA135" s="8">
        <f>('4v'!R124-Z135)^2</f>
        <v>1.0368475518054873E-8</v>
      </c>
      <c r="AB135" s="9">
        <f>offs450+Ampl450*SIN(2*PI()*freq450*('4v'!Q124-reta450)+deph450*PI()/180)</f>
        <v>0.78829354504678606</v>
      </c>
      <c r="AC135" s="10">
        <f>('4v'!S124-AB135)^2</f>
        <v>1.0339930836851821E-4</v>
      </c>
      <c r="AD135" s="3"/>
      <c r="AE135" s="3"/>
      <c r="AF135" s="7">
        <f>offs451+Ampl451*SIN(2*PI()*freq451*('4v'!U123)+deph451*PI()/180)</f>
        <v>1.1651204635162902</v>
      </c>
      <c r="AG135" s="8">
        <f>('4v'!V123-AF135)^2</f>
        <v>4.9705075704693988E-6</v>
      </c>
      <c r="AH135" s="9">
        <f>offs452+Ampl452*SIN(2*PI()*freq452*('4v'!U123-reta452)+deph452*PI()/180)</f>
        <v>0.89805911444236874</v>
      </c>
      <c r="AI135" s="10">
        <f>('4v'!W123-AH135)^2</f>
        <v>1.3453345068015467E-6</v>
      </c>
      <c r="AL135" s="76"/>
      <c r="AN135" s="76"/>
      <c r="AO135" s="80"/>
    </row>
    <row r="136" spans="1:41" x14ac:dyDescent="0.25">
      <c r="A136" s="3"/>
      <c r="B136" s="7">
        <f>offs441+Ampl441*SIN(2*PI()*freq441*('4v'!A124)+deph441*PI()/180)</f>
        <v>-0.54431099588443543</v>
      </c>
      <c r="C136" s="8">
        <f>('4v'!B124-B136)^2</f>
        <v>3.1799402393856854E-5</v>
      </c>
      <c r="D136" s="9">
        <f>offs442+Ampl442*SIN(2*PI()*freq442*('4v'!A124-reta442)+deph442*PI()/180)</f>
        <v>0.55575446814916085</v>
      </c>
      <c r="E136" s="10">
        <f>('4v'!C124-D136)^2</f>
        <v>5.9957979409437175E-6</v>
      </c>
      <c r="F136" s="3"/>
      <c r="G136" s="3"/>
      <c r="H136" s="7">
        <f>offs443+Ampl443*SIN(2*PI()*freq443*('4v'!E124)+deph443*PI()/180)</f>
        <v>-2.4527333717756394</v>
      </c>
      <c r="I136" s="8">
        <f>('4v'!F124-H136)^2</f>
        <v>3.8105842172479043E-6</v>
      </c>
      <c r="J136" s="9">
        <f>offs444+Ampl444*SIN(2*PI()*freq444*('4v'!E124-reta444)+deph444*PI()/180)</f>
        <v>0.97525031233633896</v>
      </c>
      <c r="K136" s="10">
        <f>('4v'!G124-J136)^2</f>
        <v>6.9813330474658548E-4</v>
      </c>
      <c r="L136" s="3"/>
      <c r="M136" s="3"/>
      <c r="N136" s="7">
        <f>offs445+Ampl445*SIN(2*PI()*freq445*('4v'!I124)+deph445*PI()/180)</f>
        <v>1.3881722763850812</v>
      </c>
      <c r="O136" s="8">
        <f>('4v'!J124-N136)^2</f>
        <v>4.5196898356556242E-7</v>
      </c>
      <c r="P136" s="9">
        <f>offs446+Ampl446*SIN(2*PI()*freq446*('4v'!I124-reta446)+deph446*PI()/180)</f>
        <v>0.7795477154435817</v>
      </c>
      <c r="Q136" s="10">
        <f>('4v'!K124-P136)^2</f>
        <v>4.0829218881850875E-5</v>
      </c>
      <c r="R136" s="3"/>
      <c r="S136" s="3"/>
      <c r="T136" s="7">
        <f>offs447+Ampl447*SIN(2*PI()*freq447*('4v'!M124)+deph447*PI()/180)</f>
        <v>1.0348392071949493</v>
      </c>
      <c r="U136" s="8">
        <f>('4v'!N124-T136)^2</f>
        <v>2.5045348596829169E-5</v>
      </c>
      <c r="V136" s="9">
        <f>offs448+Ampl448*SIN(2*PI()*freq448*('4v'!M124-reta448)+deph448*PI()/180)</f>
        <v>1.0123484853963296</v>
      </c>
      <c r="W136" s="10">
        <f>('4v'!O124-V136)^2</f>
        <v>2.2953644933329816E-8</v>
      </c>
      <c r="X136" s="3"/>
      <c r="Y136" s="3"/>
      <c r="Z136" s="7">
        <f>offs449+Ampl449*SIN(2*PI()*freq449*('4v'!Q125)+deph449*PI()/180)</f>
        <v>5.5209582519885503E-2</v>
      </c>
      <c r="AA136" s="8">
        <f>('4v'!R125-Z136)^2</f>
        <v>6.7297428988954232E-8</v>
      </c>
      <c r="AB136" s="9">
        <f>offs450+Ampl450*SIN(2*PI()*freq450*('4v'!Q125-reta450)+deph450*PI()/180)</f>
        <v>0.78502677785101216</v>
      </c>
      <c r="AC136" s="10">
        <f>('4v'!S125-AB136)^2</f>
        <v>1.168080620768292E-4</v>
      </c>
      <c r="AD136" s="3"/>
      <c r="AE136" s="3"/>
      <c r="AF136" s="7">
        <f>offs451+Ampl451*SIN(2*PI()*freq451*('4v'!U124)+deph451*PI()/180)</f>
        <v>1.0892901819366114</v>
      </c>
      <c r="AG136" s="8">
        <f>('4v'!V124-AF136)^2</f>
        <v>1.7817392623483111E-6</v>
      </c>
      <c r="AH136" s="9">
        <f>offs452+Ampl452*SIN(2*PI()*freq452*('4v'!U124-reta452)+deph452*PI()/180)</f>
        <v>0.89244393900148777</v>
      </c>
      <c r="AI136" s="10">
        <f>('4v'!W124-AH136)^2</f>
        <v>8.2257738911869295E-6</v>
      </c>
      <c r="AL136" s="76"/>
      <c r="AN136" s="76"/>
      <c r="AO136" s="80"/>
    </row>
    <row r="137" spans="1:41" x14ac:dyDescent="0.25">
      <c r="A137" s="3"/>
      <c r="B137" s="7">
        <f>offs441+Ampl441*SIN(2*PI()*freq441*('4v'!A125)+deph441*PI()/180)</f>
        <v>-0.59420994696773455</v>
      </c>
      <c r="C137" s="8">
        <f>('4v'!B125-B137)^2</f>
        <v>7.5048382765175069E-5</v>
      </c>
      <c r="D137" s="9">
        <f>offs442+Ampl442*SIN(2*PI()*freq442*('4v'!A125-reta442)+deph442*PI()/180)</f>
        <v>0.56281746531573718</v>
      </c>
      <c r="E137" s="10">
        <f>('4v'!C125-D137)^2</f>
        <v>1.5501113650174866E-6</v>
      </c>
      <c r="F137" s="3"/>
      <c r="G137" s="3"/>
      <c r="H137" s="7">
        <f>offs443+Ampl443*SIN(2*PI()*freq443*('4v'!E125)+deph443*PI()/180)</f>
        <v>-2.4545353386373145</v>
      </c>
      <c r="I137" s="8">
        <f>('4v'!F125-H137)^2</f>
        <v>3.2433799753716396E-6</v>
      </c>
      <c r="J137" s="9">
        <f>offs444+Ampl444*SIN(2*PI()*freq444*('4v'!E125-reta444)+deph444*PI()/180)</f>
        <v>0.98476330633225684</v>
      </c>
      <c r="K137" s="10">
        <f>('4v'!G125-J137)^2</f>
        <v>1.4355237567269319E-3</v>
      </c>
      <c r="L137" s="3"/>
      <c r="M137" s="3"/>
      <c r="N137" s="7">
        <f>offs445+Ampl445*SIN(2*PI()*freq445*('4v'!I125)+deph445*PI()/180)</f>
        <v>1.3785654900854569</v>
      </c>
      <c r="O137" s="8">
        <f>('4v'!J125-N137)^2</f>
        <v>6.9077721895155572E-7</v>
      </c>
      <c r="P137" s="9">
        <f>offs446+Ampl446*SIN(2*PI()*freq446*('4v'!I125-reta446)+deph446*PI()/180)</f>
        <v>0.7773141899184085</v>
      </c>
      <c r="Q137" s="10">
        <f>('4v'!K125-P137)^2</f>
        <v>2.2250561472242488E-5</v>
      </c>
      <c r="R137" s="3"/>
      <c r="S137" s="3"/>
      <c r="T137" s="7">
        <f>offs447+Ampl447*SIN(2*PI()*freq447*('4v'!M125)+deph447*PI()/180)</f>
        <v>1.055403105340228</v>
      </c>
      <c r="U137" s="8">
        <f>('4v'!N125-T137)^2</f>
        <v>1.5775867750532546E-5</v>
      </c>
      <c r="V137" s="9">
        <f>offs448+Ampl448*SIN(2*PI()*freq448*('4v'!M125-reta448)+deph448*PI()/180)</f>
        <v>1.010403711895179</v>
      </c>
      <c r="W137" s="10">
        <f>('4v'!O125-V137)^2</f>
        <v>2.0491379913866361E-8</v>
      </c>
      <c r="X137" s="3"/>
      <c r="Y137" s="3"/>
      <c r="Z137" s="7">
        <f>offs449+Ampl449*SIN(2*PI()*freq449*('4v'!Q126)+deph449*PI()/180)</f>
        <v>-2.9917643952627859E-2</v>
      </c>
      <c r="AA137" s="8">
        <f>('4v'!R126-Z137)^2</f>
        <v>6.2717992120094096E-6</v>
      </c>
      <c r="AB137" s="9">
        <f>offs450+Ampl450*SIN(2*PI()*freq450*('4v'!Q126-reta450)+deph450*PI()/180)</f>
        <v>0.78195619874239741</v>
      </c>
      <c r="AC137" s="10">
        <f>('4v'!S126-AB137)^2</f>
        <v>1.3558736435244955E-4</v>
      </c>
      <c r="AD137" s="3"/>
      <c r="AE137" s="3"/>
      <c r="AF137" s="7">
        <f>offs451+Ampl451*SIN(2*PI()*freq451*('4v'!U125)+deph451*PI()/180)</f>
        <v>1.0073633473332795</v>
      </c>
      <c r="AG137" s="8">
        <f>('4v'!V125-AF137)^2</f>
        <v>1.0135644302317216E-5</v>
      </c>
      <c r="AH137" s="9">
        <f>offs452+Ampl452*SIN(2*PI()*freq452*('4v'!U125-reta452)+deph452*PI()/180)</f>
        <v>0.88680484267980186</v>
      </c>
      <c r="AI137" s="10">
        <f>('4v'!W125-AH137)^2</f>
        <v>7.0127371925192355E-6</v>
      </c>
      <c r="AL137" s="76"/>
      <c r="AN137" s="76"/>
      <c r="AO137" s="80"/>
    </row>
    <row r="138" spans="1:41" x14ac:dyDescent="0.25">
      <c r="A138" s="3"/>
      <c r="B138" s="7">
        <f>offs441+Ampl441*SIN(2*PI()*freq441*('4v'!A126)+deph441*PI()/180)</f>
        <v>-0.64402830390174315</v>
      </c>
      <c r="C138" s="8">
        <f>('4v'!B126-B138)^2</f>
        <v>5.9293140128421151E-5</v>
      </c>
      <c r="D138" s="9">
        <f>offs442+Ampl442*SIN(2*PI()*freq442*('4v'!A126-reta442)+deph442*PI()/180)</f>
        <v>0.57008050147066247</v>
      </c>
      <c r="E138" s="10">
        <f>('4v'!C126-D138)^2</f>
        <v>1.4044494737092453E-5</v>
      </c>
      <c r="F138" s="3"/>
      <c r="G138" s="3"/>
      <c r="H138" s="7">
        <f>offs443+Ampl443*SIN(2*PI()*freq443*('4v'!E126)+deph443*PI()/180)</f>
        <v>-2.4535123674860038</v>
      </c>
      <c r="I138" s="8">
        <f>('4v'!F126-H138)^2</f>
        <v>7.4587296131066423E-6</v>
      </c>
      <c r="J138" s="9">
        <f>offs444+Ampl444*SIN(2*PI()*freq444*('4v'!E126-reta444)+deph444*PI()/180)</f>
        <v>0.99412570945326717</v>
      </c>
      <c r="K138" s="10">
        <f>('4v'!G126-J138)^2</f>
        <v>1.7132404982561258E-3</v>
      </c>
      <c r="L138" s="3"/>
      <c r="M138" s="3"/>
      <c r="N138" s="7">
        <f>offs445+Ampl445*SIN(2*PI()*freq445*('4v'!I126)+deph445*PI()/180)</f>
        <v>1.3686691458125815</v>
      </c>
      <c r="O138" s="8">
        <f>('4v'!J126-N138)^2</f>
        <v>4.9056830229789758E-7</v>
      </c>
      <c r="P138" s="9">
        <f>offs446+Ampl446*SIN(2*PI()*freq446*('4v'!I126-reta446)+deph446*PI()/180)</f>
        <v>0.77509800465522549</v>
      </c>
      <c r="Q138" s="10">
        <f>('4v'!K126-P138)^2</f>
        <v>9.1626402774797455E-6</v>
      </c>
      <c r="R138" s="3"/>
      <c r="S138" s="3"/>
      <c r="T138" s="7">
        <f>offs447+Ampl447*SIN(2*PI()*freq447*('4v'!M126)+deph447*PI()/180)</f>
        <v>1.0755942088497341</v>
      </c>
      <c r="U138" s="8">
        <f>('4v'!N126-T138)^2</f>
        <v>1.8466123361940793E-6</v>
      </c>
      <c r="V138" s="9">
        <f>offs448+Ampl448*SIN(2*PI()*freq448*('4v'!M126-reta448)+deph448*PI()/180)</f>
        <v>1.0084284330602218</v>
      </c>
      <c r="W138" s="10">
        <f>('4v'!O126-V138)^2</f>
        <v>2.7326384338843827E-8</v>
      </c>
      <c r="X138" s="3"/>
      <c r="Y138" s="3"/>
      <c r="Z138" s="7">
        <f>offs449+Ampl449*SIN(2*PI()*freq449*('4v'!Q127)+deph449*PI()/180)</f>
        <v>-0.11586585795167681</v>
      </c>
      <c r="AA138" s="8">
        <f>('4v'!R127-Z138)^2</f>
        <v>2.9175343236676713E-7</v>
      </c>
      <c r="AB138" s="9">
        <f>offs450+Ampl450*SIN(2*PI()*freq450*('4v'!Q127-reta450)+deph450*PI()/180)</f>
        <v>0.77908774662209013</v>
      </c>
      <c r="AC138" s="10">
        <f>('4v'!S127-AB138)^2</f>
        <v>1.1510600408101E-4</v>
      </c>
      <c r="AD138" s="3"/>
      <c r="AE138" s="3"/>
      <c r="AF138" s="7">
        <f>offs451+Ampl451*SIN(2*PI()*freq451*('4v'!U126)+deph451*PI()/180)</f>
        <v>0.91966328749367143</v>
      </c>
      <c r="AG138" s="8">
        <f>('4v'!V126-AF138)^2</f>
        <v>8.9563281455356027E-6</v>
      </c>
      <c r="AH138" s="9">
        <f>offs452+Ampl452*SIN(2*PI()*freq452*('4v'!U126-reta452)+deph452*PI()/180)</f>
        <v>0.88116408041423511</v>
      </c>
      <c r="AI138" s="10">
        <f>('4v'!W126-AH138)^2</f>
        <v>1.9209984095281266E-5</v>
      </c>
      <c r="AL138" s="76"/>
      <c r="AN138" s="76"/>
      <c r="AO138" s="80"/>
    </row>
    <row r="139" spans="1:41" x14ac:dyDescent="0.25">
      <c r="A139" s="3"/>
      <c r="B139" s="7">
        <f>offs441+Ampl441*SIN(2*PI()*freq441*('4v'!A127)+deph441*PI()/180)</f>
        <v>-0.69373460034443424</v>
      </c>
      <c r="C139" s="8">
        <f>('4v'!B127-B139)^2</f>
        <v>4.3893279603891792E-5</v>
      </c>
      <c r="D139" s="9">
        <f>offs442+Ampl442*SIN(2*PI()*freq442*('4v'!A127-reta442)+deph442*PI()/180)</f>
        <v>0.57753898912462809</v>
      </c>
      <c r="E139" s="10">
        <f>('4v'!C127-D139)^2</f>
        <v>1.6823211772968747E-5</v>
      </c>
      <c r="F139" s="3"/>
      <c r="G139" s="3"/>
      <c r="H139" s="7">
        <f>offs443+Ampl443*SIN(2*PI()*freq443*('4v'!E127)+deph443*PI()/180)</f>
        <v>-2.4496659120196895</v>
      </c>
      <c r="I139" s="8">
        <f>('4v'!F127-H139)^2</f>
        <v>7.7891899016479798E-6</v>
      </c>
      <c r="J139" s="9">
        <f>offs444+Ampl444*SIN(2*PI()*freq444*('4v'!E127-reta444)+deph444*PI()/180)</f>
        <v>1.0033242172122345</v>
      </c>
      <c r="K139" s="10">
        <f>('4v'!G127-J139)^2</f>
        <v>1.3629399948828452E-3</v>
      </c>
      <c r="L139" s="3"/>
      <c r="M139" s="3"/>
      <c r="N139" s="7">
        <f>offs445+Ampl445*SIN(2*PI()*freq445*('4v'!I127)+deph445*PI()/180)</f>
        <v>1.358484806313941</v>
      </c>
      <c r="O139" s="8">
        <f>('4v'!J127-N139)^2</f>
        <v>2.7936905668929192E-6</v>
      </c>
      <c r="P139" s="9">
        <f>offs446+Ampl446*SIN(2*PI()*freq446*('4v'!I127-reta446)+deph446*PI()/180)</f>
        <v>0.77289950961537723</v>
      </c>
      <c r="Q139" s="10">
        <f>('4v'!K127-P139)^2</f>
        <v>1.7403688077119749E-6</v>
      </c>
      <c r="R139" s="3"/>
      <c r="S139" s="3"/>
      <c r="T139" s="7">
        <f>offs447+Ampl447*SIN(2*PI()*freq447*('4v'!M127)+deph447*PI()/180)</f>
        <v>1.095407535870798</v>
      </c>
      <c r="U139" s="8">
        <f>('4v'!N127-T139)^2</f>
        <v>1.1595502052317956E-6</v>
      </c>
      <c r="V139" s="9">
        <f>offs448+Ampl448*SIN(2*PI()*freq448*('4v'!M127-reta448)+deph448*PI()/180)</f>
        <v>1.0064231359413283</v>
      </c>
      <c r="W139" s="10">
        <f>('4v'!O127-V139)^2</f>
        <v>4.7294966195178953E-8</v>
      </c>
      <c r="X139" s="3"/>
      <c r="Y139" s="3"/>
      <c r="Z139" s="7">
        <f>offs449+Ampl449*SIN(2*PI()*freq449*('4v'!Q128)+deph449*PI()/180)</f>
        <v>-0.20246882440279013</v>
      </c>
      <c r="AA139" s="8">
        <f>('4v'!R128-Z139)^2</f>
        <v>1.4297288896935361E-5</v>
      </c>
      <c r="AB139" s="9">
        <f>offs450+Ampl450*SIN(2*PI()*freq450*('4v'!Q128-reta450)+deph450*PI()/180)</f>
        <v>0.77642696945123635</v>
      </c>
      <c r="AC139" s="10">
        <f>('4v'!S128-AB139)^2</f>
        <v>1.0041982874261148E-4</v>
      </c>
      <c r="AD139" s="3"/>
      <c r="AE139" s="3"/>
      <c r="AF139" s="7">
        <f>offs451+Ampl451*SIN(2*PI()*freq451*('4v'!U127)+deph451*PI()/180)</f>
        <v>0.82653611448763842</v>
      </c>
      <c r="AG139" s="8">
        <f>('4v'!V127-AF139)^2</f>
        <v>5.6163573417014681E-6</v>
      </c>
      <c r="AH139" s="9">
        <f>offs452+Ampl452*SIN(2*PI()*freq452*('4v'!U127-reta452)+deph452*PI()/180)</f>
        <v>0.87554391371643137</v>
      </c>
      <c r="AI139" s="10">
        <f>('4v'!W127-AH139)^2</f>
        <v>1.7165163953094532E-5</v>
      </c>
      <c r="AL139" s="76"/>
      <c r="AN139" s="76"/>
      <c r="AO139" s="80"/>
    </row>
    <row r="140" spans="1:41" x14ac:dyDescent="0.25">
      <c r="A140" s="3"/>
      <c r="B140" s="7">
        <f>offs441+Ampl441*SIN(2*PI()*freq441*('4v'!A128)+deph441*PI()/180)</f>
        <v>-0.74329744073361059</v>
      </c>
      <c r="C140" s="8">
        <f>('4v'!B128-B140)^2</f>
        <v>2.2516224932246716E-6</v>
      </c>
      <c r="D140" s="9">
        <f>offs442+Ampl442*SIN(2*PI()*freq442*('4v'!A128-reta442)+deph442*PI()/180)</f>
        <v>0.58518821733697257</v>
      </c>
      <c r="E140" s="10">
        <f>('4v'!C128-D140)^2</f>
        <v>2.5424855379061234E-6</v>
      </c>
      <c r="F140" s="3"/>
      <c r="G140" s="3"/>
      <c r="H140" s="7">
        <f>offs443+Ampl443*SIN(2*PI()*freq443*('4v'!E128)+deph443*PI()/180)</f>
        <v>-2.443001438262062</v>
      </c>
      <c r="I140" s="8">
        <f>('4v'!F128-H140)^2</f>
        <v>1.5515234632336336E-5</v>
      </c>
      <c r="J140" s="9">
        <f>offs444+Ampl444*SIN(2*PI()*freq444*('4v'!E128-reta444)+deph444*PI()/180)</f>
        <v>1.0123457580263033</v>
      </c>
      <c r="K140" s="10">
        <f>('4v'!G128-J140)^2</f>
        <v>5.9805475409147068E-4</v>
      </c>
      <c r="L140" s="3"/>
      <c r="M140" s="3"/>
      <c r="N140" s="7">
        <f>offs445+Ampl445*SIN(2*PI()*freq445*('4v'!I128)+deph445*PI()/180)</f>
        <v>1.3480140798147999</v>
      </c>
      <c r="O140" s="8">
        <f>('4v'!J128-N140)^2</f>
        <v>1.7927618493117487E-7</v>
      </c>
      <c r="P140" s="9">
        <f>offs446+Ampl446*SIN(2*PI()*freq446*('4v'!I128-reta446)+deph446*PI()/180)</f>
        <v>0.77071905196671564</v>
      </c>
      <c r="Q140" s="10">
        <f>('4v'!K128-P140)^2</f>
        <v>1.652926327796761E-7</v>
      </c>
      <c r="R140" s="3"/>
      <c r="S140" s="3"/>
      <c r="T140" s="7">
        <f>offs447+Ampl447*SIN(2*PI()*freq447*('4v'!M128)+deph447*PI()/180)</f>
        <v>1.1148381977614545</v>
      </c>
      <c r="U140" s="8">
        <f>('4v'!N128-T140)^2</f>
        <v>1.3862995794767383E-6</v>
      </c>
      <c r="V140" s="9">
        <f>offs448+Ampl448*SIN(2*PI()*freq448*('4v'!M128-reta448)+deph448*PI()/180)</f>
        <v>1.0043883149900579</v>
      </c>
      <c r="W140" s="10">
        <f>('4v'!O128-V140)^2</f>
        <v>5.0728328118104154E-6</v>
      </c>
      <c r="X140" s="3"/>
      <c r="Y140" s="3"/>
      <c r="Z140" s="7">
        <f>offs449+Ampl449*SIN(2*PI()*freq449*('4v'!Q129)+deph449*PI()/180)</f>
        <v>-0.28955904185471509</v>
      </c>
      <c r="AA140" s="8">
        <f>('4v'!R129-Z140)^2</f>
        <v>2.0994340445142569E-5</v>
      </c>
      <c r="AB140" s="9">
        <f>offs450+Ampl450*SIN(2*PI()*freq450*('4v'!Q129-reta450)+deph450*PI()/180)</f>
        <v>0.77397901352049847</v>
      </c>
      <c r="AC140" s="10">
        <f>('4v'!S129-AB140)^2</f>
        <v>9.0744933592718741E-5</v>
      </c>
      <c r="AD140" s="3"/>
      <c r="AE140" s="3"/>
      <c r="AF140" s="7">
        <f>offs451+Ampl451*SIN(2*PI()*freq451*('4v'!U128)+deph451*PI()/180)</f>
        <v>0.72834935872125661</v>
      </c>
      <c r="AG140" s="8">
        <f>('4v'!V128-AF140)^2</f>
        <v>8.4137198279498175E-6</v>
      </c>
      <c r="AH140" s="9">
        <f>offs452+Ampl452*SIN(2*PI()*freq452*('4v'!U128-reta452)+deph452*PI()/180)</f>
        <v>0.86996652281673548</v>
      </c>
      <c r="AI140" s="10">
        <f>('4v'!W128-AH140)^2</f>
        <v>1.4911006036872894E-5</v>
      </c>
      <c r="AL140" s="76"/>
      <c r="AN140" s="76"/>
      <c r="AO140" s="80"/>
    </row>
    <row r="141" spans="1:41" x14ac:dyDescent="0.25">
      <c r="A141" s="3"/>
      <c r="B141" s="7">
        <f>offs441+Ampl441*SIN(2*PI()*freq441*('4v'!A129)+deph441*PI()/180)</f>
        <v>-0.7926855201169748</v>
      </c>
      <c r="C141" s="8">
        <f>('4v'!B129-B141)^2</f>
        <v>4.2457431524577338E-6</v>
      </c>
      <c r="D141" s="9">
        <f>offs442+Ampl442*SIN(2*PI()*freq442*('4v'!A129-reta442)+deph442*PI()/180)</f>
        <v>0.59302335469120704</v>
      </c>
      <c r="E141" s="10">
        <f>('4v'!C129-D141)^2</f>
        <v>5.5897374749672012E-5</v>
      </c>
      <c r="F141" s="3"/>
      <c r="G141" s="3"/>
      <c r="H141" s="7">
        <f>offs443+Ampl443*SIN(2*PI()*freq443*('4v'!E129)+deph443*PI()/180)</f>
        <v>-2.4335284167950038</v>
      </c>
      <c r="I141" s="8">
        <f>('4v'!F129-H141)^2</f>
        <v>5.1911830917555967E-6</v>
      </c>
      <c r="J141" s="9">
        <f>offs444+Ampl444*SIN(2*PI()*freq444*('4v'!E129-reta444)+deph444*PI()/180)</f>
        <v>1.0211775117923274</v>
      </c>
      <c r="K141" s="10">
        <f>('4v'!G129-J141)^2</f>
        <v>3.5320577776101316E-5</v>
      </c>
      <c r="L141" s="3"/>
      <c r="M141" s="3"/>
      <c r="N141" s="7">
        <f>offs445+Ampl445*SIN(2*PI()*freq445*('4v'!I129)+deph445*PI()/180)</f>
        <v>1.3372586197642544</v>
      </c>
      <c r="O141" s="8">
        <f>('4v'!J129-N141)^2</f>
        <v>2.914701598513896E-7</v>
      </c>
      <c r="P141" s="9">
        <f>offs446+Ampl446*SIN(2*PI()*freq446*('4v'!I129-reta446)+deph446*PI()/180)</f>
        <v>0.76855697602878037</v>
      </c>
      <c r="Q141" s="10">
        <f>('4v'!K129-P141)^2</f>
        <v>4.6256654654938854E-6</v>
      </c>
      <c r="R141" s="3"/>
      <c r="S141" s="3"/>
      <c r="T141" s="7">
        <f>offs447+Ampl447*SIN(2*PI()*freq447*('4v'!M129)+deph447*PI()/180)</f>
        <v>1.1338814002966255</v>
      </c>
      <c r="U141" s="8">
        <f>('4v'!N129-T141)^2</f>
        <v>8.2748446254684938E-8</v>
      </c>
      <c r="V141" s="9">
        <f>offs448+Ampl448*SIN(2*PI()*freq448*('4v'!M129-reta448)+deph448*PI()/180)</f>
        <v>1.0023244719377424</v>
      </c>
      <c r="W141" s="10">
        <f>('4v'!O129-V141)^2</f>
        <v>5.5838543625555802E-6</v>
      </c>
      <c r="X141" s="3"/>
      <c r="Y141" s="3"/>
      <c r="Z141" s="7">
        <f>offs449+Ampl449*SIN(2*PI()*freq449*('4v'!Q130)+deph449*PI()/180)</f>
        <v>-0.37696806644909997</v>
      </c>
      <c r="AA141" s="8">
        <f>('4v'!R130-Z141)^2</f>
        <v>1.3384952411981267E-6</v>
      </c>
      <c r="AB141" s="9">
        <f>offs450+Ampl450*SIN(2*PI()*freq450*('4v'!Q130-reta450)+deph450*PI()/180)</f>
        <v>0.77174861349645685</v>
      </c>
      <c r="AC141" s="10">
        <f>('4v'!S130-AB141)^2</f>
        <v>8.5536851606844575E-5</v>
      </c>
      <c r="AD141" s="3"/>
      <c r="AE141" s="3"/>
      <c r="AF141" s="7">
        <f>offs451+Ampl451*SIN(2*PI()*freq451*('4v'!U129)+deph451*PI()/180)</f>
        <v>0.62549051846229609</v>
      </c>
      <c r="AG141" s="8">
        <f>('4v'!V129-AF141)^2</f>
        <v>1.7610457296289783E-5</v>
      </c>
      <c r="AH141" s="9">
        <f>offs452+Ampl452*SIN(2*PI()*freq452*('4v'!U129-reta452)+deph452*PI()/180)</f>
        <v>0.86445391912896241</v>
      </c>
      <c r="AI141" s="10">
        <f>('4v'!W129-AH141)^2</f>
        <v>1.2355793529934305E-5</v>
      </c>
      <c r="AL141" s="76"/>
      <c r="AN141" s="76"/>
      <c r="AO141" s="80"/>
    </row>
    <row r="142" spans="1:41" x14ac:dyDescent="0.25">
      <c r="A142" s="3"/>
      <c r="B142" s="7">
        <f>offs441+Ampl441*SIN(2*PI()*freq441*('4v'!A130)+deph441*PI()/180)</f>
        <v>-0.84186764392504454</v>
      </c>
      <c r="C142" s="8">
        <f>('4v'!B130-B142)^2</f>
        <v>5.8300223659697238E-6</v>
      </c>
      <c r="D142" s="9">
        <f>offs442+Ampl442*SIN(2*PI()*freq442*('4v'!A130-reta442)+deph442*PI()/180)</f>
        <v>0.60103945234664657</v>
      </c>
      <c r="E142" s="10">
        <f>('4v'!C130-D142)^2</f>
        <v>1.4241961534290218E-5</v>
      </c>
      <c r="F142" s="3"/>
      <c r="G142" s="3"/>
      <c r="H142" s="7">
        <f>offs443+Ampl443*SIN(2*PI()*freq443*('4v'!E130)+deph443*PI()/180)</f>
        <v>-2.4212603093003713</v>
      </c>
      <c r="I142" s="8">
        <f>('4v'!F130-H142)^2</f>
        <v>5.0216641660179061E-8</v>
      </c>
      <c r="J142" s="9">
        <f>offs444+Ampl444*SIN(2*PI()*freq444*('4v'!E130-reta444)+deph444*PI()/180)</f>
        <v>1.0298069281049438</v>
      </c>
      <c r="K142" s="10">
        <f>('4v'!G130-J142)^2</f>
        <v>9.0334624163512663E-6</v>
      </c>
      <c r="L142" s="3"/>
      <c r="M142" s="3"/>
      <c r="N142" s="7">
        <f>offs445+Ampl445*SIN(2*PI()*freq445*('4v'!I130)+deph445*PI()/180)</f>
        <v>1.326220124574127</v>
      </c>
      <c r="O142" s="8">
        <f>('4v'!J130-N142)^2</f>
        <v>5.3726763454233808E-7</v>
      </c>
      <c r="P142" s="9">
        <f>offs446+Ampl446*SIN(2*PI()*freq446*('4v'!I130-reta446)+deph446*PI()/180)</f>
        <v>0.76641362321842565</v>
      </c>
      <c r="Q142" s="10">
        <f>('4v'!K130-P142)^2</f>
        <v>1.531652496836462E-5</v>
      </c>
      <c r="R142" s="3"/>
      <c r="S142" s="3"/>
      <c r="T142" s="7">
        <f>offs447+Ampl447*SIN(2*PI()*freq447*('4v'!M130)+deph447*PI()/180)</f>
        <v>1.152532444851039</v>
      </c>
      <c r="U142" s="8">
        <f>('4v'!N130-T142)^2</f>
        <v>1.0980639839799335E-5</v>
      </c>
      <c r="V142" s="9">
        <f>offs448+Ampl448*SIN(2*PI()*freq448*('4v'!M130-reta448)+deph448*PI()/180)</f>
        <v>1.0002321156717717</v>
      </c>
      <c r="W142" s="10">
        <f>('4v'!O130-V142)^2</f>
        <v>6.2612266781507971E-6</v>
      </c>
      <c r="X142" s="3"/>
      <c r="Y142" s="3"/>
      <c r="Z142" s="7">
        <f>offs449+Ampl449*SIN(2*PI()*freq449*('4v'!Q131)+deph449*PI()/180)</f>
        <v>-0.46452683771295045</v>
      </c>
      <c r="AA142" s="8">
        <f>('4v'!R131-Z142)^2</f>
        <v>1.910422231294981E-5</v>
      </c>
      <c r="AB142" s="9">
        <f>offs450+Ampl450*SIN(2*PI()*freq450*('4v'!Q131-reta450)+deph450*PI()/180)</f>
        <v>0.76974008326414545</v>
      </c>
      <c r="AC142" s="10">
        <f>('4v'!S131-AB142)^2</f>
        <v>8.451277990151161E-5</v>
      </c>
      <c r="AD142" s="3"/>
      <c r="AE142" s="3"/>
      <c r="AF142" s="7">
        <f>offs451+Ampl451*SIN(2*PI()*freq451*('4v'!U130)+deph451*PI()/180)</f>
        <v>0.51836553056150103</v>
      </c>
      <c r="AG142" s="8">
        <f>('4v'!V130-AF142)^2</f>
        <v>3.7887432750104784E-6</v>
      </c>
      <c r="AH142" s="9">
        <f>offs452+Ampl452*SIN(2*PI()*freq452*('4v'!U130-reta452)+deph452*PI()/180)</f>
        <v>0.85902785838139739</v>
      </c>
      <c r="AI142" s="10">
        <f>('4v'!W130-AH142)^2</f>
        <v>2.5342581836146861E-5</v>
      </c>
      <c r="AL142" s="76"/>
      <c r="AN142" s="76"/>
      <c r="AO142" s="80"/>
    </row>
    <row r="143" spans="1:41" x14ac:dyDescent="0.25">
      <c r="A143" s="3"/>
      <c r="B143" s="7">
        <f>offs441+Ampl441*SIN(2*PI()*freq441*('4v'!A131)+deph441*PI()/180)</f>
        <v>-0.8908127476742721</v>
      </c>
      <c r="C143" s="8">
        <f>('4v'!B131-B143)^2</f>
        <v>2.0112064762354571E-5</v>
      </c>
      <c r="D143" s="9">
        <f>offs442+Ampl442*SIN(2*PI()*freq442*('4v'!A131-reta442)+deph442*PI()/180)</f>
        <v>0.60923144716419808</v>
      </c>
      <c r="E143" s="10">
        <f>('4v'!C131-D143)^2</f>
        <v>4.8410875835617282E-6</v>
      </c>
      <c r="F143" s="3"/>
      <c r="G143" s="3"/>
      <c r="H143" s="7">
        <f>offs443+Ampl443*SIN(2*PI()*freq443*('4v'!E131)+deph443*PI()/180)</f>
        <v>-2.406214549430211</v>
      </c>
      <c r="I143" s="8">
        <f>('4v'!F131-H143)^2</f>
        <v>1.2613111777902391E-7</v>
      </c>
      <c r="J143" s="9">
        <f>offs444+Ampl444*SIN(2*PI()*freq444*('4v'!E131-reta444)+deph444*PI()/180)</f>
        <v>1.0382217440913795</v>
      </c>
      <c r="K143" s="10">
        <f>('4v'!G131-J143)^2</f>
        <v>5.4204110519870346E-5</v>
      </c>
      <c r="L143" s="3"/>
      <c r="M143" s="3"/>
      <c r="N143" s="7">
        <f>offs445+Ampl445*SIN(2*PI()*freq445*('4v'!I131)+deph445*PI()/180)</f>
        <v>1.3149003373507713</v>
      </c>
      <c r="O143" s="8">
        <f>('4v'!J131-N143)^2</f>
        <v>2.6214762312745099E-6</v>
      </c>
      <c r="P143" s="9">
        <f>offs446+Ampl446*SIN(2*PI()*freq446*('4v'!I131-reta446)+deph446*PI()/180)</f>
        <v>0.76428933199590665</v>
      </c>
      <c r="Q143" s="10">
        <f>('4v'!K131-P143)^2</f>
        <v>1.4006096640145164E-5</v>
      </c>
      <c r="R143" s="3"/>
      <c r="S143" s="3"/>
      <c r="T143" s="7">
        <f>offs447+Ampl447*SIN(2*PI()*freq447*('4v'!M131)+deph447*PI()/180)</f>
        <v>1.1707867295585297</v>
      </c>
      <c r="U143" s="8">
        <f>('4v'!N131-T143)^2</f>
        <v>4.1483080292796623E-6</v>
      </c>
      <c r="V143" s="9">
        <f>offs448+Ampl448*SIN(2*PI()*freq448*('4v'!M131-reta448)+deph448*PI()/180)</f>
        <v>0.99811176211011599</v>
      </c>
      <c r="W143" s="10">
        <f>('4v'!O131-V143)^2</f>
        <v>7.1261122045796984E-6</v>
      </c>
      <c r="X143" s="3"/>
      <c r="Y143" s="3"/>
      <c r="Z143" s="7">
        <f>offs449+Ampl449*SIN(2*PI()*freq449*('4v'!Q132)+deph449*PI()/180)</f>
        <v>-0.5520660055436325</v>
      </c>
      <c r="AA143" s="8">
        <f>('4v'!R132-Z143)^2</f>
        <v>6.2805712866606056E-5</v>
      </c>
      <c r="AB143" s="9">
        <f>offs450+Ampl450*SIN(2*PI()*freq450*('4v'!Q132-reta450)+deph450*PI()/180)</f>
        <v>0.76795730758343539</v>
      </c>
      <c r="AC143" s="10">
        <f>('4v'!S132-AB143)^2</f>
        <v>8.7671528902018842E-5</v>
      </c>
      <c r="AD143" s="3"/>
      <c r="AE143" s="3"/>
      <c r="AF143" s="7">
        <f>offs451+Ampl451*SIN(2*PI()*freq451*('4v'!U131)+deph451*PI()/180)</f>
        <v>0.40739716840538254</v>
      </c>
      <c r="AG143" s="8">
        <f>('4v'!V131-AF143)^2</f>
        <v>5.3785420925246091E-6</v>
      </c>
      <c r="AH143" s="9">
        <f>offs452+Ampl452*SIN(2*PI()*freq452*('4v'!U131-reta452)+deph452*PI()/180)</f>
        <v>0.85370975475688082</v>
      </c>
      <c r="AI143" s="10">
        <f>('4v'!W131-AH143)^2</f>
        <v>2.0189252814813554E-5</v>
      </c>
      <c r="AL143" s="76"/>
      <c r="AN143" s="76"/>
      <c r="AO143" s="80"/>
    </row>
    <row r="144" spans="1:41" x14ac:dyDescent="0.25">
      <c r="A144" s="3"/>
      <c r="B144" s="7">
        <f>offs441+Ampl441*SIN(2*PI()*freq441*('4v'!A132)+deph441*PI()/180)</f>
        <v>-0.93948991658806935</v>
      </c>
      <c r="C144" s="8">
        <f>('4v'!B132-B144)^2</f>
        <v>1.87802327323894E-5</v>
      </c>
      <c r="D144" s="9">
        <f>offs442+Ampl442*SIN(2*PI()*freq442*('4v'!A132-reta442)+deph442*PI()/180)</f>
        <v>0.61759416490435248</v>
      </c>
      <c r="E144" s="10">
        <f>('4v'!C132-D144)^2</f>
        <v>7.4128051708220041E-5</v>
      </c>
      <c r="F144" s="3"/>
      <c r="G144" s="3"/>
      <c r="H144" s="7">
        <f>offs443+Ampl443*SIN(2*PI()*freq443*('4v'!E132)+deph443*PI()/180)</f>
        <v>-2.3884125180325855</v>
      </c>
      <c r="I144" s="8">
        <f>('4v'!F132-H144)^2</f>
        <v>1.7218172075589095E-8</v>
      </c>
      <c r="J144" s="9">
        <f>offs444+Ampl444*SIN(2*PI()*freq444*('4v'!E132-reta444)+deph444*PI()/180)</f>
        <v>1.046410001837669</v>
      </c>
      <c r="K144" s="10">
        <f>('4v'!G132-J144)^2</f>
        <v>6.4091513873596156E-4</v>
      </c>
      <c r="L144" s="3"/>
      <c r="M144" s="3"/>
      <c r="N144" s="7">
        <f>offs445+Ampl445*SIN(2*PI()*freq445*('4v'!I132)+deph445*PI()/180)</f>
        <v>1.3033010456198133</v>
      </c>
      <c r="O144" s="8">
        <f>('4v'!J132-N144)^2</f>
        <v>3.1863830485475667E-5</v>
      </c>
      <c r="P144" s="9">
        <f>offs446+Ampl446*SIN(2*PI()*freq446*('4v'!I132-reta446)+deph446*PI()/180)</f>
        <v>0.7621844378114333</v>
      </c>
      <c r="Q144" s="10">
        <f>('4v'!K132-P144)^2</f>
        <v>3.0734026802820835E-5</v>
      </c>
      <c r="R144" s="3"/>
      <c r="S144" s="3"/>
      <c r="T144" s="7">
        <f>offs447+Ampl447*SIN(2*PI()*freq447*('4v'!M132)+deph447*PI()/180)</f>
        <v>1.1886397504474917</v>
      </c>
      <c r="U144" s="8">
        <f>('4v'!N132-T144)^2</f>
        <v>5.3436815584794355E-6</v>
      </c>
      <c r="V144" s="9">
        <f>offs448+Ampl448*SIN(2*PI()*freq448*('4v'!M132-reta448)+deph448*PI()/180)</f>
        <v>0.9959639340741151</v>
      </c>
      <c r="W144" s="10">
        <f>('4v'!O132-V144)^2</f>
        <v>8.3002290009002568E-7</v>
      </c>
      <c r="X144" s="3"/>
      <c r="Y144" s="3"/>
      <c r="Z144" s="7">
        <f>offs449+Ampl449*SIN(2*PI()*freq449*('4v'!Q133)+deph449*PI()/180)</f>
        <v>-0.63941625775410227</v>
      </c>
      <c r="AA144" s="8">
        <f>('4v'!R133-Z144)^2</f>
        <v>5.4542032094527543E-5</v>
      </c>
      <c r="AB144" s="9">
        <f>offs450+Ampl450*SIN(2*PI()*freq450*('4v'!Q133-reta450)+deph450*PI()/180)</f>
        <v>0.76640373457540223</v>
      </c>
      <c r="AC144" s="10">
        <f>('4v'!S133-AB144)^2</f>
        <v>6.0991954138233184E-5</v>
      </c>
      <c r="AD144" s="3"/>
      <c r="AE144" s="3"/>
      <c r="AF144" s="7">
        <f>offs451+Ampl451*SIN(2*PI()*freq451*('4v'!U132)+deph451*PI()/180)</f>
        <v>0.29302337342274254</v>
      </c>
      <c r="AG144" s="8">
        <f>('4v'!V132-AF144)^2</f>
        <v>1.5039917720093164E-6</v>
      </c>
      <c r="AH144" s="9">
        <f>offs452+Ampl452*SIN(2*PI()*freq452*('4v'!U132-reta452)+deph452*PI()/180)</f>
        <v>0.84852059638080768</v>
      </c>
      <c r="AI144" s="10">
        <f>('4v'!W132-AH144)^2</f>
        <v>3.3366838771817835E-5</v>
      </c>
      <c r="AL144" s="76"/>
      <c r="AN144" s="76"/>
      <c r="AO144" s="80"/>
    </row>
    <row r="145" spans="1:41" x14ac:dyDescent="0.25">
      <c r="A145" s="3"/>
      <c r="B145" s="7">
        <f>offs441+Ampl441*SIN(2*PI()*freq441*('4v'!A133)+deph441*PI()/180)</f>
        <v>-0.98786840512324359</v>
      </c>
      <c r="C145" s="8">
        <f>('4v'!B133-B145)^2</f>
        <v>3.7283945949682462E-6</v>
      </c>
      <c r="D145" s="9">
        <f>offs442+Ampl442*SIN(2*PI()*freq442*('4v'!A133-reta442)+deph442*PI()/180)</f>
        <v>0.62612232349534536</v>
      </c>
      <c r="E145" s="10">
        <f>('4v'!C133-D145)^2</f>
        <v>2.9370842173231102E-4</v>
      </c>
      <c r="F145" s="3"/>
      <c r="G145" s="3"/>
      <c r="H145" s="7">
        <f>offs443+Ampl443*SIN(2*PI()*freq443*('4v'!E133)+deph443*PI()/180)</f>
        <v>-2.3678795127682157</v>
      </c>
      <c r="I145" s="8">
        <f>('4v'!F133-H145)^2</f>
        <v>9.2155520111077163E-6</v>
      </c>
      <c r="J145" s="9">
        <f>offs444+Ampl444*SIN(2*PI()*freq444*('4v'!E133-reta444)+deph444*PI()/180)</f>
        <v>1.0543600653815033</v>
      </c>
      <c r="K145" s="10">
        <f>('4v'!G133-J145)^2</f>
        <v>6.4789926285969176E-4</v>
      </c>
      <c r="L145" s="3"/>
      <c r="M145" s="3"/>
      <c r="N145" s="7">
        <f>offs445+Ampl445*SIN(2*PI()*freq445*('4v'!I133)+deph445*PI()/180)</f>
        <v>1.2914240810438782</v>
      </c>
      <c r="O145" s="8">
        <f>('4v'!J133-N145)^2</f>
        <v>1.2485417617925227E-5</v>
      </c>
      <c r="P145" s="9">
        <f>offs446+Ampl446*SIN(2*PI()*freq446*('4v'!I133-reta446)+deph446*PI()/180)</f>
        <v>0.76009927305219738</v>
      </c>
      <c r="Q145" s="10">
        <f>('4v'!K133-P145)^2</f>
        <v>2.9287395804050582E-5</v>
      </c>
      <c r="R145" s="3"/>
      <c r="S145" s="3"/>
      <c r="T145" s="7">
        <f>offs447+Ampl447*SIN(2*PI()*freq447*('4v'!M133)+deph447*PI()/180)</f>
        <v>1.2060871025521613</v>
      </c>
      <c r="U145" s="8">
        <f>('4v'!N133-T145)^2</f>
        <v>5.1866670064938765E-8</v>
      </c>
      <c r="V145" s="9">
        <f>offs448+Ampl448*SIN(2*PI()*freq448*('4v'!M133-reta448)+deph448*PI()/180)</f>
        <v>0.99378916115956428</v>
      </c>
      <c r="W145" s="10">
        <f>('4v'!O133-V145)^2</f>
        <v>1.2830066631245246E-6</v>
      </c>
      <c r="X145" s="3"/>
      <c r="Y145" s="3"/>
      <c r="Z145" s="7">
        <f>offs449+Ampl449*SIN(2*PI()*freq449*('4v'!Q134)+deph449*PI()/180)</f>
        <v>-0.7264086475448378</v>
      </c>
      <c r="AA145" s="8">
        <f>('4v'!R134-Z145)^2</f>
        <v>6.6597417506772486E-6</v>
      </c>
      <c r="AB145" s="9">
        <f>offs450+Ampl450*SIN(2*PI()*freq450*('4v'!Q134-reta450)+deph450*PI()/180)</f>
        <v>0.7650823690532077</v>
      </c>
      <c r="AC145" s="10">
        <f>('4v'!S134-AB145)^2</f>
        <v>7.125671149245253E-5</v>
      </c>
      <c r="AD145" s="3"/>
      <c r="AE145" s="3"/>
      <c r="AF145" s="7">
        <f>offs451+Ampl451*SIN(2*PI()*freq451*('4v'!U133)+deph451*PI()/180)</f>
        <v>0.17569552672996069</v>
      </c>
      <c r="AG145" s="8">
        <f>('4v'!V133-AF145)^2</f>
        <v>1.1805403349191078E-6</v>
      </c>
      <c r="AH145" s="9">
        <f>offs452+Ampl452*SIN(2*PI()*freq452*('4v'!U133-reta452)+deph452*PI()/180)</f>
        <v>0.84348086249058751</v>
      </c>
      <c r="AI145" s="10">
        <f>('4v'!W133-AH145)^2</f>
        <v>4.7750000398989518E-5</v>
      </c>
      <c r="AL145" s="76"/>
      <c r="AN145" s="76"/>
      <c r="AO145" s="80"/>
    </row>
    <row r="146" spans="1:41" x14ac:dyDescent="0.25">
      <c r="A146" s="3"/>
      <c r="B146" s="7">
        <f>offs441+Ampl441*SIN(2*PI()*freq441*('4v'!A134)+deph441*PI()/180)</f>
        <v>-1.0359176563895067</v>
      </c>
      <c r="C146" s="8">
        <f>('4v'!B134-B146)^2</f>
        <v>1.3272339246031247E-6</v>
      </c>
      <c r="D146" s="9">
        <f>offs442+Ampl442*SIN(2*PI()*freq442*('4v'!A134-reta442)+deph442*PI()/180)</f>
        <v>0.63481053636942086</v>
      </c>
      <c r="E146" s="10">
        <f>('4v'!C134-D146)^2</f>
        <v>1.4772789258102692E-4</v>
      </c>
      <c r="F146" s="3"/>
      <c r="G146" s="3"/>
      <c r="H146" s="7">
        <f>offs443+Ampl443*SIN(2*PI()*freq443*('4v'!E134)+deph443*PI()/180)</f>
        <v>-2.3446447121611271</v>
      </c>
      <c r="I146" s="8">
        <f>('4v'!F134-H146)^2</f>
        <v>6.8690530639520266E-6</v>
      </c>
      <c r="J146" s="9">
        <f>offs444+Ampl444*SIN(2*PI()*freq444*('4v'!E134-reta444)+deph444*PI()/180)</f>
        <v>1.0620606372475681</v>
      </c>
      <c r="K146" s="10">
        <f>('4v'!G134-J146)^2</f>
        <v>3.8337494138662498E-4</v>
      </c>
      <c r="L146" s="3"/>
      <c r="M146" s="3"/>
      <c r="N146" s="7">
        <f>offs445+Ampl445*SIN(2*PI()*freq445*('4v'!I134)+deph445*PI()/180)</f>
        <v>1.2792713191333582</v>
      </c>
      <c r="O146" s="8">
        <f>('4v'!J134-N146)^2</f>
        <v>1.314070481985796E-6</v>
      </c>
      <c r="P146" s="9">
        <f>offs446+Ampl446*SIN(2*PI()*freq446*('4v'!I134-reta446)+deph446*PI()/180)</f>
        <v>0.75803416698988713</v>
      </c>
      <c r="Q146" s="10">
        <f>('4v'!K134-P146)^2</f>
        <v>2.8087954130055943E-5</v>
      </c>
      <c r="R146" s="3"/>
      <c r="S146" s="3"/>
      <c r="T146" s="7">
        <f>offs447+Ampl447*SIN(2*PI()*freq447*('4v'!M134)+deph447*PI()/180)</f>
        <v>1.2231244809994768</v>
      </c>
      <c r="U146" s="8">
        <f>('4v'!N134-T146)^2</f>
        <v>2.6899968929246011E-6</v>
      </c>
      <c r="V146" s="9">
        <f>offs448+Ampl448*SIN(2*PI()*freq448*('4v'!M134-reta448)+deph448*PI()/180)</f>
        <v>0.99158797960613121</v>
      </c>
      <c r="W146" s="10">
        <f>('4v'!O134-V146)^2</f>
        <v>3.2760696602274184E-7</v>
      </c>
      <c r="X146" s="3"/>
      <c r="Y146" s="3"/>
      <c r="Z146" s="7">
        <f>offs449+Ampl449*SIN(2*PI()*freq449*('4v'!Q135)+deph449*PI()/180)</f>
        <v>-0.81287492026896113</v>
      </c>
      <c r="AA146" s="8">
        <f>('4v'!R135-Z146)^2</f>
        <v>9.6653852387574455E-6</v>
      </c>
      <c r="AB146" s="9">
        <f>offs450+Ampl450*SIN(2*PI()*freq450*('4v'!Q135-reta450)+deph450*PI()/180)</f>
        <v>0.76399576671039993</v>
      </c>
      <c r="AC146" s="10">
        <f>('4v'!S135-AB146)^2</f>
        <v>5.4092593364406834E-5</v>
      </c>
      <c r="AD146" s="3"/>
      <c r="AE146" s="3"/>
      <c r="AF146" s="7">
        <f>offs451+Ampl451*SIN(2*PI()*freq451*('4v'!U134)+deph451*PI()/180)</f>
        <v>5.5876667735939023E-2</v>
      </c>
      <c r="AG146" s="8">
        <f>('4v'!V134-AF146)^2</f>
        <v>1.6619298292565097E-7</v>
      </c>
      <c r="AH146" s="9">
        <f>offs452+Ampl452*SIN(2*PI()*freq452*('4v'!U134-reta452)+deph452*PI()/180)</f>
        <v>0.83861044261344952</v>
      </c>
      <c r="AI146" s="10">
        <f>('4v'!W134-AH146)^2</f>
        <v>6.1992905919303778E-5</v>
      </c>
      <c r="AL146" s="76"/>
      <c r="AN146" s="76"/>
      <c r="AO146" s="80"/>
    </row>
    <row r="147" spans="1:41" x14ac:dyDescent="0.25">
      <c r="A147" s="3"/>
      <c r="B147" s="7">
        <f>offs441+Ampl441*SIN(2*PI()*freq441*('4v'!A135)+deph441*PI()/180)</f>
        <v>-1.0836073214499102</v>
      </c>
      <c r="C147" s="8">
        <f>('4v'!B135-B147)^2</f>
        <v>3.8679932615367589E-6</v>
      </c>
      <c r="D147" s="9">
        <f>offs442+Ampl442*SIN(2*PI()*freq442*('4v'!A135-reta442)+deph442*PI()/180)</f>
        <v>0.64365331586511154</v>
      </c>
      <c r="E147" s="10">
        <f>('4v'!C135-D147)^2</f>
        <v>2.1486161504126321E-6</v>
      </c>
      <c r="F147" s="3"/>
      <c r="G147" s="3"/>
      <c r="H147" s="7">
        <f>offs443+Ampl443*SIN(2*PI()*freq443*('4v'!E135)+deph443*PI()/180)</f>
        <v>-2.318741134134358</v>
      </c>
      <c r="I147" s="8">
        <f>('4v'!F135-H147)^2</f>
        <v>9.8211152638354869E-6</v>
      </c>
      <c r="J147" s="9">
        <f>offs444+Ampl444*SIN(2*PI()*freq444*('4v'!E135-reta444)+deph444*PI()/180)</f>
        <v>1.0695007745018763</v>
      </c>
      <c r="K147" s="10">
        <f>('4v'!G135-J147)^2</f>
        <v>6.1694938307669941E-3</v>
      </c>
      <c r="L147" s="3"/>
      <c r="M147" s="3"/>
      <c r="N147" s="7">
        <f>offs445+Ampl445*SIN(2*PI()*freq445*('4v'!I135)+deph445*PI()/180)</f>
        <v>1.2668446789502352</v>
      </c>
      <c r="O147" s="8">
        <f>('4v'!J135-N147)^2</f>
        <v>1.9222871308335234E-7</v>
      </c>
      <c r="P147" s="9">
        <f>offs446+Ampl446*SIN(2*PI()*freq446*('4v'!I135-reta446)+deph446*PI()/180)</f>
        <v>0.75598944572868865</v>
      </c>
      <c r="Q147" s="10">
        <f>('4v'!K135-P147)^2</f>
        <v>2.7125406912345072E-5</v>
      </c>
      <c r="R147" s="3"/>
      <c r="S147" s="3"/>
      <c r="T147" s="7">
        <f>offs447+Ampl447*SIN(2*PI()*freq447*('4v'!M135)+deph447*PI()/180)</f>
        <v>1.2397476820712423</v>
      </c>
      <c r="U147" s="8">
        <f>('4v'!N135-T147)^2</f>
        <v>6.9607433516040517E-6</v>
      </c>
      <c r="V147" s="9">
        <f>offs448+Ampl448*SIN(2*PI()*freq448*('4v'!M135-reta448)+deph448*PI()/180)</f>
        <v>0.98936093216513255</v>
      </c>
      <c r="W147" s="10">
        <f>('4v'!O135-V147)^2</f>
        <v>8.9067725928991493E-8</v>
      </c>
      <c r="X147" s="3"/>
      <c r="Y147" s="3"/>
      <c r="Z147" s="7">
        <f>offs449+Ampl449*SIN(2*PI()*freq449*('4v'!Q136)+deph449*PI()/180)</f>
        <v>-0.89864783885875266</v>
      </c>
      <c r="AA147" s="8">
        <f>('4v'!R136-Z147)^2</f>
        <v>8.6720759040194904E-6</v>
      </c>
      <c r="AB147" s="9">
        <f>offs450+Ampl450*SIN(2*PI()*freq450*('4v'!Q136-reta450)+deph450*PI()/180)</f>
        <v>0.76314602917786778</v>
      </c>
      <c r="AC147" s="10">
        <f>('4v'!S136-AB147)^2</f>
        <v>4.2315404604911055E-5</v>
      </c>
      <c r="AD147" s="3"/>
      <c r="AE147" s="3"/>
      <c r="AF147" s="7">
        <f>offs451+Ampl451*SIN(2*PI()*freq451*('4v'!U135)+deph451*PI()/180)</f>
        <v>-6.5960333262902793E-2</v>
      </c>
      <c r="AG147" s="8">
        <f>('4v'!V135-AF147)^2</f>
        <v>2.6168456723107223E-6</v>
      </c>
      <c r="AH147" s="9">
        <f>offs452+Ampl452*SIN(2*PI()*freq452*('4v'!U135-reta452)+deph452*PI()/180)</f>
        <v>0.83392855807156574</v>
      </c>
      <c r="AI147" s="10">
        <f>('4v'!W135-AH147)^2</f>
        <v>7.481284567335742E-5</v>
      </c>
      <c r="AL147" s="76"/>
      <c r="AN147" s="76"/>
      <c r="AO147" s="80"/>
    </row>
    <row r="148" spans="1:41" x14ac:dyDescent="0.25">
      <c r="A148" s="3"/>
      <c r="B148" s="7">
        <f>offs441+Ampl441*SIN(2*PI()*freq441*('4v'!A136)+deph441*PI()/180)</f>
        <v>-1.1309072784898473</v>
      </c>
      <c r="C148" s="8">
        <f>('4v'!B136-B148)^2</f>
        <v>1.8877100125840465E-5</v>
      </c>
      <c r="D148" s="9">
        <f>offs442+Ampl442*SIN(2*PI()*freq442*('4v'!A136-reta442)+deph442*PI()/180)</f>
        <v>0.65264507669335647</v>
      </c>
      <c r="E148" s="10">
        <f>('4v'!C136-D148)^2</f>
        <v>2.1143228903326849E-5</v>
      </c>
      <c r="F148" s="3"/>
      <c r="G148" s="3"/>
      <c r="H148" s="7">
        <f>offs443+Ampl443*SIN(2*PI()*freq443*('4v'!E136)+deph443*PI()/180)</f>
        <v>-2.2902055890897044</v>
      </c>
      <c r="I148" s="8">
        <f>('4v'!F136-H148)^2</f>
        <v>1.7590551167491219E-7</v>
      </c>
      <c r="J148" s="9">
        <f>offs444+Ampl444*SIN(2*PI()*freq444*('4v'!E136-reta444)+deph444*PI()/180)</f>
        <v>1.0766699043022729</v>
      </c>
      <c r="K148" s="10">
        <f>('4v'!G136-J148)^2</f>
        <v>1.6341009224638925E-4</v>
      </c>
      <c r="L148" s="3"/>
      <c r="M148" s="3"/>
      <c r="N148" s="7">
        <f>offs445+Ampl445*SIN(2*PI()*freq445*('4v'!I136)+deph445*PI()/180)</f>
        <v>1.2541461228050492</v>
      </c>
      <c r="O148" s="8">
        <f>('4v'!J136-N148)^2</f>
        <v>1.9930742177203206E-6</v>
      </c>
      <c r="P148" s="9">
        <f>offs446+Ampl446*SIN(2*PI()*freq446*('4v'!I136-reta446)+deph446*PI()/180)</f>
        <v>0.7539654321537923</v>
      </c>
      <c r="Q148" s="10">
        <f>('4v'!K136-P148)^2</f>
        <v>2.6392078911844707E-5</v>
      </c>
      <c r="R148" s="3"/>
      <c r="S148" s="3"/>
      <c r="T148" s="7">
        <f>offs447+Ampl447*SIN(2*PI()*freq447*('4v'!M136)+deph447*PI()/180)</f>
        <v>1.2559526042413323</v>
      </c>
      <c r="U148" s="8">
        <f>('4v'!N136-T148)^2</f>
        <v>1.6005140436216582E-6</v>
      </c>
      <c r="V148" s="9">
        <f>offs448+Ampl448*SIN(2*PI()*freq448*('4v'!M136-reta448)+deph448*PI()/180)</f>
        <v>0.98710856796570823</v>
      </c>
      <c r="W148" s="10">
        <f>('4v'!O136-V148)^2</f>
        <v>6.2731831941697751E-13</v>
      </c>
      <c r="X148" s="3"/>
      <c r="Y148" s="3"/>
      <c r="Z148" s="7">
        <f>offs449+Ampl449*SIN(2*PI()*freq449*('4v'!Q137)+deph449*PI()/180)</f>
        <v>-0.98356150728396052</v>
      </c>
      <c r="AA148" s="8">
        <f>('4v'!R137-Z148)^2</f>
        <v>3.6883482277454805E-6</v>
      </c>
      <c r="AB148" s="9">
        <f>offs450+Ampl450*SIN(2*PI()*freq450*('4v'!Q137-reta450)+deph450*PI()/180)</f>
        <v>0.76253479995901197</v>
      </c>
      <c r="AC148" s="10">
        <f>('4v'!S137-AB148)^2</f>
        <v>3.4736877956849359E-5</v>
      </c>
      <c r="AD148" s="3"/>
      <c r="AE148" s="3"/>
      <c r="AF148" s="7">
        <f>offs451+Ampl451*SIN(2*PI()*freq451*('4v'!U136)+deph451*PI()/180)</f>
        <v>-0.18933464128566047</v>
      </c>
      <c r="AG148" s="8">
        <f>('4v'!V136-AF148)^2</f>
        <v>1.0519375749882193E-5</v>
      </c>
      <c r="AH148" s="9">
        <f>offs452+Ampl452*SIN(2*PI()*freq452*('4v'!U136-reta452)+deph452*PI()/180)</f>
        <v>0.82945368612427295</v>
      </c>
      <c r="AI148" s="10">
        <f>('4v'!W136-AH148)^2</f>
        <v>5.2784785712831889E-5</v>
      </c>
      <c r="AL148" s="76"/>
      <c r="AN148" s="76"/>
      <c r="AO148" s="80"/>
    </row>
    <row r="149" spans="1:41" x14ac:dyDescent="0.25">
      <c r="A149" s="3"/>
      <c r="B149" s="7">
        <f>offs441+Ampl441*SIN(2*PI()*freq441*('4v'!A137)+deph441*PI()/180)</f>
        <v>-1.177787651842652</v>
      </c>
      <c r="C149" s="8">
        <f>('4v'!B137-B149)^2</f>
        <v>1.8923821054129319E-5</v>
      </c>
      <c r="D149" s="9">
        <f>offs442+Ampl442*SIN(2*PI()*freq442*('4v'!A137-reta442)+deph442*PI()/180)</f>
        <v>0.66178013946529268</v>
      </c>
      <c r="E149" s="10">
        <f>('4v'!C137-D149)^2</f>
        <v>1.8860186621107297E-4</v>
      </c>
      <c r="F149" s="3"/>
      <c r="G149" s="3"/>
      <c r="H149" s="7">
        <f>offs443+Ampl443*SIN(2*PI()*freq443*('4v'!E137)+deph443*PI()/180)</f>
        <v>-2.2590786275980994</v>
      </c>
      <c r="I149" s="8">
        <f>('4v'!F137-H149)^2</f>
        <v>5.0601260869126975E-6</v>
      </c>
      <c r="J149" s="9">
        <f>offs444+Ampl444*SIN(2*PI()*freq444*('4v'!E137-reta444)+deph444*PI()/180)</f>
        <v>1.0835578389230265</v>
      </c>
      <c r="K149" s="10">
        <f>('4v'!G137-J149)^2</f>
        <v>8.4200699120354008E-3</v>
      </c>
      <c r="L149" s="3"/>
      <c r="M149" s="3"/>
      <c r="N149" s="7">
        <f>offs445+Ampl445*SIN(2*PI()*freq445*('4v'!I137)+deph445*PI()/180)</f>
        <v>1.2411776559470233</v>
      </c>
      <c r="O149" s="8">
        <f>('4v'!J137-N149)^2</f>
        <v>4.4739269834470714E-6</v>
      </c>
      <c r="P149" s="9">
        <f>offs446+Ampl446*SIN(2*PI()*freq446*('4v'!I137-reta446)+deph446*PI()/180)</f>
        <v>0.75196244588040528</v>
      </c>
      <c r="Q149" s="10">
        <f>('4v'!K137-P149)^2</f>
        <v>2.5882207335070134E-5</v>
      </c>
      <c r="R149" s="3"/>
      <c r="S149" s="3"/>
      <c r="T149" s="7">
        <f>offs447+Ampl447*SIN(2*PI()*freq447*('4v'!M137)+deph447*PI()/180)</f>
        <v>1.2717352491876783</v>
      </c>
      <c r="U149" s="8">
        <f>('4v'!N137-T149)^2</f>
        <v>2.0242437061230531E-6</v>
      </c>
      <c r="V149" s="9">
        <f>offs448+Ampl448*SIN(2*PI()*freq448*('4v'!M137-reta448)+deph448*PI()/180)</f>
        <v>0.98483144237941955</v>
      </c>
      <c r="W149" s="10">
        <f>('4v'!O137-V149)^2</f>
        <v>1.0549349433473085E-7</v>
      </c>
      <c r="X149" s="3"/>
      <c r="Y149" s="3"/>
      <c r="Z149" s="7">
        <f>offs449+Ampl449*SIN(2*PI()*freq449*('4v'!Q138)+deph449*PI()/180)</f>
        <v>-1.0674516914164067</v>
      </c>
      <c r="AA149" s="8">
        <f>('4v'!R138-Z149)^2</f>
        <v>1.4286067203259029E-5</v>
      </c>
      <c r="AB149" s="9">
        <f>offs450+Ampl450*SIN(2*PI()*freq450*('4v'!Q138-reta450)+deph450*PI()/180)</f>
        <v>0.76216326125099509</v>
      </c>
      <c r="AC149" s="10">
        <f>('4v'!S138-AB149)^2</f>
        <v>1.2739625877855134E-5</v>
      </c>
      <c r="AD149" s="3"/>
      <c r="AE149" s="3"/>
      <c r="AF149" s="7">
        <f>offs451+Ampl451*SIN(2*PI()*freq451*('4v'!U137)+deph451*PI()/180)</f>
        <v>-0.31375935430290702</v>
      </c>
      <c r="AG149" s="8">
        <f>('4v'!V137-AF149)^2</f>
        <v>1.4582054959926913E-5</v>
      </c>
      <c r="AH149" s="9">
        <f>offs452+Ampl452*SIN(2*PI()*freq452*('4v'!U137-reta452)+deph452*PI()/180)</f>
        <v>0.82520348704677349</v>
      </c>
      <c r="AI149" s="10">
        <f>('4v'!W137-AH149)^2</f>
        <v>3.1984826764113033E-5</v>
      </c>
      <c r="AL149" s="76"/>
      <c r="AN149" s="76"/>
      <c r="AO149" s="80"/>
    </row>
    <row r="150" spans="1:41" x14ac:dyDescent="0.25">
      <c r="A150" s="3"/>
      <c r="B150" s="7">
        <f>offs441+Ampl441*SIN(2*PI()*freq441*('4v'!A138)+deph441*PI()/180)</f>
        <v>-1.2242188308597095</v>
      </c>
      <c r="C150" s="8">
        <f>('4v'!B138-B150)^2</f>
        <v>3.8151107913212889E-6</v>
      </c>
      <c r="D150" s="9">
        <f>offs442+Ampl442*SIN(2*PI()*freq442*('4v'!A138-reta442)+deph442*PI()/180)</f>
        <v>0.67105273427947776</v>
      </c>
      <c r="E150" s="10">
        <f>('4v'!C138-D150)^2</f>
        <v>3.6479602960980367E-4</v>
      </c>
      <c r="F150" s="3"/>
      <c r="G150" s="3"/>
      <c r="H150" s="7">
        <f>offs443+Ampl443*SIN(2*PI()*freq443*('4v'!E138)+deph443*PI()/180)</f>
        <v>-2.2254044827750556</v>
      </c>
      <c r="I150" s="8">
        <f>('4v'!F138-H150)^2</f>
        <v>1.4058436430635402E-6</v>
      </c>
      <c r="J150" s="9">
        <f>offs444+Ampl444*SIN(2*PI()*freq444*('4v'!E138-reta444)+deph444*PI()/180)</f>
        <v>1.0901547902321409</v>
      </c>
      <c r="K150" s="10">
        <f>('4v'!G138-J150)^2</f>
        <v>2.0815119856703035E-3</v>
      </c>
      <c r="L150" s="3"/>
      <c r="M150" s="3"/>
      <c r="N150" s="7">
        <f>offs445+Ampl445*SIN(2*PI()*freq445*('4v'!I138)+deph445*PI()/180)</f>
        <v>1.2279413262474081</v>
      </c>
      <c r="O150" s="8">
        <f>('4v'!J138-N150)^2</f>
        <v>6.5061533747916718E-6</v>
      </c>
      <c r="P150" s="9">
        <f>offs446+Ampl446*SIN(2*PI()*freq446*('4v'!I138-reta446)+deph446*PI()/180)</f>
        <v>0.74998080320327887</v>
      </c>
      <c r="Q150" s="10">
        <f>('4v'!K138-P150)^2</f>
        <v>2.5592906334000975E-5</v>
      </c>
      <c r="R150" s="3"/>
      <c r="S150" s="3"/>
      <c r="T150" s="7">
        <f>offs447+Ampl447*SIN(2*PI()*freq447*('4v'!M138)+deph447*PI()/180)</f>
        <v>1.2870917227788041</v>
      </c>
      <c r="U150" s="8">
        <f>('4v'!N138-T150)^2</f>
        <v>1.3322533076658565E-6</v>
      </c>
      <c r="V150" s="9">
        <f>offs448+Ampl448*SIN(2*PI()*freq448*('4v'!M138-reta448)+deph448*PI()/180)</f>
        <v>0.98253011688331005</v>
      </c>
      <c r="W150" s="10">
        <f>('4v'!O138-V150)^2</f>
        <v>4.5291973511212212E-7</v>
      </c>
      <c r="X150" s="3"/>
      <c r="Y150" s="3"/>
      <c r="Z150" s="7">
        <f>offs449+Ampl449*SIN(2*PI()*freq449*('4v'!Q139)+deph449*PI()/180)</f>
        <v>-1.1501561366802577</v>
      </c>
      <c r="AA150" s="8">
        <f>('4v'!R139-Z150)^2</f>
        <v>1.9830426293057625E-5</v>
      </c>
      <c r="AB150" s="9">
        <f>offs450+Ampl450*SIN(2*PI()*freq450*('4v'!Q139-reta450)+deph450*PI()/180)</f>
        <v>0.7620321316582177</v>
      </c>
      <c r="AC150" s="10">
        <f>('4v'!S139-AB150)^2</f>
        <v>2.1890078524207375E-7</v>
      </c>
      <c r="AD150" s="3"/>
      <c r="AE150" s="3"/>
      <c r="AF150" s="7">
        <f>offs451+Ampl451*SIN(2*PI()*freq451*('4v'!U138)+deph451*PI()/180)</f>
        <v>-0.43874342481663575</v>
      </c>
      <c r="AG150" s="8">
        <f>('4v'!V138-AF150)^2</f>
        <v>4.0982958382106018E-6</v>
      </c>
      <c r="AH150" s="9">
        <f>offs452+Ampl452*SIN(2*PI()*freq452*('4v'!U138-reta452)+deph452*PI()/180)</f>
        <v>0.82119473443309388</v>
      </c>
      <c r="AI150" s="10">
        <f>('4v'!W138-AH150)^2</f>
        <v>1.4480046034681049E-5</v>
      </c>
      <c r="AL150" s="76"/>
      <c r="AN150" s="76"/>
      <c r="AO150" s="80"/>
    </row>
    <row r="151" spans="1:41" x14ac:dyDescent="0.25">
      <c r="A151" s="3"/>
      <c r="B151" s="7">
        <f>offs441+Ampl441*SIN(2*PI()*freq441*('4v'!A139)+deph441*PI()/180)</f>
        <v>-1.270171488613171</v>
      </c>
      <c r="C151" s="8">
        <f>('4v'!B139-B151)^2</f>
        <v>8.9041880435345601E-6</v>
      </c>
      <c r="D151" s="9">
        <f>offs442+Ampl442*SIN(2*PI()*freq442*('4v'!A139-reta442)+deph442*PI()/180)</f>
        <v>0.68045700436628331</v>
      </c>
      <c r="E151" s="10">
        <f>('4v'!C139-D151)^2</f>
        <v>1.1937320105029567E-4</v>
      </c>
      <c r="F151" s="3"/>
      <c r="G151" s="3"/>
      <c r="H151" s="7">
        <f>offs443+Ampl443*SIN(2*PI()*freq443*('4v'!E139)+deph443*PI()/180)</f>
        <v>-2.189231007422979</v>
      </c>
      <c r="I151" s="8">
        <f>('4v'!F139-H151)^2</f>
        <v>3.1847706659585103E-6</v>
      </c>
      <c r="J151" s="9">
        <f>offs444+Ampl444*SIN(2*PI()*freq444*('4v'!E139-reta444)+deph444*PI()/180)</f>
        <v>1.0964513836008276</v>
      </c>
      <c r="K151" s="10">
        <f>('4v'!G139-J151)^2</f>
        <v>8.9423910231895155E-3</v>
      </c>
      <c r="L151" s="3"/>
      <c r="M151" s="3"/>
      <c r="N151" s="7">
        <f>offs445+Ampl445*SIN(2*PI()*freq445*('4v'!I139)+deph445*PI()/180)</f>
        <v>1.2144392238761048</v>
      </c>
      <c r="O151" s="8">
        <f>('4v'!J139-N151)^2</f>
        <v>5.8884731835052944E-7</v>
      </c>
      <c r="P151" s="9">
        <f>offs446+Ampl446*SIN(2*PI()*freq446*('4v'!I139-reta446)+deph446*PI()/180)</f>
        <v>0.74802081704676393</v>
      </c>
      <c r="Q151" s="10">
        <f>('4v'!K139-P151)^2</f>
        <v>9.6035347776875323E-6</v>
      </c>
      <c r="R151" s="3"/>
      <c r="S151" s="3"/>
      <c r="T151" s="7">
        <f>offs447+Ampl447*SIN(2*PI()*freq447*('4v'!M139)+deph447*PI()/180)</f>
        <v>1.3020182360346313</v>
      </c>
      <c r="U151" s="8">
        <f>('4v'!N139-T151)^2</f>
        <v>1.9027009406138983E-5</v>
      </c>
      <c r="V151" s="9">
        <f>offs448+Ampl448*SIN(2*PI()*freq448*('4v'!M139-reta448)+deph448*PI()/180)</f>
        <v>0.98020515892146132</v>
      </c>
      <c r="W151" s="10">
        <f>('4v'!O139-V151)^2</f>
        <v>1.0916719826803418E-6</v>
      </c>
      <c r="X151" s="3"/>
      <c r="Y151" s="3"/>
      <c r="Z151" s="7">
        <f>offs449+Ampl449*SIN(2*PI()*freq449*('4v'!Q140)+deph449*PI()/180)</f>
        <v>-1.2315148818735473</v>
      </c>
      <c r="AA151" s="8">
        <f>('4v'!R140-Z151)^2</f>
        <v>1.429506774171773E-5</v>
      </c>
      <c r="AB151" s="9">
        <f>offs450+Ampl450*SIN(2*PI()*freq450*('4v'!Q140-reta450)+deph450*PI()/180)</f>
        <v>0.7621416648024435</v>
      </c>
      <c r="AC151" s="10">
        <f>('4v'!S140-AB151)^2</f>
        <v>5.3422703954637861E-6</v>
      </c>
      <c r="AD151" s="3"/>
      <c r="AE151" s="3"/>
      <c r="AF151" s="7">
        <f>offs451+Ampl451*SIN(2*PI()*freq451*('4v'!U139)+deph451*PI()/180)</f>
        <v>-0.56379359780029115</v>
      </c>
      <c r="AG151" s="8">
        <f>('4v'!V139-AF151)^2</f>
        <v>6.2957842252385227E-5</v>
      </c>
      <c r="AH151" s="9">
        <f>offs452+Ampl452*SIN(2*PI()*freq452*('4v'!U139-reta452)+deph452*PI()/180)</f>
        <v>0.81744324899837661</v>
      </c>
      <c r="AI151" s="10">
        <f>('4v'!W139-AH151)^2</f>
        <v>2.882358463513235E-6</v>
      </c>
      <c r="AL151" s="76"/>
      <c r="AN151" s="76"/>
      <c r="AO151" s="80"/>
    </row>
    <row r="152" spans="1:41" x14ac:dyDescent="0.25">
      <c r="A152" s="3"/>
      <c r="B152" s="7">
        <f>offs441+Ampl441*SIN(2*PI()*freq441*('4v'!A140)+deph441*PI()/180)</f>
        <v>-1.3156166004194876</v>
      </c>
      <c r="C152" s="8">
        <f>('4v'!B140-B152)^2</f>
        <v>2.981488067105569E-5</v>
      </c>
      <c r="D152" s="9">
        <f>offs442+Ampl442*SIN(2*PI()*freq442*('4v'!A140-reta442)+deph442*PI()/180)</f>
        <v>0.68998700978715888</v>
      </c>
      <c r="E152" s="10">
        <f>('4v'!C140-D152)^2</f>
        <v>8.2806380871526707E-6</v>
      </c>
      <c r="F152" s="3"/>
      <c r="G152" s="3"/>
      <c r="H152" s="7">
        <f>offs443+Ampl443*SIN(2*PI()*freq443*('4v'!E140)+deph443*PI()/180)</f>
        <v>-2.1506096060297102</v>
      </c>
      <c r="I152" s="8">
        <f>('4v'!F140-H152)^2</f>
        <v>1.8049760482052579E-6</v>
      </c>
      <c r="J152" s="9">
        <f>offs444+Ampl444*SIN(2*PI()*freq444*('4v'!E140-reta444)+deph444*PI()/180)</f>
        <v>1.1024386712253686</v>
      </c>
      <c r="K152" s="10">
        <f>('4v'!G140-J152)^2</f>
        <v>1.2547232253706974E-2</v>
      </c>
      <c r="L152" s="3"/>
      <c r="M152" s="3"/>
      <c r="N152" s="7">
        <f>offs445+Ampl445*SIN(2*PI()*freq445*('4v'!I140)+deph445*PI()/180)</f>
        <v>1.2006734809715964</v>
      </c>
      <c r="O152" s="8">
        <f>('4v'!J140-N152)^2</f>
        <v>4.535900888218807E-7</v>
      </c>
      <c r="P152" s="9">
        <f>offs446+Ampl446*SIN(2*PI()*freq446*('4v'!I140-reta446)+deph446*PI()/180)</f>
        <v>0.74608279691539536</v>
      </c>
      <c r="Q152" s="10">
        <f>('4v'!K140-P152)^2</f>
        <v>9.6973504723215816E-6</v>
      </c>
      <c r="R152" s="3"/>
      <c r="S152" s="3"/>
      <c r="T152" s="7">
        <f>offs447+Ampl447*SIN(2*PI()*freq447*('4v'!M140)+deph447*PI()/180)</f>
        <v>1.3165111060613677</v>
      </c>
      <c r="U152" s="8">
        <f>('4v'!N140-T152)^2</f>
        <v>1.630080505217752E-6</v>
      </c>
      <c r="V152" s="9">
        <f>offs448+Ampl448*SIN(2*PI()*freq448*('4v'!M140-reta448)+deph448*PI()/180)</f>
        <v>0.97785714176507565</v>
      </c>
      <c r="W152" s="10">
        <f>('4v'!O140-V152)^2</f>
        <v>2.63581372382781E-7</v>
      </c>
      <c r="X152" s="3"/>
      <c r="Y152" s="3"/>
      <c r="Z152" s="7">
        <f>offs449+Ampl449*SIN(2*PI()*freq449*('4v'!Q141)+deph449*PI()/180)</f>
        <v>-1.3113705685540671</v>
      </c>
      <c r="AA152" s="8">
        <f>('4v'!R141-Z152)^2</f>
        <v>1.2656294016887731E-5</v>
      </c>
      <c r="AB152" s="9">
        <f>offs450+Ampl450*SIN(2*PI()*freq450*('4v'!Q141-reta450)+deph450*PI()/180)</f>
        <v>0.76249164883226161</v>
      </c>
      <c r="AC152" s="10">
        <f>('4v'!S141-AB152)^2</f>
        <v>3.8468984031889203E-6</v>
      </c>
      <c r="AD152" s="3"/>
      <c r="AE152" s="3"/>
      <c r="AF152" s="7">
        <f>offs451+Ampl451*SIN(2*PI()*freq451*('4v'!U140)+deph451*PI()/180)</f>
        <v>-0.68841635735112461</v>
      </c>
      <c r="AG152" s="8">
        <f>('4v'!V140-AF152)^2</f>
        <v>1.332510879090957E-5</v>
      </c>
      <c r="AH152" s="9">
        <f>offs452+Ampl452*SIN(2*PI()*freq452*('4v'!U140-reta452)+deph452*PI()/180)</f>
        <v>0.81396383614174073</v>
      </c>
      <c r="AI152" s="10">
        <f>('4v'!W140-AH152)^2</f>
        <v>1.61331622682812E-6</v>
      </c>
      <c r="AL152" s="76"/>
      <c r="AN152" s="76"/>
      <c r="AO152" s="80"/>
    </row>
    <row r="153" spans="1:41" x14ac:dyDescent="0.25">
      <c r="A153" s="3"/>
      <c r="B153" s="7">
        <f>offs441+Ampl441*SIN(2*PI()*freq441*('4v'!A141)+deph441*PI()/180)</f>
        <v>-1.360525462171986</v>
      </c>
      <c r="C153" s="8">
        <f>('4v'!B141-B153)^2</f>
        <v>2.967375463278334E-5</v>
      </c>
      <c r="D153" s="9">
        <f>offs442+Ampl442*SIN(2*PI()*freq442*('4v'!A141-reta442)+deph442*PI()/180)</f>
        <v>0.69963673118641778</v>
      </c>
      <c r="E153" s="10">
        <f>('4v'!C141-D153)^2</f>
        <v>7.6271591460324458E-6</v>
      </c>
      <c r="F153" s="3"/>
      <c r="G153" s="3"/>
      <c r="H153" s="7">
        <f>offs443+Ampl443*SIN(2*PI()*freq443*('4v'!E141)+deph443*PI()/180)</f>
        <v>-2.1095951617199535</v>
      </c>
      <c r="I153" s="8">
        <f>('4v'!F141-H153)^2</f>
        <v>1.8018720580778562E-6</v>
      </c>
      <c r="J153" s="9">
        <f>offs444+Ampl444*SIN(2*PI()*freq444*('4v'!E141-reta444)+deph444*PI()/180)</f>
        <v>1.108108144842431</v>
      </c>
      <c r="K153" s="10">
        <f>('4v'!G141-J153)^2</f>
        <v>1.6372852693363412E-4</v>
      </c>
      <c r="L153" s="3"/>
      <c r="M153" s="3"/>
      <c r="N153" s="7">
        <f>offs445+Ampl445*SIN(2*PI()*freq445*('4v'!I141)+deph445*PI()/180)</f>
        <v>1.1866462713042683</v>
      </c>
      <c r="O153" s="8">
        <f>('4v'!J141-N153)^2</f>
        <v>1.0122661553364545E-7</v>
      </c>
      <c r="P153" s="9">
        <f>offs446+Ampl446*SIN(2*PI()*freq446*('4v'!I141-reta446)+deph446*PI()/180)</f>
        <v>0.74416704884501828</v>
      </c>
      <c r="Q153" s="10">
        <f>('4v'!K141-P153)^2</f>
        <v>1.4359440880489936E-6</v>
      </c>
      <c r="R153" s="3"/>
      <c r="S153" s="3"/>
      <c r="T153" s="7">
        <f>offs447+Ampl447*SIN(2*PI()*freq447*('4v'!M141)+deph447*PI()/180)</f>
        <v>1.3305667569601942</v>
      </c>
      <c r="U153" s="8">
        <f>('4v'!N141-T153)^2</f>
        <v>8.5616538903610788E-8</v>
      </c>
      <c r="V153" s="9">
        <f>offs448+Ampl448*SIN(2*PI()*freq448*('4v'!M141-reta448)+deph448*PI()/180)</f>
        <v>0.97548664437112409</v>
      </c>
      <c r="W153" s="10">
        <f>('4v'!O141-V153)^2</f>
        <v>9.2226004371904251E-9</v>
      </c>
      <c r="X153" s="3"/>
      <c r="Y153" s="3"/>
      <c r="Z153" s="7">
        <f>offs449+Ampl449*SIN(2*PI()*freq449*('4v'!Q142)+deph449*PI()/180)</f>
        <v>-1.389568745391121</v>
      </c>
      <c r="AA153" s="8">
        <f>('4v'!R142-Z153)^2</f>
        <v>7.5765099709195321E-8</v>
      </c>
      <c r="AB153" s="9">
        <f>offs450+Ampl450*SIN(2*PI()*freq450*('4v'!Q142-reta450)+deph450*PI()/180)</f>
        <v>0.76308140683283521</v>
      </c>
      <c r="AC153" s="10">
        <f>('4v'!S142-AB153)^2</f>
        <v>1.1052919727159038E-5</v>
      </c>
      <c r="AD153" s="3"/>
      <c r="AE153" s="3"/>
      <c r="AF153" s="7">
        <f>offs451+Ampl451*SIN(2*PI()*freq451*('4v'!U141)+deph451*PI()/180)</f>
        <v>-0.81211987437188426</v>
      </c>
      <c r="AG153" s="8">
        <f>('4v'!V141-AF153)^2</f>
        <v>5.5407245586136098E-6</v>
      </c>
      <c r="AH153" s="9">
        <f>offs452+Ampl452*SIN(2*PI()*freq452*('4v'!U141-reta452)+deph452*PI()/180)</f>
        <v>0.8107702275161397</v>
      </c>
      <c r="AI153" s="10">
        <f>('4v'!W141-AH153)^2</f>
        <v>1.946659821793471E-6</v>
      </c>
      <c r="AL153" s="76"/>
      <c r="AN153" s="76"/>
      <c r="AO153" s="80"/>
    </row>
    <row r="154" spans="1:41" x14ac:dyDescent="0.25">
      <c r="A154" s="3"/>
      <c r="B154" s="7">
        <f>offs441+Ampl441*SIN(2*PI()*freq441*('4v'!A142)+deph441*PI()/180)</f>
        <v>-1.4048697084710438</v>
      </c>
      <c r="C154" s="8">
        <f>('4v'!B142-B154)^2</f>
        <v>9.281558820787655E-7</v>
      </c>
      <c r="D154" s="9">
        <f>offs442+Ampl442*SIN(2*PI()*freq442*('4v'!A142-reta442)+deph442*PI()/180)</f>
        <v>0.70940007359319956</v>
      </c>
      <c r="E154" s="10">
        <f>('4v'!C142-D154)^2</f>
        <v>4.4431204451078248E-5</v>
      </c>
      <c r="F154" s="3"/>
      <c r="G154" s="3"/>
      <c r="H154" s="7">
        <f>offs443+Ampl443*SIN(2*PI()*freq443*('4v'!E142)+deph443*PI()/180)</f>
        <v>-2.0662459582633259</v>
      </c>
      <c r="I154" s="8">
        <f>('4v'!F142-H154)^2</f>
        <v>4.7674899876865878E-6</v>
      </c>
      <c r="J154" s="9">
        <f>offs444+Ampl444*SIN(2*PI()*freq444*('4v'!E142-reta444)+deph444*PI()/180)</f>
        <v>1.1134517478197794</v>
      </c>
      <c r="K154" s="10">
        <f>('4v'!G142-J154)^2</f>
        <v>5.3037351980057571E-3</v>
      </c>
      <c r="L154" s="3"/>
      <c r="M154" s="3"/>
      <c r="N154" s="7">
        <f>offs445+Ampl445*SIN(2*PI()*freq445*('4v'!I142)+deph445*PI()/180)</f>
        <v>1.1723598099331349</v>
      </c>
      <c r="O154" s="8">
        <f>('4v'!J142-N154)^2</f>
        <v>2.7446546684491372E-6</v>
      </c>
      <c r="P154" s="9">
        <f>offs446+Ampl446*SIN(2*PI()*freq446*('4v'!I142-reta446)+deph446*PI()/180)</f>
        <v>0.74227387535446132</v>
      </c>
      <c r="Q154" s="10">
        <f>('4v'!K142-P154)^2</f>
        <v>4.8283687561961667E-7</v>
      </c>
      <c r="R154" s="3"/>
      <c r="S154" s="3"/>
      <c r="T154" s="7">
        <f>offs447+Ampl447*SIN(2*PI()*freq447*('4v'!M142)+deph447*PI()/180)</f>
        <v>1.3441817207095685</v>
      </c>
      <c r="U154" s="8">
        <f>('4v'!N142-T154)^2</f>
        <v>1.2216373438372318E-7</v>
      </c>
      <c r="V154" s="9">
        <f>offs448+Ampl448*SIN(2*PI()*freq448*('4v'!M142-reta448)+deph448*PI()/180)</f>
        <v>0.97309425123959103</v>
      </c>
      <c r="W154" s="10">
        <f>('4v'!O142-V154)^2</f>
        <v>1.178128466470942E-7</v>
      </c>
      <c r="X154" s="3"/>
      <c r="Y154" s="3"/>
      <c r="Z154" s="7">
        <f>offs449+Ampl449*SIN(2*PI()*freq449*('4v'!Q143)+deph449*PI()/180)</f>
        <v>-1.465958166894618</v>
      </c>
      <c r="AA154" s="8">
        <f>('4v'!R143-Z154)^2</f>
        <v>4.043449777700546E-6</v>
      </c>
      <c r="AB154" s="9">
        <f>offs450+Ampl450*SIN(2*PI()*freq450*('4v'!Q143-reta450)+deph450*PI()/180)</f>
        <v>0.76390979813514315</v>
      </c>
      <c r="AC154" s="10">
        <f>('4v'!S143-AB154)^2</f>
        <v>1.9795397234245818E-5</v>
      </c>
      <c r="AD154" s="3"/>
      <c r="AE154" s="3"/>
      <c r="AF154" s="7">
        <f>offs451+Ampl451*SIN(2*PI()*freq451*('4v'!U142)+deph451*PI()/180)</f>
        <v>-0.93441594759567792</v>
      </c>
      <c r="AG154" s="8">
        <f>('4v'!V142-AF154)^2</f>
        <v>1.2651876198398995E-5</v>
      </c>
      <c r="AH154" s="9">
        <f>offs452+Ampl452*SIN(2*PI()*freq452*('4v'!U142-reta452)+deph452*PI()/180)</f>
        <v>0.80787502683579715</v>
      </c>
      <c r="AI154" s="10">
        <f>('4v'!W142-AH154)^2</f>
        <v>5.7889651345760907E-6</v>
      </c>
      <c r="AL154" s="76"/>
      <c r="AN154" s="76"/>
      <c r="AO154" s="80"/>
    </row>
    <row r="155" spans="1:41" x14ac:dyDescent="0.25">
      <c r="A155" s="3"/>
      <c r="B155" s="7">
        <f>offs441+Ampl441*SIN(2*PI()*freq441*('4v'!A143)+deph441*PI()/180)</f>
        <v>-1.44862133054025</v>
      </c>
      <c r="C155" s="8">
        <f>('4v'!B143-B155)^2</f>
        <v>4.6654680670529454E-6</v>
      </c>
      <c r="D155" s="9">
        <f>offs442+Ampl442*SIN(2*PI()*freq442*('4v'!A143-reta442)+deph442*PI()/180)</f>
        <v>0.71927087027117886</v>
      </c>
      <c r="E155" s="10">
        <f>('4v'!C143-D155)^2</f>
        <v>1.5952372712302581E-4</v>
      </c>
      <c r="F155" s="3"/>
      <c r="G155" s="3"/>
      <c r="H155" s="7">
        <f>offs443+Ampl443*SIN(2*PI()*freq443*('4v'!E143)+deph443*PI()/180)</f>
        <v>-2.020623597249962</v>
      </c>
      <c r="I155" s="8">
        <f>('4v'!F143-H155)^2</f>
        <v>5.8723962183427717E-6</v>
      </c>
      <c r="J155" s="9">
        <f>offs444+Ampl444*SIN(2*PI()*freq444*('4v'!E143-reta444)+deph444*PI()/180)</f>
        <v>1.1184618866051865</v>
      </c>
      <c r="K155" s="10">
        <f>('4v'!G143-J155)^2</f>
        <v>5.6290473096014823E-4</v>
      </c>
      <c r="L155" s="3"/>
      <c r="M155" s="3"/>
      <c r="N155" s="7">
        <f>offs445+Ampl445*SIN(2*PI()*freq445*('4v'!I143)+deph445*PI()/180)</f>
        <v>1.1578163528560579</v>
      </c>
      <c r="O155" s="8">
        <f>('4v'!J143-N155)^2</f>
        <v>2.2008885447199434E-5</v>
      </c>
      <c r="P155" s="9">
        <f>offs446+Ampl446*SIN(2*PI()*freq446*('4v'!I143-reta446)+deph446*PI()/180)</f>
        <v>0.74040357539776425</v>
      </c>
      <c r="Q155" s="10">
        <f>('4v'!K143-P155)^2</f>
        <v>3.745863543339343E-7</v>
      </c>
      <c r="R155" s="3"/>
      <c r="S155" s="3"/>
      <c r="T155" s="7">
        <f>offs447+Ampl447*SIN(2*PI()*freq447*('4v'!M143)+deph447*PI()/180)</f>
        <v>1.3573526380209138</v>
      </c>
      <c r="U155" s="8">
        <f>('4v'!N143-T155)^2</f>
        <v>7.2330258721092675E-7</v>
      </c>
      <c r="V155" s="9">
        <f>offs448+Ampl448*SIN(2*PI()*freq448*('4v'!M143-reta448)+deph448*PI()/180)</f>
        <v>0.97068055226935179</v>
      </c>
      <c r="W155" s="10">
        <f>('4v'!O143-V155)^2</f>
        <v>1.3209186924825305E-6</v>
      </c>
      <c r="X155" s="3"/>
      <c r="Y155" s="3"/>
      <c r="Z155" s="7">
        <f>offs449+Ampl449*SIN(2*PI()*freq449*('4v'!Q144)+deph449*PI()/180)</f>
        <v>-1.5403910859435581</v>
      </c>
      <c r="AA155" s="8">
        <f>('4v'!R144-Z155)^2</f>
        <v>1.4061855430700335E-5</v>
      </c>
      <c r="AB155" s="9">
        <f>offs450+Ampl450*SIN(2*PI()*freq450*('4v'!Q144-reta450)+deph450*PI()/180)</f>
        <v>0.76497522052218248</v>
      </c>
      <c r="AC155" s="10">
        <f>('4v'!S144-AB155)^2</f>
        <v>2.8481215194854256E-5</v>
      </c>
      <c r="AD155" s="3"/>
      <c r="AE155" s="3"/>
      <c r="AF155" s="7">
        <f>offs451+Ampl451*SIN(2*PI()*freq451*('4v'!U143)+deph451*PI()/180)</f>
        <v>-1.0548219302932318</v>
      </c>
      <c r="AG155" s="8">
        <f>('4v'!V143-AF155)^2</f>
        <v>8.2307610274235328E-6</v>
      </c>
      <c r="AH155" s="9">
        <f>offs452+Ampl452*SIN(2*PI()*freq452*('4v'!U143-reta452)+deph452*PI()/180)</f>
        <v>0.8052896601351075</v>
      </c>
      <c r="AI155" s="10">
        <f>('4v'!W143-AH155)^2</f>
        <v>1.3895450082869683E-5</v>
      </c>
      <c r="AL155" s="76"/>
      <c r="AN155" s="76"/>
      <c r="AO155" s="80"/>
    </row>
    <row r="156" spans="1:41" x14ac:dyDescent="0.25">
      <c r="A156" s="3"/>
      <c r="B156" s="7">
        <f>offs441+Ampl441*SIN(2*PI()*freq441*('4v'!A144)+deph441*PI()/180)</f>
        <v>-1.4917526939173507</v>
      </c>
      <c r="C156" s="8">
        <f>('4v'!B144-B156)^2</f>
        <v>3.9892315877877036E-6</v>
      </c>
      <c r="D156" s="9">
        <f>offs442+Ampl442*SIN(2*PI()*freq442*('4v'!A144-reta442)+deph442*PI()/180)</f>
        <v>0.72924288661360692</v>
      </c>
      <c r="E156" s="10">
        <f>('4v'!C144-D156)^2</f>
        <v>1.6478052321595532E-4</v>
      </c>
      <c r="F156" s="3"/>
      <c r="G156" s="3"/>
      <c r="H156" s="7">
        <f>offs443+Ampl443*SIN(2*PI()*freq443*('4v'!E144)+deph443*PI()/180)</f>
        <v>-1.9727929105512669</v>
      </c>
      <c r="I156" s="8">
        <f>('4v'!F144-H156)^2</f>
        <v>1.1417569694649278E-5</v>
      </c>
      <c r="J156" s="9">
        <f>offs444+Ampl444*SIN(2*PI()*freq444*('4v'!E144-reta444)+deph444*PI()/180)</f>
        <v>1.1231314415172891</v>
      </c>
      <c r="K156" s="10">
        <f>('4v'!G144-J156)^2</f>
        <v>1.1023647322862425E-2</v>
      </c>
      <c r="L156" s="3"/>
      <c r="M156" s="3"/>
      <c r="N156" s="7">
        <f>offs445+Ampl445*SIN(2*PI()*freq445*('4v'!I144)+deph445*PI()/180)</f>
        <v>1.1430181966535071</v>
      </c>
      <c r="O156" s="8">
        <f>('4v'!J144-N156)^2</f>
        <v>2.5984042527858324E-6</v>
      </c>
      <c r="P156" s="9">
        <f>offs446+Ampl446*SIN(2*PI()*freq446*('4v'!I144-reta446)+deph446*PI()/180)</f>
        <v>0.7385564443169722</v>
      </c>
      <c r="Q156" s="10">
        <f>('4v'!K144-P156)^2</f>
        <v>2.5608223331108429E-7</v>
      </c>
      <c r="R156" s="3"/>
      <c r="S156" s="3"/>
      <c r="T156" s="7">
        <f>offs447+Ampl447*SIN(2*PI()*freq447*('4v'!M144)+deph447*PI()/180)</f>
        <v>1.3700762591674629</v>
      </c>
      <c r="U156" s="8">
        <f>('4v'!N144-T156)^2</f>
        <v>2.3839102913220782E-8</v>
      </c>
      <c r="V156" s="9">
        <f>offs448+Ampl448*SIN(2*PI()*freq448*('4v'!M144-reta448)+deph448*PI()/180)</f>
        <v>0.96824614261272057</v>
      </c>
      <c r="W156" s="10">
        <f>('4v'!O144-V156)^2</f>
        <v>4.4626757165821232E-7</v>
      </c>
      <c r="X156" s="3"/>
      <c r="Y156" s="3"/>
      <c r="Z156" s="7">
        <f>offs449+Ampl449*SIN(2*PI()*freq449*('4v'!Q145)+deph449*PI()/180)</f>
        <v>-1.6127235395483017</v>
      </c>
      <c r="AA156" s="8">
        <f>('4v'!R145-Z156)^2</f>
        <v>1.3560514978321961E-5</v>
      </c>
      <c r="AB156" s="9">
        <f>offs450+Ampl450*SIN(2*PI()*freq450*('4v'!Q145-reta450)+deph450*PI()/180)</f>
        <v>0.76627561332786565</v>
      </c>
      <c r="AC156" s="10">
        <f>('4v'!S145-AB156)^2</f>
        <v>3.5884732481685004E-5</v>
      </c>
      <c r="AD156" s="3"/>
      <c r="AE156" s="3"/>
      <c r="AF156" s="7">
        <f>offs451+Ampl451*SIN(2*PI()*freq451*('4v'!U144)+deph451*PI()/180)</f>
        <v>-1.1728626350591069</v>
      </c>
      <c r="AG156" s="8">
        <f>('4v'!V144-AF156)^2</f>
        <v>1.3850567513173936E-5</v>
      </c>
      <c r="AH156" s="9">
        <f>offs452+Ampl452*SIN(2*PI()*freq452*('4v'!U144-reta452)+deph452*PI()/180)</f>
        <v>0.80302433067529644</v>
      </c>
      <c r="AI156" s="10">
        <f>('4v'!W144-AH156)^2</f>
        <v>2.8818974239328372E-5</v>
      </c>
      <c r="AL156" s="76"/>
      <c r="AN156" s="76"/>
      <c r="AO156" s="80"/>
    </row>
    <row r="157" spans="1:41" x14ac:dyDescent="0.25">
      <c r="A157" s="3"/>
      <c r="B157" s="7">
        <f>offs441+Ampl441*SIN(2*PI()*freq441*('4v'!A145)+deph441*PI()/180)</f>
        <v>-1.5342365559087945</v>
      </c>
      <c r="C157" s="8">
        <f>('4v'!B145-B157)^2</f>
        <v>1.9672277207391503E-5</v>
      </c>
      <c r="D157" s="9">
        <f>offs442+Ampl442*SIN(2*PI()*freq442*('4v'!A145-reta442)+deph442*PI()/180)</f>
        <v>0.73930982408122958</v>
      </c>
      <c r="E157" s="10">
        <f>('4v'!C145-D157)^2</f>
        <v>8.5224729511955072E-5</v>
      </c>
      <c r="F157" s="3"/>
      <c r="G157" s="3"/>
      <c r="H157" s="7">
        <f>offs443+Ampl443*SIN(2*PI()*freq443*('4v'!E145)+deph443*PI()/180)</f>
        <v>-1.92282186819027</v>
      </c>
      <c r="I157" s="8">
        <f>('4v'!F145-H157)^2</f>
        <v>6.5983831103190258E-6</v>
      </c>
      <c r="J157" s="9">
        <f>offs444+Ampl444*SIN(2*PI()*freq444*('4v'!E145-reta444)+deph444*PI()/180)</f>
        <v>1.1274537768630453</v>
      </c>
      <c r="K157" s="10">
        <f>('4v'!G145-J157)^2</f>
        <v>1.0440539144338475E-3</v>
      </c>
      <c r="L157" s="3"/>
      <c r="M157" s="3"/>
      <c r="N157" s="7">
        <f>offs445+Ampl445*SIN(2*PI()*freq445*('4v'!I145)+deph445*PI()/180)</f>
        <v>1.1279676781258896</v>
      </c>
      <c r="O157" s="8">
        <f>('4v'!J145-N157)^2</f>
        <v>5.4437347868616063E-8</v>
      </c>
      <c r="P157" s="9">
        <f>offs446+Ampl446*SIN(2*PI()*freq446*('4v'!I145-reta446)+deph446*PI()/180)</f>
        <v>0.73673277379549496</v>
      </c>
      <c r="Q157" s="10">
        <f>('4v'!K145-P157)^2</f>
        <v>1.4181716942355068E-7</v>
      </c>
      <c r="R157" s="3"/>
      <c r="S157" s="3"/>
      <c r="T157" s="7">
        <f>offs447+Ampl447*SIN(2*PI()*freq447*('4v'!M145)+deph447*PI()/180)</f>
        <v>1.3823494447860858</v>
      </c>
      <c r="U157" s="8">
        <f>('4v'!N145-T157)^2</f>
        <v>5.0244675396522181E-7</v>
      </c>
      <c r="V157" s="9">
        <f>offs448+Ampl448*SIN(2*PI()*freq448*('4v'!M145-reta448)+deph448*PI()/180)</f>
        <v>0.96579162252870188</v>
      </c>
      <c r="W157" s="10">
        <f>('4v'!O145-V157)^2</f>
        <v>2.7766399621576183E-8</v>
      </c>
      <c r="X157" s="3"/>
      <c r="Y157" s="3"/>
      <c r="Z157" s="7">
        <f>offs449+Ampl449*SIN(2*PI()*freq449*('4v'!Q146)+deph449*PI()/180)</f>
        <v>-1.6828156272938093</v>
      </c>
      <c r="AA157" s="8">
        <f>('4v'!R146-Z157)^2</f>
        <v>1.5236318483435201E-5</v>
      </c>
      <c r="AB157" s="9">
        <f>offs450+Ampl450*SIN(2*PI()*freq450*('4v'!Q146-reta450)+deph450*PI()/180)</f>
        <v>0.76780846142261872</v>
      </c>
      <c r="AC157" s="10">
        <f>('4v'!S146-AB157)^2</f>
        <v>6.9948777535344515E-5</v>
      </c>
      <c r="AD157" s="3"/>
      <c r="AE157" s="3"/>
      <c r="AF157" s="7">
        <f>offs451+Ampl451*SIN(2*PI()*freq451*('4v'!U145)+deph451*PI()/180)</f>
        <v>-1.2880722091592602</v>
      </c>
      <c r="AG157" s="8">
        <f>('4v'!V145-AF157)^2</f>
        <v>1.3669355567317479E-5</v>
      </c>
      <c r="AH157" s="9">
        <f>offs452+Ampl452*SIN(2*PI()*freq452*('4v'!U145-reta452)+deph452*PI()/180)</f>
        <v>0.80108797867681125</v>
      </c>
      <c r="AI157" s="10">
        <f>('4v'!W145-AH157)^2</f>
        <v>5.3845931061337264E-5</v>
      </c>
      <c r="AL157" s="76"/>
      <c r="AN157" s="76"/>
      <c r="AO157" s="80"/>
    </row>
    <row r="158" spans="1:41" x14ac:dyDescent="0.25">
      <c r="A158" s="3"/>
      <c r="B158" s="7">
        <f>offs441+Ampl441*SIN(2*PI()*freq441*('4v'!A146)+deph441*PI()/180)</f>
        <v>-1.5760460827967675</v>
      </c>
      <c r="C158" s="8">
        <f>('4v'!B146-B158)^2</f>
        <v>1.3259919247996954E-5</v>
      </c>
      <c r="D158" s="9">
        <f>offs442+Ampl442*SIN(2*PI()*freq442*('4v'!A146-reta442)+deph442*PI()/180)</f>
        <v>0.74946532418057243</v>
      </c>
      <c r="E158" s="10">
        <f>('4v'!C146-D158)^2</f>
        <v>1.4154330784884285E-5</v>
      </c>
      <c r="F158" s="3"/>
      <c r="G158" s="3"/>
      <c r="H158" s="7">
        <f>offs443+Ampl443*SIN(2*PI()*freq443*('4v'!E146)+deph443*PI()/180)</f>
        <v>-1.8707814817525295</v>
      </c>
      <c r="I158" s="8">
        <f>('4v'!F146-H158)^2</f>
        <v>3.3420171977586423E-5</v>
      </c>
      <c r="J158" s="9">
        <f>offs444+Ampl444*SIN(2*PI()*freq444*('4v'!E146-reta444)+deph444*PI()/180)</f>
        <v>1.131422750367415</v>
      </c>
      <c r="K158" s="10">
        <f>('4v'!G146-J158)^2</f>
        <v>2.676536130579125E-3</v>
      </c>
      <c r="L158" s="3"/>
      <c r="M158" s="3"/>
      <c r="N158" s="7">
        <f>offs445+Ampl445*SIN(2*PI()*freq445*('4v'!I146)+deph445*PI()/180)</f>
        <v>1.1126671739245524</v>
      </c>
      <c r="O158" s="8">
        <f>('4v'!J146-N158)^2</f>
        <v>1.9469069504025706E-6</v>
      </c>
      <c r="P158" s="9">
        <f>offs446+Ampl446*SIN(2*PI()*freq446*('4v'!I146-reta446)+deph446*PI()/180)</f>
        <v>0.73493285181204882</v>
      </c>
      <c r="Q158" s="10">
        <f>('4v'!K146-P158)^2</f>
        <v>4.9902282516121186E-8</v>
      </c>
      <c r="R158" s="3"/>
      <c r="S158" s="3"/>
      <c r="T158" s="7">
        <f>offs447+Ampl447*SIN(2*PI()*freq447*('4v'!M146)+deph447*PI()/180)</f>
        <v>1.3941691666518783</v>
      </c>
      <c r="U158" s="8">
        <f>('4v'!N146-T158)^2</f>
        <v>1.307188278360277E-6</v>
      </c>
      <c r="V158" s="9">
        <f>offs448+Ampl448*SIN(2*PI()*freq448*('4v'!M146-reta448)+deph448*PI()/180)</f>
        <v>0.963317597234983</v>
      </c>
      <c r="W158" s="10">
        <f>('4v'!O146-V158)^2</f>
        <v>5.3240613720528587E-6</v>
      </c>
      <c r="X158" s="3"/>
      <c r="Y158" s="3"/>
      <c r="Z158" s="7">
        <f>offs449+Ampl449*SIN(2*PI()*freq449*('4v'!Q147)+deph449*PI()/180)</f>
        <v>-1.7505317819252699</v>
      </c>
      <c r="AA158" s="8">
        <f>('4v'!R147-Z158)^2</f>
        <v>2.0668098783001665E-5</v>
      </c>
      <c r="AB158" s="9">
        <f>offs450+Ampl450*SIN(2*PI()*freq450*('4v'!Q147-reta450)+deph450*PI()/180)</f>
        <v>0.76957080007796907</v>
      </c>
      <c r="AC158" s="10">
        <f>('4v'!S147-AB158)^2</f>
        <v>1.1040125020152771E-4</v>
      </c>
      <c r="AD158" s="3"/>
      <c r="AE158" s="3"/>
      <c r="AF158" s="7">
        <f>offs451+Ampl451*SIN(2*PI()*freq451*('4v'!U146)+deph451*PI()/180)</f>
        <v>-1.3999959730389666</v>
      </c>
      <c r="AG158" s="8">
        <f>('4v'!V146-AF158)^2</f>
        <v>2.4555734966051964E-6</v>
      </c>
      <c r="AH158" s="9">
        <f>offs452+Ampl452*SIN(2*PI()*freq452*('4v'!U146-reta452)+deph452*PI()/180)</f>
        <v>0.79948824603635493</v>
      </c>
      <c r="AI158" s="10">
        <f>('4v'!W146-AH158)^2</f>
        <v>5.9155265591745874E-5</v>
      </c>
      <c r="AL158" s="76"/>
      <c r="AN158" s="76"/>
      <c r="AO158" s="80"/>
    </row>
    <row r="159" spans="1:41" x14ac:dyDescent="0.25">
      <c r="A159" s="3"/>
      <c r="B159" s="7">
        <f>offs441+Ampl441*SIN(2*PI()*freq441*('4v'!A147)+deph441*PI()/180)</f>
        <v>-1.6171548667879763</v>
      </c>
      <c r="C159" s="8">
        <f>('4v'!B147-B159)^2</f>
        <v>3.0265767386358365E-5</v>
      </c>
      <c r="D159" s="9">
        <f>offs442+Ampl442*SIN(2*PI()*freq442*('4v'!A147-reta442)+deph442*PI()/180)</f>
        <v>0.75970297248010776</v>
      </c>
      <c r="E159" s="10">
        <f>('4v'!C147-D159)^2</f>
        <v>1.7929063435798007E-5</v>
      </c>
      <c r="F159" s="3"/>
      <c r="G159" s="3"/>
      <c r="H159" s="7">
        <f>offs443+Ampl443*SIN(2*PI()*freq443*('4v'!E147)+deph443*PI()/180)</f>
        <v>-1.8167457034747569</v>
      </c>
      <c r="I159" s="8">
        <f>('4v'!F147-H159)^2</f>
        <v>2.6309682843869561E-5</v>
      </c>
      <c r="J159" s="9">
        <f>offs444+Ampl444*SIN(2*PI()*freq444*('4v'!E147-reta444)+deph444*PI()/180)</f>
        <v>1.1350327219018717</v>
      </c>
      <c r="K159" s="10">
        <f>('4v'!G147-J159)^2</f>
        <v>6.8163910032928245E-6</v>
      </c>
      <c r="L159" s="3"/>
      <c r="M159" s="3"/>
      <c r="N159" s="7">
        <f>offs445+Ampl445*SIN(2*PI()*freq445*('4v'!I147)+deph445*PI()/180)</f>
        <v>1.0971191001764788</v>
      </c>
      <c r="O159" s="8">
        <f>('4v'!J147-N159)^2</f>
        <v>1.7381517267641846E-6</v>
      </c>
      <c r="P159" s="9">
        <f>offs446+Ampl446*SIN(2*PI()*freq446*('4v'!I147-reta446)+deph446*PI()/180)</f>
        <v>0.73315696259518015</v>
      </c>
      <c r="Q159" s="10">
        <f>('4v'!K147-P159)^2</f>
        <v>3.636544478768056E-6</v>
      </c>
      <c r="R159" s="3"/>
      <c r="S159" s="3"/>
      <c r="T159" s="7">
        <f>offs447+Ampl447*SIN(2*PI()*freq447*('4v'!M147)+deph447*PI()/180)</f>
        <v>1.4055325084253327</v>
      </c>
      <c r="U159" s="8">
        <f>('4v'!N147-T159)^2</f>
        <v>2.064779289448196E-7</v>
      </c>
      <c r="V159" s="9">
        <f>offs448+Ampl448*SIN(2*PI()*freq448*('4v'!M147-reta448)+deph448*PI()/180)</f>
        <v>0.96082467675870331</v>
      </c>
      <c r="W159" s="10">
        <f>('4v'!O147-V159)^2</f>
        <v>8.1064524095209853E-6</v>
      </c>
      <c r="X159" s="3"/>
      <c r="Y159" s="3"/>
      <c r="Z159" s="7">
        <f>offs449+Ampl449*SIN(2*PI()*freq449*('4v'!Q148)+deph449*PI()/180)</f>
        <v>-1.8157410315529512</v>
      </c>
      <c r="AA159" s="8">
        <f>('4v'!R148-Z159)^2</f>
        <v>3.2981686583799405E-5</v>
      </c>
      <c r="AB159" s="9">
        <f>offs450+Ampl450*SIN(2*PI()*freq450*('4v'!Q148-reta450)+deph450*PI()/180)</f>
        <v>0.77155922070071903</v>
      </c>
      <c r="AC159" s="10">
        <f>('4v'!S148-AB159)^2</f>
        <v>1.543751406358413E-4</v>
      </c>
      <c r="AD159" s="3"/>
      <c r="AE159" s="3"/>
      <c r="AF159" s="7">
        <f>offs451+Ampl451*SIN(2*PI()*freq451*('4v'!U147)+deph451*PI()/180)</f>
        <v>-1.5081922147352964</v>
      </c>
      <c r="AG159" s="8">
        <f>('4v'!V147-AF159)^2</f>
        <v>7.5393367198627707E-6</v>
      </c>
      <c r="AH159" s="9">
        <f>offs452+Ampl452*SIN(2*PI()*freq452*('4v'!U147-reta452)+deph452*PI()/180)</f>
        <v>0.79823144616781105</v>
      </c>
      <c r="AI159" s="10">
        <f>('4v'!W147-AH159)^2</f>
        <v>7.0349253217928491E-5</v>
      </c>
      <c r="AL159" s="76"/>
      <c r="AN159" s="76"/>
      <c r="AO159" s="80"/>
    </row>
    <row r="160" spans="1:41" x14ac:dyDescent="0.25">
      <c r="A160" s="3"/>
      <c r="B160" s="7">
        <f>offs441+Ampl441*SIN(2*PI()*freq441*('4v'!A148)+deph441*PI()/180)</f>
        <v>-1.6575369426933415</v>
      </c>
      <c r="C160" s="8">
        <f>('4v'!B148-B160)^2</f>
        <v>1.7487930533253442E-5</v>
      </c>
      <c r="D160" s="9">
        <f>offs442+Ampl442*SIN(2*PI()*freq442*('4v'!A148-reta442)+deph442*PI()/180)</f>
        <v>0.77001630266173993</v>
      </c>
      <c r="E160" s="10">
        <f>('4v'!C148-D160)^2</f>
        <v>2.116327432038628E-4</v>
      </c>
      <c r="F160" s="3"/>
      <c r="G160" s="3"/>
      <c r="H160" s="7">
        <f>offs443+Ampl443*SIN(2*PI()*freq443*('4v'!E148)+deph443*PI()/180)</f>
        <v>-1.7607913211546617</v>
      </c>
      <c r="I160" s="8">
        <f>('4v'!F148-H160)^2</f>
        <v>1.9740949625892127E-5</v>
      </c>
      <c r="J160" s="9">
        <f>offs444+Ampl444*SIN(2*PI()*freq444*('4v'!E148-reta444)+deph444*PI()/180)</f>
        <v>1.1382785614993309</v>
      </c>
      <c r="K160" s="10">
        <f>('4v'!G148-J160)^2</f>
        <v>6.7295670659315403E-3</v>
      </c>
      <c r="L160" s="3"/>
      <c r="M160" s="3"/>
      <c r="N160" s="7">
        <f>offs445+Ampl445*SIN(2*PI()*freq445*('4v'!I148)+deph445*PI()/180)</f>
        <v>1.0813259121027519</v>
      </c>
      <c r="O160" s="8">
        <f>('4v'!J148-N160)^2</f>
        <v>2.2099138445867419E-6</v>
      </c>
      <c r="P160" s="9">
        <f>offs446+Ampl446*SIN(2*PI()*freq446*('4v'!I148-reta446)+deph446*PI()/180)</f>
        <v>0.73140538657838305</v>
      </c>
      <c r="Q160" s="10">
        <f>('4v'!K148-P160)^2</f>
        <v>1.6496972927690641E-5</v>
      </c>
      <c r="R160" s="3"/>
      <c r="S160" s="3"/>
      <c r="T160" s="7">
        <f>offs447+Ampl447*SIN(2*PI()*freq447*('4v'!M148)+deph447*PI()/180)</f>
        <v>1.4164366663718999</v>
      </c>
      <c r="U160" s="8">
        <f>('4v'!N148-T160)^2</f>
        <v>1.2973944972393916E-7</v>
      </c>
      <c r="V160" s="9">
        <f>offs448+Ampl448*SIN(2*PI()*freq448*('4v'!M148-reta448)+deph448*PI()/180)</f>
        <v>0.95831347578603931</v>
      </c>
      <c r="W160" s="10">
        <f>('4v'!O148-V160)^2</f>
        <v>1.1595824366881393E-5</v>
      </c>
      <c r="X160" s="3"/>
      <c r="Y160" s="3"/>
      <c r="Z160" s="7">
        <f>offs449+Ampl449*SIN(2*PI()*freq449*('4v'!Q149)+deph449*PI()/180)</f>
        <v>-1.8783172529688812</v>
      </c>
      <c r="AA160" s="8">
        <f>('4v'!R149-Z160)^2</f>
        <v>1.3791917011143844E-5</v>
      </c>
      <c r="AB160" s="9">
        <f>offs450+Ampl450*SIN(2*PI()*freq450*('4v'!Q149-reta450)+deph450*PI()/180)</f>
        <v>0.77376987742560921</v>
      </c>
      <c r="AC160" s="10">
        <f>('4v'!S149-AB160)^2</f>
        <v>1.4803887174024991E-4</v>
      </c>
      <c r="AD160" s="3"/>
      <c r="AE160" s="3"/>
      <c r="AF160" s="7">
        <f>offs451+Ampl451*SIN(2*PI()*freq451*('4v'!U148)+deph451*PI()/180)</f>
        <v>-1.6122339331124411</v>
      </c>
      <c r="AG160" s="8">
        <f>('4v'!V148-AF160)^2</f>
        <v>1.7406142114265321E-5</v>
      </c>
      <c r="AH160" s="9">
        <f>offs452+Ampl452*SIN(2*PI()*freq452*('4v'!U148-reta452)+deph452*PI()/180)</f>
        <v>0.79732253908608341</v>
      </c>
      <c r="AI160" s="10">
        <f>('4v'!W148-AH160)^2</f>
        <v>5.5928546862077503E-5</v>
      </c>
      <c r="AL160" s="76"/>
      <c r="AN160" s="76"/>
      <c r="AO160" s="80"/>
    </row>
    <row r="161" spans="1:41" x14ac:dyDescent="0.25">
      <c r="A161" s="3"/>
      <c r="B161" s="7">
        <f>offs441+Ampl441*SIN(2*PI()*freq441*('4v'!A149)+deph441*PI()/180)</f>
        <v>-1.6971668043281967</v>
      </c>
      <c r="C161" s="8">
        <f>('4v'!B149-B161)^2</f>
        <v>1.3064578961485411E-5</v>
      </c>
      <c r="D161" s="9">
        <f>offs442+Ampl442*SIN(2*PI()*freq442*('4v'!A149-reta442)+deph442*PI()/180)</f>
        <v>0.78039880060507649</v>
      </c>
      <c r="E161" s="10">
        <f>('4v'!C149-D161)^2</f>
        <v>2.2995904571124486E-4</v>
      </c>
      <c r="F161" s="3"/>
      <c r="G161" s="3"/>
      <c r="H161" s="7">
        <f>offs443+Ampl443*SIN(2*PI()*freq443*('4v'!E149)+deph443*PI()/180)</f>
        <v>-1.702997849031284</v>
      </c>
      <c r="I161" s="8">
        <f>('4v'!F149-H161)^2</f>
        <v>1.3269634620081533E-5</v>
      </c>
      <c r="J161" s="9">
        <f>offs444+Ampl444*SIN(2*PI()*freq444*('4v'!E149-reta444)+deph444*PI()/180)</f>
        <v>1.1411556566441159</v>
      </c>
      <c r="K161" s="10">
        <f>('4v'!G149-J161)^2</f>
        <v>5.9604179881612169E-3</v>
      </c>
      <c r="L161" s="3"/>
      <c r="M161" s="3"/>
      <c r="N161" s="7">
        <f>offs445+Ampl445*SIN(2*PI()*freq445*('4v'!I149)+deph445*PI()/180)</f>
        <v>1.0652901036308509</v>
      </c>
      <c r="O161" s="8">
        <f>('4v'!J149-N161)^2</f>
        <v>1.4826399298858455E-5</v>
      </c>
      <c r="P161" s="9">
        <f>offs446+Ampl446*SIN(2*PI()*freq446*('4v'!I149-reta446)+deph446*PI()/180)</f>
        <v>0.72967840035581577</v>
      </c>
      <c r="Q161" s="10">
        <f>('4v'!K149-P161)^2</f>
        <v>3.8948962069328324E-5</v>
      </c>
      <c r="R161" s="3"/>
      <c r="S161" s="3"/>
      <c r="T161" s="7">
        <f>offs447+Ampl447*SIN(2*PI()*freq447*('4v'!M149)+deph447*PI()/180)</f>
        <v>1.4268789500537675</v>
      </c>
      <c r="U161" s="8">
        <f>('4v'!N149-T161)^2</f>
        <v>1.0014696563053459E-7</v>
      </c>
      <c r="V161" s="9">
        <f>offs448+Ampl448*SIN(2*PI()*freq448*('4v'!M149-reta448)+deph448*PI()/180)</f>
        <v>0.95578461351063904</v>
      </c>
      <c r="W161" s="10">
        <f>('4v'!O149-V161)^2</f>
        <v>1.5848333048304692E-5</v>
      </c>
      <c r="X161" s="3"/>
      <c r="Y161" s="3"/>
      <c r="Z161" s="7">
        <f>offs449+Ampl449*SIN(2*PI()*freq449*('4v'!Q150)+deph449*PI()/180)</f>
        <v>-1.9381394155856473</v>
      </c>
      <c r="AA161" s="8">
        <f>('4v'!R150-Z161)^2</f>
        <v>6.1781298808733504E-6</v>
      </c>
      <c r="AB161" s="9">
        <f>offs450+Ampl450*SIN(2*PI()*freq450*('4v'!Q150-reta450)+deph450*PI()/180)</f>
        <v>0.77619849455372514</v>
      </c>
      <c r="AC161" s="10">
        <f>('4v'!S150-AB161)^2</f>
        <v>1.367146836111675E-4</v>
      </c>
      <c r="AD161" s="3"/>
      <c r="AE161" s="3"/>
      <c r="AF161" s="7">
        <f>offs451+Ampl451*SIN(2*PI()*freq451*('4v'!U149)+deph451*PI()/180)</f>
        <v>-1.7117105230400886</v>
      </c>
      <c r="AG161" s="8">
        <f>('4v'!V149-AF161)^2</f>
        <v>1.8537131852327459E-5</v>
      </c>
      <c r="AH161" s="9">
        <f>offs452+Ampl452*SIN(2*PI()*freq452*('4v'!U149-reta452)+deph452*PI()/180)</f>
        <v>0.79676511183218368</v>
      </c>
      <c r="AI161" s="10">
        <f>('4v'!W149-AH161)^2</f>
        <v>4.7901788993593083E-5</v>
      </c>
      <c r="AL161" s="76"/>
      <c r="AN161" s="76"/>
      <c r="AO161" s="80"/>
    </row>
    <row r="162" spans="1:41" x14ac:dyDescent="0.25">
      <c r="A162" s="3"/>
      <c r="B162" s="7">
        <f>offs441+Ampl441*SIN(2*PI()*freq441*('4v'!A150)+deph441*PI()/180)</f>
        <v>-1.7360194206225397</v>
      </c>
      <c r="C162" s="8">
        <f>('4v'!B150-B162)^2</f>
        <v>1.4625877622744283E-5</v>
      </c>
      <c r="D162" s="9">
        <f>offs442+Ampl442*SIN(2*PI()*freq442*('4v'!A150-reta442)+deph442*PI()/180)</f>
        <v>0.79084390850188646</v>
      </c>
      <c r="E162" s="10">
        <f>('4v'!C150-D162)^2</f>
        <v>1.4250888427601245E-4</v>
      </c>
      <c r="F162" s="3"/>
      <c r="G162" s="3"/>
      <c r="H162" s="7">
        <f>offs443+Ampl443*SIN(2*PI()*freq443*('4v'!E150)+deph443*PI()/180)</f>
        <v>-1.6434474147908913</v>
      </c>
      <c r="I162" s="8">
        <f>('4v'!F150-H162)^2</f>
        <v>2.1155264188809602E-5</v>
      </c>
      <c r="J162" s="9">
        <f>offs444+Ampl444*SIN(2*PI()*freq444*('4v'!E150-reta444)+deph444*PI()/180)</f>
        <v>1.1436599188265957</v>
      </c>
      <c r="K162" s="10">
        <f>('4v'!G150-J162)^2</f>
        <v>6.8776853974908929E-5</v>
      </c>
      <c r="L162" s="3"/>
      <c r="M162" s="3"/>
      <c r="N162" s="7">
        <f>offs445+Ampl445*SIN(2*PI()*freq445*('4v'!I150)+deph445*PI()/180)</f>
        <v>1.0490142070008228</v>
      </c>
      <c r="O162" s="8">
        <f>('4v'!J150-N162)^2</f>
        <v>2.026262896100175E-5</v>
      </c>
      <c r="P162" s="9">
        <f>offs446+Ampl446*SIN(2*PI()*freq446*('4v'!I150-reta446)+deph446*PI()/180)</f>
        <v>0.72797627663862219</v>
      </c>
      <c r="Q162" s="10">
        <f>('4v'!K150-P162)^2</f>
        <v>7.1318643827670875E-5</v>
      </c>
      <c r="R162" s="3"/>
      <c r="S162" s="3"/>
      <c r="T162" s="7">
        <f>offs447+Ampl447*SIN(2*PI()*freq447*('4v'!M150)+deph447*PI()/180)</f>
        <v>1.4368567829936907</v>
      </c>
      <c r="U162" s="8">
        <f>('4v'!N150-T162)^2</f>
        <v>6.1592964635320875E-6</v>
      </c>
      <c r="V162" s="9">
        <f>offs448+Ampl448*SIN(2*PI()*freq448*('4v'!M150-reta448)+deph448*PI()/180)</f>
        <v>0.95323871348094524</v>
      </c>
      <c r="W162" s="10">
        <f>('4v'!O150-V162)^2</f>
        <v>2.0919431646256797E-5</v>
      </c>
      <c r="X162" s="3"/>
      <c r="Y162" s="3"/>
      <c r="Z162" s="7">
        <f>offs449+Ampl449*SIN(2*PI()*freq449*('4v'!Q151)+deph449*PI()/180)</f>
        <v>-1.9950918155253683</v>
      </c>
      <c r="AA162" s="8">
        <f>('4v'!R151-Z162)^2</f>
        <v>4.8922571818055659E-8</v>
      </c>
      <c r="AB162" s="9">
        <f>offs450+Ampl450*SIN(2*PI()*freq450*('4v'!Q151-reta450)+deph450*PI()/180)</f>
        <v>0.77884037482225776</v>
      </c>
      <c r="AC162" s="10">
        <f>('4v'!S151-AB162)^2</f>
        <v>1.6787413599650332E-4</v>
      </c>
      <c r="AD162" s="3"/>
      <c r="AE162" s="3"/>
      <c r="AF162" s="7">
        <f>offs451+Ampl451*SIN(2*PI()*freq451*('4v'!U150)+deph451*PI()/180)</f>
        <v>-1.8062293958643481</v>
      </c>
      <c r="AG162" s="8">
        <f>('4v'!V150-AF162)^2</f>
        <v>1.2507568812310356E-5</v>
      </c>
      <c r="AH162" s="9">
        <f>offs452+Ampl452*SIN(2*PI()*freq452*('4v'!U150-reta452)+deph452*PI()/180)</f>
        <v>0.79656136431681834</v>
      </c>
      <c r="AI162" s="10">
        <f>('4v'!W150-AH162)^2</f>
        <v>4.5122983364864492E-5</v>
      </c>
      <c r="AL162" s="76"/>
      <c r="AN162" s="76"/>
      <c r="AO162" s="80"/>
    </row>
    <row r="163" spans="1:41" x14ac:dyDescent="0.25">
      <c r="A163" s="3"/>
      <c r="B163" s="7">
        <f>offs441+Ampl441*SIN(2*PI()*freq441*('4v'!A151)+deph441*PI()/180)</f>
        <v>-1.774070251431163</v>
      </c>
      <c r="C163" s="8">
        <f>('4v'!B151-B163)^2</f>
        <v>8.3108158708456924E-6</v>
      </c>
      <c r="D163" s="9">
        <f>offs442+Ampl442*SIN(2*PI()*freq442*('4v'!A151-reta442)+deph442*PI()/180)</f>
        <v>0.80134502899814486</v>
      </c>
      <c r="E163" s="10">
        <f>('4v'!C151-D163)^2</f>
        <v>8.4537248750531197E-6</v>
      </c>
      <c r="F163" s="3"/>
      <c r="G163" s="3"/>
      <c r="H163" s="7">
        <f>offs443+Ampl443*SIN(2*PI()*freq443*('4v'!E151)+deph443*PI()/180)</f>
        <v>-1.5822246428590796</v>
      </c>
      <c r="I163" s="8">
        <f>('4v'!F151-H163)^2</f>
        <v>2.7829392964258922E-5</v>
      </c>
      <c r="J163" s="9">
        <f>offs444+Ampl444*SIN(2*PI()*freq444*('4v'!E151-reta444)+deph444*PI()/180)</f>
        <v>1.1457877893531778</v>
      </c>
      <c r="K163" s="10">
        <f>('4v'!G151-J163)^2</f>
        <v>3.1735972245190394E-3</v>
      </c>
      <c r="L163" s="3"/>
      <c r="M163" s="3"/>
      <c r="N163" s="7">
        <f>offs445+Ampl445*SIN(2*PI()*freq445*('4v'!I151)+deph445*PI()/180)</f>
        <v>1.0325007923654257</v>
      </c>
      <c r="O163" s="8">
        <f>('4v'!J151-N163)^2</f>
        <v>2.9050134133968711E-5</v>
      </c>
      <c r="P163" s="9">
        <f>offs446+Ampl446*SIN(2*PI()*freq446*('4v'!I151-reta446)+deph446*PI()/180)</f>
        <v>0.72629928421186951</v>
      </c>
      <c r="Q163" s="10">
        <f>('4v'!K151-P163)^2</f>
        <v>7.6058879633776974E-5</v>
      </c>
      <c r="R163" s="3"/>
      <c r="S163" s="3"/>
      <c r="T163" s="7">
        <f>offs447+Ampl447*SIN(2*PI()*freq447*('4v'!M151)+deph447*PI()/180)</f>
        <v>1.4463677033106908</v>
      </c>
      <c r="U163" s="8">
        <f>('4v'!N151-T163)^2</f>
        <v>1.747418332287603E-5</v>
      </c>
      <c r="V163" s="9">
        <f>offs448+Ampl448*SIN(2*PI()*freq448*('4v'!M151-reta448)+deph448*PI()/180)</f>
        <v>0.95067640344644722</v>
      </c>
      <c r="W163" s="10">
        <f>('4v'!O151-V163)^2</f>
        <v>1.0431844162665833E-5</v>
      </c>
      <c r="X163" s="3"/>
      <c r="Y163" s="3"/>
      <c r="Z163" s="7">
        <f>offs449+Ampl449*SIN(2*PI()*freq449*('4v'!Q152)+deph449*PI()/180)</f>
        <v>-2.0490642994060724</v>
      </c>
      <c r="AA163" s="8">
        <f>('4v'!R152-Z163)^2</f>
        <v>1.0348980815953087E-6</v>
      </c>
      <c r="AB163" s="9">
        <f>offs450+Ampl450*SIN(2*PI()*freq450*('4v'!Q152-reta450)+deph450*PI()/180)</f>
        <v>0.78169040848962201</v>
      </c>
      <c r="AC163" s="10">
        <f>('4v'!S152-AB163)^2</f>
        <v>1.0214319195764386E-4</v>
      </c>
      <c r="AD163" s="3"/>
      <c r="AE163" s="3"/>
      <c r="AF163" s="7">
        <f>offs451+Ampl451*SIN(2*PI()*freq451*('4v'!U151)+deph451*PI()/180)</f>
        <v>-1.8954175287757262</v>
      </c>
      <c r="AG163" s="8">
        <f>('4v'!V151-AF163)^2</f>
        <v>5.0107534219017816E-6</v>
      </c>
      <c r="AH163" s="9">
        <f>offs452+Ampl452*SIN(2*PI()*freq452*('4v'!U151-reta452)+deph452*PI()/180)</f>
        <v>0.79671210063834752</v>
      </c>
      <c r="AI163" s="10">
        <f>('4v'!W151-AH163)^2</f>
        <v>2.4158214285084463E-5</v>
      </c>
      <c r="AL163" s="76"/>
      <c r="AN163" s="76"/>
      <c r="AO163" s="80"/>
    </row>
    <row r="164" spans="1:41" x14ac:dyDescent="0.25">
      <c r="A164" s="3"/>
      <c r="B164" s="7">
        <f>offs441+Ampl441*SIN(2*PI()*freq441*('4v'!A152)+deph441*PI()/180)</f>
        <v>-1.8112952630337782</v>
      </c>
      <c r="C164" s="8">
        <f>('4v'!B152-B164)^2</f>
        <v>2.2281581074680704E-5</v>
      </c>
      <c r="D164" s="9">
        <f>offs442+Ampl442*SIN(2*PI()*freq442*('4v'!A152-reta442)+deph442*PI()/180)</f>
        <v>0.8118955293610739</v>
      </c>
      <c r="E164" s="10">
        <f>('4v'!C152-D164)^2</f>
        <v>5.7739168166974592E-5</v>
      </c>
      <c r="F164" s="3"/>
      <c r="G164" s="3"/>
      <c r="H164" s="7">
        <f>offs443+Ampl443*SIN(2*PI()*freq443*('4v'!E152)+deph443*PI()/180)</f>
        <v>-1.5194165341447905</v>
      </c>
      <c r="I164" s="8">
        <f>('4v'!F152-H164)^2</f>
        <v>1.3179556242670882E-5</v>
      </c>
      <c r="J164" s="9">
        <f>offs444+Ampl444*SIN(2*PI()*freq444*('4v'!E152-reta444)+deph444*PI()/180)</f>
        <v>1.1475362444034096</v>
      </c>
      <c r="K164" s="10">
        <f>('4v'!G152-J164)^2</f>
        <v>5.2564019429815598E-4</v>
      </c>
      <c r="L164" s="3"/>
      <c r="M164" s="3"/>
      <c r="N164" s="7">
        <f>offs445+Ampl445*SIN(2*PI()*freq445*('4v'!I152)+deph445*PI()/180)</f>
        <v>1.0157524673842571</v>
      </c>
      <c r="O164" s="8">
        <f>('4v'!J152-N164)^2</f>
        <v>4.2741863309538355E-7</v>
      </c>
      <c r="P164" s="9">
        <f>offs446+Ampl446*SIN(2*PI()*freq446*('4v'!I152-reta446)+deph446*PI()/180)</f>
        <v>0.72464768789210177</v>
      </c>
      <c r="Q164" s="10">
        <f>('4v'!K152-P164)^2</f>
        <v>1.2046879791703808E-4</v>
      </c>
      <c r="R164" s="3"/>
      <c r="S164" s="3"/>
      <c r="T164" s="7">
        <f>offs447+Ampl447*SIN(2*PI()*freq447*('4v'!M152)+deph447*PI()/180)</f>
        <v>1.4554093643274963</v>
      </c>
      <c r="U164" s="8">
        <f>('4v'!N152-T164)^2</f>
        <v>1.19456939763369E-5</v>
      </c>
      <c r="V164" s="9">
        <f>offs448+Ampl448*SIN(2*PI()*freq448*('4v'!M152-reta448)+deph448*PI()/180)</f>
        <v>0.94809831520289278</v>
      </c>
      <c r="W164" s="10">
        <f>('4v'!O152-V164)^2</f>
        <v>1.4859442927805232E-5</v>
      </c>
      <c r="X164" s="3"/>
      <c r="Y164" s="3"/>
      <c r="Z164" s="7">
        <f>offs449+Ampl449*SIN(2*PI()*freq449*('4v'!Q153)+deph449*PI()/180)</f>
        <v>-2.0999524773927778</v>
      </c>
      <c r="AA164" s="8">
        <f>('4v'!R153-Z164)^2</f>
        <v>6.8644971067829701E-7</v>
      </c>
      <c r="AB164" s="9">
        <f>offs450+Ampl450*SIN(2*PI()*freq450*('4v'!Q153-reta450)+deph450*PI()/180)</f>
        <v>0.78474308321836683</v>
      </c>
      <c r="AC164" s="10">
        <f>('4v'!S153-AB164)^2</f>
        <v>2.6019352013146774E-5</v>
      </c>
      <c r="AD164" s="3"/>
      <c r="AE164" s="3"/>
      <c r="AF164" s="7">
        <f>offs451+Ampl451*SIN(2*PI()*freq451*('4v'!U152)+deph451*PI()/180)</f>
        <v>-1.9789229369598238</v>
      </c>
      <c r="AG164" s="8">
        <f>('4v'!V152-AF164)^2</f>
        <v>5.8532145544348902E-7</v>
      </c>
      <c r="AH164" s="9">
        <f>offs452+Ampl452*SIN(2*PI()*freq452*('4v'!U152-reta452)+deph452*PI()/180)</f>
        <v>0.79721672590937487</v>
      </c>
      <c r="AI164" s="10">
        <f>('4v'!W152-AH164)^2</f>
        <v>1.2018188530731314E-5</v>
      </c>
      <c r="AL164" s="76"/>
      <c r="AN164" s="76"/>
      <c r="AO164" s="80"/>
    </row>
    <row r="165" spans="1:41" x14ac:dyDescent="0.25">
      <c r="A165" s="3"/>
      <c r="B165" s="7">
        <f>offs441+Ampl441*SIN(2*PI()*freq441*('4v'!A153)+deph441*PI()/180)</f>
        <v>-1.8476709433151952</v>
      </c>
      <c r="C165" s="8">
        <f>('4v'!B153-B165)^2</f>
        <v>2.9746734321062811E-5</v>
      </c>
      <c r="D165" s="9">
        <f>offs442+Ampl442*SIN(2*PI()*freq442*('4v'!A153-reta442)+deph442*PI()/180)</f>
        <v>0.8224887456685106</v>
      </c>
      <c r="E165" s="10">
        <f>('4v'!C153-D165)^2</f>
        <v>3.3094324882690861E-4</v>
      </c>
      <c r="F165" s="3"/>
      <c r="G165" s="3"/>
      <c r="H165" s="7">
        <f>offs443+Ampl443*SIN(2*PI()*freq443*('4v'!E153)+deph443*PI()/180)</f>
        <v>-1.4551123424073014</v>
      </c>
      <c r="I165" s="8">
        <f>('4v'!F153-H165)^2</f>
        <v>2.3355712696412281E-6</v>
      </c>
      <c r="J165" s="9">
        <f>offs444+Ampl444*SIN(2*PI()*freq444*('4v'!E153-reta444)+deph444*PI()/180)</f>
        <v>1.1489027993269918</v>
      </c>
      <c r="K165" s="10">
        <f>('4v'!G153-J165)^2</f>
        <v>8.6293139398469793E-3</v>
      </c>
      <c r="L165" s="3"/>
      <c r="M165" s="3"/>
      <c r="N165" s="7">
        <f>offs445+Ampl445*SIN(2*PI()*freq445*('4v'!I153)+deph445*PI()/180)</f>
        <v>0.99877187681198398</v>
      </c>
      <c r="O165" s="8">
        <f>('4v'!J153-N165)^2</f>
        <v>4.0375404213539571E-6</v>
      </c>
      <c r="P165" s="9">
        <f>offs446+Ampl446*SIN(2*PI()*freq446*('4v'!I153-reta446)+deph446*PI()/180)</f>
        <v>0.72302174848552381</v>
      </c>
      <c r="Q165" s="10">
        <f>('4v'!K153-P165)^2</f>
        <v>1.2775800082382281E-4</v>
      </c>
      <c r="R165" s="3"/>
      <c r="S165" s="3"/>
      <c r="T165" s="7">
        <f>offs447+Ampl447*SIN(2*PI()*freq447*('4v'!M153)+deph447*PI()/180)</f>
        <v>1.4639795351495439</v>
      </c>
      <c r="U165" s="8">
        <f>('4v'!N153-T165)^2</f>
        <v>9.4663997646851714E-8</v>
      </c>
      <c r="V165" s="9">
        <f>offs448+Ampl448*SIN(2*PI()*freq448*('4v'!M153-reta448)+deph448*PI()/180)</f>
        <v>0.94550508443650594</v>
      </c>
      <c r="W165" s="10">
        <f>('4v'!O153-V165)^2</f>
        <v>6.460623015175793E-6</v>
      </c>
      <c r="X165" s="3"/>
      <c r="Y165" s="3"/>
      <c r="Z165" s="7">
        <f>offs449+Ampl449*SIN(2*PI()*freq449*('4v'!Q154)+deph449*PI()/180)</f>
        <v>-2.1476579251010319</v>
      </c>
      <c r="AA165" s="8">
        <f>('4v'!R154-Z165)^2</f>
        <v>3.7060139830947731E-12</v>
      </c>
      <c r="AB165" s="9">
        <f>offs450+Ampl450*SIN(2*PI()*freq450*('4v'!Q154-reta450)+deph450*PI()/180)</f>
        <v>0.78799249473675359</v>
      </c>
      <c r="AC165" s="10">
        <f>('4v'!S154-AB165)^2</f>
        <v>3.4280717398291215E-6</v>
      </c>
      <c r="AD165" s="3"/>
      <c r="AE165" s="3"/>
      <c r="AF165" s="7">
        <f>offs451+Ampl451*SIN(2*PI()*freq451*('4v'!U153)+deph451*PI()/180)</f>
        <v>-2.0564160627205204</v>
      </c>
      <c r="AG165" s="8">
        <f>('4v'!V153-AF165)^2</f>
        <v>3.1031887459367134E-7</v>
      </c>
      <c r="AH165" s="9">
        <f>offs452+Ampl452*SIN(2*PI()*freq452*('4v'!U153-reta452)+deph452*PI()/180)</f>
        <v>0.79807324860449702</v>
      </c>
      <c r="AI165" s="10">
        <f>('4v'!W153-AH165)^2</f>
        <v>1.8690478496285823E-5</v>
      </c>
      <c r="AL165" s="76"/>
      <c r="AN165" s="76"/>
      <c r="AO165" s="80"/>
    </row>
    <row r="166" spans="1:41" x14ac:dyDescent="0.25">
      <c r="A166" s="3"/>
      <c r="B166" s="7">
        <f>offs441+Ampl441*SIN(2*PI()*freq441*('4v'!A154)+deph441*PI()/180)</f>
        <v>-1.8831743166160946</v>
      </c>
      <c r="C166" s="8">
        <f>('4v'!B154-B166)^2</f>
        <v>2.6081279283486589E-5</v>
      </c>
      <c r="D166" s="9">
        <f>offs442+Ampl442*SIN(2*PI()*freq442*('4v'!A154-reta442)+deph442*PI()/180)</f>
        <v>0.83311798701798645</v>
      </c>
      <c r="E166" s="10">
        <f>('4v'!C154-D166)^2</f>
        <v>3.6311158549264926E-4</v>
      </c>
      <c r="F166" s="3"/>
      <c r="G166" s="3"/>
      <c r="H166" s="7">
        <f>offs443+Ampl443*SIN(2*PI()*freq443*('4v'!E154)+deph443*PI()/180)</f>
        <v>-1.389403447421715</v>
      </c>
      <c r="I166" s="8">
        <f>('4v'!F154-H166)^2</f>
        <v>1.2592148360614044E-6</v>
      </c>
      <c r="J166" s="9">
        <f>offs444+Ampl444*SIN(2*PI()*freq444*('4v'!E154-reta444)+deph444*PI()/180)</f>
        <v>1.149885512174601</v>
      </c>
      <c r="K166" s="10">
        <f>('4v'!G154-J166)^2</f>
        <v>3.6798039729034637E-3</v>
      </c>
      <c r="L166" s="3"/>
      <c r="M166" s="3"/>
      <c r="N166" s="7">
        <f>offs445+Ampl445*SIN(2*PI()*freq445*('4v'!I154)+deph445*PI()/180)</f>
        <v>0.98156170208070681</v>
      </c>
      <c r="O166" s="8">
        <f>('4v'!J154-N166)^2</f>
        <v>1.292070285323673E-5</v>
      </c>
      <c r="P166" s="9">
        <f>offs446+Ampl446*SIN(2*PI()*freq446*('4v'!I154-reta446)+deph446*PI()/180)</f>
        <v>0.72142172274681671</v>
      </c>
      <c r="Q166" s="10">
        <f>('4v'!K154-P166)^2</f>
        <v>1.3586496436650183E-4</v>
      </c>
      <c r="R166" s="3"/>
      <c r="S166" s="3"/>
      <c r="T166" s="7">
        <f>offs447+Ampl447*SIN(2*PI()*freq447*('4v'!M154)+deph447*PI()/180)</f>
        <v>1.4720761012154204</v>
      </c>
      <c r="U166" s="8">
        <f>('4v'!N154-T166)^2</f>
        <v>3.5015766602719178E-7</v>
      </c>
      <c r="V166" s="9">
        <f>offs448+Ampl448*SIN(2*PI()*freq448*('4v'!M154-reta448)+deph448*PI()/180)</f>
        <v>0.94289735056724389</v>
      </c>
      <c r="W166" s="10">
        <f>('4v'!O154-V166)^2</f>
        <v>1.0216905405835056E-5</v>
      </c>
      <c r="X166" s="3"/>
      <c r="Y166" s="3"/>
      <c r="Z166" s="7">
        <f>offs449+Ampl449*SIN(2*PI()*freq449*('4v'!Q155)+deph449*PI()/180)</f>
        <v>-2.1920883739625432</v>
      </c>
      <c r="AA166" s="8">
        <f>('4v'!R155-Z166)^2</f>
        <v>2.3973365655579186E-7</v>
      </c>
      <c r="AB166" s="9">
        <f>offs450+Ampl450*SIN(2*PI()*freq450*('4v'!Q155-reta450)+deph450*PI()/180)</f>
        <v>0.79143235825838998</v>
      </c>
      <c r="AC166" s="10">
        <f>('4v'!S155-AB166)^2</f>
        <v>2.522881956995676E-6</v>
      </c>
      <c r="AD166" s="3"/>
      <c r="AE166" s="3"/>
      <c r="AF166" s="7">
        <f>offs451+Ampl451*SIN(2*PI()*freq451*('4v'!U154)+deph451*PI()/180)</f>
        <v>-2.1275910760936716</v>
      </c>
      <c r="AG166" s="8">
        <f>('4v'!V154-AF166)^2</f>
        <v>2.8507473774879267E-7</v>
      </c>
      <c r="AH166" s="9">
        <f>offs452+Ampl452*SIN(2*PI()*freq452*('4v'!U154-reta452)+deph452*PI()/180)</f>
        <v>0.79927828841994408</v>
      </c>
      <c r="AI166" s="10">
        <f>('4v'!W154-AH166)^2</f>
        <v>1.2782687285785906E-5</v>
      </c>
      <c r="AL166" s="76"/>
      <c r="AN166" s="76"/>
      <c r="AO166" s="80"/>
    </row>
    <row r="167" spans="1:41" x14ac:dyDescent="0.25">
      <c r="A167" s="3"/>
      <c r="B167" s="7">
        <f>offs441+Ampl441*SIN(2*PI()*freq441*('4v'!A155)+deph441*PI()/180)</f>
        <v>-1.9177829582449406</v>
      </c>
      <c r="C167" s="8">
        <f>('4v'!B155-B167)^2</f>
        <v>1.3700671066097033E-5</v>
      </c>
      <c r="D167" s="9">
        <f>offs442+Ampl442*SIN(2*PI()*freq442*('4v'!A155-reta442)+deph442*PI()/180)</f>
        <v>0.84377653975284428</v>
      </c>
      <c r="E167" s="10">
        <f>('4v'!C155-D167)^2</f>
        <v>1.9850104115722576E-4</v>
      </c>
      <c r="F167" s="3"/>
      <c r="G167" s="3"/>
      <c r="H167" s="7">
        <f>offs443+Ampl443*SIN(2*PI()*freq443*('4v'!E155)+deph443*PI()/180)</f>
        <v>-1.3223832251233221</v>
      </c>
      <c r="I167" s="8">
        <f>('4v'!F155-H167)^2</f>
        <v>1.9487149169416621E-5</v>
      </c>
      <c r="J167" s="9">
        <f>offs444+Ampl444*SIN(2*PI()*freq444*('4v'!E155-reta444)+deph444*PI()/180)</f>
        <v>1.1504829864575083</v>
      </c>
      <c r="K167" s="10">
        <f>('4v'!G155-J167)^2</f>
        <v>1.7221326779712969E-3</v>
      </c>
      <c r="L167" s="3"/>
      <c r="M167" s="3"/>
      <c r="N167" s="7">
        <f>offs445+Ampl445*SIN(2*PI()*freq445*('4v'!I155)+deph445*PI()/180)</f>
        <v>0.9641246608765186</v>
      </c>
      <c r="O167" s="8">
        <f>('4v'!J155-N167)^2</f>
        <v>1.1926310848474759E-5</v>
      </c>
      <c r="P167" s="9">
        <f>offs446+Ampl446*SIN(2*PI()*freq446*('4v'!I155-reta446)+deph446*PI()/180)</f>
        <v>0.71984786333859241</v>
      </c>
      <c r="Q167" s="10">
        <f>('4v'!K155-P167)^2</f>
        <v>1.0165183238355682E-4</v>
      </c>
      <c r="R167" s="3"/>
      <c r="S167" s="3"/>
      <c r="T167" s="7">
        <f>offs447+Ampl447*SIN(2*PI()*freq447*('4v'!M155)+deph447*PI()/180)</f>
        <v>1.4796970648186027</v>
      </c>
      <c r="U167" s="8">
        <f>('4v'!N155-T167)^2</f>
        <v>1.6016389683282061E-7</v>
      </c>
      <c r="V167" s="9">
        <f>offs448+Ampl448*SIN(2*PI()*freq448*('4v'!M155-reta448)+deph448*PI()/180)</f>
        <v>0.94027575659113316</v>
      </c>
      <c r="W167" s="10">
        <f>('4v'!O155-V167)^2</f>
        <v>3.6547246265776889E-6</v>
      </c>
      <c r="X167" s="3"/>
      <c r="Y167" s="3"/>
      <c r="Z167" s="7">
        <f>offs449+Ampl449*SIN(2*PI()*freq449*('4v'!Q156)+deph449*PI()/180)</f>
        <v>-2.2331578896846604</v>
      </c>
      <c r="AA167" s="8">
        <f>('4v'!R156-Z167)^2</f>
        <v>1.90192207145634E-7</v>
      </c>
      <c r="AB167" s="9">
        <f>offs450+Ampl450*SIN(2*PI()*freq450*('4v'!Q156-reta450)+deph450*PI()/180)</f>
        <v>0.79505602063782932</v>
      </c>
      <c r="AC167" s="10">
        <f>('4v'!S156-AB167)^2</f>
        <v>5.1337520740519952E-5</v>
      </c>
      <c r="AD167" s="3"/>
      <c r="AE167" s="3"/>
      <c r="AF167" s="7">
        <f>offs451+Ampl451*SIN(2*PI()*freq451*('4v'!U155)+deph451*PI()/180)</f>
        <v>-2.1921670818182779</v>
      </c>
      <c r="AG167" s="8">
        <f>('4v'!V155-AF167)^2</f>
        <v>1.6885375206990421E-7</v>
      </c>
      <c r="AH167" s="9">
        <f>offs452+Ampl452*SIN(2*PI()*freq452*('4v'!U155-reta452)+deph452*PI()/180)</f>
        <v>0.80082708961409521</v>
      </c>
      <c r="AI167" s="10">
        <f>('4v'!W155-AH167)^2</f>
        <v>1.0055809340622313E-5</v>
      </c>
      <c r="AL167" s="76"/>
      <c r="AN167" s="76"/>
      <c r="AO167" s="80"/>
    </row>
    <row r="168" spans="1:41" x14ac:dyDescent="0.25">
      <c r="A168" s="3"/>
      <c r="B168" s="7">
        <f>offs441+Ampl441*SIN(2*PI()*freq441*('4v'!A156)+deph441*PI()/180)</f>
        <v>-1.9514750086418982</v>
      </c>
      <c r="C168" s="8">
        <f>('4v'!B156-B168)^2</f>
        <v>1.0320100725878455E-5</v>
      </c>
      <c r="D168" s="9">
        <f>offs442+Ampl442*SIN(2*PI()*freq442*('4v'!A156-reta442)+deph442*PI()/180)</f>
        <v>0.85445767170272713</v>
      </c>
      <c r="E168" s="10">
        <f>('4v'!C156-D168)^2</f>
        <v>5.1725895377168984E-5</v>
      </c>
      <c r="F168" s="3"/>
      <c r="G168" s="3"/>
      <c r="H168" s="7">
        <f>offs443+Ampl443*SIN(2*PI()*freq443*('4v'!E156)+deph443*PI()/180)</f>
        <v>-1.2541469149152824</v>
      </c>
      <c r="I168" s="8">
        <f>('4v'!F156-H168)^2</f>
        <v>6.6792004543346302E-6</v>
      </c>
      <c r="J168" s="9">
        <f>offs444+Ampl444*SIN(2*PI()*freq444*('4v'!E156-reta444)+deph444*PI()/180)</f>
        <v>1.1506943731320645</v>
      </c>
      <c r="K168" s="10">
        <f>('4v'!G156-J168)^2</f>
        <v>5.0419760319931105E-3</v>
      </c>
      <c r="L168" s="3"/>
      <c r="M168" s="3"/>
      <c r="N168" s="7">
        <f>offs445+Ampl445*SIN(2*PI()*freq445*('4v'!I156)+deph445*PI()/180)</f>
        <v>0.94646350671036461</v>
      </c>
      <c r="O168" s="8">
        <f>('4v'!J156-N168)^2</f>
        <v>1.2506714057870462E-5</v>
      </c>
      <c r="P168" s="9">
        <f>offs446+Ampl446*SIN(2*PI()*freq446*('4v'!I156-reta446)+deph446*PI()/180)</f>
        <v>0.71830041879149653</v>
      </c>
      <c r="Q168" s="10">
        <f>('4v'!K156-P168)^2</f>
        <v>1.0999665033550154E-4</v>
      </c>
      <c r="R168" s="3"/>
      <c r="S168" s="3"/>
      <c r="T168" s="7">
        <f>offs447+Ampl447*SIN(2*PI()*freq447*('4v'!M156)+deph447*PI()/180)</f>
        <v>1.4868405456003544</v>
      </c>
      <c r="U168" s="8">
        <f>('4v'!N156-T168)^2</f>
        <v>7.2261181456854469E-8</v>
      </c>
      <c r="V168" s="9">
        <f>offs448+Ampl448*SIN(2*PI()*freq448*('4v'!M156-reta448)+deph448*PI()/180)</f>
        <v>0.93764094892172456</v>
      </c>
      <c r="W168" s="10">
        <f>('4v'!O156-V168)^2</f>
        <v>6.7257810209220244E-6</v>
      </c>
      <c r="X168" s="3"/>
      <c r="Y168" s="3"/>
      <c r="Z168" s="7">
        <f>offs449+Ampl449*SIN(2*PI()*freq449*('4v'!Q157)+deph449*PI()/180)</f>
        <v>-2.2707870384584972</v>
      </c>
      <c r="AA168" s="8">
        <f>('4v'!R157-Z168)^2</f>
        <v>3.4930172436166902E-6</v>
      </c>
      <c r="AB168" s="9">
        <f>offs450+Ampl450*SIN(2*PI()*freq450*('4v'!Q157-reta450)+deph450*PI()/180)</f>
        <v>0.7988564732386203</v>
      </c>
      <c r="AC168" s="10">
        <f>('4v'!S157-AB168)^2</f>
        <v>1.2024160334689782E-4</v>
      </c>
      <c r="AD168" s="3"/>
      <c r="AE168" s="3"/>
      <c r="AF168" s="7">
        <f>offs451+Ampl451*SIN(2*PI()*freq451*('4v'!U156)+deph451*PI()/180)</f>
        <v>-2.2498892279017095</v>
      </c>
      <c r="AG168" s="8">
        <f>('4v'!V156-AF168)^2</f>
        <v>1.6455042561524042E-6</v>
      </c>
      <c r="AH168" s="9">
        <f>offs452+Ampl452*SIN(2*PI()*freq452*('4v'!U156-reta452)+deph452*PI()/180)</f>
        <v>0.80271353977621684</v>
      </c>
      <c r="AI168" s="10">
        <f>('4v'!W156-AH168)^2</f>
        <v>9.6381672221124472E-6</v>
      </c>
      <c r="AL168" s="76"/>
      <c r="AN168" s="76"/>
      <c r="AO168" s="80"/>
    </row>
    <row r="169" spans="1:41" x14ac:dyDescent="0.25">
      <c r="A169" s="3"/>
      <c r="B169" s="7">
        <f>offs441+Ampl441*SIN(2*PI()*freq441*('4v'!A157)+deph441*PI()/180)</f>
        <v>-1.9842291871858078</v>
      </c>
      <c r="C169" s="8">
        <f>('4v'!B157-B169)^2</f>
        <v>2.9183326711330957E-6</v>
      </c>
      <c r="D169" s="9">
        <f>offs442+Ampl442*SIN(2*PI()*freq442*('4v'!A157-reta442)+deph442*PI()/180)</f>
        <v>0.86515463643576462</v>
      </c>
      <c r="E169" s="10">
        <f>('4v'!C157-D169)^2</f>
        <v>1.4471215277667526E-4</v>
      </c>
      <c r="F169" s="3"/>
      <c r="G169" s="3"/>
      <c r="H169" s="7">
        <f>offs443+Ampl443*SIN(2*PI()*freq443*('4v'!E157)+deph443*PI()/180)</f>
        <v>-1.1847914843281997</v>
      </c>
      <c r="I169" s="8">
        <f>('4v'!F157-H169)^2</f>
        <v>1.2542111246884678E-5</v>
      </c>
      <c r="J169" s="9">
        <f>offs444+Ampl444*SIN(2*PI()*freq444*('4v'!E157-reta444)+deph444*PI()/180)</f>
        <v>1.1505193718062379</v>
      </c>
      <c r="K169" s="10">
        <f>('4v'!G157-J169)^2</f>
        <v>3.2751848577757518E-4</v>
      </c>
      <c r="L169" s="3"/>
      <c r="M169" s="3"/>
      <c r="N169" s="7">
        <f>offs445+Ampl445*SIN(2*PI()*freq445*('4v'!I157)+deph445*PI()/180)</f>
        <v>0.92858102848321877</v>
      </c>
      <c r="O169" s="8">
        <f>('4v'!J157-N169)^2</f>
        <v>1.4751986740300337E-5</v>
      </c>
      <c r="P169" s="9">
        <f>offs446+Ampl446*SIN(2*PI()*freq446*('4v'!I157-reta446)+deph446*PI()/180)</f>
        <v>0.7167796334649611</v>
      </c>
      <c r="Q169" s="10">
        <f>('4v'!K157-P169)^2</f>
        <v>1.1925237254953242E-4</v>
      </c>
      <c r="R169" s="3"/>
      <c r="S169" s="3"/>
      <c r="T169" s="7">
        <f>offs447+Ampl447*SIN(2*PI()*freq447*('4v'!M157)+deph447*PI()/180)</f>
        <v>1.4935047810136848</v>
      </c>
      <c r="U169" s="8">
        <f>('4v'!N157-T169)^2</f>
        <v>2.873399683521879E-7</v>
      </c>
      <c r="V169" s="9">
        <f>offs448+Ampl448*SIN(2*PI()*freq448*('4v'!M157-reta448)+deph448*PI()/180)</f>
        <v>0.93499357723070464</v>
      </c>
      <c r="W169" s="10">
        <f>('4v'!O157-V169)^2</f>
        <v>1.7809777123232615E-6</v>
      </c>
      <c r="X169" s="3"/>
      <c r="Y169" s="3"/>
      <c r="Z169" s="7">
        <f>offs449+Ampl449*SIN(2*PI()*freq449*('4v'!Q158)+deph449*PI()/180)</f>
        <v>-2.3049030405943145</v>
      </c>
      <c r="AA169" s="8">
        <f>('4v'!R158-Z169)^2</f>
        <v>8.4678637427368787E-6</v>
      </c>
      <c r="AB169" s="9">
        <f>offs450+Ampl450*SIN(2*PI()*freq450*('4v'!Q158-reta450)+deph450*PI()/180)</f>
        <v>0.80282636548892805</v>
      </c>
      <c r="AC169" s="10">
        <f>('4v'!S158-AB169)^2</f>
        <v>1.6854181368811032E-4</v>
      </c>
      <c r="AD169" s="3"/>
      <c r="AE169" s="3"/>
      <c r="AF169" s="7">
        <f>offs451+Ampl451*SIN(2*PI()*freq451*('4v'!U157)+deph451*PI()/180)</f>
        <v>-2.300529711404117</v>
      </c>
      <c r="AG169" s="8">
        <f>('4v'!V157-AF169)^2</f>
        <v>2.0257504271710092E-6</v>
      </c>
      <c r="AH169" s="9">
        <f>offs452+Ampl452*SIN(2*PI()*freq452*('4v'!U157-reta452)+deph452*PI()/180)</f>
        <v>0.80493019394935605</v>
      </c>
      <c r="AI169" s="10">
        <f>('4v'!W157-AH169)^2</f>
        <v>1.1344730480478757E-5</v>
      </c>
      <c r="AL169" s="76"/>
      <c r="AN169" s="76"/>
      <c r="AO169" s="80"/>
    </row>
    <row r="170" spans="1:41" x14ac:dyDescent="0.25">
      <c r="A170" s="3"/>
      <c r="B170" s="7">
        <f>offs441+Ampl441*SIN(2*PI()*freq441*('4v'!A158)+deph441*PI()/180)</f>
        <v>-2.0160248056354582</v>
      </c>
      <c r="C170" s="8">
        <f>('4v'!B158-B170)^2</f>
        <v>1.3518581853371434E-6</v>
      </c>
      <c r="D170" s="9">
        <f>offs442+Ampl442*SIN(2*PI()*freq442*('4v'!A158-reta442)+deph442*PI()/180)</f>
        <v>0.87586067751975594</v>
      </c>
      <c r="E170" s="10">
        <f>('4v'!C158-D170)^2</f>
        <v>4.319155283646668E-4</v>
      </c>
      <c r="F170" s="3"/>
      <c r="G170" s="3"/>
      <c r="H170" s="7">
        <f>offs443+Ampl443*SIN(2*PI()*freq443*('4v'!E158)+deph443*PI()/180)</f>
        <v>-1.114415491223995</v>
      </c>
      <c r="I170" s="8">
        <f>('4v'!F158-H170)^2</f>
        <v>1.2096422954186644E-5</v>
      </c>
      <c r="J170" s="9">
        <f>offs444+Ampl444*SIN(2*PI()*freq444*('4v'!E158-reta444)+deph444*PI()/180)</f>
        <v>1.1499582311664891</v>
      </c>
      <c r="K170" s="10">
        <f>('4v'!G158-J170)^2</f>
        <v>8.6075748892242292E-4</v>
      </c>
      <c r="L170" s="3"/>
      <c r="M170" s="3"/>
      <c r="N170" s="7">
        <f>offs445+Ampl445*SIN(2*PI()*freq445*('4v'!I158)+deph445*PI()/180)</f>
        <v>0.91048005004569665</v>
      </c>
      <c r="O170" s="8">
        <f>('4v'!J158-N170)^2</f>
        <v>1.9041790017288082E-5</v>
      </c>
      <c r="P170" s="9">
        <f>offs446+Ampl446*SIN(2*PI()*freq446*('4v'!I158-reta446)+deph446*PI()/180)</f>
        <v>0.71528574750861906</v>
      </c>
      <c r="Q170" s="10">
        <f>('4v'!K158-P170)^2</f>
        <v>1.2949319113871727E-4</v>
      </c>
      <c r="R170" s="3"/>
      <c r="S170" s="3"/>
      <c r="T170" s="7">
        <f>offs447+Ampl447*SIN(2*PI()*freq447*('4v'!M158)+deph447*PI()/180)</f>
        <v>1.4996881267582234</v>
      </c>
      <c r="U170" s="8">
        <f>('4v'!N158-T170)^2</f>
        <v>7.3962882442497679E-7</v>
      </c>
      <c r="V170" s="9">
        <f>offs448+Ampl448*SIN(2*PI()*freq448*('4v'!M158-reta448)+deph448*PI()/180)</f>
        <v>0.93233429428770598</v>
      </c>
      <c r="W170" s="10">
        <f>('4v'!O158-V170)^2</f>
        <v>4.1644389901752728E-6</v>
      </c>
      <c r="X170" s="3"/>
      <c r="Y170" s="3"/>
      <c r="Z170" s="7">
        <f>offs449+Ampl449*SIN(2*PI()*freq449*('4v'!Q159)+deph449*PI()/180)</f>
        <v>-2.3354399112869357</v>
      </c>
      <c r="AA170" s="8">
        <f>('4v'!R159-Z170)^2</f>
        <v>2.7858571320781356E-6</v>
      </c>
      <c r="AB170" s="9">
        <f>offs450+Ampl450*SIN(2*PI()*freq450*('4v'!Q159-reta450)+deph450*PI()/180)</f>
        <v>0.8069580190984984</v>
      </c>
      <c r="AC170" s="10">
        <f>('4v'!S159-AB170)^2</f>
        <v>1.7445176850629972E-4</v>
      </c>
      <c r="AD170" s="3"/>
      <c r="AE170" s="3"/>
      <c r="AF170" s="7">
        <f>offs451+Ampl451*SIN(2*PI()*freq451*('4v'!U158)+deph451*PI()/180)</f>
        <v>-2.3438886774725507</v>
      </c>
      <c r="AG170" s="8">
        <f>('4v'!V158-AF170)^2</f>
        <v>8.458066535170916E-7</v>
      </c>
      <c r="AH170" s="9">
        <f>offs452+Ampl452*SIN(2*PI()*freq452*('4v'!U158-reta452)+deph452*PI()/180)</f>
        <v>0.80746830401218472</v>
      </c>
      <c r="AI170" s="10">
        <f>('4v'!W158-AH170)^2</f>
        <v>3.99721653313797E-6</v>
      </c>
      <c r="AL170" s="76"/>
      <c r="AN170" s="76"/>
      <c r="AO170" s="80"/>
    </row>
    <row r="171" spans="1:41" x14ac:dyDescent="0.25">
      <c r="A171" s="3"/>
      <c r="B171" s="7">
        <f>offs441+Ampl441*SIN(2*PI()*freq441*('4v'!A159)+deph441*PI()/180)</f>
        <v>-2.0468417811967559</v>
      </c>
      <c r="C171" s="8">
        <f>('4v'!B159-B171)^2</f>
        <v>1.2772131979450582E-7</v>
      </c>
      <c r="D171" s="9">
        <f>offs442+Ampl442*SIN(2*PI()*freq442*('4v'!A159-reta442)+deph442*PI()/180)</f>
        <v>0.88656903278968813</v>
      </c>
      <c r="E171" s="10">
        <f>('4v'!C159-D171)^2</f>
        <v>4.7199008482269844E-4</v>
      </c>
      <c r="F171" s="3"/>
      <c r="G171" s="3"/>
      <c r="H171" s="7">
        <f>offs443+Ampl443*SIN(2*PI()*freq443*('4v'!E159)+deph443*PI()/180)</f>
        <v>-1.0431189437397577</v>
      </c>
      <c r="I171" s="8">
        <f>('4v'!F159-H171)^2</f>
        <v>6.2197553770768898E-6</v>
      </c>
      <c r="J171" s="9">
        <f>offs444+Ampl444*SIN(2*PI()*freq444*('4v'!E159-reta444)+deph444*PI()/180)</f>
        <v>1.1490117486243714</v>
      </c>
      <c r="K171" s="10">
        <f>('4v'!G159-J171)^2</f>
        <v>3.4470940340330881E-4</v>
      </c>
      <c r="L171" s="3"/>
      <c r="M171" s="3"/>
      <c r="N171" s="7">
        <f>offs445+Ampl445*SIN(2*PI()*freq445*('4v'!I159)+deph445*PI()/180)</f>
        <v>0.89216342975212681</v>
      </c>
      <c r="O171" s="8">
        <f>('4v'!J159-N171)^2</f>
        <v>9.9165804447352397E-6</v>
      </c>
      <c r="P171" s="9">
        <f>offs446+Ampl446*SIN(2*PI()*freq446*('4v'!I159-reta446)+deph446*PI()/180)</f>
        <v>0.71381899682438066</v>
      </c>
      <c r="Q171" s="10">
        <f>('4v'!K159-P171)^2</f>
        <v>1.9096494961227874E-4</v>
      </c>
      <c r="R171" s="3"/>
      <c r="S171" s="3"/>
      <c r="T171" s="7">
        <f>offs447+Ampl447*SIN(2*PI()*freq447*('4v'!M159)+deph447*PI()/180)</f>
        <v>1.5053890571859319</v>
      </c>
      <c r="U171" s="8">
        <f>('4v'!N159-T171)^2</f>
        <v>4.9219651637632032E-7</v>
      </c>
      <c r="V171" s="9">
        <f>offs448+Ampl448*SIN(2*PI()*freq448*('4v'!M159-reta448)+deph448*PI()/180)</f>
        <v>0.92966375579935001</v>
      </c>
      <c r="W171" s="10">
        <f>('4v'!O159-V171)^2</f>
        <v>6.4799956329612778E-7</v>
      </c>
      <c r="X171" s="3"/>
      <c r="Y171" s="3"/>
      <c r="Z171" s="7">
        <f>offs449+Ampl449*SIN(2*PI()*freq449*('4v'!Q160)+deph449*PI()/180)</f>
        <v>-2.3623385882389942</v>
      </c>
      <c r="AA171" s="8">
        <f>('4v'!R160-Z171)^2</f>
        <v>1.4021941079613317E-5</v>
      </c>
      <c r="AB171" s="9">
        <f>offs450+Ampl450*SIN(2*PI()*freq450*('4v'!Q160-reta450)+deph450*PI()/180)</f>
        <v>0.81124344290947614</v>
      </c>
      <c r="AC171" s="10">
        <f>('4v'!S160-AB171)^2</f>
        <v>5.9713373919212985E-5</v>
      </c>
      <c r="AD171" s="3"/>
      <c r="AE171" s="3"/>
      <c r="AF171" s="7">
        <f>offs451+Ampl451*SIN(2*PI()*freq451*('4v'!U159)+deph451*PI()/180)</f>
        <v>-2.3797950080767665</v>
      </c>
      <c r="AG171" s="8">
        <f>('4v'!V159-AF171)^2</f>
        <v>2.7889269764658424E-6</v>
      </c>
      <c r="AH171" s="9">
        <f>offs452+Ampl452*SIN(2*PI()*freq452*('4v'!U159-reta452)+deph452*PI()/180)</f>
        <v>0.81031785320383687</v>
      </c>
      <c r="AI171" s="10">
        <f>('4v'!W159-AH171)^2</f>
        <v>8.8897216398553153E-7</v>
      </c>
      <c r="AL171" s="76"/>
      <c r="AN171" s="76"/>
      <c r="AO171" s="80"/>
    </row>
    <row r="172" spans="1:41" x14ac:dyDescent="0.25">
      <c r="A172" s="3"/>
      <c r="B172" s="7">
        <f>offs441+Ampl441*SIN(2*PI()*freq441*('4v'!A160)+deph441*PI()/180)</f>
        <v>-2.0766606492074238</v>
      </c>
      <c r="C172" s="8">
        <f>('4v'!B160-B172)^2</f>
        <v>2.2902438336516608E-5</v>
      </c>
      <c r="D172" s="9">
        <f>offs442+Ampl442*SIN(2*PI()*freq442*('4v'!A160-reta442)+deph442*PI()/180)</f>
        <v>0.89727293861885593</v>
      </c>
      <c r="E172" s="10">
        <f>('4v'!C160-D172)^2</f>
        <v>1.6635682061577465E-4</v>
      </c>
      <c r="F172" s="3"/>
      <c r="G172" s="3"/>
      <c r="H172" s="7">
        <f>offs443+Ampl443*SIN(2*PI()*freq443*('4v'!E160)+deph443*PI()/180)</f>
        <v>-0.97100315817072236</v>
      </c>
      <c r="I172" s="8">
        <f>('4v'!F160-H172)^2</f>
        <v>6.9894572652613275E-6</v>
      </c>
      <c r="J172" s="9">
        <f>offs444+Ampl444*SIN(2*PI()*freq444*('4v'!E160-reta444)+deph444*PI()/180)</f>
        <v>1.147681269183368</v>
      </c>
      <c r="K172" s="10">
        <f>('4v'!G160-J172)^2</f>
        <v>8.3701833656050356E-4</v>
      </c>
      <c r="L172" s="3"/>
      <c r="M172" s="3"/>
      <c r="N172" s="7">
        <f>offs445+Ampl445*SIN(2*PI()*freq445*('4v'!I160)+deph445*PI()/180)</f>
        <v>0.8736340600091832</v>
      </c>
      <c r="O172" s="8">
        <f>('4v'!J160-N172)^2</f>
        <v>3.765539893601838E-8</v>
      </c>
      <c r="P172" s="9">
        <f>offs446+Ampl446*SIN(2*PI()*freq446*('4v'!I160-reta446)+deph446*PI()/180)</f>
        <v>0.71237961302918174</v>
      </c>
      <c r="Q172" s="10">
        <f>('4v'!K160-P172)^2</f>
        <v>2.0542780939551686E-4</v>
      </c>
      <c r="R172" s="3"/>
      <c r="S172" s="3"/>
      <c r="T172" s="7">
        <f>offs447+Ampl447*SIN(2*PI()*freq447*('4v'!M160)+deph447*PI()/180)</f>
        <v>1.5106061656775314</v>
      </c>
      <c r="U172" s="8">
        <f>('4v'!N160-T172)^2</f>
        <v>4.0498571075875083E-6</v>
      </c>
      <c r="V172" s="9">
        <f>offs448+Ampl448*SIN(2*PI()*freq448*('4v'!M160-reta448)+deph448*PI()/180)</f>
        <v>0.92698262024756872</v>
      </c>
      <c r="W172" s="10">
        <f>('4v'!O160-V172)^2</f>
        <v>2.3500575810594523E-6</v>
      </c>
      <c r="X172" s="3"/>
      <c r="Y172" s="3"/>
      <c r="Z172" s="7">
        <f>offs449+Ampl449*SIN(2*PI()*freq449*('4v'!Q161)+deph449*PI()/180)</f>
        <v>-2.3855470458951178</v>
      </c>
      <c r="AA172" s="8">
        <f>('4v'!R161-Z172)^2</f>
        <v>1.5284511212416555E-7</v>
      </c>
      <c r="AB172" s="9">
        <f>offs450+Ampl450*SIN(2*PI()*freq450*('4v'!Q161-reta450)+deph450*PI()/180)</f>
        <v>0.81567434835234687</v>
      </c>
      <c r="AC172" s="10">
        <f>('4v'!S161-AB172)^2</f>
        <v>3.9681789664215753E-5</v>
      </c>
      <c r="AD172" s="3"/>
      <c r="AE172" s="3"/>
      <c r="AF172" s="7">
        <f>offs451+Ampl451*SIN(2*PI()*freq451*('4v'!U160)+deph451*PI()/180)</f>
        <v>-2.4081069973339133</v>
      </c>
      <c r="AG172" s="8">
        <f>('4v'!V160-AF172)^2</f>
        <v>4.6922134746841386E-7</v>
      </c>
      <c r="AH172" s="9">
        <f>offs452+Ampl452*SIN(2*PI()*freq452*('4v'!U160-reta452)+deph452*PI()/180)</f>
        <v>0.81346759565548843</v>
      </c>
      <c r="AI172" s="10">
        <f>('4v'!W160-AH172)^2</f>
        <v>4.5778695689847499E-6</v>
      </c>
      <c r="AL172" s="76"/>
      <c r="AN172" s="76"/>
      <c r="AO172" s="80"/>
    </row>
    <row r="173" spans="1:41" x14ac:dyDescent="0.25">
      <c r="A173" s="3"/>
      <c r="B173" s="7">
        <f>offs441+Ampl441*SIN(2*PI()*freq441*('4v'!A161)+deph441*PI()/180)</f>
        <v>-2.1054625754312992</v>
      </c>
      <c r="C173" s="8">
        <f>('4v'!B161-B173)^2</f>
        <v>2.4608967724456051E-6</v>
      </c>
      <c r="D173" s="9">
        <f>offs442+Ampl442*SIN(2*PI()*freq442*('4v'!A161-reta442)+deph442*PI()/180)</f>
        <v>0.90796563419091447</v>
      </c>
      <c r="E173" s="10">
        <f>('4v'!C161-D173)^2</f>
        <v>1.6479005950365495E-5</v>
      </c>
      <c r="F173" s="3"/>
      <c r="G173" s="3"/>
      <c r="H173" s="7">
        <f>offs443+Ampl443*SIN(2*PI()*freq443*('4v'!E161)+deph443*PI()/180)</f>
        <v>-0.8981706149942803</v>
      </c>
      <c r="I173" s="8">
        <f>('4v'!F161-H173)^2</f>
        <v>1.6241020854124457E-5</v>
      </c>
      <c r="J173" s="9">
        <f>offs444+Ampl444*SIN(2*PI()*freq444*('4v'!E161-reta444)+deph444*PI()/180)</f>
        <v>1.1459686835275666</v>
      </c>
      <c r="K173" s="10">
        <f>('4v'!G161-J173)^2</f>
        <v>3.1940111814613551E-3</v>
      </c>
      <c r="L173" s="3"/>
      <c r="M173" s="3"/>
      <c r="N173" s="7">
        <f>offs445+Ampl445*SIN(2*PI()*freq445*('4v'!I161)+deph445*PI()/180)</f>
        <v>0.85489486681915228</v>
      </c>
      <c r="O173" s="8">
        <f>('4v'!J161-N173)^2</f>
        <v>3.5761215575256831E-7</v>
      </c>
      <c r="P173" s="9">
        <f>offs446+Ampl446*SIN(2*PI()*freq446*('4v'!I161-reta446)+deph446*PI()/180)</f>
        <v>0.71096782341840981</v>
      </c>
      <c r="Q173" s="10">
        <f>('4v'!K161-P173)^2</f>
        <v>2.2123835753781303E-4</v>
      </c>
      <c r="R173" s="3"/>
      <c r="S173" s="3"/>
      <c r="T173" s="7">
        <f>offs447+Ampl447*SIN(2*PI()*freq447*('4v'!M161)+deph447*PI()/180)</f>
        <v>1.5153381649895674</v>
      </c>
      <c r="U173" s="8">
        <f>('4v'!N161-T173)^2</f>
        <v>8.0552372714059056E-6</v>
      </c>
      <c r="V173" s="9">
        <f>offs448+Ampl448*SIN(2*PI()*freq448*('4v'!M161-reta448)+deph448*PI()/180)</f>
        <v>0.92429154872724129</v>
      </c>
      <c r="W173" s="10">
        <f>('4v'!O161-V173)^2</f>
        <v>5.1571742643190445E-6</v>
      </c>
      <c r="X173" s="3"/>
      <c r="Y173" s="3"/>
      <c r="Z173" s="7">
        <f>offs449+Ampl449*SIN(2*PI()*freq449*('4v'!Q162)+deph449*PI()/180)</f>
        <v>-2.4050203960661598</v>
      </c>
      <c r="AA173" s="8">
        <f>('4v'!R162-Z173)^2</f>
        <v>2.0124548945696962E-7</v>
      </c>
      <c r="AB173" s="9">
        <f>offs450+Ampl450*SIN(2*PI()*freq450*('4v'!Q162-reta450)+deph450*PI()/180)</f>
        <v>0.82024216547711382</v>
      </c>
      <c r="AC173" s="10">
        <f>('4v'!S162-AB173)^2</f>
        <v>2.5081721446154515E-5</v>
      </c>
      <c r="AD173" s="3"/>
      <c r="AE173" s="3"/>
      <c r="AF173" s="7">
        <f>offs451+Ampl451*SIN(2*PI()*freq451*('4v'!U161)+deph451*PI()/180)</f>
        <v>-2.4287129107569063</v>
      </c>
      <c r="AG173" s="8">
        <f>('4v'!V161-AF173)^2</f>
        <v>3.0972858722740837E-6</v>
      </c>
      <c r="AH173" s="9">
        <f>offs452+Ampl452*SIN(2*PI()*freq452*('4v'!U161-reta452)+deph452*PI()/180)</f>
        <v>0.81690510077266265</v>
      </c>
      <c r="AI173" s="10">
        <f>('4v'!W161-AH173)^2</f>
        <v>1.3134106410413795E-5</v>
      </c>
      <c r="AL173" s="76"/>
      <c r="AN173" s="76"/>
      <c r="AO173" s="80"/>
    </row>
    <row r="174" spans="1:41" x14ac:dyDescent="0.25">
      <c r="A174" s="3"/>
      <c r="B174" s="7">
        <f>offs441+Ampl441*SIN(2*PI()*freq441*('4v'!A162)+deph441*PI()/180)</f>
        <v>-2.1332293679544638</v>
      </c>
      <c r="C174" s="8">
        <f>('4v'!B162-B174)^2</f>
        <v>1.3124727837591884E-6</v>
      </c>
      <c r="D174" s="9">
        <f>offs442+Ampl442*SIN(2*PI()*freq442*('4v'!A162-reta442)+deph442*PI()/180)</f>
        <v>0.91864036577016184</v>
      </c>
      <c r="E174" s="10">
        <f>('4v'!C162-D174)^2</f>
        <v>7.8761467475237082E-5</v>
      </c>
      <c r="F174" s="3"/>
      <c r="G174" s="3"/>
      <c r="H174" s="7">
        <f>offs443+Ampl443*SIN(2*PI()*freq443*('4v'!E162)+deph443*PI()/180)</f>
        <v>-0.82472481323958957</v>
      </c>
      <c r="I174" s="8">
        <f>('4v'!F162-H174)^2</f>
        <v>8.1214355005398822E-6</v>
      </c>
      <c r="J174" s="9">
        <f>offs444+Ampl444*SIN(2*PI()*freq444*('4v'!E162-reta444)+deph444*PI()/180)</f>
        <v>1.143876425334895</v>
      </c>
      <c r="K174" s="10">
        <f>('4v'!G162-J174)^2</f>
        <v>6.6858464321173598E-3</v>
      </c>
      <c r="L174" s="3"/>
      <c r="M174" s="3"/>
      <c r="N174" s="7">
        <f>offs445+Ampl445*SIN(2*PI()*freq445*('4v'!I162)+deph445*PI()/180)</f>
        <v>0.83594880931786664</v>
      </c>
      <c r="O174" s="8">
        <f>('4v'!J162-N174)^2</f>
        <v>7.4150050174672293E-6</v>
      </c>
      <c r="P174" s="9">
        <f>offs446+Ampl446*SIN(2*PI()*freq446*('4v'!I162-reta446)+deph446*PI()/180)</f>
        <v>0.70958385093001008</v>
      </c>
      <c r="Q174" s="10">
        <f>('4v'!K162-P174)^2</f>
        <v>2.384936904223373E-4</v>
      </c>
      <c r="R174" s="3"/>
      <c r="S174" s="3"/>
      <c r="T174" s="7">
        <f>offs447+Ampl447*SIN(2*PI()*freq447*('4v'!M162)+deph447*PI()/180)</f>
        <v>1.519583887572016</v>
      </c>
      <c r="U174" s="8">
        <f>('4v'!N162-T174)^2</f>
        <v>1.0097444091939153E-5</v>
      </c>
      <c r="V174" s="9">
        <f>offs448+Ampl448*SIN(2*PI()*freq448*('4v'!M162-reta448)+deph448*PI()/180)</f>
        <v>0.92159120478318513</v>
      </c>
      <c r="W174" s="10">
        <f>('4v'!O162-V174)^2</f>
        <v>9.1092609127871272E-6</v>
      </c>
      <c r="X174" s="3"/>
      <c r="Y174" s="3"/>
      <c r="Z174" s="7">
        <f>offs449+Ampl449*SIN(2*PI()*freq449*('4v'!Q163)+deph449*PI()/180)</f>
        <v>-2.4207209747488183</v>
      </c>
      <c r="AA174" s="8">
        <f>('4v'!R163-Z174)^2</f>
        <v>2.4963202069028265E-6</v>
      </c>
      <c r="AB174" s="9">
        <f>offs450+Ampl450*SIN(2*PI()*freq450*('4v'!Q163-reta450)+deph450*PI()/180)</f>
        <v>0.82493805952870114</v>
      </c>
      <c r="AC174" s="10">
        <f>('4v'!S163-AB174)^2</f>
        <v>3.360589917930459E-5</v>
      </c>
      <c r="AD174" s="3"/>
      <c r="AE174" s="3"/>
      <c r="AF174" s="7">
        <f>offs451+Ampl451*SIN(2*PI()*freq451*('4v'!U162)+deph451*PI()/180)</f>
        <v>-2.4415314262194165</v>
      </c>
      <c r="AG174" s="8">
        <f>('4v'!V162-AF174)^2</f>
        <v>8.2160849124609281E-7</v>
      </c>
      <c r="AH174" s="9">
        <f>offs452+Ampl452*SIN(2*PI()*freq452*('4v'!U162-reta452)+deph452*PI()/180)</f>
        <v>0.82061680229310963</v>
      </c>
      <c r="AI174" s="10">
        <f>('4v'!W162-AH174)^2</f>
        <v>1.1763543769820073E-5</v>
      </c>
      <c r="AL174" s="76"/>
      <c r="AN174" s="76"/>
      <c r="AO174" s="80"/>
    </row>
    <row r="175" spans="1:41" x14ac:dyDescent="0.25">
      <c r="A175" s="3"/>
      <c r="B175" s="7">
        <f>offs441+Ampl441*SIN(2*PI()*freq441*('4v'!A163)+deph441*PI()/180)</f>
        <v>-2.1599434886756175</v>
      </c>
      <c r="C175" s="8">
        <f>('4v'!B163-B175)^2</f>
        <v>3.1517302984810231E-6</v>
      </c>
      <c r="D175" s="9">
        <f>offs442+Ampl442*SIN(2*PI()*freq442*('4v'!A163-reta442)+deph442*PI()/180)</f>
        <v>0.92929039096733523</v>
      </c>
      <c r="E175" s="10">
        <f>('4v'!C163-D175)^2</f>
        <v>3.8121746231813738E-4</v>
      </c>
      <c r="F175" s="3"/>
      <c r="G175" s="3"/>
      <c r="H175" s="7">
        <f>offs443+Ampl443*SIN(2*PI()*freq443*('4v'!E163)+deph443*PI()/180)</f>
        <v>-0.7507701234098213</v>
      </c>
      <c r="I175" s="8">
        <f>('4v'!F163-H175)^2</f>
        <v>1.3472788341072277E-6</v>
      </c>
      <c r="J175" s="9">
        <f>offs444+Ampl444*SIN(2*PI()*freq444*('4v'!E163-reta444)+deph444*PI()/180)</f>
        <v>1.1414074678187309</v>
      </c>
      <c r="K175" s="10">
        <f>('4v'!G163-J175)^2</f>
        <v>6.0568004836035515E-4</v>
      </c>
      <c r="L175" s="3"/>
      <c r="M175" s="3"/>
      <c r="N175" s="7">
        <f>offs445+Ampl445*SIN(2*PI()*freq445*('4v'!I163)+deph445*PI()/180)</f>
        <v>0.81679887930743722</v>
      </c>
      <c r="O175" s="8">
        <f>('4v'!J163-N175)^2</f>
        <v>1.8445828368520981E-5</v>
      </c>
      <c r="P175" s="9">
        <f>offs446+Ampl446*SIN(2*PI()*freq446*('4v'!I163-reta446)+deph446*PI()/180)</f>
        <v>0.70822791410928221</v>
      </c>
      <c r="Q175" s="10">
        <f>('4v'!K163-P175)^2</f>
        <v>2.5729520560564139E-4</v>
      </c>
      <c r="R175" s="3"/>
      <c r="S175" s="3"/>
      <c r="T175" s="7">
        <f>offs447+Ampl447*SIN(2*PI()*freq447*('4v'!M163)+deph447*PI()/180)</f>
        <v>1.5233422858563599</v>
      </c>
      <c r="U175" s="8">
        <f>('4v'!N163-T175)^2</f>
        <v>9.1796629312154596E-6</v>
      </c>
      <c r="V175" s="9">
        <f>offs448+Ampl448*SIN(2*PI()*freq448*('4v'!M163-reta448)+deph448*PI()/180)</f>
        <v>0.91888225424654468</v>
      </c>
      <c r="W175" s="10">
        <f>('4v'!O163-V175)^2</f>
        <v>3.3155156748915007E-6</v>
      </c>
      <c r="X175" s="3"/>
      <c r="Y175" s="3"/>
      <c r="Z175" s="7">
        <f>offs449+Ampl449*SIN(2*PI()*freq449*('4v'!Q164)+deph449*PI()/180)</f>
        <v>-2.4326184149727381</v>
      </c>
      <c r="AA175" s="8">
        <f>('4v'!R164-Z175)^2</f>
        <v>3.0955410462954949E-6</v>
      </c>
      <c r="AB175" s="9">
        <f>offs450+Ampl450*SIN(2*PI()*freq450*('4v'!Q164-reta450)+deph450*PI()/180)</f>
        <v>0.82975294803452337</v>
      </c>
      <c r="AC175" s="10">
        <f>('4v'!S164-AB175)^2</f>
        <v>7.8397089960310324E-6</v>
      </c>
      <c r="AD175" s="3"/>
      <c r="AE175" s="3"/>
      <c r="AF175" s="7">
        <f>offs451+Ampl451*SIN(2*PI()*freq451*('4v'!U163)+deph451*PI()/180)</f>
        <v>-2.4465119548971326</v>
      </c>
      <c r="AG175" s="8">
        <f>('4v'!V163-AF175)^2</f>
        <v>7.81476273699736E-10</v>
      </c>
      <c r="AH175" s="9">
        <f>offs452+Ampl452*SIN(2*PI()*freq452*('4v'!U163-reta452)+deph452*PI()/180)</f>
        <v>0.8245880518266423</v>
      </c>
      <c r="AI175" s="10">
        <f>('4v'!W163-AH175)^2</f>
        <v>1.220839816726245E-5</v>
      </c>
      <c r="AL175" s="76"/>
      <c r="AN175" s="76"/>
      <c r="AO175" s="80"/>
    </row>
    <row r="176" spans="1:41" x14ac:dyDescent="0.25">
      <c r="A176" s="3"/>
      <c r="B176" s="7">
        <f>offs441+Ampl441*SIN(2*PI()*freq441*('4v'!A164)+deph441*PI()/180)</f>
        <v>-2.1855880643835452</v>
      </c>
      <c r="C176" s="8">
        <f>('4v'!B164-B176)^2</f>
        <v>2.3144620578943786E-6</v>
      </c>
      <c r="D176" s="9">
        <f>offs442+Ampl442*SIN(2*PI()*freq442*('4v'!A164-reta442)+deph442*PI()/180)</f>
        <v>0.9399089829982562</v>
      </c>
      <c r="E176" s="10">
        <f>('4v'!C164-D176)^2</f>
        <v>4.9866833548181016E-4</v>
      </c>
      <c r="F176" s="3"/>
      <c r="G176" s="3"/>
      <c r="H176" s="7">
        <f>offs443+Ampl443*SIN(2*PI()*freq443*('4v'!E164)+deph443*PI()/180)</f>
        <v>-0.6764116391659234</v>
      </c>
      <c r="I176" s="8">
        <f>('4v'!F164-H176)^2</f>
        <v>4.7339067038138734E-5</v>
      </c>
      <c r="J176" s="9">
        <f>offs444+Ampl444*SIN(2*PI()*freq444*('4v'!E164-reta444)+deph444*PI()/180)</f>
        <v>1.1385653195028027</v>
      </c>
      <c r="K176" s="10">
        <f>('4v'!G164-J176)^2</f>
        <v>2.7510319242346811E-3</v>
      </c>
      <c r="L176" s="3"/>
      <c r="M176" s="3"/>
      <c r="N176" s="7">
        <f>offs445+Ampl445*SIN(2*PI()*freq445*('4v'!I164)+deph445*PI()/180)</f>
        <v>0.7974481007838039</v>
      </c>
      <c r="O176" s="8">
        <f>('4v'!J164-N176)^2</f>
        <v>1.6928198622350861E-5</v>
      </c>
      <c r="P176" s="9">
        <f>offs446+Ampl446*SIN(2*PI()*freq446*('4v'!I164-reta446)+deph446*PI()/180)</f>
        <v>0.70690022707436839</v>
      </c>
      <c r="Q176" s="10">
        <f>('4v'!K164-P176)^2</f>
        <v>2.7775112534051495E-4</v>
      </c>
      <c r="R176" s="3"/>
      <c r="S176" s="3"/>
      <c r="T176" s="7">
        <f>offs447+Ampl447*SIN(2*PI()*freq447*('4v'!M164)+deph447*PI()/180)</f>
        <v>1.5266124325140609</v>
      </c>
      <c r="U176" s="8">
        <f>('4v'!N164-T176)^2</f>
        <v>5.7297638518709633E-6</v>
      </c>
      <c r="V176" s="9">
        <f>offs448+Ampl448*SIN(2*PI()*freq448*('4v'!M164-reta448)+deph448*PI()/180)</f>
        <v>0.91616536507061486</v>
      </c>
      <c r="W176" s="10">
        <f>('4v'!O164-V176)^2</f>
        <v>2.0591129044161004E-5</v>
      </c>
      <c r="X176" s="3"/>
      <c r="Y176" s="3"/>
      <c r="Z176" s="7">
        <f>offs449+Ampl449*SIN(2*PI()*freq449*('4v'!Q165)+deph449*PI()/180)</f>
        <v>-2.4406897055342016</v>
      </c>
      <c r="AA176" s="8">
        <f>('4v'!R165-Z176)^2</f>
        <v>4.0711356227480213E-6</v>
      </c>
      <c r="AB176" s="9">
        <f>offs450+Ampl450*SIN(2*PI()*freq450*('4v'!Q165-reta450)+deph450*PI()/180)</f>
        <v>0.8346775183711761</v>
      </c>
      <c r="AC176" s="10">
        <f>('4v'!S165-AB176)^2</f>
        <v>4.1676472408254573E-6</v>
      </c>
      <c r="AD176" s="3"/>
      <c r="AE176" s="3"/>
      <c r="AF176" s="7">
        <f>offs451+Ampl451*SIN(2*PI()*freq451*('4v'!U164)+deph451*PI()/180)</f>
        <v>-2.4436348409187518</v>
      </c>
      <c r="AG176" s="8">
        <f>('4v'!V164-AF176)^2</f>
        <v>1.1169127275479144E-6</v>
      </c>
      <c r="AH176" s="9">
        <f>offs452+Ampl452*SIN(2*PI()*freq452*('4v'!U164-reta452)+deph452*PI()/180)</f>
        <v>0.82880317666564407</v>
      </c>
      <c r="AI176" s="10">
        <f>('4v'!W164-AH176)^2</f>
        <v>1.4464152750099886E-5</v>
      </c>
      <c r="AL176" s="76"/>
      <c r="AN176" s="76"/>
      <c r="AO176" s="80"/>
    </row>
    <row r="177" spans="1:41" x14ac:dyDescent="0.25">
      <c r="A177" s="3"/>
      <c r="B177" s="7">
        <f>offs441+Ampl441*SIN(2*PI()*freq441*('4v'!A165)+deph441*PI()/180)</f>
        <v>-2.2101468974145733</v>
      </c>
      <c r="C177" s="8">
        <f>('4v'!B165-B177)^2</f>
        <v>1.6000206834823609E-7</v>
      </c>
      <c r="D177" s="9">
        <f>offs442+Ampl442*SIN(2*PI()*freq442*('4v'!A165-reta442)+deph442*PI()/180)</f>
        <v>0.95048943493260318</v>
      </c>
      <c r="E177" s="10">
        <f>('4v'!C165-D177)^2</f>
        <v>2.3510809349840277E-4</v>
      </c>
      <c r="F177" s="3"/>
      <c r="G177" s="3"/>
      <c r="H177" s="7">
        <f>offs443+Ampl443*SIN(2*PI()*freq443*('4v'!E165)+deph443*PI()/180)</f>
        <v>-0.60175502798282177</v>
      </c>
      <c r="I177" s="8">
        <f>('4v'!F165-H177)^2</f>
        <v>7.048656922594019E-5</v>
      </c>
      <c r="J177" s="9">
        <f>offs444+Ampl444*SIN(2*PI()*freq444*('4v'!E165-reta444)+deph444*PI()/180)</f>
        <v>1.1353540192353866</v>
      </c>
      <c r="K177" s="10">
        <f>('4v'!G165-J177)^2</f>
        <v>9.1633227645158966E-4</v>
      </c>
      <c r="L177" s="3"/>
      <c r="M177" s="3"/>
      <c r="N177" s="7">
        <f>offs445+Ampl445*SIN(2*PI()*freq445*('4v'!I165)+deph445*PI()/180)</f>
        <v>0.77789952945921903</v>
      </c>
      <c r="O177" s="8">
        <f>('4v'!J165-N177)^2</f>
        <v>1.7071031992800708E-5</v>
      </c>
      <c r="P177" s="9">
        <f>offs446+Ampl446*SIN(2*PI()*freq446*('4v'!I165-reta446)+deph446*PI()/180)</f>
        <v>0.70560099948244281</v>
      </c>
      <c r="Q177" s="10">
        <f>('4v'!K165-P177)^2</f>
        <v>2.3613360898336894E-4</v>
      </c>
      <c r="R177" s="3"/>
      <c r="S177" s="3"/>
      <c r="T177" s="7">
        <f>offs447+Ampl447*SIN(2*PI()*freq447*('4v'!M165)+deph447*PI()/180)</f>
        <v>1.5293935206853633</v>
      </c>
      <c r="U177" s="8">
        <f>('4v'!N165-T177)^2</f>
        <v>1.0379097571615048E-5</v>
      </c>
      <c r="V177" s="9">
        <f>offs448+Ampl448*SIN(2*PI()*freq448*('4v'!M165-reta448)+deph448*PI()/180)</f>
        <v>0.9134412071661433</v>
      </c>
      <c r="W177" s="10">
        <f>('4v'!O165-V177)^2</f>
        <v>2.8183175177051763E-5</v>
      </c>
      <c r="X177" s="3"/>
      <c r="Y177" s="3"/>
      <c r="Z177" s="7">
        <f>offs449+Ampl449*SIN(2*PI()*freq449*('4v'!Q166)+deph449*PI()/180)</f>
        <v>-2.4449192355027978</v>
      </c>
      <c r="AA177" s="8">
        <f>('4v'!R166-Z177)^2</f>
        <v>1.5072680563263139E-7</v>
      </c>
      <c r="AB177" s="9">
        <f>offs450+Ampl450*SIN(2*PI()*freq450*('4v'!Q166-reta450)+deph450*PI()/180)</f>
        <v>0.83970224577626318</v>
      </c>
      <c r="AC177" s="10">
        <f>('4v'!S166-AB177)^2</f>
        <v>2.3316867353256497E-5</v>
      </c>
      <c r="AD177" s="3"/>
      <c r="AE177" s="3"/>
      <c r="AF177" s="7">
        <f>offs451+Ampl451*SIN(2*PI()*freq451*('4v'!U165)+deph451*PI()/180)</f>
        <v>-2.4329114389387181</v>
      </c>
      <c r="AG177" s="8">
        <f>('4v'!V165-AF177)^2</f>
        <v>4.2125055971667077E-6</v>
      </c>
      <c r="AH177" s="9">
        <f>offs452+Ampl452*SIN(2*PI()*freq452*('4v'!U165-reta452)+deph452*PI()/180)</f>
        <v>0.83324554163808229</v>
      </c>
      <c r="AI177" s="10">
        <f>('4v'!W165-AH177)^2</f>
        <v>5.6955809903004214E-6</v>
      </c>
      <c r="AL177" s="76"/>
      <c r="AN177" s="76"/>
      <c r="AO177" s="80"/>
    </row>
    <row r="178" spans="1:41" x14ac:dyDescent="0.25">
      <c r="A178" s="3"/>
      <c r="B178" s="7">
        <f>offs441+Ampl441*SIN(2*PI()*freq441*('4v'!A166)+deph441*PI()/180)</f>
        <v>-2.2336044758833804</v>
      </c>
      <c r="C178" s="8">
        <f>('4v'!B166-B178)^2</f>
        <v>1.4434233438933605E-7</v>
      </c>
      <c r="D178" s="9">
        <f>offs442+Ampl442*SIN(2*PI()*freq442*('4v'!A166-reta442)+deph442*PI()/180)</f>
        <v>0.96102506393015941</v>
      </c>
      <c r="E178" s="10">
        <f>('4v'!C166-D178)^2</f>
        <v>1.9223523954869291E-5</v>
      </c>
      <c r="F178" s="3"/>
      <c r="G178" s="3"/>
      <c r="H178" s="7">
        <f>offs443+Ampl443*SIN(2*PI()*freq443*('4v'!E166)+deph443*PI()/180)</f>
        <v>-0.52690638099013321</v>
      </c>
      <c r="I178" s="8">
        <f>('4v'!F166-H178)^2</f>
        <v>1.489559351319973E-5</v>
      </c>
      <c r="J178" s="9">
        <f>offs444+Ampl444*SIN(2*PI()*freq444*('4v'!E166-reta444)+deph444*PI()/180)</f>
        <v>1.1317781304498817</v>
      </c>
      <c r="K178" s="10">
        <f>('4v'!G166-J178)^2</f>
        <v>2.9207248009394766E-3</v>
      </c>
      <c r="L178" s="3"/>
      <c r="M178" s="3"/>
      <c r="N178" s="7">
        <f>offs445+Ampl445*SIN(2*PI()*freq445*('4v'!I166)+deph445*PI()/180)</f>
        <v>0.75815625227970851</v>
      </c>
      <c r="O178" s="8">
        <f>('4v'!J166-N178)^2</f>
        <v>1.886805738268326E-5</v>
      </c>
      <c r="P178" s="9">
        <f>offs446+Ampl446*SIN(2*PI()*freq446*('4v'!I166-reta446)+deph446*PI()/180)</f>
        <v>0.70433043649660321</v>
      </c>
      <c r="Q178" s="10">
        <f>('4v'!K166-P178)^2</f>
        <v>1.9869937259808803E-4</v>
      </c>
      <c r="R178" s="3"/>
      <c r="S178" s="3"/>
      <c r="T178" s="7">
        <f>offs447+Ampl447*SIN(2*PI()*freq447*('4v'!M166)+deph447*PI()/180)</f>
        <v>1.5316848641783749</v>
      </c>
      <c r="U178" s="8">
        <f>('4v'!N166-T178)^2</f>
        <v>1.267270416586029E-5</v>
      </c>
      <c r="V178" s="9">
        <f>offs448+Ampl448*SIN(2*PI()*freq448*('4v'!M166-reta448)+deph448*PI()/180)</f>
        <v>0.91071045223614711</v>
      </c>
      <c r="W178" s="10">
        <f>('4v'!O166-V178)^2</f>
        <v>3.704435946788936E-5</v>
      </c>
      <c r="X178" s="3"/>
      <c r="Y178" s="3"/>
      <c r="Z178" s="7">
        <f>offs449+Ampl449*SIN(2*PI()*freq449*('4v'!Q167)+deph449*PI()/180)</f>
        <v>-2.4452988244150058</v>
      </c>
      <c r="AA178" s="8">
        <f>('4v'!R167-Z178)^2</f>
        <v>5.8955433227896826E-7</v>
      </c>
      <c r="AB178" s="9">
        <f>offs450+Ampl450*SIN(2*PI()*freq450*('4v'!Q167-reta450)+deph450*PI()/180)</f>
        <v>0.8448174117705336</v>
      </c>
      <c r="AC178" s="10">
        <f>('4v'!S167-AB178)^2</f>
        <v>1.3101418950891688E-5</v>
      </c>
      <c r="AD178" s="3"/>
      <c r="AE178" s="3"/>
      <c r="AF178" s="7">
        <f>offs451+Ampl451*SIN(2*PI()*freq451*('4v'!U166)+deph451*PI()/180)</f>
        <v>-2.414384069325592</v>
      </c>
      <c r="AG178" s="8">
        <f>('4v'!V166-AF178)^2</f>
        <v>1.2167619370620115E-6</v>
      </c>
      <c r="AH178" s="9">
        <f>offs452+Ampl452*SIN(2*PI()*freq452*('4v'!U166-reta452)+deph452*PI()/180)</f>
        <v>0.83789761475893387</v>
      </c>
      <c r="AI178" s="10">
        <f>('4v'!W166-AH178)^2</f>
        <v>1.3891327499767739E-6</v>
      </c>
      <c r="AL178" s="76"/>
      <c r="AN178" s="76"/>
      <c r="AO178" s="80"/>
    </row>
    <row r="179" spans="1:41" x14ac:dyDescent="0.25">
      <c r="A179" s="3"/>
      <c r="B179" s="7">
        <f>offs441+Ampl441*SIN(2*PI()*freq441*('4v'!A167)+deph441*PI()/180)</f>
        <v>-2.2559459834806348</v>
      </c>
      <c r="C179" s="8">
        <f>('4v'!B167-B179)^2</f>
        <v>2.1783295721356935E-6</v>
      </c>
      <c r="D179" s="9">
        <f>offs442+Ampl442*SIN(2*PI()*freq442*('4v'!A167-reta442)+deph442*PI()/180)</f>
        <v>0.97150921546183788</v>
      </c>
      <c r="E179" s="10">
        <f>('4v'!C167-D179)^2</f>
        <v>2.604076680375657E-5</v>
      </c>
      <c r="F179" s="3"/>
      <c r="G179" s="3"/>
      <c r="H179" s="7">
        <f>offs443+Ampl443*SIN(2*PI()*freq443*('4v'!E167)+deph443*PI()/180)</f>
        <v>-0.45197206221086039</v>
      </c>
      <c r="I179" s="8">
        <f>('4v'!F167-H179)^2</f>
        <v>5.8115890475023618E-7</v>
      </c>
      <c r="J179" s="9">
        <f>offs444+Ampl444*SIN(2*PI()*freq444*('4v'!E167-reta444)+deph444*PI()/180)</f>
        <v>1.12784273467992</v>
      </c>
      <c r="K179" s="10">
        <f>('4v'!G167-J179)^2</f>
        <v>5.9988331664764605E-3</v>
      </c>
      <c r="L179" s="3"/>
      <c r="M179" s="3"/>
      <c r="N179" s="7">
        <f>offs445+Ampl445*SIN(2*PI()*freq445*('4v'!I167)+deph445*PI()/180)</f>
        <v>0.73822138693760908</v>
      </c>
      <c r="O179" s="8">
        <f>('4v'!J167-N179)^2</f>
        <v>2.2537361098992594E-5</v>
      </c>
      <c r="P179" s="9">
        <f>offs446+Ampl446*SIN(2*PI()*freq446*('4v'!I167-reta446)+deph446*PI()/180)</f>
        <v>0.70308873875347389</v>
      </c>
      <c r="Q179" s="10">
        <f>('4v'!K167-P179)^2</f>
        <v>1.6523505313775964E-4</v>
      </c>
      <c r="R179" s="3"/>
      <c r="S179" s="3"/>
      <c r="T179" s="7">
        <f>offs447+Ampl447*SIN(2*PI()*freq447*('4v'!M167)+deph447*PI()/180)</f>
        <v>1.5334858976383752</v>
      </c>
      <c r="U179" s="8">
        <f>('4v'!N167-T179)^2</f>
        <v>1.1613016588262318E-5</v>
      </c>
      <c r="V179" s="9">
        <f>offs448+Ampl448*SIN(2*PI()*freq448*('4v'!M167-reta448)+deph448*PI()/180)</f>
        <v>0.90797377361028975</v>
      </c>
      <c r="W179" s="10">
        <f>('4v'!O167-V179)^2</f>
        <v>4.719643819574875E-5</v>
      </c>
      <c r="X179" s="3"/>
      <c r="Y179" s="3"/>
      <c r="Z179" s="7">
        <f>offs449+Ampl449*SIN(2*PI()*freq449*('4v'!Q168)+deph449*PI()/180)</f>
        <v>-2.4418277380962787</v>
      </c>
      <c r="AA179" s="8">
        <f>('4v'!R168-Z179)^2</f>
        <v>1.4465789282406171E-6</v>
      </c>
      <c r="AB179" s="9">
        <f>offs450+Ampl450*SIN(2*PI()*freq450*('4v'!Q168-reta450)+deph450*PI()/180)</f>
        <v>0.85001312295469122</v>
      </c>
      <c r="AC179" s="10">
        <f>('4v'!S168-AB179)^2</f>
        <v>1.4279106137129619E-7</v>
      </c>
      <c r="AD179" s="3"/>
      <c r="AE179" s="3"/>
      <c r="AF179" s="7">
        <f>offs451+Ampl451*SIN(2*PI()*freq451*('4v'!U167)+deph451*PI()/180)</f>
        <v>-2.3881258511428829</v>
      </c>
      <c r="AG179" s="8">
        <f>('4v'!V167-AF179)^2</f>
        <v>5.5155059313303818E-8</v>
      </c>
      <c r="AH179" s="9">
        <f>offs452+Ampl452*SIN(2*PI()*freq452*('4v'!U167-reta452)+deph452*PI()/180)</f>
        <v>0.84274103642092169</v>
      </c>
      <c r="AI179" s="10">
        <f>('4v'!W167-AH179)^2</f>
        <v>2.6580874546936924E-8</v>
      </c>
      <c r="AL179" s="76"/>
      <c r="AN179" s="76"/>
      <c r="AO179" s="80"/>
    </row>
    <row r="180" spans="1:41" x14ac:dyDescent="0.25">
      <c r="A180" s="3"/>
      <c r="B180" s="7">
        <f>offs441+Ampl441*SIN(2*PI()*freq441*('4v'!A168)+deph441*PI()/180)</f>
        <v>-2.2771573088312773</v>
      </c>
      <c r="C180" s="8">
        <f>('4v'!B168-B180)^2</f>
        <v>3.0589701082701203E-6</v>
      </c>
      <c r="D180" s="9">
        <f>offs442+Ampl442*SIN(2*PI()*freq442*('4v'!A168-reta442)+deph442*PI()/180)</f>
        <v>0.98193526751281723</v>
      </c>
      <c r="E180" s="10">
        <f>('4v'!C168-D180)^2</f>
        <v>1.8430417872556689E-4</v>
      </c>
      <c r="F180" s="3"/>
      <c r="G180" s="3"/>
      <c r="H180" s="7">
        <f>offs443+Ampl443*SIN(2*PI()*freq443*('4v'!E168)+deph443*PI()/180)</f>
        <v>-0.37705855741230637</v>
      </c>
      <c r="I180" s="8">
        <f>('4v'!F168-H180)^2</f>
        <v>1.1629754506919303E-5</v>
      </c>
      <c r="J180" s="9">
        <f>offs444+Ampl444*SIN(2*PI()*freq444*('4v'!E168-reta444)+deph444*PI()/180)</f>
        <v>1.1235534243382312</v>
      </c>
      <c r="K180" s="10">
        <f>('4v'!G168-J180)^2</f>
        <v>8.1243488331130169E-6</v>
      </c>
      <c r="L180" s="3"/>
      <c r="M180" s="3"/>
      <c r="N180" s="7">
        <f>offs445+Ampl445*SIN(2*PI()*freq445*('4v'!I168)+deph445*PI()/180)</f>
        <v>0.71809808137925191</v>
      </c>
      <c r="O180" s="8">
        <f>('4v'!J168-N180)^2</f>
        <v>2.0539436322246236E-6</v>
      </c>
      <c r="P180" s="9">
        <f>offs446+Ampl446*SIN(2*PI()*freq446*('4v'!I168-reta446)+deph446*PI()/180)</f>
        <v>0.70187610233152276</v>
      </c>
      <c r="Q180" s="10">
        <f>('4v'!K168-P180)^2</f>
        <v>1.3553016451356781E-4</v>
      </c>
      <c r="R180" s="3"/>
      <c r="S180" s="3"/>
      <c r="T180" s="7">
        <f>offs447+Ampl447*SIN(2*PI()*freq447*('4v'!M168)+deph447*PI()/180)</f>
        <v>1.5347961766873073</v>
      </c>
      <c r="U180" s="8">
        <f>('4v'!N168-T180)^2</f>
        <v>7.6448748848176581E-6</v>
      </c>
      <c r="V180" s="9">
        <f>offs448+Ampl448*SIN(2*PI()*freq448*('4v'!M168-reta448)+deph448*PI()/180)</f>
        <v>0.90523184607885732</v>
      </c>
      <c r="W180" s="10">
        <f>('4v'!O168-V180)^2</f>
        <v>5.8656664799797571E-5</v>
      </c>
      <c r="X180" s="3"/>
      <c r="Y180" s="3"/>
      <c r="Z180" s="7">
        <f>offs449+Ampl449*SIN(2*PI()*freq449*('4v'!Q169)+deph449*PI()/180)</f>
        <v>-2.434512690081033</v>
      </c>
      <c r="AA180" s="8">
        <f>('4v'!R169-Z180)^2</f>
        <v>2.8889463715623081E-6</v>
      </c>
      <c r="AB180" s="9">
        <f>offs450+Ampl450*SIN(2*PI()*freq450*('4v'!Q169-reta450)+deph450*PI()/180)</f>
        <v>0.85527933014451718</v>
      </c>
      <c r="AC180" s="10">
        <f>('4v'!S169-AB180)^2</f>
        <v>8.6161630573113057E-6</v>
      </c>
      <c r="AD180" s="3"/>
      <c r="AE180" s="3"/>
      <c r="AF180" s="7">
        <f>offs451+Ampl451*SIN(2*PI()*freq451*('4v'!U168)+deph451*PI()/180)</f>
        <v>-2.3542404135815249</v>
      </c>
      <c r="AG180" s="8">
        <f>('4v'!V168-AF180)^2</f>
        <v>2.2692818786030821E-6</v>
      </c>
      <c r="AH180" s="9">
        <f>offs452+Ampl452*SIN(2*PI()*freq452*('4v'!U168-reta452)+deph452*PI()/180)</f>
        <v>0.84775669185149383</v>
      </c>
      <c r="AI180" s="10">
        <f>('4v'!W168-AH180)^2</f>
        <v>6.9395794212860661E-6</v>
      </c>
      <c r="AL180" s="76"/>
      <c r="AN180" s="76"/>
      <c r="AO180" s="80"/>
    </row>
    <row r="181" spans="1:41" x14ac:dyDescent="0.25">
      <c r="A181" s="3"/>
      <c r="B181" s="7">
        <f>offs441+Ampl441*SIN(2*PI()*freq441*('4v'!A169)+deph441*PI()/180)</f>
        <v>-2.2972250544075901</v>
      </c>
      <c r="C181" s="8">
        <f>('4v'!B169-B181)^2</f>
        <v>1.4700243145540718E-6</v>
      </c>
      <c r="D181" s="9">
        <f>offs442+Ampl442*SIN(2*PI()*freq442*('4v'!A169-reta442)+deph442*PI()/180)</f>
        <v>0.9922966347651585</v>
      </c>
      <c r="E181" s="10">
        <f>('4v'!C169-D181)^2</f>
        <v>4.8330218137264972E-4</v>
      </c>
      <c r="F181" s="3"/>
      <c r="G181" s="3"/>
      <c r="H181" s="7">
        <f>offs443+Ampl443*SIN(2*PI()*freq443*('4v'!E169)+deph443*PI()/180)</f>
        <v>-0.30227232278396499</v>
      </c>
      <c r="I181" s="8">
        <f>('4v'!F169-H181)^2</f>
        <v>3.5174118386240121E-5</v>
      </c>
      <c r="J181" s="9">
        <f>offs444+Ampl444*SIN(2*PI()*freq444*('4v'!E169-reta444)+deph444*PI()/180)</f>
        <v>1.1189162947695164</v>
      </c>
      <c r="K181" s="10">
        <f>('4v'!G169-J181)^2</f>
        <v>4.9204901082371159E-3</v>
      </c>
      <c r="L181" s="3"/>
      <c r="M181" s="3"/>
      <c r="N181" s="7">
        <f>offs445+Ampl445*SIN(2*PI()*freq445*('4v'!I169)+deph445*PI()/180)</f>
        <v>0.6977895133078611</v>
      </c>
      <c r="O181" s="8">
        <f>('4v'!J169-N181)^2</f>
        <v>1.7335537414790396E-5</v>
      </c>
      <c r="P181" s="9">
        <f>offs446+Ampl446*SIN(2*PI()*freq446*('4v'!I169-reta446)+deph446*PI()/180)</f>
        <v>0.70069271872009797</v>
      </c>
      <c r="Q181" s="10">
        <f>('4v'!K169-P181)^2</f>
        <v>7.2338915581179135E-5</v>
      </c>
      <c r="R181" s="3"/>
      <c r="S181" s="3"/>
      <c r="T181" s="7">
        <f>offs447+Ampl447*SIN(2*PI()*freq447*('4v'!M169)+deph447*PI()/180)</f>
        <v>1.5356153780334221</v>
      </c>
      <c r="U181" s="8">
        <f>('4v'!N169-T181)^2</f>
        <v>2.6602198253478563E-6</v>
      </c>
      <c r="V181" s="9">
        <f>offs448+Ampl448*SIN(2*PI()*freq448*('4v'!M169-reta448)+deph448*PI()/180)</f>
        <v>0.90248534572637185</v>
      </c>
      <c r="W181" s="10">
        <f>('4v'!O169-V181)^2</f>
        <v>7.1438742822225472E-5</v>
      </c>
      <c r="X181" s="3"/>
      <c r="Y181" s="3"/>
      <c r="Z181" s="7">
        <f>offs449+Ampl449*SIN(2*PI()*freq449*('4v'!Q170)+deph449*PI()/180)</f>
        <v>-2.4233678286277947</v>
      </c>
      <c r="AA181" s="8">
        <f>('4v'!R170-Z181)^2</f>
        <v>5.1702966285781452E-6</v>
      </c>
      <c r="AB181" s="9">
        <f>offs450+Ampl450*SIN(2*PI()*freq450*('4v'!Q170-reta450)+deph450*PI()/180)</f>
        <v>0.86060584780731075</v>
      </c>
      <c r="AC181" s="10">
        <f>('4v'!S170-AB181)^2</f>
        <v>5.7736775850978583E-6</v>
      </c>
      <c r="AD181" s="3"/>
      <c r="AE181" s="3"/>
      <c r="AF181" s="7">
        <f>offs451+Ampl451*SIN(2*PI()*freq451*('4v'!U169)+deph451*PI()/180)</f>
        <v>-2.312861486982781</v>
      </c>
      <c r="AG181" s="8">
        <f>('4v'!V169-AF181)^2</f>
        <v>7.6370041963376302E-6</v>
      </c>
      <c r="AH181" s="9">
        <f>offs452+Ampl452*SIN(2*PI()*freq452*('4v'!U169-reta452)+deph452*PI()/180)</f>
        <v>0.85292478655010195</v>
      </c>
      <c r="AI181" s="10">
        <f>('4v'!W169-AH181)^2</f>
        <v>1.1057044487382568E-5</v>
      </c>
      <c r="AL181" s="76"/>
      <c r="AN181" s="76"/>
      <c r="AO181" s="80"/>
    </row>
    <row r="182" spans="1:41" x14ac:dyDescent="0.25">
      <c r="A182" s="3"/>
      <c r="B182" s="7">
        <f>offs441+Ampl441*SIN(2*PI()*freq441*('4v'!A170)+deph441*PI()/180)</f>
        <v>-2.3161365449913456</v>
      </c>
      <c r="C182" s="8">
        <f>('4v'!B170-B182)^2</f>
        <v>3.3571584167393951E-6</v>
      </c>
      <c r="D182" s="9">
        <f>offs442+Ampl442*SIN(2*PI()*freq442*('4v'!A170-reta442)+deph442*PI()/180)</f>
        <v>1.0025867727572251</v>
      </c>
      <c r="E182" s="10">
        <f>('4v'!C170-D182)^2</f>
        <v>5.0664034929184842E-4</v>
      </c>
      <c r="F182" s="3"/>
      <c r="G182" s="3"/>
      <c r="H182" s="7">
        <f>offs443+Ampl443*SIN(2*PI()*freq443*('4v'!E170)+deph443*PI()/180)</f>
        <v>-0.22771963365746828</v>
      </c>
      <c r="I182" s="8">
        <f>('4v'!F170-H182)^2</f>
        <v>5.5623634888549891E-6</v>
      </c>
      <c r="J182" s="9">
        <f>offs444+Ampl444*SIN(2*PI()*freq444*('4v'!E170-reta444)+deph444*PI()/180)</f>
        <v>1.1139379355886316</v>
      </c>
      <c r="K182" s="10">
        <f>('4v'!G170-J182)^2</f>
        <v>2.6715526274649331E-3</v>
      </c>
      <c r="L182" s="3"/>
      <c r="M182" s="3"/>
      <c r="N182" s="7">
        <f>offs445+Ampl445*SIN(2*PI()*freq445*('4v'!I170)+deph445*PI()/180)</f>
        <v>0.67729888968175889</v>
      </c>
      <c r="O182" s="8">
        <f>('4v'!J170-N182)^2</f>
        <v>1.0047951040053391E-5</v>
      </c>
      <c r="P182" s="9">
        <f>offs446+Ampl446*SIN(2*PI()*freq446*('4v'!I170-reta446)+deph446*PI()/180)</f>
        <v>0.69953877478919035</v>
      </c>
      <c r="Q182" s="10">
        <f>('4v'!K170-P182)^2</f>
        <v>5.4041388051781226E-5</v>
      </c>
      <c r="R182" s="3"/>
      <c r="S182" s="3"/>
      <c r="T182" s="7">
        <f>offs447+Ampl447*SIN(2*PI()*freq447*('4v'!M170)+deph447*PI()/180)</f>
        <v>1.5359432995510451</v>
      </c>
      <c r="U182" s="8">
        <f>('4v'!N170-T182)^2</f>
        <v>3.8374441646487438E-6</v>
      </c>
      <c r="V182" s="9">
        <f>offs448+Ampl448*SIN(2*PI()*freq448*('4v'!M170-reta448)+deph448*PI()/180)</f>
        <v>0.89973494976488888</v>
      </c>
      <c r="W182" s="10">
        <f>('4v'!O170-V182)^2</f>
        <v>8.5551589697379206E-5</v>
      </c>
      <c r="X182" s="3"/>
      <c r="Y182" s="3"/>
      <c r="Z182" s="7">
        <f>offs449+Ampl449*SIN(2*PI()*freq449*('4v'!Q171)+deph449*PI()/180)</f>
        <v>-2.4084147093546218</v>
      </c>
      <c r="AA182" s="8">
        <f>('4v'!R171-Z182)^2</f>
        <v>9.8547186275365532E-7</v>
      </c>
      <c r="AB182" s="9">
        <f>offs450+Ampl450*SIN(2*PI()*freq450*('4v'!Q171-reta450)+deph450*PI()/180)</f>
        <v>0.86598237376203502</v>
      </c>
      <c r="AC182" s="10">
        <f>('4v'!S171-AB182)^2</f>
        <v>3.6878353859125412E-6</v>
      </c>
      <c r="AD182" s="3"/>
      <c r="AE182" s="3"/>
      <c r="AF182" s="7">
        <f>offs451+Ampl451*SIN(2*PI()*freq451*('4v'!U170)+deph451*PI()/180)</f>
        <v>-2.2641523750657102</v>
      </c>
      <c r="AG182" s="8">
        <f>('4v'!V170-AF182)^2</f>
        <v>6.9940410430670166E-6</v>
      </c>
      <c r="AH182" s="9">
        <f>offs452+Ampl452*SIN(2*PI()*freq452*('4v'!U170-reta452)+deph452*PI()/180)</f>
        <v>0.85822492440804754</v>
      </c>
      <c r="AI182" s="10">
        <f>('4v'!W170-AH182)^2</f>
        <v>1.508604320400096E-5</v>
      </c>
      <c r="AL182" s="76"/>
      <c r="AN182" s="76"/>
      <c r="AO182" s="80"/>
    </row>
    <row r="183" spans="1:41" x14ac:dyDescent="0.25">
      <c r="A183" s="3"/>
      <c r="B183" s="7">
        <f>offs441+Ampl441*SIN(2*PI()*freq441*('4v'!A171)+deph441*PI()/180)</f>
        <v>-2.3338798356797543</v>
      </c>
      <c r="C183" s="8">
        <f>('4v'!B171-B183)^2</f>
        <v>2.7791034478368623E-6</v>
      </c>
      <c r="D183" s="9">
        <f>offs442+Ampl442*SIN(2*PI()*freq442*('4v'!A171-reta442)+deph442*PI()/180)</f>
        <v>1.0127991820173086</v>
      </c>
      <c r="E183" s="10">
        <f>('4v'!C171-D183)^2</f>
        <v>3.6287133552855109E-4</v>
      </c>
      <c r="F183" s="3"/>
      <c r="G183" s="3"/>
      <c r="H183" s="7">
        <f>offs443+Ampl443*SIN(2*PI()*freq443*('4v'!E171)+deph443*PI()/180)</f>
        <v>-0.15350643348348625</v>
      </c>
      <c r="I183" s="8">
        <f>('4v'!F171-H183)^2</f>
        <v>1.5989323102883883E-7</v>
      </c>
      <c r="J183" s="9">
        <f>offs444+Ampl444*SIN(2*PI()*freq444*('4v'!E171-reta444)+deph444*PI()/180)</f>
        <v>1.1086254213163822</v>
      </c>
      <c r="K183" s="10">
        <f>('4v'!G171-J183)^2</f>
        <v>2.3305140683223624E-4</v>
      </c>
      <c r="L183" s="3"/>
      <c r="M183" s="3"/>
      <c r="N183" s="7">
        <f>offs445+Ampl445*SIN(2*PI()*freq445*('4v'!I171)+deph445*PI()/180)</f>
        <v>0.65662944620795094</v>
      </c>
      <c r="O183" s="8">
        <f>('4v'!J171-N183)^2</f>
        <v>1.8559241314212586E-5</v>
      </c>
      <c r="P183" s="9">
        <f>offs446+Ampl446*SIN(2*PI()*freq446*('4v'!I171-reta446)+deph446*PI()/180)</f>
        <v>0.6984144527599232</v>
      </c>
      <c r="Q183" s="10">
        <f>('4v'!K171-P183)^2</f>
        <v>1.8265731936547547E-5</v>
      </c>
      <c r="R183" s="3"/>
      <c r="S183" s="3"/>
      <c r="T183" s="7">
        <f>offs447+Ampl447*SIN(2*PI()*freq447*('4v'!M171)+deph447*PI()/180)</f>
        <v>1.5357798603304491</v>
      </c>
      <c r="U183" s="8">
        <f>('4v'!N171-T183)^2</f>
        <v>3.2238214366426924E-6</v>
      </c>
      <c r="V183" s="9">
        <f>offs448+Ampl448*SIN(2*PI()*freq448*('4v'!M171-reta448)+deph448*PI()/180)</f>
        <v>0.89698133636701471</v>
      </c>
      <c r="W183" s="10">
        <f>('4v'!O171-V183)^2</f>
        <v>6.5557743263806496E-5</v>
      </c>
      <c r="X183" s="3"/>
      <c r="Y183" s="3"/>
      <c r="Z183" s="7">
        <f>offs449+Ampl449*SIN(2*PI()*freq449*('4v'!Q172)+deph449*PI()/180)</f>
        <v>-2.3896822535477202</v>
      </c>
      <c r="AA183" s="8">
        <f>('4v'!R172-Z183)^2</f>
        <v>2.6161914825115482E-8</v>
      </c>
      <c r="AB183" s="9">
        <f>offs450+Ampl450*SIN(2*PI()*freq450*('4v'!Q172-reta450)+deph450*PI()/180)</f>
        <v>0.87139850910508354</v>
      </c>
      <c r="AC183" s="10">
        <f>('4v'!S172-AB183)^2</f>
        <v>2.1800791373946781E-6</v>
      </c>
      <c r="AD183" s="3"/>
      <c r="AE183" s="3"/>
      <c r="AF183" s="7">
        <f>offs451+Ampl451*SIN(2*PI()*freq451*('4v'!U171)+deph451*PI()/180)</f>
        <v>-2.2083053104419692</v>
      </c>
      <c r="AG183" s="8">
        <f>('4v'!V171-AF183)^2</f>
        <v>3.425051840204255E-6</v>
      </c>
      <c r="AH183" s="9">
        <f>offs452+Ampl452*SIN(2*PI()*freq452*('4v'!U171-reta452)+deph452*PI()/180)</f>
        <v>0.86363618820260835</v>
      </c>
      <c r="AI183" s="10">
        <f>('4v'!W171-AH183)^2</f>
        <v>3.951142995222776E-5</v>
      </c>
      <c r="AL183" s="76"/>
      <c r="AN183" s="76"/>
      <c r="AO183" s="80"/>
    </row>
    <row r="184" spans="1:41" x14ac:dyDescent="0.25">
      <c r="A184" s="3"/>
      <c r="B184" s="7">
        <f>offs441+Ampl441*SIN(2*PI()*freq441*('4v'!A172)+deph441*PI()/180)</f>
        <v>-2.3504437194301171</v>
      </c>
      <c r="C184" s="8">
        <f>('4v'!B172-B184)^2</f>
        <v>5.302469423552877E-7</v>
      </c>
      <c r="D184" s="9">
        <f>offs442+Ampl442*SIN(2*PI()*freq442*('4v'!A172-reta442)+deph442*PI()/180)</f>
        <v>1.0229274121688334</v>
      </c>
      <c r="E184" s="10">
        <f>('4v'!C172-D184)^2</f>
        <v>3.7681845167806708E-4</v>
      </c>
      <c r="F184" s="3"/>
      <c r="G184" s="3"/>
      <c r="H184" s="7">
        <f>offs443+Ampl443*SIN(2*PI()*freq443*('4v'!E172)+deph443*PI()/180)</f>
        <v>-7.9738183280332109E-2</v>
      </c>
      <c r="I184" s="8">
        <f>('4v'!F172-H184)^2</f>
        <v>1.4865780288982557E-5</v>
      </c>
      <c r="J184" s="9">
        <f>offs444+Ampl444*SIN(2*PI()*freq444*('4v'!E172-reta444)+deph444*PI()/180)</f>
        <v>1.1029863013262438</v>
      </c>
      <c r="K184" s="10">
        <f>('4v'!G172-J184)^2</f>
        <v>3.0413271861779313E-4</v>
      </c>
      <c r="L184" s="3"/>
      <c r="M184" s="3"/>
      <c r="N184" s="7">
        <f>offs445+Ampl445*SIN(2*PI()*freq445*('4v'!I172)+deph445*PI()/180)</f>
        <v>0.63578444683117064</v>
      </c>
      <c r="O184" s="8">
        <f>('4v'!J172-N184)^2</f>
        <v>3.1604558433096691E-5</v>
      </c>
      <c r="P184" s="9">
        <f>offs446+Ampl446*SIN(2*PI()*freq446*('4v'!I172-reta446)+deph446*PI()/180)</f>
        <v>0.69731993017577865</v>
      </c>
      <c r="Q184" s="10">
        <f>('4v'!K172-P184)^2</f>
        <v>1.0108076780112864E-5</v>
      </c>
      <c r="R184" s="3"/>
      <c r="S184" s="3"/>
      <c r="T184" s="7">
        <f>offs447+Ampl447*SIN(2*PI()*freq447*('4v'!M172)+deph447*PI()/180)</f>
        <v>1.5351251006978157</v>
      </c>
      <c r="U184" s="8">
        <f>('4v'!N172-T184)^2</f>
        <v>9.5719740174886381E-6</v>
      </c>
      <c r="V184" s="9">
        <f>offs448+Ampl448*SIN(2*PI()*freq448*('4v'!M172-reta448)+deph448*PI()/180)</f>
        <v>0.89422518449868771</v>
      </c>
      <c r="W184" s="10">
        <f>('4v'!O172-V184)^2</f>
        <v>4.8256300520533026E-5</v>
      </c>
      <c r="X184" s="3"/>
      <c r="Y184" s="3"/>
      <c r="Z184" s="7">
        <f>offs449+Ampl449*SIN(2*PI()*freq449*('4v'!Q173)+deph449*PI()/180)</f>
        <v>-2.3672066922238963</v>
      </c>
      <c r="AA184" s="8">
        <f>('4v'!R173-Z184)^2</f>
        <v>7.5828208639464505E-6</v>
      </c>
      <c r="AB184" s="9">
        <f>offs450+Ampl450*SIN(2*PI()*freq450*('4v'!Q173-reta450)+deph450*PI()/180)</f>
        <v>0.87684377832311999</v>
      </c>
      <c r="AC184" s="10">
        <f>('4v'!S173-AB184)^2</f>
        <v>1.1294977640936777E-6</v>
      </c>
      <c r="AD184" s="3"/>
      <c r="AE184" s="3"/>
      <c r="AF184" s="7">
        <f>offs451+Ampl451*SIN(2*PI()*freq451*('4v'!U172)+deph451*PI()/180)</f>
        <v>-2.1455406959615324</v>
      </c>
      <c r="AG184" s="8">
        <f>('4v'!V172-AF184)^2</f>
        <v>4.4745111751573487E-6</v>
      </c>
      <c r="AH184" s="9">
        <f>offs452+Ampl452*SIN(2*PI()*freq452*('4v'!U172-reta452)+deph452*PI()/180)</f>
        <v>0.86913722214775846</v>
      </c>
      <c r="AI184" s="10">
        <f>('4v'!W172-AH184)^2</f>
        <v>4.4139784149935643E-5</v>
      </c>
      <c r="AL184" s="76"/>
      <c r="AN184" s="76"/>
      <c r="AO184" s="80"/>
    </row>
    <row r="185" spans="1:41" x14ac:dyDescent="0.25">
      <c r="A185" s="3"/>
      <c r="B185" s="7">
        <f>offs441+Ampl441*SIN(2*PI()*freq441*('4v'!A173)+deph441*PI()/180)</f>
        <v>-2.365817734138437</v>
      </c>
      <c r="C185" s="8">
        <f>('4v'!B173-B185)^2</f>
        <v>8.5681142644028881E-6</v>
      </c>
      <c r="D185" s="9">
        <f>offs442+Ampl442*SIN(2*PI()*freq442*('4v'!A173-reta442)+deph442*PI()/180)</f>
        <v>1.0329650660045531</v>
      </c>
      <c r="E185" s="10">
        <f>('4v'!C173-D185)^2</f>
        <v>6.524533295361565E-4</v>
      </c>
      <c r="F185" s="3"/>
      <c r="G185" s="3"/>
      <c r="H185" s="7">
        <f>offs443+Ampl443*SIN(2*PI()*freq443*('4v'!E173)+deph443*PI()/180)</f>
        <v>-6.5197117680597105E-3</v>
      </c>
      <c r="I185" s="8">
        <f>('4v'!F173-H185)^2</f>
        <v>8.139436058515462E-7</v>
      </c>
      <c r="J185" s="9">
        <f>offs444+Ampl444*SIN(2*PI()*freq444*('4v'!E173-reta444)+deph444*PI()/180)</f>
        <v>1.0970285891162885</v>
      </c>
      <c r="K185" s="10">
        <f>('4v'!G173-J185)^2</f>
        <v>3.9078611519506449E-4</v>
      </c>
      <c r="L185" s="3"/>
      <c r="M185" s="3"/>
      <c r="N185" s="7">
        <f>offs445+Ampl445*SIN(2*PI()*freq445*('4v'!I173)+deph445*PI()/180)</f>
        <v>0.6147671832184598</v>
      </c>
      <c r="O185" s="8">
        <f>('4v'!J173-N185)^2</f>
        <v>2.657069272215011E-5</v>
      </c>
      <c r="P185" s="9">
        <f>offs446+Ampl446*SIN(2*PI()*freq446*('4v'!I173-reta446)+deph446*PI()/180)</f>
        <v>0.69625537987456076</v>
      </c>
      <c r="Q185" s="10">
        <f>('4v'!K173-P185)^2</f>
        <v>1.6547728031553862E-5</v>
      </c>
      <c r="R185" s="3"/>
      <c r="S185" s="3"/>
      <c r="T185" s="7">
        <f>offs447+Ampl447*SIN(2*PI()*freq447*('4v'!M173)+deph447*PI()/180)</f>
        <v>1.5339791822052873</v>
      </c>
      <c r="U185" s="8">
        <f>('4v'!N173-T185)^2</f>
        <v>3.7944788351394227E-6</v>
      </c>
      <c r="V185" s="9">
        <f>offs448+Ampl448*SIN(2*PI()*freq448*('4v'!M173-reta448)+deph448*PI()/180)</f>
        <v>0.89146717375176376</v>
      </c>
      <c r="W185" s="10">
        <f>('4v'!O173-V185)^2</f>
        <v>6.0086779300795451E-5</v>
      </c>
      <c r="X185" s="3"/>
      <c r="Y185" s="3"/>
      <c r="Z185" s="7">
        <f>offs449+Ampl449*SIN(2*PI()*freq449*('4v'!Q174)+deph449*PI()/180)</f>
        <v>-2.3410314960550473</v>
      </c>
      <c r="AA185" s="8">
        <f>('4v'!R174-Z185)^2</f>
        <v>2.4012772202390774E-10</v>
      </c>
      <c r="AB185" s="9">
        <f>offs450+Ampl450*SIN(2*PI()*freq450*('4v'!Q174-reta450)+deph450*PI()/180)</f>
        <v>0.88230764955408492</v>
      </c>
      <c r="AC185" s="10">
        <f>('4v'!S174-AB185)^2</f>
        <v>4.44421627961607E-7</v>
      </c>
      <c r="AD185" s="3"/>
      <c r="AE185" s="3"/>
      <c r="AF185" s="7">
        <f>offs451+Ampl451*SIN(2*PI()*freq451*('4v'!U173)+deph451*PI()/180)</f>
        <v>-2.0761062348833281</v>
      </c>
      <c r="AG185" s="8">
        <f>('4v'!V173-AF185)^2</f>
        <v>5.1156093832910308E-7</v>
      </c>
      <c r="AH185" s="9">
        <f>offs452+Ampl452*SIN(2*PI()*freq452*('4v'!U173-reta452)+deph452*PI()/180)</f>
        <v>0.87470631617569972</v>
      </c>
      <c r="AI185" s="10">
        <f>('4v'!W173-AH185)^2</f>
        <v>4.8089839743012119E-5</v>
      </c>
      <c r="AL185" s="76"/>
      <c r="AN185" s="76"/>
      <c r="AO185" s="80"/>
    </row>
    <row r="186" spans="1:41" x14ac:dyDescent="0.25">
      <c r="A186" s="3"/>
      <c r="B186" s="7">
        <f>offs441+Ampl441*SIN(2*PI()*freq441*('4v'!A174)+deph441*PI()/180)</f>
        <v>-2.3799921692475094</v>
      </c>
      <c r="C186" s="8">
        <f>('4v'!B174-B186)^2</f>
        <v>2.1802567426904315E-6</v>
      </c>
      <c r="D186" s="9">
        <f>offs442+Ampl442*SIN(2*PI()*freq442*('4v'!A174-reta442)+deph442*PI()/180)</f>
        <v>1.0429058035271659</v>
      </c>
      <c r="E186" s="10">
        <f>('4v'!C174-D186)^2</f>
        <v>7.6570657316324972E-4</v>
      </c>
      <c r="F186" s="3"/>
      <c r="G186" s="3"/>
      <c r="H186" s="7">
        <f>offs443+Ampl443*SIN(2*PI()*freq443*('4v'!E174)+deph443*PI()/180)</f>
        <v>6.6044933598890521E-2</v>
      </c>
      <c r="I186" s="8">
        <f>('4v'!F174-H186)^2</f>
        <v>5.6545346839755185E-7</v>
      </c>
      <c r="J186" s="9">
        <f>offs444+Ampl444*SIN(2*PI()*freq444*('4v'!E174-reta444)+deph444*PI()/180)</f>
        <v>1.0907607509215655</v>
      </c>
      <c r="K186" s="10">
        <f>('4v'!G174-J186)^2</f>
        <v>7.8339806397463888E-4</v>
      </c>
      <c r="L186" s="3"/>
      <c r="M186" s="3"/>
      <c r="N186" s="7">
        <f>offs445+Ampl445*SIN(2*PI()*freq445*('4v'!I174)+deph445*PI()/180)</f>
        <v>0.59358097423938627</v>
      </c>
      <c r="O186" s="8">
        <f>('4v'!J174-N186)^2</f>
        <v>8.4296488749348268E-6</v>
      </c>
      <c r="P186" s="9">
        <f>offs446+Ampl446*SIN(2*PI()*freq446*('4v'!I174-reta446)+deph446*PI()/180)</f>
        <v>0.69522096996110294</v>
      </c>
      <c r="Q186" s="10">
        <f>('4v'!K174-P186)^2</f>
        <v>9.2020006744130038E-6</v>
      </c>
      <c r="R186" s="3"/>
      <c r="S186" s="3"/>
      <c r="T186" s="7">
        <f>offs447+Ampl447*SIN(2*PI()*freq447*('4v'!M174)+deph447*PI()/180)</f>
        <v>1.5323423875911049</v>
      </c>
      <c r="U186" s="8">
        <f>('4v'!N174-T186)^2</f>
        <v>5.1269530095794149E-6</v>
      </c>
      <c r="V186" s="9">
        <f>offs448+Ampl448*SIN(2*PI()*freq448*('4v'!M174-reta448)+deph448*PI()/180)</f>
        <v>0.88870798417644736</v>
      </c>
      <c r="W186" s="10">
        <f>('4v'!O174-V186)^2</f>
        <v>4.3619497173340912E-5</v>
      </c>
      <c r="X186" s="3"/>
      <c r="Y186" s="3"/>
      <c r="Z186" s="7">
        <f>offs449+Ampl449*SIN(2*PI()*freq449*('4v'!Q175)+deph449*PI()/180)</f>
        <v>-2.311207291290184</v>
      </c>
      <c r="AA186" s="8">
        <f>('4v'!R175-Z186)^2</f>
        <v>6.0747890242426832E-6</v>
      </c>
      <c r="AB186" s="9">
        <f>offs450+Ampl450*SIN(2*PI()*freq450*('4v'!Q175-reta450)+deph450*PI()/180)</f>
        <v>0.88777955495719807</v>
      </c>
      <c r="AC186" s="10">
        <f>('4v'!S175-AB186)^2</f>
        <v>2.80041831127852E-6</v>
      </c>
      <c r="AD186" s="3"/>
      <c r="AE186" s="3"/>
      <c r="AF186" s="7">
        <f>offs451+Ampl451*SIN(2*PI()*freq451*('4v'!U174)+deph451*PI()/180)</f>
        <v>-2.0002759533036452</v>
      </c>
      <c r="AG186" s="8">
        <f>('4v'!V174-AF186)^2</f>
        <v>8.0289968204833475E-7</v>
      </c>
      <c r="AH186" s="9">
        <f>offs452+Ampl452*SIN(2*PI()*freq452*('4v'!U174-reta452)+deph452*PI()/180)</f>
        <v>0.88032149161658102</v>
      </c>
      <c r="AI186" s="10">
        <f>('4v'!W174-AH186)^2</f>
        <v>8.3384445356452007E-5</v>
      </c>
      <c r="AL186" s="76"/>
      <c r="AN186" s="76"/>
      <c r="AO186" s="80"/>
    </row>
    <row r="187" spans="1:41" x14ac:dyDescent="0.25">
      <c r="A187" s="3"/>
      <c r="B187" s="7">
        <f>offs441+Ampl441*SIN(2*PI()*freq441*('4v'!A175)+deph441*PI()/180)</f>
        <v>-2.392958071880309</v>
      </c>
      <c r="C187" s="8">
        <f>('4v'!B175-B187)^2</f>
        <v>1.3983727538601835E-6</v>
      </c>
      <c r="D187" s="9">
        <f>offs442+Ampl442*SIN(2*PI()*freq442*('4v'!A175-reta442)+deph442*PI()/180)</f>
        <v>1.052743345953786</v>
      </c>
      <c r="E187" s="10">
        <f>('4v'!C175-D187)^2</f>
        <v>4.7890709050822953E-4</v>
      </c>
      <c r="F187" s="3"/>
      <c r="G187" s="3"/>
      <c r="H187" s="7">
        <f>offs443+Ampl443*SIN(2*PI()*freq443*('4v'!E175)+deph443*PI()/180)</f>
        <v>0.13785263448879015</v>
      </c>
      <c r="I187" s="8">
        <f>('4v'!F175-H187)^2</f>
        <v>5.5239750532716526E-7</v>
      </c>
      <c r="J187" s="9">
        <f>offs444+Ampl444*SIN(2*PI()*freq444*('4v'!E175-reta444)+deph444*PI()/180)</f>
        <v>1.0841916936831189</v>
      </c>
      <c r="K187" s="10">
        <f>('4v'!G175-J187)^2</f>
        <v>1.0740407402877965E-4</v>
      </c>
      <c r="L187" s="3"/>
      <c r="M187" s="3"/>
      <c r="N187" s="7">
        <f>offs445+Ampl445*SIN(2*PI()*freq445*('4v'!I175)+deph445*PI()/180)</f>
        <v>0.57222916544194335</v>
      </c>
      <c r="O187" s="8">
        <f>('4v'!J175-N187)^2</f>
        <v>7.6774687315298927E-6</v>
      </c>
      <c r="P187" s="9">
        <f>offs446+Ampl446*SIN(2*PI()*freq446*('4v'!I175-reta446)+deph446*PI()/180)</f>
        <v>0.69421686378072156</v>
      </c>
      <c r="Q187" s="10">
        <f>('4v'!K175-P187)^2</f>
        <v>1.586033636346115E-5</v>
      </c>
      <c r="R187" s="3"/>
      <c r="S187" s="3"/>
      <c r="T187" s="7">
        <f>offs447+Ampl447*SIN(2*PI()*freq447*('4v'!M175)+deph447*PI()/180)</f>
        <v>1.5302151207098478</v>
      </c>
      <c r="U187" s="8">
        <f>('4v'!N175-T187)^2</f>
        <v>4.3686463842486987E-6</v>
      </c>
      <c r="V187" s="9">
        <f>offs448+Ampl448*SIN(2*PI()*freq448*('4v'!M175-reta448)+deph448*PI()/180)</f>
        <v>0.88594829611361015</v>
      </c>
      <c r="W187" s="10">
        <f>('4v'!O175-V187)^2</f>
        <v>2.9789151466980569E-5</v>
      </c>
      <c r="X187" s="3"/>
      <c r="Y187" s="3"/>
      <c r="Z187" s="7">
        <f>offs449+Ampl449*SIN(2*PI()*freq449*('4v'!Q176)+deph449*PI()/180)</f>
        <v>-2.2777917618376708</v>
      </c>
      <c r="AA187" s="8">
        <f>('4v'!R176-Z187)^2</f>
        <v>5.2452091577420894E-7</v>
      </c>
      <c r="AB187" s="9">
        <f>offs450+Ampl450*SIN(2*PI()*freq450*('4v'!Q176-reta450)+deph450*PI()/180)</f>
        <v>0.89324891115253879</v>
      </c>
      <c r="AC187" s="10">
        <f>('4v'!S176-AB187)^2</f>
        <v>1.6137002808397268E-5</v>
      </c>
      <c r="AD187" s="3"/>
      <c r="AE187" s="3"/>
      <c r="AF187" s="7">
        <f>offs451+Ampl451*SIN(2*PI()*freq451*('4v'!U175)+deph451*PI()/180)</f>
        <v>-1.9183491187003177</v>
      </c>
      <c r="AG187" s="8">
        <f>('4v'!V175-AF187)^2</f>
        <v>7.5343733493462637E-6</v>
      </c>
      <c r="AH187" s="9">
        <f>offs452+Ampl452*SIN(2*PI()*freq452*('4v'!U175-reta452)+deph452*PI()/180)</f>
        <v>0.8859605879382666</v>
      </c>
      <c r="AI187" s="10">
        <f>('4v'!W175-AH187)^2</f>
        <v>8.7448907548332906E-5</v>
      </c>
      <c r="AL187" s="76"/>
      <c r="AN187" s="76"/>
      <c r="AO187" s="80"/>
    </row>
    <row r="188" spans="1:41" x14ac:dyDescent="0.25">
      <c r="A188" s="3"/>
      <c r="B188" s="7">
        <f>offs441+Ampl441*SIN(2*PI()*freq441*('4v'!A176)+deph441*PI()/180)</f>
        <v>-2.4047072524948327</v>
      </c>
      <c r="C188" s="8">
        <f>('4v'!B176-B188)^2</f>
        <v>6.4152489897872034E-7</v>
      </c>
      <c r="D188" s="9">
        <f>offs442+Ampl442*SIN(2*PI()*freq442*('4v'!A176-reta442)+deph442*PI()/180)</f>
        <v>1.0624714796817669</v>
      </c>
      <c r="E188" s="10">
        <f>('4v'!C176-D188)^2</f>
        <v>1.9695258570824915E-4</v>
      </c>
      <c r="F188" s="3"/>
      <c r="G188" s="3"/>
      <c r="H188" s="7">
        <f>offs443+Ampl443*SIN(2*PI()*freq443*('4v'!E176)+deph443*PI()/180)</f>
        <v>0.20880134822945517</v>
      </c>
      <c r="I188" s="8">
        <f>('4v'!F176-H188)^2</f>
        <v>1.1106544221290684E-5</v>
      </c>
      <c r="J188" s="9">
        <f>offs444+Ampl444*SIN(2*PI()*freq444*('4v'!E176-reta444)+deph444*PI()/180)</f>
        <v>1.0773307523907343</v>
      </c>
      <c r="K188" s="10">
        <f>('4v'!G176-J188)^2</f>
        <v>1.2077468481912048E-3</v>
      </c>
      <c r="L188" s="3"/>
      <c r="M188" s="3"/>
      <c r="N188" s="7">
        <f>offs445+Ampl445*SIN(2*PI()*freq445*('4v'!I176)+deph445*PI()/180)</f>
        <v>0.5507151285242593</v>
      </c>
      <c r="O188" s="8">
        <f>('4v'!J176-N188)^2</f>
        <v>7.8426964959670668E-6</v>
      </c>
      <c r="P188" s="9">
        <f>offs446+Ampl446*SIN(2*PI()*freq446*('4v'!I176-reta446)+deph446*PI()/180)</f>
        <v>0.69324321989342264</v>
      </c>
      <c r="Q188" s="10">
        <f>('4v'!K176-P188)^2</f>
        <v>2.4621244462730346E-5</v>
      </c>
      <c r="R188" s="3"/>
      <c r="S188" s="3"/>
      <c r="T188" s="7">
        <f>offs447+Ampl447*SIN(2*PI()*freq447*('4v'!M176)+deph447*PI()/180)</f>
        <v>1.5275979064327878</v>
      </c>
      <c r="U188" s="8">
        <f>('4v'!N176-T188)^2</f>
        <v>1.1418765780479789E-5</v>
      </c>
      <c r="V188" s="9">
        <f>offs448+Ampl448*SIN(2*PI()*freq448*('4v'!M176-reta448)+deph448*PI()/180)</f>
        <v>0.88318879002703732</v>
      </c>
      <c r="W188" s="10">
        <f>('4v'!O176-V188)^2</f>
        <v>1.8586445206873569E-5</v>
      </c>
      <c r="X188" s="3"/>
      <c r="Y188" s="3"/>
      <c r="Z188" s="7">
        <f>offs449+Ampl449*SIN(2*PI()*freq449*('4v'!Q177)+deph449*PI()/180)</f>
        <v>-2.240849537696997</v>
      </c>
      <c r="AA188" s="8">
        <f>('4v'!R177-Z188)^2</f>
        <v>6.2974010501924326E-6</v>
      </c>
      <c r="AB188" s="9">
        <f>offs450+Ampl450*SIN(2*PI()*freq450*('4v'!Q177-reta450)+deph450*PI()/180)</f>
        <v>0.89870513969068877</v>
      </c>
      <c r="AC188" s="10">
        <f>('4v'!S177-AB188)^2</f>
        <v>4.0613348521995049E-5</v>
      </c>
      <c r="AD188" s="3"/>
      <c r="AE188" s="3"/>
      <c r="AF188" s="7">
        <f>offs451+Ampl451*SIN(2*PI()*freq451*('4v'!U176)+deph451*PI()/180)</f>
        <v>-1.8306490588607145</v>
      </c>
      <c r="AG188" s="8">
        <f>('4v'!V176-AF188)^2</f>
        <v>2.0312518432984206E-5</v>
      </c>
      <c r="AH188" s="9">
        <f>offs452+Ampl452*SIN(2*PI()*freq452*('4v'!U176-reta452)+deph452*PI()/180)</f>
        <v>0.89160135020383302</v>
      </c>
      <c r="AI188" s="10">
        <f>('4v'!W176-AH188)^2</f>
        <v>9.159733752087053E-5</v>
      </c>
      <c r="AL188" s="76"/>
      <c r="AN188" s="76"/>
      <c r="AO188" s="80"/>
    </row>
    <row r="189" spans="1:41" x14ac:dyDescent="0.25">
      <c r="A189" s="3"/>
      <c r="B189" s="7">
        <f>offs441+Ampl441*SIN(2*PI()*freq441*('4v'!A177)+deph441*PI()/180)</f>
        <v>-2.4152322900567791</v>
      </c>
      <c r="C189" s="8">
        <f>('4v'!B177-B189)^2</f>
        <v>1.5422109950450426E-7</v>
      </c>
      <c r="D189" s="9">
        <f>offs442+Ampl442*SIN(2*PI()*freq442*('4v'!A177-reta442)+deph442*PI()/180)</f>
        <v>1.0720840602133388</v>
      </c>
      <c r="E189" s="10">
        <f>('4v'!C177-D189)^2</f>
        <v>1.4227384926895082E-4</v>
      </c>
      <c r="F189" s="3"/>
      <c r="G189" s="3"/>
      <c r="H189" s="7">
        <f>offs443+Ampl443*SIN(2*PI()*freq443*('4v'!E177)+deph443*PI()/180)</f>
        <v>0.27879025281642345</v>
      </c>
      <c r="I189" s="8">
        <f>('4v'!F177-H189)^2</f>
        <v>1.1148251699493372E-6</v>
      </c>
      <c r="J189" s="9">
        <f>offs444+Ampl444*SIN(2*PI()*freq444*('4v'!E177-reta444)+deph444*PI()/180)</f>
        <v>1.0701876768174114</v>
      </c>
      <c r="K189" s="10">
        <f>('4v'!G177-J189)^2</f>
        <v>5.6953030794619196E-5</v>
      </c>
      <c r="L189" s="3"/>
      <c r="M189" s="3"/>
      <c r="N189" s="7">
        <f>offs445+Ampl445*SIN(2*PI()*freq445*('4v'!I177)+deph445*PI()/180)</f>
        <v>0.52904226080216277</v>
      </c>
      <c r="O189" s="8">
        <f>('4v'!J177-N189)^2</f>
        <v>8.9339966451038064E-6</v>
      </c>
      <c r="P189" s="9">
        <f>offs446+Ampl446*SIN(2*PI()*freq446*('4v'!I177-reta446)+deph446*PI()/180)</f>
        <v>0.69230019204886273</v>
      </c>
      <c r="Q189" s="10">
        <f>('4v'!K177-P189)^2</f>
        <v>1.6151975571057787E-5</v>
      </c>
      <c r="R189" s="3"/>
      <c r="S189" s="3"/>
      <c r="T189" s="7">
        <f>offs447+Ampl447*SIN(2*PI()*freq447*('4v'!M177)+deph447*PI()/180)</f>
        <v>1.5244913905183859</v>
      </c>
      <c r="U189" s="8">
        <f>('4v'!N177-T189)^2</f>
        <v>4.9540989160259603E-6</v>
      </c>
      <c r="V189" s="9">
        <f>offs448+Ampl448*SIN(2*PI()*freq448*('4v'!M177-reta448)+deph448*PI()/180)</f>
        <v>0.88043014633564298</v>
      </c>
      <c r="W189" s="10">
        <f>('4v'!O177-V189)^2</f>
        <v>2.6180758723018298E-5</v>
      </c>
      <c r="X189" s="3"/>
      <c r="Y189" s="3"/>
      <c r="Z189" s="7">
        <f>offs449+Ampl449*SIN(2*PI()*freq449*('4v'!Q178)+deph449*PI()/180)</f>
        <v>-2.2004520699559222</v>
      </c>
      <c r="AA189" s="8">
        <f>('4v'!R178-Z189)^2</f>
        <v>3.7295395163190416E-9</v>
      </c>
      <c r="AB189" s="9">
        <f>offs450+Ampl450*SIN(2*PI()*freq450*('4v'!Q178-reta450)+deph450*PI()/180)</f>
        <v>0.90413768751283274</v>
      </c>
      <c r="AC189" s="10">
        <f>('4v'!S178-AB189)^2</f>
        <v>7.6620479497998349E-5</v>
      </c>
      <c r="AD189" s="3"/>
      <c r="AE189" s="3"/>
      <c r="AF189" s="7">
        <f>offs451+Ampl451*SIN(2*PI()*freq451*('4v'!U177)+deph451*PI()/180)</f>
        <v>-1.737521885854671</v>
      </c>
      <c r="AG189" s="8">
        <f>('4v'!V177-AF189)^2</f>
        <v>1.5086342693944557E-5</v>
      </c>
      <c r="AH189" s="9">
        <f>offs452+Ampl452*SIN(2*PI()*freq452*('4v'!U177-reta452)+deph452*PI()/180)</f>
        <v>0.89722151690163743</v>
      </c>
      <c r="AI189" s="10">
        <f>('4v'!W177-AH189)^2</f>
        <v>6.1724326674857528E-5</v>
      </c>
      <c r="AL189" s="76"/>
      <c r="AN189" s="76"/>
      <c r="AO189" s="80"/>
    </row>
    <row r="190" spans="1:41" x14ac:dyDescent="0.25">
      <c r="A190" s="3"/>
      <c r="B190" s="7">
        <f>offs441+Ampl441*SIN(2*PI()*freq441*('4v'!A178)+deph441*PI()/180)</f>
        <v>-2.4245265367268347</v>
      </c>
      <c r="C190" s="8">
        <f>('4v'!B178-B190)^2</f>
        <v>1.1860009923950597E-6</v>
      </c>
      <c r="D190" s="9">
        <f>offs442+Ampl442*SIN(2*PI()*freq442*('4v'!A178-reta442)+deph442*PI()/180)</f>
        <v>1.0815750160366058</v>
      </c>
      <c r="E190" s="10">
        <f>('4v'!C178-D190)^2</f>
        <v>3.0668821793237755E-4</v>
      </c>
      <c r="F190" s="3"/>
      <c r="G190" s="3"/>
      <c r="H190" s="7">
        <f>offs443+Ampl443*SIN(2*PI()*freq443*('4v'!E178)+deph443*PI()/180)</f>
        <v>0.34771989018656002</v>
      </c>
      <c r="I190" s="8">
        <f>('4v'!F178-H190)^2</f>
        <v>2.6444945228641029E-6</v>
      </c>
      <c r="J190" s="9">
        <f>offs444+Ampl444*SIN(2*PI()*freq444*('4v'!E178-reta444)+deph444*PI()/180)</f>
        <v>1.0627726176644015</v>
      </c>
      <c r="K190" s="10">
        <f>('4v'!G178-J190)^2</f>
        <v>3.82378764962019E-3</v>
      </c>
      <c r="L190" s="3"/>
      <c r="M190" s="3"/>
      <c r="N190" s="7">
        <f>offs445+Ampl445*SIN(2*PI()*freq445*('4v'!I178)+deph445*PI()/180)</f>
        <v>0.50721398467270462</v>
      </c>
      <c r="O190" s="8">
        <f>('4v'!J178-N190)^2</f>
        <v>1.1108057947294593E-5</v>
      </c>
      <c r="P190" s="9">
        <f>offs446+Ampl446*SIN(2*PI()*freq446*('4v'!I178-reta446)+deph446*PI()/180)</f>
        <v>0.69138792916207037</v>
      </c>
      <c r="Q190" s="10">
        <f>('4v'!K178-P190)^2</f>
        <v>2.5601769952854021E-5</v>
      </c>
      <c r="R190" s="3"/>
      <c r="S190" s="3"/>
      <c r="T190" s="7">
        <f>offs447+Ampl447*SIN(2*PI()*freq447*('4v'!M178)+deph447*PI()/180)</f>
        <v>1.5208963394529598</v>
      </c>
      <c r="U190" s="8">
        <f>('4v'!N178-T190)^2</f>
        <v>6.4362647447398008E-6</v>
      </c>
      <c r="V190" s="9">
        <f>offs448+Ampl448*SIN(2*PI()*freq448*('4v'!M178-reta448)+deph448*PI()/180)</f>
        <v>0.87767304524569878</v>
      </c>
      <c r="W190" s="10">
        <f>('4v'!O178-V190)^2</f>
        <v>1.5741570079573673E-5</v>
      </c>
      <c r="X190" s="3"/>
      <c r="Y190" s="3"/>
      <c r="Z190" s="7">
        <f>offs449+Ampl449*SIN(2*PI()*freq449*('4v'!Q179)+deph449*PI()/180)</f>
        <v>-2.1566774925947363</v>
      </c>
      <c r="AA190" s="8">
        <f>('4v'!R179-Z190)^2</f>
        <v>5.5429127649242964E-7</v>
      </c>
      <c r="AB190" s="9">
        <f>offs450+Ampl450*SIN(2*PI()*freq450*('4v'!Q179-reta450)+deph450*PI()/180)</f>
        <v>0.90953604736175397</v>
      </c>
      <c r="AC190" s="10">
        <f>('4v'!S179-AB190)^2</f>
        <v>8.4896923219840076E-5</v>
      </c>
      <c r="AD190" s="3"/>
      <c r="AE190" s="3"/>
      <c r="AF190" s="7">
        <f>offs451+Ampl451*SIN(2*PI()*freq451*('4v'!U178)+deph451*PI()/180)</f>
        <v>-1.6393351300883006</v>
      </c>
      <c r="AG190" s="8">
        <f>('4v'!V178-AF190)^2</f>
        <v>1.9491076337229388E-5</v>
      </c>
      <c r="AH190" s="9">
        <f>offs452+Ampl452*SIN(2*PI()*freq452*('4v'!U178-reta452)+deph452*PI()/180)</f>
        <v>0.90279890780133265</v>
      </c>
      <c r="AI190" s="10">
        <f>('4v'!W178-AH190)^2</f>
        <v>3.8255365506015881E-5</v>
      </c>
      <c r="AL190" s="76"/>
      <c r="AN190" s="76"/>
      <c r="AO190" s="80"/>
    </row>
    <row r="191" spans="1:41" x14ac:dyDescent="0.25">
      <c r="A191" s="3"/>
      <c r="B191" s="7">
        <f>offs441+Ampl441*SIN(2*PI()*freq441*('4v'!A179)+deph441*PI()/180)</f>
        <v>-2.4325841220595974</v>
      </c>
      <c r="C191" s="8">
        <f>('4v'!B179-B191)^2</f>
        <v>1.0805828869102422E-5</v>
      </c>
      <c r="D191" s="9">
        <f>offs442+Ampl442*SIN(2*PI()*freq442*('4v'!A179-reta442)+deph442*PI()/180)</f>
        <v>1.0909383524604483</v>
      </c>
      <c r="E191" s="10">
        <f>('4v'!C179-D191)^2</f>
        <v>3.6341140703128542E-4</v>
      </c>
      <c r="F191" s="3"/>
      <c r="G191" s="3"/>
      <c r="H191" s="7">
        <f>offs443+Ampl443*SIN(2*PI()*freq443*('4v'!E179)+deph443*PI()/180)</f>
        <v>0.41549230755342625</v>
      </c>
      <c r="I191" s="8">
        <f>('4v'!F179-H191)^2</f>
        <v>1.0799523390981426E-6</v>
      </c>
      <c r="J191" s="9">
        <f>offs444+Ampl444*SIN(2*PI()*freq444*('4v'!E179-reta444)+deph444*PI()/180)</f>
        <v>1.0550961121365028</v>
      </c>
      <c r="K191" s="10">
        <f>('4v'!G179-J191)^2</f>
        <v>3.3402028274039344E-3</v>
      </c>
      <c r="L191" s="3"/>
      <c r="M191" s="3"/>
      <c r="N191" s="7">
        <f>offs445+Ampl445*SIN(2*PI()*freq445*('4v'!I179)+deph445*PI()/180)</f>
        <v>0.48523374707373007</v>
      </c>
      <c r="O191" s="8">
        <f>('4v'!J179-N191)^2</f>
        <v>3.5179238491908147E-6</v>
      </c>
      <c r="P191" s="9">
        <f>offs446+Ampl446*SIN(2*PI()*freq446*('4v'!I179-reta446)+deph446*PI()/180)</f>
        <v>0.69050657528993076</v>
      </c>
      <c r="Q191" s="10">
        <f>('4v'!K179-P191)^2</f>
        <v>1.7459572179155737E-5</v>
      </c>
      <c r="R191" s="3"/>
      <c r="S191" s="3"/>
      <c r="T191" s="7">
        <f>offs447+Ampl447*SIN(2*PI()*freq447*('4v'!M179)+deph447*PI()/180)</f>
        <v>1.516813640261566</v>
      </c>
      <c r="U191" s="8">
        <f>('4v'!N179-T191)^2</f>
        <v>5.5721031157684113E-6</v>
      </c>
      <c r="V191" s="9">
        <f>offs448+Ampl448*SIN(2*PI()*freq448*('4v'!M179-reta448)+deph448*PI()/180)</f>
        <v>0.87491816658311317</v>
      </c>
      <c r="W191" s="10">
        <f>('4v'!O179-V191)^2</f>
        <v>7.9309453613170049E-6</v>
      </c>
      <c r="X191" s="3"/>
      <c r="Y191" s="3"/>
      <c r="Z191" s="7">
        <f>offs449+Ampl449*SIN(2*PI()*freq449*('4v'!Q180)+deph449*PI()/180)</f>
        <v>-2.1096104713649266</v>
      </c>
      <c r="AA191" s="8">
        <f>('4v'!R180-Z191)^2</f>
        <v>8.7708588431229446E-7</v>
      </c>
      <c r="AB191" s="9">
        <f>offs450+Ampl450*SIN(2*PI()*freq450*('4v'!Q180-reta450)+deph450*PI()/180)</f>
        <v>0.91488977810424321</v>
      </c>
      <c r="AC191" s="10">
        <f>('4v'!S180-AB191)^2</f>
        <v>9.4463274258958446E-5</v>
      </c>
      <c r="AD191" s="3"/>
      <c r="AE191" s="3"/>
      <c r="AF191" s="7">
        <f>offs451+Ampl451*SIN(2*PI()*freq451*('4v'!U179)+deph451*PI()/180)</f>
        <v>-1.5364762898293283</v>
      </c>
      <c r="AG191" s="8">
        <f>('4v'!V179-AF191)^2</f>
        <v>1.4120385726770552E-5</v>
      </c>
      <c r="AH191" s="9">
        <f>offs452+Ampl452*SIN(2*PI()*freq452*('4v'!U179-reta452)+deph452*PI()/180)</f>
        <v>0.90831151148910638</v>
      </c>
      <c r="AI191" s="10">
        <f>('4v'!W179-AH191)^2</f>
        <v>2.0971715021406717E-5</v>
      </c>
      <c r="AL191" s="76"/>
      <c r="AN191" s="76"/>
      <c r="AO191" s="80"/>
    </row>
    <row r="192" spans="1:41" x14ac:dyDescent="0.25">
      <c r="A192" s="3"/>
      <c r="B192" s="7">
        <f>offs441+Ampl441*SIN(2*PI()*freq441*('4v'!A180)+deph441*PI()/180)</f>
        <v>-2.4393999567114686</v>
      </c>
      <c r="C192" s="8">
        <f>('4v'!B180-B192)^2</f>
        <v>5.2466500484528545E-6</v>
      </c>
      <c r="D192" s="9">
        <f>offs442+Ampl442*SIN(2*PI()*freq442*('4v'!A180-reta442)+deph442*PI()/180)</f>
        <v>1.100168155400892</v>
      </c>
      <c r="E192" s="10">
        <f>('4v'!C180-D192)^2</f>
        <v>7.6771862447220032E-5</v>
      </c>
      <c r="F192" s="3"/>
      <c r="G192" s="3"/>
      <c r="H192" s="7">
        <f>offs443+Ampl443*SIN(2*PI()*freq443*('4v'!E180)+deph443*PI()/180)</f>
        <v>0.48201119660350766</v>
      </c>
      <c r="I192" s="8">
        <f>('4v'!F180-H192)^2</f>
        <v>7.5867380706086228E-6</v>
      </c>
      <c r="J192" s="9">
        <f>offs444+Ampl444*SIN(2*PI()*freq444*('4v'!E180-reta444)+deph444*PI()/180)</f>
        <v>1.0471690689681208</v>
      </c>
      <c r="K192" s="10">
        <f>('4v'!G180-J192)^2</f>
        <v>4.6877159590760808E-7</v>
      </c>
      <c r="L192" s="3"/>
      <c r="M192" s="3"/>
      <c r="N192" s="7">
        <f>offs445+Ampl445*SIN(2*PI()*freq445*('4v'!I180)+deph445*PI()/180)</f>
        <v>0.46310501893955663</v>
      </c>
      <c r="O192" s="8">
        <f>('4v'!J180-N192)^2</f>
        <v>3.2130878780454964E-7</v>
      </c>
      <c r="P192" s="9">
        <f>offs446+Ampl446*SIN(2*PI()*freq446*('4v'!I180-reta446)+deph446*PI()/180)</f>
        <v>0.68965626960843718</v>
      </c>
      <c r="Q192" s="10">
        <f>('4v'!K180-P192)^2</f>
        <v>1.1076646379232399E-5</v>
      </c>
      <c r="R192" s="3"/>
      <c r="S192" s="3"/>
      <c r="T192" s="7">
        <f>offs447+Ampl447*SIN(2*PI()*freq447*('4v'!M180)+deph447*PI()/180)</f>
        <v>1.5122443002891397</v>
      </c>
      <c r="U192" s="8">
        <f>('4v'!N180-T192)^2</f>
        <v>1.3326590424643595E-5</v>
      </c>
      <c r="V192" s="9">
        <f>offs448+Ampl448*SIN(2*PI()*freq448*('4v'!M180-reta448)+deph448*PI()/180)</f>
        <v>0.87216618962580361</v>
      </c>
      <c r="W192" s="10">
        <f>('4v'!O180-V192)^2</f>
        <v>2.7619793301692187E-6</v>
      </c>
      <c r="X192" s="3"/>
      <c r="Y192" s="3"/>
      <c r="Z192" s="7">
        <f>offs449+Ampl449*SIN(2*PI()*freq449*('4v'!Q181)+deph449*PI()/180)</f>
        <v>-2.0593420400345668</v>
      </c>
      <c r="AA192" s="8">
        <f>('4v'!R181-Z192)^2</f>
        <v>2.3379634273083051E-6</v>
      </c>
      <c r="AB192" s="9">
        <f>offs450+Ampl450*SIN(2*PI()*freq450*('4v'!Q181-reta450)+deph450*PI()/180)</f>
        <v>0.92018852492561276</v>
      </c>
      <c r="AC192" s="10">
        <f>('4v'!S181-AB192)^2</f>
        <v>6.9346841114540888E-5</v>
      </c>
      <c r="AD192" s="3"/>
      <c r="AE192" s="3"/>
      <c r="AF192" s="7">
        <f>offs451+Ampl451*SIN(2*PI()*freq451*('4v'!U180)+deph451*PI()/180)</f>
        <v>-1.4293513019285391</v>
      </c>
      <c r="AG192" s="8">
        <f>('4v'!V180-AF192)^2</f>
        <v>2.2731534746872352E-6</v>
      </c>
      <c r="AH192" s="9">
        <f>offs452+Ampl452*SIN(2*PI()*freq452*('4v'!U180-reta452)+deph452*PI()/180)</f>
        <v>0.91373757223667096</v>
      </c>
      <c r="AI192" s="10">
        <f>('4v'!W180-AH192)^2</f>
        <v>9.3600982390283761E-6</v>
      </c>
      <c r="AL192" s="76"/>
      <c r="AN192" s="76"/>
      <c r="AO192" s="80"/>
    </row>
    <row r="193" spans="1:41" x14ac:dyDescent="0.25">
      <c r="A193" s="3"/>
      <c r="B193" s="7">
        <f>offs441+Ampl441*SIN(2*PI()*freq441*('4v'!A181)+deph441*PI()/180)</f>
        <v>-2.4449697356551963</v>
      </c>
      <c r="C193" s="8">
        <f>('4v'!B181-B193)^2</f>
        <v>4.0037434962354943E-6</v>
      </c>
      <c r="D193" s="9">
        <f>offs442+Ampl442*SIN(2*PI()*freq442*('4v'!A181-reta442)+deph442*PI()/180)</f>
        <v>1.1092585951165752</v>
      </c>
      <c r="E193" s="10">
        <f>('4v'!C181-D193)^2</f>
        <v>2.8187216075873169E-6</v>
      </c>
      <c r="F193" s="3"/>
      <c r="G193" s="3"/>
      <c r="H193" s="7">
        <f>offs443+Ampl443*SIN(2*PI()*freq443*('4v'!E181)+deph443*PI()/180)</f>
        <v>0.54718203035563495</v>
      </c>
      <c r="I193" s="8">
        <f>('4v'!F181-H193)^2</f>
        <v>1.5919059779026057E-5</v>
      </c>
      <c r="J193" s="9">
        <f>offs444+Ampl444*SIN(2*PI()*freq444*('4v'!E181-reta444)+deph444*PI()/180)</f>
        <v>1.0390027529213555</v>
      </c>
      <c r="K193" s="10">
        <f>('4v'!G181-J193)^2</f>
        <v>2.0478116469612438E-3</v>
      </c>
      <c r="L193" s="3"/>
      <c r="M193" s="3"/>
      <c r="N193" s="7">
        <f>offs445+Ampl445*SIN(2*PI()*freq445*('4v'!I181)+deph445*PI()/180)</f>
        <v>0.4408312946528829</v>
      </c>
      <c r="O193" s="8">
        <f>('4v'!J181-N193)^2</f>
        <v>6.5027787326896391E-6</v>
      </c>
      <c r="P193" s="9">
        <f>offs446+Ampl446*SIN(2*PI()*freq446*('4v'!I181-reta446)+deph446*PI()/180)</f>
        <v>0.68883714639071403</v>
      </c>
      <c r="Q193" s="10">
        <f>('4v'!K181-P193)^2</f>
        <v>6.2952636099270421E-6</v>
      </c>
      <c r="R193" s="3"/>
      <c r="S193" s="3"/>
      <c r="T193" s="7">
        <f>offs447+Ampl447*SIN(2*PI()*freq447*('4v'!M181)+deph447*PI()/180)</f>
        <v>1.507189446951946</v>
      </c>
      <c r="U193" s="8">
        <f>('4v'!N181-T193)^2</f>
        <v>3.0122199982133581E-7</v>
      </c>
      <c r="V193" s="9">
        <f>offs448+Ampl448*SIN(2*PI()*freq448*('4v'!M181-reta448)+deph448*PI()/180)</f>
        <v>0.86941779293620713</v>
      </c>
      <c r="W193" s="10">
        <f>('4v'!O181-V193)^2</f>
        <v>6.0378174103123606E-6</v>
      </c>
      <c r="X193" s="3"/>
      <c r="Y193" s="3"/>
      <c r="Z193" s="7">
        <f>offs449+Ampl449*SIN(2*PI()*freq449*('4v'!Q182)+deph449*PI()/180)</f>
        <v>-2.0059694243171076</v>
      </c>
      <c r="AA193" s="8">
        <f>('4v'!R182-Z193)^2</f>
        <v>7.9463731313043971E-7</v>
      </c>
      <c r="AB193" s="9">
        <f>offs450+Ampl450*SIN(2*PI()*freq450*('4v'!Q182-reta450)+deph450*PI()/180)</f>
        <v>0.92542203935726164</v>
      </c>
      <c r="AC193" s="10">
        <f>('4v'!S182-AB193)^2</f>
        <v>2.5471811729349916E-5</v>
      </c>
      <c r="AD193" s="3"/>
      <c r="AE193" s="3"/>
      <c r="AF193" s="7">
        <f>offs451+Ampl451*SIN(2*PI()*freq451*('4v'!U181)+deph451*PI()/180)</f>
        <v>-1.3183829397724207</v>
      </c>
      <c r="AG193" s="8">
        <f>('4v'!V181-AF193)^2</f>
        <v>7.6062317882997775E-6</v>
      </c>
      <c r="AH193" s="9">
        <f>offs452+Ampl452*SIN(2*PI()*freq452*('4v'!U181-reta452)+deph452*PI()/180)</f>
        <v>0.91905567586118764</v>
      </c>
      <c r="AI193" s="10">
        <f>('4v'!W181-AH193)^2</f>
        <v>2.7136768183140535E-6</v>
      </c>
      <c r="AL193" s="76"/>
      <c r="AN193" s="76"/>
      <c r="AO193" s="80"/>
    </row>
    <row r="194" spans="1:41" x14ac:dyDescent="0.25">
      <c r="A194" s="3"/>
      <c r="B194" s="7">
        <f>offs441+Ampl441*SIN(2*PI()*freq441*('4v'!A182)+deph441*PI()/180)</f>
        <v>-2.4492899408990203</v>
      </c>
      <c r="C194" s="8">
        <f>('4v'!B182-B194)^2</f>
        <v>5.8319395457614104E-6</v>
      </c>
      <c r="D194" s="9">
        <f>offs442+Ampl442*SIN(2*PI()*freq442*('4v'!A182-reta442)+deph442*PI()/180)</f>
        <v>1.1182039298909325</v>
      </c>
      <c r="E194" s="10">
        <f>('4v'!C182-D194)^2</f>
        <v>6.2458512340565984E-6</v>
      </c>
      <c r="F194" s="3"/>
      <c r="G194" s="3"/>
      <c r="H194" s="7">
        <f>offs443+Ampl443*SIN(2*PI()*freq443*('4v'!E182)+deph443*PI()/180)</f>
        <v>0.61091219748897196</v>
      </c>
      <c r="I194" s="8">
        <f>('4v'!F182-H194)^2</f>
        <v>2.2210507507951949E-5</v>
      </c>
      <c r="J194" s="9">
        <f>offs444+Ampl444*SIN(2*PI()*freq444*('4v'!E182-reta444)+deph444*PI()/180)</f>
        <v>1.0306087687781609</v>
      </c>
      <c r="K194" s="10">
        <f>('4v'!G182-J194)^2</f>
        <v>1.2184057128506785E-3</v>
      </c>
      <c r="L194" s="3"/>
      <c r="M194" s="3"/>
      <c r="N194" s="7">
        <f>offs445+Ampl445*SIN(2*PI()*freq445*('4v'!I182)+deph445*PI()/180)</f>
        <v>0.41841609149297704</v>
      </c>
      <c r="O194" s="8">
        <f>('4v'!J182-N194)^2</f>
        <v>1.2761695189375156E-5</v>
      </c>
      <c r="P194" s="9">
        <f>offs446+Ampl446*SIN(2*PI()*freq446*('4v'!I182-reta446)+deph446*PI()/180)</f>
        <v>0.68804933498581267</v>
      </c>
      <c r="Q194" s="10">
        <f>('4v'!K182-P194)^2</f>
        <v>1.3500811074766561E-5</v>
      </c>
      <c r="R194" s="3"/>
      <c r="S194" s="3"/>
      <c r="T194" s="7">
        <f>offs447+Ampl447*SIN(2*PI()*freq447*('4v'!M182)+deph447*PI()/180)</f>
        <v>1.5016503274594093</v>
      </c>
      <c r="U194" s="8">
        <f>('4v'!N182-T194)^2</f>
        <v>7.5531301210247518E-7</v>
      </c>
      <c r="V194" s="9">
        <f>offs448+Ampl448*SIN(2*PI()*freq448*('4v'!M182-reta448)+deph448*PI()/180)</f>
        <v>0.86667365419396414</v>
      </c>
      <c r="W194" s="10">
        <f>('4v'!O182-V194)^2</f>
        <v>1.6772472449956007E-6</v>
      </c>
      <c r="X194" s="3"/>
      <c r="Y194" s="3"/>
      <c r="Z194" s="7">
        <f>offs449+Ampl449*SIN(2*PI()*freq449*('4v'!Q183)+deph449*PI()/180)</f>
        <v>-1.9495958538241431</v>
      </c>
      <c r="AA194" s="8">
        <f>('4v'!R183-Z194)^2</f>
        <v>7.5523074038771614E-6</v>
      </c>
      <c r="AB194" s="9">
        <f>offs450+Ampl450*SIN(2*PI()*freq450*('4v'!Q183-reta450)+deph450*PI()/180)</f>
        <v>0.9305801990985535</v>
      </c>
      <c r="AC194" s="10">
        <f>('4v'!S183-AB194)^2</f>
        <v>1.4400513881618865E-5</v>
      </c>
      <c r="AD194" s="3"/>
      <c r="AE194" s="3"/>
      <c r="AF194" s="7">
        <f>offs451+Ampl451*SIN(2*PI()*freq451*('4v'!U182)+deph451*PI()/180)</f>
        <v>-1.2040091447897807</v>
      </c>
      <c r="AG194" s="8">
        <f>('4v'!V182-AF194)^2</f>
        <v>1.3090971719817448E-5</v>
      </c>
      <c r="AH194" s="9">
        <f>offs452+Ampl452*SIN(2*PI()*freq452*('4v'!U182-reta452)+deph452*PI()/180)</f>
        <v>0.92424483423726078</v>
      </c>
      <c r="AI194" s="10">
        <f>('4v'!W182-AH194)^2</f>
        <v>1.3261670275144698E-7</v>
      </c>
      <c r="AL194" s="76"/>
      <c r="AN194" s="76"/>
      <c r="AO194" s="80"/>
    </row>
    <row r="195" spans="1:41" x14ac:dyDescent="0.25">
      <c r="A195" s="3"/>
      <c r="B195" s="7">
        <f>offs441+Ampl441*SIN(2*PI()*freq441*('4v'!A183)+deph441*PI()/180)</f>
        <v>-2.452357843708711</v>
      </c>
      <c r="C195" s="8">
        <f>('4v'!B183-B195)^2</f>
        <v>2.4854900654761228E-6</v>
      </c>
      <c r="D195" s="9">
        <f>offs442+Ampl442*SIN(2*PI()*freq442*('4v'!A183-reta442)+deph442*PI()/180)</f>
        <v>1.1269985096587918</v>
      </c>
      <c r="E195" s="10">
        <f>('4v'!C183-D195)^2</f>
        <v>1.4773939784145813E-4</v>
      </c>
      <c r="F195" s="3"/>
      <c r="G195" s="3"/>
      <c r="H195" s="7">
        <f>offs443+Ampl443*SIN(2*PI()*freq443*('4v'!E183)+deph443*PI()/180)</f>
        <v>0.67311113394877675</v>
      </c>
      <c r="I195" s="8">
        <f>('4v'!F183-H195)^2</f>
        <v>9.3682888203210486E-6</v>
      </c>
      <c r="J195" s="9">
        <f>offs444+Ampl444*SIN(2*PI()*freq444*('4v'!E183-reta444)+deph444*PI()/180)</f>
        <v>1.0219990448493144</v>
      </c>
      <c r="K195" s="10">
        <f>('4v'!G183-J195)^2</f>
        <v>2.3150963836964444E-5</v>
      </c>
      <c r="L195" s="3"/>
      <c r="M195" s="3"/>
      <c r="N195" s="7">
        <f>offs445+Ampl445*SIN(2*PI()*freq445*('4v'!I183)+deph445*PI()/180)</f>
        <v>0.39586294908026426</v>
      </c>
      <c r="O195" s="8">
        <f>('4v'!J183-N195)^2</f>
        <v>6.2679582828184829E-6</v>
      </c>
      <c r="P195" s="9">
        <f>offs446+Ampl446*SIN(2*PI()*freq446*('4v'!I183-reta446)+deph446*PI()/180)</f>
        <v>0.68729295979828675</v>
      </c>
      <c r="Q195" s="10">
        <f>('4v'!K183-P195)^2</f>
        <v>8.5145477437135283E-6</v>
      </c>
      <c r="R195" s="3"/>
      <c r="S195" s="3"/>
      <c r="T195" s="7">
        <f>offs447+Ampl447*SIN(2*PI()*freq447*('4v'!M183)+deph447*PI()/180)</f>
        <v>1.4956283085063797</v>
      </c>
      <c r="U195" s="8">
        <f>('4v'!N183-T195)^2</f>
        <v>4.9906949216609013E-7</v>
      </c>
      <c r="V195" s="9">
        <f>offs448+Ampl448*SIN(2*PI()*freq448*('4v'!M183-reta448)+deph448*PI()/180)</f>
        <v>0.86393445002882141</v>
      </c>
      <c r="W195" s="10">
        <f>('4v'!O183-V195)^2</f>
        <v>4.3312268256362636E-6</v>
      </c>
      <c r="X195" s="3"/>
      <c r="Y195" s="3"/>
      <c r="Z195" s="7">
        <f>offs449+Ampl449*SIN(2*PI()*freq449*('4v'!Q184)+deph449*PI()/180)</f>
        <v>-1.8903303624058592</v>
      </c>
      <c r="AA195" s="8">
        <f>('4v'!R184-Z195)^2</f>
        <v>1.1693921275261616E-5</v>
      </c>
      <c r="AB195" s="9">
        <f>offs450+Ampl450*SIN(2*PI()*freq450*('4v'!Q184-reta450)+deph450*PI()/180)</f>
        <v>0.9356530275946674</v>
      </c>
      <c r="AC195" s="10">
        <f>('4v'!S184-AB195)^2</f>
        <v>6.9062389631897939E-6</v>
      </c>
      <c r="AD195" s="3"/>
      <c r="AE195" s="3"/>
      <c r="AF195" s="7">
        <f>offs451+Ampl451*SIN(2*PI()*freq451*('4v'!U183)+deph451*PI()/180)</f>
        <v>-1.0866812980969989</v>
      </c>
      <c r="AG195" s="8">
        <f>('4v'!V183-AF195)^2</f>
        <v>1.2098557651586553E-5</v>
      </c>
      <c r="AH195" s="9">
        <f>offs452+Ampl452*SIN(2*PI()*freq452*('4v'!U183-reta452)+deph452*PI()/180)</f>
        <v>0.92928456812748095</v>
      </c>
      <c r="AI195" s="10">
        <f>('4v'!W183-AH195)^2</f>
        <v>5.9069696657955796E-7</v>
      </c>
      <c r="AL195" s="76"/>
      <c r="AN195" s="76"/>
      <c r="AO195" s="80"/>
    </row>
    <row r="196" spans="1:41" x14ac:dyDescent="0.25">
      <c r="A196" s="3"/>
      <c r="B196" s="7">
        <f>offs441+Ampl441*SIN(2*PI()*freq441*('4v'!A184)+deph441*PI()/180)</f>
        <v>-2.4541715063310994</v>
      </c>
      <c r="C196" s="8">
        <f>('4v'!B184-B196)^2</f>
        <v>2.0652746068853154E-6</v>
      </c>
      <c r="D196" s="9">
        <f>offs442+Ampl442*SIN(2*PI()*freq442*('4v'!A184-reta442)+deph442*PI()/180)</f>
        <v>1.1356367795750755</v>
      </c>
      <c r="E196" s="10">
        <f>('4v'!C184-D196)^2</f>
        <v>4.3235215821542107E-4</v>
      </c>
      <c r="F196" s="3"/>
      <c r="G196" s="3"/>
      <c r="H196" s="7">
        <f>offs443+Ampl443*SIN(2*PI()*freq443*('4v'!E184)+deph443*PI()/180)</f>
        <v>0.73369045164289926</v>
      </c>
      <c r="I196" s="8">
        <f>('4v'!F184-H196)^2</f>
        <v>2.4814827734462189E-5</v>
      </c>
      <c r="J196" s="9">
        <f>offs444+Ampl444*SIN(2*PI()*freq444*('4v'!E184-reta444)+deph444*PI()/180)</f>
        <v>1.0131858160236309</v>
      </c>
      <c r="K196" s="10">
        <f>('4v'!G184-J196)^2</f>
        <v>3.1235557056977025E-4</v>
      </c>
      <c r="L196" s="3"/>
      <c r="M196" s="3"/>
      <c r="N196" s="7">
        <f>offs445+Ampl445*SIN(2*PI()*freq445*('4v'!I184)+deph445*PI()/180)</f>
        <v>0.37317542881737581</v>
      </c>
      <c r="O196" s="8">
        <f>('4v'!J184-N196)^2</f>
        <v>1.6911411177377513E-6</v>
      </c>
      <c r="P196" s="9">
        <f>offs446+Ampl446*SIN(2*PI()*freq446*('4v'!I184-reta446)+deph446*PI()/180)</f>
        <v>0.6865681402685464</v>
      </c>
      <c r="Q196" s="10">
        <f>('4v'!K184-P196)^2</f>
        <v>1.7191640065336824E-5</v>
      </c>
      <c r="R196" s="3"/>
      <c r="S196" s="3"/>
      <c r="T196" s="7">
        <f>offs447+Ampl447*SIN(2*PI()*freq447*('4v'!M184)+deph447*PI()/180)</f>
        <v>1.4891248759359246</v>
      </c>
      <c r="U196" s="8">
        <f>('4v'!N184-T196)^2</f>
        <v>3.8920050011830827E-9</v>
      </c>
      <c r="V196" s="9">
        <f>offs448+Ampl448*SIN(2*PI()*freq448*('4v'!M184-reta448)+deph448*PI()/180)</f>
        <v>0.86120085585379313</v>
      </c>
      <c r="W196" s="10">
        <f>('4v'!O184-V196)^2</f>
        <v>8.1889499867371892E-6</v>
      </c>
      <c r="X196" s="3"/>
      <c r="Y196" s="3"/>
      <c r="Z196" s="7">
        <f>offs449+Ampl449*SIN(2*PI()*freq449*('4v'!Q185)+deph449*PI()/180)</f>
        <v>-1.8282875772653298</v>
      </c>
      <c r="AA196" s="8">
        <f>('4v'!R185-Z196)^2</f>
        <v>2.4161380660512281E-5</v>
      </c>
      <c r="AB196" s="9">
        <f>offs450+Ampl450*SIN(2*PI()*freq450*('4v'!Q185-reta450)+deph450*PI()/180)</f>
        <v>0.9406307133325581</v>
      </c>
      <c r="AC196" s="10">
        <f>('4v'!S185-AB196)^2</f>
        <v>1.5738146822934188E-7</v>
      </c>
      <c r="AD196" s="3"/>
      <c r="AE196" s="3"/>
      <c r="AF196" s="7">
        <f>offs451+Ampl451*SIN(2*PI()*freq451*('4v'!U184)+deph451*PI()/180)</f>
        <v>-0.9668624391029772</v>
      </c>
      <c r="AG196" s="8">
        <f>('4v'!V184-AF196)^2</f>
        <v>7.8368592912777736E-6</v>
      </c>
      <c r="AH196" s="9">
        <f>offs452+Ampl452*SIN(2*PI()*freq452*('4v'!U184-reta452)+deph452*PI()/180)</f>
        <v>0.93415498800461894</v>
      </c>
      <c r="AI196" s="10">
        <f>('4v'!W184-AH196)^2</f>
        <v>4.8405278111537873E-8</v>
      </c>
      <c r="AL196" s="76"/>
      <c r="AN196" s="76"/>
      <c r="AO196" s="80"/>
    </row>
    <row r="197" spans="1:41" x14ac:dyDescent="0.25">
      <c r="A197" s="3"/>
      <c r="B197" s="7">
        <f>offs441+Ampl441*SIN(2*PI()*freq441*('4v'!A185)+deph441*PI()/180)</f>
        <v>-2.4547297832179993</v>
      </c>
      <c r="C197" s="8">
        <f>('4v'!B185-B197)^2</f>
        <v>3.981554186672366E-6</v>
      </c>
      <c r="D197" s="9">
        <f>offs442+Ampl442*SIN(2*PI()*freq442*('4v'!A185-reta442)+deph442*PI()/180)</f>
        <v>1.1441132835233545</v>
      </c>
      <c r="E197" s="10">
        <f>('4v'!C185-D197)^2</f>
        <v>1.861746595257975E-4</v>
      </c>
      <c r="F197" s="3"/>
      <c r="G197" s="3"/>
      <c r="H197" s="7">
        <f>offs443+Ampl443*SIN(2*PI()*freq443*('4v'!E185)+deph443*PI()/180)</f>
        <v>0.79256406404605562</v>
      </c>
      <c r="I197" s="8">
        <f>('4v'!F185-H197)^2</f>
        <v>7.5539001929340525E-6</v>
      </c>
      <c r="J197" s="9">
        <f>offs444+Ampl444*SIN(2*PI()*freq444*('4v'!E185-reta444)+deph444*PI()/180)</f>
        <v>1.0041816063815232</v>
      </c>
      <c r="K197" s="10">
        <f>('4v'!G185-J197)^2</f>
        <v>8.1972806939253006E-4</v>
      </c>
      <c r="L197" s="3"/>
      <c r="M197" s="3"/>
      <c r="N197" s="7">
        <f>offs445+Ampl445*SIN(2*PI()*freq445*('4v'!I185)+deph445*PI()/180)</f>
        <v>0.35035711332676328</v>
      </c>
      <c r="O197" s="8">
        <f>('4v'!J185-N197)^2</f>
        <v>3.6849537166536631E-6</v>
      </c>
      <c r="P197" s="9">
        <f>offs446+Ampl446*SIN(2*PI()*freq446*('4v'!I185-reta446)+deph446*PI()/180)</f>
        <v>0.68587499085399783</v>
      </c>
      <c r="Q197" s="10">
        <f>('4v'!K185-P197)^2</f>
        <v>2.9227548296352138E-5</v>
      </c>
      <c r="R197" s="3"/>
      <c r="S197" s="3"/>
      <c r="T197" s="7">
        <f>offs447+Ampl447*SIN(2*PI()*freq447*('4v'!M185)+deph447*PI()/180)</f>
        <v>1.482141634372719</v>
      </c>
      <c r="U197" s="8">
        <f>('4v'!N185-T197)^2</f>
        <v>7.9502968740134498E-7</v>
      </c>
      <c r="V197" s="9">
        <f>offs448+Ampl448*SIN(2*PI()*freq448*('4v'!M185-reta448)+deph448*PI()/180)</f>
        <v>0.85847354569862411</v>
      </c>
      <c r="W197" s="10">
        <f>('4v'!O185-V197)^2</f>
        <v>1.321914563408981E-5</v>
      </c>
      <c r="X197" s="3"/>
      <c r="Y197" s="3"/>
      <c r="Z197" s="7">
        <f>offs449+Ampl449*SIN(2*PI()*freq449*('4v'!Q186)+deph449*PI()/180)</f>
        <v>-1.7635874972545138</v>
      </c>
      <c r="AA197" s="8">
        <f>('4v'!R186-Z197)^2</f>
        <v>1.0300907873283122E-5</v>
      </c>
      <c r="AB197" s="9">
        <f>offs450+Ampl450*SIN(2*PI()*freq450*('4v'!Q186-reta450)+deph450*PI()/180)</f>
        <v>0.94550362881770533</v>
      </c>
      <c r="AC197" s="10">
        <f>('4v'!S186-AB197)^2</f>
        <v>1.856757294841011E-6</v>
      </c>
      <c r="AD197" s="3"/>
      <c r="AE197" s="3"/>
      <c r="AF197" s="7">
        <f>offs451+Ampl451*SIN(2*PI()*freq451*('4v'!U185)+deph451*PI()/180)</f>
        <v>-0.84502543810413533</v>
      </c>
      <c r="AG197" s="8">
        <f>('4v'!V185-AF197)^2</f>
        <v>1.6075593910892414E-5</v>
      </c>
      <c r="AH197" s="9">
        <f>offs452+Ampl452*SIN(2*PI()*freq452*('4v'!U185-reta452)+deph452*PI()/180)</f>
        <v>0.93883687254650272</v>
      </c>
      <c r="AI197" s="10">
        <f>('4v'!W185-AH197)^2</f>
        <v>3.089942879553844E-7</v>
      </c>
      <c r="AL197" s="76"/>
      <c r="AN197" s="76"/>
      <c r="AO197" s="80"/>
    </row>
    <row r="198" spans="1:41" x14ac:dyDescent="0.25">
      <c r="A198" s="3"/>
      <c r="B198" s="7">
        <f>offs441+Ampl441*SIN(2*PI()*freq441*('4v'!A186)+deph441*PI()/180)</f>
        <v>-2.4540323217497639</v>
      </c>
      <c r="C198" s="8">
        <f>('4v'!B186-B198)^2</f>
        <v>1.0569142417437818E-5</v>
      </c>
      <c r="D198" s="9">
        <f>offs442+Ampl442*SIN(2*PI()*freq442*('4v'!A186-reta442)+deph442*PI()/180)</f>
        <v>1.1524226675620572</v>
      </c>
      <c r="E198" s="10">
        <f>('4v'!C186-D198)^2</f>
        <v>2.2008684944283512E-6</v>
      </c>
      <c r="F198" s="3"/>
      <c r="G198" s="3"/>
      <c r="H198" s="7">
        <f>offs443+Ampl443*SIN(2*PI()*freq443*('4v'!E186)+deph443*PI()/180)</f>
        <v>0.84964830853353779</v>
      </c>
      <c r="I198" s="8">
        <f>('4v'!F186-H198)^2</f>
        <v>5.3120637038771184E-6</v>
      </c>
      <c r="J198" s="9">
        <f>offs444+Ampl444*SIN(2*PI()*freq444*('4v'!E186-reta444)+deph444*PI()/180)</f>
        <v>0.99499921139759051</v>
      </c>
      <c r="K198" s="10">
        <f>('4v'!G186-J198)^2</f>
        <v>1.7405157292465748E-3</v>
      </c>
      <c r="L198" s="3"/>
      <c r="M198" s="3"/>
      <c r="N198" s="7">
        <f>offs445+Ampl445*SIN(2*PI()*freq445*('4v'!I186)+deph445*PI()/180)</f>
        <v>0.32741160588496182</v>
      </c>
      <c r="O198" s="8">
        <f>('4v'!J186-N198)^2</f>
        <v>2.1021847652693095E-7</v>
      </c>
      <c r="P198" s="9">
        <f>offs446+Ampl446*SIN(2*PI()*freq446*('4v'!I186-reta446)+deph446*PI()/180)</f>
        <v>0.68521362101096894</v>
      </c>
      <c r="Q198" s="10">
        <f>('4v'!K186-P198)^2</f>
        <v>7.4842067768948235E-5</v>
      </c>
      <c r="R198" s="3"/>
      <c r="S198" s="3"/>
      <c r="T198" s="7">
        <f>offs447+Ampl447*SIN(2*PI()*freq447*('4v'!M186)+deph447*PI()/180)</f>
        <v>1.4746803068271248</v>
      </c>
      <c r="U198" s="8">
        <f>('4v'!N186-T198)^2</f>
        <v>5.0453059739662935E-7</v>
      </c>
      <c r="V198" s="9">
        <f>offs448+Ampl448*SIN(2*PI()*freq448*('4v'!M186-reta448)+deph448*PI()/180)</f>
        <v>0.85575319204359046</v>
      </c>
      <c r="W198" s="10">
        <f>('4v'!O186-V198)^2</f>
        <v>1.9386831306442368E-5</v>
      </c>
      <c r="X198" s="3"/>
      <c r="Y198" s="3"/>
      <c r="Z198" s="7">
        <f>offs449+Ampl449*SIN(2*PI()*freq449*('4v'!Q187)+deph449*PI()/180)</f>
        <v>-1.6963552607808154</v>
      </c>
      <c r="AA198" s="8">
        <f>('4v'!R187-Z198)^2</f>
        <v>1.6287191045264256E-5</v>
      </c>
      <c r="AB198" s="9">
        <f>offs450+Ampl450*SIN(2*PI()*freq450*('4v'!Q187-reta450)+deph450*PI()/180)</f>
        <v>0.9502623491949449</v>
      </c>
      <c r="AC198" s="10">
        <f>('4v'!S187-AB198)^2</f>
        <v>4.9077720555431343E-6</v>
      </c>
      <c r="AD198" s="3"/>
      <c r="AE198" s="3"/>
      <c r="AF198" s="7">
        <f>offs451+Ampl451*SIN(2*PI()*freq451*('4v'!U186)+deph451*PI()/180)</f>
        <v>-0.72165113008138471</v>
      </c>
      <c r="AG198" s="8">
        <f>('4v'!V186-AF198)^2</f>
        <v>1.3558081936238377E-5</v>
      </c>
      <c r="AH198" s="9">
        <f>offs452+Ampl452*SIN(2*PI()*freq452*('4v'!U186-reta452)+deph452*PI()/180)</f>
        <v>0.94331174449379529</v>
      </c>
      <c r="AI198" s="10">
        <f>('4v'!W186-AH198)^2</f>
        <v>1.2650501763228306E-6</v>
      </c>
      <c r="AL198" s="76"/>
      <c r="AN198" s="76"/>
      <c r="AO198" s="80"/>
    </row>
    <row r="199" spans="1:41" x14ac:dyDescent="0.25">
      <c r="A199" s="3"/>
      <c r="B199" s="7">
        <f>offs441+Ampl441*SIN(2*PI()*freq441*('4v'!A187)+deph441*PI()/180)</f>
        <v>-2.452079562458005</v>
      </c>
      <c r="C199" s="8">
        <f>('4v'!B187-B199)^2</f>
        <v>1.057200811581523E-5</v>
      </c>
      <c r="D199" s="9">
        <f>offs442+Ampl442*SIN(2*PI()*freq442*('4v'!A187-reta442)+deph442*PI()/180)</f>
        <v>1.1605596833061245</v>
      </c>
      <c r="E199" s="10">
        <f>('4v'!C187-D199)^2</f>
        <v>2.5657433209253252E-5</v>
      </c>
      <c r="F199" s="3"/>
      <c r="G199" s="3"/>
      <c r="H199" s="7">
        <f>offs443+Ampl443*SIN(2*PI()*freq443*('4v'!E187)+deph443*PI()/180)</f>
        <v>0.90486206527033786</v>
      </c>
      <c r="I199" s="8">
        <f>('4v'!F187-H199)^2</f>
        <v>1.3925097755620276E-5</v>
      </c>
      <c r="J199" s="9">
        <f>offs444+Ampl444*SIN(2*PI()*freq444*('4v'!E187-reta444)+deph444*PI()/180)</f>
        <v>0.98565167975755619</v>
      </c>
      <c r="K199" s="10">
        <f>('4v'!G187-J199)^2</f>
        <v>4.7394248940450952E-4</v>
      </c>
      <c r="L199" s="3"/>
      <c r="M199" s="3"/>
      <c r="N199" s="7">
        <f>offs445+Ampl445*SIN(2*PI()*freq445*('4v'!I187)+deph445*PI()/180)</f>
        <v>0.3043425298535874</v>
      </c>
      <c r="O199" s="8">
        <f>('4v'!J187-N199)^2</f>
        <v>6.8379644425701451E-7</v>
      </c>
      <c r="P199" s="9">
        <f>offs446+Ampl446*SIN(2*PI()*freq446*('4v'!I187-reta446)+deph446*PI()/180)</f>
        <v>0.68458413517742467</v>
      </c>
      <c r="Q199" s="10">
        <f>('4v'!K187-P199)^2</f>
        <v>9.9496139840166394E-5</v>
      </c>
      <c r="R199" s="3"/>
      <c r="S199" s="3"/>
      <c r="T199" s="7">
        <f>offs447+Ampl447*SIN(2*PI()*freq447*('4v'!M187)+deph447*PI()/180)</f>
        <v>1.4667427342700683</v>
      </c>
      <c r="U199" s="8">
        <f>('4v'!N187-T199)^2</f>
        <v>6.9785261015900953E-7</v>
      </c>
      <c r="V199" s="9">
        <f>offs448+Ampl448*SIN(2*PI()*freq448*('4v'!M187-reta448)+deph448*PI()/180)</f>
        <v>0.85304046565368497</v>
      </c>
      <c r="W199" s="10">
        <f>('4v'!O187-V199)^2</f>
        <v>2.6652896646539079E-5</v>
      </c>
      <c r="X199" s="3"/>
      <c r="Y199" s="3"/>
      <c r="Z199" s="7">
        <f>offs449+Ampl449*SIN(2*PI()*freq449*('4v'!Q188)+deph449*PI()/180)</f>
        <v>-1.6267209037730495</v>
      </c>
      <c r="AA199" s="8">
        <f>('4v'!R188-Z199)^2</f>
        <v>1.1270095077005029E-5</v>
      </c>
      <c r="AB199" s="9">
        <f>offs450+Ampl450*SIN(2*PI()*freq450*('4v'!Q188-reta450)+deph450*PI()/180)</f>
        <v>0.95489767047736973</v>
      </c>
      <c r="AC199" s="10">
        <f>('4v'!S188-AB199)^2</f>
        <v>8.6710842202925904E-6</v>
      </c>
      <c r="AD199" s="3"/>
      <c r="AE199" s="3"/>
      <c r="AF199" s="7">
        <f>offs451+Ampl451*SIN(2*PI()*freq451*('4v'!U187)+deph451*PI()/180)</f>
        <v>-0.59722641706413115</v>
      </c>
      <c r="AG199" s="8">
        <f>('4v'!V187-AF199)^2</f>
        <v>6.6641378162947667E-5</v>
      </c>
      <c r="AH199" s="9">
        <f>offs452+Ampl452*SIN(2*PI()*freq452*('4v'!U187-reta452)+deph452*PI()/180)</f>
        <v>0.94756194357129497</v>
      </c>
      <c r="AI199" s="10">
        <f>('4v'!W187-AH199)^2</f>
        <v>2.3527973902804842E-7</v>
      </c>
      <c r="AL199" s="76"/>
      <c r="AN199" s="76"/>
      <c r="AO199" s="80"/>
    </row>
    <row r="200" spans="1:41" x14ac:dyDescent="0.25">
      <c r="A200" s="3"/>
      <c r="B200" s="7">
        <f>offs441+Ampl441*SIN(2*PI()*freq441*('4v'!A188)+deph441*PI()/180)</f>
        <v>-2.4488727387473452</v>
      </c>
      <c r="C200" s="8">
        <f>('4v'!B188-B200)^2</f>
        <v>3.9909601026448622E-6</v>
      </c>
      <c r="D200" s="9">
        <f>offs442+Ampl442*SIN(2*PI()*freq442*('4v'!A188-reta442)+deph442*PI()/180)</f>
        <v>1.1685191912420105</v>
      </c>
      <c r="E200" s="10">
        <f>('4v'!C188-D200)^2</f>
        <v>7.6625359632202442E-5</v>
      </c>
      <c r="F200" s="3"/>
      <c r="G200" s="3"/>
      <c r="H200" s="7">
        <f>offs443+Ampl443*SIN(2*PI()*freq443*('4v'!E188)+deph443*PI()/180)</f>
        <v>0.95812687248690631</v>
      </c>
      <c r="I200" s="8">
        <f>('4v'!F188-H200)^2</f>
        <v>1.0247857590588122E-5</v>
      </c>
      <c r="J200" s="9">
        <f>offs444+Ampl444*SIN(2*PI()*freq444*('4v'!E188-reta444)+deph444*PI()/180)</f>
        <v>0.97615229481536581</v>
      </c>
      <c r="K200" s="10">
        <f>('4v'!G188-J200)^2</f>
        <v>6.4369245213028207E-4</v>
      </c>
      <c r="L200" s="3"/>
      <c r="M200" s="3"/>
      <c r="N200" s="7">
        <f>offs445+Ampl445*SIN(2*PI()*freq445*('4v'!I188)+deph445*PI()/180)</f>
        <v>0.28115352810717159</v>
      </c>
      <c r="O200" s="8">
        <f>('4v'!J188-N200)^2</f>
        <v>9.1720430665903834E-6</v>
      </c>
      <c r="P200" s="9">
        <f>offs446+Ampl446*SIN(2*PI()*freq446*('4v'!I188-reta446)+deph446*PI()/180)</f>
        <v>0.6839866327564752</v>
      </c>
      <c r="Q200" s="10">
        <f>('4v'!K188-P200)^2</f>
        <v>1.2837780001598528E-4</v>
      </c>
      <c r="R200" s="3"/>
      <c r="S200" s="3"/>
      <c r="T200" s="7">
        <f>offs447+Ampl447*SIN(2*PI()*freq447*('4v'!M188)+deph447*PI()/180)</f>
        <v>1.4583308751788053</v>
      </c>
      <c r="U200" s="8">
        <f>('4v'!N188-T200)^2</f>
        <v>1.9577396465521534E-5</v>
      </c>
      <c r="V200" s="9">
        <f>offs448+Ampl448*SIN(2*PI()*freq448*('4v'!M188-reta448)+deph448*PI()/180)</f>
        <v>0.85033603541322567</v>
      </c>
      <c r="W200" s="10">
        <f>('4v'!O188-V200)^2</f>
        <v>3.4974858854429376E-5</v>
      </c>
      <c r="X200" s="3"/>
      <c r="Y200" s="3"/>
      <c r="Z200" s="7">
        <f>offs449+Ampl449*SIN(2*PI()*freq449*('4v'!Q189)+deph449*PI()/180)</f>
        <v>-1.5548191081749598</v>
      </c>
      <c r="AA200" s="8">
        <f>('4v'!R189-Z200)^2</f>
        <v>2.4471738728649128E-5</v>
      </c>
      <c r="AB200" s="9">
        <f>offs450+Ampl450*SIN(2*PI()*freq450*('4v'!Q189-reta450)+deph450*PI()/180)</f>
        <v>0.95940062734804421</v>
      </c>
      <c r="AC200" s="10">
        <f>('4v'!S189-AB200)^2</f>
        <v>1.3349717479721242E-7</v>
      </c>
      <c r="AD200" s="3"/>
      <c r="AE200" s="3"/>
      <c r="AF200" s="7">
        <f>offs451+Ampl451*SIN(2*PI()*freq451*('4v'!U188)+deph451*PI()/180)</f>
        <v>-0.47224234655040953</v>
      </c>
      <c r="AG200" s="8">
        <f>('4v'!V188-AF200)^2</f>
        <v>1.8261490739896833E-5</v>
      </c>
      <c r="AH200" s="9">
        <f>offs452+Ampl452*SIN(2*PI()*freq452*('4v'!U188-reta452)+deph452*PI()/180)</f>
        <v>0.95157069618497425</v>
      </c>
      <c r="AI200" s="10">
        <f>('4v'!W188-AH200)^2</f>
        <v>1.4615620698327908E-7</v>
      </c>
      <c r="AL200" s="76"/>
      <c r="AN200" s="76"/>
      <c r="AO200" s="80"/>
    </row>
    <row r="201" spans="1:41" x14ac:dyDescent="0.25">
      <c r="A201" s="3"/>
      <c r="B201" s="7">
        <f>offs441+Ampl441*SIN(2*PI()*freq441*('4v'!A189)+deph441*PI()/180)</f>
        <v>-2.4444138761163745</v>
      </c>
      <c r="C201" s="8">
        <f>('4v'!B189-B201)^2</f>
        <v>1.1548280563120971E-5</v>
      </c>
      <c r="D201" s="9">
        <f>offs442+Ampl442*SIN(2*PI()*freq442*('4v'!A189-reta442)+deph442*PI()/180)</f>
        <v>1.176296163973902</v>
      </c>
      <c r="E201" s="10">
        <f>('4v'!C189-D201)^2</f>
        <v>4.1766132172498026E-4</v>
      </c>
      <c r="F201" s="3"/>
      <c r="G201" s="3"/>
      <c r="H201" s="7">
        <f>offs443+Ampl443*SIN(2*PI()*freq443*('4v'!E189)+deph443*PI()/180)</f>
        <v>1.0093670379775987</v>
      </c>
      <c r="I201" s="8">
        <f>('4v'!F189-H201)^2</f>
        <v>7.5205494619083463E-6</v>
      </c>
      <c r="J201" s="9">
        <f>offs444+Ampl444*SIN(2*PI()*freq444*('4v'!E189-reta444)+deph444*PI()/180)</f>
        <v>0.96651455571681777</v>
      </c>
      <c r="K201" s="10">
        <f>('4v'!G189-J201)^2</f>
        <v>3.6790479150314134E-3</v>
      </c>
      <c r="L201" s="3"/>
      <c r="M201" s="3"/>
      <c r="N201" s="7">
        <f>offs445+Ampl445*SIN(2*PI()*freq445*('4v'!I189)+deph445*PI()/180)</f>
        <v>0.25784826245790643</v>
      </c>
      <c r="O201" s="8">
        <f>('4v'!J189-N201)^2</f>
        <v>9.9904825306597491E-6</v>
      </c>
      <c r="P201" s="9">
        <f>offs446+Ampl446*SIN(2*PI()*freq446*('4v'!I189-reta446)+deph446*PI()/180)</f>
        <v>0.68342120810067963</v>
      </c>
      <c r="Q201" s="10">
        <f>('4v'!K189-P201)^2</f>
        <v>1.1588453820864973E-4</v>
      </c>
      <c r="R201" s="3"/>
      <c r="S201" s="3"/>
      <c r="T201" s="7">
        <f>offs447+Ampl447*SIN(2*PI()*freq447*('4v'!M189)+deph447*PI()/180)</f>
        <v>1.4494468050536975</v>
      </c>
      <c r="U201" s="8">
        <f>('4v'!N189-T201)^2</f>
        <v>2.8155705947883274E-5</v>
      </c>
      <c r="V201" s="9">
        <f>offs448+Ampl448*SIN(2*PI()*freq448*('4v'!M189-reta448)+deph448*PI()/180)</f>
        <v>0.84764056816092581</v>
      </c>
      <c r="W201" s="10">
        <f>('4v'!O189-V201)^2</f>
        <v>4.4306221046926266E-5</v>
      </c>
      <c r="X201" s="3"/>
      <c r="Y201" s="3"/>
      <c r="Z201" s="7">
        <f>offs449+Ampl449*SIN(2*PI()*freq449*('4v'!Q190)+deph449*PI()/180)</f>
        <v>-1.4807889414527504</v>
      </c>
      <c r="AA201" s="8">
        <f>('4v'!R190-Z201)^2</f>
        <v>7.868353453498381E-6</v>
      </c>
      <c r="AB201" s="9">
        <f>offs450+Ampl450*SIN(2*PI()*freq450*('4v'!Q190-reta450)+deph450*PI()/180)</f>
        <v>0.96376251050009731</v>
      </c>
      <c r="AC201" s="10">
        <f>('4v'!S190-AB201)^2</f>
        <v>3.4688671372475937E-6</v>
      </c>
      <c r="AD201" s="3"/>
      <c r="AE201" s="3"/>
      <c r="AF201" s="7">
        <f>offs451+Ampl451*SIN(2*PI()*freq451*('4v'!U189)+deph451*PI()/180)</f>
        <v>-0.34719217356674709</v>
      </c>
      <c r="AG201" s="8">
        <f>('4v'!V189-AF201)^2</f>
        <v>1.2879675168014897E-5</v>
      </c>
      <c r="AH201" s="9">
        <f>offs452+Ampl452*SIN(2*PI()*freq452*('4v'!U189-reta452)+deph452*PI()/180)</f>
        <v>0.95532218161969185</v>
      </c>
      <c r="AI201" s="10">
        <f>('4v'!W189-AH201)^2</f>
        <v>2.8817397343668522E-7</v>
      </c>
      <c r="AL201" s="76"/>
      <c r="AN201" s="76"/>
      <c r="AO201" s="80"/>
    </row>
    <row r="202" spans="1:41" x14ac:dyDescent="0.25">
      <c r="A202" s="3"/>
      <c r="B202" s="7">
        <f>offs441+Ampl441*SIN(2*PI()*freq441*('4v'!A190)+deph441*PI()/180)</f>
        <v>-2.4387057908782985</v>
      </c>
      <c r="C202" s="8">
        <f>('4v'!B190-B202)^2</f>
        <v>1.25988854951241E-5</v>
      </c>
      <c r="D202" s="9">
        <f>offs442+Ampl442*SIN(2*PI()*freq442*('4v'!A190-reta442)+deph442*PI()/180)</f>
        <v>1.1838856893991345</v>
      </c>
      <c r="E202" s="10">
        <f>('4v'!C190-D202)^2</f>
        <v>1.5379197876108674E-4</v>
      </c>
      <c r="F202" s="3"/>
      <c r="G202" s="3"/>
      <c r="H202" s="7">
        <f>offs443+Ampl443*SIN(2*PI()*freq443*('4v'!E190)+deph443*PI()/180)</f>
        <v>1.0585097466634463</v>
      </c>
      <c r="I202" s="8">
        <f>('4v'!F190-H202)^2</f>
        <v>2.2529578990147444E-7</v>
      </c>
      <c r="J202" s="9">
        <f>offs444+Ampl444*SIN(2*PI()*freq444*('4v'!E190-reta444)+deph444*PI()/180)</f>
        <v>0.95675215821653781</v>
      </c>
      <c r="K202" s="10">
        <f>('4v'!G190-J202)^2</f>
        <v>2.5900728388869782E-3</v>
      </c>
      <c r="L202" s="3"/>
      <c r="M202" s="3"/>
      <c r="N202" s="7">
        <f>offs445+Ampl445*SIN(2*PI()*freq445*('4v'!I190)+deph445*PI()/180)</f>
        <v>0.23443041307739859</v>
      </c>
      <c r="O202" s="8">
        <f>('4v'!J190-N202)^2</f>
        <v>1.0115090951249601E-5</v>
      </c>
      <c r="P202" s="9">
        <f>offs446+Ampl446*SIN(2*PI()*freq446*('4v'!I190-reta446)+deph446*PI()/180)</f>
        <v>0.68288795049714546</v>
      </c>
      <c r="Q202" s="10">
        <f>('4v'!K190-P202)^2</f>
        <v>1.0468789969739621E-4</v>
      </c>
      <c r="R202" s="3"/>
      <c r="S202" s="3"/>
      <c r="T202" s="7">
        <f>offs447+Ampl447*SIN(2*PI()*freq447*('4v'!M190)+deph447*PI()/180)</f>
        <v>1.4400927159061125</v>
      </c>
      <c r="U202" s="8">
        <f>('4v'!N190-T202)^2</f>
        <v>1.4172257628337077E-5</v>
      </c>
      <c r="V202" s="9">
        <f>offs448+Ampl448*SIN(2*PI()*freq448*('4v'!M190-reta448)+deph448*PI()/180)</f>
        <v>0.84495472852547093</v>
      </c>
      <c r="W202" s="10">
        <f>('4v'!O190-V202)^2</f>
        <v>5.4597490570722465E-5</v>
      </c>
      <c r="X202" s="3"/>
      <c r="Y202" s="3"/>
      <c r="Z202" s="7">
        <f>offs449+Ampl449*SIN(2*PI()*freq449*('4v'!Q191)+deph449*PI()/180)</f>
        <v>-1.4047735876204432</v>
      </c>
      <c r="AA202" s="8">
        <f>('4v'!R191-Z202)^2</f>
        <v>4.8359837764090203E-7</v>
      </c>
      <c r="AB202" s="9">
        <f>offs450+Ampl450*SIN(2*PI()*freq450*('4v'!Q191-reta450)+deph450*PI()/180)</f>
        <v>0.96797488348166005</v>
      </c>
      <c r="AC202" s="10">
        <f>('4v'!S191-AB202)^2</f>
        <v>2.421498618650536E-6</v>
      </c>
      <c r="AD202" s="3"/>
      <c r="AE202" s="3"/>
      <c r="AF202" s="7">
        <f>offs451+Ampl451*SIN(2*PI()*freq451*('4v'!U190)+deph451*PI()/180)</f>
        <v>-0.22256941401591357</v>
      </c>
      <c r="AG202" s="8">
        <f>('4v'!V190-AF202)^2</f>
        <v>1.0314284533180469E-5</v>
      </c>
      <c r="AH202" s="9">
        <f>offs452+Ampl452*SIN(2*PI()*freq452*('4v'!U190-reta452)+deph452*PI()/180)</f>
        <v>0.95880159447632773</v>
      </c>
      <c r="AI202" s="10">
        <f>('4v'!W190-AH202)^2</f>
        <v>9.7929722757836922E-7</v>
      </c>
      <c r="AL202" s="76"/>
      <c r="AN202" s="76"/>
      <c r="AO202" s="80"/>
    </row>
    <row r="203" spans="1:41" x14ac:dyDescent="0.25">
      <c r="A203" s="3"/>
      <c r="B203" s="7">
        <f>offs441+Ampl441*SIN(2*PI()*freq441*('4v'!A191)+deph441*PI()/180)</f>
        <v>-2.4317520883820971</v>
      </c>
      <c r="C203" s="8">
        <f>('4v'!B191-B203)^2</f>
        <v>6.0279499915836261E-6</v>
      </c>
      <c r="D203" s="9">
        <f>offs442+Ampl442*SIN(2*PI()*freq442*('4v'!A191-reta442)+deph442*PI()/180)</f>
        <v>1.1912829738107811</v>
      </c>
      <c r="E203" s="10">
        <f>('4v'!C191-D203)^2</f>
        <v>5.6928929211238229E-5</v>
      </c>
      <c r="F203" s="3"/>
      <c r="G203" s="3"/>
      <c r="H203" s="7">
        <f>offs443+Ampl443*SIN(2*PI()*freq443*('4v'!E191)+deph443*PI()/180)</f>
        <v>1.105485164066385</v>
      </c>
      <c r="I203" s="8">
        <f>('4v'!F191-H203)^2</f>
        <v>1.4005253400866347E-7</v>
      </c>
      <c r="J203" s="9">
        <f>offs444+Ampl444*SIN(2*PI()*freq444*('4v'!E191-reta444)+deph444*PI()/180)</f>
        <v>0.94687897521555886</v>
      </c>
      <c r="K203" s="10">
        <f>('4v'!G191-J203)^2</f>
        <v>1.5227358268306645E-5</v>
      </c>
      <c r="L203" s="3"/>
      <c r="M203" s="3"/>
      <c r="N203" s="7">
        <f>offs445+Ampl445*SIN(2*PI()*freq445*('4v'!I191)+deph445*PI()/180)</f>
        <v>0.21090367791553694</v>
      </c>
      <c r="O203" s="8">
        <f>('4v'!J191-N203)^2</f>
        <v>9.5554427291616549E-6</v>
      </c>
      <c r="P203" s="9">
        <f>offs446+Ampl446*SIN(2*PI()*freq446*('4v'!I191-reta446)+deph446*PI()/180)</f>
        <v>0.68238694415343004</v>
      </c>
      <c r="Q203" s="10">
        <f>('4v'!K191-P203)^2</f>
        <v>9.4686603321580352E-5</v>
      </c>
      <c r="R203" s="3"/>
      <c r="S203" s="3"/>
      <c r="T203" s="7">
        <f>offs447+Ampl447*SIN(2*PI()*freq447*('4v'!M191)+deph447*PI()/180)</f>
        <v>1.4302709157175799</v>
      </c>
      <c r="U203" s="8">
        <f>('4v'!N191-T203)^2</f>
        <v>3.9134446715027648E-8</v>
      </c>
      <c r="V203" s="9">
        <f>offs448+Ampl448*SIN(2*PI()*freq448*('4v'!M191-reta448)+deph448*PI()/180)</f>
        <v>0.84227917876163838</v>
      </c>
      <c r="W203" s="10">
        <f>('4v'!O191-V203)^2</f>
        <v>3.7924797308531221E-5</v>
      </c>
      <c r="X203" s="3"/>
      <c r="Y203" s="3"/>
      <c r="Z203" s="7">
        <f>offs449+Ampl449*SIN(2*PI()*freq449*('4v'!Q192)+deph449*PI()/180)</f>
        <v>-1.3269200703032813</v>
      </c>
      <c r="AA203" s="8">
        <f>('4v'!R192-Z203)^2</f>
        <v>1.2124813596994247E-5</v>
      </c>
      <c r="AB203" s="9">
        <f>offs450+Ampl450*SIN(2*PI()*freq450*('4v'!Q192-reta450)+deph450*PI()/180)</f>
        <v>0.97202959901306596</v>
      </c>
      <c r="AC203" s="10">
        <f>('4v'!S192-AB203)^2</f>
        <v>1.9807775380229031E-6</v>
      </c>
      <c r="AD203" s="3"/>
      <c r="AE203" s="3"/>
      <c r="AF203" s="7">
        <f>offs451+Ampl451*SIN(2*PI()*freq451*('4v'!U191)+deph451*PI()/180)</f>
        <v>-9.8865896995147029E-2</v>
      </c>
      <c r="AG203" s="8">
        <f>('4v'!V191-AF203)^2</f>
        <v>3.6676195191968619E-6</v>
      </c>
      <c r="AH203" s="9">
        <f>offs452+Ampl452*SIN(2*PI()*freq452*('4v'!U191-reta452)+deph452*PI()/180)</f>
        <v>0.96199520310192888</v>
      </c>
      <c r="AI203" s="10">
        <f>('4v'!W191-AH203)^2</f>
        <v>7.6288153515137844E-8</v>
      </c>
      <c r="AL203" s="76"/>
      <c r="AN203" s="76"/>
      <c r="AO203" s="80"/>
    </row>
    <row r="204" spans="1:41" x14ac:dyDescent="0.25">
      <c r="A204" s="3"/>
      <c r="B204" s="7">
        <f>offs441+Ampl441*SIN(2*PI()*freq441*('4v'!A192)+deph441*PI()/180)</f>
        <v>-2.4235571607353084</v>
      </c>
      <c r="C204" s="8">
        <f>('4v'!B192-B204)^2</f>
        <v>1.4318691574558136E-8</v>
      </c>
      <c r="D204" s="9">
        <f>offs442+Ampl442*SIN(2*PI()*freq442*('4v'!A192-reta442)+deph442*PI()/180)</f>
        <v>1.1984833449254579</v>
      </c>
      <c r="E204" s="10">
        <f>('4v'!C192-D204)^2</f>
        <v>1.9646661947868323E-4</v>
      </c>
      <c r="F204" s="3"/>
      <c r="G204" s="3"/>
      <c r="H204" s="7">
        <f>offs443+Ampl443*SIN(2*PI()*freq443*('4v'!E192)+deph443*PI()/180)</f>
        <v>1.1502265355478389</v>
      </c>
      <c r="I204" s="8">
        <f>('4v'!F192-H204)^2</f>
        <v>1.1232790528427436E-5</v>
      </c>
      <c r="J204" s="9">
        <f>offs444+Ampl444*SIN(2*PI()*freq444*('4v'!E192-reta444)+deph444*PI()/180)</f>
        <v>0.93690903704717554</v>
      </c>
      <c r="K204" s="10">
        <f>('4v'!G192-J204)^2</f>
        <v>1.1157913372407176E-3</v>
      </c>
      <c r="L204" s="3"/>
      <c r="M204" s="3"/>
      <c r="N204" s="7">
        <f>offs445+Ampl445*SIN(2*PI()*freq445*('4v'!I192)+deph445*PI()/180)</f>
        <v>0.18727177211653151</v>
      </c>
      <c r="O204" s="8">
        <f>('4v'!J192-N204)^2</f>
        <v>8.9049819017674506E-7</v>
      </c>
      <c r="P204" s="9">
        <f>offs446+Ampl446*SIN(2*PI()*freq446*('4v'!I192-reta446)+deph446*PI()/180)</f>
        <v>0.68191826818424306</v>
      </c>
      <c r="Q204" s="10">
        <f>('4v'!K192-P204)^2</f>
        <v>5.342013884569449E-5</v>
      </c>
      <c r="R204" s="3"/>
      <c r="S204" s="3"/>
      <c r="T204" s="7">
        <f>offs447+Ampl447*SIN(2*PI()*freq447*('4v'!M192)+deph447*PI()/180)</f>
        <v>1.4199838278703287</v>
      </c>
      <c r="U204" s="8">
        <f>('4v'!N192-T204)^2</f>
        <v>5.1736678206450527E-7</v>
      </c>
      <c r="V204" s="9">
        <f>offs448+Ampl448*SIN(2*PI()*freq448*('4v'!M192-reta448)+deph448*PI()/180)</f>
        <v>0.83961457858700406</v>
      </c>
      <c r="W204" s="10">
        <f>('4v'!O192-V204)^2</f>
        <v>4.7193896662345183E-5</v>
      </c>
      <c r="X204" s="3"/>
      <c r="Y204" s="3"/>
      <c r="Z204" s="7">
        <f>offs449+Ampl449*SIN(2*PI()*freq449*('4v'!Q193)+deph449*PI()/180)</f>
        <v>-1.2473789683748342</v>
      </c>
      <c r="AA204" s="8">
        <f>('4v'!R193-Z204)^2</f>
        <v>1.6160145734666259E-5</v>
      </c>
      <c r="AB204" s="9">
        <f>offs450+Ampl450*SIN(2*PI()*freq450*('4v'!Q193-reta450)+deph450*PI()/180)</f>
        <v>0.97591881474475384</v>
      </c>
      <c r="AC204" s="10">
        <f>('4v'!S193-AB204)^2</f>
        <v>1.1412135618762397E-5</v>
      </c>
      <c r="AD204" s="3"/>
      <c r="AE204" s="3"/>
      <c r="AF204" s="7">
        <f>offs451+Ampl451*SIN(2*PI()*freq451*('4v'!U192)+deph451*PI()/180)</f>
        <v>2.3430176228639743E-2</v>
      </c>
      <c r="AG204" s="8">
        <f>('4v'!V192-AF204)^2</f>
        <v>1.3553062913298527E-6</v>
      </c>
      <c r="AH204" s="9">
        <f>offs452+Ampl452*SIN(2*PI()*freq452*('4v'!U192-reta452)+deph452*PI()/180)</f>
        <v>0.96489040378227131</v>
      </c>
      <c r="AI204" s="10">
        <f>('4v'!W192-AH204)^2</f>
        <v>1.4845077766531016E-6</v>
      </c>
      <c r="AL204" s="76"/>
      <c r="AN204" s="76"/>
      <c r="AO204" s="80"/>
    </row>
    <row r="205" spans="1:41" x14ac:dyDescent="0.25">
      <c r="A205" s="3"/>
      <c r="B205" s="7">
        <f>offs441+Ampl441*SIN(2*PI()*freq441*('4v'!A193)+deph441*PI()/180)</f>
        <v>-2.4141261840298798</v>
      </c>
      <c r="C205" s="8">
        <f>('4v'!B193-B205)^2</f>
        <v>2.0637397980362232E-7</v>
      </c>
      <c r="D205" s="9">
        <f>offs442+Ampl442*SIN(2*PI()*freq442*('4v'!A193-reta442)+deph442*PI()/180)</f>
        <v>1.2054822548344408</v>
      </c>
      <c r="E205" s="10">
        <f>('4v'!C193-D205)^2</f>
        <v>2.5650630653021735E-5</v>
      </c>
      <c r="F205" s="3"/>
      <c r="G205" s="3"/>
      <c r="H205" s="7">
        <f>offs443+Ampl443*SIN(2*PI()*freq443*('4v'!E193)+deph443*PI()/180)</f>
        <v>1.1926702811707399</v>
      </c>
      <c r="I205" s="8">
        <f>('4v'!F193-H205)^2</f>
        <v>7.6279466940314529E-7</v>
      </c>
      <c r="J205" s="9">
        <f>offs444+Ampl444*SIN(2*PI()*freq444*('4v'!E193-reta444)+deph444*PI()/180)</f>
        <v>0.92685651153906801</v>
      </c>
      <c r="K205" s="10">
        <f>('4v'!G193-J205)^2</f>
        <v>4.0073988026046825E-4</v>
      </c>
      <c r="L205" s="3"/>
      <c r="M205" s="3"/>
      <c r="N205" s="7">
        <f>offs445+Ampl445*SIN(2*PI()*freq445*('4v'!I193)+deph445*PI()/180)</f>
        <v>0.16353842743225872</v>
      </c>
      <c r="O205" s="8">
        <f>('4v'!J193-N205)^2</f>
        <v>6.7648755265246172E-6</v>
      </c>
      <c r="P205" s="9">
        <f>offs446+Ampl446*SIN(2*PI()*freq446*('4v'!I193-reta446)+deph446*PI()/180)</f>
        <v>0.68148199659895292</v>
      </c>
      <c r="Q205" s="10">
        <f>('4v'!K193-P205)^2</f>
        <v>4.7233133821266541E-5</v>
      </c>
      <c r="R205" s="3"/>
      <c r="S205" s="3"/>
      <c r="T205" s="7">
        <f>offs447+Ampl447*SIN(2*PI()*freq447*('4v'!M193)+deph447*PI()/180)</f>
        <v>1.4092339905493569</v>
      </c>
      <c r="U205" s="8">
        <f>('4v'!N193-T205)^2</f>
        <v>6.2315411172224689E-8</v>
      </c>
      <c r="V205" s="9">
        <f>offs448+Ampl448*SIN(2*PI()*freq448*('4v'!M193-reta448)+deph448*PI()/180)</f>
        <v>0.83696158501927409</v>
      </c>
      <c r="W205" s="10">
        <f>('4v'!O193-V205)^2</f>
        <v>5.7299676527228818E-5</v>
      </c>
      <c r="X205" s="3"/>
      <c r="Y205" s="3"/>
      <c r="Z205" s="7">
        <f>offs449+Ampl449*SIN(2*PI()*freq449*('4v'!Q194)+deph449*PI()/180)</f>
        <v>-1.1663041247177768</v>
      </c>
      <c r="AA205" s="8">
        <f>('4v'!R194-Z205)^2</f>
        <v>9.1392830592328794E-6</v>
      </c>
      <c r="AB205" s="9">
        <f>offs450+Ampl450*SIN(2*PI()*freq450*('4v'!Q194-reta450)+deph450*PI()/180)</f>
        <v>0.97963500842539708</v>
      </c>
      <c r="AC205" s="10">
        <f>('4v'!S194-AB205)^2</f>
        <v>1.2730563876437774E-5</v>
      </c>
      <c r="AD205" s="3"/>
      <c r="AE205" s="3"/>
      <c r="AF205" s="7">
        <f>offs451+Ampl451*SIN(2*PI()*freq451*('4v'!U193)+deph451*PI()/180)</f>
        <v>0.14383615892619372</v>
      </c>
      <c r="AG205" s="8">
        <f>('4v'!V193-AF205)^2</f>
        <v>2.2768064084636123E-7</v>
      </c>
      <c r="AH205" s="9">
        <f>offs452+Ampl452*SIN(2*PI()*freq452*('4v'!U193-reta452)+deph452*PI()/180)</f>
        <v>0.96747577048296096</v>
      </c>
      <c r="AI205" s="10">
        <f>('4v'!W193-AH205)^2</f>
        <v>3.4253513805997159E-6</v>
      </c>
      <c r="AL205" s="76"/>
      <c r="AN205" s="76"/>
      <c r="AO205" s="80"/>
    </row>
    <row r="206" spans="1:41" x14ac:dyDescent="0.25">
      <c r="A206" s="3"/>
      <c r="B206" s="7">
        <f>offs441+Ampl441*SIN(2*PI()*freq441*('4v'!A194)+deph441*PI()/180)</f>
        <v>-2.4034651150728354</v>
      </c>
      <c r="C206" s="8">
        <f>('4v'!B194-B206)^2</f>
        <v>1.946441399572389E-7</v>
      </c>
      <c r="D206" s="9">
        <f>offs442+Ampl442*SIN(2*PI()*freq442*('4v'!A194-reta442)+deph442*PI()/180)</f>
        <v>1.2122752828762204</v>
      </c>
      <c r="E206" s="10">
        <f>('4v'!C194-D206)^2</f>
        <v>1.3554052474479612E-5</v>
      </c>
      <c r="F206" s="3"/>
      <c r="G206" s="3"/>
      <c r="H206" s="7">
        <f>offs443+Ampl443*SIN(2*PI()*freq443*('4v'!E194)+deph443*PI()/180)</f>
        <v>1.2327560860500877</v>
      </c>
      <c r="I206" s="8">
        <f>('4v'!F194-H206)^2</f>
        <v>3.5974179725974636E-6</v>
      </c>
      <c r="J206" s="9">
        <f>offs444+Ampl444*SIN(2*PI()*freq444*('4v'!E194-reta444)+deph444*PI()/180)</f>
        <v>0.91673568388004512</v>
      </c>
      <c r="K206" s="10">
        <f>('4v'!G194-J206)^2</f>
        <v>7.0966491915976118E-7</v>
      </c>
      <c r="L206" s="3"/>
      <c r="M206" s="3"/>
      <c r="N206" s="7">
        <f>offs445+Ampl445*SIN(2*PI()*freq445*('4v'!I194)+deph445*PI()/180)</f>
        <v>0.13970739163297047</v>
      </c>
      <c r="O206" s="8">
        <f>('4v'!J194-N206)^2</f>
        <v>6.4659148866132208E-8</v>
      </c>
      <c r="P206" s="9">
        <f>offs446+Ampl446*SIN(2*PI()*freq446*('4v'!I194-reta446)+deph446*PI()/180)</f>
        <v>0.68107819828990035</v>
      </c>
      <c r="Q206" s="10">
        <f>('4v'!K194-P206)^2</f>
        <v>2.039162135947459E-5</v>
      </c>
      <c r="R206" s="3"/>
      <c r="S206" s="3"/>
      <c r="T206" s="7">
        <f>offs447+Ampl447*SIN(2*PI()*freq447*('4v'!M194)+deph447*PI()/180)</f>
        <v>1.3980240561161699</v>
      </c>
      <c r="U206" s="8">
        <f>('4v'!N194-T206)^2</f>
        <v>1.4272695822834912E-6</v>
      </c>
      <c r="V206" s="9">
        <f>offs448+Ampl448*SIN(2*PI()*freq448*('4v'!M194-reta448)+deph448*PI()/180)</f>
        <v>0.83432085221428187</v>
      </c>
      <c r="W206" s="10">
        <f>('4v'!O194-V206)^2</f>
        <v>6.8182306139803414E-5</v>
      </c>
      <c r="X206" s="3"/>
      <c r="Y206" s="3"/>
      <c r="Z206" s="7">
        <f>offs449+Ampl449*SIN(2*PI()*freq449*('4v'!Q195)+deph449*PI()/180)</f>
        <v>-1.0838523486716602</v>
      </c>
      <c r="AA206" s="8">
        <f>('4v'!R195-Z206)^2</f>
        <v>2.0751201520397237E-5</v>
      </c>
      <c r="AB206" s="9">
        <f>offs450+Ampl450*SIN(2*PI()*freq450*('4v'!Q195-reta450)+deph450*PI()/180)</f>
        <v>0.98317099245091988</v>
      </c>
      <c r="AC206" s="10">
        <f>('4v'!S195-AB206)^2</f>
        <v>1.5507903456612137E-5</v>
      </c>
      <c r="AD206" s="3"/>
      <c r="AE206" s="3"/>
      <c r="AF206" s="7">
        <f>offs451+Ampl451*SIN(2*PI()*freq451*('4v'!U194)+deph451*PI()/180)</f>
        <v>0.26187686369206875</v>
      </c>
      <c r="AG206" s="8">
        <f>('4v'!V194-AF206)^2</f>
        <v>1.7685374394828012E-6</v>
      </c>
      <c r="AH206" s="9">
        <f>offs452+Ampl452*SIN(2*PI()*freq452*('4v'!U194-reta452)+deph452*PI()/180)</f>
        <v>0.96974109994277202</v>
      </c>
      <c r="AI206" s="10">
        <f>('4v'!W194-AH206)^2</f>
        <v>4.679001362420114E-6</v>
      </c>
      <c r="AL206" s="76"/>
      <c r="AN206" s="76"/>
      <c r="AO206" s="80"/>
    </row>
    <row r="207" spans="1:41" x14ac:dyDescent="0.25">
      <c r="A207" s="3"/>
      <c r="B207" s="7">
        <f>offs441+Ampl441*SIN(2*PI()*freq441*('4v'!A195)+deph441*PI()/180)</f>
        <v>-2.3915806876238319</v>
      </c>
      <c r="C207" s="8">
        <f>('4v'!B195-B207)^2</f>
        <v>3.6822125987065163E-7</v>
      </c>
      <c r="D207" s="9">
        <f>offs442+Ampl442*SIN(2*PI()*freq442*('4v'!A195-reta442)+deph442*PI()/180)</f>
        <v>1.2188581384286881</v>
      </c>
      <c r="E207" s="10">
        <f>('4v'!C195-D207)^2</f>
        <v>2.8735620359826207E-5</v>
      </c>
      <c r="F207" s="3"/>
      <c r="G207" s="3"/>
      <c r="H207" s="7">
        <f>offs443+Ampl443*SIN(2*PI()*freq443*('4v'!E195)+deph443*PI()/180)</f>
        <v>1.2704269860636976</v>
      </c>
      <c r="I207" s="8">
        <f>('4v'!F195-H207)^2</f>
        <v>6.0431703709702829E-6</v>
      </c>
      <c r="J207" s="9">
        <f>offs444+Ampl444*SIN(2*PI()*freq444*('4v'!E195-reta444)+deph444*PI()/180)</f>
        <v>0.90656093632001111</v>
      </c>
      <c r="K207" s="10">
        <f>('4v'!G195-J207)^2</f>
        <v>2.0659567164541396E-4</v>
      </c>
      <c r="L207" s="3"/>
      <c r="M207" s="3"/>
      <c r="N207" s="7">
        <f>offs445+Ampl445*SIN(2*PI()*freq445*('4v'!I195)+deph445*PI()/180)</f>
        <v>0.11578242791547616</v>
      </c>
      <c r="O207" s="8">
        <f>('4v'!J195-N207)^2</f>
        <v>5.4373884542885456E-8</v>
      </c>
      <c r="P207" s="9">
        <f>offs446+Ampl446*SIN(2*PI()*freq446*('4v'!I195-reta446)+deph446*PI()/180)</f>
        <v>0.68070693702151952</v>
      </c>
      <c r="Q207" s="10">
        <f>('4v'!K195-P207)^2</f>
        <v>1.7176441114181887E-5</v>
      </c>
      <c r="R207" s="3"/>
      <c r="S207" s="3"/>
      <c r="T207" s="7">
        <f>offs447+Ampl447*SIN(2*PI()*freq447*('4v'!M195)+deph447*PI()/180)</f>
        <v>1.3863567904543515</v>
      </c>
      <c r="U207" s="8">
        <f>('4v'!N195-T207)^2</f>
        <v>6.5598734088587192E-7</v>
      </c>
      <c r="V207" s="9">
        <f>offs448+Ampl448*SIN(2*PI()*freq448*('4v'!M195-reta448)+deph448*PI()/180)</f>
        <v>0.83169303130469097</v>
      </c>
      <c r="W207" s="10">
        <f>('4v'!O195-V207)^2</f>
        <v>4.8704049958469443E-5</v>
      </c>
      <c r="X207" s="3"/>
      <c r="Y207" s="3"/>
      <c r="Z207" s="7">
        <f>offs449+Ampl449*SIN(2*PI()*freq449*('4v'!Q196)+deph449*PI()/180)</f>
        <v>-1.0001831127431731</v>
      </c>
      <c r="AA207" s="8">
        <f>('4v'!R196-Z207)^2</f>
        <v>8.5095467563827608E-6</v>
      </c>
      <c r="AB207" s="9">
        <f>offs450+Ampl450*SIN(2*PI()*freq450*('4v'!Q196-reta450)+deph450*PI()/180)</f>
        <v>0.98651992776626241</v>
      </c>
      <c r="AC207" s="10">
        <f>('4v'!S196-AB207)^2</f>
        <v>6.4621312415396266E-6</v>
      </c>
      <c r="AD207" s="3"/>
      <c r="AE207" s="3"/>
      <c r="AF207" s="7">
        <f>offs451+Ampl451*SIN(2*PI()*freq451*('4v'!U195)+deph451*PI()/180)</f>
        <v>0.37708643779222217</v>
      </c>
      <c r="AG207" s="8">
        <f>('4v'!V195-AF207)^2</f>
        <v>1.7041678293619643E-6</v>
      </c>
      <c r="AH207" s="9">
        <f>offs452+Ampl452*SIN(2*PI()*freq452*('4v'!U195-reta452)+deph452*PI()/180)</f>
        <v>0.97167745194125721</v>
      </c>
      <c r="AI207" s="10">
        <f>('4v'!W195-AH207)^2</f>
        <v>4.6072559361267036E-6</v>
      </c>
      <c r="AL207" s="76"/>
      <c r="AN207" s="76"/>
      <c r="AO207" s="80"/>
    </row>
    <row r="208" spans="1:41" x14ac:dyDescent="0.25">
      <c r="A208" s="3"/>
      <c r="B208" s="7">
        <f>offs441+Ampl441*SIN(2*PI()*freq441*('4v'!A196)+deph441*PI()/180)</f>
        <v>-2.378480408141971</v>
      </c>
      <c r="C208" s="8">
        <f>('4v'!B196-B208)^2</f>
        <v>3.6783716410391339E-6</v>
      </c>
      <c r="D208" s="9">
        <f>offs442+Ampl442*SIN(2*PI()*freq442*('4v'!A196-reta442)+deph442*PI()/180)</f>
        <v>1.2252266636191831</v>
      </c>
      <c r="E208" s="10">
        <f>('4v'!C196-D208)^2</f>
        <v>2.7457273371614773E-4</v>
      </c>
      <c r="F208" s="3"/>
      <c r="G208" s="3"/>
      <c r="H208" s="7">
        <f>offs443+Ampl443*SIN(2*PI()*freq443*('4v'!E196)+deph443*PI()/180)</f>
        <v>1.3056294488013445</v>
      </c>
      <c r="I208" s="8">
        <f>('4v'!F196-H208)^2</f>
        <v>3.0398550074395332E-7</v>
      </c>
      <c r="J208" s="9">
        <f>offs444+Ampl444*SIN(2*PI()*freq444*('4v'!E196-reta444)+deph444*PI()/180)</f>
        <v>0.89634672773199853</v>
      </c>
      <c r="K208" s="10">
        <f>('4v'!G196-J208)^2</f>
        <v>6.5759564325732639E-4</v>
      </c>
      <c r="L208" s="3"/>
      <c r="M208" s="3"/>
      <c r="N208" s="7">
        <f>offs445+Ampl445*SIN(2*PI()*freq445*('4v'!I196)+deph445*PI()/180)</f>
        <v>9.1767314308894454E-2</v>
      </c>
      <c r="O208" s="8">
        <f>('4v'!J196-N208)^2</f>
        <v>6.5738965271532779E-7</v>
      </c>
      <c r="P208" s="9">
        <f>offs446+Ampl446*SIN(2*PI()*freq446*('4v'!I196-reta446)+deph446*PI()/180)</f>
        <v>0.68036827142026834</v>
      </c>
      <c r="Q208" s="10">
        <f>('4v'!K196-P208)^2</f>
        <v>1.4483972218859614E-5</v>
      </c>
      <c r="R208" s="3"/>
      <c r="S208" s="3"/>
      <c r="T208" s="7">
        <f>offs447+Ampl447*SIN(2*PI()*freq447*('4v'!M196)+deph447*PI()/180)</f>
        <v>1.3742350722871217</v>
      </c>
      <c r="U208" s="8">
        <f>('4v'!N196-T208)^2</f>
        <v>1.6561830313930096E-7</v>
      </c>
      <c r="V208" s="9">
        <f>offs448+Ampl448*SIN(2*PI()*freq448*('4v'!M196-reta448)+deph448*PI()/180)</f>
        <v>0.82907877023944399</v>
      </c>
      <c r="W208" s="10">
        <f>('4v'!O196-V208)^2</f>
        <v>5.8369137942210581E-5</v>
      </c>
      <c r="X208" s="3"/>
      <c r="Y208" s="3"/>
      <c r="Z208" s="7">
        <f>offs449+Ampl449*SIN(2*PI()*freq449*('4v'!Q197)+deph449*PI()/180)</f>
        <v>-0.91545824416545751</v>
      </c>
      <c r="AA208" s="8">
        <f>('4v'!R197-Z208)^2</f>
        <v>1.7058916866295605E-5</v>
      </c>
      <c r="AB208" s="9">
        <f>offs450+Ampl450*SIN(2*PI()*freq450*('4v'!Q197-reta450)+deph450*PI()/180)</f>
        <v>0.9896753370930077</v>
      </c>
      <c r="AC208" s="10">
        <f>('4v'!S197-AB208)^2</f>
        <v>1.7973770301850634E-6</v>
      </c>
      <c r="AD208" s="3"/>
      <c r="AE208" s="3"/>
      <c r="AF208" s="7">
        <f>offs451+Ampl451*SIN(2*PI()*freq451*('4v'!U196)+deph451*PI()/180)</f>
        <v>0.48901020167193476</v>
      </c>
      <c r="AG208" s="8">
        <f>('4v'!V196-AF208)^2</f>
        <v>4.0232269328693308E-6</v>
      </c>
      <c r="AH208" s="9">
        <f>offs452+Ampl452*SIN(2*PI()*freq452*('4v'!U196-reta452)+deph452*PI()/180)</f>
        <v>0.97327718458171364</v>
      </c>
      <c r="AI208" s="10">
        <f>('4v'!W196-AH208)^2</f>
        <v>3.2155109440954681E-6</v>
      </c>
      <c r="AL208" s="76"/>
      <c r="AN208" s="76"/>
      <c r="AO208" s="80"/>
    </row>
    <row r="209" spans="1:41" x14ac:dyDescent="0.25">
      <c r="A209" s="3"/>
      <c r="B209" s="7">
        <f>offs441+Ampl441*SIN(2*PI()*freq441*('4v'!A197)+deph441*PI()/180)</f>
        <v>-2.3641725510445544</v>
      </c>
      <c r="C209" s="8">
        <f>('4v'!B197-B209)^2</f>
        <v>1.0465555260872902E-5</v>
      </c>
      <c r="D209" s="9">
        <f>offs442+Ampl442*SIN(2*PI()*freq442*('4v'!A197-reta442)+deph442*PI()/180)</f>
        <v>1.2313768359506978</v>
      </c>
      <c r="E209" s="10">
        <f>('4v'!C197-D209)^2</f>
        <v>2.6501769384971264E-4</v>
      </c>
      <c r="F209" s="3"/>
      <c r="G209" s="3"/>
      <c r="H209" s="7">
        <f>offs443+Ampl443*SIN(2*PI()*freq443*('4v'!E197)+deph443*PI()/180)</f>
        <v>1.3383134496372424</v>
      </c>
      <c r="I209" s="8">
        <f>('4v'!F197-H209)^2</f>
        <v>1.0400391022705992E-9</v>
      </c>
      <c r="J209" s="9">
        <f>offs444+Ampl444*SIN(2*PI()*freq444*('4v'!E197-reta444)+deph444*PI()/180)</f>
        <v>0.88610757306531984</v>
      </c>
      <c r="K209" s="10">
        <f>('4v'!G197-J209)^2</f>
        <v>1.2205012525269155E-3</v>
      </c>
      <c r="L209" s="3"/>
      <c r="M209" s="3"/>
      <c r="N209" s="7">
        <f>offs445+Ampl445*SIN(2*PI()*freq445*('4v'!I197)+deph445*PI()/180)</f>
        <v>6.7665843078055843E-2</v>
      </c>
      <c r="O209" s="8">
        <f>('4v'!J197-N209)^2</f>
        <v>2.1749374740606589E-6</v>
      </c>
      <c r="P209" s="9">
        <f>offs446+Ampl446*SIN(2*PI()*freq446*('4v'!I197-reta446)+deph446*PI()/180)</f>
        <v>0.6800622549653712</v>
      </c>
      <c r="Q209" s="10">
        <f>('4v'!K197-P209)^2</f>
        <v>2.3921106489079499E-6</v>
      </c>
      <c r="R209" s="3"/>
      <c r="S209" s="3"/>
      <c r="T209" s="7">
        <f>offs447+Ampl447*SIN(2*PI()*freq447*('4v'!M197)+deph447*PI()/180)</f>
        <v>1.3616618924670583</v>
      </c>
      <c r="U209" s="8">
        <f>('4v'!N197-T209)^2</f>
        <v>2.0022719303700385E-7</v>
      </c>
      <c r="V209" s="9">
        <f>offs448+Ampl448*SIN(2*PI()*freq448*('4v'!M197-reta448)+deph448*PI()/180)</f>
        <v>0.82647871362399639</v>
      </c>
      <c r="W209" s="10">
        <f>('4v'!O197-V209)^2</f>
        <v>4.011672318122168E-5</v>
      </c>
      <c r="X209" s="3"/>
      <c r="Y209" s="3"/>
      <c r="Z209" s="7">
        <f>offs449+Ampl449*SIN(2*PI()*freq449*('4v'!Q198)+deph449*PI()/180)</f>
        <v>-0.82984161190312045</v>
      </c>
      <c r="AA209" s="8">
        <f>('4v'!R198-Z209)^2</f>
        <v>1.9807946312197526E-5</v>
      </c>
      <c r="AB209" s="9">
        <f>offs450+Ampl450*SIN(2*PI()*freq450*('4v'!Q198-reta450)+deph450*PI()/180)</f>
        <v>0.99263111745728305</v>
      </c>
      <c r="AC209" s="10">
        <f>('4v'!S198-AB209)^2</f>
        <v>5.2481428245251453E-6</v>
      </c>
      <c r="AD209" s="3"/>
      <c r="AE209" s="3"/>
      <c r="AF209" s="7">
        <f>offs451+Ampl451*SIN(2*PI()*freq451*('4v'!U197)+deph451*PI()/180)</f>
        <v>0.59720644336826423</v>
      </c>
      <c r="AG209" s="8">
        <f>('4v'!V197-AF209)^2</f>
        <v>1.0141400940732336E-5</v>
      </c>
      <c r="AH209" s="9">
        <f>offs452+Ampl452*SIN(2*PI()*freq452*('4v'!U197-reta452)+deph452*PI()/180)</f>
        <v>0.97453398445025752</v>
      </c>
      <c r="AI209" s="10">
        <f>('4v'!W197-AH209)^2</f>
        <v>9.3024051468125662E-6</v>
      </c>
      <c r="AL209" s="76"/>
      <c r="AN209" s="76"/>
      <c r="AO209" s="80"/>
    </row>
    <row r="210" spans="1:41" x14ac:dyDescent="0.25">
      <c r="A210" s="3"/>
      <c r="B210" s="7">
        <f>offs441+Ampl441*SIN(2*PI()*freq441*('4v'!A198)+deph441*PI()/180)</f>
        <v>-2.3486661534807936</v>
      </c>
      <c r="C210" s="8">
        <f>('4v'!B198-B210)^2</f>
        <v>6.2787656185162576E-6</v>
      </c>
      <c r="D210" s="9">
        <f>offs442+Ampl442*SIN(2*PI()*freq442*('4v'!A198-reta442)+deph442*PI()/180)</f>
        <v>1.2373047708425666</v>
      </c>
      <c r="E210" s="10">
        <f>('4v'!C198-D210)^2</f>
        <v>2.0179224367062907E-5</v>
      </c>
      <c r="F210" s="3"/>
      <c r="G210" s="3"/>
      <c r="H210" s="7">
        <f>offs443+Ampl443*SIN(2*PI()*freq443*('4v'!E198)+deph443*PI()/180)</f>
        <v>1.3684325428177704</v>
      </c>
      <c r="I210" s="8">
        <f>('4v'!F198-H210)^2</f>
        <v>7.3007252883935648E-7</v>
      </c>
      <c r="J210" s="9">
        <f>offs444+Ampl444*SIN(2*PI()*freq444*('4v'!E198-reta444)+deph444*PI()/180)</f>
        <v>0.8758580227190319</v>
      </c>
      <c r="K210" s="10">
        <f>('4v'!G198-J210)^2</f>
        <v>9.3302895817889281E-4</v>
      </c>
      <c r="L210" s="3"/>
      <c r="M210" s="3"/>
      <c r="N210" s="7">
        <f>offs445+Ampl445*SIN(2*PI()*freq445*('4v'!I198)+deph445*PI()/180)</f>
        <v>4.3481820124661785E-2</v>
      </c>
      <c r="O210" s="8">
        <f>('4v'!J198-N210)^2</f>
        <v>7.1915082038914969E-8</v>
      </c>
      <c r="P210" s="9">
        <f>offs446+Ampl446*SIN(2*PI()*freq446*('4v'!I198-reta446)+deph446*PI()/180)</f>
        <v>0.67978893598037393</v>
      </c>
      <c r="Q210" s="10">
        <f>('4v'!K198-P210)^2</f>
        <v>1.6213590522951153E-6</v>
      </c>
      <c r="R210" s="3"/>
      <c r="S210" s="3"/>
      <c r="T210" s="7">
        <f>offs447+Ampl447*SIN(2*PI()*freq447*('4v'!M198)+deph447*PI()/180)</f>
        <v>1.348640353238145</v>
      </c>
      <c r="U210" s="8">
        <f>('4v'!N198-T210)^2</f>
        <v>3.0633987324192519E-6</v>
      </c>
      <c r="V210" s="9">
        <f>offs448+Ampl448*SIN(2*PI()*freq448*('4v'!M198-reta448)+deph448*PI()/180)</f>
        <v>0.82389350256137295</v>
      </c>
      <c r="W210" s="10">
        <f>('4v'!O198-V210)^2</f>
        <v>4.8523169855276487E-5</v>
      </c>
      <c r="X210" s="3"/>
      <c r="Y210" s="3"/>
      <c r="Z210" s="7">
        <f>offs449+Ampl449*SIN(2*PI()*freq449*('4v'!Q199)+deph449*PI()/180)</f>
        <v>-0.74349880970823901</v>
      </c>
      <c r="AA210" s="8">
        <f>('4v'!R199-Z210)^2</f>
        <v>4.3798524748993927E-6</v>
      </c>
      <c r="AB210" s="9">
        <f>offs450+Ampl450*SIN(2*PI()*freq450*('4v'!Q199-reta450)+deph450*PI()/180)</f>
        <v>0.9953815519937097</v>
      </c>
      <c r="AC210" s="10">
        <f>('4v'!S199-AB210)^2</f>
        <v>2.1118803492258597E-7</v>
      </c>
      <c r="AD210" s="3"/>
      <c r="AE210" s="3"/>
      <c r="AF210" s="7">
        <f>offs451+Ampl451*SIN(2*PI()*freq451*('4v'!U198)+deph451*PI()/180)</f>
        <v>0.70124816174540294</v>
      </c>
      <c r="AG210" s="8">
        <f>('4v'!V198-AF210)^2</f>
        <v>2.125982941005577E-5</v>
      </c>
      <c r="AH210" s="9">
        <f>offs452+Ampl452*SIN(2*PI()*freq452*('4v'!U198-reta452)+deph452*PI()/180)</f>
        <v>0.97544289153198505</v>
      </c>
      <c r="AI210" s="10">
        <f>('4v'!W198-AH210)^2</f>
        <v>1.567282216202279E-5</v>
      </c>
      <c r="AL210" s="76"/>
      <c r="AN210" s="76"/>
      <c r="AO210" s="80"/>
    </row>
    <row r="211" spans="1:41" x14ac:dyDescent="0.25">
      <c r="A211" s="3"/>
      <c r="B211" s="7">
        <f>offs441+Ampl441*SIN(2*PI()*freq441*('4v'!A199)+deph441*PI()/180)</f>
        <v>-2.3319710096237425</v>
      </c>
      <c r="C211" s="8">
        <f>('4v'!B199-B211)^2</f>
        <v>2.6334486052741719E-6</v>
      </c>
      <c r="D211" s="9">
        <f>offs442+Ampl442*SIN(2*PI()*freq442*('4v'!A199-reta442)+deph442*PI()/180)</f>
        <v>1.2430067240840572</v>
      </c>
      <c r="E211" s="10">
        <f>('4v'!C199-D211)^2</f>
        <v>1.4636743143649194E-6</v>
      </c>
      <c r="F211" s="3"/>
      <c r="G211" s="3"/>
      <c r="H211" s="7">
        <f>offs443+Ampl443*SIN(2*PI()*freq443*('4v'!E199)+deph443*PI()/180)</f>
        <v>1.3959439274634398</v>
      </c>
      <c r="I211" s="8">
        <f>('4v'!F199-H211)^2</f>
        <v>8.6689606833688506E-7</v>
      </c>
      <c r="J211" s="9">
        <f>offs444+Ampl444*SIN(2*PI()*freq444*('4v'!E199-reta444)+deph444*PI()/180)</f>
        <v>0.86561264186501952</v>
      </c>
      <c r="K211" s="10">
        <f>('4v'!G199-J211)^2</f>
        <v>5.9127159177970296E-7</v>
      </c>
      <c r="L211" s="3"/>
      <c r="M211" s="3"/>
      <c r="N211" s="7">
        <f>offs445+Ampl445*SIN(2*PI()*freq445*('4v'!I199)+deph445*PI()/180)</f>
        <v>1.9219064386284901E-2</v>
      </c>
      <c r="O211" s="8">
        <f>('4v'!J199-N211)^2</f>
        <v>7.911981028079035E-6</v>
      </c>
      <c r="P211" s="9">
        <f>offs446+Ampl446*SIN(2*PI()*freq446*('4v'!I199-reta446)+deph446*PI()/180)</f>
        <v>0.67954835762551247</v>
      </c>
      <c r="Q211" s="10">
        <f>('4v'!K199-P211)^2</f>
        <v>8.4710371526733973E-7</v>
      </c>
      <c r="R211" s="3"/>
      <c r="S211" s="3"/>
      <c r="T211" s="7">
        <f>offs447+Ampl447*SIN(2*PI()*freq447*('4v'!M199)+deph447*PI()/180)</f>
        <v>1.3351736674703414</v>
      </c>
      <c r="U211" s="8">
        <f>('4v'!N199-T211)^2</f>
        <v>1.6651089910137249E-7</v>
      </c>
      <c r="V211" s="9">
        <f>offs448+Ampl448*SIN(2*PI()*freq448*('4v'!M199-reta448)+deph448*PI()/180)</f>
        <v>0.82132377449409066</v>
      </c>
      <c r="W211" s="10">
        <f>('4v'!O199-V211)^2</f>
        <v>3.1689418238092048E-5</v>
      </c>
      <c r="X211" s="3"/>
      <c r="Y211" s="3"/>
      <c r="Z211" s="7">
        <f>offs449+Ampl449*SIN(2*PI()*freq449*('4v'!Q200)+deph449*PI()/180)</f>
        <v>-0.65659683584040196</v>
      </c>
      <c r="AA211" s="8">
        <f>('4v'!R200-Z211)^2</f>
        <v>2.5339503268115274E-5</v>
      </c>
      <c r="AB211" s="9">
        <f>offs450+Ampl450*SIN(2*PI()*freq450*('4v'!Q200-reta450)+deph450*PI()/180)</f>
        <v>0.99792132100256725</v>
      </c>
      <c r="AC211" s="10">
        <f>('4v'!S200-AB211)^2</f>
        <v>1.0947876404134323E-6</v>
      </c>
      <c r="AD211" s="3"/>
      <c r="AE211" s="3"/>
      <c r="AF211" s="7">
        <f>offs451+Ampl451*SIN(2*PI()*freq451*('4v'!U199)+deph451*PI()/180)</f>
        <v>0.80072475167305601</v>
      </c>
      <c r="AG211" s="8">
        <f>('4v'!V199-AF211)^2</f>
        <v>7.7910672226676557E-6</v>
      </c>
      <c r="AH211" s="9">
        <f>offs452+Ampl452*SIN(2*PI()*freq452*('4v'!U199-reta452)+deph452*PI()/180)</f>
        <v>0.97600031878588478</v>
      </c>
      <c r="AI211" s="10">
        <f>('4v'!W199-AH211)^2</f>
        <v>2.0397135375735641E-5</v>
      </c>
      <c r="AL211" s="76"/>
      <c r="AN211" s="76"/>
      <c r="AO211" s="80"/>
    </row>
    <row r="212" spans="1:41" x14ac:dyDescent="0.25">
      <c r="A212" s="3"/>
      <c r="B212" s="7">
        <f>offs441+Ampl441*SIN(2*PI()*freq441*('4v'!A200)+deph441*PI()/180)</f>
        <v>-2.3140976644840956</v>
      </c>
      <c r="C212" s="8">
        <f>('4v'!B200-B212)^2</f>
        <v>3.6784766431677359E-6</v>
      </c>
      <c r="D212" s="9">
        <f>offs442+Ampl442*SIN(2*PI()*freq442*('4v'!A200-reta442)+deph442*PI()/180)</f>
        <v>1.2484790941992896</v>
      </c>
      <c r="E212" s="10">
        <f>('4v'!C200-D212)^2</f>
        <v>7.9973775589219315E-5</v>
      </c>
      <c r="F212" s="3"/>
      <c r="G212" s="3"/>
      <c r="H212" s="7">
        <f>offs443+Ampl443*SIN(2*PI()*freq443*('4v'!E200)+deph443*PI()/180)</f>
        <v>1.4208085083912778</v>
      </c>
      <c r="I212" s="8">
        <f>('4v'!F200-H212)^2</f>
        <v>5.9981319122277087E-6</v>
      </c>
      <c r="J212" s="9">
        <f>offs444+Ampl444*SIN(2*PI()*freq444*('4v'!E200-reta444)+deph444*PI()/180)</f>
        <v>0.8553859897500915</v>
      </c>
      <c r="K212" s="10">
        <f>('4v'!G200-J212)^2</f>
        <v>5.3497887031266999E-4</v>
      </c>
      <c r="L212" s="3"/>
      <c r="M212" s="3"/>
      <c r="N212" s="7">
        <f>offs445+Ampl445*SIN(2*PI()*freq445*('4v'!I200)+deph445*PI()/180)</f>
        <v>-5.1185927666800302E-3</v>
      </c>
      <c r="O212" s="8">
        <f>('4v'!J200-N212)^2</f>
        <v>1.4944388249144334E-5</v>
      </c>
      <c r="P212" s="9">
        <f>offs446+Ampl446*SIN(2*PI()*freq446*('4v'!I200-reta446)+deph446*PI()/180)</f>
        <v>0.67934055789089798</v>
      </c>
      <c r="Q212" s="10">
        <f>('4v'!K200-P212)^2</f>
        <v>1.2727948712979236E-6</v>
      </c>
      <c r="R212" s="3"/>
      <c r="S212" s="3"/>
      <c r="T212" s="7">
        <f>offs447+Ampl447*SIN(2*PI()*freq447*('4v'!M200)+deph447*PI()/180)</f>
        <v>1.3212651578668535</v>
      </c>
      <c r="U212" s="8">
        <f>('4v'!N200-T212)^2</f>
        <v>2.9384085076599086E-8</v>
      </c>
      <c r="V212" s="9">
        <f>offs448+Ampl448*SIN(2*PI()*freq448*('4v'!M200-reta448)+deph448*PI()/180)</f>
        <v>0.81877016304698214</v>
      </c>
      <c r="W212" s="10">
        <f>('4v'!O200-V212)^2</f>
        <v>3.8810743864548052E-5</v>
      </c>
      <c r="X212" s="3"/>
      <c r="Y212" s="3"/>
      <c r="Z212" s="7">
        <f>offs449+Ampl449*SIN(2*PI()*freq449*('4v'!Q201)+deph449*PI()/180)</f>
        <v>-0.56930377007026611</v>
      </c>
      <c r="AA212" s="8">
        <f>('4v'!R201-Z212)^2</f>
        <v>5.7528737018805099E-5</v>
      </c>
      <c r="AB212" s="9">
        <f>offs450+Ampl450*SIN(2*PI()*freq450*('4v'!Q201-reta450)+deph450*PI()/180)</f>
        <v>1.0002455122387877</v>
      </c>
      <c r="AC212" s="10">
        <f>('4v'!S201-AB212)^2</f>
        <v>1.13603527518177E-5</v>
      </c>
      <c r="AD212" s="3"/>
      <c r="AE212" s="3"/>
      <c r="AF212" s="7">
        <f>offs451+Ampl451*SIN(2*PI()*freq451*('4v'!U200)+deph451*PI()/180)</f>
        <v>0.89524362449730988</v>
      </c>
      <c r="AG212" s="8">
        <f>('4v'!V200-AF212)^2</f>
        <v>4.0900026738811655E-6</v>
      </c>
      <c r="AH212" s="9">
        <f>offs452+Ampl452*SIN(2*PI()*freq452*('4v'!U200-reta452)+deph452*PI()/180)</f>
        <v>0.97620406630125012</v>
      </c>
      <c r="AI212" s="10">
        <f>('4v'!W200-AH212)^2</f>
        <v>2.227902588819683E-5</v>
      </c>
      <c r="AL212" s="76"/>
      <c r="AN212" s="76"/>
      <c r="AO212" s="80"/>
    </row>
    <row r="213" spans="1:41" x14ac:dyDescent="0.25">
      <c r="A213" s="3"/>
      <c r="B213" s="7">
        <f>offs441+Ampl441*SIN(2*PI()*freq441*('4v'!A201)+deph441*PI()/180)</f>
        <v>-2.2950574072497312</v>
      </c>
      <c r="C213" s="8">
        <f>('4v'!B201-B213)^2</f>
        <v>2.0363083093203685E-6</v>
      </c>
      <c r="D213" s="9">
        <f>offs442+Ampl442*SIN(2*PI()*freq442*('4v'!A201-reta442)+deph442*PI()/180)</f>
        <v>1.2537184247220075</v>
      </c>
      <c r="E213" s="10">
        <f>('4v'!C201-D213)^2</f>
        <v>2.3784349030512648E-4</v>
      </c>
      <c r="F213" s="3"/>
      <c r="G213" s="3"/>
      <c r="H213" s="7">
        <f>offs443+Ampl443*SIN(2*PI()*freq443*('4v'!E201)+deph443*PI()/180)</f>
        <v>1.4429909516712269</v>
      </c>
      <c r="I213" s="8">
        <f>('4v'!F201-H213)^2</f>
        <v>9.9051930820410215E-6</v>
      </c>
      <c r="J213" s="9">
        <f>offs444+Ampl444*SIN(2*PI()*freq444*('4v'!E201-reta444)+deph444*PI()/180)</f>
        <v>0.84519259900649302</v>
      </c>
      <c r="K213" s="10">
        <f>('4v'!G201-J213)^2</f>
        <v>1.4015247348346435E-4</v>
      </c>
      <c r="L213" s="3"/>
      <c r="M213" s="3"/>
      <c r="N213" s="7">
        <f>offs445+Ampl445*SIN(2*PI()*freq445*('4v'!I201)+deph445*PI()/180)</f>
        <v>-2.95273081360376E-2</v>
      </c>
      <c r="O213" s="8">
        <f>('4v'!J201-N213)^2</f>
        <v>8.3786041671800522E-6</v>
      </c>
      <c r="P213" s="9">
        <f>offs446+Ampl446*SIN(2*PI()*freq446*('4v'!I201-reta446)+deph446*PI()/180)</f>
        <v>0.67916556959051766</v>
      </c>
      <c r="Q213" s="10">
        <f>('4v'!K201-P213)^2</f>
        <v>1.0603427230886975E-5</v>
      </c>
      <c r="R213" s="3"/>
      <c r="S213" s="3"/>
      <c r="T213" s="7">
        <f>offs447+Ampl447*SIN(2*PI()*freq447*('4v'!M201)+deph447*PI()/180)</f>
        <v>1.3069182561443091</v>
      </c>
      <c r="U213" s="8">
        <f>('4v'!N201-T213)^2</f>
        <v>2.8684230992527608E-5</v>
      </c>
      <c r="V213" s="9">
        <f>offs448+Ampl448*SIN(2*PI()*freq448*('4v'!M201-reta448)+deph448*PI()/180)</f>
        <v>0.81623329787096144</v>
      </c>
      <c r="W213" s="10">
        <f>('4v'!O201-V213)^2</f>
        <v>4.6424628886269132E-5</v>
      </c>
      <c r="X213" s="3"/>
      <c r="Y213" s="3"/>
      <c r="Z213" s="7">
        <f>offs449+Ampl449*SIN(2*PI()*freq449*('4v'!Q202)+deph449*PI()/180)</f>
        <v>-0.4817884485913313</v>
      </c>
      <c r="AA213" s="8">
        <f>('4v'!R202-Z213)^2</f>
        <v>1.6438553379748408E-5</v>
      </c>
      <c r="AB213" s="9">
        <f>offs450+Ampl450*SIN(2*PI()*freq450*('4v'!Q202-reta450)+deph450*PI()/180)</f>
        <v>1.0023496304128787</v>
      </c>
      <c r="AC213" s="10">
        <f>('4v'!S202-AB213)^2</f>
        <v>1.2401880764912016E-5</v>
      </c>
      <c r="AD213" s="3"/>
      <c r="AE213" s="3"/>
      <c r="AF213" s="7">
        <f>offs451+Ampl451*SIN(2*PI()*freq451*('4v'!U201)+deph451*PI()/180)</f>
        <v>0.98443175740869293</v>
      </c>
      <c r="AG213" s="8">
        <f>('4v'!V201-AF213)^2</f>
        <v>7.1676278927086648E-6</v>
      </c>
      <c r="AH213" s="9">
        <f>offs452+Ampl452*SIN(2*PI()*freq452*('4v'!U201-reta452)+deph452*PI()/180)</f>
        <v>0.97605332997972094</v>
      </c>
      <c r="AI213" s="10">
        <f>('4v'!W201-AH213)^2</f>
        <v>2.0878776463576441E-5</v>
      </c>
      <c r="AL213" s="76"/>
      <c r="AN213" s="76"/>
      <c r="AO213" s="80"/>
    </row>
    <row r="214" spans="1:41" x14ac:dyDescent="0.25">
      <c r="A214" s="3"/>
      <c r="B214" s="7">
        <f>offs441+Ampl441*SIN(2*PI()*freq441*('4v'!A202)+deph441*PI()/180)</f>
        <v>-2.2748622641552125</v>
      </c>
      <c r="C214" s="8">
        <f>('4v'!B202-B214)^2</f>
        <v>4.3715945298483879E-6</v>
      </c>
      <c r="D214" s="9">
        <f>offs442+Ampl442*SIN(2*PI()*freq442*('4v'!A202-reta442)+deph442*PI()/180)</f>
        <v>1.2587214063787564</v>
      </c>
      <c r="E214" s="10">
        <f>('4v'!C202-D214)^2</f>
        <v>4.0742589353219593E-4</v>
      </c>
      <c r="F214" s="3"/>
      <c r="G214" s="3"/>
      <c r="H214" s="7">
        <f>offs443+Ampl443*SIN(2*PI()*freq443*('4v'!E202)+deph443*PI()/180)</f>
        <v>1.4624597348375878</v>
      </c>
      <c r="I214" s="8">
        <f>('4v'!F202-H214)^2</f>
        <v>1.2805974056424229E-6</v>
      </c>
      <c r="J214" s="9">
        <f>offs444+Ampl444*SIN(2*PI()*freq444*('4v'!E202-reta444)+deph444*PI()/180)</f>
        <v>0.83504695500024162</v>
      </c>
      <c r="K214" s="10">
        <f>('4v'!G202-J214)^2</f>
        <v>1.1603254387671412E-5</v>
      </c>
      <c r="L214" s="3"/>
      <c r="M214" s="3"/>
      <c r="N214" s="7">
        <f>offs445+Ampl445*SIN(2*PI()*freq445*('4v'!I202)+deph445*PI()/180)</f>
        <v>-5.4003227302675982E-2</v>
      </c>
      <c r="O214" s="8">
        <f>('4v'!J202-N214)^2</f>
        <v>3.4453399589371795E-6</v>
      </c>
      <c r="P214" s="9">
        <f>offs446+Ampl446*SIN(2*PI()*freq446*('4v'!I202-reta446)+deph446*PI()/180)</f>
        <v>0.67902342035705232</v>
      </c>
      <c r="Q214" s="10">
        <f>('4v'!K202-P214)^2</f>
        <v>1.1549392006758667E-5</v>
      </c>
      <c r="R214" s="3"/>
      <c r="S214" s="3"/>
      <c r="T214" s="7">
        <f>offs447+Ampl447*SIN(2*PI()*freq447*('4v'!M202)+deph447*PI()/180)</f>
        <v>1.2921365021860309</v>
      </c>
      <c r="U214" s="8">
        <f>('4v'!N202-T214)^2</f>
        <v>1.8027600455398136E-5</v>
      </c>
      <c r="V214" s="9">
        <f>offs448+Ampl448*SIN(2*PI()*freq448*('4v'!M202-reta448)+deph448*PI()/180)</f>
        <v>0.81371380448776853</v>
      </c>
      <c r="W214" s="10">
        <f>('4v'!O202-V214)^2</f>
        <v>5.4463448164695367E-5</v>
      </c>
      <c r="X214" s="3"/>
      <c r="Y214" s="3"/>
      <c r="Z214" s="7">
        <f>offs449+Ampl449*SIN(2*PI()*freq449*('4v'!Q203)+deph449*PI()/180)</f>
        <v>-0.39422013746865708</v>
      </c>
      <c r="AA214" s="8">
        <f>('4v'!R203-Z214)^2</f>
        <v>2.1988812868608014E-6</v>
      </c>
      <c r="AB214" s="9">
        <f>offs450+Ampl450*SIN(2*PI()*freq450*('4v'!Q203-reta450)+deph450*PI()/180)</f>
        <v>1.0042296058854023</v>
      </c>
      <c r="AC214" s="10">
        <f>('4v'!S203-AB214)^2</f>
        <v>1.189288255283215E-5</v>
      </c>
      <c r="AD214" s="3"/>
      <c r="AE214" s="3"/>
      <c r="AF214" s="7">
        <f>offs451+Ampl451*SIN(2*PI()*freq451*('4v'!U202)+deph451*PI()/180)</f>
        <v>1.0679371655927858</v>
      </c>
      <c r="AG214" s="8">
        <f>('4v'!V202-AF214)^2</f>
        <v>9.9656034745711048E-6</v>
      </c>
      <c r="AH214" s="9">
        <f>offs452+Ampl452*SIN(2*PI()*freq452*('4v'!U202-reta452)+deph452*PI()/180)</f>
        <v>0.97554870470869359</v>
      </c>
      <c r="AI214" s="10">
        <f>('4v'!W202-AH214)^2</f>
        <v>1.6521824368875748E-5</v>
      </c>
      <c r="AL214" s="76"/>
      <c r="AN214" s="76"/>
      <c r="AO214" s="80"/>
    </row>
    <row r="215" spans="1:41" x14ac:dyDescent="0.25">
      <c r="A215" s="3"/>
      <c r="B215" s="7">
        <f>offs441+Ampl441*SIN(2*PI()*freq441*('4v'!A203)+deph441*PI()/180)</f>
        <v>-2.2535249908857726</v>
      </c>
      <c r="C215" s="8">
        <f>('4v'!B203-B215)^2</f>
        <v>3.778393872553602E-6</v>
      </c>
      <c r="D215" s="9">
        <f>offs442+Ampl442*SIN(2*PI()*freq442*('4v'!A203-reta442)+deph442*PI()/180)</f>
        <v>1.2634848791790905</v>
      </c>
      <c r="E215" s="10">
        <f>('4v'!C203-D215)^2</f>
        <v>1.3259800752014214E-4</v>
      </c>
      <c r="F215" s="3"/>
      <c r="G215" s="3"/>
      <c r="H215" s="7">
        <f>offs443+Ampl443*SIN(2*PI()*freq443*('4v'!E203)+deph443*PI()/180)</f>
        <v>1.4791871916841712</v>
      </c>
      <c r="I215" s="8">
        <f>('4v'!F203-H215)^2</f>
        <v>4.9911656532829679E-6</v>
      </c>
      <c r="J215" s="9">
        <f>offs444+Ampl444*SIN(2*PI()*freq444*('4v'!E203-reta444)+deph444*PI()/180)</f>
        <v>0.82496347524662816</v>
      </c>
      <c r="K215" s="10">
        <f>('4v'!G203-J215)^2</f>
        <v>6.6867377227701862E-7</v>
      </c>
      <c r="L215" s="3"/>
      <c r="M215" s="3"/>
      <c r="N215" s="7">
        <f>offs445+Ampl445*SIN(2*PI()*freq445*('4v'!I203)+deph445*PI()/180)</f>
        <v>-7.8542485235224224E-2</v>
      </c>
      <c r="O215" s="8">
        <f>('4v'!J203-N215)^2</f>
        <v>5.6912654911638586E-7</v>
      </c>
      <c r="P215" s="9">
        <f>offs446+Ampl446*SIN(2*PI()*freq446*('4v'!I203-reta446)+deph446*PI()/180)</f>
        <v>0.67891413263751399</v>
      </c>
      <c r="Q215" s="10">
        <f>('4v'!K203-P215)^2</f>
        <v>1.2304151249533391E-5</v>
      </c>
      <c r="R215" s="3"/>
      <c r="S215" s="3"/>
      <c r="T215" s="7">
        <f>offs447+Ampl447*SIN(2*PI()*freq447*('4v'!M203)+deph447*PI()/180)</f>
        <v>1.2769235431686237</v>
      </c>
      <c r="U215" s="8">
        <f>('4v'!N203-T215)^2</f>
        <v>5.6502758599204266E-7</v>
      </c>
      <c r="V215" s="9">
        <f>offs448+Ampl448*SIN(2*PI()*freq448*('4v'!M203-reta448)+deph448*PI()/180)</f>
        <v>0.81121230413573364</v>
      </c>
      <c r="W215" s="10">
        <f>('4v'!O203-V215)^2</f>
        <v>6.2858033877361067E-5</v>
      </c>
      <c r="X215" s="3"/>
      <c r="Y215" s="3"/>
      <c r="Z215" s="7">
        <f>offs449+Ampl449*SIN(2*PI()*freq449*('4v'!Q204)+deph449*PI()/180)</f>
        <v>-0.30676820525622145</v>
      </c>
      <c r="AA215" s="8">
        <f>('4v'!R204-Z215)^2</f>
        <v>2.4510368595025566E-5</v>
      </c>
      <c r="AB215" s="9">
        <f>offs450+Ampl450*SIN(2*PI()*freq450*('4v'!Q204-reta450)+deph450*PI()/180)</f>
        <v>1.0058818025381873</v>
      </c>
      <c r="AC215" s="10">
        <f>('4v'!S204-AB215)^2</f>
        <v>9.908660819418092E-6</v>
      </c>
      <c r="AD215" s="3"/>
      <c r="AE215" s="3"/>
      <c r="AF215" s="7">
        <f>offs451+Ampl451*SIN(2*PI()*freq451*('4v'!U203)+deph451*PI()/180)</f>
        <v>1.1454302913534782</v>
      </c>
      <c r="AG215" s="8">
        <f>('4v'!V203-AF215)^2</f>
        <v>4.290247870993414E-6</v>
      </c>
      <c r="AH215" s="9">
        <f>offs452+Ampl452*SIN(2*PI()*freq452*('4v'!U203-reta452)+deph452*PI()/180)</f>
        <v>0.97469218201357155</v>
      </c>
      <c r="AI215" s="10">
        <f>('4v'!W203-AH215)^2</f>
        <v>2.6637799777214161E-5</v>
      </c>
      <c r="AL215" s="76"/>
      <c r="AN215" s="76"/>
      <c r="AO215" s="80"/>
    </row>
    <row r="216" spans="1:41" x14ac:dyDescent="0.25">
      <c r="A216" s="3"/>
      <c r="B216" s="7">
        <f>offs441+Ampl441*SIN(2*PI()*freq441*('4v'!A204)+deph441*PI()/180)</f>
        <v>-2.2310590645205362</v>
      </c>
      <c r="C216" s="8">
        <f>('4v'!B204-B216)^2</f>
        <v>9.4524182752840146E-7</v>
      </c>
      <c r="D216" s="9">
        <f>offs442+Ampl442*SIN(2*PI()*freq442*('4v'!A204-reta442)+deph442*PI()/180)</f>
        <v>1.2680058344114919</v>
      </c>
      <c r="E216" s="10">
        <f>('4v'!C204-D216)^2</f>
        <v>9.5349138926921224E-6</v>
      </c>
      <c r="F216" s="3"/>
      <c r="G216" s="3"/>
      <c r="H216" s="7">
        <f>offs443+Ampl443*SIN(2*PI()*freq443*('4v'!E204)+deph443*PI()/180)</f>
        <v>1.4931495515794928</v>
      </c>
      <c r="I216" s="8">
        <f>('4v'!F204-H216)^2</f>
        <v>6.3733606775191755E-6</v>
      </c>
      <c r="J216" s="9">
        <f>offs444+Ampl444*SIN(2*PI()*freq444*('4v'!E204-reta444)+deph444*PI()/180)</f>
        <v>0.81495648892213823</v>
      </c>
      <c r="K216" s="10">
        <f>('4v'!G204-J216)^2</f>
        <v>2.7835956245842814E-4</v>
      </c>
      <c r="L216" s="3"/>
      <c r="M216" s="3"/>
      <c r="N216" s="7">
        <f>offs445+Ampl445*SIN(2*PI()*freq445*('4v'!I204)+deph445*PI()/180)</f>
        <v>-0.1031412069003883</v>
      </c>
      <c r="O216" s="8">
        <f>('4v'!J204-N216)^2</f>
        <v>2.3910532758687287E-6</v>
      </c>
      <c r="P216" s="9">
        <f>offs446+Ampl446*SIN(2*PI()*freq446*('4v'!I204-reta446)+deph446*PI()/180)</f>
        <v>0.67883772368970052</v>
      </c>
      <c r="Q216" s="10">
        <f>('4v'!K204-P216)^2</f>
        <v>1.2846033090807484E-5</v>
      </c>
      <c r="R216" s="3"/>
      <c r="S216" s="3"/>
      <c r="T216" s="7">
        <f>offs447+Ampl447*SIN(2*PI()*freq447*('4v'!M204)+deph447*PI()/180)</f>
        <v>1.2612831326620888</v>
      </c>
      <c r="U216" s="8">
        <f>('4v'!N204-T216)^2</f>
        <v>5.4209743293926199E-7</v>
      </c>
      <c r="V216" s="9">
        <f>offs448+Ampl448*SIN(2*PI()*freq448*('4v'!M204-reta448)+deph448*PI()/180)</f>
        <v>0.80872941361659634</v>
      </c>
      <c r="W216" s="10">
        <f>('4v'!O204-V216)^2</f>
        <v>7.1539056107491056E-5</v>
      </c>
      <c r="X216" s="3"/>
      <c r="Y216" s="3"/>
      <c r="Z216" s="7">
        <f>offs449+Ampl449*SIN(2*PI()*freq449*('4v'!Q205)+deph449*PI()/180)</f>
        <v>-0.21960179541596458</v>
      </c>
      <c r="AA216" s="8">
        <f>('4v'!R205-Z216)^2</f>
        <v>1.7860805186121952E-5</v>
      </c>
      <c r="AB216" s="9">
        <f>offs450+Ampl450*SIN(2*PI()*freq450*('4v'!Q205-reta450)+deph450*PI()/180)</f>
        <v>1.0073030248070578</v>
      </c>
      <c r="AC216" s="10">
        <f>('4v'!S205-AB216)^2</f>
        <v>6.84358579114124E-6</v>
      </c>
      <c r="AD216" s="3"/>
      <c r="AE216" s="3"/>
      <c r="AF216" s="7">
        <f>offs451+Ampl451*SIN(2*PI()*freq451*('4v'!U204)+deph451*PI()/180)</f>
        <v>1.2166053047266336</v>
      </c>
      <c r="AG216" s="8">
        <f>('4v'!V204-AF216)^2</f>
        <v>9.6099735706034393E-7</v>
      </c>
      <c r="AH216" s="9">
        <f>offs452+Ampl452*SIN(2*PI()*freq452*('4v'!U204-reta452)+deph452*PI()/180)</f>
        <v>0.97348714219812438</v>
      </c>
      <c r="AI216" s="10">
        <f>('4v'!W204-AH216)^2</f>
        <v>1.5651061091780133E-5</v>
      </c>
      <c r="AL216" s="76"/>
      <c r="AN216" s="76"/>
      <c r="AO216" s="80"/>
    </row>
    <row r="217" spans="1:41" x14ac:dyDescent="0.25">
      <c r="A217" s="3"/>
      <c r="B217" s="7">
        <f>offs441+Ampl441*SIN(2*PI()*freq441*('4v'!A205)+deph441*PI()/180)</f>
        <v>-2.2074786750201181</v>
      </c>
      <c r="C217" s="8">
        <f>('4v'!B205-B217)^2</f>
        <v>7.0236973934580635E-7</v>
      </c>
      <c r="D217" s="9">
        <f>offs442+Ampl442*SIN(2*PI()*freq442*('4v'!A205-reta442)+deph442*PI()/180)</f>
        <v>1.2722814165437362</v>
      </c>
      <c r="E217" s="10">
        <f>('4v'!C205-D217)^2</f>
        <v>1.5585483656965321E-4</v>
      </c>
      <c r="F217" s="3"/>
      <c r="G217" s="3"/>
      <c r="H217" s="7">
        <f>offs443+Ampl443*SIN(2*PI()*freq443*('4v'!E205)+deph443*PI()/180)</f>
        <v>1.5043269732461371</v>
      </c>
      <c r="I217" s="8">
        <f>('4v'!F205-H217)^2</f>
        <v>3.9333727688432626E-6</v>
      </c>
      <c r="J217" s="9">
        <f>offs444+Ampl444*SIN(2*PI()*freq444*('4v'!E205-reta444)+deph444*PI()/180)</f>
        <v>0.80504021650190949</v>
      </c>
      <c r="K217" s="10">
        <f>('4v'!G205-J217)^2</f>
        <v>4.3018839646806261E-4</v>
      </c>
      <c r="L217" s="3"/>
      <c r="M217" s="3"/>
      <c r="N217" s="7">
        <f>offs445+Ampl445*SIN(2*PI()*freq445*('4v'!I205)+deph445*PI()/180)</f>
        <v>-0.12779550787485905</v>
      </c>
      <c r="O217" s="8">
        <f>('4v'!J205-N217)^2</f>
        <v>5.2104094187255347E-6</v>
      </c>
      <c r="P217" s="9">
        <f>offs446+Ampl446*SIN(2*PI()*freq446*('4v'!I205-reta446)+deph446*PI()/180)</f>
        <v>0.67879420557947034</v>
      </c>
      <c r="Q217" s="10">
        <f>('4v'!K205-P217)^2</f>
        <v>1.3159876594788691E-5</v>
      </c>
      <c r="R217" s="3"/>
      <c r="S217" s="3"/>
      <c r="T217" s="7">
        <f>offs447+Ampl447*SIN(2*PI()*freq447*('4v'!M205)+deph447*PI()/180)</f>
        <v>1.2452191297036863</v>
      </c>
      <c r="U217" s="8">
        <f>('4v'!N205-T217)^2</f>
        <v>8.8369276729719689E-8</v>
      </c>
      <c r="V217" s="9">
        <f>offs448+Ampl448*SIN(2*PI()*freq448*('4v'!M205-reta448)+deph448*PI()/180)</f>
        <v>0.80626574514341898</v>
      </c>
      <c r="W217" s="10">
        <f>('4v'!O205-V217)^2</f>
        <v>4.9217168082715016E-5</v>
      </c>
      <c r="X217" s="3"/>
      <c r="Y217" s="3"/>
      <c r="Z217" s="7">
        <f>offs449+Ampl449*SIN(2*PI()*freq449*('4v'!Q206)+deph449*PI()/180)</f>
        <v>-0.13288949917226073</v>
      </c>
      <c r="AA217" s="8">
        <f>('4v'!R206-Z217)^2</f>
        <v>1.1979320619219347E-6</v>
      </c>
      <c r="AB217" s="9">
        <f>offs450+Ampl450*SIN(2*PI()*freq450*('4v'!Q206-reta450)+deph450*PI()/180)</f>
        <v>1.0084905238624722</v>
      </c>
      <c r="AC217" s="10">
        <f>('4v'!S206-AB217)^2</f>
        <v>1.4466793772394446E-5</v>
      </c>
      <c r="AD217" s="3"/>
      <c r="AE217" s="3"/>
      <c r="AF217" s="7">
        <f>offs451+Ampl451*SIN(2*PI()*freq451*('4v'!U205)+deph451*PI()/180)</f>
        <v>1.28118131045124</v>
      </c>
      <c r="AG217" s="8">
        <f>('4v'!V205-AF217)^2</f>
        <v>9.3410335743588295E-6</v>
      </c>
      <c r="AH217" s="9">
        <f>offs452+Ampl452*SIN(2*PI()*freq452*('4v'!U205-reta452)+deph452*PI()/180)</f>
        <v>0.97193834100397325</v>
      </c>
      <c r="AI217" s="10">
        <f>('4v'!W205-AH217)^2</f>
        <v>1.9012573670930018E-5</v>
      </c>
      <c r="AL217" s="76"/>
      <c r="AN217" s="76"/>
      <c r="AO217" s="80"/>
    </row>
    <row r="218" spans="1:41" x14ac:dyDescent="0.25">
      <c r="A218" s="3"/>
      <c r="B218" s="7">
        <f>offs441+Ampl441*SIN(2*PI()*freq441*('4v'!A206)+deph441*PI()/180)</f>
        <v>-2.1827987162639335</v>
      </c>
      <c r="C218" s="8">
        <f>('4v'!B206-B218)^2</f>
        <v>1.6352620599514053E-7</v>
      </c>
      <c r="D218" s="9">
        <f>offs442+Ampl442*SIN(2*PI()*freq442*('4v'!A206-reta442)+deph442*PI()/180)</f>
        <v>1.2763089250265089</v>
      </c>
      <c r="E218" s="10">
        <f>('4v'!C206-D218)^2</f>
        <v>6.7780950792031586E-4</v>
      </c>
      <c r="F218" s="3"/>
      <c r="G218" s="3"/>
      <c r="H218" s="7">
        <f>offs443+Ampl443*SIN(2*PI()*freq443*('4v'!E206)+deph443*PI()/180)</f>
        <v>1.5127035729563008</v>
      </c>
      <c r="I218" s="8">
        <f>('4v'!F206-H218)^2</f>
        <v>6.4891089784927212E-6</v>
      </c>
      <c r="J218" s="9">
        <f>offs444+Ampl444*SIN(2*PI()*freq444*('4v'!E206-reta444)+deph444*PI()/180)</f>
        <v>0.79522874955165779</v>
      </c>
      <c r="K218" s="10">
        <f>('4v'!G206-J218)^2</f>
        <v>1.2146796144508391E-4</v>
      </c>
      <c r="L218" s="3"/>
      <c r="M218" s="3"/>
      <c r="N218" s="7">
        <f>offs445+Ampl445*SIN(2*PI()*freq445*('4v'!I206)+deph445*PI()/180)</f>
        <v>-0.15250149495870996</v>
      </c>
      <c r="O218" s="8">
        <f>('4v'!J206-N218)^2</f>
        <v>1.0284901647731948E-6</v>
      </c>
      <c r="P218" s="9">
        <f>offs446+Ampl446*SIN(2*PI()*freq446*('4v'!I206-reta446)+deph446*PI()/180)</f>
        <v>0.67878358517883775</v>
      </c>
      <c r="Q218" s="10">
        <f>('4v'!K206-P218)^2</f>
        <v>2.8397467712864467E-6</v>
      </c>
      <c r="R218" s="3"/>
      <c r="S218" s="3"/>
      <c r="T218" s="7">
        <f>offs447+Ampl447*SIN(2*PI()*freq447*('4v'!M206)+deph447*PI()/180)</f>
        <v>1.2287354978457752</v>
      </c>
      <c r="U218" s="8">
        <f>('4v'!N206-T218)^2</f>
        <v>1.9369899012767294E-6</v>
      </c>
      <c r="V218" s="9">
        <f>offs448+Ampl448*SIN(2*PI()*freq448*('4v'!M206-reta448)+deph448*PI()/180)</f>
        <v>0.80382190618963179</v>
      </c>
      <c r="W218" s="10">
        <f>('4v'!O206-V218)^2</f>
        <v>5.6343095642787011E-5</v>
      </c>
      <c r="X218" s="3"/>
      <c r="Y218" s="3"/>
      <c r="Z218" s="7">
        <f>offs449+Ampl449*SIN(2*PI()*freq449*('4v'!Q207)+deph449*PI()/180)</f>
        <v>-4.6799029434471839E-2</v>
      </c>
      <c r="AA218" s="8">
        <f>('4v'!R207-Z218)^2</f>
        <v>1.0246212561377691E-5</v>
      </c>
      <c r="AB218" s="9">
        <f>offs450+Ampl450*SIN(2*PI()*freq450*('4v'!Q207-reta450)+deph450*PI()/180)</f>
        <v>1.009442002926118</v>
      </c>
      <c r="AC218" s="10">
        <f>('4v'!S207-AB218)^2</f>
        <v>7.8456173921219798E-6</v>
      </c>
      <c r="AD218" s="3"/>
      <c r="AE218" s="3"/>
      <c r="AF218" s="7">
        <f>offs451+Ampl451*SIN(2*PI()*freq451*('4v'!U206)+deph451*PI()/180)</f>
        <v>1.3389034565346718</v>
      </c>
      <c r="AG218" s="8">
        <f>('4v'!V206-AF218)^2</f>
        <v>5.3572127442238604E-8</v>
      </c>
      <c r="AH218" s="9">
        <f>offs452+Ampl452*SIN(2*PI()*freq452*('4v'!U206-reta452)+deph452*PI()/180)</f>
        <v>0.97005189084185162</v>
      </c>
      <c r="AI218" s="10">
        <f>('4v'!W206-AH218)^2</f>
        <v>1.9597362525670103E-5</v>
      </c>
      <c r="AL218" s="76"/>
      <c r="AN218" s="76"/>
      <c r="AO218" s="80"/>
    </row>
    <row r="219" spans="1:41" x14ac:dyDescent="0.25">
      <c r="A219" s="3"/>
      <c r="B219" s="7">
        <f>offs441+Ampl441*SIN(2*PI()*freq441*('4v'!A207)+deph441*PI()/180)</f>
        <v>-2.1570347766429081</v>
      </c>
      <c r="C219" s="8">
        <f>('4v'!B207-B219)^2</f>
        <v>6.0485362016615273E-7</v>
      </c>
      <c r="D219" s="9">
        <f>offs442+Ampl442*SIN(2*PI()*freq442*('4v'!A207-reta442)+deph442*PI()/180)</f>
        <v>1.2800858159991289</v>
      </c>
      <c r="E219" s="10">
        <f>('4v'!C207-D219)^2</f>
        <v>4.1228425332203556E-4</v>
      </c>
      <c r="F219" s="3"/>
      <c r="G219" s="3"/>
      <c r="H219" s="7">
        <f>offs443+Ampl443*SIN(2*PI()*freq443*('4v'!E207)+deph443*PI()/180)</f>
        <v>1.5182674471034374</v>
      </c>
      <c r="I219" s="8">
        <f>('4v'!F207-H219)^2</f>
        <v>5.070815377259403E-6</v>
      </c>
      <c r="J219" s="9">
        <f>offs444+Ampl444*SIN(2*PI()*freq444*('4v'!E207-reta444)+deph444*PI()/180)</f>
        <v>0.78553603070279143</v>
      </c>
      <c r="K219" s="10">
        <f>('4v'!G207-J219)^2</f>
        <v>1.3987066665597906E-6</v>
      </c>
      <c r="L219" s="3"/>
      <c r="M219" s="3"/>
      <c r="N219" s="7">
        <f>offs445+Ampl445*SIN(2*PI()*freq445*('4v'!I207)+deph445*PI()/180)</f>
        <v>-0.17725526679018222</v>
      </c>
      <c r="O219" s="8">
        <f>('4v'!J207-N219)^2</f>
        <v>2.7257785788644541E-6</v>
      </c>
      <c r="P219" s="9">
        <f>offs446+Ampl446*SIN(2*PI()*freq446*('4v'!I207-reta446)+deph446*PI()/180)</f>
        <v>0.67880586416488686</v>
      </c>
      <c r="Q219" s="10">
        <f>('4v'!K207-P219)^2</f>
        <v>2.7651560430032671E-6</v>
      </c>
      <c r="R219" s="3"/>
      <c r="S219" s="3"/>
      <c r="T219" s="7">
        <f>offs447+Ampl447*SIN(2*PI()*freq447*('4v'!M207)+deph447*PI()/180)</f>
        <v>1.2118363041778655</v>
      </c>
      <c r="U219" s="8">
        <f>('4v'!N207-T219)^2</f>
        <v>1.3821335917181287E-8</v>
      </c>
      <c r="V219" s="9">
        <f>offs448+Ampl448*SIN(2*PI()*freq448*('4v'!M207-reta448)+deph448*PI()/180)</f>
        <v>0.80139849933924678</v>
      </c>
      <c r="W219" s="10">
        <f>('4v'!O207-V219)^2</f>
        <v>6.3624403261083542E-5</v>
      </c>
      <c r="X219" s="3"/>
      <c r="Y219" s="3"/>
      <c r="Z219" s="7">
        <f>offs449+Ampl449*SIN(2*PI()*freq449*('4v'!Q208)+deph449*PI()/180)</f>
        <v>3.8503103581750908E-2</v>
      </c>
      <c r="AA219" s="8">
        <f>('4v'!R208-Z219)^2</f>
        <v>3.7467079479228945E-7</v>
      </c>
      <c r="AB219" s="9">
        <f>offs450+Ampl450*SIN(2*PI()*freq450*('4v'!Q208-reta450)+deph450*PI()/180)</f>
        <v>1.0101556217131815</v>
      </c>
      <c r="AC219" s="10">
        <f>('4v'!S208-AB219)^2</f>
        <v>1.5317696339303625E-7</v>
      </c>
      <c r="AD219" s="3"/>
      <c r="AE219" s="3"/>
      <c r="AF219" s="7">
        <f>offs451+Ampl451*SIN(2*PI()*freq451*('4v'!U207)+deph451*PI()/180)</f>
        <v>1.3895439400370786</v>
      </c>
      <c r="AG219" s="8">
        <f>('4v'!V207-AF219)^2</f>
        <v>8.2700903438473682E-9</v>
      </c>
      <c r="AH219" s="9">
        <f>offs452+Ampl452*SIN(2*PI()*freq452*('4v'!U207-reta452)+deph452*PI()/180)</f>
        <v>0.96783523666871241</v>
      </c>
      <c r="AI219" s="10">
        <f>('4v'!W207-AH219)^2</f>
        <v>1.73325395597118E-5</v>
      </c>
      <c r="AL219" s="76"/>
      <c r="AN219" s="76"/>
      <c r="AO219" s="80"/>
    </row>
    <row r="220" spans="1:41" x14ac:dyDescent="0.25">
      <c r="A220" s="3"/>
      <c r="B220" s="7">
        <f>offs441+Ampl441*SIN(2*PI()*freq441*('4v'!A208)+deph441*PI()/180)</f>
        <v>-2.1302031292135166</v>
      </c>
      <c r="C220" s="8">
        <f>('4v'!B208-B220)^2</f>
        <v>4.9229438029529707E-6</v>
      </c>
      <c r="D220" s="9">
        <f>offs442+Ampl442*SIN(2*PI()*freq442*('4v'!A208-reta442)+deph442*PI()/180)</f>
        <v>1.2836097038963059</v>
      </c>
      <c r="E220" s="10">
        <f>('4v'!C208-D220)^2</f>
        <v>2.5625829392255446E-5</v>
      </c>
      <c r="F220" s="3"/>
      <c r="G220" s="3"/>
      <c r="H220" s="7">
        <f>offs443+Ampl443*SIN(2*PI()*freq443*('4v'!E208)+deph443*PI()/180)</f>
        <v>1.5210106891179365</v>
      </c>
      <c r="I220" s="8">
        <f>('4v'!F208-H220)^2</f>
        <v>1.1854617433370034E-6</v>
      </c>
      <c r="J220" s="9">
        <f>offs444+Ampl444*SIN(2*PI()*freq444*('4v'!E208-reta444)+deph444*PI()/180)</f>
        <v>0.77597583383916824</v>
      </c>
      <c r="K220" s="10">
        <f>('4v'!G208-J220)^2</f>
        <v>1.1540917334954399E-4</v>
      </c>
      <c r="L220" s="3"/>
      <c r="M220" s="3"/>
      <c r="N220" s="7">
        <f>offs445+Ampl445*SIN(2*PI()*freq445*('4v'!I208)+deph445*PI()/180)</f>
        <v>-0.20205291446174534</v>
      </c>
      <c r="O220" s="8">
        <f>('4v'!J208-N220)^2</f>
        <v>1.7615610957237299E-5</v>
      </c>
      <c r="P220" s="9">
        <f>offs446+Ampl446*SIN(2*PI()*freq446*('4v'!I208-reta446)+deph446*PI()/180)</f>
        <v>0.67886103901950789</v>
      </c>
      <c r="Q220" s="10">
        <f>('4v'!K208-P220)^2</f>
        <v>2.5847024426753294E-6</v>
      </c>
      <c r="R220" s="3"/>
      <c r="S220" s="3"/>
      <c r="T220" s="7">
        <f>offs447+Ampl447*SIN(2*PI()*freq447*('4v'!M208)+deph447*PI()/180)</f>
        <v>1.194525718323129</v>
      </c>
      <c r="U220" s="8">
        <f>('4v'!N208-T220)^2</f>
        <v>1.4830842054322327E-7</v>
      </c>
      <c r="V220" s="9">
        <f>offs448+Ampl448*SIN(2*PI()*freq448*('4v'!M208-reta448)+deph448*PI()/180)</f>
        <v>0.79899612213827642</v>
      </c>
      <c r="W220" s="10">
        <f>('4v'!O208-V220)^2</f>
        <v>4.1894781983903326E-5</v>
      </c>
      <c r="X220" s="3"/>
      <c r="Y220" s="3"/>
      <c r="Z220" s="7">
        <f>offs449+Ampl449*SIN(2*PI()*freq449*('4v'!Q209)+deph449*PI()/180)</f>
        <v>0.1228519144069703</v>
      </c>
      <c r="AA220" s="8">
        <f>('4v'!R209-Z220)^2</f>
        <v>9.5274308492013402E-7</v>
      </c>
      <c r="AB220" s="9">
        <f>offs450+Ampl450*SIN(2*PI()*freq450*('4v'!Q209-reta450)+deph450*PI()/180)</f>
        <v>1.0106299999916983</v>
      </c>
      <c r="AC220" s="10">
        <f>('4v'!S209-AB220)^2</f>
        <v>6.8889986219098283E-9</v>
      </c>
      <c r="AD220" s="3"/>
      <c r="AE220" s="3"/>
      <c r="AF220" s="7">
        <f>offs451+Ampl451*SIN(2*PI()*freq451*('4v'!U208)+deph451*PI()/180)</f>
        <v>1.4329029061055147</v>
      </c>
      <c r="AG220" s="8">
        <f>('4v'!V208-AF220)^2</f>
        <v>5.9238989304619738E-6</v>
      </c>
      <c r="AH220" s="9">
        <f>offs452+Ampl452*SIN(2*PI()*freq452*('4v'!U208-reta452)+deph452*PI()/180)</f>
        <v>0.96529712660588363</v>
      </c>
      <c r="AI220" s="10">
        <f>('4v'!W208-AH220)^2</f>
        <v>1.2802990007732347E-5</v>
      </c>
      <c r="AL220" s="76"/>
      <c r="AN220" s="76"/>
      <c r="AO220" s="80"/>
    </row>
    <row r="221" spans="1:41" x14ac:dyDescent="0.25">
      <c r="A221" s="3"/>
      <c r="B221" s="7">
        <f>offs441+Ampl441*SIN(2*PI()*freq441*('4v'!A209)+deph441*PI()/180)</f>
        <v>-2.1023207214193684</v>
      </c>
      <c r="C221" s="8">
        <f>('4v'!B209-B221)^2</f>
        <v>6.4686403526258634E-7</v>
      </c>
      <c r="D221" s="9">
        <f>offs442+Ampl442*SIN(2*PI()*freq442*('4v'!A209-reta442)+deph442*PI()/180)</f>
        <v>1.2868783629549156</v>
      </c>
      <c r="E221" s="10">
        <f>('4v'!C209-D221)^2</f>
        <v>2.391766499180583E-4</v>
      </c>
      <c r="F221" s="3"/>
      <c r="G221" s="3"/>
      <c r="H221" s="7">
        <f>offs443+Ampl443*SIN(2*PI()*freq443*('4v'!E209)+deph443*PI()/180)</f>
        <v>1.5209294007027869</v>
      </c>
      <c r="I221" s="8">
        <f>('4v'!F209-H221)^2</f>
        <v>1.0150576661162783E-6</v>
      </c>
      <c r="J221" s="9">
        <f>offs444+Ampl444*SIN(2*PI()*freq444*('4v'!E209-reta444)+deph444*PI()/180)</f>
        <v>0.76656174452365455</v>
      </c>
      <c r="K221" s="10">
        <f>('4v'!G209-J221)^2</f>
        <v>4.8885897518816774E-4</v>
      </c>
      <c r="L221" s="3"/>
      <c r="M221" s="3"/>
      <c r="N221" s="7">
        <f>offs445+Ampl445*SIN(2*PI()*freq445*('4v'!I209)+deph445*PI()/180)</f>
        <v>-0.22689052213737118</v>
      </c>
      <c r="O221" s="8">
        <f>('4v'!J209-N221)^2</f>
        <v>2.2563619708865462E-5</v>
      </c>
      <c r="P221" s="9">
        <f>offs446+Ampl446*SIN(2*PI()*freq446*('4v'!I209-reta446)+deph446*PI()/180)</f>
        <v>0.67894910102995132</v>
      </c>
      <c r="Q221" s="10">
        <f>('4v'!K209-P221)^2</f>
        <v>1.8791447304821438E-7</v>
      </c>
      <c r="R221" s="3"/>
      <c r="S221" s="3"/>
      <c r="T221" s="7">
        <f>offs447+Ampl447*SIN(2*PI()*freq447*('4v'!M209)+deph447*PI()/180)</f>
        <v>1.1768080114096002</v>
      </c>
      <c r="U221" s="8">
        <f>('4v'!N209-T221)^2</f>
        <v>6.0280762572075762E-8</v>
      </c>
      <c r="V221" s="9">
        <f>offs448+Ampl448*SIN(2*PI()*freq448*('4v'!M209-reta448)+deph448*PI()/180)</f>
        <v>0.79661536694739565</v>
      </c>
      <c r="W221" s="10">
        <f>('4v'!O209-V221)^2</f>
        <v>2.4474026497609513E-5</v>
      </c>
      <c r="X221" s="3"/>
      <c r="Y221" s="3"/>
      <c r="Z221" s="7">
        <f>offs449+Ampl449*SIN(2*PI()*freq449*('4v'!Q210)+deph449*PI()/180)</f>
        <v>0.2060842614213918</v>
      </c>
      <c r="AA221" s="8">
        <f>('4v'!R210-Z221)^2</f>
        <v>4.7448228199238128E-6</v>
      </c>
      <c r="AB221" s="9">
        <f>offs450+Ampl450*SIN(2*PI()*freq450*('4v'!Q210-reta450)+deph450*PI()/180)</f>
        <v>1.0108642202521037</v>
      </c>
      <c r="AC221" s="10">
        <f>('4v'!S210-AB221)^2</f>
        <v>1.0062868834465072E-7</v>
      </c>
      <c r="AD221" s="3"/>
      <c r="AE221" s="3"/>
      <c r="AF221" s="7">
        <f>offs451+Ampl451*SIN(2*PI()*freq451*('4v'!U209)+deph451*PI()/180)</f>
        <v>1.4688092367097303</v>
      </c>
      <c r="AG221" s="8">
        <f>('4v'!V209-AF221)^2</f>
        <v>1.5159438353873558E-6</v>
      </c>
      <c r="AH221" s="9">
        <f>offs452+Ampl452*SIN(2*PI()*freq452*('4v'!U209-reta452)+deph452*PI()/180)</f>
        <v>0.96244757741423137</v>
      </c>
      <c r="AI221" s="10">
        <f>('4v'!W209-AH221)^2</f>
        <v>7.1908574285157577E-6</v>
      </c>
      <c r="AL221" s="76"/>
      <c r="AN221" s="76"/>
      <c r="AO221" s="80"/>
    </row>
    <row r="222" spans="1:41" x14ac:dyDescent="0.25">
      <c r="A222" s="3"/>
      <c r="B222" s="7">
        <f>offs441+Ampl441*SIN(2*PI()*freq441*('4v'!A210)+deph441*PI()/180)</f>
        <v>-2.0734051643868416</v>
      </c>
      <c r="C222" s="8">
        <f>('4v'!B210-B222)^2</f>
        <v>1.213313078863783E-5</v>
      </c>
      <c r="D222" s="9">
        <f>offs442+Ampl442*SIN(2*PI()*freq442*('4v'!A210-reta442)+deph442*PI()/180)</f>
        <v>1.2898897286198381</v>
      </c>
      <c r="E222" s="10">
        <f>('4v'!C210-D222)^2</f>
        <v>1.1518130519377978E-3</v>
      </c>
      <c r="F222" s="3"/>
      <c r="G222" s="3"/>
      <c r="H222" s="7">
        <f>offs443+Ampl443*SIN(2*PI()*freq443*('4v'!E210)+deph443*PI()/180)</f>
        <v>1.5180236973732755</v>
      </c>
      <c r="I222" s="8">
        <f>('4v'!F210-H222)^2</f>
        <v>4.0324550605557722E-6</v>
      </c>
      <c r="J222" s="9">
        <f>offs444+Ampl444*SIN(2*PI()*freq444*('4v'!E210-reta444)+deph444*PI()/180)</f>
        <v>0.75730714069229621</v>
      </c>
      <c r="K222" s="10">
        <f>('4v'!G210-J222)^2</f>
        <v>4.6651936297770544E-4</v>
      </c>
      <c r="L222" s="3"/>
      <c r="M222" s="3"/>
      <c r="N222" s="7">
        <f>offs445+Ampl445*SIN(2*PI()*freq445*('4v'!I210)+deph445*PI()/180)</f>
        <v>-0.25176416767087928</v>
      </c>
      <c r="O222" s="8">
        <f>('4v'!J210-N222)^2</f>
        <v>2.7742261603482163E-5</v>
      </c>
      <c r="P222" s="9">
        <f>offs446+Ampl446*SIN(2*PI()*freq446*('4v'!I210-reta446)+deph446*PI()/180)</f>
        <v>0.67907003629020501</v>
      </c>
      <c r="Q222" s="10">
        <f>('4v'!K210-P222)^2</f>
        <v>3.0738851127044333E-7</v>
      </c>
      <c r="R222" s="3"/>
      <c r="S222" s="3"/>
      <c r="T222" s="7">
        <f>offs447+Ampl447*SIN(2*PI()*freq447*('4v'!M210)+deph447*PI()/180)</f>
        <v>1.1586875550163445</v>
      </c>
      <c r="U222" s="8">
        <f>('4v'!N210-T222)^2</f>
        <v>1.3028093326013533E-5</v>
      </c>
      <c r="V222" s="9">
        <f>offs448+Ampl448*SIN(2*PI()*freq448*('4v'!M210-reta448)+deph448*PI()/180)</f>
        <v>0.79425682079588122</v>
      </c>
      <c r="W222" s="10">
        <f>('4v'!O210-V222)^2</f>
        <v>1.1556050925331642E-5</v>
      </c>
      <c r="X222" s="3"/>
      <c r="Y222" s="3"/>
      <c r="Z222" s="7">
        <f>offs449+Ampl449*SIN(2*PI()*freq449*('4v'!Q211)+deph449*PI()/180)</f>
        <v>0.28803916239211036</v>
      </c>
      <c r="AA222" s="8">
        <f>('4v'!R211-Z222)^2</f>
        <v>4.4190867228031622E-6</v>
      </c>
      <c r="AB222" s="9">
        <f>offs450+Ampl450*SIN(2*PI()*freq450*('4v'!Q211-reta450)+deph450*PI()/180)</f>
        <v>1.010857829481814</v>
      </c>
      <c r="AC222" s="10">
        <f>('4v'!S211-AB222)^2</f>
        <v>9.6614966764719071E-8</v>
      </c>
      <c r="AD222" s="3"/>
      <c r="AE222" s="3"/>
      <c r="AF222" s="7">
        <f>offs451+Ampl451*SIN(2*PI()*freq451*('4v'!U210)+deph451*PI()/180)</f>
        <v>1.4971212259668754</v>
      </c>
      <c r="AG222" s="8">
        <f>('4v'!V210-AF222)^2</f>
        <v>6.0627226763726506E-8</v>
      </c>
      <c r="AH222" s="9">
        <f>offs452+Ampl452*SIN(2*PI()*freq452*('4v'!U210-reta452)+deph452*PI()/180)</f>
        <v>0.95929783496258003</v>
      </c>
      <c r="AI222" s="10">
        <f>('4v'!W210-AH222)^2</f>
        <v>2.2077055360252139E-6</v>
      </c>
      <c r="AL222" s="76"/>
      <c r="AN222" s="76"/>
      <c r="AO222" s="80"/>
    </row>
    <row r="223" spans="1:41" x14ac:dyDescent="0.25">
      <c r="A223" s="3"/>
      <c r="B223" s="7">
        <f>offs441+Ampl441*SIN(2*PI()*freq441*('4v'!A211)+deph441*PI()/180)</f>
        <v>-2.0434747218015148</v>
      </c>
      <c r="C223" s="8">
        <f>('4v'!B211-B223)^2</f>
        <v>1.1163574895143543E-6</v>
      </c>
      <c r="D223" s="9">
        <f>offs442+Ampl442*SIN(2*PI()*freq442*('4v'!A211-reta442)+deph442*PI()/180)</f>
        <v>1.2926418988479751</v>
      </c>
      <c r="E223" s="10">
        <f>('4v'!C211-D223)^2</f>
        <v>7.4419846285447941E-4</v>
      </c>
      <c r="F223" s="3"/>
      <c r="G223" s="3"/>
      <c r="H223" s="7">
        <f>offs443+Ampl443*SIN(2*PI()*freq443*('4v'!E211)+deph443*PI()/180)</f>
        <v>1.5122977082928299</v>
      </c>
      <c r="I223" s="8">
        <f>('4v'!F211-H223)^2</f>
        <v>4.5860577682596471E-6</v>
      </c>
      <c r="J223" s="9">
        <f>offs444+Ampl444*SIN(2*PI()*freq444*('4v'!E211-reta444)+deph444*PI()/180)</f>
        <v>0.74822517364353802</v>
      </c>
      <c r="K223" s="10">
        <f>('4v'!G211-J223)^2</f>
        <v>4.3745505967258236E-4</v>
      </c>
      <c r="L223" s="3"/>
      <c r="M223" s="3"/>
      <c r="N223" s="7">
        <f>offs445+Ampl445*SIN(2*PI()*freq445*('4v'!I211)+deph445*PI()/180)</f>
        <v>-0.27666992322529721</v>
      </c>
      <c r="O223" s="8">
        <f>('4v'!J211-N223)^2</f>
        <v>3.3085121777284924E-5</v>
      </c>
      <c r="P223" s="9">
        <f>offs446+Ampl446*SIN(2*PI()*freq446*('4v'!I211-reta446)+deph446*PI()/180)</f>
        <v>0.67922382570318951</v>
      </c>
      <c r="Q223" s="10">
        <f>('4v'!K211-P223)^2</f>
        <v>5.0156948224414574E-7</v>
      </c>
      <c r="R223" s="3"/>
      <c r="S223" s="3"/>
      <c r="T223" s="7">
        <f>offs447+Ampl447*SIN(2*PI()*freq447*('4v'!M211)+deph447*PI()/180)</f>
        <v>1.1401688200948343</v>
      </c>
      <c r="U223" s="8">
        <f>('4v'!N211-T223)^2</f>
        <v>5.1224093984770497E-7</v>
      </c>
      <c r="V223" s="9">
        <f>offs448+Ampl448*SIN(2*PI()*freq448*('4v'!M211-reta448)+deph448*PI()/180)</f>
        <v>0.79192106523686723</v>
      </c>
      <c r="W223" s="10">
        <f>('4v'!O211-V223)^2</f>
        <v>1.4303862590340381E-5</v>
      </c>
      <c r="X223" s="3"/>
      <c r="Y223" s="3"/>
      <c r="Z223" s="7">
        <f>offs449+Ampl449*SIN(2*PI()*freq449*('4v'!Q212)+deph449*PI()/180)</f>
        <v>0.36855810583375614</v>
      </c>
      <c r="AA223" s="8">
        <f>('4v'!R212-Z223)^2</f>
        <v>3.4704568336553324E-7</v>
      </c>
      <c r="AB223" s="9">
        <f>offs450+Ampl450*SIN(2*PI()*freq450*('4v'!Q212-reta450)+deph450*PI()/180)</f>
        <v>1.0106108400414144</v>
      </c>
      <c r="AC223" s="10">
        <f>('4v'!S212-AB223)^2</f>
        <v>4.0676437526526289E-6</v>
      </c>
      <c r="AD223" s="3"/>
      <c r="AE223" s="3"/>
      <c r="AF223" s="7">
        <f>offs451+Ampl451*SIN(2*PI()*freq451*('4v'!U211)+deph451*PI()/180)</f>
        <v>1.5177271393898695</v>
      </c>
      <c r="AG223" s="8">
        <f>('4v'!V211-AF223)^2</f>
        <v>1.0719988744294523E-5</v>
      </c>
      <c r="AH223" s="9">
        <f>offs452+Ampl452*SIN(2*PI()*freq452*('4v'!U211-reta452)+deph452*PI()/180)</f>
        <v>0.95586032984540559</v>
      </c>
      <c r="AI223" s="10">
        <f>('4v'!W211-AH223)^2</f>
        <v>3.8194051446429033E-6</v>
      </c>
      <c r="AL223" s="76"/>
      <c r="AN223" s="76"/>
      <c r="AO223" s="80"/>
    </row>
    <row r="224" spans="1:41" x14ac:dyDescent="0.25">
      <c r="A224" s="3"/>
      <c r="B224" s="7">
        <f>offs441+Ampl441*SIN(2*PI()*freq441*('4v'!A212)+deph441*PI()/180)</f>
        <v>-2.0125482983724381</v>
      </c>
      <c r="C224" s="8">
        <f>('4v'!B212-B224)^2</f>
        <v>7.2151419535918149E-6</v>
      </c>
      <c r="D224" s="9">
        <f>offs442+Ampl442*SIN(2*PI()*freq442*('4v'!A212-reta442)+deph442*PI()/180)</f>
        <v>1.2951331353096227</v>
      </c>
      <c r="E224" s="10">
        <f>('4v'!C212-D224)^2</f>
        <v>8.3974583300605292E-5</v>
      </c>
      <c r="F224" s="3"/>
      <c r="G224" s="3"/>
      <c r="H224" s="7">
        <f>offs443+Ampl443*SIN(2*PI()*freq443*('4v'!E212)+deph443*PI()/180)</f>
        <v>1.5037595704052531</v>
      </c>
      <c r="I224" s="8">
        <f>('4v'!F212-H224)^2</f>
        <v>1.1349961591471103E-5</v>
      </c>
      <c r="J224" s="9">
        <f>offs444+Ampl444*SIN(2*PI()*freq444*('4v'!E212-reta444)+deph444*PI()/180)</f>
        <v>0.73932874934951076</v>
      </c>
      <c r="K224" s="10">
        <f>('4v'!G212-J224)^2</f>
        <v>2.6049800700022778E-4</v>
      </c>
      <c r="L224" s="3"/>
      <c r="M224" s="3"/>
      <c r="N224" s="7">
        <f>offs445+Ampl445*SIN(2*PI()*freq445*('4v'!I212)+deph445*PI()/180)</f>
        <v>-0.3016038558931054</v>
      </c>
      <c r="O224" s="8">
        <f>('4v'!J212-N224)^2</f>
        <v>1.8109570534943304E-5</v>
      </c>
      <c r="P224" s="9">
        <f>offs446+Ampl446*SIN(2*PI()*freq446*('4v'!I212-reta446)+deph446*PI()/180)</f>
        <v>0.67941044498377356</v>
      </c>
      <c r="Q224" s="10">
        <f>('4v'!K212-P224)^2</f>
        <v>1.1199883413697452E-6</v>
      </c>
      <c r="R224" s="3"/>
      <c r="S224" s="3"/>
      <c r="T224" s="7">
        <f>offs447+Ampl447*SIN(2*PI()*freq447*('4v'!M212)+deph447*PI()/180)</f>
        <v>1.1212563758658103</v>
      </c>
      <c r="U224" s="8">
        <f>('4v'!N212-T224)^2</f>
        <v>3.8268344701931203E-7</v>
      </c>
      <c r="V224" s="9">
        <f>offs448+Ampl448*SIN(2*PI()*freq448*('4v'!M212-reta448)+deph448*PI()/180)</f>
        <v>0.78960867620394914</v>
      </c>
      <c r="W224" s="10">
        <f>('4v'!O212-V224)^2</f>
        <v>4.788148325299736E-6</v>
      </c>
      <c r="X224" s="3"/>
      <c r="Y224" s="3"/>
      <c r="Z224" s="7">
        <f>offs449+Ampl449*SIN(2*PI()*freq449*('4v'!Q213)+deph449*PI()/180)</f>
        <v>0.44748535759040986</v>
      </c>
      <c r="AA224" s="8">
        <f>('4v'!R213-Z224)^2</f>
        <v>1.9358759443911585E-6</v>
      </c>
      <c r="AB224" s="9">
        <f>offs450+Ampl450*SIN(2*PI()*freq450*('4v'!Q213-reta450)+deph450*PI()/180)</f>
        <v>1.0101237296407501</v>
      </c>
      <c r="AC224" s="10">
        <f>('4v'!S213-AB224)^2</f>
        <v>1.2129405750560355E-5</v>
      </c>
      <c r="AD224" s="3"/>
      <c r="AE224" s="3"/>
      <c r="AF224" s="7">
        <f>offs451+Ampl451*SIN(2*PI()*freq451*('4v'!U212)+deph451*PI()/180)</f>
        <v>1.5305456548523786</v>
      </c>
      <c r="AG224" s="8">
        <f>('4v'!V212-AF224)^2</f>
        <v>5.8595699143442271E-6</v>
      </c>
      <c r="AH224" s="9">
        <f>offs452+Ampl452*SIN(2*PI()*freq452*('4v'!U212-reta452)+deph452*PI()/180)</f>
        <v>0.95214862832495883</v>
      </c>
      <c r="AI224" s="10">
        <f>('4v'!W212-AH224)^2</f>
        <v>3.8270441526180119E-8</v>
      </c>
      <c r="AL224" s="76"/>
      <c r="AN224" s="76"/>
      <c r="AO224" s="80"/>
    </row>
    <row r="225" spans="1:41" x14ac:dyDescent="0.25">
      <c r="A225" s="3"/>
      <c r="B225" s="7">
        <f>offs441+Ampl441*SIN(2*PI()*freq441*('4v'!A213)+deph441*PI()/180)</f>
        <v>-1.9806454278915071</v>
      </c>
      <c r="C225" s="8">
        <f>('4v'!B213-B225)^2</f>
        <v>1.1148734741293369E-5</v>
      </c>
      <c r="D225" s="9">
        <f>offs442+Ampl442*SIN(2*PI()*freq442*('4v'!A213-reta442)+deph442*PI()/180)</f>
        <v>1.2973618644864358</v>
      </c>
      <c r="E225" s="10">
        <f>('4v'!C213-D225)^2</f>
        <v>1.1753238746056794E-4</v>
      </c>
      <c r="F225" s="3"/>
      <c r="G225" s="3"/>
      <c r="H225" s="7">
        <f>offs443+Ampl443*SIN(2*PI()*freq443*('4v'!E213)+deph443*PI()/180)</f>
        <v>1.4924214168716798</v>
      </c>
      <c r="I225" s="8">
        <f>('4v'!F213-H225)^2</f>
        <v>3.2271135768556639E-6</v>
      </c>
      <c r="J225" s="9">
        <f>offs444+Ampl444*SIN(2*PI()*freq444*('4v'!E213-reta444)+deph444*PI()/180)</f>
        <v>0.73063051011593816</v>
      </c>
      <c r="K225" s="10">
        <f>('4v'!G213-J225)^2</f>
        <v>1.2468826304287819E-4</v>
      </c>
      <c r="L225" s="3"/>
      <c r="M225" s="3"/>
      <c r="N225" s="7">
        <f>offs445+Ampl445*SIN(2*PI()*freq445*('4v'!I213)+deph445*PI()/180)</f>
        <v>-0.32656202831729225</v>
      </c>
      <c r="O225" s="8">
        <f>('4v'!J213-N225)^2</f>
        <v>7.4794684235431019E-6</v>
      </c>
      <c r="P225" s="9">
        <f>offs446+Ampl446*SIN(2*PI()*freq446*('4v'!I213-reta446)+deph446*PI()/180)</f>
        <v>0.67962986466260955</v>
      </c>
      <c r="Q225" s="10">
        <f>('4v'!K213-P225)^2</f>
        <v>7.0371183168196747E-7</v>
      </c>
      <c r="R225" s="3"/>
      <c r="S225" s="3"/>
      <c r="T225" s="7">
        <f>offs447+Ampl447*SIN(2*PI()*freq447*('4v'!M213)+deph447*PI()/180)</f>
        <v>1.1019548886918928</v>
      </c>
      <c r="U225" s="8">
        <f>('4v'!N213-T225)^2</f>
        <v>5.484829607997371E-6</v>
      </c>
      <c r="V225" s="9">
        <f>offs448+Ampl448*SIN(2*PI()*freq448*('4v'!M213-reta448)+deph448*PI()/180)</f>
        <v>0.78732022386917422</v>
      </c>
      <c r="W225" s="10">
        <f>('4v'!O213-V225)^2</f>
        <v>3.2534033823845908E-7</v>
      </c>
      <c r="X225" s="3"/>
      <c r="Y225" s="3"/>
      <c r="Z225" s="7">
        <f>offs449+Ampl449*SIN(2*PI()*freq449*('4v'!Q214)+deph449*PI()/180)</f>
        <v>0.52466826204583139</v>
      </c>
      <c r="AA225" s="8">
        <f>('4v'!R214-Z225)^2</f>
        <v>1.1949037283789476E-5</v>
      </c>
      <c r="AB225" s="9">
        <f>offs450+Ampl450*SIN(2*PI()*freq450*('4v'!Q214-reta450)+deph450*PI()/180)</f>
        <v>1.0093974404149739</v>
      </c>
      <c r="AC225" s="10">
        <f>('4v'!S214-AB225)^2</f>
        <v>2.2188248903018691E-5</v>
      </c>
      <c r="AD225" s="3"/>
      <c r="AE225" s="3"/>
      <c r="AF225" s="7">
        <f>offs451+Ampl451*SIN(2*PI()*freq451*('4v'!U213)+deph451*PI()/180)</f>
        <v>1.5355261835300948</v>
      </c>
      <c r="AG225" s="8">
        <f>('4v'!V213-AF225)^2</f>
        <v>2.3783300404957564E-6</v>
      </c>
      <c r="AH225" s="9">
        <f>offs452+Ampl452*SIN(2*PI()*freq452*('4v'!U213-reta452)+deph452*PI()/180)</f>
        <v>0.94817737879142594</v>
      </c>
      <c r="AI225" s="10">
        <f>('4v'!W213-AH225)^2</f>
        <v>1.6998629253695771E-8</v>
      </c>
      <c r="AL225" s="76"/>
      <c r="AN225" s="76"/>
      <c r="AO225" s="80"/>
    </row>
    <row r="226" spans="1:41" x14ac:dyDescent="0.25">
      <c r="A226" s="3"/>
      <c r="B226" s="7">
        <f>offs441+Ampl441*SIN(2*PI()*freq441*('4v'!A214)+deph441*PI()/180)</f>
        <v>-1.9477862608955028</v>
      </c>
      <c r="C226" s="8">
        <f>('4v'!B214-B226)^2</f>
        <v>8.9702592374678508E-6</v>
      </c>
      <c r="D226" s="9">
        <f>offs442+Ampl442*SIN(2*PI()*freq442*('4v'!A214-reta442)+deph442*PI()/180)</f>
        <v>1.2993266786652971</v>
      </c>
      <c r="E226" s="10">
        <f>('4v'!C214-D226)^2</f>
        <v>8.06998631430136E-4</v>
      </c>
      <c r="F226" s="3"/>
      <c r="G226" s="3"/>
      <c r="H226" s="7">
        <f>offs443+Ampl443*SIN(2*PI()*freq443*('4v'!E214)+deph443*PI()/180)</f>
        <v>1.4782993598286913</v>
      </c>
      <c r="I226" s="8">
        <f>('4v'!F214-H226)^2</f>
        <v>1.8124155263479245E-6</v>
      </c>
      <c r="J226" s="9">
        <f>offs444+Ampl444*SIN(2*PI()*freq444*('4v'!E214-reta444)+deph444*PI()/180)</f>
        <v>0.72214281661672819</v>
      </c>
      <c r="K226" s="10">
        <f>('4v'!G214-J226)^2</f>
        <v>1.6233512909356872E-5</v>
      </c>
      <c r="L226" s="3"/>
      <c r="M226" s="3"/>
      <c r="N226" s="7">
        <f>offs445+Ampl445*SIN(2*PI()*freq445*('4v'!I214)+deph445*PI()/180)</f>
        <v>-0.35154049931310771</v>
      </c>
      <c r="O226" s="8">
        <f>('4v'!J214-N226)^2</f>
        <v>9.9036762634141624E-6</v>
      </c>
      <c r="P226" s="9">
        <f>offs446+Ampl446*SIN(2*PI()*freq446*('4v'!I214-reta446)+deph446*PI()/180)</f>
        <v>0.6798820500907865</v>
      </c>
      <c r="Q226" s="10">
        <f>('4v'!K214-P226)^2</f>
        <v>3.4420504957295825E-7</v>
      </c>
      <c r="R226" s="3"/>
      <c r="S226" s="3"/>
      <c r="T226" s="7">
        <f>offs447+Ampl447*SIN(2*PI()*freq447*('4v'!M214)+deph447*PI()/180)</f>
        <v>1.0822691209262274</v>
      </c>
      <c r="U226" s="8">
        <f>('4v'!N214-T226)^2</f>
        <v>6.2324576954662006E-6</v>
      </c>
      <c r="V226" s="9">
        <f>offs448+Ampl448*SIN(2*PI()*freq448*('4v'!M214-reta448)+deph448*PI()/180)</f>
        <v>0.7850562725024538</v>
      </c>
      <c r="W226" s="10">
        <f>('4v'!O214-V226)^2</f>
        <v>1.148996412916668E-6</v>
      </c>
      <c r="X226" s="3"/>
      <c r="Y226" s="3"/>
      <c r="Z226" s="7">
        <f>offs449+Ampl449*SIN(2*PI()*freq449*('4v'!Q215)+deph449*PI()/180)</f>
        <v>0.59995753737932711</v>
      </c>
      <c r="AA226" s="8">
        <f>('4v'!R215-Z226)^2</f>
        <v>1.8830935836216989E-5</v>
      </c>
      <c r="AB226" s="9">
        <f>offs450+Ampl450*SIN(2*PI()*freq450*('4v'!Q215-reta450)+deph450*PI()/180)</f>
        <v>1.0084333771023337</v>
      </c>
      <c r="AC226" s="10">
        <f>('4v'!S215-AB226)^2</f>
        <v>1.4035341392889568E-5</v>
      </c>
      <c r="AD226" s="3"/>
      <c r="AE226" s="3"/>
      <c r="AF226" s="7">
        <f>offs451+Ampl451*SIN(2*PI()*freq451*('4v'!U214)+deph451*PI()/180)</f>
        <v>1.5326490695517141</v>
      </c>
      <c r="AG226" s="8">
        <f>('4v'!V214-AF226)^2</f>
        <v>6.6103986397510591E-6</v>
      </c>
      <c r="AH226" s="9">
        <f>offs452+Ampl452*SIN(2*PI()*freq452*('4v'!U214-reta452)+deph452*PI()/180)</f>
        <v>0.94396225395242439</v>
      </c>
      <c r="AI226" s="10">
        <f>('4v'!W214-AH226)^2</f>
        <v>3.1950149523904922E-8</v>
      </c>
      <c r="AL226" s="76"/>
      <c r="AN226" s="76"/>
      <c r="AO226" s="80"/>
    </row>
    <row r="227" spans="1:41" x14ac:dyDescent="0.25">
      <c r="A227" s="3"/>
      <c r="B227" s="7">
        <f>offs441+Ampl441*SIN(2*PI()*freq441*('4v'!A215)+deph441*PI()/180)</f>
        <v>-1.9139915519385866</v>
      </c>
      <c r="C227" s="8">
        <f>('4v'!B215-B227)^2</f>
        <v>1.2863326996828595E-5</v>
      </c>
      <c r="D227" s="9">
        <f>offs442+Ampl442*SIN(2*PI()*freq442*('4v'!A215-reta442)+deph442*PI()/180)</f>
        <v>1.3010263368274586</v>
      </c>
      <c r="E227" s="10">
        <f>('4v'!C215-D227)^2</f>
        <v>1.060633144012205E-3</v>
      </c>
      <c r="F227" s="3"/>
      <c r="G227" s="3"/>
      <c r="H227" s="7">
        <f>offs443+Ampl443*SIN(2*PI()*freq443*('4v'!E215)+deph443*PI()/180)</f>
        <v>1.4614134674920891</v>
      </c>
      <c r="I227" s="8">
        <f>('4v'!F215-H227)^2</f>
        <v>4.1553497163037166E-6</v>
      </c>
      <c r="J227" s="9">
        <f>offs444+Ampl444*SIN(2*PI()*freq444*('4v'!E215-reta444)+deph444*PI()/180)</f>
        <v>0.71387773032878044</v>
      </c>
      <c r="K227" s="10">
        <f>('4v'!G215-J227)^2</f>
        <v>2.792097651547155E-5</v>
      </c>
      <c r="L227" s="3"/>
      <c r="M227" s="3"/>
      <c r="N227" s="7">
        <f>offs445+Ampl445*SIN(2*PI()*freq445*('4v'!I215)+deph445*PI()/180)</f>
        <v>-0.37653532449042104</v>
      </c>
      <c r="O227" s="8">
        <f>('4v'!J215-N227)^2</f>
        <v>2.5271000193652602E-6</v>
      </c>
      <c r="P227" s="9">
        <f>offs446+Ampl446*SIN(2*PI()*freq446*('4v'!I215-reta446)+deph446*PI()/180)</f>
        <v>0.68016696144530187</v>
      </c>
      <c r="Q227" s="10">
        <f>('4v'!K215-P227)^2</f>
        <v>9.1070296075704955E-8</v>
      </c>
      <c r="R227" s="3"/>
      <c r="S227" s="3"/>
      <c r="T227" s="7">
        <f>offs447+Ampl447*SIN(2*PI()*freq447*('4v'!M215)+deph447*PI()/180)</f>
        <v>1.0622039297374459</v>
      </c>
      <c r="U227" s="8">
        <f>('4v'!N215-T227)^2</f>
        <v>2.4835872890508167E-5</v>
      </c>
      <c r="V227" s="9">
        <f>offs448+Ampl448*SIN(2*PI()*freq448*('4v'!M215-reta448)+deph448*PI()/180)</f>
        <v>0.78281738033242865</v>
      </c>
      <c r="W227" s="10">
        <f>('4v'!O215-V227)^2</f>
        <v>7.5036019541234954E-6</v>
      </c>
      <c r="X227" s="3"/>
      <c r="Y227" s="3"/>
      <c r="Z227" s="7">
        <f>offs449+Ampl449*SIN(2*PI()*freq449*('4v'!Q216)+deph449*PI()/180)</f>
        <v>0.67320756429633555</v>
      </c>
      <c r="AA227" s="8">
        <f>('4v'!R216-Z227)^2</f>
        <v>1.1252238890018807E-5</v>
      </c>
      <c r="AB227" s="9">
        <f>offs450+Ampl450*SIN(2*PI()*freq450*('4v'!Q216-reta450)+deph450*PI()/180)</f>
        <v>1.0072334043272249</v>
      </c>
      <c r="AC227" s="10">
        <f>('4v'!S216-AB227)^2</f>
        <v>6.4841749977089288E-6</v>
      </c>
      <c r="AD227" s="3"/>
      <c r="AE227" s="3"/>
      <c r="AF227" s="7">
        <f>offs451+Ampl451*SIN(2*PI()*freq451*('4v'!U215)+deph451*PI()/180)</f>
        <v>1.5219256675716808</v>
      </c>
      <c r="AG227" s="8">
        <f>('4v'!V215-AF227)^2</f>
        <v>1.2721117566879284E-5</v>
      </c>
      <c r="AH227" s="9">
        <f>offs452+Ampl452*SIN(2*PI()*freq452*('4v'!U215-reta452)+deph452*PI()/180)</f>
        <v>0.9395198889799864</v>
      </c>
      <c r="AI227" s="10">
        <f>('4v'!W215-AH227)^2</f>
        <v>5.0995454890489161E-7</v>
      </c>
      <c r="AL227" s="76"/>
      <c r="AN227" s="76"/>
      <c r="AO227" s="80"/>
    </row>
    <row r="228" spans="1:41" x14ac:dyDescent="0.25">
      <c r="A228" s="3"/>
      <c r="B228" s="7">
        <f>offs441+Ampl441*SIN(2*PI()*freq441*('4v'!A216)+deph441*PI()/180)</f>
        <v>-1.879282646483269</v>
      </c>
      <c r="C228" s="8">
        <f>('4v'!B216-B228)^2</f>
        <v>2.5932064339361301E-5</v>
      </c>
      <c r="D228" s="9">
        <f>offs442+Ampl442*SIN(2*PI()*freq442*('4v'!A216-reta442)+deph442*PI()/180)</f>
        <v>1.3024597654323957</v>
      </c>
      <c r="E228" s="10">
        <f>('4v'!C216-D228)^2</f>
        <v>3.7695133331509264E-4</v>
      </c>
      <c r="F228" s="3"/>
      <c r="G228" s="3"/>
      <c r="H228" s="7">
        <f>offs443+Ampl443*SIN(2*PI()*freq443*('4v'!E216)+deph443*PI()/180)</f>
        <v>1.441787735638858</v>
      </c>
      <c r="I228" s="8">
        <f>('4v'!F216-H228)^2</f>
        <v>1.518766618765686E-5</v>
      </c>
      <c r="J228" s="9">
        <f>offs444+Ampl444*SIN(2*PI()*freq444*('4v'!E216-reta444)+deph444*PI()/180)</f>
        <v>0.70584699639196524</v>
      </c>
      <c r="K228" s="10">
        <f>('4v'!G216-J228)^2</f>
        <v>4.9264906561143369E-5</v>
      </c>
      <c r="L228" s="3"/>
      <c r="M228" s="3"/>
      <c r="N228" s="7">
        <f>offs445+Ampl445*SIN(2*PI()*freq445*('4v'!I216)+deph445*PI()/180)</f>
        <v>-0.40154255687658924</v>
      </c>
      <c r="O228" s="8">
        <f>('4v'!J216-N228)^2</f>
        <v>3.8930570118883928E-6</v>
      </c>
      <c r="P228" s="9">
        <f>offs446+Ampl446*SIN(2*PI()*freq446*('4v'!I216-reta446)+deph446*PI()/180)</f>
        <v>0.68048455373535011</v>
      </c>
      <c r="Q228" s="10">
        <f>('4v'!K216-P228)^2</f>
        <v>3.876739432974245E-6</v>
      </c>
      <c r="R228" s="3"/>
      <c r="S228" s="3"/>
      <c r="T228" s="7">
        <f>offs447+Ampl447*SIN(2*PI()*freq447*('4v'!M216)+deph447*PI()/180)</f>
        <v>1.0417642659112321</v>
      </c>
      <c r="U228" s="8">
        <f>('4v'!N216-T228)^2</f>
        <v>1.5514492755622537E-5</v>
      </c>
      <c r="V228" s="9">
        <f>offs448+Ampl448*SIN(2*PI()*freq448*('4v'!M216-reta448)+deph448*PI()/180)</f>
        <v>0.7806040994088248</v>
      </c>
      <c r="W228" s="10">
        <f>('4v'!O216-V228)^2</f>
        <v>1.9644746177139225E-5</v>
      </c>
      <c r="X228" s="3"/>
      <c r="Y228" s="3"/>
      <c r="Z228" s="7">
        <f>offs449+Ampl449*SIN(2*PI()*freq449*('4v'!Q217)+deph449*PI()/180)</f>
        <v>0.74427666767514311</v>
      </c>
      <c r="AA228" s="8">
        <f>('4v'!R217-Z228)^2</f>
        <v>2.0714625931287662E-5</v>
      </c>
      <c r="AB228" s="9">
        <f>offs450+Ampl450*SIN(2*PI()*freq450*('4v'!Q217-reta450)+deph450*PI()/180)</f>
        <v>1.0057998429937631</v>
      </c>
      <c r="AC228" s="10">
        <f>('4v'!S217-AB228)^2</f>
        <v>1.2384195287674389E-6</v>
      </c>
      <c r="AD228" s="3"/>
      <c r="AE228" s="3"/>
      <c r="AF228" s="7">
        <f>offs451+Ampl451*SIN(2*PI()*freq451*('4v'!U216)+deph451*PI()/180)</f>
        <v>1.5033982979585541</v>
      </c>
      <c r="AG228" s="8">
        <f>('4v'!V216-AF228)^2</f>
        <v>4.4129177773907811E-7</v>
      </c>
      <c r="AH228" s="9">
        <f>offs452+Ampl452*SIN(2*PI()*freq452*('4v'!U216-reta452)+deph452*PI()/180)</f>
        <v>0.9348678158591347</v>
      </c>
      <c r="AI228" s="10">
        <f>('4v'!W216-AH228)^2</f>
        <v>2.1321377252346813E-6</v>
      </c>
      <c r="AL228" s="76"/>
      <c r="AN228" s="76"/>
      <c r="AO228" s="80"/>
    </row>
    <row r="229" spans="1:41" x14ac:dyDescent="0.25">
      <c r="A229" s="3"/>
      <c r="B229" s="7">
        <f>offs441+Ampl441*SIN(2*PI()*freq441*('4v'!A217)+deph441*PI()/180)</f>
        <v>-1.8436814674181661</v>
      </c>
      <c r="C229" s="8">
        <f>('4v'!B217-B229)^2</f>
        <v>3.0662052121840127E-5</v>
      </c>
      <c r="D229" s="9">
        <f>offs442+Ampl442*SIN(2*PI()*freq442*('4v'!A217-reta442)+deph442*PI()/180)</f>
        <v>1.3036260590958781</v>
      </c>
      <c r="E229" s="10">
        <f>('4v'!C217-D229)^2</f>
        <v>3.3302384412212864E-4</v>
      </c>
      <c r="F229" s="3"/>
      <c r="G229" s="3"/>
      <c r="H229" s="7">
        <f>offs443+Ampl443*SIN(2*PI()*freq443*('4v'!E217)+deph443*PI()/180)</f>
        <v>1.4194500535078605</v>
      </c>
      <c r="I229" s="8">
        <f>('4v'!F217-H229)^2</f>
        <v>1.1895250742084757E-6</v>
      </c>
      <c r="J229" s="9">
        <f>offs444+Ampl444*SIN(2*PI()*freq444*('4v'!E217-reta444)+deph444*PI()/180)</f>
        <v>0.69806202691863983</v>
      </c>
      <c r="K229" s="10">
        <f>('4v'!G217-J229)^2</f>
        <v>9.86039706516661E-6</v>
      </c>
      <c r="L229" s="3"/>
      <c r="M229" s="3"/>
      <c r="N229" s="7">
        <f>offs445+Ampl445*SIN(2*PI()*freq445*('4v'!I217)+deph445*PI()/180)</f>
        <v>-0.4265582475397246</v>
      </c>
      <c r="O229" s="8">
        <f>('4v'!J217-N229)^2</f>
        <v>2.428104230207025E-6</v>
      </c>
      <c r="P229" s="9">
        <f>offs446+Ampl446*SIN(2*PI()*freq446*('4v'!I217-reta446)+deph446*PI()/180)</f>
        <v>0.68083477680942683</v>
      </c>
      <c r="Q229" s="10">
        <f>('4v'!K217-P229)^2</f>
        <v>5.3785346899468229E-6</v>
      </c>
      <c r="R229" s="3"/>
      <c r="S229" s="3"/>
      <c r="T229" s="7">
        <f>offs447+Ampl447*SIN(2*PI()*freq447*('4v'!M217)+deph447*PI()/180)</f>
        <v>1.0209551726287902</v>
      </c>
      <c r="U229" s="8">
        <f>('4v'!N217-T229)^2</f>
        <v>1.0650871986425296E-5</v>
      </c>
      <c r="V229" s="9">
        <f>offs448+Ampl448*SIN(2*PI()*freq448*('4v'!M217-reta448)+deph448*PI()/180)</f>
        <v>0.77841697546633426</v>
      </c>
      <c r="W229" s="10">
        <f>('4v'!O217-V229)^2</f>
        <v>1.7625181030786703E-5</v>
      </c>
      <c r="X229" s="3"/>
      <c r="Y229" s="3"/>
      <c r="Z229" s="7">
        <f>offs449+Ampl449*SIN(2*PI()*freq449*('4v'!Q218)+deph449*PI()/180)</f>
        <v>0.81302739058507623</v>
      </c>
      <c r="AA229" s="8">
        <f>('4v'!R218-Z229)^2</f>
        <v>1.7302350484722473E-5</v>
      </c>
      <c r="AB229" s="9">
        <f>offs450+Ampl450*SIN(2*PI()*freq450*('4v'!Q218-reta450)+deph450*PI()/180)</f>
        <v>1.0041354657968538</v>
      </c>
      <c r="AC229" s="10">
        <f>('4v'!S218-AB229)^2</f>
        <v>1.9641063797508891E-6</v>
      </c>
      <c r="AD229" s="3"/>
      <c r="AE229" s="3"/>
      <c r="AF229" s="7">
        <f>offs451+Ampl451*SIN(2*PI()*freq451*('4v'!U217)+deph451*PI()/180)</f>
        <v>1.4771400797758469</v>
      </c>
      <c r="AG229" s="8">
        <f>('4v'!V217-AF229)^2</f>
        <v>4.1583457818631608E-8</v>
      </c>
      <c r="AH229" s="9">
        <f>offs452+Ampl452*SIN(2*PI()*freq452*('4v'!U217-reta452)+deph452*PI()/180)</f>
        <v>0.93002439419714711</v>
      </c>
      <c r="AI229" s="10">
        <f>('4v'!W217-AH229)^2</f>
        <v>5.7485135858737295E-6</v>
      </c>
      <c r="AL229" s="76"/>
      <c r="AN229" s="76"/>
      <c r="AO229" s="80"/>
    </row>
    <row r="230" spans="1:41" x14ac:dyDescent="0.25">
      <c r="A230" s="3"/>
      <c r="B230" s="7">
        <f>offs441+Ampl441*SIN(2*PI()*freq441*('4v'!A218)+deph441*PI()/180)</f>
        <v>-1.8072105012110304</v>
      </c>
      <c r="C230" s="8">
        <f>('4v'!B218-B230)^2</f>
        <v>2.3999209344567237E-5</v>
      </c>
      <c r="D230" s="9">
        <f>offs442+Ampl442*SIN(2*PI()*freq442*('4v'!A218-reta442)+deph442*PI()/180)</f>
        <v>1.3045244811618306</v>
      </c>
      <c r="E230" s="10">
        <f>('4v'!C218-D230)^2</f>
        <v>1.0873848426464579E-3</v>
      </c>
      <c r="F230" s="3"/>
      <c r="G230" s="3"/>
      <c r="H230" s="7">
        <f>offs443+Ampl443*SIN(2*PI()*freq443*('4v'!E218)+deph443*PI()/180)</f>
        <v>1.3944321641676951</v>
      </c>
      <c r="I230" s="8">
        <f>('4v'!F218-H230)^2</f>
        <v>2.3984118544330197E-7</v>
      </c>
      <c r="J230" s="9">
        <f>offs444+Ampl444*SIN(2*PI()*freq444*('4v'!E218-reta444)+deph444*PI()/180)</f>
        <v>0.69053388477640965</v>
      </c>
      <c r="K230" s="10">
        <f>('4v'!G218-J230)^2</f>
        <v>2.3204955663865908E-7</v>
      </c>
      <c r="L230" s="3"/>
      <c r="M230" s="3"/>
      <c r="N230" s="7">
        <f>offs445+Ampl445*SIN(2*PI()*freq445*('4v'!I218)+deph445*PI()/180)</f>
        <v>-0.45157844621227955</v>
      </c>
      <c r="O230" s="8">
        <f>('4v'!J218-N230)^2</f>
        <v>9.8654802896091054E-6</v>
      </c>
      <c r="P230" s="9">
        <f>offs446+Ampl446*SIN(2*PI()*freq446*('4v'!I218-reta446)+deph446*PI()/180)</f>
        <v>0.68121757536324878</v>
      </c>
      <c r="Q230" s="10">
        <f>('4v'!K218-P230)^2</f>
        <v>7.3006168241958807E-6</v>
      </c>
      <c r="R230" s="3"/>
      <c r="S230" s="3"/>
      <c r="T230" s="7">
        <f>offs447+Ampl447*SIN(2*PI()*freq447*('4v'!M218)+deph447*PI()/180)</f>
        <v>0.99978178422251451</v>
      </c>
      <c r="U230" s="8">
        <f>('4v'!N218-T230)^2</f>
        <v>9.9891185114915105E-7</v>
      </c>
      <c r="V230" s="9">
        <f>offs448+Ampl448*SIN(2*PI()*freq448*('4v'!M218-reta448)+deph448*PI()/180)</f>
        <v>0.77625654779005093</v>
      </c>
      <c r="W230" s="10">
        <f>('4v'!O218-V230)^2</f>
        <v>3.533182301146498E-5</v>
      </c>
      <c r="X230" s="3"/>
      <c r="Y230" s="3"/>
      <c r="Z230" s="7">
        <f>offs449+Ampl449*SIN(2*PI()*freq449*('4v'!Q219)+deph449*PI()/180)</f>
        <v>0.87932676014617672</v>
      </c>
      <c r="AA230" s="8">
        <f>('4v'!R219-Z230)^2</f>
        <v>5.3557061010240221E-6</v>
      </c>
      <c r="AB230" s="9">
        <f>offs450+Ampl450*SIN(2*PI()*freq450*('4v'!Q219-reta450)+deph450*PI()/180)</f>
        <v>1.0022434918594358</v>
      </c>
      <c r="AC230" s="10">
        <f>('4v'!S219-AB230)^2</f>
        <v>1.1665584641872171E-5</v>
      </c>
      <c r="AD230" s="3"/>
      <c r="AE230" s="3"/>
      <c r="AF230" s="7">
        <f>offs451+Ampl451*SIN(2*PI()*freq451*('4v'!U218)+deph451*PI()/180)</f>
        <v>1.443254642214487</v>
      </c>
      <c r="AG230" s="8">
        <f>('4v'!V218-AF230)^2</f>
        <v>9.1242793879406012E-6</v>
      </c>
      <c r="AH230" s="9">
        <f>offs452+Ampl452*SIN(2*PI()*freq452*('4v'!U218-reta452)+deph452*PI()/180)</f>
        <v>0.92500873876657463</v>
      </c>
      <c r="AI230" s="10">
        <f>('4v'!W218-AH230)^2</f>
        <v>2.4126204592620785E-6</v>
      </c>
      <c r="AL230" s="76"/>
      <c r="AN230" s="76"/>
      <c r="AO230" s="80"/>
    </row>
    <row r="231" spans="1:41" x14ac:dyDescent="0.25">
      <c r="A231" s="3"/>
      <c r="B231" s="7">
        <f>offs441+Ampl441*SIN(2*PI()*freq441*('4v'!A219)+deph441*PI()/180)</f>
        <v>-1.769892783705814</v>
      </c>
      <c r="C231" s="8">
        <f>('4v'!B219-B231)^2</f>
        <v>9.9484495972492349E-6</v>
      </c>
      <c r="D231" s="9">
        <f>offs442+Ampl442*SIN(2*PI()*freq442*('4v'!A219-reta442)+deph442*PI()/180)</f>
        <v>1.3051544641676198</v>
      </c>
      <c r="E231" s="10">
        <f>('4v'!C219-D231)^2</f>
        <v>1.1763964199622379E-3</v>
      </c>
      <c r="F231" s="3"/>
      <c r="G231" s="3"/>
      <c r="H231" s="7">
        <f>offs443+Ampl443*SIN(2*PI()*freq443*('4v'!E219)+deph443*PI()/180)</f>
        <v>1.3667696194080641</v>
      </c>
      <c r="I231" s="8">
        <f>('4v'!F219-H231)^2</f>
        <v>1.3101535893167472E-6</v>
      </c>
      <c r="J231" s="9">
        <f>offs444+Ampl444*SIN(2*PI()*freq444*('4v'!E219-reta444)+deph444*PI()/180)</f>
        <v>0.68327326786719</v>
      </c>
      <c r="K231" s="10">
        <f>('4v'!G219-J231)^2</f>
        <v>4.9235295860007562E-9</v>
      </c>
      <c r="L231" s="3"/>
      <c r="M231" s="3"/>
      <c r="N231" s="7">
        <f>offs445+Ampl445*SIN(2*PI()*freq445*('4v'!I219)+deph445*PI()/180)</f>
        <v>-0.47659920191484295</v>
      </c>
      <c r="O231" s="8">
        <f>('4v'!J219-N231)^2</f>
        <v>2.2317989248267666E-5</v>
      </c>
      <c r="P231" s="9">
        <f>offs446+Ampl446*SIN(2*PI()*freq446*('4v'!I219-reta446)+deph446*PI()/180)</f>
        <v>0.68163288894848684</v>
      </c>
      <c r="Q231" s="10">
        <f>('4v'!K219-P231)^2</f>
        <v>1.3552427742629702E-6</v>
      </c>
      <c r="R231" s="3"/>
      <c r="S231" s="3"/>
      <c r="T231" s="7">
        <f>offs447+Ampl447*SIN(2*PI()*freq447*('4v'!M219)+deph447*PI()/180)</f>
        <v>0.9782493249091686</v>
      </c>
      <c r="U231" s="8">
        <f>('4v'!N219-T231)^2</f>
        <v>9.0039909873342834E-6</v>
      </c>
      <c r="V231" s="9">
        <f>offs448+Ampl448*SIN(2*PI()*freq448*('4v'!M219-reta448)+deph448*PI()/180)</f>
        <v>0.7741233490824978</v>
      </c>
      <c r="W231" s="10">
        <f>('4v'!O219-V231)^2</f>
        <v>3.3223570143153321E-5</v>
      </c>
      <c r="X231" s="3"/>
      <c r="Y231" s="3"/>
      <c r="Z231" s="7">
        <f>offs449+Ampl449*SIN(2*PI()*freq449*('4v'!Q220)+deph449*PI()/180)</f>
        <v>0.9430465447161207</v>
      </c>
      <c r="AA231" s="8">
        <f>('4v'!R220-Z231)^2</f>
        <v>9.2869837072437774E-6</v>
      </c>
      <c r="AB231" s="9">
        <f>offs450+Ampl450*SIN(2*PI()*freq450*('4v'!Q220-reta450)+deph450*PI()/180)</f>
        <v>1.0001275805062788</v>
      </c>
      <c r="AC231" s="10">
        <f>('4v'!S220-AB231)^2</f>
        <v>2.709806840735026E-5</v>
      </c>
      <c r="AD231" s="3"/>
      <c r="AE231" s="3"/>
      <c r="AF231" s="7">
        <f>offs451+Ampl451*SIN(2*PI()*freq451*('4v'!U219)+deph451*PI()/180)</f>
        <v>1.4018757156157433</v>
      </c>
      <c r="AG231" s="8">
        <f>('4v'!V219-AF231)^2</f>
        <v>4.9521566784087027E-7</v>
      </c>
      <c r="AH231" s="9">
        <f>offs452+Ampl452*SIN(2*PI()*freq452*('4v'!U219-reta452)+deph452*PI()/180)</f>
        <v>0.91984064406796651</v>
      </c>
      <c r="AI231" s="10">
        <f>('4v'!W219-AH231)^2</f>
        <v>7.4365775351344028E-7</v>
      </c>
      <c r="AL231" s="76"/>
      <c r="AN231" s="76"/>
      <c r="AO231" s="80"/>
    </row>
    <row r="232" spans="1:41" x14ac:dyDescent="0.25">
      <c r="A232" s="3"/>
      <c r="B232" s="7">
        <f>offs441+Ampl441*SIN(2*PI()*freq441*('4v'!A220)+deph441*PI()/180)</f>
        <v>-1.7317518855727387</v>
      </c>
      <c r="C232" s="8">
        <f>('4v'!B220-B232)^2</f>
        <v>1.7519368133696893E-5</v>
      </c>
      <c r="D232" s="9">
        <f>offs442+Ampl442*SIN(2*PI()*freq442*('4v'!A220-reta442)+deph442*PI()/180)</f>
        <v>1.3055156102024768</v>
      </c>
      <c r="E232" s="10">
        <f>('4v'!C220-D232)^2</f>
        <v>3.3534728258439539E-4</v>
      </c>
      <c r="F232" s="3"/>
      <c r="G232" s="3"/>
      <c r="H232" s="7">
        <f>offs443+Ampl443*SIN(2*PI()*freq443*('4v'!E220)+deph443*PI()/180)</f>
        <v>1.3365017292187309</v>
      </c>
      <c r="I232" s="8">
        <f>('4v'!F220-H232)^2</f>
        <v>3.0147105597094114E-8</v>
      </c>
      <c r="J232" s="9">
        <f>offs444+Ampl444*SIN(2*PI()*freq444*('4v'!E220-reta444)+deph444*PI()/180)</f>
        <v>0.67629049392490104</v>
      </c>
      <c r="K232" s="10">
        <f>('4v'!G220-J232)^2</f>
        <v>8.1395743355220981E-6</v>
      </c>
      <c r="L232" s="3"/>
      <c r="M232" s="3"/>
      <c r="N232" s="7">
        <f>offs445+Ampl445*SIN(2*PI()*freq445*('4v'!I220)+deph445*PI()/180)</f>
        <v>-0.50161656358003603</v>
      </c>
      <c r="O232" s="8">
        <f>('4v'!J220-N232)^2</f>
        <v>3.974109153996535E-5</v>
      </c>
      <c r="P232" s="9">
        <f>offs446+Ampl446*SIN(2*PI()*freq446*('4v'!I220-reta446)+deph446*PI()/180)</f>
        <v>0.68208065198231127</v>
      </c>
      <c r="Q232" s="10">
        <f>('4v'!K220-P232)^2</f>
        <v>2.5982602387185958E-6</v>
      </c>
      <c r="R232" s="3"/>
      <c r="S232" s="3"/>
      <c r="T232" s="7">
        <f>offs447+Ampl447*SIN(2*PI()*freq447*('4v'!M220)+deph447*PI()/180)</f>
        <v>0.95636310750089359</v>
      </c>
      <c r="U232" s="8">
        <f>('4v'!N220-T232)^2</f>
        <v>2.8682799465484899E-5</v>
      </c>
      <c r="V232" s="9">
        <f>offs448+Ampl448*SIN(2*PI()*freq448*('4v'!M220-reta448)+deph448*PI()/180)</f>
        <v>0.7720179053322771</v>
      </c>
      <c r="W232" s="10">
        <f>('4v'!O220-V232)^2</f>
        <v>5.7226128419240679E-5</v>
      </c>
      <c r="X232" s="3"/>
      <c r="Y232" s="3"/>
      <c r="Z232" s="7">
        <f>offs449+Ampl449*SIN(2*PI()*freq449*('4v'!Q221)+deph449*PI()/180)</f>
        <v>1.0040635019069477</v>
      </c>
      <c r="AA232" s="8">
        <f>('4v'!R221-Z232)^2</f>
        <v>6.6434964196876678E-6</v>
      </c>
      <c r="AB232" s="9">
        <f>offs450+Ampl450*SIN(2*PI()*freq450*('4v'!Q221-reta450)+deph450*PI()/180)</f>
        <v>0.99779182418637036</v>
      </c>
      <c r="AC232" s="10">
        <f>('4v'!S221-AB232)^2</f>
        <v>2.325963313263899E-5</v>
      </c>
      <c r="AD232" s="3"/>
      <c r="AE232" s="3"/>
      <c r="AF232" s="7">
        <f>offs451+Ampl451*SIN(2*PI()*freq451*('4v'!U220)+deph451*PI()/180)</f>
        <v>1.353166603698672</v>
      </c>
      <c r="AG232" s="8">
        <f>('4v'!V220-AF232)^2</f>
        <v>6.7667684506892359E-7</v>
      </c>
      <c r="AH232" s="9">
        <f>offs452+Ampl452*SIN(2*PI()*freq452*('4v'!U220-reta452)+deph452*PI()/180)</f>
        <v>0.91454050621002092</v>
      </c>
      <c r="AI232" s="10">
        <f>('4v'!W220-AH232)^2</f>
        <v>5.0917642242140291E-6</v>
      </c>
      <c r="AL232" s="76"/>
      <c r="AN232" s="76"/>
      <c r="AO232" s="80"/>
    </row>
    <row r="233" spans="1:41" x14ac:dyDescent="0.25">
      <c r="A233" s="3"/>
      <c r="B233" s="7">
        <f>offs441+Ampl441*SIN(2*PI()*freq441*('4v'!A221)+deph441*PI()/180)</f>
        <v>-1.6928118974205555</v>
      </c>
      <c r="C233" s="8">
        <f>('4v'!B221-B233)^2</f>
        <v>1.6508802571087915E-5</v>
      </c>
      <c r="D233" s="9">
        <f>offs442+Ampl442*SIN(2*PI()*freq442*('4v'!A221-reta442)+deph442*PI()/180)</f>
        <v>1.3056076911588252</v>
      </c>
      <c r="E233" s="10">
        <f>('4v'!C221-D233)^2</f>
        <v>1.5279453957160028E-4</v>
      </c>
      <c r="F233" s="3"/>
      <c r="G233" s="3"/>
      <c r="H233" s="7">
        <f>offs443+Ampl443*SIN(2*PI()*freq443*('4v'!E221)+deph443*PI()/180)</f>
        <v>1.3036715059278807</v>
      </c>
      <c r="I233" s="8">
        <f>('4v'!F221-H233)^2</f>
        <v>2.9866872920867505E-7</v>
      </c>
      <c r="J233" s="9">
        <f>offs444+Ampl444*SIN(2*PI()*freq444*('4v'!E221-reta444)+deph444*PI()/180)</f>
        <v>0.66959548585340445</v>
      </c>
      <c r="K233" s="10">
        <f>('4v'!G221-J233)^2</f>
        <v>3.5088869362653528E-5</v>
      </c>
      <c r="L233" s="3"/>
      <c r="M233" s="3"/>
      <c r="N233" s="7">
        <f>offs445+Ampl445*SIN(2*PI()*freq445*('4v'!I221)+deph445*PI()/180)</f>
        <v>-0.52662658067644408</v>
      </c>
      <c r="O233" s="8">
        <f>('4v'!J221-N233)^2</f>
        <v>6.2040365621018984E-5</v>
      </c>
      <c r="P233" s="9">
        <f>offs446+Ampl446*SIN(2*PI()*freq446*('4v'!I221-reta446)+deph446*PI()/180)</f>
        <v>0.68256079375774847</v>
      </c>
      <c r="Q233" s="10">
        <f>('4v'!K221-P233)^2</f>
        <v>4.3766889253094426E-6</v>
      </c>
      <c r="R233" s="3"/>
      <c r="S233" s="3"/>
      <c r="T233" s="7">
        <f>offs447+Ampl447*SIN(2*PI()*freq447*('4v'!M221)+deph447*PI()/180)</f>
        <v>0.9341285320943431</v>
      </c>
      <c r="U233" s="8">
        <f>('4v'!N221-T233)^2</f>
        <v>1.7244982949705449E-5</v>
      </c>
      <c r="V233" s="9">
        <f>offs448+Ampl448*SIN(2*PI()*freq448*('4v'!M221-reta448)+deph448*PI()/180)</f>
        <v>0.76994073568437571</v>
      </c>
      <c r="W233" s="10">
        <f>('4v'!O221-V233)^2</f>
        <v>5.5364696339555509E-5</v>
      </c>
      <c r="X233" s="3"/>
      <c r="Y233" s="3"/>
      <c r="Z233" s="7">
        <f>offs449+Ampl449*SIN(2*PI()*freq449*('4v'!Q222)+deph449*PI()/180)</f>
        <v>1.062259616951972</v>
      </c>
      <c r="AA233" s="8">
        <f>('4v'!R222-Z233)^2</f>
        <v>8.8469545163963089E-6</v>
      </c>
      <c r="AB233" s="9">
        <f>offs450+Ampl450*SIN(2*PI()*freq450*('4v'!Q222-reta450)+deph450*PI()/180)</f>
        <v>0.99524074055758527</v>
      </c>
      <c r="AC233" s="10">
        <f>('4v'!S222-AB233)^2</f>
        <v>3.8176834877949152E-5</v>
      </c>
      <c r="AD233" s="3"/>
      <c r="AE233" s="3"/>
      <c r="AF233" s="7">
        <f>offs451+Ampl451*SIN(2*PI()*freq451*('4v'!U221)+deph451*PI()/180)</f>
        <v>1.2973195390749315</v>
      </c>
      <c r="AG233" s="8">
        <f>('4v'!V221-AF233)^2</f>
        <v>2.6131985807801387E-6</v>
      </c>
      <c r="AH233" s="9">
        <f>offs452+Ampl452*SIN(2*PI()*freq452*('4v'!U221-reta452)+deph452*PI()/180)</f>
        <v>0.90912924241546011</v>
      </c>
      <c r="AI233" s="10">
        <f>('4v'!W221-AH233)^2</f>
        <v>3.2679874844614684E-6</v>
      </c>
      <c r="AL233" s="76"/>
      <c r="AN233" s="76"/>
      <c r="AO233" s="80"/>
    </row>
    <row r="234" spans="1:41" x14ac:dyDescent="0.25">
      <c r="A234" s="3"/>
      <c r="B234" s="7">
        <f>offs441+Ampl441*SIN(2*PI()*freq441*('4v'!A222)+deph441*PI()/180)</f>
        <v>-1.6530974145803978</v>
      </c>
      <c r="C234" s="8">
        <f>('4v'!B222-B234)^2</f>
        <v>2.2232030514144153E-5</v>
      </c>
      <c r="D234" s="9">
        <f>offs442+Ampl442*SIN(2*PI()*freq442*('4v'!A222-reta442)+deph442*PI()/180)</f>
        <v>1.3054306488763594</v>
      </c>
      <c r="E234" s="10">
        <f>('4v'!C222-D234)^2</f>
        <v>7.9315744859279362E-4</v>
      </c>
      <c r="F234" s="3"/>
      <c r="G234" s="3"/>
      <c r="H234" s="7">
        <f>offs443+Ampl443*SIN(2*PI()*freq443*('4v'!E222)+deph443*PI()/180)</f>
        <v>1.268325603079238</v>
      </c>
      <c r="I234" s="8">
        <f>('4v'!F222-H234)^2</f>
        <v>5.3361142260890877E-6</v>
      </c>
      <c r="J234" s="9">
        <f>offs444+Ampl444*SIN(2*PI()*freq444*('4v'!E222-reta444)+deph444*PI()/180)</f>
        <v>0.66319775762551214</v>
      </c>
      <c r="K234" s="10">
        <f>('4v'!G222-J234)^2</f>
        <v>1.7418080634176329E-4</v>
      </c>
      <c r="L234" s="3"/>
      <c r="M234" s="3"/>
      <c r="N234" s="7">
        <f>offs445+Ampl445*SIN(2*PI()*freq445*('4v'!I222)+deph445*PI()/180)</f>
        <v>-0.55162530383244124</v>
      </c>
      <c r="O234" s="8">
        <f>('4v'!J222-N234)^2</f>
        <v>5.6020192684654665E-5</v>
      </c>
      <c r="P234" s="9">
        <f>offs446+Ampl446*SIN(2*PI()*freq446*('4v'!I222-reta446)+deph446*PI()/180)</f>
        <v>0.68307323845484613</v>
      </c>
      <c r="Q234" s="10">
        <f>('4v'!K222-P234)^2</f>
        <v>4.2429389143767381E-7</v>
      </c>
      <c r="R234" s="3"/>
      <c r="S234" s="3"/>
      <c r="T234" s="7">
        <f>offs447+Ampl447*SIN(2*PI()*freq447*('4v'!M222)+deph447*PI()/180)</f>
        <v>0.91155108473829571</v>
      </c>
      <c r="U234" s="8">
        <f>('4v'!N222-T234)^2</f>
        <v>1.0841578672429029E-5</v>
      </c>
      <c r="V234" s="9">
        <f>offs448+Ampl448*SIN(2*PI()*freq448*('4v'!M222-reta448)+deph448*PI()/180)</f>
        <v>0.76789235231215835</v>
      </c>
      <c r="W234" s="10">
        <f>('4v'!O222-V234)^2</f>
        <v>5.3956257307976808E-5</v>
      </c>
      <c r="X234" s="3"/>
      <c r="Y234" s="3"/>
      <c r="Z234" s="7">
        <f>offs449+Ampl449*SIN(2*PI()*freq449*('4v'!Q223)+deph449*PI()/180)</f>
        <v>1.1175223309617399</v>
      </c>
      <c r="AA234" s="8">
        <f>('4v'!R223-Z234)^2</f>
        <v>1.9951322974017805E-7</v>
      </c>
      <c r="AB234" s="9">
        <f>offs450+Ampl450*SIN(2*PI()*freq450*('4v'!Q223-reta450)+deph450*PI()/180)</f>
        <v>0.99247926374894446</v>
      </c>
      <c r="AC234" s="10">
        <f>('4v'!S223-AB234)^2</f>
        <v>5.3630191936603641E-5</v>
      </c>
      <c r="AD234" s="3"/>
      <c r="AE234" s="3"/>
      <c r="AF234" s="7">
        <f>offs451+Ampl451*SIN(2*PI()*freq451*('4v'!U222)+deph451*PI()/180)</f>
        <v>1.2345549245944942</v>
      </c>
      <c r="AG234" s="8">
        <f>('4v'!V222-AF234)^2</f>
        <v>1.8277001091982542E-6</v>
      </c>
      <c r="AH234" s="9">
        <f>offs452+Ampl452*SIN(2*PI()*freq452*('4v'!U222-reta452)+deph452*PI()/180)</f>
        <v>0.90362820847031</v>
      </c>
      <c r="AI234" s="10">
        <f>('4v'!W222-AH234)^2</f>
        <v>2.1018954795610085E-6</v>
      </c>
      <c r="AL234" s="76"/>
      <c r="AN234" s="76"/>
      <c r="AO234" s="80"/>
    </row>
    <row r="235" spans="1:41" x14ac:dyDescent="0.25">
      <c r="A235" s="3"/>
      <c r="B235" s="7">
        <f>offs441+Ampl441*SIN(2*PI()*freq441*('4v'!A223)+deph441*PI()/180)</f>
        <v>-1.6126335215708423</v>
      </c>
      <c r="C235" s="8">
        <f>('4v'!B223-B235)^2</f>
        <v>3.7411308374350643E-5</v>
      </c>
      <c r="D235" s="9">
        <f>offs442+Ampl442*SIN(2*PI()*freq442*('4v'!A223-reta442)+deph442*PI()/180)</f>
        <v>1.3049845951787797</v>
      </c>
      <c r="E235" s="10">
        <f>('4v'!C223-D235)^2</f>
        <v>8.1848087867156802E-4</v>
      </c>
      <c r="F235" s="3"/>
      <c r="G235" s="3"/>
      <c r="H235" s="7">
        <f>offs443+Ampl443*SIN(2*PI()*freq443*('4v'!E223)+deph443*PI()/180)</f>
        <v>1.23051424913484</v>
      </c>
      <c r="I235" s="8">
        <f>('4v'!F223-H235)^2</f>
        <v>2.5858220200597634E-6</v>
      </c>
      <c r="J235" s="9">
        <f>offs444+Ampl444*SIN(2*PI()*freq444*('4v'!E223-reta444)+deph444*PI()/180)</f>
        <v>0.65710640076311266</v>
      </c>
      <c r="K235" s="10">
        <f>('4v'!G223-J235)^2</f>
        <v>2.8466440975047493E-4</v>
      </c>
      <c r="L235" s="3"/>
      <c r="M235" s="3"/>
      <c r="N235" s="7">
        <f>offs445+Ampl445*SIN(2*PI()*freq445*('4v'!I223)+deph445*PI()/180)</f>
        <v>-0.57660878545984606</v>
      </c>
      <c r="O235" s="8">
        <f>('4v'!J223-N235)^2</f>
        <v>8.1552557421439147E-5</v>
      </c>
      <c r="P235" s="9">
        <f>offs446+Ampl446*SIN(2*PI()*freq446*('4v'!I223-reta446)+deph446*PI()/180)</f>
        <v>0.68361790515264609</v>
      </c>
      <c r="Q235" s="10">
        <f>('4v'!K223-P235)^2</f>
        <v>1.4305240071680925E-6</v>
      </c>
      <c r="R235" s="3"/>
      <c r="S235" s="3"/>
      <c r="T235" s="7">
        <f>offs447+Ampl447*SIN(2*PI()*freq447*('4v'!M223)+deph447*PI()/180)</f>
        <v>0.88863633608005266</v>
      </c>
      <c r="U235" s="8">
        <f>('4v'!N223-T235)^2</f>
        <v>7.6723677257397428E-6</v>
      </c>
      <c r="V235" s="9">
        <f>offs448+Ampl448*SIN(2*PI()*freq448*('4v'!M223-reta448)+deph448*PI()/180)</f>
        <v>0.76587326029107949</v>
      </c>
      <c r="W235" s="10">
        <f>('4v'!O223-V235)^2</f>
        <v>5.2991415668237841E-5</v>
      </c>
      <c r="X235" s="3"/>
      <c r="Y235" s="3"/>
      <c r="Z235" s="7">
        <f>offs449+Ampl449*SIN(2*PI()*freq449*('4v'!Q224)+deph449*PI()/180)</f>
        <v>1.1697447586276239</v>
      </c>
      <c r="AA235" s="8">
        <f>('4v'!R224-Z235)^2</f>
        <v>8.689280926730928E-6</v>
      </c>
      <c r="AB235" s="9">
        <f>offs450+Ampl450*SIN(2*PI()*freq450*('4v'!Q224-reta450)+deph450*PI()/180)</f>
        <v>0.9895127348173659</v>
      </c>
      <c r="AC235" s="10">
        <f>('4v'!S224-AB235)^2</f>
        <v>3.9812753465478897E-5</v>
      </c>
      <c r="AD235" s="3"/>
      <c r="AE235" s="3"/>
      <c r="AF235" s="7">
        <f>offs451+Ampl451*SIN(2*PI()*freq451*('4v'!U223)+deph451*PI()/180)</f>
        <v>1.1651204635162904</v>
      </c>
      <c r="AG235" s="8">
        <f>('4v'!V223-AF235)^2</f>
        <v>4.970507570470389E-6</v>
      </c>
      <c r="AH235" s="9">
        <f>offs452+Ampl452*SIN(2*PI()*freq452*('4v'!U223-reta452)+deph452*PI()/180)</f>
        <v>0.89805911444236874</v>
      </c>
      <c r="AI235" s="10">
        <f>('4v'!W223-AH235)^2</f>
        <v>1.3453345068015467E-6</v>
      </c>
      <c r="AL235" s="76"/>
      <c r="AN235" s="76"/>
      <c r="AO235" s="80"/>
    </row>
    <row r="236" spans="1:41" x14ac:dyDescent="0.25">
      <c r="A236" s="3"/>
      <c r="B236" s="7">
        <f>offs441+Ampl441*SIN(2*PI()*freq441*('4v'!A224)+deph441*PI()/180)</f>
        <v>-1.5714457762539937</v>
      </c>
      <c r="C236" s="8">
        <f>('4v'!B224-B236)^2</f>
        <v>1.8796766152184675E-5</v>
      </c>
      <c r="D236" s="9">
        <f>offs442+Ampl442*SIN(2*PI()*freq442*('4v'!A224-reta442)+deph442*PI()/180)</f>
        <v>1.3042698118031621</v>
      </c>
      <c r="E236" s="10">
        <f>('4v'!C224-D236)^2</f>
        <v>6.1459143095999048E-5</v>
      </c>
      <c r="F236" s="3"/>
      <c r="G236" s="3"/>
      <c r="H236" s="7">
        <f>offs443+Ampl443*SIN(2*PI()*freq443*('4v'!E224)+deph443*PI()/180)</f>
        <v>1.1902911760976331</v>
      </c>
      <c r="I236" s="8">
        <f>('4v'!F224-H236)^2</f>
        <v>2.002348579530206E-7</v>
      </c>
      <c r="J236" s="9">
        <f>offs444+Ampl444*SIN(2*PI()*freq444*('4v'!E224-reta444)+deph444*PI()/180)</f>
        <v>0.65133007141761923</v>
      </c>
      <c r="K236" s="10">
        <f>('4v'!G224-J236)^2</f>
        <v>1.7027304527356021E-4</v>
      </c>
      <c r="L236" s="3"/>
      <c r="M236" s="3"/>
      <c r="N236" s="7">
        <f>offs445+Ampl445*SIN(2*PI()*freq445*('4v'!I224)+deph445*PI()/180)</f>
        <v>-0.6015730803772944</v>
      </c>
      <c r="O236" s="8">
        <f>('4v'!J224-N236)^2</f>
        <v>7.4034329155123936E-5</v>
      </c>
      <c r="P236" s="9">
        <f>offs446+Ampl446*SIN(2*PI()*freq446*('4v'!I224-reta446)+deph446*PI()/180)</f>
        <v>0.68419470784196301</v>
      </c>
      <c r="Q236" s="10">
        <f>('4v'!K224-P236)^2</f>
        <v>3.2501656506479279E-8</v>
      </c>
      <c r="R236" s="3"/>
      <c r="S236" s="3"/>
      <c r="T236" s="7">
        <f>offs447+Ampl447*SIN(2*PI()*freq447*('4v'!M224)+deph447*PI()/180)</f>
        <v>0.86538993999096347</v>
      </c>
      <c r="U236" s="8">
        <f>('4v'!N224-T236)^2</f>
        <v>3.9146296020782396E-7</v>
      </c>
      <c r="V236" s="9">
        <f>offs448+Ampl448*SIN(2*PI()*freq448*('4v'!M224-reta448)+deph448*PI()/180)</f>
        <v>0.76388395747414539</v>
      </c>
      <c r="W236" s="10">
        <f>('4v'!O224-V236)^2</f>
        <v>5.2466082631207753E-5</v>
      </c>
      <c r="X236" s="3"/>
      <c r="Y236" s="3"/>
      <c r="Z236" s="7">
        <f>offs449+Ampl449*SIN(2*PI()*freq449*('4v'!Q225)+deph449*PI()/180)</f>
        <v>1.2188258949519883</v>
      </c>
      <c r="AA236" s="8">
        <f>('4v'!R225-Z236)^2</f>
        <v>1.5572418111978644E-6</v>
      </c>
      <c r="AB236" s="9">
        <f>offs450+Ampl450*SIN(2*PI()*freq450*('4v'!Q225-reta450)+deph450*PI()/180)</f>
        <v>0.98634689141736132</v>
      </c>
      <c r="AC236" s="10">
        <f>('4v'!S225-AB236)^2</f>
        <v>4.9700968996585121E-5</v>
      </c>
      <c r="AD236" s="3"/>
      <c r="AE236" s="3"/>
      <c r="AF236" s="7">
        <f>offs451+Ampl451*SIN(2*PI()*freq451*('4v'!U224)+deph451*PI()/180)</f>
        <v>1.0892901819366072</v>
      </c>
      <c r="AG236" s="8">
        <f>('4v'!V224-AF236)^2</f>
        <v>1.7817392623595739E-6</v>
      </c>
      <c r="AH236" s="9">
        <f>offs452+Ampl452*SIN(2*PI()*freq452*('4v'!U224-reta452)+deph452*PI()/180)</f>
        <v>0.89244393900148755</v>
      </c>
      <c r="AI236" s="10">
        <f>('4v'!W224-AH236)^2</f>
        <v>8.2257738911882034E-6</v>
      </c>
      <c r="AL236" s="76"/>
      <c r="AN236" s="76"/>
      <c r="AO236" s="80"/>
    </row>
    <row r="237" spans="1:41" x14ac:dyDescent="0.25">
      <c r="A237" s="3"/>
      <c r="B237" s="7">
        <f>offs441+Ampl441*SIN(2*PI()*freq441*('4v'!A225)+deph441*PI()/180)</f>
        <v>-1.5295601936925869</v>
      </c>
      <c r="C237" s="8">
        <f>('4v'!B225-B237)^2</f>
        <v>2.7096254825256856E-5</v>
      </c>
      <c r="D237" s="9">
        <f>offs442+Ampl442*SIN(2*PI()*freq442*('4v'!A225-reta442)+deph442*PI()/180)</f>
        <v>1.3032867502220065</v>
      </c>
      <c r="E237" s="10">
        <f>('4v'!C225-D237)^2</f>
        <v>1.020402573980355E-6</v>
      </c>
      <c r="F237" s="3"/>
      <c r="G237" s="3"/>
      <c r="H237" s="7">
        <f>offs443+Ampl443*SIN(2*PI()*freq443*('4v'!E225)+deph443*PI()/180)</f>
        <v>1.1477135431553598</v>
      </c>
      <c r="I237" s="8">
        <f>('4v'!F225-H237)^2</f>
        <v>7.7932715068674797E-6</v>
      </c>
      <c r="J237" s="9">
        <f>offs444+Ampl444*SIN(2*PI()*freq444*('4v'!E225-reta444)+deph444*PI()/180)</f>
        <v>0.64587697806910538</v>
      </c>
      <c r="K237" s="10">
        <f>('4v'!G225-J237)^2</f>
        <v>5.7695844475102336E-5</v>
      </c>
      <c r="L237" s="3"/>
      <c r="M237" s="3"/>
      <c r="N237" s="7">
        <f>offs445+Ampl445*SIN(2*PI()*freq445*('4v'!I225)+deph445*PI()/180)</f>
        <v>-0.62651424643322007</v>
      </c>
      <c r="O237" s="8">
        <f>('4v'!J225-N237)^2</f>
        <v>3.8461534787129372E-5</v>
      </c>
      <c r="P237" s="9">
        <f>offs446+Ampl446*SIN(2*PI()*freq446*('4v'!I225-reta446)+deph446*PI()/180)</f>
        <v>0.68480355543896543</v>
      </c>
      <c r="Q237" s="10">
        <f>('4v'!K225-P237)^2</f>
        <v>1.836683354756158E-7</v>
      </c>
      <c r="R237" s="3"/>
      <c r="S237" s="3"/>
      <c r="T237" s="7">
        <f>offs447+Ampl447*SIN(2*PI()*freq447*('4v'!M225)+deph447*PI()/180)</f>
        <v>0.84181763217142347</v>
      </c>
      <c r="U237" s="8">
        <f>('4v'!N225-T237)^2</f>
        <v>7.3636674473119255E-6</v>
      </c>
      <c r="V237" s="9">
        <f>offs448+Ampl448*SIN(2*PI()*freq448*('4v'!M225-reta448)+deph448*PI()/180)</f>
        <v>0.76192493436915776</v>
      </c>
      <c r="W237" s="10">
        <f>('4v'!O225-V237)^2</f>
        <v>5.2380600996653102E-5</v>
      </c>
      <c r="X237" s="3"/>
      <c r="Y237" s="3"/>
      <c r="Z237" s="7">
        <f>offs449+Ampl449*SIN(2*PI()*freq449*('4v'!Q226)+deph449*PI()/180)</f>
        <v>1.2646708106050364</v>
      </c>
      <c r="AA237" s="8">
        <f>('4v'!R226-Z237)^2</f>
        <v>4.7441459666296199E-8</v>
      </c>
      <c r="AB237" s="9">
        <f>offs450+Ampl450*SIN(2*PI()*freq450*('4v'!Q226-reta450)+deph450*PI()/180)</f>
        <v>0.98298785670366429</v>
      </c>
      <c r="AC237" s="10">
        <f>('4v'!S226-AB237)^2</f>
        <v>1.3622423206983803E-5</v>
      </c>
      <c r="AD237" s="3"/>
      <c r="AE237" s="3"/>
      <c r="AF237" s="7">
        <f>offs451+Ampl451*SIN(2*PI()*freq451*('4v'!U225)+deph451*PI()/180)</f>
        <v>1.0073633473332797</v>
      </c>
      <c r="AG237" s="8">
        <f>('4v'!V225-AF237)^2</f>
        <v>1.0135644302315802E-5</v>
      </c>
      <c r="AH237" s="9">
        <f>offs452+Ampl452*SIN(2*PI()*freq452*('4v'!U225-reta452)+deph452*PI()/180)</f>
        <v>0.88680484267980186</v>
      </c>
      <c r="AI237" s="10">
        <f>('4v'!W225-AH237)^2</f>
        <v>7.0127371925192355E-6</v>
      </c>
      <c r="AL237" s="76"/>
      <c r="AN237" s="76"/>
      <c r="AO237" s="80"/>
    </row>
    <row r="238" spans="1:41" x14ac:dyDescent="0.25">
      <c r="A238" s="3"/>
      <c r="B238" s="7">
        <f>offs441+Ampl441*SIN(2*PI()*freq441*('4v'!A226)+deph441*PI()/180)</f>
        <v>-1.4870032297183187</v>
      </c>
      <c r="C238" s="8">
        <f>('4v'!B226-B238)^2</f>
        <v>7.8742601681132511E-7</v>
      </c>
      <c r="D238" s="9">
        <f>offs442+Ampl442*SIN(2*PI()*freq442*('4v'!A226-reta442)+deph442*PI()/180)</f>
        <v>1.3020360313580781</v>
      </c>
      <c r="E238" s="10">
        <f>('4v'!C226-D238)^2</f>
        <v>2.5384993005328103E-4</v>
      </c>
      <c r="F238" s="3"/>
      <c r="G238" s="3"/>
      <c r="H238" s="7">
        <f>offs443+Ampl443*SIN(2*PI()*freq443*('4v'!E226)+deph443*PI()/180)</f>
        <v>1.1028418554542336</v>
      </c>
      <c r="I238" s="8">
        <f>('4v'!F226-H238)^2</f>
        <v>7.8988625742999761E-7</v>
      </c>
      <c r="J238" s="9">
        <f>offs444+Ampl444*SIN(2*PI()*freq444*('4v'!E226-reta444)+deph444*PI()/180)</f>
        <v>0.64075486986160657</v>
      </c>
      <c r="K238" s="10">
        <f>('4v'!G226-J238)^2</f>
        <v>4.070273945103553E-5</v>
      </c>
      <c r="L238" s="3"/>
      <c r="M238" s="3"/>
      <c r="N238" s="7">
        <f>offs445+Ampl445*SIN(2*PI()*freq445*('4v'!I226)+deph445*PI()/180)</f>
        <v>-0.65142834512837833</v>
      </c>
      <c r="O238" s="8">
        <f>('4v'!J226-N238)^2</f>
        <v>3.277797376201004E-5</v>
      </c>
      <c r="P238" s="9">
        <f>offs446+Ampl446*SIN(2*PI()*freq446*('4v'!I226-reta446)+deph446*PI()/180)</f>
        <v>0.68544435179955998</v>
      </c>
      <c r="Q238" s="10">
        <f>('4v'!K226-P238)^2</f>
        <v>7.8102855684506333E-7</v>
      </c>
      <c r="R238" s="3"/>
      <c r="S238" s="3"/>
      <c r="T238" s="7">
        <f>offs447+Ampl447*SIN(2*PI()*freq447*('4v'!M226)+deph447*PI()/180)</f>
        <v>0.81792522873566398</v>
      </c>
      <c r="U238" s="8">
        <f>('4v'!N226-T238)^2</f>
        <v>1.0039463632224358E-5</v>
      </c>
      <c r="V238" s="9">
        <f>offs448+Ampl448*SIN(2*PI()*freq448*('4v'!M226-reta448)+deph448*PI()/180)</f>
        <v>0.75999667401776694</v>
      </c>
      <c r="W238" s="10">
        <f>('4v'!O226-V238)^2</f>
        <v>5.2741204892653485E-5</v>
      </c>
      <c r="X238" s="3"/>
      <c r="Y238" s="3"/>
      <c r="Z238" s="7">
        <f>offs449+Ampl449*SIN(2*PI()*freq449*('4v'!Q227)+deph449*PI()/180)</f>
        <v>1.3071908355305413</v>
      </c>
      <c r="AA238" s="8">
        <f>('4v'!R227-Z238)^2</f>
        <v>1.3504416176529316E-5</v>
      </c>
      <c r="AB238" s="9">
        <f>offs450+Ampl450*SIN(2*PI()*freq450*('4v'!Q227-reta450)+deph450*PI()/180)</f>
        <v>0.97944212748824788</v>
      </c>
      <c r="AC238" s="10">
        <f>('4v'!S227-AB238)^2</f>
        <v>2.1061987845147028E-8</v>
      </c>
      <c r="AD238" s="3"/>
      <c r="AE238" s="3"/>
      <c r="AF238" s="7">
        <f>offs451+Ampl451*SIN(2*PI()*freq451*('4v'!U226)+deph451*PI()/180)</f>
        <v>0.91966328749367676</v>
      </c>
      <c r="AG238" s="8">
        <f>('4v'!V226-AF238)^2</f>
        <v>8.9563281455037051E-6</v>
      </c>
      <c r="AH238" s="9">
        <f>offs452+Ampl452*SIN(2*PI()*freq452*('4v'!U226-reta452)+deph452*PI()/180)</f>
        <v>0.88116408041423544</v>
      </c>
      <c r="AI238" s="10">
        <f>('4v'!W226-AH238)^2</f>
        <v>5.9045091932821651E-6</v>
      </c>
      <c r="AL238" s="76"/>
      <c r="AN238" s="76"/>
      <c r="AO238" s="80"/>
    </row>
    <row r="239" spans="1:41" x14ac:dyDescent="0.25">
      <c r="A239" s="3"/>
      <c r="B239" s="7">
        <f>offs441+Ampl441*SIN(2*PI()*freq441*('4v'!A227)+deph441*PI()/180)</f>
        <v>-1.4438017642217773</v>
      </c>
      <c r="C239" s="8">
        <f>('4v'!B227-B239)^2</f>
        <v>1.254704161654518E-6</v>
      </c>
      <c r="D239" s="9">
        <f>offs442+Ampl442*SIN(2*PI()*freq442*('4v'!A227-reta442)+deph442*PI()/180)</f>
        <v>1.3005184451922185</v>
      </c>
      <c r="E239" s="10">
        <f>('4v'!C227-D239)^2</f>
        <v>1.0939724805996737E-3</v>
      </c>
      <c r="F239" s="3"/>
      <c r="G239" s="3"/>
      <c r="H239" s="7">
        <f>offs443+Ampl443*SIN(2*PI()*freq443*('4v'!E227)+deph443*PI()/180)</f>
        <v>1.0557398781178011</v>
      </c>
      <c r="I239" s="8">
        <f>('4v'!F227-H239)^2</f>
        <v>1.6675122034455184E-6</v>
      </c>
      <c r="J239" s="9">
        <f>offs444+Ampl444*SIN(2*PI()*freq444*('4v'!E227-reta444)+deph444*PI()/180)</f>
        <v>0.63597102559116125</v>
      </c>
      <c r="K239" s="10">
        <f>('4v'!G227-J239)^2</f>
        <v>3.6764709218562564E-4</v>
      </c>
      <c r="L239" s="3"/>
      <c r="M239" s="3"/>
      <c r="N239" s="7">
        <f>offs445+Ampl445*SIN(2*PI()*freq445*('4v'!I227)+deph445*PI()/180)</f>
        <v>-0.67631144223776996</v>
      </c>
      <c r="O239" s="8">
        <f>('4v'!J227-N239)^2</f>
        <v>2.722420793434026E-5</v>
      </c>
      <c r="P239" s="9">
        <f>offs446+Ampl446*SIN(2*PI()*freq446*('4v'!I227-reta446)+deph446*PI()/180)</f>
        <v>0.68611699573457285</v>
      </c>
      <c r="Q239" s="10">
        <f>('4v'!K227-P239)^2</f>
        <v>4.4569233066863072E-8</v>
      </c>
      <c r="R239" s="3"/>
      <c r="S239" s="3"/>
      <c r="T239" s="7">
        <f>offs447+Ampl447*SIN(2*PI()*freq447*('4v'!M227)+deph447*PI()/180)</f>
        <v>0.79371862477672384</v>
      </c>
      <c r="U239" s="8">
        <f>('4v'!N227-T239)^2</f>
        <v>1.5504813646576325E-5</v>
      </c>
      <c r="V239" s="9">
        <f>offs448+Ampl448*SIN(2*PI()*freq448*('4v'!M227-reta448)+deph448*PI()/180)</f>
        <v>0.75809965187636774</v>
      </c>
      <c r="W239" s="10">
        <f>('4v'!O227-V239)^2</f>
        <v>5.355915239216017E-5</v>
      </c>
      <c r="X239" s="3"/>
      <c r="Y239" s="3"/>
      <c r="Z239" s="7">
        <f>offs449+Ampl449*SIN(2*PI()*freq449*('4v'!Q228)+deph449*PI()/180)</f>
        <v>1.3463037304453251</v>
      </c>
      <c r="AA239" s="8">
        <f>('4v'!R228-Z239)^2</f>
        <v>3.249711234267676E-8</v>
      </c>
      <c r="AB239" s="9">
        <f>offs450+Ampl450*SIN(2*PI()*freq450*('4v'!Q228-reta450)+deph450*PI()/180)</f>
        <v>0.97571656167464205</v>
      </c>
      <c r="AC239" s="10">
        <f>('4v'!S228-AB239)^2</f>
        <v>2.6485555028438689E-6</v>
      </c>
      <c r="AD239" s="3"/>
      <c r="AE239" s="3"/>
      <c r="AF239" s="7">
        <f>offs451+Ampl451*SIN(2*PI()*freq451*('4v'!U227)+deph451*PI()/180)</f>
        <v>0.82653611448763886</v>
      </c>
      <c r="AG239" s="8">
        <f>('4v'!V227-AF239)^2</f>
        <v>5.6163573416993632E-6</v>
      </c>
      <c r="AH239" s="9">
        <f>offs452+Ampl452*SIN(2*PI()*freq452*('4v'!U227-reta452)+deph452*PI()/180)</f>
        <v>0.87554391371643137</v>
      </c>
      <c r="AI239" s="10">
        <f>('4v'!W227-AH239)^2</f>
        <v>1.7165163953094532E-5</v>
      </c>
      <c r="AL239" s="76"/>
      <c r="AN239" s="76"/>
      <c r="AO239" s="80"/>
    </row>
    <row r="240" spans="1:41" x14ac:dyDescent="0.25">
      <c r="A240" s="3"/>
      <c r="B240" s="7">
        <f>offs441+Ampl441*SIN(2*PI()*freq441*('4v'!A228)+deph441*PI()/180)</f>
        <v>-1.3999830841745213</v>
      </c>
      <c r="C240" s="8">
        <f>('4v'!B228-B240)^2</f>
        <v>2.8614515162179708E-10</v>
      </c>
      <c r="D240" s="9">
        <f>offs442+Ampl442*SIN(2*PI()*freq442*('4v'!A228-reta442)+deph442*PI()/180)</f>
        <v>1.2987349502643772</v>
      </c>
      <c r="E240" s="10">
        <f>('4v'!C228-D240)^2</f>
        <v>8.4096808496890983E-4</v>
      </c>
      <c r="F240" s="3"/>
      <c r="G240" s="3"/>
      <c r="H240" s="7">
        <f>offs443+Ampl443*SIN(2*PI()*freq443*('4v'!E228)+deph443*PI()/180)</f>
        <v>1.0064745456332227</v>
      </c>
      <c r="I240" s="8">
        <f>('4v'!F228-H240)^2</f>
        <v>1.3554578876410022E-5</v>
      </c>
      <c r="J240" s="9">
        <f>offs444+Ampl444*SIN(2*PI()*freq444*('4v'!E228-reta444)+deph444*PI()/180)</f>
        <v>0.63153224336224412</v>
      </c>
      <c r="K240" s="10">
        <f>('4v'!G228-J240)^2</f>
        <v>3.4751086724510194E-4</v>
      </c>
      <c r="L240" s="3"/>
      <c r="M240" s="3"/>
      <c r="N240" s="7">
        <f>offs445+Ampl445*SIN(2*PI()*freq445*('4v'!I228)+deph445*PI()/180)</f>
        <v>-0.70115960843190916</v>
      </c>
      <c r="O240" s="8">
        <f>('4v'!J228-N240)^2</f>
        <v>7.4098198730024235E-6</v>
      </c>
      <c r="P240" s="9">
        <f>offs446+Ampl446*SIN(2*PI()*freq446*('4v'!I228-reta446)+deph446*PI()/180)</f>
        <v>0.68682138102572932</v>
      </c>
      <c r="Q240" s="10">
        <f>('4v'!K228-P240)^2</f>
        <v>2.131188224758701E-6</v>
      </c>
      <c r="R240" s="3"/>
      <c r="S240" s="3"/>
      <c r="T240" s="7">
        <f>offs447+Ampl447*SIN(2*PI()*freq447*('4v'!M228)+deph447*PI()/180)</f>
        <v>0.76920379291191887</v>
      </c>
      <c r="U240" s="8">
        <f>('4v'!N228-T240)^2</f>
        <v>2.5149694296253559E-5</v>
      </c>
      <c r="V240" s="9">
        <f>offs448+Ampl448*SIN(2*PI()*freq448*('4v'!M228-reta448)+deph448*PI()/180)</f>
        <v>0.75623433569886467</v>
      </c>
      <c r="W240" s="10">
        <f>('4v'!O228-V240)^2</f>
        <v>5.4852179102522746E-5</v>
      </c>
      <c r="X240" s="3"/>
      <c r="Y240" s="3"/>
      <c r="Z240" s="7">
        <f>offs449+Ampl449*SIN(2*PI()*freq449*('4v'!Q229)+deph449*PI()/180)</f>
        <v>1.3819338459007644</v>
      </c>
      <c r="AA240" s="8">
        <f>('4v'!R229-Z240)^2</f>
        <v>8.575872159457405E-8</v>
      </c>
      <c r="AB240" s="9">
        <f>offs450+Ampl450*SIN(2*PI()*freq450*('4v'!Q229-reta450)+deph450*PI()/180)</f>
        <v>0.97181836499385232</v>
      </c>
      <c r="AC240" s="10">
        <f>('4v'!S229-AB240)^2</f>
        <v>2.619979283126677E-6</v>
      </c>
      <c r="AD240" s="3"/>
      <c r="AE240" s="3"/>
      <c r="AF240" s="7">
        <f>offs451+Ampl451*SIN(2*PI()*freq451*('4v'!U228)+deph451*PI()/180)</f>
        <v>0.72834935872126283</v>
      </c>
      <c r="AG240" s="8">
        <f>('4v'!V228-AF240)^2</f>
        <v>8.4137198279137491E-6</v>
      </c>
      <c r="AH240" s="9">
        <f>offs452+Ampl452*SIN(2*PI()*freq452*('4v'!U228-reta452)+deph452*PI()/180)</f>
        <v>0.86996652281673581</v>
      </c>
      <c r="AI240" s="10">
        <f>('4v'!W228-AH240)^2</f>
        <v>1.4911006036870322E-5</v>
      </c>
      <c r="AL240" s="76"/>
      <c r="AN240" s="76"/>
      <c r="AO240" s="80"/>
    </row>
    <row r="241" spans="1:41" x14ac:dyDescent="0.25">
      <c r="A241" s="3"/>
      <c r="B241" s="7">
        <f>offs441+Ampl441*SIN(2*PI()*freq441*('4v'!A229)+deph441*PI()/180)</f>
        <v>-1.3555748663940537</v>
      </c>
      <c r="C241" s="8">
        <f>('4v'!B229-B241)^2</f>
        <v>1.9386113067166124E-5</v>
      </c>
      <c r="D241" s="9">
        <f>offs442+Ampl442*SIN(2*PI()*freq442*('4v'!A229-reta442)+deph442*PI()/180)</f>
        <v>1.2966866730681768</v>
      </c>
      <c r="E241" s="10">
        <f>('4v'!C229-D241)^2</f>
        <v>1.8142815576711156E-4</v>
      </c>
      <c r="F241" s="3"/>
      <c r="G241" s="3"/>
      <c r="H241" s="7">
        <f>offs443+Ampl443*SIN(2*PI()*freq443*('4v'!E229)+deph443*PI()/180)</f>
        <v>0.95511586673369697</v>
      </c>
      <c r="I241" s="8">
        <f>('4v'!F229-H241)^2</f>
        <v>5.317789425296433E-6</v>
      </c>
      <c r="J241" s="9">
        <f>offs444+Ampl444*SIN(2*PI()*freq444*('4v'!E229-reta444)+deph444*PI()/180)</f>
        <v>0.62744483092728709</v>
      </c>
      <c r="K241" s="10">
        <f>('4v'!G229-J241)^2</f>
        <v>9.2219532490980555E-4</v>
      </c>
      <c r="L241" s="3"/>
      <c r="M241" s="3"/>
      <c r="N241" s="7">
        <f>offs445+Ampl445*SIN(2*PI()*freq445*('4v'!I229)+deph445*PI()/180)</f>
        <v>-0.72596891989730405</v>
      </c>
      <c r="O241" s="8">
        <f>('4v'!J229-N241)^2</f>
        <v>4.5829385687013593E-6</v>
      </c>
      <c r="P241" s="9">
        <f>offs446+Ampl446*SIN(2*PI()*freq446*('4v'!I229-reta446)+deph446*PI()/180)</f>
        <v>0.68755739644242631</v>
      </c>
      <c r="Q241" s="10">
        <f>('4v'!K229-P241)^2</f>
        <v>7.1661338885778628E-6</v>
      </c>
      <c r="R241" s="3"/>
      <c r="S241" s="3"/>
      <c r="T241" s="7">
        <f>offs447+Ampl447*SIN(2*PI()*freq447*('4v'!M229)+deph447*PI()/180)</f>
        <v>0.74438678180918849</v>
      </c>
      <c r="U241" s="8">
        <f>('4v'!N229-T241)^2</f>
        <v>1.9725396098497445E-5</v>
      </c>
      <c r="V241" s="9">
        <f>offs448+Ampl448*SIN(2*PI()*freq448*('4v'!M229-reta448)+deph448*PI()/180)</f>
        <v>0.75440118542133661</v>
      </c>
      <c r="W241" s="10">
        <f>('4v'!O229-V241)^2</f>
        <v>5.664361752014785E-5</v>
      </c>
      <c r="X241" s="3"/>
      <c r="Y241" s="3"/>
      <c r="Z241" s="7">
        <f>offs449+Ampl449*SIN(2*PI()*freq449*('4v'!Q230)+deph449*PI()/180)</f>
        <v>1.414012268598718</v>
      </c>
      <c r="AA241" s="8">
        <f>('4v'!R230-Z241)^2</f>
        <v>6.917771238785357E-7</v>
      </c>
      <c r="AB241" s="9">
        <f>offs450+Ampl450*SIN(2*PI()*freq450*('4v'!Q230-reta450)+deph450*PI()/180)</f>
        <v>0.96775507706753428</v>
      </c>
      <c r="AC241" s="10">
        <f>('4v'!S230-AB241)^2</f>
        <v>3.1356287846520805E-8</v>
      </c>
      <c r="AD241" s="3"/>
      <c r="AE241" s="3"/>
      <c r="AF241" s="7">
        <f>offs451+Ampl451*SIN(2*PI()*freq451*('4v'!U229)+deph451*PI()/180)</f>
        <v>0.62549051846229653</v>
      </c>
      <c r="AG241" s="8">
        <f>('4v'!V229-AF241)^2</f>
        <v>1.7610457296286056E-5</v>
      </c>
      <c r="AH241" s="9">
        <f>offs452+Ampl452*SIN(2*PI()*freq452*('4v'!U229-reta452)+deph452*PI()/180)</f>
        <v>0.86445391912896241</v>
      </c>
      <c r="AI241" s="10">
        <f>('4v'!W229-AH241)^2</f>
        <v>1.2355793529934305E-5</v>
      </c>
      <c r="AL241" s="76"/>
      <c r="AN241" s="76"/>
      <c r="AO241" s="80"/>
    </row>
    <row r="242" spans="1:41" x14ac:dyDescent="0.25">
      <c r="A242" s="3"/>
      <c r="B242" s="7">
        <f>offs441+Ampl441*SIN(2*PI()*freq441*('4v'!A230)+deph441*PI()/180)</f>
        <v>-1.3106051600625448</v>
      </c>
      <c r="C242" s="8">
        <f>('4v'!B230-B242)^2</f>
        <v>1.8967419170385949E-5</v>
      </c>
      <c r="D242" s="9">
        <f>offs442+Ampl442*SIN(2*PI()*freq442*('4v'!A230-reta442)+deph442*PI()/180)</f>
        <v>1.2943749073393962</v>
      </c>
      <c r="E242" s="10">
        <f>('4v'!C230-D242)^2</f>
        <v>3.6188558186843223E-5</v>
      </c>
      <c r="F242" s="3"/>
      <c r="G242" s="3"/>
      <c r="H242" s="7">
        <f>offs443+Ampl443*SIN(2*PI()*freq443*('4v'!E230)+deph443*PI()/180)</f>
        <v>0.90173682491223128</v>
      </c>
      <c r="I242" s="8">
        <f>('4v'!F230-H242)^2</f>
        <v>2.4047010111421271E-5</v>
      </c>
      <c r="J242" s="9">
        <f>offs444+Ampl444*SIN(2*PI()*freq444*('4v'!E230-reta444)+deph444*PI()/180)</f>
        <v>0.62371459672301899</v>
      </c>
      <c r="K242" s="10">
        <f>('4v'!G230-J242)^2</f>
        <v>4.7854527951667904E-5</v>
      </c>
      <c r="L242" s="3"/>
      <c r="M242" s="3"/>
      <c r="N242" s="7">
        <f>offs445+Ampl445*SIN(2*PI()*freq445*('4v'!I230)+deph445*PI()/180)</f>
        <v>-0.7507354589560753</v>
      </c>
      <c r="O242" s="8">
        <f>('4v'!J230-N242)^2</f>
        <v>2.3003757233599443E-6</v>
      </c>
      <c r="P242" s="9">
        <f>offs446+Ampl446*SIN(2*PI()*freq446*('4v'!I230-reta446)+deph446*PI()/180)</f>
        <v>0.68832492575929738</v>
      </c>
      <c r="Q242" s="10">
        <f>('4v'!K230-P242)^2</f>
        <v>1.4919402513554741E-5</v>
      </c>
      <c r="R242" s="3"/>
      <c r="S242" s="3"/>
      <c r="T242" s="7">
        <f>offs447+Ampl447*SIN(2*PI()*freq447*('4v'!M230)+deph447*PI()/180)</f>
        <v>0.71927371469467638</v>
      </c>
      <c r="U242" s="8">
        <f>('4v'!N230-T242)^2</f>
        <v>4.886952665949566E-6</v>
      </c>
      <c r="V242" s="9">
        <f>offs448+Ampl448*SIN(2*PI()*freq448*('4v'!M230-reta448)+deph448*PI()/180)</f>
        <v>0.75260065304862866</v>
      </c>
      <c r="W242" s="10">
        <f>('4v'!O230-V242)^2</f>
        <v>5.8963862683667189E-5</v>
      </c>
      <c r="X242" s="3"/>
      <c r="Y242" s="3"/>
      <c r="Z242" s="7">
        <f>offs449+Ampl449*SIN(2*PI()*freq449*('4v'!Q231)+deph449*PI()/180)</f>
        <v>1.4424769546788434</v>
      </c>
      <c r="AA242" s="8">
        <f>('4v'!R231-Z242)^2</f>
        <v>5.0308456913454531E-6</v>
      </c>
      <c r="AB242" s="9">
        <f>offs450+Ampl450*SIN(2*PI()*freq450*('4v'!Q231-reta450)+deph450*PI()/180)</f>
        <v>0.96353455682538058</v>
      </c>
      <c r="AC242" s="10">
        <f>('4v'!S231-AB242)^2</f>
        <v>1.8890626249455961E-8</v>
      </c>
      <c r="AD242" s="3"/>
      <c r="AE242" s="3"/>
      <c r="AF242" s="7">
        <f>offs451+Ampl451*SIN(2*PI()*freq451*('4v'!U230)+deph451*PI()/180)</f>
        <v>0.51836553056150769</v>
      </c>
      <c r="AG242" s="8">
        <f>('4v'!V230-AF242)^2</f>
        <v>3.7887432749845461E-6</v>
      </c>
      <c r="AH242" s="9">
        <f>offs452+Ampl452*SIN(2*PI()*freq452*('4v'!U230-reta452)+deph452*PI()/180)</f>
        <v>0.85902785838139772</v>
      </c>
      <c r="AI242" s="10">
        <f>('4v'!W230-AH242)^2</f>
        <v>9.4934336738831395E-6</v>
      </c>
      <c r="AL242" s="76"/>
      <c r="AN242" s="76"/>
      <c r="AO242" s="80"/>
    </row>
    <row r="243" spans="1:41" x14ac:dyDescent="0.25">
      <c r="A243" s="3"/>
      <c r="B243" s="7">
        <f>offs441+Ampl441*SIN(2*PI()*freq441*('4v'!A231)+deph441*PI()/180)</f>
        <v>-1.2651023690103629</v>
      </c>
      <c r="C243" s="8">
        <f>('4v'!B231-B243)^2</f>
        <v>1.424510656258513E-5</v>
      </c>
      <c r="D243" s="9">
        <f>offs442+Ampl442*SIN(2*PI()*freq442*('4v'!A231-reta442)+deph442*PI()/180)</f>
        <v>1.2918011132388183</v>
      </c>
      <c r="E243" s="10">
        <f>('4v'!C231-D243)^2</f>
        <v>2.0877032863744925E-4</v>
      </c>
      <c r="F243" s="3"/>
      <c r="G243" s="3"/>
      <c r="H243" s="7">
        <f>offs443+Ampl443*SIN(2*PI()*freq443*('4v'!E231)+deph443*PI()/180)</f>
        <v>0.84641327470808747</v>
      </c>
      <c r="I243" s="8">
        <f>('4v'!F231-H243)^2</f>
        <v>2.6687315943764528E-6</v>
      </c>
      <c r="J243" s="9">
        <f>offs444+Ampl444*SIN(2*PI()*freq444*('4v'!E231-reta444)+deph444*PI()/180)</f>
        <v>0.62034684161635778</v>
      </c>
      <c r="K243" s="10">
        <f>('4v'!G231-J243)^2</f>
        <v>1.2314749631725991E-2</v>
      </c>
      <c r="L243" s="3"/>
      <c r="M243" s="3"/>
      <c r="N243" s="7">
        <f>offs445+Ampl445*SIN(2*PI()*freq445*('4v'!I231)+deph445*PI()/180)</f>
        <v>-0.77545531468460305</v>
      </c>
      <c r="O243" s="8">
        <f>('4v'!J231-N243)^2</f>
        <v>7.8347071273983586E-6</v>
      </c>
      <c r="P243" s="9">
        <f>offs446+Ampl446*SIN(2*PI()*freq446*('4v'!I231-reta446)+deph446*PI()/180)</f>
        <v>0.68912384777456592</v>
      </c>
      <c r="Q243" s="10">
        <f>('4v'!K231-P243)^2</f>
        <v>2.5167903226542741E-5</v>
      </c>
      <c r="R243" s="3"/>
      <c r="S243" s="3"/>
      <c r="T243" s="7">
        <f>offs447+Ampl447*SIN(2*PI()*freq447*('4v'!M231)+deph447*PI()/180)</f>
        <v>0.69387078784191969</v>
      </c>
      <c r="U243" s="8">
        <f>('4v'!N231-T243)^2</f>
        <v>1.7439578669493931E-5</v>
      </c>
      <c r="V243" s="9">
        <f>offs448+Ampl448*SIN(2*PI()*freq448*('4v'!M231-reta448)+deph448*PI()/180)</f>
        <v>0.75083318254290121</v>
      </c>
      <c r="W243" s="10">
        <f>('4v'!O231-V243)^2</f>
        <v>6.1849456510594216E-5</v>
      </c>
      <c r="X243" s="3"/>
      <c r="Y243" s="3"/>
      <c r="Z243" s="7">
        <f>offs449+Ampl449*SIN(2*PI()*freq449*('4v'!Q232)+deph449*PI()/180)</f>
        <v>1.4672728497195273</v>
      </c>
      <c r="AA243" s="8">
        <f>('4v'!R232-Z243)^2</f>
        <v>2.7154086981464027E-6</v>
      </c>
      <c r="AB243" s="9">
        <f>offs450+Ampl450*SIN(2*PI()*freq450*('4v'!Q232-reta450)+deph450*PI()/180)</f>
        <v>0.95916496730492407</v>
      </c>
      <c r="AC243" s="10">
        <f>('4v'!S232-AB243)^2</f>
        <v>3.6124030055025097E-7</v>
      </c>
      <c r="AD243" s="3"/>
      <c r="AE243" s="3"/>
      <c r="AF243" s="7">
        <f>offs451+Ampl451*SIN(2*PI()*freq451*('4v'!U231)+deph451*PI()/180)</f>
        <v>0.40739716840538298</v>
      </c>
      <c r="AG243" s="8">
        <f>('4v'!V231-AF243)^2</f>
        <v>5.378542092526669E-6</v>
      </c>
      <c r="AH243" s="9">
        <f>offs452+Ampl452*SIN(2*PI()*freq452*('4v'!U231-reta452)+deph452*PI()/180)</f>
        <v>0.85370975475688082</v>
      </c>
      <c r="AI243" s="10">
        <f>('4v'!W231-AH243)^2</f>
        <v>2.0189252814813554E-5</v>
      </c>
      <c r="AL243" s="76"/>
      <c r="AN243" s="76"/>
      <c r="AO243" s="80"/>
    </row>
    <row r="244" spans="1:41" x14ac:dyDescent="0.25">
      <c r="A244" s="3"/>
      <c r="B244" s="7">
        <f>offs441+Ampl441*SIN(2*PI()*freq441*('4v'!A232)+deph441*PI()/180)</f>
        <v>-1.2190952337756222</v>
      </c>
      <c r="C244" s="8">
        <f>('4v'!B232-B244)^2</f>
        <v>7.2303648496817634E-6</v>
      </c>
      <c r="D244" s="9">
        <f>offs442+Ampl442*SIN(2*PI()*freq442*('4v'!A232-reta442)+deph442*PI()/180)</f>
        <v>1.2889669164299629</v>
      </c>
      <c r="E244" s="10">
        <f>('4v'!C232-D244)^2</f>
        <v>5.3557454578943809E-4</v>
      </c>
      <c r="F244" s="3"/>
      <c r="G244" s="3"/>
      <c r="H244" s="7">
        <f>offs443+Ampl443*SIN(2*PI()*freq443*('4v'!E232)+deph443*PI()/180)</f>
        <v>0.78922383391335016</v>
      </c>
      <c r="I244" s="8">
        <f>('4v'!F232-H244)^2</f>
        <v>4.7627217361591171E-6</v>
      </c>
      <c r="J244" s="9">
        <f>offs444+Ampl444*SIN(2*PI()*freq444*('4v'!E232-reta444)+deph444*PI()/180)</f>
        <v>0.61734635137159</v>
      </c>
      <c r="K244" s="10">
        <f>('4v'!G232-J244)^2</f>
        <v>4.4830726417341817E-3</v>
      </c>
      <c r="L244" s="3"/>
      <c r="M244" s="3"/>
      <c r="N244" s="7">
        <f>offs445+Ampl445*SIN(2*PI()*freq445*('4v'!I232)+deph445*PI()/180)</f>
        <v>-0.80012458353110505</v>
      </c>
      <c r="O244" s="8">
        <f>('4v'!J232-N244)^2</f>
        <v>1.624753833891031E-5</v>
      </c>
      <c r="P244" s="9">
        <f>offs446+Ampl446*SIN(2*PI()*freq446*('4v'!I232-reta446)+deph446*PI()/180)</f>
        <v>0.68995403632918439</v>
      </c>
      <c r="Q244" s="10">
        <f>('4v'!K232-P244)^2</f>
        <v>1.7527399101166842E-5</v>
      </c>
      <c r="R244" s="3"/>
      <c r="S244" s="3"/>
      <c r="T244" s="7">
        <f>offs447+Ampl447*SIN(2*PI()*freq447*('4v'!M232)+deph447*PI()/180)</f>
        <v>0.66818426904300643</v>
      </c>
      <c r="U244" s="8">
        <f>('4v'!N232-T244)^2</f>
        <v>1.999852424019414E-5</v>
      </c>
      <c r="V244" s="9">
        <f>offs448+Ampl448*SIN(2*PI()*freq448*('4v'!M232-reta448)+deph448*PI()/180)</f>
        <v>0.74909920971415966</v>
      </c>
      <c r="W244" s="10">
        <f>('4v'!O232-V244)^2</f>
        <v>6.534458433876145E-5</v>
      </c>
      <c r="X244" s="3"/>
      <c r="Y244" s="3"/>
      <c r="Z244" s="7">
        <f>offs449+Ampl449*SIN(2*PI()*freq449*('4v'!Q233)+deph449*PI()/180)</f>
        <v>1.4883519952203315</v>
      </c>
      <c r="AA244" s="8">
        <f>('4v'!R233-Z244)^2</f>
        <v>1.5450371177668156E-6</v>
      </c>
      <c r="AB244" s="9">
        <f>offs450+Ampl450*SIN(2*PI()*freq450*('4v'!Q233-reta450)+deph450*PI()/180)</f>
        <v>0.95465475986315707</v>
      </c>
      <c r="AC244" s="10">
        <f>('4v'!S233-AB244)^2</f>
        <v>5.6064133267493966E-7</v>
      </c>
      <c r="AD244" s="3"/>
      <c r="AE244" s="3"/>
      <c r="AF244" s="7">
        <f>offs451+Ampl451*SIN(2*PI()*freq451*('4v'!U232)+deph451*PI()/180)</f>
        <v>0.29302337342274298</v>
      </c>
      <c r="AG244" s="8">
        <f>('4v'!V232-AF244)^2</f>
        <v>1.5039917720104057E-6</v>
      </c>
      <c r="AH244" s="9">
        <f>offs452+Ampl452*SIN(2*PI()*freq452*('4v'!U232-reta452)+deph452*PI()/180)</f>
        <v>0.84852059638080768</v>
      </c>
      <c r="AI244" s="10">
        <f>('4v'!W232-AH244)^2</f>
        <v>3.3366838771817835E-5</v>
      </c>
      <c r="AL244" s="76"/>
      <c r="AN244" s="76"/>
      <c r="AO244" s="80"/>
    </row>
    <row r="245" spans="1:41" x14ac:dyDescent="0.25">
      <c r="A245" s="3"/>
      <c r="B245" s="7">
        <f>offs441+Ampl441*SIN(2*PI()*freq441*('4v'!A233)+deph441*PI()/180)</f>
        <v>-1.1726128134510221</v>
      </c>
      <c r="C245" s="8">
        <f>('4v'!B233-B245)^2</f>
        <v>2.5348339533902074E-5</v>
      </c>
      <c r="D245" s="9">
        <f>offs442+Ampl442*SIN(2*PI()*freq442*('4v'!A233-reta442)+deph442*PI()/180)</f>
        <v>1.2858741070522801</v>
      </c>
      <c r="E245" s="10">
        <f>('4v'!C233-D245)^2</f>
        <v>4.151770134169374E-4</v>
      </c>
      <c r="F245" s="3"/>
      <c r="G245" s="3"/>
      <c r="H245" s="7">
        <f>offs443+Ampl443*SIN(2*PI()*freq443*('4v'!E233)+deph443*PI()/180)</f>
        <v>0.73024977185272499</v>
      </c>
      <c r="I245" s="8">
        <f>('4v'!F233-H245)^2</f>
        <v>2.0392703855721385E-5</v>
      </c>
      <c r="J245" s="9">
        <f>offs444+Ampl444*SIN(2*PI()*freq444*('4v'!E233-reta444)+deph444*PI()/180)</f>
        <v>0.61471738984953661</v>
      </c>
      <c r="K245" s="10">
        <f>('4v'!G233-J245)^2</f>
        <v>4.6902924948132776E-3</v>
      </c>
      <c r="L245" s="3"/>
      <c r="M245" s="3"/>
      <c r="N245" s="7">
        <f>offs445+Ampl445*SIN(2*PI()*freq445*('4v'!I233)+deph445*PI()/180)</f>
        <v>-0.82473936993205677</v>
      </c>
      <c r="O245" s="8">
        <f>('4v'!J233-N245)^2</f>
        <v>1.0594894358092566E-5</v>
      </c>
      <c r="P245" s="9">
        <f>offs446+Ampl446*SIN(2*PI()*freq446*('4v'!I233-reta446)+deph446*PI()/180)</f>
        <v>0.69081536032675606</v>
      </c>
      <c r="Q245" s="10">
        <f>('4v'!K233-P245)^2</f>
        <v>2.7861291974915016E-5</v>
      </c>
      <c r="R245" s="3"/>
      <c r="S245" s="3"/>
      <c r="T245" s="7">
        <f>offs447+Ampl447*SIN(2*PI()*freq447*('4v'!M233)+deph447*PI()/180)</f>
        <v>0.64222049606209497</v>
      </c>
      <c r="U245" s="8">
        <f>('4v'!N233-T245)^2</f>
        <v>2.5453174646444071E-5</v>
      </c>
      <c r="V245" s="9">
        <f>offs448+Ampl448*SIN(2*PI()*freq448*('4v'!M233-reta448)+deph448*PI()/180)</f>
        <v>0.74739916211279633</v>
      </c>
      <c r="W245" s="10">
        <f>('4v'!O233-V245)^2</f>
        <v>6.9500101916275815E-5</v>
      </c>
      <c r="X245" s="3"/>
      <c r="Y245" s="3"/>
      <c r="Z245" s="7">
        <f>offs449+Ampl449*SIN(2*PI()*freq449*('4v'!Q234)+deph449*PI()/180)</f>
        <v>1.5056736213600002</v>
      </c>
      <c r="AA245" s="8">
        <f>('4v'!R234-Z245)^2</f>
        <v>9.7342170800834946E-7</v>
      </c>
      <c r="AB245" s="9">
        <f>offs450+Ampl450*SIN(2*PI()*freq450*('4v'!Q234-reta450)+deph450*PI()/180)</f>
        <v>0.95001265783050226</v>
      </c>
      <c r="AC245" s="10">
        <f>('4v'!S234-AB245)^2</f>
        <v>1.6022067302508455E-10</v>
      </c>
      <c r="AD245" s="3"/>
      <c r="AE245" s="3"/>
      <c r="AF245" s="7">
        <f>offs451+Ampl451*SIN(2*PI()*freq451*('4v'!U233)+deph451*PI()/180)</f>
        <v>0.17569552672996114</v>
      </c>
      <c r="AG245" s="8">
        <f>('4v'!V233-AF245)^2</f>
        <v>1.1805403349200728E-6</v>
      </c>
      <c r="AH245" s="9">
        <f>offs452+Ampl452*SIN(2*PI()*freq452*('4v'!U233-reta452)+deph452*PI()/180)</f>
        <v>0.84348086249058751</v>
      </c>
      <c r="AI245" s="10">
        <f>('4v'!W233-AH245)^2</f>
        <v>4.7750000398989518E-5</v>
      </c>
      <c r="AL245" s="76"/>
      <c r="AN245" s="76"/>
      <c r="AO245" s="80"/>
    </row>
    <row r="246" spans="1:41" x14ac:dyDescent="0.25">
      <c r="A246" s="3"/>
      <c r="B246" s="7">
        <f>offs441+Ampl441*SIN(2*PI()*freq441*('4v'!A234)+deph441*PI()/180)</f>
        <v>-1.1256844673295183</v>
      </c>
      <c r="C246" s="8">
        <f>('4v'!B234-B246)^2</f>
        <v>2.4814020471591883E-5</v>
      </c>
      <c r="D246" s="9">
        <f>offs442+Ampl442*SIN(2*PI()*freq442*('4v'!A234-reta442)+deph442*PI()/180)</f>
        <v>1.2825246385904627</v>
      </c>
      <c r="E246" s="10">
        <f>('4v'!C234-D246)^2</f>
        <v>1.9487493861120549E-4</v>
      </c>
      <c r="F246" s="3"/>
      <c r="G246" s="3"/>
      <c r="H246" s="7">
        <f>offs443+Ampl443*SIN(2*PI()*freq443*('4v'!E234)+deph443*PI()/180)</f>
        <v>0.66957489389539138</v>
      </c>
      <c r="I246" s="8">
        <f>('4v'!F234-H246)^2</f>
        <v>7.2398993413782137E-6</v>
      </c>
      <c r="J246" s="9">
        <f>offs444+Ampl444*SIN(2*PI()*freq444*('4v'!E234-reta444)+deph444*PI()/180)</f>
        <v>0.61246369294837399</v>
      </c>
      <c r="K246" s="10">
        <f>('4v'!G234-J246)^2</f>
        <v>6.4810561603823522E-3</v>
      </c>
      <c r="L246" s="3"/>
      <c r="M246" s="3"/>
      <c r="N246" s="7">
        <f>offs445+Ampl445*SIN(2*PI()*freq445*('4v'!I234)+deph445*PI()/180)</f>
        <v>-0.84929578692734131</v>
      </c>
      <c r="O246" s="8">
        <f>('4v'!J234-N246)^2</f>
        <v>1.9130974331006177E-5</v>
      </c>
      <c r="P246" s="9">
        <f>offs446+Ampl446*SIN(2*PI()*freq446*('4v'!I234-reta446)+deph446*PI()/180)</f>
        <v>0.69170768375423697</v>
      </c>
      <c r="Q246" s="10">
        <f>('4v'!K234-P246)^2</f>
        <v>1.9237489390997042E-5</v>
      </c>
      <c r="R246" s="3"/>
      <c r="S246" s="3"/>
      <c r="T246" s="7">
        <f>offs447+Ampl447*SIN(2*PI()*freq447*('4v'!M234)+deph447*PI()/180)</f>
        <v>0.61598587507166358</v>
      </c>
      <c r="U246" s="8">
        <f>('4v'!N234-T246)^2</f>
        <v>1.5491977356091821E-5</v>
      </c>
      <c r="V246" s="9">
        <f>offs448+Ampl448*SIN(2*PI()*freq448*('4v'!M234-reta448)+deph448*PI()/180)</f>
        <v>0.74573345892416831</v>
      </c>
      <c r="W246" s="10">
        <f>('4v'!O234-V246)^2</f>
        <v>7.4375082253840246E-5</v>
      </c>
      <c r="X246" s="3"/>
      <c r="Y246" s="3"/>
      <c r="Z246" s="7">
        <f>offs449+Ampl449*SIN(2*PI()*freq449*('4v'!Q235)+deph449*PI()/180)</f>
        <v>1.519204225850616</v>
      </c>
      <c r="AA246" s="8">
        <f>('4v'!R235-Z246)^2</f>
        <v>7.8300679110560015E-6</v>
      </c>
      <c r="AB246" s="9">
        <f>offs450+Ampl450*SIN(2*PI()*freq450*('4v'!Q235-reta450)+deph450*PI()/180)</f>
        <v>0.94524763963875247</v>
      </c>
      <c r="AC246" s="10">
        <f>('4v'!S235-AB246)^2</f>
        <v>1.2246512900581755E-6</v>
      </c>
      <c r="AD246" s="3"/>
      <c r="AE246" s="3"/>
      <c r="AF246" s="7">
        <f>offs451+Ampl451*SIN(2*PI()*freq451*('4v'!U234)+deph451*PI()/180)</f>
        <v>5.5876667735936025E-2</v>
      </c>
      <c r="AG246" s="8">
        <f>('4v'!V234-AF246)^2</f>
        <v>1.6619298292320694E-7</v>
      </c>
      <c r="AH246" s="9">
        <f>offs452+Ampl452*SIN(2*PI()*freq452*('4v'!U234-reta452)+deph452*PI()/180)</f>
        <v>0.83861044261344952</v>
      </c>
      <c r="AI246" s="10">
        <f>('4v'!W234-AH246)^2</f>
        <v>6.1992905919303778E-5</v>
      </c>
      <c r="AL246" s="76"/>
      <c r="AN246" s="76"/>
      <c r="AO246" s="80"/>
    </row>
    <row r="247" spans="1:41" x14ac:dyDescent="0.25">
      <c r="A247" s="3"/>
      <c r="B247" s="7">
        <f>offs441+Ampl441*SIN(2*PI()*freq441*('4v'!A235)+deph441*PI()/180)</f>
        <v>-1.0783398363603525</v>
      </c>
      <c r="C247" s="8">
        <f>('4v'!B235-B247)^2</f>
        <v>6.5461083072453817E-6</v>
      </c>
      <c r="D247" s="9">
        <f>offs442+Ampl442*SIN(2*PI()*freq442*('4v'!A235-reta442)+deph442*PI()/180)</f>
        <v>1.2789206266405815</v>
      </c>
      <c r="E247" s="10">
        <f>('4v'!C235-D247)^2</f>
        <v>6.0809948118872705E-5</v>
      </c>
      <c r="F247" s="3"/>
      <c r="G247" s="3"/>
      <c r="H247" s="7">
        <f>offs443+Ampl443*SIN(2*PI()*freq443*('4v'!E235)+deph443*PI()/180)</f>
        <v>0.60728542236298444</v>
      </c>
      <c r="I247" s="8">
        <f>('4v'!F235-H247)^2</f>
        <v>1.9653950606861815E-5</v>
      </c>
      <c r="J247" s="9">
        <f>offs444+Ampl444*SIN(2*PI()*freq444*('4v'!E235-reta444)+deph444*PI()/180)</f>
        <v>0.6105884632947185</v>
      </c>
      <c r="K247" s="10">
        <f>('4v'!G235-J247)^2</f>
        <v>1.2115455780678582E-3</v>
      </c>
      <c r="L247" s="3"/>
      <c r="M247" s="3"/>
      <c r="N247" s="7">
        <f>offs445+Ampl445*SIN(2*PI()*freq445*('4v'!I235)+deph445*PI()/180)</f>
        <v>-0.87378995677404703</v>
      </c>
      <c r="O247" s="8">
        <f>('4v'!J235-N247)^2</f>
        <v>1.2092636066330191E-5</v>
      </c>
      <c r="P247" s="9">
        <f>offs446+Ampl446*SIN(2*PI()*freq446*('4v'!I235-reta446)+deph446*PI()/180)</f>
        <v>0.69263086570341381</v>
      </c>
      <c r="Q247" s="10">
        <f>('4v'!K235-P247)^2</f>
        <v>1.1991498393957402E-5</v>
      </c>
      <c r="R247" s="3"/>
      <c r="S247" s="3"/>
      <c r="T247" s="7">
        <f>offs447+Ampl447*SIN(2*PI()*freq447*('4v'!M235)+deph447*PI()/180)</f>
        <v>0.5894868790718848</v>
      </c>
      <c r="U247" s="8">
        <f>('4v'!N235-T247)^2</f>
        <v>9.5557086509362811E-6</v>
      </c>
      <c r="V247" s="9">
        <f>offs448+Ampl448*SIN(2*PI()*freq448*('4v'!M235-reta448)+deph448*PI()/180)</f>
        <v>0.74410251086523704</v>
      </c>
      <c r="W247" s="10">
        <f>('4v'!O235-V247)^2</f>
        <v>8.0035762394188866E-5</v>
      </c>
      <c r="X247" s="3"/>
      <c r="Y247" s="3"/>
      <c r="Z247" s="7">
        <f>offs449+Ampl449*SIN(2*PI()*freq449*('4v'!Q236)+deph449*PI()/180)</f>
        <v>1.5289176387354062</v>
      </c>
      <c r="AA247" s="8">
        <f>('4v'!R236-Z247)^2</f>
        <v>7.5385320653625154E-6</v>
      </c>
      <c r="AB247" s="9">
        <f>offs450+Ampl450*SIN(2*PI()*freq450*('4v'!Q236-reta450)+deph450*PI()/180)</f>
        <v>0.94036892145561024</v>
      </c>
      <c r="AC247" s="10">
        <f>('4v'!S236-AB247)^2</f>
        <v>1.820379918398226E-8</v>
      </c>
      <c r="AD247" s="3"/>
      <c r="AE247" s="3"/>
      <c r="AF247" s="7">
        <f>offs451+Ampl451*SIN(2*PI()*freq451*('4v'!U235)+deph451*PI()/180)</f>
        <v>-6.596033326290579E-2</v>
      </c>
      <c r="AG247" s="8">
        <f>('4v'!V235-AF247)^2</f>
        <v>2.6168456723010242E-6</v>
      </c>
      <c r="AH247" s="9">
        <f>offs452+Ampl452*SIN(2*PI()*freq452*('4v'!U235-reta452)+deph452*PI()/180)</f>
        <v>0.83392855807156574</v>
      </c>
      <c r="AI247" s="10">
        <f>('4v'!W235-AH247)^2</f>
        <v>7.481284567335742E-5</v>
      </c>
      <c r="AL247" s="76"/>
      <c r="AN247" s="76"/>
      <c r="AO247" s="80"/>
    </row>
    <row r="248" spans="1:41" x14ac:dyDescent="0.25">
      <c r="A248" s="3"/>
      <c r="B248" s="7">
        <f>offs441+Ampl441*SIN(2*PI()*freq441*('4v'!A236)+deph441*PI()/180)</f>
        <v>-1.0306088244272025</v>
      </c>
      <c r="C248" s="8">
        <f>('4v'!B236-B248)^2</f>
        <v>2.898589425220939E-6</v>
      </c>
      <c r="D248" s="9">
        <f>offs442+Ampl442*SIN(2*PI()*freq442*('4v'!A236-reta442)+deph442*PI()/180)</f>
        <v>1.2750643475738306</v>
      </c>
      <c r="E248" s="10">
        <f>('4v'!C236-D248)^2</f>
        <v>6.003386601915368E-5</v>
      </c>
      <c r="F248" s="3"/>
      <c r="G248" s="3"/>
      <c r="H248" s="7">
        <f>offs443+Ampl443*SIN(2*PI()*freq443*('4v'!E236)+deph443*PI()/180)</f>
        <v>0.5434698740029551</v>
      </c>
      <c r="I248" s="8">
        <f>('4v'!F236-H248)^2</f>
        <v>1.4407535844642642E-5</v>
      </c>
      <c r="J248" s="9">
        <f>offs444+Ampl444*SIN(2*PI()*freq444*('4v'!E236-reta444)+deph444*PI()/180)</f>
        <v>0.60909436569251807</v>
      </c>
      <c r="K248" s="10">
        <f>('4v'!G236-J248)^2</f>
        <v>5.2382369844351379E-3</v>
      </c>
      <c r="L248" s="3"/>
      <c r="M248" s="3"/>
      <c r="N248" s="7">
        <f>offs445+Ampl445*SIN(2*PI()*freq445*('4v'!I236)+deph445*PI()/180)</f>
        <v>-0.89821801155881231</v>
      </c>
      <c r="O248" s="8">
        <f>('4v'!J236-N248)^2</f>
        <v>1.9963037929549402E-5</v>
      </c>
      <c r="P248" s="9">
        <f>offs446+Ampl446*SIN(2*PI()*freq446*('4v'!I236-reta446)+deph446*PI()/180)</f>
        <v>0.69358476039315486</v>
      </c>
      <c r="Q248" s="10">
        <f>('4v'!K236-P248)^2</f>
        <v>3.0896878542994379E-7</v>
      </c>
      <c r="R248" s="3"/>
      <c r="S248" s="3"/>
      <c r="T248" s="7">
        <f>offs447+Ampl447*SIN(2*PI()*freq447*('4v'!M236)+deph447*PI()/180)</f>
        <v>0.56273004629350787</v>
      </c>
      <c r="U248" s="8">
        <f>('4v'!N236-T248)^2</f>
        <v>6.2715871405245927E-6</v>
      </c>
      <c r="V248" s="9">
        <f>offs448+Ampl448*SIN(2*PI()*freq448*('4v'!M236-reta448)+deph448*PI()/180)</f>
        <v>0.74250672008329754</v>
      </c>
      <c r="W248" s="10">
        <f>('4v'!O236-V248)^2</f>
        <v>8.655716058203487E-5</v>
      </c>
      <c r="X248" s="3"/>
      <c r="Y248" s="3"/>
      <c r="Z248" s="7">
        <f>offs449+Ampl449*SIN(2*PI()*freq449*('4v'!Q237)+deph449*PI()/180)</f>
        <v>1.5347950730048538</v>
      </c>
      <c r="AA248" s="8">
        <f>('4v'!R237-Z248)^2</f>
        <v>7.6400995761622264E-6</v>
      </c>
      <c r="AB248" s="9">
        <f>offs450+Ampl450*SIN(2*PI()*freq450*('4v'!Q237-reta450)+deph450*PI()/180)</f>
        <v>0.93538593935941594</v>
      </c>
      <c r="AC248" s="10">
        <f>('4v'!S237-AB248)^2</f>
        <v>8.8747825053774009E-7</v>
      </c>
      <c r="AD248" s="3"/>
      <c r="AE248" s="3"/>
      <c r="AF248" s="7">
        <f>offs451+Ampl451*SIN(2*PI()*freq451*('4v'!U236)+deph451*PI()/180)</f>
        <v>-0.18933464128566352</v>
      </c>
      <c r="AG248" s="8">
        <f>('4v'!V236-AF248)^2</f>
        <v>1.0519375749862388E-5</v>
      </c>
      <c r="AH248" s="9">
        <f>offs452+Ampl452*SIN(2*PI()*freq452*('4v'!U236-reta452)+deph452*PI()/180)</f>
        <v>0.82945368612427295</v>
      </c>
      <c r="AI248" s="10">
        <f>('4v'!W236-AH248)^2</f>
        <v>5.2784785712831889E-5</v>
      </c>
      <c r="AL248" s="76"/>
      <c r="AN248" s="76"/>
      <c r="AO248" s="80"/>
    </row>
    <row r="249" spans="1:41" x14ac:dyDescent="0.25">
      <c r="A249" s="3"/>
      <c r="B249" s="7">
        <f>offs441+Ampl441*SIN(2*PI()*freq441*('4v'!A237)+deph441*PI()/180)</f>
        <v>-0.98252157946024343</v>
      </c>
      <c r="C249" s="8">
        <f>('4v'!B237-B249)^2</f>
        <v>5.9705918726317716E-6</v>
      </c>
      <c r="D249" s="9">
        <f>offs442+Ampl442*SIN(2*PI()*freq442*('4v'!A237-reta442)+deph442*PI()/180)</f>
        <v>1.2709582370987214</v>
      </c>
      <c r="E249" s="10">
        <f>('4v'!C237-D249)^2</f>
        <v>3.8678156301510654E-4</v>
      </c>
      <c r="F249" s="3"/>
      <c r="G249" s="3"/>
      <c r="H249" s="7">
        <f>offs443+Ampl443*SIN(2*PI()*freq443*('4v'!E237)+deph443*PI()/180)</f>
        <v>0.47821893420143713</v>
      </c>
      <c r="I249" s="8">
        <f>('4v'!F237-H249)^2</f>
        <v>6.9720596333802188E-6</v>
      </c>
      <c r="J249" s="9">
        <f>offs444+Ampl444*SIN(2*PI()*freq444*('4v'!E237-reta444)+deph444*PI()/180)</f>
        <v>0.60798352333622097</v>
      </c>
      <c r="K249" s="10">
        <f>('4v'!G237-J249)^2</f>
        <v>1.4486871709883619E-3</v>
      </c>
      <c r="L249" s="3"/>
      <c r="M249" s="3"/>
      <c r="N249" s="7">
        <f>offs445+Ampl445*SIN(2*PI()*freq445*('4v'!I237)+deph445*PI()/180)</f>
        <v>-0.92257609380860428</v>
      </c>
      <c r="O249" s="8">
        <f>('4v'!J237-N249)^2</f>
        <v>1.1802342871053979E-5</v>
      </c>
      <c r="P249" s="9">
        <f>offs446+Ampl446*SIN(2*PI()*freq446*('4v'!I237-reta446)+deph446*PI()/180)</f>
        <v>0.69456921719243081</v>
      </c>
      <c r="Q249" s="10">
        <f>('4v'!K237-P249)^2</f>
        <v>1.8370412540338135E-7</v>
      </c>
      <c r="R249" s="3"/>
      <c r="S249" s="3"/>
      <c r="T249" s="7">
        <f>offs447+Ampl447*SIN(2*PI()*freq447*('4v'!M237)+deph447*PI()/180)</f>
        <v>0.53572197858465131</v>
      </c>
      <c r="U249" s="8">
        <f>('4v'!N237-T249)^2</f>
        <v>1.6988917165057332E-5</v>
      </c>
      <c r="V249" s="9">
        <f>offs448+Ampl448*SIN(2*PI()*freq448*('4v'!M237-reta448)+deph448*PI()/180)</f>
        <v>0.74094648005681951</v>
      </c>
      <c r="W249" s="10">
        <f>('4v'!O237-V249)^2</f>
        <v>9.402191942199935E-5</v>
      </c>
      <c r="X249" s="3"/>
      <c r="Y249" s="3"/>
      <c r="Z249" s="7">
        <f>offs449+Ampl449*SIN(2*PI()*freq449*('4v'!Q238)+deph449*PI()/180)</f>
        <v>1.5368251609332324</v>
      </c>
      <c r="AA249" s="8">
        <f>('4v'!R238-Z249)^2</f>
        <v>8.0721954485259431E-6</v>
      </c>
      <c r="AB249" s="9">
        <f>offs450+Ampl450*SIN(2*PI()*freq450*('4v'!Q238-reta450)+deph450*PI()/180)</f>
        <v>0.93030833108853928</v>
      </c>
      <c r="AC249" s="10">
        <f>('4v'!S238-AB249)^2</f>
        <v>1.6537796035440792E-5</v>
      </c>
      <c r="AD249" s="3"/>
      <c r="AE249" s="3"/>
      <c r="AF249" s="7">
        <f>offs451+Ampl451*SIN(2*PI()*freq451*('4v'!U237)+deph451*PI()/180)</f>
        <v>-0.31375935430291357</v>
      </c>
      <c r="AG249" s="8">
        <f>('4v'!V237-AF249)^2</f>
        <v>1.4582054959876887E-5</v>
      </c>
      <c r="AH249" s="9">
        <f>offs452+Ampl452*SIN(2*PI()*freq452*('4v'!U237-reta452)+deph452*PI()/180)</f>
        <v>0.82520348704677349</v>
      </c>
      <c r="AI249" s="10">
        <f>('4v'!W237-AH249)^2</f>
        <v>3.1984826764113033E-5</v>
      </c>
      <c r="AL249" s="76"/>
      <c r="AN249" s="76"/>
      <c r="AO249" s="80"/>
    </row>
    <row r="250" spans="1:41" x14ac:dyDescent="0.25">
      <c r="A250" s="3"/>
      <c r="B250" s="7">
        <f>offs441+Ampl441*SIN(2*PI()*freq441*('4v'!A238)+deph441*PI()/180)</f>
        <v>-0.93410847439406952</v>
      </c>
      <c r="C250" s="8">
        <f>('4v'!B238-B250)^2</f>
        <v>8.1708758615509903E-6</v>
      </c>
      <c r="D250" s="9">
        <f>offs442+Ampl442*SIN(2*PI()*freq442*('4v'!A238-reta442)+deph442*PI()/180)</f>
        <v>1.266604888722638</v>
      </c>
      <c r="E250" s="10">
        <f>('4v'!C238-D250)^2</f>
        <v>4.0456540410133493E-4</v>
      </c>
      <c r="F250" s="3"/>
      <c r="G250" s="3"/>
      <c r="H250" s="7">
        <f>offs443+Ampl443*SIN(2*PI()*freq443*('4v'!E238)+deph443*PI()/180)</f>
        <v>0.41162532811434682</v>
      </c>
      <c r="I250" s="8">
        <f>('4v'!F238-H250)^2</f>
        <v>1.1630071978136593E-6</v>
      </c>
      <c r="J250" s="9">
        <f>offs444+Ampl444*SIN(2*PI()*freq444*('4v'!E238-reta444)+deph444*PI()/180)</f>
        <v>0.60725751479359946</v>
      </c>
      <c r="K250" s="10">
        <f>('4v'!G238-J250)^2</f>
        <v>9.0999870116093069E-5</v>
      </c>
      <c r="L250" s="3"/>
      <c r="M250" s="3"/>
      <c r="N250" s="7">
        <f>offs445+Ampl445*SIN(2*PI()*freq445*('4v'!I238)+deph445*PI()/180)</f>
        <v>-0.94686035709987038</v>
      </c>
      <c r="O250" s="8">
        <f>('4v'!J238-N250)^2</f>
        <v>5.4246933006246705E-6</v>
      </c>
      <c r="P250" s="9">
        <f>offs446+Ampl446*SIN(2*PI()*freq446*('4v'!I238-reta446)+deph446*PI()/180)</f>
        <v>0.69558408064410082</v>
      </c>
      <c r="Q250" s="10">
        <f>('4v'!K238-P250)^2</f>
        <v>2.0836075003807061E-6</v>
      </c>
      <c r="R250" s="3"/>
      <c r="S250" s="3"/>
      <c r="T250" s="7">
        <f>offs447+Ampl447*SIN(2*PI()*freq447*('4v'!M238)+deph447*PI()/180)</f>
        <v>0.50846933978189102</v>
      </c>
      <c r="U250" s="8">
        <f>('4v'!N238-T250)^2</f>
        <v>4.3160902566517921E-6</v>
      </c>
      <c r="V250" s="9">
        <f>offs448+Ampl448*SIN(2*PI()*freq448*('4v'!M238-reta448)+deph448*PI()/180)</f>
        <v>0.73942217549842593</v>
      </c>
      <c r="W250" s="10">
        <f>('4v'!O238-V250)^2</f>
        <v>1.0252201394266333E-4</v>
      </c>
      <c r="X250" s="3"/>
      <c r="Y250" s="3"/>
      <c r="Z250" s="7">
        <f>offs449+Ampl449*SIN(2*PI()*freq449*('4v'!Q239)+deph449*PI()/180)</f>
        <v>1.5350039760652701</v>
      </c>
      <c r="AA250" s="8">
        <f>('4v'!R239-Z250)^2</f>
        <v>8.8385866846691153E-6</v>
      </c>
      <c r="AB250" s="9">
        <f>offs450+Ampl450*SIN(2*PI()*freq450*('4v'!Q239-reta450)+deph450*PI()/180)</f>
        <v>0.92514591740073349</v>
      </c>
      <c r="AC250" s="10">
        <f>('4v'!S239-AB250)^2</f>
        <v>2.8335208358613842E-5</v>
      </c>
      <c r="AD250" s="3"/>
      <c r="AE250" s="3"/>
      <c r="AF250" s="7">
        <f>offs451+Ampl451*SIN(2*PI()*freq451*('4v'!U238)+deph451*PI()/180)</f>
        <v>-0.43874342481663525</v>
      </c>
      <c r="AG250" s="8">
        <f>('4v'!V238-AF250)^2</f>
        <v>4.0982958382085791E-6</v>
      </c>
      <c r="AH250" s="9">
        <f>offs452+Ampl452*SIN(2*PI()*freq452*('4v'!U238-reta452)+deph452*PI()/180)</f>
        <v>0.82119473443309421</v>
      </c>
      <c r="AI250" s="10">
        <f>('4v'!W238-AH250)^2</f>
        <v>1.4480046034678514E-5</v>
      </c>
      <c r="AL250" s="76"/>
      <c r="AN250" s="76"/>
      <c r="AO250" s="80"/>
    </row>
    <row r="251" spans="1:41" x14ac:dyDescent="0.25">
      <c r="A251" s="3"/>
      <c r="B251" s="7">
        <f>offs441+Ampl441*SIN(2*PI()*freq441*('4v'!A239)+deph441*PI()/180)</f>
        <v>-0.88540008798349956</v>
      </c>
      <c r="C251" s="8">
        <f>('4v'!B239-B251)^2</f>
        <v>8.8696036650612987E-6</v>
      </c>
      <c r="D251" s="9">
        <f>offs442+Ampl442*SIN(2*PI()*freq442*('4v'!A239-reta442)+deph442*PI()/180)</f>
        <v>1.2620070521137223</v>
      </c>
      <c r="E251" s="10">
        <f>('4v'!C239-D251)^2</f>
        <v>1.2187824135214918E-4</v>
      </c>
      <c r="F251" s="3"/>
      <c r="G251" s="3"/>
      <c r="H251" s="7">
        <f>offs443+Ampl443*SIN(2*PI()*freq443*('4v'!E239)+deph443*PI()/180)</f>
        <v>0.34378368889985422</v>
      </c>
      <c r="I251" s="8">
        <f>('4v'!F239-H251)^2</f>
        <v>2.5478190040179053E-6</v>
      </c>
      <c r="J251" s="9">
        <f>offs444+Ampl444*SIN(2*PI()*freq444*('4v'!E239-reta444)+deph444*PI()/180)</f>
        <v>0.6069173717625187</v>
      </c>
      <c r="K251" s="10">
        <f>('4v'!G239-J251)^2</f>
        <v>1.4001109100644039E-4</v>
      </c>
      <c r="L251" s="3"/>
      <c r="M251" s="3"/>
      <c r="N251" s="7">
        <f>offs445+Ampl445*SIN(2*PI()*freq445*('4v'!I239)+deph445*PI()/180)</f>
        <v>-0.97106696666592307</v>
      </c>
      <c r="O251" s="8">
        <f>('4v'!J239-N251)^2</f>
        <v>1.311200570841602E-6</v>
      </c>
      <c r="P251" s="9">
        <f>offs446+Ampl446*SIN(2*PI()*freq446*('4v'!I239-reta446)+deph446*PI()/180)</f>
        <v>0.69662919048946126</v>
      </c>
      <c r="Q251" s="10">
        <f>('4v'!K239-P251)^2</f>
        <v>2.8670722666428384E-7</v>
      </c>
      <c r="R251" s="3"/>
      <c r="S251" s="3"/>
      <c r="T251" s="7">
        <f>offs447+Ampl447*SIN(2*PI()*freq447*('4v'!M239)+deph447*PI()/180)</f>
        <v>0.48097885406606167</v>
      </c>
      <c r="U251" s="8">
        <f>('4v'!N239-T251)^2</f>
        <v>4.9473144596598455E-6</v>
      </c>
      <c r="V251" s="9">
        <f>offs448+Ampl448*SIN(2*PI()*freq448*('4v'!M239-reta448)+deph448*PI()/180)</f>
        <v>0.73793418226003427</v>
      </c>
      <c r="W251" s="10">
        <f>('4v'!O239-V251)^2</f>
        <v>1.1215746726311934E-4</v>
      </c>
      <c r="X251" s="3"/>
      <c r="Y251" s="3"/>
      <c r="Z251" s="7">
        <f>offs449+Ampl449*SIN(2*PI()*freq449*('4v'!Q240)+deph449*PI()/180)</f>
        <v>1.5293350408104276</v>
      </c>
      <c r="AA251" s="8">
        <f>('4v'!R240-Z251)^2</f>
        <v>1.0004827168429911E-5</v>
      </c>
      <c r="AB251" s="9">
        <f>offs450+Ampl450*SIN(2*PI()*freq450*('4v'!Q240-reta450)+deph450*PI()/180)</f>
        <v>0.91990868307850826</v>
      </c>
      <c r="AC251" s="10">
        <f>('4v'!S240-AB251)^2</f>
        <v>2.2092979162461718E-5</v>
      </c>
      <c r="AD251" s="3"/>
      <c r="AE251" s="3"/>
      <c r="AF251" s="7">
        <f>offs451+Ampl451*SIN(2*PI()*freq451*('4v'!U239)+deph451*PI()/180)</f>
        <v>-0.5637935978002977</v>
      </c>
      <c r="AG251" s="8">
        <f>('4v'!V239-AF251)^2</f>
        <v>6.2957842252489175E-5</v>
      </c>
      <c r="AH251" s="9">
        <f>offs452+Ampl452*SIN(2*PI()*freq452*('4v'!U239-reta452)+deph452*PI()/180)</f>
        <v>0.81744324899837661</v>
      </c>
      <c r="AI251" s="10">
        <f>('4v'!W239-AH251)^2</f>
        <v>2.882358463513235E-6</v>
      </c>
      <c r="AL251" s="76"/>
      <c r="AN251" s="76"/>
      <c r="AO251" s="80"/>
    </row>
    <row r="252" spans="1:41" x14ac:dyDescent="0.25">
      <c r="A252" s="3"/>
      <c r="B252" s="7">
        <f>offs441+Ampl441*SIN(2*PI()*freq441*('4v'!A240)+deph441*PI()/180)</f>
        <v>-0.83642718548937367</v>
      </c>
      <c r="C252" s="8">
        <f>('4v'!B240-B252)^2</f>
        <v>8.028073331392982E-6</v>
      </c>
      <c r="D252" s="9">
        <f>offs442+Ampl442*SIN(2*PI()*freq442*('4v'!A240-reta442)+deph442*PI()/180)</f>
        <v>1.2571676313641227</v>
      </c>
      <c r="E252" s="10">
        <f>('4v'!C240-D252)^2</f>
        <v>6.4652539190901545E-8</v>
      </c>
      <c r="F252" s="3"/>
      <c r="G252" s="3"/>
      <c r="H252" s="7">
        <f>offs443+Ampl443*SIN(2*PI()*freq443*('4v'!E240)+deph443*PI()/180)</f>
        <v>0.27479042323949754</v>
      </c>
      <c r="I252" s="8">
        <f>('4v'!F240-H252)^2</f>
        <v>9.2606601727700136E-7</v>
      </c>
      <c r="J252" s="9">
        <f>offs444+Ampl444*SIN(2*PI()*freq444*('4v'!E240-reta444)+deph444*PI()/180)</f>
        <v>0.60696357760483832</v>
      </c>
      <c r="K252" s="10">
        <f>('4v'!G240-J252)^2</f>
        <v>3.3543529478385981E-5</v>
      </c>
      <c r="L252" s="3"/>
      <c r="M252" s="3"/>
      <c r="N252" s="7">
        <f>offs445+Ampl445*SIN(2*PI()*freq445*('4v'!I240)+deph445*PI()/180)</f>
        <v>-0.99519210000250169</v>
      </c>
      <c r="O252" s="8">
        <f>('4v'!J240-N252)^2</f>
        <v>3.3588259532699138E-6</v>
      </c>
      <c r="P252" s="9">
        <f>offs446+Ampl446*SIN(2*PI()*freq446*('4v'!I240-reta446)+deph446*PI()/180)</f>
        <v>0.69770438169355209</v>
      </c>
      <c r="Q252" s="10">
        <f>('4v'!K240-P252)^2</f>
        <v>2.5941666650082892E-6</v>
      </c>
      <c r="R252" s="3"/>
      <c r="S252" s="3"/>
      <c r="T252" s="7">
        <f>offs447+Ampl447*SIN(2*PI()*freq447*('4v'!M240)+deph447*PI()/180)</f>
        <v>0.45325730430316458</v>
      </c>
      <c r="U252" s="8">
        <f>('4v'!N240-T252)^2</f>
        <v>1.7009227804069582E-6</v>
      </c>
      <c r="V252" s="9">
        <f>offs448+Ampl448*SIN(2*PI()*freq448*('4v'!M240-reta448)+deph448*PI()/180)</f>
        <v>0.73648286724018042</v>
      </c>
      <c r="W252" s="10">
        <f>('4v'!O240-V252)^2</f>
        <v>1.2303817068233384E-4</v>
      </c>
      <c r="X252" s="3"/>
      <c r="Y252" s="3"/>
      <c r="Z252" s="7">
        <f>offs449+Ampl449*SIN(2*PI()*freq449*('4v'!Q241)+deph449*PI()/180)</f>
        <v>1.5198293196300994</v>
      </c>
      <c r="AA252" s="8">
        <f>('4v'!R241-Z252)^2</f>
        <v>1.1719117289824255E-5</v>
      </c>
      <c r="AB252" s="9">
        <f>offs450+Ampl450*SIN(2*PI()*freq450*('4v'!Q241-reta450)+deph450*PI()/180)</f>
        <v>0.91460675761725452</v>
      </c>
      <c r="AC252" s="10">
        <f>('4v'!S241-AB252)^2</f>
        <v>3.7164171189182918E-5</v>
      </c>
      <c r="AD252" s="3"/>
      <c r="AE252" s="3"/>
      <c r="AF252" s="7">
        <f>offs451+Ampl451*SIN(2*PI()*freq451*('4v'!U240)+deph451*PI()/180)</f>
        <v>-0.68841635735112416</v>
      </c>
      <c r="AG252" s="8">
        <f>('4v'!V240-AF252)^2</f>
        <v>1.3325108790906327E-5</v>
      </c>
      <c r="AH252" s="9">
        <f>offs452+Ampl452*SIN(2*PI()*freq452*('4v'!U240-reta452)+deph452*PI()/180)</f>
        <v>0.81396383614174095</v>
      </c>
      <c r="AI252" s="10">
        <f>('4v'!W240-AH252)^2</f>
        <v>4.6626519646762137E-7</v>
      </c>
      <c r="AL252" s="76"/>
      <c r="AN252" s="76"/>
      <c r="AO252" s="80"/>
    </row>
    <row r="253" spans="1:41" x14ac:dyDescent="0.25">
      <c r="A253" s="3"/>
      <c r="B253" s="7">
        <f>offs441+Ampl441*SIN(2*PI()*freq441*('4v'!A241)+deph441*PI()/180)</f>
        <v>-0.78722069924656446</v>
      </c>
      <c r="C253" s="8">
        <f>('4v'!B241-B253)^2</f>
        <v>2.5190285370192027E-7</v>
      </c>
      <c r="D253" s="9">
        <f>offs442+Ampl442*SIN(2*PI()*freq442*('4v'!A241-reta442)+deph442*PI()/180)</f>
        <v>1.2520896831557107</v>
      </c>
      <c r="E253" s="10">
        <f>('4v'!C241-D253)^2</f>
        <v>2.779220796651599E-7</v>
      </c>
      <c r="F253" s="3"/>
      <c r="G253" s="3"/>
      <c r="H253" s="7">
        <f>offs443+Ampl443*SIN(2*PI()*freq443*('4v'!E241)+deph443*PI()/180)</f>
        <v>0.20474357433901058</v>
      </c>
      <c r="I253" s="8">
        <f>('4v'!F241-H253)^2</f>
        <v>1.0119233950311571E-5</v>
      </c>
      <c r="J253" s="9">
        <f>offs444+Ampl444*SIN(2*PI()*freq444*('4v'!E241-reta444)+deph444*PI()/180)</f>
        <v>0.60739606665952806</v>
      </c>
      <c r="K253" s="10">
        <f>('4v'!G241-J253)^2</f>
        <v>2.962988446902024E-4</v>
      </c>
      <c r="L253" s="3"/>
      <c r="M253" s="3"/>
      <c r="N253" s="7">
        <f>offs445+Ampl445*SIN(2*PI()*freq445*('4v'!I241)+deph445*PI()/180)</f>
        <v>-1.019231947471384</v>
      </c>
      <c r="O253" s="8">
        <f>('4v'!J241-N253)^2</f>
        <v>5.9295048889433377E-6</v>
      </c>
      <c r="P253" s="9">
        <f>offs446+Ampl446*SIN(2*PI()*freq446*('4v'!I241-reta446)+deph446*PI()/180)</f>
        <v>0.69880948447121838</v>
      </c>
      <c r="Q253" s="10">
        <f>('4v'!K241-P253)^2</f>
        <v>5.8159608410103997E-7</v>
      </c>
      <c r="R253" s="3"/>
      <c r="S253" s="3"/>
      <c r="T253" s="7">
        <f>offs447+Ampl447*SIN(2*PI()*freq447*('4v'!M241)+deph447*PI()/180)</f>
        <v>0.42531153037079727</v>
      </c>
      <c r="U253" s="8">
        <f>('4v'!N241-T253)^2</f>
        <v>7.0505669532486429E-6</v>
      </c>
      <c r="V253" s="9">
        <f>offs448+Ampl448*SIN(2*PI()*freq448*('4v'!M241-reta448)+deph448*PI()/180)</f>
        <v>0.73506858829355315</v>
      </c>
      <c r="W253" s="10">
        <f>('4v'!O241-V253)^2</f>
        <v>1.3528244751429461E-4</v>
      </c>
      <c r="X253" s="3"/>
      <c r="Y253" s="3"/>
      <c r="Z253" s="7">
        <f>offs449+Ampl449*SIN(2*PI()*freq449*('4v'!Q242)+deph449*PI()/180)</f>
        <v>1.5065051978309103</v>
      </c>
      <c r="AA253" s="8">
        <f>('4v'!R242-Z253)^2</f>
        <v>3.3058433523265396E-6</v>
      </c>
      <c r="AB253" s="9">
        <f>offs450+Ampl450*SIN(2*PI()*freq450*('4v'!Q242-reta450)+deph450*PI()/180)</f>
        <v>0.90925039563347765</v>
      </c>
      <c r="AC253" s="10">
        <f>('4v'!S242-AB253)^2</f>
        <v>3.1288409809177813E-5</v>
      </c>
      <c r="AD253" s="3"/>
      <c r="AE253" s="3"/>
      <c r="AF253" s="7">
        <f>offs451+Ampl451*SIN(2*PI()*freq451*('4v'!U241)+deph451*PI()/180)</f>
        <v>-0.8121198743718907</v>
      </c>
      <c r="AG253" s="8">
        <f>('4v'!V241-AF253)^2</f>
        <v>5.5407245586439243E-6</v>
      </c>
      <c r="AH253" s="9">
        <f>offs452+Ampl452*SIN(2*PI()*freq452*('4v'!U241-reta452)+deph452*PI()/180)</f>
        <v>0.8107702275161397</v>
      </c>
      <c r="AI253" s="10">
        <f>('4v'!W241-AH253)^2</f>
        <v>1.946659821793471E-6</v>
      </c>
      <c r="AL253" s="76"/>
      <c r="AN253" s="76"/>
      <c r="AO253" s="80"/>
    </row>
    <row r="254" spans="1:41" x14ac:dyDescent="0.25">
      <c r="A254" s="3"/>
      <c r="B254" s="7">
        <f>offs441+Ampl441*SIN(2*PI()*freq441*('4v'!A242)+deph441*PI()/180)</f>
        <v>-0.73781170912644689</v>
      </c>
      <c r="C254" s="8">
        <f>('4v'!B242-B254)^2</f>
        <v>3.5126598496567341E-6</v>
      </c>
      <c r="D254" s="9">
        <f>offs442+Ampl442*SIN(2*PI()*freq442*('4v'!A242-reta442)+deph442*PI()/180)</f>
        <v>1.2467764148294123</v>
      </c>
      <c r="E254" s="10">
        <f>('4v'!C242-D254)^2</f>
        <v>1.5872434830055106E-4</v>
      </c>
      <c r="F254" s="3"/>
      <c r="G254" s="3"/>
      <c r="H254" s="7">
        <f>offs443+Ampl443*SIN(2*PI()*freq443*('4v'!E242)+deph443*PI()/180)</f>
        <v>0.13374268260355837</v>
      </c>
      <c r="I254" s="8">
        <f>('4v'!F242-H254)^2</f>
        <v>6.2134665620825141E-6</v>
      </c>
      <c r="J254" s="9">
        <f>offs444+Ampl444*SIN(2*PI()*freq444*('4v'!E242-reta444)+deph444*PI()/180)</f>
        <v>0.60821422433597583</v>
      </c>
      <c r="K254" s="10">
        <f>('4v'!G242-J254)^2</f>
        <v>3.0755537900560969E-3</v>
      </c>
      <c r="L254" s="3"/>
      <c r="M254" s="3"/>
      <c r="N254" s="7">
        <f>offs445+Ampl445*SIN(2*PI()*freq445*('4v'!I242)+deph445*PI()/180)</f>
        <v>-1.0431827129019762</v>
      </c>
      <c r="O254" s="8">
        <f>('4v'!J242-N254)^2</f>
        <v>8.6926079343174745E-6</v>
      </c>
      <c r="P254" s="9">
        <f>offs446+Ampl446*SIN(2*PI()*freq446*('4v'!I242-reta446)+deph446*PI()/180)</f>
        <v>0.69994432431392062</v>
      </c>
      <c r="Q254" s="10">
        <f>('4v'!K242-P254)^2</f>
        <v>3.0986686066900883E-9</v>
      </c>
      <c r="R254" s="3"/>
      <c r="S254" s="3"/>
      <c r="T254" s="7">
        <f>offs447+Ampl447*SIN(2*PI()*freq447*('4v'!M242)+deph447*PI()/180)</f>
        <v>0.3971484274705146</v>
      </c>
      <c r="U254" s="8">
        <f>('4v'!N242-T254)^2</f>
        <v>3.3706663956394797E-6</v>
      </c>
      <c r="V254" s="9">
        <f>offs448+Ampl448*SIN(2*PI()*freq448*('4v'!M242-reta448)+deph448*PI()/180)</f>
        <v>0.73369169414275537</v>
      </c>
      <c r="W254" s="10">
        <f>('4v'!O242-V254)^2</f>
        <v>1.0514870260130102E-4</v>
      </c>
      <c r="X254" s="3"/>
      <c r="Y254" s="3"/>
      <c r="Z254" s="7">
        <f>offs449+Ampl449*SIN(2*PI()*freq449*('4v'!Q243)+deph449*PI()/180)</f>
        <v>1.4893884460051339</v>
      </c>
      <c r="AA254" s="8">
        <f>('4v'!R243-Z254)^2</f>
        <v>1.0656699426779252E-7</v>
      </c>
      <c r="AB254" s="9">
        <f>offs450+Ampl450*SIN(2*PI()*freq450*('4v'!Q243-reta450)+deph450*PI()/180)</f>
        <v>0.90384995703102955</v>
      </c>
      <c r="AC254" s="10">
        <f>('4v'!S243-AB254)^2</f>
        <v>2.6358397207235064E-5</v>
      </c>
      <c r="AD254" s="3"/>
      <c r="AE254" s="3"/>
      <c r="AF254" s="7">
        <f>offs451+Ampl451*SIN(2*PI()*freq451*('4v'!U242)+deph451*PI()/180)</f>
        <v>-0.93441594759568092</v>
      </c>
      <c r="AG254" s="8">
        <f>('4v'!V242-AF254)^2</f>
        <v>1.265187619842032E-5</v>
      </c>
      <c r="AH254" s="9">
        <f>offs452+Ampl452*SIN(2*PI()*freq452*('4v'!U242-reta452)+deph452*PI()/180)</f>
        <v>0.80787502683579715</v>
      </c>
      <c r="AI254" s="10">
        <f>('4v'!W242-AH254)^2</f>
        <v>5.7889651345760907E-6</v>
      </c>
      <c r="AL254" s="76"/>
      <c r="AN254" s="76"/>
      <c r="AO254" s="80"/>
    </row>
    <row r="255" spans="1:41" x14ac:dyDescent="0.25">
      <c r="A255" s="3"/>
      <c r="B255" s="7">
        <f>offs441+Ampl441*SIN(2*PI()*freq441*('4v'!A243)+deph441*PI()/180)</f>
        <v>-0.68823142290617834</v>
      </c>
      <c r="C255" s="8">
        <f>('4v'!B243-B255)^2</f>
        <v>4.8740265794911258E-5</v>
      </c>
      <c r="D255" s="9">
        <f>offs442+Ampl442*SIN(2*PI()*freq442*('4v'!A243-reta442)+deph442*PI()/180)</f>
        <v>1.2412311823593833</v>
      </c>
      <c r="E255" s="10">
        <f>('4v'!C243-D255)^2</f>
        <v>4.0388609865373145E-4</v>
      </c>
      <c r="F255" s="3"/>
      <c r="G255" s="3"/>
      <c r="H255" s="7">
        <f>offs443+Ampl443*SIN(2*PI()*freq443*('4v'!E243)+deph443*PI()/180)</f>
        <v>6.1888644185388975E-2</v>
      </c>
      <c r="I255" s="8">
        <f>('4v'!F243-H255)^2</f>
        <v>1.0039154544328531E-6</v>
      </c>
      <c r="J255" s="9">
        <f>offs444+Ampl444*SIN(2*PI()*freq444*('4v'!E243-reta444)+deph444*PI()/180)</f>
        <v>0.60941688798735472</v>
      </c>
      <c r="K255" s="10">
        <f>('4v'!G243-J255)^2</f>
        <v>1.3451885394109209E-3</v>
      </c>
      <c r="L255" s="3"/>
      <c r="M255" s="3"/>
      <c r="N255" s="7">
        <f>offs445+Ampl445*SIN(2*PI()*freq445*('4v'!I243)+deph445*PI()/180)</f>
        <v>-1.0670406141907705</v>
      </c>
      <c r="O255" s="8">
        <f>('4v'!J243-N255)^2</f>
        <v>1.1348302673482361E-5</v>
      </c>
      <c r="P255" s="9">
        <f>offs446+Ampl446*SIN(2*PI()*freq446*('4v'!I243-reta446)+deph446*PI()/180)</f>
        <v>0.70110872201729224</v>
      </c>
      <c r="Q255" s="10">
        <f>('4v'!K243-P255)^2</f>
        <v>7.1299106534135807E-7</v>
      </c>
      <c r="R255" s="3"/>
      <c r="S255" s="3"/>
      <c r="T255" s="7">
        <f>offs447+Ampl447*SIN(2*PI()*freq447*('4v'!M243)+deph447*PI()/180)</f>
        <v>0.36877494442654657</v>
      </c>
      <c r="U255" s="8">
        <f>('4v'!N243-T255)^2</f>
        <v>6.4996557738325624E-7</v>
      </c>
      <c r="V255" s="9">
        <f>offs448+Ampl448*SIN(2*PI()*freq448*('4v'!M243-reta448)+deph448*PI()/180)</f>
        <v>0.73235252429231945</v>
      </c>
      <c r="W255" s="10">
        <f>('4v'!O243-V255)^2</f>
        <v>1.1811699508484655E-4</v>
      </c>
      <c r="X255" s="3"/>
      <c r="Y255" s="3"/>
      <c r="Z255" s="7">
        <f>offs449+Ampl449*SIN(2*PI()*freq449*('4v'!Q244)+deph449*PI()/180)</f>
        <v>1.4685121701869983</v>
      </c>
      <c r="AA255" s="8">
        <f>('4v'!R244-Z255)^2</f>
        <v>8.7267393827636804E-7</v>
      </c>
      <c r="AB255" s="9">
        <f>offs450+Ampl450*SIN(2*PI()*freq450*('4v'!Q244-reta450)+deph450*PI()/180)</f>
        <v>0.89841588696370123</v>
      </c>
      <c r="AC255" s="10">
        <f>('4v'!S244-AB255)^2</f>
        <v>2.2175745588638633E-5</v>
      </c>
      <c r="AD255" s="3"/>
      <c r="AE255" s="3"/>
      <c r="AF255" s="7">
        <f>offs451+Ampl451*SIN(2*PI()*freq451*('4v'!U243)+deph451*PI()/180)</f>
        <v>-1.0548219302932349</v>
      </c>
      <c r="AG255" s="8">
        <f>('4v'!V243-AF255)^2</f>
        <v>8.2307610274413696E-6</v>
      </c>
      <c r="AH255" s="9">
        <f>offs452+Ampl452*SIN(2*PI()*freq452*('4v'!U243-reta452)+deph452*PI()/180)</f>
        <v>0.8052896601351075</v>
      </c>
      <c r="AI255" s="10">
        <f>('4v'!W243-AH255)^2</f>
        <v>1.3895450082869683E-5</v>
      </c>
      <c r="AL255" s="76"/>
      <c r="AN255" s="76"/>
      <c r="AO255" s="80"/>
    </row>
    <row r="256" spans="1:41" x14ac:dyDescent="0.25">
      <c r="A256" s="3"/>
      <c r="B256" s="7">
        <f>offs441+Ampl441*SIN(2*PI()*freq441*('4v'!A244)+deph441*PI()/180)</f>
        <v>-0.63851115655721657</v>
      </c>
      <c r="C256" s="8">
        <f>('4v'!B244-B256)^2</f>
        <v>6.4679498993403613E-5</v>
      </c>
      <c r="D256" s="9">
        <f>offs442+Ampl442*SIN(2*PI()*freq442*('4v'!A244-reta442)+deph442*PI()/180)</f>
        <v>1.2354574882333056</v>
      </c>
      <c r="E256" s="10">
        <f>('4v'!C244-D256)^2</f>
        <v>2.5937140400536258E-4</v>
      </c>
      <c r="F256" s="3"/>
      <c r="G256" s="3"/>
      <c r="H256" s="7">
        <f>offs443+Ampl443*SIN(2*PI()*freq443*('4v'!E244)+deph443*PI()/180)</f>
        <v>-1.0716432395143916E-2</v>
      </c>
      <c r="I256" s="8">
        <f>('4v'!F244-H256)^2</f>
        <v>3.741372588303799E-7</v>
      </c>
      <c r="J256" s="9">
        <f>offs444+Ampl444*SIN(2*PI()*freq444*('4v'!E244-reta444)+deph444*PI()/180)</f>
        <v>0.61100234856280777</v>
      </c>
      <c r="K256" s="10">
        <f>('4v'!G244-J256)^2</f>
        <v>5.5236038796771156E-4</v>
      </c>
      <c r="L256" s="3"/>
      <c r="M256" s="3"/>
      <c r="N256" s="7">
        <f>offs445+Ampl445*SIN(2*PI()*freq445*('4v'!I244)+deph445*PI()/180)</f>
        <v>-1.0908018838985831</v>
      </c>
      <c r="O256" s="8">
        <f>('4v'!J244-N256)^2</f>
        <v>1.3634511191073946E-5</v>
      </c>
      <c r="P256" s="9">
        <f>offs446+Ampl446*SIN(2*PI()*freq446*('4v'!I244-reta446)+deph446*PI()/180)</f>
        <v>0.70230249370943765</v>
      </c>
      <c r="Q256" s="10">
        <f>('4v'!K244-P256)^2</f>
        <v>2.5720021644925585E-6</v>
      </c>
      <c r="R256" s="3"/>
      <c r="S256" s="3"/>
      <c r="T256" s="7">
        <f>offs447+Ampl447*SIN(2*PI()*freq447*('4v'!M244)+deph447*PI()/180)</f>
        <v>0.34019808197127133</v>
      </c>
      <c r="U256" s="8">
        <f>('4v'!N244-T256)^2</f>
        <v>2.329353505591361E-6</v>
      </c>
      <c r="V256" s="9">
        <f>offs448+Ampl448*SIN(2*PI()*freq448*('4v'!M244-reta448)+deph448*PI()/180)</f>
        <v>0.73105140894499465</v>
      </c>
      <c r="W256" s="10">
        <f>('4v'!O244-V256)^2</f>
        <v>1.3271429252121881E-4</v>
      </c>
      <c r="X256" s="3"/>
      <c r="Y256" s="3"/>
      <c r="Z256" s="7">
        <f>offs449+Ampl449*SIN(2*PI()*freq449*('4v'!Q245)+deph449*PI()/180)</f>
        <v>1.4439167478212895</v>
      </c>
      <c r="AA256" s="8">
        <f>('4v'!R245-Z256)^2</f>
        <v>1.3562631515212726E-5</v>
      </c>
      <c r="AB256" s="9">
        <f>offs450+Ampl450*SIN(2*PI()*freq450*('4v'!Q245-reta450)+deph450*PI()/180)</f>
        <v>0.89295869563292973</v>
      </c>
      <c r="AC256" s="10">
        <f>('4v'!S245-AB256)^2</f>
        <v>5.5380414440719742E-6</v>
      </c>
      <c r="AD256" s="3"/>
      <c r="AE256" s="3"/>
      <c r="AF256" s="7">
        <f>offs451+Ampl451*SIN(2*PI()*freq451*('4v'!U244)+deph451*PI()/180)</f>
        <v>-1.1728626350591098</v>
      </c>
      <c r="AG256" s="8">
        <f>('4v'!V244-AF256)^2</f>
        <v>1.385056751319542E-5</v>
      </c>
      <c r="AH256" s="9">
        <f>offs452+Ampl452*SIN(2*PI()*freq452*('4v'!U244-reta452)+deph452*PI()/180)</f>
        <v>0.80302433067529644</v>
      </c>
      <c r="AI256" s="10">
        <f>('4v'!W244-AH256)^2</f>
        <v>2.8818974239328372E-5</v>
      </c>
      <c r="AL256" s="76"/>
      <c r="AN256" s="76"/>
      <c r="AO256" s="80"/>
    </row>
    <row r="257" spans="1:41" x14ac:dyDescent="0.25">
      <c r="A257" s="3"/>
      <c r="B257" s="7">
        <f>offs441+Ampl441*SIN(2*PI()*freq441*('4v'!A245)+deph441*PI()/180)</f>
        <v>-0.58868231446545671</v>
      </c>
      <c r="C257" s="8">
        <f>('4v'!B245-B257)^2</f>
        <v>4.9585742613022996E-5</v>
      </c>
      <c r="D257" s="9">
        <f>offs442+Ampl442*SIN(2*PI()*freq442*('4v'!A245-reta442)+deph442*PI()/180)</f>
        <v>1.2294589792401387</v>
      </c>
      <c r="E257" s="10">
        <f>('4v'!C245-D257)^2</f>
        <v>6.6163196374614378E-6</v>
      </c>
      <c r="F257" s="3"/>
      <c r="G257" s="3"/>
      <c r="H257" s="7">
        <f>offs443+Ampl443*SIN(2*PI()*freq443*('4v'!E245)+deph443*PI()/180)</f>
        <v>-8.3969371351348354E-2</v>
      </c>
      <c r="I257" s="8">
        <f>('4v'!F245-H257)^2</f>
        <v>1.2465338654679708E-5</v>
      </c>
      <c r="J257" s="9">
        <f>offs444+Ampl444*SIN(2*PI()*freq444*('4v'!E245-reta444)+deph444*PI()/180)</f>
        <v>0.61296835303610298</v>
      </c>
      <c r="K257" s="10">
        <f>('4v'!G245-J257)^2</f>
        <v>3.4423394013676392E-3</v>
      </c>
      <c r="L257" s="3"/>
      <c r="M257" s="3"/>
      <c r="N257" s="7">
        <f>offs445+Ampl445*SIN(2*PI()*freq445*('4v'!I245)+deph445*PI()/180)</f>
        <v>-1.1144627698454792</v>
      </c>
      <c r="O257" s="8">
        <f>('4v'!J245-N257)^2</f>
        <v>3.4445276566332051E-5</v>
      </c>
      <c r="P257" s="9">
        <f>offs446+Ampl446*SIN(2*PI()*freq446*('4v'!I245-reta446)+deph446*PI()/180)</f>
        <v>0.70352545087996821</v>
      </c>
      <c r="Q257" s="10">
        <f>('4v'!K245-P257)^2</f>
        <v>5.4471317805678013E-6</v>
      </c>
      <c r="R257" s="3"/>
      <c r="S257" s="3"/>
      <c r="T257" s="7">
        <f>offs447+Ampl447*SIN(2*PI()*freq447*('4v'!M245)+deph447*PI()/180)</f>
        <v>0.31142489101789483</v>
      </c>
      <c r="U257" s="8">
        <f>('4v'!N245-T257)^2</f>
        <v>9.3665654247618245E-9</v>
      </c>
      <c r="V257" s="9">
        <f>offs448+Ampl448*SIN(2*PI()*freq448*('4v'!M245-reta448)+deph448*PI()/180)</f>
        <v>0.72978866892032779</v>
      </c>
      <c r="W257" s="10">
        <f>('4v'!O245-V257)^2</f>
        <v>1.0521484805557655E-4</v>
      </c>
      <c r="X257" s="3"/>
      <c r="Y257" s="3"/>
      <c r="Z257" s="7">
        <f>offs449+Ampl449*SIN(2*PI()*freq449*('4v'!Q246)+deph449*PI()/180)</f>
        <v>1.4156497496681026</v>
      </c>
      <c r="AA257" s="8">
        <f>('4v'!R246-Z257)^2</f>
        <v>6.4923252764753234E-7</v>
      </c>
      <c r="AB257" s="9">
        <f>offs450+Ampl450*SIN(2*PI()*freq450*('4v'!Q246-reta450)+deph450*PI()/180)</f>
        <v>0.88748893795969708</v>
      </c>
      <c r="AC257" s="10">
        <f>('4v'!S246-AB257)^2</f>
        <v>3.8575396981590725E-6</v>
      </c>
      <c r="AD257" s="3"/>
      <c r="AE257" s="3"/>
      <c r="AF257" s="7">
        <f>offs451+Ampl451*SIN(2*PI()*freq451*('4v'!U245)+deph451*PI()/180)</f>
        <v>-1.2880722091592631</v>
      </c>
      <c r="AG257" s="8">
        <f>('4v'!V245-AF257)^2</f>
        <v>1.3669355567338824E-5</v>
      </c>
      <c r="AH257" s="9">
        <f>offs452+Ampl452*SIN(2*PI()*freq452*('4v'!U245-reta452)+deph452*PI()/180)</f>
        <v>0.80108797867681125</v>
      </c>
      <c r="AI257" s="10">
        <f>('4v'!W245-AH257)^2</f>
        <v>2.8997995349711334E-5</v>
      </c>
      <c r="AL257" s="76"/>
      <c r="AN257" s="76"/>
      <c r="AO257" s="80"/>
    </row>
    <row r="258" spans="1:41" x14ac:dyDescent="0.25">
      <c r="A258" s="3"/>
      <c r="B258" s="7">
        <f>offs441+Ampl441*SIN(2*PI()*freq441*('4v'!A246)+deph441*PI()/180)</f>
        <v>-0.53877636959556729</v>
      </c>
      <c r="C258" s="8">
        <f>('4v'!B246-B258)^2</f>
        <v>1.6086272748727427E-5</v>
      </c>
      <c r="D258" s="9">
        <f>offs442+Ampl442*SIN(2*PI()*freq442*('4v'!A246-reta442)+deph442*PI()/180)</f>
        <v>1.2232394441667314</v>
      </c>
      <c r="E258" s="10">
        <f>('4v'!C246-D258)^2</f>
        <v>9.4837246107657405E-7</v>
      </c>
      <c r="F258" s="3"/>
      <c r="G258" s="3"/>
      <c r="H258" s="7">
        <f>offs443+Ampl443*SIN(2*PI()*freq443*('4v'!E246)+deph443*PI()/180)</f>
        <v>-0.15776607624865641</v>
      </c>
      <c r="I258" s="8">
        <f>('4v'!F246-H258)^2</f>
        <v>3.9980952321871887E-6</v>
      </c>
      <c r="J258" s="9">
        <f>offs444+Ampl444*SIN(2*PI()*freq444*('4v'!E246-reta444)+deph444*PI()/180)</f>
        <v>0.61531210760730592</v>
      </c>
      <c r="K258" s="10">
        <f>('4v'!G246-J258)^2</f>
        <v>5.7149241852904762E-4</v>
      </c>
      <c r="L258" s="3"/>
      <c r="M258" s="3"/>
      <c r="N258" s="7">
        <f>offs445+Ampl445*SIN(2*PI()*freq445*('4v'!I246)+deph445*PI()/180)</f>
        <v>-1.1380195357032814</v>
      </c>
      <c r="O258" s="8">
        <f>('4v'!J246-N258)^2</f>
        <v>1.6282400846710755E-5</v>
      </c>
      <c r="P258" s="9">
        <f>offs446+Ampl446*SIN(2*PI()*freq446*('4v'!I246-reta446)+deph446*PI()/180)</f>
        <v>0.70477740040976955</v>
      </c>
      <c r="Q258" s="10">
        <f>('4v'!K246-P258)^2</f>
        <v>9.2117688207253402E-6</v>
      </c>
      <c r="R258" s="3"/>
      <c r="S258" s="3"/>
      <c r="T258" s="7">
        <f>offs447+Ampl447*SIN(2*PI()*freq447*('4v'!M246)+deph447*PI()/180)</f>
        <v>0.28246247092074239</v>
      </c>
      <c r="U258" s="8">
        <f>('4v'!N246-T258)^2</f>
        <v>5.6851770003635506E-6</v>
      </c>
      <c r="V258" s="9">
        <f>offs448+Ampl448*SIN(2*PI()*freq448*('4v'!M246-reta448)+deph448*PI()/180)</f>
        <v>0.72856461557555829</v>
      </c>
      <c r="W258" s="10">
        <f>('4v'!O246-V258)^2</f>
        <v>1.2070330476177246E-4</v>
      </c>
      <c r="X258" s="3"/>
      <c r="Y258" s="3"/>
      <c r="Z258" s="7">
        <f>offs449+Ampl449*SIN(2*PI()*freq449*('4v'!Q247)+deph449*PI()/180)</f>
        <v>1.3837658477947707</v>
      </c>
      <c r="AA258" s="8">
        <f>('4v'!R247-Z258)^2</f>
        <v>2.9531664567570485E-8</v>
      </c>
      <c r="AB258" s="9">
        <f>offs450+Ampl450*SIN(2*PI()*freq450*('4v'!Q247-reta450)+deph450*PI()/180)</f>
        <v>0.88201719316993266</v>
      </c>
      <c r="AC258" s="10">
        <f>('4v'!S247-AB258)^2</f>
        <v>2.4863197793469956E-6</v>
      </c>
      <c r="AD258" s="3"/>
      <c r="AE258" s="3"/>
      <c r="AF258" s="7">
        <f>offs451+Ampl451*SIN(2*PI()*freq451*('4v'!U246)+deph451*PI()/180)</f>
        <v>-1.3999959730389695</v>
      </c>
      <c r="AG258" s="8">
        <f>('4v'!V246-AF258)^2</f>
        <v>2.4555734965961497E-6</v>
      </c>
      <c r="AH258" s="9">
        <f>offs452+Ampl452*SIN(2*PI()*freq452*('4v'!U246-reta452)+deph452*PI()/180)</f>
        <v>0.79948824603635493</v>
      </c>
      <c r="AI258" s="10">
        <f>('4v'!W246-AH258)^2</f>
        <v>5.9155265591745874E-5</v>
      </c>
      <c r="AL258" s="76"/>
      <c r="AN258" s="76"/>
      <c r="AO258" s="80"/>
    </row>
    <row r="259" spans="1:41" x14ac:dyDescent="0.25">
      <c r="A259" s="3"/>
      <c r="B259" s="7">
        <f>offs441+Ampl441*SIN(2*PI()*freq441*('4v'!A247)+deph441*PI()/180)</f>
        <v>-0.48882484361198392</v>
      </c>
      <c r="C259" s="8">
        <f>('4v'!B247-B259)^2</f>
        <v>8.3367531336642039E-6</v>
      </c>
      <c r="D259" s="9">
        <f>offs442+Ampl442*SIN(2*PI()*freq442*('4v'!A247-reta442)+deph442*PI()/180)</f>
        <v>1.2168028114047422</v>
      </c>
      <c r="E259" s="10">
        <f>('4v'!C247-D259)^2</f>
        <v>1.2819195458658325E-4</v>
      </c>
      <c r="F259" s="3"/>
      <c r="G259" s="3"/>
      <c r="H259" s="7">
        <f>offs443+Ampl443*SIN(2*PI()*freq443*('4v'!E247)+deph443*PI()/180)</f>
        <v>-0.23200167793134033</v>
      </c>
      <c r="I259" s="8">
        <f>('4v'!F247-H259)^2</f>
        <v>1.5490695356148457E-5</v>
      </c>
      <c r="J259" s="9">
        <f>offs444+Ampl444*SIN(2*PI()*freq444*('4v'!E247-reta444)+deph444*PI()/180)</f>
        <v>0.61803028167292373</v>
      </c>
      <c r="K259" s="10">
        <f>('4v'!G247-J259)^2</f>
        <v>2.6714981719146359E-4</v>
      </c>
      <c r="L259" s="3"/>
      <c r="M259" s="3"/>
      <c r="N259" s="7">
        <f>offs445+Ampl445*SIN(2*PI()*freq445*('4v'!I247)+deph445*PI()/180)</f>
        <v>-1.1614684615855824</v>
      </c>
      <c r="O259" s="8">
        <f>('4v'!J247-N259)^2</f>
        <v>1.6374741597242978E-5</v>
      </c>
      <c r="P259" s="9">
        <f>offs446+Ampl446*SIN(2*PI()*freq446*('4v'!I247-reta446)+deph446*PI()/180)</f>
        <v>0.70605814460149796</v>
      </c>
      <c r="Q259" s="10">
        <f>('4v'!K247-P259)^2</f>
        <v>1.3745299681090229E-5</v>
      </c>
      <c r="R259" s="3"/>
      <c r="S259" s="3"/>
      <c r="T259" s="7">
        <f>offs447+Ampl447*SIN(2*PI()*freq447*('4v'!M247)+deph447*PI()/180)</f>
        <v>0.25331796772359816</v>
      </c>
      <c r="U259" s="8">
        <f>('4v'!N247-T259)^2</f>
        <v>6.434987543671413E-6</v>
      </c>
      <c r="V259" s="9">
        <f>offs448+Ampl448*SIN(2*PI()*freq448*('4v'!M247-reta448)+deph448*PI()/180)</f>
        <v>0.72737955072884541</v>
      </c>
      <c r="W259" s="10">
        <f>('4v'!O247-V259)^2</f>
        <v>9.6068240361068806E-5</v>
      </c>
      <c r="X259" s="3"/>
      <c r="Y259" s="3"/>
      <c r="Z259" s="7">
        <f>offs449+Ampl449*SIN(2*PI()*freq449*('4v'!Q248)+deph449*PI()/180)</f>
        <v>1.3483267098329514</v>
      </c>
      <c r="AA259" s="8">
        <f>('4v'!R248-Z259)^2</f>
        <v>1.2163920947622557E-8</v>
      </c>
      <c r="AB259" s="9">
        <f>offs450+Ampl450*SIN(2*PI()*freq450*('4v'!Q248-reta450)+deph450*PI()/180)</f>
        <v>0.87655404433290951</v>
      </c>
      <c r="AC259" s="10">
        <f>('4v'!S248-AB259)^2</f>
        <v>1.3922953762989969E-6</v>
      </c>
      <c r="AD259" s="3"/>
      <c r="AE259" s="3"/>
      <c r="AF259" s="7">
        <f>offs451+Ampl451*SIN(2*PI()*freq451*('4v'!U247)+deph451*PI()/180)</f>
        <v>-1.5081922147352991</v>
      </c>
      <c r="AG259" s="8">
        <f>('4v'!V247-AF259)^2</f>
        <v>7.5393367198481382E-6</v>
      </c>
      <c r="AH259" s="9">
        <f>offs452+Ampl452*SIN(2*PI()*freq452*('4v'!U247-reta452)+deph452*PI()/180)</f>
        <v>0.79823144616781105</v>
      </c>
      <c r="AI259" s="10">
        <f>('4v'!W247-AH259)^2</f>
        <v>7.0349253217928491E-5</v>
      </c>
      <c r="AL259" s="76"/>
      <c r="AN259" s="76"/>
      <c r="AO259" s="80"/>
    </row>
    <row r="260" spans="1:41" x14ac:dyDescent="0.25">
      <c r="A260" s="3"/>
      <c r="B260" s="7">
        <f>offs441+Ampl441*SIN(2*PI()*freq441*('4v'!A248)+deph441*PI()/180)</f>
        <v>-0.43885928696914345</v>
      </c>
      <c r="C260" s="8">
        <f>('4v'!B248-B260)^2</f>
        <v>4.6496858870418052E-6</v>
      </c>
      <c r="D260" s="9">
        <f>offs442+Ampl442*SIN(2*PI()*freq442*('4v'!A248-reta442)+deph442*PI()/180)</f>
        <v>1.2101531464693811</v>
      </c>
      <c r="E260" s="10">
        <f>('4v'!C248-D260)^2</f>
        <v>4.7864922628862569E-4</v>
      </c>
      <c r="F260" s="3"/>
      <c r="G260" s="3"/>
      <c r="H260" s="7">
        <f>offs443+Ampl443*SIN(2*PI()*freq443*('4v'!E248)+deph443*PI()/180)</f>
        <v>-0.30657068354732786</v>
      </c>
      <c r="I260" s="8">
        <f>('4v'!F248-H260)^2</f>
        <v>3.0677379943100844E-5</v>
      </c>
      <c r="J260" s="9">
        <f>offs444+Ampl444*SIN(2*PI()*freq444*('4v'!E248-reta444)+deph444*PI()/180)</f>
        <v>0.62111901255887403</v>
      </c>
      <c r="K260" s="10">
        <f>('4v'!G248-J260)^2</f>
        <v>1.0749996602995283E-3</v>
      </c>
      <c r="L260" s="3"/>
      <c r="M260" s="3"/>
      <c r="N260" s="7">
        <f>offs445+Ampl445*SIN(2*PI()*freq445*('4v'!I248)+deph445*PI()/180)</f>
        <v>-1.1848058446351564</v>
      </c>
      <c r="O260" s="8">
        <f>('4v'!J248-N260)^2</f>
        <v>1.5574504187347556E-5</v>
      </c>
      <c r="P260" s="9">
        <f>offs446+Ampl446*SIN(2*PI()*freq446*('4v'!I248-reta446)+deph446*PI()/180)</f>
        <v>0.70736748121079873</v>
      </c>
      <c r="Q260" s="10">
        <f>('4v'!K248-P260)^2</f>
        <v>3.9745191917731435E-5</v>
      </c>
      <c r="R260" s="3"/>
      <c r="S260" s="3"/>
      <c r="T260" s="7">
        <f>offs447+Ampl447*SIN(2*PI()*freq447*('4v'!M248)+deph447*PI()/180)</f>
        <v>0.22399857239652909</v>
      </c>
      <c r="U260" s="8">
        <f>('4v'!N248-T260)^2</f>
        <v>6.3212639748606159E-6</v>
      </c>
      <c r="V260" s="9">
        <f>offs448+Ampl448*SIN(2*PI()*freq448*('4v'!M248-reta448)+deph448*PI()/180)</f>
        <v>0.72623376658484906</v>
      </c>
      <c r="W260" s="10">
        <f>('4v'!O248-V260)^2</f>
        <v>1.1254614062724135E-4</v>
      </c>
      <c r="X260" s="3"/>
      <c r="Y260" s="3"/>
      <c r="Z260" s="7">
        <f>offs449+Ampl449*SIN(2*PI()*freq449*('4v'!Q249)+deph449*PI()/180)</f>
        <v>1.3094008797053627</v>
      </c>
      <c r="AA260" s="8">
        <f>('4v'!R249-Z260)^2</f>
        <v>1.545967801744295E-5</v>
      </c>
      <c r="AB260" s="9">
        <f>offs450+Ampl450*SIN(2*PI()*freq450*('4v'!Q249-reta450)+deph450*PI()/180)</f>
        <v>0.8711100578922043</v>
      </c>
      <c r="AC260" s="10">
        <f>('4v'!S249-AB260)^2</f>
        <v>5.8513642827885481E-7</v>
      </c>
      <c r="AD260" s="3"/>
      <c r="AE260" s="3"/>
      <c r="AF260" s="7">
        <f>offs451+Ampl451*SIN(2*PI()*freq451*('4v'!U248)+deph451*PI()/180)</f>
        <v>-1.6122339331124407</v>
      </c>
      <c r="AG260" s="8">
        <f>('4v'!V248-AF260)^2</f>
        <v>1.7406142114269025E-5</v>
      </c>
      <c r="AH260" s="9">
        <f>offs452+Ampl452*SIN(2*PI()*freq452*('4v'!U248-reta452)+deph452*PI()/180)</f>
        <v>0.79732253908608341</v>
      </c>
      <c r="AI260" s="10">
        <f>('4v'!W248-AH260)^2</f>
        <v>5.5928546862077503E-5</v>
      </c>
      <c r="AL260" s="76"/>
      <c r="AN260" s="76"/>
      <c r="AO260" s="80"/>
    </row>
    <row r="261" spans="1:41" x14ac:dyDescent="0.25">
      <c r="A261" s="3"/>
      <c r="B261" s="7">
        <f>offs441+Ampl441*SIN(2*PI()*freq441*('4v'!A249)+deph441*PI()/180)</f>
        <v>-0.38891125898356044</v>
      </c>
      <c r="C261" s="8">
        <f>('4v'!B249-B261)^2</f>
        <v>1.0733755197801084E-5</v>
      </c>
      <c r="D261" s="9">
        <f>offs442+Ampl442*SIN(2*PI()*freq442*('4v'!A249-reta442)+deph442*PI()/180)</f>
        <v>1.2032946494315482</v>
      </c>
      <c r="E261" s="10">
        <f>('4v'!C249-D261)^2</f>
        <v>1.2451101908858415E-4</v>
      </c>
      <c r="F261" s="3"/>
      <c r="G261" s="3"/>
      <c r="H261" s="7">
        <f>offs443+Ampl443*SIN(2*PI()*freq443*('4v'!E249)+deph443*PI()/180)</f>
        <v>-0.38136712645930365</v>
      </c>
      <c r="I261" s="8">
        <f>('4v'!F249-H261)^2</f>
        <v>9.0473032368213222E-6</v>
      </c>
      <c r="J261" s="9">
        <f>offs444+Ampl444*SIN(2*PI()*freq444*('4v'!E249-reta444)+deph444*PI()/180)</f>
        <v>0.62457391100955584</v>
      </c>
      <c r="K261" s="10">
        <f>('4v'!G249-J261)^2</f>
        <v>7.4961998977445617E-4</v>
      </c>
      <c r="L261" s="3"/>
      <c r="M261" s="3"/>
      <c r="N261" s="7">
        <f>offs445+Ampl445*SIN(2*PI()*freq445*('4v'!I249)+deph445*PI()/180)</f>
        <v>-1.2080279996086833</v>
      </c>
      <c r="O261" s="8">
        <f>('4v'!J249-N261)^2</f>
        <v>3.1612470485860124E-6</v>
      </c>
      <c r="P261" s="9">
        <f>offs446+Ampl446*SIN(2*PI()*freq446*('4v'!I249-reta446)+deph446*PI()/180)</f>
        <v>0.70870520347824273</v>
      </c>
      <c r="Q261" s="10">
        <f>('4v'!K249-P261)^2</f>
        <v>4.7883445506693814E-5</v>
      </c>
      <c r="R261" s="3"/>
      <c r="S261" s="3"/>
      <c r="T261" s="7">
        <f>offs447+Ampl447*SIN(2*PI()*freq447*('4v'!M249)+deph447*PI()/180)</f>
        <v>0.1945115190616159</v>
      </c>
      <c r="U261" s="8">
        <f>('4v'!N249-T261)^2</f>
        <v>5.401111079235337E-6</v>
      </c>
      <c r="V261" s="9">
        <f>offs448+Ampl448*SIN(2*PI()*freq448*('4v'!M249-reta448)+deph448*PI()/180)</f>
        <v>0.72512754566267923</v>
      </c>
      <c r="W261" s="10">
        <f>('4v'!O249-V261)^2</f>
        <v>9.029856412231678E-5</v>
      </c>
      <c r="X261" s="3"/>
      <c r="Y261" s="3"/>
      <c r="Z261" s="7">
        <f>offs449+Ampl449*SIN(2*PI()*freq449*('4v'!Q250)+deph449*PI()/180)</f>
        <v>1.267063645052888</v>
      </c>
      <c r="AA261" s="8">
        <f>('4v'!R250-Z261)^2</f>
        <v>4.3249701558822183E-7</v>
      </c>
      <c r="AB261" s="9">
        <f>offs450+Ampl450*SIN(2*PI()*freq450*('4v'!Q250-reta450)+deph450*PI()/180)</f>
        <v>0.86569576322881625</v>
      </c>
      <c r="AC261" s="10">
        <f>('4v'!S250-AB261)^2</f>
        <v>5.1676054178618746E-6</v>
      </c>
      <c r="AD261" s="3"/>
      <c r="AE261" s="3"/>
      <c r="AF261" s="7">
        <f>offs451+Ampl451*SIN(2*PI()*freq451*('4v'!U249)+deph451*PI()/180)</f>
        <v>-1.7117105230400937</v>
      </c>
      <c r="AG261" s="8">
        <f>('4v'!V249-AF261)^2</f>
        <v>1.8537131852283481E-5</v>
      </c>
      <c r="AH261" s="9">
        <f>offs452+Ampl452*SIN(2*PI()*freq452*('4v'!U249-reta452)+deph452*PI()/180)</f>
        <v>0.79676511183218368</v>
      </c>
      <c r="AI261" s="10">
        <f>('4v'!W249-AH261)^2</f>
        <v>4.7901788993593083E-5</v>
      </c>
      <c r="AL261" s="76"/>
      <c r="AN261" s="76"/>
      <c r="AO261" s="80"/>
    </row>
    <row r="262" spans="1:41" x14ac:dyDescent="0.25">
      <c r="A262" s="3"/>
      <c r="B262" s="7">
        <f>offs441+Ampl441*SIN(2*PI()*freq441*('4v'!A250)+deph441*PI()/180)</f>
        <v>-0.33901230790026132</v>
      </c>
      <c r="C262" s="8">
        <f>('4v'!B250-B262)^2</f>
        <v>1.8897209723610259E-5</v>
      </c>
      <c r="D262" s="9">
        <f>offs442+Ampl442*SIN(2*PI()*freq442*('4v'!A250-reta442)+deph442*PI()/180)</f>
        <v>1.1962316522649716</v>
      </c>
      <c r="E262" s="10">
        <f>('4v'!C250-D262)^2</f>
        <v>5.1396744198349186E-5</v>
      </c>
      <c r="F262" s="3"/>
      <c r="G262" s="3"/>
      <c r="H262" s="7">
        <f>offs443+Ampl443*SIN(2*PI()*freq443*('4v'!E250)+deph443*PI()/180)</f>
        <v>-0.45628471682912353</v>
      </c>
      <c r="I262" s="8">
        <f>('4v'!F250-H262)^2</f>
        <v>1.2665283131309851E-7</v>
      </c>
      <c r="J262" s="9">
        <f>offs444+Ampl444*SIN(2*PI()*freq444*('4v'!E250-reta444)+deph444*PI()/180)</f>
        <v>0.62839006742522296</v>
      </c>
      <c r="K262" s="10">
        <f>('4v'!G250-J262)^2</f>
        <v>1.4028821414192394E-4</v>
      </c>
      <c r="L262" s="3"/>
      <c r="M262" s="3"/>
      <c r="N262" s="7">
        <f>offs445+Ampl445*SIN(2*PI()*freq445*('4v'!I250)+deph445*PI()/180)</f>
        <v>-1.2311312594586954</v>
      </c>
      <c r="O262" s="8">
        <f>('4v'!J250-N262)^2</f>
        <v>1.1538722119417848E-5</v>
      </c>
      <c r="P262" s="9">
        <f>offs446+Ampl446*SIN(2*PI()*freq446*('4v'!I250-reta446)+deph446*PI()/180)</f>
        <v>0.71007110016197683</v>
      </c>
      <c r="Q262" s="10">
        <f>('4v'!K250-P262)^2</f>
        <v>8.9494245754953328E-5</v>
      </c>
      <c r="R262" s="3"/>
      <c r="S262" s="3"/>
      <c r="T262" s="7">
        <f>offs447+Ampl447*SIN(2*PI()*freq447*('4v'!M250)+deph447*PI()/180)</f>
        <v>0.16486408320804458</v>
      </c>
      <c r="U262" s="8">
        <f>('4v'!N250-T262)^2</f>
        <v>3.8945965028697853E-6</v>
      </c>
      <c r="V262" s="9">
        <f>offs448+Ampl448*SIN(2*PI()*freq448*('4v'!M250-reta448)+deph448*PI()/180)</f>
        <v>0.72406116072623461</v>
      </c>
      <c r="W262" s="10">
        <f>('4v'!O250-V262)^2</f>
        <v>1.0793756958013801E-4</v>
      </c>
      <c r="X262" s="3"/>
      <c r="Y262" s="3"/>
      <c r="Z262" s="7">
        <f>offs449+Ampl449*SIN(2*PI()*freq449*('4v'!Q251)+deph449*PI()/180)</f>
        <v>1.2213968916184432</v>
      </c>
      <c r="AA262" s="8">
        <f>('4v'!R251-Z262)^2</f>
        <v>3.481551531776976E-6</v>
      </c>
      <c r="AB262" s="9">
        <f>offs450+Ampl450*SIN(2*PI()*freq450*('4v'!Q251-reta450)+deph450*PI()/180)</f>
        <v>0.86032163229596836</v>
      </c>
      <c r="AC262" s="10">
        <f>('4v'!S251-AB262)^2</f>
        <v>3.1946833094153735E-6</v>
      </c>
      <c r="AD262" s="3"/>
      <c r="AE262" s="3"/>
      <c r="AF262" s="7">
        <f>offs451+Ampl451*SIN(2*PI()*freq451*('4v'!U250)+deph451*PI()/180)</f>
        <v>-1.8062293958643476</v>
      </c>
      <c r="AG262" s="8">
        <f>('4v'!V250-AF262)^2</f>
        <v>1.2507568812313496E-5</v>
      </c>
      <c r="AH262" s="9">
        <f>offs452+Ampl452*SIN(2*PI()*freq452*('4v'!U250-reta452)+deph452*PI()/180)</f>
        <v>0.79656136431681834</v>
      </c>
      <c r="AI262" s="10">
        <f>('4v'!W250-AH262)^2</f>
        <v>4.5122983364864492E-5</v>
      </c>
      <c r="AL262" s="76"/>
      <c r="AN262" s="76"/>
      <c r="AO262" s="80"/>
    </row>
    <row r="263" spans="1:41" x14ac:dyDescent="0.25">
      <c r="A263" s="3"/>
      <c r="B263" s="7">
        <f>offs441+Ampl441*SIN(2*PI()*freq441*('4v'!A251)+deph441*PI()/180)</f>
        <v>-0.289193950966258</v>
      </c>
      <c r="C263" s="8">
        <f>('4v'!B251-B263)^2</f>
        <v>2.8487294707986666E-5</v>
      </c>
      <c r="D263" s="9">
        <f>offs442+Ampl442*SIN(2*PI()*freq442*('4v'!A251-reta442)+deph442*PI()/180)</f>
        <v>1.1889686161100472</v>
      </c>
      <c r="E263" s="10">
        <f>('4v'!C251-D263)^2</f>
        <v>9.3542092513347426E-5</v>
      </c>
      <c r="F263" s="3"/>
      <c r="G263" s="3"/>
      <c r="H263" s="7">
        <f>offs443+Ampl443*SIN(2*PI()*freq443*('4v'!E251)+deph443*PI()/180)</f>
        <v>-0.53121699266146272</v>
      </c>
      <c r="I263" s="8">
        <f>('4v'!F251-H263)^2</f>
        <v>1.818078062847602E-5</v>
      </c>
      <c r="J263" s="9">
        <f>offs444+Ampl444*SIN(2*PI()*freq444*('4v'!E251-reta444)+deph444*PI()/180)</f>
        <v>0.63256205883879291</v>
      </c>
      <c r="K263" s="10">
        <f>('4v'!G251-J263)^2</f>
        <v>6.3244782606231237E-5</v>
      </c>
      <c r="L263" s="3"/>
      <c r="M263" s="3"/>
      <c r="N263" s="7">
        <f>offs445+Ampl445*SIN(2*PI()*freq445*('4v'!I251)+deph445*PI()/180)</f>
        <v>-1.2541119759126387</v>
      </c>
      <c r="O263" s="8">
        <f>('4v'!J251-N263)^2</f>
        <v>2.3943561967700518E-5</v>
      </c>
      <c r="P263" s="9">
        <f>offs446+Ampl446*SIN(2*PI()*freq446*('4v'!I251-reta446)+deph446*PI()/180)</f>
        <v>0.71146495557108058</v>
      </c>
      <c r="Q263" s="10">
        <f>('4v'!K251-P263)^2</f>
        <v>1.0038846511025099E-4</v>
      </c>
      <c r="R263" s="3"/>
      <c r="S263" s="3"/>
      <c r="T263" s="7">
        <f>offs447+Ampl447*SIN(2*PI()*freq447*('4v'!M251)+deph447*PI()/180)</f>
        <v>0.13506357989698781</v>
      </c>
      <c r="U263" s="8">
        <f>('4v'!N251-T263)^2</f>
        <v>2.160429322777159E-6</v>
      </c>
      <c r="V263" s="9">
        <f>offs448+Ampl448*SIN(2*PI()*freq448*('4v'!M251-reta448)+deph448*PI()/180)</f>
        <v>0.72303487471694683</v>
      </c>
      <c r="W263" s="10">
        <f>('4v'!O251-V263)^2</f>
        <v>8.7666044589762042E-5</v>
      </c>
      <c r="X263" s="3"/>
      <c r="Y263" s="3"/>
      <c r="Z263" s="7">
        <f>offs449+Ampl449*SIN(2*PI()*freq449*('4v'!Q252)+deph449*PI()/180)</f>
        <v>1.1724889448692444</v>
      </c>
      <c r="AA263" s="8">
        <f>('4v'!R252-Z263)^2</f>
        <v>3.1895990759801362E-6</v>
      </c>
      <c r="AB263" s="9">
        <f>offs450+Ampl450*SIN(2*PI()*freq450*('4v'!Q252-reta450)+deph450*PI()/180)</f>
        <v>0.8549980593649813</v>
      </c>
      <c r="AC263" s="10">
        <f>('4v'!S252-AB263)^2</f>
        <v>1.5673553536109148E-6</v>
      </c>
      <c r="AD263" s="3"/>
      <c r="AE263" s="3"/>
      <c r="AF263" s="7">
        <f>offs451+Ampl451*SIN(2*PI()*freq451*('4v'!U251)+deph451*PI()/180)</f>
        <v>-1.8954175287757307</v>
      </c>
      <c r="AG263" s="8">
        <f>('4v'!V251-AF263)^2</f>
        <v>5.0107534218819001E-6</v>
      </c>
      <c r="AH263" s="9">
        <f>offs452+Ampl452*SIN(2*PI()*freq452*('4v'!U251-reta452)+deph452*PI()/180)</f>
        <v>0.79671210063834752</v>
      </c>
      <c r="AI263" s="10">
        <f>('4v'!W251-AH263)^2</f>
        <v>2.4158214285084463E-5</v>
      </c>
      <c r="AL263" s="76"/>
      <c r="AN263" s="76"/>
      <c r="AO263" s="80"/>
    </row>
    <row r="264" spans="1:41" x14ac:dyDescent="0.25">
      <c r="A264" s="3"/>
      <c r="B264" s="7">
        <f>offs441+Ampl441*SIN(2*PI()*freq441*('4v'!A252)+deph441*PI()/180)</f>
        <v>-0.23948765452356333</v>
      </c>
      <c r="C264" s="8">
        <f>('4v'!B252-B264)^2</f>
        <v>1.8167588960500132E-5</v>
      </c>
      <c r="D264" s="9">
        <f>offs442+Ampl442*SIN(2*PI()*freq442*('4v'!A252-reta442)+deph442*PI()/180)</f>
        <v>1.1815101284560812</v>
      </c>
      <c r="E264" s="10">
        <f>('4v'!C252-D264)^2</f>
        <v>5.7038315937393616E-5</v>
      </c>
      <c r="F264" s="3"/>
      <c r="G264" s="3"/>
      <c r="H264" s="7">
        <f>offs443+Ampl443*SIN(2*PI()*freq443*('4v'!E252)+deph443*PI()/180)</f>
        <v>-0.60605747109216113</v>
      </c>
      <c r="I264" s="8">
        <f>('4v'!F252-H264)^2</f>
        <v>7.7296997301179316E-5</v>
      </c>
      <c r="J264" s="9">
        <f>offs444+Ampl444*SIN(2*PI()*freq444*('4v'!E252-reta444)+deph444*PI()/180)</f>
        <v>0.63708395662218076</v>
      </c>
      <c r="K264" s="10">
        <f>('4v'!G252-J264)^2</f>
        <v>1.4337776590636043E-3</v>
      </c>
      <c r="L264" s="3"/>
      <c r="M264" s="3"/>
      <c r="N264" s="7">
        <f>offs445+Ampl445*SIN(2*PI()*freq445*('4v'!I252)+deph445*PI()/180)</f>
        <v>-1.2769665200489859</v>
      </c>
      <c r="O264" s="8">
        <f>('4v'!J252-N264)^2</f>
        <v>1.8578341689884249E-5</v>
      </c>
      <c r="P264" s="9">
        <f>offs446+Ampl446*SIN(2*PI()*freq446*('4v'!I252-reta446)+deph446*PI()/180)</f>
        <v>0.71288654959962672</v>
      </c>
      <c r="Q264" s="10">
        <f>('4v'!K252-P264)^2</f>
        <v>1.1132234333222947E-4</v>
      </c>
      <c r="R264" s="3"/>
      <c r="S264" s="3"/>
      <c r="T264" s="7">
        <f>offs447+Ampl447*SIN(2*PI()*freq447*('4v'!M252)+deph447*PI()/180)</f>
        <v>0.10511736195672328</v>
      </c>
      <c r="U264" s="8">
        <f>('4v'!N252-T264)^2</f>
        <v>1.2828462844168651E-6</v>
      </c>
      <c r="V264" s="9">
        <f>offs448+Ampl448*SIN(2*PI()*freq448*('4v'!M252-reta448)+deph448*PI()/180)</f>
        <v>0.72204894068894632</v>
      </c>
      <c r="W264" s="10">
        <f>('4v'!O252-V264)^2</f>
        <v>7.017548086911651E-5</v>
      </c>
      <c r="X264" s="3"/>
      <c r="Y264" s="3"/>
      <c r="Z264" s="7">
        <f>offs449+Ampl449*SIN(2*PI()*freq449*('4v'!Q253)+deph449*PI()/180)</f>
        <v>1.1204343991638199</v>
      </c>
      <c r="AA264" s="8">
        <f>('4v'!R253-Z264)^2</f>
        <v>2.0753307692025963E-6</v>
      </c>
      <c r="AB264" s="9">
        <f>offs450+Ampl450*SIN(2*PI()*freq450*('4v'!Q253-reta450)+deph450*PI()/180)</f>
        <v>0.8497353409213948</v>
      </c>
      <c r="AC264" s="10">
        <f>('4v'!S253-AB264)^2</f>
        <v>6.8051021883892847E-6</v>
      </c>
      <c r="AD264" s="3"/>
      <c r="AE264" s="3"/>
      <c r="AF264" s="7">
        <f>offs451+Ampl451*SIN(2*PI()*freq451*('4v'!U252)+deph451*PI()/180)</f>
        <v>-1.9789229369598238</v>
      </c>
      <c r="AG264" s="8">
        <f>('4v'!V252-AF264)^2</f>
        <v>5.8532145544348902E-7</v>
      </c>
      <c r="AH264" s="9">
        <f>offs452+Ampl452*SIN(2*PI()*freq452*('4v'!U252-reta452)+deph452*PI()/180)</f>
        <v>0.79721672590937476</v>
      </c>
      <c r="AI264" s="10">
        <f>('4v'!W252-AH264)^2</f>
        <v>1.2018188530730545E-5</v>
      </c>
      <c r="AL264" s="76"/>
      <c r="AN264" s="76"/>
      <c r="AO264" s="80"/>
    </row>
    <row r="265" spans="1:41" x14ac:dyDescent="0.25">
      <c r="A265" s="3"/>
      <c r="B265" s="7">
        <f>offs441+Ampl441*SIN(2*PI()*freq441*('4v'!A253)+deph441*PI()/180)</f>
        <v>-0.18992481413438705</v>
      </c>
      <c r="C265" s="8">
        <f>('4v'!B253-B265)^2</f>
        <v>1.1898138046209996E-6</v>
      </c>
      <c r="D265" s="9">
        <f>offs442+Ampl442*SIN(2*PI()*freq442*('4v'!A253-reta442)+deph442*PI()/180)</f>
        <v>1.1738609002437366</v>
      </c>
      <c r="E265" s="10">
        <f>('4v'!C253-D265)^2</f>
        <v>2.942837237275467E-4</v>
      </c>
      <c r="F265" s="3"/>
      <c r="G265" s="3"/>
      <c r="H265" s="7">
        <f>offs443+Ampl443*SIN(2*PI()*freq443*('4v'!E253)+deph443*PI()/180)</f>
        <v>-0.68069979970618588</v>
      </c>
      <c r="I265" s="8">
        <f>('4v'!F253-H265)^2</f>
        <v>5.2740997022467224E-5</v>
      </c>
      <c r="J265" s="9">
        <f>offs444+Ampl444*SIN(2*PI()*freq444*('4v'!E253-reta444)+deph444*PI()/180)</f>
        <v>0.64194933491120332</v>
      </c>
      <c r="K265" s="10">
        <f>('4v'!G253-J265)^2</f>
        <v>1.3594879638771419E-3</v>
      </c>
      <c r="L265" s="3"/>
      <c r="M265" s="3"/>
      <c r="N265" s="7">
        <f>offs445+Ampl445*SIN(2*PI()*freq445*('4v'!I253)+deph445*PI()/180)</f>
        <v>-1.2996912828702798</v>
      </c>
      <c r="O265" s="8">
        <f>('4v'!J253-N265)^2</f>
        <v>1.2942170802186299E-5</v>
      </c>
      <c r="P265" s="9">
        <f>offs446+Ampl446*SIN(2*PI()*freq446*('4v'!I253-reta446)+deph446*PI()/180)</f>
        <v>0.71433565776143859</v>
      </c>
      <c r="Q265" s="10">
        <f>('4v'!K253-P265)^2</f>
        <v>8.2843350098916078E-5</v>
      </c>
      <c r="R265" s="3"/>
      <c r="S265" s="3"/>
      <c r="T265" s="7">
        <f>offs447+Ampl447*SIN(2*PI()*freq447*('4v'!M253)+deph447*PI()/180)</f>
        <v>7.5032818168432103E-2</v>
      </c>
      <c r="U265" s="8">
        <f>('4v'!N253-T265)^2</f>
        <v>3.6875207183864091E-6</v>
      </c>
      <c r="V265" s="9">
        <f>offs448+Ampl448*SIN(2*PI()*freq448*('4v'!M253-reta448)+deph448*PI()/180)</f>
        <v>0.72110360174666532</v>
      </c>
      <c r="W265" s="10">
        <f>('4v'!O253-V265)^2</f>
        <v>5.5230785389127463E-5</v>
      </c>
      <c r="X265" s="3"/>
      <c r="Y265" s="3"/>
      <c r="Z265" s="7">
        <f>offs449+Ampl449*SIN(2*PI()*freq449*('4v'!Q254)+deph449*PI()/180)</f>
        <v>1.0653339347941697</v>
      </c>
      <c r="AA265" s="8">
        <f>('4v'!R254-Z265)^2</f>
        <v>1.4493745481442825E-5</v>
      </c>
      <c r="AB265" s="9">
        <f>offs450+Ampl450*SIN(2*PI()*freq450*('4v'!Q254-reta450)+deph450*PI()/180)</f>
        <v>0.8445436557502205</v>
      </c>
      <c r="AC265" s="10">
        <f>('4v'!S254-AB265)^2</f>
        <v>3.4191434775429463E-5</v>
      </c>
      <c r="AD265" s="3"/>
      <c r="AE265" s="3"/>
      <c r="AF265" s="7">
        <f>offs451+Ampl451*SIN(2*PI()*freq451*('4v'!U253)+deph451*PI()/180)</f>
        <v>-2.0564160627205159</v>
      </c>
      <c r="AG265" s="8">
        <f>('4v'!V253-AF265)^2</f>
        <v>3.1031887458872367E-7</v>
      </c>
      <c r="AH265" s="9">
        <f>offs452+Ampl452*SIN(2*PI()*freq452*('4v'!U253-reta452)+deph452*PI()/180)</f>
        <v>0.79807324860449691</v>
      </c>
      <c r="AI265" s="10">
        <f>('4v'!W253-AH265)^2</f>
        <v>5.6180784471193155E-6</v>
      </c>
      <c r="AL265" s="76"/>
      <c r="AN265" s="76"/>
      <c r="AO265" s="80"/>
    </row>
    <row r="266" spans="1:41" x14ac:dyDescent="0.25">
      <c r="A266" s="3"/>
      <c r="B266" s="7">
        <f>offs441+Ampl441*SIN(2*PI()*freq441*('4v'!A254)+deph441*PI()/180)</f>
        <v>-0.1405367347510193</v>
      </c>
      <c r="C266" s="8">
        <f>('4v'!B254-B266)^2</f>
        <v>2.7250259072422982E-6</v>
      </c>
      <c r="D266" s="9">
        <f>offs442+Ampl442*SIN(2*PI()*freq442*('4v'!A254-reta442)+deph442*PI()/180)</f>
        <v>1.1660257628895017</v>
      </c>
      <c r="E266" s="10">
        <f>('4v'!C254-D266)^2</f>
        <v>2.4097505046305307E-6</v>
      </c>
      <c r="F266" s="3"/>
      <c r="G266" s="3"/>
      <c r="H266" s="7">
        <f>offs443+Ampl443*SIN(2*PI()*freq443*('4v'!E254)+deph443*PI()/180)</f>
        <v>-0.75503790767023993</v>
      </c>
      <c r="I266" s="8">
        <f>('4v'!F254-H266)^2</f>
        <v>2.3174206428714611E-6</v>
      </c>
      <c r="J266" s="9">
        <f>offs444+Ampl444*SIN(2*PI()*freq444*('4v'!E254-reta444)+deph444*PI()/180)</f>
        <v>0.64715127973708442</v>
      </c>
      <c r="K266" s="10">
        <f>('4v'!G254-J266)^2</f>
        <v>8.0213565534494408E-7</v>
      </c>
      <c r="L266" s="3"/>
      <c r="M266" s="3"/>
      <c r="N266" s="7">
        <f>offs445+Ampl445*SIN(2*PI()*freq445*('4v'!I254)+deph445*PI()/180)</f>
        <v>-1.3222826758730346</v>
      </c>
      <c r="O266" s="8">
        <f>('4v'!J254-N266)^2</f>
        <v>2.2132657780669937E-5</v>
      </c>
      <c r="P266" s="9">
        <f>offs446+Ampl446*SIN(2*PI()*freq446*('4v'!I254-reta446)+deph446*PI()/180)</f>
        <v>0.71581205122553893</v>
      </c>
      <c r="Q266" s="10">
        <f>('4v'!K254-P266)^2</f>
        <v>5.8147316503054665E-5</v>
      </c>
      <c r="R266" s="3"/>
      <c r="S266" s="3"/>
      <c r="T266" s="7">
        <f>offs447+Ampl447*SIN(2*PI()*freq447*('4v'!M254)+deph447*PI()/180)</f>
        <v>4.4817371443130805E-2</v>
      </c>
      <c r="U266" s="8">
        <f>('4v'!N254-T266)^2</f>
        <v>1.1393031451399937E-6</v>
      </c>
      <c r="V266" s="9">
        <f>offs448+Ampl448*SIN(2*PI()*freq448*('4v'!M254-reta448)+deph448*PI()/180)</f>
        <v>0.72019909098489587</v>
      </c>
      <c r="W266" s="10">
        <f>('4v'!O254-V266)^2</f>
        <v>4.2604744330184138E-5</v>
      </c>
      <c r="X266" s="3"/>
      <c r="Y266" s="3"/>
      <c r="Z266" s="7">
        <f>offs449+Ampl449*SIN(2*PI()*freq449*('4v'!Q255)+deph449*PI()/180)</f>
        <v>1.007294123256911</v>
      </c>
      <c r="AA266" s="8">
        <f>('4v'!R255-Z266)^2</f>
        <v>1.0581207105729628E-5</v>
      </c>
      <c r="AB266" s="9">
        <f>offs450+Ampl450*SIN(2*PI()*freq450*('4v'!Q255-reta450)+deph450*PI()/180)</f>
        <v>0.83943304524884022</v>
      </c>
      <c r="AC266" s="10">
        <f>('4v'!S255-AB266)^2</f>
        <v>4.9715962902902948E-5</v>
      </c>
      <c r="AD266" s="3"/>
      <c r="AE266" s="3"/>
      <c r="AF266" s="7">
        <f>offs451+Ampl451*SIN(2*PI()*freq451*('4v'!U254)+deph451*PI()/180)</f>
        <v>-2.1275910760936751</v>
      </c>
      <c r="AG266" s="8">
        <f>('4v'!V254-AF266)^2</f>
        <v>2.8507473774499891E-7</v>
      </c>
      <c r="AH266" s="9">
        <f>offs452+Ampl452*SIN(2*PI()*freq452*('4v'!U254-reta452)+deph452*PI()/180)</f>
        <v>0.79927828841994408</v>
      </c>
      <c r="AI266" s="10">
        <f>('4v'!W254-AH266)^2</f>
        <v>1.2782687285785906E-5</v>
      </c>
      <c r="AL266" s="76"/>
      <c r="AN266" s="76"/>
      <c r="AO266" s="80"/>
    </row>
    <row r="267" spans="1:41" x14ac:dyDescent="0.25">
      <c r="A267" s="3"/>
      <c r="B267" s="7">
        <f>offs441+Ampl441*SIN(2*PI()*freq441*('4v'!A255)+deph441*PI()/180)</f>
        <v>-9.1354610942952996E-2</v>
      </c>
      <c r="C267" s="8">
        <f>('4v'!B255-B267)^2</f>
        <v>4.0191791632553952E-6</v>
      </c>
      <c r="D267" s="9">
        <f>offs442+Ampl442*SIN(2*PI()*freq442*('4v'!A255-reta442)+deph442*PI()/180)</f>
        <v>1.1580096652340626</v>
      </c>
      <c r="E267" s="10">
        <f>('4v'!C255-D267)^2</f>
        <v>3.159600541412741E-4</v>
      </c>
      <c r="F267" s="3"/>
      <c r="G267" s="3"/>
      <c r="H267" s="7">
        <f>offs443+Ampl443*SIN(2*PI()*freq443*('4v'!E255)+deph443*PI()/180)</f>
        <v>-0.82896615646520544</v>
      </c>
      <c r="I267" s="8">
        <f>('4v'!F255-H267)^2</f>
        <v>1.0143310703960559E-5</v>
      </c>
      <c r="J267" s="9">
        <f>offs444+Ampl444*SIN(2*PI()*freq444*('4v'!E255-reta444)+deph444*PI()/180)</f>
        <v>0.65268239885158175</v>
      </c>
      <c r="K267" s="10">
        <f>('4v'!G255-J267)^2</f>
        <v>1.9529859962631802E-3</v>
      </c>
      <c r="L267" s="3"/>
      <c r="M267" s="3"/>
      <c r="N267" s="7">
        <f>offs445+Ampl445*SIN(2*PI()*freq445*('4v'!I255)+deph445*PI()/180)</f>
        <v>-1.3447371316144097</v>
      </c>
      <c r="O267" s="8">
        <f>('4v'!J255-N267)^2</f>
        <v>1.3849499836121797E-5</v>
      </c>
      <c r="P267" s="9">
        <f>offs446+Ampl446*SIN(2*PI()*freq446*('4v'!I255-reta446)+deph446*PI()/180)</f>
        <v>0.71731549685228468</v>
      </c>
      <c r="Q267" s="10">
        <f>('4v'!K255-P267)^2</f>
        <v>3.7478800100673482E-5</v>
      </c>
      <c r="R267" s="3"/>
      <c r="S267" s="3"/>
      <c r="T267" s="7">
        <f>offs447+Ampl447*SIN(2*PI()*freq447*('4v'!M255)+deph447*PI()/180)</f>
        <v>1.4478476990174682E-2</v>
      </c>
      <c r="U267" s="8">
        <f>('4v'!N255-T267)^2</f>
        <v>3.9144107702904705E-6</v>
      </c>
      <c r="V267" s="9">
        <f>offs448+Ampl448*SIN(2*PI()*freq448*('4v'!M255-reta448)+deph448*PI()/180)</f>
        <v>0.71933563143131452</v>
      </c>
      <c r="W267" s="10">
        <f>('4v'!O255-V267)^2</f>
        <v>3.2078306826173938E-5</v>
      </c>
      <c r="X267" s="3"/>
      <c r="Y267" s="3"/>
      <c r="Z267" s="7">
        <f>offs449+Ampl449*SIN(2*PI()*freq449*('4v'!Q256)+deph449*PI()/180)</f>
        <v>0.94642722113009814</v>
      </c>
      <c r="AA267" s="8">
        <f>('4v'!R256-Z267)^2</f>
        <v>1.2764748853216897E-5</v>
      </c>
      <c r="AB267" s="9">
        <f>offs450+Ampl450*SIN(2*PI()*freq450*('4v'!Q256-reta450)+deph450*PI()/180)</f>
        <v>0.83441339400563319</v>
      </c>
      <c r="AC267" s="10">
        <f>('4v'!S256-AB267)^2</f>
        <v>6.6660791043251236E-5</v>
      </c>
      <c r="AD267" s="3"/>
      <c r="AE267" s="3"/>
      <c r="AF267" s="7">
        <f>offs451+Ampl451*SIN(2*PI()*freq451*('4v'!U255)+deph451*PI()/180)</f>
        <v>-2.192167081818281</v>
      </c>
      <c r="AG267" s="8">
        <f>('4v'!V255-AF267)^2</f>
        <v>1.6885375206734945E-7</v>
      </c>
      <c r="AH267" s="9">
        <f>offs452+Ampl452*SIN(2*PI()*freq452*('4v'!U255-reta452)+deph452*PI()/180)</f>
        <v>0.80082708961409521</v>
      </c>
      <c r="AI267" s="10">
        <f>('4v'!W255-AH267)^2</f>
        <v>1.0055809340622313E-5</v>
      </c>
      <c r="AL267" s="76"/>
      <c r="AN267" s="76"/>
      <c r="AO267" s="80"/>
    </row>
    <row r="268" spans="1:41" x14ac:dyDescent="0.25">
      <c r="A268" s="3"/>
      <c r="B268" s="7">
        <f>offs441+Ampl441*SIN(2*PI()*freq441*('4v'!A256)+deph441*PI()/180)</f>
        <v>-4.2409507193727214E-2</v>
      </c>
      <c r="C268" s="8">
        <f>('4v'!B256-B268)^2</f>
        <v>1.660475138261372E-5</v>
      </c>
      <c r="D268" s="9">
        <f>offs442+Ampl442*SIN(2*PI()*freq442*('4v'!A256-reta442)+deph442*PI()/180)</f>
        <v>1.1498176704165113</v>
      </c>
      <c r="E268" s="10">
        <f>('4v'!C256-D268)^2</f>
        <v>5.4080295110098568E-4</v>
      </c>
      <c r="F268" s="3"/>
      <c r="G268" s="3"/>
      <c r="H268" s="7">
        <f>offs443+Ampl443*SIN(2*PI()*freq443*('4v'!E256)+deph443*PI()/180)</f>
        <v>-0.90237949000428186</v>
      </c>
      <c r="I268" s="8">
        <f>('4v'!F256-H268)^2</f>
        <v>1.8771336145203242E-5</v>
      </c>
      <c r="J268" s="9">
        <f>offs444+Ampl444*SIN(2*PI()*freq444*('4v'!E256-reta444)+deph444*PI()/180)</f>
        <v>0.65853483223177744</v>
      </c>
      <c r="K268" s="10">
        <f>('4v'!G256-J268)^2</f>
        <v>2.9122393322524088E-3</v>
      </c>
      <c r="L268" s="3"/>
      <c r="M268" s="3"/>
      <c r="N268" s="7">
        <f>offs445+Ampl445*SIN(2*PI()*freq445*('4v'!I256)+deph445*PI()/180)</f>
        <v>-1.3670511042755418</v>
      </c>
      <c r="O268" s="8">
        <f>('4v'!J256-N268)^2</f>
        <v>4.1582413969901516E-7</v>
      </c>
      <c r="P268" s="9">
        <f>offs446+Ampl446*SIN(2*PI()*freq446*('4v'!I256-reta446)+deph446*PI()/180)</f>
        <v>0.71884575723018296</v>
      </c>
      <c r="Q268" s="10">
        <f>('4v'!K256-P268)^2</f>
        <v>2.1084009829411834E-5</v>
      </c>
      <c r="R268" s="3"/>
      <c r="S268" s="3"/>
      <c r="T268" s="7">
        <f>offs447+Ampl447*SIN(2*PI()*freq447*('4v'!M256)+deph447*PI()/180)</f>
        <v>-1.5976379522200601E-2</v>
      </c>
      <c r="U268" s="8">
        <f>('4v'!N256-T268)^2</f>
        <v>7.6930260273777279E-6</v>
      </c>
      <c r="V268" s="9">
        <f>offs448+Ampl448*SIN(2*PI()*freq448*('4v'!M256-reta448)+deph448*PI()/180)</f>
        <v>0.71851343599148976</v>
      </c>
      <c r="W268" s="10">
        <f>('4v'!O256-V268)^2</f>
        <v>4.6167893616766752E-5</v>
      </c>
      <c r="X268" s="3"/>
      <c r="Y268" s="3"/>
      <c r="Z268" s="7">
        <f>offs449+Ampl449*SIN(2*PI()*freq449*('4v'!Q257)+deph449*PI()/180)</f>
        <v>0.88285095295432736</v>
      </c>
      <c r="AA268" s="8">
        <f>('4v'!R257-Z268)^2</f>
        <v>5.52118912082822E-7</v>
      </c>
      <c r="AB268" s="9">
        <f>offs450+Ampl450*SIN(2*PI()*freq450*('4v'!Q257-reta450)+deph450*PI()/180)</f>
        <v>0.82949441068189</v>
      </c>
      <c r="AC268" s="10">
        <f>('4v'!S257-AB268)^2</f>
        <v>8.4228145691886202E-5</v>
      </c>
      <c r="AD268" s="3"/>
      <c r="AE268" s="3"/>
      <c r="AF268" s="7">
        <f>offs451+Ampl451*SIN(2*PI()*freq451*('4v'!U256)+deph451*PI()/180)</f>
        <v>-2.2498892279017126</v>
      </c>
      <c r="AG268" s="8">
        <f>('4v'!V256-AF268)^2</f>
        <v>1.645504256144429E-6</v>
      </c>
      <c r="AH268" s="9">
        <f>offs452+Ampl452*SIN(2*PI()*freq452*('4v'!U256-reta452)+deph452*PI()/180)</f>
        <v>0.80271353977621684</v>
      </c>
      <c r="AI268" s="10">
        <f>('4v'!W256-AH268)^2</f>
        <v>9.6381672221124472E-6</v>
      </c>
      <c r="AL268" s="76"/>
      <c r="AN268" s="76"/>
      <c r="AO268" s="80"/>
    </row>
    <row r="269" spans="1:41" x14ac:dyDescent="0.25">
      <c r="A269" s="3"/>
      <c r="B269" s="7">
        <f>offs441+Ampl441*SIN(2*PI()*freq441*('4v'!A257)+deph441*PI()/180)</f>
        <v>6.2676617200734808E-3</v>
      </c>
      <c r="C269" s="8">
        <f>('4v'!B257-B269)^2</f>
        <v>3.1193635595398131E-10</v>
      </c>
      <c r="D269" s="9">
        <f>offs442+Ampl442*SIN(2*PI()*freq442*('4v'!A257-reta442)+deph442*PI()/180)</f>
        <v>1.1414549526763564</v>
      </c>
      <c r="E269" s="10">
        <f>('4v'!C257-D269)^2</f>
        <v>2.6284618365062525E-5</v>
      </c>
      <c r="F269" s="3"/>
      <c r="G269" s="3"/>
      <c r="H269" s="7">
        <f>offs443+Ampl443*SIN(2*PI()*freq443*('4v'!E257)+deph443*PI()/180)</f>
        <v>-0.97517358392342224</v>
      </c>
      <c r="I269" s="8">
        <f>('4v'!F257-H269)^2</f>
        <v>8.4563704988824707E-6</v>
      </c>
      <c r="J269" s="9">
        <f>offs444+Ampl444*SIN(2*PI()*freq444*('4v'!E257-reta444)+deph444*PI()/180)</f>
        <v>0.6647002632496003</v>
      </c>
      <c r="K269" s="10">
        <f>('4v'!G257-J269)^2</f>
        <v>9.1334732787310866E-4</v>
      </c>
      <c r="L269" s="3"/>
      <c r="M269" s="3"/>
      <c r="N269" s="7">
        <f>offs445+Ampl445*SIN(2*PI()*freq445*('4v'!I257)+deph445*PI()/180)</f>
        <v>-1.3892210702214776</v>
      </c>
      <c r="O269" s="8">
        <f>('4v'!J257-N269)^2</f>
        <v>3.8774256027630397E-7</v>
      </c>
      <c r="P269" s="9">
        <f>offs446+Ampl446*SIN(2*PI()*freq446*('4v'!I257-reta446)+deph446*PI()/180)</f>
        <v>0.72040259071338075</v>
      </c>
      <c r="Q269" s="10">
        <f>('4v'!K257-P269)^2</f>
        <v>1.1702247894728164E-6</v>
      </c>
      <c r="R269" s="3"/>
      <c r="S269" s="3"/>
      <c r="T269" s="7">
        <f>offs447+Ampl447*SIN(2*PI()*freq447*('4v'!M257)+deph447*PI()/180)</f>
        <v>-4.6539683813856536E-2</v>
      </c>
      <c r="U269" s="8">
        <f>('4v'!N257-T269)^2</f>
        <v>1.1973857314510153E-5</v>
      </c>
      <c r="V269" s="9">
        <f>offs448+Ampl448*SIN(2*PI()*freq448*('4v'!M257-reta448)+deph448*PI()/180)</f>
        <v>0.71773270739638528</v>
      </c>
      <c r="W269" s="10">
        <f>('4v'!O257-V269)^2</f>
        <v>3.6167803844784987E-5</v>
      </c>
      <c r="X269" s="3"/>
      <c r="Y269" s="3"/>
      <c r="Z269" s="7">
        <f>offs449+Ampl449*SIN(2*PI()*freq449*('4v'!Q258)+deph449*PI()/180)</f>
        <v>0.81668828353808709</v>
      </c>
      <c r="AA269" s="8">
        <f>('4v'!R258-Z269)^2</f>
        <v>6.0158180425386241E-6</v>
      </c>
      <c r="AB269" s="9">
        <f>offs450+Ampl450*SIN(2*PI()*freq450*('4v'!Q258-reta450)+deph450*PI()/180)</f>
        <v>0.82468560923399281</v>
      </c>
      <c r="AC269" s="10">
        <f>('4v'!S258-AB269)^2</f>
        <v>1.4480249332742684E-4</v>
      </c>
      <c r="AD269" s="3"/>
      <c r="AE269" s="3"/>
      <c r="AF269" s="7">
        <f>offs451+Ampl451*SIN(2*PI()*freq451*('4v'!U257)+deph451*PI()/180)</f>
        <v>-2.3005297114041192</v>
      </c>
      <c r="AG269" s="8">
        <f>('4v'!V257-AF269)^2</f>
        <v>2.0257504271646886E-6</v>
      </c>
      <c r="AH269" s="9">
        <f>offs452+Ampl452*SIN(2*PI()*freq452*('4v'!U257-reta452)+deph452*PI()/180)</f>
        <v>0.80493019394935605</v>
      </c>
      <c r="AI269" s="10">
        <f>('4v'!W257-AH269)^2</f>
        <v>1.1344730480478757E-5</v>
      </c>
      <c r="AL269" s="76"/>
      <c r="AN269" s="76"/>
      <c r="AO269" s="80"/>
    </row>
    <row r="270" spans="1:41" x14ac:dyDescent="0.25">
      <c r="A270" s="3"/>
      <c r="B270" s="7">
        <f>offs441+Ampl441*SIN(2*PI()*freq441*('4v'!A258)+deph441*PI()/180)</f>
        <v>5.464615025524433E-2</v>
      </c>
      <c r="C270" s="8">
        <f>('4v'!B258-B270)^2</f>
        <v>5.6884622849590723E-6</v>
      </c>
      <c r="D270" s="9">
        <f>offs442+Ampl442*SIN(2*PI()*freq442*('4v'!A258-reta442)+deph442*PI()/180)</f>
        <v>1.1329267940853642</v>
      </c>
      <c r="E270" s="10">
        <f>('4v'!C258-D270)^2</f>
        <v>2.8669662698686436E-5</v>
      </c>
      <c r="F270" s="3"/>
      <c r="G270" s="3"/>
      <c r="H270" s="7">
        <f>offs443+Ampl443*SIN(2*PI()*freq443*('4v'!E258)+deph443*PI()/180)</f>
        <v>-1.0472449938319537</v>
      </c>
      <c r="I270" s="8">
        <f>('4v'!F258-H270)^2</f>
        <v>7.364134213583199E-6</v>
      </c>
      <c r="J270" s="9">
        <f>offs444+Ampl444*SIN(2*PI()*freq444*('4v'!E258-reta444)+deph444*PI()/180)</f>
        <v>0.67116993049020823</v>
      </c>
      <c r="K270" s="10">
        <f>('4v'!G258-J270)^2</f>
        <v>3.0746254141240672E-5</v>
      </c>
      <c r="L270" s="3"/>
      <c r="M270" s="3"/>
      <c r="N270" s="7">
        <f>offs445+Ampl445*SIN(2*PI()*freq445*('4v'!I258)+deph445*PI()/180)</f>
        <v>-1.4112435285575904</v>
      </c>
      <c r="O270" s="8">
        <f>('4v'!J258-N270)^2</f>
        <v>4.152349431384693E-6</v>
      </c>
      <c r="P270" s="9">
        <f>offs446+Ampl446*SIN(2*PI()*freq446*('4v'!I258-reta446)+deph446*PI()/180)</f>
        <v>0.72198575145982369</v>
      </c>
      <c r="Q270" s="10">
        <f>('4v'!K258-P270)^2</f>
        <v>2.1075447890332968E-6</v>
      </c>
      <c r="R270" s="3"/>
      <c r="S270" s="3"/>
      <c r="T270" s="7">
        <f>offs447+Ampl447*SIN(2*PI()*freq447*('4v'!M258)+deph447*PI()/180)</f>
        <v>-7.7203894846787469E-2</v>
      </c>
      <c r="U270" s="8">
        <f>('4v'!N258-T270)^2</f>
        <v>4.3806287113711263E-6</v>
      </c>
      <c r="V270" s="9">
        <f>offs448+Ampl448*SIN(2*PI()*freq448*('4v'!M258-reta448)+deph448*PI()/180)</f>
        <v>0.71699363815237271</v>
      </c>
      <c r="W270" s="10">
        <f>('4v'!O258-V270)^2</f>
        <v>2.7824550517904903E-5</v>
      </c>
      <c r="X270" s="3"/>
      <c r="Y270" s="3"/>
      <c r="Z270" s="7">
        <f>offs449+Ampl449*SIN(2*PI()*freq449*('4v'!Q259)+deph449*PI()/180)</f>
        <v>0.74806718012777362</v>
      </c>
      <c r="AA270" s="8">
        <f>('4v'!R259-Z270)^2</f>
        <v>2.1779207719807147E-5</v>
      </c>
      <c r="AB270" s="9">
        <f>offs450+Ampl450*SIN(2*PI()*freq450*('4v'!Q259-reta450)+deph450*PI()/180)</f>
        <v>0.81999629051218215</v>
      </c>
      <c r="AC270" s="10">
        <f>('4v'!S259-AB270)^2</f>
        <v>1.1799845741672832E-4</v>
      </c>
      <c r="AD270" s="3"/>
      <c r="AE270" s="3"/>
      <c r="AF270" s="7">
        <f>offs451+Ampl451*SIN(2*PI()*freq451*('4v'!U258)+deph451*PI()/180)</f>
        <v>-2.3438886774725525</v>
      </c>
      <c r="AG270" s="8">
        <f>('4v'!V258-AF270)^2</f>
        <v>8.4580665352035893E-7</v>
      </c>
      <c r="AH270" s="9">
        <f>offs452+Ampl452*SIN(2*PI()*freq452*('4v'!U258-reta452)+deph452*PI()/180)</f>
        <v>0.80746830401218472</v>
      </c>
      <c r="AI270" s="10">
        <f>('4v'!W258-AH270)^2</f>
        <v>3.99721653313797E-6</v>
      </c>
      <c r="AL270" s="76"/>
      <c r="AN270" s="76"/>
      <c r="AO270" s="80"/>
    </row>
    <row r="271" spans="1:41" x14ac:dyDescent="0.25">
      <c r="A271" s="3"/>
      <c r="B271" s="7">
        <f>offs441+Ampl441*SIN(2*PI()*freq441*('4v'!A259)+deph441*PI()/180)</f>
        <v>0.10269540152150902</v>
      </c>
      <c r="C271" s="8">
        <f>('4v'!B259-B271)^2</f>
        <v>5.5101154883460206E-7</v>
      </c>
      <c r="D271" s="9">
        <f>offs442+Ampl442*SIN(2*PI()*freq442*('4v'!A259-reta442)+deph442*PI()/180)</f>
        <v>1.1242385812112883</v>
      </c>
      <c r="E271" s="10">
        <f>('4v'!C259-D271)^2</f>
        <v>8.8263792974217653E-5</v>
      </c>
      <c r="F271" s="3"/>
      <c r="G271" s="3"/>
      <c r="H271" s="7">
        <f>offs443+Ampl443*SIN(2*PI()*freq443*('4v'!E259)+deph443*PI()/180)</f>
        <v>-1.1184913023127372</v>
      </c>
      <c r="I271" s="8">
        <f>('4v'!F259-H271)^2</f>
        <v>1.3304273121422775E-5</v>
      </c>
      <c r="J271" s="9">
        <f>offs444+Ampl444*SIN(2*PI()*freq444*('4v'!E259-reta444)+deph444*PI()/180)</f>
        <v>0.67793464020244021</v>
      </c>
      <c r="K271" s="10">
        <f>('4v'!G259-J271)^2</f>
        <v>2.0714095207348187E-3</v>
      </c>
      <c r="L271" s="3"/>
      <c r="M271" s="3"/>
      <c r="N271" s="7">
        <f>offs445+Ampl445*SIN(2*PI()*freq445*('4v'!I259)+deph445*PI()/180)</f>
        <v>-1.4331150016824175</v>
      </c>
      <c r="O271" s="8">
        <f>('4v'!J259-N271)^2</f>
        <v>2.7246068554715794E-6</v>
      </c>
      <c r="P271" s="9">
        <f>offs446+Ampl446*SIN(2*PI()*freq446*('4v'!I259-reta446)+deph446*PI()/180)</f>
        <v>0.72359498947007739</v>
      </c>
      <c r="Q271" s="10">
        <f>('4v'!K259-P271)^2</f>
        <v>3.224253087479731E-6</v>
      </c>
      <c r="R271" s="3"/>
      <c r="S271" s="3"/>
      <c r="T271" s="7">
        <f>offs447+Ampl447*SIN(2*PI()*freq447*('4v'!M259)+deph447*PI()/180)</f>
        <v>-0.10796144668576058</v>
      </c>
      <c r="U271" s="8">
        <f>('4v'!N259-T271)^2</f>
        <v>3.9982012736444156E-7</v>
      </c>
      <c r="V271" s="9">
        <f>offs448+Ampl448*SIN(2*PI()*freq448*('4v'!M259-reta448)+deph448*PI()/180)</f>
        <v>0.71629641049376358</v>
      </c>
      <c r="W271" s="10">
        <f>('4v'!O259-V271)^2</f>
        <v>4.2651355089342013E-5</v>
      </c>
      <c r="X271" s="3"/>
      <c r="Y271" s="3"/>
      <c r="Z271" s="7">
        <f>offs449+Ampl449*SIN(2*PI()*freq449*('4v'!Q260)+deph449*PI()/180)</f>
        <v>0.67712036490229477</v>
      </c>
      <c r="AA271" s="8">
        <f>('4v'!R260-Z271)^2</f>
        <v>1.1213357017583258E-5</v>
      </c>
      <c r="AB271" s="9">
        <f>offs450+Ampl450*SIN(2*PI()*freq450*('4v'!Q260-reta450)+deph450*PI()/180)</f>
        <v>0.81543552427149579</v>
      </c>
      <c r="AC271" s="10">
        <f>('4v'!S260-AB271)^2</f>
        <v>5.7934562765608241E-5</v>
      </c>
      <c r="AD271" s="3"/>
      <c r="AE271" s="3"/>
      <c r="AF271" s="7">
        <f>offs451+Ampl451*SIN(2*PI()*freq451*('4v'!U259)+deph451*PI()/180)</f>
        <v>-2.3797950080767691</v>
      </c>
      <c r="AG271" s="8">
        <f>('4v'!V259-AF271)^2</f>
        <v>2.7889269764747422E-6</v>
      </c>
      <c r="AH271" s="9">
        <f>offs452+Ampl452*SIN(2*PI()*freq452*('4v'!U259-reta452)+deph452*PI()/180)</f>
        <v>0.81031785320383709</v>
      </c>
      <c r="AI271" s="10">
        <f>('4v'!W259-AH271)^2</f>
        <v>8.3859657781736985E-6</v>
      </c>
      <c r="AL271" s="76"/>
      <c r="AN271" s="76"/>
      <c r="AO271" s="80"/>
    </row>
    <row r="272" spans="1:41" x14ac:dyDescent="0.25">
      <c r="A272" s="3"/>
      <c r="B272" s="7">
        <f>offs441+Ampl441*SIN(2*PI()*freq441*('4v'!A260)+deph441*PI()/180)</f>
        <v>0.15038506658191431</v>
      </c>
      <c r="C272" s="8">
        <f>('4v'!B260-B272)^2</f>
        <v>2.4241449371979462E-6</v>
      </c>
      <c r="D272" s="9">
        <f>offs442+Ampl442*SIN(2*PI()*freq442*('4v'!A260-reta442)+deph442*PI()/180)</f>
        <v>1.1153958017155974</v>
      </c>
      <c r="E272" s="10">
        <f>('4v'!C260-D272)^2</f>
        <v>8.9095693362739332E-4</v>
      </c>
      <c r="F272" s="3"/>
      <c r="G272" s="3"/>
      <c r="H272" s="7">
        <f>offs443+Ampl443*SIN(2*PI()*freq443*('4v'!E260)+deph443*PI()/180)</f>
        <v>-1.1888112644629105</v>
      </c>
      <c r="I272" s="8">
        <f>('4v'!F260-H272)^2</f>
        <v>1.3358765225138424E-5</v>
      </c>
      <c r="J272" s="9">
        <f>offs444+Ampl444*SIN(2*PI()*freq444*('4v'!E260-reta444)+deph444*PI()/180)</f>
        <v>0.68498477936363833</v>
      </c>
      <c r="K272" s="10">
        <f>('4v'!G260-J272)^2</f>
        <v>2.7628562869963982E-3</v>
      </c>
      <c r="L272" s="3"/>
      <c r="M272" s="3"/>
      <c r="N272" s="7">
        <f>offs445+Ampl445*SIN(2*PI()*freq445*('4v'!I260)+deph445*PI()/180)</f>
        <v>-1.4548320358368094</v>
      </c>
      <c r="O272" s="8">
        <f>('4v'!J260-N272)^2</f>
        <v>1.1364343279080525E-5</v>
      </c>
      <c r="P272" s="9">
        <f>offs446+Ampl446*SIN(2*PI()*freq446*('4v'!I260-reta446)+deph446*PI()/180)</f>
        <v>0.72523005062680501</v>
      </c>
      <c r="Q272" s="10">
        <f>('4v'!K260-P272)^2</f>
        <v>2.5779312320782523E-8</v>
      </c>
      <c r="R272" s="3"/>
      <c r="S272" s="3"/>
      <c r="T272" s="7">
        <f>offs447+Ampl447*SIN(2*PI()*freq447*('4v'!M260)+deph447*PI()/180)</f>
        <v>-0.13880475036509282</v>
      </c>
      <c r="U272" s="8">
        <f>('4v'!N260-T272)^2</f>
        <v>1.0795410214299718E-6</v>
      </c>
      <c r="V272" s="9">
        <f>offs448+Ampl448*SIN(2*PI()*freq448*('4v'!M260-reta448)+deph448*PI()/180)</f>
        <v>0.7156411963378766</v>
      </c>
      <c r="W272" s="10">
        <f>('4v'!O260-V272)^2</f>
        <v>3.4522514813841546E-5</v>
      </c>
      <c r="X272" s="3"/>
      <c r="Y272" s="3"/>
      <c r="Z272" s="7">
        <f>offs449+Ampl449*SIN(2*PI()*freq449*('4v'!Q261)+deph449*PI()/180)</f>
        <v>0.60398505827105775</v>
      </c>
      <c r="AA272" s="8">
        <f>('4v'!R261-Z272)^2</f>
        <v>1.7791032428752744E-5</v>
      </c>
      <c r="AB272" s="9">
        <f>offs450+Ampl450*SIN(2*PI()*freq450*('4v'!Q261-reta450)+deph450*PI()/180)</f>
        <v>0.811012131629679</v>
      </c>
      <c r="AC272" s="10">
        <f>('4v'!S261-AB272)^2</f>
        <v>3.8128999390790676E-5</v>
      </c>
      <c r="AD272" s="3"/>
      <c r="AE272" s="3"/>
      <c r="AF272" s="7">
        <f>offs451+Ampl451*SIN(2*PI()*freq451*('4v'!U260)+deph451*PI()/180)</f>
        <v>-2.4081069973339142</v>
      </c>
      <c r="AG272" s="8">
        <f>('4v'!V260-AF272)^2</f>
        <v>4.6922134746963067E-7</v>
      </c>
      <c r="AH272" s="9">
        <f>offs452+Ampl452*SIN(2*PI()*freq452*('4v'!U260-reta452)+deph452*PI()/180)</f>
        <v>0.81346759565548843</v>
      </c>
      <c r="AI272" s="10">
        <f>('4v'!W260-AH272)^2</f>
        <v>4.5778695689847499E-6</v>
      </c>
      <c r="AL272" s="76"/>
      <c r="AN272" s="76"/>
      <c r="AO272" s="80"/>
    </row>
    <row r="273" spans="1:41" x14ac:dyDescent="0.25">
      <c r="A273" s="3"/>
      <c r="B273" s="7">
        <f>offs441+Ampl441*SIN(2*PI()*freq441*('4v'!A261)+deph441*PI()/180)</f>
        <v>0.19768502362184959</v>
      </c>
      <c r="C273" s="8">
        <f>('4v'!B261-B273)^2</f>
        <v>3.9280212428454211E-6</v>
      </c>
      <c r="D273" s="9">
        <f>offs442+Ampl442*SIN(2*PI()*freq442*('4v'!A261-reta442)+deph442*PI()/180)</f>
        <v>1.1064040408873528</v>
      </c>
      <c r="E273" s="10">
        <f>('4v'!C261-D273)^2</f>
        <v>9.3775838401212561E-4</v>
      </c>
      <c r="F273" s="3"/>
      <c r="G273" s="3"/>
      <c r="H273" s="7">
        <f>offs443+Ampl443*SIN(2*PI()*freq443*('4v'!E261)+deph443*PI()/180)</f>
        <v>-1.2581049517684264</v>
      </c>
      <c r="I273" s="8">
        <f>('4v'!F261-H273)^2</f>
        <v>6.9492961461773915E-6</v>
      </c>
      <c r="J273" s="9">
        <f>offs444+Ampl444*SIN(2*PI()*freq444*('4v'!E261-reta444)+deph444*PI()/180)</f>
        <v>0.69231032934027881</v>
      </c>
      <c r="K273" s="10">
        <f>('4v'!G261-J273)^2</f>
        <v>4.2481334372721808E-5</v>
      </c>
      <c r="L273" s="3"/>
      <c r="M273" s="3"/>
      <c r="N273" s="7">
        <f>offs445+Ampl445*SIN(2*PI()*freq445*('4v'!I261)+deph445*PI()/180)</f>
        <v>-1.4763912016493212</v>
      </c>
      <c r="O273" s="8">
        <f>('4v'!J261-N273)^2</f>
        <v>1.8041549453989756E-6</v>
      </c>
      <c r="P273" s="9">
        <f>offs446+Ampl446*SIN(2*PI()*freq446*('4v'!I261-reta446)+deph446*PI()/180)</f>
        <v>0.72689067673489571</v>
      </c>
      <c r="Q273" s="10">
        <f>('4v'!K261-P273)^2</f>
        <v>2.052663221869721E-7</v>
      </c>
      <c r="R273" s="3"/>
      <c r="S273" s="3"/>
      <c r="T273" s="7">
        <f>offs447+Ampl447*SIN(2*PI()*freq447*('4v'!M261)+deph447*PI()/180)</f>
        <v>-0.16972619576112058</v>
      </c>
      <c r="U273" s="8">
        <f>('4v'!N261-T273)^2</f>
        <v>1.8702319474618795E-6</v>
      </c>
      <c r="V273" s="9">
        <f>offs448+Ampl448*SIN(2*PI()*freq448*('4v'!M261-reta448)+deph448*PI()/180)</f>
        <v>0.71502815724264668</v>
      </c>
      <c r="W273" s="10">
        <f>('4v'!O261-V273)^2</f>
        <v>5.206585375660408E-5</v>
      </c>
      <c r="X273" s="3"/>
      <c r="Y273" s="3"/>
      <c r="Z273" s="7">
        <f>offs449+Ampl449*SIN(2*PI()*freq449*('4v'!Q262)+deph449*PI()/180)</f>
        <v>0.528802713471761</v>
      </c>
      <c r="AA273" s="8">
        <f>('4v'!R262-Z273)^2</f>
        <v>1.0421833908409626E-5</v>
      </c>
      <c r="AB273" s="9">
        <f>offs450+Ampl450*SIN(2*PI()*freq450*('4v'!Q262-reta450)+deph450*PI()/180)</f>
        <v>0.80673466800598981</v>
      </c>
      <c r="AC273" s="10">
        <f>('4v'!S262-AB273)^2</f>
        <v>2.1098698807198099E-5</v>
      </c>
      <c r="AD273" s="3"/>
      <c r="AE273" s="3"/>
      <c r="AF273" s="7">
        <f>offs451+Ampl451*SIN(2*PI()*freq451*('4v'!U261)+deph451*PI()/180)</f>
        <v>-2.4287129107569081</v>
      </c>
      <c r="AG273" s="8">
        <f>('4v'!V261-AF273)^2</f>
        <v>3.0972858722803361E-6</v>
      </c>
      <c r="AH273" s="9">
        <f>offs452+Ampl452*SIN(2*PI()*freq452*('4v'!U261-reta452)+deph452*PI()/180)</f>
        <v>0.81690510077266287</v>
      </c>
      <c r="AI273" s="10">
        <f>('4v'!W261-AH273)^2</f>
        <v>1.3134106410415405E-5</v>
      </c>
      <c r="AL273" s="76"/>
      <c r="AN273" s="76"/>
      <c r="AO273" s="80"/>
    </row>
    <row r="274" spans="1:41" x14ac:dyDescent="0.25">
      <c r="A274" s="3"/>
      <c r="B274" s="7">
        <f>offs441+Ampl441*SIN(2*PI()*freq441*('4v'!A262)+deph441*PI()/180)</f>
        <v>0.2445653969746544</v>
      </c>
      <c r="C274" s="8">
        <f>('4v'!B262-B274)^2</f>
        <v>3.9493492654705792E-6</v>
      </c>
      <c r="D274" s="9">
        <f>offs442+Ampl442*SIN(2*PI()*freq442*('4v'!A262-reta442)+deph442*PI()/180)</f>
        <v>1.0972689781154166</v>
      </c>
      <c r="E274" s="10">
        <f>('4v'!C262-D274)^2</f>
        <v>6.1087950715046707E-5</v>
      </c>
      <c r="F274" s="3"/>
      <c r="G274" s="3"/>
      <c r="H274" s="7">
        <f>offs443+Ampl443*SIN(2*PI()*freq443*('4v'!E262)+deph443*PI()/180)</f>
        <v>-1.3262738941079579</v>
      </c>
      <c r="I274" s="8">
        <f>('4v'!F262-H274)^2</f>
        <v>1.9350269373027766E-5</v>
      </c>
      <c r="J274" s="9">
        <f>offs444+Ampl444*SIN(2*PI()*freq444*('4v'!E262-reta444)+deph444*PI()/180)</f>
        <v>0.69990088012499962</v>
      </c>
      <c r="K274" s="10">
        <f>('4v'!G262-J274)^2</f>
        <v>6.5542819403508279E-3</v>
      </c>
      <c r="L274" s="3"/>
      <c r="M274" s="3"/>
      <c r="N274" s="7">
        <f>offs445+Ampl445*SIN(2*PI()*freq445*('4v'!I262)+deph445*PI()/180)</f>
        <v>-1.4977890946777508</v>
      </c>
      <c r="O274" s="8">
        <f>('4v'!J262-N274)^2</f>
        <v>1.1443304192230838E-5</v>
      </c>
      <c r="P274" s="9">
        <f>offs446+Ampl446*SIN(2*PI()*freq446*('4v'!I262-reta446)+deph446*PI()/180)</f>
        <v>0.72857660556223658</v>
      </c>
      <c r="Q274" s="10">
        <f>('4v'!K262-P274)^2</f>
        <v>7.146984352075731E-6</v>
      </c>
      <c r="R274" s="3"/>
      <c r="S274" s="3"/>
      <c r="T274" s="7">
        <f>offs447+Ampl447*SIN(2*PI()*freq447*('4v'!M262)+deph447*PI()/180)</f>
        <v>-0.20071815346987976</v>
      </c>
      <c r="U274" s="8">
        <f>('4v'!N262-T274)^2</f>
        <v>1.2807355152017143E-5</v>
      </c>
      <c r="V274" s="9">
        <f>offs448+Ampl448*SIN(2*PI()*freq448*('4v'!M262-reta448)+deph448*PI()/180)</f>
        <v>0.71445744436678926</v>
      </c>
      <c r="W274" s="10">
        <f>('4v'!O262-V274)^2</f>
        <v>4.4155418536711473E-5</v>
      </c>
      <c r="X274" s="3"/>
      <c r="Y274" s="3"/>
      <c r="Z274" s="7">
        <f>offs449+Ampl449*SIN(2*PI()*freq449*('4v'!Q263)+deph449*PI()/180)</f>
        <v>0.45171874298134695</v>
      </c>
      <c r="AA274" s="8">
        <f>('4v'!R263-Z274)^2</f>
        <v>2.9540774359293796E-6</v>
      </c>
      <c r="AB274" s="9">
        <f>offs450+Ampl450*SIN(2*PI()*freq450*('4v'!Q263-reta450)+deph450*PI()/180)</f>
        <v>0.80261140657390018</v>
      </c>
      <c r="AC274" s="10">
        <f>('4v'!S263-AB274)^2</f>
        <v>8.1828926654303069E-7</v>
      </c>
      <c r="AD274" s="3"/>
      <c r="AE274" s="3"/>
      <c r="AF274" s="7">
        <f>offs451+Ampl451*SIN(2*PI()*freq451*('4v'!U262)+deph451*PI()/180)</f>
        <v>-2.441531426219417</v>
      </c>
      <c r="AG274" s="8">
        <f>('4v'!V262-AF274)^2</f>
        <v>8.2160849124689792E-7</v>
      </c>
      <c r="AH274" s="9">
        <f>offs452+Ampl452*SIN(2*PI()*freq452*('4v'!U262-reta452)+deph452*PI()/180)</f>
        <v>0.82061680229310963</v>
      </c>
      <c r="AI274" s="10">
        <f>('4v'!W262-AH274)^2</f>
        <v>1.1763543769820073E-5</v>
      </c>
      <c r="AL274" s="76"/>
      <c r="AN274" s="76"/>
      <c r="AO274" s="80"/>
    </row>
    <row r="275" spans="1:41" x14ac:dyDescent="0.25">
      <c r="A275" s="3"/>
      <c r="B275" s="7">
        <f>offs441+Ampl441*SIN(2*PI()*freq441*('4v'!A263)+deph441*PI()/180)</f>
        <v>0.29099657599171025</v>
      </c>
      <c r="C275" s="8">
        <f>('4v'!B263-B275)^2</f>
        <v>2.3823181369858788E-6</v>
      </c>
      <c r="D275" s="9">
        <f>offs442+Ampl442*SIN(2*PI()*freq442*('4v'!A263-reta442)+deph442*PI()/180)</f>
        <v>1.0879963833012318</v>
      </c>
      <c r="E275" s="10">
        <f>('4v'!C263-D275)^2</f>
        <v>2.1220235404702232E-6</v>
      </c>
      <c r="F275" s="3"/>
      <c r="G275" s="3"/>
      <c r="H275" s="7">
        <f>offs443+Ampl443*SIN(2*PI()*freq443*('4v'!E263)+deph443*PI()/180)</f>
        <v>-1.393221219684317</v>
      </c>
      <c r="I275" s="8">
        <f>('4v'!F263-H275)^2</f>
        <v>1.0685763857446273E-6</v>
      </c>
      <c r="J275" s="9">
        <f>offs444+Ampl444*SIN(2*PI()*freq444*('4v'!E263-reta444)+deph444*PI()/180)</f>
        <v>0.70774564512978955</v>
      </c>
      <c r="K275" s="10">
        <f>('4v'!G263-J275)^2</f>
        <v>1.0891793330609372E-2</v>
      </c>
      <c r="L275" s="3"/>
      <c r="M275" s="3"/>
      <c r="N275" s="7">
        <f>offs445+Ampl445*SIN(2*PI()*freq445*('4v'!I263)+deph445*PI()/180)</f>
        <v>-1.5190223359467354</v>
      </c>
      <c r="O275" s="8">
        <f>('4v'!J263-N275)^2</f>
        <v>1.3205404024894801E-5</v>
      </c>
      <c r="P275" s="9">
        <f>offs446+Ampl446*SIN(2*PI()*freq446*('4v'!I263-reta446)+deph446*PI()/180)</f>
        <v>0.73028757088112173</v>
      </c>
      <c r="Q275" s="10">
        <f>('4v'!K263-P275)^2</f>
        <v>8.5003683537097626E-6</v>
      </c>
      <c r="R275" s="3"/>
      <c r="S275" s="3"/>
      <c r="T275" s="7">
        <f>offs447+Ampl447*SIN(2*PI()*freq447*('4v'!M263)+deph447*PI()/180)</f>
        <v>-0.23177297668954838</v>
      </c>
      <c r="U275" s="8">
        <f>('4v'!N263-T275)^2</f>
        <v>1.4242421674803954E-5</v>
      </c>
      <c r="V275" s="9">
        <f>offs448+Ampl448*SIN(2*PI()*freq448*('4v'!M263-reta448)+deph448*PI()/180)</f>
        <v>0.71392919843252922</v>
      </c>
      <c r="W275" s="10">
        <f>('4v'!O263-V275)^2</f>
        <v>1.7335468635490751E-5</v>
      </c>
      <c r="X275" s="3"/>
      <c r="Y275" s="3"/>
      <c r="Z275" s="7">
        <f>offs449+Ampl449*SIN(2*PI()*freq449*('4v'!Q264)+deph449*PI()/180)</f>
        <v>0.37288223726927983</v>
      </c>
      <c r="AA275" s="8">
        <f>('4v'!R264-Z275)^2</f>
        <v>1.0145269166262583E-6</v>
      </c>
      <c r="AB275" s="9">
        <f>offs450+Ampl450*SIN(2*PI()*freq450*('4v'!Q264-reta450)+deph450*PI()/180)</f>
        <v>0.7986503222596979</v>
      </c>
      <c r="AC275" s="10">
        <f>('4v'!S264-AB275)^2</f>
        <v>9.8867675613067105E-7</v>
      </c>
      <c r="AD275" s="3"/>
      <c r="AE275" s="3"/>
      <c r="AF275" s="7">
        <f>offs451+Ampl451*SIN(2*PI()*freq451*('4v'!U263)+deph451*PI()/180)</f>
        <v>-2.446511954897133</v>
      </c>
      <c r="AG275" s="8">
        <f>('4v'!V263-AF275)^2</f>
        <v>7.8147627372456497E-10</v>
      </c>
      <c r="AH275" s="9">
        <f>offs452+Ampl452*SIN(2*PI()*freq452*('4v'!U263-reta452)+deph452*PI()/180)</f>
        <v>0.82458805182664252</v>
      </c>
      <c r="AI275" s="10">
        <f>('4v'!W263-AH275)^2</f>
        <v>1.2208398167264002E-5</v>
      </c>
      <c r="AL275" s="76"/>
      <c r="AN275" s="76"/>
      <c r="AO275" s="80"/>
    </row>
    <row r="276" spans="1:41" x14ac:dyDescent="0.25">
      <c r="A276" s="3"/>
      <c r="B276" s="7">
        <f>offs441+Ampl441*SIN(2*PI()*freq441*('4v'!A264)+deph441*PI()/180)</f>
        <v>0.33694923374517505</v>
      </c>
      <c r="C276" s="8">
        <f>('4v'!B264-B276)^2</f>
        <v>3.8580712939515755E-7</v>
      </c>
      <c r="D276" s="9">
        <f>offs442+Ampl442*SIN(2*PI()*freq442*('4v'!A264-reta442)+deph442*PI()/180)</f>
        <v>1.0785921132144256</v>
      </c>
      <c r="E276" s="10">
        <f>('4v'!C264-D276)^2</f>
        <v>4.9917002288621534E-4</v>
      </c>
      <c r="F276" s="3"/>
      <c r="G276" s="3"/>
      <c r="H276" s="7">
        <f>offs443+Ampl443*SIN(2*PI()*freq443*('4v'!E264)+deph443*PI()/180)</f>
        <v>-1.458851792684583</v>
      </c>
      <c r="I276" s="8">
        <f>('4v'!F264-H276)^2</f>
        <v>2.8733888107802263E-6</v>
      </c>
      <c r="J276" s="9">
        <f>offs444+Ampl444*SIN(2*PI()*freq444*('4v'!E264-reta444)+deph444*PI()/180)</f>
        <v>0.71583347651432105</v>
      </c>
      <c r="K276" s="10">
        <f>('4v'!G264-J276)^2</f>
        <v>3.053692299687182E-3</v>
      </c>
      <c r="L276" s="3"/>
      <c r="M276" s="3"/>
      <c r="N276" s="7">
        <f>offs445+Ampl445*SIN(2*PI()*freq445*('4v'!I264)+deph445*PI()/180)</f>
        <v>-1.5400875724813354</v>
      </c>
      <c r="O276" s="8">
        <f>('4v'!J264-N276)^2</f>
        <v>1.6427356310853381E-5</v>
      </c>
      <c r="P276" s="9">
        <f>offs446+Ampl446*SIN(2*PI()*freq446*('4v'!I264-reta446)+deph446*PI()/180)</f>
        <v>0.73202330251029324</v>
      </c>
      <c r="Q276" s="10">
        <f>('4v'!K264-P276)^2</f>
        <v>9.8152973144102046E-6</v>
      </c>
      <c r="R276" s="3"/>
      <c r="S276" s="3"/>
      <c r="T276" s="7">
        <f>offs447+Ampl447*SIN(2*PI()*freq447*('4v'!M264)+deph447*PI()/180)</f>
        <v>-0.26288300310718127</v>
      </c>
      <c r="U276" s="8">
        <f>('4v'!N264-T276)^2</f>
        <v>1.5318510609778338E-5</v>
      </c>
      <c r="V276" s="9">
        <f>offs448+Ampl448*SIN(2*PI()*freq448*('4v'!M264-reta448)+deph448*PI()/180)</f>
        <v>0.71344354969090196</v>
      </c>
      <c r="W276" s="10">
        <f>('4v'!O264-V276)^2</f>
        <v>1.3527240369911639E-5</v>
      </c>
      <c r="X276" s="3"/>
      <c r="Y276" s="3"/>
      <c r="Z276" s="7">
        <f>offs449+Ampl449*SIN(2*PI()*freq449*('4v'!Q265)+deph449*PI()/180)</f>
        <v>0.29244567643710995</v>
      </c>
      <c r="AA276" s="8">
        <f>('4v'!R265-Z276)^2</f>
        <v>4.2078112006169007E-7</v>
      </c>
      <c r="AB276" s="9">
        <f>offs450+Ampl450*SIN(2*PI()*freq450*('4v'!Q265-reta450)+deph450*PI()/180)</f>
        <v>0.79485907631793795</v>
      </c>
      <c r="AC276" s="10">
        <f>('4v'!S265-AB276)^2</f>
        <v>2.5150990474742176E-5</v>
      </c>
      <c r="AD276" s="3"/>
      <c r="AE276" s="3"/>
      <c r="AF276" s="7">
        <f>offs451+Ampl451*SIN(2*PI()*freq451*('4v'!U264)+deph451*PI()/180)</f>
        <v>-2.4436348409187518</v>
      </c>
      <c r="AG276" s="8">
        <f>('4v'!V264-AF276)^2</f>
        <v>1.1169127275479144E-6</v>
      </c>
      <c r="AH276" s="9">
        <f>offs452+Ampl452*SIN(2*PI()*freq452*('4v'!U264-reta452)+deph452*PI()/180)</f>
        <v>0.82880317666564396</v>
      </c>
      <c r="AI276" s="10">
        <f>('4v'!W264-AH276)^2</f>
        <v>1.446415275009904E-5</v>
      </c>
      <c r="AL276" s="76"/>
      <c r="AN276" s="76"/>
      <c r="AO276" s="80"/>
    </row>
    <row r="277" spans="1:41" x14ac:dyDescent="0.25">
      <c r="A277" s="3"/>
      <c r="B277" s="7">
        <f>offs441+Ampl441*SIN(2*PI()*freq441*('4v'!A265)+deph441*PI()/180)</f>
        <v>0.38239434555148832</v>
      </c>
      <c r="C277" s="8">
        <f>('4v'!B265-B277)^2</f>
        <v>9.5941689444348544E-6</v>
      </c>
      <c r="D277" s="9">
        <f>offs442+Ampl442*SIN(2*PI()*freq442*('4v'!A265-reta442)+deph442*PI()/180)</f>
        <v>1.0690621077935507</v>
      </c>
      <c r="E277" s="10">
        <f>('4v'!C265-D277)^2</f>
        <v>1.9414693432104899E-3</v>
      </c>
      <c r="F277" s="3"/>
      <c r="G277" s="3"/>
      <c r="H277" s="7">
        <f>offs443+Ampl443*SIN(2*PI()*freq443*('4v'!E265)+deph443*PI()/180)</f>
        <v>-1.5230723484732895</v>
      </c>
      <c r="I277" s="8">
        <f>('4v'!F265-H277)^2</f>
        <v>1.5060232412066065E-5</v>
      </c>
      <c r="J277" s="9">
        <f>offs444+Ampl444*SIN(2*PI()*freq444*('4v'!E265-reta444)+deph444*PI()/180)</f>
        <v>0.72415288102763919</v>
      </c>
      <c r="K277" s="10">
        <f>('4v'!G265-J277)^2</f>
        <v>8.544502518382037E-4</v>
      </c>
      <c r="L277" s="3"/>
      <c r="M277" s="3"/>
      <c r="N277" s="7">
        <f>offs445+Ampl445*SIN(2*PI()*freq445*('4v'!I265)+deph445*PI()/180)</f>
        <v>-1.5609814778365065</v>
      </c>
      <c r="O277" s="8">
        <f>('4v'!J265-N277)^2</f>
        <v>2.1562390953398132E-5</v>
      </c>
      <c r="P277" s="9">
        <f>offs446+Ampl446*SIN(2*PI()*freq446*('4v'!I265-reta446)+deph446*PI()/180)</f>
        <v>0.73378352635760558</v>
      </c>
      <c r="Q277" s="10">
        <f>('4v'!K265-P277)^2</f>
        <v>2.7867457137722383E-5</v>
      </c>
      <c r="R277" s="3"/>
      <c r="S277" s="3"/>
      <c r="T277" s="7">
        <f>offs447+Ampl447*SIN(2*PI()*freq447*('4v'!M265)+deph447*PI()/180)</f>
        <v>-0.29404055678926733</v>
      </c>
      <c r="U277" s="8">
        <f>('4v'!N265-T277)^2</f>
        <v>1.6050705795419641E-5</v>
      </c>
      <c r="V277" s="9">
        <f>offs448+Ampl448*SIN(2*PI()*freq448*('4v'!M265-reta448)+deph448*PI()/180)</f>
        <v>0.71300061788963731</v>
      </c>
      <c r="W277" s="10">
        <f>('4v'!O265-V277)^2</f>
        <v>1.0465276046015348E-5</v>
      </c>
      <c r="X277" s="3"/>
      <c r="Y277" s="3"/>
      <c r="Z277" s="7">
        <f>offs449+Ampl449*SIN(2*PI()*freq449*('4v'!Q266)+deph449*PI()/180)</f>
        <v>0.2105646353020143</v>
      </c>
      <c r="AA277" s="8">
        <f>('4v'!R266-Z277)^2</f>
        <v>7.5770011058953881E-6</v>
      </c>
      <c r="AB277" s="9">
        <f>offs450+Ampl450*SIN(2*PI()*freq450*('4v'!Q266-reta450)+deph450*PI()/180)</f>
        <v>0.79124500151357391</v>
      </c>
      <c r="AC277" s="10">
        <f>('4v'!S266-AB277)^2</f>
        <v>5.2722142980122392E-5</v>
      </c>
      <c r="AD277" s="3"/>
      <c r="AE277" s="3"/>
      <c r="AF277" s="7">
        <f>offs451+Ampl451*SIN(2*PI()*freq451*('4v'!U265)+deph451*PI()/180)</f>
        <v>-2.4329114389387181</v>
      </c>
      <c r="AG277" s="8">
        <f>('4v'!V265-AF277)^2</f>
        <v>4.2125055971667077E-6</v>
      </c>
      <c r="AH277" s="9">
        <f>offs452+Ampl452*SIN(2*PI()*freq452*('4v'!U265-reta452)+deph452*PI()/180)</f>
        <v>0.83324554163808207</v>
      </c>
      <c r="AI277" s="10">
        <f>('4v'!W265-AH277)^2</f>
        <v>5.6955809902993618E-6</v>
      </c>
      <c r="AL277" s="76"/>
      <c r="AN277" s="76"/>
      <c r="AO277" s="80"/>
    </row>
    <row r="278" spans="1:41" x14ac:dyDescent="0.25">
      <c r="A278" s="3"/>
      <c r="B278" s="7">
        <f>offs441+Ampl441*SIN(2*PI()*freq441*('4v'!A266)+deph441*PI()/180)</f>
        <v>0.42730320730399007</v>
      </c>
      <c r="C278" s="8">
        <f>('4v'!B266-B278)^2</f>
        <v>1.2798562160613059E-6</v>
      </c>
      <c r="D278" s="9">
        <f>offs442+Ampl442*SIN(2*PI()*freq442*('4v'!A266-reta442)+deph442*PI()/180)</f>
        <v>1.0594123863942913</v>
      </c>
      <c r="E278" s="10">
        <f>('4v'!C266-D278)^2</f>
        <v>1.3224486006933834E-3</v>
      </c>
      <c r="F278" s="3"/>
      <c r="G278" s="3"/>
      <c r="H278" s="7">
        <f>offs443+Ampl443*SIN(2*PI()*freq443*('4v'!E266)+deph443*PI()/180)</f>
        <v>-1.5857916261265934</v>
      </c>
      <c r="I278" s="8">
        <f>('4v'!F266-H278)^2</f>
        <v>1.3406390925639504E-5</v>
      </c>
      <c r="J278" s="9">
        <f>offs444+Ampl444*SIN(2*PI()*freq444*('4v'!E266-reta444)+deph444*PI()/180)</f>
        <v>0.73269203634070346</v>
      </c>
      <c r="K278" s="10">
        <f>('4v'!G266-J278)^2</f>
        <v>2.851040584842313E-3</v>
      </c>
      <c r="L278" s="3"/>
      <c r="M278" s="3"/>
      <c r="N278" s="7">
        <f>offs445+Ampl445*SIN(2*PI()*freq445*('4v'!I266)+deph445*PI()/180)</f>
        <v>-1.5817007526223819</v>
      </c>
      <c r="O278" s="8">
        <f>('4v'!J266-N278)^2</f>
        <v>2.9253358282567571E-5</v>
      </c>
      <c r="P278" s="9">
        <f>offs446+Ampl446*SIN(2*PI()*freq446*('4v'!I266-reta446)+deph446*PI()/180)</f>
        <v>0.73556796446330797</v>
      </c>
      <c r="Q278" s="10">
        <f>('4v'!K266-P278)^2</f>
        <v>5.4771478544499506E-5</v>
      </c>
      <c r="R278" s="3"/>
      <c r="S278" s="3"/>
      <c r="T278" s="7">
        <f>offs447+Ampl447*SIN(2*PI()*freq447*('4v'!M266)+deph447*PI()/180)</f>
        <v>-0.32523795007565692</v>
      </c>
      <c r="U278" s="8">
        <f>('4v'!N266-T278)^2</f>
        <v>4.4344354374617269E-6</v>
      </c>
      <c r="V278" s="9">
        <f>offs448+Ampl448*SIN(2*PI()*freq448*('4v'!M266-reta448)+deph448*PI()/180)</f>
        <v>0.71260051224363341</v>
      </c>
      <c r="W278" s="10">
        <f>('4v'!O266-V278)^2</f>
        <v>7.7752228964226976E-7</v>
      </c>
      <c r="X278" s="3"/>
      <c r="Y278" s="3"/>
      <c r="Z278" s="7">
        <f>offs449+Ampl449*SIN(2*PI()*freq449*('4v'!Q267)+deph449*PI()/180)</f>
        <v>0.12739748249479765</v>
      </c>
      <c r="AA278" s="8">
        <f>('4v'!R267-Z278)^2</f>
        <v>1.1324403130760209E-7</v>
      </c>
      <c r="AB278" s="9">
        <f>offs450+Ampl450*SIN(2*PI()*freq450*('4v'!Q267-reta450)+deph450*PI()/180)</f>
        <v>0.78781508793943389</v>
      </c>
      <c r="AC278" s="10">
        <f>('4v'!S267-AB278)^2</f>
        <v>9.389780427396298E-5</v>
      </c>
      <c r="AD278" s="3"/>
      <c r="AE278" s="3"/>
      <c r="AF278" s="7">
        <f>offs451+Ampl451*SIN(2*PI()*freq451*('4v'!U266)+deph451*PI()/180)</f>
        <v>-2.4143840693255907</v>
      </c>
      <c r="AG278" s="8">
        <f>('4v'!V266-AF278)^2</f>
        <v>1.2167619370590723E-6</v>
      </c>
      <c r="AH278" s="9">
        <f>offs452+Ampl452*SIN(2*PI()*freq452*('4v'!U266-reta452)+deph452*PI()/180)</f>
        <v>0.83789761475893376</v>
      </c>
      <c r="AI278" s="10">
        <f>('4v'!W266-AH278)^2</f>
        <v>1.3891327499765122E-6</v>
      </c>
      <c r="AL278" s="76"/>
      <c r="AN278" s="76"/>
      <c r="AO278" s="80"/>
    </row>
    <row r="279" spans="1:41" x14ac:dyDescent="0.25">
      <c r="A279" s="3"/>
      <c r="B279" s="7">
        <f>offs441+Ampl441*SIN(2*PI()*freq441*('4v'!A267)+deph441*PI()/180)</f>
        <v>0.47164745360304783</v>
      </c>
      <c r="C279" s="8">
        <f>('4v'!B267-B279)^2</f>
        <v>1.123956734371684E-5</v>
      </c>
      <c r="D279" s="9">
        <f>offs442+Ampl442*SIN(2*PI()*freq442*('4v'!A267-reta442)+deph442*PI()/180)</f>
        <v>1.0496490439875092</v>
      </c>
      <c r="E279" s="10">
        <f>('4v'!C267-D279)^2</f>
        <v>1.6719379563531666E-4</v>
      </c>
      <c r="F279" s="3"/>
      <c r="G279" s="3"/>
      <c r="H279" s="7">
        <f>offs443+Ampl443*SIN(2*PI()*freq443*('4v'!E267)+deph443*PI()/180)</f>
        <v>-1.6469204981190184</v>
      </c>
      <c r="I279" s="8">
        <f>('4v'!F267-H279)^2</f>
        <v>2.5327081692460007E-5</v>
      </c>
      <c r="J279" s="9">
        <f>offs444+Ampl444*SIN(2*PI()*freq444*('4v'!E267-reta444)+deph444*PI()/180)</f>
        <v>0.74143880784656058</v>
      </c>
      <c r="K279" s="10">
        <f>('4v'!G267-J279)^2</f>
        <v>5.5568196342864175E-5</v>
      </c>
      <c r="L279" s="3"/>
      <c r="M279" s="3"/>
      <c r="N279" s="7">
        <f>offs445+Ampl445*SIN(2*PI()*freq445*('4v'!I267)+deph445*PI()/180)</f>
        <v>-1.6022421250252892</v>
      </c>
      <c r="O279" s="8">
        <f>('4v'!J267-N279)^2</f>
        <v>4.0343266851969554E-5</v>
      </c>
      <c r="P279" s="9">
        <f>offs446+Ampl446*SIN(2*PI()*freq446*('4v'!I267-reta446)+deph446*PI()/180)</f>
        <v>0.73737633504393796</v>
      </c>
      <c r="Q279" s="10">
        <f>('4v'!K267-P279)^2</f>
        <v>9.02244459743223E-5</v>
      </c>
      <c r="R279" s="3"/>
      <c r="S279" s="3"/>
      <c r="T279" s="7">
        <f>offs447+Ampl447*SIN(2*PI()*freq447*('4v'!M267)+deph447*PI()/180)</f>
        <v>-0.35646748547637319</v>
      </c>
      <c r="U279" s="8">
        <f>('4v'!N267-T279)^2</f>
        <v>4.5210433498243418E-6</v>
      </c>
      <c r="V279" s="9">
        <f>offs448+Ampl448*SIN(2*PI()*freq448*('4v'!M267-reta448)+deph448*PI()/180)</f>
        <v>0.71224333140802654</v>
      </c>
      <c r="W279" s="10">
        <f>('4v'!O267-V279)^2</f>
        <v>2.7519614537524695E-7</v>
      </c>
      <c r="X279" s="3"/>
      <c r="Y279" s="3"/>
      <c r="Z279" s="7">
        <f>offs449+Ampl449*SIN(2*PI()*freq449*('4v'!Q268)+deph449*PI()/180)</f>
        <v>4.3105074154261236E-2</v>
      </c>
      <c r="AA279" s="8">
        <f>('4v'!R268-Z279)^2</f>
        <v>1.7110579930462455E-6</v>
      </c>
      <c r="AB279" s="9">
        <f>offs450+Ampl450*SIN(2*PI()*freq450*('4v'!Q268-reta450)+deph450*PI()/180)</f>
        <v>0.78457596949646713</v>
      </c>
      <c r="AC279" s="10">
        <f>('4v'!S268-AB279)^2</f>
        <v>7.062670329755043E-5</v>
      </c>
      <c r="AD279" s="3"/>
      <c r="AE279" s="3"/>
      <c r="AF279" s="7">
        <f>offs451+Ampl451*SIN(2*PI()*freq451*('4v'!U267)+deph451*PI()/180)</f>
        <v>-2.3881258511428829</v>
      </c>
      <c r="AG279" s="8">
        <f>('4v'!V267-AF279)^2</f>
        <v>5.5155059313303818E-8</v>
      </c>
      <c r="AH279" s="9">
        <f>offs452+Ampl452*SIN(2*PI()*freq452*('4v'!U267-reta452)+deph452*PI()/180)</f>
        <v>0.84274103642092135</v>
      </c>
      <c r="AI279" s="10">
        <f>('4v'!W267-AH279)^2</f>
        <v>2.6580874546828322E-8</v>
      </c>
      <c r="AL279" s="76"/>
      <c r="AN279" s="76"/>
      <c r="AO279" s="80"/>
    </row>
    <row r="280" spans="1:41" x14ac:dyDescent="0.25">
      <c r="A280" s="3"/>
      <c r="B280" s="7">
        <f>offs441+Ampl441*SIN(2*PI()*freq441*('4v'!A268)+deph441*PI()/180)</f>
        <v>0.51539907567224941</v>
      </c>
      <c r="C280" s="8">
        <f>('4v'!B268-B280)^2</f>
        <v>6.6029691857674225E-6</v>
      </c>
      <c r="D280" s="9">
        <f>offs442+Ampl442*SIN(2*PI()*freq442*('4v'!A268-reta442)+deph442*PI()/180)</f>
        <v>1.0397782473095312</v>
      </c>
      <c r="E280" s="10">
        <f>('4v'!C268-D280)^2</f>
        <v>4.8521635580241932E-5</v>
      </c>
      <c r="F280" s="3"/>
      <c r="G280" s="3"/>
      <c r="H280" s="7">
        <f>offs443+Ampl443*SIN(2*PI()*freq443*('4v'!E268)+deph443*PI()/180)</f>
        <v>-1.706372096978567</v>
      </c>
      <c r="I280" s="8">
        <f>('4v'!F268-H280)^2</f>
        <v>1.7428980267766329E-5</v>
      </c>
      <c r="J280" s="9">
        <f>offs444+Ampl444*SIN(2*PI()*freq444*('4v'!E268-reta444)+deph444*PI()/180)</f>
        <v>0.75038076590428804</v>
      </c>
      <c r="K280" s="10">
        <f>('4v'!G268-J280)^2</f>
        <v>2.5009835062806299E-3</v>
      </c>
      <c r="L280" s="3"/>
      <c r="M280" s="3"/>
      <c r="N280" s="7">
        <f>offs445+Ampl445*SIN(2*PI()*freq445*('4v'!I268)+deph445*PI()/180)</f>
        <v>-1.6226023513244012</v>
      </c>
      <c r="O280" s="8">
        <f>('4v'!J268-N280)^2</f>
        <v>1.2741606356595113E-5</v>
      </c>
      <c r="P280" s="9">
        <f>offs446+Ampl446*SIN(2*PI()*freq446*('4v'!I268-reta446)+deph446*PI()/180)</f>
        <v>0.73920835253681738</v>
      </c>
      <c r="Q280" s="10">
        <f>('4v'!K268-P280)^2</f>
        <v>1.3393172423548981E-4</v>
      </c>
      <c r="R280" s="3"/>
      <c r="S280" s="3"/>
      <c r="T280" s="7">
        <f>offs447+Ampl447*SIN(2*PI()*freq447*('4v'!M268)+deph447*PI()/180)</f>
        <v>-0.38772145757085358</v>
      </c>
      <c r="U280" s="8">
        <f>('4v'!N268-T280)^2</f>
        <v>4.5041676007607332E-6</v>
      </c>
      <c r="V280" s="9">
        <f>offs448+Ampl448*SIN(2*PI()*freq448*('4v'!M268-reta448)+deph448*PI()/180)</f>
        <v>0.71192916345386592</v>
      </c>
      <c r="W280" s="10">
        <f>('4v'!O268-V280)^2</f>
        <v>4.4278029936856418E-8</v>
      </c>
      <c r="X280" s="3"/>
      <c r="Y280" s="3"/>
      <c r="Z280" s="7">
        <f>offs449+Ampl449*SIN(2*PI()*freq449*('4v'!Q269)+deph449*PI()/180)</f>
        <v>-4.2149557189594622E-2</v>
      </c>
      <c r="AA280" s="8">
        <f>('4v'!R269-Z280)^2</f>
        <v>3.9658444671152692E-6</v>
      </c>
      <c r="AB280" s="9">
        <f>offs450+Ampl450*SIN(2*PI()*freq450*('4v'!Q269-reta450)+deph450*PI()/180)</f>
        <v>0.78153391106291281</v>
      </c>
      <c r="AC280" s="10">
        <f>('4v'!S269-AB280)^2</f>
        <v>8.5894175470061537E-5</v>
      </c>
      <c r="AD280" s="3"/>
      <c r="AE280" s="3"/>
      <c r="AF280" s="7">
        <f>offs451+Ampl451*SIN(2*PI()*freq451*('4v'!U268)+deph451*PI()/180)</f>
        <v>-2.3542404135815227</v>
      </c>
      <c r="AG280" s="8">
        <f>('4v'!V268-AF280)^2</f>
        <v>2.2692818785963922E-6</v>
      </c>
      <c r="AH280" s="9">
        <f>offs452+Ampl452*SIN(2*PI()*freq452*('4v'!U268-reta452)+deph452*PI()/180)</f>
        <v>0.84775669185149383</v>
      </c>
      <c r="AI280" s="10">
        <f>('4v'!W268-AH280)^2</f>
        <v>6.9395794212860661E-6</v>
      </c>
      <c r="AL280" s="76"/>
      <c r="AN280" s="76"/>
      <c r="AO280" s="80"/>
    </row>
    <row r="281" spans="1:41" x14ac:dyDescent="0.25">
      <c r="A281" s="3"/>
      <c r="B281" s="7">
        <f>offs441+Ampl441*SIN(2*PI()*freq441*('4v'!A269)+deph441*PI()/180)</f>
        <v>0.55853043904935318</v>
      </c>
      <c r="C281" s="8">
        <f>('4v'!B269-B281)^2</f>
        <v>5.793942420128676E-6</v>
      </c>
      <c r="D281" s="9">
        <f>offs442+Ampl442*SIN(2*PI()*freq442*('4v'!A269-reta442)+deph442*PI()/180)</f>
        <v>1.0298062309671023</v>
      </c>
      <c r="E281" s="10">
        <f>('4v'!C269-D281)^2</f>
        <v>7.9770833894206024E-4</v>
      </c>
      <c r="F281" s="3"/>
      <c r="G281" s="3"/>
      <c r="H281" s="7">
        <f>offs443+Ampl443*SIN(2*PI()*freq443*('4v'!E269)+deph443*PI()/180)</f>
        <v>-1.7640619387301373</v>
      </c>
      <c r="I281" s="8">
        <f>('4v'!F269-H281)^2</f>
        <v>9.7691332516653027E-6</v>
      </c>
      <c r="J281" s="9">
        <f>offs444+Ampl444*SIN(2*PI()*freq444*('4v'!E269-reta444)+deph444*PI()/180)</f>
        <v>0.75950520350219264</v>
      </c>
      <c r="K281" s="10">
        <f>('4v'!G269-J281)^2</f>
        <v>6.0831882807343869E-3</v>
      </c>
      <c r="L281" s="3"/>
      <c r="M281" s="3"/>
      <c r="N281" s="7">
        <f>offs445+Ampl445*SIN(2*PI()*freq445*('4v'!I269)+deph445*PI()/180)</f>
        <v>-1.6427782164039639</v>
      </c>
      <c r="O281" s="8">
        <f>('4v'!J269-N281)^2</f>
        <v>2.3795309324828343E-5</v>
      </c>
      <c r="P281" s="9">
        <f>offs446+Ampl446*SIN(2*PI()*freq446*('4v'!I269-reta446)+deph446*PI()/180)</f>
        <v>0.74106372764514661</v>
      </c>
      <c r="Q281" s="10">
        <f>('4v'!K269-P281)^2</f>
        <v>1.8560690070152088E-4</v>
      </c>
      <c r="R281" s="3"/>
      <c r="S281" s="3"/>
      <c r="T281" s="7">
        <f>offs447+Ampl447*SIN(2*PI()*freq447*('4v'!M269)+deph447*PI()/180)</f>
        <v>-0.4189921549091471</v>
      </c>
      <c r="U281" s="8">
        <f>('4v'!N269-T281)^2</f>
        <v>2.2047822205597613E-8</v>
      </c>
      <c r="V281" s="9">
        <f>offs448+Ampl448*SIN(2*PI()*freq448*('4v'!M269-reta448)+deph448*PI()/180)</f>
        <v>0.71165808584639778</v>
      </c>
      <c r="W281" s="10">
        <f>('4v'!O269-V281)^2</f>
        <v>4.0552863417165215E-6</v>
      </c>
      <c r="X281" s="3"/>
      <c r="Y281" s="3"/>
      <c r="Z281" s="7">
        <f>offs449+Ampl449*SIN(2*PI()*freq449*('4v'!Q270)+deph449*PI()/180)</f>
        <v>-0.12820151794175927</v>
      </c>
      <c r="AA281" s="8">
        <f>('4v'!R270-Z281)^2</f>
        <v>3.5211849148993681E-6</v>
      </c>
      <c r="AB281" s="9">
        <f>offs450+Ampl450*SIN(2*PI()*freq450*('4v'!Q270-reta450)+deph450*PI()/180)</f>
        <v>0.7786947963772074</v>
      </c>
      <c r="AC281" s="10">
        <f>('4v'!S270-AB281)^2</f>
        <v>1.0682868675109329E-4</v>
      </c>
      <c r="AD281" s="3"/>
      <c r="AE281" s="3"/>
      <c r="AF281" s="7">
        <f>offs451+Ampl451*SIN(2*PI()*freq451*('4v'!U269)+deph451*PI()/180)</f>
        <v>-2.312861486982781</v>
      </c>
      <c r="AG281" s="8">
        <f>('4v'!V269-AF281)^2</f>
        <v>7.6370041963376302E-6</v>
      </c>
      <c r="AH281" s="9">
        <f>offs452+Ampl452*SIN(2*PI()*freq452*('4v'!U269-reta452)+deph452*PI()/180)</f>
        <v>0.85292478655010162</v>
      </c>
      <c r="AI281" s="10">
        <f>('4v'!W269-AH281)^2</f>
        <v>1.1057044487384782E-5</v>
      </c>
      <c r="AL281" s="76"/>
      <c r="AN281" s="76"/>
      <c r="AO281" s="80"/>
    </row>
    <row r="282" spans="1:41" x14ac:dyDescent="0.25">
      <c r="A282" s="3"/>
      <c r="B282" s="7">
        <f>offs441+Ampl441*SIN(2*PI()*freq441*('4v'!A270)+deph441*PI()/180)</f>
        <v>0.60101430104079678</v>
      </c>
      <c r="C282" s="8">
        <f>('4v'!B270-B282)^2</f>
        <v>2.3474983924472557E-5</v>
      </c>
      <c r="D282" s="9">
        <f>offs442+Ampl442*SIN(2*PI()*freq442*('4v'!A270-reta442)+deph442*PI()/180)</f>
        <v>1.0197392934994798</v>
      </c>
      <c r="E282" s="10">
        <f>('4v'!C270-D282)^2</f>
        <v>2.8444188622242534E-3</v>
      </c>
      <c r="F282" s="3"/>
      <c r="G282" s="3"/>
      <c r="H282" s="7">
        <f>offs443+Ampl443*SIN(2*PI()*freq443*('4v'!E270)+deph443*PI()/180)</f>
        <v>-1.8199080429518837</v>
      </c>
      <c r="I282" s="8">
        <f>('4v'!F270-H282)^2</f>
        <v>3.4495148353248557E-5</v>
      </c>
      <c r="J282" s="9">
        <f>offs444+Ampl444*SIN(2*PI()*freq444*('4v'!E270-reta444)+deph444*PI()/180)</f>
        <v>0.76879915431516954</v>
      </c>
      <c r="K282" s="10">
        <f>('4v'!G270-J282)^2</f>
        <v>4.4552615540068008E-3</v>
      </c>
      <c r="L282" s="3"/>
      <c r="M282" s="3"/>
      <c r="N282" s="7">
        <f>offs445+Ampl445*SIN(2*PI()*freq445*('4v'!I270)+deph445*PI()/180)</f>
        <v>-1.6627665342609947</v>
      </c>
      <c r="O282" s="8">
        <f>('4v'!J270-N282)^2</f>
        <v>1.9545026484872923E-5</v>
      </c>
      <c r="P282" s="9">
        <f>offs446+Ampl446*SIN(2*PI()*freq446*('4v'!I270-reta446)+deph446*PI()/180)</f>
        <v>0.74294216738368812</v>
      </c>
      <c r="Q282" s="10">
        <f>('4v'!K270-P282)^2</f>
        <v>1.8764733011239064E-4</v>
      </c>
      <c r="R282" s="3"/>
      <c r="S282" s="3"/>
      <c r="T282" s="7">
        <f>offs447+Ampl447*SIN(2*PI()*freq447*('4v'!M270)+deph447*PI()/180)</f>
        <v>-0.45027186191459978</v>
      </c>
      <c r="U282" s="8">
        <f>('4v'!N270-T282)^2</f>
        <v>1.4344943503882058E-5</v>
      </c>
      <c r="V282" s="9">
        <f>offs448+Ampl448*SIN(2*PI()*freq448*('4v'!M270-reta448)+deph448*PI()/180)</f>
        <v>0.71143016542596449</v>
      </c>
      <c r="W282" s="10">
        <f>('4v'!O270-V282)^2</f>
        <v>5.0251945632604597E-6</v>
      </c>
      <c r="X282" s="3"/>
      <c r="Y282" s="3"/>
      <c r="Z282" s="7">
        <f>offs449+Ampl449*SIN(2*PI()*freq449*('4v'!Q271)+deph449*PI()/180)</f>
        <v>-0.21488437236799066</v>
      </c>
      <c r="AA282" s="8">
        <f>('4v'!R271-Z282)^2</f>
        <v>9.5149276281555491E-6</v>
      </c>
      <c r="AB282" s="9">
        <f>offs450+Ampl450*SIN(2*PI()*freq450*('4v'!Q271-reta450)+deph450*PI()/180)</f>
        <v>0.77606411665806563</v>
      </c>
      <c r="AC282" s="10">
        <f>('4v'!S271-AB282)^2</f>
        <v>1.3481803004720798E-4</v>
      </c>
      <c r="AD282" s="3"/>
      <c r="AE282" s="3"/>
      <c r="AF282" s="7">
        <f>offs451+Ampl451*SIN(2*PI()*freq451*('4v'!U270)+deph451*PI()/180)</f>
        <v>-2.2641523750657102</v>
      </c>
      <c r="AG282" s="8">
        <f>('4v'!V270-AF282)^2</f>
        <v>6.9940410430670166E-6</v>
      </c>
      <c r="AH282" s="9">
        <f>offs452+Ampl452*SIN(2*PI()*freq452*('4v'!U270-reta452)+deph452*PI()/180)</f>
        <v>0.85822492440804721</v>
      </c>
      <c r="AI282" s="10">
        <f>('4v'!W270-AH282)^2</f>
        <v>3.4071451466171006E-5</v>
      </c>
      <c r="AL282" s="76"/>
      <c r="AN282" s="76"/>
      <c r="AO282" s="80"/>
    </row>
    <row r="283" spans="1:41" x14ac:dyDescent="0.25">
      <c r="A283" s="3"/>
      <c r="B283" s="7">
        <f>offs441+Ampl441*SIN(2*PI()*freq441*('4v'!A271)+deph441*PI()/180)</f>
        <v>0.64282382792877268</v>
      </c>
      <c r="C283" s="8">
        <f>('4v'!B271-B283)^2</f>
        <v>1.6411995150692041E-5</v>
      </c>
      <c r="D283" s="9">
        <f>offs442+Ampl442*SIN(2*PI()*freq442*('4v'!A271-reta442)+deph442*PI()/180)</f>
        <v>1.0095837934001362</v>
      </c>
      <c r="E283" s="10">
        <f>('4v'!C271-D283)^2</f>
        <v>2.4046169143363185E-3</v>
      </c>
      <c r="F283" s="3"/>
      <c r="G283" s="3"/>
      <c r="H283" s="7">
        <f>offs443+Ampl443*SIN(2*PI()*freq443*('4v'!E271)+deph443*PI()/180)</f>
        <v>-1.8738310492738681</v>
      </c>
      <c r="I283" s="8">
        <f>('4v'!F271-H283)^2</f>
        <v>2.1945015505703303E-5</v>
      </c>
      <c r="J283" s="9">
        <f>offs444+Ampl444*SIN(2*PI()*freq444*('4v'!E271-reta444)+deph444*PI()/180)</f>
        <v>0.77824941113055857</v>
      </c>
      <c r="K283" s="10">
        <f>('4v'!G271-J283)^2</f>
        <v>7.840329770354888E-4</v>
      </c>
      <c r="L283" s="3"/>
      <c r="M283" s="3"/>
      <c r="N283" s="7">
        <f>offs445+Ampl445*SIN(2*PI()*freq445*('4v'!I271)+deph445*PI()/180)</f>
        <v>-1.6825641485083902</v>
      </c>
      <c r="O283" s="8">
        <f>('4v'!J271-N283)^2</f>
        <v>1.7260796646216067E-5</v>
      </c>
      <c r="P283" s="9">
        <f>offs446+Ampl446*SIN(2*PI()*freq446*('4v'!I271-reta446)+deph446*PI()/180)</f>
        <v>0.7448433751250314</v>
      </c>
      <c r="Q283" s="10">
        <f>('4v'!K271-P283)^2</f>
        <v>1.8907253419477059E-4</v>
      </c>
      <c r="R283" s="3"/>
      <c r="S283" s="3"/>
      <c r="T283" s="7">
        <f>offs447+Ampl447*SIN(2*PI()*freq447*('4v'!M271)+deph447*PI()/180)</f>
        <v>-0.48155286078755466</v>
      </c>
      <c r="U283" s="8">
        <f>('4v'!N271-T283)^2</f>
        <v>1.4580719155408236E-5</v>
      </c>
      <c r="V283" s="9">
        <f>offs448+Ampl448*SIN(2*PI()*freq448*('4v'!M271-reta448)+deph448*PI()/180)</f>
        <v>0.71124545839152331</v>
      </c>
      <c r="W283" s="10">
        <f>('4v'!O271-V283)^2</f>
        <v>5.8874247656184913E-6</v>
      </c>
      <c r="X283" s="3"/>
      <c r="Y283" s="3"/>
      <c r="Z283" s="7">
        <f>offs449+Ampl449*SIN(2*PI()*freq449*('4v'!Q272)+deph449*PI()/180)</f>
        <v>-0.30203046450326221</v>
      </c>
      <c r="AA283" s="8">
        <f>('4v'!R272-Z283)^2</f>
        <v>1.4657684049781229E-5</v>
      </c>
      <c r="AB283" s="9">
        <f>offs450+Ampl450*SIN(2*PI()*freq450*('4v'!Q272-reta450)+deph450*PI()/180)</f>
        <v>0.77364695998374589</v>
      </c>
      <c r="AC283" s="10">
        <f>('4v'!S272-AB283)^2</f>
        <v>8.4528900182719735E-5</v>
      </c>
      <c r="AD283" s="3"/>
      <c r="AE283" s="3"/>
      <c r="AF283" s="7">
        <f>offs451+Ampl451*SIN(2*PI()*freq451*('4v'!U271)+deph451*PI()/180)</f>
        <v>-2.2083053104419674</v>
      </c>
      <c r="AG283" s="8">
        <f>('4v'!V271-AF283)^2</f>
        <v>3.4250518402108301E-6</v>
      </c>
      <c r="AH283" s="9">
        <f>offs452+Ampl452*SIN(2*PI()*freq452*('4v'!U271-reta452)+deph452*PI()/180)</f>
        <v>0.86363618820260835</v>
      </c>
      <c r="AI283" s="10">
        <f>('4v'!W271-AH283)^2</f>
        <v>3.951142995222776E-5</v>
      </c>
      <c r="AL283" s="76"/>
      <c r="AN283" s="76"/>
      <c r="AO283" s="80"/>
    </row>
    <row r="284" spans="1:41" x14ac:dyDescent="0.25">
      <c r="A284" s="3"/>
      <c r="B284" s="7">
        <f>offs441+Ampl441*SIN(2*PI()*freq441*('4v'!A272)+deph441*PI()/180)</f>
        <v>0.68393261191997856</v>
      </c>
      <c r="C284" s="8">
        <f>('4v'!B272-B284)^2</f>
        <v>1.5665669641591943E-5</v>
      </c>
      <c r="D284" s="9">
        <f>offs442+Ampl442*SIN(2*PI()*freq442*('4v'!A272-reta442)+deph442*PI()/180)</f>
        <v>0.99934614510060149</v>
      </c>
      <c r="E284" s="10">
        <f>('4v'!C272-D284)^2</f>
        <v>4.5033699938078171E-4</v>
      </c>
      <c r="F284" s="3"/>
      <c r="G284" s="3"/>
      <c r="H284" s="7">
        <f>offs443+Ampl443*SIN(2*PI()*freq443*('4v'!E272)+deph443*PI()/180)</f>
        <v>-1.9257543301535094</v>
      </c>
      <c r="I284" s="8">
        <f>('4v'!F272-H284)^2</f>
        <v>1.2549801117264399E-5</v>
      </c>
      <c r="J284" s="9">
        <f>offs444+Ampl444*SIN(2*PI()*freq444*('4v'!E272-reta444)+deph444*PI()/180)</f>
        <v>0.78784254461631908</v>
      </c>
      <c r="K284" s="10">
        <f>('4v'!G272-J284)^2</f>
        <v>1.6493095222214573E-4</v>
      </c>
      <c r="L284" s="3"/>
      <c r="M284" s="3"/>
      <c r="N284" s="7">
        <f>offs445+Ampl445*SIN(2*PI()*freq445*('4v'!I272)+deph445*PI()/180)</f>
        <v>-1.7021679328733614</v>
      </c>
      <c r="O284" s="8">
        <f>('4v'!J272-N284)^2</f>
        <v>1.6663353667825643E-5</v>
      </c>
      <c r="P284" s="9">
        <f>offs446+Ampl446*SIN(2*PI()*freq446*('4v'!I272-reta446)+deph446*PI()/180)</f>
        <v>0.74676705064643467</v>
      </c>
      <c r="Q284" s="10">
        <f>('4v'!K272-P284)^2</f>
        <v>1.3987058106573587E-4</v>
      </c>
      <c r="R284" s="3"/>
      <c r="S284" s="3"/>
      <c r="T284" s="7">
        <f>offs447+Ampl447*SIN(2*PI()*freq447*('4v'!M272)+deph447*PI()/180)</f>
        <v>-0.51282743340960824</v>
      </c>
      <c r="U284" s="8">
        <f>('4v'!N272-T284)^2</f>
        <v>3.3595626194249746E-5</v>
      </c>
      <c r="V284" s="9">
        <f>offs448+Ampl448*SIN(2*PI()*freq448*('4v'!M272-reta448)+deph448*PI()/180)</f>
        <v>0.71110401028678982</v>
      </c>
      <c r="W284" s="10">
        <f>('4v'!O272-V284)^2</f>
        <v>6.5938521496338301E-6</v>
      </c>
      <c r="X284" s="3"/>
      <c r="Y284" s="3"/>
      <c r="Z284" s="7">
        <f>offs449+Ampl449*SIN(2*PI()*freq449*('4v'!Q273)+deph449*PI()/180)</f>
        <v>-0.38947124242027786</v>
      </c>
      <c r="AA284" s="8">
        <f>('4v'!R273-Z284)^2</f>
        <v>5.4091483196350003E-6</v>
      </c>
      <c r="AB284" s="9">
        <f>offs450+Ampl450*SIN(2*PI()*freq450*('4v'!Q273-reta450)+deph450*PI()/180)</f>
        <v>0.7714480014510432</v>
      </c>
      <c r="AC284" s="10">
        <f>('4v'!S273-AB284)^2</f>
        <v>8.0066729967871958E-5</v>
      </c>
      <c r="AD284" s="3"/>
      <c r="AE284" s="3"/>
      <c r="AF284" s="7">
        <f>offs451+Ampl451*SIN(2*PI()*freq451*('4v'!U272)+deph451*PI()/180)</f>
        <v>-2.1455406959615306</v>
      </c>
      <c r="AG284" s="8">
        <f>('4v'!V272-AF284)^2</f>
        <v>4.4745111751648636E-6</v>
      </c>
      <c r="AH284" s="9">
        <f>offs452+Ampl452*SIN(2*PI()*freq452*('4v'!U272-reta452)+deph452*PI()/180)</f>
        <v>0.86913722214775846</v>
      </c>
      <c r="AI284" s="10">
        <f>('4v'!W272-AH284)^2</f>
        <v>4.4139784149935643E-5</v>
      </c>
      <c r="AL284" s="76"/>
      <c r="AN284" s="76"/>
      <c r="AO284" s="80"/>
    </row>
    <row r="285" spans="1:41" x14ac:dyDescent="0.25">
      <c r="A285" s="3"/>
      <c r="B285" s="7">
        <f>offs441+Ampl441*SIN(2*PI()*freq441*('4v'!A273)+deph441*PI()/180)</f>
        <v>0.72431468782534247</v>
      </c>
      <c r="C285" s="8">
        <f>('4v'!B273-B285)^2</f>
        <v>2.1081984050027814E-5</v>
      </c>
      <c r="D285" s="9">
        <f>offs442+Ampl442*SIN(2*PI()*freq442*('4v'!A273-reta442)+deph442*PI()/180)</f>
        <v>0.98903281491896966</v>
      </c>
      <c r="E285" s="10">
        <f>('4v'!C273-D285)^2</f>
        <v>1.1898042630649662E-4</v>
      </c>
      <c r="F285" s="3"/>
      <c r="G285" s="3"/>
      <c r="H285" s="7">
        <f>offs443+Ampl443*SIN(2*PI()*freq443*('4v'!E273)+deph443*PI()/180)</f>
        <v>-1.9756040997674915</v>
      </c>
      <c r="I285" s="8">
        <f>('4v'!F273-H285)^2</f>
        <v>6.354937982260875E-6</v>
      </c>
      <c r="J285" s="9">
        <f>offs444+Ampl444*SIN(2*PI()*freq444*('4v'!E273-reta444)+deph444*PI()/180)</f>
        <v>0.797564922404842</v>
      </c>
      <c r="K285" s="10">
        <f>('4v'!G273-J285)^2</f>
        <v>9.2278779196219558E-4</v>
      </c>
      <c r="L285" s="3"/>
      <c r="M285" s="3"/>
      <c r="N285" s="7">
        <f>offs445+Ampl445*SIN(2*PI()*freq445*('4v'!I273)+deph445*PI()/180)</f>
        <v>-1.7215747916911019</v>
      </c>
      <c r="O285" s="8">
        <f>('4v'!J273-N285)^2</f>
        <v>1.7694375633763512E-5</v>
      </c>
      <c r="P285" s="9">
        <f>offs446+Ampl446*SIN(2*PI()*freq446*('4v'!I273-reta446)+deph446*PI()/180)</f>
        <v>0.74871289017723308</v>
      </c>
      <c r="Q285" s="10">
        <f>('4v'!K273-P285)^2</f>
        <v>1.4004284176615919E-4</v>
      </c>
      <c r="R285" s="3"/>
      <c r="S285" s="3"/>
      <c r="T285" s="7">
        <f>offs447+Ampl447*SIN(2*PI()*freq447*('4v'!M273)+deph447*PI()/180)</f>
        <v>-0.54408786324793768</v>
      </c>
      <c r="U285" s="8">
        <f>('4v'!N273-T285)^2</f>
        <v>6.0213304884585149E-5</v>
      </c>
      <c r="V285" s="9">
        <f>offs448+Ampl448*SIN(2*PI()*freq448*('4v'!M273-reta448)+deph448*PI()/180)</f>
        <v>0.71100585598900756</v>
      </c>
      <c r="W285" s="10">
        <f>('4v'!O273-V285)^2</f>
        <v>7.1075773866280142E-6</v>
      </c>
      <c r="X285" s="3"/>
      <c r="Y285" s="3"/>
      <c r="Z285" s="7">
        <f>offs449+Ampl449*SIN(2*PI()*freq449*('4v'!Q274)+deph449*PI()/180)</f>
        <v>-0.47703758423096215</v>
      </c>
      <c r="AA285" s="8">
        <f>('4v'!R274-Z285)^2</f>
        <v>2.6652275941779197E-5</v>
      </c>
      <c r="AB285" s="9">
        <f>offs450+Ampl450*SIN(2*PI()*freq450*('4v'!Q274-reta450)+deph450*PI()/180)</f>
        <v>0.76947149413303984</v>
      </c>
      <c r="AC285" s="10">
        <f>('4v'!S274-AB285)^2</f>
        <v>7.9646595530662913E-5</v>
      </c>
      <c r="AD285" s="3"/>
      <c r="AE285" s="3"/>
      <c r="AF285" s="7">
        <f>offs451+Ampl451*SIN(2*PI()*freq451*('4v'!U273)+deph451*PI()/180)</f>
        <v>-2.0761062348833264</v>
      </c>
      <c r="AG285" s="8">
        <f>('4v'!V273-AF285)^2</f>
        <v>5.1156093832656209E-7</v>
      </c>
      <c r="AH285" s="9">
        <f>offs452+Ampl452*SIN(2*PI()*freq452*('4v'!U273-reta452)+deph452*PI()/180)</f>
        <v>0.87470631617569972</v>
      </c>
      <c r="AI285" s="10">
        <f>('4v'!W273-AH285)^2</f>
        <v>4.8089839743012119E-5</v>
      </c>
      <c r="AL285" s="76"/>
      <c r="AN285" s="76"/>
      <c r="AO285" s="80"/>
    </row>
    <row r="286" spans="1:41" x14ac:dyDescent="0.25">
      <c r="A286" s="3"/>
      <c r="B286" s="7">
        <f>offs441+Ampl441*SIN(2*PI()*freq441*('4v'!A274)+deph441*PI()/180)</f>
        <v>0.76394454946020074</v>
      </c>
      <c r="C286" s="8">
        <f>('4v'!B274-B286)^2</f>
        <v>1.6193787566966269E-5</v>
      </c>
      <c r="D286" s="9">
        <f>offs442+Ampl442*SIN(2*PI()*freq442*('4v'!A274-reta442)+deph442*PI()/180)</f>
        <v>0.97865031697563243</v>
      </c>
      <c r="E286" s="10">
        <f>('4v'!C274-D286)^2</f>
        <v>1.0096707689019129E-3</v>
      </c>
      <c r="F286" s="3"/>
      <c r="G286" s="3"/>
      <c r="H286" s="7">
        <f>offs443+Ampl443*SIN(2*PI()*freq443*('4v'!E274)+deph443*PI()/180)</f>
        <v>-2.0233095188654753</v>
      </c>
      <c r="I286" s="8">
        <f>('4v'!F274-H286)^2</f>
        <v>2.8577264661836976E-6</v>
      </c>
      <c r="J286" s="9">
        <f>offs444+Ampl444*SIN(2*PI()*freq444*('4v'!E274-reta444)+deph444*PI()/180)</f>
        <v>0.80740272846529315</v>
      </c>
      <c r="K286" s="10">
        <f>('4v'!G274-J286)^2</f>
        <v>3.5084393499623689E-4</v>
      </c>
      <c r="L286" s="3"/>
      <c r="M286" s="3"/>
      <c r="N286" s="7">
        <f>offs445+Ampl445*SIN(2*PI()*freq445*('4v'!I274)+deph445*PI()/180)</f>
        <v>-1.7407816603936337</v>
      </c>
      <c r="O286" s="8">
        <f>('4v'!J274-N286)^2</f>
        <v>2.0528598155509601E-5</v>
      </c>
      <c r="P286" s="9">
        <f>offs446+Ampl446*SIN(2*PI()*freq446*('4v'!I274-reta446)+deph446*PI()/180)</f>
        <v>0.75068058644680791</v>
      </c>
      <c r="Q286" s="10">
        <f>('4v'!K274-P286)^2</f>
        <v>1.3969830035321027E-4</v>
      </c>
      <c r="R286" s="3"/>
      <c r="S286" s="3"/>
      <c r="T286" s="7">
        <f>offs447+Ampl447*SIN(2*PI()*freq447*('4v'!M274)+deph447*PI()/180)</f>
        <v>-0.57532643725923993</v>
      </c>
      <c r="U286" s="8">
        <f>('4v'!N274-T286)^2</f>
        <v>6.0036110417545752E-5</v>
      </c>
      <c r="V286" s="9">
        <f>offs448+Ampl448*SIN(2*PI()*freq448*('4v'!M274-reta448)+deph448*PI()/180)</f>
        <v>0.71095101970034835</v>
      </c>
      <c r="W286" s="10">
        <f>('4v'!O274-V286)^2</f>
        <v>2.1845998362025868E-5</v>
      </c>
      <c r="X286" s="3"/>
      <c r="Y286" s="3"/>
      <c r="Z286" s="7">
        <f>offs449+Ampl449*SIN(2*PI()*freq449*('4v'!Q275)+deph449*PI()/180)</f>
        <v>-0.56456012519026122</v>
      </c>
      <c r="AA286" s="8">
        <f>('4v'!R275-Z286)^2</f>
        <v>7.5709579576598482E-5</v>
      </c>
      <c r="AB286" s="9">
        <f>offs450+Ampl450*SIN(2*PI()*freq450*('4v'!Q275-reta450)+deph450*PI()/180)</f>
        <v>0.76772126085310699</v>
      </c>
      <c r="AC286" s="10">
        <f>('4v'!S275-AB286)^2</f>
        <v>8.3306890680659521E-5</v>
      </c>
      <c r="AD286" s="3"/>
      <c r="AE286" s="3"/>
      <c r="AF286" s="7">
        <f>offs451+Ampl451*SIN(2*PI()*freq451*('4v'!U274)+deph451*PI()/180)</f>
        <v>-2.0002759533036434</v>
      </c>
      <c r="AG286" s="8">
        <f>('4v'!V274-AF286)^2</f>
        <v>8.0289968205151811E-7</v>
      </c>
      <c r="AH286" s="9">
        <f>offs452+Ampl452*SIN(2*PI()*freq452*('4v'!U274-reta452)+deph452*PI()/180)</f>
        <v>0.88032149161658091</v>
      </c>
      <c r="AI286" s="10">
        <f>('4v'!W274-AH286)^2</f>
        <v>5.1530982610817531E-5</v>
      </c>
      <c r="AL286" s="76"/>
      <c r="AN286" s="76"/>
      <c r="AO286" s="80"/>
    </row>
    <row r="287" spans="1:41" x14ac:dyDescent="0.25">
      <c r="A287" s="3"/>
      <c r="B287" s="7">
        <f>offs441+Ampl441*SIN(2*PI()*freq441*('4v'!A275)+deph441*PI()/180)</f>
        <v>0.8027971657545393</v>
      </c>
      <c r="C287" s="8">
        <f>('4v'!B275-B287)^2</f>
        <v>5.2026610321154619E-6</v>
      </c>
      <c r="D287" s="9">
        <f>offs442+Ampl442*SIN(2*PI()*freq442*('4v'!A275-reta442)+deph442*PI()/180)</f>
        <v>0.96820520907882357</v>
      </c>
      <c r="E287" s="10">
        <f>('4v'!C275-D287)^2</f>
        <v>2.7646783867727983E-3</v>
      </c>
      <c r="F287" s="3"/>
      <c r="G287" s="3"/>
      <c r="H287" s="7">
        <f>offs443+Ampl443*SIN(2*PI()*freq443*('4v'!E275)+deph443*PI()/180)</f>
        <v>-2.0688027954365373</v>
      </c>
      <c r="I287" s="8">
        <f>('4v'!F275-H287)^2</f>
        <v>7.768458401454188E-6</v>
      </c>
      <c r="J287" s="9">
        <f>offs444+Ampl444*SIN(2*PI()*freq444*('4v'!E275-reta444)+deph444*PI()/180)</f>
        <v>0.81734198273694758</v>
      </c>
      <c r="K287" s="10">
        <f>('4v'!G275-J287)^2</f>
        <v>1.5241179649232584E-4</v>
      </c>
      <c r="L287" s="3"/>
      <c r="M287" s="3"/>
      <c r="N287" s="7">
        <f>offs445+Ampl445*SIN(2*PI()*freq445*('4v'!I275)+deph445*PI()/180)</f>
        <v>-1.7597855059937353</v>
      </c>
      <c r="O287" s="8">
        <f>('4v'!J275-N287)^2</f>
        <v>2.5585933591892839E-5</v>
      </c>
      <c r="P287" s="9">
        <f>offs446+Ampl446*SIN(2*PI()*freq446*('4v'!I275-reta446)+deph446*PI()/180)</f>
        <v>0.75266982873310795</v>
      </c>
      <c r="Q287" s="10">
        <f>('4v'!K275-P287)^2</f>
        <v>3.1126349657829361E-4</v>
      </c>
      <c r="R287" s="3"/>
      <c r="S287" s="3"/>
      <c r="T287" s="7">
        <f>offs447+Ampl447*SIN(2*PI()*freq447*('4v'!M275)+deph447*PI()/180)</f>
        <v>-0.60653544779281088</v>
      </c>
      <c r="U287" s="8">
        <f>('4v'!N275-T287)^2</f>
        <v>5.9402593413124003E-5</v>
      </c>
      <c r="V287" s="9">
        <f>offs448+Ampl448*SIN(2*PI()*freq448*('4v'!M275-reta448)+deph448*PI()/180)</f>
        <v>0.71093951494194507</v>
      </c>
      <c r="W287" s="10">
        <f>('4v'!O275-V287)^2</f>
        <v>2.1953676519654985E-5</v>
      </c>
      <c r="X287" s="3"/>
      <c r="Y287" s="3"/>
      <c r="Z287" s="7">
        <f>offs449+Ampl449*SIN(2*PI()*freq449*('4v'!Q276)+deph449*PI()/180)</f>
        <v>-0.65186958526967997</v>
      </c>
      <c r="AA287" s="8">
        <f>('4v'!R276-Z287)^2</f>
        <v>3.8026773888233707E-5</v>
      </c>
      <c r="AB287" s="9">
        <f>offs450+Ampl450*SIN(2*PI()*freq450*('4v'!Q276-reta450)+deph450*PI()/180)</f>
        <v>0.76620068679106523</v>
      </c>
      <c r="AC287" s="10">
        <f>('4v'!S276-AB287)^2</f>
        <v>5.7861683937366438E-5</v>
      </c>
      <c r="AD287" s="3"/>
      <c r="AE287" s="3"/>
      <c r="AF287" s="7">
        <f>offs451+Ampl451*SIN(2*PI()*freq451*('4v'!U275)+deph451*PI()/180)</f>
        <v>-1.9183491187003154</v>
      </c>
      <c r="AG287" s="8">
        <f>('4v'!V275-AF287)^2</f>
        <v>7.5343733493584533E-6</v>
      </c>
      <c r="AH287" s="9">
        <f>offs452+Ampl452*SIN(2*PI()*freq452*('4v'!U275-reta452)+deph452*PI()/180)</f>
        <v>0.8859605879382666</v>
      </c>
      <c r="AI287" s="10">
        <f>('4v'!W275-AH287)^2</f>
        <v>8.7448907548332906E-5</v>
      </c>
      <c r="AL287" s="76"/>
      <c r="AN287" s="76"/>
      <c r="AO287" s="80"/>
    </row>
    <row r="288" spans="1:41" x14ac:dyDescent="0.25">
      <c r="A288" s="3"/>
      <c r="B288" s="7">
        <f>offs441+Ampl441*SIN(2*PI()*freq441*('4v'!A276)+deph441*PI()/180)</f>
        <v>0.84084799656316533</v>
      </c>
      <c r="C288" s="8">
        <f>('4v'!B276-B288)^2</f>
        <v>1.7942694572918223E-6</v>
      </c>
      <c r="D288" s="9">
        <f>offs442+Ampl442*SIN(2*PI()*freq442*('4v'!A276-reta442)+deph442*PI()/180)</f>
        <v>0.95770408858256439</v>
      </c>
      <c r="E288" s="10">
        <f>('4v'!C276-D288)^2</f>
        <v>2.2980986875806614E-3</v>
      </c>
      <c r="F288" s="3"/>
      <c r="G288" s="3"/>
      <c r="H288" s="7">
        <f>offs443+Ampl443*SIN(2*PI()*freq443*('4v'!E276)+deph443*PI()/180)</f>
        <v>-2.1120192810453324</v>
      </c>
      <c r="I288" s="8">
        <f>('4v'!F276-H288)^2</f>
        <v>7.5919672076309593E-7</v>
      </c>
      <c r="J288" s="9">
        <f>offs444+Ampl444*SIN(2*PI()*freq444*('4v'!E276-reta444)+deph444*PI()/180)</f>
        <v>0.82736856099562084</v>
      </c>
      <c r="K288" s="10">
        <f>('4v'!G276-J288)^2</f>
        <v>5.6659894775739738E-4</v>
      </c>
      <c r="L288" s="3"/>
      <c r="M288" s="3"/>
      <c r="N288" s="7">
        <f>offs445+Ampl445*SIN(2*PI()*freq445*('4v'!I276)+deph445*PI()/180)</f>
        <v>-1.7785833275638867</v>
      </c>
      <c r="O288" s="8">
        <f>('4v'!J276-N288)^2</f>
        <v>1.4734561575939661E-5</v>
      </c>
      <c r="P288" s="9">
        <f>offs446+Ampl446*SIN(2*PI()*freq446*('4v'!I276-reta446)+deph446*PI()/180)</f>
        <v>0.75468030291171606</v>
      </c>
      <c r="Q288" s="10">
        <f>('4v'!K276-P288)^2</f>
        <v>6.4504860489368826E-4</v>
      </c>
      <c r="R288" s="3"/>
      <c r="S288" s="3"/>
      <c r="T288" s="7">
        <f>offs447+Ampl447*SIN(2*PI()*freq447*('4v'!M276)+deph447*PI()/180)</f>
        <v>-0.63770719449229329</v>
      </c>
      <c r="U288" s="8">
        <f>('4v'!N276-T288)^2</f>
        <v>5.8202472446381207E-5</v>
      </c>
      <c r="V288" s="9">
        <f>offs448+Ampl448*SIN(2*PI()*freq448*('4v'!M276-reta448)+deph448*PI()/180)</f>
        <v>0.71097134455055711</v>
      </c>
      <c r="W288" s="10">
        <f>('4v'!O276-V288)^2</f>
        <v>2.1656415969120718E-5</v>
      </c>
      <c r="X288" s="3"/>
      <c r="Y288" s="3"/>
      <c r="Z288" s="7">
        <f>offs449+Ampl449*SIN(2*PI()*freq449*('4v'!Q277)+deph449*PI()/180)</f>
        <v>-0.73879709656699621</v>
      </c>
      <c r="AA288" s="8">
        <f>('4v'!R277-Z288)^2</f>
        <v>1.6824595041132492E-6</v>
      </c>
      <c r="AB288" s="9">
        <f>offs450+Ampl450*SIN(2*PI()*freq450*('4v'!Q277-reta450)+deph450*PI()/180)</f>
        <v>0.76491271293580398</v>
      </c>
      <c r="AC288" s="10">
        <f>('4v'!S277-AB288)^2</f>
        <v>3.9926133165096731E-5</v>
      </c>
      <c r="AD288" s="3"/>
      <c r="AE288" s="3"/>
      <c r="AF288" s="7">
        <f>offs451+Ampl451*SIN(2*PI()*freq451*('4v'!U276)+deph451*PI()/180)</f>
        <v>-1.8306490588607098</v>
      </c>
      <c r="AG288" s="8">
        <f>('4v'!V276-AF288)^2</f>
        <v>2.031251843302624E-5</v>
      </c>
      <c r="AH288" s="9">
        <f>offs452+Ampl452*SIN(2*PI()*freq452*('4v'!U276-reta452)+deph452*PI()/180)</f>
        <v>0.89160135020383291</v>
      </c>
      <c r="AI288" s="10">
        <f>('4v'!W276-AH288)^2</f>
        <v>9.1597337520872658E-5</v>
      </c>
      <c r="AL288" s="76"/>
      <c r="AN288" s="76"/>
      <c r="AO288" s="80"/>
    </row>
    <row r="289" spans="1:41" x14ac:dyDescent="0.25">
      <c r="A289" s="3"/>
      <c r="B289" s="7">
        <f>offs441+Ampl441*SIN(2*PI()*freq441*('4v'!A277)+deph441*PI()/180)</f>
        <v>0.87807300816578182</v>
      </c>
      <c r="C289" s="8">
        <f>('4v'!B277-B289)^2</f>
        <v>1.009327711468885E-5</v>
      </c>
      <c r="D289" s="9">
        <f>offs442+Ampl442*SIN(2*PI()*freq442*('4v'!A277-reta442)+deph442*PI()/180)</f>
        <v>0.94715358821963491</v>
      </c>
      <c r="E289" s="10">
        <f>('4v'!C277-D289)^2</f>
        <v>3.9243167127443035E-4</v>
      </c>
      <c r="F289" s="3"/>
      <c r="G289" s="3"/>
      <c r="H289" s="7">
        <f>offs443+Ampl443*SIN(2*PI()*freq443*('4v'!E277)+deph443*PI()/180)</f>
        <v>-2.1528975627010567</v>
      </c>
      <c r="I289" s="8">
        <f>('4v'!F277-H289)^2</f>
        <v>1.0175509382795293E-6</v>
      </c>
      <c r="J289" s="9">
        <f>offs444+Ampl444*SIN(2*PI()*freq444*('4v'!E277-reta444)+deph444*PI()/180)</f>
        <v>0.83746821492496537</v>
      </c>
      <c r="K289" s="10">
        <f>('4v'!G277-J289)^2</f>
        <v>3.9397687610950359E-6</v>
      </c>
      <c r="L289" s="3"/>
      <c r="M289" s="3"/>
      <c r="N289" s="7">
        <f>offs445+Ampl445*SIN(2*PI()*freq445*('4v'!I277)+deph445*PI()/180)</f>
        <v>-1.7971721567101508</v>
      </c>
      <c r="O289" s="8">
        <f>('4v'!J277-N289)^2</f>
        <v>4.534814711835696E-5</v>
      </c>
      <c r="P289" s="9">
        <f>offs446+Ampl446*SIN(2*PI()*freq446*('4v'!I277-reta446)+deph446*PI()/180)</f>
        <v>0.75671169150545348</v>
      </c>
      <c r="Q289" s="10">
        <f>('4v'!K277-P289)^2</f>
        <v>1.2309690482907231E-3</v>
      </c>
      <c r="R289" s="3"/>
      <c r="S289" s="3"/>
      <c r="T289" s="7">
        <f>offs447+Ampl447*SIN(2*PI()*freq447*('4v'!M277)+deph447*PI()/180)</f>
        <v>-0.66883398619561862</v>
      </c>
      <c r="U289" s="8">
        <f>('4v'!N277-T289)^2</f>
        <v>3.0832768203509457E-5</v>
      </c>
      <c r="V289" s="9">
        <f>offs448+Ampl448*SIN(2*PI()*freq448*('4v'!M277-reta448)+deph448*PI()/180)</f>
        <v>0.71104650067787145</v>
      </c>
      <c r="W289" s="10">
        <f>('4v'!O277-V289)^2</f>
        <v>2.0962564472845287E-5</v>
      </c>
      <c r="X289" s="3"/>
      <c r="Y289" s="3"/>
      <c r="Z289" s="7">
        <f>offs449+Ampl449*SIN(2*PI()*freq449*('4v'!Q278)+deph449*PI()/180)</f>
        <v>-0.82517452991882156</v>
      </c>
      <c r="AA289" s="8">
        <f>('4v'!R278-Z289)^2</f>
        <v>1.3620011081717162E-5</v>
      </c>
      <c r="AB289" s="9">
        <f>offs450+Ampl450*SIN(2*PI()*freq450*('4v'!Q278-reta450)+deph450*PI()/180)</f>
        <v>0.76385983039702521</v>
      </c>
      <c r="AC289" s="10">
        <f>('4v'!S278-AB289)^2</f>
        <v>5.2111512301015008E-5</v>
      </c>
      <c r="AD289" s="3"/>
      <c r="AE289" s="3"/>
      <c r="AF289" s="7">
        <f>offs451+Ampl451*SIN(2*PI()*freq451*('4v'!U277)+deph451*PI()/180)</f>
        <v>-1.7375218858546715</v>
      </c>
      <c r="AG289" s="8">
        <f>('4v'!V277-AF289)^2</f>
        <v>1.5086342693941108E-5</v>
      </c>
      <c r="AH289" s="9">
        <f>offs452+Ampl452*SIN(2*PI()*freq452*('4v'!U277-reta452)+deph452*PI()/180)</f>
        <v>0.8972215169016371</v>
      </c>
      <c r="AI289" s="10">
        <f>('4v'!W277-AH289)^2</f>
        <v>9.6225958657068125E-5</v>
      </c>
      <c r="AL289" s="76"/>
      <c r="AN289" s="76"/>
      <c r="AO289" s="80"/>
    </row>
    <row r="290" spans="1:41" x14ac:dyDescent="0.25">
      <c r="A290" s="3"/>
      <c r="B290" s="7">
        <f>offs441+Ampl441*SIN(2*PI()*freq441*('4v'!A278)+deph441*PI()/180)</f>
        <v>0.91444868844719773</v>
      </c>
      <c r="C290" s="8">
        <f>('4v'!B278-B290)^2</f>
        <v>1.5293664849221495E-5</v>
      </c>
      <c r="D290" s="9">
        <f>offs442+Ampl442*SIN(2*PI()*freq442*('4v'!A278-reta442)+deph442*PI()/180)</f>
        <v>0.93656037191219865</v>
      </c>
      <c r="E290" s="10">
        <f>('4v'!C278-D290)^2</f>
        <v>1.1271274692438318E-5</v>
      </c>
      <c r="F290" s="3"/>
      <c r="G290" s="3"/>
      <c r="H290" s="7">
        <f>offs443+Ampl443*SIN(2*PI()*freq443*('4v'!E278)+deph443*PI()/180)</f>
        <v>-2.1913795501286648</v>
      </c>
      <c r="I290" s="8">
        <f>('4v'!F278-H290)^2</f>
        <v>2.5257151535390802E-6</v>
      </c>
      <c r="J290" s="9">
        <f>offs444+Ampl444*SIN(2*PI()*freq444*('4v'!E278-reta444)+deph444*PI()/180)</f>
        <v>0.84762659236410598</v>
      </c>
      <c r="K290" s="10">
        <f>('4v'!G278-J290)^2</f>
        <v>3.9569931705059699E-4</v>
      </c>
      <c r="L290" s="3"/>
      <c r="M290" s="3"/>
      <c r="N290" s="7">
        <f>offs445+Ampl445*SIN(2*PI()*freq445*('4v'!I278)+deph445*PI()/180)</f>
        <v>-1.8155490580409162</v>
      </c>
      <c r="O290" s="8">
        <f>('4v'!J278-N290)^2</f>
        <v>3.5228165464521542E-5</v>
      </c>
      <c r="P290" s="9">
        <f>offs446+Ampl446*SIN(2*PI()*freq446*('4v'!I278-reta446)+deph446*PI()/180)</f>
        <v>0.75876367373451226</v>
      </c>
      <c r="Q290" s="10">
        <f>('4v'!K278-P290)^2</f>
        <v>2.0027357995102812E-3</v>
      </c>
      <c r="R290" s="3"/>
      <c r="S290" s="3"/>
      <c r="T290" s="7">
        <f>offs447+Ampl447*SIN(2*PI()*freq447*('4v'!M278)+deph447*PI()/180)</f>
        <v>-0.69990814283269587</v>
      </c>
      <c r="U290" s="8">
        <f>('4v'!N278-T290)^2</f>
        <v>1.1722083459393297E-5</v>
      </c>
      <c r="V290" s="9">
        <f>offs448+Ampl448*SIN(2*PI()*freq448*('4v'!M278-reta448)+deph448*PI()/180)</f>
        <v>0.71116496479243752</v>
      </c>
      <c r="W290" s="10">
        <f>('4v'!O278-V290)^2</f>
        <v>4.1128431453282271E-5</v>
      </c>
      <c r="X290" s="3"/>
      <c r="Y290" s="3"/>
      <c r="Z290" s="7">
        <f>offs449+Ampl449*SIN(2*PI()*freq449*('4v'!Q279)+deph449*PI()/180)</f>
        <v>-0.91083482008437822</v>
      </c>
      <c r="AA290" s="8">
        <f>('4v'!R279-Z290)^2</f>
        <v>1.164734092833567E-5</v>
      </c>
      <c r="AB290" s="9">
        <f>offs450+Ampl450*SIN(2*PI()*freq450*('4v'!Q279-reta450)+deph450*PI()/180)</f>
        <v>0.76304407558711118</v>
      </c>
      <c r="AC290" s="10">
        <f>('4v'!S279-AB290)^2</f>
        <v>4.0999376974259099E-5</v>
      </c>
      <c r="AD290" s="3"/>
      <c r="AE290" s="3"/>
      <c r="AF290" s="7">
        <f>offs451+Ampl451*SIN(2*PI()*freq451*('4v'!U278)+deph451*PI()/180)</f>
        <v>-1.6393351300882952</v>
      </c>
      <c r="AG290" s="8">
        <f>('4v'!V278-AF290)^2</f>
        <v>1.9491076337276442E-5</v>
      </c>
      <c r="AH290" s="9">
        <f>offs452+Ampl452*SIN(2*PI()*freq452*('4v'!U278-reta452)+deph452*PI()/180)</f>
        <v>0.90279890780133265</v>
      </c>
      <c r="AI290" s="10">
        <f>('4v'!W278-AH290)^2</f>
        <v>6.6228544634010312E-5</v>
      </c>
      <c r="AL290" s="76"/>
      <c r="AN290" s="76"/>
      <c r="AO290" s="80"/>
    </row>
    <row r="291" spans="1:41" x14ac:dyDescent="0.25">
      <c r="A291" s="3"/>
      <c r="B291" s="7">
        <f>offs441+Ampl441*SIN(2*PI()*freq441*('4v'!A279)+deph441*PI()/180)</f>
        <v>0.94995206174809688</v>
      </c>
      <c r="C291" s="8">
        <f>('4v'!B279-B291)^2</f>
        <v>1.2698804872776903E-5</v>
      </c>
      <c r="D291" s="9">
        <f>offs442+Ampl442*SIN(2*PI()*freq442*('4v'!A279-reta442)+deph442*PI()/180)</f>
        <v>0.9259311305627228</v>
      </c>
      <c r="E291" s="10">
        <f>('4v'!C279-D291)^2</f>
        <v>4.8509756629276136E-4</v>
      </c>
      <c r="F291" s="3"/>
      <c r="G291" s="3"/>
      <c r="H291" s="7">
        <f>offs443+Ampl443*SIN(2*PI()*freq443*('4v'!E279)+deph443*PI()/180)</f>
        <v>-2.2274105583183301</v>
      </c>
      <c r="I291" s="8">
        <f>('4v'!F279-H291)^2</f>
        <v>1.5342744295679093E-6</v>
      </c>
      <c r="J291" s="9">
        <f>offs444+Ampl444*SIN(2*PI()*freq444*('4v'!E279-reta444)+deph444*PI()/180)</f>
        <v>0.85782925770284668</v>
      </c>
      <c r="K291" s="10">
        <f>('4v'!G279-J291)^2</f>
        <v>1.0270780025249909E-3</v>
      </c>
      <c r="L291" s="3"/>
      <c r="M291" s="3"/>
      <c r="N291" s="7">
        <f>offs445+Ampl445*SIN(2*PI()*freq445*('4v'!I279)+deph445*PI()/180)</f>
        <v>-1.833711129630432</v>
      </c>
      <c r="O291" s="8">
        <f>('4v'!J279-N291)^2</f>
        <v>2.8637271859797193E-5</v>
      </c>
      <c r="P291" s="9">
        <f>offs446+Ampl446*SIN(2*PI()*freq446*('4v'!I279-reta446)+deph446*PI()/180)</f>
        <v>0.76083592556711155</v>
      </c>
      <c r="Q291" s="10">
        <f>('4v'!K279-P291)^2</f>
        <v>2.7505110059645394E-3</v>
      </c>
      <c r="R291" s="3"/>
      <c r="S291" s="3"/>
      <c r="T291" s="7">
        <f>offs447+Ampl447*SIN(2*PI()*freq447*('4v'!M279)+deph447*PI()/180)</f>
        <v>-0.73092199732034735</v>
      </c>
      <c r="U291" s="8">
        <f>('4v'!N279-T291)^2</f>
        <v>1.5239589440984204E-6</v>
      </c>
      <c r="V291" s="9">
        <f>offs448+Ampl448*SIN(2*PI()*freq448*('4v'!M279-reta448)+deph448*PI()/180)</f>
        <v>0.71132670768423667</v>
      </c>
      <c r="W291" s="10">
        <f>('4v'!O279-V291)^2</f>
        <v>3.9080030913531709E-5</v>
      </c>
      <c r="X291" s="3"/>
      <c r="Y291" s="3"/>
      <c r="Z291" s="7">
        <f>offs449+Ampl449*SIN(2*PI()*freq449*('4v'!Q280)+deph449*PI()/180)</f>
        <v>-0.99561228887151132</v>
      </c>
      <c r="AA291" s="8">
        <f>('4v'!R280-Z291)^2</f>
        <v>5.0773107384767917E-6</v>
      </c>
      <c r="AB291" s="9">
        <f>offs450+Ampl450*SIN(2*PI()*freq450*('4v'!Q280-reta450)+deph450*PI()/180)</f>
        <v>0.76246702628243779</v>
      </c>
      <c r="AC291" s="10">
        <f>('4v'!S280-AB291)^2</f>
        <v>6.0528808955422791E-5</v>
      </c>
      <c r="AD291" s="3"/>
      <c r="AE291" s="3"/>
      <c r="AF291" s="7">
        <f>offs451+Ampl451*SIN(2*PI()*freq451*('4v'!U279)+deph451*PI()/180)</f>
        <v>-1.5364762898293287</v>
      </c>
      <c r="AG291" s="8">
        <f>('4v'!V279-AF291)^2</f>
        <v>1.4120385726767215E-5</v>
      </c>
      <c r="AH291" s="9">
        <f>offs452+Ampl452*SIN(2*PI()*freq452*('4v'!U279-reta452)+deph452*PI()/180)</f>
        <v>0.90831151148910605</v>
      </c>
      <c r="AI291" s="10">
        <f>('4v'!W279-AH291)^2</f>
        <v>4.2673406144961341E-5</v>
      </c>
      <c r="AL291" s="76"/>
      <c r="AN291" s="76"/>
      <c r="AO291" s="80"/>
    </row>
    <row r="292" spans="1:41" x14ac:dyDescent="0.25">
      <c r="A292" s="3"/>
      <c r="B292" s="7">
        <f>offs441+Ampl441*SIN(2*PI()*freq441*('4v'!A280)+deph441*PI()/180)</f>
        <v>0.98456070337694201</v>
      </c>
      <c r="C292" s="8">
        <f>('4v'!B280-B292)^2</f>
        <v>4.6569494251294464E-6</v>
      </c>
      <c r="D292" s="9">
        <f>offs442+Ampl442*SIN(2*PI()*freq442*('4v'!A280-reta442)+deph442*PI()/180)</f>
        <v>0.91527257782786531</v>
      </c>
      <c r="E292" s="10">
        <f>('4v'!C280-D292)^2</f>
        <v>1.8161556591673705E-3</v>
      </c>
      <c r="F292" s="3"/>
      <c r="G292" s="3"/>
      <c r="H292" s="7">
        <f>offs443+Ampl443*SIN(2*PI()*freq443*('4v'!E280)+deph443*PI()/180)</f>
        <v>-2.2609393852358437</v>
      </c>
      <c r="I292" s="8">
        <f>('4v'!F280-H292)^2</f>
        <v>5.4845647625734911E-6</v>
      </c>
      <c r="J292" s="9">
        <f>offs444+Ampl444*SIN(2*PI()*freq444*('4v'!E280-reta444)+deph444*PI()/180)</f>
        <v>0.8680617123954637</v>
      </c>
      <c r="K292" s="10">
        <f>('4v'!G280-J292)^2</f>
        <v>1.0572130251122014E-3</v>
      </c>
      <c r="L292" s="3"/>
      <c r="M292" s="3"/>
      <c r="N292" s="7">
        <f>offs445+Ampl445*SIN(2*PI()*freq445*('4v'!I280)+deph445*PI()/180)</f>
        <v>-1.8516555034770521</v>
      </c>
      <c r="O292" s="8">
        <f>('4v'!J280-N292)^2</f>
        <v>9.1930635551985133E-6</v>
      </c>
      <c r="P292" s="9">
        <f>offs446+Ampl446*SIN(2*PI()*freq446*('4v'!I280-reta446)+deph446*PI()/180)</f>
        <v>0.76292811977066444</v>
      </c>
      <c r="Q292" s="10">
        <f>('4v'!K280-P292)^2</f>
        <v>2.7359427669289668E-3</v>
      </c>
      <c r="R292" s="3"/>
      <c r="S292" s="3"/>
      <c r="T292" s="7">
        <f>offs447+Ampl447*SIN(2*PI()*freq447*('4v'!M280)+deph447*PI()/180)</f>
        <v>-0.7618678974540487</v>
      </c>
      <c r="U292" s="8">
        <f>('4v'!N280-T292)^2</f>
        <v>8.656208146512591E-7</v>
      </c>
      <c r="V292" s="9">
        <f>offs448+Ampl448*SIN(2*PI()*freq448*('4v'!M280-reta448)+deph448*PI()/180)</f>
        <v>0.71153168947188461</v>
      </c>
      <c r="W292" s="10">
        <f>('4v'!O280-V292)^2</f>
        <v>3.6559201202815761E-5</v>
      </c>
      <c r="X292" s="3"/>
      <c r="Y292" s="3"/>
      <c r="Z292" s="7">
        <f>offs449+Ampl449*SIN(2*PI()*freq449*('4v'!Q281)+deph449*PI()/180)</f>
        <v>-1.0793429655799331</v>
      </c>
      <c r="AA292" s="8">
        <f>('4v'!R281-Z292)^2</f>
        <v>1.5618031944976427E-5</v>
      </c>
      <c r="AB292" s="9">
        <f>offs450+Ampl450*SIN(2*PI()*freq450*('4v'!Q281-reta450)+deph450*PI()/180)</f>
        <v>0.7621297985717479</v>
      </c>
      <c r="AC292" s="10">
        <f>('4v'!S281-AB292)^2</f>
        <v>3.0126909761221658E-5</v>
      </c>
      <c r="AD292" s="3"/>
      <c r="AE292" s="3"/>
      <c r="AF292" s="7">
        <f>offs451+Ampl451*SIN(2*PI()*freq451*('4v'!U280)+deph451*PI()/180)</f>
        <v>-1.4293513019285395</v>
      </c>
      <c r="AG292" s="8">
        <f>('4v'!V280-AF292)^2</f>
        <v>2.2731534746858965E-6</v>
      </c>
      <c r="AH292" s="9">
        <f>offs452+Ampl452*SIN(2*PI()*freq452*('4v'!U280-reta452)+deph452*PI()/180)</f>
        <v>0.91373757223667074</v>
      </c>
      <c r="AI292" s="10">
        <f>('4v'!W280-AH292)^2</f>
        <v>9.3600982390297347E-6</v>
      </c>
      <c r="AL292" s="76"/>
      <c r="AN292" s="76"/>
      <c r="AO292" s="80"/>
    </row>
    <row r="293" spans="1:41" x14ac:dyDescent="0.25">
      <c r="A293" s="3"/>
      <c r="B293" s="7">
        <f>offs441+Ampl441*SIN(2*PI()*freq441*('4v'!A281)+deph441*PI()/180)</f>
        <v>1.0182527537739015</v>
      </c>
      <c r="C293" s="8">
        <f>('4v'!B281-B293)^2</f>
        <v>1.3120667722485806E-5</v>
      </c>
      <c r="D293" s="9">
        <f>offs442+Ampl442*SIN(2*PI()*freq442*('4v'!A281-reta442)+deph442*PI()/180)</f>
        <v>0.90459144587798179</v>
      </c>
      <c r="E293" s="10">
        <f>('4v'!C281-D293)^2</f>
        <v>1.2846092426242964E-3</v>
      </c>
      <c r="F293" s="3"/>
      <c r="G293" s="3"/>
      <c r="H293" s="7">
        <f>offs443+Ampl443*SIN(2*PI()*freq443*('4v'!E281)+deph443*PI()/180)</f>
        <v>-2.2919183845834974</v>
      </c>
      <c r="I293" s="8">
        <f>('4v'!F281-H293)^2</f>
        <v>4.3522443077129246E-7</v>
      </c>
      <c r="J293" s="9">
        <f>offs444+Ampl444*SIN(2*PI()*freq444*('4v'!E281-reta444)+deph444*PI()/180)</f>
        <v>0.87830941556393116</v>
      </c>
      <c r="K293" s="10">
        <f>('4v'!G281-J293)^2</f>
        <v>2.377398733945273E-4</v>
      </c>
      <c r="L293" s="3"/>
      <c r="M293" s="3"/>
      <c r="N293" s="7">
        <f>offs445+Ampl445*SIN(2*PI()*freq445*('4v'!I281)+deph445*PI()/180)</f>
        <v>-1.8693793459561288</v>
      </c>
      <c r="O293" s="8">
        <f>('4v'!J281-N293)^2</f>
        <v>2.3419928288018055E-5</v>
      </c>
      <c r="P293" s="9">
        <f>offs446+Ampl446*SIN(2*PI()*freq446*('4v'!I281-reta446)+deph446*PI()/180)</f>
        <v>0.76503992596345283</v>
      </c>
      <c r="Q293" s="10">
        <f>('4v'!K281-P293)^2</f>
        <v>2.1425959814012647E-3</v>
      </c>
      <c r="R293" s="3"/>
      <c r="S293" s="3"/>
      <c r="T293" s="7">
        <f>offs447+Ampl447*SIN(2*PI()*freq447*('4v'!M281)+deph447*PI()/180)</f>
        <v>-0.79273820779599535</v>
      </c>
      <c r="U293" s="8">
        <f>('4v'!N281-T293)^2</f>
        <v>6.2691035555432625E-6</v>
      </c>
      <c r="V293" s="9">
        <f>offs448+Ampl448*SIN(2*PI()*freq448*('4v'!M281-reta448)+deph448*PI()/180)</f>
        <v>0.71177985961246493</v>
      </c>
      <c r="W293" s="10">
        <f>('4v'!O281-V293)^2</f>
        <v>6.0083897912263633E-5</v>
      </c>
      <c r="X293" s="3"/>
      <c r="Y293" s="3"/>
      <c r="Z293" s="7">
        <f>offs449+Ampl449*SIN(2*PI()*freq449*('4v'!Q282)+deph449*PI()/180)</f>
        <v>-1.1618649041420035</v>
      </c>
      <c r="AA293" s="8">
        <f>('4v'!R282-Z293)^2</f>
        <v>1.9739397215032261E-5</v>
      </c>
      <c r="AB293" s="9">
        <f>offs450+Ampl450*SIN(2*PI()*freq450*('4v'!Q282-reta450)+deph450*PI()/180)</f>
        <v>0.762033044697491</v>
      </c>
      <c r="AC293" s="10">
        <f>('4v'!S282-AB293)^2</f>
        <v>2.2083288429412043E-6</v>
      </c>
      <c r="AD293" s="3"/>
      <c r="AE293" s="3"/>
      <c r="AF293" s="7">
        <f>offs451+Ampl451*SIN(2*PI()*freq451*('4v'!U281)+deph451*PI()/180)</f>
        <v>-1.3183829397724212</v>
      </c>
      <c r="AG293" s="8">
        <f>('4v'!V281-AF293)^2</f>
        <v>7.6062317883022263E-6</v>
      </c>
      <c r="AH293" s="9">
        <f>offs452+Ampl452*SIN(2*PI()*freq452*('4v'!U281-reta452)+deph452*PI()/180)</f>
        <v>0.9190556758611873</v>
      </c>
      <c r="AI293" s="10">
        <f>('4v'!W281-AH293)^2</f>
        <v>2.7136768183151508E-6</v>
      </c>
      <c r="AL293" s="76"/>
      <c r="AN293" s="76"/>
      <c r="AO293" s="80"/>
    </row>
    <row r="294" spans="1:41" x14ac:dyDescent="0.25">
      <c r="A294" s="3"/>
      <c r="B294" s="7">
        <f>offs441+Ampl441*SIN(2*PI()*freq441*('4v'!A282)+deph441*PI()/180)</f>
        <v>1.0510069323178088</v>
      </c>
      <c r="C294" s="8">
        <f>('4v'!B282-B294)^2</f>
        <v>4.4862107063430102E-6</v>
      </c>
      <c r="D294" s="9">
        <f>offs442+Ampl442*SIN(2*PI()*freq442*('4v'!A282-reta442)+deph442*PI()/180)</f>
        <v>0.89389448114494507</v>
      </c>
      <c r="E294" s="10">
        <f>('4v'!C282-D294)^2</f>
        <v>1.3162011812734966E-4</v>
      </c>
      <c r="F294" s="3"/>
      <c r="G294" s="3"/>
      <c r="H294" s="7">
        <f>offs443+Ampl443*SIN(2*PI()*freq443*('4v'!E282)+deph443*PI()/180)</f>
        <v>-2.3203035335080844</v>
      </c>
      <c r="I294" s="8">
        <f>('4v'!F282-H294)^2</f>
        <v>2.4695069352133016E-6</v>
      </c>
      <c r="J294" s="9">
        <f>offs444+Ampl444*SIN(2*PI()*freq444*('4v'!E282-reta444)+deph444*PI()/180)</f>
        <v>0.8885578046613043</v>
      </c>
      <c r="K294" s="10">
        <f>('4v'!G282-J294)^2</f>
        <v>2.8109719297361004E-6</v>
      </c>
      <c r="L294" s="3"/>
      <c r="M294" s="3"/>
      <c r="N294" s="7">
        <f>offs445+Ampl445*SIN(2*PI()*freq445*('4v'!I282)+deph445*PI()/180)</f>
        <v>-1.8868798582674742</v>
      </c>
      <c r="O294" s="8">
        <f>('4v'!J282-N294)^2</f>
        <v>2.4177201058665457E-5</v>
      </c>
      <c r="P294" s="9">
        <f>offs446+Ampl446*SIN(2*PI()*freq446*('4v'!I282-reta446)+deph446*PI()/180)</f>
        <v>0.76717101066679794</v>
      </c>
      <c r="Q294" s="10">
        <f>('4v'!K282-P294)^2</f>
        <v>1.1827738507260658E-3</v>
      </c>
      <c r="R294" s="3"/>
      <c r="S294" s="3"/>
      <c r="T294" s="7">
        <f>offs447+Ampl447*SIN(2*PI()*freq447*('4v'!M282)+deph447*PI()/180)</f>
        <v>-0.82352531155903352</v>
      </c>
      <c r="U294" s="8">
        <f>('4v'!N282-T294)^2</f>
        <v>1.5952447856218252E-5</v>
      </c>
      <c r="V294" s="9">
        <f>offs448+Ampl448*SIN(2*PI()*freq448*('4v'!M282-reta448)+deph448*PI()/180)</f>
        <v>0.71207115691399148</v>
      </c>
      <c r="W294" s="10">
        <f>('4v'!O282-V294)^2</f>
        <v>5.56528396501507E-5</v>
      </c>
      <c r="X294" s="3"/>
      <c r="Y294" s="3"/>
      <c r="Z294" s="7">
        <f>offs449+Ampl449*SIN(2*PI()*freq449*('4v'!Q283)+deph449*PI()/180)</f>
        <v>-1.2430184963475741</v>
      </c>
      <c r="AA294" s="8">
        <f>('4v'!R283-Z294)^2</f>
        <v>1.2712764204564911E-5</v>
      </c>
      <c r="AB294" s="9">
        <f>offs450+Ampl450*SIN(2*PI()*freq450*('4v'!Q283-reta450)+deph450*PI()/180)</f>
        <v>0.7621769517942999</v>
      </c>
      <c r="AC294" s="10">
        <f>('4v'!S283-AB294)^2</f>
        <v>1.0436014320602863E-7</v>
      </c>
      <c r="AD294" s="3"/>
      <c r="AE294" s="3"/>
      <c r="AF294" s="7">
        <f>offs451+Ampl451*SIN(2*PI()*freq451*('4v'!U282)+deph451*PI()/180)</f>
        <v>-1.2040091447897781</v>
      </c>
      <c r="AG294" s="8">
        <f>('4v'!V282-AF294)^2</f>
        <v>1.3090971719798166E-5</v>
      </c>
      <c r="AH294" s="9">
        <f>offs452+Ampl452*SIN(2*PI()*freq452*('4v'!U282-reta452)+deph452*PI()/180)</f>
        <v>0.92424483423726078</v>
      </c>
      <c r="AI294" s="10">
        <f>('4v'!W282-AH294)^2</f>
        <v>1.3261670275144698E-7</v>
      </c>
      <c r="AL294" s="76"/>
      <c r="AN294" s="76"/>
      <c r="AO294" s="80"/>
    </row>
    <row r="295" spans="1:41" x14ac:dyDescent="0.25">
      <c r="A295" s="3"/>
      <c r="B295" s="7">
        <f>offs441+Ampl441*SIN(2*PI()*freq441*('4v'!A283)+deph441*PI()/180)</f>
        <v>1.0828025507674619</v>
      </c>
      <c r="C295" s="8">
        <f>('4v'!B283-B295)^2</f>
        <v>1.4489500676938313E-7</v>
      </c>
      <c r="D295" s="9">
        <f>offs442+Ampl442*SIN(2*PI()*freq442*('4v'!A283-reta442)+deph442*PI()/180)</f>
        <v>0.88318844006095287</v>
      </c>
      <c r="E295" s="10">
        <f>('4v'!C283-D295)^2</f>
        <v>5.8758366504566284E-7</v>
      </c>
      <c r="F295" s="3"/>
      <c r="G295" s="3"/>
      <c r="H295" s="7">
        <f>offs443+Ampl443*SIN(2*PI()*freq443*('4v'!E283)+deph443*PI()/180)</f>
        <v>-2.3460544951597813</v>
      </c>
      <c r="I295" s="8">
        <f>('4v'!F283-H295)^2</f>
        <v>1.4667749340014095E-6</v>
      </c>
      <c r="J295" s="9">
        <f>offs444+Ampl444*SIN(2*PI()*freq444*('4v'!E283-reta444)+deph444*PI()/180)</f>
        <v>0.89879231616589639</v>
      </c>
      <c r="K295" s="10">
        <f>('4v'!G283-J295)^2</f>
        <v>1.4585002431552548E-6</v>
      </c>
      <c r="L295" s="3"/>
      <c r="M295" s="3"/>
      <c r="N295" s="7">
        <f>offs445+Ampl445*SIN(2*PI()*freq445*('4v'!I283)+deph445*PI()/180)</f>
        <v>-1.9041542768773196</v>
      </c>
      <c r="O295" s="8">
        <f>('4v'!J283-N295)^2</f>
        <v>1.0677295519512586E-5</v>
      </c>
      <c r="P295" s="9">
        <f>offs446+Ampl446*SIN(2*PI()*freq446*('4v'!I283-reta446)+deph446*PI()/180)</f>
        <v>0.76932103735772084</v>
      </c>
      <c r="Q295" s="10">
        <f>('4v'!K283-P295)^2</f>
        <v>4.2118132374341274E-4</v>
      </c>
      <c r="R295" s="3"/>
      <c r="S295" s="3"/>
      <c r="T295" s="7">
        <f>offs447+Ampl447*SIN(2*PI()*freq447*('4v'!M283)+deph447*PI()/180)</f>
        <v>-0.85422161248598538</v>
      </c>
      <c r="U295" s="8">
        <f>('4v'!N283-T295)^2</f>
        <v>1.1836025227825911E-5</v>
      </c>
      <c r="V295" s="9">
        <f>offs448+Ampl448*SIN(2*PI()*freq448*('4v'!M283-reta448)+deph448*PI()/180)</f>
        <v>0.71240550955049731</v>
      </c>
      <c r="W295" s="10">
        <f>('4v'!O283-V295)^2</f>
        <v>5.0776034438970091E-5</v>
      </c>
      <c r="X295" s="3"/>
      <c r="Y295" s="3"/>
      <c r="Z295" s="7">
        <f>offs449+Ampl449*SIN(2*PI()*freq449*('4v'!Q284)+deph449*PI()/180)</f>
        <v>-1.3226467805470969</v>
      </c>
      <c r="AA295" s="8">
        <f>('4v'!R284-Z295)^2</f>
        <v>9.7080884176676806E-6</v>
      </c>
      <c r="AB295" s="9">
        <f>offs450+Ampl450*SIN(2*PI()*freq450*('4v'!Q284-reta450)+deph450*PI()/180)</f>
        <v>0.76256124152704896</v>
      </c>
      <c r="AC295" s="10">
        <f>('4v'!S284-AB295)^2</f>
        <v>3.7505246352940363E-9</v>
      </c>
      <c r="AD295" s="3"/>
      <c r="AE295" s="3"/>
      <c r="AF295" s="7">
        <f>offs451+Ampl451*SIN(2*PI()*freq451*('4v'!U283)+deph451*PI()/180)</f>
        <v>-1.086681298096996</v>
      </c>
      <c r="AG295" s="8">
        <f>('4v'!V283-AF295)^2</f>
        <v>1.2098557651566473E-5</v>
      </c>
      <c r="AH295" s="9">
        <f>offs452+Ampl452*SIN(2*PI()*freq452*('4v'!U283-reta452)+deph452*PI()/180)</f>
        <v>0.92928456812748095</v>
      </c>
      <c r="AI295" s="10">
        <f>('4v'!W283-AH295)^2</f>
        <v>5.9069696657955796E-7</v>
      </c>
      <c r="AL295" s="76"/>
      <c r="AN295" s="76"/>
      <c r="AO295" s="80"/>
    </row>
    <row r="296" spans="1:41" x14ac:dyDescent="0.25">
      <c r="A296" s="3"/>
      <c r="B296" s="7">
        <f>offs441+Ampl441*SIN(2*PI()*freq441*('4v'!A284)+deph441*PI()/180)</f>
        <v>1.1136195263287596</v>
      </c>
      <c r="C296" s="8">
        <f>('4v'!B284-B296)^2</f>
        <v>2.7430014391907501E-9</v>
      </c>
      <c r="D296" s="9">
        <f>offs442+Ampl442*SIN(2*PI()*freq442*('4v'!A284-reta442)+deph442*PI()/180)</f>
        <v>0.87248008479102079</v>
      </c>
      <c r="E296" s="10">
        <f>('4v'!C284-D296)^2</f>
        <v>2.386680412862338E-4</v>
      </c>
      <c r="F296" s="3"/>
      <c r="G296" s="3"/>
      <c r="H296" s="7">
        <f>offs443+Ampl443*SIN(2*PI()*freq443*('4v'!E284)+deph443*PI()/180)</f>
        <v>-2.369134676013017</v>
      </c>
      <c r="I296" s="8">
        <f>('4v'!F284-H296)^2</f>
        <v>5.4651966870365759E-6</v>
      </c>
      <c r="J296" s="9">
        <f>offs444+Ampl444*SIN(2*PI()*freq444*('4v'!E284-reta444)+deph444*PI()/180)</f>
        <v>0.90899840627683814</v>
      </c>
      <c r="K296" s="10">
        <f>('4v'!G284-J296)^2</f>
        <v>4.2920263591706212E-4</v>
      </c>
      <c r="L296" s="3"/>
      <c r="M296" s="3"/>
      <c r="N296" s="7">
        <f>offs445+Ampl445*SIN(2*PI()*freq445*('4v'!I284)+deph445*PI()/180)</f>
        <v>-1.9211998739547169</v>
      </c>
      <c r="O296" s="8">
        <f>('4v'!J284-N296)^2</f>
        <v>1.1260171385667818E-8</v>
      </c>
      <c r="P296" s="9">
        <f>offs446+Ampl446*SIN(2*PI()*freq446*('4v'!I284-reta446)+deph446*PI()/180)</f>
        <v>0.77148966652208306</v>
      </c>
      <c r="Q296" s="10">
        <f>('4v'!K284-P296)^2</f>
        <v>4.4027517656595951E-5</v>
      </c>
      <c r="R296" s="3"/>
      <c r="S296" s="3"/>
      <c r="T296" s="7">
        <f>offs447+Ampl447*SIN(2*PI()*freq447*('4v'!M284)+deph447*PI()/180)</f>
        <v>-0.88481953672391667</v>
      </c>
      <c r="U296" s="8">
        <f>('4v'!N284-T296)^2</f>
        <v>2.2480842893568139E-5</v>
      </c>
      <c r="V296" s="9">
        <f>offs448+Ampl448*SIN(2*PI()*freq448*('4v'!M284-reta448)+deph448*PI()/180)</f>
        <v>0.71278283507974405</v>
      </c>
      <c r="W296" s="10">
        <f>('4v'!O284-V296)^2</f>
        <v>7.5716535937836162E-5</v>
      </c>
      <c r="X296" s="3"/>
      <c r="Y296" s="3"/>
      <c r="Z296" s="7">
        <f>offs449+Ampl449*SIN(2*PI()*freq449*('4v'!Q285)+deph449*PI()/180)</f>
        <v>-1.4005957452359987</v>
      </c>
      <c r="AA296" s="8">
        <f>('4v'!R285-Z296)^2</f>
        <v>9.3558177848295633E-7</v>
      </c>
      <c r="AB296" s="9">
        <f>offs450+Ampl450*SIN(2*PI()*freq450*('4v'!Q285-reta450)+deph450*PI()/180)</f>
        <v>0.76318517062918989</v>
      </c>
      <c r="AC296" s="10">
        <f>('4v'!S285-AB296)^2</f>
        <v>4.6945879110453152E-7</v>
      </c>
      <c r="AD296" s="3"/>
      <c r="AE296" s="3"/>
      <c r="AF296" s="7">
        <f>offs451+Ampl451*SIN(2*PI()*freq451*('4v'!U284)+deph451*PI()/180)</f>
        <v>-0.9668624391029742</v>
      </c>
      <c r="AG296" s="8">
        <f>('4v'!V284-AF296)^2</f>
        <v>7.8368592912609905E-6</v>
      </c>
      <c r="AH296" s="9">
        <f>offs452+Ampl452*SIN(2*PI()*freq452*('4v'!U284-reta452)+deph452*PI()/180)</f>
        <v>0.93415498800461894</v>
      </c>
      <c r="AI296" s="10">
        <f>('4v'!W284-AH296)^2</f>
        <v>3.0032474241532138E-6</v>
      </c>
      <c r="AL296" s="76"/>
      <c r="AN296" s="76"/>
      <c r="AO296" s="80"/>
    </row>
    <row r="297" spans="1:41" x14ac:dyDescent="0.25">
      <c r="A297" s="3"/>
      <c r="B297" s="7">
        <f>offs441+Ampl441*SIN(2*PI()*freq441*('4v'!A285)+deph441*PI()/180)</f>
        <v>1.143438394339424</v>
      </c>
      <c r="C297" s="8">
        <f>('4v'!B285-B297)^2</f>
        <v>1.9148451269801861E-5</v>
      </c>
      <c r="D297" s="9">
        <f>offs442+Ampl442*SIN(2*PI()*freq442*('4v'!A285-reta442)+deph442*PI()/180)</f>
        <v>0.8617761789618541</v>
      </c>
      <c r="E297" s="10">
        <f>('4v'!C285-D297)^2</f>
        <v>6.8797507485876314E-4</v>
      </c>
      <c r="F297" s="3"/>
      <c r="G297" s="3"/>
      <c r="H297" s="7">
        <f>offs443+Ampl443*SIN(2*PI()*freq443*('4v'!E285)+deph443*PI()/180)</f>
        <v>-2.3895112778678804</v>
      </c>
      <c r="I297" s="8">
        <f>('4v'!F285-H297)^2</f>
        <v>5.2290561796145667E-7</v>
      </c>
      <c r="J297" s="9">
        <f>offs444+Ampl444*SIN(2*PI()*freq444*('4v'!E285-reta444)+deph444*PI()/180)</f>
        <v>0.91916157158161771</v>
      </c>
      <c r="K297" s="10">
        <f>('4v'!G285-J297)^2</f>
        <v>2.541326549328564E-3</v>
      </c>
      <c r="L297" s="3"/>
      <c r="M297" s="3"/>
      <c r="N297" s="7">
        <f>offs445+Ampl445*SIN(2*PI()*freq445*('4v'!I285)+deph445*PI()/180)</f>
        <v>-1.9380139578022879</v>
      </c>
      <c r="O297" s="8">
        <f>('4v'!J285-N297)^2</f>
        <v>6.8175935791770386E-6</v>
      </c>
      <c r="P297" s="9">
        <f>offs446+Ampl446*SIN(2*PI()*freq446*('4v'!I285-reta446)+deph446*PI()/180)</f>
        <v>0.77367655570820004</v>
      </c>
      <c r="Q297" s="10">
        <f>('4v'!K285-P297)^2</f>
        <v>1.9907677914879865E-6</v>
      </c>
      <c r="R297" s="3"/>
      <c r="S297" s="3"/>
      <c r="T297" s="7">
        <f>offs447+Ampl447*SIN(2*PI()*freq447*('4v'!M285)+deph447*PI()/180)</f>
        <v>-0.91531153469286819</v>
      </c>
      <c r="U297" s="8">
        <f>('4v'!N285-T297)^2</f>
        <v>1.5867433279170831E-5</v>
      </c>
      <c r="V297" s="9">
        <f>offs448+Ampl448*SIN(2*PI()*freq448*('4v'!M285-reta448)+deph448*PI()/180)</f>
        <v>0.71320304046355065</v>
      </c>
      <c r="W297" s="10">
        <f>('4v'!O285-V297)^2</f>
        <v>6.8580253264778409E-5</v>
      </c>
      <c r="X297" s="3"/>
      <c r="Y297" s="3"/>
      <c r="Z297" s="7">
        <f>offs449+Ampl449*SIN(2*PI()*freq449*('4v'!Q286)+deph449*PI()/180)</f>
        <v>-1.4767146269330296</v>
      </c>
      <c r="AA297" s="8">
        <f>('4v'!R286-Z297)^2</f>
        <v>8.8409473953844839E-6</v>
      </c>
      <c r="AB297" s="9">
        <f>offs450+Ampl450*SIN(2*PI()*freq450*('4v'!Q286-reta450)+deph450*PI()/180)</f>
        <v>0.76404753234032685</v>
      </c>
      <c r="AC297" s="10">
        <f>('4v'!S286-AB297)^2</f>
        <v>5.5623697017242873E-6</v>
      </c>
      <c r="AD297" s="3"/>
      <c r="AE297" s="3"/>
      <c r="AF297" s="7">
        <f>offs451+Ampl451*SIN(2*PI()*freq451*('4v'!U285)+deph451*PI()/180)</f>
        <v>-0.84502543810413244</v>
      </c>
      <c r="AG297" s="8">
        <f>('4v'!V285-AF297)^2</f>
        <v>1.607559391086927E-5</v>
      </c>
      <c r="AH297" s="9">
        <f>offs452+Ampl452*SIN(2*PI()*freq452*('4v'!U285-reta452)+deph452*PI()/180)</f>
        <v>0.93883687254650272</v>
      </c>
      <c r="AI297" s="10">
        <f>('4v'!W285-AH297)^2</f>
        <v>3.089942879553844E-7</v>
      </c>
      <c r="AL297" s="76"/>
      <c r="AN297" s="76"/>
      <c r="AO297" s="80"/>
    </row>
    <row r="298" spans="1:41" x14ac:dyDescent="0.25">
      <c r="A298" s="3"/>
      <c r="B298" s="7">
        <f>offs441+Ampl441*SIN(2*PI()*freq441*('4v'!A286)+deph441*PI()/180)</f>
        <v>1.1722403205633021</v>
      </c>
      <c r="C298" s="8">
        <f>('4v'!B286-B298)^2</f>
        <v>3.7164921242899831E-6</v>
      </c>
      <c r="D298" s="9">
        <f>offs442+Ampl442*SIN(2*PI()*freq442*('4v'!A286-reta442)+deph442*PI()/180)</f>
        <v>0.85108348338979478</v>
      </c>
      <c r="E298" s="10">
        <f>('4v'!C286-D298)^2</f>
        <v>3.7802571450915967E-4</v>
      </c>
      <c r="F298" s="3"/>
      <c r="G298" s="3"/>
      <c r="H298" s="7">
        <f>offs443+Ampl443*SIN(2*PI()*freq443*('4v'!E286)+deph443*PI()/180)</f>
        <v>-2.4071553444581513</v>
      </c>
      <c r="I298" s="8">
        <f>('4v'!F286-H298)^2</f>
        <v>4.3185340618238214E-7</v>
      </c>
      <c r="J298" s="9">
        <f>offs444+Ampl444*SIN(2*PI()*freq444*('4v'!E286-reta444)+deph444*PI()/180)</f>
        <v>0.92926736966621948</v>
      </c>
      <c r="K298" s="10">
        <f>('4v'!G286-J298)^2</f>
        <v>2.7778032865331797E-3</v>
      </c>
      <c r="L298" s="3"/>
      <c r="M298" s="3"/>
      <c r="N298" s="7">
        <f>offs445+Ampl445*SIN(2*PI()*freq445*('4v'!I286)+deph445*PI()/180)</f>
        <v>-1.9545938732812789</v>
      </c>
      <c r="O298" s="8">
        <f>('4v'!J286-N298)^2</f>
        <v>1.3026806246867649E-5</v>
      </c>
      <c r="P298" s="9">
        <f>offs446+Ampl446*SIN(2*PI()*freq446*('4v'!I286-reta446)+deph446*PI()/180)</f>
        <v>0.77588135958091808</v>
      </c>
      <c r="Q298" s="10">
        <f>('4v'!K286-P298)^2</f>
        <v>3.1012308409274573E-5</v>
      </c>
      <c r="R298" s="3"/>
      <c r="S298" s="3"/>
      <c r="T298" s="7">
        <f>offs447+Ampl447*SIN(2*PI()*freq447*('4v'!M286)+deph447*PI()/180)</f>
        <v>-0.94569008294860279</v>
      </c>
      <c r="U298" s="8">
        <f>('4v'!N286-T298)^2</f>
        <v>9.6841889153589481E-6</v>
      </c>
      <c r="V298" s="9">
        <f>offs448+Ampl448*SIN(2*PI()*freq448*('4v'!M286-reta448)+deph448*PI()/180)</f>
        <v>0.71366602209073382</v>
      </c>
      <c r="W298" s="10">
        <f>('4v'!O286-V298)^2</f>
        <v>6.1126407663469385E-5</v>
      </c>
      <c r="X298" s="3"/>
      <c r="Y298" s="3"/>
      <c r="Z298" s="7">
        <f>offs449+Ampl449*SIN(2*PI()*freq449*('4v'!Q287)+deph449*PI()/180)</f>
        <v>-1.5508562017765246</v>
      </c>
      <c r="AA298" s="8">
        <f>('4v'!R287-Z298)^2</f>
        <v>2.5027990064809527E-5</v>
      </c>
      <c r="AB298" s="9">
        <f>offs450+Ampl450*SIN(2*PI()*freq450*('4v'!Q287-reta450)+deph450*PI()/180)</f>
        <v>0.76514665874024823</v>
      </c>
      <c r="AC298" s="10">
        <f>('4v'!S287-AB298)^2</f>
        <v>2.6680750329693958E-5</v>
      </c>
      <c r="AD298" s="3"/>
      <c r="AE298" s="3"/>
      <c r="AF298" s="7">
        <f>offs451+Ampl451*SIN(2*PI()*freq451*('4v'!U286)+deph451*PI()/180)</f>
        <v>-0.72165113008138171</v>
      </c>
      <c r="AG298" s="8">
        <f>('4v'!V286-AF298)^2</f>
        <v>1.3558081936216302E-5</v>
      </c>
      <c r="AH298" s="9">
        <f>offs452+Ampl452*SIN(2*PI()*freq452*('4v'!U286-reta452)+deph452*PI()/180)</f>
        <v>0.94331174449379529</v>
      </c>
      <c r="AI298" s="10">
        <f>('4v'!W286-AH298)^2</f>
        <v>6.8766469457084307E-7</v>
      </c>
      <c r="AL298" s="76"/>
      <c r="AN298" s="76"/>
      <c r="AO298" s="80"/>
    </row>
    <row r="299" spans="1:41" x14ac:dyDescent="0.25">
      <c r="A299" s="3"/>
      <c r="B299" s="7">
        <f>offs441+Ampl441*SIN(2*PI()*freq441*('4v'!A287)+deph441*PI()/180)</f>
        <v>1.2000071130864662</v>
      </c>
      <c r="C299" s="8">
        <f>('4v'!B287-B299)^2</f>
        <v>5.5267923401184515E-6</v>
      </c>
      <c r="D299" s="9">
        <f>offs442+Ampl442*SIN(2*PI()*freq442*('4v'!A287-reta442)+deph442*PI()/180)</f>
        <v>0.84040875181054742</v>
      </c>
      <c r="E299" s="10">
        <f>('4v'!C287-D299)^2</f>
        <v>9.1327038300264659E-7</v>
      </c>
      <c r="F299" s="3"/>
      <c r="G299" s="3"/>
      <c r="H299" s="7">
        <f>offs443+Ampl443*SIN(2*PI()*freq443*('4v'!E287)+deph443*PI()/180)</f>
        <v>-2.4220418025997414</v>
      </c>
      <c r="I299" s="8">
        <f>('4v'!F287-H299)^2</f>
        <v>3.1069765819829446E-7</v>
      </c>
      <c r="J299" s="9">
        <f>offs444+Ampl444*SIN(2*PI()*freq444*('4v'!E287-reta444)+deph444*PI()/180)</f>
        <v>0.93930143963858836</v>
      </c>
      <c r="K299" s="10">
        <f>('4v'!G287-J299)^2</f>
        <v>4.7190348505346655E-4</v>
      </c>
      <c r="L299" s="3"/>
      <c r="M299" s="3"/>
      <c r="N299" s="7">
        <f>offs445+Ampl445*SIN(2*PI()*freq445*('4v'!I287)+deph445*PI()/180)</f>
        <v>-1.9709370022308352</v>
      </c>
      <c r="O299" s="8">
        <f>('4v'!J287-N299)^2</f>
        <v>8.3586776002907544E-6</v>
      </c>
      <c r="P299" s="9">
        <f>offs446+Ampl446*SIN(2*PI()*freq446*('4v'!I287-reta446)+deph446*PI()/180)</f>
        <v>0.77810372997614685</v>
      </c>
      <c r="Q299" s="10">
        <f>('4v'!K287-P299)^2</f>
        <v>6.0703420365908543E-5</v>
      </c>
      <c r="R299" s="3"/>
      <c r="S299" s="3"/>
      <c r="T299" s="7">
        <f>offs447+Ampl447*SIN(2*PI()*freq447*('4v'!M287)+deph447*PI()/180)</f>
        <v>-0.97594768603890303</v>
      </c>
      <c r="U299" s="8">
        <f>('4v'!N287-T299)^2</f>
        <v>4.4924754110297161E-6</v>
      </c>
      <c r="V299" s="9">
        <f>offs448+Ampl448*SIN(2*PI()*freq448*('4v'!M287-reta448)+deph448*PI()/180)</f>
        <v>0.71417166580265556</v>
      </c>
      <c r="W299" s="10">
        <f>('4v'!O287-V299)^2</f>
        <v>5.3475496423875665E-5</v>
      </c>
      <c r="X299" s="3"/>
      <c r="Y299" s="3"/>
      <c r="Z299" s="7">
        <f>offs449+Ampl449*SIN(2*PI()*freq449*('4v'!Q288)+deph449*PI()/180)</f>
        <v>-1.6228770702746091</v>
      </c>
      <c r="AA299" s="8">
        <f>('4v'!R288-Z299)^2</f>
        <v>2.754076640264139E-5</v>
      </c>
      <c r="AB299" s="9">
        <f>offs450+Ampl450*SIN(2*PI()*freq450*('4v'!Q288-reta450)+deph450*PI()/180)</f>
        <v>0.76648042397490257</v>
      </c>
      <c r="AC299" s="10">
        <f>('4v'!S288-AB299)^2</f>
        <v>5.9885558896212602E-5</v>
      </c>
      <c r="AD299" s="3"/>
      <c r="AE299" s="3"/>
      <c r="AF299" s="7">
        <f>offs451+Ampl451*SIN(2*PI()*freq451*('4v'!U287)+deph451*PI()/180)</f>
        <v>-0.59722641706412816</v>
      </c>
      <c r="AG299" s="8">
        <f>('4v'!V287-AF299)^2</f>
        <v>6.6641378162898715E-5</v>
      </c>
      <c r="AH299" s="9">
        <f>offs452+Ampl452*SIN(2*PI()*freq452*('4v'!U287-reta452)+deph452*PI()/180)</f>
        <v>0.94756194357129497</v>
      </c>
      <c r="AI299" s="10">
        <f>('4v'!W287-AH299)^2</f>
        <v>2.3527973902804842E-7</v>
      </c>
      <c r="AL299" s="76"/>
      <c r="AN299" s="76"/>
      <c r="AO299" s="80"/>
    </row>
    <row r="300" spans="1:41" x14ac:dyDescent="0.25">
      <c r="A300" s="3"/>
      <c r="B300" s="7">
        <f>offs441+Ampl441*SIN(2*PI()*freq441*('4v'!A288)+deph441*PI()/180)</f>
        <v>1.2267212338076221</v>
      </c>
      <c r="C300" s="8">
        <f>('4v'!B288-B300)^2</f>
        <v>2.9626458205009747E-6</v>
      </c>
      <c r="D300" s="9">
        <f>offs442+Ampl442*SIN(2*PI()*freq442*('4v'!A288-reta442)+deph442*PI()/180)</f>
        <v>0.82975872661337324</v>
      </c>
      <c r="E300" s="10">
        <f>('4v'!C288-D300)^2</f>
        <v>9.398087535933621E-5</v>
      </c>
      <c r="F300" s="3"/>
      <c r="G300" s="3"/>
      <c r="H300" s="7">
        <f>offs443+Ampl443*SIN(2*PI()*freq443*('4v'!E288)+deph443*PI()/180)</f>
        <v>-2.4341494978210649</v>
      </c>
      <c r="I300" s="8">
        <f>('4v'!F288-H300)^2</f>
        <v>8.407087614360812E-6</v>
      </c>
      <c r="J300" s="9">
        <f>offs444+Ampl444*SIN(2*PI()*freq444*('4v'!E288-reta444)+deph444*PI()/180)</f>
        <v>0.94924952253624162</v>
      </c>
      <c r="K300" s="10">
        <f>('4v'!G288-J300)^2</f>
        <v>5.4628026075276317E-5</v>
      </c>
      <c r="L300" s="3"/>
      <c r="M300" s="3"/>
      <c r="N300" s="7">
        <f>offs445+Ampl445*SIN(2*PI()*freq445*('4v'!I288)+deph445*PI()/180)</f>
        <v>-1.9870407638814389</v>
      </c>
      <c r="O300" s="8">
        <f>('4v'!J288-N300)^2</f>
        <v>2.1090699741341215E-7</v>
      </c>
      <c r="P300" s="9">
        <f>offs446+Ampl446*SIN(2*PI()*freq446*('4v'!I288-reta446)+deph446*PI()/180)</f>
        <v>0.78034331595583828</v>
      </c>
      <c r="Q300" s="10">
        <f>('4v'!K288-P300)^2</f>
        <v>6.5249333508984452E-5</v>
      </c>
      <c r="R300" s="3"/>
      <c r="S300" s="3"/>
      <c r="T300" s="7">
        <f>offs447+Ampl447*SIN(2*PI()*freq447*('4v'!M288)+deph447*PI()/180)</f>
        <v>-1.006076878352959</v>
      </c>
      <c r="U300" s="8">
        <f>('4v'!N288-T300)^2</f>
        <v>9.9747829767135569E-7</v>
      </c>
      <c r="V300" s="9">
        <f>offs448+Ampl448*SIN(2*PI()*freq448*('4v'!M288-reta448)+deph448*PI()/180)</f>
        <v>0.71471984692137169</v>
      </c>
      <c r="W300" s="10">
        <f>('4v'!O288-V300)^2</f>
        <v>4.5758637190934047E-5</v>
      </c>
      <c r="X300" s="3"/>
      <c r="Y300" s="3"/>
      <c r="Z300" s="7">
        <f>offs449+Ampl449*SIN(2*PI()*freq449*('4v'!Q289)+deph449*PI()/180)</f>
        <v>-1.6926379346585287</v>
      </c>
      <c r="AA300" s="8">
        <f>('4v'!R289-Z300)^2</f>
        <v>1.4792218610867215E-5</v>
      </c>
      <c r="AB300" s="9">
        <f>offs450+Ampl450*SIN(2*PI()*freq450*('4v'!Q289-reta450)+deph450*PI()/180)</f>
        <v>0.76804624836807811</v>
      </c>
      <c r="AC300" s="10">
        <f>('4v'!S289-AB300)^2</f>
        <v>3.8102862709394234E-5</v>
      </c>
      <c r="AD300" s="3"/>
      <c r="AE300" s="3"/>
      <c r="AF300" s="7">
        <f>offs451+Ampl451*SIN(2*PI()*freq451*('4v'!U288)+deph451*PI()/180)</f>
        <v>-0.47224234655039943</v>
      </c>
      <c r="AG300" s="8">
        <f>('4v'!V288-AF300)^2</f>
        <v>1.8261490739810486E-5</v>
      </c>
      <c r="AH300" s="9">
        <f>offs452+Ampl452*SIN(2*PI()*freq452*('4v'!U288-reta452)+deph452*PI()/180)</f>
        <v>0.95157069618497447</v>
      </c>
      <c r="AI300" s="10">
        <f>('4v'!W288-AH300)^2</f>
        <v>1.461562069831093E-7</v>
      </c>
      <c r="AL300" s="76"/>
      <c r="AN300" s="76"/>
      <c r="AO300" s="80"/>
    </row>
    <row r="301" spans="1:41" x14ac:dyDescent="0.25">
      <c r="A301" s="3"/>
      <c r="B301" s="7">
        <f>offs441+Ampl441*SIN(2*PI()*freq441*('4v'!A289)+deph441*PI()/180)</f>
        <v>1.2523658095155477</v>
      </c>
      <c r="C301" s="8">
        <f>('4v'!B289-B301)^2</f>
        <v>4.8883067775434245E-10</v>
      </c>
      <c r="D301" s="9">
        <f>offs442+Ampl442*SIN(2*PI()*freq442*('4v'!A289-reta442)+deph442*PI()/180)</f>
        <v>0.81914013458245305</v>
      </c>
      <c r="E301" s="10">
        <f>('4v'!C289-D301)^2</f>
        <v>6.1115716807232785E-7</v>
      </c>
      <c r="F301" s="3"/>
      <c r="G301" s="3"/>
      <c r="H301" s="7">
        <f>offs443+Ampl443*SIN(2*PI()*freq443*('4v'!E289)+deph443*PI()/180)</f>
        <v>-2.4434612244246905</v>
      </c>
      <c r="I301" s="8">
        <f>('4v'!F289-H301)^2</f>
        <v>5.9810788266423918E-6</v>
      </c>
      <c r="J301" s="9">
        <f>offs444+Ampl444*SIN(2*PI()*freq444*('4v'!E289-reta444)+deph444*PI()/180)</f>
        <v>0.95909748158903352</v>
      </c>
      <c r="K301" s="10">
        <f>('4v'!G289-J301)^2</f>
        <v>2.868264856388263E-5</v>
      </c>
      <c r="L301" s="3"/>
      <c r="M301" s="3"/>
      <c r="N301" s="7">
        <f>offs445+Ampl445*SIN(2*PI()*freq445*('4v'!I289)+deph445*PI()/180)</f>
        <v>-2.0029026152624461</v>
      </c>
      <c r="O301" s="8">
        <f>('4v'!J289-N301)^2</f>
        <v>4.9459419291776372E-8</v>
      </c>
      <c r="P301" s="9">
        <f>offs446+Ampl446*SIN(2*PI()*freq446*('4v'!I289-reta446)+deph446*PI()/180)</f>
        <v>0.78259976386340424</v>
      </c>
      <c r="Q301" s="10">
        <f>('4v'!K289-P301)^2</f>
        <v>1.0679473607251183E-4</v>
      </c>
      <c r="R301" s="3"/>
      <c r="S301" s="3"/>
      <c r="T301" s="7">
        <f>offs447+Ampl447*SIN(2*PI()*freq447*('4v'!M289)+deph447*PI()/180)</f>
        <v>-1.0360702259634009</v>
      </c>
      <c r="U301" s="8">
        <f>('4v'!N289-T301)^2</f>
        <v>1.3310355301844903E-5</v>
      </c>
      <c r="V301" s="9">
        <f>offs448+Ampl448*SIN(2*PI()*freq448*('4v'!M289-reta448)+deph448*PI()/180)</f>
        <v>0.71531043028037411</v>
      </c>
      <c r="W301" s="10">
        <f>('4v'!O289-V301)^2</f>
        <v>3.8117408182880401E-5</v>
      </c>
      <c r="X301" s="3"/>
      <c r="Y301" s="3"/>
      <c r="Z301" s="7">
        <f>offs449+Ampl449*SIN(2*PI()*freq449*('4v'!Q290)+deph449*PI()/180)</f>
        <v>-1.760003868302741</v>
      </c>
      <c r="AA301" s="8">
        <f>('4v'!R290-Z301)^2</f>
        <v>2.3426874846811807E-5</v>
      </c>
      <c r="AB301" s="9">
        <f>offs450+Ampl450*SIN(2*PI()*freq450*('4v'!Q290-reta450)+deph450*PI()/180)</f>
        <v>0.76984110341083301</v>
      </c>
      <c r="AC301" s="10">
        <f>('4v'!S290-AB301)^2</f>
        <v>6.8622942700011837E-5</v>
      </c>
      <c r="AD301" s="3"/>
      <c r="AE301" s="3"/>
      <c r="AF301" s="7">
        <f>offs451+Ampl451*SIN(2*PI()*freq451*('4v'!U289)+deph451*PI()/180)</f>
        <v>-0.34719217356673698</v>
      </c>
      <c r="AG301" s="8">
        <f>('4v'!V289-AF301)^2</f>
        <v>1.2879675168087413E-5</v>
      </c>
      <c r="AH301" s="9">
        <f>offs452+Ampl452*SIN(2*PI()*freq452*('4v'!U289-reta452)+deph452*PI()/180)</f>
        <v>0.95532218161969207</v>
      </c>
      <c r="AI301" s="10">
        <f>('4v'!W289-AH301)^2</f>
        <v>2.8817397343644683E-7</v>
      </c>
      <c r="AL301" s="76"/>
      <c r="AN301" s="76"/>
      <c r="AO301" s="80"/>
    </row>
    <row r="302" spans="1:41" x14ac:dyDescent="0.25">
      <c r="A302" s="3"/>
      <c r="B302" s="7">
        <f>offs441+Ampl441*SIN(2*PI()*freq441*('4v'!A290)+deph441*PI()/180)</f>
        <v>1.2769246425465748</v>
      </c>
      <c r="C302" s="8">
        <f>('4v'!B290-B302)^2</f>
        <v>9.588575742747733E-6</v>
      </c>
      <c r="D302" s="9">
        <f>offs442+Ampl442*SIN(2*PI()*freq442*('4v'!A290-reta442)+deph442*PI()/180)</f>
        <v>0.8085596826481064</v>
      </c>
      <c r="E302" s="10">
        <f>('4v'!C290-D302)^2</f>
        <v>1.0245858156162591E-4</v>
      </c>
      <c r="F302" s="3"/>
      <c r="G302" s="3"/>
      <c r="H302" s="7">
        <f>offs443+Ampl443*SIN(2*PI()*freq443*('4v'!E290)+deph443*PI()/180)</f>
        <v>-2.4499637499375893</v>
      </c>
      <c r="I302" s="8">
        <f>('4v'!F290-H302)^2</f>
        <v>9.5403761769581596E-6</v>
      </c>
      <c r="J302" s="9">
        <f>offs444+Ampl444*SIN(2*PI()*freq444*('4v'!E290-reta444)+deph444*PI()/180)</f>
        <v>0.96883132230828162</v>
      </c>
      <c r="K302" s="10">
        <f>('4v'!G290-J302)^2</f>
        <v>2.5911090779885497E-4</v>
      </c>
      <c r="L302" s="3"/>
      <c r="M302" s="3"/>
      <c r="N302" s="7">
        <f>offs445+Ampl445*SIN(2*PI()*freq445*('4v'!I290)+deph445*PI()/180)</f>
        <v>-2.0185200516036459</v>
      </c>
      <c r="O302" s="8">
        <f>('4v'!J290-N302)^2</f>
        <v>5.2880864053847226E-8</v>
      </c>
      <c r="P302" s="9">
        <f>offs446+Ampl446*SIN(2*PI()*freq446*('4v'!I290-reta446)+deph446*PI()/180)</f>
        <v>0.78487271737956232</v>
      </c>
      <c r="Q302" s="10">
        <f>('4v'!K290-P302)^2</f>
        <v>2.1200022134455586E-4</v>
      </c>
      <c r="R302" s="3"/>
      <c r="S302" s="3"/>
      <c r="T302" s="7">
        <f>offs447+Ampl447*SIN(2*PI()*freq447*('4v'!M290)+deph447*PI()/180)</f>
        <v>-1.0659203284605057</v>
      </c>
      <c r="U302" s="8">
        <f>('4v'!N290-T302)^2</f>
        <v>5.0554755106812801E-6</v>
      </c>
      <c r="V302" s="9">
        <f>offs448+Ampl448*SIN(2*PI()*freq448*('4v'!M290-reta448)+deph448*PI()/180)</f>
        <v>0.71594327025791926</v>
      </c>
      <c r="W302" s="10">
        <f>('4v'!O290-V302)^2</f>
        <v>5.6163329542592925E-5</v>
      </c>
      <c r="X302" s="3"/>
      <c r="Y302" s="3"/>
      <c r="Z302" s="7">
        <f>offs449+Ampl449*SIN(2*PI()*freq449*('4v'!Q291)+deph449*PI()/180)</f>
        <v>-1.8248445766906451</v>
      </c>
      <c r="AA302" s="8">
        <f>('4v'!R291-Z302)^2</f>
        <v>1.9824073325685972E-5</v>
      </c>
      <c r="AB302" s="9">
        <f>offs450+Ampl450*SIN(2*PI()*freq450*('4v'!Q291-reta450)+deph450*PI()/180)</f>
        <v>0.77186151761902833</v>
      </c>
      <c r="AC302" s="10">
        <f>('4v'!S291-AB302)^2</f>
        <v>1.0341837189689395E-4</v>
      </c>
      <c r="AD302" s="3"/>
      <c r="AE302" s="3"/>
      <c r="AF302" s="7">
        <f>offs451+Ampl451*SIN(2*PI()*freq451*('4v'!U290)+deph451*PI()/180)</f>
        <v>-0.22256941401591052</v>
      </c>
      <c r="AG302" s="8">
        <f>('4v'!V290-AF302)^2</f>
        <v>1.031428453320008E-5</v>
      </c>
      <c r="AH302" s="9">
        <f>offs452+Ampl452*SIN(2*PI()*freq452*('4v'!U290-reta452)+deph452*PI()/180)</f>
        <v>0.95880159447632773</v>
      </c>
      <c r="AI302" s="10">
        <f>('4v'!W290-AH302)^2</f>
        <v>9.7929722757836922E-7</v>
      </c>
      <c r="AL302" s="76"/>
      <c r="AN302" s="76"/>
      <c r="AO302" s="80"/>
    </row>
    <row r="303" spans="1:41" x14ac:dyDescent="0.25">
      <c r="A303" s="3"/>
      <c r="B303" s="7">
        <f>offs441+Ampl441*SIN(2*PI()*freq441*('4v'!A291)+deph441*PI()/180)</f>
        <v>1.3003822210153837</v>
      </c>
      <c r="C303" s="8">
        <f>('4v'!B291-B303)^2</f>
        <v>1.3537811532396339E-6</v>
      </c>
      <c r="D303" s="9">
        <f>offs442+Ampl442*SIN(2*PI()*freq442*('4v'!A291-reta442)+deph442*PI()/180)</f>
        <v>0.79802405365054951</v>
      </c>
      <c r="E303" s="10">
        <f>('4v'!C291-D303)^2</f>
        <v>8.7462777903486957E-5</v>
      </c>
      <c r="F303" s="3"/>
      <c r="G303" s="3"/>
      <c r="H303" s="7">
        <f>offs443+Ampl443*SIN(2*PI()*freq443*('4v'!E291)+deph443*PI()/180)</f>
        <v>-2.4536478339151966</v>
      </c>
      <c r="I303" s="8">
        <f>('4v'!F291-H303)^2</f>
        <v>8.2170166869719703E-6</v>
      </c>
      <c r="J303" s="9">
        <f>offs444+Ampl444*SIN(2*PI()*freq444*('4v'!E291-reta444)+deph444*PI()/180)</f>
        <v>0.97843721237369985</v>
      </c>
      <c r="K303" s="10">
        <f>('4v'!G291-J303)^2</f>
        <v>1.1232761635066794E-3</v>
      </c>
      <c r="L303" s="3"/>
      <c r="M303" s="3"/>
      <c r="N303" s="7">
        <f>offs445+Ampl445*SIN(2*PI()*freq445*('4v'!I291)+deph445*PI()/180)</f>
        <v>-2.033890606730798</v>
      </c>
      <c r="O303" s="8">
        <f>('4v'!J291-N303)^2</f>
        <v>2.1571288353255175E-6</v>
      </c>
      <c r="P303" s="9">
        <f>offs446+Ampl446*SIN(2*PI()*freq446*('4v'!I291-reta446)+deph446*PI()/180)</f>
        <v>0.7871618175786036</v>
      </c>
      <c r="Q303" s="10">
        <f>('4v'!K291-P303)^2</f>
        <v>5.1568539989052628E-4</v>
      </c>
      <c r="R303" s="3"/>
      <c r="S303" s="3"/>
      <c r="T303" s="7">
        <f>offs447+Ampl447*SIN(2*PI()*freq447*('4v'!M291)+deph447*PI()/180)</f>
        <v>-1.0956198207781391</v>
      </c>
      <c r="U303" s="8">
        <f>('4v'!N291-T303)^2</f>
        <v>2.1198480637786281E-5</v>
      </c>
      <c r="V303" s="9">
        <f>offs448+Ampl448*SIN(2*PI()*freq448*('4v'!M291-reta448)+deph448*PI()/180)</f>
        <v>0.71661821081293409</v>
      </c>
      <c r="W303" s="10">
        <f>('4v'!O291-V303)^2</f>
        <v>4.6502568631150565E-5</v>
      </c>
      <c r="X303" s="3"/>
      <c r="Y303" s="3"/>
      <c r="Z303" s="7">
        <f>offs449+Ampl449*SIN(2*PI()*freq449*('4v'!Q292)+deph449*PI()/180)</f>
        <v>-1.8870346494211807</v>
      </c>
      <c r="AA303" s="8">
        <f>('4v'!R292-Z303)^2</f>
        <v>7.8924506747127264E-6</v>
      </c>
      <c r="AB303" s="9">
        <f>offs450+Ampl450*SIN(2*PI()*freq450*('4v'!Q292-reta450)+deph450*PI()/180)</f>
        <v>0.77410358324763062</v>
      </c>
      <c r="AC303" s="10">
        <f>('4v'!S292-AB303)^2</f>
        <v>1.9009286070351597E-4</v>
      </c>
      <c r="AD303" s="3"/>
      <c r="AE303" s="3"/>
      <c r="AF303" s="7">
        <f>offs451+Ampl451*SIN(2*PI()*freq451*('4v'!U291)+deph451*PI()/180)</f>
        <v>-9.8865896995144031E-2</v>
      </c>
      <c r="AG303" s="8">
        <f>('4v'!V291-AF303)^2</f>
        <v>3.667619519208343E-6</v>
      </c>
      <c r="AH303" s="9">
        <f>offs452+Ampl452*SIN(2*PI()*freq452*('4v'!U291-reta452)+deph452*PI()/180)</f>
        <v>0.96199520310192888</v>
      </c>
      <c r="AI303" s="10">
        <f>('4v'!W291-AH303)^2</f>
        <v>7.6288153515137844E-8</v>
      </c>
      <c r="AL303" s="76"/>
      <c r="AN303" s="76"/>
      <c r="AO303" s="80"/>
    </row>
    <row r="304" spans="1:41" x14ac:dyDescent="0.25">
      <c r="A304" s="3"/>
      <c r="B304" s="7">
        <f>offs441+Ampl441*SIN(2*PI()*freq441*('4v'!A292)+deph441*PI()/180)</f>
        <v>1.3227237286126359</v>
      </c>
      <c r="C304" s="8">
        <f>('4v'!B292-B304)^2</f>
        <v>4.5601135245328574E-9</v>
      </c>
      <c r="D304" s="9">
        <f>offs442+Ampl442*SIN(2*PI()*freq442*('4v'!A292-reta442)+deph442*PI()/180)</f>
        <v>0.78753990211887215</v>
      </c>
      <c r="E304" s="10">
        <f>('4v'!C292-D304)^2</f>
        <v>9.5178289361396974E-6</v>
      </c>
      <c r="F304" s="3"/>
      <c r="G304" s="3"/>
      <c r="H304" s="7">
        <f>offs443+Ampl443*SIN(2*PI()*freq443*('4v'!E292)+deph443*PI()/180)</f>
        <v>-2.4545082410725918</v>
      </c>
      <c r="I304" s="8">
        <f>('4v'!F292-H304)^2</f>
        <v>3.1465121508129095E-6</v>
      </c>
      <c r="J304" s="9">
        <f>offs444+Ampl444*SIN(2*PI()*freq444*('4v'!E292-reta444)+deph444*PI()/180)</f>
        <v>0.98790150128988174</v>
      </c>
      <c r="K304" s="10">
        <f>('4v'!G292-J304)^2</f>
        <v>1.3779167678515968E-3</v>
      </c>
      <c r="L304" s="3"/>
      <c r="M304" s="3"/>
      <c r="N304" s="7">
        <f>offs445+Ampl445*SIN(2*PI()*freq445*('4v'!I292)+deph445*PI()/180)</f>
        <v>-2.0490118534550663</v>
      </c>
      <c r="O304" s="8">
        <f>('4v'!J292-N304)^2</f>
        <v>9.3115446961317624E-7</v>
      </c>
      <c r="P304" s="9">
        <f>offs446+Ampl446*SIN(2*PI()*freq446*('4v'!I292-reta446)+deph446*PI()/180)</f>
        <v>0.78946670298507038</v>
      </c>
      <c r="Q304" s="10">
        <f>('4v'!K292-P304)^2</f>
        <v>9.5313984347752468E-4</v>
      </c>
      <c r="R304" s="3"/>
      <c r="S304" s="3"/>
      <c r="T304" s="7">
        <f>offs447+Ampl447*SIN(2*PI()*freq447*('4v'!M292)+deph447*PI()/180)</f>
        <v>-1.125161375010975</v>
      </c>
      <c r="U304" s="8">
        <f>('4v'!N292-T304)^2</f>
        <v>2.3511491894657919E-5</v>
      </c>
      <c r="V304" s="9">
        <f>offs448+Ampl448*SIN(2*PI()*freq448*('4v'!M292-reta448)+deph448*PI()/180)</f>
        <v>0.71733508552349179</v>
      </c>
      <c r="W304" s="10">
        <f>('4v'!O292-V304)^2</f>
        <v>3.7239340394907655E-5</v>
      </c>
      <c r="X304" s="3"/>
      <c r="Y304" s="3"/>
      <c r="Z304" s="7">
        <f>offs449+Ampl449*SIN(2*PI()*freq449*('4v'!Q293)+deph449*PI()/180)</f>
        <v>-1.9464538027689449</v>
      </c>
      <c r="AA304" s="8">
        <f>('4v'!R293-Z304)^2</f>
        <v>3.9370386517264454E-6</v>
      </c>
      <c r="AB304" s="9">
        <f>offs450+Ampl450*SIN(2*PI()*freq450*('4v'!Q293-reta450)+deph450*PI()/180)</f>
        <v>0.7765629638488023</v>
      </c>
      <c r="AC304" s="10">
        <f>('4v'!S293-AB304)^2</f>
        <v>1.7638592124941994E-4</v>
      </c>
      <c r="AD304" s="3"/>
      <c r="AE304" s="3"/>
      <c r="AF304" s="7">
        <f>offs451+Ampl451*SIN(2*PI()*freq451*('4v'!U292)+deph451*PI()/180)</f>
        <v>2.3430176228642741E-2</v>
      </c>
      <c r="AG304" s="8">
        <f>('4v'!V292-AF304)^2</f>
        <v>1.3553062913368322E-6</v>
      </c>
      <c r="AH304" s="9">
        <f>offs452+Ampl452*SIN(2*PI()*freq452*('4v'!U292-reta452)+deph452*PI()/180)</f>
        <v>0.96489040378227131</v>
      </c>
      <c r="AI304" s="10">
        <f>('4v'!W292-AH304)^2</f>
        <v>1.4845077766531016E-6</v>
      </c>
      <c r="AL304" s="76"/>
      <c r="AN304" s="76"/>
      <c r="AO304" s="80"/>
    </row>
    <row r="305" spans="1:41" x14ac:dyDescent="0.25">
      <c r="A305" s="3"/>
      <c r="B305" s="7">
        <f>offs441+Ampl441*SIN(2*PI()*freq441*('4v'!A293)+deph441*PI()/180)</f>
        <v>1.3439350539632797</v>
      </c>
      <c r="C305" s="8">
        <f>('4v'!B293-B305)^2</f>
        <v>4.2249173211420597E-8</v>
      </c>
      <c r="D305" s="9">
        <f>offs442+Ampl442*SIN(2*PI()*freq442*('4v'!A293-reta442)+deph442*PI()/180)</f>
        <v>0.77711385006789213</v>
      </c>
      <c r="E305" s="10">
        <f>('4v'!C293-D305)^2</f>
        <v>1.8255117248789905E-4</v>
      </c>
      <c r="F305" s="3"/>
      <c r="G305" s="3"/>
      <c r="H305" s="7">
        <f>offs443+Ampl443*SIN(2*PI()*freq443*('4v'!E293)+deph443*PI()/180)</f>
        <v>-2.4525437487241231</v>
      </c>
      <c r="I305" s="8">
        <f>('4v'!F293-H305)^2</f>
        <v>3.1062255051628307E-6</v>
      </c>
      <c r="J305" s="9">
        <f>offs444+Ampl444*SIN(2*PI()*freq444*('4v'!E293-reta444)+deph444*PI()/180)</f>
        <v>0.99721073978440333</v>
      </c>
      <c r="K305" s="10">
        <f>('4v'!G293-J305)^2</f>
        <v>1.3442371477363981E-3</v>
      </c>
      <c r="L305" s="3"/>
      <c r="M305" s="3"/>
      <c r="N305" s="7">
        <f>offs445+Ampl445*SIN(2*PI()*freq445*('4v'!I293)+deph445*PI()/180)</f>
        <v>-2.0638814039563029</v>
      </c>
      <c r="O305" s="8">
        <f>('4v'!J293-N305)^2</f>
        <v>1.6939512944000895E-5</v>
      </c>
      <c r="P305" s="9">
        <f>offs446+Ampl446*SIN(2*PI()*freq446*('4v'!I293-reta446)+deph446*PI()/180)</f>
        <v>0.79178700963083815</v>
      </c>
      <c r="Q305" s="10">
        <f>('4v'!K293-P305)^2</f>
        <v>1.3763743568389437E-3</v>
      </c>
      <c r="R305" s="3"/>
      <c r="S305" s="3"/>
      <c r="T305" s="7">
        <f>offs447+Ampl447*SIN(2*PI()*freq447*('4v'!M293)+deph447*PI()/180)</f>
        <v>-1.1545377022225465</v>
      </c>
      <c r="U305" s="8">
        <f>('4v'!N293-T305)^2</f>
        <v>2.4288261362901487E-5</v>
      </c>
      <c r="V305" s="9">
        <f>offs448+Ampl448*SIN(2*PI()*freq448*('4v'!M293-reta448)+deph448*PI()/180)</f>
        <v>0.71809371762784691</v>
      </c>
      <c r="W305" s="10">
        <f>('4v'!O293-V305)^2</f>
        <v>2.8555903165386883E-5</v>
      </c>
      <c r="X305" s="3"/>
      <c r="Y305" s="3"/>
      <c r="Z305" s="7">
        <f>offs449+Ampl449*SIN(2*PI()*freq449*('4v'!Q294)+deph449*PI()/180)</f>
        <v>-2.0029871123286247</v>
      </c>
      <c r="AA305" s="8">
        <f>('4v'!R294-Z305)^2</f>
        <v>1.9013009917254568E-8</v>
      </c>
      <c r="AB305" s="9">
        <f>offs450+Ampl450*SIN(2*PI()*freq450*('4v'!Q294-reta450)+deph450*PI()/180)</f>
        <v>0.7792349026591584</v>
      </c>
      <c r="AC305" s="10">
        <f>('4v'!S294-AB305)^2</f>
        <v>1.1255294638745208E-4</v>
      </c>
      <c r="AD305" s="3"/>
      <c r="AE305" s="3"/>
      <c r="AF305" s="7">
        <f>offs451+Ampl451*SIN(2*PI()*freq451*('4v'!U293)+deph451*PI()/180)</f>
        <v>0.14383615892619661</v>
      </c>
      <c r="AG305" s="8">
        <f>('4v'!V293-AF305)^2</f>
        <v>2.2768064084911594E-7</v>
      </c>
      <c r="AH305" s="9">
        <f>offs452+Ampl452*SIN(2*PI()*freq452*('4v'!U293-reta452)+deph452*PI()/180)</f>
        <v>0.96747577048296096</v>
      </c>
      <c r="AI305" s="10">
        <f>('4v'!W293-AH305)^2</f>
        <v>3.4253513805997159E-6</v>
      </c>
      <c r="AL305" s="76"/>
      <c r="AN305" s="76"/>
      <c r="AO305" s="80"/>
    </row>
    <row r="306" spans="1:41" x14ac:dyDescent="0.25">
      <c r="A306" s="3"/>
      <c r="B306" s="7">
        <f>offs441+Ampl441*SIN(2*PI()*freq441*('4v'!A294)+deph441*PI()/180)</f>
        <v>1.3640027995395934</v>
      </c>
      <c r="C306" s="8">
        <f>('4v'!B294-B306)^2</f>
        <v>5.2171107067708246E-6</v>
      </c>
      <c r="D306" s="9">
        <f>offs442+Ampl442*SIN(2*PI()*freq442*('4v'!A294-reta442)+deph442*PI()/180)</f>
        <v>0.76675248281555042</v>
      </c>
      <c r="E306" s="10">
        <f>('4v'!C294-D306)^2</f>
        <v>6.8021539707791525E-5</v>
      </c>
      <c r="F306" s="3"/>
      <c r="G306" s="3"/>
      <c r="H306" s="7">
        <f>offs443+Ampl443*SIN(2*PI()*freq443*('4v'!E294)+deph443*PI()/180)</f>
        <v>-2.4477571485209131</v>
      </c>
      <c r="I306" s="8">
        <f>('4v'!F294-H306)^2</f>
        <v>8.0386341753386789E-6</v>
      </c>
      <c r="J306" s="9">
        <f>offs444+Ampl444*SIN(2*PI()*freq444*('4v'!E294-reta444)+deph444*PI()/180)</f>
        <v>1.0063516989199732</v>
      </c>
      <c r="K306" s="10">
        <f>('4v'!G294-J306)^2</f>
        <v>1.2988238587933977E-3</v>
      </c>
      <c r="L306" s="3"/>
      <c r="M306" s="3"/>
      <c r="N306" s="7">
        <f>offs445+Ampl445*SIN(2*PI()*freq445*('4v'!I294)+deph445*PI()/180)</f>
        <v>-2.0784969101601094</v>
      </c>
      <c r="O306" s="8">
        <f>('4v'!J294-N306)^2</f>
        <v>1.329755291759863E-6</v>
      </c>
      <c r="P306" s="9">
        <f>offs446+Ampl446*SIN(2*PI()*freq446*('4v'!I294-reta446)+deph446*PI()/180)</f>
        <v>0.79412237111258954</v>
      </c>
      <c r="Q306" s="10">
        <f>('4v'!K294-P306)^2</f>
        <v>1.4048824161012261E-3</v>
      </c>
      <c r="R306" s="3"/>
      <c r="S306" s="3"/>
      <c r="T306" s="7">
        <f>offs447+Ampl447*SIN(2*PI()*freq447*('4v'!M294)+deph447*PI()/180)</f>
        <v>-1.1837415542436802</v>
      </c>
      <c r="U306" s="8">
        <f>('4v'!N294-T306)^2</f>
        <v>8.3068707275490225E-6</v>
      </c>
      <c r="V306" s="9">
        <f>offs448+Ampl448*SIN(2*PI()*freq448*('4v'!M294-reta448)+deph448*PI()/180)</f>
        <v>0.71889392006802</v>
      </c>
      <c r="W306" s="10">
        <f>('4v'!O294-V306)^2</f>
        <v>4.2206980072290931E-5</v>
      </c>
      <c r="X306" s="3"/>
      <c r="Y306" s="3"/>
      <c r="Z306" s="7">
        <f>offs449+Ampl449*SIN(2*PI()*freq449*('4v'!Q295)+deph449*PI()/180)</f>
        <v>-2.056525235293805</v>
      </c>
      <c r="AA306" s="8">
        <f>('4v'!R295-Z306)^2</f>
        <v>6.8603935243139394E-6</v>
      </c>
      <c r="AB306" s="9">
        <f>offs450+Ampl450*SIN(2*PI()*freq450*('4v'!Q295-reta450)+deph450*PI()/180)</f>
        <v>0.7821142317999672</v>
      </c>
      <c r="AC306" s="10">
        <f>('4v'!S295-AB306)^2</f>
        <v>5.9749316426238219E-5</v>
      </c>
      <c r="AD306" s="3"/>
      <c r="AE306" s="3"/>
      <c r="AF306" s="7">
        <f>offs451+Ampl451*SIN(2*PI()*freq451*('4v'!U294)+deph451*PI()/180)</f>
        <v>0.26187686369207486</v>
      </c>
      <c r="AG306" s="8">
        <f>('4v'!V294-AF306)^2</f>
        <v>1.768537439499042E-6</v>
      </c>
      <c r="AH306" s="9">
        <f>offs452+Ampl452*SIN(2*PI()*freq452*('4v'!U294-reta452)+deph452*PI()/180)</f>
        <v>0.96974109994277202</v>
      </c>
      <c r="AI306" s="10">
        <f>('4v'!W294-AH306)^2</f>
        <v>4.679001362420114E-6</v>
      </c>
      <c r="AL306" s="76"/>
      <c r="AN306" s="76"/>
      <c r="AO306" s="80"/>
    </row>
    <row r="307" spans="1:41" x14ac:dyDescent="0.25">
      <c r="A307" s="3"/>
      <c r="B307" s="7">
        <f>offs441+Ampl441*SIN(2*PI()*freq441*('4v'!A295)+deph441*PI()/180)</f>
        <v>1.3829142901233484</v>
      </c>
      <c r="C307" s="8">
        <f>('4v'!B295-B307)^2</f>
        <v>8.3411144851504114E-8</v>
      </c>
      <c r="D307" s="9">
        <f>offs442+Ampl442*SIN(2*PI()*freq442*('4v'!A295-reta442)+deph442*PI()/180)</f>
        <v>0.75646234482348429</v>
      </c>
      <c r="E307" s="10">
        <f>('4v'!C295-D307)^2</f>
        <v>8.6833050547317393E-6</v>
      </c>
      <c r="F307" s="3"/>
      <c r="G307" s="3"/>
      <c r="H307" s="7">
        <f>offs443+Ampl443*SIN(2*PI()*freq443*('4v'!E295)+deph443*PI()/180)</f>
        <v>-2.4401552424837671</v>
      </c>
      <c r="I307" s="8">
        <f>('4v'!F295-H307)^2</f>
        <v>9.2771564359195393E-6</v>
      </c>
      <c r="J307" s="9">
        <f>offs444+Ampl444*SIN(2*PI()*freq444*('4v'!E295-reta444)+deph444*PI()/180)</f>
        <v>1.0153113888934764</v>
      </c>
      <c r="K307" s="10">
        <f>('4v'!G295-J307)^2</f>
        <v>6.4860317757490084E-4</v>
      </c>
      <c r="L307" s="3"/>
      <c r="M307" s="3"/>
      <c r="N307" s="7">
        <f>offs445+Ampl445*SIN(2*PI()*freq445*('4v'!I295)+deph445*PI()/180)</f>
        <v>-2.0928560641086271</v>
      </c>
      <c r="O307" s="8">
        <f>('4v'!J295-N307)^2</f>
        <v>4.267636613467265E-6</v>
      </c>
      <c r="P307" s="9">
        <f>offs446+Ampl446*SIN(2*PI()*freq446*('4v'!I295-reta446)+deph446*PI()/180)</f>
        <v>0.79647241864967422</v>
      </c>
      <c r="Q307" s="10">
        <f>('4v'!K295-P307)^2</f>
        <v>1.1541259083572045E-3</v>
      </c>
      <c r="R307" s="3"/>
      <c r="S307" s="3"/>
      <c r="T307" s="7">
        <f>offs447+Ampl447*SIN(2*PI()*freq447*('4v'!M295)+deph447*PI()/180)</f>
        <v>-1.2127657254608775</v>
      </c>
      <c r="U307" s="8">
        <f>('4v'!N295-T307)^2</f>
        <v>6.8093099915125207E-6</v>
      </c>
      <c r="V307" s="9">
        <f>offs448+Ampl448*SIN(2*PI()*freq448*('4v'!M295-reta448)+deph448*PI()/180)</f>
        <v>0.71973549553592076</v>
      </c>
      <c r="W307" s="10">
        <f>('4v'!O295-V307)^2</f>
        <v>3.1980319601838811E-5</v>
      </c>
      <c r="X307" s="3"/>
      <c r="Y307" s="3"/>
      <c r="Z307" s="7">
        <f>offs449+Ampl449*SIN(2*PI()*freq449*('4v'!Q296)+deph449*PI()/180)</f>
        <v>-2.1069646219402491</v>
      </c>
      <c r="AA307" s="8">
        <f>('4v'!R296-Z307)^2</f>
        <v>2.6548728615977413E-6</v>
      </c>
      <c r="AB307" s="9">
        <f>offs450+Ampl450*SIN(2*PI()*freq450*('4v'!Q296-reta450)+deph450*PI()/180)</f>
        <v>0.78519538227250407</v>
      </c>
      <c r="AC307" s="10">
        <f>('4v'!S296-AB307)^2</f>
        <v>4.3581356619988146E-5</v>
      </c>
      <c r="AD307" s="3"/>
      <c r="AE307" s="3"/>
      <c r="AF307" s="7">
        <f>offs451+Ampl451*SIN(2*PI()*freq451*('4v'!U295)+deph451*PI()/180)</f>
        <v>0.37708643779222817</v>
      </c>
      <c r="AG307" s="8">
        <f>('4v'!V295-AF307)^2</f>
        <v>1.704167829377617E-6</v>
      </c>
      <c r="AH307" s="9">
        <f>offs452+Ampl452*SIN(2*PI()*freq452*('4v'!U295-reta452)+deph452*PI()/180)</f>
        <v>0.97167745194125721</v>
      </c>
      <c r="AI307" s="10">
        <f>('4v'!W295-AH307)^2</f>
        <v>4.6072559361267036E-6</v>
      </c>
      <c r="AL307" s="76"/>
      <c r="AN307" s="76"/>
      <c r="AO307" s="80"/>
    </row>
    <row r="308" spans="1:41" x14ac:dyDescent="0.25">
      <c r="A308" s="3"/>
      <c r="B308" s="7">
        <f>offs441+Ampl441*SIN(2*PI()*freq441*('4v'!A296)+deph441*PI()/180)</f>
        <v>1.4006575808117567</v>
      </c>
      <c r="C308" s="8">
        <f>('4v'!B296-B308)^2</f>
        <v>1.5281703701912181E-8</v>
      </c>
      <c r="D308" s="9">
        <f>offs442+Ampl442*SIN(2*PI()*freq442*('4v'!A296-reta442)+deph442*PI()/180)</f>
        <v>0.7462499355634008</v>
      </c>
      <c r="E308" s="10">
        <f>('4v'!C296-D308)^2</f>
        <v>6.9878491061538191E-5</v>
      </c>
      <c r="F308" s="3"/>
      <c r="G308" s="3"/>
      <c r="H308" s="7">
        <f>offs443+Ampl443*SIN(2*PI()*freq443*('4v'!E296)+deph443*PI()/180)</f>
        <v>-2.4297488333371318</v>
      </c>
      <c r="I308" s="8">
        <f>('4v'!F296-H308)^2</f>
        <v>5.7841853527149007E-6</v>
      </c>
      <c r="J308" s="9">
        <f>offs444+Ampl444*SIN(2*PI()*freq444*('4v'!E296-reta444)+deph444*PI()/180)</f>
        <v>1.0240770774951977</v>
      </c>
      <c r="K308" s="10">
        <f>('4v'!G296-J308)^2</f>
        <v>4.7466278062336092E-5</v>
      </c>
      <c r="L308" s="3"/>
      <c r="M308" s="3"/>
      <c r="N308" s="7">
        <f>offs445+Ampl445*SIN(2*PI()*freq445*('4v'!I296)+deph445*PI()/180)</f>
        <v>-2.1069565983249929</v>
      </c>
      <c r="O308" s="8">
        <f>('4v'!J296-N308)^2</f>
        <v>2.6802983501126111E-6</v>
      </c>
      <c r="P308" s="9">
        <f>offs446+Ampl446*SIN(2*PI()*freq446*('4v'!I296-reta446)+deph446*PI()/180)</f>
        <v>0.79883678114234347</v>
      </c>
      <c r="Q308" s="10">
        <f>('4v'!K296-P308)^2</f>
        <v>8.1363518517317296E-4</v>
      </c>
      <c r="R308" s="3"/>
      <c r="S308" s="3"/>
      <c r="T308" s="7">
        <f>offs447+Ampl447*SIN(2*PI()*freq447*('4v'!M296)+deph447*PI()/180)</f>
        <v>-1.2416030545941883</v>
      </c>
      <c r="U308" s="8">
        <f>('4v'!N296-T308)^2</f>
        <v>1.6834974941897913E-5</v>
      </c>
      <c r="V308" s="9">
        <f>offs448+Ampl448*SIN(2*PI()*freq448*('4v'!M296-reta448)+deph448*PI()/180)</f>
        <v>0.72061823652199919</v>
      </c>
      <c r="W308" s="10">
        <f>('4v'!O296-V308)^2</f>
        <v>2.2775548613526001E-5</v>
      </c>
      <c r="X308" s="3"/>
      <c r="Y308" s="3"/>
      <c r="Z308" s="7">
        <f>offs449+Ampl449*SIN(2*PI()*freq449*('4v'!Q297)+deph449*PI()/180)</f>
        <v>-2.1542077159045947</v>
      </c>
      <c r="AA308" s="8">
        <f>('4v'!R297-Z308)^2</f>
        <v>1.5908375693225663E-6</v>
      </c>
      <c r="AB308" s="9">
        <f>offs450+Ampl450*SIN(2*PI()*freq450*('4v'!Q297-reta450)+deph450*PI()/180)</f>
        <v>0.78847239472922226</v>
      </c>
      <c r="AC308" s="10">
        <f>('4v'!S297-AB308)^2</f>
        <v>1.1053000206482957E-5</v>
      </c>
      <c r="AD308" s="3"/>
      <c r="AE308" s="3"/>
      <c r="AF308" s="7">
        <f>offs451+Ampl451*SIN(2*PI()*freq451*('4v'!U296)+deph451*PI()/180)</f>
        <v>0.48901020167193432</v>
      </c>
      <c r="AG308" s="8">
        <f>('4v'!V296-AF308)^2</f>
        <v>4.023226932871113E-6</v>
      </c>
      <c r="AH308" s="9">
        <f>offs452+Ampl452*SIN(2*PI()*freq452*('4v'!U296-reta452)+deph452*PI()/180)</f>
        <v>0.97327718458171353</v>
      </c>
      <c r="AI308" s="10">
        <f>('4v'!W296-AH308)^2</f>
        <v>3.21551094409507E-6</v>
      </c>
      <c r="AL308" s="76"/>
      <c r="AN308" s="76"/>
      <c r="AO308" s="80"/>
    </row>
    <row r="309" spans="1:41" x14ac:dyDescent="0.25">
      <c r="A309" s="3"/>
      <c r="B309" s="7">
        <f>offs441+Ampl441*SIN(2*PI()*freq441*('4v'!A297)+deph441*PI()/180)</f>
        <v>1.4172214645621191</v>
      </c>
      <c r="C309" s="8">
        <f>('4v'!B297-B309)^2</f>
        <v>6.6465630624726625E-7</v>
      </c>
      <c r="D309" s="9">
        <f>offs442+Ampl442*SIN(2*PI()*freq442*('4v'!A297-reta442)+deph442*PI()/180)</f>
        <v>0.73612170541187627</v>
      </c>
      <c r="E309" s="10">
        <f>('4v'!C297-D309)^2</f>
        <v>3.1289880638932496E-6</v>
      </c>
      <c r="F309" s="3"/>
      <c r="G309" s="3"/>
      <c r="H309" s="7">
        <f>offs443+Ampl443*SIN(2*PI()*freq443*('4v'!E297)+deph443*PI()/180)</f>
        <v>-2.4165527091578305</v>
      </c>
      <c r="I309" s="8">
        <f>('4v'!F297-H309)^2</f>
        <v>1.0514263792052224E-6</v>
      </c>
      <c r="J309" s="9">
        <f>offs444+Ampl444*SIN(2*PI()*freq444*('4v'!E297-reta444)+deph444*PI()/180)</f>
        <v>1.0326363082019858</v>
      </c>
      <c r="K309" s="10">
        <f>('4v'!G297-J309)^2</f>
        <v>1.6665922792493396E-5</v>
      </c>
      <c r="L309" s="3"/>
      <c r="M309" s="3"/>
      <c r="N309" s="7">
        <f>offs445+Ampl445*SIN(2*PI()*freq445*('4v'!I297)+deph445*PI()/180)</f>
        <v>-2.1207962861713936</v>
      </c>
      <c r="O309" s="8">
        <f>('4v'!J297-N309)^2</f>
        <v>2.1590006736408116E-6</v>
      </c>
      <c r="P309" s="9">
        <f>offs446+Ampl446*SIN(2*PI()*freq446*('4v'!I297-reta446)+deph446*PI()/180)</f>
        <v>0.80121508523035101</v>
      </c>
      <c r="Q309" s="10">
        <f>('4v'!K297-P309)^2</f>
        <v>4.4677172188847011E-4</v>
      </c>
      <c r="R309" s="3"/>
      <c r="S309" s="3"/>
      <c r="T309" s="7">
        <f>offs447+Ampl447*SIN(2*PI()*freq447*('4v'!M297)+deph447*PI()/180)</f>
        <v>-1.2702464264641513</v>
      </c>
      <c r="U309" s="8">
        <f>('4v'!N297-T309)^2</f>
        <v>2.9188804922865424E-5</v>
      </c>
      <c r="V309" s="9">
        <f>offs448+Ampl448*SIN(2*PI()*freq448*('4v'!M297-reta448)+deph448*PI()/180)</f>
        <v>0.7215419253664116</v>
      </c>
      <c r="W309" s="10">
        <f>('4v'!O297-V309)^2</f>
        <v>3.3661053042520736E-5</v>
      </c>
      <c r="X309" s="3"/>
      <c r="Y309" s="3"/>
      <c r="Z309" s="7">
        <f>offs449+Ampl449*SIN(2*PI()*freq449*('4v'!Q298)+deph449*PI()/180)</f>
        <v>-2.1981631428710968</v>
      </c>
      <c r="AA309" s="8">
        <f>('4v'!R298-Z309)^2</f>
        <v>7.554644130884001E-8</v>
      </c>
      <c r="AB309" s="9">
        <f>offs450+Ampl450*SIN(2*PI()*freq450*('4v'!Q298-reta450)+deph450*PI()/180)</f>
        <v>0.79193893099990897</v>
      </c>
      <c r="AC309" s="10">
        <f>('4v'!S298-AB309)^2</f>
        <v>1.6385745380024003E-5</v>
      </c>
      <c r="AD309" s="3"/>
      <c r="AE309" s="3"/>
      <c r="AF309" s="7">
        <f>offs451+Ampl451*SIN(2*PI()*freq451*('4v'!U297)+deph451*PI()/180)</f>
        <v>0.59720644336826378</v>
      </c>
      <c r="AG309" s="8">
        <f>('4v'!V297-AF309)^2</f>
        <v>1.0141400940735163E-5</v>
      </c>
      <c r="AH309" s="9">
        <f>offs452+Ampl452*SIN(2*PI()*freq452*('4v'!U297-reta452)+deph452*PI()/180)</f>
        <v>0.97453398445025741</v>
      </c>
      <c r="AI309" s="10">
        <f>('4v'!W297-AH309)^2</f>
        <v>9.3024051468118886E-6</v>
      </c>
      <c r="AL309" s="76"/>
      <c r="AN309" s="76"/>
      <c r="AO309" s="80"/>
    </row>
    <row r="310" spans="1:41" x14ac:dyDescent="0.25">
      <c r="A310" s="3"/>
      <c r="B310" s="7">
        <f>offs441+Ampl441*SIN(2*PI()*freq441*('4v'!A298)+deph441*PI()/180)</f>
        <v>1.4325954792704403</v>
      </c>
      <c r="C310" s="8">
        <f>('4v'!B298-B310)^2</f>
        <v>1.998518490743552E-5</v>
      </c>
      <c r="D310" s="9">
        <f>offs442+Ampl442*SIN(2*PI()*freq442*('4v'!A298-reta442)+deph442*PI()/180)</f>
        <v>0.72608405157615585</v>
      </c>
      <c r="E310" s="10">
        <f>('4v'!C298-D310)^2</f>
        <v>1.8932792474779652E-4</v>
      </c>
      <c r="F310" s="3"/>
      <c r="G310" s="3"/>
      <c r="H310" s="7">
        <f>offs443+Ampl443*SIN(2*PI()*freq443*('4v'!E298)+deph443*PI()/180)</f>
        <v>-2.4005856223603983</v>
      </c>
      <c r="I310" s="8">
        <f>('4v'!F298-H310)^2</f>
        <v>3.4295354899857671E-7</v>
      </c>
      <c r="J310" s="9">
        <f>offs444+Ampl444*SIN(2*PI()*freq444*('4v'!E298-reta444)+deph444*PI()/180)</f>
        <v>1.040976917878655</v>
      </c>
      <c r="K310" s="10">
        <f>('4v'!G298-J310)^2</f>
        <v>6.6657719297302597E-5</v>
      </c>
      <c r="L310" s="3"/>
      <c r="M310" s="3"/>
      <c r="N310" s="7">
        <f>offs445+Ampl445*SIN(2*PI()*freq445*('4v'!I298)+deph445*PI()/180)</f>
        <v>-2.134372942200685</v>
      </c>
      <c r="O310" s="8">
        <f>('4v'!J298-N310)^2</f>
        <v>1.509728126569922E-7</v>
      </c>
      <c r="P310" s="9">
        <f>offs446+Ampl446*SIN(2*PI()*freq446*('4v'!I298-reta446)+deph446*PI()/180)</f>
        <v>0.80360695535191151</v>
      </c>
      <c r="Q310" s="10">
        <f>('4v'!K298-P310)^2</f>
        <v>2.4700351122054911E-4</v>
      </c>
      <c r="R310" s="3"/>
      <c r="S310" s="3"/>
      <c r="T310" s="7">
        <f>offs447+Ampl447*SIN(2*PI()*freq447*('4v'!M298)+deph447*PI()/180)</f>
        <v>-1.2986887737473576</v>
      </c>
      <c r="U310" s="8">
        <f>('4v'!N298-T310)^2</f>
        <v>2.0685520583853358E-5</v>
      </c>
      <c r="V310" s="9">
        <f>offs448+Ampl448*SIN(2*PI()*freq448*('4v'!M298-reta448)+deph448*PI()/180)</f>
        <v>0.72250633431268951</v>
      </c>
      <c r="W310" s="10">
        <f>('4v'!O298-V310)^2</f>
        <v>2.3400493783624001E-5</v>
      </c>
      <c r="X310" s="3"/>
      <c r="Y310" s="3"/>
      <c r="Z310" s="7">
        <f>offs449+Ampl449*SIN(2*PI()*freq449*('4v'!Q299)+deph449*PI()/180)</f>
        <v>-2.238745887301504</v>
      </c>
      <c r="AA310" s="8">
        <f>('4v'!R299-Z310)^2</f>
        <v>7.076199568699541E-6</v>
      </c>
      <c r="AB310" s="9">
        <f>offs450+Ampl450*SIN(2*PI()*freq450*('4v'!Q299-reta450)+deph450*PI()/180)</f>
        <v>0.79558828635053569</v>
      </c>
      <c r="AC310" s="10">
        <f>('4v'!S299-AB310)^2</f>
        <v>1.3465946170522857E-4</v>
      </c>
      <c r="AD310" s="3"/>
      <c r="AE310" s="3"/>
      <c r="AF310" s="7">
        <f>offs451+Ampl451*SIN(2*PI()*freq451*('4v'!U298)+deph451*PI()/180)</f>
        <v>0.7012481617454025</v>
      </c>
      <c r="AG310" s="8">
        <f>('4v'!V298-AF310)^2</f>
        <v>2.1259829410059866E-5</v>
      </c>
      <c r="AH310" s="9">
        <f>offs452+Ampl452*SIN(2*PI()*freq452*('4v'!U298-reta452)+deph452*PI()/180)</f>
        <v>0.97544289153198505</v>
      </c>
      <c r="AI310" s="10">
        <f>('4v'!W298-AH310)^2</f>
        <v>1.567282216202279E-5</v>
      </c>
      <c r="AL310" s="76"/>
      <c r="AN310" s="76"/>
      <c r="AO310" s="80"/>
    </row>
    <row r="311" spans="1:41" x14ac:dyDescent="0.25">
      <c r="A311" s="3"/>
      <c r="B311" s="7">
        <f>offs441+Ampl441*SIN(2*PI()*freq441*('4v'!A299)+deph441*PI()/180)</f>
        <v>1.4467699143795114</v>
      </c>
      <c r="C311" s="8">
        <f>('4v'!B299-B311)^2</f>
        <v>9.1198828595792633E-6</v>
      </c>
      <c r="D311" s="9">
        <f>offs442+Ampl442*SIN(2*PI()*freq442*('4v'!A299-reta442)+deph442*PI()/180)</f>
        <v>0.7161433140535437</v>
      </c>
      <c r="E311" s="10">
        <f>('4v'!C299-D311)^2</f>
        <v>1.4356079811950892E-4</v>
      </c>
      <c r="F311" s="3"/>
      <c r="G311" s="3"/>
      <c r="H311" s="7">
        <f>offs443+Ampl443*SIN(2*PI()*freq443*('4v'!E299)+deph443*PI()/180)</f>
        <v>-2.3818702630488757</v>
      </c>
      <c r="I311" s="8">
        <f>('4v'!F299-H311)^2</f>
        <v>1.9640986773638969E-6</v>
      </c>
      <c r="J311" s="9">
        <f>offs444+Ampl444*SIN(2*PI()*freq444*('4v'!E299-reta444)+deph444*PI()/180)</f>
        <v>1.0490870540624666</v>
      </c>
      <c r="K311" s="10">
        <f>('4v'!G299-J311)^2</f>
        <v>7.8362787166661601E-4</v>
      </c>
      <c r="L311" s="3"/>
      <c r="M311" s="3"/>
      <c r="N311" s="7">
        <f>offs445+Ampl445*SIN(2*PI()*freq445*('4v'!I299)+deph445*PI()/180)</f>
        <v>-2.1476844225014942</v>
      </c>
      <c r="O311" s="8">
        <f>('4v'!J299-N311)^2</f>
        <v>7.9312649039705797E-10</v>
      </c>
      <c r="P311" s="9">
        <f>offs446+Ampl446*SIN(2*PI()*freq446*('4v'!I299-reta446)+deph446*PI()/180)</f>
        <v>0.80601201380300513</v>
      </c>
      <c r="Q311" s="10">
        <f>('4v'!K299-P311)^2</f>
        <v>1.5035722774546409E-4</v>
      </c>
      <c r="R311" s="3"/>
      <c r="S311" s="3"/>
      <c r="T311" s="7">
        <f>offs447+Ampl447*SIN(2*PI()*freq447*('4v'!M299)+deph447*PI()/180)</f>
        <v>-1.3269230787202075</v>
      </c>
      <c r="U311" s="8">
        <f>('4v'!N299-T311)^2</f>
        <v>2.957933499531322E-5</v>
      </c>
      <c r="V311" s="9">
        <f>offs448+Ampl448*SIN(2*PI()*freq448*('4v'!M299-reta448)+deph448*PI()/180)</f>
        <v>0.72351122556389835</v>
      </c>
      <c r="W311" s="10">
        <f>('4v'!O299-V311)^2</f>
        <v>3.3473565828205772E-5</v>
      </c>
      <c r="X311" s="3"/>
      <c r="Y311" s="3"/>
      <c r="Z311" s="7">
        <f>offs449+Ampl449*SIN(2*PI()*freq449*('4v'!Q300)+deph449*PI()/180)</f>
        <v>-2.2758774568662039</v>
      </c>
      <c r="AA311" s="8">
        <f>('4v'!R300-Z311)^2</f>
        <v>4.6996938829481974E-7</v>
      </c>
      <c r="AB311" s="9">
        <f>offs450+Ampl450*SIN(2*PI()*freq450*('4v'!Q300-reta450)+deph450*PI()/180)</f>
        <v>0.79941340245108872</v>
      </c>
      <c r="AC311" s="10">
        <f>('4v'!S300-AB311)^2</f>
        <v>2.3806645999766208E-4</v>
      </c>
      <c r="AD311" s="3"/>
      <c r="AE311" s="3"/>
      <c r="AF311" s="7">
        <f>offs451+Ampl451*SIN(2*PI()*freq451*('4v'!U299)+deph451*PI()/180)</f>
        <v>0.80072475167305845</v>
      </c>
      <c r="AG311" s="8">
        <f>('4v'!V299-AF311)^2</f>
        <v>7.7910672226540201E-6</v>
      </c>
      <c r="AH311" s="9">
        <f>offs452+Ampl452*SIN(2*PI()*freq452*('4v'!U299-reta452)+deph452*PI()/180)</f>
        <v>0.97600031878588478</v>
      </c>
      <c r="AI311" s="10">
        <f>('4v'!W299-AH311)^2</f>
        <v>2.0397135375735641E-5</v>
      </c>
      <c r="AL311" s="76"/>
      <c r="AN311" s="76"/>
      <c r="AO311" s="80"/>
    </row>
    <row r="312" spans="1:41" x14ac:dyDescent="0.25">
      <c r="A312" s="3"/>
      <c r="B312" s="7">
        <f>offs441+Ampl441*SIN(2*PI()*freq441*('4v'!A300)+deph441*PI()/180)</f>
        <v>1.4597358170123123</v>
      </c>
      <c r="C312" s="8">
        <f>('4v'!B300-B312)^2</f>
        <v>1.301889163738767E-7</v>
      </c>
      <c r="D312" s="9">
        <f>offs442+Ampl442*SIN(2*PI()*freq442*('4v'!A300-reta442)+deph442*PI()/180)</f>
        <v>0.70630577162692287</v>
      </c>
      <c r="E312" s="10">
        <f>('4v'!C300-D312)^2</f>
        <v>5.2346162403313147E-6</v>
      </c>
      <c r="F312" s="3"/>
      <c r="G312" s="3"/>
      <c r="H312" s="7">
        <f>offs443+Ampl443*SIN(2*PI()*freq443*('4v'!E300)+deph443*PI()/180)</f>
        <v>-2.3604332267729244</v>
      </c>
      <c r="I312" s="8">
        <f>('4v'!F300-H312)^2</f>
        <v>2.0990990179420638E-6</v>
      </c>
      <c r="J312" s="9">
        <f>offs444+Ampl444*SIN(2*PI()*freq444*('4v'!E300-reta444)+deph444*PI()/180)</f>
        <v>1.0569551918061268</v>
      </c>
      <c r="K312" s="10">
        <f>('4v'!G300-J312)^2</f>
        <v>3.342787592679858E-4</v>
      </c>
      <c r="L312" s="3"/>
      <c r="M312" s="3"/>
      <c r="N312" s="7">
        <f>offs445+Ampl445*SIN(2*PI()*freq445*('4v'!I300)+deph445*PI()/180)</f>
        <v>-2.1607286250367688</v>
      </c>
      <c r="O312" s="8">
        <f>('4v'!J300-N312)^2</f>
        <v>6.5159452555115606E-6</v>
      </c>
      <c r="P312" s="9">
        <f>offs446+Ampl446*SIN(2*PI()*freq446*('4v'!I300-reta446)+deph446*PI()/180)</f>
        <v>0.80842988079702205</v>
      </c>
      <c r="Q312" s="10">
        <f>('4v'!K300-P312)^2</f>
        <v>1.1607133602325754E-4</v>
      </c>
      <c r="R312" s="3"/>
      <c r="S312" s="3"/>
      <c r="T312" s="7">
        <f>offs447+Ampl447*SIN(2*PI()*freq447*('4v'!M300)+deph447*PI()/180)</f>
        <v>-1.3549423749904268</v>
      </c>
      <c r="U312" s="8">
        <f>('4v'!N300-T312)^2</f>
        <v>4.8751977179502469E-6</v>
      </c>
      <c r="V312" s="9">
        <f>offs448+Ampl448*SIN(2*PI()*freq448*('4v'!M300-reta448)+deph448*PI()/180)</f>
        <v>0.72455635134127139</v>
      </c>
      <c r="W312" s="10">
        <f>('4v'!O300-V312)^2</f>
        <v>2.2472422343481393E-5</v>
      </c>
      <c r="X312" s="3"/>
      <c r="Y312" s="3"/>
      <c r="Z312" s="7">
        <f>offs449+Ampl449*SIN(2*PI()*freq449*('4v'!Q301)+deph449*PI()/180)</f>
        <v>-2.3094860342586498</v>
      </c>
      <c r="AA312" s="8">
        <f>('4v'!R301-Z312)^2</f>
        <v>4.986136002043803E-6</v>
      </c>
      <c r="AB312" s="9">
        <f>offs450+Ampl450*SIN(2*PI()*freq450*('4v'!Q301-reta450)+deph450*PI()/180)</f>
        <v>0.80340688102730196</v>
      </c>
      <c r="AC312" s="10">
        <f>('4v'!S301-AB312)^2</f>
        <v>1.3478933746810653E-4</v>
      </c>
      <c r="AD312" s="3"/>
      <c r="AE312" s="3"/>
      <c r="AF312" s="7">
        <f>offs451+Ampl451*SIN(2*PI()*freq451*('4v'!U300)+deph451*PI()/180)</f>
        <v>0.8952436244973121</v>
      </c>
      <c r="AG312" s="8">
        <f>('4v'!V300-AF312)^2</f>
        <v>4.0900026738721844E-6</v>
      </c>
      <c r="AH312" s="9">
        <f>offs452+Ampl452*SIN(2*PI()*freq452*('4v'!U300-reta452)+deph452*PI()/180)</f>
        <v>0.97620406630125012</v>
      </c>
      <c r="AI312" s="10">
        <f>('4v'!W300-AH312)^2</f>
        <v>2.227902588819683E-5</v>
      </c>
      <c r="AL312" s="76"/>
      <c r="AN312" s="76"/>
      <c r="AO312" s="80"/>
    </row>
    <row r="313" spans="1:41" x14ac:dyDescent="0.25">
      <c r="A313" s="3"/>
      <c r="B313" s="7">
        <f>offs441+Ampl441*SIN(2*PI()*freq441*('4v'!A301)+deph441*PI()/180)</f>
        <v>1.4714849976268356</v>
      </c>
      <c r="C313" s="8">
        <f>('4v'!B301-B313)^2</f>
        <v>1.5311383276721285E-7</v>
      </c>
      <c r="D313" s="9">
        <f>offs442+Ampl442*SIN(2*PI()*freq442*('4v'!A301-reta442)+deph442*PI()/180)</f>
        <v>0.69657763789894211</v>
      </c>
      <c r="E313" s="10">
        <f>('4v'!C301-D313)^2</f>
        <v>3.0936265589268944E-5</v>
      </c>
      <c r="F313" s="3"/>
      <c r="G313" s="3"/>
      <c r="H313" s="7">
        <f>offs443+Ampl443*SIN(2*PI()*freq443*('4v'!E301)+deph443*PI()/180)</f>
        <v>-2.336304976734104</v>
      </c>
      <c r="I313" s="8">
        <f>('4v'!F301-H313)^2</f>
        <v>9.9106800972762369E-6</v>
      </c>
      <c r="J313" s="9">
        <f>offs444+Ampl444*SIN(2*PI()*freq444*('4v'!E301-reta444)+deph444*PI()/180)</f>
        <v>1.0645701500553661</v>
      </c>
      <c r="K313" s="10">
        <f>('4v'!G301-J313)^2</f>
        <v>2.5274298240355935E-3</v>
      </c>
      <c r="L313" s="3"/>
      <c r="M313" s="3"/>
      <c r="N313" s="7">
        <f>offs445+Ampl445*SIN(2*PI()*freq445*('4v'!I301)+deph445*PI()/180)</f>
        <v>-2.1735034899757171</v>
      </c>
      <c r="O313" s="8">
        <f>('4v'!J301-N313)^2</f>
        <v>2.2395721830803865E-6</v>
      </c>
      <c r="P313" s="9">
        <f>offs446+Ampl446*SIN(2*PI()*freq446*('4v'!I301-reta446)+deph446*PI()/180)</f>
        <v>0.81086017452473513</v>
      </c>
      <c r="Q313" s="10">
        <f>('4v'!K301-P313)^2</f>
        <v>8.6446937521498875E-5</v>
      </c>
      <c r="R313" s="3"/>
      <c r="S313" s="3"/>
      <c r="T313" s="7">
        <f>offs447+Ampl447*SIN(2*PI()*freq447*('4v'!M301)+deph447*PI()/180)</f>
        <v>-1.382739749215923</v>
      </c>
      <c r="U313" s="8">
        <f>('4v'!N301-T313)^2</f>
        <v>1.5491306813876439E-6</v>
      </c>
      <c r="V313" s="9">
        <f>offs448+Ampl448*SIN(2*PI()*freq448*('4v'!M301-reta448)+deph448*PI()/180)</f>
        <v>0.72564145394530588</v>
      </c>
      <c r="W313" s="10">
        <f>('4v'!O301-V313)^2</f>
        <v>1.3361993424694767E-5</v>
      </c>
      <c r="X313" s="3"/>
      <c r="Y313" s="3"/>
      <c r="Z313" s="7">
        <f>offs449+Ampl449*SIN(2*PI()*freq449*('4v'!Q302)+deph449*PI()/180)</f>
        <v>-2.339506616099416</v>
      </c>
      <c r="AA313" s="8">
        <f>('4v'!R302-Z313)^2</f>
        <v>1.9679524366117464E-7</v>
      </c>
      <c r="AB313" s="9">
        <f>offs450+Ampl450*SIN(2*PI()*freq450*('4v'!Q302-reta450)+deph450*PI()/180)</f>
        <v>0.80756099816988625</v>
      </c>
      <c r="AC313" s="10">
        <f>('4v'!S302-AB313)^2</f>
        <v>6.3234274893873979E-5</v>
      </c>
      <c r="AD313" s="3"/>
      <c r="AE313" s="3"/>
      <c r="AF313" s="7">
        <f>offs451+Ampl451*SIN(2*PI()*freq451*('4v'!U301)+deph451*PI()/180)</f>
        <v>0.98443175740869515</v>
      </c>
      <c r="AG313" s="8">
        <f>('4v'!V301-AF313)^2</f>
        <v>7.167627892696775E-6</v>
      </c>
      <c r="AH313" s="9">
        <f>offs452+Ampl452*SIN(2*PI()*freq452*('4v'!U301-reta452)+deph452*PI()/180)</f>
        <v>0.97605332997972094</v>
      </c>
      <c r="AI313" s="10">
        <f>('4v'!W301-AH313)^2</f>
        <v>2.0878776463576441E-5</v>
      </c>
      <c r="AL313" s="76"/>
      <c r="AN313" s="76"/>
      <c r="AO313" s="80"/>
    </row>
    <row r="314" spans="1:41" x14ac:dyDescent="0.25">
      <c r="A314" s="3"/>
      <c r="B314" s="7">
        <f>offs441+Ampl441*SIN(2*PI()*freq441*('4v'!A302)+deph441*PI()/180)</f>
        <v>1.482010035188781</v>
      </c>
      <c r="C314" s="8">
        <f>('4v'!B302-B314)^2</f>
        <v>1.3239613376613472E-6</v>
      </c>
      <c r="D314" s="9">
        <f>offs442+Ampl442*SIN(2*PI()*freq442*('4v'!A302-reta442)+deph442*PI()/180)</f>
        <v>0.68696505736737112</v>
      </c>
      <c r="E314" s="10">
        <f>('4v'!C302-D314)^2</f>
        <v>2.0834795594229378E-8</v>
      </c>
      <c r="F314" s="3"/>
      <c r="G314" s="3"/>
      <c r="H314" s="7">
        <f>offs443+Ampl443*SIN(2*PI()*freq443*('4v'!E302)+deph443*PI()/180)</f>
        <v>-2.3095198004959889</v>
      </c>
      <c r="I314" s="8">
        <f>('4v'!F302-H314)^2</f>
        <v>6.7060255911754426E-6</v>
      </c>
      <c r="J314" s="9">
        <f>offs444+Ampl444*SIN(2*PI()*freq444*('4v'!E302-reta444)+deph444*PI()/180)</f>
        <v>1.0719211075378305</v>
      </c>
      <c r="K314" s="10">
        <f>('4v'!G302-J314)^2</f>
        <v>4.4036618715876785E-3</v>
      </c>
      <c r="L314" s="3"/>
      <c r="M314" s="3"/>
      <c r="N314" s="7">
        <f>offs445+Ampl445*SIN(2*PI()*freq445*('4v'!I302)+deph445*PI()/180)</f>
        <v>-2.1860070000190728</v>
      </c>
      <c r="O314" s="8">
        <f>('4v'!J302-N314)^2</f>
        <v>7.10163861044723E-6</v>
      </c>
      <c r="P314" s="9">
        <f>offs446+Ampl446*SIN(2*PI()*freq446*('4v'!I302-reta446)+deph446*PI()/180)</f>
        <v>0.81330251121459196</v>
      </c>
      <c r="Q314" s="10">
        <f>('4v'!K302-P314)^2</f>
        <v>6.1367971442569355E-5</v>
      </c>
      <c r="R314" s="3"/>
      <c r="S314" s="3"/>
      <c r="T314" s="7">
        <f>offs447+Ampl447*SIN(2*PI()*freq447*('4v'!M302)+deph447*PI()/180)</f>
        <v>-1.4103083428105472</v>
      </c>
      <c r="U314" s="8">
        <f>('4v'!N302-T314)^2</f>
        <v>1.0399863076157807E-6</v>
      </c>
      <c r="V314" s="9">
        <f>offs448+Ampl448*SIN(2*PI()*freq448*('4v'!M302-reta448)+deph448*PI()/180)</f>
        <v>0.72676626581930381</v>
      </c>
      <c r="W314" s="10">
        <f>('4v'!O302-V314)^2</f>
        <v>2.0103782528559831E-5</v>
      </c>
      <c r="X314" s="3"/>
      <c r="Y314" s="3"/>
      <c r="Z314" s="7">
        <f>offs449+Ampl449*SIN(2*PI()*freq449*('4v'!Q303)+deph449*PI()/180)</f>
        <v>-2.3658811386612202</v>
      </c>
      <c r="AA314" s="8">
        <f>('4v'!R303-Z314)^2</f>
        <v>1.1432098646399023E-5</v>
      </c>
      <c r="AB314" s="9">
        <f>offs450+Ampl450*SIN(2*PI()*freq450*('4v'!Q303-reta450)+deph450*PI()/180)</f>
        <v>0.81186771927357804</v>
      </c>
      <c r="AC314" s="10">
        <f>('4v'!S303-AB314)^2</f>
        <v>6.9751214824654719E-5</v>
      </c>
      <c r="AD314" s="3"/>
      <c r="AE314" s="3"/>
      <c r="AF314" s="7">
        <f>offs451+Ampl451*SIN(2*PI()*freq451*('4v'!U302)+deph451*PI()/180)</f>
        <v>1.0679371655927876</v>
      </c>
      <c r="AG314" s="8">
        <f>('4v'!V302-AF314)^2</f>
        <v>9.9656034745598901E-6</v>
      </c>
      <c r="AH314" s="9">
        <f>offs452+Ampl452*SIN(2*PI()*freq452*('4v'!U302-reta452)+deph452*PI()/180)</f>
        <v>0.97554870470869359</v>
      </c>
      <c r="AI314" s="10">
        <f>('4v'!W302-AH314)^2</f>
        <v>3.6212769961032654E-5</v>
      </c>
      <c r="AL314" s="76"/>
      <c r="AN314" s="76"/>
      <c r="AO314" s="80"/>
    </row>
    <row r="315" spans="1:41" x14ac:dyDescent="0.25">
      <c r="A315" s="3"/>
      <c r="B315" s="7">
        <f>offs441+Ampl441*SIN(2*PI()*freq441*('4v'!A303)+deph441*PI()/180)</f>
        <v>1.4913042818588376</v>
      </c>
      <c r="C315" s="8">
        <f>('4v'!B303-B315)^2</f>
        <v>4.6142384374569824E-7</v>
      </c>
      <c r="D315" s="9">
        <f>offs442+Ampl442*SIN(2*PI()*freq442*('4v'!A303-reta442)+deph442*PI()/180)</f>
        <v>0.67747410154410348</v>
      </c>
      <c r="E315" s="10">
        <f>('4v'!C303-D315)^2</f>
        <v>9.2838976334201509E-5</v>
      </c>
      <c r="F315" s="3"/>
      <c r="G315" s="3"/>
      <c r="H315" s="7">
        <f>offs443+Ampl443*SIN(2*PI()*freq443*('4v'!E303)+deph443*PI()/180)</f>
        <v>-2.2801157612596663</v>
      </c>
      <c r="I315" s="8">
        <f>('4v'!F303-H315)^2</f>
        <v>7.2723998336160739E-6</v>
      </c>
      <c r="J315" s="9">
        <f>offs444+Ampl444*SIN(2*PI()*freq444*('4v'!E303-reta444)+deph444*PI()/180)</f>
        <v>1.0789976181407024</v>
      </c>
      <c r="K315" s="10">
        <f>('4v'!G303-J315)^2</f>
        <v>1.4724578229721686E-3</v>
      </c>
      <c r="L315" s="3"/>
      <c r="M315" s="3"/>
      <c r="N315" s="7">
        <f>offs445+Ampl445*SIN(2*PI()*freq445*('4v'!I303)+deph445*PI()/180)</f>
        <v>-2.1982371807176557</v>
      </c>
      <c r="O315" s="8">
        <f>('4v'!J303-N315)^2</f>
        <v>4.6373868807154732E-6</v>
      </c>
      <c r="P315" s="9">
        <f>offs446+Ampl446*SIN(2*PI()*freq446*('4v'!I303-reta446)+deph446*PI()/180)</f>
        <v>0.81575650519331688</v>
      </c>
      <c r="Q315" s="10">
        <f>('4v'!K303-P315)^2</f>
        <v>1.9610683988191661E-5</v>
      </c>
      <c r="R315" s="3"/>
      <c r="S315" s="3"/>
      <c r="T315" s="7">
        <f>offs447+Ampl447*SIN(2*PI()*freq447*('4v'!M303)+deph447*PI()/180)</f>
        <v>-1.4376413536363475</v>
      </c>
      <c r="U315" s="8">
        <f>('4v'!N303-T315)^2</f>
        <v>8.9022052963640478E-6</v>
      </c>
      <c r="V315" s="9">
        <f>offs448+Ampl448*SIN(2*PI()*freq448*('4v'!M303-reta448)+deph448*PI()/180)</f>
        <v>0.72793050961534489</v>
      </c>
      <c r="W315" s="10">
        <f>('4v'!O303-V315)^2</f>
        <v>1.101895002411015E-5</v>
      </c>
      <c r="X315" s="3"/>
      <c r="Y315" s="3"/>
      <c r="Z315" s="7">
        <f>offs449+Ampl449*SIN(2*PI()*freq449*('4v'!Q304)+deph449*PI()/180)</f>
        <v>-2.388558590171761</v>
      </c>
      <c r="AA315" s="8">
        <f>('4v'!R304-Z315)^2</f>
        <v>4.4567663743157169E-7</v>
      </c>
      <c r="AB315" s="9">
        <f>offs450+Ampl450*SIN(2*PI()*freq450*('4v'!Q304-reta450)+deph450*PI()/180)</f>
        <v>0.8163187145771168</v>
      </c>
      <c r="AC315" s="10">
        <f>('4v'!S304-AB315)^2</f>
        <v>7.9151530266683036E-5</v>
      </c>
      <c r="AD315" s="3"/>
      <c r="AE315" s="3"/>
      <c r="AF315" s="7">
        <f>offs451+Ampl451*SIN(2*PI()*freq451*('4v'!U303)+deph451*PI()/180)</f>
        <v>1.14543029135348</v>
      </c>
      <c r="AG315" s="8">
        <f>('4v'!V303-AF315)^2</f>
        <v>4.2902478710007731E-6</v>
      </c>
      <c r="AH315" s="9">
        <f>offs452+Ampl452*SIN(2*PI()*freq452*('4v'!U303-reta452)+deph452*PI()/180)</f>
        <v>0.97469218201357155</v>
      </c>
      <c r="AI315" s="10">
        <f>('4v'!W303-AH315)^2</f>
        <v>2.6637799777214161E-5</v>
      </c>
      <c r="AL315" s="76"/>
      <c r="AN315" s="76"/>
      <c r="AO315" s="80"/>
    </row>
    <row r="316" spans="1:41" x14ac:dyDescent="0.25">
      <c r="A316" s="3"/>
      <c r="B316" s="7">
        <f>offs441+Ampl441*SIN(2*PI()*freq441*('4v'!A304)+deph441*PI()/180)</f>
        <v>1.4993618671915998</v>
      </c>
      <c r="C316" s="8">
        <f>('4v'!B304-B316)^2</f>
        <v>8.2798174387336405E-6</v>
      </c>
      <c r="D316" s="9">
        <f>offs442+Ampl442*SIN(2*PI()*freq442*('4v'!A304-reta442)+deph442*PI()/180)</f>
        <v>0.66811076512026113</v>
      </c>
      <c r="E316" s="10">
        <f>('4v'!C304-D316)^2</f>
        <v>8.5247086493498499E-5</v>
      </c>
      <c r="F316" s="3"/>
      <c r="G316" s="3"/>
      <c r="H316" s="7">
        <f>offs443+Ampl443*SIN(2*PI()*freq443*('4v'!E304)+deph443*PI()/180)</f>
        <v>-2.2481346437738448</v>
      </c>
      <c r="I316" s="8">
        <f>('4v'!F304-H316)^2</f>
        <v>1.1750198307190675E-5</v>
      </c>
      <c r="J316" s="9">
        <f>offs444+Ampl444*SIN(2*PI()*freq444*('4v'!E304-reta444)+deph444*PI()/180)</f>
        <v>1.0857896257551962</v>
      </c>
      <c r="K316" s="10">
        <f>('4v'!G304-J316)^2</f>
        <v>8.4712927091565755E-3</v>
      </c>
      <c r="L316" s="3"/>
      <c r="M316" s="3"/>
      <c r="N316" s="7">
        <f>offs445+Ampl445*SIN(2*PI()*freq445*('4v'!I304)+deph445*PI()/180)</f>
        <v>-2.2101921007841567</v>
      </c>
      <c r="O316" s="8">
        <f>('4v'!J304-N316)^2</f>
        <v>3.9559650009126661E-6</v>
      </c>
      <c r="P316" s="9">
        <f>offs446+Ampl446*SIN(2*PI()*freq446*('4v'!I304-reta446)+deph446*PI()/180)</f>
        <v>0.81822176894681276</v>
      </c>
      <c r="Q316" s="10">
        <f>('4v'!K304-P316)^2</f>
        <v>8.248217730345546E-6</v>
      </c>
      <c r="R316" s="3"/>
      <c r="S316" s="3"/>
      <c r="T316" s="7">
        <f>offs447+Ampl447*SIN(2*PI()*freq447*('4v'!M304)+deph447*PI()/180)</f>
        <v>-1.4647320376818957</v>
      </c>
      <c r="U316" s="8">
        <f>('4v'!N304-T316)^2</f>
        <v>1.0476371364514052E-5</v>
      </c>
      <c r="V316" s="9">
        <f>offs448+Ampl448*SIN(2*PI()*freq448*('4v'!M304-reta448)+deph448*PI()/180)</f>
        <v>0.7291338982626725</v>
      </c>
      <c r="W316" s="10">
        <f>('4v'!O304-V316)^2</f>
        <v>4.4778442407857977E-6</v>
      </c>
      <c r="X316" s="3"/>
      <c r="Y316" s="3"/>
      <c r="Z316" s="7">
        <f>offs449+Ampl449*SIN(2*PI()*freq449*('4v'!Q305)+deph449*PI()/180)</f>
        <v>-2.4074951094771508</v>
      </c>
      <c r="AA316" s="8">
        <f>('4v'!R305-Z316)^2</f>
        <v>5.3449956492765068E-9</v>
      </c>
      <c r="AB316" s="9">
        <f>offs450+Ampl450*SIN(2*PI()*freq450*('4v'!Q305-reta450)+deph450*PI()/180)</f>
        <v>0.82090537527409102</v>
      </c>
      <c r="AC316" s="10">
        <f>('4v'!S305-AB316)^2</f>
        <v>5.8131098320170042E-5</v>
      </c>
      <c r="AD316" s="3"/>
      <c r="AE316" s="3"/>
      <c r="AF316" s="7">
        <f>offs451+Ampl451*SIN(2*PI()*freq451*('4v'!U304)+deph451*PI()/180)</f>
        <v>1.2166053047266354</v>
      </c>
      <c r="AG316" s="8">
        <f>('4v'!V304-AF316)^2</f>
        <v>9.6099735706382672E-7</v>
      </c>
      <c r="AH316" s="9">
        <f>offs452+Ampl452*SIN(2*PI()*freq452*('4v'!U304-reta452)+deph452*PI()/180)</f>
        <v>0.97348714219812438</v>
      </c>
      <c r="AI316" s="10">
        <f>('4v'!W304-AH316)^2</f>
        <v>1.5651061091780133E-5</v>
      </c>
      <c r="AL316" s="76"/>
      <c r="AN316" s="76"/>
      <c r="AO316" s="80"/>
    </row>
    <row r="317" spans="1:41" x14ac:dyDescent="0.25">
      <c r="A317" s="3"/>
      <c r="B317" s="7">
        <f>offs441+Ampl441*SIN(2*PI()*freq441*('4v'!A305)+deph441*PI()/180)</f>
        <v>1.5061777018434714</v>
      </c>
      <c r="C317" s="8">
        <f>('4v'!B305-B317)^2</f>
        <v>3.5374155744058018E-6</v>
      </c>
      <c r="D317" s="9">
        <f>offs442+Ampl442*SIN(2*PI()*freq442*('4v'!A305-reta442)+deph442*PI()/180)</f>
        <v>0.65888096217981695</v>
      </c>
      <c r="E317" s="10">
        <f>('4v'!C305-D317)^2</f>
        <v>9.1298380065002926E-6</v>
      </c>
      <c r="F317" s="3"/>
      <c r="G317" s="3"/>
      <c r="H317" s="7">
        <f>offs443+Ampl443*SIN(2*PI()*freq443*('4v'!E305)+deph443*PI()/180)</f>
        <v>-2.2136218949564421</v>
      </c>
      <c r="I317" s="8">
        <f>('4v'!F305-H317)^2</f>
        <v>1.2586482932904803E-6</v>
      </c>
      <c r="J317" s="9">
        <f>offs444+Ampl444*SIN(2*PI()*freq444*('4v'!E305-reta444)+deph444*PI()/180)</f>
        <v>1.0922874785668415</v>
      </c>
      <c r="K317" s="10">
        <f>('4v'!G305-J317)^2</f>
        <v>2.1737732169857722E-4</v>
      </c>
      <c r="L317" s="3"/>
      <c r="M317" s="3"/>
      <c r="N317" s="7">
        <f>offs445+Ampl445*SIN(2*PI()*freq445*('4v'!I305)+deph445*PI()/180)</f>
        <v>-2.221869872398111</v>
      </c>
      <c r="O317" s="8">
        <f>('4v'!J305-N317)^2</f>
        <v>2.6394953172415457E-11</v>
      </c>
      <c r="P317" s="9">
        <f>offs446+Ampl446*SIN(2*PI()*freq446*('4v'!I305-reta446)+deph446*PI()/180)</f>
        <v>0.82069791318135499</v>
      </c>
      <c r="Q317" s="10">
        <f>('4v'!K305-P317)^2</f>
        <v>6.7376629161687213E-5</v>
      </c>
      <c r="R317" s="3"/>
      <c r="S317" s="3"/>
      <c r="T317" s="7">
        <f>offs447+Ampl447*SIN(2*PI()*freq447*('4v'!M305)+deph447*PI()/180)</f>
        <v>-1.4915737107262703</v>
      </c>
      <c r="U317" s="8">
        <f>('4v'!N305-T317)^2</f>
        <v>1.397862000924147E-5</v>
      </c>
      <c r="V317" s="9">
        <f>offs448+Ampl448*SIN(2*PI()*freq448*('4v'!M305-reta448)+deph448*PI()/180)</f>
        <v>0.73037613503847787</v>
      </c>
      <c r="W317" s="10">
        <f>('4v'!O305-V317)^2</f>
        <v>7.9917874330733157E-6</v>
      </c>
      <c r="X317" s="3"/>
      <c r="Y317" s="3"/>
      <c r="Z317" s="7">
        <f>offs449+Ampl449*SIN(2*PI()*freq449*('4v'!Q306)+deph449*PI()/180)</f>
        <v>-2.4226540708751148</v>
      </c>
      <c r="AA317" s="8">
        <f>('4v'!R306-Z317)^2</f>
        <v>2.4338211353810581E-6</v>
      </c>
      <c r="AB317" s="9">
        <f>offs450+Ampl450*SIN(2*PI()*freq450*('4v'!Q306-reta450)+deph450*PI()/180)</f>
        <v>0.8256188301634938</v>
      </c>
      <c r="AC317" s="10">
        <f>('4v'!S306-AB317)^2</f>
        <v>6.6143103898566839E-6</v>
      </c>
      <c r="AD317" s="3"/>
      <c r="AE317" s="3"/>
      <c r="AF317" s="7">
        <f>offs451+Ampl451*SIN(2*PI()*freq451*('4v'!U305)+deph451*PI()/180)</f>
        <v>1.2811813104512431</v>
      </c>
      <c r="AG317" s="8">
        <f>('4v'!V305-AF317)^2</f>
        <v>9.3410335743778318E-6</v>
      </c>
      <c r="AH317" s="9">
        <f>offs452+Ampl452*SIN(2*PI()*freq452*('4v'!U305-reta452)+deph452*PI()/180)</f>
        <v>0.97193834100397325</v>
      </c>
      <c r="AI317" s="10">
        <f>('4v'!W305-AH317)^2</f>
        <v>1.9012573670930018E-5</v>
      </c>
      <c r="AL317" s="76"/>
      <c r="AN317" s="76"/>
      <c r="AO317" s="80"/>
    </row>
    <row r="318" spans="1:41" x14ac:dyDescent="0.25">
      <c r="A318" s="3"/>
      <c r="B318" s="7">
        <f>offs441+Ampl441*SIN(2*PI()*freq441*('4v'!A306)+deph441*PI()/180)</f>
        <v>1.5117474807871991</v>
      </c>
      <c r="C318" s="8">
        <f>('4v'!B306-B318)^2</f>
        <v>2.5321745437092018E-6</v>
      </c>
      <c r="D318" s="9">
        <f>offs442+Ampl442*SIN(2*PI()*freq442*('4v'!A306-reta442)+deph442*PI()/180)</f>
        <v>0.64979052246413405</v>
      </c>
      <c r="E318" s="10">
        <f>('4v'!C306-D318)^2</f>
        <v>1.8123681860282228E-4</v>
      </c>
      <c r="F318" s="3"/>
      <c r="G318" s="3"/>
      <c r="H318" s="7">
        <f>offs443+Ampl443*SIN(2*PI()*freq443*('4v'!E306)+deph443*PI()/180)</f>
        <v>-2.1766265593120222</v>
      </c>
      <c r="I318" s="8">
        <f>('4v'!F306-H318)^2</f>
        <v>5.1443420449093848E-7</v>
      </c>
      <c r="J318" s="9">
        <f>offs444+Ampl444*SIN(2*PI()*freq444*('4v'!E306-reta444)+deph444*PI()/180)</f>
        <v>1.098481942771238</v>
      </c>
      <c r="K318" s="10">
        <f>('4v'!G306-J318)^2</f>
        <v>1.5322393796927658E-2</v>
      </c>
      <c r="L318" s="3"/>
      <c r="M318" s="3"/>
      <c r="N318" s="7">
        <f>offs445+Ampl445*SIN(2*PI()*freq445*('4v'!I306)+deph445*PI()/180)</f>
        <v>-2.2332686515040079</v>
      </c>
      <c r="O318" s="8">
        <f>('4v'!J306-N318)^2</f>
        <v>5.1903706446212149E-6</v>
      </c>
      <c r="P318" s="9">
        <f>offs446+Ampl446*SIN(2*PI()*freq446*('4v'!I306-reta446)+deph446*PI()/180)</f>
        <v>0.82318454688506426</v>
      </c>
      <c r="Q318" s="10">
        <f>('4v'!K306-P318)^2</f>
        <v>1.831743832723744E-4</v>
      </c>
      <c r="R318" s="3"/>
      <c r="S318" s="3"/>
      <c r="T318" s="7">
        <f>offs447+Ampl447*SIN(2*PI()*freq447*('4v'!M306)+deph447*PI()/180)</f>
        <v>-1.5181597499882868</v>
      </c>
      <c r="U318" s="8">
        <f>('4v'!N306-T318)^2</f>
        <v>2.0218602285436499E-5</v>
      </c>
      <c r="V318" s="9">
        <f>offs448+Ampl448*SIN(2*PI()*freq448*('4v'!M306-reta448)+deph448*PI()/180)</f>
        <v>0.73165691364106333</v>
      </c>
      <c r="W318" s="10">
        <f>('4v'!O306-V318)^2</f>
        <v>2.3907231803891499E-6</v>
      </c>
      <c r="X318" s="3"/>
      <c r="Y318" s="3"/>
      <c r="Z318" s="7">
        <f>offs449+Ampl449*SIN(2*PI()*freq449*('4v'!Q307)+deph449*PI()/180)</f>
        <v>-2.4340061549538845</v>
      </c>
      <c r="AA318" s="8">
        <f>('4v'!R307-Z318)^2</f>
        <v>1.4236187439793907E-6</v>
      </c>
      <c r="AB318" s="9">
        <f>offs450+Ampl450*SIN(2*PI()*freq450*('4v'!Q307-reta450)+deph450*PI()/180)</f>
        <v>0.83044996280778571</v>
      </c>
      <c r="AC318" s="10">
        <f>('4v'!S307-AB318)^2</f>
        <v>1.6731142461455902E-7</v>
      </c>
      <c r="AD318" s="3"/>
      <c r="AE318" s="3"/>
      <c r="AF318" s="7">
        <f>offs451+Ampl451*SIN(2*PI()*freq451*('4v'!U306)+deph451*PI()/180)</f>
        <v>1.3389034565346747</v>
      </c>
      <c r="AG318" s="8">
        <f>('4v'!V306-AF318)^2</f>
        <v>5.3572127443574845E-8</v>
      </c>
      <c r="AH318" s="9">
        <f>offs452+Ampl452*SIN(2*PI()*freq452*('4v'!U306-reta452)+deph452*PI()/180)</f>
        <v>0.97005189084185162</v>
      </c>
      <c r="AI318" s="10">
        <f>('4v'!W306-AH318)^2</f>
        <v>1.9597362525670103E-5</v>
      </c>
      <c r="AL318" s="76"/>
      <c r="AN318" s="76"/>
      <c r="AO318" s="80"/>
    </row>
    <row r="319" spans="1:41" x14ac:dyDescent="0.25">
      <c r="A319" s="3"/>
      <c r="B319" s="7">
        <f>offs441+Ampl441*SIN(2*PI()*freq441*('4v'!A307)+deph441*PI()/180)</f>
        <v>1.5160676860310227</v>
      </c>
      <c r="C319" s="8">
        <f>('4v'!B307-B319)^2</f>
        <v>4.0207710190082515E-6</v>
      </c>
      <c r="D319" s="9">
        <f>offs442+Ampl442*SIN(2*PI()*freq442*('4v'!A307-reta442)+deph442*PI()/180)</f>
        <v>0.64084518768977705</v>
      </c>
      <c r="E319" s="10">
        <f>('4v'!C307-D319)^2</f>
        <v>4.1863328740942212E-5</v>
      </c>
      <c r="F319" s="3"/>
      <c r="G319" s="3"/>
      <c r="H319" s="7">
        <f>offs443+Ampl443*SIN(2*PI()*freq443*('4v'!E307)+deph443*PI()/180)</f>
        <v>-2.1372012092368804</v>
      </c>
      <c r="I319" s="8">
        <f>('4v'!F307-H319)^2</f>
        <v>1.1665960565764022E-6</v>
      </c>
      <c r="J319" s="9">
        <f>offs444+Ampl444*SIN(2*PI()*freq444*('4v'!E307-reta444)+deph444*PI()/180)</f>
        <v>1.1043642156957973</v>
      </c>
      <c r="K319" s="10">
        <f>('4v'!G307-J319)^2</f>
        <v>4.2467358433041945E-3</v>
      </c>
      <c r="L319" s="3"/>
      <c r="M319" s="3"/>
      <c r="N319" s="7">
        <f>offs445+Ampl445*SIN(2*PI()*freq445*('4v'!I307)+deph445*PI()/180)</f>
        <v>-2.2443866381024877</v>
      </c>
      <c r="O319" s="8">
        <f>('4v'!J307-N319)^2</f>
        <v>8.2886519258802611E-6</v>
      </c>
      <c r="P319" s="9">
        <f>offs446+Ampl446*SIN(2*PI()*freq446*('4v'!I307-reta446)+deph446*PI()/180)</f>
        <v>0.82568127738965291</v>
      </c>
      <c r="Q319" s="10">
        <f>('4v'!K307-P319)^2</f>
        <v>2.2331454658064707E-4</v>
      </c>
      <c r="R319" s="3"/>
      <c r="S319" s="3"/>
      <c r="T319" s="7">
        <f>offs447+Ampl447*SIN(2*PI()*freq447*('4v'!M307)+deph447*PI()/180)</f>
        <v>-1.5444835957605736</v>
      </c>
      <c r="U319" s="8">
        <f>('4v'!N307-T319)^2</f>
        <v>1.2697065836729098E-5</v>
      </c>
      <c r="V319" s="9">
        <f>offs448+Ampl448*SIN(2*PI()*freq448*('4v'!M307-reta448)+deph448*PI()/180)</f>
        <v>0.73297591826536834</v>
      </c>
      <c r="W319" s="10">
        <f>('4v'!O307-V319)^2</f>
        <v>5.1616084284962739E-8</v>
      </c>
      <c r="X319" s="3"/>
      <c r="Y319" s="3"/>
      <c r="Z319" s="7">
        <f>offs449+Ampl449*SIN(2*PI()*freq449*('4v'!Q308)+deph449*PI()/180)</f>
        <v>-2.4415294052997747</v>
      </c>
      <c r="AA319" s="8">
        <f>('4v'!R308-Z319)^2</f>
        <v>8.1794894626086998E-7</v>
      </c>
      <c r="AB319" s="9">
        <f>offs450+Ampl450*SIN(2*PI()*freq450*('4v'!Q308-reta450)+deph450*PI()/180)</f>
        <v>0.83538942916527548</v>
      </c>
      <c r="AC319" s="10">
        <f>('4v'!S308-AB319)^2</f>
        <v>1.7677586045500406E-6</v>
      </c>
      <c r="AD319" s="3"/>
      <c r="AE319" s="3"/>
      <c r="AF319" s="7">
        <f>offs451+Ampl451*SIN(2*PI()*freq451*('4v'!U307)+deph451*PI()/180)</f>
        <v>1.389543940037081</v>
      </c>
      <c r="AG319" s="8">
        <f>('4v'!V307-AF319)^2</f>
        <v>8.2700903442916072E-9</v>
      </c>
      <c r="AH319" s="9">
        <f>offs452+Ampl452*SIN(2*PI()*freq452*('4v'!U307-reta452)+deph452*PI()/180)</f>
        <v>0.96783523666871241</v>
      </c>
      <c r="AI319" s="10">
        <f>('4v'!W307-AH319)^2</f>
        <v>1.73325395597118E-5</v>
      </c>
      <c r="AL319" s="76"/>
      <c r="AN319" s="76"/>
      <c r="AO319" s="80"/>
    </row>
    <row r="320" spans="1:41" x14ac:dyDescent="0.25">
      <c r="A320" s="3"/>
      <c r="B320" s="7">
        <f>offs441+Ampl441*SIN(2*PI()*freq441*('4v'!A308)+deph441*PI()/180)</f>
        <v>1.5191355888407134</v>
      </c>
      <c r="C320" s="8">
        <f>('4v'!B308-B320)^2</f>
        <v>1.3616295665816396E-6</v>
      </c>
      <c r="D320" s="9">
        <f>offs442+Ampl442*SIN(2*PI()*freq442*('4v'!A308-reta442)+deph442*PI()/180)</f>
        <v>0.63205060792191725</v>
      </c>
      <c r="E320" s="10">
        <f>('4v'!C308-D320)^2</f>
        <v>3.8820277643467418E-5</v>
      </c>
      <c r="F320" s="3"/>
      <c r="G320" s="3"/>
      <c r="H320" s="7">
        <f>offs443+Ampl443*SIN(2*PI()*freq443*('4v'!E308)+deph443*PI()/180)</f>
        <v>-2.0954018703107797</v>
      </c>
      <c r="I320" s="8">
        <f>('4v'!F308-H320)^2</f>
        <v>4.171684970415837E-6</v>
      </c>
      <c r="J320" s="9">
        <f>offs444+Ampl444*SIN(2*PI()*freq444*('4v'!E308-reta444)+deph444*PI()/180)</f>
        <v>1.1099259383088227</v>
      </c>
      <c r="K320" s="10">
        <f>('4v'!G308-J320)^2</f>
        <v>3.0945899031644647E-3</v>
      </c>
      <c r="L320" s="3"/>
      <c r="M320" s="3"/>
      <c r="N320" s="7">
        <f>offs445+Ampl445*SIN(2*PI()*freq445*('4v'!I308)+deph445*PI()/180)</f>
        <v>-2.2552220765345834</v>
      </c>
      <c r="O320" s="8">
        <f>('4v'!J308-N320)^2</f>
        <v>3.2731448115375712E-6</v>
      </c>
      <c r="P320" s="9">
        <f>offs446+Ampl446*SIN(2*PI()*freq446*('4v'!I308-reta446)+deph446*PI()/180)</f>
        <v>0.82818771043243145</v>
      </c>
      <c r="Q320" s="10">
        <f>('4v'!K308-P320)^2</f>
        <v>1.5468592304185866E-4</v>
      </c>
      <c r="R320" s="3"/>
      <c r="S320" s="3"/>
      <c r="T320" s="7">
        <f>offs447+Ampl447*SIN(2*PI()*freq447*('4v'!M308)+deph447*PI()/180)</f>
        <v>-1.570538753028079</v>
      </c>
      <c r="U320" s="8">
        <f>('4v'!N308-T320)^2</f>
        <v>2.3540807188296345E-5</v>
      </c>
      <c r="V320" s="9">
        <f>offs448+Ampl448*SIN(2*PI()*freq448*('4v'!M308-reta448)+deph448*PI()/180)</f>
        <v>0.73433282368083852</v>
      </c>
      <c r="W320" s="10">
        <f>('4v'!O308-V320)^2</f>
        <v>6.7801443466146705E-7</v>
      </c>
      <c r="X320" s="3"/>
      <c r="Y320" s="3"/>
      <c r="Z320" s="7">
        <f>offs449+Ampl449*SIN(2*PI()*freq449*('4v'!Q309)+deph449*PI()/180)</f>
        <v>-2.4452092709637494</v>
      </c>
      <c r="AA320" s="8">
        <f>('4v'!R309-Z320)^2</f>
        <v>4.6005150026553237E-7</v>
      </c>
      <c r="AB320" s="9">
        <f>offs450+Ampl450*SIN(2*PI()*freq450*('4v'!Q309-reta450)+deph450*PI()/180)</f>
        <v>0.84042767566271726</v>
      </c>
      <c r="AC320" s="10">
        <f>('4v'!S309-AB320)^2</f>
        <v>4.6238947555106876E-6</v>
      </c>
      <c r="AD320" s="3"/>
      <c r="AE320" s="3"/>
      <c r="AF320" s="7">
        <f>offs451+Ampl451*SIN(2*PI()*freq451*('4v'!U308)+deph451*PI()/180)</f>
        <v>1.4329029061055145</v>
      </c>
      <c r="AG320" s="8">
        <f>('4v'!V308-AF320)^2</f>
        <v>5.9238989304608929E-6</v>
      </c>
      <c r="AH320" s="9">
        <f>offs452+Ampl452*SIN(2*PI()*freq452*('4v'!U308-reta452)+deph452*PI()/180)</f>
        <v>0.96529712660588374</v>
      </c>
      <c r="AI320" s="10">
        <f>('4v'!W308-AH320)^2</f>
        <v>1.2802990007733142E-5</v>
      </c>
      <c r="AL320" s="76"/>
      <c r="AN320" s="76"/>
      <c r="AO320" s="80"/>
    </row>
    <row r="321" spans="1:41" x14ac:dyDescent="0.25">
      <c r="A321" s="3"/>
      <c r="B321" s="7">
        <f>offs441+Ampl441*SIN(2*PI()*freq441*('4v'!A309)+deph441*PI()/180)</f>
        <v>1.5209492514631018</v>
      </c>
      <c r="C321" s="8">
        <f>('4v'!B309-B321)^2</f>
        <v>1.0554510287375003E-6</v>
      </c>
      <c r="D321" s="9">
        <f>offs442+Ampl442*SIN(2*PI()*freq442*('4v'!A309-reta442)+deph442*PI()/180)</f>
        <v>0.62341233800563445</v>
      </c>
      <c r="E321" s="10">
        <f>('4v'!C309-D321)^2</f>
        <v>8.1172207330315854E-5</v>
      </c>
      <c r="F321" s="3"/>
      <c r="G321" s="3"/>
      <c r="H321" s="7">
        <f>offs443+Ampl443*SIN(2*PI()*freq443*('4v'!E309)+deph443*PI()/180)</f>
        <v>-2.0512879416815464</v>
      </c>
      <c r="I321" s="8">
        <f>('4v'!F309-H321)^2</f>
        <v>8.0522209344036875E-7</v>
      </c>
      <c r="J321" s="9">
        <f>offs444+Ampl444*SIN(2*PI()*freq444*('4v'!E309-reta444)+deph444*PI()/180)</f>
        <v>1.11515920709815</v>
      </c>
      <c r="K321" s="10">
        <f>('4v'!G309-J321)^2</f>
        <v>1.5506274430219502E-3</v>
      </c>
      <c r="L321" s="3"/>
      <c r="M321" s="3"/>
      <c r="N321" s="7">
        <f>offs445+Ampl445*SIN(2*PI()*freq445*('4v'!I309)+deph445*PI()/180)</f>
        <v>-2.2657732557589569</v>
      </c>
      <c r="O321" s="8">
        <f>('4v'!J309-N321)^2</f>
        <v>8.8610658115690752E-6</v>
      </c>
      <c r="P321" s="9">
        <f>offs446+Ampl446*SIN(2*PI()*freq446*('4v'!I309-reta446)+deph446*PI()/180)</f>
        <v>0.83070345021856651</v>
      </c>
      <c r="Q321" s="10">
        <f>('4v'!K309-P321)^2</f>
        <v>6.3495554444845695E-5</v>
      </c>
      <c r="R321" s="3"/>
      <c r="S321" s="3"/>
      <c r="T321" s="7">
        <f>offs447+Ampl447*SIN(2*PI()*freq447*('4v'!M309)+deph447*PI()/180)</f>
        <v>-1.5963187930706182</v>
      </c>
      <c r="U321" s="8">
        <f>('4v'!N309-T321)^2</f>
        <v>1.9913611095826161E-5</v>
      </c>
      <c r="V321" s="9">
        <f>offs448+Ampl448*SIN(2*PI()*freq448*('4v'!M309-reta448)+deph448*PI()/180)</f>
        <v>0.73572729531161818</v>
      </c>
      <c r="W321" s="10">
        <f>('4v'!O309-V321)^2</f>
        <v>3.2610416892731692E-7</v>
      </c>
      <c r="X321" s="3"/>
      <c r="Y321" s="3"/>
      <c r="Z321" s="7">
        <f>offs449+Ampl449*SIN(2*PI()*freq449*('4v'!Q310)+deph449*PI()/180)</f>
        <v>-2.4450386346048631</v>
      </c>
      <c r="AA321" s="8">
        <f>('4v'!R310-Z321)^2</f>
        <v>2.5769289205455489E-7</v>
      </c>
      <c r="AB321" s="9">
        <f>offs450+Ampl450*SIN(2*PI()*freq450*('4v'!Q310-reta450)+deph450*PI()/180)</f>
        <v>0.84555495767316968</v>
      </c>
      <c r="AC321" s="10">
        <f>('4v'!S310-AB321)^2</f>
        <v>8.306167973641491E-6</v>
      </c>
      <c r="AD321" s="3"/>
      <c r="AE321" s="3"/>
      <c r="AF321" s="7">
        <f>offs451+Ampl451*SIN(2*PI()*freq451*('4v'!U309)+deph451*PI()/180)</f>
        <v>1.4688092367097301</v>
      </c>
      <c r="AG321" s="8">
        <f>('4v'!V309-AF321)^2</f>
        <v>1.5159438353868091E-6</v>
      </c>
      <c r="AH321" s="9">
        <f>offs452+Ampl452*SIN(2*PI()*freq452*('4v'!U309-reta452)+deph452*PI()/180)</f>
        <v>0.96244757741423159</v>
      </c>
      <c r="AI321" s="10">
        <f>('4v'!W309-AH321)^2</f>
        <v>7.1908574285169486E-6</v>
      </c>
      <c r="AL321" s="76"/>
      <c r="AN321" s="76"/>
      <c r="AO321" s="80"/>
    </row>
    <row r="322" spans="1:41" x14ac:dyDescent="0.25">
      <c r="A322" s="3"/>
      <c r="B322" s="7">
        <f>offs441+Ampl441*SIN(2*PI()*freq441*('4v'!A310)+deph441*PI()/180)</f>
        <v>1.5215075283500021</v>
      </c>
      <c r="C322" s="8">
        <f>('4v'!B310-B322)^2</f>
        <v>2.5142172643306977E-6</v>
      </c>
      <c r="D322" s="9">
        <f>offs442+Ampl442*SIN(2*PI()*freq442*('4v'!A310-reta442)+deph442*PI()/180)</f>
        <v>0.61493583405735452</v>
      </c>
      <c r="E322" s="10">
        <f>('4v'!C310-D322)^2</f>
        <v>8.4886845246081016E-9</v>
      </c>
      <c r="F322" s="3"/>
      <c r="G322" s="3"/>
      <c r="H322" s="7">
        <f>offs443+Ampl443*SIN(2*PI()*freq443*('4v'!E310)+deph443*PI()/180)</f>
        <v>-2.0049221116556222</v>
      </c>
      <c r="I322" s="8">
        <f>('4v'!F310-H322)^2</f>
        <v>6.248941766688247E-6</v>
      </c>
      <c r="J322" s="9">
        <f>offs444+Ampl444*SIN(2*PI()*freq444*('4v'!E310-reta444)+deph444*PI()/180)</f>
        <v>1.1200565853024715</v>
      </c>
      <c r="K322" s="10">
        <f>('4v'!G310-J322)^2</f>
        <v>5.0351817668440688E-3</v>
      </c>
      <c r="L322" s="3"/>
      <c r="M322" s="3"/>
      <c r="N322" s="7">
        <f>offs445+Ampl445*SIN(2*PI()*freq445*('4v'!I310)+deph445*PI()/180)</f>
        <v>-2.2760385096220976</v>
      </c>
      <c r="O322" s="8">
        <f>('4v'!J310-N322)^2</f>
        <v>2.7457639604203307E-7</v>
      </c>
      <c r="P322" s="9">
        <f>offs446+Ampl446*SIN(2*PI()*freq446*('4v'!I310-reta446)+deph446*PI()/180)</f>
        <v>0.83322809948358301</v>
      </c>
      <c r="Q322" s="10">
        <f>('4v'!K310-P322)^2</f>
        <v>1.2184571214852007E-5</v>
      </c>
      <c r="R322" s="3"/>
      <c r="S322" s="3"/>
      <c r="T322" s="7">
        <f>offs447+Ampl447*SIN(2*PI()*freq447*('4v'!M310)+deph447*PI()/180)</f>
        <v>-1.6218173550490675</v>
      </c>
      <c r="U322" s="8">
        <f>('4v'!N310-T322)^2</f>
        <v>5.7667457383628332E-6</v>
      </c>
      <c r="V322" s="9">
        <f>offs448+Ampl448*SIN(2*PI()*freq448*('4v'!M310-reta448)+deph448*PI()/180)</f>
        <v>0.73715898931904789</v>
      </c>
      <c r="W322" s="10">
        <f>('4v'!O310-V322)^2</f>
        <v>2.463069309152213E-9</v>
      </c>
      <c r="X322" s="3"/>
      <c r="Y322" s="3"/>
      <c r="Z322" s="7">
        <f>offs449+Ampl449*SIN(2*PI()*freq449*('4v'!Q311)+deph449*PI()/180)</f>
        <v>-2.4410178262561271</v>
      </c>
      <c r="AA322" s="8">
        <f>('4v'!R311-Z322)^2</f>
        <v>1.5431246750294655E-7</v>
      </c>
      <c r="AB322" s="9">
        <f>offs450+Ampl450*SIN(2*PI()*freq450*('4v'!Q311-reta450)+deph450*PI()/180)</f>
        <v>0.85076135836337685</v>
      </c>
      <c r="AC322" s="10">
        <f>('4v'!S311-AB322)^2</f>
        <v>2.5047545499731675E-6</v>
      </c>
      <c r="AD322" s="3"/>
      <c r="AE322" s="3"/>
      <c r="AF322" s="7">
        <f>offs451+Ampl451*SIN(2*PI()*freq451*('4v'!U310)+deph451*PI()/180)</f>
        <v>1.4971212259668754</v>
      </c>
      <c r="AG322" s="8">
        <f>('4v'!V310-AF322)^2</f>
        <v>6.0627226763726506E-8</v>
      </c>
      <c r="AH322" s="9">
        <f>offs452+Ampl452*SIN(2*PI()*freq452*('4v'!U310-reta452)+deph452*PI()/180)</f>
        <v>0.95929783496258025</v>
      </c>
      <c r="AI322" s="10">
        <f>('4v'!W310-AH322)^2</f>
        <v>2.2077055360258737E-6</v>
      </c>
      <c r="AL322" s="76"/>
      <c r="AN322" s="76"/>
      <c r="AO322" s="80"/>
    </row>
    <row r="323" spans="1:41" x14ac:dyDescent="0.25">
      <c r="A323" s="3"/>
      <c r="B323" s="7">
        <f>offs441+Ampl441*SIN(2*PI()*freq441*('4v'!A311)+deph441*PI()/180)</f>
        <v>1.5208100668817663</v>
      </c>
      <c r="C323" s="8">
        <f>('4v'!B311-B323)^2</f>
        <v>7.8884040986666041E-7</v>
      </c>
      <c r="D323" s="9">
        <f>offs442+Ampl442*SIN(2*PI()*freq442*('4v'!A311-reta442)+deph442*PI()/180)</f>
        <v>0.60662645001865179</v>
      </c>
      <c r="E323" s="10">
        <f>('4v'!C311-D323)^2</f>
        <v>1.2260152233116437E-5</v>
      </c>
      <c r="F323" s="3"/>
      <c r="G323" s="3"/>
      <c r="H323" s="7">
        <f>offs443+Ampl443*SIN(2*PI()*freq443*('4v'!E311)+deph443*PI()/180)</f>
        <v>-1.9563702686145599</v>
      </c>
      <c r="I323" s="8">
        <f>('4v'!F311-H323)^2</f>
        <v>1.7444249729843376E-5</v>
      </c>
      <c r="J323" s="9">
        <f>offs444+Ampl444*SIN(2*PI()*freq444*('4v'!E311-reta444)+deph444*PI()/180)</f>
        <v>1.1246111134793801</v>
      </c>
      <c r="K323" s="10">
        <f>('4v'!G311-J323)^2</f>
        <v>6.4122276781996956E-3</v>
      </c>
      <c r="L323" s="3"/>
      <c r="M323" s="3"/>
      <c r="N323" s="7">
        <f>offs445+Ampl445*SIN(2*PI()*freq445*('4v'!I311)+deph445*PI()/180)</f>
        <v>-2.2860162171214196</v>
      </c>
      <c r="O323" s="8">
        <f>('4v'!J311-N323)^2</f>
        <v>9.7295882182018442E-8</v>
      </c>
      <c r="P323" s="9">
        <f>offs446+Ampl446*SIN(2*PI()*freq446*('4v'!I311-reta446)+deph446*PI()/180)</f>
        <v>0.83576125955609482</v>
      </c>
      <c r="Q323" s="10">
        <f>('4v'!K311-P323)^2</f>
        <v>9.9131803855170998E-7</v>
      </c>
      <c r="R323" s="3"/>
      <c r="S323" s="3"/>
      <c r="T323" s="7">
        <f>offs447+Ampl447*SIN(2*PI()*freq447*('4v'!M311)+deph447*PI()/180)</f>
        <v>-1.6470281475747983</v>
      </c>
      <c r="U323" s="8">
        <f>('4v'!N311-T323)^2</f>
        <v>2.0560442603080732E-5</v>
      </c>
      <c r="V323" s="9">
        <f>offs448+Ampl448*SIN(2*PI()*freq448*('4v'!M311-reta448)+deph448*PI()/180)</f>
        <v>0.73862755268644564</v>
      </c>
      <c r="W323" s="10">
        <f>('4v'!O311-V323)^2</f>
        <v>1.891704667218952E-7</v>
      </c>
      <c r="X323" s="3"/>
      <c r="Y323" s="3"/>
      <c r="Z323" s="7">
        <f>offs449+Ampl449*SIN(2*PI()*freq449*('4v'!Q312)+deph449*PI()/180)</f>
        <v>-2.4331546226861809</v>
      </c>
      <c r="AA323" s="8">
        <f>('4v'!R312-Z323)^2</f>
        <v>5.2698835173088608E-6</v>
      </c>
      <c r="AB323" s="9">
        <f>offs450+Ampl450*SIN(2*PI()*freq450*('4v'!Q312-reta450)+deph450*PI()/180)</f>
        <v>0.85603680787422076</v>
      </c>
      <c r="AC323" s="10">
        <f>('4v'!S312-AB323)^2</f>
        <v>4.5450882494251484E-8</v>
      </c>
      <c r="AD323" s="3"/>
      <c r="AE323" s="3"/>
      <c r="AF323" s="7">
        <f>offs451+Ampl451*SIN(2*PI()*freq451*('4v'!U311)+deph451*PI()/180)</f>
        <v>1.5177271393898699</v>
      </c>
      <c r="AG323" s="8">
        <f>('4v'!V311-AF323)^2</f>
        <v>1.071998874429743E-5</v>
      </c>
      <c r="AH323" s="9">
        <f>offs452+Ampl452*SIN(2*PI()*freq452*('4v'!U311-reta452)+deph452*PI()/180)</f>
        <v>0.95586032984540559</v>
      </c>
      <c r="AI323" s="10">
        <f>('4v'!W311-AH323)^2</f>
        <v>3.8194051446429033E-6</v>
      </c>
      <c r="AL323" s="76"/>
      <c r="AN323" s="76"/>
      <c r="AO323" s="80"/>
    </row>
    <row r="324" spans="1:41" x14ac:dyDescent="0.25">
      <c r="A324" s="3"/>
      <c r="B324" s="7">
        <f>offs441+Ampl441*SIN(2*PI()*freq441*('4v'!A312)+deph441*PI()/180)</f>
        <v>1.5188573075900074</v>
      </c>
      <c r="C324" s="8">
        <f>('4v'!B312-B324)^2</f>
        <v>7.8962344901879065E-7</v>
      </c>
      <c r="D324" s="9">
        <f>offs442+Ampl442*SIN(2*PI()*freq442*('4v'!A312-reta442)+deph442*PI()/180)</f>
        <v>0.59848943427458412</v>
      </c>
      <c r="E324" s="10">
        <f>('4v'!C312-D324)^2</f>
        <v>5.3182849826633942E-7</v>
      </c>
      <c r="F324" s="3"/>
      <c r="G324" s="3"/>
      <c r="H324" s="7">
        <f>offs443+Ampl443*SIN(2*PI()*freq443*('4v'!E312)+deph443*PI()/180)</f>
        <v>-1.9057014073840195</v>
      </c>
      <c r="I324" s="8">
        <f>('4v'!F312-H324)^2</f>
        <v>1.6517661619790958E-5</v>
      </c>
      <c r="J324" s="9">
        <f>offs444+Ampl444*SIN(2*PI()*freq444*('4v'!E312-reta444)+deph444*PI()/180)</f>
        <v>1.128816319395118</v>
      </c>
      <c r="K324" s="10">
        <f>('4v'!G312-J324)^2</f>
        <v>2.5362853825203408E-4</v>
      </c>
      <c r="L324" s="3"/>
      <c r="M324" s="3"/>
      <c r="N324" s="7">
        <f>offs445+Ampl445*SIN(2*PI()*freq445*('4v'!I312)+deph445*PI()/180)</f>
        <v>-2.2957048026612439</v>
      </c>
      <c r="O324" s="8">
        <f>('4v'!J312-N324)^2</f>
        <v>5.485373102362537E-6</v>
      </c>
      <c r="P324" s="9">
        <f>offs446+Ampl446*SIN(2*PI()*freq446*('4v'!I312-reta446)+deph446*PI()/180)</f>
        <v>0.83830253042076142</v>
      </c>
      <c r="Q324" s="10">
        <f>('4v'!K312-P324)^2</f>
        <v>1.250980606279878E-5</v>
      </c>
      <c r="R324" s="3"/>
      <c r="S324" s="3"/>
      <c r="T324" s="7">
        <f>offs447+Ampl447*SIN(2*PI()*freq447*('4v'!M312)+deph447*PI()/180)</f>
        <v>-1.6719449502619947</v>
      </c>
      <c r="U324" s="8">
        <f>('4v'!N312-T324)^2</f>
        <v>2.5081964451860683E-5</v>
      </c>
      <c r="V324" s="9">
        <f>offs448+Ampl448*SIN(2*PI()*freq448*('4v'!M312-reta448)+deph448*PI()/180)</f>
        <v>0.74013262330615126</v>
      </c>
      <c r="W324" s="10">
        <f>('4v'!O312-V324)^2</f>
        <v>1.1451852929341925E-6</v>
      </c>
      <c r="X324" s="3"/>
      <c r="Y324" s="3"/>
      <c r="Z324" s="7">
        <f>offs449+Ampl449*SIN(2*PI()*freq449*('4v'!Q313)+deph449*PI()/180)</f>
        <v>-2.4214642323580069</v>
      </c>
      <c r="AA324" s="8">
        <f>('4v'!R313-Z324)^2</f>
        <v>5.3974085892893167E-6</v>
      </c>
      <c r="AB324" s="9">
        <f>offs450+Ampl450*SIN(2*PI()*freq450*('4v'!Q313-reta450)+deph450*PI()/180)</f>
        <v>0.86137110279714235</v>
      </c>
      <c r="AC324" s="10">
        <f>('4v'!S313-AB324)^2</f>
        <v>1.0036875333260882E-5</v>
      </c>
      <c r="AD324" s="3"/>
      <c r="AE324" s="3"/>
      <c r="AF324" s="7">
        <f>offs451+Ampl451*SIN(2*PI()*freq451*('4v'!U312)+deph451*PI()/180)</f>
        <v>1.5305456548523788</v>
      </c>
      <c r="AG324" s="8">
        <f>('4v'!V312-AF324)^2</f>
        <v>5.859569914345302E-6</v>
      </c>
      <c r="AH324" s="9">
        <f>offs452+Ampl452*SIN(2*PI()*freq452*('4v'!U312-reta452)+deph452*PI()/180)</f>
        <v>0.95214862832495883</v>
      </c>
      <c r="AI324" s="10">
        <f>('4v'!W312-AH324)^2</f>
        <v>3.8270441526180119E-8</v>
      </c>
      <c r="AL324" s="76"/>
      <c r="AN324" s="76"/>
      <c r="AO324" s="80"/>
    </row>
    <row r="325" spans="1:41" x14ac:dyDescent="0.25">
      <c r="A325" s="3"/>
      <c r="B325" s="7">
        <f>offs441+Ampl441*SIN(2*PI()*freq441*('4v'!A313)+deph441*PI()/180)</f>
        <v>1.5156504838793481</v>
      </c>
      <c r="C325" s="8">
        <f>('4v'!B313-B325)^2</f>
        <v>2.5216928010691183E-6</v>
      </c>
      <c r="D325" s="9">
        <f>offs442+Ampl442*SIN(2*PI()*freq442*('4v'!A313-reta442)+deph442*PI()/180)</f>
        <v>0.59052992633869872</v>
      </c>
      <c r="E325" s="10">
        <f>('4v'!C313-D325)^2</f>
        <v>2.1164935687937895E-4</v>
      </c>
      <c r="F325" s="3"/>
      <c r="G325" s="3"/>
      <c r="H325" s="7">
        <f>offs443+Ampl443*SIN(2*PI()*freq443*('4v'!E313)+deph443*PI()/180)</f>
        <v>-1.8529875311883515</v>
      </c>
      <c r="I325" s="8">
        <f>('4v'!F313-H325)^2</f>
        <v>3.5962435544122672E-5</v>
      </c>
      <c r="J325" s="9">
        <f>offs444+Ampl444*SIN(2*PI()*freq444*('4v'!E313-reta444)+deph444*PI()/180)</f>
        <v>1.1326662272219745</v>
      </c>
      <c r="K325" s="10">
        <f>('4v'!G313-J325)^2</f>
        <v>1.5450266662581586E-3</v>
      </c>
      <c r="L325" s="3"/>
      <c r="M325" s="3"/>
      <c r="N325" s="7">
        <f>offs445+Ampl445*SIN(2*PI()*freq445*('4v'!I313)+deph445*PI()/180)</f>
        <v>-2.3051027363016017</v>
      </c>
      <c r="O325" s="8">
        <f>('4v'!J313-N325)^2</f>
        <v>7.3428734965324585E-6</v>
      </c>
      <c r="P325" s="9">
        <f>offs446+Ampl446*SIN(2*PI()*freq446*('4v'!I313-reta446)+deph446*PI()/180)</f>
        <v>0.84085151078145393</v>
      </c>
      <c r="Q325" s="10">
        <f>('4v'!K313-P325)^2</f>
        <v>1.7079794332039157E-5</v>
      </c>
      <c r="R325" s="3"/>
      <c r="S325" s="3"/>
      <c r="T325" s="7">
        <f>offs447+Ampl447*SIN(2*PI()*freq447*('4v'!M313)+deph447*PI()/180)</f>
        <v>-1.6965616152624317</v>
      </c>
      <c r="U325" s="8">
        <f>('4v'!N313-T325)^2</f>
        <v>1.4661430440909977E-5</v>
      </c>
      <c r="V325" s="9">
        <f>offs448+Ampl448*SIN(2*PI()*freq448*('4v'!M313-reta448)+deph448*PI()/180)</f>
        <v>0.74167383006881205</v>
      </c>
      <c r="W325" s="10">
        <f>('4v'!O313-V325)^2</f>
        <v>4.3325365898687245E-7</v>
      </c>
      <c r="X325" s="3"/>
      <c r="Y325" s="3"/>
      <c r="Z325" s="7">
        <f>offs449+Ampl449*SIN(2*PI()*freq449*('4v'!Q314)+deph449*PI()/180)</f>
        <v>-2.405969266013777</v>
      </c>
      <c r="AA325" s="8">
        <f>('4v'!R314-Z325)^2</f>
        <v>2.5026608454028056E-7</v>
      </c>
      <c r="AB325" s="9">
        <f>offs450+Ampl450*SIN(2*PI()*freq450*('4v'!Q314-reta450)+deph450*PI()/180)</f>
        <v>0.86675392590886879</v>
      </c>
      <c r="AC325" s="10">
        <f>('4v'!S314-AB325)^2</f>
        <v>7.2464650988391016E-6</v>
      </c>
      <c r="AD325" s="3"/>
      <c r="AE325" s="3"/>
      <c r="AF325" s="7">
        <f>offs451+Ampl451*SIN(2*PI()*freq451*('4v'!U313)+deph451*PI()/180)</f>
        <v>1.5355261835300948</v>
      </c>
      <c r="AG325" s="8">
        <f>('4v'!V313-AF325)^2</f>
        <v>2.3783300404957564E-6</v>
      </c>
      <c r="AH325" s="9">
        <f>offs452+Ampl452*SIN(2*PI()*freq452*('4v'!U313-reta452)+deph452*PI()/180)</f>
        <v>0.94817737879142605</v>
      </c>
      <c r="AI325" s="10">
        <f>('4v'!W313-AH325)^2</f>
        <v>1.6998629253724722E-8</v>
      </c>
      <c r="AL325" s="76"/>
      <c r="AN325" s="76"/>
      <c r="AO325" s="80"/>
    </row>
    <row r="326" spans="1:41" x14ac:dyDescent="0.25">
      <c r="A326" s="3"/>
      <c r="B326" s="7">
        <f>offs441+Ampl441*SIN(2*PI()*freq441*('4v'!A314)+deph441*PI()/180)</f>
        <v>1.5111916212483774</v>
      </c>
      <c r="C326" s="8">
        <f>('4v'!B314-B326)^2</f>
        <v>8.9312592520028574E-6</v>
      </c>
      <c r="D326" s="9">
        <f>offs442+Ampl442*SIN(2*PI()*freq442*('4v'!A314-reta442)+deph442*PI()/180)</f>
        <v>0.58275295360680746</v>
      </c>
      <c r="E326" s="10">
        <f>('4v'!C314-D326)^2</f>
        <v>4.1502027424639024E-4</v>
      </c>
      <c r="F326" s="3"/>
      <c r="G326" s="3"/>
      <c r="H326" s="7">
        <f>offs443+Ampl443*SIN(2*PI()*freq443*('4v'!E314)+deph443*PI()/180)</f>
        <v>-1.7983035493300685</v>
      </c>
      <c r="I326" s="8">
        <f>('4v'!F314-H326)^2</f>
        <v>1.6323625475882113E-5</v>
      </c>
      <c r="J326" s="9">
        <f>offs444+Ampl444*SIN(2*PI()*freq444*('4v'!E314-reta444)+deph444*PI()/180)</f>
        <v>1.1361553660302659</v>
      </c>
      <c r="K326" s="10">
        <f>('4v'!G314-J326)^2</f>
        <v>1.6964788552023514E-3</v>
      </c>
      <c r="L326" s="3"/>
      <c r="M326" s="3"/>
      <c r="N326" s="7">
        <f>offs445+Ampl445*SIN(2*PI()*freq445*('4v'!I314)+deph445*PI()/180)</f>
        <v>-2.3142085339998246</v>
      </c>
      <c r="O326" s="8">
        <f>('4v'!J314-N326)^2</f>
        <v>2.0064042590734143E-6</v>
      </c>
      <c r="P326" s="9">
        <f>offs446+Ampl446*SIN(2*PI()*freq446*('4v'!I314-reta446)+deph446*PI()/180)</f>
        <v>0.84340779812462463</v>
      </c>
      <c r="Q326" s="10">
        <f>('4v'!K314-P326)^2</f>
        <v>2.2429109920272616E-5</v>
      </c>
      <c r="R326" s="3"/>
      <c r="S326" s="3"/>
      <c r="T326" s="7">
        <f>offs447+Ampl447*SIN(2*PI()*freq447*('4v'!M314)+deph447*PI()/180)</f>
        <v>-1.7208720687823666</v>
      </c>
      <c r="U326" s="8">
        <f>('4v'!N314-T326)^2</f>
        <v>2.4100158411288267E-5</v>
      </c>
      <c r="V326" s="9">
        <f>offs448+Ampl448*SIN(2*PI()*freq448*('4v'!M314-reta448)+deph448*PI()/180)</f>
        <v>0.74325079295488838</v>
      </c>
      <c r="W326" s="10">
        <f>('4v'!O314-V326)^2</f>
        <v>7.9553869361259579E-8</v>
      </c>
      <c r="X326" s="3"/>
      <c r="Y326" s="3"/>
      <c r="Z326" s="7">
        <f>offs449+Ampl449*SIN(2*PI()*freq449*('4v'!Q315)+deph449*PI()/180)</f>
        <v>-2.3866996929427211</v>
      </c>
      <c r="AA326" s="8">
        <f>('4v'!R315-Z326)^2</f>
        <v>5.8017613899130396E-7</v>
      </c>
      <c r="AB326" s="9">
        <f>offs450+Ampl450*SIN(2*PI()*freq450*('4v'!Q315-reta450)+deph450*PI()/180)</f>
        <v>0.87217486612626949</v>
      </c>
      <c r="AC326" s="10">
        <f>('4v'!S315-AB326)^2</f>
        <v>5.0754057828926098E-6</v>
      </c>
      <c r="AD326" s="3"/>
      <c r="AE326" s="3"/>
      <c r="AF326" s="7">
        <f>offs451+Ampl451*SIN(2*PI()*freq451*('4v'!U314)+deph451*PI()/180)</f>
        <v>1.5326490695517139</v>
      </c>
      <c r="AG326" s="8">
        <f>('4v'!V314-AF326)^2</f>
        <v>6.6103986397499173E-6</v>
      </c>
      <c r="AH326" s="9">
        <f>offs452+Ampl452*SIN(2*PI()*freq452*('4v'!U314-reta452)+deph452*PI()/180)</f>
        <v>0.9439622539524245</v>
      </c>
      <c r="AI326" s="10">
        <f>('4v'!W314-AH326)^2</f>
        <v>3.1950149523865231E-8</v>
      </c>
      <c r="AL326" s="76"/>
      <c r="AN326" s="76"/>
      <c r="AO326" s="80"/>
    </row>
    <row r="327" spans="1:41" x14ac:dyDescent="0.25">
      <c r="A327" s="3"/>
      <c r="B327" s="7">
        <f>offs441+Ampl441*SIN(2*PI()*freq441*('4v'!A315)+deph441*PI()/180)</f>
        <v>1.5054835360103009</v>
      </c>
      <c r="C327" s="8">
        <f>('4v'!B315-B327)^2</f>
        <v>9.8585701715828343E-6</v>
      </c>
      <c r="D327" s="9">
        <f>offs442+Ampl442*SIN(2*PI()*freq442*('4v'!A315-reta442)+deph442*PI()/180)</f>
        <v>0.57516342818157451</v>
      </c>
      <c r="E327" s="10">
        <f>('4v'!C315-D327)^2</f>
        <v>2.0419472067830229E-4</v>
      </c>
      <c r="F327" s="3"/>
      <c r="G327" s="3"/>
      <c r="H327" s="7">
        <f>offs443+Ampl443*SIN(2*PI()*freq443*('4v'!E315)+deph443*PI()/180)</f>
        <v>-1.7417271707396369</v>
      </c>
      <c r="I327" s="8">
        <f>('4v'!F315-H327)^2</f>
        <v>1.580801348341198E-5</v>
      </c>
      <c r="J327" s="9">
        <f>offs444+Ampl444*SIN(2*PI()*freq444*('4v'!E315-reta444)+deph444*PI()/180)</f>
        <v>1.1392787775628237</v>
      </c>
      <c r="K327" s="10">
        <f>('4v'!G315-J327)^2</f>
        <v>7.5504147268821084E-3</v>
      </c>
      <c r="L327" s="3"/>
      <c r="M327" s="3"/>
      <c r="N327" s="7">
        <f>offs445+Ampl445*SIN(2*PI()*freq445*('4v'!I315)+deph445*PI()/180)</f>
        <v>-2.3230207578449007</v>
      </c>
      <c r="O327" s="8">
        <f>('4v'!J315-N327)^2</f>
        <v>5.6163414290589494E-6</v>
      </c>
      <c r="P327" s="9">
        <f>offs446+Ampl446*SIN(2*PI()*freq446*('4v'!I315-reta446)+deph446*PI()/180)</f>
        <v>0.84597098878286858</v>
      </c>
      <c r="Q327" s="10">
        <f>('4v'!K315-P327)^2</f>
        <v>2.8579702986432191E-5</v>
      </c>
      <c r="R327" s="3"/>
      <c r="S327" s="3"/>
      <c r="T327" s="7">
        <f>offs447+Ampl447*SIN(2*PI()*freq447*('4v'!M315)+deph447*PI()/180)</f>
        <v>-1.7448703125811591</v>
      </c>
      <c r="U327" s="8">
        <f>('4v'!N315-T327)^2</f>
        <v>1.8908994954423947E-5</v>
      </c>
      <c r="V327" s="9">
        <f>offs448+Ampl448*SIN(2*PI()*freq448*('4v'!M315-reta448)+deph448*PI()/180)</f>
        <v>0.74486312312835623</v>
      </c>
      <c r="W327" s="10">
        <f>('4v'!O315-V327)^2</f>
        <v>3.450020090502158E-9</v>
      </c>
      <c r="X327" s="3"/>
      <c r="Y327" s="3"/>
      <c r="Z327" s="7">
        <f>offs449+Ampl449*SIN(2*PI()*freq449*('4v'!Q316)+deph449*PI()/180)</f>
        <v>-2.3636927830166079</v>
      </c>
      <c r="AA327" s="8">
        <f>('4v'!R316-Z327)^2</f>
        <v>9.8959507875790166E-6</v>
      </c>
      <c r="AB327" s="9">
        <f>offs450+Ampl450*SIN(2*PI()*freq450*('4v'!Q316-reta450)+deph450*PI()/180)</f>
        <v>0.87762343864275238</v>
      </c>
      <c r="AC327" s="10">
        <f>('4v'!S316-AB327)^2</f>
        <v>3.394580152307133E-6</v>
      </c>
      <c r="AD327" s="3"/>
      <c r="AE327" s="3"/>
      <c r="AF327" s="7">
        <f>offs451+Ampl451*SIN(2*PI()*freq451*('4v'!U315)+deph451*PI()/180)</f>
        <v>1.5219256675716806</v>
      </c>
      <c r="AG327" s="8">
        <f>('4v'!V315-AF327)^2</f>
        <v>1.27211175668777E-5</v>
      </c>
      <c r="AH327" s="9">
        <f>offs452+Ampl452*SIN(2*PI()*freq452*('4v'!U315-reta452)+deph452*PI()/180)</f>
        <v>0.9395198889799864</v>
      </c>
      <c r="AI327" s="10">
        <f>('4v'!W315-AH327)^2</f>
        <v>5.0995454890489161E-7</v>
      </c>
      <c r="AL327" s="76"/>
      <c r="AN327" s="76"/>
      <c r="AO327" s="80"/>
    </row>
    <row r="328" spans="1:41" x14ac:dyDescent="0.25">
      <c r="A328" s="3"/>
      <c r="B328" s="7">
        <f>offs441+Ampl441*SIN(2*PI()*freq441*('4v'!A316)+deph441*PI()/180)</f>
        <v>1.4985298335141</v>
      </c>
      <c r="C328" s="8">
        <f>('4v'!B316-B328)^2</f>
        <v>4.1837982606035801E-6</v>
      </c>
      <c r="D328" s="9">
        <f>offs442+Ampl442*SIN(2*PI()*freq442*('4v'!A316-reta442)+deph442*PI()/180)</f>
        <v>0.56776614376992807</v>
      </c>
      <c r="E328" s="10">
        <f>('4v'!C316-D328)^2</f>
        <v>1.6882699519401122E-5</v>
      </c>
      <c r="F328" s="3"/>
      <c r="G328" s="3"/>
      <c r="H328" s="7">
        <f>offs443+Ampl443*SIN(2*PI()*freq443*('4v'!E316)+deph443*PI()/180)</f>
        <v>-1.6833387935468249</v>
      </c>
      <c r="I328" s="8">
        <f>('4v'!F316-H328)^2</f>
        <v>1.4217473024725427E-5</v>
      </c>
      <c r="J328" s="9">
        <f>offs444+Ampl444*SIN(2*PI()*freq444*('4v'!E316-reta444)+deph444*PI()/180)</f>
        <v>1.1420320232809509</v>
      </c>
      <c r="K328" s="10">
        <f>('4v'!G316-J328)^2</f>
        <v>1.8596946176957774E-3</v>
      </c>
      <c r="L328" s="3"/>
      <c r="M328" s="3"/>
      <c r="N328" s="7">
        <f>offs445+Ampl445*SIN(2*PI()*freq445*('4v'!I316)+deph445*PI()/180)</f>
        <v>-2.3315380162845289</v>
      </c>
      <c r="O328" s="8">
        <f>('4v'!J316-N328)^2</f>
        <v>2.7726369878247085E-6</v>
      </c>
      <c r="P328" s="9">
        <f>offs446+Ampl446*SIN(2*PI()*freq446*('4v'!I316-reta446)+deph446*PI()/180)</f>
        <v>0.84854067799866773</v>
      </c>
      <c r="Q328" s="10">
        <f>('4v'!K316-P328)^2</f>
        <v>6.2658116492251997E-5</v>
      </c>
      <c r="R328" s="3"/>
      <c r="S328" s="3"/>
      <c r="T328" s="7">
        <f>offs447+Ampl447*SIN(2*PI()*freq447*('4v'!M316)+deph447*PI()/180)</f>
        <v>-1.7685504254512463</v>
      </c>
      <c r="U328" s="8">
        <f>('4v'!N316-T328)^2</f>
        <v>4.6341799284156463E-6</v>
      </c>
      <c r="V328" s="9">
        <f>offs448+Ampl448*SIN(2*PI()*freq448*('4v'!M316-reta448)+deph448*PI()/180)</f>
        <v>0.74651042303258319</v>
      </c>
      <c r="W328" s="10">
        <f>('4v'!O316-V328)^2</f>
        <v>1.3290907373149955E-7</v>
      </c>
      <c r="X328" s="3"/>
      <c r="Y328" s="3"/>
      <c r="Z328" s="7">
        <f>offs449+Ampl449*SIN(2*PI()*freq449*('4v'!Q317)+deph449*PI()/180)</f>
        <v>-2.3369930346049439</v>
      </c>
      <c r="AA328" s="8">
        <f>('4v'!R317-Z328)^2</f>
        <v>1.3447972850490341E-8</v>
      </c>
      <c r="AB328" s="9">
        <f>offs450+Ampl450*SIN(2*PI()*freq450*('4v'!Q317-reta450)+deph450*PI()/180)</f>
        <v>0.88308910520724826</v>
      </c>
      <c r="AC328" s="10">
        <f>('4v'!S317-AB328)^2</f>
        <v>1.1574319841185744E-5</v>
      </c>
      <c r="AD328" s="3"/>
      <c r="AE328" s="3"/>
      <c r="AF328" s="7">
        <f>offs451+Ampl451*SIN(2*PI()*freq451*('4v'!U316)+deph451*PI()/180)</f>
        <v>1.5033982979585536</v>
      </c>
      <c r="AG328" s="8">
        <f>('4v'!V316-AF328)^2</f>
        <v>4.412917777384881E-7</v>
      </c>
      <c r="AH328" s="9">
        <f>offs452+Ampl452*SIN(2*PI()*freq452*('4v'!U316-reta452)+deph452*PI()/180)</f>
        <v>0.9348678158591347</v>
      </c>
      <c r="AI328" s="10">
        <f>('4v'!W316-AH328)^2</f>
        <v>2.1321377252346813E-6</v>
      </c>
      <c r="AL328" s="76"/>
      <c r="AN328" s="76"/>
      <c r="AO328" s="80"/>
    </row>
    <row r="329" spans="1:41" x14ac:dyDescent="0.25">
      <c r="A329" s="3"/>
      <c r="B329" s="7">
        <f>offs441+Ampl441*SIN(2*PI()*freq441*('4v'!A317)+deph441*PI()/180)</f>
        <v>1.4903349058673112</v>
      </c>
      <c r="C329" s="8">
        <f>('4v'!B317-B329)^2</f>
        <v>2.765588514711721E-6</v>
      </c>
      <c r="D329" s="9">
        <f>offs442+Ampl442*SIN(2*PI()*freq442*('4v'!A317-reta442)+deph442*PI()/180)</f>
        <v>0.56056577265525087</v>
      </c>
      <c r="E329" s="10">
        <f>('4v'!C317-D329)^2</f>
        <v>1.2227102123516447E-5</v>
      </c>
      <c r="F329" s="3"/>
      <c r="G329" s="3"/>
      <c r="H329" s="7">
        <f>offs443+Ampl443*SIN(2*PI()*freq443*('4v'!E317)+deph443*PI()/180)</f>
        <v>-1.6232213908305646</v>
      </c>
      <c r="I329" s="8">
        <f>('4v'!F317-H329)^2</f>
        <v>2.8028650729734501E-5</v>
      </c>
      <c r="J329" s="9">
        <f>offs444+Ampl444*SIN(2*PI()*freq444*('4v'!E317-reta444)+deph444*PI()/180)</f>
        <v>1.1444111906718275</v>
      </c>
      <c r="K329" s="10">
        <f>('4v'!G317-J329)^2</f>
        <v>3.9211091381087553E-4</v>
      </c>
      <c r="L329" s="3"/>
      <c r="M329" s="3"/>
      <c r="N329" s="7">
        <f>offs445+Ampl445*SIN(2*PI()*freq445*('4v'!I317)+deph445*PI()/180)</f>
        <v>-2.3397589643448664</v>
      </c>
      <c r="O329" s="8">
        <f>('4v'!J317-N329)^2</f>
        <v>1.5792337022058787E-6</v>
      </c>
      <c r="P329" s="9">
        <f>offs446+Ampl446*SIN(2*PI()*freq446*('4v'!I317-reta446)+deph446*PI()/180)</f>
        <v>0.85111645998830554</v>
      </c>
      <c r="Q329" s="10">
        <f>('4v'!K317-P329)^2</f>
        <v>2.0729434086165242E-4</v>
      </c>
      <c r="R329" s="3"/>
      <c r="S329" s="3"/>
      <c r="T329" s="7">
        <f>offs447+Ampl447*SIN(2*PI()*freq447*('4v'!M317)+deph447*PI()/180)</f>
        <v>-1.7919065646791081</v>
      </c>
      <c r="U329" s="8">
        <f>('4v'!N317-T329)^2</f>
        <v>3.7703595046385173E-5</v>
      </c>
      <c r="V329" s="9">
        <f>offs448+Ampl448*SIN(2*PI()*freq448*('4v'!M317-reta448)+deph448*PI()/180)</f>
        <v>0.74819228648835534</v>
      </c>
      <c r="W329" s="10">
        <f>('4v'!O317-V329)^2</f>
        <v>4.042715379602061E-7</v>
      </c>
      <c r="X329" s="3"/>
      <c r="Y329" s="3"/>
      <c r="Z329" s="7">
        <f>offs449+Ampl449*SIN(2*PI()*freq449*('4v'!Q318)+deph449*PI()/180)</f>
        <v>-2.3066520885093098</v>
      </c>
      <c r="AA329" s="8">
        <f>('4v'!R318-Z329)^2</f>
        <v>9.696444771853721E-6</v>
      </c>
      <c r="AB329" s="9">
        <f>offs450+Ampl450*SIN(2*PI()*freq450*('4v'!Q318-reta450)+deph450*PI()/180)</f>
        <v>0.88856129450656673</v>
      </c>
      <c r="AC329" s="10">
        <f>('4v'!S318-AB329)^2</f>
        <v>1.1263460296688228E-6</v>
      </c>
      <c r="AD329" s="3"/>
      <c r="AE329" s="3"/>
      <c r="AF329" s="7">
        <f>offs451+Ampl451*SIN(2*PI()*freq451*('4v'!U317)+deph451*PI()/180)</f>
        <v>1.4771400797758452</v>
      </c>
      <c r="AG329" s="8">
        <f>('4v'!V317-AF329)^2</f>
        <v>4.1583457819356079E-8</v>
      </c>
      <c r="AH329" s="9">
        <f>offs452+Ampl452*SIN(2*PI()*freq452*('4v'!U317-reta452)+deph452*PI()/180)</f>
        <v>0.93002439419714711</v>
      </c>
      <c r="AI329" s="10">
        <f>('4v'!W317-AH329)^2</f>
        <v>5.7485135858737295E-6</v>
      </c>
      <c r="AL329" s="76"/>
      <c r="AN329" s="76"/>
      <c r="AO329" s="80"/>
    </row>
    <row r="330" spans="1:41" x14ac:dyDescent="0.25">
      <c r="A330" s="3"/>
      <c r="B330" s="7">
        <f>offs441+Ampl441*SIN(2*PI()*freq441*('4v'!A318)+deph441*PI()/180)</f>
        <v>1.4809039291618817</v>
      </c>
      <c r="C330" s="8">
        <f>('4v'!B318-B330)^2</f>
        <v>3.9909218042329164E-6</v>
      </c>
      <c r="D330" s="9">
        <f>offs442+Ampl442*SIN(2*PI()*freq442*('4v'!A318-reta442)+deph442*PI()/180)</f>
        <v>0.55356686274626821</v>
      </c>
      <c r="E330" s="10">
        <f>('4v'!C318-D330)^2</f>
        <v>1.1015840136192312E-4</v>
      </c>
      <c r="F330" s="3"/>
      <c r="G330" s="3"/>
      <c r="H330" s="7">
        <f>offs443+Ampl443*SIN(2*PI()*freq443*('4v'!E318)+deph443*PI()/180)</f>
        <v>-1.5614603927096724</v>
      </c>
      <c r="I330" s="8">
        <f>('4v'!F318-H330)^2</f>
        <v>2.0749913457854229E-5</v>
      </c>
      <c r="J330" s="9">
        <f>offs444+Ampl444*SIN(2*PI()*freq444*('4v'!E318-reta444)+deph444*PI()/180)</f>
        <v>1.1464128988084061</v>
      </c>
      <c r="K330" s="10">
        <f>('4v'!G318-J330)^2</f>
        <v>2.8146737358135531E-3</v>
      </c>
      <c r="L330" s="3"/>
      <c r="M330" s="3"/>
      <c r="N330" s="7">
        <f>offs445+Ampl445*SIN(2*PI()*freq445*('4v'!I318)+deph445*PI()/180)</f>
        <v>-2.3476823038429147</v>
      </c>
      <c r="O330" s="8">
        <f>('4v'!J318-N330)^2</f>
        <v>7.6198845841538742E-6</v>
      </c>
      <c r="P330" s="9">
        <f>offs446+Ampl446*SIN(2*PI()*freq446*('4v'!I318-reta446)+deph446*PI()/180)</f>
        <v>0.85369792800594679</v>
      </c>
      <c r="Q330" s="10">
        <f>('4v'!K318-P330)^2</f>
        <v>4.362015207002461E-4</v>
      </c>
      <c r="R330" s="3"/>
      <c r="S330" s="3"/>
      <c r="T330" s="7">
        <f>offs447+Ampl447*SIN(2*PI()*freq447*('4v'!M318)+deph447*PI()/180)</f>
        <v>-1.8149329674868768</v>
      </c>
      <c r="U330" s="8">
        <f>('4v'!N318-T330)^2</f>
        <v>2.1144294036244496E-5</v>
      </c>
      <c r="V330" s="9">
        <f>offs448+Ampl448*SIN(2*PI()*freq448*('4v'!M318-reta448)+deph448*PI()/180)</f>
        <v>0.7499082987940302</v>
      </c>
      <c r="W330" s="10">
        <f>('4v'!O318-V330)^2</f>
        <v>1.1668078307483246E-6</v>
      </c>
      <c r="X330" s="3"/>
      <c r="Y330" s="3"/>
      <c r="Z330" s="7">
        <f>offs449+Ampl449*SIN(2*PI()*freq449*('4v'!Q319)+deph449*PI()/180)</f>
        <v>-2.2727286280833141</v>
      </c>
      <c r="AA330" s="8">
        <f>('4v'!R319-Z330)^2</f>
        <v>3.5357985450605339E-6</v>
      </c>
      <c r="AB330" s="9">
        <f>offs450+Ampl450*SIN(2*PI()*freq450*('4v'!Q319-reta450)+deph450*PI()/180)</f>
        <v>0.89402942261169505</v>
      </c>
      <c r="AC330" s="10">
        <f>('4v'!S319-AB330)^2</f>
        <v>1.0475433190486969E-5</v>
      </c>
      <c r="AD330" s="3"/>
      <c r="AE330" s="3"/>
      <c r="AF330" s="7">
        <f>offs451+Ampl451*SIN(2*PI()*freq451*('4v'!U318)+deph451*PI()/180)</f>
        <v>1.443254642214485</v>
      </c>
      <c r="AG330" s="8">
        <f>('4v'!V318-AF330)^2</f>
        <v>9.1242793879285276E-6</v>
      </c>
      <c r="AH330" s="9">
        <f>offs452+Ampl452*SIN(2*PI()*freq452*('4v'!U318-reta452)+deph452*PI()/180)</f>
        <v>0.92500873876657463</v>
      </c>
      <c r="AI330" s="10">
        <f>('4v'!W318-AH330)^2</f>
        <v>2.4126204592620785E-6</v>
      </c>
      <c r="AL330" s="76"/>
      <c r="AN330" s="76"/>
      <c r="AO330" s="80"/>
    </row>
    <row r="331" spans="1:41" x14ac:dyDescent="0.25">
      <c r="A331" s="3"/>
      <c r="B331" s="7">
        <f>offs441+Ampl441*SIN(2*PI()*freq441*('4v'!A319)+deph441*PI()/180)</f>
        <v>1.4702428602048383</v>
      </c>
      <c r="C331" s="8">
        <f>('4v'!B319-B331)^2</f>
        <v>1.2149775591701249E-6</v>
      </c>
      <c r="D331" s="9">
        <f>offs442+Ampl442*SIN(2*PI()*freq442*('4v'!A319-reta442)+deph442*PI()/180)</f>
        <v>0.54677383470448881</v>
      </c>
      <c r="E331" s="10">
        <f>('4v'!C319-D331)^2</f>
        <v>2.9889794770021361E-4</v>
      </c>
      <c r="F331" s="3"/>
      <c r="G331" s="3"/>
      <c r="H331" s="7">
        <f>offs443+Ampl443*SIN(2*PI()*freq443*('4v'!E319)+deph443*PI()/180)</f>
        <v>-1.4981435649419679</v>
      </c>
      <c r="I331" s="8">
        <f>('4v'!F319-H331)^2</f>
        <v>1.1689116931040518E-5</v>
      </c>
      <c r="J331" s="9">
        <f>offs444+Ampl444*SIN(2*PI()*freq444*('4v'!E319-reta444)+deph444*PI()/180)</f>
        <v>1.1480343031538933</v>
      </c>
      <c r="K331" s="10">
        <f>('4v'!G319-J331)^2</f>
        <v>6.4532241000203985E-4</v>
      </c>
      <c r="L331" s="3"/>
      <c r="M331" s="3"/>
      <c r="N331" s="7">
        <f>offs445+Ampl445*SIN(2*PI()*freq445*('4v'!I319)+deph445*PI()/180)</f>
        <v>-2.3553067835915162</v>
      </c>
      <c r="O331" s="8">
        <f>('4v'!J319-N331)^2</f>
        <v>2.0480363777368184E-5</v>
      </c>
      <c r="P331" s="9">
        <f>offs446+Ampl446*SIN(2*PI()*freq446*('4v'!I319-reta446)+deph446*PI()/180)</f>
        <v>0.85628467440786615</v>
      </c>
      <c r="Q331" s="10">
        <f>('4v'!K319-P331)^2</f>
        <v>8.6034067061279773E-4</v>
      </c>
      <c r="R331" s="3"/>
      <c r="S331" s="3"/>
      <c r="T331" s="7">
        <f>offs447+Ampl447*SIN(2*PI()*freq447*('4v'!M319)+deph447*PI()/180)</f>
        <v>-1.8376239524542111</v>
      </c>
      <c r="U331" s="8">
        <f>('4v'!N319-T331)^2</f>
        <v>1.1503544408259468E-5</v>
      </c>
      <c r="V331" s="9">
        <f>offs448+Ampl448*SIN(2*PI()*freq448*('4v'!M319-reta448)+deph448*PI()/180)</f>
        <v>0.7516580368277902</v>
      </c>
      <c r="W331" s="10">
        <f>('4v'!O319-V331)^2</f>
        <v>7.6877267722292736E-7</v>
      </c>
      <c r="X331" s="3"/>
      <c r="Y331" s="3"/>
      <c r="Z331" s="7">
        <f>offs449+Ampl449*SIN(2*PI()*freq449*('4v'!Q320)+deph449*PI()/180)</f>
        <v>-2.235288265731306</v>
      </c>
      <c r="AA331" s="8">
        <f>('4v'!R320-Z331)^2</f>
        <v>4.8917684753145436E-6</v>
      </c>
      <c r="AB331" s="9">
        <f>offs450+Ampl450*SIN(2*PI()*freq450*('4v'!Q320-reta450)+deph450*PI()/180)</f>
        <v>0.89948291344850129</v>
      </c>
      <c r="AC331" s="10">
        <f>('4v'!S320-AB331)^2</f>
        <v>9.0270645659069979E-5</v>
      </c>
      <c r="AD331" s="3"/>
      <c r="AE331" s="3"/>
      <c r="AF331" s="7">
        <f>offs451+Ampl451*SIN(2*PI()*freq451*('4v'!U319)+deph451*PI()/180)</f>
        <v>1.4018757156157435</v>
      </c>
      <c r="AG331" s="8">
        <f>('4v'!V319-AF331)^2</f>
        <v>4.9521566784118282E-7</v>
      </c>
      <c r="AH331" s="9">
        <f>offs452+Ampl452*SIN(2*PI()*freq452*('4v'!U319-reta452)+deph452*PI()/180)</f>
        <v>0.91984064406796684</v>
      </c>
      <c r="AI331" s="10">
        <f>('4v'!W319-AH331)^2</f>
        <v>7.4365775351286578E-7</v>
      </c>
      <c r="AL331" s="76"/>
      <c r="AN331" s="76"/>
      <c r="AO331" s="80"/>
    </row>
    <row r="332" spans="1:41" x14ac:dyDescent="0.25">
      <c r="A332" s="3"/>
      <c r="B332" s="7">
        <f>offs441+Ampl441*SIN(2*PI()*freq441*('4v'!A320)+deph441*PI()/180)</f>
        <v>1.4583584327558348</v>
      </c>
      <c r="C332" s="8">
        <f>('4v'!B320-B332)^2</f>
        <v>8.7709360275157955E-7</v>
      </c>
      <c r="D332" s="9">
        <f>offs442+Ampl442*SIN(2*PI()*freq442*('4v'!A320-reta442)+deph442*PI()/180)</f>
        <v>0.54019097915202119</v>
      </c>
      <c r="E332" s="10">
        <f>('4v'!C320-D332)^2</f>
        <v>1.4768862400889866E-4</v>
      </c>
      <c r="F332" s="3"/>
      <c r="G332" s="3"/>
      <c r="H332" s="7">
        <f>offs443+Ampl443*SIN(2*PI()*freq443*('4v'!E320)+deph443*PI()/180)</f>
        <v>-1.4333608842043295</v>
      </c>
      <c r="I332" s="8">
        <f>('4v'!F320-H332)^2</f>
        <v>3.223517879343321E-6</v>
      </c>
      <c r="J332" s="9">
        <f>offs444+Ampl444*SIN(2*PI()*freq444*('4v'!E320-reta444)+deph444*PI()/180)</f>
        <v>1.1492730996039928</v>
      </c>
      <c r="K332" s="10">
        <f>('4v'!G320-J332)^2</f>
        <v>8.9258847084370454E-3</v>
      </c>
      <c r="L332" s="3"/>
      <c r="M332" s="3"/>
      <c r="N332" s="7">
        <f>offs445+Ampl445*SIN(2*PI()*freq445*('4v'!I320)+deph445*PI()/180)</f>
        <v>-2.3626311995969336</v>
      </c>
      <c r="O332" s="8">
        <f>('4v'!J320-N332)^2</f>
        <v>1.6300918498885473E-5</v>
      </c>
      <c r="P332" s="9">
        <f>offs446+Ampl446*SIN(2*PI()*freq446*('4v'!I320-reta446)+deph446*PI()/180)</f>
        <v>0.85887629071682026</v>
      </c>
      <c r="Q332" s="10">
        <f>('4v'!K320-P332)^2</f>
        <v>1.1476037502564356E-3</v>
      </c>
      <c r="R332" s="3"/>
      <c r="S332" s="3"/>
      <c r="T332" s="7">
        <f>offs447+Ampl447*SIN(2*PI()*freq447*('4v'!M320)+deph447*PI()/180)</f>
        <v>-1.8599739209201029</v>
      </c>
      <c r="U332" s="8">
        <f>('4v'!N320-T332)^2</f>
        <v>2.0063403565713437E-5</v>
      </c>
      <c r="V332" s="9">
        <f>offs448+Ampl448*SIN(2*PI()*freq448*('4v'!M320-reta448)+deph448*PI()/180)</f>
        <v>0.75344106915197373</v>
      </c>
      <c r="W332" s="10">
        <f>('4v'!O320-V332)^2</f>
        <v>4.9943782548336277E-7</v>
      </c>
      <c r="X332" s="3"/>
      <c r="Y332" s="3"/>
      <c r="Z332" s="7">
        <f>offs449+Ampl449*SIN(2*PI()*freq449*('4v'!Q321)+deph449*PI()/180)</f>
        <v>-2.1944034160054251</v>
      </c>
      <c r="AA332" s="8">
        <f>('4v'!R321-Z332)^2</f>
        <v>1.6277675671690434E-8</v>
      </c>
      <c r="AB332" s="9">
        <f>offs450+Ampl450*SIN(2*PI()*freq450*('4v'!Q321-reta450)+deph450*PI()/180)</f>
        <v>0.90491121925324258</v>
      </c>
      <c r="AC332" s="10">
        <f>('4v'!S321-AB332)^2</f>
        <v>1.4127178395998867E-4</v>
      </c>
      <c r="AD332" s="3"/>
      <c r="AE332" s="3"/>
      <c r="AF332" s="7">
        <f>offs451+Ampl451*SIN(2*PI()*freq451*('4v'!U320)+deph451*PI()/180)</f>
        <v>1.3531666036986723</v>
      </c>
      <c r="AG332" s="8">
        <f>('4v'!V320-AF332)^2</f>
        <v>6.7667684506928897E-7</v>
      </c>
      <c r="AH332" s="9">
        <f>offs452+Ampl452*SIN(2*PI()*freq452*('4v'!U320-reta452)+deph452*PI()/180)</f>
        <v>0.91454050621002125</v>
      </c>
      <c r="AI332" s="10">
        <f>('4v'!W320-AH332)^2</f>
        <v>5.0917642242125264E-6</v>
      </c>
      <c r="AL332" s="76"/>
      <c r="AN332" s="76"/>
      <c r="AO332" s="80"/>
    </row>
    <row r="333" spans="1:41" x14ac:dyDescent="0.25">
      <c r="A333" s="3"/>
      <c r="B333" s="7">
        <f>offs441+Ampl441*SIN(2*PI()*freq441*('4v'!A321)+deph441*PI()/180)</f>
        <v>1.4452581532739734</v>
      </c>
      <c r="C333" s="8">
        <f>('4v'!B321-B333)^2</f>
        <v>1.1980274226592328E-5</v>
      </c>
      <c r="D333" s="9">
        <f>offs442+Ampl442*SIN(2*PI()*freq442*('4v'!A321-reta442)+deph442*PI()/180)</f>
        <v>0.53382245396152572</v>
      </c>
      <c r="E333" s="10">
        <f>('4v'!C321-D333)^2</f>
        <v>8.388241115377906E-6</v>
      </c>
      <c r="F333" s="3"/>
      <c r="G333" s="3"/>
      <c r="H333" s="7">
        <f>offs443+Ampl443*SIN(2*PI()*freq443*('4v'!E321)+deph443*PI()/180)</f>
        <v>-1.3672044102309158</v>
      </c>
      <c r="I333" s="8">
        <f>('4v'!F321-H333)^2</f>
        <v>1.8608958708353002E-5</v>
      </c>
      <c r="J333" s="9">
        <f>offs444+Ampl444*SIN(2*PI()*freq444*('4v'!E321-reta444)+deph444*PI()/180)</f>
        <v>1.1501275277611638</v>
      </c>
      <c r="K333" s="10">
        <f>('4v'!G321-J333)^2</f>
        <v>1.8345001934415674E-4</v>
      </c>
      <c r="L333" s="3"/>
      <c r="M333" s="3"/>
      <c r="N333" s="7">
        <f>offs445+Ampl445*SIN(2*PI()*freq445*('4v'!I321)+deph445*PI()/180)</f>
        <v>-2.3696543952489715</v>
      </c>
      <c r="O333" s="8">
        <f>('4v'!J321-N333)^2</f>
        <v>1.0550382595609676E-5</v>
      </c>
      <c r="P333" s="9">
        <f>offs446+Ampl446*SIN(2*PI()*freq446*('4v'!I321-reta446)+deph446*PI()/180)</f>
        <v>0.86147236768655078</v>
      </c>
      <c r="Q333" s="10">
        <f>('4v'!K321-P333)^2</f>
        <v>1.3302343341104058E-3</v>
      </c>
      <c r="R333" s="3"/>
      <c r="S333" s="3"/>
      <c r="T333" s="7">
        <f>offs447+Ampl447*SIN(2*PI()*freq447*('4v'!M321)+deph447*PI()/180)</f>
        <v>-1.8819773583642625</v>
      </c>
      <c r="U333" s="8">
        <f>('4v'!N321-T333)^2</f>
        <v>1.5682800978034282E-5</v>
      </c>
      <c r="V333" s="9">
        <f>offs448+Ampl448*SIN(2*PI()*freq448*('4v'!M321-reta448)+deph448*PI()/180)</f>
        <v>0.75525695611945509</v>
      </c>
      <c r="W333" s="10">
        <f>('4v'!O321-V333)^2</f>
        <v>3.2429166120722221E-7</v>
      </c>
      <c r="X333" s="3"/>
      <c r="Y333" s="3"/>
      <c r="Z333" s="7">
        <f>offs449+Ampl449*SIN(2*PI()*freq449*('4v'!Q322)+deph449*PI()/180)</f>
        <v>-2.1501531555463895</v>
      </c>
      <c r="AA333" s="8">
        <f>('4v'!R322-Z333)^2</f>
        <v>1.9876613833759084E-6</v>
      </c>
      <c r="AB333" s="9">
        <f>offs450+Ampl450*SIN(2*PI()*freq450*('4v'!Q322-reta450)+deph450*PI()/180)</f>
        <v>0.91030384097331851</v>
      </c>
      <c r="AC333" s="10">
        <f>('4v'!S322-AB333)^2</f>
        <v>1.081425084622121E-4</v>
      </c>
      <c r="AD333" s="3"/>
      <c r="AE333" s="3"/>
      <c r="AF333" s="7">
        <f>offs451+Ampl451*SIN(2*PI()*freq451*('4v'!U321)+deph451*PI()/180)</f>
        <v>1.2973195390749317</v>
      </c>
      <c r="AG333" s="8">
        <f>('4v'!V321-AF333)^2</f>
        <v>2.6131985807808566E-6</v>
      </c>
      <c r="AH333" s="9">
        <f>offs452+Ampl452*SIN(2*PI()*freq452*('4v'!U321-reta452)+deph452*PI()/180)</f>
        <v>0.90912924241546045</v>
      </c>
      <c r="AI333" s="10">
        <f>('4v'!W321-AH333)^2</f>
        <v>3.2679874844602639E-6</v>
      </c>
      <c r="AL333" s="76"/>
      <c r="AN333" s="76"/>
      <c r="AO333" s="80"/>
    </row>
    <row r="334" spans="1:41" x14ac:dyDescent="0.25">
      <c r="A334" s="3"/>
      <c r="B334" s="7">
        <f>offs441+Ampl441*SIN(2*PI()*freq441*('4v'!A322)+deph441*PI()/180)</f>
        <v>1.4309502961765577</v>
      </c>
      <c r="C334" s="8">
        <f>('4v'!B322-B334)^2</f>
        <v>2.2833070020141544E-5</v>
      </c>
      <c r="D334" s="9">
        <f>offs442+Ampl442*SIN(2*PI()*freq442*('4v'!A322-reta442)+deph442*PI()/180)</f>
        <v>0.52767228163001167</v>
      </c>
      <c r="E334" s="10">
        <f>('4v'!C322-D334)^2</f>
        <v>1.0157723504316921E-5</v>
      </c>
      <c r="F334" s="3"/>
      <c r="G334" s="3"/>
      <c r="H334" s="7">
        <f>offs443+Ampl443*SIN(2*PI()*freq443*('4v'!E322)+deph443*PI()/180)</f>
        <v>-1.2997681549912503</v>
      </c>
      <c r="I334" s="8">
        <f>('4v'!F322-H334)^2</f>
        <v>2.7424650199382776E-5</v>
      </c>
      <c r="J334" s="9">
        <f>offs444+Ampl444*SIN(2*PI()*freq444*('4v'!E322-reta444)+deph444*PI()/180)</f>
        <v>1.1505963734362412</v>
      </c>
      <c r="K334" s="10">
        <f>('4v'!G322-J334)^2</f>
        <v>4.2314339943322543E-3</v>
      </c>
      <c r="L334" s="3"/>
      <c r="M334" s="3"/>
      <c r="N334" s="7">
        <f>offs445+Ampl445*SIN(2*PI()*freq445*('4v'!I322)+deph445*PI()/180)</f>
        <v>-2.3763752615036218</v>
      </c>
      <c r="O334" s="8">
        <f>('4v'!J322-N334)^2</f>
        <v>4.1359968485309086E-8</v>
      </c>
      <c r="P334" s="9">
        <f>offs446+Ampl446*SIN(2*PI()*freq446*('4v'!I322-reta446)+deph446*PI()/180)</f>
        <v>0.86407249536640984</v>
      </c>
      <c r="Q334" s="10">
        <f>('4v'!K322-P334)^2</f>
        <v>1.3778487699800377E-3</v>
      </c>
      <c r="R334" s="3"/>
      <c r="S334" s="3"/>
      <c r="T334" s="7">
        <f>offs447+Ampl447*SIN(2*PI()*freq447*('4v'!M322)+deph447*PI()/180)</f>
        <v>-1.9036288357677462</v>
      </c>
      <c r="U334" s="8">
        <f>('4v'!N322-T334)^2</f>
        <v>1.4387260408817964E-5</v>
      </c>
      <c r="V334" s="9">
        <f>offs448+Ampl448*SIN(2*PI()*freq448*('4v'!M322-reta448)+deph448*PI()/180)</f>
        <v>0.75710524998205031</v>
      </c>
      <c r="W334" s="10">
        <f>('4v'!O322-V334)^2</f>
        <v>2.1589031291966904E-7</v>
      </c>
      <c r="X334" s="3"/>
      <c r="Y334" s="3"/>
      <c r="Z334" s="7">
        <f>offs449+Ampl449*SIN(2*PI()*freq449*('4v'!Q323)+deph449*PI()/180)</f>
        <v>-2.1026230701389457</v>
      </c>
      <c r="AA334" s="8">
        <f>('4v'!R323-Z334)^2</f>
        <v>4.263935331073405E-6</v>
      </c>
      <c r="AB334" s="9">
        <f>offs450+Ampl450*SIN(2*PI()*freq450*('4v'!Q323-reta450)+deph450*PI()/180)</f>
        <v>0.91565034857381011</v>
      </c>
      <c r="AC334" s="10">
        <f>('4v'!S323-AB334)^2</f>
        <v>8.0257435375974341E-5</v>
      </c>
      <c r="AD334" s="3"/>
      <c r="AE334" s="3"/>
      <c r="AF334" s="7">
        <f>offs451+Ampl451*SIN(2*PI()*freq451*('4v'!U322)+deph451*PI()/180)</f>
        <v>1.2345549245944909</v>
      </c>
      <c r="AG334" s="8">
        <f>('4v'!V322-AF334)^2</f>
        <v>1.8277001091892487E-6</v>
      </c>
      <c r="AH334" s="9">
        <f>offs452+Ampl452*SIN(2*PI()*freq452*('4v'!U322-reta452)+deph452*PI()/180)</f>
        <v>0.90362820847031</v>
      </c>
      <c r="AI334" s="10">
        <f>('4v'!W322-AH334)^2</f>
        <v>2.1018954795610085E-6</v>
      </c>
      <c r="AL334" s="76"/>
      <c r="AN334" s="76"/>
      <c r="AO334" s="80"/>
    </row>
    <row r="335" spans="1:41" x14ac:dyDescent="0.25">
      <c r="A335" s="3"/>
      <c r="B335" s="7">
        <f>offs441+Ampl441*SIN(2*PI()*freq441*('4v'!A323)+deph441*PI()/180)</f>
        <v>1.4154438986127955</v>
      </c>
      <c r="C335" s="8">
        <f>('4v'!B323-B335)^2</f>
        <v>9.8168189111747915E-7</v>
      </c>
      <c r="D335" s="9">
        <f>offs442+Ampl442*SIN(2*PI()*freq442*('4v'!A323-reta442)+deph442*PI()/180)</f>
        <v>0.52174434673814218</v>
      </c>
      <c r="E335" s="10">
        <f>('4v'!C323-D335)^2</f>
        <v>1.2250401662797431E-4</v>
      </c>
      <c r="F335" s="3"/>
      <c r="G335" s="3"/>
      <c r="H335" s="7">
        <f>offs443+Ampl443*SIN(2*PI()*freq443*('4v'!E323)+deph443*PI()/180)</f>
        <v>-1.2311479490940567</v>
      </c>
      <c r="I335" s="8">
        <f>('4v'!F323-H335)^2</f>
        <v>9.1382212252585825E-6</v>
      </c>
      <c r="J335" s="9">
        <f>offs444+Ampl444*SIN(2*PI()*freq444*('4v'!E323-reta444)+deph444*PI()/180)</f>
        <v>1.1506789703738665</v>
      </c>
      <c r="K335" s="10">
        <f>('4v'!G323-J335)^2</f>
        <v>2.8529881346958286E-3</v>
      </c>
      <c r="L335" s="3"/>
      <c r="M335" s="3"/>
      <c r="N335" s="7">
        <f>offs445+Ampl445*SIN(2*PI()*freq445*('4v'!I323)+deph445*PI()/180)</f>
        <v>-2.3827927370581916</v>
      </c>
      <c r="O335" s="8">
        <f>('4v'!J323-N335)^2</f>
        <v>5.7984731015183873E-7</v>
      </c>
      <c r="P335" s="9">
        <f>offs446+Ampl446*SIN(2*PI()*freq446*('4v'!I323-reta446)+deph446*PI()/180)</f>
        <v>0.86667626316609481</v>
      </c>
      <c r="Q335" s="10">
        <f>('4v'!K323-P335)^2</f>
        <v>1.1467551330447217E-3</v>
      </c>
      <c r="R335" s="3"/>
      <c r="S335" s="3"/>
      <c r="T335" s="7">
        <f>offs447+Ampl447*SIN(2*PI()*freq447*('4v'!M323)+deph447*PI()/180)</f>
        <v>-1.9249230109524811</v>
      </c>
      <c r="U335" s="8">
        <f>('4v'!N323-T335)^2</f>
        <v>5.9288533188177808E-9</v>
      </c>
      <c r="V335" s="9">
        <f>offs448+Ampl448*SIN(2*PI()*freq448*('4v'!M323-reta448)+deph448*PI()/180)</f>
        <v>0.75898549500091894</v>
      </c>
      <c r="W335" s="10">
        <f>('4v'!O323-V335)^2</f>
        <v>5.4984856675344055E-6</v>
      </c>
      <c r="X335" s="3"/>
      <c r="Y335" s="3"/>
      <c r="Z335" s="7">
        <f>offs449+Ampl449*SIN(2*PI()*freq449*('4v'!Q324)+deph449*PI()/180)</f>
        <v>-2.0519050891777857</v>
      </c>
      <c r="AA335" s="8">
        <f>('4v'!R324-Z335)^2</f>
        <v>3.6293647753168349E-6</v>
      </c>
      <c r="AB335" s="9">
        <f>offs450+Ampl450*SIN(2*PI()*freq450*('4v'!Q324-reta450)+deph450*PI()/180)</f>
        <v>0.92094040121052978</v>
      </c>
      <c r="AC335" s="10">
        <f>('4v'!S324-AB335)^2</f>
        <v>5.7389697019022783E-5</v>
      </c>
      <c r="AD335" s="3"/>
      <c r="AE335" s="3"/>
      <c r="AF335" s="7">
        <f>offs451+Ampl451*SIN(2*PI()*freq451*('4v'!U323)+deph451*PI()/180)</f>
        <v>1.1651204635162886</v>
      </c>
      <c r="AG335" s="8">
        <f>('4v'!V323-AF335)^2</f>
        <v>4.9705075704624684E-6</v>
      </c>
      <c r="AH335" s="9">
        <f>offs452+Ampl452*SIN(2*PI()*freq452*('4v'!U323-reta452)+deph452*PI()/180)</f>
        <v>0.89805911444236874</v>
      </c>
      <c r="AI335" s="10">
        <f>('4v'!W323-AH335)^2</f>
        <v>1.3453345068015467E-6</v>
      </c>
      <c r="AL335" s="76"/>
      <c r="AN335" s="76"/>
      <c r="AO335" s="80"/>
    </row>
    <row r="336" spans="1:41" x14ac:dyDescent="0.25">
      <c r="A336" s="3"/>
      <c r="B336" s="7">
        <f>offs441+Ampl441*SIN(2*PI()*freq441*('4v'!A324)+deph441*PI()/180)</f>
        <v>1.3987487547557449</v>
      </c>
      <c r="C336" s="8">
        <f>('4v'!B324-B336)^2</f>
        <v>6.2956677859053781E-9</v>
      </c>
      <c r="D336" s="9">
        <f>offs442+Ampl442*SIN(2*PI()*freq442*('4v'!A324-reta442)+deph442*PI()/180)</f>
        <v>0.51604239349665182</v>
      </c>
      <c r="E336" s="10">
        <f>('4v'!C324-D336)^2</f>
        <v>2.8123647213364173E-4</v>
      </c>
      <c r="F336" s="3"/>
      <c r="G336" s="3"/>
      <c r="H336" s="7">
        <f>offs443+Ampl443*SIN(2*PI()*freq443*('4v'!E324)+deph443*PI()/180)</f>
        <v>-1.1614413056067376</v>
      </c>
      <c r="I336" s="8">
        <f>('4v'!F324-H336)^2</f>
        <v>3.1157670202529304E-5</v>
      </c>
      <c r="J336" s="9">
        <f>offs444+Ampl444*SIN(2*PI()*freq444*('4v'!E324-reta444)+deph444*PI()/180)</f>
        <v>1.1503752011992714</v>
      </c>
      <c r="K336" s="10">
        <f>('4v'!G324-J336)^2</f>
        <v>5.5313413451317884E-5</v>
      </c>
      <c r="L336" s="3"/>
      <c r="M336" s="3"/>
      <c r="N336" s="7">
        <f>offs445+Ampl445*SIN(2*PI()*freq445*('4v'!I324)+deph445*PI()/180)</f>
        <v>-2.388905808518897</v>
      </c>
      <c r="O336" s="8">
        <f>('4v'!J324-N336)^2</f>
        <v>1.0305671217591736E-6</v>
      </c>
      <c r="P336" s="9">
        <f>offs446+Ampl446*SIN(2*PI()*freq446*('4v'!I324-reta446)+deph446*PI()/180)</f>
        <v>0.86928325992048638</v>
      </c>
      <c r="Q336" s="10">
        <f>('4v'!K324-P336)^2</f>
        <v>7.1316503227565142E-4</v>
      </c>
      <c r="R336" s="3"/>
      <c r="S336" s="3"/>
      <c r="T336" s="7">
        <f>offs447+Ampl447*SIN(2*PI()*freq447*('4v'!M324)+deph447*PI()/180)</f>
        <v>-1.9458546298993731</v>
      </c>
      <c r="U336" s="8">
        <f>('4v'!N324-T336)^2</f>
        <v>6.6712696142144527E-6</v>
      </c>
      <c r="V336" s="9">
        <f>offs448+Ampl448*SIN(2*PI()*freq448*('4v'!M324-reta448)+deph448*PI()/180)</f>
        <v>0.76089722755893718</v>
      </c>
      <c r="W336" s="10">
        <f>('4v'!O324-V336)^2</f>
        <v>5.3060549341783099E-6</v>
      </c>
      <c r="X336" s="3"/>
      <c r="Y336" s="3"/>
      <c r="Z336" s="7">
        <f>offs449+Ampl449*SIN(2*PI()*freq449*('4v'!Q325)+deph449*PI()/180)</f>
        <v>-1.9980973078640716</v>
      </c>
      <c r="AA336" s="8">
        <f>('4v'!R325-Z336)^2</f>
        <v>1.2581932478038364E-6</v>
      </c>
      <c r="AB336" s="9">
        <f>offs450+Ampl450*SIN(2*PI()*freq450*('4v'!Q325-reta450)+deph450*PI()/180)</f>
        <v>0.92616376723056626</v>
      </c>
      <c r="AC336" s="10">
        <f>('4v'!S325-AB336)^2</f>
        <v>3.9165477396413967E-5</v>
      </c>
      <c r="AD336" s="3"/>
      <c r="AE336" s="3"/>
      <c r="AF336" s="7">
        <f>offs451+Ampl451*SIN(2*PI()*freq451*('4v'!U324)+deph451*PI()/180)</f>
        <v>1.0892901819366054</v>
      </c>
      <c r="AG336" s="8">
        <f>('4v'!V324-AF336)^2</f>
        <v>1.7817392623643162E-6</v>
      </c>
      <c r="AH336" s="9">
        <f>offs452+Ampl452*SIN(2*PI()*freq452*('4v'!U324-reta452)+deph452*PI()/180)</f>
        <v>0.89244393900148755</v>
      </c>
      <c r="AI336" s="10">
        <f>('4v'!W324-AH336)^2</f>
        <v>8.2257738911882034E-6</v>
      </c>
      <c r="AL336" s="76"/>
      <c r="AN336" s="76"/>
      <c r="AO336" s="80"/>
    </row>
    <row r="337" spans="1:41" x14ac:dyDescent="0.25">
      <c r="A337" s="3"/>
      <c r="B337" s="7">
        <f>offs441+Ampl441*SIN(2*PI()*freq441*('4v'!A325)+deph441*PI()/180)</f>
        <v>1.3808754096160984</v>
      </c>
      <c r="C337" s="8">
        <f>('4v'!B325-B337)^2</f>
        <v>1.4031795571157853E-7</v>
      </c>
      <c r="D337" s="9">
        <f>offs442+Ampl442*SIN(2*PI()*freq442*('4v'!A325-reta442)+deph442*PI()/180)</f>
        <v>0.51057002338141944</v>
      </c>
      <c r="E337" s="10">
        <f>('4v'!C325-D337)^2</f>
        <v>7.3454783574959046E-5</v>
      </c>
      <c r="F337" s="3"/>
      <c r="G337" s="3"/>
      <c r="H337" s="7">
        <f>offs443+Ampl443*SIN(2*PI()*freq443*('4v'!E325)+deph443*PI()/180)</f>
        <v>-1.0907472814839489</v>
      </c>
      <c r="I337" s="8">
        <f>('4v'!F325-H337)^2</f>
        <v>1.0544837035998267E-5</v>
      </c>
      <c r="J337" s="9">
        <f>offs444+Ampl444*SIN(2*PI()*freq444*('4v'!E325-reta444)+deph444*PI()/180)</f>
        <v>1.149685497585075</v>
      </c>
      <c r="K337" s="10">
        <f>('4v'!G325-J337)^2</f>
        <v>8.7683515297862561E-4</v>
      </c>
      <c r="L337" s="3"/>
      <c r="M337" s="3"/>
      <c r="N337" s="7">
        <f>offs445+Ampl445*SIN(2*PI()*freq445*('4v'!I325)+deph445*PI()/180)</f>
        <v>-2.3947135105608899</v>
      </c>
      <c r="O337" s="8">
        <f>('4v'!J325-N337)^2</f>
        <v>9.2833333083471652E-7</v>
      </c>
      <c r="P337" s="9">
        <f>offs446+Ampl446*SIN(2*PI()*freq446*('4v'!I325-reta446)+deph446*PI()/180)</f>
        <v>0.87189307395457594</v>
      </c>
      <c r="Q337" s="10">
        <f>('4v'!K325-P337)^2</f>
        <v>4.6235595611783542E-4</v>
      </c>
      <c r="R337" s="3"/>
      <c r="S337" s="3"/>
      <c r="T337" s="7">
        <f>offs447+Ampl447*SIN(2*PI()*freq447*('4v'!M325)+deph447*PI()/180)</f>
        <v>-1.9664185280446529</v>
      </c>
      <c r="U337" s="8">
        <f>('4v'!N325-T337)^2</f>
        <v>2.4032191153792689E-6</v>
      </c>
      <c r="V337" s="9">
        <f>offs448+Ampl448*SIN(2*PI()*freq448*('4v'!M325-reta448)+deph448*PI()/180)</f>
        <v>0.76283997627501321</v>
      </c>
      <c r="W337" s="10">
        <f>('4v'!O325-V337)^2</f>
        <v>5.2583822507302433E-6</v>
      </c>
      <c r="X337" s="3"/>
      <c r="Y337" s="3"/>
      <c r="Z337" s="7">
        <f>offs449+Ampl449*SIN(2*PI()*freq449*('4v'!Q326)+deph449*PI()/180)</f>
        <v>-1.941303797476515</v>
      </c>
      <c r="AA337" s="8">
        <f>('4v'!R326-Z337)^2</f>
        <v>1.0414836127587708E-5</v>
      </c>
      <c r="AB337" s="9">
        <f>offs450+Ampl450*SIN(2*PI()*freq450*('4v'!Q326-reta450)+deph450*PI()/180)</f>
        <v>0.93131034396163648</v>
      </c>
      <c r="AC337" s="10">
        <f>('4v'!S326-AB337)^2</f>
        <v>9.3921166334777282E-6</v>
      </c>
      <c r="AD337" s="3"/>
      <c r="AE337" s="3"/>
      <c r="AF337" s="7">
        <f>offs451+Ampl451*SIN(2*PI()*freq451*('4v'!U325)+deph451*PI()/180)</f>
        <v>1.0073633473332777</v>
      </c>
      <c r="AG337" s="8">
        <f>('4v'!V325-AF337)^2</f>
        <v>1.0135644302328526E-5</v>
      </c>
      <c r="AH337" s="9">
        <f>offs452+Ampl452*SIN(2*PI()*freq452*('4v'!U325-reta452)+deph452*PI()/180)</f>
        <v>0.88680484267980186</v>
      </c>
      <c r="AI337" s="10">
        <f>('4v'!W325-AH337)^2</f>
        <v>7.0127371925192355E-6</v>
      </c>
      <c r="AL337" s="76"/>
      <c r="AN337" s="76"/>
      <c r="AO337" s="80"/>
    </row>
    <row r="338" spans="1:41" x14ac:dyDescent="0.25">
      <c r="A338" s="3"/>
      <c r="B338" s="7">
        <f>offs441+Ampl441*SIN(2*PI()*freq441*('4v'!A326)+deph441*PI()/180)</f>
        <v>1.3618351523817336</v>
      </c>
      <c r="C338" s="8">
        <f>('4v'!B326-B338)^2</f>
        <v>4.2830470607390663E-6</v>
      </c>
      <c r="D338" s="9">
        <f>offs442+Ampl442*SIN(2*PI()*freq442*('4v'!A326-reta442)+deph442*PI()/180)</f>
        <v>0.50533069285870158</v>
      </c>
      <c r="E338" s="10">
        <f>('4v'!C326-D338)^2</f>
        <v>4.3731473078174311E-6</v>
      </c>
      <c r="F338" s="3"/>
      <c r="G338" s="3"/>
      <c r="H338" s="7">
        <f>offs443+Ampl443*SIN(2*PI()*freq443*('4v'!E326)+deph443*PI()/180)</f>
        <v>-1.0191663368022668</v>
      </c>
      <c r="I338" s="8">
        <f>('4v'!F326-H338)^2</f>
        <v>3.915795090005684E-6</v>
      </c>
      <c r="J338" s="9">
        <f>offs444+Ampl444*SIN(2*PI()*freq444*('4v'!E326-reta444)+deph444*PI()/180)</f>
        <v>1.1486108396378529</v>
      </c>
      <c r="K338" s="10">
        <f>('4v'!G326-J338)^2</f>
        <v>3.1802791514171687E-7</v>
      </c>
      <c r="L338" s="3"/>
      <c r="M338" s="3"/>
      <c r="N338" s="7">
        <f>offs445+Ampl445*SIN(2*PI()*freq445*('4v'!I326)+deph445*PI()/180)</f>
        <v>-2.4002149260806926</v>
      </c>
      <c r="O338" s="8">
        <f>('4v'!J326-N338)^2</f>
        <v>3.6667394502039793E-7</v>
      </c>
      <c r="P338" s="9">
        <f>offs446+Ampl446*SIN(2*PI()*freq446*('4v'!I326-reta446)+deph446*PI()/180)</f>
        <v>0.87450529314847347</v>
      </c>
      <c r="Q338" s="10">
        <f>('4v'!K326-P338)^2</f>
        <v>2.6576117540637095E-4</v>
      </c>
      <c r="R338" s="3"/>
      <c r="S338" s="3"/>
      <c r="T338" s="7">
        <f>offs447+Ampl447*SIN(2*PI()*freq447*('4v'!M326)+deph447*PI()/180)</f>
        <v>-1.9866096315541577</v>
      </c>
      <c r="U338" s="8">
        <f>('4v'!N326-T338)^2</f>
        <v>7.9277377682050854E-7</v>
      </c>
      <c r="V338" s="9">
        <f>offs448+Ampl448*SIN(2*PI()*freq448*('4v'!M326-reta448)+deph448*PI()/180)</f>
        <v>0.76481326212031686</v>
      </c>
      <c r="W338" s="10">
        <f>('4v'!O326-V338)^2</f>
        <v>1.8202187052243811E-5</v>
      </c>
      <c r="X338" s="3"/>
      <c r="Y338" s="3"/>
      <c r="Z338" s="7">
        <f>offs449+Ampl449*SIN(2*PI()*freq449*('4v'!Q327)+deph449*PI()/180)</f>
        <v>-1.8816344040839232</v>
      </c>
      <c r="AA338" s="8">
        <f>('4v'!R327-Z338)^2</f>
        <v>1.8520937808871642E-5</v>
      </c>
      <c r="AB338" s="9">
        <f>offs450+Ampl450*SIN(2*PI()*freq450*('4v'!Q327-reta450)+deph450*PI()/180)</f>
        <v>0.93637017725197458</v>
      </c>
      <c r="AC338" s="10">
        <f>('4v'!S327-AB338)^2</f>
        <v>1.7789205841229043E-9</v>
      </c>
      <c r="AD338" s="3"/>
      <c r="AE338" s="3"/>
      <c r="AF338" s="7">
        <f>offs451+Ampl451*SIN(2*PI()*freq451*('4v'!U326)+deph451*PI()/180)</f>
        <v>0.91966328749367454</v>
      </c>
      <c r="AG338" s="8">
        <f>('4v'!V326-AF338)^2</f>
        <v>8.9563281455169968E-6</v>
      </c>
      <c r="AH338" s="9">
        <f>offs452+Ampl452*SIN(2*PI()*freq452*('4v'!U326-reta452)+deph452*PI()/180)</f>
        <v>0.88116408041423555</v>
      </c>
      <c r="AI338" s="10">
        <f>('4v'!W326-AH338)^2</f>
        <v>5.9045091932816255E-6</v>
      </c>
      <c r="AL338" s="76"/>
      <c r="AN338" s="76"/>
      <c r="AO338" s="80"/>
    </row>
    <row r="339" spans="1:41" x14ac:dyDescent="0.25">
      <c r="A339" s="3"/>
      <c r="B339" s="7">
        <f>offs441+Ampl441*SIN(2*PI()*freq441*('4v'!A327)+deph441*PI()/180)</f>
        <v>1.3416400092872163</v>
      </c>
      <c r="C339" s="8">
        <f>('4v'!B327-B339)^2</f>
        <v>2.9974608058453065E-7</v>
      </c>
      <c r="D339" s="9">
        <f>offs442+Ampl442*SIN(2*PI()*freq442*('4v'!A327-reta442)+deph442*PI()/180)</f>
        <v>0.50032771120195285</v>
      </c>
      <c r="E339" s="10">
        <f>('4v'!C327-D339)^2</f>
        <v>8.185343459526981E-5</v>
      </c>
      <c r="F339" s="3"/>
      <c r="G339" s="3"/>
      <c r="H339" s="7">
        <f>offs443+Ampl443*SIN(2*PI()*freq443*('4v'!E327)+deph443*PI()/180)</f>
        <v>-0.94680019200090659</v>
      </c>
      <c r="I339" s="8">
        <f>('4v'!F327-H339)^2</f>
        <v>1.4679564664610633E-5</v>
      </c>
      <c r="J339" s="9">
        <f>offs444+Ampl444*SIN(2*PI()*freq444*('4v'!E327-reta444)+deph444*PI()/180)</f>
        <v>1.1471527545053521</v>
      </c>
      <c r="K339" s="10">
        <f>('4v'!G327-J339)^2</f>
        <v>1.4568232856462368E-3</v>
      </c>
      <c r="L339" s="3"/>
      <c r="M339" s="3"/>
      <c r="N339" s="7">
        <f>offs445+Ampl445*SIN(2*PI()*freq445*('4v'!I327)+deph445*PI()/180)</f>
        <v>-2.4054091863410201</v>
      </c>
      <c r="O339" s="8">
        <f>('4v'!J327-N339)^2</f>
        <v>3.5490208442805466E-9</v>
      </c>
      <c r="P339" s="9">
        <f>offs446+Ampl446*SIN(2*PI()*freq446*('4v'!I327-reta446)+deph446*PI()/180)</f>
        <v>0.87711950500248637</v>
      </c>
      <c r="Q339" s="10">
        <f>('4v'!K327-P339)^2</f>
        <v>1.7048564077515362E-4</v>
      </c>
      <c r="R339" s="3"/>
      <c r="S339" s="3"/>
      <c r="T339" s="7">
        <f>offs447+Ampl447*SIN(2*PI()*freq447*('4v'!M327)+deph447*PI()/180)</f>
        <v>-2.0064229585752225</v>
      </c>
      <c r="U339" s="8">
        <f>('4v'!N327-T339)^2</f>
        <v>3.7003062338663615E-7</v>
      </c>
      <c r="V339" s="9">
        <f>offs448+Ampl448*SIN(2*PI()*freq448*('4v'!M327-reta448)+deph448*PI()/180)</f>
        <v>0.76681659853639483</v>
      </c>
      <c r="W339" s="10">
        <f>('4v'!O327-V339)^2</f>
        <v>1.8633109256476603E-5</v>
      </c>
      <c r="X339" s="3"/>
      <c r="Y339" s="3"/>
      <c r="Z339" s="7">
        <f>offs449+Ampl449*SIN(2*PI()*freq449*('4v'!Q328)+deph449*PI()/180)</f>
        <v>-1.8192045360885518</v>
      </c>
      <c r="AA339" s="8">
        <f>('4v'!R328-Z339)^2</f>
        <v>1.7922216689533249E-5</v>
      </c>
      <c r="AB339" s="9">
        <f>offs450+Ampl450*SIN(2*PI()*freq450*('4v'!Q328-reta450)+deph450*PI()/180)</f>
        <v>0.94133348072296119</v>
      </c>
      <c r="AC339" s="10">
        <f>('4v'!S328-AB339)^2</f>
        <v>1.2088578601632324E-6</v>
      </c>
      <c r="AD339" s="3"/>
      <c r="AE339" s="3"/>
      <c r="AF339" s="7">
        <f>offs451+Ampl451*SIN(2*PI()*freq451*('4v'!U327)+deph451*PI()/180)</f>
        <v>0.82653611448763642</v>
      </c>
      <c r="AG339" s="8">
        <f>('4v'!V327-AF339)^2</f>
        <v>5.6163573417109396E-6</v>
      </c>
      <c r="AH339" s="9">
        <f>offs452+Ampl452*SIN(2*PI()*freq452*('4v'!U327-reta452)+deph452*PI()/180)</f>
        <v>0.87554391371643137</v>
      </c>
      <c r="AI339" s="10">
        <f>('4v'!W327-AH339)^2</f>
        <v>4.7964779294755349E-6</v>
      </c>
      <c r="AL339" s="76"/>
      <c r="AN339" s="76"/>
      <c r="AO339" s="80"/>
    </row>
    <row r="340" spans="1:41" x14ac:dyDescent="0.25">
      <c r="A340" s="3"/>
      <c r="B340" s="7">
        <f>offs441+Ampl441*SIN(2*PI()*freq441*('4v'!A328)+deph441*PI()/180)</f>
        <v>1.3203027360177755</v>
      </c>
      <c r="C340" s="8">
        <f>('4v'!B328-B340)^2</f>
        <v>1.6029131826269068E-7</v>
      </c>
      <c r="D340" s="9">
        <f>offs442+Ampl442*SIN(2*PI()*freq442*('4v'!A328-reta442)+deph442*PI()/180)</f>
        <v>0.49556423840161873</v>
      </c>
      <c r="E340" s="10">
        <f>('4v'!C328-D340)^2</f>
        <v>3.1389072827851642E-4</v>
      </c>
      <c r="F340" s="3"/>
      <c r="G340" s="3"/>
      <c r="H340" s="7">
        <f>offs443+Ampl443*SIN(2*PI()*freq443*('4v'!E328)+deph443*PI()/180)</f>
        <v>-0.87375168333141962</v>
      </c>
      <c r="I340" s="8">
        <f>('4v'!F328-H340)^2</f>
        <v>9.2938603286098114E-6</v>
      </c>
      <c r="J340" s="9">
        <f>offs444+Ampl444*SIN(2*PI()*freq444*('4v'!E328-reta444)+deph444*PI()/180)</f>
        <v>1.1453133142063305</v>
      </c>
      <c r="K340" s="10">
        <f>('4v'!G328-J340)^2</f>
        <v>5.9821893467261085E-3</v>
      </c>
      <c r="L340" s="3"/>
      <c r="M340" s="3"/>
      <c r="N340" s="7">
        <f>offs445+Ampl445*SIN(2*PI()*freq445*('4v'!I328)+deph445*PI()/180)</f>
        <v>-2.4102954711079634</v>
      </c>
      <c r="O340" s="8">
        <f>('4v'!J328-N340)^2</f>
        <v>8.472486512728003E-7</v>
      </c>
      <c r="P340" s="9">
        <f>offs446+Ampl446*SIN(2*PI()*freq446*('4v'!I328-reta446)+deph446*PI()/180)</f>
        <v>0.87973529670225803</v>
      </c>
      <c r="Q340" s="10">
        <f>('4v'!K328-P340)^2</f>
        <v>1.3845185662745297E-4</v>
      </c>
      <c r="R340" s="3"/>
      <c r="S340" s="3"/>
      <c r="T340" s="7">
        <f>offs447+Ampl447*SIN(2*PI()*freq447*('4v'!M328)+deph447*PI()/180)</f>
        <v>-2.0258536204658784</v>
      </c>
      <c r="U340" s="8">
        <f>('4v'!N328-T340)^2</f>
        <v>1.5481094522194383E-6</v>
      </c>
      <c r="V340" s="9">
        <f>offs448+Ampl448*SIN(2*PI()*freq448*('4v'!M328-reta448)+deph448*PI()/180)</f>
        <v>0.76884949155514304</v>
      </c>
      <c r="W340" s="10">
        <f>('4v'!O328-V340)^2</f>
        <v>1.9328170778401513E-5</v>
      </c>
      <c r="X340" s="3"/>
      <c r="Y340" s="3"/>
      <c r="Z340" s="7">
        <f>offs449+Ampl449*SIN(2*PI()*freq449*('4v'!Q329)+deph449*PI()/180)</f>
        <v>-1.7541349410111711</v>
      </c>
      <c r="AA340" s="8">
        <f>('4v'!R329-Z340)^2</f>
        <v>8.387157666776915E-6</v>
      </c>
      <c r="AB340" s="9">
        <f>offs450+Ampl450*SIN(2*PI()*freq450*('4v'!Q329-reta450)+deph450*PI()/180)</f>
        <v>0.94619065469725927</v>
      </c>
      <c r="AC340" s="10">
        <f>('4v'!S329-AB340)^2</f>
        <v>9.342130502283004E-9</v>
      </c>
      <c r="AD340" s="3"/>
      <c r="AE340" s="3"/>
      <c r="AF340" s="7">
        <f>offs451+Ampl451*SIN(2*PI()*freq451*('4v'!U328)+deph451*PI()/180)</f>
        <v>0.72834935872125461</v>
      </c>
      <c r="AG340" s="8">
        <f>('4v'!V328-AF340)^2</f>
        <v>8.4137198279614117E-6</v>
      </c>
      <c r="AH340" s="9">
        <f>offs452+Ampl452*SIN(2*PI()*freq452*('4v'!U328-reta452)+deph452*PI()/180)</f>
        <v>0.86996652281673559</v>
      </c>
      <c r="AI340" s="10">
        <f>('4v'!W328-AH340)^2</f>
        <v>1.4911006036872037E-5</v>
      </c>
      <c r="AL340" s="76"/>
      <c r="AN340" s="76"/>
      <c r="AO340" s="80"/>
    </row>
    <row r="341" spans="1:41" x14ac:dyDescent="0.25">
      <c r="A341" s="3"/>
      <c r="B341" s="7">
        <f>offs441+Ampl441*SIN(2*PI()*freq441*('4v'!A329)+deph441*PI()/180)</f>
        <v>1.297836809652539</v>
      </c>
      <c r="C341" s="8">
        <f>('4v'!B329-B341)^2</f>
        <v>6.3721392219011332E-6</v>
      </c>
      <c r="D341" s="9">
        <f>offs442+Ampl442*SIN(2*PI()*freq442*('4v'!A329-reta442)+deph442*PI()/180)</f>
        <v>0.49104328316921725</v>
      </c>
      <c r="E341" s="10">
        <f>('4v'!C329-D341)^2</f>
        <v>3.360518419640044E-4</v>
      </c>
      <c r="F341" s="3"/>
      <c r="G341" s="3"/>
      <c r="H341" s="7">
        <f>offs443+Ampl443*SIN(2*PI()*freq443*('4v'!E329)+deph443*PI()/180)</f>
        <v>-0.8001246167217535</v>
      </c>
      <c r="I341" s="8">
        <f>('4v'!F329-H341)^2</f>
        <v>2.8463628328202051E-6</v>
      </c>
      <c r="J341" s="9">
        <f>offs444+Ampl444*SIN(2*PI()*freq444*('4v'!E329-reta444)+deph444*PI()/180)</f>
        <v>1.1430951326861052</v>
      </c>
      <c r="K341" s="10">
        <f>('4v'!G329-J341)^2</f>
        <v>5.0723072998264413E-3</v>
      </c>
      <c r="L341" s="3"/>
      <c r="M341" s="3"/>
      <c r="N341" s="7">
        <f>offs445+Ampl445*SIN(2*PI()*freq445*('4v'!I329)+deph445*PI()/180)</f>
        <v>-2.4148730087805141</v>
      </c>
      <c r="O341" s="8">
        <f>('4v'!J329-N341)^2</f>
        <v>1.3059638579721339E-7</v>
      </c>
      <c r="P341" s="9">
        <f>offs446+Ampl446*SIN(2*PI()*freq446*('4v'!I329-reta446)+deph446*PI()/180)</f>
        <v>0.88235225518395588</v>
      </c>
      <c r="Q341" s="10">
        <f>('4v'!K329-P341)^2</f>
        <v>1.097730857349337E-4</v>
      </c>
      <c r="R341" s="3"/>
      <c r="S341" s="3"/>
      <c r="T341" s="7">
        <f>offs447+Ampl447*SIN(2*PI()*freq447*('4v'!M329)+deph447*PI()/180)</f>
        <v>-2.0448968230010509</v>
      </c>
      <c r="U341" s="8">
        <f>('4v'!N329-T341)^2</f>
        <v>5.7181273107809802E-7</v>
      </c>
      <c r="V341" s="9">
        <f>offs448+Ampl448*SIN(2*PI()*freq448*('4v'!M329-reta448)+deph448*PI()/180)</f>
        <v>0.77091143992060562</v>
      </c>
      <c r="W341" s="10">
        <f>('4v'!O329-V341)^2</f>
        <v>2.0296826324624767E-5</v>
      </c>
      <c r="X341" s="3"/>
      <c r="Y341" s="3"/>
      <c r="Z341" s="7">
        <f>offs449+Ampl449*SIN(2*PI()*freq449*('4v'!Q330)+deph449*PI()/180)</f>
        <v>-1.6865514719496026</v>
      </c>
      <c r="AA341" s="8">
        <f>('4v'!R330-Z341)^2</f>
        <v>1.6593630777374454E-5</v>
      </c>
      <c r="AB341" s="9">
        <f>offs450+Ampl450*SIN(2*PI()*freq450*('4v'!Q330-reta450)+deph450*PI()/180)</f>
        <v>0.95093230476584278</v>
      </c>
      <c r="AC341" s="10">
        <f>('4v'!S330-AB341)^2</f>
        <v>1.0418187610313541E-6</v>
      </c>
      <c r="AD341" s="3"/>
      <c r="AE341" s="3"/>
      <c r="AF341" s="7">
        <f>offs451+Ampl451*SIN(2*PI()*freq451*('4v'!U329)+deph451*PI()/180)</f>
        <v>0.62549051846228787</v>
      </c>
      <c r="AG341" s="8">
        <f>('4v'!V329-AF341)^2</f>
        <v>1.7610457296358735E-5</v>
      </c>
      <c r="AH341" s="9">
        <f>offs452+Ampl452*SIN(2*PI()*freq452*('4v'!U329-reta452)+deph452*PI()/180)</f>
        <v>0.86445391912896219</v>
      </c>
      <c r="AI341" s="10">
        <f>('4v'!W329-AH341)^2</f>
        <v>1.2355793529935867E-5</v>
      </c>
      <c r="AL341" s="76"/>
      <c r="AN341" s="76"/>
      <c r="AO341" s="80"/>
    </row>
    <row r="342" spans="1:41" x14ac:dyDescent="0.25">
      <c r="A342" s="3"/>
      <c r="B342" s="7">
        <f>offs441+Ampl441*SIN(2*PI()*freq441*('4v'!A330)+deph441*PI()/180)</f>
        <v>1.27425642015212</v>
      </c>
      <c r="C342" s="8">
        <f>('4v'!B330-B342)^2</f>
        <v>5.6711619409230089E-6</v>
      </c>
      <c r="D342" s="9">
        <f>offs442+Ampl442*SIN(2*PI()*freq442*('4v'!A330-reta442)+deph442*PI()/180)</f>
        <v>0.48676770103697264</v>
      </c>
      <c r="E342" s="10">
        <f>('4v'!C330-D342)^2</f>
        <v>1.6490923225701739E-4</v>
      </c>
      <c r="F342" s="3"/>
      <c r="G342" s="3"/>
      <c r="H342" s="7">
        <f>offs443+Ampl443*SIN(2*PI()*freq443*('4v'!E330)+deph443*PI()/180)</f>
        <v>-0.72602362026235223</v>
      </c>
      <c r="I342" s="8">
        <f>('4v'!F330-H342)^2</f>
        <v>1.4122716292250297E-5</v>
      </c>
      <c r="J342" s="9">
        <f>offs444+Ampl444*SIN(2*PI()*freq444*('4v'!E330-reta444)+deph444*PI()/180)</f>
        <v>1.1405013621019926</v>
      </c>
      <c r="K342" s="10">
        <f>('4v'!G330-J342)^2</f>
        <v>2.9967549532382499E-4</v>
      </c>
      <c r="L342" s="3"/>
      <c r="M342" s="3"/>
      <c r="N342" s="7">
        <f>offs445+Ampl445*SIN(2*PI()*freq445*('4v'!I330)+deph445*PI()/180)</f>
        <v>-2.4191410765124091</v>
      </c>
      <c r="O342" s="8">
        <f>('4v'!J330-N342)^2</f>
        <v>3.816422118405298E-6</v>
      </c>
      <c r="P342" s="9">
        <f>offs446+Ampl446*SIN(2*PI()*freq446*('4v'!I330-reta446)+deph446*PI()/180)</f>
        <v>0.88496996719949894</v>
      </c>
      <c r="Q342" s="10">
        <f>('4v'!K330-P342)^2</f>
        <v>1.2414098185402534E-4</v>
      </c>
      <c r="R342" s="3"/>
      <c r="S342" s="3"/>
      <c r="T342" s="7">
        <f>offs447+Ampl447*SIN(2*PI()*freq447*('4v'!M330)+deph447*PI()/180)</f>
        <v>-2.0635478675554633</v>
      </c>
      <c r="U342" s="8">
        <f>('4v'!N330-T342)^2</f>
        <v>1.4305245281304312E-5</v>
      </c>
      <c r="V342" s="9">
        <f>offs448+Ampl448*SIN(2*PI()*freq448*('4v'!M330-reta448)+deph448*PI()/180)</f>
        <v>0.77300193521257088</v>
      </c>
      <c r="W342" s="10">
        <f>('4v'!O330-V342)^2</f>
        <v>2.1553504604377104E-5</v>
      </c>
      <c r="X342" s="3"/>
      <c r="Y342" s="3"/>
      <c r="Z342" s="7">
        <f>offs449+Ampl449*SIN(2*PI()*freq449*('4v'!Q331)+deph449*PI()/180)</f>
        <v>-1.6165848441623671</v>
      </c>
      <c r="AA342" s="8">
        <f>('4v'!R331-Z342)^2</f>
        <v>1.3899145949675165E-5</v>
      </c>
      <c r="AB342" s="9">
        <f>offs450+Ampl450*SIN(2*PI()*freq450*('4v'!Q331-reta450)+deph450*PI()/180)</f>
        <v>0.9555492599580121</v>
      </c>
      <c r="AC342" s="10">
        <f>('4v'!S331-AB342)^2</f>
        <v>9.5938893610675926E-8</v>
      </c>
      <c r="AD342" s="3"/>
      <c r="AE342" s="3"/>
      <c r="AF342" s="7">
        <f>offs451+Ampl451*SIN(2*PI()*freq451*('4v'!U330)+deph451*PI()/180)</f>
        <v>0.51836553056149881</v>
      </c>
      <c r="AG342" s="8">
        <f>('4v'!V330-AF342)^2</f>
        <v>3.7887432750191224E-6</v>
      </c>
      <c r="AH342" s="9">
        <f>offs452+Ampl452*SIN(2*PI()*freq452*('4v'!U330-reta452)+deph452*PI()/180)</f>
        <v>0.8590278583813975</v>
      </c>
      <c r="AI342" s="10">
        <f>('4v'!W330-AH342)^2</f>
        <v>2.5342581836145743E-5</v>
      </c>
      <c r="AL342" s="76"/>
      <c r="AN342" s="76"/>
      <c r="AO342" s="80"/>
    </row>
    <row r="343" spans="1:41" x14ac:dyDescent="0.25">
      <c r="A343" s="3"/>
      <c r="B343" s="7">
        <f>offs441+Ampl441*SIN(2*PI()*freq441*('4v'!A331)+deph441*PI()/180)</f>
        <v>1.2495764613959359</v>
      </c>
      <c r="C343" s="8">
        <f>('4v'!B331-B343)^2</f>
        <v>1.2972330614321027E-6</v>
      </c>
      <c r="D343" s="9">
        <f>offs442+Ampl442*SIN(2*PI()*freq442*('4v'!A331-reta442)+deph442*PI()/180)</f>
        <v>0.48274019255420009</v>
      </c>
      <c r="E343" s="10">
        <f>('4v'!C331-D343)^2</f>
        <v>5.0459818032534702E-5</v>
      </c>
      <c r="F343" s="3"/>
      <c r="G343" s="3"/>
      <c r="H343" s="7">
        <f>offs443+Ampl443*SIN(2*PI()*freq443*('4v'!E331)+deph443*PI()/180)</f>
        <v>-0.65155399552390025</v>
      </c>
      <c r="I343" s="8">
        <f>('4v'!F331-H343)^2</f>
        <v>5.495843319378502E-5</v>
      </c>
      <c r="J343" s="9">
        <f>offs444+Ampl444*SIN(2*PI()*freq444*('4v'!E331-reta444)+deph444*PI()/180)</f>
        <v>1.1375356883439207</v>
      </c>
      <c r="K343" s="10">
        <f>('4v'!G331-J343)^2</f>
        <v>3.9999947446392597E-3</v>
      </c>
      <c r="L343" s="3"/>
      <c r="M343" s="3"/>
      <c r="N343" s="7">
        <f>offs445+Ampl445*SIN(2*PI()*freq445*('4v'!I331)+deph445*PI()/180)</f>
        <v>-2.4230990003262773</v>
      </c>
      <c r="O343" s="8">
        <f>('4v'!J331-N343)^2</f>
        <v>4.0209887661280335E-6</v>
      </c>
      <c r="P343" s="9">
        <f>offs446+Ampl446*SIN(2*PI()*freq446*('4v'!I331-reta446)+deph446*PI()/180)</f>
        <v>0.88758801938181442</v>
      </c>
      <c r="Q343" s="10">
        <f>('4v'!K331-P343)^2</f>
        <v>6.2418364512912677E-5</v>
      </c>
      <c r="R343" s="3"/>
      <c r="S343" s="3"/>
      <c r="T343" s="7">
        <f>offs447+Ampl447*SIN(2*PI()*freq447*('4v'!M331)+deph447*PI()/180)</f>
        <v>-2.081802152262954</v>
      </c>
      <c r="U343" s="8">
        <f>('4v'!N331-T343)^2</f>
        <v>3.0486107853968533E-7</v>
      </c>
      <c r="V343" s="9">
        <f>offs448+Ampl448*SIN(2*PI()*freq448*('4v'!M331-reta448)+deph448*PI()/180)</f>
        <v>0.77512046197193385</v>
      </c>
      <c r="W343" s="10">
        <f>('4v'!O331-V343)^2</f>
        <v>2.3116594482901312E-5</v>
      </c>
      <c r="X343" s="3"/>
      <c r="Y343" s="3"/>
      <c r="Z343" s="7">
        <f>offs449+Ampl449*SIN(2*PI()*freq449*('4v'!Q332)+deph449*PI()/180)</f>
        <v>-1.544370382248309</v>
      </c>
      <c r="AA343" s="8">
        <f>('4v'!R332-Z343)^2</f>
        <v>1.3517518092048832E-5</v>
      </c>
      <c r="AB343" s="9">
        <f>offs450+Ampl450*SIN(2*PI()*freq450*('4v'!Q332-reta450)+deph450*PI()/180)</f>
        <v>0.96003259047924927</v>
      </c>
      <c r="AC343" s="10">
        <f>('4v'!S332-AB343)^2</f>
        <v>7.1070483626351396E-8</v>
      </c>
      <c r="AD343" s="3"/>
      <c r="AE343" s="3"/>
      <c r="AF343" s="7">
        <f>offs451+Ampl451*SIN(2*PI()*freq451*('4v'!U331)+deph451*PI()/180)</f>
        <v>0.40739716840538032</v>
      </c>
      <c r="AG343" s="8">
        <f>('4v'!V331-AF343)^2</f>
        <v>5.37854209251431E-6</v>
      </c>
      <c r="AH343" s="9">
        <f>offs452+Ampl452*SIN(2*PI()*freq452*('4v'!U331-reta452)+deph452*PI()/180)</f>
        <v>0.85370975475688082</v>
      </c>
      <c r="AI343" s="10">
        <f>('4v'!W331-AH343)^2</f>
        <v>4.1554077734437027E-5</v>
      </c>
      <c r="AL343" s="76"/>
      <c r="AN343" s="76"/>
      <c r="AO343" s="80"/>
    </row>
    <row r="344" spans="1:41" x14ac:dyDescent="0.25">
      <c r="A344" s="3"/>
      <c r="B344" s="7">
        <f>offs441+Ampl441*SIN(2*PI()*freq441*('4v'!A332)+deph441*PI()/180)</f>
        <v>1.223812521774911</v>
      </c>
      <c r="C344" s="8">
        <f>('4v'!B332-B344)^2</f>
        <v>7.3919918437302363E-6</v>
      </c>
      <c r="D344" s="9">
        <f>offs442+Ampl442*SIN(2*PI()*freq442*('4v'!A332-reta442)+deph442*PI()/180)</f>
        <v>0.47896330158158018</v>
      </c>
      <c r="E344" s="10">
        <f>('4v'!C332-D344)^2</f>
        <v>2.5211429327457821E-5</v>
      </c>
      <c r="F344" s="3"/>
      <c r="G344" s="3"/>
      <c r="H344" s="7">
        <f>offs443+Ampl443*SIN(2*PI()*freq443*('4v'!E332)+deph443*PI()/180)</f>
        <v>-0.57682156791803929</v>
      </c>
      <c r="I344" s="8">
        <f>('4v'!F332-H344)^2</f>
        <v>4.7605417379220902E-5</v>
      </c>
      <c r="J344" s="9">
        <f>offs444+Ampl444*SIN(2*PI()*freq444*('4v'!E332-reta444)+deph444*PI()/180)</f>
        <v>1.1342023257965779</v>
      </c>
      <c r="K344" s="10">
        <f>('4v'!G332-J344)^2</f>
        <v>1.393996158887179E-5</v>
      </c>
      <c r="L344" s="3"/>
      <c r="M344" s="3"/>
      <c r="N344" s="7">
        <f>offs445+Ampl445*SIN(2*PI()*freq445*('4v'!I332)+deph445*PI()/180)</f>
        <v>-2.4267461552200662</v>
      </c>
      <c r="O344" s="8">
        <f>('4v'!J332-N344)^2</f>
        <v>3.0490231295593317E-6</v>
      </c>
      <c r="P344" s="9">
        <f>offs446+Ampl446*SIN(2*PI()*freq446*('4v'!I332-reta446)+deph446*PI()/180)</f>
        <v>0.89020599831011338</v>
      </c>
      <c r="Q344" s="10">
        <f>('4v'!K332-P344)^2</f>
        <v>2.1707569792765705E-5</v>
      </c>
      <c r="R344" s="3"/>
      <c r="S344" s="3"/>
      <c r="T344" s="7">
        <f>offs447+Ampl447*SIN(2*PI()*freq447*('4v'!M332)+deph447*PI()/180)</f>
        <v>-2.0996551731519162</v>
      </c>
      <c r="U344" s="8">
        <f>('4v'!N332-T344)^2</f>
        <v>1.2680715894277984E-6</v>
      </c>
      <c r="V344" s="9">
        <f>offs448+Ampl448*SIN(2*PI()*freq448*('4v'!M332-reta448)+deph448*PI()/180)</f>
        <v>0.77726649782779444</v>
      </c>
      <c r="W344" s="10">
        <f>('4v'!O332-V344)^2</f>
        <v>2.5008879066182174E-5</v>
      </c>
      <c r="X344" s="3"/>
      <c r="Y344" s="3"/>
      <c r="Z344" s="7">
        <f>offs449+Ampl449*SIN(2*PI()*freq449*('4v'!Q333)+deph449*PI()/180)</f>
        <v>-1.4700477584111358</v>
      </c>
      <c r="AA344" s="8">
        <f>('4v'!R333-Z344)^2</f>
        <v>3.3388118240752223E-6</v>
      </c>
      <c r="AB344" s="9">
        <f>offs450+Ampl450*SIN(2*PI()*freq450*('4v'!Q333-reta450)+deph450*PI()/180)</f>
        <v>0.96437362498260726</v>
      </c>
      <c r="AC344" s="10">
        <f>('4v'!S333-AB344)^2</f>
        <v>1.5659394341545738E-6</v>
      </c>
      <c r="AD344" s="3"/>
      <c r="AE344" s="3"/>
      <c r="AF344" s="7">
        <f>offs451+Ampl451*SIN(2*PI()*freq451*('4v'!U332)+deph451*PI()/180)</f>
        <v>0.29302337342274021</v>
      </c>
      <c r="AG344" s="8">
        <f>('4v'!V332-AF344)^2</f>
        <v>1.5039917720035979E-6</v>
      </c>
      <c r="AH344" s="9">
        <f>offs452+Ampl452*SIN(2*PI()*freq452*('4v'!U332-reta452)+deph452*PI()/180)</f>
        <v>0.84852059638080768</v>
      </c>
      <c r="AI344" s="10">
        <f>('4v'!W332-AH344)^2</f>
        <v>3.3366838771817835E-5</v>
      </c>
      <c r="AL344" s="76"/>
      <c r="AN344" s="76"/>
      <c r="AO344" s="80"/>
    </row>
    <row r="345" spans="1:41" x14ac:dyDescent="0.25">
      <c r="A345" s="3"/>
      <c r="B345" s="7">
        <f>offs441+Ampl441*SIN(2*PI()*freq441*('4v'!A333)+deph441*PI()/180)</f>
        <v>1.1969808743455204</v>
      </c>
      <c r="C345" s="8">
        <f>('4v'!B333-B345)^2</f>
        <v>1.6327072780699431E-6</v>
      </c>
      <c r="D345" s="9">
        <f>offs442+Ampl442*SIN(2*PI()*freq442*('4v'!A333-reta442)+deph442*PI()/180)</f>
        <v>0.47543941368440312</v>
      </c>
      <c r="E345" s="10">
        <f>('4v'!C333-D345)^2</f>
        <v>1.5503204066570712E-4</v>
      </c>
      <c r="F345" s="3"/>
      <c r="G345" s="3"/>
      <c r="H345" s="7">
        <f>offs443+Ampl443*SIN(2*PI()*freq443*('4v'!E333)+deph443*PI()/180)</f>
        <v>-0.50193253631367107</v>
      </c>
      <c r="I345" s="8">
        <f>('4v'!F333-H345)^2</f>
        <v>1.8286197010359209E-5</v>
      </c>
      <c r="J345" s="9">
        <f>offs444+Ampl444*SIN(2*PI()*freq444*('4v'!E333-reta444)+deph444*PI()/180)</f>
        <v>1.1305060113505419</v>
      </c>
      <c r="K345" s="10">
        <f>('4v'!G333-J345)^2</f>
        <v>7.0596311739415064E-3</v>
      </c>
      <c r="L345" s="3"/>
      <c r="M345" s="3"/>
      <c r="N345" s="7">
        <f>offs445+Ampl445*SIN(2*PI()*freq445*('4v'!I333)+deph445*PI()/180)</f>
        <v>-2.4300819652657388</v>
      </c>
      <c r="O345" s="8">
        <f>('4v'!J333-N345)^2</f>
        <v>9.789547543524566E-6</v>
      </c>
      <c r="P345" s="9">
        <f>offs446+Ampl446*SIN(2*PI()*freq446*('4v'!I333-reta446)+deph446*PI()/180)</f>
        <v>0.89282349057517429</v>
      </c>
      <c r="Q345" s="10">
        <f>('4v'!K333-P345)^2</f>
        <v>6.1951181367827744E-6</v>
      </c>
      <c r="R345" s="3"/>
      <c r="S345" s="3"/>
      <c r="T345" s="7">
        <f>offs447+Ampl447*SIN(2*PI()*freq447*('4v'!M333)+deph447*PI()/180)</f>
        <v>-2.1171025252565858</v>
      </c>
      <c r="U345" s="8">
        <f>('4v'!N333-T345)^2</f>
        <v>1.5797089832380306E-6</v>
      </c>
      <c r="V345" s="9">
        <f>offs448+Ampl448*SIN(2*PI()*freq448*('4v'!M333-reta448)+deph448*PI()/180)</f>
        <v>0.77943951362625985</v>
      </c>
      <c r="W345" s="10">
        <f>('4v'!O333-V345)^2</f>
        <v>2.7256477256650254E-5</v>
      </c>
      <c r="X345" s="3"/>
      <c r="Y345" s="3"/>
      <c r="Z345" s="7">
        <f>offs449+Ampl449*SIN(2*PI()*freq449*('4v'!Q334)+deph449*PI()/180)</f>
        <v>-1.3937607223151358</v>
      </c>
      <c r="AA345" s="8">
        <f>('4v'!R334-Z345)^2</f>
        <v>1.149680418707491E-10</v>
      </c>
      <c r="AB345" s="9">
        <f>offs450+Ampl450*SIN(2*PI()*freq450*('4v'!Q334-reta450)+deph450*PI()/180)</f>
        <v>0.96856396734022743</v>
      </c>
      <c r="AC345" s="10">
        <f>('4v'!S334-AB345)^2</f>
        <v>8.5265907341385681E-6</v>
      </c>
      <c r="AD345" s="3"/>
      <c r="AE345" s="3"/>
      <c r="AF345" s="7">
        <f>offs451+Ampl451*SIN(2*PI()*freq451*('4v'!U333)+deph451*PI()/180)</f>
        <v>0.17569552672995825</v>
      </c>
      <c r="AG345" s="8">
        <f>('4v'!V333-AF345)^2</f>
        <v>1.1805403349138001E-6</v>
      </c>
      <c r="AH345" s="9">
        <f>offs452+Ampl452*SIN(2*PI()*freq452*('4v'!U333-reta452)+deph452*PI()/180)</f>
        <v>0.84348086249058751</v>
      </c>
      <c r="AI345" s="10">
        <f>('4v'!W333-AH345)^2</f>
        <v>4.7750000398989518E-5</v>
      </c>
      <c r="AL345" s="76"/>
      <c r="AN345" s="76"/>
      <c r="AO345" s="80"/>
    </row>
    <row r="346" spans="1:41" x14ac:dyDescent="0.25">
      <c r="A346" s="3"/>
      <c r="B346" s="7">
        <f>offs441+Ampl441*SIN(2*PI()*freq441*('4v'!A334)+deph441*PI()/180)</f>
        <v>1.1690984665513708</v>
      </c>
      <c r="C346" s="8">
        <f>('4v'!B334-B346)^2</f>
        <v>5.4621936735528078E-7</v>
      </c>
      <c r="D346" s="9">
        <f>offs442+Ampl442*SIN(2*PI()*freq442*('4v'!A334-reta442)+deph442*PI()/180)</f>
        <v>0.47217075462579333</v>
      </c>
      <c r="E346" s="10">
        <f>('4v'!C334-D346)^2</f>
        <v>3.1233299819969263E-4</v>
      </c>
      <c r="F346" s="3"/>
      <c r="G346" s="3"/>
      <c r="H346" s="7">
        <f>offs443+Ampl443*SIN(2*PI()*freq443*('4v'!E334)+deph443*PI()/180)</f>
        <v>-0.42699332212253971</v>
      </c>
      <c r="I346" s="8">
        <f>('4v'!F334-H346)^2</f>
        <v>5.3064710375243725E-6</v>
      </c>
      <c r="J346" s="9">
        <f>offs444+Ampl444*SIN(2*PI()*freq444*('4v'!E334-reta444)+deph444*PI()/180)</f>
        <v>1.1264519976708982</v>
      </c>
      <c r="K346" s="10">
        <f>('4v'!G334-J346)^2</f>
        <v>3.1956519426812931E-3</v>
      </c>
      <c r="L346" s="3"/>
      <c r="M346" s="3"/>
      <c r="N346" s="7">
        <f>offs445+Ampl445*SIN(2*PI()*freq445*('4v'!I334)+deph445*PI()/180)</f>
        <v>-2.433105903700219</v>
      </c>
      <c r="O346" s="8">
        <f>('4v'!J334-N346)^2</f>
        <v>5.046823805270663E-6</v>
      </c>
      <c r="P346" s="9">
        <f>offs446+Ampl446*SIN(2*PI()*freq446*('4v'!I334-reta446)+deph446*PI()/180)</f>
        <v>0.89544008284462573</v>
      </c>
      <c r="Q346" s="10">
        <f>('4v'!K334-P346)^2</f>
        <v>5.9057797986722925E-5</v>
      </c>
      <c r="R346" s="3"/>
      <c r="S346" s="3"/>
      <c r="T346" s="7">
        <f>offs447+Ampl447*SIN(2*PI()*freq447*('4v'!M334)+deph447*PI()/180)</f>
        <v>-2.1341399037039013</v>
      </c>
      <c r="U346" s="8">
        <f>('4v'!N334-T346)^2</f>
        <v>2.4184512101039031E-8</v>
      </c>
      <c r="V346" s="9">
        <f>offs448+Ampl448*SIN(2*PI()*freq448*('4v'!M334-reta448)+deph448*PI()/180)</f>
        <v>0.78163897356091983</v>
      </c>
      <c r="W346" s="10">
        <f>('4v'!O334-V346)^2</f>
        <v>2.9889330687992941E-5</v>
      </c>
      <c r="X346" s="3"/>
      <c r="Y346" s="3"/>
      <c r="Z346" s="7">
        <f>offs449+Ampl449*SIN(2*PI()*freq449*('4v'!Q335)+deph449*PI()/180)</f>
        <v>-1.3156568230545418</v>
      </c>
      <c r="AA346" s="8">
        <f>('4v'!R335-Z346)^2</f>
        <v>1.5506450408880213E-5</v>
      </c>
      <c r="AB346" s="9">
        <f>offs450+Ampl450*SIN(2*PI()*freq450*('4v'!Q335-reta450)+deph450*PI()/180)</f>
        <v>0.9725955128825482</v>
      </c>
      <c r="AC346" s="10">
        <f>('4v'!S335-AB346)^2</f>
        <v>7.814748223839037E-6</v>
      </c>
      <c r="AD346" s="3"/>
      <c r="AE346" s="3"/>
      <c r="AF346" s="7">
        <f>offs451+Ampl451*SIN(2*PI()*freq451*('4v'!U334)+deph451*PI()/180)</f>
        <v>5.5876667735933028E-2</v>
      </c>
      <c r="AG346" s="8">
        <f>('4v'!V334-AF346)^2</f>
        <v>1.6619298292076288E-7</v>
      </c>
      <c r="AH346" s="9">
        <f>offs452+Ampl452*SIN(2*PI()*freq452*('4v'!U334-reta452)+deph452*PI()/180)</f>
        <v>0.83861044261344952</v>
      </c>
      <c r="AI346" s="10">
        <f>('4v'!W334-AH346)^2</f>
        <v>6.1992905919303778E-5</v>
      </c>
      <c r="AL346" s="76"/>
      <c r="AN346" s="76"/>
      <c r="AO346" s="80"/>
    </row>
    <row r="347" spans="1:41" x14ac:dyDescent="0.25">
      <c r="A347" s="3"/>
      <c r="B347" s="7">
        <f>offs441+Ampl441*SIN(2*PI()*freq441*('4v'!A335)+deph441*PI()/180)</f>
        <v>1.1401829095188432</v>
      </c>
      <c r="C347" s="8">
        <f>('4v'!B335-B347)^2</f>
        <v>2.5267808586828923E-5</v>
      </c>
      <c r="D347" s="9">
        <f>offs442+Ampl442*SIN(2*PI()*freq442*('4v'!A335-reta442)+deph442*PI()/180)</f>
        <v>0.469159388960871</v>
      </c>
      <c r="E347" s="10">
        <f>('4v'!C335-D347)^2</f>
        <v>1.656835194270429E-4</v>
      </c>
      <c r="F347" s="3"/>
      <c r="G347" s="3"/>
      <c r="H347" s="7">
        <f>offs443+Ampl443*SIN(2*PI()*freq443*('4v'!E335)+deph443*PI()/180)</f>
        <v>-0.35211041806860333</v>
      </c>
      <c r="I347" s="8">
        <f>('4v'!F335-H347)^2</f>
        <v>2.4215078982746221E-5</v>
      </c>
      <c r="J347" s="9">
        <f>offs444+Ampl444*SIN(2*PI()*freq444*('4v'!E335-reta444)+deph444*PI()/180)</f>
        <v>1.1220460457329167</v>
      </c>
      <c r="K347" s="10">
        <f>('4v'!G335-J347)^2</f>
        <v>1.1433429267912816E-3</v>
      </c>
      <c r="L347" s="3"/>
      <c r="M347" s="3"/>
      <c r="N347" s="7">
        <f>offs445+Ampl445*SIN(2*PI()*freq445*('4v'!I335)+deph445*PI()/180)</f>
        <v>-2.4358174930085741</v>
      </c>
      <c r="O347" s="8">
        <f>('4v'!J335-N347)^2</f>
        <v>1.1063947516459878E-6</v>
      </c>
      <c r="P347" s="9">
        <f>offs446+Ampl446*SIN(2*PI()*freq446*('4v'!I335-reta446)+deph446*PI()/180)</f>
        <v>0.89805536192821589</v>
      </c>
      <c r="Q347" s="10">
        <f>('4v'!K335-P347)^2</f>
        <v>2.2008458535137555E-4</v>
      </c>
      <c r="R347" s="3"/>
      <c r="S347" s="3"/>
      <c r="T347" s="7">
        <f>offs447+Ampl447*SIN(2*PI()*freq447*('4v'!M335)+deph447*PI()/180)</f>
        <v>-2.1507631047756668</v>
      </c>
      <c r="U347" s="8">
        <f>('4v'!N335-T347)^2</f>
        <v>6.3904871269155913E-7</v>
      </c>
      <c r="V347" s="9">
        <f>offs448+Ampl448*SIN(2*PI()*freq448*('4v'!M335-reta448)+deph448*PI()/180)</f>
        <v>0.78386433530496114</v>
      </c>
      <c r="W347" s="10">
        <f>('4v'!O335-V347)^2</f>
        <v>3.2940084529579238E-5</v>
      </c>
      <c r="X347" s="3"/>
      <c r="Y347" s="3"/>
      <c r="Z347" s="7">
        <f>offs449+Ampl449*SIN(2*PI()*freq449*('4v'!Q336)+deph449*PI()/180)</f>
        <v>-1.2358871237743134</v>
      </c>
      <c r="AA347" s="8">
        <f>('4v'!R336-Z347)^2</f>
        <v>1.8029567106789791E-5</v>
      </c>
      <c r="AB347" s="9">
        <f>offs450+Ampl450*SIN(2*PI()*freq450*('4v'!Q336-reta450)+deph450*PI()/180)</f>
        <v>0.97646046407379439</v>
      </c>
      <c r="AC347" s="10">
        <f>('4v'!S336-AB347)^2</f>
        <v>8.0459360606549795E-6</v>
      </c>
      <c r="AD347" s="3"/>
      <c r="AE347" s="3"/>
      <c r="AF347" s="7">
        <f>offs451+Ampl451*SIN(2*PI()*freq451*('4v'!U335)+deph451*PI()/180)</f>
        <v>-6.5960333262908788E-2</v>
      </c>
      <c r="AG347" s="8">
        <f>('4v'!V335-AF347)^2</f>
        <v>2.6168456722913257E-6</v>
      </c>
      <c r="AH347" s="9">
        <f>offs452+Ampl452*SIN(2*PI()*freq452*('4v'!U335-reta452)+deph452*PI()/180)</f>
        <v>0.83392855807156574</v>
      </c>
      <c r="AI347" s="10">
        <f>('4v'!W335-AH347)^2</f>
        <v>4.4842334500891757E-5</v>
      </c>
      <c r="AL347" s="76"/>
      <c r="AN347" s="76"/>
      <c r="AO347" s="80"/>
    </row>
    <row r="348" spans="1:41" x14ac:dyDescent="0.25">
      <c r="A348" s="3"/>
      <c r="B348" s="7">
        <f>offs441+Ampl441*SIN(2*PI()*freq441*('4v'!A336)+deph441*PI()/180)</f>
        <v>1.1102524669335176</v>
      </c>
      <c r="C348" s="8">
        <f>('4v'!B336-B348)^2</f>
        <v>2.3703941095285721E-7</v>
      </c>
      <c r="D348" s="9">
        <f>offs442+Ampl442*SIN(2*PI()*freq442*('4v'!A336-reta442)+deph442*PI()/180)</f>
        <v>0.46640721873273394</v>
      </c>
      <c r="E348" s="10">
        <f>('4v'!C336-D348)^2</f>
        <v>3.4320631072653963E-5</v>
      </c>
      <c r="F348" s="3"/>
      <c r="G348" s="3"/>
      <c r="H348" s="7">
        <f>offs443+Ampl443*SIN(2*PI()*freq443*('4v'!E336)+deph443*PI()/180)</f>
        <v>-0.2773902368560216</v>
      </c>
      <c r="I348" s="8">
        <f>('4v'!F336-H348)^2</f>
        <v>2.9400937602546773E-5</v>
      </c>
      <c r="J348" s="9">
        <f>offs444+Ampl444*SIN(2*PI()*freq444*('4v'!E336-reta444)+deph444*PI()/180)</f>
        <v>1.1172944166353893</v>
      </c>
      <c r="K348" s="10">
        <f>('4v'!G336-J348)^2</f>
        <v>6.0260261735229064E-3</v>
      </c>
      <c r="L348" s="3"/>
      <c r="M348" s="3"/>
      <c r="N348" s="7">
        <f>offs445+Ampl445*SIN(2*PI()*freq445*('4v'!I336)+deph445*PI()/180)</f>
        <v>-2.4382163049994174</v>
      </c>
      <c r="O348" s="8">
        <f>('4v'!J336-N348)^2</f>
        <v>2.2426410252795602E-6</v>
      </c>
      <c r="P348" s="9">
        <f>offs446+Ampl446*SIN(2*PI()*freq446*('4v'!I336-reta446)+deph446*PI()/180)</f>
        <v>0.90066891484306</v>
      </c>
      <c r="Q348" s="10">
        <f>('4v'!K336-P348)^2</f>
        <v>2.6011061498526597E-4</v>
      </c>
      <c r="R348" s="3"/>
      <c r="S348" s="3"/>
      <c r="T348" s="7">
        <f>offs447+Ampl447*SIN(2*PI()*freq447*('4v'!M336)+deph447*PI()/180)</f>
        <v>-2.1669680269457556</v>
      </c>
      <c r="U348" s="8">
        <f>('4v'!N336-T348)^2</f>
        <v>4.7202474834738028E-6</v>
      </c>
      <c r="V348" s="9">
        <f>offs448+Ampl448*SIN(2*PI()*freq448*('4v'!M336-reta448)+deph448*PI()/180)</f>
        <v>0.78611505014489136</v>
      </c>
      <c r="W348" s="10">
        <f>('4v'!O336-V348)^2</f>
        <v>3.644464631300033E-5</v>
      </c>
      <c r="X348" s="3"/>
      <c r="Y348" s="3"/>
      <c r="Z348" s="7">
        <f>offs449+Ampl449*SIN(2*PI()*freq449*('4v'!Q337)+deph449*PI()/180)</f>
        <v>-1.1546059094942693</v>
      </c>
      <c r="AA348" s="8">
        <f>('4v'!R337-Z348)^2</f>
        <v>2.4969104493917978E-5</v>
      </c>
      <c r="AB348" s="9">
        <f>offs450+Ampl450*SIN(2*PI()*freq450*('4v'!Q337-reta450)+deph450*PI()/180)</f>
        <v>0.98015134559343042</v>
      </c>
      <c r="AC348" s="10">
        <f>('4v'!S337-AB348)^2</f>
        <v>1.2070415050746517E-6</v>
      </c>
      <c r="AD348" s="3"/>
      <c r="AE348" s="3"/>
      <c r="AF348" s="7">
        <f>offs451+Ampl451*SIN(2*PI()*freq451*('4v'!U336)+deph451*PI()/180)</f>
        <v>-0.18933464128565952</v>
      </c>
      <c r="AG348" s="8">
        <f>('4v'!V336-AF348)^2</f>
        <v>1.0519375749888315E-5</v>
      </c>
      <c r="AH348" s="9">
        <f>offs452+Ampl452*SIN(2*PI()*freq452*('4v'!U336-reta452)+deph452*PI()/180)</f>
        <v>0.82945368612427328</v>
      </c>
      <c r="AI348" s="10">
        <f>('4v'!W336-AH348)^2</f>
        <v>5.278478571282705E-5</v>
      </c>
      <c r="AL348" s="76"/>
      <c r="AN348" s="76"/>
      <c r="AO348" s="80"/>
    </row>
    <row r="349" spans="1:41" x14ac:dyDescent="0.25">
      <c r="A349" s="3"/>
      <c r="B349" s="7">
        <f>offs441+Ampl441*SIN(2*PI()*freq441*('4v'!A337)+deph441*PI()/180)</f>
        <v>1.0793260435044405</v>
      </c>
      <c r="C349" s="8">
        <f>('4v'!B337-B349)^2</f>
        <v>1.3056638668441954E-6</v>
      </c>
      <c r="D349" s="9">
        <f>offs442+Ampl442*SIN(2*PI()*freq442*('4v'!A337-reta442)+deph442*PI()/180)</f>
        <v>0.46391598227108638</v>
      </c>
      <c r="E349" s="10">
        <f>('4v'!C337-D349)^2</f>
        <v>1.9743961113623706E-5</v>
      </c>
      <c r="F349" s="3"/>
      <c r="G349" s="3"/>
      <c r="H349" s="7">
        <f>offs443+Ampl443*SIN(2*PI()*freq443*('4v'!E337)+deph443*PI()/180)</f>
        <v>-0.20293895995090128</v>
      </c>
      <c r="I349" s="8">
        <f>('4v'!F337-H349)^2</f>
        <v>3.0573923033021471E-6</v>
      </c>
      <c r="J349" s="9">
        <f>offs444+Ampl444*SIN(2*PI()*freq444*('4v'!E337-reta444)+deph444*PI()/180)</f>
        <v>1.1122038627032678</v>
      </c>
      <c r="K349" s="10">
        <f>('4v'!G337-J349)^2</f>
        <v>4.0876903213205495E-4</v>
      </c>
      <c r="L349" s="3"/>
      <c r="M349" s="3"/>
      <c r="N349" s="7">
        <f>offs445+Ampl445*SIN(2*PI()*freq445*('4v'!I337)+deph445*PI()/180)</f>
        <v>-2.4403019608725285</v>
      </c>
      <c r="O349" s="8">
        <f>('4v'!J337-N349)^2</f>
        <v>2.6571310494652085E-6</v>
      </c>
      <c r="P349" s="9">
        <f>offs446+Ampl446*SIN(2*PI()*freq446*('4v'!I337-reta446)+deph446*PI()/180)</f>
        <v>0.90328032887885568</v>
      </c>
      <c r="Q349" s="10">
        <f>('4v'!K337-P349)^2</f>
        <v>3.0355330199530471E-4</v>
      </c>
      <c r="R349" s="3"/>
      <c r="S349" s="3"/>
      <c r="T349" s="7">
        <f>offs447+Ampl447*SIN(2*PI()*freq447*('4v'!M337)+deph447*PI()/180)</f>
        <v>-2.1827506718921028</v>
      </c>
      <c r="U349" s="8">
        <f>('4v'!N337-T349)^2</f>
        <v>4.0600964758434817E-6</v>
      </c>
      <c r="V349" s="9">
        <f>offs448+Ampl448*SIN(2*PI()*freq448*('4v'!M337-reta448)+deph448*PI()/180)</f>
        <v>0.78839056311583611</v>
      </c>
      <c r="W349" s="10">
        <f>('4v'!O337-V349)^2</f>
        <v>4.0440990491607244E-5</v>
      </c>
      <c r="X349" s="3"/>
      <c r="Y349" s="3"/>
      <c r="Z349" s="7">
        <f>offs449+Ampl449*SIN(2*PI()*freq449*('4v'!Q338)+deph449*PI()/180)</f>
        <v>-1.0719703887017102</v>
      </c>
      <c r="AA349" s="8">
        <f>('4v'!R338-Z349)^2</f>
        <v>1.9293078506912522E-5</v>
      </c>
      <c r="AB349" s="9">
        <f>offs450+Ampl450*SIN(2*PI()*freq450*('4v'!Q338-reta450)+deph450*PI()/180)</f>
        <v>0.98366101879440671</v>
      </c>
      <c r="AC349" s="10">
        <f>('4v'!S338-AB349)^2</f>
        <v>1.1888574394124688E-5</v>
      </c>
      <c r="AD349" s="3"/>
      <c r="AE349" s="3"/>
      <c r="AF349" s="7">
        <f>offs451+Ampl451*SIN(2*PI()*freq451*('4v'!U337)+deph451*PI()/180)</f>
        <v>-0.31375935430291313</v>
      </c>
      <c r="AG349" s="8">
        <f>('4v'!V337-AF349)^2</f>
        <v>1.4582054959880278E-5</v>
      </c>
      <c r="AH349" s="9">
        <f>offs452+Ampl452*SIN(2*PI()*freq452*('4v'!U337-reta452)+deph452*PI()/180)</f>
        <v>0.82520348704677349</v>
      </c>
      <c r="AI349" s="10">
        <f>('4v'!W337-AH349)^2</f>
        <v>3.1984826764113033E-5</v>
      </c>
      <c r="AL349" s="76"/>
      <c r="AN349" s="76"/>
      <c r="AO349" s="80"/>
    </row>
    <row r="350" spans="1:41" x14ac:dyDescent="0.25">
      <c r="A350" s="3"/>
      <c r="B350" s="7">
        <f>offs441+Ampl441*SIN(2*PI()*freq441*('4v'!A338)+deph441*PI()/180)</f>
        <v>1.04742317302351</v>
      </c>
      <c r="C350" s="8">
        <f>('4v'!B338-B350)^2</f>
        <v>3.2239171233032913E-6</v>
      </c>
      <c r="D350" s="9">
        <f>offs442+Ampl442*SIN(2*PI()*freq442*('4v'!A338-reta442)+deph442*PI()/180)</f>
        <v>0.46168725309427333</v>
      </c>
      <c r="E350" s="10">
        <f>('4v'!C338-D350)^2</f>
        <v>1.1190142325789715E-4</v>
      </c>
      <c r="F350" s="3"/>
      <c r="G350" s="3"/>
      <c r="H350" s="7">
        <f>offs443+Ampl443*SIN(2*PI()*freq443*('4v'!E338)+deph443*PI()/180)</f>
        <v>-0.12886238669160727</v>
      </c>
      <c r="I350" s="8">
        <f>('4v'!F338-H350)^2</f>
        <v>2.5805637173812731E-6</v>
      </c>
      <c r="J350" s="9">
        <f>offs444+Ampl444*SIN(2*PI()*freq444*('4v'!E338-reta444)+deph444*PI()/180)</f>
        <v>1.1067816178922381</v>
      </c>
      <c r="K350" s="10">
        <f>('4v'!G338-J350)^2</f>
        <v>7.340912243584992E-4</v>
      </c>
      <c r="L350" s="3"/>
      <c r="M350" s="3"/>
      <c r="N350" s="7">
        <f>offs445+Ampl445*SIN(2*PI()*freq445*('4v'!I338)+deph445*PI()/180)</f>
        <v>-2.4420741312786669</v>
      </c>
      <c r="O350" s="8">
        <f>('4v'!J338-N350)^2</f>
        <v>2.0999524802846071E-6</v>
      </c>
      <c r="P350" s="9">
        <f>offs446+Ampl446*SIN(2*PI()*freq446*('4v'!I338-reta446)+deph446*PI()/180)</f>
        <v>0.90588919166305426</v>
      </c>
      <c r="Q350" s="10">
        <f>('4v'!K338-P350)^2</f>
        <v>2.1945217649369862E-4</v>
      </c>
      <c r="R350" s="3"/>
      <c r="S350" s="3"/>
      <c r="T350" s="7">
        <f>offs447+Ampl447*SIN(2*PI()*freq447*('4v'!M338)+deph447*PI()/180)</f>
        <v>-2.1981071454832284</v>
      </c>
      <c r="U350" s="8">
        <f>('4v'!N338-T350)^2</f>
        <v>5.2143472081268266E-6</v>
      </c>
      <c r="V350" s="9">
        <f>offs448+Ampl448*SIN(2*PI()*freq448*('4v'!M338-reta448)+deph448*PI()/180)</f>
        <v>0.79069031313837868</v>
      </c>
      <c r="W350" s="10">
        <f>('4v'!O338-V350)^2</f>
        <v>4.4969807494130178E-5</v>
      </c>
      <c r="X350" s="3"/>
      <c r="Y350" s="3"/>
      <c r="Z350" s="7">
        <f>offs449+Ampl449*SIN(2*PI()*freq449*('4v'!Q339)+deph449*PI()/180)</f>
        <v>-0.98814038928966341</v>
      </c>
      <c r="AA350" s="8">
        <f>('4v'!R339-Z350)^2</f>
        <v>6.7256680077411525E-6</v>
      </c>
      <c r="AB350" s="9">
        <f>offs450+Ampl450*SIN(2*PI()*freq450*('4v'!Q339-reta450)+deph450*PI()/180)</f>
        <v>0.98698269551023565</v>
      </c>
      <c r="AC350" s="10">
        <f>('4v'!S339-AB350)^2</f>
        <v>1.626754510715331E-5</v>
      </c>
      <c r="AD350" s="3"/>
      <c r="AE350" s="3"/>
      <c r="AF350" s="7">
        <f>offs451+Ampl451*SIN(2*PI()*freq451*('4v'!U338)+deph451*PI()/180)</f>
        <v>-0.43874342481663475</v>
      </c>
      <c r="AG350" s="8">
        <f>('4v'!V338-AF350)^2</f>
        <v>4.0982958382065563E-6</v>
      </c>
      <c r="AH350" s="9">
        <f>offs452+Ampl452*SIN(2*PI()*freq452*('4v'!U338-reta452)+deph452*PI()/180)</f>
        <v>0.82119473443309421</v>
      </c>
      <c r="AI350" s="10">
        <f>('4v'!W338-AH350)^2</f>
        <v>1.4480046034678514E-5</v>
      </c>
      <c r="AL350" s="76"/>
      <c r="AN350" s="76"/>
      <c r="AO350" s="80"/>
    </row>
    <row r="351" spans="1:41" x14ac:dyDescent="0.25">
      <c r="A351" s="3"/>
      <c r="B351" s="7">
        <f>offs441+Ampl441*SIN(2*PI()*freq441*('4v'!A339)+deph441*PI()/180)</f>
        <v>1.0145640060275065</v>
      </c>
      <c r="C351" s="8">
        <f>('4v'!B339-B351)^2</f>
        <v>1.1591941046333116E-5</v>
      </c>
      <c r="D351" s="9">
        <f>offs442+Ampl442*SIN(2*PI()*freq442*('4v'!A339-reta442)+deph442*PI()/180)</f>
        <v>0.45972243891541203</v>
      </c>
      <c r="E351" s="10">
        <f>('4v'!C339-D351)^2</f>
        <v>1.5733088999392213E-4</v>
      </c>
      <c r="F351" s="3"/>
      <c r="G351" s="3"/>
      <c r="H351" s="7">
        <f>offs443+Ampl443*SIN(2*PI()*freq443*('4v'!E339)+deph443*PI()/180)</f>
        <v>-5.5265783942127222E-2</v>
      </c>
      <c r="I351" s="8">
        <f>('4v'!F339-H351)^2</f>
        <v>8.6278256238372795E-6</v>
      </c>
      <c r="J351" s="9">
        <f>offs444+Ampl444*SIN(2*PI()*freq444*('4v'!E339-reta444)+deph444*PI()/180)</f>
        <v>1.1010353875088763</v>
      </c>
      <c r="K351" s="10">
        <f>('4v'!G339-J351)^2</f>
        <v>1.8635660232791391E-8</v>
      </c>
      <c r="L351" s="3"/>
      <c r="M351" s="3"/>
      <c r="N351" s="7">
        <f>offs445+Ampl445*SIN(2*PI()*freq445*('4v'!I339)+deph445*PI()/180)</f>
        <v>-2.4435325363715821</v>
      </c>
      <c r="O351" s="8">
        <f>('4v'!J339-N351)^2</f>
        <v>9.1087243408869683E-7</v>
      </c>
      <c r="P351" s="9">
        <f>offs446+Ampl446*SIN(2*PI()*freq446*('4v'!I339-reta446)+deph446*PI()/180)</f>
        <v>0.90849509122597905</v>
      </c>
      <c r="Q351" s="10">
        <f>('4v'!K339-P351)^2</f>
        <v>1.4903572238684923E-4</v>
      </c>
      <c r="R351" s="3"/>
      <c r="S351" s="3"/>
      <c r="T351" s="7">
        <f>offs447+Ampl447*SIN(2*PI()*freq447*('4v'!M339)+deph447*PI()/180)</f>
        <v>-2.2130336587390564</v>
      </c>
      <c r="U351" s="8">
        <f>('4v'!N339-T351)^2</f>
        <v>8.279423503522417E-6</v>
      </c>
      <c r="V351" s="9">
        <f>offs448+Ampl448*SIN(2*PI()*freq448*('4v'!M339-reta448)+deph448*PI()/180)</f>
        <v>0.79301373315690638</v>
      </c>
      <c r="W351" s="10">
        <f>('4v'!O339-V351)^2</f>
        <v>5.0073217215664068E-5</v>
      </c>
      <c r="X351" s="3"/>
      <c r="Y351" s="3"/>
      <c r="Z351" s="7">
        <f>offs449+Ampl449*SIN(2*PI()*freq449*('4v'!Q340)+deph449*PI()/180)</f>
        <v>-0.90327804942885681</v>
      </c>
      <c r="AA351" s="8">
        <f>('4v'!R340-Z351)^2</f>
        <v>1.3461923711394548E-5</v>
      </c>
      <c r="AB351" s="9">
        <f>offs450+Ampl450*SIN(2*PI()*freq450*('4v'!Q340-reta450)+deph450*PI()/180)</f>
        <v>0.99010995118419276</v>
      </c>
      <c r="AC351" s="10">
        <f>('4v'!S340-AB351)^2</f>
        <v>8.1741601311687263E-6</v>
      </c>
      <c r="AD351" s="3"/>
      <c r="AE351" s="3"/>
      <c r="AF351" s="7">
        <f>offs451+Ampl451*SIN(2*PI()*freq451*('4v'!U339)+deph451*PI()/180)</f>
        <v>-0.56379359780029714</v>
      </c>
      <c r="AG351" s="8">
        <f>('4v'!V339-AF351)^2</f>
        <v>6.2957842252480366E-5</v>
      </c>
      <c r="AH351" s="9">
        <f>offs452+Ampl452*SIN(2*PI()*freq452*('4v'!U339-reta452)+deph452*PI()/180)</f>
        <v>0.81744324899837661</v>
      </c>
      <c r="AI351" s="10">
        <f>('4v'!W339-AH351)^2</f>
        <v>2.882358463513235E-6</v>
      </c>
      <c r="AL351" s="76"/>
      <c r="AN351" s="76"/>
      <c r="AO351" s="80"/>
    </row>
    <row r="352" spans="1:41" x14ac:dyDescent="0.25">
      <c r="A352" s="3"/>
      <c r="B352" s="7">
        <f>offs441+Ampl441*SIN(2*PI()*freq441*('4v'!A340)+deph441*PI()/180)</f>
        <v>0.98076929707058824</v>
      </c>
      <c r="C352" s="8">
        <f>('4v'!B340-B352)^2</f>
        <v>4.174678210756699E-6</v>
      </c>
      <c r="D352" s="9">
        <f>offs442+Ampl442*SIN(2*PI()*freq442*('4v'!A340-reta442)+deph442*PI()/180)</f>
        <v>0.45802278075325042</v>
      </c>
      <c r="E352" s="10">
        <f>('4v'!C340-D352)^2</f>
        <v>4.1349005615118125E-5</v>
      </c>
      <c r="F352" s="3"/>
      <c r="G352" s="3"/>
      <c r="H352" s="7">
        <f>offs443+Ampl443*SIN(2*PI()*freq443*('4v'!E340)+deph443*PI()/180)</f>
        <v>1.774626349791758E-2</v>
      </c>
      <c r="I352" s="8">
        <f>('4v'!F340-H352)^2</f>
        <v>4.9477997458662548E-8</v>
      </c>
      <c r="J352" s="9">
        <f>offs444+Ampl444*SIN(2*PI()*freq444*('4v'!E340-reta444)+deph444*PI()/180)</f>
        <v>1.0949733372609833</v>
      </c>
      <c r="K352" s="10">
        <f>('4v'!G340-J352)^2</f>
        <v>1.1250833896532299E-3</v>
      </c>
      <c r="L352" s="3"/>
      <c r="M352" s="3"/>
      <c r="N352" s="7">
        <f>offs445+Ampl445*SIN(2*PI()*freq445*('4v'!I340)+deph445*PI()/180)</f>
        <v>-2.4446769458522035</v>
      </c>
      <c r="O352" s="8">
        <f>('4v'!J340-N352)^2</f>
        <v>2.1224367532205974E-8</v>
      </c>
      <c r="P352" s="9">
        <f>offs446+Ampl446*SIN(2*PI()*freq446*('4v'!I340-reta446)+deph446*PI()/180)</f>
        <v>0.91109761606588058</v>
      </c>
      <c r="Q352" s="10">
        <f>('4v'!K340-P352)^2</f>
        <v>9.2265513718405907E-5</v>
      </c>
      <c r="R352" s="3"/>
      <c r="S352" s="3"/>
      <c r="T352" s="7">
        <f>offs447+Ampl447*SIN(2*PI()*freq447*('4v'!M340)+deph447*PI()/180)</f>
        <v>-2.2275265287657917</v>
      </c>
      <c r="U352" s="8">
        <f>('4v'!N340-T352)^2</f>
        <v>4.3206292686665017E-8</v>
      </c>
      <c r="V352" s="9">
        <f>offs448+Ampl448*SIN(2*PI()*freq448*('4v'!M340-reta448)+deph448*PI()/180)</f>
        <v>0.79536025027943169</v>
      </c>
      <c r="W352" s="10">
        <f>('4v'!O340-V352)^2</f>
        <v>5.5795525904107653E-5</v>
      </c>
      <c r="X352" s="3"/>
      <c r="Y352" s="3"/>
      <c r="Z352" s="7">
        <f>offs449+Ampl449*SIN(2*PI()*freq449*('4v'!Q341)+deph449*PI()/180)</f>
        <v>-0.81754750397131581</v>
      </c>
      <c r="AA352" s="8">
        <f>('4v'!R341-Z352)^2</f>
        <v>1.5019531031685028E-5</v>
      </c>
      <c r="AB352" s="9">
        <f>offs450+Ampl450*SIN(2*PI()*freq450*('4v'!Q341-reta450)+deph450*PI()/180)</f>
        <v>0.99303673729524788</v>
      </c>
      <c r="AC352" s="10">
        <f>('4v'!S341-AB352)^2</f>
        <v>3.5542154659291611E-6</v>
      </c>
      <c r="AD352" s="3"/>
      <c r="AE352" s="3"/>
      <c r="AF352" s="7">
        <f>offs451+Ampl451*SIN(2*PI()*freq451*('4v'!U340)+deph451*PI()/180)</f>
        <v>-0.68841635735112372</v>
      </c>
      <c r="AG352" s="8">
        <f>('4v'!V340-AF352)^2</f>
        <v>1.3325108790903085E-5</v>
      </c>
      <c r="AH352" s="9">
        <f>offs452+Ampl452*SIN(2*PI()*freq452*('4v'!U340-reta452)+deph452*PI()/180)</f>
        <v>0.81396383614174095</v>
      </c>
      <c r="AI352" s="10">
        <f>('4v'!W340-AH352)^2</f>
        <v>4.6626519646762137E-7</v>
      </c>
      <c r="AL352" s="76"/>
      <c r="AN352" s="76"/>
      <c r="AO352" s="80"/>
    </row>
    <row r="353" spans="1:41" x14ac:dyDescent="0.25">
      <c r="A353" s="3"/>
      <c r="B353" s="7">
        <f>offs441+Ampl441*SIN(2*PI()*freq441*('4v'!A341)+deph441*PI()/180)</f>
        <v>0.94606039161527178</v>
      </c>
      <c r="C353" s="8">
        <f>('4v'!B341-B353)^2</f>
        <v>1.2595460514871559E-5</v>
      </c>
      <c r="D353" s="9">
        <f>offs442+Ampl442*SIN(2*PI()*freq442*('4v'!A341-reta442)+deph442*PI()/180)</f>
        <v>0.45658935214831337</v>
      </c>
      <c r="E353" s="10">
        <f>('4v'!C341-D353)^2</f>
        <v>3.6170415940440789E-6</v>
      </c>
      <c r="F353" s="3"/>
      <c r="G353" s="3"/>
      <c r="H353" s="7">
        <f>offs443+Ampl443*SIN(2*PI()*freq443*('4v'!E341)+deph443*PI()/180)</f>
        <v>9.0070001513974818E-2</v>
      </c>
      <c r="I353" s="8">
        <f>('4v'!F341-H353)^2</f>
        <v>2.702686220737409E-8</v>
      </c>
      <c r="J353" s="9">
        <f>offs444+Ampl444*SIN(2*PI()*freq444*('4v'!E341-reta444)+deph444*PI()/180)</f>
        <v>1.0886040816536704</v>
      </c>
      <c r="K353" s="10">
        <f>('4v'!G341-J353)^2</f>
        <v>2.1085706962076909E-4</v>
      </c>
      <c r="L353" s="3"/>
      <c r="M353" s="3"/>
      <c r="N353" s="7">
        <f>offs445+Ampl445*SIN(2*PI()*freq445*('4v'!I341)+deph445*PI()/180)</f>
        <v>-2.4455071790050074</v>
      </c>
      <c r="O353" s="8">
        <f>('4v'!J341-N353)^2</f>
        <v>9.5241790433415177E-7</v>
      </c>
      <c r="P353" s="9">
        <f>offs446+Ampl446*SIN(2*PI()*freq446*('4v'!I341-reta446)+deph446*PI()/180)</f>
        <v>0.91369635521391723</v>
      </c>
      <c r="Q353" s="10">
        <f>('4v'!K341-P353)^2</f>
        <v>4.9094612632294417E-5</v>
      </c>
      <c r="R353" s="3"/>
      <c r="S353" s="3"/>
      <c r="T353" s="7">
        <f>offs447+Ampl447*SIN(2*PI()*freq447*('4v'!M341)+deph447*PI()/180)</f>
        <v>-2.2415821796646176</v>
      </c>
      <c r="U353" s="8">
        <f>('4v'!N341-T353)^2</f>
        <v>3.1584765761906769E-6</v>
      </c>
      <c r="V353" s="9">
        <f>offs448+Ampl448*SIN(2*PI()*freq448*('4v'!M341-reta448)+deph448*PI()/180)</f>
        <v>0.79772928591885095</v>
      </c>
      <c r="W353" s="10">
        <f>('4v'!O341-V353)^2</f>
        <v>6.2181834438306612E-5</v>
      </c>
      <c r="X353" s="3"/>
      <c r="Y353" s="3"/>
      <c r="Z353" s="7">
        <f>offs449+Ampl449*SIN(2*PI()*freq449*('4v'!Q342)+deph449*PI()/180)</f>
        <v>-0.73111456699211375</v>
      </c>
      <c r="AA353" s="8">
        <f>('4v'!R342-Z353)^2</f>
        <v>2.0350933829884507E-6</v>
      </c>
      <c r="AB353" s="9">
        <f>offs450+Ampl450*SIN(2*PI()*freq450*('4v'!Q342-reta450)+deph450*PI()/180)</f>
        <v>0.99575739305669619</v>
      </c>
      <c r="AC353" s="10">
        <f>('4v'!S342-AB353)^2</f>
        <v>6.9788155917625532E-7</v>
      </c>
      <c r="AD353" s="3"/>
      <c r="AE353" s="3"/>
      <c r="AF353" s="7">
        <f>offs451+Ampl451*SIN(2*PI()*freq451*('4v'!U341)+deph451*PI()/180)</f>
        <v>-0.8121198743718937</v>
      </c>
      <c r="AG353" s="8">
        <f>('4v'!V341-AF353)^2</f>
        <v>5.5407245586580367E-6</v>
      </c>
      <c r="AH353" s="9">
        <f>offs452+Ampl452*SIN(2*PI()*freq452*('4v'!U341-reta452)+deph452*PI()/180)</f>
        <v>0.81077022751613959</v>
      </c>
      <c r="AI353" s="10">
        <f>('4v'!W341-AH353)^2</f>
        <v>1.9466598217931614E-6</v>
      </c>
      <c r="AL353" s="76"/>
      <c r="AN353" s="76"/>
      <c r="AO353" s="80"/>
    </row>
    <row r="354" spans="1:41" x14ac:dyDescent="0.25">
      <c r="A354" s="3"/>
      <c r="B354" s="7">
        <f>offs441+Ampl441*SIN(2*PI()*freq441*('4v'!A342)+deph441*PI()/180)</f>
        <v>0.91045921255016882</v>
      </c>
      <c r="C354" s="8">
        <f>('4v'!B342-B354)^2</f>
        <v>1.5951136961919179E-5</v>
      </c>
      <c r="D354" s="9">
        <f>offs442+Ampl442*SIN(2*PI()*freq442*('4v'!A342-reta442)+deph442*PI()/180)</f>
        <v>0.45542305848483089</v>
      </c>
      <c r="E354" s="10">
        <f>('4v'!C342-D354)^2</f>
        <v>2.1546850193196586E-5</v>
      </c>
      <c r="F354" s="3"/>
      <c r="G354" s="3"/>
      <c r="H354" s="7">
        <f>offs443+Ampl443*SIN(2*PI()*freq443*('4v'!E342)+deph443*PI()/180)</f>
        <v>0.16160265411685903</v>
      </c>
      <c r="I354" s="8">
        <f>('4v'!F342-H354)^2</f>
        <v>1.1146167552648164E-6</v>
      </c>
      <c r="J354" s="9">
        <f>offs444+Ampl444*SIN(2*PI()*freq444*('4v'!E342-reta444)+deph444*PI()/180)</f>
        <v>1.0819366717476731</v>
      </c>
      <c r="K354" s="10">
        <f>('4v'!G342-J354)^2</f>
        <v>9.9515464270933198E-4</v>
      </c>
      <c r="L354" s="3"/>
      <c r="M354" s="3"/>
      <c r="N354" s="7">
        <f>offs445+Ampl445*SIN(2*PI()*freq445*('4v'!I342)+deph445*PI()/180)</f>
        <v>-2.4460231047265553</v>
      </c>
      <c r="O354" s="8">
        <f>('4v'!J342-N354)^2</f>
        <v>2.2256006881501365E-6</v>
      </c>
      <c r="P354" s="9">
        <f>offs446+Ampl446*SIN(2*PI()*freq446*('4v'!I342-reta446)+deph446*PI()/180)</f>
        <v>0.91629089829905197</v>
      </c>
      <c r="Q354" s="10">
        <f>('4v'!K342-P354)^2</f>
        <v>6.9196805070139968E-5</v>
      </c>
      <c r="R354" s="3"/>
      <c r="S354" s="3"/>
      <c r="T354" s="7">
        <f>offs447+Ampl447*SIN(2*PI()*freq447*('4v'!M342)+deph447*PI()/180)</f>
        <v>-2.2551971434139926</v>
      </c>
      <c r="U354" s="8">
        <f>('4v'!N342-T354)^2</f>
        <v>3.3639836510682768E-6</v>
      </c>
      <c r="V354" s="9">
        <f>offs448+Ampl448*SIN(2*PI()*freq448*('4v'!M342-reta448)+deph448*PI()/180)</f>
        <v>0.80012025593560876</v>
      </c>
      <c r="W354" s="10">
        <f>('4v'!O342-V354)^2</f>
        <v>4.0580288090377137E-5</v>
      </c>
      <c r="X354" s="3"/>
      <c r="Y354" s="3"/>
      <c r="Z354" s="7">
        <f>offs449+Ampl449*SIN(2*PI()*freq449*('4v'!Q343)+deph449*PI()/180)</f>
        <v>-0.6441464110832964</v>
      </c>
      <c r="AA354" s="8">
        <f>('4v'!R343-Z354)^2</f>
        <v>3.9130167821027616E-5</v>
      </c>
      <c r="AB354" s="9">
        <f>offs450+Ampl450*SIN(2*PI()*freq450*('4v'!Q343-reta450)+deph450*PI()/180)</f>
        <v>0.99826665636485812</v>
      </c>
      <c r="AC354" s="10">
        <f>('4v'!S343-AB354)^2</f>
        <v>1.9367074378502354E-6</v>
      </c>
      <c r="AD354" s="3"/>
      <c r="AE354" s="3"/>
      <c r="AF354" s="7">
        <f>offs451+Ampl451*SIN(2*PI()*freq451*('4v'!U342)+deph451*PI()/180)</f>
        <v>-0.93441594759568036</v>
      </c>
      <c r="AG354" s="8">
        <f>('4v'!V342-AF354)^2</f>
        <v>1.2651876198416371E-5</v>
      </c>
      <c r="AH354" s="9">
        <f>offs452+Ampl452*SIN(2*PI()*freq452*('4v'!U342-reta452)+deph452*PI()/180)</f>
        <v>0.80787502683579715</v>
      </c>
      <c r="AI354" s="10">
        <f>('4v'!W342-AH354)^2</f>
        <v>5.7889651345760907E-6</v>
      </c>
      <c r="AL354" s="76"/>
      <c r="AN354" s="76"/>
      <c r="AO354" s="80"/>
    </row>
    <row r="355" spans="1:41" x14ac:dyDescent="0.25">
      <c r="A355" s="3"/>
      <c r="B355" s="7">
        <f>offs441+Ampl441*SIN(2*PI()*freq441*('4v'!A343)+deph441*PI()/180)</f>
        <v>0.8739882463430334</v>
      </c>
      <c r="C355" s="8">
        <f>('4v'!B343-B355)^2</f>
        <v>1.1259069244050161E-5</v>
      </c>
      <c r="D355" s="9">
        <f>offs442+Ampl442*SIN(2*PI()*freq442*('4v'!A343-reta442)+deph442*PI()/180)</f>
        <v>0.45452463641887847</v>
      </c>
      <c r="E355" s="10">
        <f>('4v'!C343-D355)^2</f>
        <v>4.4773018766326844E-6</v>
      </c>
      <c r="F355" s="3"/>
      <c r="G355" s="3"/>
      <c r="H355" s="7">
        <f>offs443+Ampl443*SIN(2*PI()*freq443*('4v'!E343)+deph443*PI()/180)</f>
        <v>0.2322425694930359</v>
      </c>
      <c r="I355" s="8">
        <f>('4v'!F343-H355)^2</f>
        <v>1.9131578464652086E-6</v>
      </c>
      <c r="J355" s="9">
        <f>offs444+Ampl444*SIN(2*PI()*freq444*('4v'!E343-reta444)+deph444*PI()/180)</f>
        <v>1.0749805822973011</v>
      </c>
      <c r="K355" s="10">
        <f>('4v'!G343-J355)^2</f>
        <v>7.0453521784130321E-4</v>
      </c>
      <c r="L355" s="3"/>
      <c r="M355" s="3"/>
      <c r="N355" s="7">
        <f>offs445+Ampl445*SIN(2*PI()*freq445*('4v'!I343)+deph445*PI()/180)</f>
        <v>-2.4462246415461939</v>
      </c>
      <c r="O355" s="8">
        <f>('4v'!J343-N355)^2</f>
        <v>6.7469259254750274E-8</v>
      </c>
      <c r="P355" s="9">
        <f>offs446+Ampl446*SIN(2*PI()*freq446*('4v'!I343-reta446)+deph446*PI()/180)</f>
        <v>0.91888083561285483</v>
      </c>
      <c r="Q355" s="10">
        <f>('4v'!K343-P355)^2</f>
        <v>9.2828877491189505E-5</v>
      </c>
      <c r="R355" s="3"/>
      <c r="S355" s="3"/>
      <c r="T355" s="7">
        <f>offs447+Ampl447*SIN(2*PI()*freq447*('4v'!M343)+deph447*PI()/180)</f>
        <v>-2.2683680607253383</v>
      </c>
      <c r="U355" s="8">
        <f>('4v'!N343-T355)^2</f>
        <v>5.4525952189556475E-6</v>
      </c>
      <c r="V355" s="9">
        <f>offs448+Ampl448*SIN(2*PI()*freq448*('4v'!M343-reta448)+deph448*PI()/180)</f>
        <v>0.80253257078173101</v>
      </c>
      <c r="W355" s="10">
        <f>('4v'!O343-V355)^2</f>
        <v>4.6641534569201353E-5</v>
      </c>
      <c r="X355" s="3"/>
      <c r="Y355" s="3"/>
      <c r="Z355" s="7">
        <f>offs449+Ampl449*SIN(2*PI()*freq449*('4v'!Q344)+deph449*PI()/180)</f>
        <v>-0.5568112440202323</v>
      </c>
      <c r="AA355" s="8">
        <f>('4v'!R344-Z355)^2</f>
        <v>4.6393045103149644E-5</v>
      </c>
      <c r="AB355" s="9">
        <f>offs450+Ampl450*SIN(2*PI()*freq450*('4v'!Q344-reta450)+deph450*PI()/180)</f>
        <v>1.0005596739766762</v>
      </c>
      <c r="AC355" s="10">
        <f>('4v'!S344-AB355)^2</f>
        <v>2.9986947614974728E-6</v>
      </c>
      <c r="AD355" s="3"/>
      <c r="AE355" s="3"/>
      <c r="AF355" s="7">
        <f>offs451+Ampl451*SIN(2*PI()*freq451*('4v'!U343)+deph451*PI()/180)</f>
        <v>-1.0548219302932345</v>
      </c>
      <c r="AG355" s="8">
        <f>('4v'!V343-AF355)^2</f>
        <v>8.2307610274388217E-6</v>
      </c>
      <c r="AH355" s="9">
        <f>offs452+Ampl452*SIN(2*PI()*freq452*('4v'!U343-reta452)+deph452*PI()/180)</f>
        <v>0.8052896601351075</v>
      </c>
      <c r="AI355" s="10">
        <f>('4v'!W343-AH355)^2</f>
        <v>1.3895450082869683E-5</v>
      </c>
      <c r="AL355" s="76"/>
      <c r="AN355" s="76"/>
      <c r="AO355" s="80"/>
    </row>
    <row r="356" spans="1:41" x14ac:dyDescent="0.25">
      <c r="A356" s="3"/>
      <c r="B356" s="7">
        <f>offs441+Ampl441*SIN(2*PI()*freq441*('4v'!A344)+deph441*PI()/180)</f>
        <v>0.83667052883781678</v>
      </c>
      <c r="C356" s="8">
        <f>('4v'!B344-B356)^2</f>
        <v>1.1725750896854113E-7</v>
      </c>
      <c r="D356" s="9">
        <f>offs442+Ampl442*SIN(2*PI()*freq442*('4v'!A344-reta442)+deph442*PI()/180)</f>
        <v>0.45389465341308921</v>
      </c>
      <c r="E356" s="10">
        <f>('4v'!C344-D356)^2</f>
        <v>1.5653879799643885E-4</v>
      </c>
      <c r="F356" s="3"/>
      <c r="G356" s="3"/>
      <c r="H356" s="7">
        <f>offs443+Ampl443*SIN(2*PI()*freq443*('4v'!E344)+deph443*PI()/180)</f>
        <v>0.30188936445742443</v>
      </c>
      <c r="I356" s="8">
        <f>('4v'!F344-H356)^2</f>
        <v>5.1475524766733554E-7</v>
      </c>
      <c r="J356" s="9">
        <f>offs444+Ampl444*SIN(2*PI()*freq444*('4v'!E344-reta444)+deph444*PI()/180)</f>
        <v>1.0677456982862923</v>
      </c>
      <c r="K356" s="10">
        <f>('4v'!G344-J356)^2</f>
        <v>1.2516949897495551E-3</v>
      </c>
      <c r="L356" s="3"/>
      <c r="M356" s="3"/>
      <c r="N356" s="7">
        <f>offs445+Ampl445*SIN(2*PI()*freq445*('4v'!I344)+deph445*PI()/180)</f>
        <v>-2.4461117576389242</v>
      </c>
      <c r="O356" s="8">
        <f>('4v'!J344-N356)^2</f>
        <v>2.4979727866442861E-6</v>
      </c>
      <c r="P356" s="9">
        <f>offs446+Ampl446*SIN(2*PI()*freq446*('4v'!I344-reta446)+deph446*PI()/180)</f>
        <v>0.9214657581742004</v>
      </c>
      <c r="Q356" s="10">
        <f>('4v'!K344-P356)^2</f>
        <v>1.6664826633223768E-4</v>
      </c>
      <c r="R356" s="3"/>
      <c r="S356" s="3"/>
      <c r="T356" s="7">
        <f>offs447+Ampl447*SIN(2*PI()*freq447*('4v'!M344)+deph447*PI()/180)</f>
        <v>-2.2810916818718869</v>
      </c>
      <c r="U356" s="8">
        <f>('4v'!N344-T356)^2</f>
        <v>1.7694536640985343E-6</v>
      </c>
      <c r="V356" s="9">
        <f>offs448+Ampl448*SIN(2*PI()*freq448*('4v'!M344-reta448)+deph448*PI()/180)</f>
        <v>0.80496563564619072</v>
      </c>
      <c r="W356" s="10">
        <f>('4v'!O344-V356)^2</f>
        <v>5.3427264712551685E-5</v>
      </c>
      <c r="X356" s="3"/>
      <c r="Y356" s="3"/>
      <c r="Z356" s="7">
        <f>offs449+Ampl449*SIN(2*PI()*freq449*('4v'!Q345)+deph449*PI()/180)</f>
        <v>-0.46927798342581534</v>
      </c>
      <c r="AA356" s="8">
        <f>('4v'!R345-Z356)^2</f>
        <v>1.0640535870294056E-5</v>
      </c>
      <c r="AB356" s="9">
        <f>offs450+Ampl450*SIN(2*PI()*freq450*('4v'!Q345-reta450)+deph450*PI()/180)</f>
        <v>1.002632010896521</v>
      </c>
      <c r="AC356" s="10">
        <f>('4v'!S345-AB356)^2</f>
        <v>3.42624133903972E-6</v>
      </c>
      <c r="AD356" s="3"/>
      <c r="AE356" s="3"/>
      <c r="AF356" s="7">
        <f>offs451+Ampl451*SIN(2*PI()*freq451*('4v'!U344)+deph451*PI()/180)</f>
        <v>-1.1728626350591127</v>
      </c>
      <c r="AG356" s="8">
        <f>('4v'!V344-AF356)^2</f>
        <v>1.3850567513216906E-5</v>
      </c>
      <c r="AH356" s="9">
        <f>offs452+Ampl452*SIN(2*PI()*freq452*('4v'!U344-reta452)+deph452*PI()/180)</f>
        <v>0.80302433067529644</v>
      </c>
      <c r="AI356" s="10">
        <f>('4v'!W344-AH356)^2</f>
        <v>2.8818974239328372E-5</v>
      </c>
      <c r="AL356" s="76"/>
      <c r="AN356" s="76"/>
      <c r="AO356" s="80"/>
    </row>
    <row r="357" spans="1:41" x14ac:dyDescent="0.25">
      <c r="A357" s="3"/>
      <c r="B357" s="7">
        <f>offs441+Ampl441*SIN(2*PI()*freq441*('4v'!A345)+deph441*PI()/180)</f>
        <v>0.79852963070474214</v>
      </c>
      <c r="C357" s="8">
        <f>('4v'!B345-B357)^2</f>
        <v>6.981587028662701E-6</v>
      </c>
      <c r="D357" s="9">
        <f>offs442+Ampl442*SIN(2*PI()*freq442*('4v'!A345-reta442)+deph442*PI()/180)</f>
        <v>0.45353350737823228</v>
      </c>
      <c r="E357" s="10">
        <f>('4v'!C345-D357)^2</f>
        <v>4.9187676067065613E-5</v>
      </c>
      <c r="F357" s="3"/>
      <c r="G357" s="3"/>
      <c r="H357" s="7">
        <f>offs443+Ampl443*SIN(2*PI()*freq443*('4v'!E345)+deph443*PI()/180)</f>
        <v>0.37044406710339139</v>
      </c>
      <c r="I357" s="8">
        <f>('4v'!F345-H357)^2</f>
        <v>8.2137674377215539E-6</v>
      </c>
      <c r="J357" s="9">
        <f>offs444+Ampl444*SIN(2*PI()*freq444*('4v'!E345-reta444)+deph444*PI()/180)</f>
        <v>1.0602423008807105</v>
      </c>
      <c r="K357" s="10">
        <f>('4v'!G345-J357)^2</f>
        <v>5.4956570787110968E-3</v>
      </c>
      <c r="L357" s="3"/>
      <c r="M357" s="3"/>
      <c r="N357" s="7">
        <f>offs445+Ampl445*SIN(2*PI()*freq445*('4v'!I345)+deph445*PI()/180)</f>
        <v>-2.4456844708304231</v>
      </c>
      <c r="O357" s="8">
        <f>('4v'!J345-N357)^2</f>
        <v>1.3298952194045758E-6</v>
      </c>
      <c r="P357" s="9">
        <f>offs446+Ampl446*SIN(2*PI()*freq446*('4v'!I345-reta446)+deph446*PI()/180)</f>
        <v>0.92404525779385083</v>
      </c>
      <c r="Q357" s="10">
        <f>('4v'!K345-P357)^2</f>
        <v>2.0266318937379633E-4</v>
      </c>
      <c r="R357" s="3"/>
      <c r="S357" s="3"/>
      <c r="T357" s="7">
        <f>offs447+Ampl447*SIN(2*PI()*freq447*('4v'!M345)+deph447*PI()/180)</f>
        <v>-2.2933648674905101</v>
      </c>
      <c r="U357" s="8">
        <f>('4v'!N345-T357)^2</f>
        <v>6.018229864806056E-7</v>
      </c>
      <c r="V357" s="9">
        <f>offs448+Ampl448*SIN(2*PI()*freq448*('4v'!M345-reta448)+deph448*PI()/180)</f>
        <v>0.80741885060157226</v>
      </c>
      <c r="W357" s="10">
        <f>('4v'!O345-V357)^2</f>
        <v>6.0988143456044691E-5</v>
      </c>
      <c r="X357" s="3"/>
      <c r="Y357" s="3"/>
      <c r="Z357" s="7">
        <f>offs449+Ampl449*SIN(2*PI()*freq449*('4v'!Q346)+deph449*PI()/180)</f>
        <v>-0.38171593006171367</v>
      </c>
      <c r="AA357" s="8">
        <f>('4v'!R346-Z357)^2</f>
        <v>5.1441412449581168E-6</v>
      </c>
      <c r="AB357" s="9">
        <f>offs450+Ampl450*SIN(2*PI()*freq450*('4v'!Q346-reta450)+deph450*PI()/180)</f>
        <v>1.0044796589540512</v>
      </c>
      <c r="AC357" s="10">
        <f>('4v'!S346-AB357)^2</f>
        <v>1.3680078058383885E-5</v>
      </c>
      <c r="AD357" s="3"/>
      <c r="AE357" s="3"/>
      <c r="AF357" s="7">
        <f>offs451+Ampl451*SIN(2*PI()*freq451*('4v'!U345)+deph451*PI()/180)</f>
        <v>-1.288072209159266</v>
      </c>
      <c r="AG357" s="8">
        <f>('4v'!V345-AF357)^2</f>
        <v>1.3669355567360168E-5</v>
      </c>
      <c r="AH357" s="9">
        <f>offs452+Ampl452*SIN(2*PI()*freq452*('4v'!U345-reta452)+deph452*PI()/180)</f>
        <v>0.80108797867681125</v>
      </c>
      <c r="AI357" s="10">
        <f>('4v'!W345-AH357)^2</f>
        <v>5.3845931061337264E-5</v>
      </c>
      <c r="AL357" s="76"/>
      <c r="AN357" s="76"/>
      <c r="AO357" s="80"/>
    </row>
    <row r="358" spans="1:41" x14ac:dyDescent="0.25">
      <c r="A358" s="3"/>
      <c r="B358" s="7">
        <f>offs441+Ampl441*SIN(2*PI()*freq441*('4v'!A346)+deph441*PI()/180)</f>
        <v>0.75958964255255801</v>
      </c>
      <c r="C358" s="8">
        <f>('4v'!B346-B358)^2</f>
        <v>2.0006453745137086E-5</v>
      </c>
      <c r="D358" s="9">
        <f>offs442+Ampl442*SIN(2*PI()*freq442*('4v'!A346-reta442)+deph442*PI()/180)</f>
        <v>0.45344142642188384</v>
      </c>
      <c r="E358" s="10">
        <f>('4v'!C346-D358)^2</f>
        <v>4.9988636124189497E-7</v>
      </c>
      <c r="F358" s="3"/>
      <c r="G358" s="3"/>
      <c r="H358" s="7">
        <f>offs443+Ampl443*SIN(2*PI()*freq443*('4v'!E346)+deph443*PI()/180)</f>
        <v>0.43780925744724419</v>
      </c>
      <c r="I358" s="8">
        <f>('4v'!F346-H358)^2</f>
        <v>6.616610888834232E-9</v>
      </c>
      <c r="J358" s="9">
        <f>offs444+Ampl444*SIN(2*PI()*freq444*('4v'!E346-reta444)+deph444*PI()/180)</f>
        <v>1.0524810528188457</v>
      </c>
      <c r="K358" s="10">
        <f>('4v'!G346-J358)^2</f>
        <v>1.6710392682629809E-3</v>
      </c>
      <c r="L358" s="3"/>
      <c r="M358" s="3"/>
      <c r="N358" s="7">
        <f>offs445+Ampl445*SIN(2*PI()*freq445*('4v'!I346)+deph445*PI()/180)</f>
        <v>-2.4449428485942311</v>
      </c>
      <c r="O358" s="8">
        <f>('4v'!J346-N358)^2</f>
        <v>1.6940517090092686E-7</v>
      </c>
      <c r="P358" s="9">
        <f>offs446+Ampl446*SIN(2*PI()*freq446*('4v'!I346-reta446)+deph446*PI()/180)</f>
        <v>0.92661892713891369</v>
      </c>
      <c r="Q358" s="10">
        <f>('4v'!K346-P358)^2</f>
        <v>1.8538001199475007E-4</v>
      </c>
      <c r="R358" s="3"/>
      <c r="S358" s="3"/>
      <c r="T358" s="7">
        <f>offs447+Ampl447*SIN(2*PI()*freq447*('4v'!M346)+deph447*PI()/180)</f>
        <v>-2.3051845893563021</v>
      </c>
      <c r="U358" s="8">
        <f>('4v'!N346-T358)^2</f>
        <v>6.9059669095746396E-6</v>
      </c>
      <c r="V358" s="9">
        <f>offs448+Ampl448*SIN(2*PI()*freq448*('4v'!M346-reta448)+deph448*PI()/180)</f>
        <v>0.80989161075199789</v>
      </c>
      <c r="W358" s="10">
        <f>('4v'!O346-V358)^2</f>
        <v>6.9374252501361661E-5</v>
      </c>
      <c r="X358" s="3"/>
      <c r="Y358" s="3"/>
      <c r="Z358" s="7">
        <f>offs449+Ampl449*SIN(2*PI()*freq449*('4v'!Q347)+deph449*PI()/180)</f>
        <v>-0.29429444037856339</v>
      </c>
      <c r="AA358" s="8">
        <f>('4v'!R347-Z358)^2</f>
        <v>1.4081703712436497E-5</v>
      </c>
      <c r="AB358" s="9">
        <f>offs450+Ampl450*SIN(2*PI()*freq450*('4v'!Q347-reta450)+deph450*PI()/180)</f>
        <v>1.0060990445565403</v>
      </c>
      <c r="AC358" s="10">
        <f>('4v'!S347-AB358)^2</f>
        <v>2.8281597905348884E-5</v>
      </c>
      <c r="AD358" s="3"/>
      <c r="AE358" s="3"/>
      <c r="AF358" s="7">
        <f>offs451+Ampl451*SIN(2*PI()*freq451*('4v'!U346)+deph451*PI()/180)</f>
        <v>-1.3999959730389722</v>
      </c>
      <c r="AG358" s="8">
        <f>('4v'!V346-AF358)^2</f>
        <v>2.4555734965877988E-6</v>
      </c>
      <c r="AH358" s="9">
        <f>offs452+Ampl452*SIN(2*PI()*freq452*('4v'!U346-reta452)+deph452*PI()/180)</f>
        <v>0.79948824603635493</v>
      </c>
      <c r="AI358" s="10">
        <f>('4v'!W346-AH358)^2</f>
        <v>5.9155265591745874E-5</v>
      </c>
      <c r="AL358" s="76"/>
      <c r="AN358" s="76"/>
      <c r="AO358" s="80"/>
    </row>
    <row r="359" spans="1:41" x14ac:dyDescent="0.25">
      <c r="A359" s="3"/>
      <c r="B359" s="7">
        <f>offs441+Ampl441*SIN(2*PI()*freq441*('4v'!A347)+deph441*PI()/180)</f>
        <v>0.71987515971240013</v>
      </c>
      <c r="C359" s="8">
        <f>('4v'!B347-B359)^2</f>
        <v>1.0059936451984438E-5</v>
      </c>
      <c r="D359" s="9">
        <f>offs442+Ampl442*SIN(2*PI()*freq442*('4v'!A347-reta442)+deph442*PI()/180)</f>
        <v>0.45361846870434958</v>
      </c>
      <c r="E359" s="10">
        <f>('4v'!C347-D359)^2</f>
        <v>7.8157747401037031E-7</v>
      </c>
      <c r="F359" s="3"/>
      <c r="G359" s="3"/>
      <c r="H359" s="7">
        <f>offs443+Ampl443*SIN(2*PI()*freq443*('4v'!E347)+deph443*PI()/180)</f>
        <v>0.50388920586735575</v>
      </c>
      <c r="I359" s="8">
        <f>('4v'!F347-H359)^2</f>
        <v>5.5733489367274142E-6</v>
      </c>
      <c r="J359" s="9">
        <f>offs444+Ampl444*SIN(2*PI()*freq444*('4v'!E347-reta444)+deph444*PI()/180)</f>
        <v>1.0444729832588813</v>
      </c>
      <c r="K359" s="10">
        <f>('4v'!G347-J359)^2</f>
        <v>7.4449759667069495E-4</v>
      </c>
      <c r="L359" s="3"/>
      <c r="M359" s="3"/>
      <c r="N359" s="7">
        <f>offs445+Ampl445*SIN(2*PI()*freq445*('4v'!I347)+deph445*PI()/180)</f>
        <v>-2.4438870080410964</v>
      </c>
      <c r="O359" s="8">
        <f>('4v'!J347-N359)^2</f>
        <v>1.7131355490030053E-6</v>
      </c>
      <c r="P359" s="9">
        <f>offs446+Ampl446*SIN(2*PI()*freq446*('4v'!I347-reta446)+deph446*PI()/180)</f>
        <v>0.92918635979716457</v>
      </c>
      <c r="Q359" s="10">
        <f>('4v'!K347-P359)^2</f>
        <v>1.6902938655107995E-4</v>
      </c>
      <c r="R359" s="3"/>
      <c r="S359" s="3"/>
      <c r="T359" s="7">
        <f>offs447+Ampl447*SIN(2*PI()*freq447*('4v'!M347)+deph447*PI()/180)</f>
        <v>-2.3165479311297568</v>
      </c>
      <c r="U359" s="8">
        <f>('4v'!N347-T359)^2</f>
        <v>1.0613303163282028E-6</v>
      </c>
      <c r="V359" s="9">
        <f>offs448+Ampl448*SIN(2*PI()*freq448*('4v'!M347-reta448)+deph448*PI()/180)</f>
        <v>0.8123833063822774</v>
      </c>
      <c r="W359" s="10">
        <f>('4v'!O347-V359)^2</f>
        <v>7.8636039128254928E-5</v>
      </c>
      <c r="X359" s="3"/>
      <c r="Y359" s="3"/>
      <c r="Z359" s="7">
        <f>offs449+Ampl449*SIN(2*PI()*freq449*('4v'!Q348)+deph449*PI()/180)</f>
        <v>-0.20718259895848296</v>
      </c>
      <c r="AA359" s="8">
        <f>('4v'!R348-Z359)^2</f>
        <v>8.8411137536947019E-6</v>
      </c>
      <c r="AB359" s="9">
        <f>offs450+Ampl450*SIN(2*PI()*freq450*('4v'!Q348-reta450)+deph450*PI()/180)</f>
        <v>1.0074870356006704</v>
      </c>
      <c r="AC359" s="10">
        <f>('4v'!S348-AB359)^2</f>
        <v>2.2591347421240408E-5</v>
      </c>
      <c r="AD359" s="3"/>
      <c r="AE359" s="3"/>
      <c r="AF359" s="7">
        <f>offs451+Ampl451*SIN(2*PI()*freq451*('4v'!U347)+deph451*PI()/180)</f>
        <v>-1.5081922147353015</v>
      </c>
      <c r="AG359" s="8">
        <f>('4v'!V347-AF359)^2</f>
        <v>7.5393367198347246E-6</v>
      </c>
      <c r="AH359" s="9">
        <f>offs452+Ampl452*SIN(2*PI()*freq452*('4v'!U347-reta452)+deph452*PI()/180)</f>
        <v>0.79823144616781105</v>
      </c>
      <c r="AI359" s="10">
        <f>('4v'!W347-AH359)^2</f>
        <v>7.0349253217928491E-5</v>
      </c>
      <c r="AL359" s="76"/>
      <c r="AN359" s="76"/>
      <c r="AO359" s="80"/>
    </row>
    <row r="360" spans="1:41" x14ac:dyDescent="0.25">
      <c r="A360" s="3"/>
      <c r="B360" s="7">
        <f>offs441+Ampl441*SIN(2*PI()*freq441*('4v'!A348)+deph441*PI()/180)</f>
        <v>0.67941126670284502</v>
      </c>
      <c r="C360" s="8">
        <f>('4v'!B348-B360)^2</f>
        <v>6.8640504815411053E-6</v>
      </c>
      <c r="D360" s="9">
        <f>offs442+Ampl442*SIN(2*PI()*freq442*('4v'!A348-reta442)+deph442*PI()/180)</f>
        <v>0.45406452240192924</v>
      </c>
      <c r="E360" s="10">
        <f>('4v'!C348-D360)^2</f>
        <v>7.1157282307554039E-5</v>
      </c>
      <c r="F360" s="3"/>
      <c r="G360" s="3"/>
      <c r="H360" s="7">
        <f>offs443+Ampl443*SIN(2*PI()*freq443*('4v'!E348)+deph443*PI()/180)</f>
        <v>0.56859000914120728</v>
      </c>
      <c r="I360" s="8">
        <f>('4v'!F348-H360)^2</f>
        <v>1.6533908100129096E-5</v>
      </c>
      <c r="J360" s="9">
        <f>offs444+Ampl444*SIN(2*PI()*freq444*('4v'!E348-reta444)+deph444*PI()/180)</f>
        <v>1.0362294721058531</v>
      </c>
      <c r="K360" s="10">
        <f>('4v'!G348-J360)^2</f>
        <v>2.5292824582959085E-3</v>
      </c>
      <c r="L360" s="3"/>
      <c r="M360" s="3"/>
      <c r="N360" s="7">
        <f>offs445+Ampl445*SIN(2*PI()*freq445*('4v'!I348)+deph445*PI()/180)</f>
        <v>-2.4425171159004821</v>
      </c>
      <c r="O360" s="8">
        <f>('4v'!J348-N360)^2</f>
        <v>3.5800647386385883E-6</v>
      </c>
      <c r="P360" s="9">
        <f>offs446+Ampl446*SIN(2*PI()*freq446*('4v'!I348-reta446)+deph446*PI()/180)</f>
        <v>0.93174715034122391</v>
      </c>
      <c r="Q360" s="10">
        <f>('4v'!K348-P360)^2</f>
        <v>1.0900069219061327E-4</v>
      </c>
      <c r="R360" s="3"/>
      <c r="S360" s="3"/>
      <c r="T360" s="7">
        <f>offs447+Ampl447*SIN(2*PI()*freq447*('4v'!M348)+deph447*PI()/180)</f>
        <v>-2.3274520890763233</v>
      </c>
      <c r="U360" s="8">
        <f>('4v'!N348-T360)^2</f>
        <v>3.4032904479991159E-6</v>
      </c>
      <c r="V360" s="9">
        <f>offs448+Ampl448*SIN(2*PI()*freq448*('4v'!M348-reta448)+deph448*PI()/180)</f>
        <v>0.81489332310824847</v>
      </c>
      <c r="W360" s="10">
        <f>('4v'!O348-V360)^2</f>
        <v>5.582276097791717E-5</v>
      </c>
      <c r="X360" s="3"/>
      <c r="Y360" s="3"/>
      <c r="Z360" s="7">
        <f>offs449+Ampl449*SIN(2*PI()*freq449*('4v'!Q349)+deph449*PI()/180)</f>
        <v>-0.12054889148339998</v>
      </c>
      <c r="AA360" s="8">
        <f>('4v'!R349-Z360)^2</f>
        <v>2.9484616577803265E-6</v>
      </c>
      <c r="AB360" s="9">
        <f>offs450+Ampl450*SIN(2*PI()*freq450*('4v'!Q349-reta450)+deph450*PI()/180)</f>
        <v>1.0086409475304297</v>
      </c>
      <c r="AC360" s="10">
        <f>('4v'!S349-AB360)^2</f>
        <v>3.9997901244720866E-6</v>
      </c>
      <c r="AD360" s="3"/>
      <c r="AE360" s="3"/>
      <c r="AF360" s="7">
        <f>offs451+Ampl451*SIN(2*PI()*freq451*('4v'!U348)+deph451*PI()/180)</f>
        <v>-1.6122339331124402</v>
      </c>
      <c r="AG360" s="8">
        <f>('4v'!V348-AF360)^2</f>
        <v>1.7406142114272731E-5</v>
      </c>
      <c r="AH360" s="9">
        <f>offs452+Ampl452*SIN(2*PI()*freq452*('4v'!U348-reta452)+deph452*PI()/180)</f>
        <v>0.79732253908608341</v>
      </c>
      <c r="AI360" s="10">
        <f>('4v'!W348-AH360)^2</f>
        <v>5.5928546862077503E-5</v>
      </c>
      <c r="AL360" s="76"/>
      <c r="AN360" s="76"/>
      <c r="AO360" s="80"/>
    </row>
    <row r="361" spans="1:41" x14ac:dyDescent="0.25">
      <c r="A361" s="3"/>
      <c r="B361" s="7">
        <f>offs441+Ampl441*SIN(2*PI()*freq441*('4v'!A349)+deph441*PI()/180)</f>
        <v>0.63822352138599625</v>
      </c>
      <c r="C361" s="8">
        <f>('4v'!B349-B361)^2</f>
        <v>2.2516720078798054E-5</v>
      </c>
      <c r="D361" s="9">
        <f>offs442+Ampl442*SIN(2*PI()*freq442*('4v'!A349-reta442)+deph442*PI()/180)</f>
        <v>0.45477930577754699</v>
      </c>
      <c r="E361" s="10">
        <f>('4v'!C349-D361)^2</f>
        <v>2.4128012275244815E-4</v>
      </c>
      <c r="F361" s="3"/>
      <c r="G361" s="3"/>
      <c r="H361" s="7">
        <f>offs443+Ampl443*SIN(2*PI()*freq443*('4v'!E349)+deph443*PI()/180)</f>
        <v>0.63181972388699648</v>
      </c>
      <c r="I361" s="8">
        <f>('4v'!F349-H361)^2</f>
        <v>2.7980673380480577E-5</v>
      </c>
      <c r="J361" s="9">
        <f>offs444+Ampl444*SIN(2*PI()*freq444*('4v'!E349-reta444)+deph444*PI()/180)</f>
        <v>1.0277622338401853</v>
      </c>
      <c r="K361" s="10">
        <f>('4v'!G349-J361)^2</f>
        <v>5.8789925258001486E-4</v>
      </c>
      <c r="L361" s="3"/>
      <c r="M361" s="3"/>
      <c r="N361" s="7">
        <f>offs445+Ampl445*SIN(2*PI()*freq445*('4v'!I349)+deph445*PI()/180)</f>
        <v>-2.4408333884942373</v>
      </c>
      <c r="O361" s="8">
        <f>('4v'!J349-N361)^2</f>
        <v>4.6720757405891625E-6</v>
      </c>
      <c r="P361" s="9">
        <f>offs446+Ampl446*SIN(2*PI()*freq446*('4v'!I349-reta446)+deph446*PI()/180)</f>
        <v>0.93430089439257946</v>
      </c>
      <c r="Q361" s="10">
        <f>('4v'!K349-P361)^2</f>
        <v>6.2198390274985184E-5</v>
      </c>
      <c r="R361" s="3"/>
      <c r="S361" s="3"/>
      <c r="T361" s="7">
        <f>offs447+Ampl447*SIN(2*PI()*freq447*('4v'!M349)+deph447*PI()/180)</f>
        <v>-2.3378943727581918</v>
      </c>
      <c r="U361" s="8">
        <f>('4v'!N349-T361)^2</f>
        <v>1.3645446156997834E-6</v>
      </c>
      <c r="V361" s="9">
        <f>offs448+Ampl448*SIN(2*PI()*freq448*('4v'!M349-reta448)+deph448*PI()/180)</f>
        <v>0.81742104202826593</v>
      </c>
      <c r="W361" s="10">
        <f>('4v'!O349-V361)^2</f>
        <v>6.4738953241562049E-5</v>
      </c>
      <c r="X361" s="3"/>
      <c r="Y361" s="3"/>
      <c r="Z361" s="7">
        <f>offs449+Ampl449*SIN(2*PI()*freq449*('4v'!Q350)+deph449*PI()/180)</f>
        <v>-3.4560878861723709E-2</v>
      </c>
      <c r="AA361" s="8">
        <f>('4v'!R350-Z361)^2</f>
        <v>1.3839301283450102E-5</v>
      </c>
      <c r="AB361" s="9">
        <f>offs450+Ampl450*SIN(2*PI()*freq450*('4v'!Q350-reta450)+deph450*PI()/180)</f>
        <v>1.0095585485293945</v>
      </c>
      <c r="AC361" s="10">
        <f>('4v'!S350-AB361)^2</f>
        <v>9.3035386555716542E-7</v>
      </c>
      <c r="AD361" s="3"/>
      <c r="AE361" s="3"/>
      <c r="AF361" s="7">
        <f>offs451+Ampl451*SIN(2*PI()*freq451*('4v'!U349)+deph451*PI()/180)</f>
        <v>-1.7117105230400935</v>
      </c>
      <c r="AG361" s="8">
        <f>('4v'!V349-AF361)^2</f>
        <v>1.8537131852285392E-5</v>
      </c>
      <c r="AH361" s="9">
        <f>offs452+Ampl452*SIN(2*PI()*freq452*('4v'!U349-reta452)+deph452*PI()/180)</f>
        <v>0.79676511183218368</v>
      </c>
      <c r="AI361" s="10">
        <f>('4v'!W349-AH361)^2</f>
        <v>4.7901788993593083E-5</v>
      </c>
      <c r="AL361" s="76"/>
      <c r="AN361" s="76"/>
      <c r="AO361" s="80"/>
    </row>
    <row r="362" spans="1:41" x14ac:dyDescent="0.25">
      <c r="A362" s="3"/>
      <c r="B362" s="7">
        <f>offs441+Ampl441*SIN(2*PI()*freq441*('4v'!A350)+deph441*PI()/180)</f>
        <v>0.59633793882458963</v>
      </c>
      <c r="C362" s="8">
        <f>('4v'!B350-B362)^2</f>
        <v>3.1530035025836172E-5</v>
      </c>
      <c r="D362" s="9">
        <f>offs442+Ampl442*SIN(2*PI()*freq442*('4v'!A350-reta442)+deph442*PI()/180)</f>
        <v>0.45576236735870257</v>
      </c>
      <c r="E362" s="10">
        <f>('4v'!C350-D362)^2</f>
        <v>7.552883384251275E-5</v>
      </c>
      <c r="F362" s="3"/>
      <c r="G362" s="3"/>
      <c r="H362" s="7">
        <f>offs443+Ampl443*SIN(2*PI()*freq443*('4v'!E350)+deph443*PI()/180)</f>
        <v>0.69348849722021266</v>
      </c>
      <c r="I362" s="8">
        <f>('4v'!F350-H362)^2</f>
        <v>1.7369746460646668E-5</v>
      </c>
      <c r="J362" s="9">
        <f>offs444+Ampl444*SIN(2*PI()*freq444*('4v'!E350-reta444)+deph444*PI()/180)</f>
        <v>1.0190833008707705</v>
      </c>
      <c r="K362" s="10">
        <f>('4v'!G350-J362)^2</f>
        <v>1.8849090873003415E-4</v>
      </c>
      <c r="L362" s="3"/>
      <c r="M362" s="3"/>
      <c r="N362" s="7">
        <f>offs445+Ampl445*SIN(2*PI()*freq445*('4v'!I350)+deph445*PI()/180)</f>
        <v>-2.4388360917024379</v>
      </c>
      <c r="O362" s="8">
        <f>('4v'!J350-N362)^2</f>
        <v>4.4830935381475747E-6</v>
      </c>
      <c r="P362" s="9">
        <f>offs446+Ampl446*SIN(2*PI()*freq446*('4v'!I350-reta446)+deph446*PI()/180)</f>
        <v>0.93684718868544126</v>
      </c>
      <c r="Q362" s="10">
        <f>('4v'!K350-P362)^2</f>
        <v>2.8518818130278016E-5</v>
      </c>
      <c r="R362" s="3"/>
      <c r="S362" s="3"/>
      <c r="T362" s="7">
        <f>offs447+Ampl447*SIN(2*PI()*freq447*('4v'!M350)+deph447*PI()/180)</f>
        <v>-2.3478722056981143</v>
      </c>
      <c r="U362" s="8">
        <f>('4v'!N350-T362)^2</f>
        <v>8.7043627185385085E-6</v>
      </c>
      <c r="V362" s="9">
        <f>offs448+Ampl448*SIN(2*PI()*freq448*('4v'!M350-reta448)+deph448*PI()/180)</f>
        <v>0.81996583987580696</v>
      </c>
      <c r="W362" s="10">
        <f>('4v'!O350-V362)^2</f>
        <v>7.4610377407407252E-5</v>
      </c>
      <c r="X362" s="3"/>
      <c r="Y362" s="3"/>
      <c r="Z362" s="7">
        <f>offs449+Ampl449*SIN(2*PI()*freq449*('4v'!Q351)+deph449*PI()/180)</f>
        <v>5.0615126856344284E-2</v>
      </c>
      <c r="AA362" s="8">
        <f>('4v'!R351-Z362)^2</f>
        <v>8.965687501764528E-7</v>
      </c>
      <c r="AB362" s="9">
        <f>offs450+Ampl450*SIN(2*PI()*freq450*('4v'!Q351-reta450)+deph450*PI()/180)</f>
        <v>1.010238063837354</v>
      </c>
      <c r="AC362" s="10">
        <f>('4v'!S351-AB362)^2</f>
        <v>2.7029459012953188E-6</v>
      </c>
      <c r="AD362" s="3"/>
      <c r="AE362" s="3"/>
      <c r="AF362" s="7">
        <f>offs451+Ampl451*SIN(2*PI()*freq451*('4v'!U350)+deph451*PI()/180)</f>
        <v>-1.8062293958643501</v>
      </c>
      <c r="AG362" s="8">
        <f>('4v'!V350-AF362)^2</f>
        <v>1.250756881229622E-5</v>
      </c>
      <c r="AH362" s="9">
        <f>offs452+Ampl452*SIN(2*PI()*freq452*('4v'!U350-reta452)+deph452*PI()/180)</f>
        <v>0.79656136431681834</v>
      </c>
      <c r="AI362" s="10">
        <f>('4v'!W350-AH362)^2</f>
        <v>4.5122983364864492E-5</v>
      </c>
      <c r="AL362" s="76"/>
      <c r="AN362" s="76"/>
      <c r="AO362" s="80"/>
    </row>
    <row r="363" spans="1:41" x14ac:dyDescent="0.25">
      <c r="A363" s="3"/>
      <c r="B363" s="7">
        <f>offs441+Ampl441*SIN(2*PI()*freq441*('4v'!A351)+deph441*PI()/180)</f>
        <v>0.55378097485032252</v>
      </c>
      <c r="C363" s="8">
        <f>('4v'!B351-B363)^2</f>
        <v>1.0563963523595689E-5</v>
      </c>
      <c r="D363" s="9">
        <f>offs442+Ampl442*SIN(2*PI()*freq442*('4v'!A351-reta442)+deph442*PI()/180)</f>
        <v>0.45701308622263093</v>
      </c>
      <c r="E363" s="10">
        <f>('4v'!C351-D363)^2</f>
        <v>5.5353805007441746E-5</v>
      </c>
      <c r="F363" s="3"/>
      <c r="G363" s="3"/>
      <c r="H363" s="7">
        <f>offs443+Ampl443*SIN(2*PI()*freq443*('4v'!E351)+deph443*PI()/180)</f>
        <v>0.7535086944395053</v>
      </c>
      <c r="I363" s="8">
        <f>('4v'!F351-H363)^2</f>
        <v>2.2037443566403737E-5</v>
      </c>
      <c r="J363" s="9">
        <f>offs444+Ampl444*SIN(2*PI()*freq444*('4v'!E351-reta444)+deph444*PI()/180)</f>
        <v>1.0102050064362593</v>
      </c>
      <c r="K363" s="10">
        <f>('4v'!G351-J363)^2</f>
        <v>5.1109876523457208E-4</v>
      </c>
      <c r="L363" s="3"/>
      <c r="M363" s="3"/>
      <c r="N363" s="7">
        <f>offs445+Ampl445*SIN(2*PI()*freq445*('4v'!I351)+deph445*PI()/180)</f>
        <v>-2.4365255409214015</v>
      </c>
      <c r="O363" s="8">
        <f>('4v'!J351-N363)^2</f>
        <v>3.0972512531492329E-6</v>
      </c>
      <c r="P363" s="9">
        <f>offs446+Ampl446*SIN(2*PI()*freq446*('4v'!I351-reta446)+deph446*PI()/180)</f>
        <v>0.93938563113042306</v>
      </c>
      <c r="Q363" s="10">
        <f>('4v'!K351-P363)^2</f>
        <v>7.8504131250270596E-6</v>
      </c>
      <c r="R363" s="3"/>
      <c r="S363" s="3"/>
      <c r="T363" s="7">
        <f>offs447+Ampl447*SIN(2*PI()*freq447*('4v'!M351)+deph447*PI()/180)</f>
        <v>-2.3573831260151152</v>
      </c>
      <c r="U363" s="8">
        <f>('4v'!N351-T363)^2</f>
        <v>2.1610746538227871E-5</v>
      </c>
      <c r="V363" s="9">
        <f>offs448+Ampl448*SIN(2*PI()*freq448*('4v'!M351-reta448)+deph448*PI()/180)</f>
        <v>0.82252708917315054</v>
      </c>
      <c r="W363" s="10">
        <f>('4v'!O351-V363)^2</f>
        <v>5.3183898792920253E-5</v>
      </c>
      <c r="X363" s="3"/>
      <c r="Y363" s="3"/>
      <c r="Z363" s="7">
        <f>offs449+Ampl449*SIN(2*PI()*freq449*('4v'!Q352)+deph449*PI()/180)</f>
        <v>0.13481438414802716</v>
      </c>
      <c r="AA363" s="8">
        <f>('4v'!R352-Z363)^2</f>
        <v>1.489337468755989E-6</v>
      </c>
      <c r="AB363" s="9">
        <f>offs450+Ampl450*SIN(2*PI()*freq450*('4v'!Q352-reta450)+deph450*PI()/180)</f>
        <v>1.0106781791829287</v>
      </c>
      <c r="AC363" s="10">
        <f>('4v'!S352-AB363)^2</f>
        <v>1.7207978033814572E-8</v>
      </c>
      <c r="AD363" s="3"/>
      <c r="AE363" s="3"/>
      <c r="AF363" s="7">
        <f>offs451+Ampl451*SIN(2*PI()*freq451*('4v'!U351)+deph451*PI()/180)</f>
        <v>-1.8954175287757329</v>
      </c>
      <c r="AG363" s="8">
        <f>('4v'!V351-AF363)^2</f>
        <v>5.0107534218719593E-6</v>
      </c>
      <c r="AH363" s="9">
        <f>offs452+Ampl452*SIN(2*PI()*freq452*('4v'!U351-reta452)+deph452*PI()/180)</f>
        <v>0.79671210063834752</v>
      </c>
      <c r="AI363" s="10">
        <f>('4v'!W351-AH363)^2</f>
        <v>2.4158214285084463E-5</v>
      </c>
      <c r="AL363" s="76"/>
      <c r="AN363" s="76"/>
      <c r="AO363" s="80"/>
    </row>
    <row r="364" spans="1:41" x14ac:dyDescent="0.25">
      <c r="A364" s="3"/>
      <c r="B364" s="7">
        <f>offs441+Ampl441*SIN(2*PI()*freq441*('4v'!A352)+deph441*PI()/180)</f>
        <v>0.51057950935378016</v>
      </c>
      <c r="C364" s="8">
        <f>('4v'!B352-B364)^2</f>
        <v>1.2131223841654752E-5</v>
      </c>
      <c r="D364" s="9">
        <f>offs442+Ampl442*SIN(2*PI()*freq442*('4v'!A352-reta442)+deph442*PI()/180)</f>
        <v>0.45853067238849043</v>
      </c>
      <c r="E364" s="10">
        <f>('4v'!C352-D364)^2</f>
        <v>1.575556168749241E-5</v>
      </c>
      <c r="F364" s="3"/>
      <c r="G364" s="3"/>
      <c r="H364" s="7">
        <f>offs443+Ampl443*SIN(2*PI()*freq443*('4v'!E352)+deph443*PI()/180)</f>
        <v>0.81179502356039368</v>
      </c>
      <c r="I364" s="8">
        <f>('4v'!F352-H364)^2</f>
        <v>9.2944280334103526E-6</v>
      </c>
      <c r="J364" s="9">
        <f>offs444+Ampl444*SIN(2*PI()*freq444*('4v'!E352-reta444)+deph444*PI()/180)</f>
        <v>1.0011399670788528</v>
      </c>
      <c r="K364" s="10">
        <f>('4v'!G352-J364)^2</f>
        <v>1.2658462362743247E-3</v>
      </c>
      <c r="L364" s="3"/>
      <c r="M364" s="3"/>
      <c r="N364" s="7">
        <f>offs445+Ampl445*SIN(2*PI()*freq445*('4v'!I352)+deph445*PI()/180)</f>
        <v>-2.4339021010138797</v>
      </c>
      <c r="O364" s="8">
        <f>('4v'!J352-N364)^2</f>
        <v>1.1872085775269774E-6</v>
      </c>
      <c r="P364" s="9">
        <f>offs446+Ampl446*SIN(2*PI()*freq446*('4v'!I352-reta446)+deph446*PI()/180)</f>
        <v>0.94191582087803627</v>
      </c>
      <c r="Q364" s="10">
        <f>('4v'!K352-P364)^2</f>
        <v>4.9496866372083548E-6</v>
      </c>
      <c r="R364" s="3"/>
      <c r="S364" s="3"/>
      <c r="T364" s="7">
        <f>offs447+Ampl447*SIN(2*PI()*freq447*('4v'!M352)+deph447*PI()/180)</f>
        <v>-2.3664247870319199</v>
      </c>
      <c r="U364" s="8">
        <f>('4v'!N352-T364)^2</f>
        <v>1.5403874750284684E-5</v>
      </c>
      <c r="V364" s="9">
        <f>offs448+Ampl448*SIN(2*PI()*freq448*('4v'!M352-reta448)+deph448*PI()/180)</f>
        <v>0.82510415838609785</v>
      </c>
      <c r="W364" s="10">
        <f>('4v'!O352-V364)^2</f>
        <v>3.5563909353329743E-5</v>
      </c>
      <c r="X364" s="3"/>
      <c r="Y364" s="3"/>
      <c r="Z364" s="7">
        <f>offs449+Ampl449*SIN(2*PI()*freq449*('4v'!Q353)+deph449*PI()/180)</f>
        <v>0.21787404064961946</v>
      </c>
      <c r="AA364" s="8">
        <f>('4v'!R353-Z364)^2</f>
        <v>5.0581838436406746E-6</v>
      </c>
      <c r="AB364" s="9">
        <f>offs450+Ampl450*SIN(2*PI()*freq450*('4v'!Q353-reta450)+deph450*PI()/180)</f>
        <v>1.0108780433255413</v>
      </c>
      <c r="AC364" s="10">
        <f>('4v'!S353-AB364)^2</f>
        <v>1.0958968338540072E-7</v>
      </c>
      <c r="AD364" s="3"/>
      <c r="AE364" s="3"/>
      <c r="AF364" s="7">
        <f>offs451+Ampl451*SIN(2*PI()*freq451*('4v'!U352)+deph451*PI()/180)</f>
        <v>-1.9789229369598254</v>
      </c>
      <c r="AG364" s="8">
        <f>('4v'!V352-AF364)^2</f>
        <v>5.8532145544111076E-7</v>
      </c>
      <c r="AH364" s="9">
        <f>offs452+Ampl452*SIN(2*PI()*freq452*('4v'!U352-reta452)+deph452*PI()/180)</f>
        <v>0.79721672590937487</v>
      </c>
      <c r="AI364" s="10">
        <f>('4v'!W352-AH364)^2</f>
        <v>1.2018188530731314E-5</v>
      </c>
      <c r="AL364" s="76"/>
      <c r="AN364" s="76"/>
      <c r="AO364" s="80"/>
    </row>
    <row r="365" spans="1:41" x14ac:dyDescent="0.25">
      <c r="A365" s="3"/>
      <c r="B365" s="7">
        <f>offs441+Ampl441*SIN(2*PI()*freq441*('4v'!A353)+deph441*PI()/180)</f>
        <v>0.46676082930652429</v>
      </c>
      <c r="C365" s="8">
        <f>('4v'!B353-B365)^2</f>
        <v>5.6633085535259309E-6</v>
      </c>
      <c r="D365" s="9">
        <f>offs442+Ampl442*SIN(2*PI()*freq442*('4v'!A353-reta442)+deph442*PI()/180)</f>
        <v>0.46031416731633179</v>
      </c>
      <c r="E365" s="10">
        <f>('4v'!C353-D365)^2</f>
        <v>3.7112862218881605E-5</v>
      </c>
      <c r="F365" s="3"/>
      <c r="G365" s="3"/>
      <c r="H365" s="7">
        <f>offs443+Ampl443*SIN(2*PI()*freq443*('4v'!E353)+deph443*PI()/180)</f>
        <v>0.86826465651983709</v>
      </c>
      <c r="I365" s="8">
        <f>('4v'!F353-H365)^2</f>
        <v>1.0366748078051902E-5</v>
      </c>
      <c r="J365" s="9">
        <f>offs444+Ampl444*SIN(2*PI()*freq444*('4v'!E353-reta444)+deph444*PI()/180)</f>
        <v>0.99190106471550632</v>
      </c>
      <c r="K365" s="10">
        <f>('4v'!G353-J365)^2</f>
        <v>1.3693800374236786E-3</v>
      </c>
      <c r="L365" s="3"/>
      <c r="M365" s="3"/>
      <c r="N365" s="7">
        <f>offs445+Ampl445*SIN(2*PI()*freq445*('4v'!I353)+deph445*PI()/180)</f>
        <v>-2.4309661862514473</v>
      </c>
      <c r="O365" s="8">
        <f>('4v'!J353-N365)^2</f>
        <v>4.2432961614010274E-6</v>
      </c>
      <c r="P365" s="9">
        <f>offs446+Ampl446*SIN(2*PI()*freq446*('4v'!I353-reta446)+deph446*PI()/180)</f>
        <v>0.94443735838198872</v>
      </c>
      <c r="Q365" s="10">
        <f>('4v'!K353-P365)^2</f>
        <v>2.74360006448571E-6</v>
      </c>
      <c r="R365" s="3"/>
      <c r="S365" s="3"/>
      <c r="T365" s="7">
        <f>offs447+Ampl447*SIN(2*PI()*freq447*('4v'!M353)+deph447*PI()/180)</f>
        <v>-2.3749949578539677</v>
      </c>
      <c r="U365" s="8">
        <f>('4v'!N353-T365)^2</f>
        <v>6.024831085038174E-7</v>
      </c>
      <c r="V365" s="9">
        <f>offs448+Ampl448*SIN(2*PI()*freq448*('4v'!M353-reta448)+deph448*PI()/180)</f>
        <v>0.82769641207968947</v>
      </c>
      <c r="W365" s="10">
        <f>('4v'!O353-V365)^2</f>
        <v>4.3595278591910654E-5</v>
      </c>
      <c r="X365" s="3"/>
      <c r="Y365" s="3"/>
      <c r="Z365" s="7">
        <f>offs449+Ampl449*SIN(2*PI()*freq449*('4v'!Q354)+deph449*PI()/180)</f>
        <v>0.299633448134217</v>
      </c>
      <c r="AA365" s="8">
        <f>('4v'!R354-Z365)^2</f>
        <v>3.9103011235183702E-6</v>
      </c>
      <c r="AB365" s="9">
        <f>offs450+Ampl450*SIN(2*PI()*freq450*('4v'!Q354-reta450)+deph450*PI()/180)</f>
        <v>1.0108372697018293</v>
      </c>
      <c r="AC365" s="10">
        <f>('4v'!S354-AB365)^2</f>
        <v>8.4256499800021686E-8</v>
      </c>
      <c r="AD365" s="3"/>
      <c r="AE365" s="3"/>
      <c r="AF365" s="7">
        <f>offs451+Ampl451*SIN(2*PI()*freq451*('4v'!U353)+deph451*PI()/180)</f>
        <v>-2.0564160627205177</v>
      </c>
      <c r="AG365" s="8">
        <f>('4v'!V353-AF365)^2</f>
        <v>3.1031887459070276E-7</v>
      </c>
      <c r="AH365" s="9">
        <f>offs452+Ampl452*SIN(2*PI()*freq452*('4v'!U353-reta452)+deph452*PI()/180)</f>
        <v>0.79807324860449691</v>
      </c>
      <c r="AI365" s="10">
        <f>('4v'!W353-AH365)^2</f>
        <v>1.8690478496284864E-5</v>
      </c>
      <c r="AL365" s="76"/>
      <c r="AN365" s="76"/>
      <c r="AO365" s="80"/>
    </row>
    <row r="366" spans="1:41" x14ac:dyDescent="0.25">
      <c r="A366" s="3"/>
      <c r="B366" s="7">
        <f>offs441+Ampl441*SIN(2*PI()*freq441*('4v'!A354)+deph441*PI()/180)</f>
        <v>0.4223526115260573</v>
      </c>
      <c r="C366" s="8">
        <f>('4v'!B354-B366)^2</f>
        <v>7.5710056668165452E-9</v>
      </c>
      <c r="D366" s="9">
        <f>offs442+Ampl442*SIN(2*PI()*freq442*('4v'!A354-reta442)+deph442*PI()/180)</f>
        <v>0.46236244451253211</v>
      </c>
      <c r="E366" s="10">
        <f>('4v'!C354-D366)^2</f>
        <v>1.9070106086035646E-4</v>
      </c>
      <c r="F366" s="3"/>
      <c r="G366" s="3"/>
      <c r="H366" s="7">
        <f>offs443+Ampl443*SIN(2*PI()*freq443*('4v'!E354)+deph443*PI()/180)</f>
        <v>0.92283734687944685</v>
      </c>
      <c r="I366" s="8">
        <f>('4v'!F354-H366)^2</f>
        <v>1.111924451379106E-5</v>
      </c>
      <c r="J366" s="9">
        <f>offs444+Ampl444*SIN(2*PI()*freq444*('4v'!E354-reta444)+deph444*PI()/180)</f>
        <v>0.98250142833202014</v>
      </c>
      <c r="K366" s="10">
        <f>('4v'!G354-J366)^2</f>
        <v>1.9153124945308421E-5</v>
      </c>
      <c r="L366" s="3"/>
      <c r="M366" s="3"/>
      <c r="N366" s="7">
        <f>offs445+Ampl445*SIN(2*PI()*freq445*('4v'!I354)+deph445*PI()/180)</f>
        <v>-2.4277182602490783</v>
      </c>
      <c r="O366" s="8">
        <f>('4v'!J354-N366)^2</f>
        <v>7.3888844166132865E-6</v>
      </c>
      <c r="P366" s="9">
        <f>offs446+Ampl446*SIN(2*PI()*freq446*('4v'!I354-reta446)+deph446*PI()/180)</f>
        <v>0.94694984546227801</v>
      </c>
      <c r="Q366" s="10">
        <f>('4v'!K354-P366)^2</f>
        <v>1.203440895973503E-6</v>
      </c>
      <c r="R366" s="3"/>
      <c r="S366" s="3"/>
      <c r="T366" s="7">
        <f>offs447+Ampl447*SIN(2*PI()*freq447*('4v'!M354)+deph447*PI()/180)</f>
        <v>-2.3830915239198447</v>
      </c>
      <c r="U366" s="8">
        <f>('4v'!N354-T366)^2</f>
        <v>1.1241595797239906E-6</v>
      </c>
      <c r="V366" s="9">
        <f>offs448+Ampl448*SIN(2*PI()*freq448*('4v'!M354-reta448)+deph448*PI()/180)</f>
        <v>0.83030321107488825</v>
      </c>
      <c r="W366" s="10">
        <f>('4v'!O354-V366)^2</f>
        <v>2.8124153769138688E-5</v>
      </c>
      <c r="X366" s="3"/>
      <c r="Y366" s="3"/>
      <c r="Z366" s="7">
        <f>offs449+Ampl449*SIN(2*PI()*freq449*('4v'!Q355)+deph449*PI()/180)</f>
        <v>0.37993447322639418</v>
      </c>
      <c r="AA366" s="8">
        <f>('4v'!R355-Z366)^2</f>
        <v>4.8420824200775323E-6</v>
      </c>
      <c r="AB366" s="9">
        <f>offs450+Ampl450*SIN(2*PI()*freq450*('4v'!Q355-reta450)+deph450*PI()/180)</f>
        <v>1.0105559371733077</v>
      </c>
      <c r="AC366" s="10">
        <f>('4v'!S355-AB366)^2</f>
        <v>3.8491974720067107E-6</v>
      </c>
      <c r="AD366" s="3"/>
      <c r="AE366" s="3"/>
      <c r="AF366" s="7">
        <f>offs451+Ampl451*SIN(2*PI()*freq451*('4v'!U354)+deph451*PI()/180)</f>
        <v>-2.1275910760936734</v>
      </c>
      <c r="AG366" s="8">
        <f>('4v'!V354-AF366)^2</f>
        <v>2.8507473774689579E-7</v>
      </c>
      <c r="AH366" s="9">
        <f>offs452+Ampl452*SIN(2*PI()*freq452*('4v'!U354-reta452)+deph452*PI()/180)</f>
        <v>0.79927828841994408</v>
      </c>
      <c r="AI366" s="10">
        <f>('4v'!W354-AH366)^2</f>
        <v>1.2782687285785906E-5</v>
      </c>
      <c r="AL366" s="76"/>
      <c r="AN366" s="76"/>
      <c r="AO366" s="80"/>
    </row>
    <row r="367" spans="1:41" x14ac:dyDescent="0.25">
      <c r="A367" s="3"/>
      <c r="B367" s="7">
        <f>offs441+Ampl441*SIN(2*PI()*freq441*('4v'!A355)+deph441*PI()/180)</f>
        <v>0.37738290519454687</v>
      </c>
      <c r="C367" s="8">
        <f>('4v'!B355-B367)^2</f>
        <v>3.9692799882183643E-6</v>
      </c>
      <c r="D367" s="9">
        <f>offs442+Ampl442*SIN(2*PI()*freq442*('4v'!A355-reta442)+deph442*PI()/180)</f>
        <v>0.46467421024131284</v>
      </c>
      <c r="E367" s="10">
        <f>('4v'!C355-D367)^2</f>
        <v>3.7288342851650593E-4</v>
      </c>
      <c r="F367" s="3"/>
      <c r="G367" s="3"/>
      <c r="H367" s="7">
        <f>offs443+Ampl443*SIN(2*PI()*freq443*('4v'!E355)+deph443*PI()/180)</f>
        <v>0.9754355438600697</v>
      </c>
      <c r="I367" s="8">
        <f>('4v'!F355-H367)^2</f>
        <v>1.2045454041635546E-5</v>
      </c>
      <c r="J367" s="9">
        <f>offs444+Ampl444*SIN(2*PI()*freq444*('4v'!E355-reta444)+deph444*PI()/180)</f>
        <v>0.97295441532603211</v>
      </c>
      <c r="K367" s="10">
        <f>('4v'!G355-J367)^2</f>
        <v>1.5801670701496389E-3</v>
      </c>
      <c r="L367" s="3"/>
      <c r="M367" s="3"/>
      <c r="N367" s="7">
        <f>offs445+Ampl445*SIN(2*PI()*freq445*('4v'!I355)+deph445*PI()/180)</f>
        <v>-2.4241588358919404</v>
      </c>
      <c r="O367" s="8">
        <f>('4v'!J355-N367)^2</f>
        <v>9.3946902233527738E-6</v>
      </c>
      <c r="P367" s="9">
        <f>offs446+Ampl446*SIN(2*PI()*freq446*('4v'!I355-reta446)+deph446*PI()/180)</f>
        <v>0.9494528853680686</v>
      </c>
      <c r="Q367" s="10">
        <f>('4v'!K355-P367)^2</f>
        <v>1.9769073356523099E-6</v>
      </c>
      <c r="R367" s="3"/>
      <c r="S367" s="3"/>
      <c r="T367" s="7">
        <f>offs447+Ampl447*SIN(2*PI()*freq447*('4v'!M355)+deph447*PI()/180)</f>
        <v>-2.3907124875230261</v>
      </c>
      <c r="U367" s="8">
        <f>('4v'!N355-T367)^2</f>
        <v>7.5468750926273983E-7</v>
      </c>
      <c r="V367" s="9">
        <f>offs448+Ampl448*SIN(2*PI()*freq448*('4v'!M355-reta448)+deph448*PI()/180)</f>
        <v>0.83292391260618193</v>
      </c>
      <c r="W367" s="10">
        <f>('4v'!O355-V367)^2</f>
        <v>1.6141693170464543E-5</v>
      </c>
      <c r="X367" s="3"/>
      <c r="Y367" s="3"/>
      <c r="Z367" s="7">
        <f>offs449+Ampl449*SIN(2*PI()*freq449*('4v'!Q356)+deph449*PI()/180)</f>
        <v>0.45862180325279511</v>
      </c>
      <c r="AA367" s="8">
        <f>('4v'!R356-Z367)^2</f>
        <v>6.557813082375506E-7</v>
      </c>
      <c r="AB367" s="9">
        <f>offs450+Ampl450*SIN(2*PI()*freq450*('4v'!Q356-reta450)+deph450*PI()/180)</f>
        <v>1.0100345898738412</v>
      </c>
      <c r="AC367" s="10">
        <f>('4v'!S356-AB367)^2</f>
        <v>2.8596717458807834E-5</v>
      </c>
      <c r="AD367" s="3"/>
      <c r="AE367" s="3"/>
      <c r="AF367" s="7">
        <f>offs451+Ampl451*SIN(2*PI()*freq451*('4v'!U355)+deph451*PI()/180)</f>
        <v>-2.1921670818182806</v>
      </c>
      <c r="AG367" s="8">
        <f>('4v'!V355-AF367)^2</f>
        <v>1.6885375206771442E-7</v>
      </c>
      <c r="AH367" s="9">
        <f>offs452+Ampl452*SIN(2*PI()*freq452*('4v'!U355-reta452)+deph452*PI()/180)</f>
        <v>0.80082708961409521</v>
      </c>
      <c r="AI367" s="10">
        <f>('4v'!W355-AH367)^2</f>
        <v>1.0055809340622313E-5</v>
      </c>
      <c r="AL367" s="76"/>
      <c r="AN367" s="76"/>
      <c r="AO367" s="80"/>
    </row>
    <row r="368" spans="1:41" x14ac:dyDescent="0.25">
      <c r="A368" s="3"/>
      <c r="B368" s="7">
        <f>offs441+Ampl441*SIN(2*PI()*freq441*('4v'!A356)+deph441*PI()/180)</f>
        <v>0.33188011414236662</v>
      </c>
      <c r="C368" s="8">
        <f>('4v'!B356-B368)^2</f>
        <v>1.9920898812724964E-6</v>
      </c>
      <c r="D368" s="9">
        <f>offs442+Ampl442*SIN(2*PI()*freq442*('4v'!A356-reta442)+deph442*PI()/180)</f>
        <v>0.46724800434189057</v>
      </c>
      <c r="E368" s="10">
        <f>('4v'!C356-D368)^2</f>
        <v>2.1854287386594541E-4</v>
      </c>
      <c r="F368" s="3"/>
      <c r="G368" s="3"/>
      <c r="H368" s="7">
        <f>offs443+Ampl443*SIN(2*PI()*freq443*('4v'!E356)+deph443*PI()/180)</f>
        <v>1.0259845025456873</v>
      </c>
      <c r="I368" s="8">
        <f>('4v'!F356-H368)^2</f>
        <v>1.3712190146647043E-5</v>
      </c>
      <c r="J368" s="9">
        <f>offs444+Ampl444*SIN(2*PI()*freq444*('4v'!E356-reta444)+deph444*PI()/180)</f>
        <v>0.96327359252542455</v>
      </c>
      <c r="K368" s="10">
        <f>('4v'!G356-J368)^2</f>
        <v>3.2963895033465184E-3</v>
      </c>
      <c r="L368" s="3"/>
      <c r="M368" s="3"/>
      <c r="N368" s="7">
        <f>offs445+Ampl445*SIN(2*PI()*freq445*('4v'!I356)+deph445*PI()/180)</f>
        <v>-2.4202884752544009</v>
      </c>
      <c r="O368" s="8">
        <f>('4v'!J356-N368)^2</f>
        <v>9.6159855090006071E-6</v>
      </c>
      <c r="P368" s="9">
        <f>offs446+Ampl446*SIN(2*PI()*freq446*('4v'!I356-reta446)+deph446*PI()/180)</f>
        <v>0.95194608284034299</v>
      </c>
      <c r="Q368" s="10">
        <f>('4v'!K356-P368)^2</f>
        <v>3.7872773432341773E-6</v>
      </c>
      <c r="R368" s="3"/>
      <c r="S368" s="3"/>
      <c r="T368" s="7">
        <f>offs447+Ampl447*SIN(2*PI()*freq447*('4v'!M356)+deph447*PI()/180)</f>
        <v>-2.3978559683047784</v>
      </c>
      <c r="U368" s="8">
        <f>('4v'!N356-T368)^2</f>
        <v>3.9883406997391735E-8</v>
      </c>
      <c r="V368" s="9">
        <f>offs448+Ampl448*SIN(2*PI()*freq448*('4v'!M356-reta448)+deph448*PI()/180)</f>
        <v>0.83555787048007235</v>
      </c>
      <c r="W368" s="10">
        <f>('4v'!O356-V368)^2</f>
        <v>2.2076000731349277E-5</v>
      </c>
      <c r="X368" s="3"/>
      <c r="Y368" s="3"/>
      <c r="Z368" s="7">
        <f>offs449+Ampl449*SIN(2*PI()*freq449*('4v'!Q357)+deph449*PI()/180)</f>
        <v>0.53554324663713659</v>
      </c>
      <c r="AA368" s="8">
        <f>('4v'!R357-Z368)^2</f>
        <v>5.5119458528364692E-6</v>
      </c>
      <c r="AB368" s="9">
        <f>offs450+Ampl450*SIN(2*PI()*freq450*('4v'!Q357-reta450)+deph450*PI()/180)</f>
        <v>1.0092742361572173</v>
      </c>
      <c r="AC368" s="10">
        <f>('4v'!S357-AB368)^2</f>
        <v>4.2774688992172872E-5</v>
      </c>
      <c r="AD368" s="3"/>
      <c r="AE368" s="3"/>
      <c r="AF368" s="7">
        <f>offs451+Ampl451*SIN(2*PI()*freq451*('4v'!U356)+deph451*PI()/180)</f>
        <v>-2.2498892279017122</v>
      </c>
      <c r="AG368" s="8">
        <f>('4v'!V356-AF368)^2</f>
        <v>1.6455042561455683E-6</v>
      </c>
      <c r="AH368" s="9">
        <f>offs452+Ampl452*SIN(2*PI()*freq452*('4v'!U356-reta452)+deph452*PI()/180)</f>
        <v>0.80271353977621684</v>
      </c>
      <c r="AI368" s="10">
        <f>('4v'!W356-AH368)^2</f>
        <v>9.6381672221124472E-6</v>
      </c>
      <c r="AL368" s="76"/>
      <c r="AN368" s="76"/>
      <c r="AO368" s="80"/>
    </row>
    <row r="369" spans="1:41" x14ac:dyDescent="0.25">
      <c r="A369" s="3"/>
      <c r="B369" s="7">
        <f>offs441+Ampl441*SIN(2*PI()*freq441*('4v'!A357)+deph441*PI()/180)</f>
        <v>0.2858729789076252</v>
      </c>
      <c r="C369" s="8">
        <f>('4v'!B357-B369)^2</f>
        <v>1.0632745399804674E-7</v>
      </c>
      <c r="D369" s="9">
        <f>offs442+Ampl442*SIN(2*PI()*freq442*('4v'!A357-reta442)+deph442*PI()/180)</f>
        <v>0.47008220115074623</v>
      </c>
      <c r="E369" s="10">
        <f>('4v'!C357-D369)^2</f>
        <v>1.7110622729877739E-5</v>
      </c>
      <c r="F369" s="3"/>
      <c r="G369" s="3"/>
      <c r="H369" s="7">
        <f>offs443+Ampl443*SIN(2*PI()*freq443*('4v'!E357)+deph443*PI()/180)</f>
        <v>1.0744123901000235</v>
      </c>
      <c r="I369" s="8">
        <f>('4v'!F357-H369)^2</f>
        <v>3.8812900688709929E-8</v>
      </c>
      <c r="J369" s="9">
        <f>offs444+Ampl444*SIN(2*PI()*freq444*('4v'!E357-reta444)+deph444*PI()/180)</f>
        <v>0.95347271690912105</v>
      </c>
      <c r="K369" s="10">
        <f>('4v'!G357-J369)^2</f>
        <v>1.432449675232966E-3</v>
      </c>
      <c r="L369" s="3"/>
      <c r="M369" s="3"/>
      <c r="N369" s="7">
        <f>offs445+Ampl445*SIN(2*PI()*freq445*('4v'!I357)+deph445*PI()/180)</f>
        <v>-2.4161077895112721</v>
      </c>
      <c r="O369" s="8">
        <f>('4v'!J357-N369)^2</f>
        <v>7.6282670629010934E-7</v>
      </c>
      <c r="P369" s="9">
        <f>offs446+Ampl446*SIN(2*PI()*freq446*('4v'!I357-reta446)+deph446*PI()/180)</f>
        <v>0.9544290441743184</v>
      </c>
      <c r="Q369" s="10">
        <f>('4v'!K357-P369)^2</f>
        <v>1.9616520879047075E-5</v>
      </c>
      <c r="R369" s="3"/>
      <c r="S369" s="3"/>
      <c r="T369" s="7">
        <f>offs447+Ampl447*SIN(2*PI()*freq447*('4v'!M357)+deph447*PI()/180)</f>
        <v>-2.4045202037181084</v>
      </c>
      <c r="U369" s="8">
        <f>('4v'!N357-T369)^2</f>
        <v>1.0091482637393669E-6</v>
      </c>
      <c r="V369" s="9">
        <f>offs448+Ampl448*SIN(2*PI()*freq448*('4v'!M357-reta448)+deph448*PI()/180)</f>
        <v>0.83820443523440891</v>
      </c>
      <c r="W369" s="10">
        <f>('4v'!O357-V369)^2</f>
        <v>1.182551899280715E-5</v>
      </c>
      <c r="X369" s="3"/>
      <c r="Y369" s="3"/>
      <c r="Z369" s="7">
        <f>offs449+Ampl449*SIN(2*PI()*freq449*('4v'!Q358)+deph449*PI()/180)</f>
        <v>0.61055002725861196</v>
      </c>
      <c r="AA369" s="8">
        <f>('4v'!R358-Z369)^2</f>
        <v>1.2333952536252599E-5</v>
      </c>
      <c r="AB369" s="9">
        <f>offs450+Ampl450*SIN(2*PI()*freq450*('4v'!Q358-reta450)+deph450*PI()/180)</f>
        <v>1.0082763466468598</v>
      </c>
      <c r="AC369" s="10">
        <f>('4v'!S358-AB369)^2</f>
        <v>3.0717606353958279E-5</v>
      </c>
      <c r="AD369" s="3"/>
      <c r="AE369" s="3"/>
      <c r="AF369" s="7">
        <f>offs451+Ampl451*SIN(2*PI()*freq451*('4v'!U357)+deph451*PI()/180)</f>
        <v>-2.3005297114041188</v>
      </c>
      <c r="AG369" s="8">
        <f>('4v'!V357-AF369)^2</f>
        <v>2.0257504271659528E-6</v>
      </c>
      <c r="AH369" s="9">
        <f>offs452+Ampl452*SIN(2*PI()*freq452*('4v'!U357-reta452)+deph452*PI()/180)</f>
        <v>0.80493019394935617</v>
      </c>
      <c r="AI369" s="10">
        <f>('4v'!W357-AH369)^2</f>
        <v>1.9999445263955657E-6</v>
      </c>
      <c r="AL369" s="76"/>
      <c r="AN369" s="76"/>
      <c r="AO369" s="80"/>
    </row>
    <row r="370" spans="1:41" x14ac:dyDescent="0.25">
      <c r="A370" s="3"/>
      <c r="B370" s="7">
        <f>offs441+Ampl441*SIN(2*PI()*freq441*('4v'!A358)+deph441*PI()/180)</f>
        <v>0.2393905585830256</v>
      </c>
      <c r="C370" s="8">
        <f>('4v'!B358-B370)^2</f>
        <v>7.1388282876875629E-6</v>
      </c>
      <c r="D370" s="9">
        <f>offs442+Ampl442*SIN(2*PI()*freq442*('4v'!A358-reta442)+deph442*PI()/180)</f>
        <v>0.47317501052842897</v>
      </c>
      <c r="E370" s="10">
        <f>('4v'!C358-D370)^2</f>
        <v>2.4502395768664223E-5</v>
      </c>
      <c r="F370" s="3"/>
      <c r="G370" s="3"/>
      <c r="H370" s="7">
        <f>offs443+Ampl443*SIN(2*PI()*freq443*('4v'!E358)+deph443*PI()/180)</f>
        <v>1.1206503878449487</v>
      </c>
      <c r="I370" s="8">
        <f>('4v'!F358-H370)^2</f>
        <v>1.2525814322811371E-6</v>
      </c>
      <c r="J370" s="9">
        <f>offs444+Ampl444*SIN(2*PI()*freq444*('4v'!E358-reta444)+deph444*PI()/180)</f>
        <v>0.94356571605766459</v>
      </c>
      <c r="K370" s="10">
        <f>('4v'!G358-J370)^2</f>
        <v>3.5850710840898122E-4</v>
      </c>
      <c r="L370" s="3"/>
      <c r="M370" s="3"/>
      <c r="N370" s="7">
        <f>offs445+Ampl445*SIN(2*PI()*freq445*('4v'!I358)+deph445*PI()/180)</f>
        <v>-2.4116174388412963</v>
      </c>
      <c r="O370" s="8">
        <f>('4v'!J358-N370)^2</f>
        <v>8.3693819575287612E-8</v>
      </c>
      <c r="P370" s="9">
        <f>offs446+Ampl446*SIN(2*PI()*freq446*('4v'!I358-reta446)+deph446*PI()/180)</f>
        <v>0.95690137728161673</v>
      </c>
      <c r="Q370" s="10">
        <f>('4v'!K358-P370)^2</f>
        <v>4.7629146410860894E-5</v>
      </c>
      <c r="R370" s="3"/>
      <c r="S370" s="3"/>
      <c r="T370" s="7">
        <f>offs447+Ampl447*SIN(2*PI()*freq447*('4v'!M358)+deph447*PI()/180)</f>
        <v>-2.4107035494626472</v>
      </c>
      <c r="U370" s="8">
        <f>('4v'!N358-T370)^2</f>
        <v>3.9011333935087914E-7</v>
      </c>
      <c r="V370" s="9">
        <f>offs448+Ampl448*SIN(2*PI()*freq448*('4v'!M358-reta448)+deph448*PI()/180)</f>
        <v>0.84086295429852809</v>
      </c>
      <c r="W370" s="10">
        <f>('4v'!O358-V370)^2</f>
        <v>5.6627007373956682E-8</v>
      </c>
      <c r="X370" s="3"/>
      <c r="Y370" s="3"/>
      <c r="Z370" s="7">
        <f>offs449+Ampl449*SIN(2*PI()*freq449*('4v'!Q359)+deph449*PI()/180)</f>
        <v>0.68349707220433165</v>
      </c>
      <c r="AA370" s="8">
        <f>('4v'!R359-Z370)^2</f>
        <v>8.0141521842879646E-6</v>
      </c>
      <c r="AB370" s="9">
        <f>offs450+Ampl450*SIN(2*PI()*freq450*('4v'!Q359-reta450)+deph450*PI()/180)</f>
        <v>1.0070428513914496</v>
      </c>
      <c r="AC370" s="10">
        <f>('4v'!S359-AB370)^2</f>
        <v>5.5500357785943022E-6</v>
      </c>
      <c r="AD370" s="3"/>
      <c r="AE370" s="3"/>
      <c r="AF370" s="7">
        <f>offs451+Ampl451*SIN(2*PI()*freq451*('4v'!U358)+deph451*PI()/180)</f>
        <v>-2.3438886774725525</v>
      </c>
      <c r="AG370" s="8">
        <f>('4v'!V358-AF370)^2</f>
        <v>8.4580665352035893E-7</v>
      </c>
      <c r="AH370" s="9">
        <f>offs452+Ampl452*SIN(2*PI()*freq452*('4v'!U358-reta452)+deph452*PI()/180)</f>
        <v>0.80746830401218472</v>
      </c>
      <c r="AI370" s="10">
        <f>('4v'!W358-AH370)^2</f>
        <v>3.99721653313797E-6</v>
      </c>
      <c r="AL370" s="76"/>
      <c r="AN370" s="76"/>
      <c r="AO370" s="80"/>
    </row>
    <row r="371" spans="1:41" x14ac:dyDescent="0.25">
      <c r="A371" s="3"/>
      <c r="B371" s="7">
        <f>offs441+Ampl441*SIN(2*PI()*freq441*('4v'!A359)+deph441*PI()/180)</f>
        <v>0.19246221246152029</v>
      </c>
      <c r="C371" s="8">
        <f>('4v'!B359-B371)^2</f>
        <v>6.8566075111370156E-6</v>
      </c>
      <c r="D371" s="9">
        <f>offs442+Ampl442*SIN(2*PI()*freq442*('4v'!A359-reta442)+deph442*PI()/180)</f>
        <v>0.47652447899024636</v>
      </c>
      <c r="E371" s="10">
        <f>('4v'!C359-D371)^2</f>
        <v>2.9671857405746488E-4</v>
      </c>
      <c r="F371" s="3"/>
      <c r="G371" s="3"/>
      <c r="H371" s="7">
        <f>offs443+Ampl443*SIN(2*PI()*freq443*('4v'!E359)+deph443*PI()/180)</f>
        <v>1.1646327890555801</v>
      </c>
      <c r="I371" s="8">
        <f>('4v'!F359-H371)^2</f>
        <v>4.5487891556018662E-6</v>
      </c>
      <c r="J371" s="9">
        <f>offs444+Ampl444*SIN(2*PI()*freq444*('4v'!E359-reta444)+deph444*PI()/180)</f>
        <v>0.93356666836136415</v>
      </c>
      <c r="K371" s="10">
        <f>('4v'!G359-J371)^2</f>
        <v>1.0784348382449646E-3</v>
      </c>
      <c r="L371" s="3"/>
      <c r="M371" s="3"/>
      <c r="N371" s="7">
        <f>offs445+Ampl445*SIN(2*PI()*freq445*('4v'!I359)+deph445*PI()/180)</f>
        <v>-2.4068181323228983</v>
      </c>
      <c r="O371" s="8">
        <f>('4v'!J359-N371)^2</f>
        <v>1.8208056658034479E-6</v>
      </c>
      <c r="P371" s="9">
        <f>offs446+Ampl446*SIN(2*PI()*freq446*('4v'!I359-reta446)+deph446*PI()/180)</f>
        <v>0.95936269175218025</v>
      </c>
      <c r="Q371" s="10">
        <f>('4v'!K359-P371)^2</f>
        <v>5.4901901742241886E-5</v>
      </c>
      <c r="R371" s="3"/>
      <c r="S371" s="3"/>
      <c r="T371" s="7">
        <f>offs447+Ampl447*SIN(2*PI()*freq447*('4v'!M359)+deph447*PI()/180)</f>
        <v>-2.4164044798903559</v>
      </c>
      <c r="U371" s="8">
        <f>('4v'!N359-T371)^2</f>
        <v>1.3691103515126581E-6</v>
      </c>
      <c r="V371" s="9">
        <f>offs448+Ampl448*SIN(2*PI()*freq448*('4v'!M359-reta448)+deph448*PI()/180)</f>
        <v>0.84353277215416</v>
      </c>
      <c r="W371" s="10">
        <f>('4v'!O359-V371)^2</f>
        <v>9.9693803917639394E-7</v>
      </c>
      <c r="X371" s="3"/>
      <c r="Y371" s="3"/>
      <c r="Z371" s="7">
        <f>offs449+Ampl449*SIN(2*PI()*freq449*('4v'!Q360)+deph449*PI()/180)</f>
        <v>0.75424329235929255</v>
      </c>
      <c r="AA371" s="8">
        <f>('4v'!R360-Z371)^2</f>
        <v>1.8928656974910104E-5</v>
      </c>
      <c r="AB371" s="9">
        <f>offs450+Ampl450*SIN(2*PI()*freq450*('4v'!Q360-reta450)+deph450*PI()/180)</f>
        <v>1.0055761361319591</v>
      </c>
      <c r="AC371" s="10">
        <f>('4v'!S360-AB371)^2</f>
        <v>7.9056306115493465E-7</v>
      </c>
      <c r="AD371" s="3"/>
      <c r="AE371" s="3"/>
      <c r="AF371" s="7">
        <f>offs451+Ampl451*SIN(2*PI()*freq451*('4v'!U359)+deph451*PI()/180)</f>
        <v>-2.3797950080767682</v>
      </c>
      <c r="AG371" s="8">
        <f>('4v'!V359-AF371)^2</f>
        <v>2.7889269764717754E-6</v>
      </c>
      <c r="AH371" s="9">
        <f>offs452+Ampl452*SIN(2*PI()*freq452*('4v'!U359-reta452)+deph452*PI()/180)</f>
        <v>0.81031785320383687</v>
      </c>
      <c r="AI371" s="10">
        <f>('4v'!W359-AH371)^2</f>
        <v>8.3859657781724127E-6</v>
      </c>
      <c r="AL371" s="76"/>
      <c r="AN371" s="76"/>
      <c r="AO371" s="80"/>
    </row>
    <row r="372" spans="1:41" x14ac:dyDescent="0.25">
      <c r="A372" s="3"/>
      <c r="B372" s="7">
        <f>offs441+Ampl441*SIN(2*PI()*freq441*('4v'!A360)+deph441*PI()/180)</f>
        <v>0.14511758149235443</v>
      </c>
      <c r="C372" s="8">
        <f>('4v'!B360-B372)^2</f>
        <v>4.6176916681833866E-6</v>
      </c>
      <c r="D372" s="9">
        <f>offs442+Ampl442*SIN(2*PI()*freq442*('4v'!A360-reta442)+deph442*PI()/180)</f>
        <v>0.48012849094012744</v>
      </c>
      <c r="E372" s="10">
        <f>('4v'!C360-D372)^2</f>
        <v>4.5941674437869999E-4</v>
      </c>
      <c r="F372" s="3"/>
      <c r="G372" s="3"/>
      <c r="H372" s="7">
        <f>offs443+Ampl443*SIN(2*PI()*freq443*('4v'!E360)+deph443*PI()/180)</f>
        <v>1.2062970923331306</v>
      </c>
      <c r="I372" s="8">
        <f>('4v'!F360-H372)^2</f>
        <v>6.8623385758972603E-7</v>
      </c>
      <c r="J372" s="9">
        <f>offs444+Ampl444*SIN(2*PI()*freq444*('4v'!E360-reta444)+deph444*PI()/180)</f>
        <v>0.92348978301413243</v>
      </c>
      <c r="K372" s="10">
        <f>('4v'!G360-J372)^2</f>
        <v>2.4250951432192914E-4</v>
      </c>
      <c r="L372" s="3"/>
      <c r="M372" s="3"/>
      <c r="N372" s="7">
        <f>offs445+Ampl445*SIN(2*PI()*freq445*('4v'!I360)+deph445*PI()/180)</f>
        <v>-2.4017106278222129</v>
      </c>
      <c r="O372" s="8">
        <f>('4v'!J360-N372)^2</f>
        <v>2.193888925703004E-8</v>
      </c>
      <c r="P372" s="9">
        <f>offs446+Ampl446*SIN(2*PI()*freq446*('4v'!I360-reta446)+deph446*PI()/180)</f>
        <v>0.96181259891592141</v>
      </c>
      <c r="Q372" s="10">
        <f>('4v'!K360-P372)^2</f>
        <v>1.6000871339233851E-5</v>
      </c>
      <c r="R372" s="3"/>
      <c r="S372" s="3"/>
      <c r="T372" s="7">
        <f>offs447+Ampl447*SIN(2*PI()*freq447*('4v'!M360)+deph447*PI()/180)</f>
        <v>-2.4216215883819552</v>
      </c>
      <c r="U372" s="8">
        <f>('4v'!N360-T372)^2</f>
        <v>6.1551048739251624E-6</v>
      </c>
      <c r="V372" s="9">
        <f>offs448+Ampl448*SIN(2*PI()*freq448*('4v'!M360-reta448)+deph448*PI()/180)</f>
        <v>0.84621323049706088</v>
      </c>
      <c r="W372" s="10">
        <f>('4v'!O360-V372)^2</f>
        <v>7.3511207364042133E-8</v>
      </c>
      <c r="X372" s="3"/>
      <c r="Y372" s="3"/>
      <c r="Z372" s="7">
        <f>offs449+Ampl449*SIN(2*PI()*freq449*('4v'!Q361)+deph449*PI()/180)</f>
        <v>0.82265185529116391</v>
      </c>
      <c r="AA372" s="8">
        <f>('4v'!R361-Z372)^2</f>
        <v>5.5137835736346996E-6</v>
      </c>
      <c r="AB372" s="9">
        <f>offs450+Ampl450*SIN(2*PI()*freq450*('4v'!Q361-reta450)+deph450*PI()/180)</f>
        <v>1.0038790376873175</v>
      </c>
      <c r="AC372" s="10">
        <f>('4v'!S361-AB372)^2</f>
        <v>1.3111113053772728E-6</v>
      </c>
      <c r="AD372" s="3"/>
      <c r="AE372" s="3"/>
      <c r="AF372" s="7">
        <f>offs451+Ampl451*SIN(2*PI()*freq451*('4v'!U360)+deph451*PI()/180)</f>
        <v>-2.4081069973339133</v>
      </c>
      <c r="AG372" s="8">
        <f>('4v'!V360-AF372)^2</f>
        <v>4.6922134746841386E-7</v>
      </c>
      <c r="AH372" s="9">
        <f>offs452+Ampl452*SIN(2*PI()*freq452*('4v'!U360-reta452)+deph452*PI()/180)</f>
        <v>0.81346759565548832</v>
      </c>
      <c r="AI372" s="10">
        <f>('4v'!W360-AH372)^2</f>
        <v>4.5778695689842747E-6</v>
      </c>
      <c r="AL372" s="76"/>
      <c r="AN372" s="76"/>
      <c r="AO372" s="80"/>
    </row>
    <row r="373" spans="1:41" x14ac:dyDescent="0.25">
      <c r="A373" s="3"/>
      <c r="B373" s="7">
        <f>offs441+Ampl441*SIN(2*PI()*freq441*('4v'!A361)+deph441*PI()/180)</f>
        <v>9.7386569559205327E-2</v>
      </c>
      <c r="C373" s="8">
        <f>('4v'!B361-B373)^2</f>
        <v>1.6715116971197662E-6</v>
      </c>
      <c r="D373" s="9">
        <f>offs442+Ampl442*SIN(2*PI()*freq442*('4v'!A361-reta442)+deph442*PI()/180)</f>
        <v>0.4839847700068784</v>
      </c>
      <c r="E373" s="10">
        <f>('4v'!C361-D373)^2</f>
        <v>3.8145332022021658E-4</v>
      </c>
      <c r="F373" s="3"/>
      <c r="G373" s="3"/>
      <c r="H373" s="7">
        <f>offs443+Ampl443*SIN(2*PI()*freq443*('4v'!E361)+deph443*PI()/180)</f>
        <v>1.2455840904228206</v>
      </c>
      <c r="I373" s="8">
        <f>('4v'!F361-H373)^2</f>
        <v>1.1085782424674268E-6</v>
      </c>
      <c r="J373" s="9">
        <f>offs444+Ampl444*SIN(2*PI()*freq444*('4v'!E361-reta444)+deph444*PI()/180)</f>
        <v>0.9133493798214436</v>
      </c>
      <c r="K373" s="10">
        <f>('4v'!G361-J373)^2</f>
        <v>1.0401926557604227E-7</v>
      </c>
      <c r="L373" s="3"/>
      <c r="M373" s="3"/>
      <c r="N373" s="7">
        <f>offs445+Ampl445*SIN(2*PI()*freq445*('4v'!I361)+deph445*PI()/180)</f>
        <v>-2.3962957318734079</v>
      </c>
      <c r="O373" s="8">
        <f>('4v'!J361-N373)^2</f>
        <v>3.5116512842892599E-7</v>
      </c>
      <c r="P373" s="9">
        <f>offs446+Ampl446*SIN(2*PI()*freq446*('4v'!I361-reta446)+deph446*PI()/180)</f>
        <v>0.96425071190409906</v>
      </c>
      <c r="Q373" s="10">
        <f>('4v'!K361-P373)^2</f>
        <v>3.3506952687904854E-7</v>
      </c>
      <c r="R373" s="3"/>
      <c r="S373" s="3"/>
      <c r="T373" s="7">
        <f>offs447+Ampl447*SIN(2*PI()*freq447*('4v'!M361)+deph447*PI()/180)</f>
        <v>-2.426353587693991</v>
      </c>
      <c r="U373" s="8">
        <f>('4v'!N361-T373)^2</f>
        <v>1.0934249639444301E-5</v>
      </c>
      <c r="V373" s="9">
        <f>offs448+Ampl448*SIN(2*PI()*freq448*('4v'!M361-reta448)+deph448*PI()/180)</f>
        <v>0.84890366839933307</v>
      </c>
      <c r="W373" s="10">
        <f>('4v'!O361-V373)^2</f>
        <v>2.2109953237940804E-6</v>
      </c>
      <c r="X373" s="3"/>
      <c r="Y373" s="3"/>
      <c r="Z373" s="7">
        <f>offs449+Ampl449*SIN(2*PI()*freq449*('4v'!Q362)+deph449*PI()/180)</f>
        <v>0.88859044990208735</v>
      </c>
      <c r="AA373" s="8">
        <f>('4v'!R362-Z373)^2</f>
        <v>7.9273223538560907E-6</v>
      </c>
      <c r="AB373" s="9">
        <f>offs450+Ampl450*SIN(2*PI()*freq450*('4v'!Q362-reta450)+deph450*PI()/180)</f>
        <v>1.0019548384676316</v>
      </c>
      <c r="AC373" s="10">
        <f>('4v'!S362-AB373)^2</f>
        <v>9.7771188026601683E-6</v>
      </c>
      <c r="AD373" s="3"/>
      <c r="AE373" s="3"/>
      <c r="AF373" s="7">
        <f>offs451+Ampl451*SIN(2*PI()*freq451*('4v'!U361)+deph451*PI()/180)</f>
        <v>-2.4287129107569081</v>
      </c>
      <c r="AG373" s="8">
        <f>('4v'!V361-AF373)^2</f>
        <v>3.0972858722803361E-6</v>
      </c>
      <c r="AH373" s="9">
        <f>offs452+Ampl452*SIN(2*PI()*freq452*('4v'!U361-reta452)+deph452*PI()/180)</f>
        <v>0.81690510077266287</v>
      </c>
      <c r="AI373" s="10">
        <f>('4v'!W361-AH373)^2</f>
        <v>2.7925777923944044E-6</v>
      </c>
      <c r="AL373" s="76"/>
      <c r="AN373" s="76"/>
      <c r="AO373" s="80"/>
    </row>
    <row r="374" spans="1:41" x14ac:dyDescent="0.25">
      <c r="A374" s="3"/>
      <c r="B374" s="7">
        <f>offs441+Ampl441*SIN(2*PI()*freq441*('4v'!A362)+deph441*PI()/180)</f>
        <v>4.9299324592246285E-2</v>
      </c>
      <c r="C374" s="8">
        <f>('4v'!B362-B374)^2</f>
        <v>3.5065386577239884E-6</v>
      </c>
      <c r="D374" s="9">
        <f>offs442+Ampl442*SIN(2*PI()*freq442*('4v'!A362-reta442)+deph442*PI()/180)</f>
        <v>0.48809088048198751</v>
      </c>
      <c r="E374" s="10">
        <f>('4v'!C362-D374)^2</f>
        <v>1.3267629188683426E-4</v>
      </c>
      <c r="F374" s="3"/>
      <c r="G374" s="3"/>
      <c r="H374" s="7">
        <f>offs443+Ampl443*SIN(2*PI()*freq443*('4v'!E362)+deph443*PI()/180)</f>
        <v>1.2824379543506279</v>
      </c>
      <c r="I374" s="8">
        <f>('4v'!F362-H374)^2</f>
        <v>7.5649991348874915E-6</v>
      </c>
      <c r="J374" s="9">
        <f>offs444+Ampl444*SIN(2*PI()*freq444*('4v'!E362-reta444)+deph444*PI()/180)</f>
        <v>0.90315986885110455</v>
      </c>
      <c r="K374" s="10">
        <f>('4v'!G362-J374)^2</f>
        <v>7.0742002980170554E-4</v>
      </c>
      <c r="L374" s="3"/>
      <c r="M374" s="3"/>
      <c r="N374" s="7">
        <f>offs445+Ampl445*SIN(2*PI()*freq445*('4v'!I362)+deph445*PI()/180)</f>
        <v>-2.3905742995513259</v>
      </c>
      <c r="O374" s="8">
        <f>('4v'!J362-N374)^2</f>
        <v>5.3368803605120958E-7</v>
      </c>
      <c r="P374" s="9">
        <f>offs446+Ampl446*SIN(2*PI()*freq446*('4v'!I362-reta446)+deph446*PI()/180)</f>
        <v>0.96667664571040868</v>
      </c>
      <c r="Q374" s="10">
        <f>('4v'!K362-P374)^2</f>
        <v>2.3114116690341044E-5</v>
      </c>
      <c r="R374" s="3"/>
      <c r="S374" s="3"/>
      <c r="T374" s="7">
        <f>offs447+Ampl447*SIN(2*PI()*freq447*('4v'!M362)+deph447*PI()/180)</f>
        <v>-2.4305993102764401</v>
      </c>
      <c r="U374" s="8">
        <f>('4v'!N362-T374)^2</f>
        <v>2.8664192385530345E-6</v>
      </c>
      <c r="V374" s="9">
        <f>offs448+Ampl448*SIN(2*PI()*freq448*('4v'!M362-reta448)+deph448*PI()/180)</f>
        <v>0.85160342247239185</v>
      </c>
      <c r="W374" s="10">
        <f>('4v'!O362-V374)^2</f>
        <v>7.2546057151281735E-6</v>
      </c>
      <c r="X374" s="3"/>
      <c r="Y374" s="3"/>
      <c r="Z374" s="7">
        <f>offs449+Ampl449*SIN(2*PI()*freq449*('4v'!Q363)+deph449*PI()/180)</f>
        <v>0.95193154233561716</v>
      </c>
      <c r="AA374" s="8">
        <f>('4v'!R363-Z374)^2</f>
        <v>1.5424923705519588E-5</v>
      </c>
      <c r="AB374" s="9">
        <f>offs450+Ampl450*SIN(2*PI()*freq450*('4v'!Q363-reta450)+deph450*PI()/180)</f>
        <v>0.99980726012557741</v>
      </c>
      <c r="AC374" s="10">
        <f>('4v'!S363-AB374)^2</f>
        <v>8.5981494440515243E-6</v>
      </c>
      <c r="AD374" s="3"/>
      <c r="AE374" s="3"/>
      <c r="AF374" s="7">
        <f>offs451+Ampl451*SIN(2*PI()*freq451*('4v'!U362)+deph451*PI()/180)</f>
        <v>-2.4415314262194165</v>
      </c>
      <c r="AG374" s="8">
        <f>('4v'!V362-AF374)^2</f>
        <v>8.2160849124609281E-7</v>
      </c>
      <c r="AH374" s="9">
        <f>offs452+Ampl452*SIN(2*PI()*freq452*('4v'!U362-reta452)+deph452*PI()/180)</f>
        <v>0.82061680229310952</v>
      </c>
      <c r="AI374" s="10">
        <f>('4v'!W362-AH374)^2</f>
        <v>1.176354376981931E-5</v>
      </c>
      <c r="AL374" s="76"/>
      <c r="AN374" s="76"/>
      <c r="AO374" s="80"/>
    </row>
    <row r="375" spans="1:41" x14ac:dyDescent="0.25">
      <c r="A375" s="3"/>
      <c r="B375" s="7">
        <f>offs441+Ampl441*SIN(2*PI()*freq441*('4v'!A363)+deph441*PI()/180)</f>
        <v>8.8621952607315091E-4</v>
      </c>
      <c r="C375" s="8">
        <f>('4v'!B363-B375)^2</f>
        <v>2.4563871462497465E-7</v>
      </c>
      <c r="D375" s="9">
        <f>offs442+Ampl442*SIN(2*PI()*freq442*('4v'!A363-reta442)+deph442*PI()/180)</f>
        <v>0.49244422885807082</v>
      </c>
      <c r="E375" s="10">
        <f>('4v'!C363-D375)^2</f>
        <v>1.2257525896234117E-4</v>
      </c>
      <c r="F375" s="3"/>
      <c r="G375" s="3"/>
      <c r="H375" s="7">
        <f>offs443+Ampl443*SIN(2*PI()*freq443*('4v'!E363)+deph443*PI()/180)</f>
        <v>1.3168063127593106</v>
      </c>
      <c r="I375" s="8">
        <f>('4v'!F363-H375)^2</f>
        <v>8.8600037840347362E-11</v>
      </c>
      <c r="J375" s="9">
        <f>offs444+Ampl444*SIN(2*PI()*freq444*('4v'!E363-reta444)+deph444*PI()/180)</f>
        <v>0.89293572995576276</v>
      </c>
      <c r="K375" s="10">
        <f>('4v'!G363-J375)^2</f>
        <v>1.4332001458674693E-3</v>
      </c>
      <c r="L375" s="3"/>
      <c r="M375" s="3"/>
      <c r="N375" s="7">
        <f>offs445+Ampl445*SIN(2*PI()*freq445*('4v'!I363)+deph445*PI()/180)</f>
        <v>-2.3845472343364555</v>
      </c>
      <c r="O375" s="8">
        <f>('4v'!J363-N375)^2</f>
        <v>3.1679374707988612E-7</v>
      </c>
      <c r="P375" s="9">
        <f>offs446+Ampl446*SIN(2*PI()*freq446*('4v'!I363-reta446)+deph446*PI()/180)</f>
        <v>0.96909001725178001</v>
      </c>
      <c r="Q375" s="10">
        <f>('4v'!K363-P375)^2</f>
        <v>1.0417963888689192E-4</v>
      </c>
      <c r="R375" s="3"/>
      <c r="S375" s="3"/>
      <c r="T375" s="7">
        <f>offs447+Ampl447*SIN(2*PI()*freq447*('4v'!M363)+deph447*PI()/180)</f>
        <v>-2.4343577085607837</v>
      </c>
      <c r="U375" s="8">
        <f>('4v'!N363-T375)^2</f>
        <v>2.3876385922474014E-6</v>
      </c>
      <c r="V375" s="9">
        <f>offs448+Ampl448*SIN(2*PI()*freq448*('4v'!M363-reta448)+deph448*PI()/180)</f>
        <v>0.85431182703053898</v>
      </c>
      <c r="W375" s="10">
        <f>('4v'!O363-V375)^2</f>
        <v>1.5142083148417708E-5</v>
      </c>
      <c r="X375" s="3"/>
      <c r="Y375" s="3"/>
      <c r="Z375" s="7">
        <f>offs449+Ampl449*SIN(2*PI()*freq449*('4v'!Q364)+deph449*PI()/180)</f>
        <v>1.0125526226438695</v>
      </c>
      <c r="AA375" s="8">
        <f>('4v'!R364-Z375)^2</f>
        <v>3.6114340956938462E-6</v>
      </c>
      <c r="AB375" s="9">
        <f>offs450+Ampl450*SIN(2*PI()*freq450*('4v'!Q364-reta450)+deph450*PI()/180)</f>
        <v>0.99744045635823586</v>
      </c>
      <c r="AC375" s="10">
        <f>('4v'!S364-AB375)^2</f>
        <v>1.999392196360799E-5</v>
      </c>
      <c r="AD375" s="3"/>
      <c r="AE375" s="3"/>
      <c r="AF375" s="7">
        <f>offs451+Ampl451*SIN(2*PI()*freq451*('4v'!U363)+deph451*PI()/180)</f>
        <v>-2.446511954897133</v>
      </c>
      <c r="AG375" s="8">
        <f>('4v'!V363-AF375)^2</f>
        <v>7.8147627372456497E-10</v>
      </c>
      <c r="AH375" s="9">
        <f>offs452+Ampl452*SIN(2*PI()*freq452*('4v'!U363-reta452)+deph452*PI()/180)</f>
        <v>0.82458805182664241</v>
      </c>
      <c r="AI375" s="10">
        <f>('4v'!W363-AH375)^2</f>
        <v>1.2208398167263226E-5</v>
      </c>
      <c r="AL375" s="76"/>
      <c r="AN375" s="76"/>
      <c r="AO375" s="80"/>
    </row>
    <row r="376" spans="1:41" x14ac:dyDescent="0.25">
      <c r="A376" s="3"/>
      <c r="B376" s="7">
        <f>offs441+Ampl441*SIN(2*PI()*freq441*('4v'!A364)+deph441*PI()/180)</f>
        <v>-4.7822166884498418E-2</v>
      </c>
      <c r="C376" s="8">
        <f>('4v'!B364-B376)^2</f>
        <v>6.596848668805165E-6</v>
      </c>
      <c r="D376" s="9">
        <f>offs442+Ampl442*SIN(2*PI()*freq442*('4v'!A364-reta442)+deph442*PI()/180)</f>
        <v>0.49704206546698693</v>
      </c>
      <c r="E376" s="10">
        <f>('4v'!C364-D376)^2</f>
        <v>3.3096103576105932E-4</v>
      </c>
      <c r="F376" s="3"/>
      <c r="G376" s="3"/>
      <c r="H376" s="7">
        <f>offs443+Ampl443*SIN(2*PI()*freq443*('4v'!E364)+deph443*PI()/180)</f>
        <v>1.3486403263309739</v>
      </c>
      <c r="I376" s="8">
        <f>('4v'!F364-H376)^2</f>
        <v>3.5215481029317194E-7</v>
      </c>
      <c r="J376" s="9">
        <f>offs444+Ampl444*SIN(2*PI()*freq444*('4v'!E364-reta444)+deph444*PI()/180)</f>
        <v>0.8826914921962411</v>
      </c>
      <c r="K376" s="10">
        <f>('4v'!G364-J376)^2</f>
        <v>8.7417746079038465E-4</v>
      </c>
      <c r="L376" s="3"/>
      <c r="M376" s="3"/>
      <c r="N376" s="7">
        <f>offs445+Ampl445*SIN(2*PI()*freq445*('4v'!I364)+deph445*PI()/180)</f>
        <v>-2.3782154879722621</v>
      </c>
      <c r="O376" s="8">
        <f>('4v'!J364-N376)^2</f>
        <v>8.1862634646279216E-9</v>
      </c>
      <c r="P376" s="9">
        <f>offs446+Ampl446*SIN(2*PI()*freq446*('4v'!I364-reta446)+deph446*PI()/180)</f>
        <v>0.97149044542886986</v>
      </c>
      <c r="Q376" s="10">
        <f>('4v'!K364-P376)^2</f>
        <v>2.4395049238026272E-4</v>
      </c>
      <c r="R376" s="3"/>
      <c r="S376" s="3"/>
      <c r="T376" s="7">
        <f>offs447+Ampl447*SIN(2*PI()*freq447*('4v'!M364)+deph447*PI()/180)</f>
        <v>-2.4376278552184849</v>
      </c>
      <c r="U376" s="8">
        <f>('4v'!N364-T376)^2</f>
        <v>8.1922759569256003E-6</v>
      </c>
      <c r="V376" s="9">
        <f>offs448+Ampl448*SIN(2*PI()*freq448*('4v'!M364-reta448)+deph448*PI()/180)</f>
        <v>0.85702821425510267</v>
      </c>
      <c r="W376" s="10">
        <f>('4v'!O364-V376)^2</f>
        <v>9.7845450607405893E-6</v>
      </c>
      <c r="X376" s="3"/>
      <c r="Y376" s="3"/>
      <c r="Z376" s="7">
        <f>offs449+Ampl449*SIN(2*PI()*freq449*('4v'!Q365)+deph449*PI()/180)</f>
        <v>1.070336441737763</v>
      </c>
      <c r="AA376" s="8">
        <f>('4v'!R365-Z376)^2</f>
        <v>7.3471260929817803E-6</v>
      </c>
      <c r="AB376" s="9">
        <f>offs450+Ampl450*SIN(2*PI()*freq450*('4v'!Q365-reta450)+deph450*PI()/180)</f>
        <v>0.99485900487330126</v>
      </c>
      <c r="AC376" s="10">
        <f>('4v'!S365-AB376)^2</f>
        <v>3.3605265501078548E-5</v>
      </c>
      <c r="AD376" s="3"/>
      <c r="AE376" s="3"/>
      <c r="AF376" s="7">
        <f>offs451+Ampl451*SIN(2*PI()*freq451*('4v'!U364)+deph451*PI()/180)</f>
        <v>-2.4436348409187518</v>
      </c>
      <c r="AG376" s="8">
        <f>('4v'!V364-AF376)^2</f>
        <v>1.1169127275479144E-6</v>
      </c>
      <c r="AH376" s="9">
        <f>offs452+Ampl452*SIN(2*PI()*freq452*('4v'!U364-reta452)+deph452*PI()/180)</f>
        <v>0.82880317666564396</v>
      </c>
      <c r="AI376" s="10">
        <f>('4v'!W364-AH376)^2</f>
        <v>1.446415275009904E-5</v>
      </c>
      <c r="AL376" s="76"/>
      <c r="AN376" s="76"/>
      <c r="AO376" s="80"/>
    </row>
    <row r="377" spans="1:41" x14ac:dyDescent="0.25">
      <c r="A377" s="3"/>
      <c r="B377" s="7">
        <f>offs441+Ampl441*SIN(2*PI()*freq441*('4v'!A365)+deph441*PI()/180)</f>
        <v>-9.6795069378623533E-2</v>
      </c>
      <c r="C377" s="8">
        <f>('4v'!B365-B377)^2</f>
        <v>5.874470124997936E-6</v>
      </c>
      <c r="D377" s="9">
        <f>offs442+Ampl442*SIN(2*PI()*freq442*('4v'!A365-reta442)+deph442*PI()/180)</f>
        <v>0.50188148621658624</v>
      </c>
      <c r="E377" s="10">
        <f>('4v'!C365-D377)^2</f>
        <v>4.4797474062312052E-4</v>
      </c>
      <c r="F377" s="3"/>
      <c r="G377" s="3"/>
      <c r="H377" s="7">
        <f>offs443+Ampl443*SIN(2*PI()*freq443*('4v'!E365)+deph443*PI()/180)</f>
        <v>1.3778947571904117</v>
      </c>
      <c r="I377" s="8">
        <f>('4v'!F365-H377)^2</f>
        <v>3.0366402710444525E-7</v>
      </c>
      <c r="J377" s="9">
        <f>offs444+Ampl444*SIN(2*PI()*freq444*('4v'!E365-reta444)+deph444*PI()/180)</f>
        <v>0.87244171319494879</v>
      </c>
      <c r="K377" s="10">
        <f>('4v'!G365-J377)^2</f>
        <v>1.8109927842694323E-4</v>
      </c>
      <c r="L377" s="3"/>
      <c r="M377" s="3"/>
      <c r="N377" s="7">
        <f>offs445+Ampl445*SIN(2*PI()*freq445*('4v'!I365)+deph445*PI()/180)</f>
        <v>-2.3715800603148964</v>
      </c>
      <c r="O377" s="8">
        <f>('4v'!J365-N377)^2</f>
        <v>1.0372717277253955E-5</v>
      </c>
      <c r="P377" s="9">
        <f>offs446+Ampl446*SIN(2*PI()*freq446*('4v'!I365-reta446)+deph446*PI()/180)</f>
        <v>0.97387755118624253</v>
      </c>
      <c r="Q377" s="10">
        <f>('4v'!K365-P377)^2</f>
        <v>3.64473490322539E-4</v>
      </c>
      <c r="R377" s="3"/>
      <c r="S377" s="3"/>
      <c r="T377" s="7">
        <f>offs447+Ampl447*SIN(2*PI()*freq447*('4v'!M365)+deph447*PI()/180)</f>
        <v>-2.4404089433897869</v>
      </c>
      <c r="U377" s="8">
        <f>('4v'!N365-T377)^2</f>
        <v>3.0173544789694351E-6</v>
      </c>
      <c r="V377" s="9">
        <f>offs448+Ampl448*SIN(2*PI()*freq448*('4v'!M365-reta448)+deph448*PI()/180)</f>
        <v>0.85975191435910325</v>
      </c>
      <c r="W377" s="10">
        <f>('4v'!O365-V377)^2</f>
        <v>1.8581062355892541E-5</v>
      </c>
      <c r="X377" s="3"/>
      <c r="Y377" s="3"/>
      <c r="Z377" s="7">
        <f>offs449+Ampl449*SIN(2*PI()*freq449*('4v'!Q366)+deph449*PI()/180)</f>
        <v>1.1251712381620755</v>
      </c>
      <c r="AA377" s="8">
        <f>('4v'!R366-Z377)^2</f>
        <v>3.7180949898892152E-7</v>
      </c>
      <c r="AB377" s="9">
        <f>offs450+Ampl450*SIN(2*PI()*freq450*('4v'!Q366-reta450)+deph450*PI()/180)</f>
        <v>0.99206789853519584</v>
      </c>
      <c r="AC377" s="10">
        <f>('4v'!S366-AB377)^2</f>
        <v>4.7774341360841904E-5</v>
      </c>
      <c r="AD377" s="3"/>
      <c r="AE377" s="3"/>
      <c r="AF377" s="7">
        <f>offs451+Ampl451*SIN(2*PI()*freq451*('4v'!U365)+deph451*PI()/180)</f>
        <v>-2.4329114389387181</v>
      </c>
      <c r="AG377" s="8">
        <f>('4v'!V365-AF377)^2</f>
        <v>4.2125055971667077E-6</v>
      </c>
      <c r="AH377" s="9">
        <f>offs452+Ampl452*SIN(2*PI()*freq452*('4v'!U365-reta452)+deph452*PI()/180)</f>
        <v>0.83324554163808195</v>
      </c>
      <c r="AI377" s="10">
        <f>('4v'!W365-AH377)^2</f>
        <v>5.6955809902988315E-6</v>
      </c>
      <c r="AL377" s="76"/>
      <c r="AN377" s="76"/>
      <c r="AO377" s="80"/>
    </row>
    <row r="378" spans="1:41" x14ac:dyDescent="0.25">
      <c r="A378" s="3"/>
      <c r="B378" s="7">
        <f>offs441+Ampl441*SIN(2*PI()*freq441*('4v'!A366)+deph441*PI()/180)</f>
        <v>-0.14600155562143274</v>
      </c>
      <c r="C378" s="8">
        <f>('4v'!B366-B378)^2</f>
        <v>4.1834336269367128E-6</v>
      </c>
      <c r="D378" s="9">
        <f>offs442+Ampl442*SIN(2*PI()*freq442*('4v'!A366-reta442)+deph442*PI()/180)</f>
        <v>0.50695943442499836</v>
      </c>
      <c r="E378" s="10">
        <f>('4v'!C366-D378)^2</f>
        <v>1.9977746334467634E-4</v>
      </c>
      <c r="F378" s="3"/>
      <c r="G378" s="3"/>
      <c r="H378" s="7">
        <f>offs443+Ampl443*SIN(2*PI()*freq443*('4v'!E366)+deph443*PI()/180)</f>
        <v>1.4045280331906065</v>
      </c>
      <c r="I378" s="8">
        <f>('4v'!F366-H378)^2</f>
        <v>2.5429663298176249E-8</v>
      </c>
      <c r="J378" s="9">
        <f>offs444+Ampl444*SIN(2*PI()*freq444*('4v'!E366-reta444)+deph444*PI()/180)</f>
        <v>0.86220095844870204</v>
      </c>
      <c r="K378" s="10">
        <f>('4v'!G366-J378)^2</f>
        <v>1.5396942173197733E-4</v>
      </c>
      <c r="L378" s="3"/>
      <c r="M378" s="3"/>
      <c r="N378" s="7">
        <f>offs445+Ampl445*SIN(2*PI()*freq445*('4v'!I366)+deph445*PI()/180)</f>
        <v>-2.3646419991753054</v>
      </c>
      <c r="O378" s="8">
        <f>('4v'!J366-N378)^2</f>
        <v>1.6769919157668839E-5</v>
      </c>
      <c r="P378" s="9">
        <f>offs446+Ampl446*SIN(2*PI()*freq446*('4v'!I366-reta446)+deph446*PI()/180)</f>
        <v>0.97625095757222691</v>
      </c>
      <c r="Q378" s="10">
        <f>('4v'!K366-P378)^2</f>
        <v>4.2535071358183675E-4</v>
      </c>
      <c r="R378" s="3"/>
      <c r="S378" s="3"/>
      <c r="T378" s="7">
        <f>offs447+Ampl447*SIN(2*PI()*freq447*('4v'!M366)+deph447*PI()/180)</f>
        <v>-2.4427002868827987</v>
      </c>
      <c r="U378" s="8">
        <f>('4v'!N366-T378)^2</f>
        <v>4.3067741402779249E-6</v>
      </c>
      <c r="V378" s="9">
        <f>offs448+Ampl448*SIN(2*PI()*freq448*('4v'!M366-reta448)+deph448*PI()/180)</f>
        <v>0.86248225575240456</v>
      </c>
      <c r="W378" s="10">
        <f>('4v'!O366-V378)^2</f>
        <v>1.2484592239001078E-5</v>
      </c>
      <c r="X378" s="3"/>
      <c r="Y378" s="3"/>
      <c r="Z378" s="7">
        <f>offs449+Ampl449*SIN(2*PI()*freq449*('4v'!Q367)+deph449*PI()/180)</f>
        <v>1.1769509542566987</v>
      </c>
      <c r="AA378" s="8">
        <f>('4v'!R367-Z378)^2</f>
        <v>5.4847497404691476E-6</v>
      </c>
      <c r="AB378" s="9">
        <f>offs450+Ampl450*SIN(2*PI()*freq450*('4v'!Q367-reta450)+deph450*PI()/180)</f>
        <v>0.98907253570821818</v>
      </c>
      <c r="AC378" s="10">
        <f>('4v'!S367-AB378)^2</f>
        <v>6.1192064906349223E-5</v>
      </c>
      <c r="AD378" s="3"/>
      <c r="AE378" s="3"/>
      <c r="AF378" s="7">
        <f>offs451+Ampl451*SIN(2*PI()*freq451*('4v'!U366)+deph451*PI()/180)</f>
        <v>-2.4143840693255916</v>
      </c>
      <c r="AG378" s="8">
        <f>('4v'!V366-AF378)^2</f>
        <v>1.2167619370610317E-6</v>
      </c>
      <c r="AH378" s="9">
        <f>offs452+Ampl452*SIN(2*PI()*freq452*('4v'!U366-reta452)+deph452*PI()/180)</f>
        <v>0.83789761475893376</v>
      </c>
      <c r="AI378" s="10">
        <f>('4v'!W366-AH378)^2</f>
        <v>1.3891327499765122E-6</v>
      </c>
      <c r="AL378" s="76"/>
      <c r="AN378" s="76"/>
      <c r="AO378" s="80"/>
    </row>
    <row r="379" spans="1:41" x14ac:dyDescent="0.25">
      <c r="A379" s="3"/>
      <c r="B379" s="7">
        <f>offs441+Ampl441*SIN(2*PI()*freq441*('4v'!A367)+deph441*PI()/180)</f>
        <v>-0.19541054574155203</v>
      </c>
      <c r="C379" s="8">
        <f>('4v'!B367-B379)^2</f>
        <v>2.1446262750863685E-6</v>
      </c>
      <c r="D379" s="9">
        <f>offs442+Ampl442*SIN(2*PI()*freq442*('4v'!A367-reta442)+deph442*PI()/180)</f>
        <v>0.51227270275129699</v>
      </c>
      <c r="E379" s="10">
        <f>('4v'!C367-D379)^2</f>
        <v>8.7716505929748483E-6</v>
      </c>
      <c r="F379" s="3"/>
      <c r="G379" s="3"/>
      <c r="H379" s="7">
        <f>offs443+Ampl443*SIN(2*PI()*freq443*('4v'!E367)+deph443*PI()/180)</f>
        <v>1.4285023069890195</v>
      </c>
      <c r="I379" s="8">
        <f>('4v'!F367-H379)^2</f>
        <v>1.8349288836376949E-5</v>
      </c>
      <c r="J379" s="9">
        <f>offs444+Ampl444*SIN(2*PI()*freq444*('4v'!E367-reta444)+deph444*PI()/180)</f>
        <v>0.85198378063035751</v>
      </c>
      <c r="K379" s="10">
        <f>('4v'!G367-J379)^2</f>
        <v>2.8110611195097566E-4</v>
      </c>
      <c r="L379" s="3"/>
      <c r="M379" s="3"/>
      <c r="N379" s="7">
        <f>offs445+Ampl445*SIN(2*PI()*freq445*('4v'!I367)+deph445*PI()/180)</f>
        <v>-2.3574024001537719</v>
      </c>
      <c r="O379" s="8">
        <f>('4v'!J367-N379)^2</f>
        <v>2.1790318795715856E-5</v>
      </c>
      <c r="P379" s="9">
        <f>offs446+Ampl446*SIN(2*PI()*freq446*('4v'!I367-reta446)+deph446*PI()/180)</f>
        <v>0.97861028979844089</v>
      </c>
      <c r="Q379" s="10">
        <f>('4v'!K367-P379)^2</f>
        <v>4.9155103284001457E-4</v>
      </c>
      <c r="R379" s="3"/>
      <c r="S379" s="3"/>
      <c r="T379" s="7">
        <f>offs447+Ampl447*SIN(2*PI()*freq447*('4v'!M367)+deph447*PI()/180)</f>
        <v>-2.4445013203427992</v>
      </c>
      <c r="U379" s="8">
        <f>('4v'!N367-T379)^2</f>
        <v>3.6986226309286164E-6</v>
      </c>
      <c r="V379" s="9">
        <f>offs448+Ampl448*SIN(2*PI()*freq448*('4v'!M367-reta448)+deph448*PI()/180)</f>
        <v>0.86521856520730966</v>
      </c>
      <c r="W379" s="10">
        <f>('4v'!O367-V379)^2</f>
        <v>2.2120981906948465E-5</v>
      </c>
      <c r="X379" s="3"/>
      <c r="Y379" s="3"/>
      <c r="Z379" s="7">
        <f>offs449+Ampl449*SIN(2*PI()*freq449*('4v'!Q368)+deph449*PI()/180)</f>
        <v>1.2255754412860096</v>
      </c>
      <c r="AA379" s="8">
        <f>('4v'!R368-Z379)^2</f>
        <v>4.5729311337098992E-6</v>
      </c>
      <c r="AB379" s="9">
        <f>offs450+Ampl450*SIN(2*PI()*freq450*('4v'!Q368-reta450)+deph450*PI()/180)</f>
        <v>0.98587870981540104</v>
      </c>
      <c r="AC379" s="10">
        <f>('4v'!S368-AB379)^2</f>
        <v>4.3318904094146805E-5</v>
      </c>
      <c r="AD379" s="3"/>
      <c r="AE379" s="3"/>
      <c r="AF379" s="7">
        <f>offs451+Ampl451*SIN(2*PI()*freq451*('4v'!U367)+deph451*PI()/180)</f>
        <v>-2.3881258511428833</v>
      </c>
      <c r="AG379" s="8">
        <f>('4v'!V367-AF379)^2</f>
        <v>5.5155059313512406E-8</v>
      </c>
      <c r="AH379" s="9">
        <f>offs452+Ampl452*SIN(2*PI()*freq452*('4v'!U367-reta452)+deph452*PI()/180)</f>
        <v>0.84274103642092146</v>
      </c>
      <c r="AI379" s="10">
        <f>('4v'!W367-AH379)^2</f>
        <v>3.2039696144277582E-6</v>
      </c>
      <c r="AL379" s="76"/>
      <c r="AN379" s="76"/>
      <c r="AO379" s="80"/>
    </row>
    <row r="380" spans="1:41" x14ac:dyDescent="0.25">
      <c r="A380" s="3"/>
      <c r="B380" s="7">
        <f>offs441+Ampl441*SIN(2*PI()*freq441*('4v'!A368)+deph441*PI()/180)</f>
        <v>-0.24499083196181798</v>
      </c>
      <c r="C380" s="8">
        <f>('4v'!B368-B380)^2</f>
        <v>2.1331170723316611E-5</v>
      </c>
      <c r="D380" s="9">
        <f>offs442+Ampl442*SIN(2*PI()*freq442*('4v'!A368-reta442)+deph442*PI()/180)</f>
        <v>0.51781793522132569</v>
      </c>
      <c r="E380" s="10">
        <f>('4v'!C368-D380)^2</f>
        <v>1.7494421167454428E-6</v>
      </c>
      <c r="F380" s="3"/>
      <c r="G380" s="3"/>
      <c r="H380" s="7">
        <f>offs443+Ampl443*SIN(2*PI()*freq443*('4v'!E368)+deph443*PI()/180)</f>
        <v>1.4497835098307392</v>
      </c>
      <c r="I380" s="8">
        <f>('4v'!F368-H380)^2</f>
        <v>4.5254471159599702E-6</v>
      </c>
      <c r="J380" s="9">
        <f>offs444+Ampl444*SIN(2*PI()*freq444*('4v'!E368-reta444)+deph444*PI()/180)</f>
        <v>0.84180469890866716</v>
      </c>
      <c r="K380" s="10">
        <f>('4v'!G368-J380)^2</f>
        <v>1.5880138020892263E-7</v>
      </c>
      <c r="L380" s="3"/>
      <c r="M380" s="3"/>
      <c r="N380" s="7">
        <f>offs445+Ampl445*SIN(2*PI()*freq445*('4v'!I368)+deph445*PI()/180)</f>
        <v>-2.3498624064669058</v>
      </c>
      <c r="O380" s="8">
        <f>('4v'!J368-N380)^2</f>
        <v>8.9245376504800668E-6</v>
      </c>
      <c r="P380" s="9">
        <f>offs446+Ampl446*SIN(2*PI()*freq446*('4v'!I368-reta446)+deph446*PI()/180)</f>
        <v>0.9809551752989758</v>
      </c>
      <c r="Q380" s="10">
        <f>('4v'!K368-P380)^2</f>
        <v>4.7433288624132859E-4</v>
      </c>
      <c r="R380" s="3"/>
      <c r="S380" s="3"/>
      <c r="T380" s="7">
        <f>offs447+Ampl447*SIN(2*PI()*freq447*('4v'!M368)+deph447*PI()/180)</f>
        <v>-2.4458115993917309</v>
      </c>
      <c r="U380" s="8">
        <f>('4v'!N368-T380)^2</f>
        <v>1.6392689580172547E-6</v>
      </c>
      <c r="V380" s="9">
        <f>offs448+Ampl448*SIN(2*PI()*freq448*('4v'!M368-reta448)+deph448*PI()/180)</f>
        <v>0.86796016802456044</v>
      </c>
      <c r="W380" s="10">
        <f>('4v'!O368-V380)^2</f>
        <v>1.5325831099384618E-5</v>
      </c>
      <c r="X380" s="3"/>
      <c r="Y380" s="3"/>
      <c r="Z380" s="7">
        <f>offs449+Ampl449*SIN(2*PI()*freq449*('4v'!Q369)+deph449*PI()/180)</f>
        <v>1.270950653139608</v>
      </c>
      <c r="AA380" s="8">
        <f>('4v'!R369-Z380)^2</f>
        <v>4.0787783273098927E-7</v>
      </c>
      <c r="AB380" s="9">
        <f>offs450+Ampl450*SIN(2*PI()*freq450*('4v'!Q369-reta450)+deph450*PI()/180)</f>
        <v>0.9824925981332745</v>
      </c>
      <c r="AC380" s="10">
        <f>('4v'!S369-AB380)^2</f>
        <v>2.6508062737957737E-5</v>
      </c>
      <c r="AD380" s="3"/>
      <c r="AE380" s="3"/>
      <c r="AF380" s="7">
        <f>offs451+Ampl451*SIN(2*PI()*freq451*('4v'!U368)+deph451*PI()/180)</f>
        <v>-2.3542404135815227</v>
      </c>
      <c r="AG380" s="8">
        <f>('4v'!V368-AF380)^2</f>
        <v>2.2692818785963922E-6</v>
      </c>
      <c r="AH380" s="9">
        <f>offs452+Ampl452*SIN(2*PI()*freq452*('4v'!U368-reta452)+deph452*PI()/180)</f>
        <v>0.84775669185149383</v>
      </c>
      <c r="AI380" s="10">
        <f>('4v'!W368-AH380)^2</f>
        <v>6.9395794212860661E-6</v>
      </c>
      <c r="AL380" s="76"/>
      <c r="AN380" s="76"/>
      <c r="AO380" s="80"/>
    </row>
    <row r="381" spans="1:41" x14ac:dyDescent="0.25">
      <c r="A381" s="3"/>
      <c r="B381" s="7">
        <f>offs441+Ampl441*SIN(2*PI()*freq441*('4v'!A369)+deph441*PI()/180)</f>
        <v>-0.29471109831078057</v>
      </c>
      <c r="C381" s="8">
        <f>('4v'!B369-B381)^2</f>
        <v>3.2256739437846413E-5</v>
      </c>
      <c r="D381" s="9">
        <f>offs442+Ampl442*SIN(2*PI()*freq442*('4v'!A369-reta442)+deph442*PI()/180)</f>
        <v>0.52359162934740322</v>
      </c>
      <c r="E381" s="10">
        <f>('4v'!C369-D381)^2</f>
        <v>1.2485762014509305E-4</v>
      </c>
      <c r="F381" s="3"/>
      <c r="G381" s="3"/>
      <c r="H381" s="7">
        <f>offs443+Ampl443*SIN(2*PI()*freq443*('4v'!E369)+deph443*PI()/180)</f>
        <v>1.4683413999620449</v>
      </c>
      <c r="I381" s="8">
        <f>('4v'!F369-H381)^2</f>
        <v>1.3314851224070981E-6</v>
      </c>
      <c r="J381" s="9">
        <f>offs444+Ampl444*SIN(2*PI()*freq444*('4v'!E369-reta444)+deph444*PI()/180)</f>
        <v>0.83167817831574486</v>
      </c>
      <c r="K381" s="10">
        <f>('4v'!G369-J381)^2</f>
        <v>3.9628001567767238E-6</v>
      </c>
      <c r="L381" s="3"/>
      <c r="M381" s="3"/>
      <c r="N381" s="7">
        <f>offs445+Ampl445*SIN(2*PI()*freq445*('4v'!I369)+deph445*PI()/180)</f>
        <v>-2.3420232087671162</v>
      </c>
      <c r="O381" s="8">
        <f>('4v'!J369-N381)^2</f>
        <v>8.9406713400841235E-7</v>
      </c>
      <c r="P381" s="9">
        <f>offs446+Ampl446*SIN(2*PI()*freq446*('4v'!I369-reta446)+deph446*PI()/180)</f>
        <v>0.98328524378922855</v>
      </c>
      <c r="Q381" s="10">
        <f>('4v'!K369-P381)^2</f>
        <v>3.7826812138009474E-4</v>
      </c>
      <c r="R381" s="3"/>
      <c r="S381" s="3"/>
      <c r="T381" s="7">
        <f>offs447+Ampl447*SIN(2*PI()*freq447*('4v'!M369)+deph447*PI()/180)</f>
        <v>-2.4466308007378457</v>
      </c>
      <c r="U381" s="8">
        <f>('4v'!N369-T381)^2</f>
        <v>2.1436104156461568E-8</v>
      </c>
      <c r="V381" s="9">
        <f>offs448+Ampl448*SIN(2*PI()*freq448*('4v'!M369-reta448)+deph448*PI()/180)</f>
        <v>0.87070638819970025</v>
      </c>
      <c r="W381" s="10">
        <f>('4v'!O369-V381)^2</f>
        <v>2.5754120795005737E-5</v>
      </c>
      <c r="X381" s="3"/>
      <c r="Y381" s="3"/>
      <c r="Z381" s="7">
        <f>offs449+Ampl449*SIN(2*PI()*freq449*('4v'!Q370)+deph449*PI()/180)</f>
        <v>1.3129888282297812</v>
      </c>
      <c r="AA381" s="8">
        <f>('4v'!R370-Z381)^2</f>
        <v>1.3059754474364177E-5</v>
      </c>
      <c r="AB381" s="9">
        <f>offs450+Ampl450*SIN(2*PI()*freq450*('4v'!Q370-reta450)+deph450*PI()/180)</f>
        <v>0.97892074984420618</v>
      </c>
      <c r="AC381" s="10">
        <f>('4v'!S370-AB381)^2</f>
        <v>2.4861400712042552E-6</v>
      </c>
      <c r="AD381" s="3"/>
      <c r="AE381" s="3"/>
      <c r="AF381" s="7">
        <f>offs451+Ampl451*SIN(2*PI()*freq451*('4v'!U369)+deph451*PI()/180)</f>
        <v>-2.3128614869827815</v>
      </c>
      <c r="AG381" s="8">
        <f>('4v'!V369-AF381)^2</f>
        <v>7.6370041963351755E-6</v>
      </c>
      <c r="AH381" s="9">
        <f>offs452+Ampl452*SIN(2*PI()*freq452*('4v'!U369-reta452)+deph452*PI()/180)</f>
        <v>0.85292478655010162</v>
      </c>
      <c r="AI381" s="10">
        <f>('4v'!W369-AH381)^2</f>
        <v>1.1057044487384782E-5</v>
      </c>
      <c r="AL381" s="76"/>
      <c r="AN381" s="76"/>
      <c r="AO381" s="80"/>
    </row>
    <row r="382" spans="1:41" x14ac:dyDescent="0.25">
      <c r="A382" s="3"/>
      <c r="B382" s="7">
        <f>offs441+Ampl441*SIN(2*PI()*freq441*('4v'!A370)+deph441*PI()/180)</f>
        <v>-0.34453994040254038</v>
      </c>
      <c r="C382" s="8">
        <f>('4v'!B370-B382)^2</f>
        <v>2.1891727132739969E-5</v>
      </c>
      <c r="D382" s="9">
        <f>offs442+Ampl442*SIN(2*PI()*freq442*('4v'!A370-reta442)+deph442*PI()/180)</f>
        <v>0.52959013834057012</v>
      </c>
      <c r="E382" s="10">
        <f>('4v'!C370-D382)^2</f>
        <v>3.5522304152134842E-4</v>
      </c>
      <c r="F382" s="3"/>
      <c r="G382" s="3"/>
      <c r="H382" s="7">
        <f>offs443+Ampl443*SIN(2*PI()*freq443*('4v'!E370)+deph443*PI()/180)</f>
        <v>1.4841496056055958</v>
      </c>
      <c r="I382" s="8">
        <f>('4v'!F370-H382)^2</f>
        <v>1.7878514005155648E-6</v>
      </c>
      <c r="J382" s="9">
        <f>offs444+Ampl444*SIN(2*PI()*freq444*('4v'!E370-reta444)+deph444*PI()/180)</f>
        <v>0.82161860919146368</v>
      </c>
      <c r="K382" s="10">
        <f>('4v'!G370-J382)^2</f>
        <v>1.4340279987269094E-4</v>
      </c>
      <c r="L382" s="3"/>
      <c r="M382" s="3"/>
      <c r="N382" s="7">
        <f>offs445+Ampl445*SIN(2*PI()*freq445*('4v'!I370)+deph445*PI()/180)</f>
        <v>-2.3338860449545953</v>
      </c>
      <c r="O382" s="8">
        <f>('4v'!J370-N382)^2</f>
        <v>1.6134462615730255E-6</v>
      </c>
      <c r="P382" s="9">
        <f>offs446+Ampl446*SIN(2*PI()*freq446*('4v'!I370-reta446)+deph446*PI()/180)</f>
        <v>0.9856001273243733</v>
      </c>
      <c r="Q382" s="10">
        <f>('4v'!K370-P382)^2</f>
        <v>3.6432741391090795E-4</v>
      </c>
      <c r="R382" s="3"/>
      <c r="S382" s="3"/>
      <c r="T382" s="7">
        <f>offs447+Ampl447*SIN(2*PI()*freq447*('4v'!M370)+deph447*PI()/180)</f>
        <v>-2.4469587222554692</v>
      </c>
      <c r="U382" s="8">
        <f>('4v'!N370-T382)^2</f>
        <v>2.2499108857830966E-7</v>
      </c>
      <c r="V382" s="9">
        <f>offs448+Ampl448*SIN(2*PI()*freq448*('4v'!M370-reta448)+deph448*PI()/180)</f>
        <v>0.87345654858975763</v>
      </c>
      <c r="W382" s="10">
        <f>('4v'!O370-V382)^2</f>
        <v>1.8299670461600208E-5</v>
      </c>
      <c r="X382" s="3"/>
      <c r="Y382" s="3"/>
      <c r="Z382" s="7">
        <f>offs449+Ampl449*SIN(2*PI()*freq449*('4v'!Q371)+deph449*PI()/180)</f>
        <v>1.3516086592338805</v>
      </c>
      <c r="AA382" s="8">
        <f>('4v'!R371-Z382)^2</f>
        <v>5.407260423171756E-7</v>
      </c>
      <c r="AB382" s="9">
        <f>offs450+Ampl450*SIN(2*PI()*freq450*('4v'!Q371-reta450)+deph450*PI()/180)</f>
        <v>0.97517007336942674</v>
      </c>
      <c r="AC382" s="10">
        <f>('4v'!S371-AB382)^2</f>
        <v>4.8808576096458313E-8</v>
      </c>
      <c r="AD382" s="3"/>
      <c r="AE382" s="3"/>
      <c r="AF382" s="7">
        <f>offs451+Ampl451*SIN(2*PI()*freq451*('4v'!U370)+deph451*PI()/180)</f>
        <v>-2.2641523750657098</v>
      </c>
      <c r="AG382" s="8">
        <f>('4v'!V370-AF382)^2</f>
        <v>6.9940410430693654E-6</v>
      </c>
      <c r="AH382" s="9">
        <f>offs452+Ampl452*SIN(2*PI()*freq452*('4v'!U370-reta452)+deph452*PI()/180)</f>
        <v>0.85822492440804732</v>
      </c>
      <c r="AI382" s="10">
        <f>('4v'!W370-AH382)^2</f>
        <v>1.5086043204002685E-5</v>
      </c>
      <c r="AL382" s="76"/>
      <c r="AN382" s="76"/>
      <c r="AO382" s="80"/>
    </row>
    <row r="383" spans="1:41" x14ac:dyDescent="0.25">
      <c r="A383" s="3"/>
      <c r="B383" s="7">
        <f>offs441+Ampl441*SIN(2*PI()*freq441*('4v'!A371)+deph441*PI()/180)</f>
        <v>-0.39444588527242891</v>
      </c>
      <c r="C383" s="8">
        <f>('4v'!B371-B383)^2</f>
        <v>1.2967307068183765E-5</v>
      </c>
      <c r="D383" s="9">
        <f>offs442+Ampl442*SIN(2*PI()*freq442*('4v'!A371-reta442)+deph442*PI()/180)</f>
        <v>0.53580967341397723</v>
      </c>
      <c r="E383" s="10">
        <f>('4v'!C371-D383)^2</f>
        <v>3.417775468429465E-4</v>
      </c>
      <c r="F383" s="3"/>
      <c r="G383" s="3"/>
      <c r="H383" s="7">
        <f>offs443+Ampl443*SIN(2*PI()*freq443*('4v'!E371)+deph443*PI()/180)</f>
        <v>1.4971856624361641</v>
      </c>
      <c r="I383" s="8">
        <f>('4v'!F371-H383)^2</f>
        <v>7.0461708250066966E-6</v>
      </c>
      <c r="J383" s="9">
        <f>offs444+Ampl444*SIN(2*PI()*freq444*('4v'!E371-reta444)+deph444*PI()/180)</f>
        <v>0.81164028673399813</v>
      </c>
      <c r="K383" s="10">
        <f>('4v'!G371-J383)^2</f>
        <v>2.5902048181889684E-4</v>
      </c>
      <c r="L383" s="3"/>
      <c r="M383" s="3"/>
      <c r="N383" s="7">
        <f>offs445+Ampl445*SIN(2*PI()*freq445*('4v'!I371)+deph445*PI()/180)</f>
        <v>-2.3254521999818372</v>
      </c>
      <c r="O383" s="8">
        <f>('4v'!J371-N383)^2</f>
        <v>3.577999302312964E-6</v>
      </c>
      <c r="P383" s="9">
        <f>offs446+Ampl446*SIN(2*PI()*freq446*('4v'!I371-reta446)+deph446*PI()/180)</f>
        <v>0.98789946035746501</v>
      </c>
      <c r="Q383" s="10">
        <f>('4v'!K371-P383)^2</f>
        <v>2.818379392786341E-4</v>
      </c>
      <c r="R383" s="3"/>
      <c r="S383" s="3"/>
      <c r="T383" s="7">
        <f>offs447+Ampl447*SIN(2*PI()*freq447*('4v'!M371)+deph447*PI()/180)</f>
        <v>-2.4467952830348727</v>
      </c>
      <c r="U383" s="8">
        <f>('4v'!N371-T383)^2</f>
        <v>9.665447913225095E-8</v>
      </c>
      <c r="V383" s="9">
        <f>offs448+Ampl448*SIN(2*PI()*freq448*('4v'!M371-reta448)+deph448*PI()/180)</f>
        <v>0.87620997108021192</v>
      </c>
      <c r="W383" s="10">
        <f>('4v'!O371-V383)^2</f>
        <v>2.9491839077117503E-5</v>
      </c>
      <c r="X383" s="3"/>
      <c r="Y383" s="3"/>
      <c r="Z383" s="7">
        <f>offs449+Ampl449*SIN(2*PI()*freq449*('4v'!Q372)+deph449*PI()/180)</f>
        <v>1.3867354503533023</v>
      </c>
      <c r="AA383" s="8">
        <f>('4v'!R372-Z383)^2</f>
        <v>1.4124142422640596E-6</v>
      </c>
      <c r="AB383" s="9">
        <f>offs450+Ampl450*SIN(2*PI()*freq450*('4v'!Q372-reta450)+deph450*PI()/180)</f>
        <v>0.971247823007241</v>
      </c>
      <c r="AC383" s="10">
        <f>('4v'!S372-AB383)^2</f>
        <v>5.5779571908693471E-8</v>
      </c>
      <c r="AD383" s="3"/>
      <c r="AE383" s="3"/>
      <c r="AF383" s="7">
        <f>offs451+Ampl451*SIN(2*PI()*freq451*('4v'!U371)+deph451*PI()/180)</f>
        <v>-2.2083053104419688</v>
      </c>
      <c r="AG383" s="8">
        <f>('4v'!V371-AF383)^2</f>
        <v>3.4250518402058991E-6</v>
      </c>
      <c r="AH383" s="9">
        <f>offs452+Ampl452*SIN(2*PI()*freq452*('4v'!U371-reta452)+deph452*PI()/180)</f>
        <v>0.86363618820260812</v>
      </c>
      <c r="AI383" s="10">
        <f>('4v'!W371-AH383)^2</f>
        <v>3.9511429952230552E-5</v>
      </c>
      <c r="AL383" s="76"/>
      <c r="AN383" s="76"/>
      <c r="AO383" s="80"/>
    </row>
    <row r="384" spans="1:41" x14ac:dyDescent="0.25">
      <c r="A384" s="3"/>
      <c r="B384" s="7">
        <f>offs441+Ampl441*SIN(2*PI()*freq441*('4v'!A372)+deph441*PI()/180)</f>
        <v>-0.44439741125601412</v>
      </c>
      <c r="C384" s="8">
        <f>('4v'!B372-B384)^2</f>
        <v>6.1384459843256464E-6</v>
      </c>
      <c r="D384" s="9">
        <f>offs442+Ampl442*SIN(2*PI()*freq442*('4v'!A372-reta442)+deph442*PI()/180)</f>
        <v>0.54224630617596703</v>
      </c>
      <c r="E384" s="10">
        <f>('4v'!C372-D384)^2</f>
        <v>6.6329521892180793E-5</v>
      </c>
      <c r="F384" s="3"/>
      <c r="G384" s="3"/>
      <c r="H384" s="7">
        <f>offs443+Ampl443*SIN(2*PI()*freq443*('4v'!E372)+deph443*PI()/180)</f>
        <v>1.5074310455036763</v>
      </c>
      <c r="I384" s="8">
        <f>('4v'!F372-H384)^2</f>
        <v>9.8228680382150633E-6</v>
      </c>
      <c r="J384" s="9">
        <f>offs444+Ampl444*SIN(2*PI()*freq444*('4v'!E372-reta444)+deph444*PI()/180)</f>
        <v>0.80175739068556173</v>
      </c>
      <c r="K384" s="10">
        <f>('4v'!G372-J384)^2</f>
        <v>2.0329653285433279E-4</v>
      </c>
      <c r="L384" s="3"/>
      <c r="M384" s="3"/>
      <c r="N384" s="7">
        <f>offs445+Ampl445*SIN(2*PI()*freq445*('4v'!I372)+deph445*PI()/180)</f>
        <v>-2.316723005650732</v>
      </c>
      <c r="O384" s="8">
        <f>('4v'!J372-N384)^2</f>
        <v>7.886292490183961E-6</v>
      </c>
      <c r="P384" s="9">
        <f>offs446+Ampl446*SIN(2*PI()*freq446*('4v'!I372-reta446)+deph446*PI()/180)</f>
        <v>0.99018287979716302</v>
      </c>
      <c r="Q384" s="10">
        <f>('4v'!K372-P384)^2</f>
        <v>2.7085688342937413E-4</v>
      </c>
      <c r="R384" s="3"/>
      <c r="S384" s="3"/>
      <c r="T384" s="7">
        <f>offs447+Ampl447*SIN(2*PI()*freq447*('4v'!M372)+deph447*PI()/180)</f>
        <v>-2.4461405234022395</v>
      </c>
      <c r="U384" s="8">
        <f>('4v'!N372-T384)^2</f>
        <v>2.589728697786887E-6</v>
      </c>
      <c r="V384" s="9">
        <f>offs448+Ampl448*SIN(2*PI()*freq448*('4v'!M372-reta448)+deph448*PI()/180)</f>
        <v>0.87896597675219712</v>
      </c>
      <c r="W384" s="10">
        <f>('4v'!O372-V384)^2</f>
        <v>2.141619267771521E-5</v>
      </c>
      <c r="X384" s="3"/>
      <c r="Y384" s="3"/>
      <c r="Z384" s="7">
        <f>offs449+Ampl449*SIN(2*PI()*freq449*('4v'!Q373)+deph449*PI()/180)</f>
        <v>1.418301261784928</v>
      </c>
      <c r="AA384" s="8">
        <f>('4v'!R373-Z384)^2</f>
        <v>2.0136598566597251E-7</v>
      </c>
      <c r="AB384" s="9">
        <f>offs450+Ampl450*SIN(2*PI()*freq450*('4v'!Q373-reta450)+deph450*PI()/180)</f>
        <v>0.96716158490226678</v>
      </c>
      <c r="AC384" s="10">
        <f>('4v'!S373-AB384)^2</f>
        <v>1.7340153362020817E-7</v>
      </c>
      <c r="AD384" s="3"/>
      <c r="AE384" s="3"/>
      <c r="AF384" s="7">
        <f>offs451+Ampl451*SIN(2*PI()*freq451*('4v'!U372)+deph451*PI()/180)</f>
        <v>-2.1455406959615315</v>
      </c>
      <c r="AG384" s="8">
        <f>('4v'!V372-AF384)^2</f>
        <v>4.4745111751611062E-6</v>
      </c>
      <c r="AH384" s="9">
        <f>offs452+Ampl452*SIN(2*PI()*freq452*('4v'!U372-reta452)+deph452*PI()/180)</f>
        <v>0.86913722214775824</v>
      </c>
      <c r="AI384" s="10">
        <f>('4v'!W372-AH384)^2</f>
        <v>4.4139784149938591E-5</v>
      </c>
      <c r="AL384" s="76"/>
      <c r="AN384" s="76"/>
      <c r="AO384" s="80"/>
    </row>
    <row r="385" spans="1:41" x14ac:dyDescent="0.25">
      <c r="A385" s="3"/>
      <c r="B385" s="7">
        <f>offs441+Ampl441*SIN(2*PI()*freq441*('4v'!A373)+deph441*PI()/180)</f>
        <v>-0.49436296789885281</v>
      </c>
      <c r="C385" s="8">
        <f>('4v'!B373-B385)^2</f>
        <v>2.0422878498021777E-5</v>
      </c>
      <c r="D385" s="9">
        <f>offs442+Ampl442*SIN(2*PI()*freq442*('4v'!A373-reta442)+deph442*PI()/180)</f>
        <v>0.5488959711113276</v>
      </c>
      <c r="E385" s="10">
        <f>('4v'!C373-D385)^2</f>
        <v>2.1019575992194087E-7</v>
      </c>
      <c r="F385" s="3"/>
      <c r="G385" s="3"/>
      <c r="H385" s="7">
        <f>offs443+Ampl443*SIN(2*PI()*freq443*('4v'!E373)+deph443*PI()/180)</f>
        <v>1.5148711955581791</v>
      </c>
      <c r="I385" s="8">
        <f>('4v'!F373-H385)^2</f>
        <v>6.5398850581840135E-7</v>
      </c>
      <c r="J385" s="9">
        <f>offs444+Ampl444*SIN(2*PI()*freq444*('4v'!E373-reta444)+deph444*PI()/180)</f>
        <v>0.79198396518221958</v>
      </c>
      <c r="K385" s="10">
        <f>('4v'!G373-J385)^2</f>
        <v>4.1648111644304382E-5</v>
      </c>
      <c r="L385" s="3"/>
      <c r="M385" s="3"/>
      <c r="N385" s="7">
        <f>offs445+Ampl445*SIN(2*PI()*freq445*('4v'!I373)+deph445*PI()/180)</f>
        <v>-2.3076998404022571</v>
      </c>
      <c r="O385" s="8">
        <f>('4v'!J373-N385)^2</f>
        <v>4.2675279780356032E-6</v>
      </c>
      <c r="P385" s="9">
        <f>offs446+Ampl446*SIN(2*PI()*freq446*('4v'!I373-reta446)+deph446*PI()/180)</f>
        <v>0.99245002506506741</v>
      </c>
      <c r="Q385" s="10">
        <f>('4v'!K373-P385)^2</f>
        <v>2.0137270079553712E-4</v>
      </c>
      <c r="R385" s="3"/>
      <c r="S385" s="3"/>
      <c r="T385" s="7">
        <f>offs447+Ampl447*SIN(2*PI()*freq447*('4v'!M373)+deph447*PI()/180)</f>
        <v>-2.4449946049097111</v>
      </c>
      <c r="U385" s="8">
        <f>('4v'!N373-T385)^2</f>
        <v>2.1468850535499686E-7</v>
      </c>
      <c r="V385" s="9">
        <f>offs448+Ampl448*SIN(2*PI()*freq448*('4v'!M373-reta448)+deph448*PI()/180)</f>
        <v>0.88172388604990559</v>
      </c>
      <c r="W385" s="10">
        <f>('4v'!O373-V385)^2</f>
        <v>3.3363376842296414E-5</v>
      </c>
      <c r="X385" s="3"/>
      <c r="Y385" s="3"/>
      <c r="Z385" s="7">
        <f>offs449+Ampl449*SIN(2*PI()*freq449*('4v'!Q374)+deph449*PI()/180)</f>
        <v>1.4462450411255727</v>
      </c>
      <c r="AA385" s="8">
        <f>('4v'!R374-Z385)^2</f>
        <v>1.6467697776838697E-5</v>
      </c>
      <c r="AB385" s="9">
        <f>offs450+Ampl450*SIN(2*PI()*freq450*('4v'!Q374-reta450)+deph450*PI()/180)</f>
        <v>0.96291926237284053</v>
      </c>
      <c r="AC385" s="10">
        <f>('4v'!S374-AB385)^2</f>
        <v>5.6661393534162231E-7</v>
      </c>
      <c r="AD385" s="3"/>
      <c r="AE385" s="3"/>
      <c r="AF385" s="7">
        <f>offs451+Ampl451*SIN(2*PI()*freq451*('4v'!U373)+deph451*PI()/180)</f>
        <v>-2.0761062348833255</v>
      </c>
      <c r="AG385" s="8">
        <f>('4v'!V373-AF385)^2</f>
        <v>5.1156093832529154E-7</v>
      </c>
      <c r="AH385" s="9">
        <f>offs452+Ampl452*SIN(2*PI()*freq452*('4v'!U373-reta452)+deph452*PI()/180)</f>
        <v>0.87470631617569972</v>
      </c>
      <c r="AI385" s="10">
        <f>('4v'!W373-AH385)^2</f>
        <v>4.8089839743012119E-5</v>
      </c>
      <c r="AL385" s="76"/>
      <c r="AN385" s="76"/>
      <c r="AO385" s="80"/>
    </row>
    <row r="386" spans="1:41" x14ac:dyDescent="0.25">
      <c r="A386" s="3"/>
      <c r="B386" s="7">
        <f>offs441+Ampl441*SIN(2*PI()*freq441*('4v'!A374)+deph441*PI()/180)</f>
        <v>-0.54431099588443665</v>
      </c>
      <c r="C386" s="8">
        <f>('4v'!B374-B386)^2</f>
        <v>3.179940239387063E-5</v>
      </c>
      <c r="D386" s="9">
        <f>offs442+Ampl442*SIN(2*PI()*freq442*('4v'!A374-reta442)+deph442*PI()/180)</f>
        <v>0.55575446814916096</v>
      </c>
      <c r="E386" s="10">
        <f>('4v'!C374-D386)^2</f>
        <v>1.9375243286690794E-5</v>
      </c>
      <c r="F386" s="3"/>
      <c r="G386" s="3"/>
      <c r="H386" s="7">
        <f>offs443+Ampl443*SIN(2*PI()*freq443*('4v'!E374)+deph443*PI()/180)</f>
        <v>1.5194955397393279</v>
      </c>
      <c r="I386" s="8">
        <f>('4v'!F374-H386)^2</f>
        <v>2.3312395895911639E-6</v>
      </c>
      <c r="J386" s="9">
        <f>offs444+Ampl444*SIN(2*PI()*freq444*('4v'!E374-reta444)+deph444*PI()/180)</f>
        <v>0.78233389879640236</v>
      </c>
      <c r="K386" s="10">
        <f>('4v'!G374-J386)^2</f>
        <v>5.9131707435779753E-6</v>
      </c>
      <c r="L386" s="3"/>
      <c r="M386" s="3"/>
      <c r="N386" s="7">
        <f>offs445+Ampl445*SIN(2*PI()*freq445*('4v'!I374)+deph445*PI()/180)</f>
        <v>-2.2983841290988041</v>
      </c>
      <c r="O386" s="8">
        <f>('4v'!J374-N386)^2</f>
        <v>2.6110710868504226E-6</v>
      </c>
      <c r="P386" s="9">
        <f>offs446+Ampl446*SIN(2*PI()*freq446*('4v'!I374-reta446)+deph446*PI()/180)</f>
        <v>0.99470053815265891</v>
      </c>
      <c r="Q386" s="10">
        <f>('4v'!K374-P386)^2</f>
        <v>1.4256531571966841E-4</v>
      </c>
      <c r="R386" s="3"/>
      <c r="S386" s="3"/>
      <c r="T386" s="7">
        <f>offs447+Ampl447*SIN(2*PI()*freq447*('4v'!M374)+deph447*PI()/180)</f>
        <v>-2.4433578102955287</v>
      </c>
      <c r="U386" s="8">
        <f>('4v'!N374-T386)^2</f>
        <v>6.0788576972949959E-7</v>
      </c>
      <c r="V386" s="9">
        <f>offs448+Ampl448*SIN(2*PI()*freq448*('4v'!M374-reta448)+deph448*PI()/180)</f>
        <v>0.88448301894814729</v>
      </c>
      <c r="W386" s="10">
        <f>('4v'!O374-V386)^2</f>
        <v>4.7930989732816737E-5</v>
      </c>
      <c r="X386" s="3"/>
      <c r="Y386" s="3"/>
      <c r="Z386" s="7">
        <f>offs449+Ampl449*SIN(2*PI()*freq449*('4v'!Q375)+deph449*PI()/180)</f>
        <v>1.4705127414553107</v>
      </c>
      <c r="AA386" s="8">
        <f>('4v'!R375-Z386)^2</f>
        <v>9.6381628507581674E-7</v>
      </c>
      <c r="AB386" s="9">
        <f>offs450+Ampl450*SIN(2*PI()*freq450*('4v'!Q375-reta450)+deph450*PI()/180)</f>
        <v>0.95852906062496723</v>
      </c>
      <c r="AC386" s="10">
        <f>('4v'!S375-AB386)^2</f>
        <v>1.5300190175064721E-6</v>
      </c>
      <c r="AD386" s="3"/>
      <c r="AE386" s="3"/>
      <c r="AF386" s="7">
        <f>offs451+Ampl451*SIN(2*PI()*freq451*('4v'!U374)+deph451*PI()/180)</f>
        <v>-2.0002759533036425</v>
      </c>
      <c r="AG386" s="8">
        <f>('4v'!V374-AF386)^2</f>
        <v>8.0289968205310979E-7</v>
      </c>
      <c r="AH386" s="9">
        <f>offs452+Ampl452*SIN(2*PI()*freq452*('4v'!U374-reta452)+deph452*PI()/180)</f>
        <v>0.88032149161658091</v>
      </c>
      <c r="AI386" s="10">
        <f>('4v'!W374-AH386)^2</f>
        <v>5.1530982610817531E-5</v>
      </c>
      <c r="AL386" s="76"/>
      <c r="AN386" s="76"/>
      <c r="AO386" s="80"/>
    </row>
    <row r="387" spans="1:41" x14ac:dyDescent="0.25">
      <c r="A387" s="3"/>
      <c r="B387" s="7">
        <f>offs441+Ampl441*SIN(2*PI()*freq441*('4v'!A375)+deph441*PI()/180)</f>
        <v>-0.59420994696773488</v>
      </c>
      <c r="C387" s="8">
        <f>('4v'!B375-B387)^2</f>
        <v>7.5048382765180842E-5</v>
      </c>
      <c r="D387" s="9">
        <f>offs442+Ampl442*SIN(2*PI()*freq442*('4v'!A375-reta442)+deph442*PI()/180)</f>
        <v>0.56281746531573718</v>
      </c>
      <c r="E387" s="10">
        <f>('4v'!C375-D387)^2</f>
        <v>1.2123407615029046E-4</v>
      </c>
      <c r="F387" s="3"/>
      <c r="G387" s="3"/>
      <c r="H387" s="7">
        <f>offs443+Ampl443*SIN(2*PI()*freq443*('4v'!E375)+deph443*PI()/180)</f>
        <v>1.5212975066010033</v>
      </c>
      <c r="I387" s="8">
        <f>('4v'!F375-H387)^2</f>
        <v>1.8922935207239399E-6</v>
      </c>
      <c r="J387" s="9">
        <f>offs444+Ampl444*SIN(2*PI()*freq444*('4v'!E375-reta444)+deph444*PI()/180)</f>
        <v>0.77282090480048504</v>
      </c>
      <c r="K387" s="10">
        <f>('4v'!G375-J387)^2</f>
        <v>3.1698580587339237E-4</v>
      </c>
      <c r="L387" s="3"/>
      <c r="M387" s="3"/>
      <c r="N387" s="7">
        <f>offs445+Ampl445*SIN(2*PI()*freq445*('4v'!I375)+deph445*PI()/180)</f>
        <v>-2.2887773427991793</v>
      </c>
      <c r="O387" s="8">
        <f>('4v'!J375-N387)^2</f>
        <v>2.1229865454198717E-6</v>
      </c>
      <c r="P387" s="9">
        <f>offs446+Ampl446*SIN(2*PI()*freq446*('4v'!I375-reta446)+deph446*PI()/180)</f>
        <v>0.99693406367783222</v>
      </c>
      <c r="Q387" s="10">
        <f>('4v'!K375-P387)^2</f>
        <v>6.0115619733284503E-5</v>
      </c>
      <c r="R387" s="3"/>
      <c r="S387" s="3"/>
      <c r="T387" s="7">
        <f>offs447+Ampl447*SIN(2*PI()*freq447*('4v'!M375)+deph447*PI()/180)</f>
        <v>-2.4412305434142718</v>
      </c>
      <c r="U387" s="8">
        <f>('4v'!N375-T387)^2</f>
        <v>6.5467072943639149E-6</v>
      </c>
      <c r="V387" s="9">
        <f>offs448+Ampl448*SIN(2*PI()*freq448*('4v'!M375-reta448)+deph448*PI()/180)</f>
        <v>0.88724269512002563</v>
      </c>
      <c r="W387" s="10">
        <f>('4v'!O375-V387)^2</f>
        <v>3.7413589253912492E-5</v>
      </c>
      <c r="X387" s="3"/>
      <c r="Y387" s="3"/>
      <c r="Z387" s="7">
        <f>offs449+Ampl449*SIN(2*PI()*freq449*('4v'!Q376)+deph449*PI()/180)</f>
        <v>1.491057425871281</v>
      </c>
      <c r="AA387" s="8">
        <f>('4v'!R376-Z387)^2</f>
        <v>1.7161028113971602E-9</v>
      </c>
      <c r="AB387" s="9">
        <f>offs450+Ampl450*SIN(2*PI()*freq450*('4v'!Q376-reta450)+deph450*PI()/180)</f>
        <v>0.95399947088237957</v>
      </c>
      <c r="AC387" s="10">
        <f>('4v'!S376-AB387)^2</f>
        <v>8.7368058528103073E-9</v>
      </c>
      <c r="AD387" s="3"/>
      <c r="AE387" s="3"/>
      <c r="AF387" s="7">
        <f>offs451+Ampl451*SIN(2*PI()*freq451*('4v'!U375)+deph451*PI()/180)</f>
        <v>-1.9183491187003134</v>
      </c>
      <c r="AG387" s="8">
        <f>('4v'!V375-AF387)^2</f>
        <v>7.5343733493694241E-6</v>
      </c>
      <c r="AH387" s="9">
        <f>offs452+Ampl452*SIN(2*PI()*freq452*('4v'!U375-reta452)+deph452*PI()/180)</f>
        <v>0.8859605879382666</v>
      </c>
      <c r="AI387" s="10">
        <f>('4v'!W375-AH387)^2</f>
        <v>8.7448907548332906E-5</v>
      </c>
      <c r="AL387" s="76"/>
      <c r="AN387" s="76"/>
      <c r="AO387" s="80"/>
    </row>
    <row r="388" spans="1:41" x14ac:dyDescent="0.25">
      <c r="A388" s="3"/>
      <c r="B388" s="7">
        <f>offs441+Ampl441*SIN(2*PI()*freq441*('4v'!A376)+deph441*PI()/180)</f>
        <v>-0.64402830390174004</v>
      </c>
      <c r="C388" s="8">
        <f>('4v'!B376-B388)^2</f>
        <v>5.9293140128373277E-5</v>
      </c>
      <c r="D388" s="9">
        <f>offs442+Ampl442*SIN(2*PI()*freq442*('4v'!A376-reta442)+deph442*PI()/180)</f>
        <v>0.57008050147066192</v>
      </c>
      <c r="E388" s="10">
        <f>('4v'!C376-D388)^2</f>
        <v>3.2497963722397319E-5</v>
      </c>
      <c r="F388" s="3"/>
      <c r="G388" s="3"/>
      <c r="H388" s="7">
        <f>offs443+Ampl443*SIN(2*PI()*freq443*('4v'!E376)+deph443*PI()/180)</f>
        <v>1.5202745354496925</v>
      </c>
      <c r="I388" s="8">
        <f>('4v'!F376-H388)^2</f>
        <v>1.2435176037986768E-7</v>
      </c>
      <c r="J388" s="9">
        <f>offs444+Ampl444*SIN(2*PI()*freq444*('4v'!E376-reta444)+deph444*PI()/180)</f>
        <v>0.76345850167947493</v>
      </c>
      <c r="K388" s="10">
        <f>('4v'!G376-J388)^2</f>
        <v>5.4103682591015684E-4</v>
      </c>
      <c r="L388" s="3"/>
      <c r="M388" s="3"/>
      <c r="N388" s="7">
        <f>offs445+Ampl445*SIN(2*PI()*freq445*('4v'!I376)+deph445*PI()/180)</f>
        <v>-2.2788809985263048</v>
      </c>
      <c r="O388" s="8">
        <f>('4v'!J376-N388)^2</f>
        <v>2.5209864973515061E-6</v>
      </c>
      <c r="P388" s="9">
        <f>offs446+Ampl446*SIN(2*PI()*freq446*('4v'!I376-reta446)+deph446*PI()/180)</f>
        <v>0.99915024894101501</v>
      </c>
      <c r="Q388" s="10">
        <f>('4v'!K376-P388)^2</f>
        <v>2.6601318344890432E-6</v>
      </c>
      <c r="R388" s="3"/>
      <c r="S388" s="3"/>
      <c r="T388" s="7">
        <f>offs447+Ampl447*SIN(2*PI()*freq447*('4v'!M376)+deph447*PI()/180)</f>
        <v>-2.4386133291372114</v>
      </c>
      <c r="U388" s="8">
        <f>('4v'!N376-T388)^2</f>
        <v>3.5893922156731889E-6</v>
      </c>
      <c r="V388" s="9">
        <f>offs448+Ampl448*SIN(2*PI()*freq448*('4v'!M376-reta448)+deph448*PI()/180)</f>
        <v>0.8900022341046876</v>
      </c>
      <c r="W388" s="10">
        <f>('4v'!O376-V388)^2</f>
        <v>5.2756629396605961E-5</v>
      </c>
      <c r="X388" s="3"/>
      <c r="Y388" s="3"/>
      <c r="Z388" s="7">
        <f>offs449+Ampl449*SIN(2*PI()*freq449*('4v'!Q377)+deph449*PI()/180)</f>
        <v>1.5078393582697889</v>
      </c>
      <c r="AA388" s="8">
        <f>('4v'!R377-Z388)^2</f>
        <v>1.4360625427716364E-6</v>
      </c>
      <c r="AB388" s="9">
        <f>offs450+Ampl450*SIN(2*PI()*freq450*('4v'!Q377-reta450)+deph450*PI()/180)</f>
        <v>0.94933925396340235</v>
      </c>
      <c r="AC388" s="10">
        <f>('4v'!S377-AB388)^2</f>
        <v>1.6699203059291568E-6</v>
      </c>
      <c r="AD388" s="3"/>
      <c r="AE388" s="3"/>
      <c r="AF388" s="7">
        <f>offs451+Ampl451*SIN(2*PI()*freq451*('4v'!U376)+deph451*PI()/180)</f>
        <v>-1.8306490588607101</v>
      </c>
      <c r="AG388" s="8">
        <f>('4v'!V376-AF388)^2</f>
        <v>2.0312518433024237E-5</v>
      </c>
      <c r="AH388" s="9">
        <f>offs452+Ampl452*SIN(2*PI()*freq452*('4v'!U376-reta452)+deph452*PI()/180)</f>
        <v>0.89160135020383302</v>
      </c>
      <c r="AI388" s="10">
        <f>('4v'!W376-AH388)^2</f>
        <v>9.159733752087053E-5</v>
      </c>
      <c r="AL388" s="76"/>
      <c r="AN388" s="76"/>
      <c r="AO388" s="80"/>
    </row>
    <row r="389" spans="1:41" x14ac:dyDescent="0.25">
      <c r="A389" s="3"/>
      <c r="B389" s="7">
        <f>offs441+Ampl441*SIN(2*PI()*freq441*('4v'!A377)+deph441*PI()/180)</f>
        <v>-0.69373460034443379</v>
      </c>
      <c r="C389" s="8">
        <f>('4v'!B377-B389)^2</f>
        <v>4.389327960388591E-5</v>
      </c>
      <c r="D389" s="9">
        <f>offs442+Ampl442*SIN(2*PI()*freq442*('4v'!A377-reta442)+deph442*PI()/180)</f>
        <v>0.57753898912462787</v>
      </c>
      <c r="E389" s="10">
        <f>('4v'!C377-D389)^2</f>
        <v>5.8020046732524395E-5</v>
      </c>
      <c r="F389" s="3"/>
      <c r="G389" s="3"/>
      <c r="H389" s="7">
        <f>offs443+Ampl443*SIN(2*PI()*freq443*('4v'!E377)+deph443*PI()/180)</f>
        <v>1.5164280799833778</v>
      </c>
      <c r="I389" s="8">
        <f>('4v'!F377-H389)^2</f>
        <v>5.59596865775733E-6</v>
      </c>
      <c r="J389" s="9">
        <f>offs444+Ampl444*SIN(2*PI()*freq444*('4v'!E377-reta444)+deph444*PI()/180)</f>
        <v>0.75425999392050702</v>
      </c>
      <c r="K389" s="10">
        <f>('4v'!G377-J389)^2</f>
        <v>3.5294784003968955E-4</v>
      </c>
      <c r="L389" s="3"/>
      <c r="M389" s="3"/>
      <c r="N389" s="7">
        <f>offs445+Ampl445*SIN(2*PI()*freq445*('4v'!I377)+deph445*PI()/180)</f>
        <v>-2.2686966590276634</v>
      </c>
      <c r="O389" s="8">
        <f>('4v'!J377-N389)^2</f>
        <v>4.0259658923496277E-6</v>
      </c>
      <c r="P389" s="9">
        <f>offs446+Ampl446*SIN(2*PI()*freq446*('4v'!I377-reta446)+deph446*PI()/180)</f>
        <v>1.0013487439808635</v>
      </c>
      <c r="Q389" s="10">
        <f>('4v'!K377-P389)^2</f>
        <v>2.0014474681291752E-5</v>
      </c>
      <c r="R389" s="3"/>
      <c r="S389" s="3"/>
      <c r="T389" s="7">
        <f>offs447+Ampl447*SIN(2*PI()*freq447*('4v'!M377)+deph447*PI()/180)</f>
        <v>-2.4355068132228093</v>
      </c>
      <c r="U389" s="8">
        <f>('4v'!N377-T389)^2</f>
        <v>7.2592698564392764E-6</v>
      </c>
      <c r="V389" s="9">
        <f>offs448+Ampl448*SIN(2*PI()*freq448*('4v'!M377-reta448)+deph448*PI()/180)</f>
        <v>0.89276095547510692</v>
      </c>
      <c r="W389" s="10">
        <f>('4v'!O377-V389)^2</f>
        <v>7.0743314926867662E-5</v>
      </c>
      <c r="X389" s="3"/>
      <c r="Y389" s="3"/>
      <c r="Z389" s="7">
        <f>offs449+Ampl449*SIN(2*PI()*freq449*('4v'!Q378)+deph449*PI()/180)</f>
        <v>1.5208260802011206</v>
      </c>
      <c r="AA389" s="8">
        <f>('4v'!R378-Z389)^2</f>
        <v>6.0864847187614105E-6</v>
      </c>
      <c r="AB389" s="9">
        <f>offs450+Ampl450*SIN(2*PI()*freq450*('4v'!Q378-reta450)+deph450*PI()/180)</f>
        <v>0.94455742333638515</v>
      </c>
      <c r="AC389" s="10">
        <f>('4v'!S378-AB389)^2</f>
        <v>1.7340839508613234E-7</v>
      </c>
      <c r="AD389" s="3"/>
      <c r="AE389" s="3"/>
      <c r="AF389" s="7">
        <f>offs451+Ampl451*SIN(2*PI()*freq451*('4v'!U377)+deph451*PI()/180)</f>
        <v>-1.7375218858546719</v>
      </c>
      <c r="AG389" s="8">
        <f>('4v'!V377-AF389)^2</f>
        <v>1.5086342693937657E-5</v>
      </c>
      <c r="AH389" s="9">
        <f>offs452+Ampl452*SIN(2*PI()*freq452*('4v'!U377-reta452)+deph452*PI()/180)</f>
        <v>0.8972215169016371</v>
      </c>
      <c r="AI389" s="10">
        <f>('4v'!W377-AH389)^2</f>
        <v>6.1724326674862759E-5</v>
      </c>
      <c r="AL389" s="76"/>
      <c r="AN389" s="76"/>
      <c r="AO389" s="80"/>
    </row>
    <row r="390" spans="1:41" x14ac:dyDescent="0.25">
      <c r="A390" s="3"/>
      <c r="B390" s="7">
        <f>offs441+Ampl441*SIN(2*PI()*freq441*('4v'!A378)+deph441*PI()/180)</f>
        <v>-0.74329744073361004</v>
      </c>
      <c r="C390" s="8">
        <f>('4v'!B378-B390)^2</f>
        <v>2.2516224932230059E-6</v>
      </c>
      <c r="D390" s="9">
        <f>offs442+Ampl442*SIN(2*PI()*freq442*('4v'!A378-reta442)+deph442*PI()/180)</f>
        <v>0.58518821733697246</v>
      </c>
      <c r="E390" s="10">
        <f>('4v'!C378-D390)^2</f>
        <v>1.772417558614635E-4</v>
      </c>
      <c r="F390" s="3"/>
      <c r="G390" s="3"/>
      <c r="H390" s="7">
        <f>offs443+Ampl443*SIN(2*PI()*freq443*('4v'!E378)+deph443*PI()/180)</f>
        <v>1.5097636062257507</v>
      </c>
      <c r="I390" s="8">
        <f>('4v'!F378-H390)^2</f>
        <v>2.435179680606562E-6</v>
      </c>
      <c r="J390" s="9">
        <f>offs444+Ampl444*SIN(2*PI()*freq444*('4v'!E378-reta444)+deph444*PI()/180)</f>
        <v>0.74523845310643844</v>
      </c>
      <c r="K390" s="10">
        <f>('4v'!G378-J390)^2</f>
        <v>3.9983789217013362E-4</v>
      </c>
      <c r="L390" s="3"/>
      <c r="M390" s="3"/>
      <c r="N390" s="7">
        <f>offs445+Ampl445*SIN(2*PI()*freq445*('4v'!I378)+deph445*PI()/180)</f>
        <v>-2.2582259325285223</v>
      </c>
      <c r="O390" s="8">
        <f>('4v'!J378-N390)^2</f>
        <v>7.3526523838263582E-6</v>
      </c>
      <c r="P390" s="9">
        <f>offs446+Ampl446*SIN(2*PI()*freq446*('4v'!I378-reta446)+deph446*PI()/180)</f>
        <v>1.003529201629525</v>
      </c>
      <c r="Q390" s="10">
        <f>('4v'!K378-P390)^2</f>
        <v>1.1152334982866882E-4</v>
      </c>
      <c r="R390" s="3"/>
      <c r="S390" s="3"/>
      <c r="T390" s="7">
        <f>offs447+Ampl447*SIN(2*PI()*freq447*('4v'!M378)+deph447*PI()/180)</f>
        <v>-2.4319117621573838</v>
      </c>
      <c r="U390" s="8">
        <f>('4v'!N378-T390)^2</f>
        <v>9.0330432180374706E-6</v>
      </c>
      <c r="V390" s="9">
        <f>offs448+Ampl448*SIN(2*PI()*freq448*('4v'!M378-reta448)+deph448*PI()/180)</f>
        <v>0.89551817900585862</v>
      </c>
      <c r="W390" s="10">
        <f>('4v'!O378-V390)^2</f>
        <v>9.1392280612745953E-5</v>
      </c>
      <c r="X390" s="3"/>
      <c r="Y390" s="3"/>
      <c r="Z390" s="7">
        <f>offs449+Ampl449*SIN(2*PI()*freq449*('4v'!Q379)+deph449*PI()/180)</f>
        <v>1.5299924736484274</v>
      </c>
      <c r="AA390" s="8">
        <f>('4v'!R379-Z390)^2</f>
        <v>3.4874578275708609E-6</v>
      </c>
      <c r="AB390" s="9">
        <f>offs450+Ampl450*SIN(2*PI()*freq450*('4v'!Q379-reta450)+deph450*PI()/180)</f>
        <v>0.93966322768647681</v>
      </c>
      <c r="AC390" s="10">
        <f>('4v'!S379-AB390)^2</f>
        <v>3.2578103388463135E-7</v>
      </c>
      <c r="AD390" s="3"/>
      <c r="AE390" s="3"/>
      <c r="AF390" s="7">
        <f>offs451+Ampl451*SIN(2*PI()*freq451*('4v'!U378)+deph451*PI()/180)</f>
        <v>-1.6393351300882941</v>
      </c>
      <c r="AG390" s="8">
        <f>('4v'!V378-AF390)^2</f>
        <v>1.9491076337286244E-5</v>
      </c>
      <c r="AH390" s="9">
        <f>offs452+Ampl452*SIN(2*PI()*freq452*('4v'!U378-reta452)+deph452*PI()/180)</f>
        <v>0.90279890780133276</v>
      </c>
      <c r="AI390" s="10">
        <f>('4v'!W378-AH390)^2</f>
        <v>3.8255365506014505E-5</v>
      </c>
      <c r="AL390" s="76"/>
      <c r="AN390" s="76"/>
      <c r="AO390" s="80"/>
    </row>
    <row r="391" spans="1:41" x14ac:dyDescent="0.25">
      <c r="A391" s="3"/>
      <c r="B391" s="7">
        <f>offs441+Ampl441*SIN(2*PI()*freq441*('4v'!A379)+deph441*PI()/180)</f>
        <v>-0.79268552011697779</v>
      </c>
      <c r="C391" s="8">
        <f>('4v'!B379-B391)^2</f>
        <v>4.2457431524700869E-6</v>
      </c>
      <c r="D391" s="9">
        <f>offs442+Ampl442*SIN(2*PI()*freq442*('4v'!A379-reta442)+deph442*PI()/180)</f>
        <v>0.59302335469120737</v>
      </c>
      <c r="E391" s="10">
        <f>('4v'!C379-D391)^2</f>
        <v>2.615189295294032E-6</v>
      </c>
      <c r="F391" s="3"/>
      <c r="G391" s="3"/>
      <c r="H391" s="7">
        <f>offs443+Ampl443*SIN(2*PI()*freq443*('4v'!E379)+deph443*PI()/180)</f>
        <v>1.500290584758692</v>
      </c>
      <c r="I391" s="8">
        <f>('4v'!F379-H391)^2</f>
        <v>1.4487042417300035E-5</v>
      </c>
      <c r="J391" s="9">
        <f>offs444+Ampl444*SIN(2*PI()*freq444*('4v'!E379-reta444)+deph444*PI()/180)</f>
        <v>0.7364066993404137</v>
      </c>
      <c r="K391" s="10">
        <f>('4v'!G379-J391)^2</f>
        <v>1.7431130470664015E-4</v>
      </c>
      <c r="L391" s="3"/>
      <c r="M391" s="3"/>
      <c r="N391" s="7">
        <f>offs445+Ampl445*SIN(2*PI()*freq445*('4v'!I379)+deph445*PI()/180)</f>
        <v>-2.247470472477977</v>
      </c>
      <c r="O391" s="8">
        <f>('4v'!J379-N391)^2</f>
        <v>3.0565092596618882E-6</v>
      </c>
      <c r="P391" s="9">
        <f>offs446+Ampl446*SIN(2*PI()*freq446*('4v'!I379-reta446)+deph446*PI()/180)</f>
        <v>1.0056912775674602</v>
      </c>
      <c r="Q391" s="10">
        <f>('4v'!K379-P391)^2</f>
        <v>2.1537521855060298E-4</v>
      </c>
      <c r="R391" s="3"/>
      <c r="S391" s="3"/>
      <c r="T391" s="7">
        <f>offs447+Ampl447*SIN(2*PI()*freq447*('4v'!M379)+deph447*PI()/180)</f>
        <v>-2.4278290629659898</v>
      </c>
      <c r="U391" s="8">
        <f>('4v'!N379-T391)^2</f>
        <v>8.0035406843743525E-6</v>
      </c>
      <c r="V391" s="9">
        <f>offs448+Ampl448*SIN(2*PI()*freq448*('4v'!M379-reta448)+deph448*PI()/180)</f>
        <v>0.89827322484084393</v>
      </c>
      <c r="W391" s="10">
        <f>('4v'!O379-V391)^2</f>
        <v>1.147284163977103E-4</v>
      </c>
      <c r="X391" s="3"/>
      <c r="Y391" s="3"/>
      <c r="Z391" s="7">
        <f>offs449+Ampl449*SIN(2*PI()*freq449*('4v'!Q380)+deph449*PI()/180)</f>
        <v>1.5353208096092499</v>
      </c>
      <c r="AA391" s="8">
        <f>('4v'!R380-Z391)^2</f>
        <v>1.0822847265113379E-5</v>
      </c>
      <c r="AB391" s="9">
        <f>offs450+Ampl450*SIN(2*PI()*freq450*('4v'!Q380-reta450)+deph450*PI()/180)</f>
        <v>0.93466613302746038</v>
      </c>
      <c r="AC391" s="10">
        <f>('4v'!S380-AB391)^2</f>
        <v>2.7618018344181743E-6</v>
      </c>
      <c r="AD391" s="3"/>
      <c r="AE391" s="3"/>
      <c r="AF391" s="7">
        <f>offs451+Ampl451*SIN(2*PI()*freq451*('4v'!U379)+deph451*PI()/180)</f>
        <v>-1.5364762898293276</v>
      </c>
      <c r="AG391" s="8">
        <f>('4v'!V379-AF391)^2</f>
        <v>1.412038572677556E-5</v>
      </c>
      <c r="AH391" s="9">
        <f>offs452+Ampl452*SIN(2*PI()*freq452*('4v'!U379-reta452)+deph452*PI()/180)</f>
        <v>0.90831151148910616</v>
      </c>
      <c r="AI391" s="10">
        <f>('4v'!W379-AH391)^2</f>
        <v>2.097171502140875E-5</v>
      </c>
      <c r="AL391" s="76"/>
      <c r="AN391" s="76"/>
      <c r="AO391" s="80"/>
    </row>
    <row r="392" spans="1:41" x14ac:dyDescent="0.25">
      <c r="A392" s="3"/>
      <c r="B392" s="7">
        <f>offs441+Ampl441*SIN(2*PI()*freq441*('4v'!A380)+deph441*PI()/180)</f>
        <v>-0.84186764392504321</v>
      </c>
      <c r="C392" s="8">
        <f>('4v'!B380-B392)^2</f>
        <v>5.8300223659632897E-6</v>
      </c>
      <c r="D392" s="9">
        <f>offs442+Ampl442*SIN(2*PI()*freq442*('4v'!A380-reta442)+deph442*PI()/180)</f>
        <v>0.60103945234664624</v>
      </c>
      <c r="E392" s="10">
        <f>('4v'!C380-D392)^2</f>
        <v>3.5901039941470189E-5</v>
      </c>
      <c r="F392" s="3"/>
      <c r="G392" s="3"/>
      <c r="H392" s="7">
        <f>offs443+Ampl443*SIN(2*PI()*freq443*('4v'!E380)+deph443*PI()/180)</f>
        <v>1.48802247726406</v>
      </c>
      <c r="I392" s="8">
        <f>('4v'!F380-H392)^2</f>
        <v>1.699835154279929E-6</v>
      </c>
      <c r="J392" s="9">
        <f>offs444+Ampl444*SIN(2*PI()*freq444*('4v'!E380-reta444)+deph444*PI()/180)</f>
        <v>0.72777728302779776</v>
      </c>
      <c r="K392" s="10">
        <f>('4v'!G380-J392)^2</f>
        <v>1.8095809606390204E-5</v>
      </c>
      <c r="L392" s="3"/>
      <c r="M392" s="3"/>
      <c r="N392" s="7">
        <f>offs445+Ampl445*SIN(2*PI()*freq445*('4v'!I380)+deph445*PI()/180)</f>
        <v>-2.2364319772878498</v>
      </c>
      <c r="O392" s="8">
        <f>('4v'!J380-N392)^2</f>
        <v>9.1274241332877212E-6</v>
      </c>
      <c r="P392" s="9">
        <f>offs446+Ampl446*SIN(2*PI()*freq446*('4v'!I380-reta446)+deph446*PI()/180)</f>
        <v>1.007834630377815</v>
      </c>
      <c r="Q392" s="10">
        <f>('4v'!K380-P392)^2</f>
        <v>3.5239325436439001E-4</v>
      </c>
      <c r="R392" s="3"/>
      <c r="S392" s="3"/>
      <c r="T392" s="7">
        <f>offs447+Ampl447*SIN(2*PI()*freq447*('4v'!M380)+deph447*PI()/180)</f>
        <v>-2.4232597229935635</v>
      </c>
      <c r="U392" s="8">
        <f>('4v'!N380-T392)^2</f>
        <v>4.6913956894857289E-6</v>
      </c>
      <c r="V392" s="9">
        <f>offs448+Ampl448*SIN(2*PI()*freq448*('4v'!M380-reta448)+deph448*PI()/180)</f>
        <v>0.90102541366092481</v>
      </c>
      <c r="W392" s="10">
        <f>('4v'!O380-V392)^2</f>
        <v>9.82492573516545E-5</v>
      </c>
      <c r="X392" s="3"/>
      <c r="Y392" s="3"/>
      <c r="Z392" s="7">
        <f>offs449+Ampl449*SIN(2*PI()*freq449*('4v'!Q381)+deph449*PI()/180)</f>
        <v>1.5368007823857257</v>
      </c>
      <c r="AA392" s="8">
        <f>('4v'!R381-Z392)^2</f>
        <v>7.9342630085345177E-6</v>
      </c>
      <c r="AB392" s="9">
        <f>offs450+Ampl450*SIN(2*PI()*freq450*('4v'!Q381-reta450)+deph450*PI()/180)</f>
        <v>0.92957580439324561</v>
      </c>
      <c r="AC392" s="10">
        <f>('4v'!S381-AB392)^2</f>
        <v>8.1008294319078475E-6</v>
      </c>
      <c r="AD392" s="3"/>
      <c r="AE392" s="3"/>
      <c r="AF392" s="7">
        <f>offs451+Ampl451*SIN(2*PI()*freq451*('4v'!U380)+deph451*PI()/180)</f>
        <v>-1.4293513019285387</v>
      </c>
      <c r="AG392" s="8">
        <f>('4v'!V380-AF392)^2</f>
        <v>2.2731534746885744E-6</v>
      </c>
      <c r="AH392" s="9">
        <f>offs452+Ampl452*SIN(2*PI()*freq452*('4v'!U380-reta452)+deph452*PI()/180)</f>
        <v>0.91373757223667085</v>
      </c>
      <c r="AI392" s="10">
        <f>('4v'!W380-AH392)^2</f>
        <v>9.3600982390290554E-6</v>
      </c>
      <c r="AL392" s="76"/>
      <c r="AN392" s="76"/>
      <c r="AO392" s="80"/>
    </row>
    <row r="393" spans="1:41" x14ac:dyDescent="0.25">
      <c r="A393" s="3"/>
      <c r="B393" s="7">
        <f>offs441+Ampl441*SIN(2*PI()*freq441*('4v'!A381)+deph441*PI()/180)</f>
        <v>-0.89081274767426999</v>
      </c>
      <c r="C393" s="8">
        <f>('4v'!B381-B393)^2</f>
        <v>2.0112064762335651E-5</v>
      </c>
      <c r="D393" s="9">
        <f>offs442+Ampl442*SIN(2*PI()*freq442*('4v'!A381-reta442)+deph442*PI()/180)</f>
        <v>0.60923144716419753</v>
      </c>
      <c r="E393" s="10">
        <f>('4v'!C381-D393)^2</f>
        <v>2.9106162785497393E-6</v>
      </c>
      <c r="F393" s="3"/>
      <c r="G393" s="3"/>
      <c r="H393" s="7">
        <f>offs443+Ampl443*SIN(2*PI()*freq443*('4v'!E381)+deph443*PI()/180)</f>
        <v>1.4729767173939003</v>
      </c>
      <c r="I393" s="8">
        <f>('4v'!F381-H393)^2</f>
        <v>3.5457545057314507E-6</v>
      </c>
      <c r="J393" s="9">
        <f>offs444+Ampl444*SIN(2*PI()*freq444*('4v'!E381-reta444)+deph444*PI()/180)</f>
        <v>0.71936246704136231</v>
      </c>
      <c r="K393" s="10">
        <f>('4v'!G381-J393)^2</f>
        <v>9.0256262249792894E-7</v>
      </c>
      <c r="L393" s="3"/>
      <c r="M393" s="3"/>
      <c r="N393" s="7">
        <f>offs445+Ampl445*SIN(2*PI()*freq445*('4v'!I381)+deph445*PI()/180)</f>
        <v>-2.2251121900644941</v>
      </c>
      <c r="O393" s="8">
        <f>('4v'!J381-N393)^2</f>
        <v>4.476545785981149E-7</v>
      </c>
      <c r="P393" s="9">
        <f>offs446+Ampl446*SIN(2*PI()*freq446*('4v'!I381-reta446)+deph446*PI()/180)</f>
        <v>1.009958921600334</v>
      </c>
      <c r="Q393" s="10">
        <f>('4v'!K381-P393)^2</f>
        <v>3.5884905438734538E-4</v>
      </c>
      <c r="R393" s="3"/>
      <c r="S393" s="3"/>
      <c r="T393" s="7">
        <f>offs447+Ampl447*SIN(2*PI()*freq447*('4v'!M381)+deph447*PI()/180)</f>
        <v>-2.4182048696563698</v>
      </c>
      <c r="U393" s="8">
        <f>('4v'!N381-T393)^2</f>
        <v>1.0350206704085128E-6</v>
      </c>
      <c r="V393" s="9">
        <f>offs448+Ampl448*SIN(2*PI()*freq448*('4v'!M381-reta448)+deph448*PI()/180)</f>
        <v>0.90377406685142492</v>
      </c>
      <c r="W393" s="10">
        <f>('4v'!O381-V393)^2</f>
        <v>1.2253766361628455E-4</v>
      </c>
      <c r="X393" s="3"/>
      <c r="Y393" s="3"/>
      <c r="Z393" s="7">
        <f>offs449+Ampl449*SIN(2*PI()*freq449*('4v'!Q382)+deph449*PI()/180)</f>
        <v>1.5344295295171566</v>
      </c>
      <c r="AA393" s="8">
        <f>('4v'!R382-Z393)^2</f>
        <v>5.7529438446718994E-6</v>
      </c>
      <c r="AB393" s="9">
        <f>offs450+Ampl450*SIN(2*PI()*freq450*('4v'!Q382-reta450)+deph450*PI()/180)</f>
        <v>0.92440208714443051</v>
      </c>
      <c r="AC393" s="10">
        <f>('4v'!S382-AB393)^2</f>
        <v>1.6924278983220009E-5</v>
      </c>
      <c r="AD393" s="3"/>
      <c r="AE393" s="3"/>
      <c r="AF393" s="7">
        <f>offs451+Ampl451*SIN(2*PI()*freq451*('4v'!U381)+deph451*PI()/180)</f>
        <v>-1.3183829397724185</v>
      </c>
      <c r="AG393" s="8">
        <f>('4v'!V381-AF393)^2</f>
        <v>7.6062317882875294E-6</v>
      </c>
      <c r="AH393" s="9">
        <f>offs452+Ampl452*SIN(2*PI()*freq452*('4v'!U381-reta452)+deph452*PI()/180)</f>
        <v>0.91905567586118753</v>
      </c>
      <c r="AI393" s="10">
        <f>('4v'!W381-AH393)^2</f>
        <v>2.7136768183144194E-6</v>
      </c>
      <c r="AL393" s="76"/>
      <c r="AN393" s="76"/>
      <c r="AO393" s="80"/>
    </row>
    <row r="394" spans="1:41" x14ac:dyDescent="0.25">
      <c r="A394" s="3"/>
      <c r="B394" s="7">
        <f>offs441+Ampl441*SIN(2*PI()*freq441*('4v'!A382)+deph441*PI()/180)</f>
        <v>-0.93948991658807057</v>
      </c>
      <c r="C394" s="8">
        <f>('4v'!B382-B394)^2</f>
        <v>1.8780232732399985E-5</v>
      </c>
      <c r="D394" s="9">
        <f>offs442+Ampl442*SIN(2*PI()*freq442*('4v'!A382-reta442)+deph442*PI()/180)</f>
        <v>0.61759416490435259</v>
      </c>
      <c r="E394" s="10">
        <f>('4v'!C382-D394)^2</f>
        <v>1.1157622757058475E-4</v>
      </c>
      <c r="F394" s="3"/>
      <c r="G394" s="3"/>
      <c r="H394" s="7">
        <f>offs443+Ampl443*SIN(2*PI()*freq443*('4v'!E382)+deph443*PI()/180)</f>
        <v>1.4551746859962746</v>
      </c>
      <c r="I394" s="8">
        <f>('4v'!F382-H394)^2</f>
        <v>2.7525663430345582E-6</v>
      </c>
      <c r="J394" s="9">
        <f>offs444+Ampl444*SIN(2*PI()*freq444*('4v'!E382-reta444)+deph444*PI()/180)</f>
        <v>0.71117420929507269</v>
      </c>
      <c r="K394" s="10">
        <f>('4v'!G382-J394)^2</f>
        <v>2.0553613240369927E-5</v>
      </c>
      <c r="L394" s="3"/>
      <c r="M394" s="3"/>
      <c r="N394" s="7">
        <f>offs445+Ampl445*SIN(2*PI()*freq445*('4v'!I382)+deph445*PI()/180)</f>
        <v>-2.2135128983335353</v>
      </c>
      <c r="O394" s="8">
        <f>('4v'!J382-N394)^2</f>
        <v>1.9698356423024349E-6</v>
      </c>
      <c r="P394" s="9">
        <f>offs446+Ampl446*SIN(2*PI()*freq446*('4v'!I382-reta446)+deph446*PI()/180)</f>
        <v>1.0120638157848074</v>
      </c>
      <c r="Q394" s="10">
        <f>('4v'!K382-P394)^2</f>
        <v>4.4302696675959855E-4</v>
      </c>
      <c r="R394" s="3"/>
      <c r="S394" s="3"/>
      <c r="T394" s="7">
        <f>offs447+Ampl447*SIN(2*PI()*freq447*('4v'!M382)+deph447*PI()/180)</f>
        <v>-2.4126657501638329</v>
      </c>
      <c r="U394" s="8">
        <f>('4v'!N382-T394)^2</f>
        <v>3.7885235841871635E-7</v>
      </c>
      <c r="V394" s="9">
        <f>offs448+Ampl448*SIN(2*PI()*freq448*('4v'!M382-reta448)+deph448*PI()/180)</f>
        <v>0.90651850666945755</v>
      </c>
      <c r="W394" s="10">
        <f>('4v'!O382-V394)^2</f>
        <v>1.056445471874741E-4</v>
      </c>
      <c r="X394" s="3"/>
      <c r="Y394" s="3"/>
      <c r="Z394" s="7">
        <f>offs449+Ampl449*SIN(2*PI()*freq449*('4v'!Q383)+deph449*PI()/180)</f>
        <v>1.5282116373163792</v>
      </c>
      <c r="AA394" s="8">
        <f>('4v'!R383-Z394)^2</f>
        <v>4.1601203823662518E-6</v>
      </c>
      <c r="AB394" s="9">
        <f>offs450+Ampl450*SIN(2*PI()*freq450*('4v'!Q383-reta450)+deph450*PI()/180)</f>
        <v>0.91915498792608841</v>
      </c>
      <c r="AC394" s="10">
        <f>('4v'!S383-AB394)^2</f>
        <v>2.9746247702373589E-5</v>
      </c>
      <c r="AD394" s="3"/>
      <c r="AE394" s="3"/>
      <c r="AF394" s="7">
        <f>offs451+Ampl451*SIN(2*PI()*freq451*('4v'!U382)+deph451*PI()/180)</f>
        <v>-1.2040091447897785</v>
      </c>
      <c r="AG394" s="8">
        <f>('4v'!V382-AF394)^2</f>
        <v>1.309097171980138E-5</v>
      </c>
      <c r="AH394" s="9">
        <f>offs452+Ampl452*SIN(2*PI()*freq452*('4v'!U382-reta452)+deph452*PI()/180)</f>
        <v>0.92424483423726067</v>
      </c>
      <c r="AI394" s="10">
        <f>('4v'!W382-AH394)^2</f>
        <v>1.3261670275152784E-7</v>
      </c>
      <c r="AL394" s="76"/>
      <c r="AN394" s="76"/>
      <c r="AO394" s="80"/>
    </row>
    <row r="395" spans="1:41" x14ac:dyDescent="0.25">
      <c r="A395" s="3"/>
      <c r="B395" s="7">
        <f>offs441+Ampl441*SIN(2*PI()*freq441*('4v'!A383)+deph441*PI()/180)</f>
        <v>-0.98786840512324059</v>
      </c>
      <c r="C395" s="8">
        <f>('4v'!B383-B395)^2</f>
        <v>3.7283945949566698E-6</v>
      </c>
      <c r="D395" s="9">
        <f>offs442+Ampl442*SIN(2*PI()*freq442*('4v'!A383-reta442)+deph442*PI()/180)</f>
        <v>0.62612232349534458</v>
      </c>
      <c r="E395" s="10">
        <f>('4v'!C383-D395)^2</f>
        <v>2.937084217322844E-4</v>
      </c>
      <c r="F395" s="3"/>
      <c r="G395" s="3"/>
      <c r="H395" s="7">
        <f>offs443+Ampl443*SIN(2*PI()*freq443*('4v'!E383)+deph443*PI()/180)</f>
        <v>1.4346416807319058</v>
      </c>
      <c r="I395" s="8">
        <f>('4v'!F383-H395)^2</f>
        <v>2.08262690966216E-5</v>
      </c>
      <c r="J395" s="9">
        <f>offs444+Ampl444*SIN(2*PI()*freq444*('4v'!E383-reta444)+deph444*PI()/180)</f>
        <v>0.70322414575123859</v>
      </c>
      <c r="K395" s="10">
        <f>('4v'!G383-J395)^2</f>
        <v>6.8927284513959592E-5</v>
      </c>
      <c r="L395" s="3"/>
      <c r="M395" s="3"/>
      <c r="N395" s="7">
        <f>offs445+Ampl445*SIN(2*PI()*freq445*('4v'!I383)+deph445*PI()/180)</f>
        <v>-2.201635933757601</v>
      </c>
      <c r="O395" s="8">
        <f>('4v'!J383-N395)^2</f>
        <v>5.0101798942894106E-7</v>
      </c>
      <c r="P395" s="9">
        <f>offs446+Ampl446*SIN(2*PI()*freq446*('4v'!I383-reta446)+deph446*PI()/180)</f>
        <v>1.0141489805440433</v>
      </c>
      <c r="Q395" s="10">
        <f>('4v'!K383-P395)^2</f>
        <v>4.4860258950353679E-4</v>
      </c>
      <c r="R395" s="3"/>
      <c r="S395" s="3"/>
      <c r="T395" s="7">
        <f>offs447+Ampl447*SIN(2*PI()*freq447*('4v'!M383)+deph447*PI()/180)</f>
        <v>-2.4066437312108033</v>
      </c>
      <c r="U395" s="8">
        <f>('4v'!N383-T395)^2</f>
        <v>1.3805573462161542E-6</v>
      </c>
      <c r="V395" s="9">
        <f>offs448+Ampl448*SIN(2*PI()*freq448*('4v'!M383-reta448)+deph448*PI()/180)</f>
        <v>0.90925805641103929</v>
      </c>
      <c r="W395" s="10">
        <f>('4v'!O383-V395)^2</f>
        <v>1.3098925165418339E-4</v>
      </c>
      <c r="X395" s="3"/>
      <c r="Y395" s="3"/>
      <c r="Z395" s="7">
        <f>offs449+Ampl449*SIN(2*PI()*freq449*('4v'!Q384)+deph449*PI()/180)</f>
        <v>1.5181591319992391</v>
      </c>
      <c r="AA395" s="8">
        <f>('4v'!R384-Z395)^2</f>
        <v>1.3735414395783874E-5</v>
      </c>
      <c r="AB395" s="9">
        <f>offs450+Ampl450*SIN(2*PI()*freq450*('4v'!Q384-reta450)+deph450*PI()/180)</f>
        <v>0.91384465531360815</v>
      </c>
      <c r="AC395" s="10">
        <f>('4v'!S384-AB395)^2</f>
        <v>4.7036891837360067E-5</v>
      </c>
      <c r="AD395" s="3"/>
      <c r="AE395" s="3"/>
      <c r="AF395" s="7">
        <f>offs451+Ampl451*SIN(2*PI()*freq451*('4v'!U383)+deph451*PI()/180)</f>
        <v>-1.0866812980969964</v>
      </c>
      <c r="AG395" s="8">
        <f>('4v'!V383-AF395)^2</f>
        <v>1.2098557651569561E-5</v>
      </c>
      <c r="AH395" s="9">
        <f>offs452+Ampl452*SIN(2*PI()*freq452*('4v'!U383-reta452)+deph452*PI()/180)</f>
        <v>0.92928456812748084</v>
      </c>
      <c r="AI395" s="10">
        <f>('4v'!W383-AH395)^2</f>
        <v>5.9069696657938739E-7</v>
      </c>
      <c r="AL395" s="76"/>
      <c r="AN395" s="76"/>
      <c r="AO395" s="80"/>
    </row>
    <row r="396" spans="1:41" x14ac:dyDescent="0.25">
      <c r="A396" s="3"/>
      <c r="B396" s="7">
        <f>offs441+Ampl441*SIN(2*PI()*freq441*('4v'!A384)+deph441*PI()/180)</f>
        <v>-1.0359176563895069</v>
      </c>
      <c r="C396" s="8">
        <f>('4v'!B384-B396)^2</f>
        <v>1.3272339246036363E-6</v>
      </c>
      <c r="D396" s="9">
        <f>offs442+Ampl442*SIN(2*PI()*freq442*('4v'!A384-reta442)+deph442*PI()/180)</f>
        <v>0.63481053636942075</v>
      </c>
      <c r="E396" s="10">
        <f>('4v'!C384-D396)^2</f>
        <v>1.040631832275192E-4</v>
      </c>
      <c r="F396" s="3"/>
      <c r="G396" s="3"/>
      <c r="H396" s="7">
        <f>offs443+Ampl443*SIN(2*PI()*freq443*('4v'!E384)+deph443*PI()/180)</f>
        <v>1.4114068801248156</v>
      </c>
      <c r="I396" s="8">
        <f>('4v'!F384-H396)^2</f>
        <v>7.3956581507801963E-7</v>
      </c>
      <c r="J396" s="9">
        <f>offs444+Ampl444*SIN(2*PI()*freq444*('4v'!E384-reta444)+deph444*PI()/180)</f>
        <v>0.69552357388517339</v>
      </c>
      <c r="K396" s="10">
        <f>('4v'!G384-J396)^2</f>
        <v>3.6201146409965831E-7</v>
      </c>
      <c r="L396" s="3"/>
      <c r="M396" s="3"/>
      <c r="N396" s="7">
        <f>offs445+Ampl445*SIN(2*PI()*freq445*('4v'!I384)+deph445*PI()/180)</f>
        <v>-2.1894831718470802</v>
      </c>
      <c r="O396" s="8">
        <f>('4v'!J384-N396)^2</f>
        <v>9.5788278675889488E-6</v>
      </c>
      <c r="P396" s="9">
        <f>offs446+Ampl446*SIN(2*PI()*freq446*('4v'!I384-reta446)+deph446*PI()/180)</f>
        <v>1.0162140866063536</v>
      </c>
      <c r="Q396" s="10">
        <f>('4v'!K384-P396)^2</f>
        <v>3.7400065754987651E-4</v>
      </c>
      <c r="R396" s="3"/>
      <c r="S396" s="3"/>
      <c r="T396" s="7">
        <f>offs447+Ampl447*SIN(2*PI()*freq447*('4v'!M384)+deph447*PI()/180)</f>
        <v>-2.4001402986403484</v>
      </c>
      <c r="U396" s="8">
        <f>('4v'!N384-T396)^2</f>
        <v>2.8186398439639084E-7</v>
      </c>
      <c r="V396" s="9">
        <f>offs448+Ampl448*SIN(2*PI()*freq448*('4v'!M384-reta448)+deph448*PI()/180)</f>
        <v>0.91199204057794536</v>
      </c>
      <c r="W396" s="10">
        <f>('4v'!O384-V396)^2</f>
        <v>1.1372514931335083E-4</v>
      </c>
      <c r="X396" s="3"/>
      <c r="Y396" s="3"/>
      <c r="Z396" s="7">
        <f>offs449+Ampl449*SIN(2*PI()*freq449*('4v'!Q385)+deph449*PI()/180)</f>
        <v>1.5042914564243162</v>
      </c>
      <c r="AA396" s="8">
        <f>('4v'!R385-Z396)^2</f>
        <v>2.4256705136436489E-6</v>
      </c>
      <c r="AB396" s="9">
        <f>offs450+Ampl450*SIN(2*PI()*freq450*('4v'!Q385-reta450)+deph450*PI()/180)</f>
        <v>0.90848136018402392</v>
      </c>
      <c r="AC396" s="10">
        <f>('4v'!S385-AB396)^2</f>
        <v>6.9149865549046198E-5</v>
      </c>
      <c r="AD396" s="3"/>
      <c r="AE396" s="3"/>
      <c r="AF396" s="7">
        <f>offs451+Ampl451*SIN(2*PI()*freq451*('4v'!U384)+deph451*PI()/180)</f>
        <v>-0.96686243910297298</v>
      </c>
      <c r="AG396" s="8">
        <f>('4v'!V384-AF396)^2</f>
        <v>7.8368592912541532E-6</v>
      </c>
      <c r="AH396" s="9">
        <f>offs452+Ampl452*SIN(2*PI()*freq452*('4v'!U384-reta452)+deph452*PI()/180)</f>
        <v>0.93415498800461894</v>
      </c>
      <c r="AI396" s="10">
        <f>('4v'!W384-AH396)^2</f>
        <v>4.8405278111537873E-8</v>
      </c>
      <c r="AL396" s="76"/>
      <c r="AN396" s="76"/>
      <c r="AO396" s="80"/>
    </row>
    <row r="397" spans="1:41" x14ac:dyDescent="0.25">
      <c r="A397" s="3"/>
      <c r="B397" s="7">
        <f>offs441+Ampl441*SIN(2*PI()*freq441*('4v'!A385)+deph441*PI()/180)</f>
        <v>-1.0836073214499105</v>
      </c>
      <c r="C397" s="8">
        <f>('4v'!B385-B397)^2</f>
        <v>3.8679932615376322E-6</v>
      </c>
      <c r="D397" s="9">
        <f>offs442+Ampl442*SIN(2*PI()*freq442*('4v'!A385-reta442)+deph442*PI()/180)</f>
        <v>0.64365331586511143</v>
      </c>
      <c r="E397" s="10">
        <f>('4v'!C385-D397)^2</f>
        <v>2.8859628868182009E-5</v>
      </c>
      <c r="F397" s="3"/>
      <c r="G397" s="3"/>
      <c r="H397" s="7">
        <f>offs443+Ampl443*SIN(2*PI()*freq443*('4v'!E385)+deph443*PI()/180)</f>
        <v>1.3855033020980476</v>
      </c>
      <c r="I397" s="8">
        <f>('4v'!F385-H397)^2</f>
        <v>1.204798664690937E-7</v>
      </c>
      <c r="J397" s="9">
        <f>offs444+Ampl444*SIN(2*PI()*freq444*('4v'!E385-reta444)+deph444*PI()/180)</f>
        <v>0.68808343663086524</v>
      </c>
      <c r="K397" s="10">
        <f>('4v'!G385-J397)^2</f>
        <v>4.6764581250997652E-5</v>
      </c>
      <c r="L397" s="3"/>
      <c r="M397" s="3"/>
      <c r="N397" s="7">
        <f>offs445+Ampl445*SIN(2*PI()*freq445*('4v'!I385)+deph445*PI()/180)</f>
        <v>-2.1770565316639576</v>
      </c>
      <c r="O397" s="8">
        <f>('4v'!J385-N397)^2</f>
        <v>3.4214949171588427E-6</v>
      </c>
      <c r="P397" s="9">
        <f>offs446+Ampl446*SIN(2*PI()*freq446*('4v'!I385-reta446)+deph446*PI()/180)</f>
        <v>1.0182588078675521</v>
      </c>
      <c r="Q397" s="10">
        <f>('4v'!K385-P397)^2</f>
        <v>3.7755201962009089E-4</v>
      </c>
      <c r="R397" s="3"/>
      <c r="S397" s="3"/>
      <c r="T397" s="7">
        <f>offs447+Ampl447*SIN(2*PI()*freq447*('4v'!M385)+deph447*PI()/180)</f>
        <v>-2.3931570570771425</v>
      </c>
      <c r="U397" s="8">
        <f>('4v'!N385-T397)^2</f>
        <v>1.8500544777420214E-6</v>
      </c>
      <c r="V397" s="9">
        <f>offs448+Ampl448*SIN(2*PI()*freq448*('4v'!M385-reta448)+deph448*PI()/180)</f>
        <v>0.91471978504427032</v>
      </c>
      <c r="W397" s="10">
        <f>('4v'!O385-V397)^2</f>
        <v>9.7803692804996679E-5</v>
      </c>
      <c r="X397" s="3"/>
      <c r="Y397" s="3"/>
      <c r="Z397" s="7">
        <f>offs449+Ampl449*SIN(2*PI()*freq449*('4v'!Q386)+deph449*PI()/180)</f>
        <v>1.4866354324878976</v>
      </c>
      <c r="AA397" s="8">
        <f>('4v'!R386-Z397)^2</f>
        <v>2.24266188518827E-7</v>
      </c>
      <c r="AB397" s="9">
        <f>offs450+Ampl450*SIN(2*PI()*freq450*('4v'!Q386-reta450)+deph450*PI()/180)</f>
        <v>0.90307547585079762</v>
      </c>
      <c r="AC397" s="10">
        <f>('4v'!S386-AB397)^2</f>
        <v>6.180356194849222E-5</v>
      </c>
      <c r="AD397" s="3"/>
      <c r="AE397" s="3"/>
      <c r="AF397" s="7">
        <f>offs451+Ampl451*SIN(2*PI()*freq451*('4v'!U385)+deph451*PI()/180)</f>
        <v>-0.84502543810413111</v>
      </c>
      <c r="AG397" s="8">
        <f>('4v'!V385-AF397)^2</f>
        <v>1.6075593910858584E-5</v>
      </c>
      <c r="AH397" s="9">
        <f>offs452+Ampl452*SIN(2*PI()*freq452*('4v'!U385-reta452)+deph452*PI()/180)</f>
        <v>0.93883687254650272</v>
      </c>
      <c r="AI397" s="10">
        <f>('4v'!W385-AH397)^2</f>
        <v>3.089942879553844E-7</v>
      </c>
      <c r="AL397" s="76"/>
      <c r="AN397" s="76"/>
      <c r="AO397" s="80"/>
    </row>
    <row r="398" spans="1:41" x14ac:dyDescent="0.25">
      <c r="A398" s="3"/>
      <c r="B398" s="7">
        <f>offs441+Ampl441*SIN(2*PI()*freq441*('4v'!A386)+deph441*PI()/180)</f>
        <v>-1.1309072784898468</v>
      </c>
      <c r="C398" s="8">
        <f>('4v'!B386-B398)^2</f>
        <v>1.8877100125836606E-5</v>
      </c>
      <c r="D398" s="9">
        <f>offs442+Ampl442*SIN(2*PI()*freq442*('4v'!A386-reta442)+deph442*PI()/180)</f>
        <v>0.65264507669335625</v>
      </c>
      <c r="E398" s="10">
        <f>('4v'!C386-D398)^2</f>
        <v>4.2920536578251587E-5</v>
      </c>
      <c r="F398" s="3"/>
      <c r="G398" s="3"/>
      <c r="H398" s="7">
        <f>offs443+Ampl443*SIN(2*PI()*freq443*('4v'!E386)+deph443*PI()/180)</f>
        <v>1.3569677570533922</v>
      </c>
      <c r="I398" s="8">
        <f>('4v'!F386-H398)^2</f>
        <v>1.2284553578044504E-6</v>
      </c>
      <c r="J398" s="9">
        <f>offs444+Ampl444*SIN(2*PI()*freq444*('4v'!E386-reta444)+deph444*PI()/180)</f>
        <v>0.68091430683046827</v>
      </c>
      <c r="K398" s="10">
        <f>('4v'!G386-J398)^2</f>
        <v>5.2385741728948632E-6</v>
      </c>
      <c r="L398" s="3"/>
      <c r="M398" s="3"/>
      <c r="N398" s="7">
        <f>offs445+Ampl445*SIN(2*PI()*freq445*('4v'!I386)+deph445*PI()/180)</f>
        <v>-2.1643579755187723</v>
      </c>
      <c r="O398" s="8">
        <f>('4v'!J386-N398)^2</f>
        <v>8.0062653804577172E-6</v>
      </c>
      <c r="P398" s="9">
        <f>offs446+Ampl446*SIN(2*PI()*freq446*('4v'!I386-reta446)+deph446*PI()/180)</f>
        <v>1.0202828214424482</v>
      </c>
      <c r="Q398" s="10">
        <f>('4v'!K386-P398)^2</f>
        <v>3.0794849899708936E-4</v>
      </c>
      <c r="R398" s="3"/>
      <c r="S398" s="3"/>
      <c r="T398" s="7">
        <f>offs447+Ampl447*SIN(2*PI()*freq447*('4v'!M386)+deph447*PI()/180)</f>
        <v>-2.3856957295315486</v>
      </c>
      <c r="U398" s="8">
        <f>('4v'!N386-T398)^2</f>
        <v>5.8457794924665509E-8</v>
      </c>
      <c r="V398" s="9">
        <f>offs448+Ampl448*SIN(2*PI()*freq448*('4v'!M386-reta448)+deph448*PI()/180)</f>
        <v>0.91744061722264891</v>
      </c>
      <c r="W398" s="10">
        <f>('4v'!O386-V398)^2</f>
        <v>8.3208562966179133E-5</v>
      </c>
      <c r="X398" s="3"/>
      <c r="Y398" s="3"/>
      <c r="Z398" s="7">
        <f>offs449+Ampl449*SIN(2*PI()*freq449*('4v'!Q387)+deph449*PI()/180)</f>
        <v>1.4652252092469262</v>
      </c>
      <c r="AA398" s="8">
        <f>('4v'!R387-Z398)^2</f>
        <v>2.4124589647368856E-6</v>
      </c>
      <c r="AB398" s="9">
        <f>offs450+Ampl450*SIN(2*PI()*freq450*('4v'!Q387-reta450)+deph450*PI()/180)</f>
        <v>0.89763745800047456</v>
      </c>
      <c r="AC398" s="10">
        <f>('4v'!S387-AB398)^2</f>
        <v>3.0113117196555132E-5</v>
      </c>
      <c r="AD398" s="3"/>
      <c r="AE398" s="3"/>
      <c r="AF398" s="7">
        <f>offs451+Ampl451*SIN(2*PI()*freq451*('4v'!U386)+deph451*PI()/180)</f>
        <v>-0.72165113008138038</v>
      </c>
      <c r="AG398" s="8">
        <f>('4v'!V386-AF398)^2</f>
        <v>1.355808193620649E-5</v>
      </c>
      <c r="AH398" s="9">
        <f>offs452+Ampl452*SIN(2*PI()*freq452*('4v'!U386-reta452)+deph452*PI()/180)</f>
        <v>0.94331174449379518</v>
      </c>
      <c r="AI398" s="10">
        <f>('4v'!W386-AH398)^2</f>
        <v>1.2650501763225807E-6</v>
      </c>
      <c r="AL398" s="76"/>
      <c r="AN398" s="76"/>
      <c r="AO398" s="80"/>
    </row>
    <row r="399" spans="1:41" x14ac:dyDescent="0.25">
      <c r="A399" s="3"/>
      <c r="B399" s="7">
        <f>offs441+Ampl441*SIN(2*PI()*freq441*('4v'!A387)+deph441*PI()/180)</f>
        <v>-1.1777876518426516</v>
      </c>
      <c r="C399" s="8">
        <f>('4v'!B387-B399)^2</f>
        <v>1.8923821054125454E-5</v>
      </c>
      <c r="D399" s="9">
        <f>offs442+Ampl442*SIN(2*PI()*freq442*('4v'!A387-reta442)+deph442*PI()/180)</f>
        <v>0.66178013946529235</v>
      </c>
      <c r="E399" s="10">
        <f>('4v'!C387-D399)^2</f>
        <v>1.387716858217378E-4</v>
      </c>
      <c r="F399" s="3"/>
      <c r="G399" s="3"/>
      <c r="H399" s="7">
        <f>offs443+Ampl443*SIN(2*PI()*freq443*('4v'!E387)+deph443*PI()/180)</f>
        <v>1.3258407955617879</v>
      </c>
      <c r="I399" s="8">
        <f>('4v'!F387-H399)^2</f>
        <v>5.2085729613515613E-7</v>
      </c>
      <c r="J399" s="9">
        <f>offs444+Ampl444*SIN(2*PI()*freq444*('4v'!E387-reta444)+deph444*PI()/180)</f>
        <v>0.67402637220971484</v>
      </c>
      <c r="K399" s="10">
        <f>('4v'!G387-J399)^2</f>
        <v>7.0583055006168469E-5</v>
      </c>
      <c r="L399" s="3"/>
      <c r="M399" s="3"/>
      <c r="N399" s="7">
        <f>offs445+Ampl445*SIN(2*PI()*freq445*('4v'!I387)+deph445*PI()/180)</f>
        <v>-2.151389508660746</v>
      </c>
      <c r="O399" s="8">
        <f>('4v'!J387-N399)^2</f>
        <v>4.5204344717589061E-6</v>
      </c>
      <c r="P399" s="9">
        <f>offs446+Ampl446*SIN(2*PI()*freq446*('4v'!I387-reta446)+deph446*PI()/180)</f>
        <v>1.0222858077158354</v>
      </c>
      <c r="Q399" s="10">
        <f>('4v'!K387-P399)^2</f>
        <v>2.4477221156758093E-4</v>
      </c>
      <c r="R399" s="3"/>
      <c r="S399" s="3"/>
      <c r="T399" s="7">
        <f>offs447+Ampl447*SIN(2*PI()*freq447*('4v'!M387)+deph447*PI()/180)</f>
        <v>-2.3777581569744921</v>
      </c>
      <c r="U399" s="8">
        <f>('4v'!N387-T399)^2</f>
        <v>1.3458114232444371E-7</v>
      </c>
      <c r="V399" s="9">
        <f>offs448+Ampl448*SIN(2*PI()*freq448*('4v'!M387-reta448)+deph448*PI()/180)</f>
        <v>0.92015386623009687</v>
      </c>
      <c r="W399" s="10">
        <f>('4v'!O387-V399)^2</f>
        <v>6.9918758873514542E-5</v>
      </c>
      <c r="X399" s="3"/>
      <c r="Y399" s="3"/>
      <c r="Z399" s="7">
        <f>offs449+Ampl449*SIN(2*PI()*freq449*('4v'!Q388)+deph449*PI()/180)</f>
        <v>1.4401021968702608</v>
      </c>
      <c r="AA399" s="8">
        <f>('4v'!R388-Z399)^2</f>
        <v>1.4244562015485695E-5</v>
      </c>
      <c r="AB399" s="9">
        <f>offs450+Ampl450*SIN(2*PI()*freq450*('4v'!Q388-reta450)+deph450*PI()/180)</f>
        <v>0.89217782447002014</v>
      </c>
      <c r="AC399" s="10">
        <f>('4v'!S388-AB399)^2</f>
        <v>9.823056252724503E-6</v>
      </c>
      <c r="AD399" s="3"/>
      <c r="AE399" s="3"/>
      <c r="AF399" s="7">
        <f>offs451+Ampl451*SIN(2*PI()*freq451*('4v'!U387)+deph451*PI()/180)</f>
        <v>-0.59722641706412505</v>
      </c>
      <c r="AG399" s="8">
        <f>('4v'!V387-AF399)^2</f>
        <v>6.6641378162847961E-5</v>
      </c>
      <c r="AH399" s="9">
        <f>offs452+Ampl452*SIN(2*PI()*freq452*('4v'!U387-reta452)+deph452*PI()/180)</f>
        <v>0.94756194357129497</v>
      </c>
      <c r="AI399" s="10">
        <f>('4v'!W387-AH399)^2</f>
        <v>2.3527973902804842E-7</v>
      </c>
      <c r="AL399" s="76"/>
      <c r="AN399" s="76"/>
      <c r="AO399" s="80"/>
    </row>
    <row r="400" spans="1:41" x14ac:dyDescent="0.25">
      <c r="A400" s="3"/>
      <c r="B400" s="7">
        <f>offs441+Ampl441*SIN(2*PI()*freq441*('4v'!A388)+deph441*PI()/180)</f>
        <v>-1.2242188308597082</v>
      </c>
      <c r="C400" s="8">
        <f>('4v'!B388-B400)^2</f>
        <v>3.8151107913160847E-6</v>
      </c>
      <c r="D400" s="9">
        <f>offs442+Ampl442*SIN(2*PI()*freq442*('4v'!A388-reta442)+deph442*PI()/180)</f>
        <v>0.67105273427947731</v>
      </c>
      <c r="E400" s="10">
        <f>('4v'!C388-D400)^2</f>
        <v>1.7530380377544556E-4</v>
      </c>
      <c r="F400" s="3"/>
      <c r="G400" s="3"/>
      <c r="H400" s="7">
        <f>offs443+Ampl443*SIN(2*PI()*freq443*('4v'!E388)+deph443*PI()/180)</f>
        <v>1.2921666507387455</v>
      </c>
      <c r="I400" s="8">
        <f>('4v'!F388-H400)^2</f>
        <v>7.3633576117460465E-6</v>
      </c>
      <c r="J400" s="9">
        <f>offs444+Ampl444*SIN(2*PI()*freq444*('4v'!E388-reta444)+deph444*PI()/180)</f>
        <v>0.66742942090060076</v>
      </c>
      <c r="K400" s="10">
        <f>('4v'!G388-J400)^2</f>
        <v>2.3951650861837328E-4</v>
      </c>
      <c r="L400" s="3"/>
      <c r="M400" s="3"/>
      <c r="N400" s="7">
        <f>offs445+Ampl445*SIN(2*PI()*freq445*('4v'!I388)+deph445*PI()/180)</f>
        <v>-2.1381531789611312</v>
      </c>
      <c r="O400" s="8">
        <f>('4v'!J388-N400)^2</f>
        <v>6.8926706111767028E-8</v>
      </c>
      <c r="P400" s="9">
        <f>offs446+Ampl446*SIN(2*PI()*freq446*('4v'!I388-reta446)+deph446*PI()/180)</f>
        <v>1.0242674503929619</v>
      </c>
      <c r="Q400" s="10">
        <f>('4v'!K388-P400)^2</f>
        <v>1.8825460073143582E-4</v>
      </c>
      <c r="R400" s="3"/>
      <c r="S400" s="3"/>
      <c r="T400" s="7">
        <f>offs447+Ampl447*SIN(2*PI()*freq447*('4v'!M388)+deph447*PI()/180)</f>
        <v>-2.3693462978832294</v>
      </c>
      <c r="U400" s="8">
        <f>('4v'!N388-T400)^2</f>
        <v>8.6438227548226167E-6</v>
      </c>
      <c r="V400" s="9">
        <f>offs448+Ampl448*SIN(2*PI()*freq448*('4v'!M388-reta448)+deph448*PI()/180)</f>
        <v>0.92285886305343334</v>
      </c>
      <c r="W400" s="10">
        <f>('4v'!O388-V400)^2</f>
        <v>5.7910227141886923E-5</v>
      </c>
      <c r="X400" s="3"/>
      <c r="Y400" s="3"/>
      <c r="Z400" s="7">
        <f>offs449+Ampl449*SIN(2*PI()*freq449*('4v'!Q389)+deph449*PI()/180)</f>
        <v>1.4113149865460028</v>
      </c>
      <c r="AA400" s="8">
        <f>('4v'!R389-Z400)^2</f>
        <v>1.4287382895908137E-7</v>
      </c>
      <c r="AB400" s="9">
        <f>offs450+Ampl450*SIN(2*PI()*freq450*('4v'!Q389-reta450)+deph450*PI()/180)</f>
        <v>0.88670713490394948</v>
      </c>
      <c r="AC400" s="10">
        <f>('4v'!S389-AB400)^2</f>
        <v>7.5397751257088078E-6</v>
      </c>
      <c r="AD400" s="3"/>
      <c r="AE400" s="3"/>
      <c r="AF400" s="7">
        <f>offs451+Ampl451*SIN(2*PI()*freq451*('4v'!U388)+deph451*PI()/180)</f>
        <v>-0.47224234655040342</v>
      </c>
      <c r="AG400" s="8">
        <f>('4v'!V388-AF400)^2</f>
        <v>1.8261490739844645E-5</v>
      </c>
      <c r="AH400" s="9">
        <f>offs452+Ampl452*SIN(2*PI()*freq452*('4v'!U388-reta452)+deph452*PI()/180)</f>
        <v>0.95157069618497436</v>
      </c>
      <c r="AI400" s="10">
        <f>('4v'!W388-AH400)^2</f>
        <v>2.4670865054931571E-6</v>
      </c>
      <c r="AL400" s="76"/>
      <c r="AN400" s="76"/>
      <c r="AO400" s="80"/>
    </row>
    <row r="401" spans="1:41" x14ac:dyDescent="0.25">
      <c r="A401" s="3"/>
      <c r="B401" s="7">
        <f>offs441+Ampl441*SIN(2*PI()*freq441*('4v'!A389)+deph441*PI()/180)</f>
        <v>-1.2701714886131721</v>
      </c>
      <c r="C401" s="8">
        <f>('4v'!B389-B401)^2</f>
        <v>8.9041880435411856E-6</v>
      </c>
      <c r="D401" s="9">
        <f>offs442+Ampl442*SIN(2*PI()*freq442*('4v'!A389-reta442)+deph442*PI()/180)</f>
        <v>0.68045700436628342</v>
      </c>
      <c r="E401" s="10">
        <f>('4v'!C389-D401)^2</f>
        <v>1.193732010502981E-4</v>
      </c>
      <c r="F401" s="3"/>
      <c r="G401" s="3"/>
      <c r="H401" s="7">
        <f>offs443+Ampl443*SIN(2*PI()*freq443*('4v'!E389)+deph443*PI()/180)</f>
        <v>1.2559931753866684</v>
      </c>
      <c r="I401" s="8">
        <f>('4v'!F389-H401)^2</f>
        <v>2.8773501874173687E-6</v>
      </c>
      <c r="J401" s="9">
        <f>offs444+Ampl444*SIN(2*PI()*freq444*('4v'!E389-reta444)+deph444*PI()/180)</f>
        <v>0.66113282753191394</v>
      </c>
      <c r="K401" s="10">
        <f>('4v'!G389-J401)^2</f>
        <v>2.8873579649633561E-4</v>
      </c>
      <c r="L401" s="3"/>
      <c r="M401" s="3"/>
      <c r="N401" s="7">
        <f>offs445+Ampl445*SIN(2*PI()*freq445*('4v'!I389)+deph445*PI()/180)</f>
        <v>-2.1246510765898265</v>
      </c>
      <c r="O401" s="8">
        <f>('4v'!J389-N401)^2</f>
        <v>2.3128734285639368E-6</v>
      </c>
      <c r="P401" s="9">
        <f>offs446+Ampl446*SIN(2*PI()*freq446*('4v'!I389-reta446)+deph446*PI()/180)</f>
        <v>1.0262274365494768</v>
      </c>
      <c r="Q401" s="10">
        <f>('4v'!K389-P401)^2</f>
        <v>1.3863476569371292E-4</v>
      </c>
      <c r="R401" s="3"/>
      <c r="S401" s="3"/>
      <c r="T401" s="7">
        <f>offs447+Ampl447*SIN(2*PI()*freq447*('4v'!M389)+deph447*PI()/180)</f>
        <v>-2.3604622277581209</v>
      </c>
      <c r="U401" s="8">
        <f>('4v'!N389-T401)^2</f>
        <v>1.460453299301794E-5</v>
      </c>
      <c r="V401" s="9">
        <f>offs448+Ampl448*SIN(2*PI()*freq448*('4v'!M389-reta448)+deph448*PI()/180)</f>
        <v>0.92555494071424116</v>
      </c>
      <c r="W401" s="10">
        <f>('4v'!O389-V401)^2</f>
        <v>4.7154580477127353E-5</v>
      </c>
      <c r="X401" s="3"/>
      <c r="Y401" s="3"/>
      <c r="Z401" s="7">
        <f>offs449+Ampl449*SIN(2*PI()*freq449*('4v'!Q390)+deph449*PI()/180)</f>
        <v>1.378919256499789</v>
      </c>
      <c r="AA401" s="8">
        <f>('4v'!R390-Z401)^2</f>
        <v>1.4048329702919672E-6</v>
      </c>
      <c r="AB401" s="9">
        <f>offs450+Ampl450*SIN(2*PI()*freq450*('4v'!Q390-reta450)+deph450*PI()/180)</f>
        <v>0.88123597033059464</v>
      </c>
      <c r="AC401" s="10">
        <f>('4v'!S390-AB401)^2</f>
        <v>1.6404903309861981E-7</v>
      </c>
      <c r="AD401" s="3"/>
      <c r="AE401" s="3"/>
      <c r="AF401" s="7">
        <f>offs451+Ampl451*SIN(2*PI()*freq451*('4v'!U389)+deph451*PI()/180)</f>
        <v>-0.34719217356674104</v>
      </c>
      <c r="AG401" s="8">
        <f>('4v'!V389-AF401)^2</f>
        <v>1.2879675168058326E-5</v>
      </c>
      <c r="AH401" s="9">
        <f>offs452+Ampl452*SIN(2*PI()*freq452*('4v'!U389-reta452)+deph452*PI()/180)</f>
        <v>0.95532218161969196</v>
      </c>
      <c r="AI401" s="10">
        <f>('4v'!W389-AH401)^2</f>
        <v>2.0055703799532447E-6</v>
      </c>
      <c r="AL401" s="76"/>
      <c r="AN401" s="76"/>
      <c r="AO401" s="80"/>
    </row>
    <row r="402" spans="1:41" x14ac:dyDescent="0.25">
      <c r="A402" s="3"/>
      <c r="B402" s="7">
        <f>offs441+Ampl441*SIN(2*PI()*freq441*('4v'!A390)+deph441*PI()/180)</f>
        <v>-1.3156166004194862</v>
      </c>
      <c r="C402" s="8">
        <f>('4v'!B390-B402)^2</f>
        <v>1.2300454782444648E-5</v>
      </c>
      <c r="D402" s="9">
        <f>offs442+Ampl442*SIN(2*PI()*freq442*('4v'!A390-reta442)+deph442*PI()/180)</f>
        <v>0.68998700978715843</v>
      </c>
      <c r="E402" s="10">
        <f>('4v'!C390-D402)^2</f>
        <v>7.6335340020901876E-5</v>
      </c>
      <c r="F402" s="3"/>
      <c r="G402" s="3"/>
      <c r="H402" s="7">
        <f>offs443+Ampl443*SIN(2*PI()*freq443*('4v'!E390)+deph443*PI()/180)</f>
        <v>1.2173717739934011</v>
      </c>
      <c r="I402" s="8">
        <f>('4v'!F390-H402)^2</f>
        <v>4.5683675876677614E-6</v>
      </c>
      <c r="J402" s="9">
        <f>offs444+Ampl444*SIN(2*PI()*freq444*('4v'!E390-reta444)+deph444*PI()/180)</f>
        <v>0.65514553990737312</v>
      </c>
      <c r="K402" s="10">
        <f>('4v'!G390-J402)^2</f>
        <v>8.1935805708712741E-5</v>
      </c>
      <c r="L402" s="3"/>
      <c r="M402" s="3"/>
      <c r="N402" s="7">
        <f>offs445+Ampl445*SIN(2*PI()*freq445*('4v'!I390)+deph445*PI()/180)</f>
        <v>-2.1108853336853195</v>
      </c>
      <c r="O402" s="8">
        <f>('4v'!J390-N402)^2</f>
        <v>2.6071796011908711E-6</v>
      </c>
      <c r="P402" s="9">
        <f>offs446+Ampl446*SIN(2*PI()*freq446*('4v'!I390-reta446)+deph446*PI()/180)</f>
        <v>1.0281654566808451</v>
      </c>
      <c r="Q402" s="10">
        <f>('4v'!K390-P402)^2</f>
        <v>6.1669085690463604E-5</v>
      </c>
      <c r="R402" s="3"/>
      <c r="S402" s="3"/>
      <c r="T402" s="7">
        <f>offs447+Ampl447*SIN(2*PI()*freq447*('4v'!M390)+deph447*PI()/180)</f>
        <v>-2.3511081386105364</v>
      </c>
      <c r="U402" s="8">
        <f>('4v'!N390-T402)^2</f>
        <v>1.7919377833339735E-5</v>
      </c>
      <c r="V402" s="9">
        <f>offs448+Ampl448*SIN(2*PI()*freq448*('4v'!M390-reta448)+deph448*PI()/180)</f>
        <v>0.92824143443332463</v>
      </c>
      <c r="W402" s="10">
        <f>('4v'!O390-V402)^2</f>
        <v>1.7475957918513477E-5</v>
      </c>
      <c r="X402" s="3"/>
      <c r="Y402" s="3"/>
      <c r="Z402" s="7">
        <f>offs449+Ampl449*SIN(2*PI()*freq449*('4v'!Q391)+deph449*PI()/180)</f>
        <v>1.342977664305828</v>
      </c>
      <c r="AA402" s="8">
        <f>('4v'!R391-Z402)^2</f>
        <v>1.597315573529294E-7</v>
      </c>
      <c r="AB402" s="9">
        <f>offs450+Ampl450*SIN(2*PI()*freq450*('4v'!Q391-reta450)+deph450*PI()/180)</f>
        <v>0.87577491269701413</v>
      </c>
      <c r="AC402" s="10">
        <f>('4v'!S391-AB402)^2</f>
        <v>3.705525764217261E-11</v>
      </c>
      <c r="AD402" s="3"/>
      <c r="AE402" s="3"/>
      <c r="AF402" s="7">
        <f>offs451+Ampl451*SIN(2*PI()*freq451*('4v'!U390)+deph451*PI()/180)</f>
        <v>-0.22256941401591102</v>
      </c>
      <c r="AG402" s="8">
        <f>('4v'!V390-AF402)^2</f>
        <v>1.0314284533196871E-5</v>
      </c>
      <c r="AH402" s="9">
        <f>offs452+Ampl452*SIN(2*PI()*freq452*('4v'!U390-reta452)+deph452*PI()/180)</f>
        <v>0.95880159447632773</v>
      </c>
      <c r="AI402" s="10">
        <f>('4v'!W390-AH402)^2</f>
        <v>9.7929722757836922E-7</v>
      </c>
      <c r="AL402" s="76"/>
      <c r="AN402" s="76"/>
      <c r="AO402" s="80"/>
    </row>
    <row r="403" spans="1:41" x14ac:dyDescent="0.25">
      <c r="A403" s="3"/>
      <c r="B403" s="7">
        <f>offs441+Ampl441*SIN(2*PI()*freq441*('4v'!A391)+deph441*PI()/180)</f>
        <v>-1.3605254621719873</v>
      </c>
      <c r="C403" s="8">
        <f>('4v'!B391-B403)^2</f>
        <v>2.9673754632797855E-5</v>
      </c>
      <c r="D403" s="9">
        <f>offs442+Ampl442*SIN(2*PI()*freq442*('4v'!A391-reta442)+deph442*PI()/180)</f>
        <v>0.69963673118641778</v>
      </c>
      <c r="E403" s="10">
        <f>('4v'!C391-D403)^2</f>
        <v>2.2229633116417884E-5</v>
      </c>
      <c r="F403" s="3"/>
      <c r="G403" s="3"/>
      <c r="H403" s="7">
        <f>offs443+Ampl443*SIN(2*PI()*freq443*('4v'!E391)+deph443*PI()/180)</f>
        <v>1.1763573296836414</v>
      </c>
      <c r="I403" s="8">
        <f>('4v'!F391-H403)^2</f>
        <v>3.4384167575363027E-8</v>
      </c>
      <c r="J403" s="9">
        <f>offs444+Ampl444*SIN(2*PI()*freq444*('4v'!E391-reta444)+deph444*PI()/180)</f>
        <v>0.64947606629031018</v>
      </c>
      <c r="K403" s="10">
        <f>('4v'!G391-J403)^2</f>
        <v>5.3123198568245627E-5</v>
      </c>
      <c r="L403" s="3"/>
      <c r="M403" s="3"/>
      <c r="N403" s="7">
        <f>offs445+Ampl445*SIN(2*PI()*freq445*('4v'!I391)+deph445*PI()/180)</f>
        <v>-2.0968581240179915</v>
      </c>
      <c r="O403" s="8">
        <f>('4v'!J391-N403)^2</f>
        <v>3.8809629693694372E-6</v>
      </c>
      <c r="P403" s="9">
        <f>offs446+Ampl446*SIN(2*PI()*freq446*('4v'!I391-reta446)+deph446*PI()/180)</f>
        <v>1.0300812047512222</v>
      </c>
      <c r="Q403" s="10">
        <f>('4v'!K391-P403)^2</f>
        <v>3.4368492959322858E-5</v>
      </c>
      <c r="R403" s="3"/>
      <c r="S403" s="3"/>
      <c r="T403" s="7">
        <f>offs447+Ampl447*SIN(2*PI()*freq447*('4v'!M391)+deph447*PI()/180)</f>
        <v>-2.3412863384220035</v>
      </c>
      <c r="U403" s="8">
        <f>('4v'!N391-T403)^2</f>
        <v>2.8305423661088912E-6</v>
      </c>
      <c r="V403" s="9">
        <f>offs448+Ampl448*SIN(2*PI()*freq448*('4v'!M391-reta448)+deph448*PI()/180)</f>
        <v>0.93091768179462731</v>
      </c>
      <c r="W403" s="10">
        <f>('4v'!O391-V403)^2</f>
        <v>1.1952980026937476E-5</v>
      </c>
      <c r="X403" s="3"/>
      <c r="Y403" s="3"/>
      <c r="Z403" s="7">
        <f>offs449+Ampl449*SIN(2*PI()*freq449*('4v'!Q392)+deph449*PI()/180)</f>
        <v>1.3035597256989675</v>
      </c>
      <c r="AA403" s="8">
        <f>('4v'!R392-Z403)^2</f>
        <v>1.5608233548482108E-5</v>
      </c>
      <c r="AB403" s="9">
        <f>offs450+Ampl450*SIN(2*PI()*freq450*('4v'!Q392-reta450)+deph450*PI()/180)</f>
        <v>0.87033452440212422</v>
      </c>
      <c r="AC403" s="10">
        <f>('4v'!S392-AB403)^2</f>
        <v>1.7017638234796827E-7</v>
      </c>
      <c r="AD403" s="3"/>
      <c r="AE403" s="3"/>
      <c r="AF403" s="7">
        <f>offs451+Ampl451*SIN(2*PI()*freq451*('4v'!U391)+deph451*PI()/180)</f>
        <v>-9.8865896995144475E-2</v>
      </c>
      <c r="AG403" s="8">
        <f>('4v'!V391-AF403)^2</f>
        <v>3.6676195192066422E-6</v>
      </c>
      <c r="AH403" s="9">
        <f>offs452+Ampl452*SIN(2*PI()*freq452*('4v'!U391-reta452)+deph452*PI()/180)</f>
        <v>0.96199520310192888</v>
      </c>
      <c r="AI403" s="10">
        <f>('4v'!W391-AH403)^2</f>
        <v>7.6288153515137844E-8</v>
      </c>
      <c r="AL403" s="76"/>
      <c r="AN403" s="76"/>
      <c r="AO403" s="80"/>
    </row>
    <row r="404" spans="1:41" x14ac:dyDescent="0.25">
      <c r="A404" s="3"/>
      <c r="B404" s="7">
        <f>offs441+Ampl441*SIN(2*PI()*freq441*('4v'!A392)+deph441*PI()/180)</f>
        <v>-1.4048697084710442</v>
      </c>
      <c r="C404" s="8">
        <f>('4v'!B392-B404)^2</f>
        <v>9.2815588207962111E-7</v>
      </c>
      <c r="D404" s="9">
        <f>offs442+Ampl442*SIN(2*PI()*freq442*('4v'!A392-reta442)+deph442*PI()/180)</f>
        <v>0.70940007359319945</v>
      </c>
      <c r="E404" s="10">
        <f>('4v'!C392-D404)^2</f>
        <v>2.2208349871320603E-5</v>
      </c>
      <c r="F404" s="3"/>
      <c r="G404" s="3"/>
      <c r="H404" s="7">
        <f>offs443+Ampl443*SIN(2*PI()*freq443*('4v'!E392)+deph443*PI()/180)</f>
        <v>1.1330081262270162</v>
      </c>
      <c r="I404" s="8">
        <f>('4v'!F392-H404)^2</f>
        <v>1.3773200108093278E-5</v>
      </c>
      <c r="J404" s="9">
        <f>offs444+Ampl444*SIN(2*PI()*freq444*('4v'!E392-reta444)+deph444*PI()/180)</f>
        <v>0.64413246331296214</v>
      </c>
      <c r="K404" s="10">
        <f>('4v'!G392-J404)^2</f>
        <v>9.5208090303801763E-5</v>
      </c>
      <c r="L404" s="3"/>
      <c r="M404" s="3"/>
      <c r="N404" s="7">
        <f>offs445+Ampl445*SIN(2*PI()*freq445*('4v'!I392)+deph445*PI()/180)</f>
        <v>-2.0825716626468571</v>
      </c>
      <c r="O404" s="8">
        <f>('4v'!J392-N404)^2</f>
        <v>3.9876364753256709E-7</v>
      </c>
      <c r="P404" s="9">
        <f>offs446+Ampl446*SIN(2*PI()*freq446*('4v'!I392-reta446)+deph446*PI()/180)</f>
        <v>1.0319743782417794</v>
      </c>
      <c r="Q404" s="10">
        <f>('4v'!K392-P404)^2</f>
        <v>3.5958332447809591E-6</v>
      </c>
      <c r="R404" s="3"/>
      <c r="S404" s="3"/>
      <c r="T404" s="7">
        <f>offs447+Ampl447*SIN(2*PI()*freq447*('4v'!M392)+deph447*PI()/180)</f>
        <v>-2.3309992505747523</v>
      </c>
      <c r="U404" s="8">
        <f>('4v'!N392-T404)^2</f>
        <v>4.8571285987193049E-6</v>
      </c>
      <c r="V404" s="9">
        <f>offs448+Ampl448*SIN(2*PI()*freq448*('4v'!M392-reta448)+deph448*PI()/180)</f>
        <v>0.93358302290856487</v>
      </c>
      <c r="W404" s="10">
        <f>('4v'!O392-V404)^2</f>
        <v>7.5355031395640136E-6</v>
      </c>
      <c r="X404" s="3"/>
      <c r="Y404" s="3"/>
      <c r="Z404" s="7">
        <f>offs449+Ampl449*SIN(2*PI()*freq449*('4v'!Q393)+deph449*PI()/180)</f>
        <v>1.2607416801221802</v>
      </c>
      <c r="AA404" s="8">
        <f>('4v'!R393-Z404)^2</f>
        <v>4.6125299072081783E-6</v>
      </c>
      <c r="AB404" s="9">
        <f>offs450+Ampl450*SIN(2*PI()*freq450*('4v'!Q393-reta450)+deph450*PI()/180)</f>
        <v>0.86492532786763987</v>
      </c>
      <c r="AC404" s="10">
        <f>('4v'!S393-AB404)^2</f>
        <v>1.1895657003070095E-6</v>
      </c>
      <c r="AD404" s="3"/>
      <c r="AE404" s="3"/>
      <c r="AF404" s="7">
        <f>offs451+Ampl451*SIN(2*PI()*freq451*('4v'!U392)+deph451*PI()/180)</f>
        <v>2.3430176228642241E-2</v>
      </c>
      <c r="AG404" s="8">
        <f>('4v'!V392-AF404)^2</f>
        <v>1.355306291335669E-6</v>
      </c>
      <c r="AH404" s="9">
        <f>offs452+Ampl452*SIN(2*PI()*freq452*('4v'!U392-reta452)+deph452*PI()/180)</f>
        <v>0.9648904037822712</v>
      </c>
      <c r="AI404" s="10">
        <f>('4v'!W392-AH404)^2</f>
        <v>1.4845077766528311E-6</v>
      </c>
      <c r="AL404" s="76"/>
      <c r="AN404" s="76"/>
      <c r="AO404" s="80"/>
    </row>
    <row r="405" spans="1:41" x14ac:dyDescent="0.25">
      <c r="A405" s="3"/>
      <c r="B405" s="7">
        <f>offs441+Ampl441*SIN(2*PI()*freq441*('4v'!A393)+deph441*PI()/180)</f>
        <v>-1.4486213305402473</v>
      </c>
      <c r="C405" s="8">
        <f>('4v'!B393-B405)^2</f>
        <v>4.6654680670644558E-6</v>
      </c>
      <c r="D405" s="9">
        <f>offs442+Ampl442*SIN(2*PI()*freq442*('4v'!A393-reta442)+deph442*PI()/180)</f>
        <v>0.71927087027117809</v>
      </c>
      <c r="E405" s="10">
        <f>('4v'!C393-D405)^2</f>
        <v>1.1400196499972929E-4</v>
      </c>
      <c r="F405" s="3"/>
      <c r="G405" s="3"/>
      <c r="H405" s="7">
        <f>offs443+Ampl443*SIN(2*PI()*freq443*('4v'!E393)+deph443*PI()/180)</f>
        <v>1.0873857652136532</v>
      </c>
      <c r="I405" s="8">
        <f>('4v'!F393-H405)^2</f>
        <v>8.0180345659992817E-7</v>
      </c>
      <c r="J405" s="9">
        <f>offs444+Ampl444*SIN(2*PI()*freq444*('4v'!E393-reta444)+deph444*PI()/180)</f>
        <v>0.63912232452755513</v>
      </c>
      <c r="K405" s="10">
        <f>('4v'!G393-J405)^2</f>
        <v>1.577491921629749E-4</v>
      </c>
      <c r="L405" s="3"/>
      <c r="M405" s="3"/>
      <c r="N405" s="7">
        <f>offs445+Ampl445*SIN(2*PI()*freq445*('4v'!I393)+deph445*PI()/180)</f>
        <v>-2.0680282055697812</v>
      </c>
      <c r="O405" s="8">
        <f>('4v'!J393-N405)^2</f>
        <v>1.8977485343516355E-5</v>
      </c>
      <c r="P405" s="9">
        <f>offs446+Ampl446*SIN(2*PI()*freq446*('4v'!I393-reta446)+deph446*PI()/180)</f>
        <v>1.0338446781984763</v>
      </c>
      <c r="Q405" s="10">
        <f>('4v'!K393-P405)^2</f>
        <v>4.3798612365971427E-6</v>
      </c>
      <c r="R405" s="3"/>
      <c r="S405" s="3"/>
      <c r="T405" s="7">
        <f>offs447+Ampl447*SIN(2*PI()*freq447*('4v'!M393)+deph447*PI()/180)</f>
        <v>-2.3202494132537805</v>
      </c>
      <c r="U405" s="8">
        <f>('4v'!N393-T405)^2</f>
        <v>1.5251675637032499E-6</v>
      </c>
      <c r="V405" s="9">
        <f>offs448+Ampl448*SIN(2*PI()*freq448*('4v'!M393-reta448)+deph448*PI()/180)</f>
        <v>0.93623680057473546</v>
      </c>
      <c r="W405" s="10">
        <f>('4v'!O393-V405)^2</f>
        <v>4.1797325635760633E-6</v>
      </c>
      <c r="X405" s="3"/>
      <c r="Y405" s="3"/>
      <c r="Z405" s="7">
        <f>offs449+Ampl449*SIN(2*PI()*freq449*('4v'!Q394)+deph449*PI()/180)</f>
        <v>1.2146063432695218</v>
      </c>
      <c r="AA405" s="8">
        <f>('4v'!R394-Z405)^2</f>
        <v>8.7299734530047567E-7</v>
      </c>
      <c r="AB405" s="9">
        <f>offs450+Ampl450*SIN(2*PI()*freq450*('4v'!Q394-reta450)+deph450*PI()/180)</f>
        <v>0.85955778518633674</v>
      </c>
      <c r="AC405" s="10">
        <f>('4v'!S394-AB405)^2</f>
        <v>6.5086970254549225E-6</v>
      </c>
      <c r="AD405" s="3"/>
      <c r="AE405" s="3"/>
      <c r="AF405" s="7">
        <f>offs451+Ampl451*SIN(2*PI()*freq451*('4v'!U393)+deph451*PI()/180)</f>
        <v>0.14383615892619783</v>
      </c>
      <c r="AG405" s="8">
        <f>('4v'!V393-AF405)^2</f>
        <v>2.276806408502814E-7</v>
      </c>
      <c r="AH405" s="9">
        <f>offs452+Ampl452*SIN(2*PI()*freq452*('4v'!U393-reta452)+deph452*PI()/180)</f>
        <v>0.96747577048296096</v>
      </c>
      <c r="AI405" s="10">
        <f>('4v'!W393-AH405)^2</f>
        <v>3.4253513805997159E-6</v>
      </c>
      <c r="AL405" s="76"/>
      <c r="AN405" s="76"/>
      <c r="AO405" s="80"/>
    </row>
    <row r="406" spans="1:41" x14ac:dyDescent="0.25">
      <c r="A406" s="3"/>
      <c r="B406" s="7">
        <f>offs441+Ampl441*SIN(2*PI()*freq441*('4v'!A394)+deph441*PI()/180)</f>
        <v>-1.4917526939173502</v>
      </c>
      <c r="C406" s="8">
        <f>('4v'!B394-B406)^2</f>
        <v>3.9892315877894781E-6</v>
      </c>
      <c r="D406" s="9">
        <f>offs442+Ampl442*SIN(2*PI()*freq442*('4v'!A394-reta442)+deph442*PI()/180)</f>
        <v>0.72924288661360659</v>
      </c>
      <c r="E406" s="10">
        <f>('4v'!C394-D406)^2</f>
        <v>1.1845028086855422E-4</v>
      </c>
      <c r="F406" s="3"/>
      <c r="G406" s="3"/>
      <c r="H406" s="7">
        <f>offs443+Ampl443*SIN(2*PI()*freq443*('4v'!E394)+deph443*PI()/180)</f>
        <v>1.0395550785149548</v>
      </c>
      <c r="I406" s="8">
        <f>('4v'!F394-H406)^2</f>
        <v>1.4472861961576288E-5</v>
      </c>
      <c r="J406" s="9">
        <f>offs444+Ampl444*SIN(2*PI()*freq444*('4v'!E394-reta444)+deph444*PI()/180)</f>
        <v>0.63445276961545227</v>
      </c>
      <c r="K406" s="10">
        <f>('4v'!G394-J406)^2</f>
        <v>6.4863785086929351E-4</v>
      </c>
      <c r="L406" s="3"/>
      <c r="M406" s="3"/>
      <c r="N406" s="7">
        <f>offs445+Ampl445*SIN(2*PI()*freq445*('4v'!I394)+deph445*PI()/180)</f>
        <v>-2.05323004936723</v>
      </c>
      <c r="O406" s="8">
        <f>('4v'!J394-N406)^2</f>
        <v>1.6304975321191952E-6</v>
      </c>
      <c r="P406" s="9">
        <f>offs446+Ampl446*SIN(2*PI()*freq446*('4v'!I394-reta446)+deph446*PI()/180)</f>
        <v>1.0356918092792684</v>
      </c>
      <c r="Q406" s="10">
        <f>('4v'!K394-P406)^2</f>
        <v>3.7271644302705937E-5</v>
      </c>
      <c r="R406" s="3"/>
      <c r="S406" s="3"/>
      <c r="T406" s="7">
        <f>offs447+Ampl447*SIN(2*PI()*freq447*('4v'!M394)+deph447*PI()/180)</f>
        <v>-2.3090394788205932</v>
      </c>
      <c r="U406" s="8">
        <f>('4v'!N394-T406)^2</f>
        <v>7.1785476383243884E-6</v>
      </c>
      <c r="V406" s="9">
        <f>offs448+Ampl448*SIN(2*PI()*freq448*('4v'!M394-reta448)+deph448*PI()/180)</f>
        <v>0.93887836044396888</v>
      </c>
      <c r="W406" s="10">
        <f>('4v'!O394-V406)^2</f>
        <v>1.8387347959567089E-6</v>
      </c>
      <c r="X406" s="3"/>
      <c r="Y406" s="3"/>
      <c r="Z406" s="7">
        <f>offs449+Ampl449*SIN(2*PI()*freq449*('4v'!Q395)+deph449*PI()/180)</f>
        <v>1.1652429469097594</v>
      </c>
      <c r="AA406" s="8">
        <f>('4v'!R395-Z406)^2</f>
        <v>5.5316542663271849E-6</v>
      </c>
      <c r="AB406" s="9">
        <f>offs450+Ampl450*SIN(2*PI()*freq450*('4v'!Q395-reta450)+deph450*PI()/180)</f>
        <v>0.85424227788699614</v>
      </c>
      <c r="AC406" s="10">
        <f>('4v'!S395-AB406)^2</f>
        <v>1.5687319656438171E-5</v>
      </c>
      <c r="AD406" s="3"/>
      <c r="AE406" s="3"/>
      <c r="AF406" s="7">
        <f>offs451+Ampl451*SIN(2*PI()*freq451*('4v'!U394)+deph451*PI()/180)</f>
        <v>0.26187686369207275</v>
      </c>
      <c r="AG406" s="8">
        <f>('4v'!V394-AF406)^2</f>
        <v>1.7685374394934317E-6</v>
      </c>
      <c r="AH406" s="9">
        <f>offs452+Ampl452*SIN(2*PI()*freq452*('4v'!U394-reta452)+deph452*PI()/180)</f>
        <v>0.96974109994277202</v>
      </c>
      <c r="AI406" s="10">
        <f>('4v'!W394-AH406)^2</f>
        <v>4.679001362420114E-6</v>
      </c>
      <c r="AL406" s="76"/>
      <c r="AN406" s="76"/>
      <c r="AO406" s="80"/>
    </row>
    <row r="407" spans="1:41" x14ac:dyDescent="0.25">
      <c r="A407" s="3"/>
      <c r="B407" s="7">
        <f>offs441+Ampl441*SIN(2*PI()*freq441*('4v'!A395)+deph441*PI()/180)</f>
        <v>-1.534236555908794</v>
      </c>
      <c r="C407" s="8">
        <f>('4v'!B395-B407)^2</f>
        <v>1.967227720739544E-5</v>
      </c>
      <c r="D407" s="9">
        <f>offs442+Ampl442*SIN(2*PI()*freq442*('4v'!A395-reta442)+deph442*PI()/180)</f>
        <v>0.73930982408122925</v>
      </c>
      <c r="E407" s="10">
        <f>('4v'!C395-D407)^2</f>
        <v>5.2978368515850444E-5</v>
      </c>
      <c r="F407" s="3"/>
      <c r="G407" s="3"/>
      <c r="H407" s="7">
        <f>offs443+Ampl443*SIN(2*PI()*freq443*('4v'!E395)+deph443*PI()/180)</f>
        <v>0.98958403615396007</v>
      </c>
      <c r="I407" s="8">
        <f>('4v'!F395-H407)^2</f>
        <v>8.9644183141635471E-6</v>
      </c>
      <c r="J407" s="9">
        <f>offs444+Ampl444*SIN(2*PI()*freq444*('4v'!E395-reta444)+deph444*PI()/180)</f>
        <v>0.63013043426969628</v>
      </c>
      <c r="K407" s="10">
        <f>('4v'!G395-J407)^2</f>
        <v>1.8016338238868922E-5</v>
      </c>
      <c r="L407" s="3"/>
      <c r="M407" s="3"/>
      <c r="N407" s="7">
        <f>offs445+Ampl445*SIN(2*PI()*freq445*('4v'!I395)+deph445*PI()/180)</f>
        <v>-2.0381795308396118</v>
      </c>
      <c r="O407" s="8">
        <f>('4v'!J395-N407)^2</f>
        <v>1.0348822073332802E-8</v>
      </c>
      <c r="P407" s="9">
        <f>offs446+Ampl446*SIN(2*PI()*freq446*('4v'!I395-reta446)+deph446*PI()/180)</f>
        <v>1.0375154798007458</v>
      </c>
      <c r="Q407" s="10">
        <f>('4v'!K395-P407)^2</f>
        <v>6.7037288279740698E-5</v>
      </c>
      <c r="R407" s="3"/>
      <c r="S407" s="3"/>
      <c r="T407" s="7">
        <f>offs447+Ampl447*SIN(2*PI()*freq447*('4v'!M395)+deph447*PI()/180)</f>
        <v>-2.2973722131587748</v>
      </c>
      <c r="U407" s="8">
        <f>('4v'!N395-T407)^2</f>
        <v>6.9053162387540995E-6</v>
      </c>
      <c r="V407" s="9">
        <f>offs448+Ampl448*SIN(2*PI()*freq448*('4v'!M395-reta448)+deph448*PI()/180)</f>
        <v>0.9415070511796696</v>
      </c>
      <c r="W407" s="10">
        <f>('4v'!O395-V407)^2</f>
        <v>6.9356320601403144E-6</v>
      </c>
      <c r="X407" s="3"/>
      <c r="Y407" s="3"/>
      <c r="Z407" s="7">
        <f>offs449+Ampl449*SIN(2*PI()*freq449*('4v'!Q396)+deph449*PI()/180)</f>
        <v>1.1127469663004699</v>
      </c>
      <c r="AA407" s="8">
        <f>('4v'!R396-Z407)^2</f>
        <v>1.7293136309001699E-6</v>
      </c>
      <c r="AB407" s="9">
        <f>offs450+Ampl450*SIN(2*PI()*freq450*('4v'!Q396-reta450)+deph450*PI()/180)</f>
        <v>0.84898908685517271</v>
      </c>
      <c r="AC407" s="10">
        <f>('4v'!S396-AB407)^2</f>
        <v>2.817394195303E-5</v>
      </c>
      <c r="AD407" s="3"/>
      <c r="AE407" s="3"/>
      <c r="AF407" s="7">
        <f>offs451+Ampl451*SIN(2*PI()*freq451*('4v'!U395)+deph451*PI()/180)</f>
        <v>0.37708643779222772</v>
      </c>
      <c r="AG407" s="8">
        <f>('4v'!V395-AF407)^2</f>
        <v>1.7041678293764577E-6</v>
      </c>
      <c r="AH407" s="9">
        <f>offs452+Ampl452*SIN(2*PI()*freq452*('4v'!U395-reta452)+deph452*PI()/180)</f>
        <v>0.97167745194125721</v>
      </c>
      <c r="AI407" s="10">
        <f>('4v'!W395-AH407)^2</f>
        <v>4.6072559361267036E-6</v>
      </c>
      <c r="AL407" s="76"/>
      <c r="AN407" s="76"/>
      <c r="AO407" s="80"/>
    </row>
    <row r="408" spans="1:41" x14ac:dyDescent="0.25">
      <c r="A408" s="3"/>
      <c r="B408" s="7">
        <f>offs441+Ampl441*SIN(2*PI()*freq441*('4v'!A396)+deph441*PI()/180)</f>
        <v>-1.5760460827967702</v>
      </c>
      <c r="C408" s="8">
        <f>('4v'!B396-B408)^2</f>
        <v>1.3259919247977549E-5</v>
      </c>
      <c r="D408" s="9">
        <f>offs442+Ampl442*SIN(2*PI()*freq442*('4v'!A396-reta442)+deph442*PI()/180)</f>
        <v>0.74946532418057288</v>
      </c>
      <c r="E408" s="10">
        <f>('4v'!C396-D408)^2</f>
        <v>3.2729303007335134E-6</v>
      </c>
      <c r="F408" s="3"/>
      <c r="G408" s="3"/>
      <c r="H408" s="7">
        <f>offs443+Ampl443*SIN(2*PI()*freq443*('4v'!E396)+deph443*PI()/180)</f>
        <v>0.9375436497162184</v>
      </c>
      <c r="I408" s="8">
        <f>('4v'!F396-H408)^2</f>
        <v>5.290231307923597E-6</v>
      </c>
      <c r="J408" s="9">
        <f>offs444+Ampl444*SIN(2*PI()*freq444*('4v'!E396-reta444)+deph444*PI()/180)</f>
        <v>0.62616146076532631</v>
      </c>
      <c r="K408" s="10">
        <f>('4v'!G396-J408)^2</f>
        <v>1.1292381737033328E-3</v>
      </c>
      <c r="L408" s="3"/>
      <c r="M408" s="3"/>
      <c r="N408" s="7">
        <f>offs445+Ampl445*SIN(2*PI()*freq445*('4v'!I396)+deph445*PI()/180)</f>
        <v>-2.0228790266382752</v>
      </c>
      <c r="O408" s="8">
        <f>('4v'!J396-N408)^2</f>
        <v>4.962497512835775E-8</v>
      </c>
      <c r="P408" s="9">
        <f>offs446+Ampl446*SIN(2*PI()*freq446*('4v'!I396-reta446)+deph446*PI()/180)</f>
        <v>1.0393154017841919</v>
      </c>
      <c r="Q408" s="10">
        <f>('4v'!K396-P408)^2</f>
        <v>1.0596557574880393E-4</v>
      </c>
      <c r="R408" s="3"/>
      <c r="S408" s="3"/>
      <c r="T408" s="7">
        <f>offs447+Ampl447*SIN(2*PI()*freq447*('4v'!M396)+deph447*PI()/180)</f>
        <v>-2.285250494991546</v>
      </c>
      <c r="U408" s="8">
        <f>('4v'!N396-T408)^2</f>
        <v>1.161318764246248E-6</v>
      </c>
      <c r="V408" s="9">
        <f>offs448+Ampl448*SIN(2*PI()*freq448*('4v'!M396-reta448)+deph448*PI()/180)</f>
        <v>0.94412222461841966</v>
      </c>
      <c r="W408" s="10">
        <f>('4v'!O396-V408)^2</f>
        <v>3.8868728998079433E-6</v>
      </c>
      <c r="X408" s="3"/>
      <c r="Y408" s="3"/>
      <c r="Z408" s="7">
        <f>offs449+Ampl449*SIN(2*PI()*freq449*('4v'!Q397)+deph449*PI()/180)</f>
        <v>1.057219935526426</v>
      </c>
      <c r="AA408" s="8">
        <f>('4v'!R397-Z408)^2</f>
        <v>1.6876193719041119E-5</v>
      </c>
      <c r="AB408" s="9">
        <f>offs450+Ampl450*SIN(2*PI()*freq450*('4v'!Q397-reta450)+deph450*PI()/180)</f>
        <v>0.84380837244861895</v>
      </c>
      <c r="AC408" s="10">
        <f>('4v'!S397-AB408)^2</f>
        <v>4.3330985480201004E-5</v>
      </c>
      <c r="AD408" s="3"/>
      <c r="AE408" s="3"/>
      <c r="AF408" s="7">
        <f>offs451+Ampl451*SIN(2*PI()*freq451*('4v'!U396)+deph451*PI()/180)</f>
        <v>0.48901020167193388</v>
      </c>
      <c r="AG408" s="8">
        <f>('4v'!V396-AF408)^2</f>
        <v>4.0232269328728943E-6</v>
      </c>
      <c r="AH408" s="9">
        <f>offs452+Ampl452*SIN(2*PI()*freq452*('4v'!U396-reta452)+deph452*PI()/180)</f>
        <v>0.97327718458171353</v>
      </c>
      <c r="AI408" s="10">
        <f>('4v'!W396-AH408)^2</f>
        <v>1.4033898920267925E-5</v>
      </c>
      <c r="AL408" s="76"/>
      <c r="AN408" s="76"/>
      <c r="AO408" s="80"/>
    </row>
    <row r="409" spans="1:41" x14ac:dyDescent="0.25">
      <c r="A409" s="3"/>
      <c r="B409" s="7">
        <f>offs441+Ampl441*SIN(2*PI()*freq441*('4v'!A397)+deph441*PI()/180)</f>
        <v>-1.6171548667879749</v>
      </c>
      <c r="C409" s="8">
        <f>('4v'!B397-B409)^2</f>
        <v>3.0265767386373026E-5</v>
      </c>
      <c r="D409" s="9">
        <f>offs442+Ampl442*SIN(2*PI()*freq442*('4v'!A397-reta442)+deph442*PI()/180)</f>
        <v>0.75970297248010732</v>
      </c>
      <c r="E409" s="10">
        <f>('4v'!C397-D409)^2</f>
        <v>6.6267292199384244E-5</v>
      </c>
      <c r="F409" s="3"/>
      <c r="G409" s="3"/>
      <c r="H409" s="7">
        <f>offs443+Ampl443*SIN(2*PI()*freq443*('4v'!E397)+deph443*PI()/180)</f>
        <v>0.88350787143844856</v>
      </c>
      <c r="I409" s="8">
        <f>('4v'!F397-H409)^2</f>
        <v>1.2971007979671162E-5</v>
      </c>
      <c r="J409" s="9">
        <f>offs444+Ampl444*SIN(2*PI()*freq444*('4v'!E397-reta444)+deph444*PI()/180)</f>
        <v>0.62255148923086989</v>
      </c>
      <c r="K409" s="10">
        <f>('4v'!G397-J409)^2</f>
        <v>3.6532461505924406E-3</v>
      </c>
      <c r="L409" s="3"/>
      <c r="M409" s="3"/>
      <c r="N409" s="7">
        <f>offs445+Ampl445*SIN(2*PI()*freq445*('4v'!I397)+deph445*PI()/180)</f>
        <v>-2.0073309528902019</v>
      </c>
      <c r="O409" s="8">
        <f>('4v'!J397-N409)^2</f>
        <v>8.981582843745313E-8</v>
      </c>
      <c r="P409" s="9">
        <f>offs446+Ampl446*SIN(2*PI()*freq446*('4v'!I397-reta446)+deph446*PI()/180)</f>
        <v>1.0410912910010606</v>
      </c>
      <c r="Q409" s="10">
        <f>('4v'!K397-P409)^2</f>
        <v>1.0964600847539046E-4</v>
      </c>
      <c r="R409" s="3"/>
      <c r="S409" s="3"/>
      <c r="T409" s="7">
        <f>offs447+Ampl447*SIN(2*PI()*freq447*('4v'!M397)+deph447*PI()/180)</f>
        <v>-2.2726773151714825</v>
      </c>
      <c r="U409" s="8">
        <f>('4v'!N397-T409)^2</f>
        <v>3.7329131429915036E-6</v>
      </c>
      <c r="V409" s="9">
        <f>offs448+Ampl448*SIN(2*PI()*freq448*('4v'!M397-reta448)+deph448*PI()/180)</f>
        <v>0.94672323592979768</v>
      </c>
      <c r="W409" s="10">
        <f>('4v'!O397-V409)^2</f>
        <v>1.073711723658758E-5</v>
      </c>
      <c r="X409" s="3"/>
      <c r="Y409" s="3"/>
      <c r="Z409" s="7">
        <f>offs449+Ampl449*SIN(2*PI()*freq449*('4v'!Q398)+deph449*PI()/180)</f>
        <v>0.99876925111940418</v>
      </c>
      <c r="AA409" s="8">
        <f>('4v'!R398-Z409)^2</f>
        <v>4.0471335585782242E-6</v>
      </c>
      <c r="AB409" s="9">
        <f>offs450+Ampl450*SIN(2*PI()*freq450*('4v'!Q398-reta450)+deph450*PI()/180)</f>
        <v>0.83871015484582501</v>
      </c>
      <c r="AC409" s="10">
        <f>('4v'!S398-AB409)^2</f>
        <v>6.0432668481090246E-5</v>
      </c>
      <c r="AD409" s="3"/>
      <c r="AE409" s="3"/>
      <c r="AF409" s="7">
        <f>offs451+Ampl451*SIN(2*PI()*freq451*('4v'!U397)+deph451*PI()/180)</f>
        <v>0.59720644336826334</v>
      </c>
      <c r="AG409" s="8">
        <f>('4v'!V397-AF409)^2</f>
        <v>1.0141400940737992E-5</v>
      </c>
      <c r="AH409" s="9">
        <f>offs452+Ampl452*SIN(2*PI()*freq452*('4v'!U397-reta452)+deph452*PI()/180)</f>
        <v>0.97453398445025741</v>
      </c>
      <c r="AI409" s="10">
        <f>('4v'!W397-AH409)^2</f>
        <v>9.3024051468118886E-6</v>
      </c>
      <c r="AL409" s="76"/>
      <c r="AN409" s="76"/>
      <c r="AO409" s="80"/>
    </row>
    <row r="410" spans="1:41" x14ac:dyDescent="0.25">
      <c r="A410" s="3"/>
      <c r="B410" s="7">
        <f>offs441+Ampl441*SIN(2*PI()*freq441*('4v'!A398)+deph441*PI()/180)</f>
        <v>-1.6575369426933397</v>
      </c>
      <c r="C410" s="8">
        <f>('4v'!B398-B410)^2</f>
        <v>1.7487930533268299E-5</v>
      </c>
      <c r="D410" s="9">
        <f>offs442+Ampl442*SIN(2*PI()*freq442*('4v'!A398-reta442)+deph442*PI()/180)</f>
        <v>0.77001630266173926</v>
      </c>
      <c r="E410" s="10">
        <f>('4v'!C398-D410)^2</f>
        <v>2.7227318833113071E-4</v>
      </c>
      <c r="F410" s="3"/>
      <c r="G410" s="3"/>
      <c r="H410" s="7">
        <f>offs443+Ampl443*SIN(2*PI()*freq443*('4v'!E398)+deph443*PI()/180)</f>
        <v>0.82755348911835491</v>
      </c>
      <c r="I410" s="8">
        <f>('4v'!F398-H410)^2</f>
        <v>9.2565734857992371E-7</v>
      </c>
      <c r="J410" s="9">
        <f>offs444+Ampl444*SIN(2*PI()*freq444*('4v'!E398-reta444)+deph444*PI()/180)</f>
        <v>0.61930564963341073</v>
      </c>
      <c r="K410" s="10">
        <f>('4v'!G398-J410)^2</f>
        <v>1.3407335594107731E-2</v>
      </c>
      <c r="L410" s="3"/>
      <c r="M410" s="3"/>
      <c r="N410" s="7">
        <f>offs445+Ampl445*SIN(2*PI()*freq445*('4v'!I398)+deph445*PI()/180)</f>
        <v>-1.9915377648164749</v>
      </c>
      <c r="O410" s="8">
        <f>('4v'!J398-N410)^2</f>
        <v>1.7293516756109682E-8</v>
      </c>
      <c r="P410" s="9">
        <f>offs446+Ampl446*SIN(2*PI()*freq446*('4v'!I398-reta446)+deph446*PI()/180)</f>
        <v>1.0428428670178576</v>
      </c>
      <c r="Q410" s="10">
        <f>('4v'!K398-P410)^2</f>
        <v>1.139074427628718E-4</v>
      </c>
      <c r="R410" s="3"/>
      <c r="S410" s="3"/>
      <c r="T410" s="7">
        <f>offs447+Ampl447*SIN(2*PI()*freq447*('4v'!M398)+deph447*PI()/180)</f>
        <v>-2.2596557759425688</v>
      </c>
      <c r="U410" s="8">
        <f>('4v'!N398-T410)^2</f>
        <v>1.0464345470061162E-5</v>
      </c>
      <c r="V410" s="9">
        <f>offs448+Ampl448*SIN(2*PI()*freq448*('4v'!M398-reta448)+deph448*PI()/180)</f>
        <v>0.94930944377537652</v>
      </c>
      <c r="W410" s="10">
        <f>('4v'!O398-V410)^2</f>
        <v>6.9889711072152334E-6</v>
      </c>
      <c r="X410" s="3"/>
      <c r="Y410" s="3"/>
      <c r="Z410" s="7">
        <f>offs449+Ampl449*SIN(2*PI()*freq449*('4v'!Q399)+deph449*PI()/180)</f>
        <v>0.9375079643392612</v>
      </c>
      <c r="AA410" s="8">
        <f>('4v'!R399-Z410)^2</f>
        <v>2.1893374714465333E-5</v>
      </c>
      <c r="AB410" s="9">
        <f>offs450+Ampl450*SIN(2*PI()*freq450*('4v'!Q399-reta450)+deph450*PI()/180)</f>
        <v>0.83370429466568463</v>
      </c>
      <c r="AC410" s="10">
        <f>('4v'!S399-AB410)^2</f>
        <v>4.7896162324420592E-5</v>
      </c>
      <c r="AD410" s="3"/>
      <c r="AE410" s="3"/>
      <c r="AF410" s="7">
        <f>offs451+Ampl451*SIN(2*PI()*freq451*('4v'!U398)+deph451*PI()/180)</f>
        <v>0.70124816174540361</v>
      </c>
      <c r="AG410" s="8">
        <f>('4v'!V398-AF410)^2</f>
        <v>7.0641041875961603E-6</v>
      </c>
      <c r="AH410" s="9">
        <f>offs452+Ampl452*SIN(2*PI()*freq452*('4v'!U398-reta452)+deph452*PI()/180)</f>
        <v>0.97544289153198505</v>
      </c>
      <c r="AI410" s="10">
        <f>('4v'!W398-AH410)^2</f>
        <v>1.567282216202279E-5</v>
      </c>
      <c r="AL410" s="76"/>
      <c r="AN410" s="76"/>
      <c r="AO410" s="80"/>
    </row>
    <row r="411" spans="1:41" x14ac:dyDescent="0.25">
      <c r="A411" s="3"/>
      <c r="B411" s="7">
        <f>offs441+Ampl441*SIN(2*PI()*freq441*('4v'!A399)+deph441*PI()/180)</f>
        <v>-1.697166804328198</v>
      </c>
      <c r="C411" s="8">
        <f>('4v'!B399-B411)^2</f>
        <v>1.3064578961475781E-5</v>
      </c>
      <c r="D411" s="9">
        <f>offs442+Ampl442*SIN(2*PI()*freq442*('4v'!A399-reta442)+deph442*PI()/180)</f>
        <v>0.7803988006050766</v>
      </c>
      <c r="E411" s="10">
        <f>('4v'!C399-D411)^2</f>
        <v>1.7453846367769684E-4</v>
      </c>
      <c r="F411" s="3"/>
      <c r="G411" s="3"/>
      <c r="H411" s="7">
        <f>offs443+Ampl443*SIN(2*PI()*freq443*('4v'!E399)+deph443*PI()/180)</f>
        <v>0.76976001699497321</v>
      </c>
      <c r="I411" s="8">
        <f>('4v'!F399-H411)^2</f>
        <v>1.6549299335787982E-5</v>
      </c>
      <c r="J411" s="9">
        <f>offs444+Ampl444*SIN(2*PI()*freq444*('4v'!E399-reta444)+deph444*PI()/180)</f>
        <v>0.61642855448862532</v>
      </c>
      <c r="K411" s="10">
        <f>('4v'!G399-J411)^2</f>
        <v>3.0151679397052078E-5</v>
      </c>
      <c r="L411" s="3"/>
      <c r="M411" s="3"/>
      <c r="N411" s="7">
        <f>offs445+Ampl445*SIN(2*PI()*freq445*('4v'!I399)+deph445*PI()/180)</f>
        <v>-1.9755019563445728</v>
      </c>
      <c r="O411" s="8">
        <f>('4v'!J399-N411)^2</f>
        <v>4.9837600258837609E-6</v>
      </c>
      <c r="P411" s="9">
        <f>offs446+Ampl446*SIN(2*PI()*freq446*('4v'!I399-reta446)+deph446*PI()/180)</f>
        <v>1.0445698532404251</v>
      </c>
      <c r="Q411" s="10">
        <f>('4v'!K399-P411)^2</f>
        <v>1.1878573259803826E-4</v>
      </c>
      <c r="R411" s="3"/>
      <c r="S411" s="3"/>
      <c r="T411" s="7">
        <f>offs447+Ampl447*SIN(2*PI()*freq447*('4v'!M399)+deph447*PI()/180)</f>
        <v>-2.2461890901747648</v>
      </c>
      <c r="U411" s="8">
        <f>('4v'!N399-T411)^2</f>
        <v>9.1788992499421908E-6</v>
      </c>
      <c r="V411" s="9">
        <f>offs448+Ampl448*SIN(2*PI()*freq448*('4v'!M399-reta448)+deph448*PI()/180)</f>
        <v>0.95188021046685967</v>
      </c>
      <c r="W411" s="10">
        <f>('4v'!O399-V411)^2</f>
        <v>1.5833631007091307E-5</v>
      </c>
      <c r="X411" s="3"/>
      <c r="Y411" s="3"/>
      <c r="Z411" s="7">
        <f>offs449+Ampl449*SIN(2*PI()*freq449*('4v'!Q400)+deph449*PI()/180)</f>
        <v>0.87355456251803787</v>
      </c>
      <c r="AA411" s="8">
        <f>('4v'!R400-Z411)^2</f>
        <v>4.9570238610860139E-6</v>
      </c>
      <c r="AB411" s="9">
        <f>offs450+Ampl450*SIN(2*PI()*freq450*('4v'!Q400-reta450)+deph450*PI()/180)</f>
        <v>0.82880047389577083</v>
      </c>
      <c r="AC411" s="10">
        <f>('4v'!S400-AB411)^2</f>
        <v>6.2703055663358674E-5</v>
      </c>
      <c r="AD411" s="3"/>
      <c r="AE411" s="3"/>
      <c r="AF411" s="7">
        <f>offs451+Ampl451*SIN(2*PI()*freq451*('4v'!U399)+deph451*PI()/180)</f>
        <v>0.80072475167305668</v>
      </c>
      <c r="AG411" s="8">
        <f>('4v'!V399-AF411)^2</f>
        <v>7.7910672226639372E-6</v>
      </c>
      <c r="AH411" s="9">
        <f>offs452+Ampl452*SIN(2*PI()*freq452*('4v'!U399-reta452)+deph452*PI()/180)</f>
        <v>0.97600031878588478</v>
      </c>
      <c r="AI411" s="10">
        <f>('4v'!W399-AH411)^2</f>
        <v>2.0397135375735641E-5</v>
      </c>
      <c r="AL411" s="76"/>
      <c r="AN411" s="76"/>
      <c r="AO411" s="80"/>
    </row>
    <row r="412" spans="1:41" x14ac:dyDescent="0.25">
      <c r="A412" s="3"/>
      <c r="B412" s="7">
        <f>offs441+Ampl441*SIN(2*PI()*freq441*('4v'!A400)+deph441*PI()/180)</f>
        <v>-1.736019420622537</v>
      </c>
      <c r="C412" s="8">
        <f>('4v'!B400-B412)^2</f>
        <v>1.4625877622764663E-5</v>
      </c>
      <c r="D412" s="9">
        <f>offs442+Ampl442*SIN(2*PI()*freq442*('4v'!A400-reta442)+deph442*PI()/180)</f>
        <v>0.79084390850188557</v>
      </c>
      <c r="E412" s="10">
        <f>('4v'!C400-D412)^2</f>
        <v>6.4503522524159509E-5</v>
      </c>
      <c r="F412" s="3"/>
      <c r="G412" s="3"/>
      <c r="H412" s="7">
        <f>offs443+Ampl443*SIN(2*PI()*freq443*('4v'!E400)+deph443*PI()/180)</f>
        <v>0.71020958275458335</v>
      </c>
      <c r="I412" s="8">
        <f>('4v'!F400-H412)^2</f>
        <v>9.434832502340676E-6</v>
      </c>
      <c r="J412" s="9">
        <f>offs444+Ampl444*SIN(2*PI()*freq444*('4v'!E400-reta444)+deph444*PI()/180)</f>
        <v>0.61392429230614576</v>
      </c>
      <c r="K412" s="10">
        <f>('4v'!G400-J412)^2</f>
        <v>9.7171701473441983E-3</v>
      </c>
      <c r="L412" s="3"/>
      <c r="M412" s="3"/>
      <c r="N412" s="7">
        <f>offs445+Ampl445*SIN(2*PI()*freq445*('4v'!I400)+deph445*PI()/180)</f>
        <v>-1.9592260597145459</v>
      </c>
      <c r="O412" s="8">
        <f>('4v'!J400-N412)^2</f>
        <v>8.3135935350166284E-6</v>
      </c>
      <c r="P412" s="9">
        <f>offs446+Ampl446*SIN(2*PI()*freq446*('4v'!I400-reta446)+deph446*PI()/180)</f>
        <v>1.0462719769576183</v>
      </c>
      <c r="Q412" s="10">
        <f>('4v'!K400-P412)^2</f>
        <v>1.243198918587918E-4</v>
      </c>
      <c r="R412" s="3"/>
      <c r="S412" s="3"/>
      <c r="T412" s="7">
        <f>offs447+Ampl447*SIN(2*PI()*freq447*('4v'!M400)+deph447*PI()/180)</f>
        <v>-2.2322805805712775</v>
      </c>
      <c r="U412" s="8">
        <f>('4v'!N400-T412)^2</f>
        <v>1.0668777284162392E-5</v>
      </c>
      <c r="V412" s="9">
        <f>offs448+Ampl448*SIN(2*PI()*freq448*('4v'!M400-reta448)+deph448*PI()/180)</f>
        <v>0.95443490212331816</v>
      </c>
      <c r="W412" s="10">
        <f>('4v'!O400-V412)^2</f>
        <v>1.1408099864708232E-5</v>
      </c>
      <c r="X412" s="3"/>
      <c r="Y412" s="3"/>
      <c r="Z412" s="7">
        <f>offs449+Ampl449*SIN(2*PI()*freq449*('4v'!Q401)+deph449*PI()/180)</f>
        <v>0.80703273988996682</v>
      </c>
      <c r="AA412" s="8">
        <f>('4v'!R401-Z412)^2</f>
        <v>1.8449259412842657E-5</v>
      </c>
      <c r="AB412" s="9">
        <f>offs450+Ampl450*SIN(2*PI()*freq450*('4v'!Q401-reta450)+deph450*PI()/180)</f>
        <v>0.82400817716610619</v>
      </c>
      <c r="AC412" s="10">
        <f>('4v'!S401-AB412)^2</f>
        <v>7.7507296490589934E-5</v>
      </c>
      <c r="AD412" s="3"/>
      <c r="AE412" s="3"/>
      <c r="AF412" s="7">
        <f>offs451+Ampl451*SIN(2*PI()*freq451*('4v'!U400)+deph451*PI()/180)</f>
        <v>0.89524362449731054</v>
      </c>
      <c r="AG412" s="8">
        <f>('4v'!V400-AF412)^2</f>
        <v>4.0900026738784719E-6</v>
      </c>
      <c r="AH412" s="9">
        <f>offs452+Ampl452*SIN(2*PI()*freq452*('4v'!U400-reta452)+deph452*PI()/180)</f>
        <v>0.97620406630125012</v>
      </c>
      <c r="AI412" s="10">
        <f>('4v'!W400-AH412)^2</f>
        <v>2.227902588819683E-5</v>
      </c>
      <c r="AL412" s="76"/>
      <c r="AN412" s="76"/>
      <c r="AO412" s="80"/>
    </row>
    <row r="413" spans="1:41" x14ac:dyDescent="0.25">
      <c r="A413" s="3"/>
      <c r="B413" s="7">
        <f>offs441+Ampl441*SIN(2*PI()*freq441*('4v'!A401)+deph441*PI()/180)</f>
        <v>-1.774070251431163</v>
      </c>
      <c r="C413" s="8">
        <f>('4v'!B401-B413)^2</f>
        <v>8.3108158708456924E-6</v>
      </c>
      <c r="D413" s="9">
        <f>offs442+Ampl442*SIN(2*PI()*freq442*('4v'!A401-reta442)+deph442*PI()/180)</f>
        <v>0.80134502899814475</v>
      </c>
      <c r="E413" s="10">
        <f>('4v'!C401-D413)^2</f>
        <v>4.6428265615958363E-5</v>
      </c>
      <c r="F413" s="3"/>
      <c r="G413" s="3"/>
      <c r="H413" s="7">
        <f>offs443+Ampl443*SIN(2*PI()*freq443*('4v'!E401)+deph443*PI()/180)</f>
        <v>0.64898681082276877</v>
      </c>
      <c r="I413" s="8">
        <f>('4v'!F401-H413)^2</f>
        <v>1.4044424641301028E-5</v>
      </c>
      <c r="J413" s="9">
        <f>offs444+Ampl444*SIN(2*PI()*freq444*('4v'!E401-reta444)+deph444*PI()/180)</f>
        <v>0.61179642177956362</v>
      </c>
      <c r="K413" s="10">
        <f>('4v'!G401-J413)^2</f>
        <v>9.2361763540068417E-4</v>
      </c>
      <c r="L413" s="3"/>
      <c r="M413" s="3"/>
      <c r="N413" s="7">
        <f>offs445+Ampl445*SIN(2*PI()*freq445*('4v'!I401)+deph445*PI()/180)</f>
        <v>-1.9427126450791474</v>
      </c>
      <c r="O413" s="8">
        <f>('4v'!J401-N413)^2</f>
        <v>1.4226059747976832E-5</v>
      </c>
      <c r="P413" s="9">
        <f>offs446+Ampl446*SIN(2*PI()*freq446*('4v'!I401-reta446)+deph446*PI()/180)</f>
        <v>1.0479489693843713</v>
      </c>
      <c r="Q413" s="10">
        <f>('4v'!K401-P413)^2</f>
        <v>8.9735656615666794E-5</v>
      </c>
      <c r="R413" s="3"/>
      <c r="S413" s="3"/>
      <c r="T413" s="7">
        <f>offs447+Ampl447*SIN(2*PI()*freq447*('4v'!M401)+deph447*PI()/180)</f>
        <v>-2.2179336788487323</v>
      </c>
      <c r="U413" s="8">
        <f>('4v'!N401-T413)^2</f>
        <v>3.6788730252455421E-6</v>
      </c>
      <c r="V413" s="9">
        <f>offs448+Ampl448*SIN(2*PI()*freq448*('4v'!M401-reta448)+deph448*PI()/180)</f>
        <v>0.9569728888274881</v>
      </c>
      <c r="W413" s="10">
        <f>('4v'!O401-V413)^2</f>
        <v>7.7992915473965045E-6</v>
      </c>
      <c r="X413" s="3"/>
      <c r="Y413" s="3"/>
      <c r="Z413" s="7">
        <f>offs449+Ampl449*SIN(2*PI()*freq449*('4v'!Q402)+deph449*PI()/180)</f>
        <v>0.73807115835067094</v>
      </c>
      <c r="AA413" s="8">
        <f>('4v'!R402-Z413)^2</f>
        <v>8.6720923396231365E-6</v>
      </c>
      <c r="AB413" s="9">
        <f>offs450+Ampl450*SIN(2*PI()*freq450*('4v'!Q402-reta450)+deph450*PI()/180)</f>
        <v>0.81933667340464933</v>
      </c>
      <c r="AC413" s="10">
        <f>('4v'!S402-AB413)^2</f>
        <v>1.327640101699257E-4</v>
      </c>
      <c r="AD413" s="3"/>
      <c r="AE413" s="3"/>
      <c r="AF413" s="7">
        <f>offs451+Ampl451*SIN(2*PI()*freq451*('4v'!U401)+deph451*PI()/180)</f>
        <v>0.98443175740869471</v>
      </c>
      <c r="AG413" s="8">
        <f>('4v'!V401-AF413)^2</f>
        <v>7.1676278926991534E-6</v>
      </c>
      <c r="AH413" s="9">
        <f>offs452+Ampl452*SIN(2*PI()*freq452*('4v'!U401-reta452)+deph452*PI()/180)</f>
        <v>0.97605332997972094</v>
      </c>
      <c r="AI413" s="10">
        <f>('4v'!W401-AH413)^2</f>
        <v>2.0878776463576441E-5</v>
      </c>
      <c r="AL413" s="76"/>
      <c r="AN413" s="76"/>
      <c r="AO413" s="80"/>
    </row>
    <row r="414" spans="1:41" x14ac:dyDescent="0.25">
      <c r="A414" s="3"/>
      <c r="B414" s="7">
        <f>offs441+Ampl441*SIN(2*PI()*freq441*('4v'!A402)+deph441*PI()/180)</f>
        <v>-1.8112952630337782</v>
      </c>
      <c r="C414" s="8">
        <f>('4v'!B402-B414)^2</f>
        <v>2.2281581074680704E-5</v>
      </c>
      <c r="D414" s="9">
        <f>offs442+Ampl442*SIN(2*PI()*freq442*('4v'!A402-reta442)+deph442*PI()/180)</f>
        <v>0.8118955293610739</v>
      </c>
      <c r="E414" s="10">
        <f>('4v'!C402-D414)^2</f>
        <v>1.3236339960330136E-4</v>
      </c>
      <c r="F414" s="3"/>
      <c r="G414" s="3"/>
      <c r="H414" s="7">
        <f>offs443+Ampl443*SIN(2*PI()*freq443*('4v'!E402)+deph443*PI()/180)</f>
        <v>0.58617870210847944</v>
      </c>
      <c r="I414" s="8">
        <f>('4v'!F402-H414)^2</f>
        <v>1.6448685387284676E-5</v>
      </c>
      <c r="J414" s="9">
        <f>offs444+Ampl444*SIN(2*PI()*freq444*('4v'!E402-reta444)+deph444*PI()/180)</f>
        <v>0.61004796672933159</v>
      </c>
      <c r="K414" s="10">
        <f>('4v'!G402-J414)^2</f>
        <v>4.2924467226656523E-3</v>
      </c>
      <c r="L414" s="3"/>
      <c r="M414" s="3"/>
      <c r="N414" s="7">
        <f>offs445+Ampl445*SIN(2*PI()*freq445*('4v'!I402)+deph445*PI()/180)</f>
        <v>-1.9259643200979788</v>
      </c>
      <c r="O414" s="8">
        <f>('4v'!J402-N414)^2</f>
        <v>9.7776479863312471E-7</v>
      </c>
      <c r="P414" s="9">
        <f>offs446+Ampl446*SIN(2*PI()*freq446*('4v'!I402-reta446)+deph446*PI()/180)</f>
        <v>1.049600565704139</v>
      </c>
      <c r="Q414" s="10">
        <f>('4v'!K402-P414)^2</f>
        <v>6.117264446246926E-5</v>
      </c>
      <c r="R414" s="3"/>
      <c r="S414" s="3"/>
      <c r="T414" s="7">
        <f>offs447+Ampl447*SIN(2*PI()*freq447*('4v'!M402)+deph447*PI()/180)</f>
        <v>-2.2031519248904541</v>
      </c>
      <c r="U414" s="8">
        <f>('4v'!N402-T414)^2</f>
        <v>6.5313049016232762E-7</v>
      </c>
      <c r="V414" s="9">
        <f>offs448+Ampl448*SIN(2*PI()*freq448*('4v'!M402-reta448)+deph448*PI()/180)</f>
        <v>0.95949354478109083</v>
      </c>
      <c r="W414" s="10">
        <f>('4v'!O402-V414)^2</f>
        <v>1.7458318068568338E-5</v>
      </c>
      <c r="X414" s="3"/>
      <c r="Y414" s="3"/>
      <c r="Z414" s="7">
        <f>offs449+Ampl449*SIN(2*PI()*freq449*('4v'!Q403)+deph449*PI()/180)</f>
        <v>0.66680319860824877</v>
      </c>
      <c r="AA414" s="8">
        <f>('4v'!R403-Z414)^2</f>
        <v>1.520845089510521E-5</v>
      </c>
      <c r="AB414" s="9">
        <f>offs450+Ampl450*SIN(2*PI()*freq450*('4v'!Q403-reta450)+deph450*PI()/180)</f>
        <v>0.81479499790997789</v>
      </c>
      <c r="AC414" s="10">
        <f>('4v'!S403-AB414)^2</f>
        <v>1.4781701482098316E-4</v>
      </c>
      <c r="AD414" s="3"/>
      <c r="AE414" s="3"/>
      <c r="AF414" s="7">
        <f>offs451+Ampl451*SIN(2*PI()*freq451*('4v'!U402)+deph451*PI()/180)</f>
        <v>1.0679371655927874</v>
      </c>
      <c r="AG414" s="8">
        <f>('4v'!V402-AF414)^2</f>
        <v>9.9656034745612911E-6</v>
      </c>
      <c r="AH414" s="9">
        <f>offs452+Ampl452*SIN(2*PI()*freq452*('4v'!U402-reta452)+deph452*PI()/180)</f>
        <v>0.97554870470869359</v>
      </c>
      <c r="AI414" s="10">
        <f>('4v'!W402-AH414)^2</f>
        <v>1.6521824368875748E-5</v>
      </c>
      <c r="AL414" s="76"/>
      <c r="AN414" s="76"/>
      <c r="AO414" s="80"/>
    </row>
    <row r="415" spans="1:41" x14ac:dyDescent="0.25">
      <c r="A415" s="3"/>
      <c r="B415" s="7">
        <f>offs441+Ampl441*SIN(2*PI()*freq441*('4v'!A403)+deph441*PI()/180)</f>
        <v>-1.8476709433151948</v>
      </c>
      <c r="C415" s="8">
        <f>('4v'!B403-B415)^2</f>
        <v>2.9746734321067656E-5</v>
      </c>
      <c r="D415" s="9">
        <f>offs442+Ampl442*SIN(2*PI()*freq442*('4v'!A403-reta442)+deph442*PI()/180)</f>
        <v>0.82248874566851038</v>
      </c>
      <c r="E415" s="10">
        <f>('4v'!C403-D415)^2</f>
        <v>2.6369686088656386E-4</v>
      </c>
      <c r="F415" s="3"/>
      <c r="G415" s="3"/>
      <c r="H415" s="7">
        <f>offs443+Ampl443*SIN(2*PI()*freq443*('4v'!E403)+deph443*PI()/180)</f>
        <v>0.52187451037099053</v>
      </c>
      <c r="I415" s="8">
        <f>('4v'!F403-H415)^2</f>
        <v>1.5262223857409752E-5</v>
      </c>
      <c r="J415" s="9">
        <f>offs444+Ampl444*SIN(2*PI()*freq444*('4v'!E403-reta444)+deph444*PI()/180)</f>
        <v>0.60868141180574964</v>
      </c>
      <c r="K415" s="10">
        <f>('4v'!G403-J415)^2</f>
        <v>3.8684682775645624E-3</v>
      </c>
      <c r="L415" s="3"/>
      <c r="M415" s="3"/>
      <c r="N415" s="7">
        <f>offs445+Ampl445*SIN(2*PI()*freq445*('4v'!I403)+deph445*PI()/180)</f>
        <v>-1.9089837295257073</v>
      </c>
      <c r="O415" s="8">
        <f>('4v'!J403-N415)^2</f>
        <v>5.496260471973227E-6</v>
      </c>
      <c r="P415" s="9">
        <f>offs446+Ampl446*SIN(2*PI()*freq446*('4v'!I403-reta446)+deph446*PI()/180)</f>
        <v>1.0512265051107168</v>
      </c>
      <c r="Q415" s="10">
        <f>('4v'!K403-P415)^2</f>
        <v>6.6397805990876872E-5</v>
      </c>
      <c r="R415" s="3"/>
      <c r="S415" s="3"/>
      <c r="T415" s="7">
        <f>offs447+Ampl447*SIN(2*PI()*freq447*('4v'!M403)+deph447*PI()/180)</f>
        <v>-2.1879389658730473</v>
      </c>
      <c r="U415" s="8">
        <f>('4v'!N403-T415)^2</f>
        <v>7.2148330519384173E-6</v>
      </c>
      <c r="V415" s="9">
        <f>offs448+Ampl448*SIN(2*PI()*freq448*('4v'!M403-reta448)+deph448*PI()/180)</f>
        <v>0.96199624845913834</v>
      </c>
      <c r="W415" s="10">
        <f>('4v'!O403-V415)^2</f>
        <v>1.3167765170375198E-5</v>
      </c>
      <c r="X415" s="3"/>
      <c r="Y415" s="3"/>
      <c r="Z415" s="7">
        <f>offs449+Ampl449*SIN(2*PI()*freq449*('4v'!Q404)+deph449*PI()/180)</f>
        <v>0.59336670220755372</v>
      </c>
      <c r="AA415" s="8">
        <f>('4v'!R404-Z415)^2</f>
        <v>9.7175455267905383E-6</v>
      </c>
      <c r="AB415" s="9">
        <f>offs450+Ampl450*SIN(2*PI()*freq450*('4v'!Q404-reta450)+deph450*PI()/180)</f>
        <v>0.81039193487583983</v>
      </c>
      <c r="AC415" s="10">
        <f>('4v'!S404-AB415)^2</f>
        <v>1.1453419792176533E-4</v>
      </c>
      <c r="AD415" s="3"/>
      <c r="AE415" s="3"/>
      <c r="AF415" s="7">
        <f>offs451+Ampl451*SIN(2*PI()*freq451*('4v'!U403)+deph451*PI()/180)</f>
        <v>1.1454302913534797</v>
      </c>
      <c r="AG415" s="8">
        <f>('4v'!V403-AF415)^2</f>
        <v>4.2902478709998532E-6</v>
      </c>
      <c r="AH415" s="9">
        <f>offs452+Ampl452*SIN(2*PI()*freq452*('4v'!U403-reta452)+deph452*PI()/180)</f>
        <v>0.97469218201357155</v>
      </c>
      <c r="AI415" s="10">
        <f>('4v'!W403-AH415)^2</f>
        <v>2.6637799777214161E-5</v>
      </c>
      <c r="AL415" s="76"/>
      <c r="AN415" s="76"/>
      <c r="AO415" s="80"/>
    </row>
    <row r="416" spans="1:41" x14ac:dyDescent="0.25">
      <c r="A416" s="3"/>
      <c r="B416" s="7">
        <f>offs441+Ampl441*SIN(2*PI()*freq441*('4v'!A404)+deph441*PI()/180)</f>
        <v>-1.8831743166160932</v>
      </c>
      <c r="C416" s="8">
        <f>('4v'!B404-B416)^2</f>
        <v>2.6081279283500196E-5</v>
      </c>
      <c r="D416" s="9">
        <f>offs442+Ampl442*SIN(2*PI()*freq442*('4v'!A404-reta442)+deph442*PI()/180)</f>
        <v>0.83311798701798601</v>
      </c>
      <c r="E416" s="10">
        <f>('4v'!C404-D416)^2</f>
        <v>1.7413671258625929E-4</v>
      </c>
      <c r="F416" s="3"/>
      <c r="G416" s="3"/>
      <c r="H416" s="7">
        <f>offs443+Ampl443*SIN(2*PI()*freq443*('4v'!E404)+deph443*PI()/180)</f>
        <v>0.45616561538540734</v>
      </c>
      <c r="I416" s="8">
        <f>('4v'!F404-H416)^2</f>
        <v>1.5782510328622055E-6</v>
      </c>
      <c r="J416" s="9">
        <f>offs444+Ampl444*SIN(2*PI()*freq444*('4v'!E404-reta444)+deph444*PI()/180)</f>
        <v>0.60769869895814033</v>
      </c>
      <c r="K416" s="10">
        <f>('4v'!G404-J416)^2</f>
        <v>4.0798743960157824E-4</v>
      </c>
      <c r="L416" s="3"/>
      <c r="M416" s="3"/>
      <c r="N416" s="7">
        <f>offs445+Ampl445*SIN(2*PI()*freq445*('4v'!I404)+deph445*PI()/180)</f>
        <v>-1.8917735547944288</v>
      </c>
      <c r="O416" s="8">
        <f>('4v'!J404-N416)^2</f>
        <v>1.5441639887843928E-5</v>
      </c>
      <c r="P416" s="9">
        <f>offs446+Ampl446*SIN(2*PI()*freq446*('4v'!I404-reta446)+deph446*PI()/180)</f>
        <v>1.052826530849424</v>
      </c>
      <c r="Q416" s="10">
        <f>('4v'!K404-P416)^2</f>
        <v>2.1117050002133843E-5</v>
      </c>
      <c r="R416" s="3"/>
      <c r="S416" s="3"/>
      <c r="T416" s="7">
        <f>offs447+Ampl447*SIN(2*PI()*freq447*('4v'!M404)+deph447*PI()/180)</f>
        <v>-2.1722985553665124</v>
      </c>
      <c r="U416" s="8">
        <f>('4v'!N404-T416)^2</f>
        <v>7.2978571367927563E-6</v>
      </c>
      <c r="V416" s="9">
        <f>offs448+Ampl448*SIN(2*PI()*freq448*('4v'!M404-reta448)+deph448*PI()/180)</f>
        <v>0.96448038276318337</v>
      </c>
      <c r="W416" s="10">
        <f>('4v'!O404-V416)^2</f>
        <v>9.5959140337158541E-6</v>
      </c>
      <c r="X416" s="3"/>
      <c r="Y416" s="3"/>
      <c r="Z416" s="7">
        <f>offs449+Ampl449*SIN(2*PI()*freq449*('4v'!Q405)+deph449*PI()/180)</f>
        <v>0.51790370492664362</v>
      </c>
      <c r="AA416" s="8">
        <f>('4v'!R405-Z416)^2</f>
        <v>5.7998851603526178E-6</v>
      </c>
      <c r="AB416" s="9">
        <f>offs450+Ampl450*SIN(2*PI()*freq450*('4v'!Q405-reta450)+deph450*PI()/180)</f>
        <v>0.80613600040137601</v>
      </c>
      <c r="AC416" s="10">
        <f>('4v'!S405-AB416)^2</f>
        <v>5.105101926433747E-5</v>
      </c>
      <c r="AD416" s="3"/>
      <c r="AE416" s="3"/>
      <c r="AF416" s="7">
        <f>offs451+Ampl451*SIN(2*PI()*freq451*('4v'!U404)+deph451*PI()/180)</f>
        <v>1.2166053047266361</v>
      </c>
      <c r="AG416" s="8">
        <f>('4v'!V404-AF416)^2</f>
        <v>9.6099735706513285E-7</v>
      </c>
      <c r="AH416" s="9">
        <f>offs452+Ampl452*SIN(2*PI()*freq452*('4v'!U404-reta452)+deph452*PI()/180)</f>
        <v>0.97348714219812438</v>
      </c>
      <c r="AI416" s="10">
        <f>('4v'!W404-AH416)^2</f>
        <v>1.5651061091780133E-5</v>
      </c>
      <c r="AL416" s="76"/>
      <c r="AN416" s="76"/>
      <c r="AO416" s="80"/>
    </row>
    <row r="417" spans="1:41" x14ac:dyDescent="0.25">
      <c r="A417" s="3"/>
      <c r="B417" s="7">
        <f>offs441+Ampl441*SIN(2*PI()*freq441*('4v'!A405)+deph441*PI()/180)</f>
        <v>-1.9177829582449397</v>
      </c>
      <c r="C417" s="8">
        <f>('4v'!B405-B417)^2</f>
        <v>1.3700671066103608E-5</v>
      </c>
      <c r="D417" s="9">
        <f>offs442+Ampl442*SIN(2*PI()*freq442*('4v'!A405-reta442)+deph442*PI()/180)</f>
        <v>0.84377653975284383</v>
      </c>
      <c r="E417" s="10">
        <f>('4v'!C405-D417)^2</f>
        <v>1.4728103368465644E-4</v>
      </c>
      <c r="F417" s="3"/>
      <c r="G417" s="3"/>
      <c r="H417" s="7">
        <f>offs443+Ampl443*SIN(2*PI()*freq443*('4v'!E405)+deph443*PI()/180)</f>
        <v>0.3891453930870159</v>
      </c>
      <c r="I417" s="8">
        <f>('4v'!F405-H417)^2</f>
        <v>4.1452678503765671E-6</v>
      </c>
      <c r="J417" s="9">
        <f>offs444+Ampl444*SIN(2*PI()*freq444*('4v'!E405-reta444)+deph444*PI()/180)</f>
        <v>0.60710122467523309</v>
      </c>
      <c r="K417" s="10">
        <f>('4v'!G405-J417)^2</f>
        <v>1.8501101235050173E-4</v>
      </c>
      <c r="L417" s="3"/>
      <c r="M417" s="3"/>
      <c r="N417" s="7">
        <f>offs445+Ampl445*SIN(2*PI()*freq445*('4v'!I405)+deph445*PI()/180)</f>
        <v>-1.874336513590241</v>
      </c>
      <c r="O417" s="8">
        <f>('4v'!J405-N417)^2</f>
        <v>1.4352705046756674E-5</v>
      </c>
      <c r="P417" s="9">
        <f>offs446+Ampl446*SIN(2*PI()*freq446*('4v'!I405-reta446)+deph446*PI()/180)</f>
        <v>1.0544003902576482</v>
      </c>
      <c r="Q417" s="10">
        <f>('4v'!K405-P417)^2</f>
        <v>1.1413711719831898E-6</v>
      </c>
      <c r="R417" s="3"/>
      <c r="S417" s="3"/>
      <c r="T417" s="7">
        <f>offs447+Ampl447*SIN(2*PI()*freq447*('4v'!M405)+deph447*PI()/180)</f>
        <v>-2.1562345524081099</v>
      </c>
      <c r="U417" s="8">
        <f>('4v'!N405-T417)^2</f>
        <v>1.4097705571157844E-6</v>
      </c>
      <c r="V417" s="9">
        <f>offs448+Ampl448*SIN(2*PI()*freq448*('4v'!M405-reta448)+deph448*PI()/180)</f>
        <v>0.96694533517348047</v>
      </c>
      <c r="W417" s="10">
        <f>('4v'!O405-V417)^2</f>
        <v>6.68690377181709E-6</v>
      </c>
      <c r="X417" s="3"/>
      <c r="Y417" s="3"/>
      <c r="Z417" s="7">
        <f>offs449+Ampl449*SIN(2*PI()*freq449*('4v'!Q406)+deph449*PI()/180)</f>
        <v>0.44056016206103066</v>
      </c>
      <c r="AA417" s="8">
        <f>('4v'!R406-Z417)^2</f>
        <v>5.194579700441625E-6</v>
      </c>
      <c r="AB417" s="9">
        <f>offs450+Ampl450*SIN(2*PI()*freq450*('4v'!Q406-reta450)+deph450*PI()/180)</f>
        <v>0.80203542601987121</v>
      </c>
      <c r="AC417" s="10">
        <f>('4v'!S406-AB417)^2</f>
        <v>2.2413219629109987E-7</v>
      </c>
      <c r="AD417" s="3"/>
      <c r="AE417" s="3"/>
      <c r="AF417" s="7">
        <f>offs451+Ampl451*SIN(2*PI()*freq451*('4v'!U405)+deph451*PI()/180)</f>
        <v>1.281181310451242</v>
      </c>
      <c r="AG417" s="8">
        <f>('4v'!V405-AF417)^2</f>
        <v>9.3410335743710454E-6</v>
      </c>
      <c r="AH417" s="9">
        <f>offs452+Ampl452*SIN(2*PI()*freq452*('4v'!U405-reta452)+deph452*PI()/180)</f>
        <v>0.97193834100397325</v>
      </c>
      <c r="AI417" s="10">
        <f>('4v'!W405-AH417)^2</f>
        <v>1.9012573670930018E-5</v>
      </c>
      <c r="AL417" s="76"/>
      <c r="AN417" s="76"/>
      <c r="AO417" s="80"/>
    </row>
    <row r="418" spans="1:41" x14ac:dyDescent="0.25">
      <c r="A418" s="3"/>
      <c r="B418" s="7">
        <f>offs441+Ampl441*SIN(2*PI()*freq441*('4v'!A406)+deph441*PI()/180)</f>
        <v>-1.951475008641899</v>
      </c>
      <c r="C418" s="8">
        <f>('4v'!B406-B418)^2</f>
        <v>1.0320100725872748E-5</v>
      </c>
      <c r="D418" s="9">
        <f>offs442+Ampl442*SIN(2*PI()*freq442*('4v'!A406-reta442)+deph442*PI()/180)</f>
        <v>0.85445767170272724</v>
      </c>
      <c r="E418" s="10">
        <f>('4v'!C406-D418)^2</f>
        <v>1.7034091360709004E-4</v>
      </c>
      <c r="F418" s="3"/>
      <c r="G418" s="3"/>
      <c r="H418" s="7">
        <f>offs443+Ampl443*SIN(2*PI()*freq443*('4v'!E406)+deph443*PI()/180)</f>
        <v>0.32090908287897157</v>
      </c>
      <c r="I418" s="8">
        <f>('4v'!F406-H418)^2</f>
        <v>4.2428946429410544E-8</v>
      </c>
      <c r="J418" s="9">
        <f>offs444+Ampl444*SIN(2*PI()*freq444*('4v'!E406-reta444)+deph444*PI()/180)</f>
        <v>0.60688983800067697</v>
      </c>
      <c r="K418" s="10">
        <f>('4v'!G406-J418)^2</f>
        <v>1.6383567660763863E-5</v>
      </c>
      <c r="L418" s="3"/>
      <c r="M418" s="3"/>
      <c r="N418" s="7">
        <f>offs445+Ampl445*SIN(2*PI()*freq445*('4v'!I406)+deph445*PI()/180)</f>
        <v>-1.8566753594240857</v>
      </c>
      <c r="O418" s="8">
        <f>('4v'!J406-N418)^2</f>
        <v>1.4988749000239099E-5</v>
      </c>
      <c r="P418" s="9">
        <f>offs446+Ampl446*SIN(2*PI()*freq446*('4v'!I406-reta446)+deph446*PI()/180)</f>
        <v>1.0559478348047442</v>
      </c>
      <c r="Q418" s="10">
        <f>('4v'!K406-P418)^2</f>
        <v>2.2953183193285768E-7</v>
      </c>
      <c r="R418" s="3"/>
      <c r="S418" s="3"/>
      <c r="T418" s="7">
        <f>offs447+Ampl447*SIN(2*PI()*freq447*('4v'!M406)+deph447*PI()/180)</f>
        <v>-2.1397509205501981</v>
      </c>
      <c r="U418" s="8">
        <f>('4v'!N406-T418)^2</f>
        <v>8.6191634395558448E-9</v>
      </c>
      <c r="V418" s="9">
        <f>offs448+Ampl448*SIN(2*PI()*freq448*('4v'!M406-reta448)+deph448*PI()/180)</f>
        <v>0.96939049790001519</v>
      </c>
      <c r="W418" s="10">
        <f>('4v'!O406-V418)^2</f>
        <v>4.3842584937529892E-6</v>
      </c>
      <c r="X418" s="3"/>
      <c r="Y418" s="3"/>
      <c r="Z418" s="7">
        <f>offs449+Ampl449*SIN(2*PI()*freq449*('4v'!Q407)+deph449*PI()/180)</f>
        <v>0.36148566612706745</v>
      </c>
      <c r="AA418" s="8">
        <f>('4v'!R407-Z418)^2</f>
        <v>1.768012009470618E-6</v>
      </c>
      <c r="AB418" s="9">
        <f>offs450+Ampl450*SIN(2*PI()*freq450*('4v'!Q407-reta450)+deph450*PI()/180)</f>
        <v>0.79809814277789382</v>
      </c>
      <c r="AC418" s="10">
        <f>('4v'!S407-AB418)^2</f>
        <v>1.890634561695053E-5</v>
      </c>
      <c r="AD418" s="3"/>
      <c r="AE418" s="3"/>
      <c r="AF418" s="7">
        <f>offs451+Ampl451*SIN(2*PI()*freq451*('4v'!U406)+deph451*PI()/180)</f>
        <v>1.3389034565346736</v>
      </c>
      <c r="AG418" s="8">
        <f>('4v'!V406-AF418)^2</f>
        <v>5.3572127443060908E-8</v>
      </c>
      <c r="AH418" s="9">
        <f>offs452+Ampl452*SIN(2*PI()*freq452*('4v'!U406-reta452)+deph452*PI()/180)</f>
        <v>0.97005189084185173</v>
      </c>
      <c r="AI418" s="10">
        <f>('4v'!W406-AH418)^2</f>
        <v>1.9597362525671086E-5</v>
      </c>
      <c r="AL418" s="76"/>
      <c r="AN418" s="76"/>
      <c r="AO418" s="80"/>
    </row>
    <row r="419" spans="1:41" x14ac:dyDescent="0.25">
      <c r="A419" s="3"/>
      <c r="B419" s="7">
        <f>offs441+Ampl441*SIN(2*PI()*freq441*('4v'!A407)+deph441*PI()/180)</f>
        <v>-1.9842291871858069</v>
      </c>
      <c r="C419" s="8">
        <f>('4v'!B407-B419)^2</f>
        <v>2.9183326711361302E-6</v>
      </c>
      <c r="D419" s="9">
        <f>offs442+Ampl442*SIN(2*PI()*freq442*('4v'!A407-reta442)+deph442*PI()/180)</f>
        <v>0.86515463643576407</v>
      </c>
      <c r="E419" s="10">
        <f>('4v'!C407-D419)^2</f>
        <v>1.9551691823204456E-4</v>
      </c>
      <c r="F419" s="3"/>
      <c r="G419" s="3"/>
      <c r="H419" s="7">
        <f>offs443+Ampl443*SIN(2*PI()*freq443*('4v'!E407)+deph443*PI()/180)</f>
        <v>0.25155365229189053</v>
      </c>
      <c r="I419" s="8">
        <f>('4v'!F407-H419)^2</f>
        <v>1.352690633671767E-6</v>
      </c>
      <c r="J419" s="9">
        <f>offs444+Ampl444*SIN(2*PI()*freq444*('4v'!E407-reta444)+deph444*PI()/180)</f>
        <v>0.60706483932650324</v>
      </c>
      <c r="K419" s="10">
        <f>('4v'!G407-J419)^2</f>
        <v>1.4997500692048581E-5</v>
      </c>
      <c r="L419" s="3"/>
      <c r="M419" s="3"/>
      <c r="N419" s="7">
        <f>offs445+Ampl445*SIN(2*PI()*freq445*('4v'!I407)+deph445*PI()/180)</f>
        <v>-1.8387928811969414</v>
      </c>
      <c r="O419" s="8">
        <f>('4v'!J407-N419)^2</f>
        <v>1.7437963777834008E-5</v>
      </c>
      <c r="P419" s="9">
        <f>offs446+Ampl446*SIN(2*PI()*freq446*('4v'!I407-reta446)+deph446*PI()/180)</f>
        <v>1.0574686201312795</v>
      </c>
      <c r="Q419" s="10">
        <f>('4v'!K407-P419)^2</f>
        <v>1.5626289097998103E-5</v>
      </c>
      <c r="R419" s="3"/>
      <c r="S419" s="3"/>
      <c r="T419" s="7">
        <f>offs447+Ampl447*SIN(2*PI()*freq447*('4v'!M407)+deph447*PI()/180)</f>
        <v>-2.1228517268822893</v>
      </c>
      <c r="U419" s="8">
        <f>('4v'!N407-T419)^2</f>
        <v>1.8687795449184219E-6</v>
      </c>
      <c r="V419" s="9">
        <f>offs448+Ampl448*SIN(2*PI()*freq448*('4v'!M407-reta448)+deph448*PI()/180)</f>
        <v>0.97181526803236962</v>
      </c>
      <c r="W419" s="10">
        <f>('4v'!O407-V419)^2</f>
        <v>2.631604112262645E-6</v>
      </c>
      <c r="X419" s="3"/>
      <c r="Y419" s="3"/>
      <c r="Z419" s="7">
        <f>offs449+Ampl449*SIN(2*PI()*freq449*('4v'!Q408)+deph449*PI()/180)</f>
        <v>0.28083315753047644</v>
      </c>
      <c r="AA419" s="8">
        <f>('4v'!R408-Z419)^2</f>
        <v>7.3341172098761928E-6</v>
      </c>
      <c r="AB419" s="9">
        <f>offs450+Ampl450*SIN(2*PI()*freq450*('4v'!Q408-reta450)+deph450*PI()/180)</f>
        <v>0.79433176589561505</v>
      </c>
      <c r="AC419" s="10">
        <f>('4v'!S408-AB419)^2</f>
        <v>4.1483465322117829E-5</v>
      </c>
      <c r="AD419" s="3"/>
      <c r="AE419" s="3"/>
      <c r="AF419" s="7">
        <f>offs451+Ampl451*SIN(2*PI()*freq451*('4v'!U407)+deph451*PI()/180)</f>
        <v>1.389543940037081</v>
      </c>
      <c r="AG419" s="8">
        <f>('4v'!V407-AF419)^2</f>
        <v>8.2700903442916072E-9</v>
      </c>
      <c r="AH419" s="9">
        <f>offs452+Ampl452*SIN(2*PI()*freq452*('4v'!U407-reta452)+deph452*PI()/180)</f>
        <v>0.9678352366687123</v>
      </c>
      <c r="AI419" s="10">
        <f>('4v'!W407-AH419)^2</f>
        <v>1.7332539559710875E-5</v>
      </c>
      <c r="AL419" s="76"/>
      <c r="AN419" s="76"/>
      <c r="AO419" s="80"/>
    </row>
    <row r="420" spans="1:41" x14ac:dyDescent="0.25">
      <c r="A420" s="3"/>
      <c r="B420" s="7">
        <f>offs441+Ampl441*SIN(2*PI()*freq441*('4v'!A408)+deph441*PI()/180)</f>
        <v>-2.016024805635459</v>
      </c>
      <c r="C420" s="8">
        <f>('4v'!B408-B420)^2</f>
        <v>1.3518581853350779E-6</v>
      </c>
      <c r="D420" s="9">
        <f>offs442+Ampl442*SIN(2*PI()*freq442*('4v'!A408-reta442)+deph442*PI()/180)</f>
        <v>0.87586067751975605</v>
      </c>
      <c r="E420" s="10">
        <f>('4v'!C408-D420)^2</f>
        <v>3.5454922366699861E-4</v>
      </c>
      <c r="F420" s="3"/>
      <c r="G420" s="3"/>
      <c r="H420" s="7">
        <f>offs443+Ampl443*SIN(2*PI()*freq443*('4v'!E408)+deph443*PI()/180)</f>
        <v>0.1811776591876858</v>
      </c>
      <c r="I420" s="8">
        <f>('4v'!F408-H420)^2</f>
        <v>9.3187281161625077E-6</v>
      </c>
      <c r="J420" s="9">
        <f>offs444+Ampl444*SIN(2*PI()*freq444*('4v'!E408-reta444)+deph444*PI()/180)</f>
        <v>0.60762597996625223</v>
      </c>
      <c r="K420" s="10">
        <f>('4v'!G408-J420)^2</f>
        <v>1.4797654845947993E-3</v>
      </c>
      <c r="L420" s="3"/>
      <c r="M420" s="3"/>
      <c r="N420" s="7">
        <f>offs445+Ampl445*SIN(2*PI()*freq445*('4v'!I408)+deph445*PI()/180)</f>
        <v>-1.8206919027594193</v>
      </c>
      <c r="O420" s="8">
        <f>('4v'!J408-N420)^2</f>
        <v>2.2078131656019695E-5</v>
      </c>
      <c r="P420" s="9">
        <f>offs446+Ampl446*SIN(2*PI()*freq446*('4v'!I408-reta446)+deph446*PI()/180)</f>
        <v>1.0589625060876215</v>
      </c>
      <c r="Q420" s="10">
        <f>('4v'!K408-P420)^2</f>
        <v>5.4760238097057462E-5</v>
      </c>
      <c r="R420" s="3"/>
      <c r="S420" s="3"/>
      <c r="T420" s="7">
        <f>offs447+Ampl447*SIN(2*PI()*freq447*('4v'!M408)+deph447*PI()/180)</f>
        <v>-2.1055411410275529</v>
      </c>
      <c r="U420" s="8">
        <f>('4v'!N408-T420)^2</f>
        <v>1.2088979904127156E-6</v>
      </c>
      <c r="V420" s="9">
        <f>offs448+Ampl448*SIN(2*PI()*freq448*('4v'!M408-reta448)+deph448*PI()/180)</f>
        <v>0.97421904768838286</v>
      </c>
      <c r="W420" s="10">
        <f>('4v'!O408-V420)^2</f>
        <v>6.1083242027032687E-7</v>
      </c>
      <c r="X420" s="3"/>
      <c r="Y420" s="3"/>
      <c r="Z420" s="7">
        <f>offs449+Ampl449*SIN(2*PI()*freq449*('4v'!Q409)+deph449*PI()/180)</f>
        <v>0.19875862875963213</v>
      </c>
      <c r="AA420" s="8">
        <f>('4v'!R409-Z420)^2</f>
        <v>7.1002464266587018E-6</v>
      </c>
      <c r="AB420" s="9">
        <f>offs450+Ampl450*SIN(2*PI()*freq450*('4v'!Q409-reta450)+deph450*PI()/180)</f>
        <v>0.79074358003797907</v>
      </c>
      <c r="AC420" s="10">
        <f>('4v'!S409-AB420)^2</f>
        <v>7.5909050918190746E-5</v>
      </c>
      <c r="AD420" s="3"/>
      <c r="AE420" s="3"/>
      <c r="AF420" s="7">
        <f>offs451+Ampl451*SIN(2*PI()*freq451*('4v'!U408)+deph451*PI()/180)</f>
        <v>1.4329029061055143</v>
      </c>
      <c r="AG420" s="8">
        <f>('4v'!V408-AF420)^2</f>
        <v>5.9238989304598121E-6</v>
      </c>
      <c r="AH420" s="9">
        <f>offs452+Ampl452*SIN(2*PI()*freq452*('4v'!U408-reta452)+deph452*PI()/180)</f>
        <v>0.96529712660588374</v>
      </c>
      <c r="AI420" s="10">
        <f>('4v'!W408-AH420)^2</f>
        <v>1.2802990007733142E-5</v>
      </c>
      <c r="AL420" s="76"/>
      <c r="AN420" s="76"/>
      <c r="AO420" s="80"/>
    </row>
    <row r="421" spans="1:41" x14ac:dyDescent="0.25">
      <c r="A421" s="3"/>
      <c r="B421" s="7">
        <f>offs441+Ampl441*SIN(2*PI()*freq441*('4v'!A409)+deph441*PI()/180)</f>
        <v>-2.0468417811967563</v>
      </c>
      <c r="C421" s="8">
        <f>('4v'!B409-B421)^2</f>
        <v>1.2772131979482324E-7</v>
      </c>
      <c r="D421" s="9">
        <f>offs442+Ampl442*SIN(2*PI()*freq442*('4v'!A409-reta442)+deph442*PI()/180)</f>
        <v>0.88656903278968802</v>
      </c>
      <c r="E421" s="10">
        <f>('4v'!C409-D421)^2</f>
        <v>3.1751792955997588E-4</v>
      </c>
      <c r="F421" s="3"/>
      <c r="G421" s="3"/>
      <c r="H421" s="7">
        <f>offs443+Ampl443*SIN(2*PI()*freq443*('4v'!E409)+deph443*PI()/180)</f>
        <v>0.10988111170344672</v>
      </c>
      <c r="I421" s="8">
        <f>('4v'!F409-H421)^2</f>
        <v>1.3342953633162117E-8</v>
      </c>
      <c r="J421" s="9">
        <f>offs444+Ampl444*SIN(2*PI()*freq444*('4v'!E409-reta444)+deph444*PI()/180)</f>
        <v>0.60857246250836994</v>
      </c>
      <c r="K421" s="10">
        <f>('4v'!G409-J421)^2</f>
        <v>3.0359480118940466E-3</v>
      </c>
      <c r="L421" s="3"/>
      <c r="M421" s="3"/>
      <c r="N421" s="7">
        <f>offs445+Ampl445*SIN(2*PI()*freq445*('4v'!I409)+deph445*PI()/180)</f>
        <v>-1.8023752824658485</v>
      </c>
      <c r="O421" s="8">
        <f>('4v'!J409-N421)^2</f>
        <v>2.9563443258134487E-5</v>
      </c>
      <c r="P421" s="9">
        <f>offs446+Ampl446*SIN(2*PI()*freq446*('4v'!I409-reta446)+deph446*PI()/180)</f>
        <v>1.0604292567718601</v>
      </c>
      <c r="Q421" s="10">
        <f>('4v'!K409-P421)^2</f>
        <v>7.8619552986561422E-5</v>
      </c>
      <c r="R421" s="3"/>
      <c r="S421" s="3"/>
      <c r="T421" s="7">
        <f>offs447+Ampl447*SIN(2*PI()*freq447*('4v'!M409)+deph447*PI()/180)</f>
        <v>-2.087823434114024</v>
      </c>
      <c r="U421" s="8">
        <f>('4v'!N409-T421)^2</f>
        <v>1.5353090512076051E-6</v>
      </c>
      <c r="V421" s="9">
        <f>offs448+Ampl448*SIN(2*PI()*freq448*('4v'!M409-reta448)+deph448*PI()/180)</f>
        <v>0.97660124416157301</v>
      </c>
      <c r="W421" s="10">
        <f>('4v'!O409-V421)^2</f>
        <v>1.4656350731674769E-6</v>
      </c>
      <c r="X421" s="3"/>
      <c r="Y421" s="3"/>
      <c r="Z421" s="7">
        <f>offs449+Ampl449*SIN(2*PI()*freq449*('4v'!Q410)+deph449*PI()/180)</f>
        <v>0.11542082267570164</v>
      </c>
      <c r="AA421" s="8">
        <f>('4v'!R410-Z421)^2</f>
        <v>3.5423604735894846E-7</v>
      </c>
      <c r="AB421" s="9">
        <f>offs450+Ampl450*SIN(2*PI()*freq450*('4v'!Q410-reta450)+deph450*PI()/180)</f>
        <v>0.78734052522520837</v>
      </c>
      <c r="AC421" s="10">
        <f>('4v'!S410-AB421)^2</f>
        <v>8.4925905176452514E-5</v>
      </c>
      <c r="AD421" s="3"/>
      <c r="AE421" s="3"/>
      <c r="AF421" s="7">
        <f>offs451+Ampl451*SIN(2*PI()*freq451*('4v'!U409)+deph451*PI()/180)</f>
        <v>1.4688092367097301</v>
      </c>
      <c r="AG421" s="8">
        <f>('4v'!V409-AF421)^2</f>
        <v>1.5159438353868091E-6</v>
      </c>
      <c r="AH421" s="9">
        <f>offs452+Ampl452*SIN(2*PI()*freq452*('4v'!U409-reta452)+deph452*PI()/180)</f>
        <v>0.96244757741423159</v>
      </c>
      <c r="AI421" s="10">
        <f>('4v'!W409-AH421)^2</f>
        <v>7.1908574285169486E-6</v>
      </c>
      <c r="AL421" s="76"/>
      <c r="AN421" s="76"/>
      <c r="AO421" s="80"/>
    </row>
    <row r="422" spans="1:41" x14ac:dyDescent="0.25">
      <c r="A422" s="3"/>
      <c r="B422" s="7">
        <f>offs441+Ampl441*SIN(2*PI()*freq441*('4v'!A410)+deph441*PI()/180)</f>
        <v>-2.076660649207422</v>
      </c>
      <c r="C422" s="8">
        <f>('4v'!B410-B422)^2</f>
        <v>2.2902438336499607E-5</v>
      </c>
      <c r="D422" s="9">
        <f>offs442+Ampl442*SIN(2*PI()*freq442*('4v'!A410-reta442)+deph442*PI()/180)</f>
        <v>0.89727293861885515</v>
      </c>
      <c r="E422" s="10">
        <f>('4v'!C410-D422)^2</f>
        <v>2.2055334805872774E-4</v>
      </c>
      <c r="F422" s="3"/>
      <c r="G422" s="3"/>
      <c r="H422" s="7">
        <f>offs443+Ampl443*SIN(2*PI()*freq443*('4v'!E410)+deph443*PI()/180)</f>
        <v>3.7765326134413302E-2</v>
      </c>
      <c r="I422" s="8">
        <f>('4v'!F410-H422)^2</f>
        <v>2.848580621357459E-6</v>
      </c>
      <c r="J422" s="9">
        <f>offs444+Ampl444*SIN(2*PI()*freq444*('4v'!E410-reta444)+deph444*PI()/180)</f>
        <v>0.60990294194937333</v>
      </c>
      <c r="K422" s="10">
        <f>('4v'!G410-J422)^2</f>
        <v>1.6264559090587368E-4</v>
      </c>
      <c r="L422" s="3"/>
      <c r="M422" s="3"/>
      <c r="N422" s="7">
        <f>offs445+Ampl445*SIN(2*PI()*freq445*('4v'!I410)+deph445*PI()/180)</f>
        <v>-1.783845912722906</v>
      </c>
      <c r="O422" s="8">
        <f>('4v'!J410-N422)^2</f>
        <v>1.9672305468424604E-5</v>
      </c>
      <c r="P422" s="9">
        <f>offs446+Ampl446*SIN(2*PI()*freq446*('4v'!I410-reta446)+deph446*PI()/180)</f>
        <v>1.0618686405670588</v>
      </c>
      <c r="Q422" s="10">
        <f>('4v'!K410-P422)^2</f>
        <v>1.0621673951088534E-4</v>
      </c>
      <c r="R422" s="3"/>
      <c r="S422" s="3"/>
      <c r="T422" s="7">
        <f>offs447+Ampl447*SIN(2*PI()*freq447*('4v'!M410)+deph447*PI()/180)</f>
        <v>-2.0697029777207678</v>
      </c>
      <c r="U422" s="8">
        <f>('4v'!N410-T422)^2</f>
        <v>4.5149353395970974E-6</v>
      </c>
      <c r="V422" s="9">
        <f>offs448+Ampl448*SIN(2*PI()*freq448*('4v'!M410-reta448)+deph448*PI()/180)</f>
        <v>0.97896127006728229</v>
      </c>
      <c r="W422" s="10">
        <f>('4v'!O410-V422)^2</f>
        <v>2.6164035185621816E-6</v>
      </c>
      <c r="X422" s="3"/>
      <c r="Y422" s="3"/>
      <c r="Z422" s="7">
        <f>offs449+Ampl449*SIN(2*PI()*freq449*('4v'!Q411)+deph449*PI()/180)</f>
        <v>3.0980925483211408E-2</v>
      </c>
      <c r="AA422" s="8">
        <f>('4v'!R411-Z422)^2</f>
        <v>8.1527442823255326E-7</v>
      </c>
      <c r="AB422" s="9">
        <f>offs450+Ampl450*SIN(2*PI()*freq450*('4v'!Q411-reta450)+deph450*PI()/180)</f>
        <v>0.78412918340989879</v>
      </c>
      <c r="AC422" s="10">
        <f>('4v'!S411-AB422)^2</f>
        <v>9.8211735217833377E-5</v>
      </c>
      <c r="AD422" s="3"/>
      <c r="AE422" s="3"/>
      <c r="AF422" s="7">
        <f>offs451+Ampl451*SIN(2*PI()*freq451*('4v'!U410)+deph451*PI()/180)</f>
        <v>1.4971212259668758</v>
      </c>
      <c r="AG422" s="8">
        <f>('4v'!V410-AF422)^2</f>
        <v>6.0627226763945199E-8</v>
      </c>
      <c r="AH422" s="9">
        <f>offs452+Ampl452*SIN(2*PI()*freq452*('4v'!U410-reta452)+deph452*PI()/180)</f>
        <v>0.95929783496258003</v>
      </c>
      <c r="AI422" s="10">
        <f>('4v'!W410-AH422)^2</f>
        <v>2.2077055360252139E-6</v>
      </c>
      <c r="AL422" s="76"/>
      <c r="AN422" s="76"/>
      <c r="AO422" s="80"/>
    </row>
    <row r="423" spans="1:41" x14ac:dyDescent="0.25">
      <c r="A423" s="3"/>
      <c r="B423" s="7">
        <f>offs441+Ampl441*SIN(2*PI()*freq441*('4v'!A411)+deph441*PI()/180)</f>
        <v>-2.1054625754312992</v>
      </c>
      <c r="C423" s="8">
        <f>('4v'!B411-B423)^2</f>
        <v>2.4608967724456051E-6</v>
      </c>
      <c r="D423" s="9">
        <f>offs442+Ampl442*SIN(2*PI()*freq442*('4v'!A411-reta442)+deph442*PI()/180)</f>
        <v>0.90796563419091425</v>
      </c>
      <c r="E423" s="10">
        <f>('4v'!C411-D423)^2</f>
        <v>6.3451328063461772E-5</v>
      </c>
      <c r="F423" s="3"/>
      <c r="G423" s="3"/>
      <c r="H423" s="7">
        <f>offs443+Ampl443*SIN(2*PI()*freq443*('4v'!E411)+deph443*PI()/180)</f>
        <v>-3.5067217042028642E-2</v>
      </c>
      <c r="I423" s="8">
        <f>('4v'!F411-H423)^2</f>
        <v>1.2993739227489152E-5</v>
      </c>
      <c r="J423" s="9">
        <f>offs444+Ampl444*SIN(2*PI()*freq444*('4v'!E411-reta444)+deph444*PI()/180)</f>
        <v>0.61161552760517457</v>
      </c>
      <c r="K423" s="10">
        <f>('4v'!G411-J423)^2</f>
        <v>2.0793533975971661E-3</v>
      </c>
      <c r="L423" s="3"/>
      <c r="M423" s="3"/>
      <c r="N423" s="7">
        <f>offs445+Ampl445*SIN(2*PI()*freq445*('4v'!I411)+deph445*PI()/180)</f>
        <v>-1.765106719532874</v>
      </c>
      <c r="O423" s="8">
        <f>('4v'!J411-N423)^2</f>
        <v>1.327356542785097E-5</v>
      </c>
      <c r="P423" s="9">
        <f>offs446+Ampl446*SIN(2*PI()*freq446*('4v'!I411-reta446)+deph446*PI()/180)</f>
        <v>1.0632804301778309</v>
      </c>
      <c r="Q423" s="10">
        <f>('4v'!K411-P423)^2</f>
        <v>1.3731012201122363E-4</v>
      </c>
      <c r="R423" s="3"/>
      <c r="S423" s="3"/>
      <c r="T423" s="7">
        <f>offs447+Ampl447*SIN(2*PI()*freq447*('4v'!M411)+deph447*PI()/180)</f>
        <v>-2.0511842427992577</v>
      </c>
      <c r="U423" s="8">
        <f>('4v'!N411-T423)^2</f>
        <v>1.4024073228372563E-6</v>
      </c>
      <c r="V423" s="9">
        <f>offs448+Ampl448*SIN(2*PI()*freq448*('4v'!M411-reta448)+deph448*PI()/180)</f>
        <v>0.98129854348750978</v>
      </c>
      <c r="W423" s="10">
        <f>('4v'!O411-V423)^2</f>
        <v>4.00673678416912E-6</v>
      </c>
      <c r="X423" s="3"/>
      <c r="Y423" s="3"/>
      <c r="Z423" s="7">
        <f>offs449+Ampl449*SIN(2*PI()*freq449*('4v'!Q412)+deph449*PI()/180)</f>
        <v>-5.4397745025118238E-2</v>
      </c>
      <c r="AA423" s="8">
        <f>('4v'!R412-Z423)^2</f>
        <v>1.1663966543454646E-5</v>
      </c>
      <c r="AB423" s="9">
        <f>offs450+Ampl450*SIN(2*PI()*freq450*('4v'!Q412-reta450)+deph450*PI()/180)</f>
        <v>0.78111576574666297</v>
      </c>
      <c r="AC423" s="10">
        <f>('4v'!S412-AB423)^2</f>
        <v>1.1672135430876818E-4</v>
      </c>
      <c r="AD423" s="3"/>
      <c r="AE423" s="3"/>
      <c r="AF423" s="7">
        <f>offs451+Ampl451*SIN(2*PI()*freq451*('4v'!U411)+deph451*PI()/180)</f>
        <v>1.5177271393898699</v>
      </c>
      <c r="AG423" s="8">
        <f>('4v'!V411-AF423)^2</f>
        <v>1.071998874429743E-5</v>
      </c>
      <c r="AH423" s="9">
        <f>offs452+Ampl452*SIN(2*PI()*freq452*('4v'!U411-reta452)+deph452*PI()/180)</f>
        <v>0.95586032984540559</v>
      </c>
      <c r="AI423" s="10">
        <f>('4v'!W411-AH423)^2</f>
        <v>3.8194051446429033E-6</v>
      </c>
      <c r="AL423" s="76"/>
      <c r="AN423" s="76"/>
      <c r="AO423" s="80"/>
    </row>
    <row r="424" spans="1:41" x14ac:dyDescent="0.25">
      <c r="A424" s="3"/>
      <c r="B424" s="7">
        <f>offs441+Ampl441*SIN(2*PI()*freq441*('4v'!A412)+deph441*PI()/180)</f>
        <v>-2.1332293679544629</v>
      </c>
      <c r="C424" s="8">
        <f>('4v'!B412-B424)^2</f>
        <v>1.3124727837612236E-6</v>
      </c>
      <c r="D424" s="9">
        <f>offs442+Ampl442*SIN(2*PI()*freq442*('4v'!A412-reta442)+deph442*PI()/180)</f>
        <v>0.91864036577016139</v>
      </c>
      <c r="E424" s="10">
        <f>('4v'!C412-D424)^2</f>
        <v>1.633530860180377E-4</v>
      </c>
      <c r="F424" s="3"/>
      <c r="G424" s="3"/>
      <c r="H424" s="7">
        <f>offs443+Ampl443*SIN(2*PI()*freq443*('4v'!E412)+deph443*PI()/180)</f>
        <v>-0.10851301879671776</v>
      </c>
      <c r="I424" s="8">
        <f>('4v'!F412-H424)^2</f>
        <v>5.8781091050688519E-6</v>
      </c>
      <c r="J424" s="9">
        <f>offs444+Ampl444*SIN(2*PI()*freq444*('4v'!E412-reta444)+deph444*PI()/180)</f>
        <v>0.61370778579784624</v>
      </c>
      <c r="K424" s="10">
        <f>('4v'!G412-J424)^2</f>
        <v>2.0920639696227401E-3</v>
      </c>
      <c r="L424" s="3"/>
      <c r="M424" s="3"/>
      <c r="N424" s="7">
        <f>offs445+Ampl445*SIN(2*PI()*freq445*('4v'!I412)+deph445*PI()/180)</f>
        <v>-1.7461606620315886</v>
      </c>
      <c r="O424" s="8">
        <f>('4v'!J412-N424)^2</f>
        <v>2.5112405751388227E-5</v>
      </c>
      <c r="P424" s="9">
        <f>offs446+Ampl446*SIN(2*PI()*freq446*('4v'!I412-reta446)+deph446*PI()/180)</f>
        <v>1.0646644026662306</v>
      </c>
      <c r="Q424" s="10">
        <f>('4v'!K412-P424)^2</f>
        <v>1.7166011551353433E-4</v>
      </c>
      <c r="R424" s="3"/>
      <c r="S424" s="3"/>
      <c r="T424" s="7">
        <f>offs447+Ampl447*SIN(2*PI()*freq447*('4v'!M412)+deph447*PI()/180)</f>
        <v>-2.0322717985702337</v>
      </c>
      <c r="U424" s="8">
        <f>('4v'!N412-T424)^2</f>
        <v>2.252743728935791E-8</v>
      </c>
      <c r="V424" s="9">
        <f>offs448+Ampl448*SIN(2*PI()*freq448*('4v'!M412-reta448)+deph448*PI()/180)</f>
        <v>0.98361248811439683</v>
      </c>
      <c r="W424" s="10">
        <f>('4v'!O412-V424)^2</f>
        <v>1.8624646021771956E-5</v>
      </c>
      <c r="X424" s="3"/>
      <c r="Y424" s="3"/>
      <c r="Z424" s="7">
        <f>offs449+Ampl449*SIN(2*PI()*freq449*('4v'!Q413)+deph449*PI()/180)</f>
        <v>-0.14055005534633791</v>
      </c>
      <c r="AA424" s="8">
        <f>('4v'!R413-Z424)^2</f>
        <v>1.5548709692964859E-6</v>
      </c>
      <c r="AB424" s="9">
        <f>offs450+Ampl450*SIN(2*PI()*freq450*('4v'!Q413-reta450)+deph450*PI()/180)</f>
        <v>0.77830610057894578</v>
      </c>
      <c r="AC424" s="10">
        <f>('4v'!S413-AB424)^2</f>
        <v>1.4161239378902496E-4</v>
      </c>
      <c r="AD424" s="3"/>
      <c r="AE424" s="3"/>
      <c r="AF424" s="7">
        <f>offs451+Ampl451*SIN(2*PI()*freq451*('4v'!U412)+deph451*PI()/180)</f>
        <v>1.5305456548523788</v>
      </c>
      <c r="AG424" s="8">
        <f>('4v'!V412-AF424)^2</f>
        <v>5.859569914345302E-6</v>
      </c>
      <c r="AH424" s="9">
        <f>offs452+Ampl452*SIN(2*PI()*freq452*('4v'!U412-reta452)+deph452*PI()/180)</f>
        <v>0.95214862832495895</v>
      </c>
      <c r="AI424" s="10">
        <f>('4v'!W412-AH424)^2</f>
        <v>3.8270441526223556E-8</v>
      </c>
      <c r="AL424" s="76"/>
      <c r="AN424" s="76"/>
      <c r="AO424" s="80"/>
    </row>
    <row r="425" spans="1:41" x14ac:dyDescent="0.25">
      <c r="A425" s="3"/>
      <c r="B425" s="7">
        <f>offs441+Ampl441*SIN(2*PI()*freq441*('4v'!A413)+deph441*PI()/180)</f>
        <v>-2.1599434886756192</v>
      </c>
      <c r="C425" s="8">
        <f>('4v'!B413-B425)^2</f>
        <v>3.1517302984747161E-6</v>
      </c>
      <c r="D425" s="9">
        <f>offs442+Ampl442*SIN(2*PI()*freq442*('4v'!A413-reta442)+deph442*PI()/180)</f>
        <v>0.92929039096733579</v>
      </c>
      <c r="E425" s="10">
        <f>('4v'!C413-D425)^2</f>
        <v>3.8121746231815906E-4</v>
      </c>
      <c r="F425" s="3"/>
      <c r="G425" s="3"/>
      <c r="H425" s="7">
        <f>offs443+Ampl443*SIN(2*PI()*freq443*('4v'!E413)+deph443*PI()/180)</f>
        <v>-0.1824677086264912</v>
      </c>
      <c r="I425" s="8">
        <f>('4v'!F413-H425)^2</f>
        <v>7.2285235737059217E-6</v>
      </c>
      <c r="J425" s="9">
        <f>offs444+Ampl444*SIN(2*PI()*freq444*('4v'!E413-reta444)+deph444*PI()/180)</f>
        <v>0.61617674331401062</v>
      </c>
      <c r="K425" s="10">
        <f>('4v'!G413-J425)^2</f>
        <v>3.8459431517730471E-7</v>
      </c>
      <c r="L425" s="3"/>
      <c r="M425" s="3"/>
      <c r="N425" s="7">
        <f>offs445+Ampl445*SIN(2*PI()*freq445*('4v'!I413)+deph445*PI()/180)</f>
        <v>-1.727010732021159</v>
      </c>
      <c r="O425" s="8">
        <f>('4v'!J413-N425)^2</f>
        <v>2.1436047892535525E-5</v>
      </c>
      <c r="P425" s="9">
        <f>offs446+Ampl446*SIN(2*PI()*freq446*('4v'!I413-reta446)+deph446*PI()/180)</f>
        <v>1.0660203394869585</v>
      </c>
      <c r="Q425" s="10">
        <f>('4v'!K413-P425)^2</f>
        <v>1.5636825954200854E-4</v>
      </c>
      <c r="R425" s="3"/>
      <c r="S425" s="3"/>
      <c r="T425" s="7">
        <f>offs447+Ampl447*SIN(2*PI()*freq447*('4v'!M413)+deph447*PI()/180)</f>
        <v>-2.012970311396316</v>
      </c>
      <c r="U425" s="8">
        <f>('4v'!N413-T425)^2</f>
        <v>6.3475313909119589E-9</v>
      </c>
      <c r="V425" s="9">
        <f>offs448+Ampl448*SIN(2*PI()*freq448*('4v'!M413-reta448)+deph448*PI()/180)</f>
        <v>0.98590253339232881</v>
      </c>
      <c r="W425" s="10">
        <f>('4v'!O413-V425)^2</f>
        <v>2.1646160017502283E-5</v>
      </c>
      <c r="X425" s="3"/>
      <c r="Y425" s="3"/>
      <c r="Z425" s="7">
        <f>offs449+Ampl449*SIN(2*PI()*freq449*('4v'!Q414)+deph449*PI()/180)</f>
        <v>-0.22730937565702547</v>
      </c>
      <c r="AA425" s="8">
        <f>('4v'!R414-Z425)^2</f>
        <v>1.8762969448649647E-5</v>
      </c>
      <c r="AB425" s="9">
        <f>offs450+Ampl450*SIN(2*PI()*freq450*('4v'!Q414-reta450)+deph450*PI()/180)</f>
        <v>0.7757056221662465</v>
      </c>
      <c r="AC425" s="10">
        <f>('4v'!S414-AB425)^2</f>
        <v>1.2662150561630096E-4</v>
      </c>
      <c r="AD425" s="3"/>
      <c r="AE425" s="3"/>
      <c r="AF425" s="7">
        <f>offs451+Ampl451*SIN(2*PI()*freq451*('4v'!U413)+deph451*PI()/180)</f>
        <v>1.5355261835300948</v>
      </c>
      <c r="AG425" s="8">
        <f>('4v'!V413-AF425)^2</f>
        <v>2.3783300404957564E-6</v>
      </c>
      <c r="AH425" s="9">
        <f>offs452+Ampl452*SIN(2*PI()*freq452*('4v'!U413-reta452)+deph452*PI()/180)</f>
        <v>0.94817737879142605</v>
      </c>
      <c r="AI425" s="10">
        <f>('4v'!W413-AH425)^2</f>
        <v>1.6998629253724722E-8</v>
      </c>
      <c r="AL425" s="76"/>
      <c r="AN425" s="76"/>
      <c r="AO425" s="80"/>
    </row>
    <row r="426" spans="1:41" x14ac:dyDescent="0.25">
      <c r="A426" s="3"/>
      <c r="B426" s="7">
        <f>offs441+Ampl441*SIN(2*PI()*freq441*('4v'!A414)+deph441*PI()/180)</f>
        <v>-2.1855880643835444</v>
      </c>
      <c r="C426" s="8">
        <f>('4v'!B414-B426)^2</f>
        <v>2.3144620578970811E-6</v>
      </c>
      <c r="D426" s="9">
        <f>offs442+Ampl442*SIN(2*PI()*freq442*('4v'!A414-reta442)+deph442*PI()/180)</f>
        <v>0.93990898299825576</v>
      </c>
      <c r="E426" s="10">
        <f>('4v'!C414-D426)^2</f>
        <v>2.7130975216182784E-4</v>
      </c>
      <c r="F426" s="3"/>
      <c r="G426" s="3"/>
      <c r="H426" s="7">
        <f>offs443+Ampl443*SIN(2*PI()*freq443*('4v'!E414)+deph443*PI()/180)</f>
        <v>-0.25682619287038566</v>
      </c>
      <c r="I426" s="8">
        <f>('4v'!F414-H426)^2</f>
        <v>2.0267167803672485E-5</v>
      </c>
      <c r="J426" s="9">
        <f>offs444+Ampl444*SIN(2*PI()*freq444*('4v'!E414-reta444)+deph444*PI()/180)</f>
        <v>0.61901889162993862</v>
      </c>
      <c r="K426" s="10">
        <f>('4v'!G414-J426)^2</f>
        <v>8.4262526993235268E-4</v>
      </c>
      <c r="L426" s="3"/>
      <c r="M426" s="3"/>
      <c r="N426" s="7">
        <f>offs445+Ampl445*SIN(2*PI()*freq445*('4v'!I414)+deph445*PI()/180)</f>
        <v>-1.7076599534975263</v>
      </c>
      <c r="O426" s="8">
        <f>('4v'!J414-N426)^2</f>
        <v>1.979748518954492E-5</v>
      </c>
      <c r="P426" s="9">
        <f>offs446+Ampl446*SIN(2*PI()*freq446*('4v'!I414-reta446)+deph446*PI()/180)</f>
        <v>1.0673480265218722</v>
      </c>
      <c r="Q426" s="10">
        <f>('4v'!K414-P426)^2</f>
        <v>1.4111744826873453E-4</v>
      </c>
      <c r="R426" s="3"/>
      <c r="S426" s="3"/>
      <c r="T426" s="7">
        <f>offs447+Ampl447*SIN(2*PI()*freq447*('4v'!M414)+deph447*PI()/180)</f>
        <v>-1.9932845436306506</v>
      </c>
      <c r="U426" s="8">
        <f>('4v'!N414-T426)^2</f>
        <v>5.6019790047870582E-9</v>
      </c>
      <c r="V426" s="9">
        <f>offs448+Ampl448*SIN(2*PI()*freq448*('4v'!M414-reta448)+deph448*PI()/180)</f>
        <v>0.98816811465861831</v>
      </c>
      <c r="W426" s="10">
        <f>('4v'!O414-V426)^2</f>
        <v>2.4651271260101087E-5</v>
      </c>
      <c r="X426" s="3"/>
      <c r="Y426" s="3"/>
      <c r="Z426" s="7">
        <f>offs449+Ampl449*SIN(2*PI()*freq449*('4v'!Q415)+deph449*PI()/180)</f>
        <v>-0.31450790209713531</v>
      </c>
      <c r="AA426" s="8">
        <f>('4v'!R415-Z426)^2</f>
        <v>9.4255011331743596E-6</v>
      </c>
      <c r="AB426" s="9">
        <f>offs450+Ampl450*SIN(2*PI()*freq450*('4v'!Q415-reta450)+deph450*PI()/180)</f>
        <v>0.77331936017355196</v>
      </c>
      <c r="AC426" s="10">
        <f>('4v'!S415-AB426)^2</f>
        <v>1.170585545650433E-4</v>
      </c>
      <c r="AD426" s="3"/>
      <c r="AE426" s="3"/>
      <c r="AF426" s="7">
        <f>offs451+Ampl451*SIN(2*PI()*freq451*('4v'!U414)+deph451*PI()/180)</f>
        <v>1.5326490695517139</v>
      </c>
      <c r="AG426" s="8">
        <f>('4v'!V414-AF426)^2</f>
        <v>6.6103986397499173E-6</v>
      </c>
      <c r="AH426" s="9">
        <f>offs452+Ampl452*SIN(2*PI()*freq452*('4v'!U414-reta452)+deph452*PI()/180)</f>
        <v>0.9439622539524245</v>
      </c>
      <c r="AI426" s="10">
        <f>('4v'!W414-AH426)^2</f>
        <v>3.1950149523865231E-8</v>
      </c>
      <c r="AL426" s="76"/>
      <c r="AN426" s="76"/>
      <c r="AO426" s="80"/>
    </row>
    <row r="427" spans="1:41" x14ac:dyDescent="0.25">
      <c r="A427" s="3"/>
      <c r="B427" s="7">
        <f>offs441+Ampl441*SIN(2*PI()*freq441*('4v'!A415)+deph441*PI()/180)</f>
        <v>-2.2101468974145719</v>
      </c>
      <c r="C427" s="8">
        <f>('4v'!B415-B427)^2</f>
        <v>1.600020683493019E-7</v>
      </c>
      <c r="D427" s="9">
        <f>offs442+Ampl442*SIN(2*PI()*freq442*('4v'!A415-reta442)+deph442*PI()/180)</f>
        <v>0.95048943493260252</v>
      </c>
      <c r="E427" s="10">
        <f>('4v'!C415-D427)^2</f>
        <v>8.9753548330200655E-5</v>
      </c>
      <c r="F427" s="3"/>
      <c r="G427" s="3"/>
      <c r="H427" s="7">
        <f>offs443+Ampl443*SIN(2*PI()*freq443*('4v'!E415)+deph443*PI()/180)</f>
        <v>-0.33148280405348368</v>
      </c>
      <c r="I427" s="8">
        <f>('4v'!F415-H427)^2</f>
        <v>1.6516875862490217E-5</v>
      </c>
      <c r="J427" s="9">
        <f>offs444+Ampl444*SIN(2*PI()*freq444*('4v'!E415-reta444)+deph444*PI()/180)</f>
        <v>0.62223019189735429</v>
      </c>
      <c r="K427" s="10">
        <f>('4v'!G415-J427)^2</f>
        <v>8.8345126607831915E-4</v>
      </c>
      <c r="L427" s="3"/>
      <c r="M427" s="3"/>
      <c r="N427" s="7">
        <f>offs445+Ampl445*SIN(2*PI()*freq445*('4v'!I415)+deph445*PI()/180)</f>
        <v>-1.6881113821729417</v>
      </c>
      <c r="O427" s="8">
        <f>('4v'!J415-N427)^2</f>
        <v>1.9951925485586573E-5</v>
      </c>
      <c r="P427" s="9">
        <f>offs446+Ampl446*SIN(2*PI()*freq446*('4v'!I415-reta446)+deph446*PI()/180)</f>
        <v>1.0686472541137979</v>
      </c>
      <c r="Q427" s="10">
        <f>('4v'!K415-P427)^2</f>
        <v>1.2600947301008765E-4</v>
      </c>
      <c r="R427" s="3"/>
      <c r="S427" s="3"/>
      <c r="T427" s="7">
        <f>offs447+Ampl447*SIN(2*PI()*freq447*('4v'!M415)+deph447*PI()/180)</f>
        <v>-1.9732193524418691</v>
      </c>
      <c r="U427" s="8">
        <f>('4v'!N415-T427)^2</f>
        <v>6.5633703364082552E-6</v>
      </c>
      <c r="V427" s="9">
        <f>offs448+Ampl448*SIN(2*PI()*freq448*('4v'!M415-reta448)+deph448*PI()/180)</f>
        <v>0.99040867328273607</v>
      </c>
      <c r="W427" s="10">
        <f>('4v'!O415-V427)^2</f>
        <v>1.088546813763838E-5</v>
      </c>
      <c r="X427" s="3"/>
      <c r="Y427" s="3"/>
      <c r="Z427" s="7">
        <f>offs449+Ampl449*SIN(2*PI()*freq449*('4v'!Q416)+deph449*PI()/180)</f>
        <v>-0.40197698132459053</v>
      </c>
      <c r="AA427" s="8">
        <f>('4v'!R416-Z427)^2</f>
        <v>2.3685784832590693E-6</v>
      </c>
      <c r="AB427" s="9">
        <f>offs450+Ampl450*SIN(2*PI()*freq450*('4v'!Q416-reta450)+deph450*PI()/180)</f>
        <v>0.77115192994330595</v>
      </c>
      <c r="AC427" s="10">
        <f>('4v'!S416-AB427)^2</f>
        <v>1.1246453910242766E-4</v>
      </c>
      <c r="AD427" s="3"/>
      <c r="AE427" s="3"/>
      <c r="AF427" s="7">
        <f>offs451+Ampl451*SIN(2*PI()*freq451*('4v'!U415)+deph451*PI()/180)</f>
        <v>1.5219256675716804</v>
      </c>
      <c r="AG427" s="8">
        <f>('4v'!V415-AF427)^2</f>
        <v>1.2721117566876116E-5</v>
      </c>
      <c r="AH427" s="9">
        <f>offs452+Ampl452*SIN(2*PI()*freq452*('4v'!U415-reta452)+deph452*PI()/180)</f>
        <v>0.93951988897998651</v>
      </c>
      <c r="AI427" s="10">
        <f>('4v'!W415-AH427)^2</f>
        <v>5.0995454890473301E-7</v>
      </c>
      <c r="AL427" s="76"/>
      <c r="AN427" s="76"/>
      <c r="AO427" s="80"/>
    </row>
    <row r="428" spans="1:41" x14ac:dyDescent="0.25">
      <c r="A428" s="3"/>
      <c r="B428" s="7">
        <f>offs441+Ampl441*SIN(2*PI()*freq441*('4v'!A416)+deph441*PI()/180)</f>
        <v>-2.2336044758833808</v>
      </c>
      <c r="C428" s="8">
        <f>('4v'!B416-B428)^2</f>
        <v>1.4434233438899859E-7</v>
      </c>
      <c r="D428" s="9">
        <f>offs442+Ampl442*SIN(2*PI()*freq442*('4v'!A416-reta442)+deph442*PI()/180)</f>
        <v>0.96102506393015952</v>
      </c>
      <c r="E428" s="10">
        <f>('4v'!C416-D428)^2</f>
        <v>4.016471656885867E-5</v>
      </c>
      <c r="F428" s="3"/>
      <c r="G428" s="3"/>
      <c r="H428" s="7">
        <f>offs443+Ampl443*SIN(2*PI()*freq443*('4v'!E416)+deph443*PI()/180)</f>
        <v>-0.4063314510461758</v>
      </c>
      <c r="I428" s="8">
        <f>('4v'!F416-H428)^2</f>
        <v>1.179337903705193E-5</v>
      </c>
      <c r="J428" s="9">
        <f>offs444+Ampl444*SIN(2*PI()*freq444*('4v'!E416-reta444)+deph444*PI()/180)</f>
        <v>0.62580608068285959</v>
      </c>
      <c r="K428" s="10">
        <f>('4v'!G416-J428)^2</f>
        <v>2.6835089884398171E-4</v>
      </c>
      <c r="L428" s="3"/>
      <c r="M428" s="3"/>
      <c r="N428" s="7">
        <f>offs445+Ampl445*SIN(2*PI()*freq445*('4v'!I416)+deph445*PI()/180)</f>
        <v>-1.6683681049934305</v>
      </c>
      <c r="O428" s="8">
        <f>('4v'!J416-N428)^2</f>
        <v>2.1891029137699422E-5</v>
      </c>
      <c r="P428" s="9">
        <f>offs446+Ampl446*SIN(2*PI()*freq446*('4v'!I416-reta446)+deph446*PI()/180)</f>
        <v>1.0699178170996375</v>
      </c>
      <c r="Q428" s="10">
        <f>('4v'!K416-P428)^2</f>
        <v>7.3783068057562307E-5</v>
      </c>
      <c r="R428" s="3"/>
      <c r="S428" s="3"/>
      <c r="T428" s="7">
        <f>offs447+Ampl447*SIN(2*PI()*freq447*('4v'!M416)+deph447*PI()/180)</f>
        <v>-1.9527796886156554</v>
      </c>
      <c r="U428" s="8">
        <f>('4v'!N416-T428)^2</f>
        <v>1.2043130510639107E-5</v>
      </c>
      <c r="V428" s="9">
        <f>offs448+Ampl448*SIN(2*PI()*freq448*('4v'!M416-reta448)+deph448*PI()/180)</f>
        <v>0.99262365680405351</v>
      </c>
      <c r="W428" s="10">
        <f>('4v'!O416-V428)^2</f>
        <v>1.2681909006292583E-5</v>
      </c>
      <c r="X428" s="3"/>
      <c r="Y428" s="3"/>
      <c r="Z428" s="7">
        <f>offs449+Ampl449*SIN(2*PI()*freq449*('4v'!Q417)+deph449*PI()/180)</f>
        <v>-0.48954743671287759</v>
      </c>
      <c r="AA428" s="8">
        <f>('4v'!R417-Z428)^2</f>
        <v>3.5443408694238472E-5</v>
      </c>
      <c r="AB428" s="9">
        <f>offs450+Ampl450*SIN(2*PI()*freq450*('4v'!Q417-reta450)+deph450*PI()/180)</f>
        <v>0.76920752356873501</v>
      </c>
      <c r="AC428" s="10">
        <f>('4v'!S417-AB428)^2</f>
        <v>1.1264688254409369E-4</v>
      </c>
      <c r="AD428" s="3"/>
      <c r="AE428" s="3"/>
      <c r="AF428" s="7">
        <f>offs451+Ampl451*SIN(2*PI()*freq451*('4v'!U416)+deph451*PI()/180)</f>
        <v>1.503398297958553</v>
      </c>
      <c r="AG428" s="8">
        <f>('4v'!V416-AF428)^2</f>
        <v>4.4129177773760306E-7</v>
      </c>
      <c r="AH428" s="9">
        <f>offs452+Ampl452*SIN(2*PI()*freq452*('4v'!U416-reta452)+deph452*PI()/180)</f>
        <v>0.93486781585913459</v>
      </c>
      <c r="AI428" s="10">
        <f>('4v'!W416-AH428)^2</f>
        <v>2.1321377252350057E-6</v>
      </c>
      <c r="AL428" s="76"/>
      <c r="AN428" s="76"/>
      <c r="AO428" s="80"/>
    </row>
    <row r="429" spans="1:41" x14ac:dyDescent="0.25">
      <c r="A429" s="3"/>
      <c r="B429" s="7">
        <f>offs441+Ampl441*SIN(2*PI()*freq441*('4v'!A417)+deph441*PI()/180)</f>
        <v>-2.2559459834806335</v>
      </c>
      <c r="C429" s="8">
        <f>('4v'!B417-B429)^2</f>
        <v>1.1758154290087974E-5</v>
      </c>
      <c r="D429" s="9">
        <f>offs442+Ampl442*SIN(2*PI()*freq442*('4v'!A417-reta442)+deph442*PI()/180)</f>
        <v>0.97150921546183699</v>
      </c>
      <c r="E429" s="10">
        <f>('4v'!C417-D429)^2</f>
        <v>1.2017236028483085E-4</v>
      </c>
      <c r="F429" s="3"/>
      <c r="G429" s="3"/>
      <c r="H429" s="7">
        <f>offs443+Ampl443*SIN(2*PI()*freq443*('4v'!E417)+deph443*PI()/180)</f>
        <v>-0.48126576982544861</v>
      </c>
      <c r="I429" s="8">
        <f>('4v'!F417-H429)^2</f>
        <v>9.8644350964483424E-6</v>
      </c>
      <c r="J429" s="9">
        <f>offs444+Ampl444*SIN(2*PI()*freq444*('4v'!E417-reta444)+deph444*PI()/180)</f>
        <v>0.62974147645282108</v>
      </c>
      <c r="K429" s="10">
        <f>('4v'!G417-J429)^2</f>
        <v>7.1846703922711202E-6</v>
      </c>
      <c r="L429" s="3"/>
      <c r="M429" s="3"/>
      <c r="N429" s="7">
        <f>offs445+Ampl445*SIN(2*PI()*freq445*('4v'!I417)+deph445*PI()/180)</f>
        <v>-1.6484332396513313</v>
      </c>
      <c r="O429" s="8">
        <f>('4v'!J417-N429)^2</f>
        <v>2.5830793304147642E-5</v>
      </c>
      <c r="P429" s="9">
        <f>offs446+Ampl446*SIN(2*PI()*freq446*('4v'!I417-reta446)+deph446*PI()/180)</f>
        <v>1.0711595148427668</v>
      </c>
      <c r="Q429" s="10">
        <f>('4v'!K417-P429)^2</f>
        <v>6.2067214498172547E-5</v>
      </c>
      <c r="R429" s="3"/>
      <c r="S429" s="3"/>
      <c r="T429" s="7">
        <f>offs447+Ampl447*SIN(2*PI()*freq447*('4v'!M417)+deph447*PI()/180)</f>
        <v>-1.9319705953332136</v>
      </c>
      <c r="U429" s="8">
        <f>('4v'!N417-T429)^2</f>
        <v>7.8122746893309456E-6</v>
      </c>
      <c r="V429" s="9">
        <f>offs448+Ampl448*SIN(2*PI()*freq448*('4v'!M417-reta448)+deph448*PI()/180)</f>
        <v>0.99481251906806456</v>
      </c>
      <c r="W429" s="10">
        <f>('4v'!O417-V429)^2</f>
        <v>1.4416518471150533E-5</v>
      </c>
      <c r="X429" s="3"/>
      <c r="Y429" s="3"/>
      <c r="Z429" s="7">
        <f>offs449+Ampl449*SIN(2*PI()*freq449*('4v'!Q418)+deph449*PI()/180)</f>
        <v>-0.57704989556074016</v>
      </c>
      <c r="AA429" s="8">
        <f>('4v'!R418-Z429)^2</f>
        <v>5.6533790453317881E-5</v>
      </c>
      <c r="AB429" s="9">
        <f>offs450+Ampl450*SIN(2*PI()*freq450*('4v'!Q418-reta450)+deph450*PI()/180)</f>
        <v>0.76748990178579235</v>
      </c>
      <c r="AC429" s="10">
        <f>('4v'!S418-AB429)^2</f>
        <v>7.9137068582463694E-5</v>
      </c>
      <c r="AD429" s="3"/>
      <c r="AE429" s="3"/>
      <c r="AF429" s="7">
        <f>offs451+Ampl451*SIN(2*PI()*freq451*('4v'!U417)+deph451*PI()/180)</f>
        <v>1.4771400797758454</v>
      </c>
      <c r="AG429" s="8">
        <f>('4v'!V417-AF429)^2</f>
        <v>4.1583457819265519E-8</v>
      </c>
      <c r="AH429" s="9">
        <f>offs452+Ampl452*SIN(2*PI()*freq452*('4v'!U417-reta452)+deph452*PI()/180)</f>
        <v>0.930024394197147</v>
      </c>
      <c r="AI429" s="10">
        <f>('4v'!W417-AH429)^2</f>
        <v>5.7485135858742622E-6</v>
      </c>
      <c r="AL429" s="76"/>
      <c r="AN429" s="76"/>
      <c r="AO429" s="80"/>
    </row>
    <row r="430" spans="1:41" x14ac:dyDescent="0.25">
      <c r="A430" s="3"/>
      <c r="B430" s="7">
        <f>offs441+Ampl441*SIN(2*PI()*freq441*('4v'!A418)+deph441*PI()/180)</f>
        <v>-2.2771573088312773</v>
      </c>
      <c r="C430" s="8">
        <f>('4v'!B418-B430)^2</f>
        <v>3.0589701082701203E-6</v>
      </c>
      <c r="D430" s="9">
        <f>offs442+Ampl442*SIN(2*PI()*freq442*('4v'!A418-reta442)+deph442*PI()/180)</f>
        <v>0.9819352675128169</v>
      </c>
      <c r="E430" s="10">
        <f>('4v'!C418-D430)^2</f>
        <v>3.0562618094619231E-4</v>
      </c>
      <c r="F430" s="3"/>
      <c r="G430" s="3"/>
      <c r="H430" s="7">
        <f>offs443+Ampl443*SIN(2*PI()*freq443*('4v'!E418)+deph443*PI()/180)</f>
        <v>-0.55617927462400263</v>
      </c>
      <c r="I430" s="8">
        <f>('4v'!F418-H430)^2</f>
        <v>3.350875390257253E-5</v>
      </c>
      <c r="J430" s="9">
        <f>offs444+Ampl444*SIN(2*PI()*freq444*('4v'!E418-reta444)+deph444*PI()/180)</f>
        <v>0.63403078679451008</v>
      </c>
      <c r="K430" s="10">
        <f>('4v'!G418-J430)^2</f>
        <v>2.9700685404598963E-4</v>
      </c>
      <c r="L430" s="3"/>
      <c r="M430" s="3"/>
      <c r="N430" s="7">
        <f>offs445+Ampl445*SIN(2*PI()*freq445*('4v'!I418)+deph445*PI()/180)</f>
        <v>-1.6283099340929743</v>
      </c>
      <c r="O430" s="8">
        <f>('4v'!J418-N430)^2</f>
        <v>1.3848266506300457E-5</v>
      </c>
      <c r="P430" s="9">
        <f>offs446+Ampl446*SIN(2*PI()*freq446*('4v'!I418-reta446)+deph446*PI()/180)</f>
        <v>1.072372151264718</v>
      </c>
      <c r="Q430" s="10">
        <f>('4v'!K418-P430)^2</f>
        <v>5.0948064138683426E-5</v>
      </c>
      <c r="R430" s="3"/>
      <c r="S430" s="3"/>
      <c r="T430" s="7">
        <f>offs447+Ampl447*SIN(2*PI()*freq447*('4v'!M418)+deph447*PI()/180)</f>
        <v>-1.9107972069269379</v>
      </c>
      <c r="U430" s="8">
        <f>('4v'!N418-T430)^2</f>
        <v>6.1705196697892532E-6</v>
      </c>
      <c r="V430" s="9">
        <f>offs448+Ampl448*SIN(2*PI()*freq448*('4v'!M418-reta448)+deph448*PI()/180)</f>
        <v>0.99697472036105284</v>
      </c>
      <c r="W430" s="10">
        <f>('4v'!O418-V430)^2</f>
        <v>4.2142356619817848E-6</v>
      </c>
      <c r="X430" s="3"/>
      <c r="Y430" s="3"/>
      <c r="Z430" s="7">
        <f>offs449+Ampl449*SIN(2*PI()*freq449*('4v'!Q419)+deph449*PI()/180)</f>
        <v>-0.66431511668111975</v>
      </c>
      <c r="AA430" s="8">
        <f>('4v'!R419-Z430)^2</f>
        <v>2.4404752823077225E-5</v>
      </c>
      <c r="AB430" s="9">
        <f>offs450+Ampl450*SIN(2*PI()*freq450*('4v'!Q419-reta450)+deph450*PI()/180)</f>
        <v>0.76600238669940246</v>
      </c>
      <c r="AC430" s="10">
        <f>('4v'!S419-AB430)^2</f>
        <v>8.7635560935749127E-5</v>
      </c>
      <c r="AD430" s="3"/>
      <c r="AE430" s="3"/>
      <c r="AF430" s="7">
        <f>offs451+Ampl451*SIN(2*PI()*freq451*('4v'!U418)+deph451*PI()/180)</f>
        <v>1.4432546422144845</v>
      </c>
      <c r="AG430" s="8">
        <f>('4v'!V418-AF430)^2</f>
        <v>9.1242793879258459E-6</v>
      </c>
      <c r="AH430" s="9">
        <f>offs452+Ampl452*SIN(2*PI()*freq452*('4v'!U418-reta452)+deph452*PI()/180)</f>
        <v>0.92500873876657452</v>
      </c>
      <c r="AI430" s="10">
        <f>('4v'!W418-AH430)^2</f>
        <v>2.4126204592624237E-6</v>
      </c>
      <c r="AL430" s="76"/>
      <c r="AN430" s="76"/>
      <c r="AO430" s="80"/>
    </row>
    <row r="431" spans="1:41" x14ac:dyDescent="0.25">
      <c r="A431" s="3"/>
      <c r="B431" s="7">
        <f>offs441+Ampl441*SIN(2*PI()*freq441*('4v'!A419)+deph441*PI()/180)</f>
        <v>-2.2972250544075905</v>
      </c>
      <c r="C431" s="8">
        <f>('4v'!B419-B431)^2</f>
        <v>1.4700243145529948E-6</v>
      </c>
      <c r="D431" s="9">
        <f>offs442+Ampl442*SIN(2*PI()*freq442*('4v'!A419-reta442)+deph442*PI()/180)</f>
        <v>0.99229663476515839</v>
      </c>
      <c r="E431" s="10">
        <f>('4v'!C419-D431)^2</f>
        <v>3.2681172537332264E-4</v>
      </c>
      <c r="F431" s="3"/>
      <c r="G431" s="3"/>
      <c r="H431" s="7">
        <f>offs443+Ampl443*SIN(2*PI()*freq443*('4v'!E419)+deph443*PI()/180)</f>
        <v>-0.63096550925234229</v>
      </c>
      <c r="I431" s="8">
        <f>('4v'!F419-H431)^2</f>
        <v>6.9042958399209923E-5</v>
      </c>
      <c r="J431" s="9">
        <f>offs444+Ampl444*SIN(2*PI()*freq444*('4v'!E419-reta444)+deph444*PI()/180)</f>
        <v>0.63866791636322473</v>
      </c>
      <c r="K431" s="10">
        <f>('4v'!G419-J431)^2</f>
        <v>1.7141518002405502E-3</v>
      </c>
      <c r="L431" s="3"/>
      <c r="M431" s="3"/>
      <c r="N431" s="7">
        <f>offs445+Ampl445*SIN(2*PI()*freq445*('4v'!I419)+deph445*PI()/180)</f>
        <v>-1.6080013660215831</v>
      </c>
      <c r="O431" s="8">
        <f>('4v'!J419-N431)^2</f>
        <v>2.0237797644546882E-5</v>
      </c>
      <c r="P431" s="9">
        <f>offs446+Ampl446*SIN(2*PI()*freq446*('4v'!I419-reta446)+deph446*PI()/180)</f>
        <v>1.0735555348761427</v>
      </c>
      <c r="Q431" s="10">
        <f>('4v'!K419-P431)^2</f>
        <v>1.9491561661983639E-5</v>
      </c>
      <c r="R431" s="3"/>
      <c r="S431" s="3"/>
      <c r="T431" s="7">
        <f>offs447+Ampl447*SIN(2*PI()*freq447*('4v'!M419)+deph447*PI()/180)</f>
        <v>-1.8892647476135931</v>
      </c>
      <c r="U431" s="8">
        <f>('4v'!N419-T431)^2</f>
        <v>2.0117578674916488E-5</v>
      </c>
      <c r="V431" s="9">
        <f>offs448+Ampl448*SIN(2*PI()*freq448*('4v'!M419-reta448)+deph448*PI()/180)</f>
        <v>0.99910972754316962</v>
      </c>
      <c r="W431" s="10">
        <f>('4v'!O419-V431)^2</f>
        <v>4.9940518868517309E-6</v>
      </c>
      <c r="X431" s="3"/>
      <c r="Y431" s="3"/>
      <c r="Z431" s="7">
        <f>offs449+Ampl449*SIN(2*PI()*freq449*('4v'!Q420)+deph449*PI()/180)</f>
        <v>-0.75117431773571375</v>
      </c>
      <c r="AA431" s="8">
        <f>('4v'!R420-Z431)^2</f>
        <v>3.8232674475968623E-6</v>
      </c>
      <c r="AB431" s="9">
        <f>offs450+Ampl450*SIN(2*PI()*freq450*('4v'!Q420-reta450)+deph450*PI()/180)</f>
        <v>0.76474785535807699</v>
      </c>
      <c r="AC431" s="10">
        <f>('4v'!S420-AB431)^2</f>
        <v>6.5721103796781449E-5</v>
      </c>
      <c r="AD431" s="3"/>
      <c r="AE431" s="3"/>
      <c r="AF431" s="7">
        <f>offs451+Ampl451*SIN(2*PI()*freq451*('4v'!U419)+deph451*PI()/180)</f>
        <v>1.4018757156157431</v>
      </c>
      <c r="AG431" s="8">
        <f>('4v'!V419-AF431)^2</f>
        <v>4.9521566784055782E-7</v>
      </c>
      <c r="AH431" s="9">
        <f>offs452+Ampl452*SIN(2*PI()*freq452*('4v'!U419-reta452)+deph452*PI()/180)</f>
        <v>0.91984064406796673</v>
      </c>
      <c r="AI431" s="10">
        <f>('4v'!W419-AH431)^2</f>
        <v>7.9262290240351102E-6</v>
      </c>
      <c r="AL431" s="76"/>
      <c r="AN431" s="76"/>
      <c r="AO431" s="80"/>
    </row>
    <row r="432" spans="1:41" x14ac:dyDescent="0.25">
      <c r="A432" s="3"/>
      <c r="B432" s="7">
        <f>offs441+Ampl441*SIN(2*PI()*freq441*('4v'!A420)+deph441*PI()/180)</f>
        <v>-2.3161365449913456</v>
      </c>
      <c r="C432" s="8">
        <f>('4v'!B420-B432)^2</f>
        <v>3.3571584167393951E-6</v>
      </c>
      <c r="D432" s="9">
        <f>offs442+Ampl442*SIN(2*PI()*freq442*('4v'!A420-reta442)+deph442*PI()/180)</f>
        <v>1.0025867727572249</v>
      </c>
      <c r="E432" s="10">
        <f>('4v'!C420-D432)^2</f>
        <v>5.0664034929183844E-4</v>
      </c>
      <c r="F432" s="3"/>
      <c r="G432" s="3"/>
      <c r="H432" s="7">
        <f>offs443+Ampl443*SIN(2*PI()*freq443*('4v'!E420)+deph443*PI()/180)</f>
        <v>-0.70551819837884422</v>
      </c>
      <c r="I432" s="8">
        <f>('4v'!F420-H432)^2</f>
        <v>2.2438206251496504E-5</v>
      </c>
      <c r="J432" s="9">
        <f>offs444+Ampl444*SIN(2*PI()*freq444*('4v'!E420-reta444)+deph444*PI()/180)</f>
        <v>0.64364627554410969</v>
      </c>
      <c r="K432" s="10">
        <f>('4v'!G420-J432)^2</f>
        <v>6.1982453596823317E-4</v>
      </c>
      <c r="L432" s="3"/>
      <c r="M432" s="3"/>
      <c r="N432" s="7">
        <f>offs445+Ampl445*SIN(2*PI()*freq445*('4v'!I420)+deph445*PI()/180)</f>
        <v>-1.5875107423954811</v>
      </c>
      <c r="O432" s="8">
        <f>('4v'!J420-N432)^2</f>
        <v>2.9789956171238414E-5</v>
      </c>
      <c r="P432" s="9">
        <f>offs446+Ampl446*SIN(2*PI()*freq446*('4v'!I420-reta446)+deph446*PI()/180)</f>
        <v>1.0747094788070504</v>
      </c>
      <c r="Q432" s="10">
        <f>('4v'!K420-P432)^2</f>
        <v>2.7643012975574293E-6</v>
      </c>
      <c r="R432" s="3"/>
      <c r="S432" s="3"/>
      <c r="T432" s="7">
        <f>offs447+Ampl447*SIN(2*PI()*freq447*('4v'!M420)+deph447*PI()/180)</f>
        <v>-1.8673785302053179</v>
      </c>
      <c r="U432" s="8">
        <f>('4v'!N420-T432)^2</f>
        <v>2.3883842145277702E-5</v>
      </c>
      <c r="V432" s="9">
        <f>offs448+Ampl448*SIN(2*PI()*freq448*('4v'!M420-reta448)+deph448*PI()/180)</f>
        <v>1.0012170141798924</v>
      </c>
      <c r="W432" s="10">
        <f>('4v'!O420-V432)^2</f>
        <v>5.706863180707133E-6</v>
      </c>
      <c r="X432" s="3"/>
      <c r="Y432" s="3"/>
      <c r="Z432" s="7">
        <f>offs449+Ampl449*SIN(2*PI()*freq449*('4v'!Q421)+deph449*PI()/180)</f>
        <v>-0.83745950168206806</v>
      </c>
      <c r="AA432" s="8">
        <f>('4v'!R421-Z432)^2</f>
        <v>1.8117806569448027E-5</v>
      </c>
      <c r="AB432" s="9">
        <f>offs450+Ampl450*SIN(2*PI()*freq450*('4v'!Q421-reta450)+deph450*PI()/180)</f>
        <v>0.76372873418932685</v>
      </c>
      <c r="AC432" s="10">
        <f>('4v'!S421-AB432)^2</f>
        <v>5.0235975938552658E-5</v>
      </c>
      <c r="AD432" s="3"/>
      <c r="AE432" s="3"/>
      <c r="AF432" s="7">
        <f>offs451+Ampl451*SIN(2*PI()*freq451*('4v'!U420)+deph451*PI()/180)</f>
        <v>1.3531666036986718</v>
      </c>
      <c r="AG432" s="8">
        <f>('4v'!V420-AF432)^2</f>
        <v>6.766768450685583E-7</v>
      </c>
      <c r="AH432" s="9">
        <f>offs452+Ampl452*SIN(2*PI()*freq452*('4v'!U420-reta452)+deph452*PI()/180)</f>
        <v>0.91454050621002114</v>
      </c>
      <c r="AI432" s="10">
        <f>('4v'!W420-AH432)^2</f>
        <v>5.091764224213027E-6</v>
      </c>
      <c r="AL432" s="76"/>
      <c r="AN432" s="76"/>
      <c r="AO432" s="80"/>
    </row>
    <row r="433" spans="1:41" x14ac:dyDescent="0.25">
      <c r="A433" s="3"/>
      <c r="B433" s="7">
        <f>offs441+Ampl441*SIN(2*PI()*freq441*('4v'!A421)+deph441*PI()/180)</f>
        <v>-2.3338798356797539</v>
      </c>
      <c r="C433" s="8">
        <f>('4v'!B421-B433)^2</f>
        <v>2.7791034478383429E-6</v>
      </c>
      <c r="D433" s="9">
        <f>offs442+Ampl442*SIN(2*PI()*freq442*('4v'!A421-reta442)+deph442*PI()/180)</f>
        <v>1.0127991820173079</v>
      </c>
      <c r="E433" s="10">
        <f>('4v'!C421-D433)^2</f>
        <v>5.2695415464694656E-4</v>
      </c>
      <c r="F433" s="3"/>
      <c r="G433" s="3"/>
      <c r="H433" s="7">
        <f>offs443+Ampl443*SIN(2*PI()*freq443*('4v'!E421)+deph443*PI()/180)</f>
        <v>-0.7797313985528227</v>
      </c>
      <c r="I433" s="8">
        <f>('4v'!F421-H433)^2</f>
        <v>6.8078762187002332E-7</v>
      </c>
      <c r="J433" s="9">
        <f>offs444+Ampl444*SIN(2*PI()*freq444*('4v'!E421-reta444)+deph444*PI()/180)</f>
        <v>0.64895878981635902</v>
      </c>
      <c r="K433" s="10">
        <f>('4v'!G421-J433)^2</f>
        <v>3.4667871171463504E-4</v>
      </c>
      <c r="L433" s="3"/>
      <c r="M433" s="3"/>
      <c r="N433" s="7">
        <f>offs445+Ampl445*SIN(2*PI()*freq445*('4v'!I421)+deph445*PI()/180)</f>
        <v>-1.5668412989216731</v>
      </c>
      <c r="O433" s="8">
        <f>('4v'!J421-N433)^2</f>
        <v>2.1558294761638233E-5</v>
      </c>
      <c r="P433" s="9">
        <f>offs446+Ampl446*SIN(2*PI()*freq446*('4v'!I421-reta446)+deph446*PI()/180)</f>
        <v>1.0758338008363175</v>
      </c>
      <c r="Q433" s="10">
        <f>('4v'!K421-P433)^2</f>
        <v>9.439882414529986E-6</v>
      </c>
      <c r="R433" s="3"/>
      <c r="S433" s="3"/>
      <c r="T433" s="7">
        <f>offs447+Ampl447*SIN(2*PI()*freq447*('4v'!M421)+deph447*PI()/180)</f>
        <v>-1.8451439547987671</v>
      </c>
      <c r="U433" s="8">
        <f>('4v'!N421-T433)^2</f>
        <v>1.3573220596982876E-5</v>
      </c>
      <c r="V433" s="9">
        <f>offs448+Ampl448*SIN(2*PI()*freq448*('4v'!M421-reta448)+deph448*PI()/180)</f>
        <v>1.0032960606718286</v>
      </c>
      <c r="W433" s="10">
        <f>('4v'!O421-V433)^2</f>
        <v>3.1550764473269057E-7</v>
      </c>
      <c r="X433" s="3"/>
      <c r="Y433" s="3"/>
      <c r="Z433" s="7">
        <f>offs449+Ampl449*SIN(2*PI()*freq449*('4v'!Q422)+deph449*PI()/180)</f>
        <v>-0.92300378170181407</v>
      </c>
      <c r="AA433" s="8">
        <f>('4v'!R422-Z433)^2</f>
        <v>1.4921082475869746E-5</v>
      </c>
      <c r="AB433" s="9">
        <f>offs450+Ampl450*SIN(2*PI()*freq450*('4v'!Q422-reta450)+deph450*PI()/180)</f>
        <v>0.76294699430663426</v>
      </c>
      <c r="AC433" s="10">
        <f>('4v'!S422-AB433)^2</f>
        <v>3.9765564195303638E-5</v>
      </c>
      <c r="AD433" s="3"/>
      <c r="AE433" s="3"/>
      <c r="AF433" s="7">
        <f>offs451+Ampl451*SIN(2*PI()*freq451*('4v'!U421)+deph451*PI()/180)</f>
        <v>1.2973195390749301</v>
      </c>
      <c r="AG433" s="8">
        <f>('4v'!V421-AF433)^2</f>
        <v>2.6131985807758315E-6</v>
      </c>
      <c r="AH433" s="9">
        <f>offs452+Ampl452*SIN(2*PI()*freq452*('4v'!U421-reta452)+deph452*PI()/180)</f>
        <v>0.90912924241546023</v>
      </c>
      <c r="AI433" s="10">
        <f>('4v'!W421-AH433)^2</f>
        <v>3.2679874844610669E-6</v>
      </c>
      <c r="AL433" s="76"/>
      <c r="AN433" s="76"/>
      <c r="AO433" s="80"/>
    </row>
    <row r="434" spans="1:41" x14ac:dyDescent="0.25">
      <c r="A434" s="3"/>
      <c r="B434" s="7">
        <f>offs441+Ampl441*SIN(2*PI()*freq441*('4v'!A422)+deph441*PI()/180)</f>
        <v>-2.3504437194301171</v>
      </c>
      <c r="C434" s="8">
        <f>('4v'!B422-B434)^2</f>
        <v>5.302469423552877E-7</v>
      </c>
      <c r="D434" s="9">
        <f>offs442+Ampl442*SIN(2*PI()*freq442*('4v'!A422-reta442)+deph442*PI()/180)</f>
        <v>1.022927412168833</v>
      </c>
      <c r="E434" s="10">
        <f>('4v'!C422-D434)^2</f>
        <v>5.4372969150584397E-4</v>
      </c>
      <c r="F434" s="3"/>
      <c r="G434" s="3"/>
      <c r="H434" s="7">
        <f>offs443+Ampl443*SIN(2*PI()*freq443*('4v'!E422)+deph443*PI()/180)</f>
        <v>-0.85349964875597517</v>
      </c>
      <c r="I434" s="8">
        <f>('4v'!F422-H434)^2</f>
        <v>1.8325666071533728E-5</v>
      </c>
      <c r="J434" s="9">
        <f>offs444+Ampl444*SIN(2*PI()*freq444*('4v'!E422-reta444)+deph444*PI()/180)</f>
        <v>0.65459790980649735</v>
      </c>
      <c r="K434" s="10">
        <f>('4v'!G422-J434)^2</f>
        <v>2.9155453586207566E-3</v>
      </c>
      <c r="L434" s="3"/>
      <c r="M434" s="3"/>
      <c r="N434" s="7">
        <f>offs445+Ampl445*SIN(2*PI()*freq445*('4v'!I422)+deph445*PI()/180)</f>
        <v>-1.5459962995448921</v>
      </c>
      <c r="O434" s="8">
        <f>('4v'!J422-N434)^2</f>
        <v>1.602969740833978E-5</v>
      </c>
      <c r="P434" s="9">
        <f>offs446+Ampl446*SIN(2*PI()*freq446*('4v'!I422-reta446)+deph446*PI()/180)</f>
        <v>1.0769283234204621</v>
      </c>
      <c r="Q434" s="10">
        <f>('4v'!K422-P434)^2</f>
        <v>3.4623416335751238E-5</v>
      </c>
      <c r="R434" s="3"/>
      <c r="S434" s="3"/>
      <c r="T434" s="7">
        <f>offs447+Ampl447*SIN(2*PI()*freq447*('4v'!M422)+deph447*PI()/180)</f>
        <v>-1.8225665074427198</v>
      </c>
      <c r="U434" s="8">
        <f>('4v'!N422-T434)^2</f>
        <v>2.2822141996040512E-5</v>
      </c>
      <c r="V434" s="9">
        <f>offs448+Ampl448*SIN(2*PI()*freq448*('4v'!M422-reta448)+deph448*PI()/180)</f>
        <v>1.0053463543828354</v>
      </c>
      <c r="W434" s="10">
        <f>('4v'!O422-V434)^2</f>
        <v>4.3410227496901421E-7</v>
      </c>
      <c r="X434" s="3"/>
      <c r="Y434" s="3"/>
      <c r="Z434" s="7">
        <f>offs449+Ampl449*SIN(2*PI()*freq449*('4v'!Q423)+deph449*PI()/180)</f>
        <v>-1.0076417039815651</v>
      </c>
      <c r="AA434" s="8">
        <f>('4v'!R423-Z434)^2</f>
        <v>6.5725781050929272E-6</v>
      </c>
      <c r="AB434" s="9">
        <f>offs450+Ampl450*SIN(2*PI()*freq450*('4v'!Q423-reta450)+deph450*PI()/180)</f>
        <v>0.76240414769706166</v>
      </c>
      <c r="AC434" s="10">
        <f>('4v'!S423-AB434)^2</f>
        <v>1.4517225473424364E-5</v>
      </c>
      <c r="AD434" s="3"/>
      <c r="AE434" s="3"/>
      <c r="AF434" s="7">
        <f>offs451+Ampl451*SIN(2*PI()*freq451*('4v'!U422)+deph451*PI()/180)</f>
        <v>1.2345549245944929</v>
      </c>
      <c r="AG434" s="8">
        <f>('4v'!V422-AF434)^2</f>
        <v>1.8277001091946519E-6</v>
      </c>
      <c r="AH434" s="9">
        <f>offs452+Ampl452*SIN(2*PI()*freq452*('4v'!U422-reta452)+deph452*PI()/180)</f>
        <v>0.90362820847031011</v>
      </c>
      <c r="AI434" s="10">
        <f>('4v'!W422-AH434)^2</f>
        <v>2.1018954795606862E-6</v>
      </c>
      <c r="AL434" s="76"/>
      <c r="AN434" s="76"/>
      <c r="AO434" s="80"/>
    </row>
    <row r="435" spans="1:41" x14ac:dyDescent="0.25">
      <c r="A435" s="3"/>
      <c r="B435" s="7">
        <f>offs441+Ampl441*SIN(2*PI()*freq441*('4v'!A423)+deph441*PI()/180)</f>
        <v>-2.3658177341384374</v>
      </c>
      <c r="C435" s="8">
        <f>('4v'!B423-B435)^2</f>
        <v>8.5681142644054885E-6</v>
      </c>
      <c r="D435" s="9">
        <f>offs442+Ampl442*SIN(2*PI()*freq442*('4v'!A423-reta442)+deph442*PI()/180)</f>
        <v>1.0329650660045533</v>
      </c>
      <c r="E435" s="10">
        <f>('4v'!C423-D435)^2</f>
        <v>4.6815829788219199E-4</v>
      </c>
      <c r="F435" s="3"/>
      <c r="G435" s="3"/>
      <c r="H435" s="7">
        <f>offs443+Ampl443*SIN(2*PI()*freq443*('4v'!E423)+deph443*PI()/180)</f>
        <v>-0.92671812026824929</v>
      </c>
      <c r="I435" s="8">
        <f>('4v'!F423-H435)^2</f>
        <v>1.0762469344447899E-5</v>
      </c>
      <c r="J435" s="9">
        <f>offs444+Ampl444*SIN(2*PI()*freq444*('4v'!E423-reta444)+deph444*PI()/180)</f>
        <v>0.66055562201645257</v>
      </c>
      <c r="K435" s="10">
        <f>('4v'!G423-J435)^2</f>
        <v>2.3076569363533837E-3</v>
      </c>
      <c r="L435" s="3"/>
      <c r="M435" s="3"/>
      <c r="N435" s="7">
        <f>offs445+Ampl445*SIN(2*PI()*freq445*('4v'!I423)+deph445*PI()/180)</f>
        <v>-1.5249790359321822</v>
      </c>
      <c r="O435" s="8">
        <f>('4v'!J423-N435)^2</f>
        <v>1.2507568332505058E-5</v>
      </c>
      <c r="P435" s="9">
        <f>offs446+Ampl446*SIN(2*PI()*freq446*('4v'!I423-reta446)+deph446*PI()/180)</f>
        <v>1.07799287372168</v>
      </c>
      <c r="Q435" s="10">
        <f>('4v'!K423-P435)^2</f>
        <v>7.6140742307123185E-5</v>
      </c>
      <c r="R435" s="3"/>
      <c r="S435" s="3"/>
      <c r="T435" s="7">
        <f>offs447+Ampl447*SIN(2*PI()*freq447*('4v'!M423)+deph447*PI()/180)</f>
        <v>-1.7996517587844765</v>
      </c>
      <c r="U435" s="8">
        <f>('4v'!N423-T435)^2</f>
        <v>3.8534685307941506E-5</v>
      </c>
      <c r="V435" s="9">
        <f>offs448+Ampl448*SIN(2*PI()*freq448*('4v'!M423-reta448)+deph448*PI()/180)</f>
        <v>1.0073673897664202</v>
      </c>
      <c r="W435" s="10">
        <f>('4v'!O423-V435)^2</f>
        <v>5.2820882887766211E-7</v>
      </c>
      <c r="X435" s="3"/>
      <c r="Y435" s="3"/>
      <c r="Z435" s="7">
        <f>offs449+Ampl449*SIN(2*PI()*freq449*('4v'!Q424)+deph449*PI()/180)</f>
        <v>-1.0912095677222187</v>
      </c>
      <c r="AA435" s="8">
        <f>('4v'!R424-Z435)^2</f>
        <v>1.6814655644500726E-5</v>
      </c>
      <c r="AB435" s="9">
        <f>offs450+Ampl450*SIN(2*PI()*freq450*('4v'!Q424-reta450)+deph450*PI()/180)</f>
        <v>0.76210124429687143</v>
      </c>
      <c r="AC435" s="10">
        <f>('4v'!S424-AB435)^2</f>
        <v>2.4156753343574412E-6</v>
      </c>
      <c r="AD435" s="3"/>
      <c r="AE435" s="3"/>
      <c r="AF435" s="7">
        <f>offs451+Ampl451*SIN(2*PI()*freq451*('4v'!U423)+deph451*PI()/180)</f>
        <v>1.165120463516288</v>
      </c>
      <c r="AG435" s="8">
        <f>('4v'!V423-AF435)^2</f>
        <v>4.9705075704594978E-6</v>
      </c>
      <c r="AH435" s="9">
        <f>offs452+Ampl452*SIN(2*PI()*freq452*('4v'!U423-reta452)+deph452*PI()/180)</f>
        <v>0.89805911444236874</v>
      </c>
      <c r="AI435" s="10">
        <f>('4v'!W423-AH435)^2</f>
        <v>1.3453345068015467E-6</v>
      </c>
      <c r="AL435" s="76"/>
      <c r="AN435" s="76"/>
      <c r="AO435" s="80"/>
    </row>
    <row r="436" spans="1:41" x14ac:dyDescent="0.25">
      <c r="A436" s="3"/>
      <c r="B436" s="7">
        <f>offs441+Ampl441*SIN(2*PI()*freq441*('4v'!A424)+deph441*PI()/180)</f>
        <v>-2.3799921692475086</v>
      </c>
      <c r="C436" s="8">
        <f>('4v'!B424-B436)^2</f>
        <v>2.1802567426878087E-6</v>
      </c>
      <c r="D436" s="9">
        <f>offs442+Ampl442*SIN(2*PI()*freq442*('4v'!A424-reta442)+deph442*PI()/180)</f>
        <v>1.0429058035271652</v>
      </c>
      <c r="E436" s="10">
        <f>('4v'!C424-D436)^2</f>
        <v>4.7576786027977378E-4</v>
      </c>
      <c r="F436" s="3"/>
      <c r="G436" s="3"/>
      <c r="H436" s="7">
        <f>offs443+Ampl443*SIN(2*PI()*freq443*('4v'!E424)+deph443*PI()/180)</f>
        <v>-0.99928276563519625</v>
      </c>
      <c r="I436" s="8">
        <f>('4v'!F424-H436)^2</f>
        <v>2.6453904624741615E-6</v>
      </c>
      <c r="J436" s="9">
        <f>offs444+Ampl444*SIN(2*PI()*freq444*('4v'!E424-reta444)+deph444*PI()/180)</f>
        <v>0.66682346021117544</v>
      </c>
      <c r="K436" s="10">
        <f>('4v'!G424-J436)^2</f>
        <v>2.6829259961164294E-4</v>
      </c>
      <c r="L436" s="3"/>
      <c r="M436" s="3"/>
      <c r="N436" s="7">
        <f>offs445+Ampl445*SIN(2*PI()*freq445*('4v'!I424)+deph445*PI()/180)</f>
        <v>-1.5037928269531082</v>
      </c>
      <c r="O436" s="8">
        <f>('4v'!J424-N436)^2</f>
        <v>2.695232686985167E-5</v>
      </c>
      <c r="P436" s="9">
        <f>offs446+Ampl446*SIN(2*PI()*freq446*('4v'!I424-reta446)+deph446*PI()/180)</f>
        <v>1.0790272836351378</v>
      </c>
      <c r="Q436" s="10">
        <f>('4v'!K424-P436)^2</f>
        <v>1.3450679292556603E-4</v>
      </c>
      <c r="R436" s="3"/>
      <c r="S436" s="3"/>
      <c r="T436" s="7">
        <f>offs447+Ampl447*SIN(2*PI()*freq447*('4v'!M424)+deph447*PI()/180)</f>
        <v>-1.7764053626953886</v>
      </c>
      <c r="U436" s="8">
        <f>('4v'!N424-T436)^2</f>
        <v>1.6511197655122868E-5</v>
      </c>
      <c r="V436" s="9">
        <f>offs448+Ampl448*SIN(2*PI()*freq448*('4v'!M424-reta448)+deph448*PI()/180)</f>
        <v>1.009358668490397</v>
      </c>
      <c r="W436" s="10">
        <f>('4v'!O424-V436)^2</f>
        <v>5.8511559542103154E-7</v>
      </c>
      <c r="X436" s="3"/>
      <c r="Y436" s="3"/>
      <c r="Z436" s="7">
        <f>offs449+Ampl449*SIN(2*PI()*freq449*('4v'!Q425)+deph449*PI()/180)</f>
        <v>-1.1735457417576782</v>
      </c>
      <c r="AA436" s="8">
        <f>('4v'!R425-Z436)^2</f>
        <v>1.9401749951834421E-5</v>
      </c>
      <c r="AB436" s="9">
        <f>offs450+Ampl450*SIN(2*PI()*freq450*('4v'!Q425-reta450)+deph450*PI()/180)</f>
        <v>0.76203886996081216</v>
      </c>
      <c r="AC436" s="10">
        <f>('4v'!S425-AB436)^2</f>
        <v>2.2256759799737554E-6</v>
      </c>
      <c r="AD436" s="3"/>
      <c r="AE436" s="3"/>
      <c r="AF436" s="7">
        <f>offs451+Ampl451*SIN(2*PI()*freq451*('4v'!U424)+deph451*PI()/180)</f>
        <v>1.0892901819366045</v>
      </c>
      <c r="AG436" s="8">
        <f>('4v'!V424-AF436)^2</f>
        <v>1.7817392623666873E-6</v>
      </c>
      <c r="AH436" s="9">
        <f>offs452+Ampl452*SIN(2*PI()*freq452*('4v'!U424-reta452)+deph452*PI()/180)</f>
        <v>0.89244393900148755</v>
      </c>
      <c r="AI436" s="10">
        <f>('4v'!W424-AH436)^2</f>
        <v>8.2257738911882034E-6</v>
      </c>
      <c r="AL436" s="76"/>
      <c r="AN436" s="76"/>
      <c r="AO436" s="80"/>
    </row>
    <row r="437" spans="1:41" x14ac:dyDescent="0.25">
      <c r="A437" s="3"/>
      <c r="B437" s="7">
        <f>offs441+Ampl441*SIN(2*PI()*freq441*('4v'!A425)+deph441*PI()/180)</f>
        <v>-2.3929580718803094</v>
      </c>
      <c r="C437" s="8">
        <f>('4v'!B425-B437)^2</f>
        <v>1.3983727538591334E-6</v>
      </c>
      <c r="D437" s="9">
        <f>offs442+Ampl442*SIN(2*PI()*freq442*('4v'!A425-reta442)+deph442*PI()/180)</f>
        <v>1.052743345953786</v>
      </c>
      <c r="E437" s="10">
        <f>('4v'!C425-D437)^2</f>
        <v>5.6820952722209884E-4</v>
      </c>
      <c r="F437" s="3"/>
      <c r="G437" s="3"/>
      <c r="H437" s="7">
        <f>offs443+Ampl443*SIN(2*PI()*freq443*('4v'!E425)+deph443*PI()/180)</f>
        <v>-1.0710904665251011</v>
      </c>
      <c r="I437" s="8">
        <f>('4v'!F425-H437)^2</f>
        <v>9.7448018939364087E-6</v>
      </c>
      <c r="J437" s="9">
        <f>offs444+Ampl444*SIN(2*PI()*freq444*('4v'!E425-reta444)+deph444*PI()/180)</f>
        <v>0.67339251744962247</v>
      </c>
      <c r="K437" s="10">
        <f>('4v'!G425-J437)^2</f>
        <v>6.4240032390260819E-4</v>
      </c>
      <c r="L437" s="3"/>
      <c r="M437" s="3"/>
      <c r="N437" s="7">
        <f>offs445+Ampl445*SIN(2*PI()*freq445*('4v'!I425)+deph445*PI()/180)</f>
        <v>-1.4824410181556653</v>
      </c>
      <c r="O437" s="8">
        <f>('4v'!J425-N437)^2</f>
        <v>1.3288137596800975E-6</v>
      </c>
      <c r="P437" s="9">
        <f>offs446+Ampl446*SIN(2*PI()*freq446*('4v'!I425-reta446)+deph446*PI()/180)</f>
        <v>1.0800313898155192</v>
      </c>
      <c r="Q437" s="10">
        <f>('4v'!K425-P437)^2</f>
        <v>2.1024565537238951E-4</v>
      </c>
      <c r="R437" s="3"/>
      <c r="S437" s="3"/>
      <c r="T437" s="7">
        <f>offs447+Ampl447*SIN(2*PI()*freq447*('4v'!M425)+deph447*PI()/180)</f>
        <v>-1.7528330548758477</v>
      </c>
      <c r="U437" s="8">
        <f>('4v'!N425-T437)^2</f>
        <v>1.7624926264458247E-5</v>
      </c>
      <c r="V437" s="9">
        <f>offs448+Ampl448*SIN(2*PI()*freq448*('4v'!M425-reta448)+deph448*PI()/180)</f>
        <v>1.0113196995597593</v>
      </c>
      <c r="W437" s="10">
        <f>('4v'!O425-V437)^2</f>
        <v>7.4308555214430865E-6</v>
      </c>
      <c r="X437" s="3"/>
      <c r="Y437" s="3"/>
      <c r="Z437" s="7">
        <f>offs449+Ampl449*SIN(2*PI()*freq449*('4v'!Q426)+deph449*PI()/180)</f>
        <v>-1.2544909771706563</v>
      </c>
      <c r="AA437" s="8">
        <f>('4v'!R426-Z437)^2</f>
        <v>1.1015609459337852E-5</v>
      </c>
      <c r="AB437" s="9">
        <f>offs450+Ampl450*SIN(2*PI()*freq450*('4v'!Q426-reta450)+deph450*PI()/180)</f>
        <v>0.76221714532899842</v>
      </c>
      <c r="AC437" s="10">
        <f>('4v'!S426-AB437)^2</f>
        <v>8.0006764907384442E-8</v>
      </c>
      <c r="AD437" s="3"/>
      <c r="AE437" s="3"/>
      <c r="AF437" s="7">
        <f>offs451+Ampl451*SIN(2*PI()*freq451*('4v'!U425)+deph451*PI()/180)</f>
        <v>1.0073633473332775</v>
      </c>
      <c r="AG437" s="8">
        <f>('4v'!V425-AF437)^2</f>
        <v>1.013564430232994E-5</v>
      </c>
      <c r="AH437" s="9">
        <f>offs452+Ampl452*SIN(2*PI()*freq452*('4v'!U425-reta452)+deph452*PI()/180)</f>
        <v>0.88680484267980197</v>
      </c>
      <c r="AI437" s="10">
        <f>('4v'!W425-AH437)^2</f>
        <v>7.0127371925186476E-6</v>
      </c>
      <c r="AL437" s="76"/>
      <c r="AN437" s="76"/>
      <c r="AO437" s="80"/>
    </row>
    <row r="438" spans="1:41" x14ac:dyDescent="0.25">
      <c r="A438" s="3"/>
      <c r="B438" s="7">
        <f>offs441+Ampl441*SIN(2*PI()*freq441*('4v'!A426)+deph441*PI()/180)</f>
        <v>-2.4047072524948327</v>
      </c>
      <c r="C438" s="8">
        <f>('4v'!B426-B438)^2</f>
        <v>1.3274438736635923E-6</v>
      </c>
      <c r="D438" s="9">
        <f>offs442+Ampl442*SIN(2*PI()*freq442*('4v'!A426-reta442)+deph442*PI()/180)</f>
        <v>1.0624714796817667</v>
      </c>
      <c r="E438" s="10">
        <f>('4v'!C426-D438)^2</f>
        <v>2.5558671675115807E-4</v>
      </c>
      <c r="F438" s="3"/>
      <c r="G438" s="3"/>
      <c r="H438" s="7">
        <f>offs443+Ampl443*SIN(2*PI()*freq443*('4v'!E426)+deph443*PI()/180)</f>
        <v>-1.1420391802657643</v>
      </c>
      <c r="I438" s="8">
        <f>('4v'!F426-H438)^2</f>
        <v>1.4121664091820696E-5</v>
      </c>
      <c r="J438" s="9">
        <f>offs444+Ampl444*SIN(2*PI()*freq444*('4v'!E426-reta444)+deph444*PI()/180)</f>
        <v>0.68025345874200682</v>
      </c>
      <c r="K438" s="10">
        <f>('4v'!G426-J438)^2</f>
        <v>3.096261273283908E-3</v>
      </c>
      <c r="L438" s="3"/>
      <c r="M438" s="3"/>
      <c r="N438" s="7">
        <f>offs445+Ampl445*SIN(2*PI()*freq445*('4v'!I426)+deph445*PI()/180)</f>
        <v>-1.4609269812379817</v>
      </c>
      <c r="O438" s="8">
        <f>('4v'!J426-N438)^2</f>
        <v>9.8315406174438894E-6</v>
      </c>
      <c r="P438" s="9">
        <f>offs446+Ampl446*SIN(2*PI()*freq446*('4v'!I426-reta446)+deph446*PI()/180)</f>
        <v>1.0810050337028181</v>
      </c>
      <c r="Q438" s="10">
        <f>('4v'!K426-P438)^2</f>
        <v>2.3960954261462901E-4</v>
      </c>
      <c r="R438" s="3"/>
      <c r="S438" s="3"/>
      <c r="T438" s="7">
        <f>offs447+Ampl447*SIN(2*PI()*freq447*('4v'!M426)+deph447*PI()/180)</f>
        <v>-1.728940651440088</v>
      </c>
      <c r="U438" s="8">
        <f>('4v'!N426-T438)^2</f>
        <v>2.1651419270326021E-5</v>
      </c>
      <c r="V438" s="9">
        <f>offs448+Ampl448*SIN(2*PI()*freq448*('4v'!M426-reta448)+deph448*PI()/180)</f>
        <v>1.0132499994377473</v>
      </c>
      <c r="W438" s="10">
        <f>('4v'!O426-V438)^2</f>
        <v>7.3069628199045105E-6</v>
      </c>
      <c r="X438" s="3"/>
      <c r="Y438" s="3"/>
      <c r="Z438" s="7">
        <f>offs449+Ampl449*SIN(2*PI()*freq449*('4v'!Q427)+deph449*PI()/180)</f>
        <v>-1.3338887153008723</v>
      </c>
      <c r="AA438" s="8">
        <f>('4v'!R427-Z438)^2</f>
        <v>6.9628184390572215E-6</v>
      </c>
      <c r="AB438" s="9">
        <f>offs450+Ampl450*SIN(2*PI()*freq450*('4v'!Q427-reta450)+deph450*PI()/180)</f>
        <v>0.76263572559357773</v>
      </c>
      <c r="AC438" s="10">
        <f>('4v'!S427-AB438)^2</f>
        <v>1.8421436752038943E-8</v>
      </c>
      <c r="AD438" s="3"/>
      <c r="AE438" s="3"/>
      <c r="AF438" s="7">
        <f>offs451+Ampl451*SIN(2*PI()*freq451*('4v'!U426)+deph451*PI()/180)</f>
        <v>0.91966328749367299</v>
      </c>
      <c r="AG438" s="8">
        <f>('4v'!V426-AF438)^2</f>
        <v>8.9563281455262989E-6</v>
      </c>
      <c r="AH438" s="9">
        <f>offs452+Ampl452*SIN(2*PI()*freq452*('4v'!U426-reta452)+deph452*PI()/180)</f>
        <v>0.88116408041423544</v>
      </c>
      <c r="AI438" s="10">
        <f>('4v'!W426-AH438)^2</f>
        <v>5.9045091932821651E-6</v>
      </c>
      <c r="AL438" s="76"/>
      <c r="AN438" s="76"/>
      <c r="AO438" s="80"/>
    </row>
    <row r="439" spans="1:41" x14ac:dyDescent="0.25">
      <c r="A439" s="3"/>
      <c r="B439" s="7">
        <f>offs441+Ampl441*SIN(2*PI()*freq441*('4v'!A427)+deph441*PI()/180)</f>
        <v>-2.4152322900567786</v>
      </c>
      <c r="C439" s="8">
        <f>('4v'!B427-B439)^2</f>
        <v>1.5422109950485308E-7</v>
      </c>
      <c r="D439" s="9">
        <f>offs442+Ampl442*SIN(2*PI()*freq442*('4v'!A427-reta442)+deph442*PI()/180)</f>
        <v>1.0720840602133379</v>
      </c>
      <c r="E439" s="10">
        <f>('4v'!C427-D439)^2</f>
        <v>9.9493846371546623E-5</v>
      </c>
      <c r="F439" s="3"/>
      <c r="G439" s="3"/>
      <c r="H439" s="7">
        <f>offs443+Ampl443*SIN(2*PI()*freq443*('4v'!E427)+deph443*PI()/180)</f>
        <v>-1.2120280848527294</v>
      </c>
      <c r="I439" s="8">
        <f>('4v'!F427-H439)^2</f>
        <v>1.1794312449686193E-5</v>
      </c>
      <c r="J439" s="9">
        <f>offs444+Ampl444*SIN(2*PI()*freq444*('4v'!E427-reta444)+deph444*PI()/180)</f>
        <v>0.68739653431532943</v>
      </c>
      <c r="K439" s="10">
        <f>('4v'!G427-J439)^2</f>
        <v>9.9459084082313036E-4</v>
      </c>
      <c r="L439" s="3"/>
      <c r="M439" s="3"/>
      <c r="N439" s="7">
        <f>offs445+Ampl445*SIN(2*PI()*freq445*('4v'!I427)+deph445*PI()/180)</f>
        <v>-1.4392541135158845</v>
      </c>
      <c r="O439" s="8">
        <f>('4v'!J427-N439)^2</f>
        <v>1.8793571701601852E-6</v>
      </c>
      <c r="P439" s="9">
        <f>offs446+Ampl446*SIN(2*PI()*freq446*('4v'!I427-reta446)+deph446*PI()/180)</f>
        <v>1.081948061547378</v>
      </c>
      <c r="Q439" s="10">
        <f>('4v'!K427-P439)^2</f>
        <v>2.7190125069414075E-4</v>
      </c>
      <c r="R439" s="3"/>
      <c r="S439" s="3"/>
      <c r="T439" s="7">
        <f>offs447+Ampl447*SIN(2*PI()*freq447*('4v'!M427)+deph447*PI()/180)</f>
        <v>-1.7047340474811479</v>
      </c>
      <c r="U439" s="8">
        <f>('4v'!N427-T439)^2</f>
        <v>1.2034602904355465E-5</v>
      </c>
      <c r="V439" s="9">
        <f>offs448+Ampl448*SIN(2*PI()*freq448*('4v'!M427-reta448)+deph448*PI()/180)</f>
        <v>1.015149092165075</v>
      </c>
      <c r="W439" s="10">
        <f>('4v'!O427-V439)^2</f>
        <v>7.0177422810048833E-6</v>
      </c>
      <c r="X439" s="3"/>
      <c r="Y439" s="3"/>
      <c r="Z439" s="7">
        <f>offs449+Ampl449*SIN(2*PI()*freq449*('4v'!Q428)+deph449*PI()/180)</f>
        <v>-1.4115853905499649</v>
      </c>
      <c r="AA439" s="8">
        <f>('4v'!R428-Z439)^2</f>
        <v>2.8750914070483585E-6</v>
      </c>
      <c r="AB439" s="9">
        <f>offs450+Ampl450*SIN(2*PI()*freq450*('4v'!Q428-reta450)+deph450*PI()/180)</f>
        <v>0.76329380116563339</v>
      </c>
      <c r="AC439" s="10">
        <f>('4v'!S428-AB439)^2</f>
        <v>9.6857815846330832E-6</v>
      </c>
      <c r="AD439" s="3"/>
      <c r="AE439" s="3"/>
      <c r="AF439" s="7">
        <f>offs451+Ampl451*SIN(2*PI()*freq451*('4v'!U427)+deph451*PI()/180)</f>
        <v>0.82653611448763487</v>
      </c>
      <c r="AG439" s="8">
        <f>('4v'!V427-AF439)^2</f>
        <v>5.6163573417183071E-6</v>
      </c>
      <c r="AH439" s="9">
        <f>offs452+Ampl452*SIN(2*PI()*freq452*('4v'!U427-reta452)+deph452*PI()/180)</f>
        <v>0.87554391371643137</v>
      </c>
      <c r="AI439" s="10">
        <f>('4v'!W427-AH439)^2</f>
        <v>1.7165163953094532E-5</v>
      </c>
      <c r="AL439" s="76"/>
      <c r="AN439" s="76"/>
      <c r="AO439" s="80"/>
    </row>
    <row r="440" spans="1:41" x14ac:dyDescent="0.25">
      <c r="A440" s="3"/>
      <c r="B440" s="7">
        <f>offs441+Ampl441*SIN(2*PI()*freq441*('4v'!A428)+deph441*PI()/180)</f>
        <v>-2.4245265367268347</v>
      </c>
      <c r="C440" s="8">
        <f>('4v'!B428-B440)^2</f>
        <v>1.1860009923950597E-6</v>
      </c>
      <c r="D440" s="9">
        <f>offs442+Ampl442*SIN(2*PI()*freq442*('4v'!A428-reta442)+deph442*PI()/180)</f>
        <v>1.0815750160366056</v>
      </c>
      <c r="E440" s="10">
        <f>('4v'!C428-D440)^2</f>
        <v>1.8513183608798961E-4</v>
      </c>
      <c r="F440" s="3"/>
      <c r="G440" s="3"/>
      <c r="H440" s="7">
        <f>offs443+Ampl443*SIN(2*PI()*freq443*('4v'!E428)+deph443*PI()/180)</f>
        <v>-1.2809577222228707</v>
      </c>
      <c r="I440" s="8">
        <f>('4v'!F428-H440)^2</f>
        <v>1.6036999147909703E-5</v>
      </c>
      <c r="J440" s="9">
        <f>offs444+Ampl444*SIN(2*PI()*freq444*('4v'!E428-reta444)+deph444*PI()/180)</f>
        <v>0.69481159346833987</v>
      </c>
      <c r="K440" s="10">
        <f>('4v'!G428-J440)^2</f>
        <v>1.3852991103715968E-3</v>
      </c>
      <c r="L440" s="3"/>
      <c r="M440" s="3"/>
      <c r="N440" s="7">
        <f>offs445+Ampl445*SIN(2*PI()*freq445*('4v'!I428)+deph445*PI()/180)</f>
        <v>-1.4174258373864275</v>
      </c>
      <c r="O440" s="8">
        <f>('4v'!J428-N440)^2</f>
        <v>2.9405480035150284E-6</v>
      </c>
      <c r="P440" s="9">
        <f>offs446+Ampl446*SIN(2*PI()*freq446*('4v'!I428-reta446)+deph446*PI()/180)</f>
        <v>1.0828603244341704</v>
      </c>
      <c r="Q440" s="10">
        <f>('4v'!K428-P440)^2</f>
        <v>3.0731091201953697E-4</v>
      </c>
      <c r="R440" s="3"/>
      <c r="S440" s="3"/>
      <c r="T440" s="7">
        <f>offs447+Ampl447*SIN(2*PI()*freq447*('4v'!M428)+deph447*PI()/180)</f>
        <v>-1.6802192156163429</v>
      </c>
      <c r="U440" s="8">
        <f>('4v'!N428-T440)^2</f>
        <v>2.0669974676311332E-5</v>
      </c>
      <c r="V440" s="9">
        <f>offs448+Ampl448*SIN(2*PI()*freq448*('4v'!M428-reta448)+deph448*PI()/180)</f>
        <v>1.0170165094772874</v>
      </c>
      <c r="W440" s="10">
        <f>('4v'!O428-V440)^2</f>
        <v>6.5710168801570209E-6</v>
      </c>
      <c r="X440" s="3"/>
      <c r="Y440" s="3"/>
      <c r="Z440" s="7">
        <f>offs449+Ampl449*SIN(2*PI()*freq449*('4v'!Q429)+deph449*PI()/180)</f>
        <v>-1.4874307273974177</v>
      </c>
      <c r="AA440" s="8">
        <f>('4v'!R429-Z440)^2</f>
        <v>1.5802792264841828E-5</v>
      </c>
      <c r="AB440" s="9">
        <f>offs450+Ampl450*SIN(2*PI()*freq450*('4v'!Q429-reta450)+deph450*PI()/180)</f>
        <v>0.76419009924103565</v>
      </c>
      <c r="AC440" s="10">
        <f>('4v'!S429-AB440)^2</f>
        <v>1.7379733538093674E-5</v>
      </c>
      <c r="AD440" s="3"/>
      <c r="AE440" s="3"/>
      <c r="AF440" s="7">
        <f>offs451+Ampl451*SIN(2*PI()*freq451*('4v'!U428)+deph451*PI()/180)</f>
        <v>0.72834935872125794</v>
      </c>
      <c r="AG440" s="8">
        <f>('4v'!V428-AF440)^2</f>
        <v>8.4137198279420891E-6</v>
      </c>
      <c r="AH440" s="9">
        <f>offs452+Ampl452*SIN(2*PI()*freq452*('4v'!U428-reta452)+deph452*PI()/180)</f>
        <v>0.8699665228167357</v>
      </c>
      <c r="AI440" s="10">
        <f>('4v'!W428-AH440)^2</f>
        <v>1.491100603687118E-5</v>
      </c>
      <c r="AL440" s="76"/>
      <c r="AN440" s="76"/>
      <c r="AO440" s="80"/>
    </row>
    <row r="441" spans="1:41" x14ac:dyDescent="0.25">
      <c r="A441" s="3"/>
      <c r="B441" s="7">
        <f>offs441+Ampl441*SIN(2*PI()*freq441*('4v'!A429)+deph441*PI()/180)</f>
        <v>-2.4325841220595974</v>
      </c>
      <c r="C441" s="8">
        <f>('4v'!B429-B441)^2</f>
        <v>1.0805828869102422E-5</v>
      </c>
      <c r="D441" s="9">
        <f>offs442+Ampl442*SIN(2*PI()*freq442*('4v'!A429-reta442)+deph442*PI()/180)</f>
        <v>1.0909383524604481</v>
      </c>
      <c r="E441" s="10">
        <f>('4v'!C429-D441)^2</f>
        <v>2.9276073926026892E-4</v>
      </c>
      <c r="F441" s="3"/>
      <c r="G441" s="3"/>
      <c r="H441" s="7">
        <f>offs443+Ampl443*SIN(2*PI()*freq443*('4v'!E429)+deph443*PI()/180)</f>
        <v>-1.3487301395897342</v>
      </c>
      <c r="I441" s="8">
        <f>('4v'!F429-H441)^2</f>
        <v>2.8844843740738488E-5</v>
      </c>
      <c r="J441" s="9">
        <f>offs444+Ampl444*SIN(2*PI()*freq444*('4v'!E429-reta444)+deph444*PI()/180)</f>
        <v>0.70248809899623821</v>
      </c>
      <c r="K441" s="10">
        <f>('4v'!G429-J441)^2</f>
        <v>8.835304602389786E-3</v>
      </c>
      <c r="L441" s="3"/>
      <c r="M441" s="3"/>
      <c r="N441" s="7">
        <f>offs445+Ampl445*SIN(2*PI()*freq445*('4v'!I429)+deph445*PI()/180)</f>
        <v>-1.3954455997874522</v>
      </c>
      <c r="O441" s="8">
        <f>('4v'!J429-N441)^2</f>
        <v>4.8870185753418313E-6</v>
      </c>
      <c r="P441" s="9">
        <f>offs446+Ampl446*SIN(2*PI()*freq446*('4v'!I429-reta446)+deph446*PI()/180)</f>
        <v>1.0837416783063101</v>
      </c>
      <c r="Q441" s="10">
        <f>('4v'!K429-P441)^2</f>
        <v>2.7718692654115447E-4</v>
      </c>
      <c r="R441" s="3"/>
      <c r="S441" s="3"/>
      <c r="T441" s="7">
        <f>offs447+Ampl447*SIN(2*PI()*freq447*('4v'!M429)+deph447*PI()/180)</f>
        <v>-1.6554022045136121</v>
      </c>
      <c r="U441" s="8">
        <f>('4v'!N429-T441)^2</f>
        <v>1.5783183432673782E-5</v>
      </c>
      <c r="V441" s="9">
        <f>offs448+Ampl448*SIN(2*PI()*freq448*('4v'!M429-reta448)+deph448*PI()/180)</f>
        <v>1.0188517909202237</v>
      </c>
      <c r="W441" s="10">
        <f>('4v'!O429-V441)^2</f>
        <v>5.9807193034069549E-6</v>
      </c>
      <c r="X441" s="3"/>
      <c r="Y441" s="3"/>
      <c r="Z441" s="7">
        <f>offs449+Ampl449*SIN(2*PI()*freq449*('4v'!Q430)+deph449*PI()/180)</f>
        <v>-1.5612780310530481</v>
      </c>
      <c r="AA441" s="8">
        <f>('4v'!R430-Z441)^2</f>
        <v>1.8896139025764699E-5</v>
      </c>
      <c r="AB441" s="9">
        <f>offs450+Ampl450*SIN(2*PI()*freq450*('4v'!Q430-reta450)+deph450*PI()/180)</f>
        <v>0.7653228862622109</v>
      </c>
      <c r="AC441" s="10">
        <f>('4v'!S430-AB441)^2</f>
        <v>2.4891255888595895E-5</v>
      </c>
      <c r="AD441" s="3"/>
      <c r="AE441" s="3"/>
      <c r="AF441" s="7">
        <f>offs451+Ampl451*SIN(2*PI()*freq451*('4v'!U429)+deph451*PI()/180)</f>
        <v>0.62549051846229053</v>
      </c>
      <c r="AG441" s="8">
        <f>('4v'!V429-AF441)^2</f>
        <v>1.7610457296336373E-5</v>
      </c>
      <c r="AH441" s="9">
        <f>offs452+Ampl452*SIN(2*PI()*freq452*('4v'!U429-reta452)+deph452*PI()/180)</f>
        <v>0.8644539191289623</v>
      </c>
      <c r="AI441" s="10">
        <f>('4v'!W429-AH441)^2</f>
        <v>1.2355793529935086E-5</v>
      </c>
      <c r="AL441" s="76"/>
      <c r="AN441" s="76"/>
      <c r="AO441" s="80"/>
    </row>
    <row r="442" spans="1:41" x14ac:dyDescent="0.25">
      <c r="A442" s="3"/>
      <c r="B442" s="7">
        <f>offs441+Ampl441*SIN(2*PI()*freq441*('4v'!A430)+deph441*PI()/180)</f>
        <v>-2.4393999567114686</v>
      </c>
      <c r="C442" s="8">
        <f>('4v'!B430-B442)^2</f>
        <v>5.2466500484528545E-6</v>
      </c>
      <c r="D442" s="9">
        <f>offs442+Ampl442*SIN(2*PI()*freq442*('4v'!A430-reta442)+deph442*PI()/180)</f>
        <v>1.1001681554008922</v>
      </c>
      <c r="E442" s="10">
        <f>('4v'!C430-D442)^2</f>
        <v>1.6048216126115619E-4</v>
      </c>
      <c r="F442" s="3"/>
      <c r="G442" s="3"/>
      <c r="H442" s="7">
        <f>offs443+Ampl443*SIN(2*PI()*freq443*('4v'!E430)+deph443*PI()/180)</f>
        <v>-1.4152490286398169</v>
      </c>
      <c r="I442" s="8">
        <f>('4v'!F430-H442)^2</f>
        <v>1.4135446367783218E-7</v>
      </c>
      <c r="J442" s="9">
        <f>offs444+Ampl444*SIN(2*PI()*freq444*('4v'!E430-reta444)+deph444*PI()/180)</f>
        <v>0.71041514216462032</v>
      </c>
      <c r="K442" s="10">
        <f>('4v'!G430-J442)^2</f>
        <v>8.0955830126861784E-3</v>
      </c>
      <c r="L442" s="3"/>
      <c r="M442" s="3"/>
      <c r="N442" s="7">
        <f>offs445+Ampl445*SIN(2*PI()*freq445*('4v'!I430)+deph445*PI()/180)</f>
        <v>-1.3733168716532791</v>
      </c>
      <c r="O442" s="8">
        <f>('4v'!J430-N442)^2</f>
        <v>8.1340258995094312E-7</v>
      </c>
      <c r="P442" s="9">
        <f>offs446+Ampl446*SIN(2*PI()*freq446*('4v'!I430-reta446)+deph446*PI()/180)</f>
        <v>1.0845919839878035</v>
      </c>
      <c r="Q442" s="10">
        <f>('4v'!K430-P442)^2</f>
        <v>2.4959658387325198E-4</v>
      </c>
      <c r="R442" s="3"/>
      <c r="S442" s="3"/>
      <c r="T442" s="7">
        <f>offs447+Ampl447*SIN(2*PI()*freq447*('4v'!M430)+deph447*PI()/180)</f>
        <v>-1.6302891373991004</v>
      </c>
      <c r="U442" s="8">
        <f>('4v'!N430-T442)^2</f>
        <v>1.3654891784454776E-5</v>
      </c>
      <c r="V442" s="9">
        <f>offs448+Ampl448*SIN(2*PI()*freq448*('4v'!M430-reta448)+deph448*PI()/180)</f>
        <v>1.020654483963551</v>
      </c>
      <c r="W442" s="10">
        <f>('4v'!O430-V442)^2</f>
        <v>5.267594008065665E-6</v>
      </c>
      <c r="X442" s="3"/>
      <c r="Y442" s="3"/>
      <c r="Z442" s="7">
        <f>offs449+Ampl449*SIN(2*PI()*freq449*('4v'!Q431)+deph449*PI()/180)</f>
        <v>-1.6329844711838974</v>
      </c>
      <c r="AA442" s="8">
        <f>('4v'!R431-Z442)^2</f>
        <v>2.4074025023244592E-5</v>
      </c>
      <c r="AB442" s="9">
        <f>offs450+Ampl450*SIN(2*PI()*freq450*('4v'!Q431-reta450)+deph450*PI()/180)</f>
        <v>0.76668997127106864</v>
      </c>
      <c r="AC442" s="10">
        <f>('4v'!S431-AB442)^2</f>
        <v>5.668627360107366E-5</v>
      </c>
      <c r="AD442" s="3"/>
      <c r="AE442" s="3"/>
      <c r="AF442" s="7">
        <f>offs451+Ampl451*SIN(2*PI()*freq451*('4v'!U430)+deph451*PI()/180)</f>
        <v>0.51836553056150159</v>
      </c>
      <c r="AG442" s="8">
        <f>('4v'!V430-AF442)^2</f>
        <v>3.7887432750083172E-6</v>
      </c>
      <c r="AH442" s="9">
        <f>offs452+Ampl452*SIN(2*PI()*freq452*('4v'!U430-reta452)+deph452*PI()/180)</f>
        <v>0.85902785838139761</v>
      </c>
      <c r="AI442" s="10">
        <f>('4v'!W430-AH442)^2</f>
        <v>2.5342581836144625E-5</v>
      </c>
      <c r="AL442" s="76"/>
      <c r="AN442" s="76"/>
      <c r="AO442" s="80"/>
    </row>
    <row r="443" spans="1:41" x14ac:dyDescent="0.25">
      <c r="A443" s="3"/>
      <c r="B443" s="7">
        <f>offs441+Ampl441*SIN(2*PI()*freq441*('4v'!A431)+deph441*PI()/180)</f>
        <v>-2.4449697356551963</v>
      </c>
      <c r="C443" s="8">
        <f>('4v'!B431-B443)^2</f>
        <v>1.5635188779693885E-5</v>
      </c>
      <c r="D443" s="9">
        <f>offs442+Ampl442*SIN(2*PI()*freq442*('4v'!A431-reta442)+deph442*PI()/180)</f>
        <v>1.1092585951165748</v>
      </c>
      <c r="E443" s="10">
        <f>('4v'!C431-D443)^2</f>
        <v>2.8187216075888077E-6</v>
      </c>
      <c r="F443" s="3"/>
      <c r="G443" s="3"/>
      <c r="H443" s="7">
        <f>offs443+Ampl443*SIN(2*PI()*freq443*('4v'!E431)+deph443*PI()/180)</f>
        <v>-1.4804198623919429</v>
      </c>
      <c r="I443" s="8">
        <f>('4v'!F431-H443)^2</f>
        <v>2.5967311646609602E-6</v>
      </c>
      <c r="J443" s="9">
        <f>offs444+Ampl444*SIN(2*PI()*freq444*('4v'!E431-reta444)+deph444*PI()/180)</f>
        <v>0.7185814582113853</v>
      </c>
      <c r="K443" s="10">
        <f>('4v'!G431-J443)^2</f>
        <v>3.0123218656814035E-4</v>
      </c>
      <c r="L443" s="3"/>
      <c r="M443" s="3"/>
      <c r="N443" s="7">
        <f>offs445+Ampl445*SIN(2*PI()*freq445*('4v'!I431)+deph445*PI()/180)</f>
        <v>-1.3510431473666045</v>
      </c>
      <c r="O443" s="8">
        <f>('4v'!J431-N443)^2</f>
        <v>4.906257634112271E-6</v>
      </c>
      <c r="P443" s="9">
        <f>offs446+Ampl446*SIN(2*PI()*freq446*('4v'!I431-reta446)+deph446*PI()/180)</f>
        <v>1.0854111072055268</v>
      </c>
      <c r="Q443" s="10">
        <f>('4v'!K431-P443)^2</f>
        <v>2.2438550396963169E-4</v>
      </c>
      <c r="R443" s="3"/>
      <c r="S443" s="3"/>
      <c r="T443" s="7">
        <f>offs447+Ampl447*SIN(2*PI()*freq447*('4v'!M431)+deph447*PI()/180)</f>
        <v>-1.6048862105463437</v>
      </c>
      <c r="U443" s="8">
        <f>('4v'!N431-T443)^2</f>
        <v>3.2043291877045744E-5</v>
      </c>
      <c r="V443" s="9">
        <f>offs448+Ampl448*SIN(2*PI()*freq448*('4v'!M431-reta448)+deph448*PI()/180)</f>
        <v>1.0224241441123467</v>
      </c>
      <c r="W443" s="10">
        <f>('4v'!O431-V443)^2</f>
        <v>4.459083090190754E-6</v>
      </c>
      <c r="X443" s="3"/>
      <c r="Y443" s="3"/>
      <c r="Z443" s="7">
        <f>offs449+Ampl449*SIN(2*PI()*freq449*('4v'!Q432)+deph449*PI()/180)</f>
        <v>-1.7024113581667546</v>
      </c>
      <c r="AA443" s="8">
        <f>('4v'!R432-Z443)^2</f>
        <v>1.4735171123941979E-5</v>
      </c>
      <c r="AB443" s="9">
        <f>offs450+Ampl450*SIN(2*PI()*freq450*('4v'!Q432-reta450)+deph450*PI()/180)</f>
        <v>0.76828871014660072</v>
      </c>
      <c r="AC443" s="10">
        <f>('4v'!S432-AB443)^2</f>
        <v>6.2146258912707664E-5</v>
      </c>
      <c r="AD443" s="3"/>
      <c r="AE443" s="3"/>
      <c r="AF443" s="7">
        <f>offs451+Ampl451*SIN(2*PI()*freq451*('4v'!U431)+deph451*PI()/180)</f>
        <v>0.40739716840538232</v>
      </c>
      <c r="AG443" s="8">
        <f>('4v'!V431-AF443)^2</f>
        <v>5.3785420925235791E-6</v>
      </c>
      <c r="AH443" s="9">
        <f>offs452+Ampl452*SIN(2*PI()*freq452*('4v'!U431-reta452)+deph452*PI()/180)</f>
        <v>0.85370975475688093</v>
      </c>
      <c r="AI443" s="10">
        <f>('4v'!W431-AH443)^2</f>
        <v>2.0189252814812555E-5</v>
      </c>
      <c r="AL443" s="76"/>
      <c r="AN443" s="76"/>
      <c r="AO443" s="80"/>
    </row>
    <row r="444" spans="1:41" x14ac:dyDescent="0.25">
      <c r="A444" s="3"/>
      <c r="B444" s="7">
        <f>offs441+Ampl441*SIN(2*PI()*freq441*('4v'!A432)+deph441*PI()/180)</f>
        <v>-2.4492899408990203</v>
      </c>
      <c r="C444" s="8">
        <f>('4v'!B432-B444)^2</f>
        <v>5.8319395457614104E-6</v>
      </c>
      <c r="D444" s="9">
        <f>offs442+Ampl442*SIN(2*PI()*freq442*('4v'!A432-reta442)+deph442*PI()/180)</f>
        <v>1.1182039298909319</v>
      </c>
      <c r="E444" s="10">
        <f>('4v'!C432-D444)^2</f>
        <v>1.9822709124101484E-5</v>
      </c>
      <c r="F444" s="3"/>
      <c r="G444" s="3"/>
      <c r="H444" s="7">
        <f>offs443+Ampl443*SIN(2*PI()*freq443*('4v'!E432)+deph443*PI()/180)</f>
        <v>-1.5441500295252768</v>
      </c>
      <c r="I444" s="8">
        <f>('4v'!F432-H444)^2</f>
        <v>1.8382403071622406E-5</v>
      </c>
      <c r="J444" s="9">
        <f>offs444+Ampl444*SIN(2*PI()*freq444*('4v'!E432-reta444)+deph444*PI()/180)</f>
        <v>0.72697544235457956</v>
      </c>
      <c r="K444" s="10">
        <f>('4v'!G432-J444)^2</f>
        <v>2.0908160785219764E-3</v>
      </c>
      <c r="L444" s="3"/>
      <c r="M444" s="3"/>
      <c r="N444" s="7">
        <f>offs445+Ampl445*SIN(2*PI()*freq445*('4v'!I432)+deph445*PI()/180)</f>
        <v>-1.3286279442066991</v>
      </c>
      <c r="O444" s="8">
        <f>('4v'!J432-N444)^2</f>
        <v>2.6940607254071788E-5</v>
      </c>
      <c r="P444" s="9">
        <f>offs446+Ampl446*SIN(2*PI()*freq446*('4v'!I432-reta446)+deph446*PI()/180)</f>
        <v>1.0861989186104282</v>
      </c>
      <c r="Q444" s="10">
        <f>('4v'!K432-P444)^2</f>
        <v>2.0140410449684867E-4</v>
      </c>
      <c r="R444" s="3"/>
      <c r="S444" s="3"/>
      <c r="T444" s="7">
        <f>offs447+Ampl447*SIN(2*PI()*freq447*('4v'!M432)+deph447*PI()/180)</f>
        <v>-1.5791996917474305</v>
      </c>
      <c r="U444" s="8">
        <f>('4v'!N432-T444)^2</f>
        <v>3.5480705347519059E-5</v>
      </c>
      <c r="V444" s="9">
        <f>offs448+Ampl448*SIN(2*PI()*freq448*('4v'!M432-reta448)+deph448*PI()/180)</f>
        <v>1.024160335016699</v>
      </c>
      <c r="W444" s="10">
        <f>('4v'!O432-V444)^2</f>
        <v>3.5899828889048799E-6</v>
      </c>
      <c r="X444" s="3"/>
      <c r="Y444" s="3"/>
      <c r="Z444" s="7">
        <f>offs449+Ampl449*SIN(2*PI()*freq449*('4v'!Q433)+deph449*PI()/180)</f>
        <v>-1.7694244113320061</v>
      </c>
      <c r="AA444" s="8">
        <f>('4v'!R433-Z444)^2</f>
        <v>2.6879959656291629E-5</v>
      </c>
      <c r="AB444" s="9">
        <f>offs450+Ampl450*SIN(2*PI()*freq450*('4v'!Q433-reta450)+deph450*PI()/180)</f>
        <v>0.77011601071895641</v>
      </c>
      <c r="AC444" s="10">
        <f>('4v'!S433-AB444)^2</f>
        <v>1.4196696956738435E-4</v>
      </c>
      <c r="AD444" s="3"/>
      <c r="AE444" s="3"/>
      <c r="AF444" s="7">
        <f>offs451+Ampl451*SIN(2*PI()*freq451*('4v'!U432)+deph451*PI()/180)</f>
        <v>0.29302337342274065</v>
      </c>
      <c r="AG444" s="8">
        <f>('4v'!V432-AF444)^2</f>
        <v>1.5039917720046872E-6</v>
      </c>
      <c r="AH444" s="9">
        <f>offs452+Ampl452*SIN(2*PI()*freq452*('4v'!U432-reta452)+deph452*PI()/180)</f>
        <v>0.84852059638080779</v>
      </c>
      <c r="AI444" s="10">
        <f>('4v'!W432-AH444)^2</f>
        <v>3.3366838771816548E-5</v>
      </c>
      <c r="AL444" s="76"/>
      <c r="AN444" s="76"/>
      <c r="AO444" s="80"/>
    </row>
    <row r="445" spans="1:41" x14ac:dyDescent="0.25">
      <c r="A445" s="3"/>
      <c r="B445" s="7">
        <f>offs441+Ampl441*SIN(2*PI()*freq441*('4v'!A433)+deph441*PI()/180)</f>
        <v>-2.452357843708711</v>
      </c>
      <c r="C445" s="8">
        <f>('4v'!B433-B445)^2</f>
        <v>1.2459090649184552E-5</v>
      </c>
      <c r="D445" s="9">
        <f>offs442+Ampl442*SIN(2*PI()*freq442*('4v'!A433-reta442)+deph442*PI()/180)</f>
        <v>1.1269985096587918</v>
      </c>
      <c r="E445" s="10">
        <f>('4v'!C433-D445)^2</f>
        <v>1.0407283963035414E-4</v>
      </c>
      <c r="F445" s="3"/>
      <c r="G445" s="3"/>
      <c r="H445" s="7">
        <f>offs443+Ampl443*SIN(2*PI()*freq443*('4v'!E433)+deph443*PI()/180)</f>
        <v>-1.6063489659850863</v>
      </c>
      <c r="I445" s="8">
        <f>('4v'!F433-H445)^2</f>
        <v>2.1054644406019663E-5</v>
      </c>
      <c r="J445" s="9">
        <f>offs444+Ampl444*SIN(2*PI()*freq444*('4v'!E433-reta444)+deph444*PI()/180)</f>
        <v>0.73558516628342674</v>
      </c>
      <c r="K445" s="10">
        <f>('4v'!G433-J445)^2</f>
        <v>1.6535012248368713E-3</v>
      </c>
      <c r="L445" s="3"/>
      <c r="M445" s="3"/>
      <c r="N445" s="7">
        <f>offs445+Ampl445*SIN(2*PI()*freq445*('4v'!I433)+deph445*PI()/180)</f>
        <v>-1.3060748017939865</v>
      </c>
      <c r="O445" s="8">
        <f>('4v'!J433-N445)^2</f>
        <v>1.6988095944008357E-5</v>
      </c>
      <c r="P445" s="9">
        <f>offs446+Ampl446*SIN(2*PI()*freq446*('4v'!I433-reta446)+deph446*PI()/180)</f>
        <v>1.0869552937979541</v>
      </c>
      <c r="Q445" s="10">
        <f>('4v'!K433-P445)^2</f>
        <v>1.3184082962227811E-4</v>
      </c>
      <c r="R445" s="3"/>
      <c r="S445" s="3"/>
      <c r="T445" s="7">
        <f>offs447+Ampl447*SIN(2*PI()*freq447*('4v'!M433)+deph447*PI()/180)</f>
        <v>-1.5532359187665188</v>
      </c>
      <c r="U445" s="8">
        <f>('4v'!N433-T445)^2</f>
        <v>2.0945187318376949E-5</v>
      </c>
      <c r="V445" s="9">
        <f>offs448+Ampl448*SIN(2*PI()*freq448*('4v'!M433-reta448)+deph448*PI()/180)</f>
        <v>1.0258626285792991</v>
      </c>
      <c r="W445" s="10">
        <f>('4v'!O433-V445)^2</f>
        <v>2.7023696611499834E-6</v>
      </c>
      <c r="X445" s="3"/>
      <c r="Y445" s="3"/>
      <c r="Z445" s="7">
        <f>offs449+Ampl449*SIN(2*PI()*freq449*('4v'!Q434)+deph449*PI()/180)</f>
        <v>-1.8338940186799928</v>
      </c>
      <c r="AA445" s="8">
        <f>('4v'!R434-Z445)^2</f>
        <v>2.6718367886582272E-5</v>
      </c>
      <c r="AB445" s="9">
        <f>offs450+Ampl450*SIN(2*PI()*freq450*('4v'!Q434-reta450)+deph450*PI()/180)</f>
        <v>0.7721683387501036</v>
      </c>
      <c r="AC445" s="10">
        <f>('4v'!S434-AB445)^2</f>
        <v>1.3960985077230369E-4</v>
      </c>
      <c r="AD445" s="3"/>
      <c r="AE445" s="3"/>
      <c r="AF445" s="7">
        <f>offs451+Ampl451*SIN(2*PI()*freq451*('4v'!U433)+deph451*PI()/180)</f>
        <v>0.17569552672995792</v>
      </c>
      <c r="AG445" s="8">
        <f>('4v'!V433-AF445)^2</f>
        <v>1.1805403349130763E-6</v>
      </c>
      <c r="AH445" s="9">
        <f>offs452+Ampl452*SIN(2*PI()*freq452*('4v'!U433-reta452)+deph452*PI()/180)</f>
        <v>0.84348086249058751</v>
      </c>
      <c r="AI445" s="10">
        <f>('4v'!W433-AH445)^2</f>
        <v>4.7750000398989518E-5</v>
      </c>
      <c r="AL445" s="76"/>
      <c r="AN445" s="76"/>
      <c r="AO445" s="80"/>
    </row>
    <row r="446" spans="1:41" x14ac:dyDescent="0.25">
      <c r="A446" s="3"/>
      <c r="B446" s="7">
        <f>offs441+Ampl441*SIN(2*PI()*freq441*('4v'!A434)+deph441*PI()/180)</f>
        <v>-2.4541715063310994</v>
      </c>
      <c r="C446" s="8">
        <f>('4v'!B434-B446)^2</f>
        <v>1.1493498967425922E-5</v>
      </c>
      <c r="D446" s="9">
        <f>offs442+Ampl442*SIN(2*PI()*freq442*('4v'!A434-reta442)+deph442*PI()/180)</f>
        <v>1.1356367795750748</v>
      </c>
      <c r="E446" s="10">
        <f>('4v'!C434-D446)^2</f>
        <v>4.3235215821539337E-4</v>
      </c>
      <c r="F446" s="3"/>
      <c r="G446" s="3"/>
      <c r="H446" s="7">
        <f>offs443+Ampl443*SIN(2*PI()*freq443*('4v'!E434)+deph443*PI()/180)</f>
        <v>-1.6669282836792074</v>
      </c>
      <c r="I446" s="8">
        <f>('4v'!F434-H446)^2</f>
        <v>2.0758195928592317E-5</v>
      </c>
      <c r="J446" s="9">
        <f>offs444+Ampl444*SIN(2*PI()*freq444*('4v'!E434-reta444)+deph444*PI()/180)</f>
        <v>0.74439839510910988</v>
      </c>
      <c r="K446" s="10">
        <f>('4v'!G434-J446)^2</f>
        <v>1.6961167964303842E-4</v>
      </c>
      <c r="L446" s="3"/>
      <c r="M446" s="3"/>
      <c r="N446" s="7">
        <f>offs445+Ampl445*SIN(2*PI()*freq445*('4v'!I434)+deph445*PI()/180)</f>
        <v>-1.283387281531098</v>
      </c>
      <c r="O446" s="8">
        <f>('4v'!J434-N446)^2</f>
        <v>2.3732891207519762E-5</v>
      </c>
      <c r="P446" s="9">
        <f>offs446+Ampl446*SIN(2*PI()*freq446*('4v'!I434-reta446)+deph446*PI()/180)</f>
        <v>1.0876801133276943</v>
      </c>
      <c r="Q446" s="10">
        <f>('4v'!K434-P446)^2</f>
        <v>7.7514759466806464E-5</v>
      </c>
      <c r="R446" s="3"/>
      <c r="S446" s="3"/>
      <c r="T446" s="7">
        <f>offs447+Ampl447*SIN(2*PI()*freq447*('4v'!M434)+deph447*PI()/180)</f>
        <v>-1.5270012977760874</v>
      </c>
      <c r="U446" s="8">
        <f>('4v'!N434-T446)^2</f>
        <v>1.2023294274260826E-5</v>
      </c>
      <c r="V446" s="9">
        <f>offs448+Ampl448*SIN(2*PI()*freq448*('4v'!M434-reta448)+deph448*PI()/180)</f>
        <v>1.0275306050609967</v>
      </c>
      <c r="W446" s="10">
        <f>('4v'!O434-V446)^2</f>
        <v>1.8461881407827812E-6</v>
      </c>
      <c r="X446" s="3"/>
      <c r="Y446" s="3"/>
      <c r="Z446" s="7">
        <f>offs449+Ampl449*SIN(2*PI()*freq449*('4v'!Q435)+deph449*PI()/180)</f>
        <v>-1.8956954875675527</v>
      </c>
      <c r="AA446" s="8">
        <f>('4v'!R435-Z446)^2</f>
        <v>1.5315579558920517E-5</v>
      </c>
      <c r="AB446" s="9">
        <f>offs450+Ampl450*SIN(2*PI()*freq450*('4v'!Q435-reta450)+deph450*PI()/180)</f>
        <v>0.77444172476950612</v>
      </c>
      <c r="AC446" s="10">
        <f>('4v'!S435-AB446)^2</f>
        <v>1.3214135262480596E-4</v>
      </c>
      <c r="AD446" s="3"/>
      <c r="AE446" s="3"/>
      <c r="AF446" s="7">
        <f>offs451+Ampl451*SIN(2*PI()*freq451*('4v'!U434)+deph451*PI()/180)</f>
        <v>5.5876667735936136E-2</v>
      </c>
      <c r="AG446" s="8">
        <f>('4v'!V434-AF446)^2</f>
        <v>1.6619298292329744E-7</v>
      </c>
      <c r="AH446" s="9">
        <f>offs452+Ampl452*SIN(2*PI()*freq452*('4v'!U434-reta452)+deph452*PI()/180)</f>
        <v>0.83861044261344964</v>
      </c>
      <c r="AI446" s="10">
        <f>('4v'!W434-AH446)^2</f>
        <v>6.199290591930203E-5</v>
      </c>
      <c r="AL446" s="76"/>
      <c r="AN446" s="76"/>
      <c r="AO446" s="80"/>
    </row>
    <row r="447" spans="1:41" x14ac:dyDescent="0.25">
      <c r="A447" s="3"/>
      <c r="B447" s="7">
        <f>offs441+Ampl441*SIN(2*PI()*freq441*('4v'!A435)+deph441*PI()/180)</f>
        <v>-2.4547297832179993</v>
      </c>
      <c r="C447" s="8">
        <f>('4v'!B435-B447)^2</f>
        <v>3.981554186672366E-6</v>
      </c>
      <c r="D447" s="9">
        <f>offs442+Ampl442*SIN(2*PI()*freq442*('4v'!A435-reta442)+deph442*PI()/180)</f>
        <v>1.1441132835233545</v>
      </c>
      <c r="E447" s="10">
        <f>('4v'!C435-D447)^2</f>
        <v>1.861746595257975E-4</v>
      </c>
      <c r="F447" s="3"/>
      <c r="G447" s="3"/>
      <c r="H447" s="7">
        <f>offs443+Ampl443*SIN(2*PI()*freq443*('4v'!E435)+deph443*PI()/180)</f>
        <v>-1.7258018960823678</v>
      </c>
      <c r="I447" s="8">
        <f>('4v'!F435-H447)^2</f>
        <v>1.8285919945173677E-5</v>
      </c>
      <c r="J447" s="9">
        <f>offs444+Ampl444*SIN(2*PI()*freq444*('4v'!E435-reta444)+deph444*PI()/180)</f>
        <v>0.75340260475121823</v>
      </c>
      <c r="K447" s="10">
        <f>('4v'!G435-J447)^2</f>
        <v>4.1687806556747588E-3</v>
      </c>
      <c r="L447" s="3"/>
      <c r="M447" s="3"/>
      <c r="N447" s="7">
        <f>offs445+Ampl445*SIN(2*PI()*freq445*('4v'!I435)+deph445*PI()/180)</f>
        <v>-1.260568966040486</v>
      </c>
      <c r="O447" s="8">
        <f>('4v'!J435-N447)^2</f>
        <v>3.0149170606879249E-5</v>
      </c>
      <c r="P447" s="9">
        <f>offs446+Ampl446*SIN(2*PI()*freq446*('4v'!I435-reta446)+deph446*PI()/180)</f>
        <v>1.0883732627422429</v>
      </c>
      <c r="Q447" s="10">
        <f>('4v'!K435-P447)^2</f>
        <v>1.7680740461067912E-5</v>
      </c>
      <c r="R447" s="3"/>
      <c r="S447" s="3"/>
      <c r="T447" s="7">
        <f>offs447+Ampl447*SIN(2*PI()*freq447*('4v'!M435)+deph447*PI()/180)</f>
        <v>-1.5005023017763086</v>
      </c>
      <c r="U447" s="8">
        <f>('4v'!N435-T447)^2</f>
        <v>2.0938295449394735E-5</v>
      </c>
      <c r="V447" s="9">
        <f>offs448+Ampl448*SIN(2*PI()*freq448*('4v'!M435-reta448)+deph448*PI()/180)</f>
        <v>1.0291638531842984</v>
      </c>
      <c r="W447" s="10">
        <f>('4v'!O435-V447)^2</f>
        <v>1.0792367156905187E-6</v>
      </c>
      <c r="X447" s="3"/>
      <c r="Y447" s="3"/>
      <c r="Z447" s="7">
        <f>offs449+Ampl449*SIN(2*PI()*freq449*('4v'!Q436)+deph449*PI()/180)</f>
        <v>-1.9547092858798818</v>
      </c>
      <c r="AA447" s="8">
        <f>('4v'!R436-Z447)^2</f>
        <v>1.2206038353112722E-5</v>
      </c>
      <c r="AB447" s="9">
        <f>offs450+Ampl450*SIN(2*PI()*freq450*('4v'!Q436-reta450)+deph450*PI()/180)</f>
        <v>0.77693177175159867</v>
      </c>
      <c r="AC447" s="10">
        <f>('4v'!S436-AB447)^2</f>
        <v>1.2010468380055795E-4</v>
      </c>
      <c r="AD447" s="3"/>
      <c r="AE447" s="3"/>
      <c r="AF447" s="7">
        <f>offs451+Ampl451*SIN(2*PI()*freq451*('4v'!U435)+deph451*PI()/180)</f>
        <v>-6.5960333262906568E-2</v>
      </c>
      <c r="AG447" s="8">
        <f>('4v'!V435-AF447)^2</f>
        <v>2.6168456722985098E-6</v>
      </c>
      <c r="AH447" s="9">
        <f>offs452+Ampl452*SIN(2*PI()*freq452*('4v'!U435-reta452)+deph452*PI()/180)</f>
        <v>0.83392855807156574</v>
      </c>
      <c r="AI447" s="10">
        <f>('4v'!W435-AH447)^2</f>
        <v>4.4842334500891757E-5</v>
      </c>
      <c r="AL447" s="76"/>
      <c r="AN447" s="76"/>
      <c r="AO447" s="80"/>
    </row>
    <row r="448" spans="1:41" x14ac:dyDescent="0.25">
      <c r="A448" s="3"/>
      <c r="B448" s="7">
        <f>offs441+Ampl441*SIN(2*PI()*freq441*('4v'!A436)+deph441*PI()/180)</f>
        <v>-2.4540323217497639</v>
      </c>
      <c r="C448" s="8">
        <f>('4v'!B436-B448)^2</f>
        <v>1.0569142417437818E-5</v>
      </c>
      <c r="D448" s="9">
        <f>offs442+Ampl442*SIN(2*PI()*freq442*('4v'!A436-reta442)+deph442*PI()/180)</f>
        <v>1.1524226675620568</v>
      </c>
      <c r="E448" s="10">
        <f>('4v'!C436-D448)^2</f>
        <v>2.2049369533590901E-7</v>
      </c>
      <c r="F448" s="3"/>
      <c r="G448" s="3"/>
      <c r="H448" s="7">
        <f>offs443+Ampl443*SIN(2*PI()*freq443*('4v'!E436)+deph443*PI()/180)</f>
        <v>-1.7828861405698473</v>
      </c>
      <c r="I448" s="8">
        <f>('4v'!F436-H448)^2</f>
        <v>1.46892783075389E-5</v>
      </c>
      <c r="J448" s="9">
        <f>offs444+Ampl444*SIN(2*PI()*freq444*('4v'!E436-reta444)+deph444*PI()/180)</f>
        <v>0.76258499973515048</v>
      </c>
      <c r="K448" s="10">
        <f>('4v'!G436-J448)^2</f>
        <v>5.9087048383269511E-3</v>
      </c>
      <c r="L448" s="3"/>
      <c r="M448" s="3"/>
      <c r="N448" s="7">
        <f>offs445+Ampl445*SIN(2*PI()*freq445*('4v'!I436)+deph445*PI()/180)</f>
        <v>-1.2376234585986838</v>
      </c>
      <c r="O448" s="8">
        <f>('4v'!J436-N448)^2</f>
        <v>1.6238470796234591E-5</v>
      </c>
      <c r="P448" s="9">
        <f>offs446+Ampl446*SIN(2*PI()*freq446*('4v'!I436-reta446)+deph446*PI()/180)</f>
        <v>1.0890346325852718</v>
      </c>
      <c r="Q448" s="10">
        <f>('4v'!K436-P448)^2</f>
        <v>2.529236706581086E-6</v>
      </c>
      <c r="R448" s="3"/>
      <c r="S448" s="3"/>
      <c r="T448" s="7">
        <f>offs447+Ampl447*SIN(2*PI()*freq447*('4v'!M436)+deph447*PI()/180)</f>
        <v>-1.4737454689979321</v>
      </c>
      <c r="U448" s="8">
        <f>('4v'!N436-T448)^2</f>
        <v>4.144445004100441E-6</v>
      </c>
      <c r="V448" s="9">
        <f>offs448+Ampl448*SIN(2*PI()*freq448*('4v'!M436-reta448)+deph448*PI()/180)</f>
        <v>1.0307619702347763</v>
      </c>
      <c r="W448" s="10">
        <f>('4v'!O436-V448)^2</f>
        <v>4.6766482070828261E-7</v>
      </c>
      <c r="X448" s="3"/>
      <c r="Y448" s="3"/>
      <c r="Z448" s="7">
        <f>offs449+Ampl449*SIN(2*PI()*freq449*('4v'!Q437)+deph449*PI()/180)</f>
        <v>-2.0108212732212607</v>
      </c>
      <c r="AA448" s="8">
        <f>('4v'!R437-Z448)^2</f>
        <v>1.3625140874829145E-8</v>
      </c>
      <c r="AB448" s="9">
        <f>offs450+Ampl450*SIN(2*PI()*freq450*('4v'!Q437-reta450)+deph450*PI()/180)</f>
        <v>0.77963366362020903</v>
      </c>
      <c r="AC448" s="10">
        <f>('4v'!S437-AB448)^2</f>
        <v>1.479467518879459E-4</v>
      </c>
      <c r="AD448" s="3"/>
      <c r="AE448" s="3"/>
      <c r="AF448" s="7">
        <f>offs451+Ampl451*SIN(2*PI()*freq451*('4v'!U436)+deph451*PI()/180)</f>
        <v>-0.18933464128565813</v>
      </c>
      <c r="AG448" s="8">
        <f>('4v'!V436-AF448)^2</f>
        <v>1.0519375749897316E-5</v>
      </c>
      <c r="AH448" s="9">
        <f>offs452+Ampl452*SIN(2*PI()*freq452*('4v'!U436-reta452)+deph452*PI()/180)</f>
        <v>0.82945368612427317</v>
      </c>
      <c r="AI448" s="10">
        <f>('4v'!W436-AH448)^2</f>
        <v>5.2784785712828663E-5</v>
      </c>
      <c r="AL448" s="76"/>
      <c r="AN448" s="76"/>
      <c r="AO448" s="80"/>
    </row>
    <row r="449" spans="1:41" x14ac:dyDescent="0.25">
      <c r="A449" s="3"/>
      <c r="B449" s="7">
        <f>offs441+Ampl441*SIN(2*PI()*freq441*('4v'!A437)+deph441*PI()/180)</f>
        <v>-2.4520795624580045</v>
      </c>
      <c r="C449" s="8">
        <f>('4v'!B437-B449)^2</f>
        <v>1.0572008115812343E-5</v>
      </c>
      <c r="D449" s="9">
        <f>offs442+Ampl442*SIN(2*PI()*freq442*('4v'!A437-reta442)+deph442*PI()/180)</f>
        <v>1.1605596833061247</v>
      </c>
      <c r="E449" s="10">
        <f>('4v'!C437-D449)^2</f>
        <v>4.9258172888868527E-5</v>
      </c>
      <c r="F449" s="3"/>
      <c r="G449" s="3"/>
      <c r="H449" s="7">
        <f>offs443+Ampl443*SIN(2*PI()*freq443*('4v'!E437)+deph443*PI()/180)</f>
        <v>-1.8380998973066487</v>
      </c>
      <c r="I449" s="8">
        <f>('4v'!F437-H449)^2</f>
        <v>2.7662368581369497E-5</v>
      </c>
      <c r="J449" s="9">
        <f>offs444+Ampl444*SIN(2*PI()*freq444*('4v'!E437-reta444)+deph444*PI()/180)</f>
        <v>0.77193253137518503</v>
      </c>
      <c r="K449" s="10">
        <f>('4v'!G437-J449)^2</f>
        <v>2.8996791126651316E-3</v>
      </c>
      <c r="L449" s="3"/>
      <c r="M449" s="3"/>
      <c r="N449" s="7">
        <f>offs445+Ampl445*SIN(2*PI()*freq445*('4v'!I437)+deph445*PI()/180)</f>
        <v>-1.2145543825673093</v>
      </c>
      <c r="O449" s="8">
        <f>('4v'!J437-N449)^2</f>
        <v>5.9779886541979439E-6</v>
      </c>
      <c r="P449" s="9">
        <f>offs446+Ampl446*SIN(2*PI()*freq446*('4v'!I437-reta446)+deph446*PI()/180)</f>
        <v>1.0896641184188161</v>
      </c>
      <c r="Q449" s="10">
        <f>('4v'!K437-P449)^2</f>
        <v>8.6752540300272525E-6</v>
      </c>
      <c r="R449" s="3"/>
      <c r="S449" s="3"/>
      <c r="T449" s="7">
        <f>offs447+Ampl447*SIN(2*PI()*freq447*('4v'!M437)+deph447*PI()/180)</f>
        <v>-1.4467374012890755</v>
      </c>
      <c r="U449" s="8">
        <f>('4v'!N437-T449)^2</f>
        <v>2.8903696289614314E-6</v>
      </c>
      <c r="V449" s="9">
        <f>offs448+Ampl448*SIN(2*PI()*freq448*('4v'!M437-reta448)+deph448*PI()/180)</f>
        <v>1.0323245621603661</v>
      </c>
      <c r="W449" s="10">
        <f>('4v'!O437-V449)^2</f>
        <v>8.6037889761800019E-8</v>
      </c>
      <c r="X449" s="3"/>
      <c r="Y449" s="3"/>
      <c r="Z449" s="7">
        <f>offs449+Ampl449*SIN(2*PI()*freq449*('4v'!Q438)+deph449*PI()/180)</f>
        <v>-2.0639229216774888</v>
      </c>
      <c r="AA449" s="8">
        <f>('4v'!R438-Z449)^2</f>
        <v>4.857270760504735E-6</v>
      </c>
      <c r="AB449" s="9">
        <f>offs450+Ampl450*SIN(2*PI()*freq450*('4v'!Q438-reta450)+deph450*PI()/180)</f>
        <v>0.78254217456347774</v>
      </c>
      <c r="AC449" s="10">
        <f>('4v'!S438-AB449)^2</f>
        <v>1.2561535101555431E-4</v>
      </c>
      <c r="AD449" s="3"/>
      <c r="AE449" s="3"/>
      <c r="AF449" s="7">
        <f>offs451+Ampl451*SIN(2*PI()*freq451*('4v'!U437)+deph451*PI()/180)</f>
        <v>-0.31375935430291174</v>
      </c>
      <c r="AG449" s="8">
        <f>('4v'!V437-AF449)^2</f>
        <v>1.4582054959890877E-5</v>
      </c>
      <c r="AH449" s="9">
        <f>offs452+Ampl452*SIN(2*PI()*freq452*('4v'!U437-reta452)+deph452*PI()/180)</f>
        <v>0.82520348704677349</v>
      </c>
      <c r="AI449" s="10">
        <f>('4v'!W437-AH449)^2</f>
        <v>3.1984826764113033E-5</v>
      </c>
      <c r="AL449" s="76"/>
      <c r="AN449" s="76"/>
      <c r="AO449" s="80"/>
    </row>
    <row r="450" spans="1:41" x14ac:dyDescent="0.25">
      <c r="A450" s="3"/>
      <c r="B450" s="7">
        <f>offs441+Ampl441*SIN(2*PI()*freq441*('4v'!A438)+deph441*PI()/180)</f>
        <v>-2.4488727387473452</v>
      </c>
      <c r="C450" s="8">
        <f>('4v'!B438-B450)^2</f>
        <v>3.9909601026448622E-6</v>
      </c>
      <c r="D450" s="9">
        <f>offs442+Ampl442*SIN(2*PI()*freq442*('4v'!A438-reta442)+deph442*PI()/180)</f>
        <v>1.1685191912420103</v>
      </c>
      <c r="E450" s="10">
        <f>('4v'!C438-D450)^2</f>
        <v>2.3496232384870068E-5</v>
      </c>
      <c r="F450" s="3"/>
      <c r="G450" s="3"/>
      <c r="H450" s="7">
        <f>offs443+Ampl443*SIN(2*PI()*freq443*('4v'!E438)+deph443*PI()/180)</f>
        <v>-1.8913647045232147</v>
      </c>
      <c r="I450" s="8">
        <f>('4v'!F438-H450)^2</f>
        <v>2.2364344028551657E-5</v>
      </c>
      <c r="J450" s="9">
        <f>offs444+Ampl444*SIN(2*PI()*freq444*('4v'!E438-reta444)+deph444*PI()/180)</f>
        <v>0.78143191631737507</v>
      </c>
      <c r="K450" s="10">
        <f>('4v'!G438-J450)^2</f>
        <v>1.2423741068681306E-4</v>
      </c>
      <c r="L450" s="3"/>
      <c r="M450" s="3"/>
      <c r="N450" s="7">
        <f>offs445+Ampl445*SIN(2*PI()*freq445*('4v'!I438)+deph445*PI()/180)</f>
        <v>-1.1913653808208942</v>
      </c>
      <c r="O450" s="8">
        <f>('4v'!J438-N450)^2</f>
        <v>7.2548928022413465E-6</v>
      </c>
      <c r="P450" s="9">
        <f>offs446+Ampl446*SIN(2*PI()*freq446*('4v'!I438-reta446)+deph446*PI()/180)</f>
        <v>1.0902616208397655</v>
      </c>
      <c r="Q450" s="10">
        <f>('4v'!K438-P450)^2</f>
        <v>3.0206135150819601E-5</v>
      </c>
      <c r="R450" s="3"/>
      <c r="S450" s="3"/>
      <c r="T450" s="7">
        <f>offs447+Ampl447*SIN(2*PI()*freq447*('4v'!M438)+deph447*PI()/180)</f>
        <v>-1.4194847624863152</v>
      </c>
      <c r="U450" s="8">
        <f>('4v'!N438-T450)^2</f>
        <v>2.5888729990439253E-6</v>
      </c>
      <c r="V450" s="9">
        <f>offs448+Ampl448*SIN(2*PI()*freq448*('4v'!M438-reta448)+deph448*PI()/180)</f>
        <v>1.0338512436685308</v>
      </c>
      <c r="W450" s="10">
        <f>('4v'!O438-V450)^2</f>
        <v>4.352423755568924E-6</v>
      </c>
      <c r="X450" s="3"/>
      <c r="Y450" s="3"/>
      <c r="Z450" s="7">
        <f>offs449+Ampl449*SIN(2*PI()*freq449*('4v'!Q439)+deph449*PI()/180)</f>
        <v>-2.1139115257230561</v>
      </c>
      <c r="AA450" s="8">
        <f>('4v'!R439-Z450)^2</f>
        <v>2.9319439259209804E-7</v>
      </c>
      <c r="AB450" s="9">
        <f>offs450+Ampl450*SIN(2*PI()*freq450*('4v'!Q439-reta450)+deph450*PI()/180)</f>
        <v>0.7856516791412621</v>
      </c>
      <c r="AC450" s="10">
        <f>('4v'!S439-AB450)^2</f>
        <v>3.776496845683873E-5</v>
      </c>
      <c r="AD450" s="3"/>
      <c r="AE450" s="3"/>
      <c r="AF450" s="7">
        <f>offs451+Ampl451*SIN(2*PI()*freq451*('4v'!U438)+deph451*PI()/180)</f>
        <v>-0.43874342481663425</v>
      </c>
      <c r="AG450" s="8">
        <f>('4v'!V438-AF450)^2</f>
        <v>4.0982958382045328E-6</v>
      </c>
      <c r="AH450" s="9">
        <f>offs452+Ampl452*SIN(2*PI()*freq452*('4v'!U438-reta452)+deph452*PI()/180)</f>
        <v>0.8211947344330941</v>
      </c>
      <c r="AI450" s="10">
        <f>('4v'!W438-AH450)^2</f>
        <v>1.4480046034679358E-5</v>
      </c>
      <c r="AL450" s="76"/>
      <c r="AN450" s="76"/>
      <c r="AO450" s="80"/>
    </row>
    <row r="451" spans="1:41" x14ac:dyDescent="0.25">
      <c r="A451" s="3"/>
      <c r="B451" s="7">
        <f>offs441+Ampl441*SIN(2*PI()*freq441*('4v'!A439)+deph441*PI()/180)</f>
        <v>-2.4444138761163745</v>
      </c>
      <c r="C451" s="8">
        <f>('4v'!B439-B451)^2</f>
        <v>1.1548280563120971E-5</v>
      </c>
      <c r="D451" s="9">
        <f>offs442+Ampl442*SIN(2*PI()*freq442*('4v'!A439-reta442)+deph442*PI()/180)</f>
        <v>1.1762961639739016</v>
      </c>
      <c r="E451" s="10">
        <f>('4v'!C439-D451)^2</f>
        <v>2.7325954529525061E-4</v>
      </c>
      <c r="F451" s="3"/>
      <c r="G451" s="3"/>
      <c r="H451" s="7">
        <f>offs443+Ampl443*SIN(2*PI()*freq443*('4v'!E439)+deph443*PI()/180)</f>
        <v>-1.942604870013906</v>
      </c>
      <c r="I451" s="8">
        <f>('4v'!F439-H451)^2</f>
        <v>5.3686279564585522E-6</v>
      </c>
      <c r="J451" s="9">
        <f>offs444+Ampl444*SIN(2*PI()*freq444*('4v'!E439-reta444)+deph444*PI()/180)</f>
        <v>0.79106965541592278</v>
      </c>
      <c r="K451" s="10">
        <f>('4v'!G439-J451)^2</f>
        <v>3.9903879477893488E-4</v>
      </c>
      <c r="L451" s="3"/>
      <c r="M451" s="3"/>
      <c r="N451" s="7">
        <f>offs445+Ampl445*SIN(2*PI()*freq445*('4v'!I439)+deph445*PI()/180)</f>
        <v>-1.1680601151716283</v>
      </c>
      <c r="O451" s="8">
        <f>('4v'!J439-N451)^2</f>
        <v>7.9847227455742331E-6</v>
      </c>
      <c r="P451" s="9">
        <f>offs446+Ampl446*SIN(2*PI()*freq446*('4v'!I439-reta446)+deph446*PI()/180)</f>
        <v>1.0908270454955611</v>
      </c>
      <c r="Q451" s="10">
        <f>('4v'!K439-P451)^2</f>
        <v>6.4233099791428166E-5</v>
      </c>
      <c r="R451" s="3"/>
      <c r="S451" s="3"/>
      <c r="T451" s="7">
        <f>offs447+Ampl447*SIN(2*PI()*freq447*('4v'!M439)+deph447*PI()/180)</f>
        <v>-1.3919942767704852</v>
      </c>
      <c r="U451" s="8">
        <f>('4v'!N439-T451)^2</f>
        <v>3.0825991732225856E-6</v>
      </c>
      <c r="V451" s="9">
        <f>offs448+Ampl448*SIN(2*PI()*freq448*('4v'!M439-reta448)+deph448*PI()/180)</f>
        <v>1.0353416383212619</v>
      </c>
      <c r="W451" s="10">
        <f>('4v'!O439-V451)^2</f>
        <v>6.497256619009092E-6</v>
      </c>
      <c r="X451" s="3"/>
      <c r="Y451" s="3"/>
      <c r="Z451" s="7">
        <f>offs449+Ampl449*SIN(2*PI()*freq449*('4v'!Q440)+deph449*PI()/180)</f>
        <v>-2.1606904008670371</v>
      </c>
      <c r="AA451" s="8">
        <f>('4v'!R440-Z451)^2</f>
        <v>4.0653265435519254E-7</v>
      </c>
      <c r="AB451" s="9">
        <f>offs450+Ampl450*SIN(2*PI()*freq450*('4v'!Q440-reta450)+deph450*PI()/180)</f>
        <v>0.78895616316547101</v>
      </c>
      <c r="AC451" s="10">
        <f>('4v'!S440-AB451)^2</f>
        <v>1.1345725690762135E-6</v>
      </c>
      <c r="AD451" s="3"/>
      <c r="AE451" s="3"/>
      <c r="AF451" s="7">
        <f>offs451+Ampl451*SIN(2*PI()*freq451*('4v'!U439)+deph451*PI()/180)</f>
        <v>-0.56379359780029759</v>
      </c>
      <c r="AG451" s="8">
        <f>('4v'!V439-AF451)^2</f>
        <v>6.2957842252487413E-5</v>
      </c>
      <c r="AH451" s="9">
        <f>offs452+Ampl452*SIN(2*PI()*freq452*('4v'!U439-reta452)+deph452*PI()/180)</f>
        <v>0.8174432489983765</v>
      </c>
      <c r="AI451" s="10">
        <f>('4v'!W439-AH451)^2</f>
        <v>2.8823584635136119E-6</v>
      </c>
      <c r="AL451" s="76"/>
      <c r="AN451" s="76"/>
      <c r="AO451" s="80"/>
    </row>
    <row r="452" spans="1:41" x14ac:dyDescent="0.25">
      <c r="A452" s="3"/>
      <c r="B452" s="7">
        <f>offs441+Ampl441*SIN(2*PI()*freq441*('4v'!A440)+deph441*PI()/180)</f>
        <v>-2.4387057908782985</v>
      </c>
      <c r="C452" s="8">
        <f>('4v'!B440-B452)^2</f>
        <v>1.25988854951241E-5</v>
      </c>
      <c r="D452" s="9">
        <f>offs442+Ampl442*SIN(2*PI()*freq442*('4v'!A440-reta442)+deph442*PI()/180)</f>
        <v>1.1838856893991345</v>
      </c>
      <c r="E452" s="10">
        <f>('4v'!C440-D452)^2</f>
        <v>7.2166543899286666E-5</v>
      </c>
      <c r="F452" s="3"/>
      <c r="G452" s="3"/>
      <c r="H452" s="7">
        <f>offs443+Ampl443*SIN(2*PI()*freq443*('4v'!E440)+deph443*PI()/180)</f>
        <v>-1.9917475786997574</v>
      </c>
      <c r="I452" s="8">
        <f>('4v'!F440-H452)^2</f>
        <v>4.0096910636649829E-6</v>
      </c>
      <c r="J452" s="9">
        <f>offs444+Ampl444*SIN(2*PI()*freq444*('4v'!E440-reta444)+deph444*PI()/180)</f>
        <v>0.80083205291620341</v>
      </c>
      <c r="K452" s="10">
        <f>('4v'!G440-J452)^2</f>
        <v>1.0043481879399405E-3</v>
      </c>
      <c r="L452" s="3"/>
      <c r="M452" s="3"/>
      <c r="N452" s="7">
        <f>offs445+Ampl445*SIN(2*PI()*freq445*('4v'!I440)+deph445*PI()/180)</f>
        <v>-1.1446422657911213</v>
      </c>
      <c r="O452" s="8">
        <f>('4v'!J440-N452)^2</f>
        <v>2.3025657827424539E-5</v>
      </c>
      <c r="P452" s="9">
        <f>offs446+Ampl446*SIN(2*PI()*freq446*('4v'!I440-reta446)+deph446*PI()/180)</f>
        <v>1.0913603030990953</v>
      </c>
      <c r="Q452" s="10">
        <f>('4v'!K440-P452)^2</f>
        <v>1.1026980597043546E-4</v>
      </c>
      <c r="R452" s="3"/>
      <c r="S452" s="3"/>
      <c r="T452" s="7">
        <f>offs447+Ampl447*SIN(2*PI()*freq447*('4v'!M440)+deph447*PI()/180)</f>
        <v>-1.3642727270075881</v>
      </c>
      <c r="U452" s="8">
        <f>('4v'!N440-T452)^2</f>
        <v>3.2548847831013969E-8</v>
      </c>
      <c r="V452" s="9">
        <f>offs448+Ampl448*SIN(2*PI()*freq448*('4v'!M440-reta448)+deph448*PI()/180)</f>
        <v>1.0367953786278998</v>
      </c>
      <c r="W452" s="10">
        <f>('4v'!O440-V452)^2</f>
        <v>9.2925070549125128E-6</v>
      </c>
      <c r="X452" s="3"/>
      <c r="Y452" s="3"/>
      <c r="Z452" s="7">
        <f>offs449+Ampl449*SIN(2*PI()*freq449*('4v'!Q441)+deph449*PI()/180)</f>
        <v>-2.2041690706535366</v>
      </c>
      <c r="AA452" s="8">
        <f>('4v'!R441-Z452)^2</f>
        <v>1.6365917686534493E-8</v>
      </c>
      <c r="AB452" s="9">
        <f>offs450+Ampl450*SIN(2*PI()*freq450*('4v'!Q441-reta450)+deph450*PI()/180)</f>
        <v>0.79244923533229161</v>
      </c>
      <c r="AC452" s="10">
        <f>('4v'!S441-AB452)^2</f>
        <v>2.0777509344551556E-5</v>
      </c>
      <c r="AD452" s="3"/>
      <c r="AE452" s="3"/>
      <c r="AF452" s="7">
        <f>offs451+Ampl451*SIN(2*PI()*freq451*('4v'!U440)+deph451*PI()/180)</f>
        <v>-0.68841635735112405</v>
      </c>
      <c r="AG452" s="8">
        <f>('4v'!V440-AF452)^2</f>
        <v>1.3325108790905516E-5</v>
      </c>
      <c r="AH452" s="9">
        <f>offs452+Ampl452*SIN(2*PI()*freq452*('4v'!U440-reta452)+deph452*PI()/180)</f>
        <v>0.81396383614174084</v>
      </c>
      <c r="AI452" s="10">
        <f>('4v'!W440-AH452)^2</f>
        <v>1.6133162268278382E-6</v>
      </c>
      <c r="AL452" s="76"/>
      <c r="AN452" s="76"/>
      <c r="AO452" s="80"/>
    </row>
    <row r="453" spans="1:41" x14ac:dyDescent="0.25">
      <c r="A453" s="3"/>
      <c r="B453" s="7">
        <f>offs441+Ampl441*SIN(2*PI()*freq441*('4v'!A441)+deph441*PI()/180)</f>
        <v>-2.4317520883820971</v>
      </c>
      <c r="C453" s="8">
        <f>('4v'!B441-B453)^2</f>
        <v>6.0279499915836261E-6</v>
      </c>
      <c r="D453" s="9">
        <f>offs442+Ampl442*SIN(2*PI()*freq442*('4v'!A441-reta442)+deph442*PI()/180)</f>
        <v>1.1912829738107811</v>
      </c>
      <c r="E453" s="10">
        <f>('4v'!C441-D453)^2</f>
        <v>9.0216300741564103E-5</v>
      </c>
      <c r="F453" s="3"/>
      <c r="G453" s="3"/>
      <c r="H453" s="7">
        <f>offs443+Ampl443*SIN(2*PI()*freq443*('4v'!E441)+deph443*PI()/180)</f>
        <v>-2.0387229961026936</v>
      </c>
      <c r="I453" s="8">
        <f>('4v'!F441-H453)^2</f>
        <v>2.6108117104526444E-9</v>
      </c>
      <c r="J453" s="9">
        <f>offs444+Ampl444*SIN(2*PI()*freq444*('4v'!E441-reta444)+deph444*PI()/180)</f>
        <v>0.81070523591718202</v>
      </c>
      <c r="K453" s="10">
        <f>('4v'!G441-J453)^2</f>
        <v>1.0639171410402238E-4</v>
      </c>
      <c r="L453" s="3"/>
      <c r="M453" s="3"/>
      <c r="N453" s="7">
        <f>offs445+Ampl445*SIN(2*PI()*freq445*('4v'!I441)+deph445*PI()/180)</f>
        <v>-1.1211155306292591</v>
      </c>
      <c r="O453" s="8">
        <f>('4v'!J441-N453)^2</f>
        <v>2.2177229859602182E-5</v>
      </c>
      <c r="P453" s="9">
        <f>offs446+Ampl446*SIN(2*PI()*freq446*('4v'!I441-reta446)+deph446*PI()/180)</f>
        <v>1.0918613094428107</v>
      </c>
      <c r="Q453" s="10">
        <f>('4v'!K441-P453)^2</f>
        <v>1.2104289154216118E-4</v>
      </c>
      <c r="R453" s="3"/>
      <c r="S453" s="3"/>
      <c r="T453" s="7">
        <f>offs447+Ampl447*SIN(2*PI()*freq447*('4v'!M441)+deph447*PI()/180)</f>
        <v>-1.3363269530752206</v>
      </c>
      <c r="U453" s="8">
        <f>('4v'!N441-T453)^2</f>
        <v>2.5775350989031049E-5</v>
      </c>
      <c r="V453" s="9">
        <f>offs448+Ampl448*SIN(2*PI()*freq448*('4v'!M441-reta448)+deph448*PI()/180)</f>
        <v>1.0382121061357472</v>
      </c>
      <c r="W453" s="10">
        <f>('4v'!O441-V453)^2</f>
        <v>2.6622290669765302E-6</v>
      </c>
      <c r="X453" s="3"/>
      <c r="Y453" s="3"/>
      <c r="Z453" s="7">
        <f>offs449+Ampl449*SIN(2*PI()*freq449*('4v'!Q442)+deph449*PI()/180)</f>
        <v>-2.2442634416549718</v>
      </c>
      <c r="AA453" s="8">
        <f>('4v'!R442-Z453)^2</f>
        <v>9.0153566152995845E-6</v>
      </c>
      <c r="AB453" s="9">
        <f>offs450+Ampl450*SIN(2*PI()*freq450*('4v'!Q442-reta450)+deph450*PI()/180)</f>
        <v>0.79612413958380512</v>
      </c>
      <c r="AC453" s="10">
        <f>('4v'!S442-AB453)^2</f>
        <v>6.7784587406418672E-5</v>
      </c>
      <c r="AD453" s="3"/>
      <c r="AE453" s="3"/>
      <c r="AF453" s="7">
        <f>offs451+Ampl451*SIN(2*PI()*freq451*('4v'!U441)+deph451*PI()/180)</f>
        <v>-0.81211987437189237</v>
      </c>
      <c r="AG453" s="8">
        <f>('4v'!V441-AF453)^2</f>
        <v>5.5407245586517644E-6</v>
      </c>
      <c r="AH453" s="9">
        <f>offs452+Ampl452*SIN(2*PI()*freq452*('4v'!U441-reta452)+deph452*PI()/180)</f>
        <v>0.81077022751613959</v>
      </c>
      <c r="AI453" s="10">
        <f>('4v'!W441-AH453)^2</f>
        <v>1.9466598217931614E-6</v>
      </c>
      <c r="AL453" s="76"/>
      <c r="AN453" s="76"/>
      <c r="AO453" s="80"/>
    </row>
    <row r="454" spans="1:41" x14ac:dyDescent="0.25">
      <c r="A454" s="3"/>
      <c r="B454" s="7">
        <f>offs441+Ampl441*SIN(2*PI()*freq441*('4v'!A442)+deph441*PI()/180)</f>
        <v>-2.4235571607353084</v>
      </c>
      <c r="C454" s="8">
        <f>('4v'!B442-B454)^2</f>
        <v>1.4318691574558136E-8</v>
      </c>
      <c r="D454" s="9">
        <f>offs442+Ampl442*SIN(2*PI()*freq442*('4v'!A442-reta442)+deph442*PI()/180)</f>
        <v>1.1984833449254579</v>
      </c>
      <c r="E454" s="10">
        <f>('4v'!C442-D454)^2</f>
        <v>1.4552936103650907E-4</v>
      </c>
      <c r="F454" s="3"/>
      <c r="G454" s="3"/>
      <c r="H454" s="7">
        <f>offs443+Ampl443*SIN(2*PI()*freq443*('4v'!E442)+deph443*PI()/180)</f>
        <v>-2.0834643675841491</v>
      </c>
      <c r="I454" s="8">
        <f>('4v'!F442-H454)^2</f>
        <v>3.3261282009928205E-6</v>
      </c>
      <c r="J454" s="9">
        <f>offs444+Ampl444*SIN(2*PI()*freq444*('4v'!E442-reta444)+deph444*PI()/180)</f>
        <v>0.82067517408556545</v>
      </c>
      <c r="K454" s="10">
        <f>('4v'!G442-J454)^2</f>
        <v>3.5261050164799078E-4</v>
      </c>
      <c r="L454" s="3"/>
      <c r="M454" s="3"/>
      <c r="N454" s="7">
        <f>offs445+Ampl445*SIN(2*PI()*freq445*('4v'!I442)+deph445*PI()/180)</f>
        <v>-1.0974836248302537</v>
      </c>
      <c r="O454" s="8">
        <f>('4v'!J442-N454)^2</f>
        <v>2.0384004435462329E-5</v>
      </c>
      <c r="P454" s="9">
        <f>offs446+Ampl446*SIN(2*PI()*freq446*('4v'!I442-reta446)+deph446*PI()/180)</f>
        <v>1.0923299854119977</v>
      </c>
      <c r="Q454" s="10">
        <f>('4v'!K442-P454)^2</f>
        <v>1.8019694088612783E-4</v>
      </c>
      <c r="R454" s="3"/>
      <c r="S454" s="3"/>
      <c r="T454" s="7">
        <f>offs447+Ampl447*SIN(2*PI()*freq447*('4v'!M442)+deph447*PI()/180)</f>
        <v>-1.3081638501749393</v>
      </c>
      <c r="U454" s="8">
        <f>('4v'!N442-T454)^2</f>
        <v>1.8127074097739816E-5</v>
      </c>
      <c r="V454" s="9">
        <f>offs448+Ampl448*SIN(2*PI()*freq448*('4v'!M442-reta448)+deph448*PI()/180)</f>
        <v>1.039591471518452</v>
      </c>
      <c r="W454" s="10">
        <f>('4v'!O442-V454)^2</f>
        <v>4.8637383545448316E-6</v>
      </c>
      <c r="X454" s="3"/>
      <c r="Y454" s="3"/>
      <c r="Z454" s="7">
        <f>offs449+Ampl449*SIN(2*PI()*freq449*('4v'!Q443)+deph449*PI()/180)</f>
        <v>-2.2808959661197457</v>
      </c>
      <c r="AA454" s="8">
        <f>('4v'!R443-Z454)^2</f>
        <v>2.3287794036839833E-6</v>
      </c>
      <c r="AB454" s="9">
        <f>offs450+Ampl450*SIN(2*PI()*freq450*('4v'!Q443-reta450)+deph450*PI()/180)</f>
        <v>0.79997376817508603</v>
      </c>
      <c r="AC454" s="10">
        <f>('4v'!S443-AB454)^2</f>
        <v>1.0261220328098597E-4</v>
      </c>
      <c r="AD454" s="3"/>
      <c r="AE454" s="3"/>
      <c r="AF454" s="7">
        <f>offs451+Ampl451*SIN(2*PI()*freq451*('4v'!U442)+deph451*PI()/180)</f>
        <v>-0.93441594759567992</v>
      </c>
      <c r="AG454" s="8">
        <f>('4v'!V442-AF454)^2</f>
        <v>1.2651876198413212E-5</v>
      </c>
      <c r="AH454" s="9">
        <f>offs452+Ampl452*SIN(2*PI()*freq452*('4v'!U442-reta452)+deph452*PI()/180)</f>
        <v>0.80787502683579715</v>
      </c>
      <c r="AI454" s="10">
        <f>('4v'!W442-AH454)^2</f>
        <v>5.7889651345760907E-6</v>
      </c>
      <c r="AL454" s="76"/>
      <c r="AN454" s="76"/>
      <c r="AO454" s="80"/>
    </row>
    <row r="455" spans="1:41" x14ac:dyDescent="0.25">
      <c r="A455" s="3"/>
      <c r="B455" s="7">
        <f>offs441+Ampl441*SIN(2*PI()*freq441*('4v'!A443)+deph441*PI()/180)</f>
        <v>-2.4141261840298793</v>
      </c>
      <c r="C455" s="8">
        <f>('4v'!B443-B455)^2</f>
        <v>2.0637397980321881E-7</v>
      </c>
      <c r="D455" s="9">
        <f>offs442+Ampl442*SIN(2*PI()*freq442*('4v'!A443-reta442)+deph442*PI()/180)</f>
        <v>1.2054822548344406</v>
      </c>
      <c r="E455" s="10">
        <f>('4v'!C443-D455)^2</f>
        <v>6.3163524686685148E-7</v>
      </c>
      <c r="F455" s="3"/>
      <c r="G455" s="3"/>
      <c r="H455" s="7">
        <f>offs443+Ampl443*SIN(2*PI()*freq443*('4v'!E443)+deph443*PI()/180)</f>
        <v>-2.1259081132070499</v>
      </c>
      <c r="I455" s="8">
        <f>('4v'!F443-H455)^2</f>
        <v>4.2822207478744604E-7</v>
      </c>
      <c r="J455" s="9">
        <f>offs444+Ampl444*SIN(2*PI()*freq444*('4v'!E443-reta444)+deph444*PI()/180)</f>
        <v>0.8307276995936731</v>
      </c>
      <c r="K455" s="10">
        <f>('4v'!G443-J455)^2</f>
        <v>3.4191709602678143E-4</v>
      </c>
      <c r="L455" s="3"/>
      <c r="M455" s="3"/>
      <c r="N455" s="7">
        <f>offs445+Ampl445*SIN(2*PI()*freq445*('4v'!I443)+deph445*PI()/180)</f>
        <v>-1.0737502801459813</v>
      </c>
      <c r="O455" s="8">
        <f>('4v'!J443-N455)^2</f>
        <v>1.7800130992196073E-5</v>
      </c>
      <c r="P455" s="9">
        <f>offs446+Ampl446*SIN(2*PI()*freq446*('4v'!I443-reta446)+deph446*PI()/180)</f>
        <v>1.0927662569972878</v>
      </c>
      <c r="Q455" s="10">
        <f>('4v'!K443-P455)^2</f>
        <v>1.417741961040201E-4</v>
      </c>
      <c r="R455" s="3"/>
      <c r="S455" s="3"/>
      <c r="T455" s="7">
        <f>offs447+Ampl447*SIN(2*PI()*freq447*('4v'!M443)+deph447*PI()/180)</f>
        <v>-1.2797903671309712</v>
      </c>
      <c r="U455" s="8">
        <f>('4v'!N443-T455)^2</f>
        <v>2.6842524031646664E-5</v>
      </c>
      <c r="V455" s="9">
        <f>offs448+Ampl448*SIN(2*PI()*freq448*('4v'!M443-reta448)+deph448*PI()/180)</f>
        <v>1.0409331346621435</v>
      </c>
      <c r="W455" s="10">
        <f>('4v'!O443-V455)^2</f>
        <v>7.9346739944104983E-6</v>
      </c>
      <c r="X455" s="3"/>
      <c r="Y455" s="3"/>
      <c r="Z455" s="7">
        <f>offs449+Ampl449*SIN(2*PI()*freq449*('4v'!Q444)+deph449*PI()/180)</f>
        <v>-2.313995791959734</v>
      </c>
      <c r="AA455" s="8">
        <f>('4v'!R444-Z455)^2</f>
        <v>2.6543188384666759E-6</v>
      </c>
      <c r="AB455" s="9">
        <f>offs450+Ampl450*SIN(2*PI()*freq450*('4v'!Q444-reta450)+deph450*PI()/180)</f>
        <v>0.80399067542150882</v>
      </c>
      <c r="AC455" s="10">
        <f>('4v'!S444-AB455)^2</f>
        <v>2.0012842548152189E-4</v>
      </c>
      <c r="AD455" s="3"/>
      <c r="AE455" s="3"/>
      <c r="AF455" s="7">
        <f>offs451+Ampl451*SIN(2*PI()*freq451*('4v'!U443)+deph451*PI()/180)</f>
        <v>-1.0548219302932349</v>
      </c>
      <c r="AG455" s="8">
        <f>('4v'!V443-AF455)^2</f>
        <v>8.2307610274413696E-6</v>
      </c>
      <c r="AH455" s="9">
        <f>offs452+Ampl452*SIN(2*PI()*freq452*('4v'!U443-reta452)+deph452*PI()/180)</f>
        <v>0.8052896601351075</v>
      </c>
      <c r="AI455" s="10">
        <f>('4v'!W443-AH455)^2</f>
        <v>1.3895450082869683E-5</v>
      </c>
      <c r="AL455" s="76"/>
      <c r="AN455" s="76"/>
      <c r="AO455" s="80"/>
    </row>
    <row r="456" spans="1:41" x14ac:dyDescent="0.25">
      <c r="A456" s="3"/>
      <c r="B456" s="7">
        <f>offs441+Ampl441*SIN(2*PI()*freq441*('4v'!A444)+deph441*PI()/180)</f>
        <v>-2.4034651150728354</v>
      </c>
      <c r="C456" s="8">
        <f>('4v'!B444-B456)^2</f>
        <v>1.946441399572389E-7</v>
      </c>
      <c r="D456" s="9">
        <f>offs442+Ampl442*SIN(2*PI()*freq442*('4v'!A444-reta442)+deph442*PI()/180)</f>
        <v>1.2122752828762202</v>
      </c>
      <c r="E456" s="10">
        <f>('4v'!C444-D456)^2</f>
        <v>9.1028446057752526E-5</v>
      </c>
      <c r="F456" s="3"/>
      <c r="G456" s="3"/>
      <c r="H456" s="7">
        <f>offs443+Ampl443*SIN(2*PI()*freq443*('4v'!E444)+deph443*PI()/180)</f>
        <v>-2.165993918086397</v>
      </c>
      <c r="I456" s="8">
        <f>('4v'!F444-H456)^2</f>
        <v>2.5096323353871793E-6</v>
      </c>
      <c r="J456" s="9">
        <f>offs444+Ampl444*SIN(2*PI()*freq444*('4v'!E444-reta444)+deph444*PI()/180)</f>
        <v>0.84084852725269577</v>
      </c>
      <c r="K456" s="10">
        <f>('4v'!G444-J456)^2</f>
        <v>1.1212634762046101E-5</v>
      </c>
      <c r="L456" s="3"/>
      <c r="M456" s="3"/>
      <c r="N456" s="7">
        <f>offs445+Ampl445*SIN(2*PI()*freq445*('4v'!I444)+deph445*PI()/180)</f>
        <v>-1.0499192443466925</v>
      </c>
      <c r="O456" s="8">
        <f>('4v'!J444-N456)^2</f>
        <v>3.5057107995784054E-6</v>
      </c>
      <c r="P456" s="9">
        <f>offs446+Ampl446*SIN(2*PI()*freq446*('4v'!I444-reta446)+deph446*PI()/180)</f>
        <v>1.0931700553063404</v>
      </c>
      <c r="Q456" s="10">
        <f>('4v'!K444-P456)^2</f>
        <v>1.5155321892554969E-4</v>
      </c>
      <c r="R456" s="3"/>
      <c r="S456" s="3"/>
      <c r="T456" s="7">
        <f>offs447+Ampl447*SIN(2*PI()*freq447*('4v'!M444)+deph447*PI()/180)</f>
        <v>-1.2512135046756958</v>
      </c>
      <c r="U456" s="8">
        <f>('4v'!N444-T456)^2</f>
        <v>1.5585635497607145E-5</v>
      </c>
      <c r="V456" s="9">
        <f>offs448+Ampl448*SIN(2*PI()*freq448*('4v'!M444-reta448)+deph448*PI()/180)</f>
        <v>1.0422367647492949</v>
      </c>
      <c r="W456" s="10">
        <f>('4v'!O444-V456)^2</f>
        <v>1.2015549397085838E-5</v>
      </c>
      <c r="X456" s="3"/>
      <c r="Y456" s="3"/>
      <c r="Z456" s="7">
        <f>offs449+Ampl449*SIN(2*PI()*freq449*('4v'!Q445)+deph449*PI()/180)</f>
        <v>-2.3434988997874759</v>
      </c>
      <c r="AA456" s="8">
        <f>('4v'!R445-Z456)^2</f>
        <v>2.8079378476696438E-7</v>
      </c>
      <c r="AB456" s="9">
        <f>offs450+Ampl450*SIN(2*PI()*freq450*('4v'!Q445-reta450)+deph450*PI()/180)</f>
        <v>0.80816709209967486</v>
      </c>
      <c r="AC456" s="10">
        <f>('4v'!S445-AB456)^2</f>
        <v>2.078525446105084E-4</v>
      </c>
      <c r="AD456" s="3"/>
      <c r="AE456" s="3"/>
      <c r="AF456" s="7">
        <f>offs451+Ampl451*SIN(2*PI()*freq451*('4v'!U444)+deph451*PI()/180)</f>
        <v>-1.1728626350591096</v>
      </c>
      <c r="AG456" s="8">
        <f>('4v'!V444-AF456)^2</f>
        <v>1.3850567513193768E-5</v>
      </c>
      <c r="AH456" s="9">
        <f>offs452+Ampl452*SIN(2*PI()*freq452*('4v'!U444-reta452)+deph452*PI()/180)</f>
        <v>0.80302433067529644</v>
      </c>
      <c r="AI456" s="10">
        <f>('4v'!W444-AH456)^2</f>
        <v>2.8818974239328372E-5</v>
      </c>
      <c r="AL456" s="76"/>
      <c r="AN456" s="76"/>
      <c r="AO456" s="80"/>
    </row>
    <row r="457" spans="1:41" x14ac:dyDescent="0.25">
      <c r="A457" s="3"/>
      <c r="B457" s="7">
        <f>offs441+Ampl441*SIN(2*PI()*freq441*('4v'!A445)+deph441*PI()/180)</f>
        <v>-2.3915806876238319</v>
      </c>
      <c r="C457" s="8">
        <f>('4v'!B445-B457)^2</f>
        <v>3.6822125987065163E-7</v>
      </c>
      <c r="D457" s="9">
        <f>offs442+Ampl442*SIN(2*PI()*freq442*('4v'!A445-reta442)+deph442*PI()/180)</f>
        <v>1.2188581384286876</v>
      </c>
      <c r="E457" s="10">
        <f>('4v'!C445-D457)^2</f>
        <v>2.1151675801099544E-6</v>
      </c>
      <c r="F457" s="3"/>
      <c r="G457" s="3"/>
      <c r="H457" s="7">
        <f>offs443+Ampl443*SIN(2*PI()*freq443*('4v'!E445)+deph443*PI()/180)</f>
        <v>-2.203664818100008</v>
      </c>
      <c r="I457" s="8">
        <f>('4v'!F445-H457)^2</f>
        <v>1.0458782685710101E-6</v>
      </c>
      <c r="J457" s="9">
        <f>offs444+Ampl444*SIN(2*PI()*freq444*('4v'!E445-reta444)+deph444*PI()/180)</f>
        <v>0.85102327481272977</v>
      </c>
      <c r="K457" s="10">
        <f>('4v'!G445-J457)^2</f>
        <v>8.4962192455841534E-4</v>
      </c>
      <c r="L457" s="3"/>
      <c r="M457" s="3"/>
      <c r="N457" s="7">
        <f>offs445+Ampl445*SIN(2*PI()*freq445*('4v'!I445)+deph445*PI()/180)</f>
        <v>-1.0259942806291982</v>
      </c>
      <c r="O457" s="8">
        <f>('4v'!J445-N457)^2</f>
        <v>1.1142381720952684E-5</v>
      </c>
      <c r="P457" s="9">
        <f>offs446+Ampl446*SIN(2*PI()*freq446*('4v'!I445-reta446)+deph446*PI()/180)</f>
        <v>1.0935413165747212</v>
      </c>
      <c r="Q457" s="10">
        <f>('4v'!K445-P457)^2</f>
        <v>1.151077196704435E-4</v>
      </c>
      <c r="R457" s="3"/>
      <c r="S457" s="3"/>
      <c r="T457" s="7">
        <f>offs447+Ampl447*SIN(2*PI()*freq447*('4v'!M445)+deph447*PI()/180)</f>
        <v>-1.222440313722319</v>
      </c>
      <c r="U457" s="8">
        <f>('4v'!N445-T457)^2</f>
        <v>6.3424580451392378E-6</v>
      </c>
      <c r="V457" s="9">
        <f>offs448+Ampl448*SIN(2*PI()*freq448*('4v'!M445-reta448)+deph448*PI()/180)</f>
        <v>1.0435020403402926</v>
      </c>
      <c r="W457" s="10">
        <f>('4v'!O445-V457)^2</f>
        <v>1.7257374812713284E-5</v>
      </c>
      <c r="X457" s="3"/>
      <c r="Y457" s="3"/>
      <c r="Z457" s="7">
        <f>offs449+Ampl449*SIN(2*PI()*freq449*('4v'!Q446)+deph449*PI()/180)</f>
        <v>-2.3693482267380368</v>
      </c>
      <c r="AA457" s="8">
        <f>('4v'!R446-Z457)^2</f>
        <v>8.6566981780186131E-6</v>
      </c>
      <c r="AB457" s="9">
        <f>offs450+Ampl450*SIN(2*PI()*freq450*('4v'!Q446-reta450)+deph450*PI()/180)</f>
        <v>0.81249494047410609</v>
      </c>
      <c r="AC457" s="10">
        <f>('4v'!S446-AB457)^2</f>
        <v>1.1952918741034709E-4</v>
      </c>
      <c r="AD457" s="3"/>
      <c r="AE457" s="3"/>
      <c r="AF457" s="7">
        <f>offs451+Ampl451*SIN(2*PI()*freq451*('4v'!U445)+deph451*PI()/180)</f>
        <v>-1.2880722091592638</v>
      </c>
      <c r="AG457" s="8">
        <f>('4v'!V445-AF457)^2</f>
        <v>1.3669355567343749E-5</v>
      </c>
      <c r="AH457" s="9">
        <f>offs452+Ampl452*SIN(2*PI()*freq452*('4v'!U445-reta452)+deph452*PI()/180)</f>
        <v>0.80108797867681125</v>
      </c>
      <c r="AI457" s="10">
        <f>('4v'!W445-AH457)^2</f>
        <v>5.3845931061337264E-5</v>
      </c>
      <c r="AL457" s="76"/>
      <c r="AN457" s="76"/>
      <c r="AO457" s="80"/>
    </row>
    <row r="458" spans="1:41" x14ac:dyDescent="0.25">
      <c r="A458" s="3"/>
      <c r="B458" s="7">
        <f>offs441+Ampl441*SIN(2*PI()*freq441*('4v'!A446)+deph441*PI()/180)</f>
        <v>-2.3784804081419706</v>
      </c>
      <c r="C458" s="8">
        <f>('4v'!B446-B458)^2</f>
        <v>3.6783716410374305E-6</v>
      </c>
      <c r="D458" s="9">
        <f>offs442+Ampl442*SIN(2*PI()*freq442*('4v'!A446-reta442)+deph442*PI()/180)</f>
        <v>1.2252266636191833</v>
      </c>
      <c r="E458" s="10">
        <f>('4v'!C446-D458)^2</f>
        <v>3.4311399067688388E-4</v>
      </c>
      <c r="F458" s="3"/>
      <c r="G458" s="3"/>
      <c r="H458" s="7">
        <f>offs443+Ampl443*SIN(2*PI()*freq443*('4v'!E446)+deph443*PI()/180)</f>
        <v>-2.2388672808376548</v>
      </c>
      <c r="I458" s="8">
        <f>('4v'!F446-H458)^2</f>
        <v>9.535896744273747E-7</v>
      </c>
      <c r="J458" s="9">
        <f>offs444+Ampl444*SIN(2*PI()*freq444*('4v'!E446-reta444)+deph444*PI()/180)</f>
        <v>0.86123748340074258</v>
      </c>
      <c r="K458" s="10">
        <f>('4v'!G446-J458)^2</f>
        <v>1.7069774317437171E-3</v>
      </c>
      <c r="L458" s="3"/>
      <c r="M458" s="3"/>
      <c r="N458" s="7">
        <f>offs445+Ampl445*SIN(2*PI()*freq445*('4v'!I446)+deph445*PI()/180)</f>
        <v>-1.0019791670226168</v>
      </c>
      <c r="O458" s="8">
        <f>('4v'!J446-N458)^2</f>
        <v>7.6198469305122441E-6</v>
      </c>
      <c r="P458" s="9">
        <f>offs446+Ampl446*SIN(2*PI()*freq446*('4v'!I446-reta446)+deph446*PI()/180)</f>
        <v>1.0938799821759724</v>
      </c>
      <c r="Q458" s="10">
        <f>('4v'!K446-P458)^2</f>
        <v>8.3071780162138578E-5</v>
      </c>
      <c r="R458" s="3"/>
      <c r="S458" s="3"/>
      <c r="T458" s="7">
        <f>offs447+Ampl447*SIN(2*PI()*freq447*('4v'!M446)+deph447*PI()/180)</f>
        <v>-1.1934778936251667</v>
      </c>
      <c r="U458" s="8">
        <f>('4v'!N446-T458)^2</f>
        <v>8.1389449787441155E-6</v>
      </c>
      <c r="V458" s="9">
        <f>offs448+Ampl448*SIN(2*PI()*freq448*('4v'!M446-reta448)+deph448*PI()/180)</f>
        <v>1.0447286494526957</v>
      </c>
      <c r="W458" s="10">
        <f>('4v'!O446-V458)^2</f>
        <v>2.3821335446567666E-5</v>
      </c>
      <c r="X458" s="3"/>
      <c r="Y458" s="3"/>
      <c r="Z458" s="7">
        <f>offs449+Ampl449*SIN(2*PI()*freq449*('4v'!Q447)+deph449*PI()/180)</f>
        <v>-2.3914937768360409</v>
      </c>
      <c r="AA458" s="8">
        <f>('4v'!R447-Z458)^2</f>
        <v>9.1944287161326095E-8</v>
      </c>
      <c r="AB458" s="9">
        <f>offs450+Ampl450*SIN(2*PI()*freq450*('4v'!Q447-reta450)+deph450*PI()/180)</f>
        <v>0.81696584992064003</v>
      </c>
      <c r="AC458" s="10">
        <f>('4v'!S447-AB458)^2</f>
        <v>3.1785351727660243E-5</v>
      </c>
      <c r="AD458" s="3"/>
      <c r="AE458" s="3"/>
      <c r="AF458" s="7">
        <f>offs451+Ampl451*SIN(2*PI()*freq451*('4v'!U446)+deph451*PI()/180)</f>
        <v>-1.3999959730389708</v>
      </c>
      <c r="AG458" s="8">
        <f>('4v'!V446-AF458)^2</f>
        <v>2.4555734965919742E-6</v>
      </c>
      <c r="AH458" s="9">
        <f>offs452+Ampl452*SIN(2*PI()*freq452*('4v'!U446-reta452)+deph452*PI()/180)</f>
        <v>0.79948824603635493</v>
      </c>
      <c r="AI458" s="10">
        <f>('4v'!W446-AH458)^2</f>
        <v>5.9155265591745874E-5</v>
      </c>
      <c r="AL458" s="76"/>
      <c r="AN458" s="76"/>
      <c r="AO458" s="80"/>
    </row>
    <row r="459" spans="1:41" x14ac:dyDescent="0.25">
      <c r="A459" s="3"/>
      <c r="B459" s="7">
        <f>offs441+Ampl441*SIN(2*PI()*freq441*('4v'!A447)+deph441*PI()/180)</f>
        <v>-2.3641725510445548</v>
      </c>
      <c r="C459" s="8">
        <f>('4v'!B447-B459)^2</f>
        <v>1.0465555260875775E-5</v>
      </c>
      <c r="D459" s="9">
        <f>offs442+Ampl442*SIN(2*PI()*freq442*('4v'!A447-reta442)+deph442*PI()/180)</f>
        <v>1.2313768359506976</v>
      </c>
      <c r="E459" s="10">
        <f>('4v'!C447-D459)^2</f>
        <v>3.3242639181191443E-4</v>
      </c>
      <c r="F459" s="3"/>
      <c r="G459" s="3"/>
      <c r="H459" s="7">
        <f>offs443+Ampl443*SIN(2*PI()*freq443*('4v'!E447)+deph443*PI()/180)</f>
        <v>-2.2715512816735521</v>
      </c>
      <c r="I459" s="8">
        <f>('4v'!F447-H459)^2</f>
        <v>2.2368741784073172E-6</v>
      </c>
      <c r="J459" s="9">
        <f>offs444+Ampl444*SIN(2*PI()*freq444*('4v'!E447-reta444)+deph444*PI()/180)</f>
        <v>0.87147663806742104</v>
      </c>
      <c r="K459" s="10">
        <f>('4v'!G447-J459)^2</f>
        <v>7.9057907654003182E-4</v>
      </c>
      <c r="L459" s="3"/>
      <c r="M459" s="3"/>
      <c r="N459" s="7">
        <f>offs445+Ampl445*SIN(2*PI()*freq445*('4v'!I447)+deph445*PI()/180)</f>
        <v>-0.9778776957917783</v>
      </c>
      <c r="O459" s="8">
        <f>('4v'!J447-N459)^2</f>
        <v>4.39504302904918E-6</v>
      </c>
      <c r="P459" s="9">
        <f>offs446+Ampl446*SIN(2*PI()*freq446*('4v'!I447-reta446)+deph446*PI()/180)</f>
        <v>1.0941859986308695</v>
      </c>
      <c r="Q459" s="10">
        <f>('4v'!K447-P459)^2</f>
        <v>3.0405724840447027E-5</v>
      </c>
      <c r="R459" s="3"/>
      <c r="S459" s="3"/>
      <c r="T459" s="7">
        <f>offs447+Ampl447*SIN(2*PI()*freq447*('4v'!M447)+deph447*PI()/180)</f>
        <v>-1.1643333904280231</v>
      </c>
      <c r="U459" s="8">
        <f>('4v'!N447-T459)^2</f>
        <v>9.0315301351332175E-6</v>
      </c>
      <c r="V459" s="9">
        <f>offs448+Ampl448*SIN(2*PI()*freq448*('4v'!M447-reta448)+deph448*PI()/180)</f>
        <v>1.0459162896381629</v>
      </c>
      <c r="W459" s="10">
        <f>('4v'!O447-V459)^2</f>
        <v>3.1879578526010095E-5</v>
      </c>
      <c r="X459" s="3"/>
      <c r="Y459" s="3"/>
      <c r="Z459" s="7">
        <f>offs449+Ampl449*SIN(2*PI()*freq449*('4v'!Q448)+deph449*PI()/180)</f>
        <v>-2.4098927176944205</v>
      </c>
      <c r="AA459" s="8">
        <f>('4v'!R448-Z459)^2</f>
        <v>2.6803161111624465E-7</v>
      </c>
      <c r="AB459" s="9">
        <f>offs450+Ampl450*SIN(2*PI()*freq450*('4v'!Q448-reta450)+deph450*PI()/180)</f>
        <v>0.82157117311631045</v>
      </c>
      <c r="AC459" s="10">
        <f>('4v'!S448-AB459)^2</f>
        <v>1.9220973913779303E-5</v>
      </c>
      <c r="AD459" s="3"/>
      <c r="AE459" s="3"/>
      <c r="AF459" s="7">
        <f>offs451+Ampl451*SIN(2*PI()*freq451*('4v'!U447)+deph451*PI()/180)</f>
        <v>-1.5081922147353004</v>
      </c>
      <c r="AG459" s="8">
        <f>('4v'!V447-AF459)^2</f>
        <v>7.5393367198408215E-6</v>
      </c>
      <c r="AH459" s="9">
        <f>offs452+Ampl452*SIN(2*PI()*freq452*('4v'!U447-reta452)+deph452*PI()/180)</f>
        <v>0.79823144616781105</v>
      </c>
      <c r="AI459" s="10">
        <f>('4v'!W447-AH459)^2</f>
        <v>4.1402097486458706E-5</v>
      </c>
      <c r="AL459" s="76"/>
      <c r="AN459" s="76"/>
      <c r="AO459" s="80"/>
    </row>
    <row r="460" spans="1:41" x14ac:dyDescent="0.25">
      <c r="A460" s="3"/>
      <c r="B460" s="7">
        <f>offs441+Ampl441*SIN(2*PI()*freq441*('4v'!A448)+deph441*PI()/180)</f>
        <v>-2.3486661534807931</v>
      </c>
      <c r="C460" s="8">
        <f>('4v'!B448-B460)^2</f>
        <v>6.2787656185184828E-6</v>
      </c>
      <c r="D460" s="9">
        <f>offs442+Ampl442*SIN(2*PI()*freq442*('4v'!A448-reta442)+deph442*PI()/180)</f>
        <v>1.2373047708425666</v>
      </c>
      <c r="E460" s="10">
        <f>('4v'!C448-D460)^2</f>
        <v>3.4319580169917108E-7</v>
      </c>
      <c r="F460" s="3"/>
      <c r="G460" s="3"/>
      <c r="H460" s="7">
        <f>offs443+Ampl443*SIN(2*PI()*freq443*('4v'!E448)+deph443*PI()/180)</f>
        <v>-2.3016703748540808</v>
      </c>
      <c r="I460" s="8">
        <f>('4v'!F448-H460)^2</f>
        <v>4.5350142715640614E-7</v>
      </c>
      <c r="J460" s="9">
        <f>offs444+Ampl444*SIN(2*PI()*freq444*('4v'!E448-reta444)+deph444*PI()/180)</f>
        <v>0.88172618841370909</v>
      </c>
      <c r="K460" s="10">
        <f>('4v'!G448-J460)^2</f>
        <v>2.6663678033873258E-5</v>
      </c>
      <c r="L460" s="3"/>
      <c r="M460" s="3"/>
      <c r="N460" s="7">
        <f>offs445+Ampl445*SIN(2*PI()*freq445*('4v'!I448)+deph445*PI()/180)</f>
        <v>-0.95369367283838358</v>
      </c>
      <c r="O460" s="8">
        <f>('4v'!J448-N460)^2</f>
        <v>1.8222646712328497E-6</v>
      </c>
      <c r="P460" s="9">
        <f>offs446+Ampl446*SIN(2*PI()*freq446*('4v'!I448-reta446)+deph446*PI()/180)</f>
        <v>1.0944593176158668</v>
      </c>
      <c r="Q460" s="10">
        <f>('4v'!K448-P460)^2</f>
        <v>1.470206826579857E-5</v>
      </c>
      <c r="R460" s="3"/>
      <c r="S460" s="3"/>
      <c r="T460" s="7">
        <f>offs447+Ampl447*SIN(2*PI()*freq447*('4v'!M448)+deph447*PI()/180)</f>
        <v>-1.1350139951009539</v>
      </c>
      <c r="U460" s="8">
        <f>('4v'!N448-T460)^2</f>
        <v>2.4362665577613191E-5</v>
      </c>
      <c r="V460" s="9">
        <f>offs448+Ampl448*SIN(2*PI()*freq448*('4v'!M448-reta448)+deph448*PI()/180)</f>
        <v>1.0470646680570252</v>
      </c>
      <c r="W460" s="10">
        <f>('4v'!O448-V460)^2</f>
        <v>2.0230402230705308E-5</v>
      </c>
      <c r="X460" s="3"/>
      <c r="Y460" s="3"/>
      <c r="Z460" s="7">
        <f>offs449+Ampl449*SIN(2*PI()*freq449*('4v'!Q449)+deph449*PI()/180)</f>
        <v>-2.4245094633578494</v>
      </c>
      <c r="AA460" s="8">
        <f>('4v'!R449-Z460)^2</f>
        <v>2.1387990730524263E-6</v>
      </c>
      <c r="AB460" s="9">
        <f>offs450+Ampl450*SIN(2*PI()*freq450*('4v'!Q449-reta450)+deph450*PI()/180)</f>
        <v>0.82630200276440047</v>
      </c>
      <c r="AC460" s="10">
        <f>('4v'!S449-AB460)^2</f>
        <v>1.0595042996254859E-5</v>
      </c>
      <c r="AD460" s="3"/>
      <c r="AE460" s="3"/>
      <c r="AF460" s="7">
        <f>offs451+Ampl451*SIN(2*PI()*freq451*('4v'!U448)+deph451*PI()/180)</f>
        <v>-1.61223393311244</v>
      </c>
      <c r="AG460" s="8">
        <f>('4v'!V448-AF460)^2</f>
        <v>1.7406142114274585E-5</v>
      </c>
      <c r="AH460" s="9">
        <f>offs452+Ampl452*SIN(2*PI()*freq452*('4v'!U448-reta452)+deph452*PI()/180)</f>
        <v>0.79732253908608341</v>
      </c>
      <c r="AI460" s="10">
        <f>('4v'!W448-AH460)^2</f>
        <v>5.5928546862077503E-5</v>
      </c>
      <c r="AL460" s="76"/>
      <c r="AN460" s="76"/>
      <c r="AO460" s="80"/>
    </row>
    <row r="461" spans="1:41" x14ac:dyDescent="0.25">
      <c r="A461" s="3"/>
      <c r="B461" s="7">
        <f>offs441+Ampl441*SIN(2*PI()*freq441*('4v'!A449)+deph441*PI()/180)</f>
        <v>-2.3319710096237425</v>
      </c>
      <c r="C461" s="8">
        <f>('4v'!B449-B461)^2</f>
        <v>2.6334486052741719E-6</v>
      </c>
      <c r="D461" s="9">
        <f>offs442+Ampl442*SIN(2*PI()*freq442*('4v'!A449-reta442)+deph442*PI()/180)</f>
        <v>1.2430067240840572</v>
      </c>
      <c r="E461" s="10">
        <f>('4v'!C449-D461)^2</f>
        <v>4.9973929150615799E-5</v>
      </c>
      <c r="F461" s="3"/>
      <c r="G461" s="3"/>
      <c r="H461" s="7">
        <f>offs443+Ampl443*SIN(2*PI()*freq443*('4v'!E449)+deph443*PI()/180)</f>
        <v>-2.3291817594997504</v>
      </c>
      <c r="I461" s="8">
        <f>('4v'!F449-H461)^2</f>
        <v>6.0458966056681594E-6</v>
      </c>
      <c r="J461" s="9">
        <f>offs444+Ampl444*SIN(2*PI()*freq444*('4v'!E449-reta444)+deph444*PI()/180)</f>
        <v>0.89197156926772159</v>
      </c>
      <c r="K461" s="10">
        <f>('4v'!G449-J461)^2</f>
        <v>4.7046943175680216E-6</v>
      </c>
      <c r="L461" s="3"/>
      <c r="M461" s="3"/>
      <c r="N461" s="7">
        <f>offs445+Ampl445*SIN(2*PI()*freq445*('4v'!I449)+deph445*PI()/180)</f>
        <v>-0.92943091710000703</v>
      </c>
      <c r="O461" s="8">
        <f>('4v'!J449-N461)^2</f>
        <v>6.1393793573194581E-6</v>
      </c>
      <c r="P461" s="9">
        <f>offs446+Ampl446*SIN(2*PI()*freq446*('4v'!I449-reta446)+deph446*PI()/180)</f>
        <v>1.0946998959707281</v>
      </c>
      <c r="Q461" s="10">
        <f>('4v'!K449-P461)^2</f>
        <v>2.844483646224668E-8</v>
      </c>
      <c r="R461" s="3"/>
      <c r="S461" s="3"/>
      <c r="T461" s="7">
        <f>offs447+Ampl447*SIN(2*PI()*freq447*('4v'!M449)+deph447*PI()/180)</f>
        <v>-1.1055269417660405</v>
      </c>
      <c r="U461" s="8">
        <f>('4v'!N449-T461)^2</f>
        <v>2.2521495424529377E-5</v>
      </c>
      <c r="V461" s="9">
        <f>offs448+Ampl448*SIN(2*PI()*freq448*('4v'!M449-reta448)+deph448*PI()/180)</f>
        <v>1.048173501550496</v>
      </c>
      <c r="W461" s="10">
        <f>('4v'!O449-V461)^2</f>
        <v>2.8538122686262049E-5</v>
      </c>
      <c r="X461" s="3"/>
      <c r="Y461" s="3"/>
      <c r="Z461" s="7">
        <f>offs449+Ampl449*SIN(2*PI()*freq449*('4v'!Q450)+deph449*PI()/180)</f>
        <v>-2.4353157431306283</v>
      </c>
      <c r="AA461" s="8">
        <f>('4v'!R450-Z461)^2</f>
        <v>6.2637231779074988E-6</v>
      </c>
      <c r="AB461" s="9">
        <f>offs450+Ampl450*SIN(2*PI()*freq450*('4v'!Q450-reta450)+deph450*PI()/180)</f>
        <v>0.83114918882231725</v>
      </c>
      <c r="AC461" s="10">
        <f>('4v'!S450-AB461)^2</f>
        <v>5.0318960925689222E-6</v>
      </c>
      <c r="AD461" s="3"/>
      <c r="AE461" s="3"/>
      <c r="AF461" s="7">
        <f>offs451+Ampl451*SIN(2*PI()*freq451*('4v'!U449)+deph451*PI()/180)</f>
        <v>-1.7117105230400937</v>
      </c>
      <c r="AG461" s="8">
        <f>('4v'!V449-AF461)^2</f>
        <v>1.8537131852283481E-5</v>
      </c>
      <c r="AH461" s="9">
        <f>offs452+Ampl452*SIN(2*PI()*freq452*('4v'!U449-reta452)+deph452*PI()/180)</f>
        <v>0.79676511183218368</v>
      </c>
      <c r="AI461" s="10">
        <f>('4v'!W449-AH461)^2</f>
        <v>4.7901788993593083E-5</v>
      </c>
      <c r="AL461" s="76"/>
      <c r="AN461" s="76"/>
      <c r="AO461" s="80"/>
    </row>
    <row r="462" spans="1:41" x14ac:dyDescent="0.25">
      <c r="A462" s="3"/>
      <c r="B462" s="7">
        <f>offs441+Ampl441*SIN(2*PI()*freq441*('4v'!A450)+deph441*PI()/180)</f>
        <v>-2.314097664484096</v>
      </c>
      <c r="C462" s="8">
        <f>('4v'!B450-B462)^2</f>
        <v>3.6784766431660325E-6</v>
      </c>
      <c r="D462" s="9">
        <f>offs442+Ampl442*SIN(2*PI()*freq442*('4v'!A450-reta442)+deph442*PI()/180)</f>
        <v>1.2484790941992896</v>
      </c>
      <c r="E462" s="10">
        <f>('4v'!C450-D462)^2</f>
        <v>2.5366390680590181E-5</v>
      </c>
      <c r="F462" s="3"/>
      <c r="G462" s="3"/>
      <c r="H462" s="7">
        <f>offs443+Ampl443*SIN(2*PI()*freq443*('4v'!E450)+deph443*PI()/180)</f>
        <v>-2.3540463404275891</v>
      </c>
      <c r="I462" s="8">
        <f>('4v'!F450-H462)^2</f>
        <v>8.4886818351021117E-7</v>
      </c>
      <c r="J462" s="9">
        <f>offs444+Ampl444*SIN(2*PI()*freq444*('4v'!E450-reta444)+deph444*PI()/180)</f>
        <v>0.90219822138264971</v>
      </c>
      <c r="K462" s="10">
        <f>('4v'!G450-J462)^2</f>
        <v>1.4313302207594691E-4</v>
      </c>
      <c r="L462" s="3"/>
      <c r="M462" s="3"/>
      <c r="N462" s="7">
        <f>offs445+Ampl445*SIN(2*PI()*freq445*('4v'!I450)+deph445*PI()/180)</f>
        <v>-0.90509325994704215</v>
      </c>
      <c r="O462" s="8">
        <f>('4v'!J450-N462)^2</f>
        <v>1.2466195188538262E-5</v>
      </c>
      <c r="P462" s="9">
        <f>offs446+Ampl446*SIN(2*PI()*freq446*('4v'!I450-reta446)+deph446*PI()/180)</f>
        <v>1.0949076957053427</v>
      </c>
      <c r="Q462" s="10">
        <f>('4v'!K450-P462)^2</f>
        <v>1.245944776259504E-5</v>
      </c>
      <c r="R462" s="3"/>
      <c r="S462" s="3"/>
      <c r="T462" s="7">
        <f>offs447+Ampl447*SIN(2*PI()*freq447*('4v'!M450)+deph447*PI()/180)</f>
        <v>-1.0758795059124688</v>
      </c>
      <c r="U462" s="8">
        <f>('4v'!N450-T462)^2</f>
        <v>5.9633440365145854E-6</v>
      </c>
      <c r="V462" s="9">
        <f>offs448+Ampl448*SIN(2*PI()*freq448*('4v'!M450-reta448)+deph448*PI()/180)</f>
        <v>1.0492425167104875</v>
      </c>
      <c r="W462" s="10">
        <f>('4v'!O450-V462)^2</f>
        <v>3.8765856450867859E-5</v>
      </c>
      <c r="X462" s="3"/>
      <c r="Y462" s="3"/>
      <c r="Z462" s="7">
        <f>offs449+Ampl449*SIN(2*PI()*freq449*('4v'!Q451)+deph449*PI()/180)</f>
        <v>-2.4422906562559028</v>
      </c>
      <c r="AA462" s="8">
        <f>('4v'!R451-Z462)^2</f>
        <v>2.7744107628287365E-6</v>
      </c>
      <c r="AB462" s="9">
        <f>offs450+Ampl450*SIN(2*PI()*freq450*('4v'!Q451-reta450)+deph450*PI()/180)</f>
        <v>0.83610335619897014</v>
      </c>
      <c r="AC462" s="10">
        <f>('4v'!S451-AB462)^2</f>
        <v>3.7901728974648476E-7</v>
      </c>
      <c r="AD462" s="3"/>
      <c r="AE462" s="3"/>
      <c r="AF462" s="7">
        <f>offs451+Ampl451*SIN(2*PI()*freq451*('4v'!U450)+deph451*PI()/180)</f>
        <v>-1.8062293958643476</v>
      </c>
      <c r="AG462" s="8">
        <f>('4v'!V450-AF462)^2</f>
        <v>1.2507568812313496E-5</v>
      </c>
      <c r="AH462" s="9">
        <f>offs452+Ampl452*SIN(2*PI()*freq452*('4v'!U450-reta452)+deph452*PI()/180)</f>
        <v>0.79656136431681834</v>
      </c>
      <c r="AI462" s="10">
        <f>('4v'!W450-AH462)^2</f>
        <v>4.5122983364864492E-5</v>
      </c>
      <c r="AL462" s="76"/>
      <c r="AN462" s="76"/>
      <c r="AO462" s="80"/>
    </row>
    <row r="463" spans="1:41" x14ac:dyDescent="0.25">
      <c r="A463" s="3"/>
      <c r="B463" s="7">
        <f>offs441+Ampl441*SIN(2*PI()*freq441*('4v'!A451)+deph441*PI()/180)</f>
        <v>-2.2950574072497307</v>
      </c>
      <c r="C463" s="8">
        <f>('4v'!B451-B463)^2</f>
        <v>2.036308309321636E-6</v>
      </c>
      <c r="D463" s="9">
        <f>offs442+Ampl442*SIN(2*PI()*freq442*('4v'!A451-reta442)+deph442*PI()/180)</f>
        <v>1.2537184247220075</v>
      </c>
      <c r="E463" s="10">
        <f>('4v'!C451-D463)^2</f>
        <v>3.7358995657196841E-4</v>
      </c>
      <c r="F463" s="3"/>
      <c r="G463" s="3"/>
      <c r="H463" s="7">
        <f>offs443+Ampl443*SIN(2*PI()*freq443*('4v'!E451)+deph443*PI()/180)</f>
        <v>-2.3762287837075378</v>
      </c>
      <c r="I463" s="8">
        <f>('4v'!F451-H463)^2</f>
        <v>2.6224035922380882E-6</v>
      </c>
      <c r="J463" s="9">
        <f>offs444+Ampl444*SIN(2*PI()*freq444*('4v'!E451-reta444)+deph444*PI()/180)</f>
        <v>0.91239161212624786</v>
      </c>
      <c r="K463" s="10">
        <f>('4v'!G451-J463)^2</f>
        <v>1.5789029768427663E-3</v>
      </c>
      <c r="L463" s="3"/>
      <c r="M463" s="3"/>
      <c r="N463" s="7">
        <f>offs445+Ampl445*SIN(2*PI()*freq445*('4v'!I451)+deph445*PI()/180)</f>
        <v>-0.88068454457768486</v>
      </c>
      <c r="O463" s="8">
        <f>('4v'!J451-N463)^2</f>
        <v>2.0364051337500525E-5</v>
      </c>
      <c r="P463" s="9">
        <f>offs446+Ampl446*SIN(2*PI()*freq446*('4v'!I451-reta446)+deph446*PI()/180)</f>
        <v>1.0950826840057231</v>
      </c>
      <c r="Q463" s="10">
        <f>('4v'!K451-P463)^2</f>
        <v>5.27229341520253E-5</v>
      </c>
      <c r="R463" s="3"/>
      <c r="S463" s="3"/>
      <c r="T463" s="7">
        <f>offs447+Ampl447*SIN(2*PI()*freq447*('4v'!M451)+deph447*PI()/180)</f>
        <v>-1.046079002601412</v>
      </c>
      <c r="U463" s="8">
        <f>('4v'!N451-T463)^2</f>
        <v>3.7572495745527058E-6</v>
      </c>
      <c r="V463" s="9">
        <f>offs448+Ampl448*SIN(2*PI()*freq448*('4v'!M451-reta448)+deph448*PI()/180)</f>
        <v>1.0502714499470265</v>
      </c>
      <c r="W463" s="10">
        <f>('4v'!O451-V463)^2</f>
        <v>2.7011823894737657E-5</v>
      </c>
      <c r="X463" s="3"/>
      <c r="Y463" s="3"/>
      <c r="Z463" s="7">
        <f>offs449+Ampl449*SIN(2*PI()*freq449*('4v'!Q452)+deph449*PI()/180)</f>
        <v>-2.4454207123404603</v>
      </c>
      <c r="AA463" s="8">
        <f>('4v'!R452-Z463)^2</f>
        <v>7.9158804876736889E-7</v>
      </c>
      <c r="AB463" s="9">
        <f>offs450+Ampl450*SIN(2*PI()*freq450*('4v'!Q452-reta450)+deph450*PI()/180)</f>
        <v>0.841154922887422</v>
      </c>
      <c r="AC463" s="10">
        <f>('4v'!S452-AB463)^2</f>
        <v>2.8399062871802864E-5</v>
      </c>
      <c r="AD463" s="3"/>
      <c r="AE463" s="3"/>
      <c r="AF463" s="7">
        <f>offs451+Ampl451*SIN(2*PI()*freq451*('4v'!U451)+deph451*PI()/180)</f>
        <v>-1.895417528775732</v>
      </c>
      <c r="AG463" s="8">
        <f>('4v'!V451-AF463)^2</f>
        <v>5.0107534218759353E-6</v>
      </c>
      <c r="AH463" s="9">
        <f>offs452+Ampl452*SIN(2*PI()*freq452*('4v'!U451-reta452)+deph452*PI()/180)</f>
        <v>0.79671210063834752</v>
      </c>
      <c r="AI463" s="10">
        <f>('4v'!W451-AH463)^2</f>
        <v>2.4158214285084463E-5</v>
      </c>
      <c r="AL463" s="76"/>
      <c r="AN463" s="76"/>
      <c r="AO463" s="80"/>
    </row>
    <row r="464" spans="1:41" x14ac:dyDescent="0.25">
      <c r="A464" s="3"/>
      <c r="B464" s="7">
        <f>offs441+Ampl441*SIN(2*PI()*freq441*('4v'!A452)+deph441*PI()/180)</f>
        <v>-2.2748622641552134</v>
      </c>
      <c r="C464" s="8">
        <f>('4v'!B452-B464)^2</f>
        <v>4.3715945298446737E-6</v>
      </c>
      <c r="D464" s="9">
        <f>offs442+Ampl442*SIN(2*PI()*freq442*('4v'!A452-reta442)+deph442*PI()/180)</f>
        <v>1.2587214063787562</v>
      </c>
      <c r="E464" s="10">
        <f>('4v'!C452-D464)^2</f>
        <v>6.7830002138084052E-4</v>
      </c>
      <c r="F464" s="3"/>
      <c r="G464" s="3"/>
      <c r="H464" s="7">
        <f>offs443+Ampl443*SIN(2*PI()*freq443*('4v'!E452)+deph443*PI()/180)</f>
        <v>-2.3956975668738978</v>
      </c>
      <c r="I464" s="8">
        <f>('4v'!F452-H464)^2</f>
        <v>1.5700069022077213E-7</v>
      </c>
      <c r="J464" s="9">
        <f>offs444+Ampl444*SIN(2*PI()*freq444*('4v'!E452-reta444)+deph444*PI()/180)</f>
        <v>0.92253725613249904</v>
      </c>
      <c r="K464" s="10">
        <f>('4v'!G452-J464)^2</f>
        <v>2.8930689222630532E-3</v>
      </c>
      <c r="L464" s="3"/>
      <c r="M464" s="3"/>
      <c r="N464" s="7">
        <f>offs445+Ampl445*SIN(2*PI()*freq445*('4v'!I452)+deph445*PI()/180)</f>
        <v>-0.85620862541104659</v>
      </c>
      <c r="O464" s="8">
        <f>('4v'!J452-N464)^2</f>
        <v>1.2070311691370369E-5</v>
      </c>
      <c r="P464" s="9">
        <f>offs446+Ampl446*SIN(2*PI()*freq446*('4v'!I452-reta446)+deph446*PI()/180)</f>
        <v>1.0952248332391883</v>
      </c>
      <c r="Q464" s="10">
        <f>('4v'!K452-P464)^2</f>
        <v>8.2301669548884675E-5</v>
      </c>
      <c r="R464" s="3"/>
      <c r="S464" s="3"/>
      <c r="T464" s="7">
        <f>offs447+Ampl447*SIN(2*PI()*freq447*('4v'!M452)+deph447*PI()/180)</f>
        <v>-1.0161327846611474</v>
      </c>
      <c r="U464" s="8">
        <f>('4v'!N452-T464)^2</f>
        <v>1.6615845770462778E-6</v>
      </c>
      <c r="V464" s="9">
        <f>offs448+Ampl448*SIN(2*PI()*freq448*('4v'!M452-reta448)+deph448*PI()/180)</f>
        <v>1.051260047553249</v>
      </c>
      <c r="W464" s="10">
        <f>('4v'!O452-V464)^2</f>
        <v>1.7713092111339248E-5</v>
      </c>
      <c r="X464" s="3"/>
      <c r="Y464" s="3"/>
      <c r="Z464" s="7">
        <f>offs449+Ampl449*SIN(2*PI()*freq449*('4v'!Q453)+deph449*PI()/180)</f>
        <v>-2.4446998574469112</v>
      </c>
      <c r="AA464" s="8">
        <f>('4v'!R453-Z464)^2</f>
        <v>2.8512837377367703E-8</v>
      </c>
      <c r="AB464" s="9">
        <f>offs450+Ampl450*SIN(2*PI()*freq450*('4v'!Q453-reta450)+deph450*PI()/180)</f>
        <v>0.84629411849774139</v>
      </c>
      <c r="AC464" s="10">
        <f>('4v'!S453-AB464)^2</f>
        <v>4.5919411327221131E-6</v>
      </c>
      <c r="AD464" s="3"/>
      <c r="AE464" s="3"/>
      <c r="AF464" s="7">
        <f>offs451+Ampl451*SIN(2*PI()*freq451*('4v'!U452)+deph451*PI()/180)</f>
        <v>-1.9789229369598251</v>
      </c>
      <c r="AG464" s="8">
        <f>('4v'!V452-AF464)^2</f>
        <v>5.8532145544145053E-7</v>
      </c>
      <c r="AH464" s="9">
        <f>offs452+Ampl452*SIN(2*PI()*freq452*('4v'!U452-reta452)+deph452*PI()/180)</f>
        <v>0.79721672590937487</v>
      </c>
      <c r="AI464" s="10">
        <f>('4v'!W452-AH464)^2</f>
        <v>2.9373428932749533E-5</v>
      </c>
      <c r="AL464" s="76"/>
      <c r="AN464" s="76"/>
      <c r="AO464" s="80"/>
    </row>
    <row r="465" spans="1:41" x14ac:dyDescent="0.25">
      <c r="A465" s="3"/>
      <c r="B465" s="7">
        <f>offs441+Ampl441*SIN(2*PI()*freq441*('4v'!A453)+deph441*PI()/180)</f>
        <v>-2.2535249908857726</v>
      </c>
      <c r="C465" s="8">
        <f>('4v'!B453-B465)^2</f>
        <v>3.778393872553602E-6</v>
      </c>
      <c r="D465" s="9">
        <f>offs442+Ampl442*SIN(2*PI()*freq442*('4v'!A453-reta442)+deph442*PI()/180)</f>
        <v>1.2634848791790902</v>
      </c>
      <c r="E465" s="10">
        <f>('4v'!C453-D465)^2</f>
        <v>9.1432242179511256E-5</v>
      </c>
      <c r="F465" s="3"/>
      <c r="G465" s="3"/>
      <c r="H465" s="7">
        <f>offs443+Ampl443*SIN(2*PI()*freq443*('4v'!E453)+deph443*PI()/180)</f>
        <v>-2.4124250237204814</v>
      </c>
      <c r="I465" s="8">
        <f>('4v'!F453-H465)^2</f>
        <v>4.9875194337051587E-7</v>
      </c>
      <c r="J465" s="9">
        <f>offs444+Ampl444*SIN(2*PI()*freq444*('4v'!E453-reta444)+deph444*PI()/180)</f>
        <v>0.93262073588611261</v>
      </c>
      <c r="K465" s="10">
        <f>('4v'!G453-J465)^2</f>
        <v>1.6348465642220225E-3</v>
      </c>
      <c r="L465" s="3"/>
      <c r="M465" s="3"/>
      <c r="N465" s="7">
        <f>offs445+Ampl445*SIN(2*PI()*freq445*('4v'!I453)+deph445*PI()/180)</f>
        <v>-0.83166936747849785</v>
      </c>
      <c r="O465" s="8">
        <f>('4v'!J453-N465)^2</f>
        <v>1.8710880058036627E-5</v>
      </c>
      <c r="P465" s="9">
        <f>offs446+Ampl446*SIN(2*PI()*freq446*('4v'!I453-reta446)+deph446*PI()/180)</f>
        <v>1.0953341209587266</v>
      </c>
      <c r="Q465" s="10">
        <f>('4v'!K453-P465)^2</f>
        <v>1.1915619692623097E-4</v>
      </c>
      <c r="R465" s="3"/>
      <c r="S465" s="3"/>
      <c r="T465" s="7">
        <f>offs447+Ampl447*SIN(2*PI()*freq447*('4v'!M453)+deph447*PI()/180)</f>
        <v>-0.98604824087285681</v>
      </c>
      <c r="U465" s="8">
        <f>('4v'!N453-T465)^2</f>
        <v>6.0244763552199943E-6</v>
      </c>
      <c r="V465" s="9">
        <f>offs448+Ampl448*SIN(2*PI()*freq448*('4v'!M453-reta448)+deph448*PI()/180)</f>
        <v>1.0522080657679564</v>
      </c>
      <c r="W465" s="10">
        <f>('4v'!O453-V465)^2</f>
        <v>2.7183650294091115E-5</v>
      </c>
      <c r="X465" s="3"/>
      <c r="Y465" s="3"/>
      <c r="Z465" s="7">
        <f>offs449+Ampl449*SIN(2*PI()*freq449*('4v'!Q454)+deph449*PI()/180)</f>
        <v>-2.4401294858027951</v>
      </c>
      <c r="AA465" s="8">
        <f>('4v'!R454-Z465)^2</f>
        <v>2.1242648653494062E-6</v>
      </c>
      <c r="AB465" s="9">
        <f>offs450+Ampl450*SIN(2*PI()*freq450*('4v'!Q454-reta450)+deph450*PI()/180)</f>
        <v>0.85151100315421435</v>
      </c>
      <c r="AC465" s="10">
        <f>('4v'!S454-AB465)^2</f>
        <v>6.9388374508882278E-7</v>
      </c>
      <c r="AD465" s="3"/>
      <c r="AE465" s="3"/>
      <c r="AF465" s="7">
        <f>offs451+Ampl451*SIN(2*PI()*freq451*('4v'!U453)+deph451*PI()/180)</f>
        <v>-2.0564160627205172</v>
      </c>
      <c r="AG465" s="8">
        <f>('4v'!V453-AF465)^2</f>
        <v>3.1031887459020799E-7</v>
      </c>
      <c r="AH465" s="9">
        <f>offs452+Ampl452*SIN(2*PI()*freq452*('4v'!U453-reta452)+deph452*PI()/180)</f>
        <v>0.79807324860449691</v>
      </c>
      <c r="AI465" s="10">
        <f>('4v'!W453-AH465)^2</f>
        <v>1.8690478496284864E-5</v>
      </c>
      <c r="AL465" s="76"/>
      <c r="AN465" s="76"/>
      <c r="AO465" s="80"/>
    </row>
    <row r="466" spans="1:41" x14ac:dyDescent="0.25">
      <c r="A466" s="3"/>
      <c r="B466" s="7">
        <f>offs441+Ampl441*SIN(2*PI()*freq441*('4v'!A454)+deph441*PI()/180)</f>
        <v>-2.2310590645205366</v>
      </c>
      <c r="C466" s="8">
        <f>('4v'!B454-B466)^2</f>
        <v>9.4524182752753791E-7</v>
      </c>
      <c r="D466" s="9">
        <f>offs442+Ampl442*SIN(2*PI()*freq442*('4v'!A454-reta442)+deph442*PI()/180)</f>
        <v>1.2680058344114917</v>
      </c>
      <c r="E466" s="10">
        <f>('4v'!C454-D466)^2</f>
        <v>1.2876929408626683E-6</v>
      </c>
      <c r="F466" s="3"/>
      <c r="G466" s="3"/>
      <c r="H466" s="7">
        <f>offs443+Ampl443*SIN(2*PI()*freq443*('4v'!E454)+deph443*PI()/180)</f>
        <v>-2.4263873836158036</v>
      </c>
      <c r="I466" s="8">
        <f>('4v'!F454-H466)^2</f>
        <v>9.935775767344507E-7</v>
      </c>
      <c r="J466" s="9">
        <f>offs444+Ampl444*SIN(2*PI()*freq444*('4v'!E454-reta444)+deph444*PI()/180)</f>
        <v>0.94262772221060276</v>
      </c>
      <c r="K466" s="10">
        <f>('4v'!G454-J466)^2</f>
        <v>8.8823503812587732E-5</v>
      </c>
      <c r="L466" s="3"/>
      <c r="M466" s="3"/>
      <c r="N466" s="7">
        <f>offs445+Ampl445*SIN(2*PI()*freq445*('4v'!I454)+deph445*PI()/180)</f>
        <v>-0.80707064581333388</v>
      </c>
      <c r="O466" s="8">
        <f>('4v'!J454-N466)^2</f>
        <v>1.0013337575628797E-5</v>
      </c>
      <c r="P466" s="9">
        <f>offs446+Ampl446*SIN(2*PI()*freq446*('4v'!I454-reta446)+deph446*PI()/180)</f>
        <v>1.0954105299065402</v>
      </c>
      <c r="Q466" s="10">
        <f>('4v'!K454-P466)^2</f>
        <v>1.636501054475852E-4</v>
      </c>
      <c r="R466" s="3"/>
      <c r="S466" s="3"/>
      <c r="T466" s="7">
        <f>offs447+Ampl447*SIN(2*PI()*freq447*('4v'!M454)+deph447*PI()/180)</f>
        <v>-0.95583279414755529</v>
      </c>
      <c r="U466" s="8">
        <f>('4v'!N454-T466)^2</f>
        <v>2.3590015504776763E-6</v>
      </c>
      <c r="V466" s="9">
        <f>offs448+Ampl448*SIN(2*PI()*freq448*('4v'!M454-reta448)+deph448*PI()/180)</f>
        <v>1.0531152708357219</v>
      </c>
      <c r="W466" s="10">
        <f>('4v'!O454-V466)^2</f>
        <v>3.9184084015631057E-5</v>
      </c>
      <c r="X466" s="3"/>
      <c r="Y466" s="3"/>
      <c r="Z466" s="7">
        <f>offs449+Ampl449*SIN(2*PI()*freq449*('4v'!Q455)+deph449*PI()/180)</f>
        <v>-2.4317184371039611</v>
      </c>
      <c r="AA466" s="8">
        <f>('4v'!R455-Z466)^2</f>
        <v>7.9098024637368901E-6</v>
      </c>
      <c r="AB466" s="9">
        <f>offs450+Ampl450*SIN(2*PI()*freq450*('4v'!Q455-reta450)+deph450*PI()/180)</f>
        <v>0.85679548672036177</v>
      </c>
      <c r="AC466" s="10">
        <f>('4v'!S455-AB466)^2</f>
        <v>2.9755576209108315E-7</v>
      </c>
      <c r="AD466" s="3"/>
      <c r="AE466" s="3"/>
      <c r="AF466" s="7">
        <f>offs451+Ampl451*SIN(2*PI()*freq451*('4v'!U454)+deph451*PI()/180)</f>
        <v>-2.1275910760936734</v>
      </c>
      <c r="AG466" s="8">
        <f>('4v'!V454-AF466)^2</f>
        <v>2.8507473774689579E-7</v>
      </c>
      <c r="AH466" s="9">
        <f>offs452+Ampl452*SIN(2*PI()*freq452*('4v'!U454-reta452)+deph452*PI()/180)</f>
        <v>0.79927828841994408</v>
      </c>
      <c r="AI466" s="10">
        <f>('4v'!W454-AH466)^2</f>
        <v>1.2782687285785906E-5</v>
      </c>
      <c r="AL466" s="76"/>
      <c r="AN466" s="76"/>
      <c r="AO466" s="80"/>
    </row>
    <row r="467" spans="1:41" x14ac:dyDescent="0.25">
      <c r="A467" s="3"/>
      <c r="B467" s="7">
        <f>offs441+Ampl441*SIN(2*PI()*freq441*('4v'!A455)+deph441*PI()/180)</f>
        <v>-2.2074786750201172</v>
      </c>
      <c r="C467" s="8">
        <f>('4v'!B455-B467)^2</f>
        <v>7.0236973934431758E-7</v>
      </c>
      <c r="D467" s="9">
        <f>offs442+Ampl442*SIN(2*PI()*freq442*('4v'!A455-reta442)+deph442*PI()/180)</f>
        <v>1.2722814165437364</v>
      </c>
      <c r="E467" s="10">
        <f>('4v'!C455-D467)^2</f>
        <v>1.5585483656964765E-4</v>
      </c>
      <c r="F467" s="3"/>
      <c r="G467" s="3"/>
      <c r="H467" s="7">
        <f>offs443+Ampl443*SIN(2*PI()*freq443*('4v'!E455)+deph443*PI()/180)</f>
        <v>-2.4375648052824479</v>
      </c>
      <c r="I467" s="8">
        <f>('4v'!F455-H467)^2</f>
        <v>5.8008976955791889E-6</v>
      </c>
      <c r="J467" s="9">
        <f>offs444+Ampl444*SIN(2*PI()*freq444*('4v'!E455-reta444)+deph444*PI()/180)</f>
        <v>0.95254399463083161</v>
      </c>
      <c r="K467" s="10">
        <f>('4v'!G455-J467)^2</f>
        <v>6.4046494347863876E-5</v>
      </c>
      <c r="L467" s="3"/>
      <c r="M467" s="3"/>
      <c r="N467" s="7">
        <f>offs445+Ampl445*SIN(2*PI()*freq445*('4v'!I455)+deph445*PI()/180)</f>
        <v>-0.78241634483886324</v>
      </c>
      <c r="O467" s="8">
        <f>('4v'!J455-N467)^2</f>
        <v>3.7930867045700259E-6</v>
      </c>
      <c r="P467" s="9">
        <f>offs446+Ampl446*SIN(2*PI()*freq446*('4v'!I455-reta446)+deph446*PI()/180)</f>
        <v>1.0954540480167703</v>
      </c>
      <c r="Q467" s="10">
        <f>('4v'!K455-P467)^2</f>
        <v>2.1615444911174517E-4</v>
      </c>
      <c r="R467" s="3"/>
      <c r="S467" s="3"/>
      <c r="T467" s="7">
        <f>offs447+Ampl447*SIN(2*PI()*freq447*('4v'!M455)+deph447*PI()/180)</f>
        <v>-0.92549389969459894</v>
      </c>
      <c r="U467" s="8">
        <f>('4v'!N455-T467)^2</f>
        <v>5.9878564454614392E-6</v>
      </c>
      <c r="V467" s="9">
        <f>offs448+Ampl448*SIN(2*PI()*freq448*('4v'!M455-reta448)+deph448*PI()/180)</f>
        <v>1.0539814390645259</v>
      </c>
      <c r="W467" s="10">
        <f>('4v'!O455-V467)^2</f>
        <v>2.9090391693553668E-5</v>
      </c>
      <c r="X467" s="3"/>
      <c r="Y467" s="3"/>
      <c r="Z467" s="7">
        <f>offs449+Ampl449*SIN(2*PI()*freq449*('4v'!Q456)+deph449*PI()/180)</f>
        <v>-2.4194829794174444</v>
      </c>
      <c r="AA467" s="8">
        <f>('4v'!R456-Z467)^2</f>
        <v>5.2669305264938883E-6</v>
      </c>
      <c r="AB467" s="9">
        <f>offs450+Ampl450*SIN(2*PI()*freq450*('4v'!Q456-reta450)+deph450*PI()/180)</f>
        <v>0.86213734831458211</v>
      </c>
      <c r="AC467" s="10">
        <f>('4v'!S456-AB467)^2</f>
        <v>3.9257411436972354E-6</v>
      </c>
      <c r="AD467" s="3"/>
      <c r="AE467" s="3"/>
      <c r="AF467" s="7">
        <f>offs451+Ampl451*SIN(2*PI()*freq451*('4v'!U455)+deph451*PI()/180)</f>
        <v>-2.1921670818182797</v>
      </c>
      <c r="AG467" s="8">
        <f>('4v'!V455-AF467)^2</f>
        <v>1.6885375206844435E-7</v>
      </c>
      <c r="AH467" s="9">
        <f>offs452+Ampl452*SIN(2*PI()*freq452*('4v'!U455-reta452)+deph452*PI()/180)</f>
        <v>0.80082708961409521</v>
      </c>
      <c r="AI467" s="10">
        <f>('4v'!W455-AH467)^2</f>
        <v>1.0055809340622313E-5</v>
      </c>
      <c r="AL467" s="76"/>
      <c r="AN467" s="76"/>
      <c r="AO467" s="80"/>
    </row>
    <row r="468" spans="1:41" x14ac:dyDescent="0.25">
      <c r="A468" s="3"/>
      <c r="B468" s="7">
        <f>offs441+Ampl441*SIN(2*PI()*freq441*('4v'!A456)+deph441*PI()/180)</f>
        <v>-2.1827987162639331</v>
      </c>
      <c r="C468" s="8">
        <f>('4v'!B456-B468)^2</f>
        <v>1.635262059954997E-7</v>
      </c>
      <c r="D468" s="9">
        <f>offs442+Ampl442*SIN(2*PI()*freq442*('4v'!A456-reta442)+deph442*PI()/180)</f>
        <v>1.2763089250265089</v>
      </c>
      <c r="E468" s="10">
        <f>('4v'!C456-D468)^2</f>
        <v>6.7780950792031586E-4</v>
      </c>
      <c r="F468" s="3"/>
      <c r="G468" s="3"/>
      <c r="H468" s="7">
        <f>offs443+Ampl443*SIN(2*PI()*freq443*('4v'!E456)+deph443*PI()/180)</f>
        <v>-2.4459414049926123</v>
      </c>
      <c r="I468" s="8">
        <f>('4v'!F456-H468)^2</f>
        <v>8.8363804421030049E-6</v>
      </c>
      <c r="J468" s="9">
        <f>offs444+Ampl444*SIN(2*PI()*freq444*('4v'!E456-reta444)+deph444*PI()/180)</f>
        <v>0.96235546158108343</v>
      </c>
      <c r="K468" s="10">
        <f>('4v'!G456-J468)^2</f>
        <v>3.2659642890943911E-5</v>
      </c>
      <c r="L468" s="3"/>
      <c r="M468" s="3"/>
      <c r="N468" s="7">
        <f>offs445+Ampl445*SIN(2*PI()*freq445*('4v'!I456)+deph445*PI()/180)</f>
        <v>-0.75771035775501183</v>
      </c>
      <c r="O468" s="8">
        <f>('4v'!J456-N468)^2</f>
        <v>6.9285703097997742E-6</v>
      </c>
      <c r="P468" s="9">
        <f>offs446+Ampl446*SIN(2*PI()*freq446*('4v'!I456-reta446)+deph446*PI()/180)</f>
        <v>1.095464668417403</v>
      </c>
      <c r="Q468" s="10">
        <f>('4v'!K456-P468)^2</f>
        <v>2.7704575787977778E-4</v>
      </c>
      <c r="R468" s="3"/>
      <c r="S468" s="3"/>
      <c r="T468" s="7">
        <f>offs447+Ampl447*SIN(2*PI()*freq447*('4v'!M456)+deph447*PI()/180)</f>
        <v>-0.89503904318222349</v>
      </c>
      <c r="U468" s="8">
        <f>('4v'!N456-T468)^2</f>
        <v>1.0511557257002224E-5</v>
      </c>
      <c r="V468" s="9">
        <f>offs448+Ampl448*SIN(2*PI()*freq448*('4v'!M456-reta448)+deph448*PI()/180)</f>
        <v>1.0548063568809152</v>
      </c>
      <c r="W468" s="10">
        <f>('4v'!O456-V468)^2</f>
        <v>4.2533263746293259E-5</v>
      </c>
      <c r="X468" s="3"/>
      <c r="Y468" s="3"/>
      <c r="Z468" s="7">
        <f>offs449+Ampl449*SIN(2*PI()*freq449*('4v'!Q457)+deph449*PI()/180)</f>
        <v>-2.4034467777168969</v>
      </c>
      <c r="AA468" s="8">
        <f>('4v'!R457-Z468)^2</f>
        <v>4.7917244780408866E-9</v>
      </c>
      <c r="AB468" s="9">
        <f>offs450+Ampl450*SIN(2*PI()*freq450*('4v'!Q457-reta450)+deph450*PI()/180)</f>
        <v>0.86752625607867118</v>
      </c>
      <c r="AC468" s="10">
        <f>('4v'!S457-AB468)^2</f>
        <v>1.2001070178610218E-5</v>
      </c>
      <c r="AD468" s="3"/>
      <c r="AE468" s="3"/>
      <c r="AF468" s="7">
        <f>offs451+Ampl451*SIN(2*PI()*freq451*('4v'!U456)+deph451*PI()/180)</f>
        <v>-2.2498892279017122</v>
      </c>
      <c r="AG468" s="8">
        <f>('4v'!V456-AF468)^2</f>
        <v>1.6455042561455683E-6</v>
      </c>
      <c r="AH468" s="9">
        <f>offs452+Ampl452*SIN(2*PI()*freq452*('4v'!U456-reta452)+deph452*PI()/180)</f>
        <v>0.80271353977621684</v>
      </c>
      <c r="AI468" s="10">
        <f>('4v'!W456-AH468)^2</f>
        <v>9.6381672221124472E-6</v>
      </c>
      <c r="AL468" s="76"/>
      <c r="AN468" s="76"/>
      <c r="AO468" s="80"/>
    </row>
    <row r="469" spans="1:41" x14ac:dyDescent="0.25">
      <c r="A469" s="3"/>
      <c r="B469" s="7">
        <f>offs441+Ampl441*SIN(2*PI()*freq441*('4v'!A457)+deph441*PI()/180)</f>
        <v>-2.1570347766429081</v>
      </c>
      <c r="C469" s="8">
        <f>('4v'!B457-B469)^2</f>
        <v>6.0485362016615273E-7</v>
      </c>
      <c r="D469" s="9">
        <f>offs442+Ampl442*SIN(2*PI()*freq442*('4v'!A457-reta442)+deph442*PI()/180)</f>
        <v>1.2800858159991289</v>
      </c>
      <c r="E469" s="10">
        <f>('4v'!C457-D469)^2</f>
        <v>4.1228425332203556E-4</v>
      </c>
      <c r="F469" s="3"/>
      <c r="G469" s="3"/>
      <c r="H469" s="7">
        <f>offs443+Ampl443*SIN(2*PI()*freq443*('4v'!E457)+deph443*PI()/180)</f>
        <v>-2.4515052791397487</v>
      </c>
      <c r="I469" s="8">
        <f>('4v'!F457-H469)^2</f>
        <v>7.1672881463052207E-6</v>
      </c>
      <c r="J469" s="9">
        <f>offs444+Ampl444*SIN(2*PI()*freq444*('4v'!E457-reta444)+deph444*PI()/180)</f>
        <v>0.97204818042995</v>
      </c>
      <c r="K469" s="10">
        <f>('4v'!G457-J469)^2</f>
        <v>7.358350899642896E-4</v>
      </c>
      <c r="L469" s="3"/>
      <c r="M469" s="3"/>
      <c r="N469" s="7">
        <f>offs445+Ampl445*SIN(2*PI()*freq445*('4v'!I457)+deph445*PI()/180)</f>
        <v>-0.73295658592354063</v>
      </c>
      <c r="O469" s="8">
        <f>('4v'!J457-N469)^2</f>
        <v>1.7317136736833159E-6</v>
      </c>
      <c r="P469" s="9">
        <f>offs446+Ampl446*SIN(2*PI()*freq446*('4v'!I457-reta446)+deph446*PI()/180)</f>
        <v>1.0954423894313539</v>
      </c>
      <c r="Q469" s="10">
        <f>('4v'!K457-P469)^2</f>
        <v>2.7778790793611826E-4</v>
      </c>
      <c r="R469" s="3"/>
      <c r="S469" s="3"/>
      <c r="T469" s="7">
        <f>offs447+Ampl447*SIN(2*PI()*freq447*('4v'!M457)+deph447*PI()/180)</f>
        <v>-0.8644757388905675</v>
      </c>
      <c r="U469" s="8">
        <f>('4v'!N457-T469)^2</f>
        <v>1.5435853604913858E-5</v>
      </c>
      <c r="V469" s="9">
        <f>offs448+Ampl448*SIN(2*PI()*freq448*('4v'!M457-reta448)+deph448*PI()/180)</f>
        <v>1.0555898208826617</v>
      </c>
      <c r="W469" s="10">
        <f>('4v'!O457-V469)^2</f>
        <v>3.2927961994163316E-5</v>
      </c>
      <c r="X469" s="3"/>
      <c r="Y469" s="3"/>
      <c r="Z469" s="7">
        <f>offs449+Ampl449*SIN(2*PI()*freq449*('4v'!Q458)+deph449*PI()/180)</f>
        <v>-2.3836408481114368</v>
      </c>
      <c r="AA469" s="8">
        <f>('4v'!R458-Z469)^2</f>
        <v>1.1775321862438271E-7</v>
      </c>
      <c r="AB469" s="9">
        <f>offs450+Ampl450*SIN(2*PI()*freq450*('4v'!Q458-reta450)+deph450*PI()/180)</f>
        <v>0.8729517871609862</v>
      </c>
      <c r="AC469" s="10">
        <f>('4v'!S458-AB469)^2</f>
        <v>9.1796102408770019E-6</v>
      </c>
      <c r="AD469" s="3"/>
      <c r="AE469" s="3"/>
      <c r="AF469" s="7">
        <f>offs451+Ampl451*SIN(2*PI()*freq451*('4v'!U457)+deph451*PI()/180)</f>
        <v>-2.3005297114041188</v>
      </c>
      <c r="AG469" s="8">
        <f>('4v'!V457-AF469)^2</f>
        <v>2.0257504271659528E-6</v>
      </c>
      <c r="AH469" s="9">
        <f>offs452+Ampl452*SIN(2*PI()*freq452*('4v'!U457-reta452)+deph452*PI()/180)</f>
        <v>0.80493019394935617</v>
      </c>
      <c r="AI469" s="10">
        <f>('4v'!W457-AH469)^2</f>
        <v>1.9999445263955657E-6</v>
      </c>
      <c r="AL469" s="76"/>
      <c r="AN469" s="76"/>
      <c r="AO469" s="80"/>
    </row>
    <row r="470" spans="1:41" x14ac:dyDescent="0.25">
      <c r="A470" s="3"/>
      <c r="B470" s="7">
        <f>offs441+Ampl441*SIN(2*PI()*freq441*('4v'!A458)+deph441*PI()/180)</f>
        <v>-2.1302031292135166</v>
      </c>
      <c r="C470" s="8">
        <f>('4v'!B458-B470)^2</f>
        <v>4.9229438029529707E-6</v>
      </c>
      <c r="D470" s="9">
        <f>offs442+Ampl442*SIN(2*PI()*freq442*('4v'!A458-reta442)+deph442*PI()/180)</f>
        <v>1.2836097038963059</v>
      </c>
      <c r="E470" s="10">
        <f>('4v'!C458-D470)^2</f>
        <v>1.6575779976247531E-4</v>
      </c>
      <c r="F470" s="3"/>
      <c r="G470" s="3"/>
      <c r="H470" s="7">
        <f>offs443+Ampl443*SIN(2*PI()*freq443*('4v'!E458)+deph443*PI()/180)</f>
        <v>-2.4542485211542475</v>
      </c>
      <c r="I470" s="8">
        <f>('4v'!F458-H470)^2</f>
        <v>2.2925628697392262E-6</v>
      </c>
      <c r="J470" s="9">
        <f>offs444+Ampl444*SIN(2*PI()*freq444*('4v'!E458-reta444)+deph444*PI()/180)</f>
        <v>0.98160837729357286</v>
      </c>
      <c r="K470" s="10">
        <f>('4v'!G458-J470)^2</f>
        <v>1.3458976162118387E-3</v>
      </c>
      <c r="L470" s="3"/>
      <c r="M470" s="3"/>
      <c r="N470" s="7">
        <f>offs445+Ampl445*SIN(2*PI()*freq445*('4v'!I458)+deph445*PI()/180)</f>
        <v>-0.70815893825197684</v>
      </c>
      <c r="O470" s="8">
        <f>('4v'!J458-N470)^2</f>
        <v>3.6440070711954314E-6</v>
      </c>
      <c r="P470" s="9">
        <f>offs446+Ampl446*SIN(2*PI()*freq446*('4v'!I458-reta446)+deph446*PI()/180)</f>
        <v>1.0953872145767329</v>
      </c>
      <c r="Q470" s="10">
        <f>('4v'!K458-P470)^2</f>
        <v>2.7963014755689314E-4</v>
      </c>
      <c r="R470" s="3"/>
      <c r="S470" s="3"/>
      <c r="T470" s="7">
        <f>offs447+Ampl447*SIN(2*PI()*freq447*('4v'!M458)+deph447*PI()/180)</f>
        <v>-0.83381152785763635</v>
      </c>
      <c r="U470" s="8">
        <f>('4v'!N458-T470)^2</f>
        <v>2.0381954985603732E-5</v>
      </c>
      <c r="V470" s="9">
        <f>offs448+Ampl448*SIN(2*PI()*freq448*('4v'!M458-reta448)+deph448*PI()/180)</f>
        <v>1.0563316378889176</v>
      </c>
      <c r="W470" s="10">
        <f>('4v'!O458-V470)^2</f>
        <v>2.496473355682472E-5</v>
      </c>
      <c r="X470" s="3"/>
      <c r="Y470" s="3"/>
      <c r="Z470" s="7">
        <f>offs449+Ampl449*SIN(2*PI()*freq449*('4v'!Q459)+deph449*PI()/180)</f>
        <v>-2.3601034978564419</v>
      </c>
      <c r="AA470" s="8">
        <f>('4v'!R459-Z470)^2</f>
        <v>1.1988891405863396E-5</v>
      </c>
      <c r="AB470" s="9">
        <f>offs450+Ampl450*SIN(2*PI()*freq450*('4v'!Q459-reta450)+deph450*PI()/180)</f>
        <v>0.87840344787560221</v>
      </c>
      <c r="AC470" s="10">
        <f>('4v'!S459-AB470)^2</f>
        <v>6.877232860250356E-6</v>
      </c>
      <c r="AD470" s="3"/>
      <c r="AE470" s="3"/>
      <c r="AF470" s="7">
        <f>offs451+Ampl451*SIN(2*PI()*freq451*('4v'!U458)+deph451*PI()/180)</f>
        <v>-2.3438886774725525</v>
      </c>
      <c r="AG470" s="8">
        <f>('4v'!V458-AF470)^2</f>
        <v>8.4580665352035893E-7</v>
      </c>
      <c r="AH470" s="9">
        <f>offs452+Ampl452*SIN(2*PI()*freq452*('4v'!U458-reta452)+deph452*PI()/180)</f>
        <v>0.80746830401218472</v>
      </c>
      <c r="AI470" s="10">
        <f>('4v'!W458-AH470)^2</f>
        <v>3.99721653313797E-6</v>
      </c>
      <c r="AL470" s="76"/>
      <c r="AN470" s="76"/>
      <c r="AO470" s="80"/>
    </row>
    <row r="471" spans="1:41" x14ac:dyDescent="0.25">
      <c r="A471" s="3"/>
      <c r="B471" s="7">
        <f>offs441+Ampl441*SIN(2*PI()*freq441*('4v'!A459)+deph441*PI()/180)</f>
        <v>-2.1023207214193689</v>
      </c>
      <c r="C471" s="8">
        <f>('4v'!B459-B471)^2</f>
        <v>6.4686403526187208E-7</v>
      </c>
      <c r="D471" s="9">
        <f>offs442+Ampl442*SIN(2*PI()*freq442*('4v'!A459-reta442)+deph442*PI()/180)</f>
        <v>1.2868783629549156</v>
      </c>
      <c r="E471" s="10">
        <f>('4v'!C459-D471)^2</f>
        <v>2.391766499180583E-4</v>
      </c>
      <c r="F471" s="3"/>
      <c r="G471" s="3"/>
      <c r="H471" s="7">
        <f>offs443+Ampl443*SIN(2*PI()*freq443*('4v'!E459)+deph443*PI()/180)</f>
        <v>-2.4541672327390982</v>
      </c>
      <c r="I471" s="8">
        <f>('4v'!F459-H471)^2</f>
        <v>1.1464540513696713E-5</v>
      </c>
      <c r="J471" s="9">
        <f>offs444+Ampl444*SIN(2*PI()*freq444*('4v'!E459-reta444)+deph444*PI()/180)</f>
        <v>0.99102246660908611</v>
      </c>
      <c r="K471" s="10">
        <f>('4v'!G459-J471)^2</f>
        <v>1.3202297984834007E-3</v>
      </c>
      <c r="L471" s="3"/>
      <c r="M471" s="3"/>
      <c r="N471" s="7">
        <f>offs445+Ampl445*SIN(2*PI()*freq445*('4v'!I459)+deph445*PI()/180)</f>
        <v>-0.68332133057635125</v>
      </c>
      <c r="O471" s="8">
        <f>('4v'!J459-N471)^2</f>
        <v>1.9492848194162695E-5</v>
      </c>
      <c r="P471" s="9">
        <f>offs446+Ampl446*SIN(2*PI()*freq446*('4v'!I459-reta446)+deph446*PI()/180)</f>
        <v>1.0952991525662894</v>
      </c>
      <c r="Q471" s="10">
        <f>('4v'!K459-P471)^2</f>
        <v>2.2073304701292185E-4</v>
      </c>
      <c r="R471" s="3"/>
      <c r="S471" s="3"/>
      <c r="T471" s="7">
        <f>offs447+Ampl447*SIN(2*PI()*freq447*('4v'!M459)+deph447*PI()/180)</f>
        <v>-0.80305397601866391</v>
      </c>
      <c r="U471" s="8">
        <f>('4v'!N459-T471)^2</f>
        <v>9.3267084431539722E-6</v>
      </c>
      <c r="V471" s="9">
        <f>offs448+Ampl448*SIN(2*PI()*freq448*('4v'!M459-reta448)+deph448*PI()/180)</f>
        <v>1.0570316249878478</v>
      </c>
      <c r="W471" s="10">
        <f>('4v'!O459-V471)^2</f>
        <v>1.8459783459649313E-5</v>
      </c>
      <c r="X471" s="3"/>
      <c r="Y471" s="3"/>
      <c r="Z471" s="7">
        <f>offs449+Ampl449*SIN(2*PI()*freq449*('4v'!Q460)+deph449*PI()/180)</f>
        <v>-2.3328802512623135</v>
      </c>
      <c r="AA471" s="8">
        <f>('4v'!R460-Z471)^2</f>
        <v>5.1790323170819023E-6</v>
      </c>
      <c r="AB471" s="9">
        <f>offs450+Ampl450*SIN(2*PI()*freq450*('4v'!Q460-reta450)+deph450*PI()/180)</f>
        <v>0.88387069399847173</v>
      </c>
      <c r="AC471" s="10">
        <f>('4v'!S460-AB471)^2</f>
        <v>7.6559568790281607E-8</v>
      </c>
      <c r="AD471" s="3"/>
      <c r="AE471" s="3"/>
      <c r="AF471" s="7">
        <f>offs451+Ampl451*SIN(2*PI()*freq451*('4v'!U459)+deph451*PI()/180)</f>
        <v>-2.3797950080767682</v>
      </c>
      <c r="AG471" s="8">
        <f>('4v'!V459-AF471)^2</f>
        <v>2.7889269764717754E-6</v>
      </c>
      <c r="AH471" s="9">
        <f>offs452+Ampl452*SIN(2*PI()*freq452*('4v'!U459-reta452)+deph452*PI()/180)</f>
        <v>0.81031785320383698</v>
      </c>
      <c r="AI471" s="10">
        <f>('4v'!W459-AH471)^2</f>
        <v>8.3859657781730565E-6</v>
      </c>
      <c r="AL471" s="76"/>
      <c r="AN471" s="76"/>
      <c r="AO471" s="80"/>
    </row>
    <row r="472" spans="1:41" x14ac:dyDescent="0.25">
      <c r="A472" s="3"/>
      <c r="B472" s="7">
        <f>offs441+Ampl441*SIN(2*PI()*freq441*('4v'!A460)+deph441*PI()/180)</f>
        <v>-2.0734051643868412</v>
      </c>
      <c r="C472" s="8">
        <f>('4v'!B460-B472)^2</f>
        <v>1.2133130788634735E-5</v>
      </c>
      <c r="D472" s="9">
        <f>offs442+Ampl442*SIN(2*PI()*freq442*('4v'!A460-reta442)+deph442*PI()/180)</f>
        <v>1.2898897286198379</v>
      </c>
      <c r="E472" s="10">
        <f>('4v'!C460-D472)^2</f>
        <v>4.1072986220293077E-4</v>
      </c>
      <c r="F472" s="3"/>
      <c r="G472" s="3"/>
      <c r="H472" s="7">
        <f>offs443+Ampl443*SIN(2*PI()*freq443*('4v'!E460)+deph443*PI()/180)</f>
        <v>-2.451261529409587</v>
      </c>
      <c r="I472" s="8">
        <f>('4v'!F460-H472)^2</f>
        <v>5.9215786914424825E-6</v>
      </c>
      <c r="J472" s="9">
        <f>offs444+Ampl444*SIN(2*PI()*freq444*('4v'!E460-reta444)+deph444*PI()/180)</f>
        <v>1.0002770704404447</v>
      </c>
      <c r="K472" s="10">
        <f>('4v'!G460-J472)^2</f>
        <v>1.4271070510623169E-3</v>
      </c>
      <c r="L472" s="3"/>
      <c r="M472" s="3"/>
      <c r="N472" s="7">
        <f>offs445+Ampl445*SIN(2*PI()*freq445*('4v'!I460)+deph445*PI()/180)</f>
        <v>-0.65844768504284246</v>
      </c>
      <c r="O472" s="8">
        <f>('4v'!J460-N472)^2</f>
        <v>4.7405635370580846E-5</v>
      </c>
      <c r="P472" s="9">
        <f>offs446+Ampl446*SIN(2*PI()*freq446*('4v'!I460-reta446)+deph446*PI()/180)</f>
        <v>1.0951782173060356</v>
      </c>
      <c r="Q472" s="10">
        <f>('4v'!K460-P472)^2</f>
        <v>1.6964782968928856E-4</v>
      </c>
      <c r="R472" s="3"/>
      <c r="S472" s="3"/>
      <c r="T472" s="7">
        <f>offs447+Ampl447*SIN(2*PI()*freq447*('4v'!M460)+deph447*PI()/180)</f>
        <v>-0.77221067233933149</v>
      </c>
      <c r="U472" s="8">
        <f>('4v'!N460-T472)^2</f>
        <v>2.2726537541304283E-6</v>
      </c>
      <c r="V472" s="9">
        <f>offs448+Ampl448*SIN(2*PI()*freq448*('4v'!M460-reta448)+deph448*PI()/180)</f>
        <v>1.057689609581731</v>
      </c>
      <c r="W472" s="10">
        <f>('4v'!O460-V472)^2</f>
        <v>1.3238685293744234E-5</v>
      </c>
      <c r="X472" s="3"/>
      <c r="Y472" s="3"/>
      <c r="Z472" s="7">
        <f>offs449+Ampl449*SIN(2*PI()*freq449*('4v'!Q461)+deph449*PI()/180)</f>
        <v>-2.3020237616445112</v>
      </c>
      <c r="AA472" s="8">
        <f>('4v'!R461-Z472)^2</f>
        <v>3.542821226873337E-6</v>
      </c>
      <c r="AB472" s="9">
        <f>offs450+Ampl450*SIN(2*PI()*freq450*('4v'!Q461-reta450)+deph450*PI()/180)</f>
        <v>0.88934295116133166</v>
      </c>
      <c r="AC472" s="10">
        <f>('4v'!S461-AB472)^2</f>
        <v>1.6128648274569414E-5</v>
      </c>
      <c r="AD472" s="3"/>
      <c r="AE472" s="3"/>
      <c r="AF472" s="7">
        <f>offs451+Ampl451*SIN(2*PI()*freq451*('4v'!U460)+deph451*PI()/180)</f>
        <v>-2.4081069973339133</v>
      </c>
      <c r="AG472" s="8">
        <f>('4v'!V460-AF472)^2</f>
        <v>4.6922134746841386E-7</v>
      </c>
      <c r="AH472" s="9">
        <f>offs452+Ampl452*SIN(2*PI()*freq452*('4v'!U460-reta452)+deph452*PI()/180)</f>
        <v>0.81346759565548832</v>
      </c>
      <c r="AI472" s="10">
        <f>('4v'!W460-AH472)^2</f>
        <v>4.5778695689842747E-6</v>
      </c>
      <c r="AL472" s="76"/>
      <c r="AN472" s="76"/>
      <c r="AO472" s="80"/>
    </row>
    <row r="473" spans="1:41" x14ac:dyDescent="0.25">
      <c r="A473" s="3"/>
      <c r="B473" s="7">
        <f>offs441+Ampl441*SIN(2*PI()*freq441*('4v'!A461)+deph441*PI()/180)</f>
        <v>-2.0434747218015148</v>
      </c>
      <c r="C473" s="8">
        <f>('4v'!B461-B473)^2</f>
        <v>1.1163574895143543E-6</v>
      </c>
      <c r="D473" s="9">
        <f>offs442+Ampl442*SIN(2*PI()*freq442*('4v'!A461-reta442)+deph442*PI()/180)</f>
        <v>1.2926418988479751</v>
      </c>
      <c r="E473" s="10">
        <f>('4v'!C461-D473)^2</f>
        <v>5.4632990554417352E-4</v>
      </c>
      <c r="F473" s="3"/>
      <c r="G473" s="3"/>
      <c r="H473" s="7">
        <f>offs443+Ampl443*SIN(2*PI()*freq443*('4v'!E461)+deph443*PI()/180)</f>
        <v>-2.4455355403291419</v>
      </c>
      <c r="I473" s="8">
        <f>('4v'!F461-H473)^2</f>
        <v>6.5881559172431441E-6</v>
      </c>
      <c r="J473" s="9">
        <f>offs444+Ampl444*SIN(2*PI()*freq444*('4v'!E461-reta444)+deph444*PI()/180)</f>
        <v>1.0093590374892032</v>
      </c>
      <c r="K473" s="10">
        <f>('4v'!G461-J473)^2</f>
        <v>1.2348433188550999E-3</v>
      </c>
      <c r="L473" s="3"/>
      <c r="M473" s="3"/>
      <c r="N473" s="7">
        <f>offs445+Ampl445*SIN(2*PI()*freq445*('4v'!I461)+deph445*PI()/180)</f>
        <v>-0.63354192948842469</v>
      </c>
      <c r="O473" s="8">
        <f>('4v'!J461-N473)^2</f>
        <v>5.4317482060940003E-5</v>
      </c>
      <c r="P473" s="9">
        <f>offs446+Ampl446*SIN(2*PI()*freq446*('4v'!I461-reta446)+deph446*PI()/180)</f>
        <v>1.0950244278930512</v>
      </c>
      <c r="Q473" s="10">
        <f>('4v'!K461-P473)^2</f>
        <v>8.597799717797563E-5</v>
      </c>
      <c r="R473" s="3"/>
      <c r="S473" s="3"/>
      <c r="T473" s="7">
        <f>offs447+Ampl447*SIN(2*PI()*freq447*('4v'!M461)+deph447*PI()/180)</f>
        <v>-0.74128922694330357</v>
      </c>
      <c r="U473" s="8">
        <f>('4v'!N461-T473)^2</f>
        <v>3.3712152633700175E-6</v>
      </c>
      <c r="V473" s="9">
        <f>offs448+Ampl448*SIN(2*PI()*freq448*('4v'!M461-reta448)+deph448*PI()/180)</f>
        <v>1.058305429429518</v>
      </c>
      <c r="W473" s="10">
        <f>('4v'!O461-V473)^2</f>
        <v>9.1365978311696922E-6</v>
      </c>
      <c r="X473" s="3"/>
      <c r="Y473" s="3"/>
      <c r="Z473" s="7">
        <f>offs449+Ampl449*SIN(2*PI()*freq449*('4v'!Q462)+deph449*PI()/180)</f>
        <v>-2.2675937094851637</v>
      </c>
      <c r="AA473" s="8">
        <f>('4v'!R462-Z473)^2</f>
        <v>1.3370077546999851E-6</v>
      </c>
      <c r="AB473" s="9">
        <f>offs450+Ampl450*SIN(2*PI()*freq450*('4v'!Q462-reta450)+deph450*PI()/180)</f>
        <v>0.89480963530391266</v>
      </c>
      <c r="AC473" s="10">
        <f>('4v'!S462-AB473)^2</f>
        <v>1.9442497023101273E-5</v>
      </c>
      <c r="AD473" s="3"/>
      <c r="AE473" s="3"/>
      <c r="AF473" s="7">
        <f>offs451+Ampl451*SIN(2*PI()*freq451*('4v'!U461)+deph451*PI()/180)</f>
        <v>-2.4287129107569077</v>
      </c>
      <c r="AG473" s="8">
        <f>('4v'!V461-AF473)^2</f>
        <v>3.0972858722787729E-6</v>
      </c>
      <c r="AH473" s="9">
        <f>offs452+Ampl452*SIN(2*PI()*freq452*('4v'!U461-reta452)+deph452*PI()/180)</f>
        <v>0.81690510077266276</v>
      </c>
      <c r="AI473" s="10">
        <f>('4v'!W461-AH473)^2</f>
        <v>1.31341064104146E-5</v>
      </c>
      <c r="AL473" s="76"/>
      <c r="AN473" s="76"/>
      <c r="AO473" s="80"/>
    </row>
    <row r="474" spans="1:41" x14ac:dyDescent="0.25">
      <c r="A474" s="3"/>
      <c r="B474" s="7">
        <f>offs441+Ampl441*SIN(2*PI()*freq441*('4v'!A462)+deph441*PI()/180)</f>
        <v>-2.0125482983724381</v>
      </c>
      <c r="C474" s="8">
        <f>('4v'!B462-B474)^2</f>
        <v>7.2151419535918149E-6</v>
      </c>
      <c r="D474" s="9">
        <f>offs442+Ampl442*SIN(2*PI()*freq442*('4v'!A462-reta442)+deph442*PI()/180)</f>
        <v>1.2951331353096225</v>
      </c>
      <c r="E474" s="10">
        <f>('4v'!C462-D474)^2</f>
        <v>5.2146301472841597E-4</v>
      </c>
      <c r="F474" s="3"/>
      <c r="G474" s="3"/>
      <c r="H474" s="7">
        <f>offs443+Ampl443*SIN(2*PI()*freq443*('4v'!E462)+deph443*PI()/180)</f>
        <v>-2.4369974024415648</v>
      </c>
      <c r="I474" s="8">
        <f>('4v'!F462-H474)^2</f>
        <v>1.4396731018064272E-5</v>
      </c>
      <c r="J474" s="9">
        <f>offs444+Ampl444*SIN(2*PI()*freq444*('4v'!E462-reta444)+deph444*PI()/180)</f>
        <v>1.0182554617832305</v>
      </c>
      <c r="K474" s="10">
        <f>('4v'!G462-J474)^2</f>
        <v>2.7865497309639538E-4</v>
      </c>
      <c r="L474" s="3"/>
      <c r="M474" s="3"/>
      <c r="N474" s="7">
        <f>offs445+Ampl445*SIN(2*PI()*freq445*('4v'!I462)+deph445*PI()/180)</f>
        <v>-0.60860799682061673</v>
      </c>
      <c r="O474" s="8">
        <f>('4v'!J462-N474)^2</f>
        <v>6.1257809259197862E-5</v>
      </c>
      <c r="P474" s="9">
        <f>offs446+Ampl446*SIN(2*PI()*freq446*('4v'!I462-reta446)+deph446*PI()/180)</f>
        <v>1.094837808612467</v>
      </c>
      <c r="Q474" s="10">
        <f>('4v'!K462-P474)^2</f>
        <v>5.6339005994352635E-5</v>
      </c>
      <c r="R474" s="3"/>
      <c r="S474" s="3"/>
      <c r="T474" s="7">
        <f>offs447+Ampl447*SIN(2*PI()*freq447*('4v'!M462)+deph447*PI()/180)</f>
        <v>-0.71029726923454417</v>
      </c>
      <c r="U474" s="8">
        <f>('4v'!N462-T474)^2</f>
        <v>4.3853772509727502E-6</v>
      </c>
      <c r="V474" s="9">
        <f>offs448+Ampl448*SIN(2*PI()*freq448*('4v'!M462-reta448)+deph448*PI()/180)</f>
        <v>1.0588789326868355</v>
      </c>
      <c r="W474" s="10">
        <f>('4v'!O462-V474)^2</f>
        <v>1.9380309679541539E-5</v>
      </c>
      <c r="X474" s="3"/>
      <c r="Y474" s="3"/>
      <c r="Z474" s="7">
        <f>offs449+Ampl449*SIN(2*PI()*freq449*('4v'!Q463)+deph449*PI()/180)</f>
        <v>-2.2296566870032182</v>
      </c>
      <c r="AA474" s="8">
        <f>('4v'!R463-Z474)^2</f>
        <v>9.8050376745189961E-10</v>
      </c>
      <c r="AB474" s="9">
        <f>offs450+Ampl450*SIN(2*PI()*freq450*('4v'!Q463-reta450)+deph450*PI()/180)</f>
        <v>0.90026017314489515</v>
      </c>
      <c r="AC474" s="10">
        <f>('4v'!S463-AB474)^2</f>
        <v>7.6105154997848856E-5</v>
      </c>
      <c r="AD474" s="3"/>
      <c r="AE474" s="3"/>
      <c r="AF474" s="7">
        <f>offs451+Ampl451*SIN(2*PI()*freq451*('4v'!U462)+deph451*PI()/180)</f>
        <v>-2.4415314262194165</v>
      </c>
      <c r="AG474" s="8">
        <f>('4v'!V462-AF474)^2</f>
        <v>8.2160849124609281E-7</v>
      </c>
      <c r="AH474" s="9">
        <f>offs452+Ampl452*SIN(2*PI()*freq452*('4v'!U462-reta452)+deph452*PI()/180)</f>
        <v>0.82061680229310952</v>
      </c>
      <c r="AI474" s="10">
        <f>('4v'!W462-AH474)^2</f>
        <v>1.176354376981931E-5</v>
      </c>
      <c r="AL474" s="76"/>
      <c r="AN474" s="76"/>
      <c r="AO474" s="80"/>
    </row>
    <row r="475" spans="1:41" x14ac:dyDescent="0.25">
      <c r="A475" s="3"/>
      <c r="B475" s="7">
        <f>offs441+Ampl441*SIN(2*PI()*freq441*('4v'!A463)+deph441*PI()/180)</f>
        <v>-1.9806454278915067</v>
      </c>
      <c r="C475" s="8">
        <f>('4v'!B463-B475)^2</f>
        <v>1.1148734741296334E-5</v>
      </c>
      <c r="D475" s="9">
        <f>offs442+Ampl442*SIN(2*PI()*freq442*('4v'!A463-reta442)+deph442*PI()/180)</f>
        <v>1.2973618644864358</v>
      </c>
      <c r="E475" s="10">
        <f>('4v'!C463-D475)^2</f>
        <v>5.08955202373279E-4</v>
      </c>
      <c r="F475" s="3"/>
      <c r="G475" s="3"/>
      <c r="H475" s="7">
        <f>offs443+Ampl443*SIN(2*PI()*freq443*('4v'!E463)+deph443*PI()/180)</f>
        <v>-2.4256592489079916</v>
      </c>
      <c r="I475" s="8">
        <f>('4v'!F463-H475)^2</f>
        <v>7.2172235765024235E-8</v>
      </c>
      <c r="J475" s="9">
        <f>offs444+Ampl444*SIN(2*PI()*freq444*('4v'!E463-reta444)+deph444*PI()/180)</f>
        <v>1.0269537010168031</v>
      </c>
      <c r="K475" s="10">
        <f>('4v'!G463-J475)^2</f>
        <v>3.8122522793850749E-6</v>
      </c>
      <c r="L475" s="3"/>
      <c r="M475" s="3"/>
      <c r="N475" s="7">
        <f>offs445+Ampl445*SIN(2*PI()*freq445*('4v'!I463)+deph445*PI()/180)</f>
        <v>-0.58364982439643009</v>
      </c>
      <c r="O475" s="8">
        <f>('4v'!J463-N475)^2</f>
        <v>6.8214126894235118E-5</v>
      </c>
      <c r="P475" s="9">
        <f>offs446+Ampl446*SIN(2*PI()*freq446*('4v'!I463-reta446)+deph446*PI()/180)</f>
        <v>1.0946183889336312</v>
      </c>
      <c r="Q475" s="10">
        <f>('4v'!K463-P475)^2</f>
        <v>1.4585532955139659E-5</v>
      </c>
      <c r="R475" s="3"/>
      <c r="S475" s="3"/>
      <c r="T475" s="7">
        <f>offs447+Ampl447*SIN(2*PI()*freq447*('4v'!M463)+deph447*PI()/180)</f>
        <v>-0.67924244601487538</v>
      </c>
      <c r="U475" s="8">
        <f>('4v'!N463-T475)^2</f>
        <v>1.799826334031182E-5</v>
      </c>
      <c r="V475" s="9">
        <f>offs448+Ampl448*SIN(2*PI()*freq448*('4v'!M463-reta448)+deph448*PI()/180)</f>
        <v>1.0594099779434267</v>
      </c>
      <c r="W475" s="10">
        <f>('4v'!O463-V475)^2</f>
        <v>1.4986669910664043E-5</v>
      </c>
      <c r="X475" s="3"/>
      <c r="Y475" s="3"/>
      <c r="Z475" s="7">
        <f>offs449+Ampl449*SIN(2*PI()*freq449*('4v'!Q464)+deph449*PI()/180)</f>
        <v>-2.1882860693563897</v>
      </c>
      <c r="AA475" s="8">
        <f>('4v'!R464-Z475)^2</f>
        <v>5.4705965556184807E-6</v>
      </c>
      <c r="AB475" s="9">
        <f>offs450+Ampl450*SIN(2*PI()*freq450*('4v'!Q464-reta450)+deph450*PI()/180)</f>
        <v>0.90568402263201564</v>
      </c>
      <c r="AC475" s="10">
        <f>('4v'!S464-AB475)^2</f>
        <v>1.23498265981332E-4</v>
      </c>
      <c r="AD475" s="3"/>
      <c r="AE475" s="3"/>
      <c r="AF475" s="7">
        <f>offs451+Ampl451*SIN(2*PI()*freq451*('4v'!U463)+deph451*PI()/180)</f>
        <v>-2.446511954897133</v>
      </c>
      <c r="AG475" s="8">
        <f>('4v'!V463-AF475)^2</f>
        <v>7.8147627372456497E-10</v>
      </c>
      <c r="AH475" s="9">
        <f>offs452+Ampl452*SIN(2*PI()*freq452*('4v'!U463-reta452)+deph452*PI()/180)</f>
        <v>0.82458805182664241</v>
      </c>
      <c r="AI475" s="10">
        <f>('4v'!W463-AH475)^2</f>
        <v>1.2208398167263226E-5</v>
      </c>
      <c r="AL475" s="76"/>
      <c r="AN475" s="76"/>
      <c r="AO475" s="80"/>
    </row>
    <row r="476" spans="1:41" x14ac:dyDescent="0.25">
      <c r="A476" s="3"/>
      <c r="B476" s="7">
        <f>offs441+Ampl441*SIN(2*PI()*freq441*('4v'!A464)+deph441*PI()/180)</f>
        <v>-1.9477862608955037</v>
      </c>
      <c r="C476" s="8">
        <f>('4v'!B464-B476)^2</f>
        <v>8.9702592374625297E-6</v>
      </c>
      <c r="D476" s="9">
        <f>offs442+Ampl442*SIN(2*PI()*freq442*('4v'!A464-reta442)+deph442*PI()/180)</f>
        <v>1.2993266786652971</v>
      </c>
      <c r="E476" s="10">
        <f>('4v'!C464-D476)^2</f>
        <v>5.0842679501301611E-4</v>
      </c>
      <c r="F476" s="3"/>
      <c r="G476" s="3"/>
      <c r="H476" s="7">
        <f>offs443+Ampl443*SIN(2*PI()*freq443*('4v'!E464)+deph443*PI()/180)</f>
        <v>-2.4115371918650035</v>
      </c>
      <c r="I476" s="8">
        <f>('4v'!F464-H476)^2</f>
        <v>3.2981514696932119E-8</v>
      </c>
      <c r="J476" s="9">
        <f>offs444+Ampl444*SIN(2*PI()*freq444*('4v'!E464-reta444)+deph444*PI()/180)</f>
        <v>1.035441394516013</v>
      </c>
      <c r="K476" s="10">
        <f>('4v'!G464-J476)^2</f>
        <v>1.0436165682069799E-5</v>
      </c>
      <c r="L476" s="3"/>
      <c r="M476" s="3"/>
      <c r="N476" s="7">
        <f>offs445+Ampl445*SIN(2*PI()*freq445*('4v'!I464)+deph445*PI()/180)</f>
        <v>-0.55867135340061491</v>
      </c>
      <c r="O476" s="8">
        <f>('4v'!J464-N476)^2</f>
        <v>7.5192196371388071E-5</v>
      </c>
      <c r="P476" s="9">
        <f>offs446+Ampl446*SIN(2*PI()*freq446*('4v'!I464-reta446)+deph446*PI()/180)</f>
        <v>1.0943662035054542</v>
      </c>
      <c r="Q476" s="10">
        <f>('4v'!K464-P476)^2</f>
        <v>2.7237044531966038E-8</v>
      </c>
      <c r="R476" s="3"/>
      <c r="S476" s="3"/>
      <c r="T476" s="7">
        <f>offs447+Ampl447*SIN(2*PI()*freq447*('4v'!M464)+deph447*PI()/180)</f>
        <v>-0.64813241959724321</v>
      </c>
      <c r="U476" s="8">
        <f>('4v'!N464-T476)^2</f>
        <v>4.013893527754536E-5</v>
      </c>
      <c r="V476" s="9">
        <f>offs448+Ampl448*SIN(2*PI()*freq448*('4v'!M464-reta448)+deph448*PI()/180)</f>
        <v>1.0598984342580198</v>
      </c>
      <c r="W476" s="10">
        <f>('4v'!O464-V476)^2</f>
        <v>1.1443374687974507E-5</v>
      </c>
      <c r="X476" s="3"/>
      <c r="Y476" s="3"/>
      <c r="Z476" s="7">
        <f>offs449+Ampl449*SIN(2*PI()*freq449*('4v'!Q465)+deph449*PI()/180)</f>
        <v>-2.1435618727240193</v>
      </c>
      <c r="AA476" s="8">
        <f>('4v'!R465-Z476)^2</f>
        <v>3.5391871967842688E-8</v>
      </c>
      <c r="AB476" s="9">
        <f>offs450+Ampl450*SIN(2*PI()*freq450*('4v'!Q465-reta450)+deph450*PI()/180)</f>
        <v>0.91107069333177415</v>
      </c>
      <c r="AC476" s="10">
        <f>('4v'!S465-AB476)^2</f>
        <v>1.3421933059683906E-4</v>
      </c>
      <c r="AD476" s="3"/>
      <c r="AE476" s="3"/>
      <c r="AF476" s="7">
        <f>offs451+Ampl451*SIN(2*PI()*freq451*('4v'!U464)+deph451*PI()/180)</f>
        <v>-2.4436348409187518</v>
      </c>
      <c r="AG476" s="8">
        <f>('4v'!V464-AF476)^2</f>
        <v>1.1169127275479144E-6</v>
      </c>
      <c r="AH476" s="9">
        <f>offs452+Ampl452*SIN(2*PI()*freq452*('4v'!U464-reta452)+deph452*PI()/180)</f>
        <v>0.82880317666564396</v>
      </c>
      <c r="AI476" s="10">
        <f>('4v'!W464-AH476)^2</f>
        <v>3.4231536940932169E-6</v>
      </c>
      <c r="AL476" s="76"/>
      <c r="AN476" s="76"/>
      <c r="AO476" s="80"/>
    </row>
    <row r="477" spans="1:41" x14ac:dyDescent="0.25">
      <c r="A477" s="3"/>
      <c r="B477" s="7">
        <f>offs441+Ampl441*SIN(2*PI()*freq441*('4v'!A465)+deph441*PI()/180)</f>
        <v>-1.9139915519385866</v>
      </c>
      <c r="C477" s="8">
        <f>('4v'!B465-B477)^2</f>
        <v>1.2863326996828595E-5</v>
      </c>
      <c r="D477" s="9">
        <f>offs442+Ampl442*SIN(2*PI()*freq442*('4v'!A465-reta442)+deph442*PI()/180)</f>
        <v>1.3010263368274586</v>
      </c>
      <c r="E477" s="10">
        <f>('4v'!C465-D477)^2</f>
        <v>3.5704230760750182E-4</v>
      </c>
      <c r="F477" s="3"/>
      <c r="G477" s="3"/>
      <c r="H477" s="7">
        <f>offs443+Ampl443*SIN(2*PI()*freq443*('4v'!E465)+deph443*PI()/180)</f>
        <v>-2.3946512995284008</v>
      </c>
      <c r="I477" s="8">
        <f>('4v'!F465-H477)^2</f>
        <v>2.0808076105639646E-6</v>
      </c>
      <c r="J477" s="9">
        <f>offs444+Ampl444*SIN(2*PI()*freq444*('4v'!E465-reta444)+deph444*PI()/180)</f>
        <v>1.0437064808039607</v>
      </c>
      <c r="K477" s="10">
        <f>('4v'!G465-J477)^2</f>
        <v>3.4993242406895227E-4</v>
      </c>
      <c r="L477" s="3"/>
      <c r="M477" s="3"/>
      <c r="N477" s="7">
        <f>offs445+Ampl445*SIN(2*PI()*freq445*('4v'!I465)+deph445*PI()/180)</f>
        <v>-0.53367652822330092</v>
      </c>
      <c r="O477" s="8">
        <f>('4v'!J465-N477)^2</f>
        <v>5.0609255281457766E-5</v>
      </c>
      <c r="P477" s="9">
        <f>offs446+Ampl446*SIN(2*PI()*freq446*('4v'!I465-reta446)+deph446*PI()/180)</f>
        <v>1.0940812921509389</v>
      </c>
      <c r="Q477" s="10">
        <f>('4v'!K465-P477)^2</f>
        <v>1.1946024558584447E-5</v>
      </c>
      <c r="R477" s="3"/>
      <c r="S477" s="3"/>
      <c r="T477" s="7">
        <f>offs447+Ampl447*SIN(2*PI()*freq447*('4v'!M465)+deph447*PI()/180)</f>
        <v>-0.61697486591515693</v>
      </c>
      <c r="U477" s="8">
        <f>('4v'!N465-T477)^2</f>
        <v>7.0242936361078812E-5</v>
      </c>
      <c r="V477" s="9">
        <f>offs448+Ampl448*SIN(2*PI()*freq448*('4v'!M465-reta448)+deph448*PI()/180)</f>
        <v>1.060344181190614</v>
      </c>
      <c r="W477" s="10">
        <f>('4v'!O465-V477)^2</f>
        <v>2.3913848787768125E-5</v>
      </c>
      <c r="X477" s="3"/>
      <c r="Y477" s="3"/>
      <c r="Z477" s="7">
        <f>offs449+Ampl449*SIN(2*PI()*freq449*('4v'!Q466)+deph449*PI()/180)</f>
        <v>-2.0955705995453315</v>
      </c>
      <c r="AA477" s="8">
        <f>('4v'!R466-Z477)^2</f>
        <v>1.7014605461388323E-6</v>
      </c>
      <c r="AB477" s="9">
        <f>offs450+Ampl450*SIN(2*PI()*freq450*('4v'!Q466-reta450)+deph450*PI()/180)</f>
        <v>0.91640976671930252</v>
      </c>
      <c r="AC477" s="10">
        <f>('4v'!S466-AB477)^2</f>
        <v>1.0306784058570144E-4</v>
      </c>
      <c r="AD477" s="3"/>
      <c r="AE477" s="3"/>
      <c r="AF477" s="7">
        <f>offs451+Ampl451*SIN(2*PI()*freq451*('4v'!U465)+deph451*PI()/180)</f>
        <v>-2.4329114389387181</v>
      </c>
      <c r="AG477" s="8">
        <f>('4v'!V465-AF477)^2</f>
        <v>4.2125055971667077E-6</v>
      </c>
      <c r="AH477" s="9">
        <f>offs452+Ampl452*SIN(2*PI()*freq452*('4v'!U465-reta452)+deph452*PI()/180)</f>
        <v>0.83324554163808207</v>
      </c>
      <c r="AI477" s="10">
        <f>('4v'!W465-AH477)^2</f>
        <v>5.6955809902993618E-6</v>
      </c>
      <c r="AL477" s="76"/>
      <c r="AN477" s="76"/>
      <c r="AO477" s="80"/>
    </row>
    <row r="478" spans="1:41" x14ac:dyDescent="0.25">
      <c r="A478" s="3"/>
      <c r="B478" s="7">
        <f>offs441+Ampl441*SIN(2*PI()*freq441*('4v'!A466)+deph441*PI()/180)</f>
        <v>-1.879282646483269</v>
      </c>
      <c r="C478" s="8">
        <f>('4v'!B466-B478)^2</f>
        <v>2.5932064339361301E-5</v>
      </c>
      <c r="D478" s="9">
        <f>offs442+Ampl442*SIN(2*PI()*freq442*('4v'!A466-reta442)+deph442*PI()/180)</f>
        <v>1.3024597654323957</v>
      </c>
      <c r="E478" s="10">
        <f>('4v'!C466-D478)^2</f>
        <v>7.4134952968390804E-4</v>
      </c>
      <c r="F478" s="3"/>
      <c r="G478" s="3"/>
      <c r="H478" s="7">
        <f>offs443+Ampl443*SIN(2*PI()*freq443*('4v'!E466)+deph443*PI()/180)</f>
        <v>-2.3750255676751708</v>
      </c>
      <c r="I478" s="8">
        <f>('4v'!F466-H478)^2</f>
        <v>5.613429316609062E-6</v>
      </c>
      <c r="J478" s="9">
        <f>offs444+Ampl444*SIN(2*PI()*freq444*('4v'!E466-reta444)+deph444*PI()/180)</f>
        <v>1.0517372147407757</v>
      </c>
      <c r="K478" s="10">
        <f>('4v'!G466-J478)^2</f>
        <v>1.0625392925585548E-3</v>
      </c>
      <c r="L478" s="3"/>
      <c r="M478" s="3"/>
      <c r="N478" s="7">
        <f>offs445+Ampl445*SIN(2*PI()*freq445*('4v'!I466)+deph445*PI()/180)</f>
        <v>-0.50866929583713283</v>
      </c>
      <c r="O478" s="8">
        <f>('4v'!J466-N478)^2</f>
        <v>3.0739105443831853E-5</v>
      </c>
      <c r="P478" s="9">
        <f>offs446+Ampl446*SIN(2*PI()*freq446*('4v'!I466-reta446)+deph446*PI()/180)</f>
        <v>1.0937636998608906</v>
      </c>
      <c r="Q478" s="10">
        <f>('4v'!K466-P478)^2</f>
        <v>2.5926833168954078E-5</v>
      </c>
      <c r="R478" s="3"/>
      <c r="S478" s="3"/>
      <c r="T478" s="7">
        <f>offs447+Ampl447*SIN(2*PI()*freq447*('4v'!M466)+deph447*PI()/180)</f>
        <v>-0.58577747262876723</v>
      </c>
      <c r="U478" s="8">
        <f>('4v'!N466-T478)^2</f>
        <v>7.1127508704628076E-5</v>
      </c>
      <c r="V478" s="9">
        <f>offs448+Ampl448*SIN(2*PI()*freq448*('4v'!M466-reta448)+deph448*PI()/180)</f>
        <v>1.0607471088321765</v>
      </c>
      <c r="W478" s="10">
        <f>('4v'!O466-V478)^2</f>
        <v>6.4218207757346373E-6</v>
      </c>
      <c r="X478" s="3"/>
      <c r="Y478" s="3"/>
      <c r="Z478" s="7">
        <f>offs449+Ampl449*SIN(2*PI()*freq449*('4v'!Q467)+deph449*PI()/180)</f>
        <v>-2.044405071212414</v>
      </c>
      <c r="AA478" s="8">
        <f>('4v'!R467-Z478)^2</f>
        <v>4.9154047609153325E-6</v>
      </c>
      <c r="AB478" s="9">
        <f>offs450+Ampl450*SIN(2*PI()*freq450*('4v'!Q467-reta450)+deph450*PI()/180)</f>
        <v>0.92169091632915268</v>
      </c>
      <c r="AC478" s="10">
        <f>('4v'!S467-AB478)^2</f>
        <v>4.6581767114066889E-5</v>
      </c>
      <c r="AD478" s="3"/>
      <c r="AE478" s="3"/>
      <c r="AF478" s="7">
        <f>offs451+Ampl451*SIN(2*PI()*freq451*('4v'!U466)+deph451*PI()/180)</f>
        <v>-2.4143840693255911</v>
      </c>
      <c r="AG478" s="8">
        <f>('4v'!V466-AF478)^2</f>
        <v>1.2167619370600521E-6</v>
      </c>
      <c r="AH478" s="9">
        <f>offs452+Ampl452*SIN(2*PI()*freq452*('4v'!U466-reta452)+deph452*PI()/180)</f>
        <v>0.83789761475893387</v>
      </c>
      <c r="AI478" s="10">
        <f>('4v'!W466-AH478)^2</f>
        <v>1.3891327499767739E-6</v>
      </c>
      <c r="AL478" s="76"/>
      <c r="AN478" s="76"/>
      <c r="AO478" s="80"/>
    </row>
    <row r="479" spans="1:41" x14ac:dyDescent="0.25">
      <c r="A479" s="3"/>
      <c r="B479" s="7">
        <f>offs441+Ampl441*SIN(2*PI()*freq441*('4v'!A467)+deph441*PI()/180)</f>
        <v>-1.8436814674181665</v>
      </c>
      <c r="C479" s="8">
        <f>('4v'!B467-B479)^2</f>
        <v>3.0662052121835208E-5</v>
      </c>
      <c r="D479" s="9">
        <f>offs442+Ampl442*SIN(2*PI()*freq442*('4v'!A467-reta442)+deph442*PI()/180)</f>
        <v>1.3036260590958781</v>
      </c>
      <c r="E479" s="10">
        <f>('4v'!C467-D479)^2</f>
        <v>1.018940084026258E-3</v>
      </c>
      <c r="F479" s="3"/>
      <c r="G479" s="3"/>
      <c r="H479" s="7">
        <f>offs443+Ampl443*SIN(2*PI()*freq443*('4v'!E467)+deph443*PI()/180)</f>
        <v>-2.3526878855441731</v>
      </c>
      <c r="I479" s="8">
        <f>('4v'!F467-H479)^2</f>
        <v>1.9106904749279179E-7</v>
      </c>
      <c r="J479" s="9">
        <f>offs444+Ampl444*SIN(2*PI()*freq444*('4v'!E467-reta444)+deph444*PI()/180)</f>
        <v>1.0595221842141014</v>
      </c>
      <c r="K479" s="10">
        <f>('4v'!G467-J479)^2</f>
        <v>2.7303595118137285E-5</v>
      </c>
      <c r="L479" s="3"/>
      <c r="M479" s="3"/>
      <c r="N479" s="7">
        <f>offs445+Ampl445*SIN(2*PI()*freq445*('4v'!I467)+deph445*PI()/180)</f>
        <v>-0.48365360517399764</v>
      </c>
      <c r="O479" s="8">
        <f>('4v'!J467-N479)^2</f>
        <v>1.572991092920747E-5</v>
      </c>
      <c r="P479" s="9">
        <f>offs446+Ampl446*SIN(2*PI()*freq446*('4v'!I467-reta446)+deph446*PI()/180)</f>
        <v>1.093413476786814</v>
      </c>
      <c r="Q479" s="10">
        <f>('4v'!K467-P479)^2</f>
        <v>4.4819500644720395E-5</v>
      </c>
      <c r="R479" s="3"/>
      <c r="S479" s="3"/>
      <c r="T479" s="7">
        <f>offs447+Ampl447*SIN(2*PI()*freq447*('4v'!M467)+deph447*PI()/180)</f>
        <v>-0.55454793722805074</v>
      </c>
      <c r="U479" s="8">
        <f>('4v'!N467-T479)^2</f>
        <v>7.1473112603291896E-5</v>
      </c>
      <c r="V479" s="9">
        <f>offs448+Ampl448*SIN(2*PI()*freq448*('4v'!M467-reta448)+deph448*PI()/180)</f>
        <v>1.0611071178317442</v>
      </c>
      <c r="W479" s="10">
        <f>('4v'!O467-V479)^2</f>
        <v>4.7268072025015374E-6</v>
      </c>
      <c r="X479" s="3"/>
      <c r="Y479" s="3"/>
      <c r="Z479" s="7">
        <f>offs449+Ampl449*SIN(2*PI()*freq449*('4v'!Q468)+deph449*PI()/180)</f>
        <v>-1.9901642485415181</v>
      </c>
      <c r="AA479" s="8">
        <f>('4v'!R468-Z479)^2</f>
        <v>1.5419466846420058E-6</v>
      </c>
      <c r="AB479" s="9">
        <f>offs450+Ampl450*SIN(2*PI()*freq450*('4v'!Q468-reta450)+deph450*PI()/180)</f>
        <v>0.92690392772802999</v>
      </c>
      <c r="AC479" s="10">
        <f>('4v'!S468-AB479)^2</f>
        <v>1.2709740304369369E-5</v>
      </c>
      <c r="AD479" s="3"/>
      <c r="AE479" s="3"/>
      <c r="AF479" s="7">
        <f>offs451+Ampl451*SIN(2*PI()*freq451*('4v'!U467)+deph451*PI()/180)</f>
        <v>-2.3881258511428833</v>
      </c>
      <c r="AG479" s="8">
        <f>('4v'!V467-AF479)^2</f>
        <v>5.5155059313512406E-8</v>
      </c>
      <c r="AH479" s="9">
        <f>offs452+Ampl452*SIN(2*PI()*freq452*('4v'!U467-reta452)+deph452*PI()/180)</f>
        <v>0.84274103642092146</v>
      </c>
      <c r="AI479" s="10">
        <f>('4v'!W467-AH479)^2</f>
        <v>2.6580874546864523E-8</v>
      </c>
      <c r="AL479" s="76"/>
      <c r="AN479" s="76"/>
      <c r="AO479" s="80"/>
    </row>
    <row r="480" spans="1:41" x14ac:dyDescent="0.25">
      <c r="A480" s="3"/>
      <c r="B480" s="7">
        <f>offs441+Ampl441*SIN(2*PI()*freq441*('4v'!A468)+deph441*PI()/180)</f>
        <v>-1.8072105012110304</v>
      </c>
      <c r="C480" s="8">
        <f>('4v'!B468-B480)^2</f>
        <v>2.3999209344567237E-5</v>
      </c>
      <c r="D480" s="9">
        <f>offs442+Ampl442*SIN(2*PI()*freq442*('4v'!A468-reta442)+deph442*PI()/180)</f>
        <v>1.3045244811618306</v>
      </c>
      <c r="E480" s="10">
        <f>('4v'!C468-D480)^2</f>
        <v>1.0873848426464579E-3</v>
      </c>
      <c r="F480" s="3"/>
      <c r="G480" s="3"/>
      <c r="H480" s="7">
        <f>offs443+Ampl443*SIN(2*PI()*freq443*('4v'!E468)+deph443*PI()/180)</f>
        <v>-2.3276699962040075</v>
      </c>
      <c r="I480" s="8">
        <f>('4v'!F468-H480)^2</f>
        <v>4.0703215668438027E-6</v>
      </c>
      <c r="J480" s="9">
        <f>offs444+Ampl444*SIN(2*PI()*freq444*('4v'!E468-reta444)+deph444*PI()/180)</f>
        <v>1.0670503263563316</v>
      </c>
      <c r="K480" s="10">
        <f>('4v'!G468-J480)^2</f>
        <v>4.2734426406495626E-3</v>
      </c>
      <c r="L480" s="3"/>
      <c r="M480" s="3"/>
      <c r="N480" s="7">
        <f>offs445+Ampl445*SIN(2*PI()*freq445*('4v'!I468)+deph445*PI()/180)</f>
        <v>-0.45863340650144208</v>
      </c>
      <c r="O480" s="8">
        <f>('4v'!J468-N480)^2</f>
        <v>1.8805375367279344E-5</v>
      </c>
      <c r="P480" s="9">
        <f>offs446+Ampl446*SIN(2*PI()*freq446*('4v'!I468-reta446)+deph446*PI()/180)</f>
        <v>1.0930306782329919</v>
      </c>
      <c r="Q480" s="10">
        <f>('4v'!K468-P480)^2</f>
        <v>6.8311352896011679E-5</v>
      </c>
      <c r="R480" s="3"/>
      <c r="S480" s="3"/>
      <c r="T480" s="7">
        <f>offs447+Ampl447*SIN(2*PI()*freq447*('4v'!M468)+deph447*PI()/180)</f>
        <v>-0.52329396513357018</v>
      </c>
      <c r="U480" s="8">
        <f>('4v'!N468-T480)^2</f>
        <v>4.221198529125661E-5</v>
      </c>
      <c r="V480" s="9">
        <f>offs448+Ampl448*SIN(2*PI()*freq448*('4v'!M468-reta448)+deph448*PI()/180)</f>
        <v>1.0614241194209193</v>
      </c>
      <c r="W480" s="10">
        <f>('4v'!O468-V480)^2</f>
        <v>9.2178089052500861E-9</v>
      </c>
      <c r="X480" s="3"/>
      <c r="Y480" s="3"/>
      <c r="Z480" s="7">
        <f>offs449+Ampl449*SIN(2*PI()*freq449*('4v'!Q469)+deph449*PI()/180)</f>
        <v>-1.9329530403699149</v>
      </c>
      <c r="AA480" s="8">
        <f>('4v'!R469-Z480)^2</f>
        <v>3.2868226203182958E-6</v>
      </c>
      <c r="AB480" s="9">
        <f>offs450+Ampl450*SIN(2*PI()*freq450*('4v'!Q469-reta450)+deph450*PI()/180)</f>
        <v>0.9320387182708415</v>
      </c>
      <c r="AC480" s="10">
        <f>('4v'!S469-AB480)^2</f>
        <v>1.4690488390670592E-7</v>
      </c>
      <c r="AD480" s="3"/>
      <c r="AE480" s="3"/>
      <c r="AF480" s="7">
        <f>offs451+Ampl451*SIN(2*PI()*freq451*('4v'!U468)+deph451*PI()/180)</f>
        <v>-2.3542404135815231</v>
      </c>
      <c r="AG480" s="8">
        <f>('4v'!V468-AF480)^2</f>
        <v>2.2692818785977301E-6</v>
      </c>
      <c r="AH480" s="9">
        <f>offs452+Ampl452*SIN(2*PI()*freq452*('4v'!U468-reta452)+deph452*PI()/180)</f>
        <v>0.84775669185149394</v>
      </c>
      <c r="AI480" s="10">
        <f>('4v'!W468-AH480)^2</f>
        <v>6.9395794212854808E-6</v>
      </c>
      <c r="AL480" s="76"/>
      <c r="AN480" s="76"/>
      <c r="AO480" s="80"/>
    </row>
    <row r="481" spans="1:41" x14ac:dyDescent="0.25">
      <c r="A481" s="3"/>
      <c r="B481" s="7">
        <f>offs441+Ampl441*SIN(2*PI()*freq441*('4v'!A469)+deph441*PI()/180)</f>
        <v>-1.7698927837058136</v>
      </c>
      <c r="C481" s="8">
        <f>('4v'!B469-B481)^2</f>
        <v>9.9484495972520352E-6</v>
      </c>
      <c r="D481" s="9">
        <f>offs442+Ampl442*SIN(2*PI()*freq442*('4v'!A469-reta442)+deph442*PI()/180)</f>
        <v>1.3051544641676198</v>
      </c>
      <c r="E481" s="10">
        <f>('4v'!C469-D481)^2</f>
        <v>6.0186984715284548E-4</v>
      </c>
      <c r="F481" s="3"/>
      <c r="G481" s="3"/>
      <c r="H481" s="7">
        <f>offs443+Ampl443*SIN(2*PI()*freq443*('4v'!E469)+deph443*PI()/180)</f>
        <v>-2.300007451444376</v>
      </c>
      <c r="I481" s="8">
        <f>('4v'!F469-H481)^2</f>
        <v>5.4585245733665141E-6</v>
      </c>
      <c r="J481" s="9">
        <f>offs444+Ampl444*SIN(2*PI()*freq444*('4v'!E469-reta444)+deph444*PI()/180)</f>
        <v>1.0743109432655513</v>
      </c>
      <c r="K481" s="10">
        <f>('4v'!G469-J481)^2</f>
        <v>2.7302251811732996E-3</v>
      </c>
      <c r="L481" s="3"/>
      <c r="M481" s="3"/>
      <c r="N481" s="7">
        <f>offs445+Ampl445*SIN(2*PI()*freq445*('4v'!I469)+deph445*PI()/180)</f>
        <v>-0.43361265079887978</v>
      </c>
      <c r="O481" s="8">
        <f>('4v'!J469-N481)^2</f>
        <v>7.5804450266480979E-6</v>
      </c>
      <c r="P481" s="9">
        <f>offs446+Ampl446*SIN(2*PI()*freq446*('4v'!I469-reta446)+deph446*PI()/180)</f>
        <v>1.0926153646477539</v>
      </c>
      <c r="Q481" s="10">
        <f>('4v'!K469-P481)^2</f>
        <v>9.6096351359575518E-5</v>
      </c>
      <c r="R481" s="3"/>
      <c r="S481" s="3"/>
      <c r="T481" s="7">
        <f>offs447+Ampl447*SIN(2*PI()*freq447*('4v'!M469)+deph447*PI()/180)</f>
        <v>-0.4920232677952765</v>
      </c>
      <c r="U481" s="8">
        <f>('4v'!N469-T481)^2</f>
        <v>2.0459861082529751E-5</v>
      </c>
      <c r="V481" s="9">
        <f>offs448+Ampl448*SIN(2*PI()*freq448*('4v'!M469-reta448)+deph448*PI()/180)</f>
        <v>1.061698035435759</v>
      </c>
      <c r="W481" s="10">
        <f>('4v'!O469-V481)^2</f>
        <v>1.368448280214695E-7</v>
      </c>
      <c r="X481" s="3"/>
      <c r="Y481" s="3"/>
      <c r="Z481" s="7">
        <f>offs449+Ampl449*SIN(2*PI()*freq449*('4v'!Q470)+deph449*PI()/180)</f>
        <v>-1.8728821006484946</v>
      </c>
      <c r="AA481" s="8">
        <f>('4v'!R470-Z481)^2</f>
        <v>1.0823437743035424E-5</v>
      </c>
      <c r="AB481" s="9">
        <f>offs450+Ampl450*SIN(2*PI()*freq450*('4v'!Q470-reta450)+deph450*PI()/180)</f>
        <v>0.93708535660184933</v>
      </c>
      <c r="AC481" s="10">
        <f>('4v'!S470-AB481)^2</f>
        <v>1.4295631355413606E-6</v>
      </c>
      <c r="AD481" s="3"/>
      <c r="AE481" s="3"/>
      <c r="AF481" s="7">
        <f>offs451+Ampl451*SIN(2*PI()*freq451*('4v'!U469)+deph451*PI()/180)</f>
        <v>-2.312861486982781</v>
      </c>
      <c r="AG481" s="8">
        <f>('4v'!V469-AF481)^2</f>
        <v>7.6370041963376302E-6</v>
      </c>
      <c r="AH481" s="9">
        <f>offs452+Ampl452*SIN(2*PI()*freq452*('4v'!U469-reta452)+deph452*PI()/180)</f>
        <v>0.85292478655010173</v>
      </c>
      <c r="AI481" s="10">
        <f>('4v'!W469-AH481)^2</f>
        <v>1.1057044487384043E-5</v>
      </c>
      <c r="AL481" s="76"/>
      <c r="AN481" s="76"/>
      <c r="AO481" s="80"/>
    </row>
    <row r="482" spans="1:41" x14ac:dyDescent="0.25">
      <c r="A482" s="3"/>
      <c r="B482" s="7">
        <f>offs441+Ampl441*SIN(2*PI()*freq441*('4v'!A470)+deph441*PI()/180)</f>
        <v>-1.7317518855727392</v>
      </c>
      <c r="C482" s="8">
        <f>('4v'!B470-B482)^2</f>
        <v>1.7519368133693176E-5</v>
      </c>
      <c r="D482" s="9">
        <f>offs442+Ampl442*SIN(2*PI()*freq442*('4v'!A470-reta442)+deph442*PI()/180)</f>
        <v>1.3055156102024768</v>
      </c>
      <c r="E482" s="10">
        <f>('4v'!C470-D482)^2</f>
        <v>4.1069412984147814E-4</v>
      </c>
      <c r="F482" s="3"/>
      <c r="G482" s="3"/>
      <c r="H482" s="7">
        <f>offs443+Ampl443*SIN(2*PI()*freq443*('4v'!E470)+deph443*PI()/180)</f>
        <v>-2.2697395612550437</v>
      </c>
      <c r="I482" s="8">
        <f>('4v'!F470-H482)^2</f>
        <v>1.8339625783408862E-6</v>
      </c>
      <c r="J482" s="9">
        <f>offs444+Ampl444*SIN(2*PI()*freq444*('4v'!E470-reta444)+deph444*PI()/180)</f>
        <v>1.0812937172078401</v>
      </c>
      <c r="K482" s="10">
        <f>('4v'!G470-J482)^2</f>
        <v>4.363833389966037E-3</v>
      </c>
      <c r="L482" s="3"/>
      <c r="M482" s="3"/>
      <c r="N482" s="7">
        <f>offs445+Ampl445*SIN(2*PI()*freq445*('4v'!I470)+deph445*PI()/180)</f>
        <v>-0.40859528913368603</v>
      </c>
      <c r="O482" s="8">
        <f>('4v'!J470-N482)^2</f>
        <v>6.0796462936537482E-7</v>
      </c>
      <c r="P482" s="9">
        <f>offs446+Ampl446*SIN(2*PI()*freq446*('4v'!I470-reta446)+deph446*PI()/180)</f>
        <v>1.0921676016139295</v>
      </c>
      <c r="Q482" s="10">
        <f>('4v'!K470-P482)^2</f>
        <v>8.7518113309077383E-5</v>
      </c>
      <c r="R482" s="3"/>
      <c r="S482" s="3"/>
      <c r="T482" s="7">
        <f>offs447+Ampl447*SIN(2*PI()*freq447*('4v'!M470)+deph447*PI()/180)</f>
        <v>-0.46074356078982448</v>
      </c>
      <c r="U482" s="8">
        <f>('4v'!N470-T482)^2</f>
        <v>2.0191998700732356E-5</v>
      </c>
      <c r="V482" s="9">
        <f>offs448+Ampl448*SIN(2*PI()*freq448*('4v'!M470-reta448)+deph448*PI()/180)</f>
        <v>1.0619287983360468</v>
      </c>
      <c r="W482" s="10">
        <f>('4v'!O470-V482)^2</f>
        <v>6.5219370172620857E-6</v>
      </c>
      <c r="X482" s="3"/>
      <c r="Y482" s="3"/>
      <c r="Z482" s="7">
        <f>offs449+Ampl449*SIN(2*PI()*freq449*('4v'!Q471)+deph449*PI()/180)</f>
        <v>-1.8100676144225711</v>
      </c>
      <c r="AA482" s="8">
        <f>('4v'!R471-Z482)^2</f>
        <v>3.0884534456214837E-5</v>
      </c>
      <c r="AB482" s="9">
        <f>offs450+Ampl450*SIN(2*PI()*freq450*('4v'!Q471-reta450)+deph450*PI()/180)</f>
        <v>0.94203408186320947</v>
      </c>
      <c r="AC482" s="10">
        <f>('4v'!S471-AB482)^2</f>
        <v>3.2402947142556314E-6</v>
      </c>
      <c r="AD482" s="3"/>
      <c r="AE482" s="3"/>
      <c r="AF482" s="7">
        <f>offs451+Ampl451*SIN(2*PI()*freq451*('4v'!U470)+deph451*PI()/180)</f>
        <v>-2.2641523750657098</v>
      </c>
      <c r="AG482" s="8">
        <f>('4v'!V470-AF482)^2</f>
        <v>6.9940410430693654E-6</v>
      </c>
      <c r="AH482" s="9">
        <f>offs452+Ampl452*SIN(2*PI()*freq452*('4v'!U470-reta452)+deph452*PI()/180)</f>
        <v>0.85822492440804732</v>
      </c>
      <c r="AI482" s="10">
        <f>('4v'!W470-AH482)^2</f>
        <v>1.5086043204002685E-5</v>
      </c>
      <c r="AL482" s="76"/>
      <c r="AN482" s="76"/>
      <c r="AO482" s="80"/>
    </row>
    <row r="483" spans="1:41" x14ac:dyDescent="0.25">
      <c r="A483" s="3"/>
      <c r="B483" s="7">
        <f>offs441+Ampl441*SIN(2*PI()*freq441*('4v'!A471)+deph441*PI()/180)</f>
        <v>-1.6928118974205559</v>
      </c>
      <c r="C483" s="8">
        <f>('4v'!B471-B483)^2</f>
        <v>1.6508802571084306E-5</v>
      </c>
      <c r="D483" s="9">
        <f>offs442+Ampl442*SIN(2*PI()*freq442*('4v'!A471-reta442)+deph442*PI()/180)</f>
        <v>1.3056076911588252</v>
      </c>
      <c r="E483" s="10">
        <f>('4v'!C471-D483)^2</f>
        <v>6.7771234273291802E-4</v>
      </c>
      <c r="F483" s="3"/>
      <c r="G483" s="3"/>
      <c r="H483" s="7">
        <f>offs443+Ampl443*SIN(2*PI()*freq443*('4v'!E471)+deph443*PI()/180)</f>
        <v>-2.2369093379641933</v>
      </c>
      <c r="I483" s="8">
        <f>('4v'!F471-H483)^2</f>
        <v>9.628751829155667E-7</v>
      </c>
      <c r="J483" s="9">
        <f>offs444+Ampl444*SIN(2*PI()*freq444*('4v'!E471-reta444)+deph444*PI()/180)</f>
        <v>1.0879887252793368</v>
      </c>
      <c r="K483" s="10">
        <f>('4v'!G471-J483)^2</f>
        <v>6.1801178022950461E-3</v>
      </c>
      <c r="L483" s="3"/>
      <c r="M483" s="3"/>
      <c r="N483" s="7">
        <f>offs445+Ampl445*SIN(2*PI()*freq445*('4v'!I471)+deph445*PI()/180)</f>
        <v>-0.38358527203727827</v>
      </c>
      <c r="O483" s="8">
        <f>('4v'!J471-N483)^2</f>
        <v>5.533023433269204E-6</v>
      </c>
      <c r="P483" s="9">
        <f>offs446+Ampl446*SIN(2*PI()*freq446*('4v'!I471-reta446)+deph446*PI()/180)</f>
        <v>1.0916874598384922</v>
      </c>
      <c r="Q483" s="10">
        <f>('4v'!K471-P483)^2</f>
        <v>7.8765089634146807E-5</v>
      </c>
      <c r="R483" s="3"/>
      <c r="S483" s="3"/>
      <c r="T483" s="7">
        <f>offs447+Ampl447*SIN(2*PI()*freq447*('4v'!M471)+deph447*PI()/180)</f>
        <v>-0.42946256191686949</v>
      </c>
      <c r="U483" s="8">
        <f>('4v'!N471-T483)^2</f>
        <v>6.2971983568649003E-6</v>
      </c>
      <c r="V483" s="9">
        <f>offs448+Ampl448*SIN(2*PI()*freq448*('4v'!M471-reta448)+deph448*PI()/180)</f>
        <v>1.0621163512219474</v>
      </c>
      <c r="W483" s="10">
        <f>('4v'!O471-V483)^2</f>
        <v>2.203824783294041E-5</v>
      </c>
      <c r="X483" s="3"/>
      <c r="Y483" s="3"/>
      <c r="Z483" s="7">
        <f>offs449+Ampl449*SIN(2*PI()*freq449*('4v'!Q472)+deph449*PI()/180)</f>
        <v>-1.744631073114826</v>
      </c>
      <c r="AA483" s="8">
        <f>('4v'!R472-Z483)^2</f>
        <v>2.1049073103703E-5</v>
      </c>
      <c r="AB483" s="9">
        <f>offs450+Ampl450*SIN(2*PI()*freq450*('4v'!Q472-reta450)+deph450*PI()/180)</f>
        <v>0.94687532257374651</v>
      </c>
      <c r="AC483" s="10">
        <f>('4v'!S472-AB483)^2</f>
        <v>6.1046496424589164E-7</v>
      </c>
      <c r="AD483" s="3"/>
      <c r="AE483" s="3"/>
      <c r="AF483" s="7">
        <f>offs451+Ampl451*SIN(2*PI()*freq451*('4v'!U471)+deph451*PI()/180)</f>
        <v>-2.2083053104419683</v>
      </c>
      <c r="AG483" s="8">
        <f>('4v'!V471-AF483)^2</f>
        <v>3.4250518402075428E-6</v>
      </c>
      <c r="AH483" s="9">
        <f>offs452+Ampl452*SIN(2*PI()*freq452*('4v'!U471-reta452)+deph452*PI()/180)</f>
        <v>0.86363618820260823</v>
      </c>
      <c r="AI483" s="10">
        <f>('4v'!W471-AH483)^2</f>
        <v>3.9511429952229156E-5</v>
      </c>
      <c r="AL483" s="76"/>
      <c r="AN483" s="76"/>
      <c r="AO483" s="80"/>
    </row>
    <row r="484" spans="1:41" x14ac:dyDescent="0.25">
      <c r="A484" s="3"/>
      <c r="B484" s="7">
        <f>offs441+Ampl441*SIN(2*PI()*freq441*('4v'!A472)+deph441*PI()/180)</f>
        <v>-1.6530974145803974</v>
      </c>
      <c r="C484" s="8">
        <f>('4v'!B472-B484)^2</f>
        <v>2.223203051414834E-5</v>
      </c>
      <c r="D484" s="9">
        <f>offs442+Ampl442*SIN(2*PI()*freq442*('4v'!A472-reta442)+deph442*PI()/180)</f>
        <v>1.3054306488763594</v>
      </c>
      <c r="E484" s="10">
        <f>('4v'!C472-D484)^2</f>
        <v>9.0698858174218249E-4</v>
      </c>
      <c r="F484" s="3"/>
      <c r="G484" s="3"/>
      <c r="H484" s="7">
        <f>offs443+Ampl443*SIN(2*PI()*freq443*('4v'!E472)+deph443*PI()/180)</f>
        <v>-2.2015634351155513</v>
      </c>
      <c r="I484" s="8">
        <f>('4v'!F472-H484)^2</f>
        <v>1.3711587606124247E-6</v>
      </c>
      <c r="J484" s="9">
        <f>offs444+Ampl444*SIN(2*PI()*freq444*('4v'!E472-reta444)+deph444*PI()/180)</f>
        <v>1.094386453507229</v>
      </c>
      <c r="K484" s="10">
        <f>('4v'!G472-J484)^2</f>
        <v>2.4754750932241268E-3</v>
      </c>
      <c r="L484" s="3"/>
      <c r="M484" s="3"/>
      <c r="N484" s="7">
        <f>offs445+Ampl445*SIN(2*PI()*freq445*('4v'!I472)+deph445*PI()/180)</f>
        <v>-0.35858654888128128</v>
      </c>
      <c r="O484" s="8">
        <f>('4v'!J472-N484)^2</f>
        <v>1.5315177927723087E-5</v>
      </c>
      <c r="P484" s="9">
        <f>offs446+Ampl446*SIN(2*PI()*freq446*('4v'!I472-reta446)+deph446*PI()/180)</f>
        <v>1.0911750151413946</v>
      </c>
      <c r="Q484" s="10">
        <f>('4v'!K472-P484)^2</f>
        <v>1.0641274099617964E-4</v>
      </c>
      <c r="R484" s="3"/>
      <c r="S484" s="3"/>
      <c r="T484" s="7">
        <f>offs447+Ampl447*SIN(2*PI()*freq447*('4v'!M472)+deph447*PI()/180)</f>
        <v>-0.39818798929481569</v>
      </c>
      <c r="U484" s="8">
        <f>('4v'!N472-T484)^2</f>
        <v>2.0203799646984734E-6</v>
      </c>
      <c r="V484" s="9">
        <f>offs448+Ampl448*SIN(2*PI()*freq448*('4v'!M472-reta448)+deph448*PI()/180)</f>
        <v>1.0622606478480363</v>
      </c>
      <c r="W484" s="10">
        <f>('4v'!O472-V484)^2</f>
        <v>2.3413867838303411E-5</v>
      </c>
      <c r="X484" s="3"/>
      <c r="Y484" s="3"/>
      <c r="Z484" s="7">
        <f>offs449+Ampl449*SIN(2*PI()*freq449*('4v'!Q473)+deph449*PI()/180)</f>
        <v>-1.676699039545023</v>
      </c>
      <c r="AA484" s="8">
        <f>('4v'!R473-Z484)^2</f>
        <v>1.7305270986973527E-5</v>
      </c>
      <c r="AB484" s="9">
        <f>offs450+Ampl450*SIN(2*PI()*freq450*('4v'!Q473-reta450)+deph450*PI()/180)</f>
        <v>0.95159971514144825</v>
      </c>
      <c r="AC484" s="10">
        <f>('4v'!S473-AB484)^2</f>
        <v>2.5590885337789514E-6</v>
      </c>
      <c r="AD484" s="3"/>
      <c r="AE484" s="3"/>
      <c r="AF484" s="7">
        <f>offs451+Ampl451*SIN(2*PI()*freq451*('4v'!U472)+deph451*PI()/180)</f>
        <v>-2.1455406959615315</v>
      </c>
      <c r="AG484" s="8">
        <f>('4v'!V472-AF484)^2</f>
        <v>4.4745111751611062E-6</v>
      </c>
      <c r="AH484" s="9">
        <f>offs452+Ampl452*SIN(2*PI()*freq452*('4v'!U472-reta452)+deph452*PI()/180)</f>
        <v>0.86913722214775835</v>
      </c>
      <c r="AI484" s="10">
        <f>('4v'!W472-AH484)^2</f>
        <v>4.4139784149937114E-5</v>
      </c>
      <c r="AL484" s="76"/>
      <c r="AN484" s="76"/>
      <c r="AO484" s="80"/>
    </row>
    <row r="485" spans="1:41" x14ac:dyDescent="0.25">
      <c r="A485" s="3"/>
      <c r="B485" s="7">
        <f>offs441+Ampl441*SIN(2*PI()*freq441*('4v'!A473)+deph441*PI()/180)</f>
        <v>-1.6126335215708423</v>
      </c>
      <c r="C485" s="8">
        <f>('4v'!B473-B485)^2</f>
        <v>3.7411308374350643E-5</v>
      </c>
      <c r="D485" s="9">
        <f>offs442+Ampl442*SIN(2*PI()*freq442*('4v'!A473-reta442)+deph442*PI()/180)</f>
        <v>1.3049845951787797</v>
      </c>
      <c r="E485" s="10">
        <f>('4v'!C473-D485)^2</f>
        <v>6.1023350660626286E-4</v>
      </c>
      <c r="F485" s="3"/>
      <c r="G485" s="3"/>
      <c r="H485" s="7">
        <f>offs443+Ampl443*SIN(2*PI()*freq443*('4v'!E473)+deph443*PI()/180)</f>
        <v>-2.163752081171153</v>
      </c>
      <c r="I485" s="8">
        <f>('4v'!F473-H485)^2</f>
        <v>3.5078249394491732E-6</v>
      </c>
      <c r="J485" s="9">
        <f>offs444+Ampl444*SIN(2*PI()*freq444*('4v'!E473-reta444)+deph444*PI()/180)</f>
        <v>1.1004778103696284</v>
      </c>
      <c r="K485" s="10">
        <f>('4v'!G473-J485)^2</f>
        <v>1.5799004168007873E-2</v>
      </c>
      <c r="L485" s="3"/>
      <c r="M485" s="3"/>
      <c r="N485" s="7">
        <f>offs445+Ampl445*SIN(2*PI()*freq445*('4v'!I473)+deph445*PI()/180)</f>
        <v>-0.33360306725387573</v>
      </c>
      <c r="O485" s="8">
        <f>('4v'!J473-N485)^2</f>
        <v>1.229429919998851E-5</v>
      </c>
      <c r="P485" s="9">
        <f>offs446+Ampl446*SIN(2*PI()*freq446*('4v'!I473-reta446)+deph446*PI()/180)</f>
        <v>1.0906303484435946</v>
      </c>
      <c r="Q485" s="10">
        <f>('4v'!K473-P485)^2</f>
        <v>9.5472215164858949E-5</v>
      </c>
      <c r="R485" s="3"/>
      <c r="S485" s="3"/>
      <c r="T485" s="7">
        <f>offs447+Ampl447*SIN(2*PI()*freq447*('4v'!M473)+deph447*PI()/180)</f>
        <v>-0.36692755945648609</v>
      </c>
      <c r="U485" s="8">
        <f>('4v'!N473-T485)^2</f>
        <v>1.1457890182035034E-5</v>
      </c>
      <c r="V485" s="9">
        <f>offs448+Ampl448*SIN(2*PI()*freq448*('4v'!M473-reta448)+deph448*PI()/180)</f>
        <v>1.0623616526347019</v>
      </c>
      <c r="W485" s="10">
        <f>('4v'!O473-V485)^2</f>
        <v>2.4401551273855143E-5</v>
      </c>
      <c r="X485" s="3"/>
      <c r="Y485" s="3"/>
      <c r="Z485" s="7">
        <f>offs449+Ampl449*SIN(2*PI()*freq449*('4v'!Q474)+deph449*PI()/180)</f>
        <v>-1.6064029031409821</v>
      </c>
      <c r="AA485" s="8">
        <f>('4v'!R474-Z485)^2</f>
        <v>1.7173538776921552E-5</v>
      </c>
      <c r="AB485" s="9">
        <f>offs450+Ampl450*SIN(2*PI()*freq450*('4v'!Q474-reta450)+deph450*PI()/180)</f>
        <v>0.95619812197387644</v>
      </c>
      <c r="AC485" s="10">
        <f>('4v'!S474-AB485)^2</f>
        <v>1.1500371316584047E-7</v>
      </c>
      <c r="AD485" s="3"/>
      <c r="AE485" s="3"/>
      <c r="AF485" s="7">
        <f>offs451+Ampl451*SIN(2*PI()*freq451*('4v'!U473)+deph451*PI()/180)</f>
        <v>-2.0761062348833268</v>
      </c>
      <c r="AG485" s="8">
        <f>('4v'!V473-AF485)^2</f>
        <v>5.1156093832719736E-7</v>
      </c>
      <c r="AH485" s="9">
        <f>offs452+Ampl452*SIN(2*PI()*freq452*('4v'!U473-reta452)+deph452*PI()/180)</f>
        <v>0.87470631617569972</v>
      </c>
      <c r="AI485" s="10">
        <f>('4v'!W473-AH485)^2</f>
        <v>4.8089839743012119E-5</v>
      </c>
      <c r="AL485" s="76"/>
      <c r="AN485" s="76"/>
      <c r="AO485" s="80"/>
    </row>
    <row r="486" spans="1:41" x14ac:dyDescent="0.25">
      <c r="A486" s="3"/>
      <c r="B486" s="7">
        <f>offs441+Ampl441*SIN(2*PI()*freq441*('4v'!A474)+deph441*PI()/180)</f>
        <v>-1.5714457762539937</v>
      </c>
      <c r="C486" s="8">
        <f>('4v'!B474-B486)^2</f>
        <v>1.8796766152184675E-5</v>
      </c>
      <c r="D486" s="9">
        <f>offs442+Ampl442*SIN(2*PI()*freq442*('4v'!A474-reta442)+deph442*PI()/180)</f>
        <v>1.3042698118031621</v>
      </c>
      <c r="E486" s="10">
        <f>('4v'!C474-D486)^2</f>
        <v>9.589674212048562E-5</v>
      </c>
      <c r="F486" s="3"/>
      <c r="G486" s="3"/>
      <c r="H486" s="7">
        <f>offs443+Ampl443*SIN(2*PI()*freq443*('4v'!E474)+deph443*PI()/180)</f>
        <v>-2.1235290081339455</v>
      </c>
      <c r="I486" s="8">
        <f>('4v'!F474-H486)^2</f>
        <v>1.1672465842371271E-6</v>
      </c>
      <c r="J486" s="9">
        <f>offs444+Ampl444*SIN(2*PI()*freq444*('4v'!E474-reta444)+deph444*PI()/180)</f>
        <v>1.106254139715122</v>
      </c>
      <c r="K486" s="10">
        <f>('4v'!G474-J486)^2</f>
        <v>1.1546580890280567E-3</v>
      </c>
      <c r="L486" s="3"/>
      <c r="M486" s="3"/>
      <c r="N486" s="7">
        <f>offs445+Ampl445*SIN(2*PI()*freq445*('4v'!I474)+deph445*PI()/180)</f>
        <v>-0.3086387723364285</v>
      </c>
      <c r="O486" s="8">
        <f>('4v'!J474-N486)^2</f>
        <v>2.5332273415355505E-5</v>
      </c>
      <c r="P486" s="9">
        <f>offs446+Ampl446*SIN(2*PI()*freq446*('4v'!I474-reta446)+deph446*PI()/180)</f>
        <v>1.0900535457542777</v>
      </c>
      <c r="Q486" s="10">
        <f>('4v'!K474-P486)^2</f>
        <v>8.4533051684162292E-5</v>
      </c>
      <c r="R486" s="3"/>
      <c r="S486" s="3"/>
      <c r="T486" s="7">
        <f>offs447+Ampl447*SIN(2*PI()*freq447*('4v'!M474)+deph447*PI()/180)</f>
        <v>-0.33568898544518355</v>
      </c>
      <c r="U486" s="8">
        <f>('4v'!N474-T486)^2</f>
        <v>1.1380667921949404E-5</v>
      </c>
      <c r="V486" s="9">
        <f>offs448+Ampl448*SIN(2*PI()*freq448*('4v'!M474-reta448)+deph448*PI()/180)</f>
        <v>1.0624193406769196</v>
      </c>
      <c r="W486" s="10">
        <f>('4v'!O474-V486)^2</f>
        <v>2.4974813116183975E-5</v>
      </c>
      <c r="X486" s="3"/>
      <c r="Y486" s="3"/>
      <c r="Z486" s="7">
        <f>offs449+Ampl449*SIN(2*PI()*freq449*('4v'!Q475)+deph449*PI()/180)</f>
        <v>-1.5338786258142598</v>
      </c>
      <c r="AA486" s="8">
        <f>('4v'!R475-Z486)^2</f>
        <v>1.9380898471271582E-5</v>
      </c>
      <c r="AB486" s="9">
        <f>offs450+Ampl450*SIN(2*PI()*freq450*('4v'!Q475-reta450)+deph450*PI()/180)</f>
        <v>0.96066164915146424</v>
      </c>
      <c r="AC486" s="10">
        <f>('4v'!S475-AB486)^2</f>
        <v>1.1179908168992793E-6</v>
      </c>
      <c r="AD486" s="3"/>
      <c r="AE486" s="3"/>
      <c r="AF486" s="7">
        <f>offs451+Ampl451*SIN(2*PI()*freq451*('4v'!U474)+deph451*PI()/180)</f>
        <v>-2.0002759533036425</v>
      </c>
      <c r="AG486" s="8">
        <f>('4v'!V474-AF486)^2</f>
        <v>8.0289968205310979E-7</v>
      </c>
      <c r="AH486" s="9">
        <f>offs452+Ampl452*SIN(2*PI()*freq452*('4v'!U474-reta452)+deph452*PI()/180)</f>
        <v>0.88032149161658091</v>
      </c>
      <c r="AI486" s="10">
        <f>('4v'!W474-AH486)^2</f>
        <v>8.338444535645404E-5</v>
      </c>
      <c r="AL486" s="76"/>
      <c r="AN486" s="76"/>
      <c r="AO486" s="80"/>
    </row>
    <row r="487" spans="1:41" x14ac:dyDescent="0.25">
      <c r="A487" s="3"/>
      <c r="B487" s="7">
        <f>offs441+Ampl441*SIN(2*PI()*freq441*('4v'!A475)+deph441*PI()/180)</f>
        <v>-1.5295601936925873</v>
      </c>
      <c r="C487" s="8">
        <f>('4v'!B475-B487)^2</f>
        <v>2.7096254825252231E-5</v>
      </c>
      <c r="D487" s="9">
        <f>offs442+Ampl442*SIN(2*PI()*freq442*('4v'!A475-reta442)+deph442*PI()/180)</f>
        <v>1.3032867502220065</v>
      </c>
      <c r="E487" s="10">
        <f>('4v'!C475-D487)^2</f>
        <v>7.783914910512908E-5</v>
      </c>
      <c r="F487" s="3"/>
      <c r="G487" s="3"/>
      <c r="H487" s="7">
        <f>offs443+Ampl443*SIN(2*PI()*freq443*('4v'!E475)+deph443*PI()/180)</f>
        <v>-2.0809513751916739</v>
      </c>
      <c r="I487" s="8">
        <f>('4v'!F475-H487)^2</f>
        <v>1.0348929383844318E-5</v>
      </c>
      <c r="J487" s="9">
        <f>offs444+Ampl444*SIN(2*PI()*freq444*('4v'!E475-reta444)+deph444*PI()/180)</f>
        <v>1.1117072330636357</v>
      </c>
      <c r="K487" s="10">
        <f>('4v'!G475-J487)^2</f>
        <v>4.778837038129845E-3</v>
      </c>
      <c r="L487" s="3"/>
      <c r="M487" s="3"/>
      <c r="N487" s="7">
        <f>offs445+Ampl445*SIN(2*PI()*freq445*('4v'!I475)+deph445*PI()/180)</f>
        <v>-0.28369760628050211</v>
      </c>
      <c r="O487" s="8">
        <f>('4v'!J475-N487)^2</f>
        <v>2.1009881420266667E-5</v>
      </c>
      <c r="P487" s="9">
        <f>offs446+Ampl446*SIN(2*PI()*freq446*('4v'!I475-reta446)+deph446*PI()/180)</f>
        <v>1.0894446981572754</v>
      </c>
      <c r="Q487" s="10">
        <f>('4v'!K475-P487)^2</f>
        <v>4.3986185041430192E-5</v>
      </c>
      <c r="R487" s="3"/>
      <c r="S487" s="3"/>
      <c r="T487" s="7">
        <f>offs447+Ampl447*SIN(2*PI()*freq447*('4v'!M475)+deph447*PI()/180)</f>
        <v>-0.30447997491161249</v>
      </c>
      <c r="U487" s="8">
        <f>('4v'!N475-T487)^2</f>
        <v>2.7938255426598593E-5</v>
      </c>
      <c r="V487" s="9">
        <f>offs448+Ampl448*SIN(2*PI()*freq448*('4v'!M475-reta448)+deph448*PI()/180)</f>
        <v>1.0624336977503923</v>
      </c>
      <c r="W487" s="10">
        <f>('4v'!O475-V487)^2</f>
        <v>2.5118517636257021E-5</v>
      </c>
      <c r="X487" s="3"/>
      <c r="Y487" s="3"/>
      <c r="Z487" s="7">
        <f>offs449+Ampl449*SIN(2*PI()*freq449*('4v'!Q476)+deph449*PI()/180)</f>
        <v>-1.4592664789920493</v>
      </c>
      <c r="AA487" s="8">
        <f>('4v'!R476-Z487)^2</f>
        <v>8.0799256806415939E-6</v>
      </c>
      <c r="AB487" s="9">
        <f>offs450+Ampl450*SIN(2*PI()*freq450*('4v'!Q476-reta450)+deph450*PI()/180)</f>
        <v>0.96498166362951798</v>
      </c>
      <c r="AC487" s="10">
        <f>('4v'!S476-AB487)^2</f>
        <v>6.7409625486879894E-6</v>
      </c>
      <c r="AD487" s="3"/>
      <c r="AE487" s="3"/>
      <c r="AF487" s="7">
        <f>offs451+Ampl451*SIN(2*PI()*freq451*('4v'!U475)+deph451*PI()/180)</f>
        <v>-1.9183491187003148</v>
      </c>
      <c r="AG487" s="8">
        <f>('4v'!V475-AF487)^2</f>
        <v>7.5343733493621108E-6</v>
      </c>
      <c r="AH487" s="9">
        <f>offs452+Ampl452*SIN(2*PI()*freq452*('4v'!U475-reta452)+deph452*PI()/180)</f>
        <v>0.8859605879382666</v>
      </c>
      <c r="AI487" s="10">
        <f>('4v'!W475-AH487)^2</f>
        <v>8.7448907548332906E-5</v>
      </c>
      <c r="AL487" s="76"/>
      <c r="AN487" s="76"/>
      <c r="AO487" s="80"/>
    </row>
    <row r="488" spans="1:41" x14ac:dyDescent="0.25">
      <c r="A488" s="3"/>
      <c r="B488" s="7">
        <f>offs441+Ampl441*SIN(2*PI()*freq441*('4v'!A476)+deph441*PI()/180)</f>
        <v>-1.4870032297183196</v>
      </c>
      <c r="C488" s="8">
        <f>('4v'!B476-B488)^2</f>
        <v>7.8742601680974889E-7</v>
      </c>
      <c r="D488" s="9">
        <f>offs442+Ampl442*SIN(2*PI()*freq442*('4v'!A476-reta442)+deph442*PI()/180)</f>
        <v>1.3020360313580781</v>
      </c>
      <c r="E488" s="10">
        <f>('4v'!C476-D488)^2</f>
        <v>3.1990429707608431E-4</v>
      </c>
      <c r="F488" s="3"/>
      <c r="G488" s="3"/>
      <c r="H488" s="7">
        <f>offs443+Ampl443*SIN(2*PI()*freq443*('4v'!E476)+deph443*PI()/180)</f>
        <v>-2.0360796874905471</v>
      </c>
      <c r="I488" s="8">
        <f>('4v'!F476-H488)^2</f>
        <v>4.0846479973921072E-7</v>
      </c>
      <c r="J488" s="9">
        <f>offs444+Ampl444*SIN(2*PI()*freq444*('4v'!E476-reta444)+deph444*PI()/180)</f>
        <v>1.1168293412711345</v>
      </c>
      <c r="K488" s="10">
        <f>('4v'!G476-J488)^2</f>
        <v>3.8273997252389025E-4</v>
      </c>
      <c r="L488" s="3"/>
      <c r="M488" s="3"/>
      <c r="N488" s="7">
        <f>offs445+Ampl445*SIN(2*PI()*freq445*('4v'!I476)+deph445*PI()/180)</f>
        <v>-0.25878350758534407</v>
      </c>
      <c r="O488" s="8">
        <f>('4v'!J476-N488)^2</f>
        <v>1.6868536671517483E-5</v>
      </c>
      <c r="P488" s="9">
        <f>offs446+Ampl446*SIN(2*PI()*freq446*('4v'!I476-reta446)+deph446*PI()/180)</f>
        <v>1.0888039017966809</v>
      </c>
      <c r="Q488" s="10">
        <f>('4v'!K476-P488)^2</f>
        <v>3.5897015317406264E-5</v>
      </c>
      <c r="R488" s="3"/>
      <c r="S488" s="3"/>
      <c r="T488" s="7">
        <f>offs447+Ampl447*SIN(2*PI()*freq447*('4v'!M476)+deph447*PI()/180)</f>
        <v>-0.27330822821213163</v>
      </c>
      <c r="U488" s="8">
        <f>('4v'!N476-T488)^2</f>
        <v>2.7117137528430523E-5</v>
      </c>
      <c r="V488" s="9">
        <f>offs448+Ampl448*SIN(2*PI()*freq448*('4v'!M476-reta448)+deph448*PI()/180)</f>
        <v>1.0624047203150571</v>
      </c>
      <c r="W488" s="10">
        <f>('4v'!O476-V488)^2</f>
        <v>2.4828896919370084E-5</v>
      </c>
      <c r="X488" s="3"/>
      <c r="Y488" s="3"/>
      <c r="Z488" s="7">
        <f>offs449+Ampl449*SIN(2*PI()*freq449*('4v'!Q477)+deph449*PI()/180)</f>
        <v>-1.3827107723139154</v>
      </c>
      <c r="AA488" s="8">
        <f>('4v'!R477-Z488)^2</f>
        <v>1.621108740612682E-6</v>
      </c>
      <c r="AB488" s="9">
        <f>offs450+Ampl450*SIN(2*PI()*freq450*('4v'!Q477-reta450)+deph450*PI()/180)</f>
        <v>0.96914980993565447</v>
      </c>
      <c r="AC488" s="10">
        <f>('4v'!S477-AB488)^2</f>
        <v>1.4530586515577227E-7</v>
      </c>
      <c r="AD488" s="3"/>
      <c r="AE488" s="3"/>
      <c r="AF488" s="7">
        <f>offs451+Ampl451*SIN(2*PI()*freq451*('4v'!U476)+deph451*PI()/180)</f>
        <v>-1.8306490588607112</v>
      </c>
      <c r="AG488" s="8">
        <f>('4v'!V476-AF488)^2</f>
        <v>2.0312518433014229E-5</v>
      </c>
      <c r="AH488" s="9">
        <f>offs452+Ampl452*SIN(2*PI()*freq452*('4v'!U476-reta452)+deph452*PI()/180)</f>
        <v>0.89160135020383302</v>
      </c>
      <c r="AI488" s="10">
        <f>('4v'!W476-AH488)^2</f>
        <v>9.159733752087053E-5</v>
      </c>
      <c r="AL488" s="76"/>
      <c r="AN488" s="76"/>
      <c r="AO488" s="80"/>
    </row>
    <row r="489" spans="1:41" x14ac:dyDescent="0.25">
      <c r="A489" s="3"/>
      <c r="B489" s="7">
        <f>offs441+Ampl441*SIN(2*PI()*freq441*('4v'!A477)+deph441*PI()/180)</f>
        <v>-1.4438017642217771</v>
      </c>
      <c r="C489" s="8">
        <f>('4v'!B477-B489)^2</f>
        <v>1.2547041616550154E-6</v>
      </c>
      <c r="D489" s="9">
        <f>offs442+Ampl442*SIN(2*PI()*freq442*('4v'!A477-reta442)+deph442*PI()/180)</f>
        <v>1.3005184451922185</v>
      </c>
      <c r="E489" s="10">
        <f>('4v'!C477-D489)^2</f>
        <v>6.3820678047808764E-4</v>
      </c>
      <c r="F489" s="3"/>
      <c r="G489" s="3"/>
      <c r="H489" s="7">
        <f>offs443+Ampl443*SIN(2*PI()*freq443*('4v'!E477)+deph443*PI()/180)</f>
        <v>-1.988977710154114</v>
      </c>
      <c r="I489" s="8">
        <f>('4v'!F477-H489)^2</f>
        <v>7.9478313871468848E-6</v>
      </c>
      <c r="J489" s="9">
        <f>offs444+Ampl444*SIN(2*PI()*freq444*('4v'!E477-reta444)+deph444*PI()/180)</f>
        <v>1.1216131855415798</v>
      </c>
      <c r="K489" s="10">
        <f>('4v'!G477-J489)^2</f>
        <v>7.9092055673718065E-3</v>
      </c>
      <c r="L489" s="3"/>
      <c r="M489" s="3"/>
      <c r="N489" s="7">
        <f>offs445+Ampl445*SIN(2*PI()*freq445*('4v'!I477)+deph445*PI()/180)</f>
        <v>-0.23390041047595181</v>
      </c>
      <c r="O489" s="8">
        <f>('4v'!J477-N489)^2</f>
        <v>1.2957116733528046E-5</v>
      </c>
      <c r="P489" s="9">
        <f>offs446+Ampl446*SIN(2*PI()*freq446*('4v'!I477-reta446)+deph446*PI()/180)</f>
        <v>1.0881312578616678</v>
      </c>
      <c r="Q489" s="10">
        <f>('4v'!K477-P489)^2</f>
        <v>1.132758552874842E-5</v>
      </c>
      <c r="R489" s="3"/>
      <c r="S489" s="3"/>
      <c r="T489" s="7">
        <f>offs447+Ampl447*SIN(2*PI()*freq447*('4v'!M477)+deph447*PI()/180)</f>
        <v>-0.24218143650880622</v>
      </c>
      <c r="U489" s="8">
        <f>('4v'!N477-T489)^2</f>
        <v>2.5849125139867116E-5</v>
      </c>
      <c r="V489" s="9">
        <f>offs448+Ampl448*SIN(2*PI()*freq448*('4v'!M477-reta448)+deph448*PI()/180)</f>
        <v>1.062332415515959</v>
      </c>
      <c r="W489" s="10">
        <f>('4v'!O477-V489)^2</f>
        <v>4.7110041588375201E-5</v>
      </c>
      <c r="X489" s="3"/>
      <c r="Y489" s="3"/>
      <c r="Z489" s="7">
        <f>offs449+Ampl449*SIN(2*PI()*freq449*('4v'!Q478)+deph449*PI()/180)</f>
        <v>-1.3043595745180985</v>
      </c>
      <c r="AA489" s="8">
        <f>('4v'!R478-Z489)^2</f>
        <v>1.9005889978853162E-5</v>
      </c>
      <c r="AB489" s="9">
        <f>offs450+Ampl450*SIN(2*PI()*freq450*('4v'!Q478-reta450)+deph450*PI()/180)</f>
        <v>0.97315802633037518</v>
      </c>
      <c r="AC489" s="10">
        <f>('4v'!S478-AB489)^2</f>
        <v>4.9861714092377661E-6</v>
      </c>
      <c r="AD489" s="3"/>
      <c r="AE489" s="3"/>
      <c r="AF489" s="7">
        <f>offs451+Ampl451*SIN(2*PI()*freq451*('4v'!U477)+deph451*PI()/180)</f>
        <v>-1.7375218858546724</v>
      </c>
      <c r="AG489" s="8">
        <f>('4v'!V477-AF489)^2</f>
        <v>1.5086342693934208E-5</v>
      </c>
      <c r="AH489" s="9">
        <f>offs452+Ampl452*SIN(2*PI()*freq452*('4v'!U477-reta452)+deph452*PI()/180)</f>
        <v>0.8972215169016371</v>
      </c>
      <c r="AI489" s="10">
        <f>('4v'!W477-AH489)^2</f>
        <v>6.1724326674862759E-5</v>
      </c>
      <c r="AL489" s="76"/>
      <c r="AN489" s="76"/>
      <c r="AO489" s="80"/>
    </row>
    <row r="490" spans="1:41" x14ac:dyDescent="0.25">
      <c r="A490" s="3"/>
      <c r="B490" s="7">
        <f>offs441+Ampl441*SIN(2*PI()*freq441*('4v'!A478)+deph441*PI()/180)</f>
        <v>-1.3999830841745216</v>
      </c>
      <c r="C490" s="8">
        <f>('4v'!B478-B490)^2</f>
        <v>2.8614515161428494E-10</v>
      </c>
      <c r="D490" s="9">
        <f>offs442+Ampl442*SIN(2*PI()*freq442*('4v'!A478-reta442)+deph442*PI()/180)</f>
        <v>1.2987349502643772</v>
      </c>
      <c r="E490" s="10">
        <f>('4v'!C478-D490)^2</f>
        <v>6.2966616365438765E-4</v>
      </c>
      <c r="F490" s="3"/>
      <c r="G490" s="3"/>
      <c r="H490" s="7">
        <f>offs443+Ampl443*SIN(2*PI()*freq443*('4v'!E478)+deph443*PI()/180)</f>
        <v>-1.9397123776695349</v>
      </c>
      <c r="I490" s="8">
        <f>('4v'!F478-H490)^2</f>
        <v>1.0604286394352351E-5</v>
      </c>
      <c r="J490" s="9">
        <f>offs444+Ampl444*SIN(2*PI()*freq444*('4v'!E478-reta444)+deph444*PI()/180)</f>
        <v>1.1260519677704972</v>
      </c>
      <c r="K490" s="10">
        <f>('4v'!G478-J490)^2</f>
        <v>4.4778490522749768E-3</v>
      </c>
      <c r="L490" s="3"/>
      <c r="M490" s="3"/>
      <c r="N490" s="7">
        <f>offs445+Ampl445*SIN(2*PI()*freq445*('4v'!I478)+deph445*PI()/180)</f>
        <v>-0.20905224428181277</v>
      </c>
      <c r="O490" s="8">
        <f>('4v'!J478-N490)^2</f>
        <v>9.3461399422305942E-6</v>
      </c>
      <c r="P490" s="9">
        <f>offs446+Ampl446*SIN(2*PI()*freq446*('4v'!I478-reta446)+deph446*PI()/180)</f>
        <v>1.0874268725705114</v>
      </c>
      <c r="Q490" s="10">
        <f>('4v'!K478-P490)^2</f>
        <v>5.0145173741906641E-7</v>
      </c>
      <c r="R490" s="3"/>
      <c r="S490" s="3"/>
      <c r="T490" s="7">
        <f>offs447+Ampl447*SIN(2*PI()*freq447*('4v'!M478)+deph447*PI()/180)</f>
        <v>-0.21110727987172875</v>
      </c>
      <c r="U490" s="8">
        <f>('4v'!N478-T490)^2</f>
        <v>8.733385111042156E-6</v>
      </c>
      <c r="V490" s="9">
        <f>offs448+Ampl448*SIN(2*PI()*freq448*('4v'!M478-reta448)+deph448*PI()/180)</f>
        <v>1.062216801181489</v>
      </c>
      <c r="W490" s="10">
        <f>('4v'!O478-V490)^2</f>
        <v>7.5710727976820757E-5</v>
      </c>
      <c r="X490" s="3"/>
      <c r="Y490" s="3"/>
      <c r="Z490" s="7">
        <f>offs449+Ampl449*SIN(2*PI()*freq449*('4v'!Q479)+deph449*PI()/180)</f>
        <v>-1.2243644270572296</v>
      </c>
      <c r="AA490" s="8">
        <f>('4v'!R479-Z490)^2</f>
        <v>6.1972470732665423E-6</v>
      </c>
      <c r="AB490" s="9">
        <f>offs450+Ampl450*SIN(2*PI()*freq450*('4v'!Q479-reta450)+deph450*PI()/180)</f>
        <v>0.97699856039952437</v>
      </c>
      <c r="AC490" s="10">
        <f>('4v'!S479-AB490)^2</f>
        <v>5.2828245970344317E-6</v>
      </c>
      <c r="AD490" s="3"/>
      <c r="AE490" s="3"/>
      <c r="AF490" s="7">
        <f>offs451+Ampl451*SIN(2*PI()*freq451*('4v'!U478)+deph451*PI()/180)</f>
        <v>-1.6393351300882955</v>
      </c>
      <c r="AG490" s="8">
        <f>('4v'!V478-AF490)^2</f>
        <v>1.9491076337274481E-5</v>
      </c>
      <c r="AH490" s="9">
        <f>offs452+Ampl452*SIN(2*PI()*freq452*('4v'!U478-reta452)+deph452*PI()/180)</f>
        <v>0.90279890780133276</v>
      </c>
      <c r="AI490" s="10">
        <f>('4v'!W478-AH490)^2</f>
        <v>3.8255365506014505E-5</v>
      </c>
      <c r="AL490" s="76"/>
      <c r="AN490" s="76"/>
      <c r="AO490" s="80"/>
    </row>
    <row r="491" spans="1:41" x14ac:dyDescent="0.25">
      <c r="A491" s="3"/>
      <c r="B491" s="7">
        <f>offs441+Ampl441*SIN(2*PI()*freq441*('4v'!A479)+deph441*PI()/180)</f>
        <v>-1.3555748663940539</v>
      </c>
      <c r="C491" s="8">
        <f>('4v'!B479-B491)^2</f>
        <v>1.9386113067168079E-5</v>
      </c>
      <c r="D491" s="9">
        <f>offs442+Ampl442*SIN(2*PI()*freq442*('4v'!A479-reta442)+deph442*PI()/180)</f>
        <v>1.296686673068177</v>
      </c>
      <c r="E491" s="10">
        <f>('4v'!C479-D491)^2</f>
        <v>1.8142815576710559E-4</v>
      </c>
      <c r="F491" s="3"/>
      <c r="G491" s="3"/>
      <c r="H491" s="7">
        <f>offs443+Ampl443*SIN(2*PI()*freq443*('4v'!E479)+deph443*PI()/180)</f>
        <v>-1.8883536987700107</v>
      </c>
      <c r="I491" s="8">
        <f>('4v'!F479-H491)^2</f>
        <v>1.4698031871066855E-5</v>
      </c>
      <c r="J491" s="9">
        <f>offs444+Ampl444*SIN(2*PI()*freq444*('4v'!E479-reta444)+deph444*PI()/180)</f>
        <v>1.130139380205454</v>
      </c>
      <c r="K491" s="10">
        <f>('4v'!G479-J491)^2</f>
        <v>9.560884643679561E-4</v>
      </c>
      <c r="L491" s="3"/>
      <c r="M491" s="3"/>
      <c r="N491" s="7">
        <f>offs445+Ampl445*SIN(2*PI()*freq445*('4v'!I479)+deph445*PI()/180)</f>
        <v>-0.18424293281641818</v>
      </c>
      <c r="O491" s="8">
        <f>('4v'!J479-N491)^2</f>
        <v>6.1297202429627371E-6</v>
      </c>
      <c r="P491" s="9">
        <f>offs446+Ampl446*SIN(2*PI()*freq446*('4v'!I479-reta446)+deph446*PI()/180)</f>
        <v>1.0866908571538145</v>
      </c>
      <c r="Q491" s="10">
        <f>('4v'!K479-P491)^2</f>
        <v>7.7745311140367415E-10</v>
      </c>
      <c r="R491" s="3"/>
      <c r="S491" s="3"/>
      <c r="T491" s="7">
        <f>offs447+Ampl447*SIN(2*PI()*freq447*('4v'!M479)+deph447*PI()/180)</f>
        <v>-0.18009342538407702</v>
      </c>
      <c r="U491" s="8">
        <f>('4v'!N479-T491)^2</f>
        <v>7.3934211485490725E-6</v>
      </c>
      <c r="V491" s="9">
        <f>offs448+Ampl448*SIN(2*PI()*freq448*('4v'!M479-reta448)+deph448*PI()/180)</f>
        <v>1.0620579058189874</v>
      </c>
      <c r="W491" s="10">
        <f>('4v'!O479-V491)^2</f>
        <v>7.2970817859088858E-5</v>
      </c>
      <c r="X491" s="3"/>
      <c r="Y491" s="3"/>
      <c r="Z491" s="7">
        <f>offs449+Ampl449*SIN(2*PI()*freq449*('4v'!Q480)+deph449*PI()/180)</f>
        <v>-1.1428800509973647</v>
      </c>
      <c r="AA491" s="8">
        <f>('4v'!R480-Z491)^2</f>
        <v>2.4890629854305567E-5</v>
      </c>
      <c r="AB491" s="9">
        <f>offs450+Ampl450*SIN(2*PI()*freq450*('4v'!Q480-reta450)+deph450*PI()/180)</f>
        <v>0.98066398404847055</v>
      </c>
      <c r="AC491" s="10">
        <f>('4v'!S480-AB491)^2</f>
        <v>6.4466020021212507E-6</v>
      </c>
      <c r="AD491" s="3"/>
      <c r="AE491" s="3"/>
      <c r="AF491" s="7">
        <f>offs451+Ampl451*SIN(2*PI()*freq451*('4v'!U479)+deph451*PI()/180)</f>
        <v>-1.536476289829328</v>
      </c>
      <c r="AG491" s="8">
        <f>('4v'!V479-AF491)^2</f>
        <v>1.4120385726772221E-5</v>
      </c>
      <c r="AH491" s="9">
        <f>offs452+Ampl452*SIN(2*PI()*freq452*('4v'!U479-reta452)+deph452*PI()/180)</f>
        <v>0.90831151148910616</v>
      </c>
      <c r="AI491" s="10">
        <f>('4v'!W479-AH491)^2</f>
        <v>2.097171502140875E-5</v>
      </c>
      <c r="AL491" s="76"/>
      <c r="AN491" s="76"/>
      <c r="AO491" s="80"/>
    </row>
    <row r="492" spans="1:41" x14ac:dyDescent="0.25">
      <c r="A492" s="3"/>
      <c r="B492" s="7">
        <f>offs441+Ampl441*SIN(2*PI()*freq441*('4v'!A480)+deph441*PI()/180)</f>
        <v>-1.3106051600625441</v>
      </c>
      <c r="C492" s="8">
        <f>('4v'!B480-B492)^2</f>
        <v>1.8967419170380145E-5</v>
      </c>
      <c r="D492" s="9">
        <f>offs442+Ampl442*SIN(2*PI()*freq442*('4v'!A480-reta442)+deph442*PI()/180)</f>
        <v>1.2943749073393962</v>
      </c>
      <c r="E492" s="10">
        <f>('4v'!C480-D492)^2</f>
        <v>9.8445938357075361E-5</v>
      </c>
      <c r="F492" s="3"/>
      <c r="G492" s="3"/>
      <c r="H492" s="7">
        <f>offs443+Ampl443*SIN(2*PI()*freq443*('4v'!E480)+deph443*PI()/180)</f>
        <v>-1.8349746569485443</v>
      </c>
      <c r="I492" s="8">
        <f>('4v'!F480-H492)^2</f>
        <v>4.1366032341338588E-5</v>
      </c>
      <c r="J492" s="9">
        <f>offs444+Ampl444*SIN(2*PI()*freq444*('4v'!E480-reta444)+deph444*PI()/180)</f>
        <v>1.1338696144097222</v>
      </c>
      <c r="K492" s="10">
        <f>('4v'!G480-J492)^2</f>
        <v>7.2030048802798597E-4</v>
      </c>
      <c r="L492" s="3"/>
      <c r="M492" s="3"/>
      <c r="N492" s="7">
        <f>offs445+Ampl445*SIN(2*PI()*freq445*('4v'!I480)+deph445*PI()/180)</f>
        <v>-0.15947639375764705</v>
      </c>
      <c r="O492" s="8">
        <f>('4v'!J480-N492)^2</f>
        <v>3.4289641460683016E-6</v>
      </c>
      <c r="P492" s="9">
        <f>offs446+Ampl446*SIN(2*PI()*freq446*('4v'!I480-reta446)+deph446*PI()/180)</f>
        <v>1.0859233278369433</v>
      </c>
      <c r="Q492" s="10">
        <f>('4v'!K480-P492)^2</f>
        <v>7.5544290513571697E-6</v>
      </c>
      <c r="R492" s="3"/>
      <c r="S492" s="3"/>
      <c r="T492" s="7">
        <f>offs447+Ampl447*SIN(2*PI()*freq447*('4v'!M480)+deph447*PI()/180)</f>
        <v>-0.1491475252503755</v>
      </c>
      <c r="U492" s="8">
        <f>('4v'!N480-T492)^2</f>
        <v>5.8321513409189587E-6</v>
      </c>
      <c r="V492" s="9">
        <f>offs448+Ampl448*SIN(2*PI()*freq448*('4v'!M480-reta448)+deph448*PI()/180)</f>
        <v>1.0618557686077159</v>
      </c>
      <c r="W492" s="10">
        <f>('4v'!O480-V492)^2</f>
        <v>1.0595158449606166E-4</v>
      </c>
      <c r="X492" s="3"/>
      <c r="Y492" s="3"/>
      <c r="Z492" s="7">
        <f>offs449+Ampl449*SIN(2*PI()*freq449*('4v'!Q481)+deph449*PI()/180)</f>
        <v>-1.0600640477672278</v>
      </c>
      <c r="AA492" s="8">
        <f>('4v'!R481-Z492)^2</f>
        <v>5.0672160503419565E-6</v>
      </c>
      <c r="AB492" s="9">
        <f>offs450+Ampl450*SIN(2*PI()*freq450*('4v'!Q481-reta450)+deph450*PI()/180)</f>
        <v>0.98414720786901189</v>
      </c>
      <c r="AC492" s="10">
        <f>('4v'!S481-AB492)^2</f>
        <v>8.7722126271831961E-6</v>
      </c>
      <c r="AD492" s="3"/>
      <c r="AE492" s="3"/>
      <c r="AF492" s="7">
        <f>offs451+Ampl451*SIN(2*PI()*freq451*('4v'!U480)+deph451*PI()/180)</f>
        <v>-1.4293513019285387</v>
      </c>
      <c r="AG492" s="8">
        <f>('4v'!V480-AF492)^2</f>
        <v>2.2731534746885744E-6</v>
      </c>
      <c r="AH492" s="9">
        <f>offs452+Ampl452*SIN(2*PI()*freq452*('4v'!U480-reta452)+deph452*PI()/180)</f>
        <v>0.91373757223667085</v>
      </c>
      <c r="AI492" s="10">
        <f>('4v'!W480-AH492)^2</f>
        <v>9.3600982390290554E-6</v>
      </c>
      <c r="AL492" s="76"/>
      <c r="AN492" s="76"/>
      <c r="AO492" s="80"/>
    </row>
    <row r="493" spans="1:41" x14ac:dyDescent="0.25">
      <c r="A493" s="3"/>
      <c r="B493" s="7">
        <f>offs441+Ampl441*SIN(2*PI()*freq441*('4v'!A481)+deph441*PI()/180)</f>
        <v>-1.2651023690103642</v>
      </c>
      <c r="C493" s="8">
        <f>('4v'!B481-B493)^2</f>
        <v>1.4245106562595186E-5</v>
      </c>
      <c r="D493" s="9">
        <f>offs442+Ampl442*SIN(2*PI()*freq442*('4v'!A481-reta442)+deph442*PI()/180)</f>
        <v>1.2918011132388185</v>
      </c>
      <c r="E493" s="10">
        <f>('4v'!C481-D493)^2</f>
        <v>1.1114613561703884E-4</v>
      </c>
      <c r="F493" s="3"/>
      <c r="G493" s="3"/>
      <c r="H493" s="7">
        <f>offs443+Ampl443*SIN(2*PI()*freq443*('4v'!E481)+deph443*PI()/180)</f>
        <v>-1.7796511067444027</v>
      </c>
      <c r="I493" s="8">
        <f>('4v'!F481-H493)^2</f>
        <v>9.9944073165352531E-6</v>
      </c>
      <c r="J493" s="9">
        <f>offs444+Ampl444*SIN(2*PI()*freq444*('4v'!E481-reta444)+deph444*PI()/180)</f>
        <v>1.1372373695163833</v>
      </c>
      <c r="K493" s="10">
        <f>('4v'!G481-J493)^2</f>
        <v>3.1059811974741007E-3</v>
      </c>
      <c r="L493" s="3"/>
      <c r="M493" s="3"/>
      <c r="N493" s="7">
        <f>offs445+Ampl445*SIN(2*PI()*freq445*('4v'!I481)+deph445*PI()/180)</f>
        <v>-0.13475653802911958</v>
      </c>
      <c r="O493" s="8">
        <f>('4v'!J481-N493)^2</f>
        <v>1.3946947960052179E-6</v>
      </c>
      <c r="P493" s="9">
        <f>offs446+Ampl446*SIN(2*PI()*freq446*('4v'!I481-reta446)+deph446*PI()/180)</f>
        <v>1.0851244058216749</v>
      </c>
      <c r="Q493" s="10">
        <f>('4v'!K481-P493)^2</f>
        <v>2.5419014721755954E-6</v>
      </c>
      <c r="R493" s="3"/>
      <c r="S493" s="3"/>
      <c r="T493" s="7">
        <f>offs447+Ampl447*SIN(2*PI()*freq447*('4v'!M481)+deph447*PI()/180)</f>
        <v>-0.11827721490842869</v>
      </c>
      <c r="U493" s="8">
        <f>('4v'!N481-T493)^2</f>
        <v>4.1424261097742771E-6</v>
      </c>
      <c r="V493" s="9">
        <f>offs448+Ampl448*SIN(2*PI()*freq448*('4v'!M481-reta448)+deph448*PI()/180)</f>
        <v>1.0616104393891959</v>
      </c>
      <c r="W493" s="10">
        <f>('4v'!O481-V493)^2</f>
        <v>1.009612869278411E-4</v>
      </c>
      <c r="X493" s="3"/>
      <c r="Y493" s="3"/>
      <c r="Z493" s="7">
        <f>offs449+Ampl449*SIN(2*PI()*freq449*('4v'!Q482)+deph449*PI()/180)</f>
        <v>-0.97607659433645921</v>
      </c>
      <c r="AA493" s="8">
        <f>('4v'!R482-Z493)^2</f>
        <v>5.0561764899563296E-6</v>
      </c>
      <c r="AB493" s="9">
        <f>offs450+Ampl450*SIN(2*PI()*freq450*('4v'!Q482-reta450)+deph450*PI()/180)</f>
        <v>0.98744149485121824</v>
      </c>
      <c r="AC493" s="10">
        <f>('4v'!S482-AB493)^2</f>
        <v>2.6260369372281907E-6</v>
      </c>
      <c r="AD493" s="3"/>
      <c r="AE493" s="3"/>
      <c r="AF493" s="7">
        <f>offs451+Ampl451*SIN(2*PI()*freq451*('4v'!U481)+deph451*PI()/180)</f>
        <v>-1.3183829397724196</v>
      </c>
      <c r="AG493" s="8">
        <f>('4v'!V481-AF493)^2</f>
        <v>7.6062317882936534E-6</v>
      </c>
      <c r="AH493" s="9">
        <f>offs452+Ampl452*SIN(2*PI()*freq452*('4v'!U481-reta452)+deph452*PI()/180)</f>
        <v>0.91905567586118753</v>
      </c>
      <c r="AI493" s="10">
        <f>('4v'!W481-AH493)^2</f>
        <v>2.7136768183144194E-6</v>
      </c>
      <c r="AL493" s="76"/>
      <c r="AN493" s="76"/>
      <c r="AO493" s="80"/>
    </row>
    <row r="494" spans="1:41" x14ac:dyDescent="0.25">
      <c r="A494" s="3"/>
      <c r="B494" s="7">
        <f>offs441+Ampl441*SIN(2*PI()*freq441*('4v'!A482)+deph441*PI()/180)</f>
        <v>-1.2190952337756222</v>
      </c>
      <c r="C494" s="8">
        <f>('4v'!B482-B494)^2</f>
        <v>7.2303648496817634E-6</v>
      </c>
      <c r="D494" s="9">
        <f>offs442+Ampl442*SIN(2*PI()*freq442*('4v'!A482-reta442)+deph442*PI()/180)</f>
        <v>1.2889669164299629</v>
      </c>
      <c r="E494" s="10">
        <f>('4v'!C482-D494)^2</f>
        <v>2.9870497768888461E-4</v>
      </c>
      <c r="F494" s="3"/>
      <c r="G494" s="3"/>
      <c r="H494" s="7">
        <f>offs443+Ampl443*SIN(2*PI()*freq443*('4v'!E482)+deph443*PI()/180)</f>
        <v>-1.7224616659496645</v>
      </c>
      <c r="I494" s="8">
        <f>('4v'!F482-H494)^2</f>
        <v>1.3765836708268501E-5</v>
      </c>
      <c r="J494" s="9">
        <f>offs444+Ampl444*SIN(2*PI()*freq444*('4v'!E482-reta444)+deph444*PI()/180)</f>
        <v>1.1402378597611511</v>
      </c>
      <c r="K494" s="10">
        <f>('4v'!G482-J494)^2</f>
        <v>6.7285501686920801E-3</v>
      </c>
      <c r="L494" s="3"/>
      <c r="M494" s="3"/>
      <c r="N494" s="7">
        <f>offs445+Ampl445*SIN(2*PI()*freq445*('4v'!I482)+deph445*PI()/180)</f>
        <v>-0.11008726918261696</v>
      </c>
      <c r="O494" s="8">
        <f>('4v'!J482-N494)^2</f>
        <v>2.1125129577184477E-7</v>
      </c>
      <c r="P494" s="9">
        <f>offs446+Ampl446*SIN(2*PI()*freq446*('4v'!I482-reta446)+deph446*PI()/180)</f>
        <v>1.0842942172670564</v>
      </c>
      <c r="Q494" s="10">
        <f>('4v'!K482-P494)^2</f>
        <v>5.878310482560202E-6</v>
      </c>
      <c r="R494" s="3"/>
      <c r="S494" s="3"/>
      <c r="T494" s="7">
        <f>offs447+Ampl447*SIN(2*PI()*freq447*('4v'!M482)+deph447*PI()/180)</f>
        <v>-8.7490111145391181E-2</v>
      </c>
      <c r="U494" s="8">
        <f>('4v'!N482-T494)^2</f>
        <v>2.4724381579751192E-6</v>
      </c>
      <c r="V494" s="9">
        <f>offs448+Ampl448*SIN(2*PI()*freq448*('4v'!M482-reta448)+deph448*PI()/180)</f>
        <v>1.0613219786549193</v>
      </c>
      <c r="W494" s="10">
        <f>('4v'!O482-V494)^2</f>
        <v>9.5247618805497909E-5</v>
      </c>
      <c r="X494" s="3"/>
      <c r="Y494" s="3"/>
      <c r="Z494" s="7">
        <f>offs449+Ampl449*SIN(2*PI()*freq449*('4v'!Q483)+deph449*PI()/180)</f>
        <v>-0.89108013341242998</v>
      </c>
      <c r="AA494" s="8">
        <f>('4v'!R483-Z494)^2</f>
        <v>1.017057192227735E-5</v>
      </c>
      <c r="AB494" s="9">
        <f>offs450+Ampl450*SIN(2*PI()*freq450*('4v'!Q483-reta450)+deph450*PI()/180)</f>
        <v>0.99054047341368767</v>
      </c>
      <c r="AC494" s="10">
        <f>('4v'!S483-AB494)^2</f>
        <v>2.2612553428986346E-7</v>
      </c>
      <c r="AD494" s="3"/>
      <c r="AE494" s="3"/>
      <c r="AF494" s="7">
        <f>offs451+Ampl451*SIN(2*PI()*freq451*('4v'!U482)+deph451*PI()/180)</f>
        <v>-1.2040091447897789</v>
      </c>
      <c r="AG494" s="8">
        <f>('4v'!V482-AF494)^2</f>
        <v>1.3090971719804593E-5</v>
      </c>
      <c r="AH494" s="9">
        <f>offs452+Ampl452*SIN(2*PI()*freq452*('4v'!U482-reta452)+deph452*PI()/180)</f>
        <v>0.92424483423726067</v>
      </c>
      <c r="AI494" s="10">
        <f>('4v'!W482-AH494)^2</f>
        <v>1.3261670275152784E-7</v>
      </c>
      <c r="AL494" s="76"/>
      <c r="AN494" s="76"/>
      <c r="AO494" s="80"/>
    </row>
    <row r="495" spans="1:41" x14ac:dyDescent="0.25">
      <c r="A495" s="3"/>
      <c r="B495" s="7">
        <f>offs441+Ampl441*SIN(2*PI()*freq441*('4v'!A483)+deph441*PI()/180)</f>
        <v>-1.1726128134510225</v>
      </c>
      <c r="C495" s="8">
        <f>('4v'!B483-B495)^2</f>
        <v>2.5348339533906547E-5</v>
      </c>
      <c r="D495" s="9">
        <f>offs442+Ampl442*SIN(2*PI()*freq442*('4v'!A483-reta442)+deph442*PI()/180)</f>
        <v>1.2858741070522801</v>
      </c>
      <c r="E495" s="10">
        <f>('4v'!C483-D495)^2</f>
        <v>4.9858392605932724E-4</v>
      </c>
      <c r="F495" s="3"/>
      <c r="G495" s="3"/>
      <c r="H495" s="7">
        <f>offs443+Ampl443*SIN(2*PI()*freq443*('4v'!E483)+deph443*PI()/180)</f>
        <v>-1.6634876038890385</v>
      </c>
      <c r="I495" s="8">
        <f>('4v'!F483-H495)^2</f>
        <v>1.6732158433791746E-5</v>
      </c>
      <c r="J495" s="9">
        <f>offs444+Ampl444*SIN(2*PI()*freq444*('4v'!E483-reta444)+deph444*PI()/180)</f>
        <v>1.1428668212832047</v>
      </c>
      <c r="K495" s="10">
        <f>('4v'!G483-J495)^2</f>
        <v>1.0577961820190701E-3</v>
      </c>
      <c r="L495" s="3"/>
      <c r="M495" s="3"/>
      <c r="N495" s="7">
        <f>offs445+Ampl445*SIN(2*PI()*freq445*('4v'!I483)+deph445*PI()/180)</f>
        <v>-8.547248278166536E-2</v>
      </c>
      <c r="O495" s="8">
        <f>('4v'!J483-N495)^2</f>
        <v>2.6794652414360326E-6</v>
      </c>
      <c r="P495" s="9">
        <f>offs446+Ampl446*SIN(2*PI()*freq446*('4v'!I483-reta446)+deph446*PI()/180)</f>
        <v>1.0834328932694848</v>
      </c>
      <c r="Q495" s="10">
        <f>('4v'!K483-P495)^2</f>
        <v>1.7761338837953133E-6</v>
      </c>
      <c r="R495" s="3"/>
      <c r="S495" s="3"/>
      <c r="T495" s="7">
        <f>offs447+Ampl447*SIN(2*PI()*freq447*('4v'!M483)+deph447*PI()/180)</f>
        <v>-5.6793810218439156E-2</v>
      </c>
      <c r="U495" s="8">
        <f>('4v'!N483-T495)^2</f>
        <v>8.8317722505719859E-6</v>
      </c>
      <c r="V495" s="9">
        <f>offs448+Ampl448*SIN(2*PI()*freq448*('4v'!M483-reta448)+deph448*PI()/180)</f>
        <v>1.0609904575314331</v>
      </c>
      <c r="W495" s="10">
        <f>('4v'!O483-V495)^2</f>
        <v>5.5873345618170244E-5</v>
      </c>
      <c r="X495" s="3"/>
      <c r="Y495" s="3"/>
      <c r="Z495" s="7">
        <f>offs449+Ampl449*SIN(2*PI()*freq449*('4v'!Q484)+deph449*PI()/180)</f>
        <v>-0.80523905925482375</v>
      </c>
      <c r="AA495" s="8">
        <f>('4v'!R484-Z495)^2</f>
        <v>1.0798185426212657E-5</v>
      </c>
      <c r="AB495" s="9">
        <f>offs450+Ampl450*SIN(2*PI()*freq450*('4v'!Q484-reta450)+deph450*PI()/180)</f>
        <v>0.99343814972701849</v>
      </c>
      <c r="AC495" s="10">
        <f>('4v'!S484-AB495)^2</f>
        <v>2.2010146636153589E-7</v>
      </c>
      <c r="AD495" s="3"/>
      <c r="AE495" s="3"/>
      <c r="AF495" s="7">
        <f>offs451+Ampl451*SIN(2*PI()*freq451*('4v'!U483)+deph451*PI()/180)</f>
        <v>-1.0866812980969962</v>
      </c>
      <c r="AG495" s="8">
        <f>('4v'!V483-AF495)^2</f>
        <v>1.2098557651568016E-5</v>
      </c>
      <c r="AH495" s="9">
        <f>offs452+Ampl452*SIN(2*PI()*freq452*('4v'!U483-reta452)+deph452*PI()/180)</f>
        <v>0.92928456812748095</v>
      </c>
      <c r="AI495" s="10">
        <f>('4v'!W483-AH495)^2</f>
        <v>5.9069696657955796E-7</v>
      </c>
      <c r="AL495" s="76"/>
      <c r="AN495" s="76"/>
      <c r="AO495" s="80"/>
    </row>
    <row r="496" spans="1:41" x14ac:dyDescent="0.25">
      <c r="A496" s="3"/>
      <c r="B496" s="7">
        <f>offs441+Ampl441*SIN(2*PI()*freq441*('4v'!A484)+deph441*PI()/180)</f>
        <v>-1.1256844673295174</v>
      </c>
      <c r="C496" s="8">
        <f>('4v'!B484-B496)^2</f>
        <v>2.4814020471583037E-5</v>
      </c>
      <c r="D496" s="9">
        <f>offs442+Ampl442*SIN(2*PI()*freq442*('4v'!A484-reta442)+deph442*PI()/180)</f>
        <v>1.2825246385904627</v>
      </c>
      <c r="E496" s="10">
        <f>('4v'!C484-D496)^2</f>
        <v>3.1919257708707722E-4</v>
      </c>
      <c r="F496" s="3"/>
      <c r="G496" s="3"/>
      <c r="H496" s="7">
        <f>offs443+Ampl443*SIN(2*PI()*freq443*('4v'!E484)+deph443*PI()/180)</f>
        <v>-1.602812725931704</v>
      </c>
      <c r="I496" s="8">
        <f>('4v'!F484-H496)^2</f>
        <v>1.779636716970002E-5</v>
      </c>
      <c r="J496" s="9">
        <f>offs444+Ampl444*SIN(2*PI()*freq444*('4v'!E484-reta444)+deph444*PI()/180)</f>
        <v>1.1451205181843673</v>
      </c>
      <c r="K496" s="10">
        <f>('4v'!G484-J496)^2</f>
        <v>1.4507961597499763E-3</v>
      </c>
      <c r="L496" s="3"/>
      <c r="M496" s="3"/>
      <c r="N496" s="7">
        <f>offs445+Ampl445*SIN(2*PI()*freq445*('4v'!I484)+deph445*PI()/180)</f>
        <v>-6.0916065786381091E-2</v>
      </c>
      <c r="O496" s="8">
        <f>('4v'!J484-N496)^2</f>
        <v>7.594567096368252E-6</v>
      </c>
      <c r="P496" s="9">
        <f>offs446+Ampl446*SIN(2*PI()*freq446*('4v'!I484-reta446)+deph446*PI()/180)</f>
        <v>1.0825405698420036</v>
      </c>
      <c r="Q496" s="10">
        <f>('4v'!K484-P496)^2</f>
        <v>2.826466532849752E-6</v>
      </c>
      <c r="R496" s="3"/>
      <c r="S496" s="3"/>
      <c r="T496" s="7">
        <f>offs447+Ampl447*SIN(2*PI()*freq447*('4v'!M484)+deph447*PI()/180)</f>
        <v>-2.6195885980507705E-2</v>
      </c>
      <c r="U496" s="8">
        <f>('4v'!N484-T496)^2</f>
        <v>5.3812587109506522E-6</v>
      </c>
      <c r="V496" s="9">
        <f>offs448+Ampl448*SIN(2*PI()*freq448*('4v'!M484-reta448)+deph448*PI()/180)</f>
        <v>1.060615957762802</v>
      </c>
      <c r="W496" s="10">
        <f>('4v'!O484-V496)^2</f>
        <v>5.0414938352727296E-5</v>
      </c>
      <c r="X496" s="3"/>
      <c r="Y496" s="3"/>
      <c r="Z496" s="7">
        <f>offs449+Ampl449*SIN(2*PI()*freq449*('4v'!Q485)+deph449*PI()/180)</f>
        <v>-0.7187193997156609</v>
      </c>
      <c r="AA496" s="8">
        <f>('4v'!R485-Z496)^2</f>
        <v>7.3083700226355145E-6</v>
      </c>
      <c r="AB496" s="9">
        <f>offs450+Ampl450*SIN(2*PI()*freq450*('4v'!Q485-reta450)+deph450*PI()/180)</f>
        <v>0.99612891930665726</v>
      </c>
      <c r="AC496" s="10">
        <f>('4v'!S485-AB496)^2</f>
        <v>1.4566542127820982E-6</v>
      </c>
      <c r="AD496" s="3"/>
      <c r="AE496" s="3"/>
      <c r="AF496" s="7">
        <f>offs451+Ampl451*SIN(2*PI()*freq451*('4v'!U484)+deph451*PI()/180)</f>
        <v>-0.96686243910297387</v>
      </c>
      <c r="AG496" s="8">
        <f>('4v'!V484-AF496)^2</f>
        <v>7.8368592912591253E-6</v>
      </c>
      <c r="AH496" s="9">
        <f>offs452+Ampl452*SIN(2*PI()*freq452*('4v'!U484-reta452)+deph452*PI()/180)</f>
        <v>0.93415498800461894</v>
      </c>
      <c r="AI496" s="10">
        <f>('4v'!W484-AH496)^2</f>
        <v>3.0032474241532138E-6</v>
      </c>
      <c r="AL496" s="76"/>
      <c r="AN496" s="76"/>
      <c r="AO496" s="80"/>
    </row>
    <row r="497" spans="1:41" x14ac:dyDescent="0.25">
      <c r="A497" s="3"/>
      <c r="B497" s="7">
        <f>offs441+Ampl441*SIN(2*PI()*freq441*('4v'!A485)+deph441*PI()/180)</f>
        <v>-1.078339836360352</v>
      </c>
      <c r="C497" s="8">
        <f>('4v'!B485-B497)^2</f>
        <v>6.5461083072431091E-6</v>
      </c>
      <c r="D497" s="9">
        <f>offs442+Ampl442*SIN(2*PI()*freq442*('4v'!A485-reta442)+deph442*PI()/180)</f>
        <v>1.2789206266405817</v>
      </c>
      <c r="E497" s="10">
        <f>('4v'!C485-D497)^2</f>
        <v>9.5087332130100623E-5</v>
      </c>
      <c r="F497" s="3"/>
      <c r="G497" s="3"/>
      <c r="H497" s="7">
        <f>offs443+Ampl443*SIN(2*PI()*freq443*('4v'!E485)+deph443*PI()/180)</f>
        <v>-1.5405232543992962</v>
      </c>
      <c r="I497" s="8">
        <f>('4v'!F485-H497)^2</f>
        <v>1.6064429537321816E-5</v>
      </c>
      <c r="J497" s="9">
        <f>offs444+Ampl444*SIN(2*PI()*freq444*('4v'!E485-reta444)+deph444*PI()/180)</f>
        <v>1.1469957478380228</v>
      </c>
      <c r="K497" s="10">
        <f>('4v'!G485-J497)^2</f>
        <v>2.2826463001167224E-3</v>
      </c>
      <c r="L497" s="3"/>
      <c r="M497" s="3"/>
      <c r="N497" s="7">
        <f>offs445+Ampl445*SIN(2*PI()*freq445*('4v'!I485)+deph445*PI()/180)</f>
        <v>-3.6421895939674764E-2</v>
      </c>
      <c r="O497" s="8">
        <f>('4v'!J485-N497)^2</f>
        <v>1.4535110960015216E-5</v>
      </c>
      <c r="P497" s="9">
        <f>offs446+Ampl446*SIN(2*PI()*freq446*('4v'!I485-reta446)+deph446*PI()/180)</f>
        <v>1.081617387892827</v>
      </c>
      <c r="Q497" s="10">
        <f>('4v'!K485-P497)^2</f>
        <v>2.1755488261514432E-5</v>
      </c>
      <c r="R497" s="3"/>
      <c r="S497" s="3"/>
      <c r="T497" s="7">
        <f>offs447+Ampl447*SIN(2*PI()*freq447*('4v'!M485)+deph447*PI()/180)</f>
        <v>4.2961119884439847E-3</v>
      </c>
      <c r="U497" s="8">
        <f>('4v'!N485-T497)^2</f>
        <v>1.2354325095148171E-5</v>
      </c>
      <c r="V497" s="9">
        <f>offs448+Ampl448*SIN(2*PI()*freq448*('4v'!M485-reta448)+deph448*PI()/180)</f>
        <v>1.0601985716904514</v>
      </c>
      <c r="W497" s="10">
        <f>('4v'!O485-V497)^2</f>
        <v>2.2371307819998162E-5</v>
      </c>
      <c r="X497" s="3"/>
      <c r="Y497" s="3"/>
      <c r="Z497" s="7">
        <f>offs449+Ampl449*SIN(2*PI()*freq449*('4v'!Q486)+deph449*PI()/180)</f>
        <v>-0.63168849511974323</v>
      </c>
      <c r="AA497" s="8">
        <f>('4v'!R486-Z497)^2</f>
        <v>5.579335734386843E-5</v>
      </c>
      <c r="AB497" s="9">
        <f>offs450+Ampl450*SIN(2*PI()*freq450*('4v'!Q486-reta450)+deph450*PI()/180)</f>
        <v>0.99860757785270482</v>
      </c>
      <c r="AC497" s="10">
        <f>('4v'!S486-AB497)^2</f>
        <v>3.0018260156833979E-6</v>
      </c>
      <c r="AD497" s="3"/>
      <c r="AE497" s="3"/>
      <c r="AF497" s="7">
        <f>offs451+Ampl451*SIN(2*PI()*freq451*('4v'!U485)+deph451*PI()/180)</f>
        <v>-0.84502543810413122</v>
      </c>
      <c r="AG497" s="8">
        <f>('4v'!V485-AF497)^2</f>
        <v>1.6075593910859475E-5</v>
      </c>
      <c r="AH497" s="9">
        <f>offs452+Ampl452*SIN(2*PI()*freq452*('4v'!U485-reta452)+deph452*PI()/180)</f>
        <v>0.93883687254650272</v>
      </c>
      <c r="AI497" s="10">
        <f>('4v'!W485-AH497)^2</f>
        <v>3.089942879553844E-7</v>
      </c>
      <c r="AL497" s="76"/>
      <c r="AN497" s="76"/>
      <c r="AO497" s="80"/>
    </row>
    <row r="498" spans="1:41" x14ac:dyDescent="0.25">
      <c r="A498" s="3"/>
      <c r="B498" s="7">
        <f>offs441+Ampl441*SIN(2*PI()*freq441*('4v'!A486)+deph441*PI()/180)</f>
        <v>-1.0306088244272025</v>
      </c>
      <c r="C498" s="8">
        <f>('4v'!B486-B498)^2</f>
        <v>2.898589425220939E-6</v>
      </c>
      <c r="D498" s="9">
        <f>offs442+Ampl442*SIN(2*PI()*freq442*('4v'!A486-reta442)+deph442*PI()/180)</f>
        <v>1.2750643475738306</v>
      </c>
      <c r="E498" s="10">
        <f>('4v'!C486-D498)^2</f>
        <v>6.003386601915368E-5</v>
      </c>
      <c r="F498" s="3"/>
      <c r="G498" s="3"/>
      <c r="H498" s="7">
        <f>offs443+Ampl443*SIN(2*PI()*freq443*('4v'!E486)+deph443*PI()/180)</f>
        <v>-1.4767077060392686</v>
      </c>
      <c r="I498" s="8">
        <f>('4v'!F486-H498)^2</f>
        <v>2.0087221711254553E-6</v>
      </c>
      <c r="J498" s="9">
        <f>offs444+Ampl444*SIN(2*PI()*freq444*('4v'!E486-reta444)+deph444*PI()/180)</f>
        <v>1.1484898454402233</v>
      </c>
      <c r="K498" s="10">
        <f>('4v'!G486-J498)^2</f>
        <v>3.381510255871403E-3</v>
      </c>
      <c r="L498" s="3"/>
      <c r="M498" s="3"/>
      <c r="N498" s="7">
        <f>offs445+Ampl445*SIN(2*PI()*freq445*('4v'!I486)+deph445*PI()/180)</f>
        <v>-1.1993841154910478E-2</v>
      </c>
      <c r="O498" s="8">
        <f>('4v'!J486-N498)^2</f>
        <v>8.1220374235963885E-6</v>
      </c>
      <c r="P498" s="9">
        <f>offs446+Ampl446*SIN(2*PI()*freq446*('4v'!I486-reta446)+deph446*PI()/180)</f>
        <v>1.0806634932030859</v>
      </c>
      <c r="Q498" s="10">
        <f>('4v'!K486-P498)^2</f>
        <v>5.8013101350349203E-5</v>
      </c>
      <c r="R498" s="3"/>
      <c r="S498" s="3"/>
      <c r="T498" s="7">
        <f>offs447+Ampl447*SIN(2*PI()*freq447*('4v'!M486)+deph447*PI()/180)</f>
        <v>3.4674660244178757E-2</v>
      </c>
      <c r="U498" s="8">
        <f>('4v'!N486-T498)^2</f>
        <v>4.7651442711325348E-7</v>
      </c>
      <c r="V498" s="9">
        <f>offs448+Ampl448*SIN(2*PI()*freq448*('4v'!M486-reta448)+deph448*PI()/180)</f>
        <v>1.0597384022303995</v>
      </c>
      <c r="W498" s="10">
        <f>('4v'!O486-V498)^2</f>
        <v>1.8230015561699902E-5</v>
      </c>
      <c r="X498" s="3"/>
      <c r="Y498" s="3"/>
      <c r="Z498" s="7">
        <f>offs449+Ampl449*SIN(2*PI()*freq449*('4v'!Q487)+deph449*PI()/180)</f>
        <v>-0.54431467460660321</v>
      </c>
      <c r="AA498" s="8">
        <f>('4v'!R487-Z498)^2</f>
        <v>6.3786971271760111E-5</v>
      </c>
      <c r="AB498" s="9">
        <f>offs450+Ampl450*SIN(2*PI()*freq450*('4v'!Q487-reta450)+deph450*PI()/180)</f>
        <v>1.0008693313157118</v>
      </c>
      <c r="AC498" s="10">
        <f>('4v'!S487-AB498)^2</f>
        <v>4.167033540505318E-6</v>
      </c>
      <c r="AD498" s="3"/>
      <c r="AE498" s="3"/>
      <c r="AF498" s="7">
        <f>offs451+Ampl451*SIN(2*PI()*freq451*('4v'!U486)+deph451*PI()/180)</f>
        <v>-0.72165113008137993</v>
      </c>
      <c r="AG498" s="8">
        <f>('4v'!V486-AF498)^2</f>
        <v>1.3558081936203221E-5</v>
      </c>
      <c r="AH498" s="9">
        <f>offs452+Ampl452*SIN(2*PI()*freq452*('4v'!U486-reta452)+deph452*PI()/180)</f>
        <v>0.94331174449379529</v>
      </c>
      <c r="AI498" s="10">
        <f>('4v'!W486-AH498)^2</f>
        <v>1.2650501763228306E-6</v>
      </c>
      <c r="AL498" s="76"/>
      <c r="AN498" s="76"/>
      <c r="AO498" s="80"/>
    </row>
    <row r="499" spans="1:41" x14ac:dyDescent="0.25">
      <c r="A499" s="3"/>
      <c r="B499" s="7">
        <f>offs441+Ampl441*SIN(2*PI()*freq441*('4v'!A487)+deph441*PI()/180)</f>
        <v>-0.98252157946024388</v>
      </c>
      <c r="C499" s="8">
        <f>('4v'!B487-B499)^2</f>
        <v>5.9705918726339417E-6</v>
      </c>
      <c r="D499" s="9">
        <f>offs442+Ampl442*SIN(2*PI()*freq442*('4v'!A487-reta442)+deph442*PI()/180)</f>
        <v>1.2709582370987216</v>
      </c>
      <c r="E499" s="10">
        <f>('4v'!C487-D499)^2</f>
        <v>3.1377385338012686E-4</v>
      </c>
      <c r="F499" s="3"/>
      <c r="G499" s="3"/>
      <c r="H499" s="7">
        <f>offs443+Ampl443*SIN(2*PI()*freq443*('4v'!E487)+deph443*PI()/180)</f>
        <v>-1.4114567662377531</v>
      </c>
      <c r="I499" s="8">
        <f>('4v'!F487-H499)^2</f>
        <v>6.8661692557308204E-8</v>
      </c>
      <c r="J499" s="9">
        <f>offs444+Ampl444*SIN(2*PI()*freq444*('4v'!E487-reta444)+deph444*PI()/180)</f>
        <v>1.1496006877965204</v>
      </c>
      <c r="K499" s="10">
        <f>('4v'!G487-J499)^2</f>
        <v>6.7947893421280046E-3</v>
      </c>
      <c r="L499" s="3"/>
      <c r="M499" s="3"/>
      <c r="N499" s="7">
        <f>offs445+Ampl445*SIN(2*PI()*freq445*('4v'!I487)+deph445*PI()/180)</f>
        <v>1.2364241094882156E-2</v>
      </c>
      <c r="O499" s="8">
        <f>('4v'!J487-N499)^2</f>
        <v>3.3028740440350634E-6</v>
      </c>
      <c r="P499" s="9">
        <f>offs446+Ampl446*SIN(2*PI()*freq446*('4v'!I487-reta446)+deph446*PI()/180)</f>
        <v>1.0796790364038098</v>
      </c>
      <c r="Q499" s="10">
        <f>('4v'!K487-P499)^2</f>
        <v>1.5603873155853312E-4</v>
      </c>
      <c r="R499" s="3"/>
      <c r="S499" s="3"/>
      <c r="T499" s="7">
        <f>offs447+Ampl447*SIN(2*PI()*freq447*('4v'!M487)+deph447*PI()/180)</f>
        <v>6.4932263334478324E-2</v>
      </c>
      <c r="U499" s="8">
        <f>('4v'!N487-T499)^2</f>
        <v>9.1262395319318481E-8</v>
      </c>
      <c r="V499" s="9">
        <f>offs448+Ampl448*SIN(2*PI()*freq448*('4v'!M487-reta448)+deph448*PI()/180)</f>
        <v>1.0592355628478805</v>
      </c>
      <c r="W499" s="10">
        <f>('4v'!O487-V499)^2</f>
        <v>1.4188954367314074E-5</v>
      </c>
      <c r="X499" s="3"/>
      <c r="Y499" s="3"/>
      <c r="Z499" s="7">
        <f>offs449+Ampl449*SIN(2*PI()*freq449*('4v'!Q488)+deph449*PI()/180)</f>
        <v>-0.45676693055995637</v>
      </c>
      <c r="AA499" s="8">
        <f>('4v'!R488-Z499)^2</f>
        <v>6.1005569710063785E-6</v>
      </c>
      <c r="AB499" s="9">
        <f>offs450+Ampl450*SIN(2*PI()*freq450*('4v'!Q488-reta450)+deph450*PI()/180)</f>
        <v>1.0029098051689969</v>
      </c>
      <c r="AC499" s="10">
        <f>('4v'!S488-AB499)^2</f>
        <v>1.6661133437649082E-5</v>
      </c>
      <c r="AD499" s="3"/>
      <c r="AE499" s="3"/>
      <c r="AF499" s="7">
        <f>offs451+Ampl451*SIN(2*PI()*freq451*('4v'!U487)+deph451*PI()/180)</f>
        <v>-0.5972264170641256</v>
      </c>
      <c r="AG499" s="8">
        <f>('4v'!V487-AF499)^2</f>
        <v>6.6641378162857028E-5</v>
      </c>
      <c r="AH499" s="9">
        <f>offs452+Ampl452*SIN(2*PI()*freq452*('4v'!U487-reta452)+deph452*PI()/180)</f>
        <v>0.94756194357129497</v>
      </c>
      <c r="AI499" s="10">
        <f>('4v'!W487-AH499)^2</f>
        <v>2.3527973902804842E-7</v>
      </c>
      <c r="AL499" s="76"/>
      <c r="AN499" s="76"/>
      <c r="AO499" s="80"/>
    </row>
    <row r="500" spans="1:41" x14ac:dyDescent="0.25">
      <c r="A500" s="3"/>
      <c r="B500" s="7">
        <f>offs441+Ampl441*SIN(2*PI()*freq441*('4v'!A488)+deph441*PI()/180)</f>
        <v>-0.93410847439407041</v>
      </c>
      <c r="C500" s="8">
        <f>('4v'!B488-B500)^2</f>
        <v>8.1708758615560674E-6</v>
      </c>
      <c r="D500" s="9">
        <f>offs442+Ampl442*SIN(2*PI()*freq442*('4v'!A488-reta442)+deph442*PI()/180)</f>
        <v>1.2666048887226382</v>
      </c>
      <c r="E500" s="10">
        <f>('4v'!C488-D500)^2</f>
        <v>5.7696574577683875E-4</v>
      </c>
      <c r="F500" s="3"/>
      <c r="G500" s="3"/>
      <c r="H500" s="7">
        <f>offs443+Ampl443*SIN(2*PI()*freq443*('4v'!E488)+deph443*PI()/180)</f>
        <v>-1.3448631601506618</v>
      </c>
      <c r="I500" s="8">
        <f>('4v'!F488-H500)^2</f>
        <v>2.9268750833777691E-5</v>
      </c>
      <c r="J500" s="9">
        <f>offs444+Ampl444*SIN(2*PI()*freq444*('4v'!E488-reta444)+deph444*PI()/180)</f>
        <v>1.1503266963391419</v>
      </c>
      <c r="K500" s="10">
        <f>('4v'!G488-J500)^2</f>
        <v>1.4509398205628018E-4</v>
      </c>
      <c r="L500" s="3"/>
      <c r="M500" s="3"/>
      <c r="N500" s="7">
        <f>offs445+Ampl445*SIN(2*PI()*freq445*('4v'!I488)+deph445*PI()/180)</f>
        <v>3.6648504386148029E-2</v>
      </c>
      <c r="O500" s="8">
        <f>('4v'!J488-N500)^2</f>
        <v>5.0554145730945439E-7</v>
      </c>
      <c r="P500" s="9">
        <f>offs446+Ampl446*SIN(2*PI()*freq446*('4v'!I488-reta446)+deph446*PI()/180)</f>
        <v>1.0786641729521398</v>
      </c>
      <c r="Q500" s="10">
        <f>('4v'!K488-P500)^2</f>
        <v>2.3663462621002762E-4</v>
      </c>
      <c r="R500" s="3"/>
      <c r="S500" s="3"/>
      <c r="T500" s="7">
        <f>offs447+Ampl447*SIN(2*PI()*freq447*('4v'!M488)+deph447*PI()/180)</f>
        <v>9.506145564853441E-2</v>
      </c>
      <c r="U500" s="8">
        <f>('4v'!N488-T500)^2</f>
        <v>2.0246567934197266E-6</v>
      </c>
      <c r="V500" s="9">
        <f>offs448+Ampl448*SIN(2*PI()*freq448*('4v'!M488-reta448)+deph448*PI()/180)</f>
        <v>1.0586901775293673</v>
      </c>
      <c r="W500" s="10">
        <f>('4v'!O488-V500)^2</f>
        <v>1.0377659755616232E-5</v>
      </c>
      <c r="X500" s="3"/>
      <c r="Y500" s="3"/>
      <c r="Z500" s="7">
        <f>offs449+Ampl449*SIN(2*PI()*freq449*('4v'!Q489)+deph449*PI()/180)</f>
        <v>-0.36921459175435495</v>
      </c>
      <c r="AA500" s="8">
        <f>('4v'!R489-Z500)^2</f>
        <v>9.3110922815905259E-6</v>
      </c>
      <c r="AB500" s="9">
        <f>offs450+Ampl450*SIN(2*PI()*freq450*('4v'!Q489-reta450)+deph450*PI()/180)</f>
        <v>1.0047250528695524</v>
      </c>
      <c r="AC500" s="10">
        <f>('4v'!S489-AB500)^2</f>
        <v>1.5555553037825004E-5</v>
      </c>
      <c r="AD500" s="3"/>
      <c r="AE500" s="3"/>
      <c r="AF500" s="7">
        <f>offs451+Ampl451*SIN(2*PI()*freq451*('4v'!U488)+deph451*PI()/180)</f>
        <v>-0.4722423465504032</v>
      </c>
      <c r="AG500" s="8">
        <f>('4v'!V488-AF500)^2</f>
        <v>1.8261490739842748E-5</v>
      </c>
      <c r="AH500" s="9">
        <f>offs452+Ampl452*SIN(2*PI()*freq452*('4v'!U488-reta452)+deph452*PI()/180)</f>
        <v>0.95157069618497436</v>
      </c>
      <c r="AI500" s="10">
        <f>('4v'!W488-AH500)^2</f>
        <v>1.4615620698319419E-7</v>
      </c>
      <c r="AL500" s="76"/>
      <c r="AN500" s="76"/>
      <c r="AO500" s="80"/>
    </row>
    <row r="501" spans="1:41" x14ac:dyDescent="0.25">
      <c r="A501" s="3"/>
      <c r="B501" s="7">
        <f>offs441+Ampl441*SIN(2*PI()*freq441*('4v'!A489)+deph441*PI()/180)</f>
        <v>-0.88540008798349912</v>
      </c>
      <c r="C501" s="8">
        <f>('4v'!B489-B501)^2</f>
        <v>8.8696036650586526E-6</v>
      </c>
      <c r="D501" s="9">
        <f>offs442+Ampl442*SIN(2*PI()*freq442*('4v'!A489-reta442)+deph442*PI()/180)</f>
        <v>1.2620070521137221</v>
      </c>
      <c r="E501" s="10">
        <f>('4v'!C489-D501)^2</f>
        <v>2.2338434741891382E-4</v>
      </c>
      <c r="F501" s="3"/>
      <c r="G501" s="3"/>
      <c r="H501" s="7">
        <f>offs443+Ampl443*SIN(2*PI()*freq443*('4v'!E489)+deph443*PI()/180)</f>
        <v>-1.2770215209361679</v>
      </c>
      <c r="I501" s="8">
        <f>('4v'!F489-H501)^2</f>
        <v>1.5797611586224675E-5</v>
      </c>
      <c r="J501" s="9">
        <f>offs444+Ampl444*SIN(2*PI()*freq444*('4v'!E489-reta444)+deph444*PI()/180)</f>
        <v>1.1506668393702226</v>
      </c>
      <c r="K501" s="10">
        <f>('4v'!G489-J501)^2</f>
        <v>4.7646217215952637E-3</v>
      </c>
      <c r="L501" s="3"/>
      <c r="M501" s="3"/>
      <c r="N501" s="7">
        <f>offs445+Ampl445*SIN(2*PI()*freq445*('4v'!I489)+deph445*PI()/180)</f>
        <v>6.085511395220139E-2</v>
      </c>
      <c r="O501" s="8">
        <f>('4v'!J489-N501)^2</f>
        <v>2.2372526123310367E-7</v>
      </c>
      <c r="P501" s="9">
        <f>offs446+Ampl446*SIN(2*PI()*freq446*('4v'!I489-reta446)+deph446*PI()/180)</f>
        <v>1.0776190631067795</v>
      </c>
      <c r="Q501" s="10">
        <f>('4v'!K489-P501)^2</f>
        <v>3.3284620352551304E-4</v>
      </c>
      <c r="R501" s="3"/>
      <c r="S501" s="3"/>
      <c r="T501" s="7">
        <f>offs447+Ampl447*SIN(2*PI()*freq447*('4v'!M489)+deph447*PI()/180)</f>
        <v>0.12505480325897633</v>
      </c>
      <c r="U501" s="8">
        <f>('4v'!N489-T501)^2</f>
        <v>5.277103387090704E-7</v>
      </c>
      <c r="V501" s="9">
        <f>offs448+Ampl448*SIN(2*PI()*freq448*('4v'!M489-reta448)+deph448*PI()/180)</f>
        <v>1.0581023807520002</v>
      </c>
      <c r="W501" s="10">
        <f>('4v'!O489-V501)^2</f>
        <v>2.1038465931404499E-5</v>
      </c>
      <c r="X501" s="3"/>
      <c r="Y501" s="3"/>
      <c r="Z501" s="7">
        <f>offs449+Ampl449*SIN(2*PI()*freq449*('4v'!Q490)+deph449*PI()/180)</f>
        <v>-0.28182699585121479</v>
      </c>
      <c r="AA501" s="8">
        <f>('4v'!R490-Z501)^2</f>
        <v>2.0259038347381918E-5</v>
      </c>
      <c r="AB501" s="9">
        <f>offs450+Ampl450*SIN(2*PI()*freq450*('4v'!Q490-reta450)+deph450*PI()/180)</f>
        <v>1.006311563491175</v>
      </c>
      <c r="AC501" s="10">
        <f>('4v'!S490-AB501)^2</f>
        <v>1.2798960533388222E-5</v>
      </c>
      <c r="AD501" s="3"/>
      <c r="AE501" s="3"/>
      <c r="AF501" s="7">
        <f>offs451+Ampl451*SIN(2*PI()*freq451*('4v'!U489)+deph451*PI()/180)</f>
        <v>-0.34719217356674015</v>
      </c>
      <c r="AG501" s="8">
        <f>('4v'!V489-AF501)^2</f>
        <v>1.2879675168064701E-5</v>
      </c>
      <c r="AH501" s="9">
        <f>offs452+Ampl452*SIN(2*PI()*freq452*('4v'!U489-reta452)+deph452*PI()/180)</f>
        <v>0.95532218161969196</v>
      </c>
      <c r="AI501" s="10">
        <f>('4v'!W489-AH501)^2</f>
        <v>2.88173973436566E-7</v>
      </c>
      <c r="AL501" s="76"/>
      <c r="AN501" s="76"/>
      <c r="AO501" s="80"/>
    </row>
    <row r="502" spans="1:41" x14ac:dyDescent="0.25">
      <c r="A502" s="3"/>
      <c r="B502" s="7">
        <f>offs441+Ampl441*SIN(2*PI()*freq441*('4v'!A490)+deph441*PI()/180)</f>
        <v>-0.83642718548937356</v>
      </c>
      <c r="C502" s="8">
        <f>('4v'!B490-B502)^2</f>
        <v>8.0280733313923518E-6</v>
      </c>
      <c r="D502" s="9">
        <f>offs442+Ampl442*SIN(2*PI()*freq442*('4v'!A490-reta442)+deph442*PI()/180)</f>
        <v>1.2571676313641227</v>
      </c>
      <c r="E502" s="10">
        <f>('4v'!C490-D502)^2</f>
        <v>4.8724762946544906E-6</v>
      </c>
      <c r="F502" s="3"/>
      <c r="G502" s="3"/>
      <c r="H502" s="7">
        <f>offs443+Ampl443*SIN(2*PI()*freq443*('4v'!E490)+deph443*PI()/180)</f>
        <v>-1.2080282552758104</v>
      </c>
      <c r="I502" s="8">
        <f>('4v'!F490-H502)^2</f>
        <v>1.1160645812855413E-5</v>
      </c>
      <c r="J502" s="9">
        <f>offs444+Ampl444*SIN(2*PI()*freq444*('4v'!E490-reta444)+deph444*PI()/180)</f>
        <v>1.150620633527903</v>
      </c>
      <c r="K502" s="10">
        <f>('4v'!G490-J502)^2</f>
        <v>1.5747510865933864E-3</v>
      </c>
      <c r="L502" s="3"/>
      <c r="M502" s="3"/>
      <c r="N502" s="7">
        <f>offs445+Ampl445*SIN(2*PI()*freq445*('4v'!I490)+deph445*PI()/180)</f>
        <v>8.4980247288779787E-2</v>
      </c>
      <c r="O502" s="8">
        <f>('4v'!J490-N502)^2</f>
        <v>3.0223569069658168E-6</v>
      </c>
      <c r="P502" s="9">
        <f>offs446+Ampl446*SIN(2*PI()*freq446*('4v'!I490-reta446)+deph446*PI()/180)</f>
        <v>1.0765438719026887</v>
      </c>
      <c r="Q502" s="10">
        <f>('4v'!K490-P502)^2</f>
        <v>4.4416118471572811E-4</v>
      </c>
      <c r="R502" s="3"/>
      <c r="S502" s="3"/>
      <c r="T502" s="7">
        <f>offs447+Ampl447*SIN(2*PI()*freq447*('4v'!M490)+deph447*PI()/180)</f>
        <v>0.1549049057560814</v>
      </c>
      <c r="U502" s="8">
        <f>('4v'!N490-T502)^2</f>
        <v>3.168100098746867E-6</v>
      </c>
      <c r="V502" s="9">
        <f>offs448+Ampl448*SIN(2*PI()*freq448*('4v'!M490-reta448)+deph448*PI()/180)</f>
        <v>1.0574723174504275</v>
      </c>
      <c r="W502" s="10">
        <f>('4v'!O490-V502)^2</f>
        <v>3.4926060493825834E-5</v>
      </c>
      <c r="X502" s="3"/>
      <c r="Y502" s="3"/>
      <c r="Z502" s="7">
        <f>offs449+Ampl449*SIN(2*PI()*freq449*('4v'!Q491)+deph449*PI()/180)</f>
        <v>-0.19477316187765581</v>
      </c>
      <c r="AA502" s="8">
        <f>('4v'!R491-Z502)^2</f>
        <v>1.3431038462987317E-5</v>
      </c>
      <c r="AB502" s="9">
        <f>offs450+Ampl450*SIN(2*PI()*freq450*('4v'!Q491-reta450)+deph450*PI()/180)</f>
        <v>1.0076662685150546</v>
      </c>
      <c r="AC502" s="10">
        <f>('4v'!S491-AB502)^2</f>
        <v>8.8760408847949166E-6</v>
      </c>
      <c r="AD502" s="3"/>
      <c r="AE502" s="3"/>
      <c r="AF502" s="7">
        <f>offs451+Ampl451*SIN(2*PI()*freq451*('4v'!U490)+deph451*PI()/180)</f>
        <v>-0.22256941401591293</v>
      </c>
      <c r="AG502" s="8">
        <f>('4v'!V490-AF502)^2</f>
        <v>1.0314284533184569E-5</v>
      </c>
      <c r="AH502" s="9">
        <f>offs452+Ampl452*SIN(2*PI()*freq452*('4v'!U490-reta452)+deph452*PI()/180)</f>
        <v>0.95880159447632762</v>
      </c>
      <c r="AI502" s="10">
        <f>('4v'!W490-AH502)^2</f>
        <v>9.3007801408980664E-7</v>
      </c>
      <c r="AL502" s="76"/>
      <c r="AN502" s="76"/>
      <c r="AO502" s="80"/>
    </row>
    <row r="503" spans="1:41" x14ac:dyDescent="0.25">
      <c r="A503" s="3"/>
      <c r="B503" s="7">
        <f>offs441+Ampl441*SIN(2*PI()*freq441*('4v'!A491)+deph441*PI()/180)</f>
        <v>-0.78722069924656468</v>
      </c>
      <c r="C503" s="8">
        <f>('4v'!B491-B503)^2</f>
        <v>6.0275123104827015E-6</v>
      </c>
      <c r="D503" s="9">
        <f>offs442+Ampl442*SIN(2*PI()*freq442*('4v'!A491-reta442)+deph442*PI()/180)</f>
        <v>1.2520896831557107</v>
      </c>
      <c r="E503" s="10">
        <f>('4v'!C491-D503)^2</f>
        <v>2.0332388468282059E-6</v>
      </c>
      <c r="F503" s="3"/>
      <c r="G503" s="3"/>
      <c r="H503" s="7">
        <f>offs443+Ampl443*SIN(2*PI()*freq443*('4v'!E491)+deph443*PI()/180)</f>
        <v>-1.1379814063753226</v>
      </c>
      <c r="I503" s="8">
        <f>('4v'!F491-H503)^2</f>
        <v>1.3006166943968387E-5</v>
      </c>
      <c r="J503" s="9">
        <f>offs444+Ampl444*SIN(2*PI()*freq444*('4v'!E491-reta444)+deph444*PI()/180)</f>
        <v>1.1501881444732134</v>
      </c>
      <c r="K503" s="10">
        <f>('4v'!G491-J503)^2</f>
        <v>3.0241055322361869E-4</v>
      </c>
      <c r="L503" s="3"/>
      <c r="M503" s="3"/>
      <c r="N503" s="7">
        <f>offs445+Ampl445*SIN(2*PI()*freq445*('4v'!I491)+deph445*PI()/180)</f>
        <v>0.109020094757662</v>
      </c>
      <c r="O503" s="8">
        <f>('4v'!J491-N503)^2</f>
        <v>1.2908260116872772E-6</v>
      </c>
      <c r="P503" s="9">
        <f>offs446+Ampl446*SIN(2*PI()*freq446*('4v'!I491-reta446)+deph446*PI()/180)</f>
        <v>1.0754387691250225</v>
      </c>
      <c r="Q503" s="10">
        <f>('4v'!K491-P503)^2</f>
        <v>4.8062490602105324E-4</v>
      </c>
      <c r="R503" s="3"/>
      <c r="S503" s="3"/>
      <c r="T503" s="7">
        <f>offs447+Ampl447*SIN(2*PI()*freq447*('4v'!M491)+deph447*PI()/180)</f>
        <v>0.18460439807371509</v>
      </c>
      <c r="U503" s="8">
        <f>('4v'!N491-T503)^2</f>
        <v>4.7634724432160242E-6</v>
      </c>
      <c r="V503" s="9">
        <f>offs448+Ampl448*SIN(2*PI()*freq448*('4v'!M491-reta448)+deph448*PI()/180)</f>
        <v>1.0568001429810701</v>
      </c>
      <c r="W503" s="10">
        <f>('4v'!O491-V503)^2</f>
        <v>2.7433008750111878E-5</v>
      </c>
      <c r="X503" s="3"/>
      <c r="Y503" s="3"/>
      <c r="Z503" s="7">
        <f>offs449+Ampl449*SIN(2*PI()*freq449*('4v'!Q492)+deph449*PI()/180)</f>
        <v>-0.10822146332162219</v>
      </c>
      <c r="AA503" s="8">
        <f>('4v'!R492-Z503)^2</f>
        <v>5.4081208424805226E-6</v>
      </c>
      <c r="AB503" s="9">
        <f>offs450+Ampl450*SIN(2*PI()*freq450*('4v'!Q492-reta450)+deph450*PI()/180)</f>
        <v>1.0087865477646913</v>
      </c>
      <c r="AC503" s="10">
        <f>('4v'!S492-AB503)^2</f>
        <v>4.6033752105724633E-6</v>
      </c>
      <c r="AD503" s="3"/>
      <c r="AE503" s="3"/>
      <c r="AF503" s="7">
        <f>offs451+Ampl451*SIN(2*PI()*freq451*('4v'!U491)+deph451*PI()/180)</f>
        <v>-9.8865896995145697E-2</v>
      </c>
      <c r="AG503" s="8">
        <f>('4v'!V491-AF503)^2</f>
        <v>3.6676195192019644E-6</v>
      </c>
      <c r="AH503" s="9">
        <f>offs452+Ampl452*SIN(2*PI()*freq452*('4v'!U491-reta452)+deph452*PI()/180)</f>
        <v>0.96199520310192888</v>
      </c>
      <c r="AI503" s="10">
        <f>('4v'!W491-AH503)^2</f>
        <v>7.6288153515137844E-8</v>
      </c>
      <c r="AL503" s="76"/>
      <c r="AN503" s="76"/>
      <c r="AO503" s="80"/>
    </row>
    <row r="504" spans="1:41" x14ac:dyDescent="0.25">
      <c r="A504" s="3"/>
      <c r="B504" s="7">
        <f>offs441+Ampl441*SIN(2*PI()*freq441*('4v'!A492)+deph441*PI()/180)</f>
        <v>-0.73781170912644589</v>
      </c>
      <c r="C504" s="8">
        <f>('4v'!B492-B504)^2</f>
        <v>3.5126598496529885E-6</v>
      </c>
      <c r="D504" s="9">
        <f>offs442+Ampl442*SIN(2*PI()*freq442*('4v'!A492-reta442)+deph442*PI()/180)</f>
        <v>1.2467764148294123</v>
      </c>
      <c r="E504" s="10">
        <f>('4v'!C492-D504)^2</f>
        <v>2.1175154130390495E-4</v>
      </c>
      <c r="F504" s="3"/>
      <c r="G504" s="3"/>
      <c r="H504" s="7">
        <f>offs443+Ampl443*SIN(2*PI()*freq443*('4v'!E492)+deph443*PI()/180)</f>
        <v>-1.0669805146398728</v>
      </c>
      <c r="I504" s="8">
        <f>('4v'!F492-H504)^2</f>
        <v>8.5148094385122533E-6</v>
      </c>
      <c r="J504" s="9">
        <f>offs444+Ampl444*SIN(2*PI()*freq444*('4v'!E492-reta444)+deph444*PI()/180)</f>
        <v>1.1493699867967657</v>
      </c>
      <c r="K504" s="10">
        <f>('4v'!G492-J504)^2</f>
        <v>6.7707231147233352E-4</v>
      </c>
      <c r="L504" s="3"/>
      <c r="M504" s="3"/>
      <c r="N504" s="7">
        <f>offs445+Ampl445*SIN(2*PI()*freq445*('4v'!I492)+deph445*PI()/180)</f>
        <v>0.13297086018825394</v>
      </c>
      <c r="O504" s="8">
        <f>('4v'!J492-N504)^2</f>
        <v>1.7695655633496568E-6</v>
      </c>
      <c r="P504" s="9">
        <f>offs446+Ampl446*SIN(2*PI()*freq446*('4v'!I492-reta446)+deph446*PI()/180)</f>
        <v>1.0743039292823202</v>
      </c>
      <c r="Q504" s="10">
        <f>('4v'!K492-P504)^2</f>
        <v>5.1717306063145613E-4</v>
      </c>
      <c r="R504" s="3"/>
      <c r="S504" s="3"/>
      <c r="T504" s="7">
        <f>offs447+Ampl447*SIN(2*PI()*freq447*('4v'!M492)+deph447*PI()/180)</f>
        <v>0.21414595230655109</v>
      </c>
      <c r="U504" s="8">
        <f>('4v'!N492-T504)^2</f>
        <v>5.8913595810731208E-6</v>
      </c>
      <c r="V504" s="9">
        <f>offs448+Ampl448*SIN(2*PI()*freq448*('4v'!M492-reta448)+deph448*PI()/180)</f>
        <v>1.0560860230838132</v>
      </c>
      <c r="W504" s="10">
        <f>('4v'!O492-V504)^2</f>
        <v>4.1947164701227628E-5</v>
      </c>
      <c r="X504" s="3"/>
      <c r="Y504" s="3"/>
      <c r="Z504" s="7">
        <f>offs449+Ampl449*SIN(2*PI()*freq449*('4v'!Q493)+deph449*PI()/180)</f>
        <v>-2.233930247555993E-2</v>
      </c>
      <c r="AA504" s="8">
        <f>('4v'!R493-Z504)^2</f>
        <v>5.1515268524493765E-6</v>
      </c>
      <c r="AB504" s="9">
        <f>offs450+Ampl450*SIN(2*PI()*freq450*('4v'!Q493-reta450)+deph450*PI()/180)</f>
        <v>1.009670234473659</v>
      </c>
      <c r="AC504" s="10">
        <f>('4v'!S493-AB504)^2</f>
        <v>1.1582806422920867E-6</v>
      </c>
      <c r="AD504" s="3"/>
      <c r="AE504" s="3"/>
      <c r="AF504" s="7">
        <f>offs451+Ampl451*SIN(2*PI()*freq451*('4v'!U492)+deph451*PI()/180)</f>
        <v>2.3430176228641741E-2</v>
      </c>
      <c r="AG504" s="8">
        <f>('4v'!V492-AF504)^2</f>
        <v>1.3553062913345058E-6</v>
      </c>
      <c r="AH504" s="9">
        <f>offs452+Ampl452*SIN(2*PI()*freq452*('4v'!U492-reta452)+deph452*PI()/180)</f>
        <v>0.9648904037822712</v>
      </c>
      <c r="AI504" s="10">
        <f>('4v'!W492-AH504)^2</f>
        <v>1.4845077766528311E-6</v>
      </c>
      <c r="AL504" s="76"/>
      <c r="AN504" s="76"/>
      <c r="AO504" s="80"/>
    </row>
    <row r="505" spans="1:41" x14ac:dyDescent="0.25">
      <c r="A505" s="3"/>
      <c r="B505" s="7">
        <f>offs441+Ampl441*SIN(2*PI()*freq441*('4v'!A493)+deph441*PI()/180)</f>
        <v>-0.68823142290617945</v>
      </c>
      <c r="C505" s="8">
        <f>('4v'!B493-B505)^2</f>
        <v>4.8740265794926756E-5</v>
      </c>
      <c r="D505" s="9">
        <f>offs442+Ampl442*SIN(2*PI()*freq442*('4v'!A493-reta442)+deph442*PI()/180)</f>
        <v>1.2412311823593833</v>
      </c>
      <c r="E505" s="10">
        <f>('4v'!C493-D505)^2</f>
        <v>5.7615445710280965E-4</v>
      </c>
      <c r="F505" s="3"/>
      <c r="G505" s="3"/>
      <c r="H505" s="7">
        <f>offs443+Ampl443*SIN(2*PI()*freq443*('4v'!E493)+deph443*PI()/180)</f>
        <v>-0.99512647622170214</v>
      </c>
      <c r="I505" s="8">
        <f>('4v'!F493-H505)^2</f>
        <v>1.8946867889113342E-6</v>
      </c>
      <c r="J505" s="9">
        <f>offs444+Ampl444*SIN(2*PI()*freq444*('4v'!E493-reta444)+deph444*PI()/180)</f>
        <v>1.1481673231453868</v>
      </c>
      <c r="K505" s="10">
        <f>('4v'!G493-J505)^2</f>
        <v>1.9022817774677574E-4</v>
      </c>
      <c r="L505" s="3"/>
      <c r="M505" s="3"/>
      <c r="N505" s="7">
        <f>offs445+Ampl445*SIN(2*PI()*freq445*('4v'!I493)+deph445*PI()/180)</f>
        <v>0.156828761477048</v>
      </c>
      <c r="O505" s="8">
        <f>('4v'!J493-N505)^2</f>
        <v>3.0647805940903585E-6</v>
      </c>
      <c r="P505" s="9">
        <f>offs446+Ampl446*SIN(2*PI()*freq446*('4v'!I493-reta446)+deph446*PI()/180)</f>
        <v>1.0731395315789485</v>
      </c>
      <c r="Q505" s="10">
        <f>('4v'!K493-P505)^2</f>
        <v>5.5366897453475259E-4</v>
      </c>
      <c r="R505" s="3"/>
      <c r="S505" s="3"/>
      <c r="T505" s="7">
        <f>offs447+Ampl447*SIN(2*PI()*freq447*('4v'!M493)+deph447*PI()/180)</f>
        <v>0.24352227951812189</v>
      </c>
      <c r="U505" s="8">
        <f>('4v'!N493-T505)^2</f>
        <v>6.2833920730814568E-6</v>
      </c>
      <c r="V505" s="9">
        <f>offs448+Ampl448*SIN(2*PI()*freq448*('4v'!M493-reta448)+deph448*PI()/180)</f>
        <v>1.0553301338411405</v>
      </c>
      <c r="W505" s="10">
        <f>('4v'!O493-V505)^2</f>
        <v>3.2727253341476832E-5</v>
      </c>
      <c r="X505" s="3"/>
      <c r="Y505" s="3"/>
      <c r="Z505" s="7">
        <f>offs449+Ampl449*SIN(2*PI()*freq449*('4v'!Q494)+deph449*PI()/180)</f>
        <v>6.27072133414871E-2</v>
      </c>
      <c r="AA505" s="8">
        <f>('4v'!R494-Z505)^2</f>
        <v>3.2923112948740352E-7</v>
      </c>
      <c r="AB505" s="9">
        <f>offs450+Ampl450*SIN(2*PI()*freq450*('4v'!Q494-reta450)+deph450*PI()/180)</f>
        <v>1.0103156194764142</v>
      </c>
      <c r="AC505" s="10">
        <f>('4v'!S494-AB505)^2</f>
        <v>5.3536946694859588E-8</v>
      </c>
      <c r="AD505" s="3"/>
      <c r="AE505" s="3"/>
      <c r="AF505" s="7">
        <f>offs451+Ampl451*SIN(2*PI()*freq451*('4v'!U493)+deph451*PI()/180)</f>
        <v>0.14383615892619639</v>
      </c>
      <c r="AG505" s="8">
        <f>('4v'!V493-AF505)^2</f>
        <v>2.2768064084890405E-7</v>
      </c>
      <c r="AH505" s="9">
        <f>offs452+Ampl452*SIN(2*PI()*freq452*('4v'!U493-reta452)+deph452*PI()/180)</f>
        <v>0.96747577048296096</v>
      </c>
      <c r="AI505" s="10">
        <f>('4v'!W493-AH505)^2</f>
        <v>3.4253513805997159E-6</v>
      </c>
      <c r="AL505" s="76"/>
      <c r="AN505" s="76"/>
      <c r="AO505" s="80"/>
    </row>
    <row r="506" spans="1:41" x14ac:dyDescent="0.25">
      <c r="A506" s="3"/>
      <c r="B506" s="7">
        <f>offs441+Ampl441*SIN(2*PI()*freq441*('4v'!A494)+deph441*PI()/180)</f>
        <v>-0.63851115655721646</v>
      </c>
      <c r="C506" s="8">
        <f>('4v'!B494-B506)^2</f>
        <v>6.4679498993401824E-5</v>
      </c>
      <c r="D506" s="9">
        <f>offs442+Ampl442*SIN(2*PI()*freq442*('4v'!A494-reta442)+deph442*PI()/180)</f>
        <v>1.2354574882333058</v>
      </c>
      <c r="E506" s="10">
        <f>('4v'!C494-D506)^2</f>
        <v>2.5937140400535542E-4</v>
      </c>
      <c r="F506" s="3"/>
      <c r="G506" s="3"/>
      <c r="H506" s="7">
        <f>offs443+Ampl443*SIN(2*PI()*freq443*('4v'!E494)+deph443*PI()/180)</f>
        <v>-0.92252139964117164</v>
      </c>
      <c r="I506" s="8">
        <f>('4v'!F494-H506)^2</f>
        <v>8.940695864134436E-6</v>
      </c>
      <c r="J506" s="9">
        <f>offs444+Ampl444*SIN(2*PI()*freq444*('4v'!E494-reta444)+deph444*PI()/180)</f>
        <v>1.1465818625699336</v>
      </c>
      <c r="K506" s="10">
        <f>('4v'!G494-J506)^2</f>
        <v>2.432093753866623E-3</v>
      </c>
      <c r="L506" s="3"/>
      <c r="M506" s="3"/>
      <c r="N506" s="7">
        <f>offs445+Ampl445*SIN(2*PI()*freq445*('4v'!I494)+deph445*PI()/180)</f>
        <v>0.18059003118486111</v>
      </c>
      <c r="O506" s="8">
        <f>('4v'!J494-N506)^2</f>
        <v>4.3032232522006102E-6</v>
      </c>
      <c r="P506" s="9">
        <f>offs446+Ampl446*SIN(2*PI()*freq446*('4v'!I494-reta446)+deph446*PI()/180)</f>
        <v>1.071945759886803</v>
      </c>
      <c r="Q506" s="10">
        <f>('4v'!K494-P506)^2</f>
        <v>4.9891475990316929E-4</v>
      </c>
      <c r="R506" s="3"/>
      <c r="S506" s="3"/>
      <c r="T506" s="7">
        <f>offs447+Ampl447*SIN(2*PI()*freq447*('4v'!M494)+deph447*PI()/180)</f>
        <v>0.27272613153925596</v>
      </c>
      <c r="U506" s="8">
        <f>('4v'!N494-T506)^2</f>
        <v>5.8256654800217816E-6</v>
      </c>
      <c r="V506" s="9">
        <f>offs448+Ampl448*SIN(2*PI()*freq448*('4v'!M494-reta448)+deph448*PI()/180)</f>
        <v>1.0545326616347166</v>
      </c>
      <c r="W506" s="10">
        <f>('4v'!O494-V506)^2</f>
        <v>4.7285174498398219E-5</v>
      </c>
      <c r="X506" s="3"/>
      <c r="Y506" s="3"/>
      <c r="Z506" s="7">
        <f>offs449+Ampl449*SIN(2*PI()*freq449*('4v'!Q495)+deph449*PI()/180)</f>
        <v>0.14675359305713298</v>
      </c>
      <c r="AA506" s="8">
        <f>('4v'!R495-Z506)^2</f>
        <v>2.0781905423740223E-6</v>
      </c>
      <c r="AB506" s="9">
        <f>offs450+Ampl450*SIN(2*PI()*freq450*('4v'!Q495-reta450)+deph450*PI()/180)</f>
        <v>1.0107214545140462</v>
      </c>
      <c r="AC506" s="10">
        <f>('4v'!S495-AB506)^2</f>
        <v>3.1632240456066297E-6</v>
      </c>
      <c r="AD506" s="3"/>
      <c r="AE506" s="3"/>
      <c r="AF506" s="7">
        <f>offs451+Ampl451*SIN(2*PI()*freq451*('4v'!U494)+deph451*PI()/180)</f>
        <v>0.26187686369207186</v>
      </c>
      <c r="AG506" s="8">
        <f>('4v'!V494-AF506)^2</f>
        <v>1.7685374394910693E-6</v>
      </c>
      <c r="AH506" s="9">
        <f>offs452+Ampl452*SIN(2*PI()*freq452*('4v'!U494-reta452)+deph452*PI()/180)</f>
        <v>0.96974109994277202</v>
      </c>
      <c r="AI506" s="10">
        <f>('4v'!W494-AH506)^2</f>
        <v>4.679001362420114E-6</v>
      </c>
      <c r="AL506" s="76"/>
      <c r="AN506" s="76"/>
      <c r="AO506" s="80"/>
    </row>
    <row r="507" spans="1:41" x14ac:dyDescent="0.25">
      <c r="A507" s="3"/>
      <c r="B507" s="7">
        <f>offs441+Ampl441*SIN(2*PI()*freq441*('4v'!A495)+deph441*PI()/180)</f>
        <v>-0.58868231446545705</v>
      </c>
      <c r="C507" s="8">
        <f>('4v'!B495-B507)^2</f>
        <v>4.9585742613027685E-5</v>
      </c>
      <c r="D507" s="9">
        <f>offs442+Ampl442*SIN(2*PI()*freq442*('4v'!A495-reta442)+deph442*PI()/180)</f>
        <v>1.2294589792401389</v>
      </c>
      <c r="E507" s="10">
        <f>('4v'!C495-D507)^2</f>
        <v>6.616319637460296E-6</v>
      </c>
      <c r="F507" s="3"/>
      <c r="G507" s="3"/>
      <c r="H507" s="7">
        <f>offs443+Ampl443*SIN(2*PI()*freq443*('4v'!E495)+deph443*PI()/180)</f>
        <v>-0.84926846068496631</v>
      </c>
      <c r="I507" s="8">
        <f>('4v'!F495-H507)^2</f>
        <v>1.5649624940998929E-5</v>
      </c>
      <c r="J507" s="9">
        <f>offs444+Ampl444*SIN(2*PI()*freq444*('4v'!E495-reta444)+deph444*PI()/180)</f>
        <v>1.1446158580966386</v>
      </c>
      <c r="K507" s="10">
        <f>('4v'!G495-J507)^2</f>
        <v>6.8073156276523793E-3</v>
      </c>
      <c r="L507" s="3"/>
      <c r="M507" s="3"/>
      <c r="N507" s="7">
        <f>offs445+Ampl445*SIN(2*PI()*freq445*('4v'!I495)+deph445*PI()/180)</f>
        <v>0.20425091713175708</v>
      </c>
      <c r="O507" s="8">
        <f>('4v'!J495-N507)^2</f>
        <v>5.2799176147537464E-6</v>
      </c>
      <c r="P507" s="9">
        <f>offs446+Ampl446*SIN(2*PI()*freq446*('4v'!I495-reta446)+deph446*PI()/180)</f>
        <v>1.0707228027162725</v>
      </c>
      <c r="Q507" s="10">
        <f>('4v'!K495-P507)^2</f>
        <v>3.6711758338535362E-4</v>
      </c>
      <c r="R507" s="3"/>
      <c r="S507" s="3"/>
      <c r="T507" s="7">
        <f>offs447+Ampl447*SIN(2*PI()*freq447*('4v'!M495)+deph447*PI()/180)</f>
        <v>0.3017503027564532</v>
      </c>
      <c r="U507" s="8">
        <f>('4v'!N495-T507)^2</f>
        <v>3.5273631486544242E-8</v>
      </c>
      <c r="V507" s="9">
        <f>offs448+Ampl448*SIN(2*PI()*freq448*('4v'!M495-reta448)+deph448*PI()/180)</f>
        <v>1.0536938030994307</v>
      </c>
      <c r="W507" s="10">
        <f>('4v'!O495-V507)^2</f>
        <v>3.6452168179607355E-5</v>
      </c>
      <c r="X507" s="3"/>
      <c r="Y507" s="3"/>
      <c r="Z507" s="7">
        <f>offs449+Ampl449*SIN(2*PI()*freq449*('4v'!Q496)+deph449*PI()/180)</f>
        <v>0.22963727999287342</v>
      </c>
      <c r="AA507" s="8">
        <f>('4v'!R496-Z507)^2</f>
        <v>5.2591331257135659E-6</v>
      </c>
      <c r="AB507" s="9">
        <f>offs450+Ampl450*SIN(2*PI()*freq450*('4v'!Q496-reta450)+deph450*PI()/180)</f>
        <v>1.0108869546485721</v>
      </c>
      <c r="AC507" s="10">
        <f>('4v'!S496-AB507)^2</f>
        <v>1.1556916308575322E-7</v>
      </c>
      <c r="AD507" s="3"/>
      <c r="AE507" s="3"/>
      <c r="AF507" s="7">
        <f>offs451+Ampl451*SIN(2*PI()*freq451*('4v'!U495)+deph451*PI()/180)</f>
        <v>0.37708643779222606</v>
      </c>
      <c r="AG507" s="8">
        <f>('4v'!V495-AF507)^2</f>
        <v>1.7041678293721096E-6</v>
      </c>
      <c r="AH507" s="9">
        <f>offs452+Ampl452*SIN(2*PI()*freq452*('4v'!U495-reta452)+deph452*PI()/180)</f>
        <v>0.97167745194125721</v>
      </c>
      <c r="AI507" s="10">
        <f>('4v'!W495-AH507)^2</f>
        <v>4.6072559361267036E-6</v>
      </c>
      <c r="AL507" s="76"/>
      <c r="AN507" s="76"/>
      <c r="AO507" s="80"/>
    </row>
    <row r="508" spans="1:41" x14ac:dyDescent="0.25">
      <c r="A508" s="3"/>
      <c r="B508" s="7">
        <f>offs441+Ampl441*SIN(2*PI()*freq441*('4v'!A496)+deph441*PI()/180)</f>
        <v>-0.53877636959556807</v>
      </c>
      <c r="C508" s="8">
        <f>('4v'!B496-B508)^2</f>
        <v>3.5567740552941012E-5</v>
      </c>
      <c r="D508" s="9">
        <f>offs442+Ampl442*SIN(2*PI()*freq442*('4v'!A496-reta442)+deph442*PI()/180)</f>
        <v>1.2232394441667318</v>
      </c>
      <c r="E508" s="10">
        <f>('4v'!C496-D508)^2</f>
        <v>8.5670021551658547E-6</v>
      </c>
      <c r="F508" s="3"/>
      <c r="G508" s="3"/>
      <c r="H508" s="7">
        <f>offs443+Ampl443*SIN(2*PI()*freq443*('4v'!E496)+deph443*PI()/180)</f>
        <v>-0.77547175578765704</v>
      </c>
      <c r="I508" s="8">
        <f>('4v'!F496-H508)^2</f>
        <v>5.8799255909339132E-6</v>
      </c>
      <c r="J508" s="9">
        <f>offs444+Ampl444*SIN(2*PI()*freq444*('4v'!E496-reta444)+deph444*PI()/180)</f>
        <v>1.1422721035254355</v>
      </c>
      <c r="K508" s="10">
        <f>('4v'!G496-J508)^2</f>
        <v>2.3924525661671533E-3</v>
      </c>
      <c r="L508" s="3"/>
      <c r="M508" s="3"/>
      <c r="N508" s="7">
        <f>offs445+Ampl445*SIN(2*PI()*freq445*('4v'!I496)+deph445*PI()/180)</f>
        <v>0.22780768298955917</v>
      </c>
      <c r="O508" s="8">
        <f>('4v'!J496-N508)^2</f>
        <v>5.842241836856537E-6</v>
      </c>
      <c r="P508" s="9">
        <f>offs446+Ampl446*SIN(2*PI()*freq446*('4v'!I496-reta446)+deph446*PI()/180)</f>
        <v>1.0694708531864712</v>
      </c>
      <c r="Q508" s="10">
        <f>('4v'!K496-P508)^2</f>
        <v>2.5456978513943324E-4</v>
      </c>
      <c r="R508" s="3"/>
      <c r="S508" s="3"/>
      <c r="T508" s="7">
        <f>offs447+Ampl447*SIN(2*PI()*freq447*('4v'!M496)+deph447*PI()/180)</f>
        <v>0.33058763188976426</v>
      </c>
      <c r="U508" s="8">
        <f>('4v'!N496-T508)^2</f>
        <v>2.8270786869649581E-6</v>
      </c>
      <c r="V508" s="9">
        <f>offs448+Ampl448*SIN(2*PI()*freq448*('4v'!M496-reta448)+deph448*PI()/180)</f>
        <v>1.0528137650749114</v>
      </c>
      <c r="W508" s="10">
        <f>('4v'!O496-V508)^2</f>
        <v>2.6600064898339909E-5</v>
      </c>
      <c r="X508" s="3"/>
      <c r="Y508" s="3"/>
      <c r="Z508" s="7">
        <f>offs449+Ampl449*SIN(2*PI()*freq449*('4v'!Q497)+deph449*PI()/180)</f>
        <v>0.3111979662699389</v>
      </c>
      <c r="AA508" s="8">
        <f>('4v'!R497-Z508)^2</f>
        <v>3.3232060213348952E-6</v>
      </c>
      <c r="AB508" s="9">
        <f>offs450+Ampl450*SIN(2*PI()*freq450*('4v'!Q497-reta450)+deph450*PI()/180)</f>
        <v>1.0108117997811104</v>
      </c>
      <c r="AC508" s="10">
        <f>('4v'!S497-AB508)^2</f>
        <v>1.7395570814111034E-5</v>
      </c>
      <c r="AD508" s="3"/>
      <c r="AE508" s="3"/>
      <c r="AF508" s="7">
        <f>offs451+Ampl451*SIN(2*PI()*freq451*('4v'!U496)+deph451*PI()/180)</f>
        <v>0.48901020167193288</v>
      </c>
      <c r="AG508" s="8">
        <f>('4v'!V496-AF508)^2</f>
        <v>4.0232269328769024E-6</v>
      </c>
      <c r="AH508" s="9">
        <f>offs452+Ampl452*SIN(2*PI()*freq452*('4v'!U496-reta452)+deph452*PI()/180)</f>
        <v>0.97327718458171353</v>
      </c>
      <c r="AI508" s="10">
        <f>('4v'!W496-AH508)^2</f>
        <v>1.4033898920267925E-5</v>
      </c>
      <c r="AL508" s="76"/>
      <c r="AN508" s="76"/>
      <c r="AO508" s="80"/>
    </row>
    <row r="509" spans="1:41" x14ac:dyDescent="0.25">
      <c r="A509" s="3"/>
      <c r="B509" s="7">
        <f>offs441+Ampl441*SIN(2*PI()*freq441*('4v'!A497)+deph441*PI()/180)</f>
        <v>-0.4888248436119832</v>
      </c>
      <c r="C509" s="8">
        <f>('4v'!B497-B509)^2</f>
        <v>8.3367531336600365E-6</v>
      </c>
      <c r="D509" s="9">
        <f>offs442+Ampl442*SIN(2*PI()*freq442*('4v'!A497-reta442)+deph442*PI()/180)</f>
        <v>1.216802811404742</v>
      </c>
      <c r="E509" s="10">
        <f>('4v'!C497-D509)^2</f>
        <v>1.2819195458658826E-4</v>
      </c>
      <c r="F509" s="3"/>
      <c r="G509" s="3"/>
      <c r="H509" s="7">
        <f>offs443+Ampl443*SIN(2*PI()*freq443*('4v'!E497)+deph443*PI()/180)</f>
        <v>-0.70123615410497198</v>
      </c>
      <c r="I509" s="8">
        <f>('4v'!F497-H509)^2</f>
        <v>3.9869804902155683E-5</v>
      </c>
      <c r="J509" s="9">
        <f>offs444+Ampl444*SIN(2*PI()*freq444*('4v'!E497-reta444)+deph444*PI()/180)</f>
        <v>1.1395539294598176</v>
      </c>
      <c r="K509" s="10">
        <f>('4v'!G497-J509)^2</f>
        <v>1.7385622984918596E-3</v>
      </c>
      <c r="L509" s="3"/>
      <c r="M509" s="3"/>
      <c r="N509" s="7">
        <f>offs445+Ampl445*SIN(2*PI()*freq445*('4v'!I497)+deph445*PI()/180)</f>
        <v>0.2512566088718598</v>
      </c>
      <c r="O509" s="8">
        <f>('4v'!J497-N509)^2</f>
        <v>5.8976067706243589E-6</v>
      </c>
      <c r="P509" s="9">
        <f>offs446+Ampl446*SIN(2*PI()*freq446*('4v'!I497-reta446)+deph446*PI()/180)</f>
        <v>1.0681901089947428</v>
      </c>
      <c r="Q509" s="10">
        <f>('4v'!K497-P509)^2</f>
        <v>2.1534092074670488E-4</v>
      </c>
      <c r="R509" s="3"/>
      <c r="S509" s="3"/>
      <c r="T509" s="7">
        <f>offs447+Ampl447*SIN(2*PI()*freq447*('4v'!M497)+deph447*PI()/180)</f>
        <v>0.3592310037597275</v>
      </c>
      <c r="U509" s="8">
        <f>('4v'!N497-T509)^2</f>
        <v>1.056565581286746E-6</v>
      </c>
      <c r="V509" s="9">
        <f>offs448+Ampl448*SIN(2*PI()*freq448*('4v'!M497-reta448)+deph448*PI()/180)</f>
        <v>1.0518927645545255</v>
      </c>
      <c r="W509" s="10">
        <f>('4v'!O497-V509)^2</f>
        <v>1.794814030109749E-5</v>
      </c>
      <c r="X509" s="3"/>
      <c r="Y509" s="3"/>
      <c r="Z509" s="7">
        <f>offs449+Ampl449*SIN(2*PI()*freq449*('4v'!Q498)+deph449*PI()/180)</f>
        <v>0.39127790286567565</v>
      </c>
      <c r="AA509" s="8">
        <f>('4v'!R498-Z509)^2</f>
        <v>3.330270469151234E-6</v>
      </c>
      <c r="AB509" s="9">
        <f>offs450+Ampl450*SIN(2*PI()*freq450*('4v'!Q498-reta450)+deph450*PI()/180)</f>
        <v>1.0104961352709934</v>
      </c>
      <c r="AC509" s="10">
        <f>('4v'!S498-AB509)^2</f>
        <v>3.3746052596697802E-5</v>
      </c>
      <c r="AD509" s="3"/>
      <c r="AE509" s="3"/>
      <c r="AF509" s="7">
        <f>offs451+Ampl451*SIN(2*PI()*freq451*('4v'!U497)+deph451*PI()/180)</f>
        <v>0.59720644336826312</v>
      </c>
      <c r="AG509" s="8">
        <f>('4v'!V497-AF509)^2</f>
        <v>1.0141400940739407E-5</v>
      </c>
      <c r="AH509" s="9">
        <f>offs452+Ampl452*SIN(2*PI()*freq452*('4v'!U497-reta452)+deph452*PI()/180)</f>
        <v>0.97453398445025741</v>
      </c>
      <c r="AI509" s="10">
        <f>('4v'!W497-AH509)^2</f>
        <v>9.3024051468118886E-6</v>
      </c>
      <c r="AL509" s="76"/>
      <c r="AN509" s="76"/>
      <c r="AO509" s="80"/>
    </row>
    <row r="510" spans="1:41" x14ac:dyDescent="0.25">
      <c r="A510" s="3"/>
      <c r="B510" s="7">
        <f>offs441+Ampl441*SIN(2*PI()*freq441*('4v'!A498)+deph441*PI()/180)</f>
        <v>-0.43885928696914506</v>
      </c>
      <c r="C510" s="8">
        <f>('4v'!B498-B510)^2</f>
        <v>4.6496858870348629E-6</v>
      </c>
      <c r="D510" s="9">
        <f>offs442+Ampl442*SIN(2*PI()*freq442*('4v'!A498-reta442)+deph442*PI()/180)</f>
        <v>1.2101531464693815</v>
      </c>
      <c r="E510" s="10">
        <f>('4v'!C498-D510)^2</f>
        <v>3.9700377319730728E-4</v>
      </c>
      <c r="F510" s="3"/>
      <c r="G510" s="3"/>
      <c r="H510" s="7">
        <f>offs443+Ampl443*SIN(2*PI()*freq443*('4v'!E498)+deph443*PI()/180)</f>
        <v>-0.62666714848898686</v>
      </c>
      <c r="I510" s="8">
        <f>('4v'!F498-H510)^2</f>
        <v>6.2681240196666544E-5</v>
      </c>
      <c r="J510" s="9">
        <f>offs444+Ampl444*SIN(2*PI()*freq444*('4v'!E498-reta444)+deph444*PI()/180)</f>
        <v>1.1364651985738674</v>
      </c>
      <c r="K510" s="10">
        <f>('4v'!G498-J510)^2</f>
        <v>2.5648351380906887E-3</v>
      </c>
      <c r="L510" s="3"/>
      <c r="M510" s="3"/>
      <c r="N510" s="7">
        <f>offs445+Ampl445*SIN(2*PI()*freq445*('4v'!I498)+deph445*PI()/180)</f>
        <v>0.27459399192143358</v>
      </c>
      <c r="O510" s="8">
        <f>('4v'!J498-N510)^2</f>
        <v>5.4213623720587601E-6</v>
      </c>
      <c r="P510" s="9">
        <f>offs446+Ampl446*SIN(2*PI()*freq446*('4v'!I498-reta446)+deph446*PI()/180)</f>
        <v>1.0668807723854421</v>
      </c>
      <c r="Q510" s="10">
        <f>('4v'!K498-P510)^2</f>
        <v>8.947102351546907E-5</v>
      </c>
      <c r="R510" s="3"/>
      <c r="S510" s="3"/>
      <c r="T510" s="7">
        <f>offs447+Ampl447*SIN(2*PI()*freq447*('4v'!M498)+deph447*PI()/180)</f>
        <v>0.38767335104293377</v>
      </c>
      <c r="U510" s="8">
        <f>('4v'!N498-T510)^2</f>
        <v>4.5219641556775778E-6</v>
      </c>
      <c r="V510" s="9">
        <f>offs448+Ampl448*SIN(2*PI()*freq448*('4v'!M498-reta448)+deph448*PI()/180)</f>
        <v>1.0509310286318747</v>
      </c>
      <c r="W510" s="10">
        <f>('4v'!O498-V510)^2</f>
        <v>2.7331133221502236E-5</v>
      </c>
      <c r="X510" s="3"/>
      <c r="Y510" s="3"/>
      <c r="Z510" s="7">
        <f>offs449+Ampl449*SIN(2*PI()*freq449*('4v'!Q499)+deph449*PI()/180)</f>
        <v>0.46972220472076431</v>
      </c>
      <c r="AA510" s="8">
        <f>('4v'!R499-Z510)^2</f>
        <v>3.6559245242568265E-8</v>
      </c>
      <c r="AB510" s="9">
        <f>offs450+Ampl450*SIN(2*PI()*freq450*('4v'!Q499-reta450)+deph450*PI()/180)</f>
        <v>1.009940571654623</v>
      </c>
      <c r="AC510" s="10">
        <f>('4v'!S499-AB510)^2</f>
        <v>5.1934675013215938E-5</v>
      </c>
      <c r="AD510" s="3"/>
      <c r="AE510" s="3"/>
      <c r="AF510" s="7">
        <f>offs451+Ampl451*SIN(2*PI()*freq451*('4v'!U498)+deph451*PI()/180)</f>
        <v>0.70124816174540228</v>
      </c>
      <c r="AG510" s="8">
        <f>('4v'!V498-AF510)^2</f>
        <v>2.1259829410061913E-5</v>
      </c>
      <c r="AH510" s="9">
        <f>offs452+Ampl452*SIN(2*PI()*freq452*('4v'!U498-reta452)+deph452*PI()/180)</f>
        <v>0.97544289153198505</v>
      </c>
      <c r="AI510" s="10">
        <f>('4v'!W498-AH510)^2</f>
        <v>1.567282216202279E-5</v>
      </c>
      <c r="AL510" s="76"/>
      <c r="AN510" s="76"/>
      <c r="AO510" s="80"/>
    </row>
    <row r="511" spans="1:41" x14ac:dyDescent="0.25">
      <c r="A511" s="3"/>
      <c r="B511" s="7">
        <f>offs441+Ampl441*SIN(2*PI()*freq441*('4v'!A499)+deph441*PI()/180)</f>
        <v>-0.38891125898356066</v>
      </c>
      <c r="C511" s="8">
        <f>('4v'!B499-B511)^2</f>
        <v>1.0733755197799629E-5</v>
      </c>
      <c r="D511" s="9">
        <f>offs442+Ampl442*SIN(2*PI()*freq442*('4v'!A499-reta442)+deph442*PI()/180)</f>
        <v>1.2032946494315482</v>
      </c>
      <c r="E511" s="10">
        <f>('4v'!C499-D511)^2</f>
        <v>8.4738479088094609E-5</v>
      </c>
      <c r="F511" s="3"/>
      <c r="G511" s="3"/>
      <c r="H511" s="7">
        <f>offs443+Ampl443*SIN(2*PI()*freq443*('4v'!E499)+deph443*PI()/180)</f>
        <v>-0.55187070557701001</v>
      </c>
      <c r="I511" s="8">
        <f>('4v'!F499-H511)^2</f>
        <v>2.9012287768929362E-5</v>
      </c>
      <c r="J511" s="9">
        <f>offs444+Ampl444*SIN(2*PI()*freq444*('4v'!E499-reta444)+deph444*PI()/180)</f>
        <v>1.1330103001231857</v>
      </c>
      <c r="K511" s="10">
        <f>('4v'!G499-J511)^2</f>
        <v>1.141872238885285E-3</v>
      </c>
      <c r="L511" s="3"/>
      <c r="M511" s="3"/>
      <c r="N511" s="7">
        <f>offs445+Ampl445*SIN(2*PI()*freq445*('4v'!I499)+deph445*PI()/180)</f>
        <v>0.29781614689496144</v>
      </c>
      <c r="O511" s="8">
        <f>('4v'!J499-N511)^2</f>
        <v>2.5570215056204443E-8</v>
      </c>
      <c r="P511" s="9">
        <f>offs446+Ampl446*SIN(2*PI()*freq446*('4v'!I499-reta446)+deph446*PI()/180)</f>
        <v>1.0655430501179979</v>
      </c>
      <c r="Q511" s="10">
        <f>('4v'!K499-P511)^2</f>
        <v>6.5953728932665676E-5</v>
      </c>
      <c r="R511" s="3"/>
      <c r="S511" s="3"/>
      <c r="T511" s="7">
        <f>offs447+Ampl447*SIN(2*PI()*freq447*('4v'!M499)+deph447*PI()/180)</f>
        <v>0.41590765601578317</v>
      </c>
      <c r="U511" s="8">
        <f>('4v'!N499-T511)^2</f>
        <v>9.1025666613531356E-6</v>
      </c>
      <c r="V511" s="9">
        <f>offs448+Ampl448*SIN(2*PI()*freq448*('4v'!M499-reta448)+deph448*PI()/180)</f>
        <v>1.0499287944447984</v>
      </c>
      <c r="W511" s="10">
        <f>('4v'!O499-V511)^2</f>
        <v>1.7856409027010456E-5</v>
      </c>
      <c r="X511" s="3"/>
      <c r="Y511" s="3"/>
      <c r="Z511" s="7">
        <f>offs449+Ampl449*SIN(2*PI()*freq449*('4v'!Q500)+deph449*PI()/180)</f>
        <v>0.54637915030715911</v>
      </c>
      <c r="AA511" s="8">
        <f>('4v'!R500-Z511)^2</f>
        <v>1.0431929038344474E-5</v>
      </c>
      <c r="AB511" s="9">
        <f>offs450+Ampl450*SIN(2*PI()*freq450*('4v'!Q500-reta450)+deph450*PI()/180)</f>
        <v>1.0091461834646145</v>
      </c>
      <c r="AC511" s="10">
        <f>('4v'!S500-AB511)^2</f>
        <v>4.1116096783875277E-5</v>
      </c>
      <c r="AD511" s="3"/>
      <c r="AE511" s="3"/>
      <c r="AF511" s="7">
        <f>offs451+Ampl451*SIN(2*PI()*freq451*('4v'!U499)+deph451*PI()/180)</f>
        <v>0.80072475167305623</v>
      </c>
      <c r="AG511" s="8">
        <f>('4v'!V499-AF511)^2</f>
        <v>7.7910672226664156E-6</v>
      </c>
      <c r="AH511" s="9">
        <f>offs452+Ampl452*SIN(2*PI()*freq452*('4v'!U499-reta452)+deph452*PI()/180)</f>
        <v>0.97600031878588478</v>
      </c>
      <c r="AI511" s="10">
        <f>('4v'!W499-AH511)^2</f>
        <v>2.0397135375735641E-5</v>
      </c>
      <c r="AL511" s="76"/>
      <c r="AN511" s="76"/>
      <c r="AO511" s="80"/>
    </row>
    <row r="512" spans="1:41" x14ac:dyDescent="0.25">
      <c r="A512" s="3"/>
      <c r="B512" s="7">
        <f>offs441+Ampl441*SIN(2*PI()*freq441*('4v'!A500)+deph441*PI()/180)</f>
        <v>-0.33901230790026193</v>
      </c>
      <c r="C512" s="8">
        <f>('4v'!B500-B512)^2</f>
        <v>1.889720972360495E-5</v>
      </c>
      <c r="D512" s="9">
        <f>offs442+Ampl442*SIN(2*PI()*freq442*('4v'!A500-reta442)+deph442*PI()/180)</f>
        <v>1.1962316522649719</v>
      </c>
      <c r="E512" s="10">
        <f>('4v'!C500-D512)^2</f>
        <v>5.1396744198352371E-5</v>
      </c>
      <c r="F512" s="3"/>
      <c r="G512" s="3"/>
      <c r="H512" s="7">
        <f>offs443+Ampl443*SIN(2*PI()*freq443*('4v'!E500)+deph443*PI()/180)</f>
        <v>-0.47695311520719252</v>
      </c>
      <c r="I512" s="8">
        <f>('4v'!F500-H512)^2</f>
        <v>7.4764796522843174E-6</v>
      </c>
      <c r="J512" s="9">
        <f>offs444+Ampl444*SIN(2*PI()*freq444*('4v'!E500-reta444)+deph444*PI()/180)</f>
        <v>1.1291941437075186</v>
      </c>
      <c r="K512" s="10">
        <f>('4v'!G500-J512)^2</f>
        <v>7.5023390275427582E-3</v>
      </c>
      <c r="L512" s="3"/>
      <c r="M512" s="3"/>
      <c r="N512" s="7">
        <f>offs445+Ampl445*SIN(2*PI()*freq445*('4v'!I500)+deph445*PI()/180)</f>
        <v>0.32091940674497305</v>
      </c>
      <c r="O512" s="8">
        <f>('4v'!J500-N512)^2</f>
        <v>3.1641178599267345E-6</v>
      </c>
      <c r="P512" s="9">
        <f>offs446+Ampl446*SIN(2*PI()*freq446*('4v'!I500-reta446)+deph446*PI()/180)</f>
        <v>1.0641771534342639</v>
      </c>
      <c r="Q512" s="10">
        <f>('4v'!K500-P512)^2</f>
        <v>2.3060773649380995E-5</v>
      </c>
      <c r="R512" s="3"/>
      <c r="S512" s="3"/>
      <c r="T512" s="7">
        <f>offs447+Ampl447*SIN(2*PI()*freq447*('4v'!M500)+deph447*PI()/180)</f>
        <v>0.44392695228600254</v>
      </c>
      <c r="U512" s="8">
        <f>('4v'!N500-T512)^2</f>
        <v>3.025729044425128E-6</v>
      </c>
      <c r="V512" s="9">
        <f>offs448+Ampl448*SIN(2*PI()*freq448*('4v'!M500-reta448)+deph448*PI()/180)</f>
        <v>1.0488863091169038</v>
      </c>
      <c r="W512" s="10">
        <f>('4v'!O500-V512)^2</f>
        <v>2.6381774070671639E-5</v>
      </c>
      <c r="X512" s="3"/>
      <c r="Y512" s="3"/>
      <c r="Z512" s="7">
        <f>offs449+Ampl449*SIN(2*PI()*freq449*('4v'!Q501)+deph449*PI()/180)</f>
        <v>0.62110047507734545</v>
      </c>
      <c r="AA512" s="8">
        <f>('4v'!R501-Z512)^2</f>
        <v>2.1907313551590689E-5</v>
      </c>
      <c r="AB512" s="9">
        <f>offs450+Ampl450*SIN(2*PI()*freq450*('4v'!Q501-reta450)+deph450*PI()/180)</f>
        <v>1.008114507151509</v>
      </c>
      <c r="AC512" s="10">
        <f>('4v'!S501-AB512)^2</f>
        <v>1.1747805273644361E-5</v>
      </c>
      <c r="AD512" s="3"/>
      <c r="AE512" s="3"/>
      <c r="AF512" s="7">
        <f>offs451+Ampl451*SIN(2*PI()*freq451*('4v'!U500)+deph451*PI()/180)</f>
        <v>0.89524362449731054</v>
      </c>
      <c r="AG512" s="8">
        <f>('4v'!V500-AF512)^2</f>
        <v>4.0900026738784719E-6</v>
      </c>
      <c r="AH512" s="9">
        <f>offs452+Ampl452*SIN(2*PI()*freq452*('4v'!U500-reta452)+deph452*PI()/180)</f>
        <v>0.97620406630125012</v>
      </c>
      <c r="AI512" s="10">
        <f>('4v'!W500-AH512)^2</f>
        <v>2.227902588819683E-5</v>
      </c>
      <c r="AL512" s="76"/>
      <c r="AN512" s="76"/>
      <c r="AO512" s="80"/>
    </row>
    <row r="513" spans="1:41" x14ac:dyDescent="0.25">
      <c r="A513" s="3"/>
      <c r="B513" s="7">
        <f>offs441+Ampl441*SIN(2*PI()*freq441*('4v'!A501)+deph441*PI()/180)</f>
        <v>-0.28919395096625733</v>
      </c>
      <c r="C513" s="8">
        <f>('4v'!B501-B513)^2</f>
        <v>2.8487294707993778E-5</v>
      </c>
      <c r="D513" s="9">
        <f>offs442+Ampl442*SIN(2*PI()*freq442*('4v'!A501-reta442)+deph442*PI()/180)</f>
        <v>1.1889686161100472</v>
      </c>
      <c r="E513" s="10">
        <f>('4v'!C501-D513)^2</f>
        <v>5.9577034654281962E-5</v>
      </c>
      <c r="F513" s="3"/>
      <c r="G513" s="3"/>
      <c r="H513" s="7">
        <f>offs443+Ampl443*SIN(2*PI()*freq443*('4v'!E501)+deph443*PI()/180)</f>
        <v>-0.40202083937485222</v>
      </c>
      <c r="I513" s="8">
        <f>('4v'!F501-H513)^2</f>
        <v>1.4734547672934745E-5</v>
      </c>
      <c r="J513" s="9">
        <f>offs444+Ampl444*SIN(2*PI()*freq444*('4v'!E501-reta444)+deph444*PI()/180)</f>
        <v>1.1250221522939485</v>
      </c>
      <c r="K513" s="10">
        <f>('4v'!G501-J513)^2</f>
        <v>7.7042619524669593E-4</v>
      </c>
      <c r="L513" s="3"/>
      <c r="M513" s="3"/>
      <c r="N513" s="7">
        <f>offs445+Ampl445*SIN(2*PI()*freq445*('4v'!I501)+deph445*PI()/180)</f>
        <v>0.34390012319891711</v>
      </c>
      <c r="O513" s="8">
        <f>('4v'!J501-N513)^2</f>
        <v>1.7477188981110655E-6</v>
      </c>
      <c r="P513" s="9">
        <f>offs446+Ampl446*SIN(2*PI()*freq446*('4v'!I501-reta446)+deph446*PI()/180)</f>
        <v>1.0627832980251601</v>
      </c>
      <c r="Q513" s="10">
        <f>('4v'!K501-P513)^2</f>
        <v>2.1175721885693296E-6</v>
      </c>
      <c r="R513" s="3"/>
      <c r="S513" s="3"/>
      <c r="T513" s="7">
        <f>offs447+Ampl447*SIN(2*PI()*freq447*('4v'!M501)+deph447*PI()/180)</f>
        <v>0.47172432651149898</v>
      </c>
      <c r="U513" s="8">
        <f>('4v'!N501-T513)^2</f>
        <v>2.9349291383330357E-6</v>
      </c>
      <c r="V513" s="9">
        <f>offs448+Ampl448*SIN(2*PI()*freq448*('4v'!M501-reta448)+deph448*PI()/180)</f>
        <v>1.0478038296966312</v>
      </c>
      <c r="W513" s="10">
        <f>('4v'!O501-V513)^2</f>
        <v>3.6083684936245172E-5</v>
      </c>
      <c r="X513" s="3"/>
      <c r="Y513" s="3"/>
      <c r="Z513" s="7">
        <f>offs449+Ampl449*SIN(2*PI()*freq449*('4v'!Q502)+deph449*PI()/180)</f>
        <v>0.69374165822734346</v>
      </c>
      <c r="AA513" s="8">
        <f>('4v'!R502-Z513)^2</f>
        <v>1.853596777938112E-5</v>
      </c>
      <c r="AB513" s="9">
        <f>offs450+Ampl450*SIN(2*PI()*freq450*('4v'!Q502-reta450)+deph450*PI()/180)</f>
        <v>1.0068475381120781</v>
      </c>
      <c r="AC513" s="10">
        <f>('4v'!S502-AB513)^2</f>
        <v>4.6679249337413422E-6</v>
      </c>
      <c r="AD513" s="3"/>
      <c r="AE513" s="3"/>
      <c r="AF513" s="7">
        <f>offs451+Ampl451*SIN(2*PI()*freq451*('4v'!U501)+deph451*PI()/180)</f>
        <v>0.98443175740869382</v>
      </c>
      <c r="AG513" s="8">
        <f>('4v'!V501-AF513)^2</f>
        <v>7.1676278927039087E-6</v>
      </c>
      <c r="AH513" s="9">
        <f>offs452+Ampl452*SIN(2*PI()*freq452*('4v'!U501-reta452)+deph452*PI()/180)</f>
        <v>0.97605332997972094</v>
      </c>
      <c r="AI513" s="10">
        <f>('4v'!W501-AH513)^2</f>
        <v>2.0878776463576441E-5</v>
      </c>
      <c r="AL513" s="76"/>
      <c r="AN513" s="76"/>
      <c r="AO513" s="80"/>
    </row>
    <row r="514" spans="1:41" x14ac:dyDescent="0.25">
      <c r="A514" s="3"/>
      <c r="B514" s="7">
        <f>offs441+Ampl441*SIN(2*PI()*freq441*('4v'!A502)+deph441*PI()/180)</f>
        <v>-0.23948765452356305</v>
      </c>
      <c r="C514" s="8">
        <f>('4v'!B502-B514)^2</f>
        <v>1.8167588960502496E-5</v>
      </c>
      <c r="D514" s="9">
        <f>offs442+Ampl442*SIN(2*PI()*freq442*('4v'!A502-reta442)+deph442*PI()/180)</f>
        <v>1.1815101284560812</v>
      </c>
      <c r="E514" s="10">
        <f>('4v'!C502-D514)^2</f>
        <v>5.7038315937393616E-5</v>
      </c>
      <c r="F514" s="3"/>
      <c r="G514" s="3"/>
      <c r="H514" s="7">
        <f>offs443+Ampl443*SIN(2*PI()*freq443*('4v'!E502)+deph443*PI()/180)</f>
        <v>-0.3271803609441527</v>
      </c>
      <c r="I514" s="8">
        <f>('4v'!F502-H514)^2</f>
        <v>1.9893732435305647E-5</v>
      </c>
      <c r="J514" s="9">
        <f>offs444+Ampl444*SIN(2*PI()*freq444*('4v'!E502-reta444)+deph444*PI()/180)</f>
        <v>1.1205002545105607</v>
      </c>
      <c r="K514" s="10">
        <f>('4v'!G502-J514)^2</f>
        <v>3.4570455208108031E-3</v>
      </c>
      <c r="L514" s="3"/>
      <c r="M514" s="3"/>
      <c r="N514" s="7">
        <f>offs445+Ampl445*SIN(2*PI()*freq445*('4v'!I502)+deph445*PI()/180)</f>
        <v>0.36675466733526413</v>
      </c>
      <c r="O514" s="8">
        <f>('4v'!J502-N514)^2</f>
        <v>5.4620574480772727E-7</v>
      </c>
      <c r="P514" s="9">
        <f>offs446+Ampl446*SIN(2*PI()*freq446*('4v'!I502-reta446)+deph446*PI()/180)</f>
        <v>1.0613617039966141</v>
      </c>
      <c r="Q514" s="10">
        <f>('4v'!K502-P514)^2</f>
        <v>1.1285566085059773E-9</v>
      </c>
      <c r="R514" s="3"/>
      <c r="S514" s="3"/>
      <c r="T514" s="7">
        <f>offs447+Ampl447*SIN(2*PI()*freq447*('4v'!M502)+deph447*PI()/180)</f>
        <v>0.49929292010612347</v>
      </c>
      <c r="U514" s="8">
        <f>('4v'!N502-T514)^2</f>
        <v>2.2150961065086876E-6</v>
      </c>
      <c r="V514" s="9">
        <f>offs448+Ampl448*SIN(2*PI()*freq448*('4v'!M502-reta448)+deph448*PI()/180)</f>
        <v>1.0466816230938729</v>
      </c>
      <c r="W514" s="10">
        <f>('4v'!O502-V514)^2</f>
        <v>2.3860910483262435E-5</v>
      </c>
      <c r="X514" s="3"/>
      <c r="Y514" s="3"/>
      <c r="Z514" s="7">
        <f>offs449+Ampl449*SIN(2*PI()*freq449*('4v'!Q503)+deph449*PI()/180)</f>
        <v>0.76416220221882436</v>
      </c>
      <c r="AA514" s="8">
        <f>('4v'!R503-Z514)^2</f>
        <v>1.7613111616080892E-5</v>
      </c>
      <c r="AB514" s="9">
        <f>offs450+Ampl450*SIN(2*PI()*freq450*('4v'!Q503-reta450)+deph450*PI()/180)</f>
        <v>1.0053477268299655</v>
      </c>
      <c r="AC514" s="10">
        <f>('4v'!S503-AB514)^2</f>
        <v>6.8315679416816256E-6</v>
      </c>
      <c r="AD514" s="3"/>
      <c r="AE514" s="3"/>
      <c r="AF514" s="7">
        <f>offs451+Ampl451*SIN(2*PI()*freq451*('4v'!U502)+deph451*PI()/180)</f>
        <v>1.0679371655927872</v>
      </c>
      <c r="AG514" s="8">
        <f>('4v'!V502-AF514)^2</f>
        <v>9.9656034745626938E-6</v>
      </c>
      <c r="AH514" s="9">
        <f>offs452+Ampl452*SIN(2*PI()*freq452*('4v'!U502-reta452)+deph452*PI()/180)</f>
        <v>0.97554870470869359</v>
      </c>
      <c r="AI514" s="10">
        <f>('4v'!W502-AH514)^2</f>
        <v>1.6521824368875748E-5</v>
      </c>
      <c r="AL514" s="76"/>
      <c r="AN514" s="76"/>
      <c r="AO514" s="80"/>
    </row>
    <row r="515" spans="1:41" x14ac:dyDescent="0.25">
      <c r="A515" s="3"/>
      <c r="B515" s="7">
        <f>offs441+Ampl441*SIN(2*PI()*freq441*('4v'!A503)+deph441*PI()/180)</f>
        <v>-0.18992481413438722</v>
      </c>
      <c r="C515" s="8">
        <f>('4v'!B503-B515)^2</f>
        <v>1.1898138046206364E-6</v>
      </c>
      <c r="D515" s="9">
        <f>offs442+Ampl442*SIN(2*PI()*freq442*('4v'!A503-reta442)+deph442*PI()/180)</f>
        <v>1.1738609002437368</v>
      </c>
      <c r="E515" s="10">
        <f>('4v'!C503-D515)^2</f>
        <v>1.7552274579170574E-4</v>
      </c>
      <c r="F515" s="3"/>
      <c r="G515" s="3"/>
      <c r="H515" s="7">
        <f>offs443+Ampl443*SIN(2*PI()*freq443*('4v'!E503)+deph443*PI()/180)</f>
        <v>-0.25253803233012673</v>
      </c>
      <c r="I515" s="8">
        <f>('4v'!F503-H515)^2</f>
        <v>2.3852163416833208E-5</v>
      </c>
      <c r="J515" s="9">
        <f>offs444+Ampl444*SIN(2*PI()*freq444*('4v'!E503-reta444)+deph444*PI()/180)</f>
        <v>1.115634876221538</v>
      </c>
      <c r="K515" s="10">
        <f>('4v'!G503-J515)^2</f>
        <v>4.5654648645763254E-3</v>
      </c>
      <c r="L515" s="3"/>
      <c r="M515" s="3"/>
      <c r="N515" s="7">
        <f>offs445+Ampl445*SIN(2*PI()*freq445*('4v'!I503)+deph445*PI()/180)</f>
        <v>0.38947943015655689</v>
      </c>
      <c r="O515" s="8">
        <f>('4v'!J503-N515)^2</f>
        <v>3.918183333389916E-6</v>
      </c>
      <c r="P515" s="9">
        <f>offs446+Ampl446*SIN(2*PI()*freq446*('4v'!I503-reta446)+deph446*PI()/180)</f>
        <v>1.0599125958348021</v>
      </c>
      <c r="Q515" s="10">
        <f>('4v'!K503-P515)^2</f>
        <v>2.8902003361327667E-7</v>
      </c>
      <c r="R515" s="3"/>
      <c r="S515" s="3"/>
      <c r="T515" s="7">
        <f>offs447+Ampl447*SIN(2*PI()*freq447*('4v'!M503)+deph447*PI()/180)</f>
        <v>0.52662593093192378</v>
      </c>
      <c r="U515" s="8">
        <f>('4v'!N503-T515)^2</f>
        <v>1.1917540318063919E-5</v>
      </c>
      <c r="V515" s="9">
        <f>offs448+Ampl448*SIN(2*PI()*freq448*('4v'!M503-reta448)+deph448*PI()/180)</f>
        <v>1.0455199660141601</v>
      </c>
      <c r="W515" s="10">
        <f>('4v'!O503-V515)^2</f>
        <v>3.2219541763827496E-5</v>
      </c>
      <c r="X515" s="3"/>
      <c r="Y515" s="3"/>
      <c r="Z515" s="7">
        <f>offs449+Ampl449*SIN(2*PI()*freq449*('4v'!Q504)+deph449*PI()/180)</f>
        <v>0.83222590451970491</v>
      </c>
      <c r="AA515" s="8">
        <f>('4v'!R504-Z515)^2</f>
        <v>6.4520850490156022E-6</v>
      </c>
      <c r="AB515" s="9">
        <f>offs450+Ampl450*SIN(2*PI()*freq450*('4v'!Q504-reta450)+deph450*PI()/180)</f>
        <v>1.0036179741361324</v>
      </c>
      <c r="AC515" s="10">
        <f>('4v'!S504-AB515)^2</f>
        <v>8.0484222490846673E-6</v>
      </c>
      <c r="AD515" s="3"/>
      <c r="AE515" s="3"/>
      <c r="AF515" s="7">
        <f>offs451+Ampl451*SIN(2*PI()*freq451*('4v'!U503)+deph451*PI()/180)</f>
        <v>1.1454302913534797</v>
      </c>
      <c r="AG515" s="8">
        <f>('4v'!V503-AF515)^2</f>
        <v>4.2902478709998532E-6</v>
      </c>
      <c r="AH515" s="9">
        <f>offs452+Ampl452*SIN(2*PI()*freq452*('4v'!U503-reta452)+deph452*PI()/180)</f>
        <v>0.97469218201357155</v>
      </c>
      <c r="AI515" s="10">
        <f>('4v'!W503-AH515)^2</f>
        <v>2.6637799777214161E-5</v>
      </c>
      <c r="AL515" s="76"/>
      <c r="AN515" s="76"/>
      <c r="AO515" s="80"/>
    </row>
    <row r="516" spans="1:41" x14ac:dyDescent="0.25">
      <c r="A516" s="3"/>
      <c r="B516" s="7">
        <f>offs441+Ampl441*SIN(2*PI()*freq441*('4v'!A504)+deph441*PI()/180)</f>
        <v>-0.14053673475101991</v>
      </c>
      <c r="C516" s="8">
        <f>('4v'!B504-B516)^2</f>
        <v>2.7250259072402823E-6</v>
      </c>
      <c r="D516" s="9">
        <f>offs442+Ampl442*SIN(2*PI()*freq442*('4v'!A504-reta442)+deph442*PI()/180)</f>
        <v>1.1660257628895017</v>
      </c>
      <c r="E516" s="10">
        <f>('4v'!C504-D516)^2</f>
        <v>1.6061089360179106E-7</v>
      </c>
      <c r="F516" s="3"/>
      <c r="G516" s="3"/>
      <c r="H516" s="7">
        <f>offs443+Ampl443*SIN(2*PI()*freq443*('4v'!E504)+deph443*PI()/180)</f>
        <v>-0.17819992436607518</v>
      </c>
      <c r="I516" s="8">
        <f>('4v'!F504-H516)^2</f>
        <v>1.2033555414247813E-6</v>
      </c>
      <c r="J516" s="9">
        <f>offs444+Ampl444*SIN(2*PI()*freq444*('4v'!E504-reta444)+deph444*PI()/180)</f>
        <v>1.1104329313956571</v>
      </c>
      <c r="K516" s="10">
        <f>('4v'!G504-J516)^2</f>
        <v>2.0982432042044476E-6</v>
      </c>
      <c r="L516" s="3"/>
      <c r="M516" s="3"/>
      <c r="N516" s="7">
        <f>offs445+Ampl445*SIN(2*PI()*freq445*('4v'!I504)+deph445*PI()/180)</f>
        <v>0.41207082315931237</v>
      </c>
      <c r="O516" s="8">
        <f>('4v'!J504-N516)^2</f>
        <v>9.52625483379256E-6</v>
      </c>
      <c r="P516" s="9">
        <f>offs446+Ampl446*SIN(2*PI()*freq446*('4v'!I504-reta446)+deph446*PI()/180)</f>
        <v>1.0584362023707019</v>
      </c>
      <c r="Q516" s="10">
        <f>('4v'!K504-P516)^2</f>
        <v>1.0288904450010685E-6</v>
      </c>
      <c r="R516" s="3"/>
      <c r="S516" s="3"/>
      <c r="T516" s="7">
        <f>offs447+Ampl447*SIN(2*PI()*freq447*('4v'!M504)+deph447*PI()/180)</f>
        <v>0.55371661497747215</v>
      </c>
      <c r="U516" s="8">
        <f>('4v'!N504-T516)^2</f>
        <v>1.3728840676967719E-5</v>
      </c>
      <c r="V516" s="9">
        <f>offs448+Ampl448*SIN(2*PI()*freq448*('4v'!M504-reta448)+deph448*PI()/180)</f>
        <v>1.0443191448904359</v>
      </c>
      <c r="W516" s="10">
        <f>('4v'!O504-V516)^2</f>
        <v>2.0029248933337144E-5</v>
      </c>
      <c r="X516" s="3"/>
      <c r="Y516" s="3"/>
      <c r="Z516" s="7">
        <f>offs449+Ampl449*SIN(2*PI()*freq449*('4v'!Q505)+deph449*PI()/180)</f>
        <v>0.89780112103763776</v>
      </c>
      <c r="AA516" s="8">
        <f>('4v'!R505-Z516)^2</f>
        <v>1.1362824978896139E-5</v>
      </c>
      <c r="AB516" s="9">
        <f>offs450+Ampl450*SIN(2*PI()*freq450*('4v'!Q505-reta450)+deph450*PI()/180)</f>
        <v>1.0016616255982693</v>
      </c>
      <c r="AC516" s="10">
        <f>('4v'!S505-AB516)^2</f>
        <v>7.7550144432734263E-7</v>
      </c>
      <c r="AD516" s="3"/>
      <c r="AE516" s="3"/>
      <c r="AF516" s="7">
        <f>offs451+Ampl451*SIN(2*PI()*freq451*('4v'!U504)+deph451*PI()/180)</f>
        <v>1.2166053047266356</v>
      </c>
      <c r="AG516" s="8">
        <f>('4v'!V504-AF516)^2</f>
        <v>9.609973570642621E-7</v>
      </c>
      <c r="AH516" s="9">
        <f>offs452+Ampl452*SIN(2*PI()*freq452*('4v'!U504-reta452)+deph452*PI()/180)</f>
        <v>0.97348714219812438</v>
      </c>
      <c r="AI516" s="10">
        <f>('4v'!W504-AH516)^2</f>
        <v>1.5651061091780133E-5</v>
      </c>
      <c r="AL516" s="76"/>
      <c r="AN516" s="76"/>
      <c r="AO516" s="80"/>
    </row>
    <row r="517" spans="1:41" x14ac:dyDescent="0.25">
      <c r="A517" s="3"/>
      <c r="B517" s="7">
        <f>offs441+Ampl441*SIN(2*PI()*freq441*('4v'!A505)+deph441*PI()/180)</f>
        <v>-9.1354610942953995E-2</v>
      </c>
      <c r="C517" s="8">
        <f>('4v'!B505-B517)^2</f>
        <v>4.0191791632513887E-6</v>
      </c>
      <c r="D517" s="9">
        <f>offs442+Ampl442*SIN(2*PI()*freq442*('4v'!A505-reta442)+deph442*PI()/180)</f>
        <v>1.1580096652340628</v>
      </c>
      <c r="E517" s="10">
        <f>('4v'!C505-D517)^2</f>
        <v>3.8921234049162448E-4</v>
      </c>
      <c r="F517" s="3"/>
      <c r="G517" s="3"/>
      <c r="H517" s="7">
        <f>offs443+Ampl443*SIN(2*PI()*freq443*('4v'!E505)+deph443*PI()/180)</f>
        <v>-0.10427167557110845</v>
      </c>
      <c r="I517" s="8">
        <f>('4v'!F505-H517)^2</f>
        <v>7.6155269885350108E-6</v>
      </c>
      <c r="J517" s="9">
        <f>offs444+Ampl444*SIN(2*PI()*freq444*('4v'!E505-reta444)+deph444*PI()/180)</f>
        <v>1.1049018122811596</v>
      </c>
      <c r="K517" s="10">
        <f>('4v'!G505-J517)^2</f>
        <v>6.3576154381183919E-4</v>
      </c>
      <c r="L517" s="3"/>
      <c r="M517" s="3"/>
      <c r="N517" s="7">
        <f>offs445+Ampl445*SIN(2*PI()*freq445*('4v'!I505)+deph445*PI()/180)</f>
        <v>0.43452527890068732</v>
      </c>
      <c r="O517" s="8">
        <f>('4v'!J505-N517)^2</f>
        <v>4.4243710717686791E-6</v>
      </c>
      <c r="P517" s="9">
        <f>offs446+Ampl446*SIN(2*PI()*freq446*('4v'!I505-reta446)+deph446*PI()/180)</f>
        <v>1.0569327567439561</v>
      </c>
      <c r="Q517" s="10">
        <f>('4v'!K505-P517)^2</f>
        <v>2.3922199507274386E-7</v>
      </c>
      <c r="R517" s="3"/>
      <c r="S517" s="3"/>
      <c r="T517" s="7">
        <f>offs447+Ampl447*SIN(2*PI()*freq447*('4v'!M505)+deph447*PI()/180)</f>
        <v>0.58055828802184606</v>
      </c>
      <c r="U517" s="8">
        <f>('4v'!N505-T517)^2</f>
        <v>5.0814265583132169E-6</v>
      </c>
      <c r="V517" s="9">
        <f>offs448+Ampl448*SIN(2*PI()*freq448*('4v'!M505-reta448)+deph448*PI()/180)</f>
        <v>1.0430794558124281</v>
      </c>
      <c r="W517" s="10">
        <f>('4v'!O505-V517)^2</f>
        <v>1.046985681879722E-5</v>
      </c>
      <c r="X517" s="3"/>
      <c r="Y517" s="3"/>
      <c r="Z517" s="7">
        <f>offs449+Ampl449*SIN(2*PI()*freq449*('4v'!Q506)+deph449*PI()/180)</f>
        <v>0.96076102073688485</v>
      </c>
      <c r="AA517" s="8">
        <f>('4v'!R506-Z517)^2</f>
        <v>8.4738002702862535E-6</v>
      </c>
      <c r="AB517" s="9">
        <f>offs450+Ampl450*SIN(2*PI()*freq450*('4v'!Q506-reta450)+deph450*PI()/180)</f>
        <v>0.99948246505003357</v>
      </c>
      <c r="AC517" s="10">
        <f>('4v'!S506-AB517)^2</f>
        <v>6.7988739871468255E-6</v>
      </c>
      <c r="AD517" s="3"/>
      <c r="AE517" s="3"/>
      <c r="AF517" s="7">
        <f>offs451+Ampl451*SIN(2*PI()*freq451*('4v'!U505)+deph451*PI()/180)</f>
        <v>1.2811813104512417</v>
      </c>
      <c r="AG517" s="8">
        <f>('4v'!V505-AF517)^2</f>
        <v>9.3410335743696884E-6</v>
      </c>
      <c r="AH517" s="9">
        <f>offs452+Ampl452*SIN(2*PI()*freq452*('4v'!U505-reta452)+deph452*PI()/180)</f>
        <v>0.97193834100397325</v>
      </c>
      <c r="AI517" s="10">
        <f>('4v'!W505-AH517)^2</f>
        <v>1.9012573670930018E-5</v>
      </c>
      <c r="AL517" s="76"/>
      <c r="AN517" s="76"/>
      <c r="AO517" s="80"/>
    </row>
    <row r="518" spans="1:41" x14ac:dyDescent="0.25">
      <c r="A518" s="3"/>
      <c r="B518" s="7">
        <f>offs441+Ampl441*SIN(2*PI()*freq441*('4v'!A506)+deph441*PI()/180)</f>
        <v>-4.2409507193726936E-2</v>
      </c>
      <c r="C518" s="8">
        <f>('4v'!B506-B518)^2</f>
        <v>1.660475138261598E-5</v>
      </c>
      <c r="D518" s="9">
        <f>offs442+Ampl442*SIN(2*PI()*freq442*('4v'!A506-reta442)+deph442*PI()/180)</f>
        <v>1.1498176704165113</v>
      </c>
      <c r="E518" s="10">
        <f>('4v'!C506-D518)^2</f>
        <v>4.5377820403000253E-4</v>
      </c>
      <c r="F518" s="3"/>
      <c r="G518" s="3"/>
      <c r="H518" s="7">
        <f>offs443+Ampl443*SIN(2*PI()*freq443*('4v'!E506)+deph443*PI()/180)</f>
        <v>-3.0858342032030972E-2</v>
      </c>
      <c r="I518" s="8">
        <f>('4v'!F506-H518)^2</f>
        <v>3.8187333637768456E-6</v>
      </c>
      <c r="J518" s="9">
        <f>offs444+Ampl444*SIN(2*PI()*freq444*('4v'!E506-reta444)+deph444*PI()/180)</f>
        <v>1.0990493789009639</v>
      </c>
      <c r="K518" s="10">
        <f>('4v'!G506-J518)^2</f>
        <v>1.915794015124044E-4</v>
      </c>
      <c r="L518" s="3"/>
      <c r="M518" s="3"/>
      <c r="N518" s="7">
        <f>offs445+Ampl445*SIN(2*PI()*freq445*('4v'!I506)+deph445*PI()/180)</f>
        <v>0.45683925156181998</v>
      </c>
      <c r="O518" s="8">
        <f>('4v'!J506-N518)^2</f>
        <v>9.6018747292601921E-7</v>
      </c>
      <c r="P518" s="9">
        <f>offs446+Ampl446*SIN(2*PI()*freq446*('4v'!I506-reta446)+deph446*PI()/180)</f>
        <v>1.0554024963660578</v>
      </c>
      <c r="Q518" s="10">
        <f>('4v'!K506-P518)^2</f>
        <v>4.3882190378752681E-9</v>
      </c>
      <c r="R518" s="3"/>
      <c r="S518" s="3"/>
      <c r="T518" s="7">
        <f>offs447+Ampl447*SIN(2*PI()*freq447*('4v'!M506)+deph447*PI()/180)</f>
        <v>0.60714432728386281</v>
      </c>
      <c r="U518" s="8">
        <f>('4v'!N506-T518)^2</f>
        <v>2.4651549872313147E-5</v>
      </c>
      <c r="V518" s="9">
        <f>offs448+Ampl448*SIN(2*PI()*freq448*('4v'!M506-reta448)+deph448*PI()/180)</f>
        <v>1.0418012044536413</v>
      </c>
      <c r="W518" s="10">
        <f>('4v'!O506-V518)^2</f>
        <v>1.5292748980849948E-5</v>
      </c>
      <c r="X518" s="3"/>
      <c r="Y518" s="3"/>
      <c r="Z518" s="7">
        <f>offs449+Ampl449*SIN(2*PI()*freq449*('4v'!Q507)+deph449*PI()/180)</f>
        <v>1.0209838309461103</v>
      </c>
      <c r="AA518" s="8">
        <f>('4v'!R507-Z518)^2</f>
        <v>1.0466318807245271E-5</v>
      </c>
      <c r="AB518" s="9">
        <f>offs450+Ampl450*SIN(2*PI()*freq450*('4v'!Q507-reta450)+deph450*PI()/180)</f>
        <v>0.997084707272619</v>
      </c>
      <c r="AC518" s="10">
        <f>('4v'!S507-AB518)^2</f>
        <v>3.6829207960738612E-5</v>
      </c>
      <c r="AD518" s="3"/>
      <c r="AE518" s="3"/>
      <c r="AF518" s="7">
        <f>offs451+Ampl451*SIN(2*PI()*freq451*('4v'!U506)+deph451*PI()/180)</f>
        <v>1.338903456534674</v>
      </c>
      <c r="AG518" s="8">
        <f>('4v'!V506-AF518)^2</f>
        <v>5.3572127443266478E-8</v>
      </c>
      <c r="AH518" s="9">
        <f>offs452+Ampl452*SIN(2*PI()*freq452*('4v'!U506-reta452)+deph452*PI()/180)</f>
        <v>0.97005189084185162</v>
      </c>
      <c r="AI518" s="10">
        <f>('4v'!W506-AH518)^2</f>
        <v>1.9597362525670103E-5</v>
      </c>
      <c r="AL518" s="76"/>
      <c r="AN518" s="76"/>
      <c r="AO518" s="80"/>
    </row>
    <row r="519" spans="1:41" x14ac:dyDescent="0.25">
      <c r="A519" s="3"/>
      <c r="B519" s="7">
        <f>offs441+Ampl441*SIN(2*PI()*freq441*('4v'!A507)+deph441*PI()/180)</f>
        <v>6.2676617200734253E-3</v>
      </c>
      <c r="C519" s="8">
        <f>('4v'!B507-B519)^2</f>
        <v>3.1193635595202042E-10</v>
      </c>
      <c r="D519" s="9">
        <f>offs442+Ampl442*SIN(2*PI()*freq442*('4v'!A507-reta442)+deph442*PI()/180)</f>
        <v>1.1414549526763564</v>
      </c>
      <c r="E519" s="10">
        <f>('4v'!C507-D519)^2</f>
        <v>2.6284618365062525E-5</v>
      </c>
      <c r="F519" s="3"/>
      <c r="G519" s="3"/>
      <c r="H519" s="7">
        <f>offs443+Ampl443*SIN(2*PI()*freq443*('4v'!E507)+deph443*PI()/180)</f>
        <v>4.1935751887107076E-2</v>
      </c>
      <c r="I519" s="8">
        <f>('4v'!F507-H519)^2</f>
        <v>2.0267739493435829E-6</v>
      </c>
      <c r="J519" s="9">
        <f>offs444+Ampl444*SIN(2*PI()*freq444*('4v'!E507-reta444)+deph444*PI()/180)</f>
        <v>1.0928839478831414</v>
      </c>
      <c r="K519" s="10">
        <f>('4v'!G507-J519)^2</f>
        <v>1.0065043120190892E-3</v>
      </c>
      <c r="L519" s="3"/>
      <c r="M519" s="3"/>
      <c r="N519" s="7">
        <f>offs445+Ampl445*SIN(2*PI()*freq445*('4v'!I507)+deph445*PI()/180)</f>
        <v>0.47900921750775544</v>
      </c>
      <c r="O519" s="8">
        <f>('4v'!J507-N519)^2</f>
        <v>5.0210613619999885E-6</v>
      </c>
      <c r="P519" s="9">
        <f>offs446+Ampl446*SIN(2*PI()*freq446*('4v'!I507-reta446)+deph446*PI()/180)</f>
        <v>1.0538456628828601</v>
      </c>
      <c r="Q519" s="10">
        <f>('4v'!K507-P519)^2</f>
        <v>5.2128784130275303E-6</v>
      </c>
      <c r="R519" s="3"/>
      <c r="S519" s="3"/>
      <c r="T519" s="7">
        <f>offs447+Ampl447*SIN(2*PI()*freq447*('4v'!M507)+deph447*PI()/180)</f>
        <v>0.63346817305614977</v>
      </c>
      <c r="U519" s="8">
        <f>('4v'!N507-T519)^2</f>
        <v>3.5819470221863831E-5</v>
      </c>
      <c r="V519" s="9">
        <f>offs448+Ampl448*SIN(2*PI()*freq448*('4v'!M507-reta448)+deph448*PI()/180)</f>
        <v>1.0404847059959867</v>
      </c>
      <c r="W519" s="10">
        <f>('4v'!O507-V519)^2</f>
        <v>6.7293340363942315E-6</v>
      </c>
      <c r="X519" s="3"/>
      <c r="Y519" s="3"/>
      <c r="Z519" s="7">
        <f>offs449+Ampl449*SIN(2*PI()*freq449*('4v'!Q508)+deph449*PI()/180)</f>
        <v>1.078353072882636</v>
      </c>
      <c r="AA519" s="8">
        <f>('4v'!R508-Z519)^2</f>
        <v>6.2796707175401001E-6</v>
      </c>
      <c r="AB519" s="9">
        <f>offs450+Ampl450*SIN(2*PI()*freq450*('4v'!Q508-reta450)+deph450*PI()/180)</f>
        <v>0.9944729898428194</v>
      </c>
      <c r="AC519" s="10">
        <f>('4v'!S508-AB519)^2</f>
        <v>5.422834640514707E-5</v>
      </c>
      <c r="AD519" s="3"/>
      <c r="AE519" s="3"/>
      <c r="AF519" s="7">
        <f>offs451+Ampl451*SIN(2*PI()*freq451*('4v'!U507)+deph451*PI()/180)</f>
        <v>1.3895439400370808</v>
      </c>
      <c r="AG519" s="8">
        <f>('4v'!V507-AF519)^2</f>
        <v>8.2700903442512226E-9</v>
      </c>
      <c r="AH519" s="9">
        <f>offs452+Ampl452*SIN(2*PI()*freq452*('4v'!U507-reta452)+deph452*PI()/180)</f>
        <v>0.9678352366687123</v>
      </c>
      <c r="AI519" s="10">
        <f>('4v'!W507-AH519)^2</f>
        <v>1.7332539559710875E-5</v>
      </c>
      <c r="AL519" s="76"/>
      <c r="AN519" s="76"/>
      <c r="AO519" s="80"/>
    </row>
    <row r="520" spans="1:41" x14ac:dyDescent="0.25">
      <c r="A520" s="3"/>
      <c r="B520" s="7">
        <f>offs441+Ampl441*SIN(2*PI()*freq441*('4v'!A508)+deph441*PI()/180)</f>
        <v>5.4646150255243775E-2</v>
      </c>
      <c r="C520" s="8">
        <f>('4v'!B508-B520)^2</f>
        <v>5.6884622849617202E-6</v>
      </c>
      <c r="D520" s="9">
        <f>offs442+Ampl442*SIN(2*PI()*freq442*('4v'!A508-reta442)+deph442*PI()/180)</f>
        <v>1.1329267940853642</v>
      </c>
      <c r="E520" s="10">
        <f>('4v'!C508-D520)^2</f>
        <v>2.0973003711857687E-6</v>
      </c>
      <c r="F520" s="3"/>
      <c r="G520" s="3"/>
      <c r="H520" s="7">
        <f>offs443+Ampl443*SIN(2*PI()*freq443*('4v'!E508)+deph443*PI()/180)</f>
        <v>0.11400716179563974</v>
      </c>
      <c r="I520" s="8">
        <f>('4v'!F508-H520)^2</f>
        <v>1.1240047161558146E-7</v>
      </c>
      <c r="J520" s="9">
        <f>offs444+Ampl444*SIN(2*PI()*freq444*('4v'!E508-reta444)+deph444*PI()/180)</f>
        <v>1.0864142806425332</v>
      </c>
      <c r="K520" s="10">
        <f>('4v'!G508-J520)^2</f>
        <v>7.9556751610330579E-6</v>
      </c>
      <c r="L520" s="3"/>
      <c r="M520" s="3"/>
      <c r="N520" s="7">
        <f>offs445+Ampl445*SIN(2*PI()*freq445*('4v'!I508)+deph445*PI()/180)</f>
        <v>0.50103167584386843</v>
      </c>
      <c r="O520" s="8">
        <f>('4v'!J508-N520)^2</f>
        <v>2.8991333355416384E-6</v>
      </c>
      <c r="P520" s="9">
        <f>offs446+Ampl446*SIN(2*PI()*freq446*('4v'!I508-reta446)+deph446*PI()/180)</f>
        <v>1.0522625021364171</v>
      </c>
      <c r="Q520" s="10">
        <f>('4v'!K508-P520)^2</f>
        <v>7.0391631960318783E-6</v>
      </c>
      <c r="R520" s="3"/>
      <c r="S520" s="3"/>
      <c r="T520" s="7">
        <f>offs447+Ampl447*SIN(2*PI()*freq447*('4v'!M508)+deph447*PI()/180)</f>
        <v>0.65952333032365518</v>
      </c>
      <c r="U520" s="8">
        <f>('4v'!N508-T520)^2</f>
        <v>2.8306759124143798E-5</v>
      </c>
      <c r="V520" s="9">
        <f>offs448+Ampl448*SIN(2*PI()*freq448*('4v'!M508-reta448)+deph448*PI()/180)</f>
        <v>1.0391302850520665</v>
      </c>
      <c r="W520" s="10">
        <f>('4v'!O508-V520)^2</f>
        <v>1.019394024450025E-5</v>
      </c>
      <c r="X520" s="3"/>
      <c r="Y520" s="3"/>
      <c r="Z520" s="7">
        <f>offs449+Ampl449*SIN(2*PI()*freq449*('4v'!Q509)+deph449*PI()/180)</f>
        <v>1.1327577869376235</v>
      </c>
      <c r="AA520" s="8">
        <f>('4v'!R509-Z520)^2</f>
        <v>1.2472130640467569E-6</v>
      </c>
      <c r="AB520" s="9">
        <f>offs450+Ampl450*SIN(2*PI()*freq450*('4v'!Q509-reta450)+deph450*PI()/180)</f>
        <v>0.99165236416334834</v>
      </c>
      <c r="AC520" s="10">
        <f>('4v'!S509-AB520)^2</f>
        <v>7.1391754764874415E-5</v>
      </c>
      <c r="AD520" s="3"/>
      <c r="AE520" s="3"/>
      <c r="AF520" s="7">
        <f>offs451+Ampl451*SIN(2*PI()*freq451*('4v'!U508)+deph451*PI()/180)</f>
        <v>1.4329029061055143</v>
      </c>
      <c r="AG520" s="8">
        <f>('4v'!V508-AF520)^2</f>
        <v>5.9238989304598121E-6</v>
      </c>
      <c r="AH520" s="9">
        <f>offs452+Ampl452*SIN(2*PI()*freq452*('4v'!U508-reta452)+deph452*PI()/180)</f>
        <v>0.96529712660588363</v>
      </c>
      <c r="AI520" s="10">
        <f>('4v'!W508-AH520)^2</f>
        <v>1.2802990007732347E-5</v>
      </c>
      <c r="AL520" s="76"/>
      <c r="AN520" s="76"/>
      <c r="AO520" s="80"/>
    </row>
    <row r="521" spans="1:41" x14ac:dyDescent="0.25">
      <c r="A521" s="3"/>
      <c r="B521" s="7">
        <f>offs441+Ampl441*SIN(2*PI()*freq441*('4v'!A509)+deph441*PI()/180)</f>
        <v>0.1026954015215098</v>
      </c>
      <c r="C521" s="8">
        <f>('4v'!B509-B521)^2</f>
        <v>5.5101154883575583E-7</v>
      </c>
      <c r="D521" s="9">
        <f>offs442+Ampl442*SIN(2*PI()*freq442*('4v'!A509-reta442)+deph442*PI()/180)</f>
        <v>1.1242385812112883</v>
      </c>
      <c r="E521" s="10">
        <f>('4v'!C509-D521)^2</f>
        <v>2.3269004442682092E-4</v>
      </c>
      <c r="F521" s="3"/>
      <c r="G521" s="3"/>
      <c r="H521" s="7">
        <f>offs443+Ampl443*SIN(2*PI()*freq443*('4v'!E509)+deph443*PI()/180)</f>
        <v>0.18525347027642425</v>
      </c>
      <c r="I521" s="8">
        <f>('4v'!F509-H521)^2</f>
        <v>1.0383025734327174E-5</v>
      </c>
      <c r="J521" s="9">
        <f>offs444+Ampl444*SIN(2*PI()*freq444*('4v'!E509-reta444)+deph444*PI()/180)</f>
        <v>1.0796495709303011</v>
      </c>
      <c r="K521" s="10">
        <f>('4v'!G509-J521)^2</f>
        <v>1.5229171362941098E-3</v>
      </c>
      <c r="L521" s="3"/>
      <c r="M521" s="3"/>
      <c r="N521" s="7">
        <f>offs445+Ampl445*SIN(2*PI()*freq445*('4v'!I509)+deph445*PI()/180)</f>
        <v>0.52290314896869505</v>
      </c>
      <c r="O521" s="8">
        <f>('4v'!J509-N521)^2</f>
        <v>1.0684471806174956E-5</v>
      </c>
      <c r="P521" s="9">
        <f>offs446+Ampl446*SIN(2*PI()*freq446*('4v'!I509-reta446)+deph446*PI()/180)</f>
        <v>1.0506532641261634</v>
      </c>
      <c r="Q521" s="10">
        <f>('4v'!K509-P521)^2</f>
        <v>8.9821536128056588E-6</v>
      </c>
      <c r="R521" s="3"/>
      <c r="S521" s="3"/>
      <c r="T521" s="7">
        <f>offs447+Ampl447*SIN(2*PI()*freq447*('4v'!M509)+deph447*PI()/180)</f>
        <v>0.6853033703661946</v>
      </c>
      <c r="U521" s="8">
        <f>('4v'!N509-T521)^2</f>
        <v>8.8677075559404194E-6</v>
      </c>
      <c r="V521" s="9">
        <f>offs448+Ampl448*SIN(2*PI()*freq448*('4v'!M509-reta448)+deph448*PI()/180)</f>
        <v>1.0377382755851334</v>
      </c>
      <c r="W521" s="10">
        <f>('4v'!O509-V521)^2</f>
        <v>3.2428287236242893E-6</v>
      </c>
      <c r="X521" s="3"/>
      <c r="Y521" s="3"/>
      <c r="Z521" s="7">
        <f>offs449+Ampl449*SIN(2*PI()*freq449*('4v'!Q510)+deph449*PI()/180)</f>
        <v>1.1840927472864551</v>
      </c>
      <c r="AA521" s="8">
        <f>('4v'!R510-Z521)^2</f>
        <v>2.7913964951967418E-6</v>
      </c>
      <c r="AB521" s="9">
        <f>offs450+Ampl450*SIN(2*PI()*freq450*('4v'!Q510-reta450)+deph450*PI()/180)</f>
        <v>0.98862828569276728</v>
      </c>
      <c r="AC521" s="10">
        <f>('4v'!S510-AB521)^2</f>
        <v>5.4439099764095048E-5</v>
      </c>
      <c r="AD521" s="3"/>
      <c r="AE521" s="3"/>
      <c r="AF521" s="7">
        <f>offs451+Ampl451*SIN(2*PI()*freq451*('4v'!U509)+deph451*PI()/180)</f>
        <v>1.4688092367097303</v>
      </c>
      <c r="AG521" s="8">
        <f>('4v'!V509-AF521)^2</f>
        <v>1.5159438353873558E-6</v>
      </c>
      <c r="AH521" s="9">
        <f>offs452+Ampl452*SIN(2*PI()*freq452*('4v'!U509-reta452)+deph452*PI()/180)</f>
        <v>0.96244757741423159</v>
      </c>
      <c r="AI521" s="10">
        <f>('4v'!W509-AH521)^2</f>
        <v>7.1908574285169486E-6</v>
      </c>
      <c r="AL521" s="76"/>
      <c r="AN521" s="76"/>
      <c r="AO521" s="80"/>
    </row>
    <row r="522" spans="1:41" x14ac:dyDescent="0.25">
      <c r="A522" s="3"/>
      <c r="B522" s="7">
        <f>offs441+Ampl441*SIN(2*PI()*freq441*('4v'!A510)+deph441*PI()/180)</f>
        <v>0.15038506658191297</v>
      </c>
      <c r="C522" s="8">
        <f>('4v'!B510-B522)^2</f>
        <v>2.4241449371937974E-6</v>
      </c>
      <c r="D522" s="9">
        <f>offs442+Ampl442*SIN(2*PI()*freq442*('4v'!A510-reta442)+deph442*PI()/180)</f>
        <v>1.1153958017155976</v>
      </c>
      <c r="E522" s="10">
        <f>('4v'!C510-D522)^2</f>
        <v>1.1394136428606789E-3</v>
      </c>
      <c r="F522" s="3"/>
      <c r="G522" s="3"/>
      <c r="H522" s="7">
        <f>offs443+Ampl443*SIN(2*PI()*freq443*('4v'!E510)+deph443*PI()/180)</f>
        <v>0.25557343242659536</v>
      </c>
      <c r="I522" s="8">
        <f>('4v'!F510-H522)^2</f>
        <v>1.6295350361494561E-6</v>
      </c>
      <c r="J522" s="9">
        <f>offs444+Ampl444*SIN(2*PI()*freq444*('4v'!E510-reta444)+deph444*PI()/180)</f>
        <v>1.0725994317691032</v>
      </c>
      <c r="K522" s="10">
        <f>('4v'!G510-J522)^2</f>
        <v>7.2879204030325314E-5</v>
      </c>
      <c r="L522" s="3"/>
      <c r="M522" s="3"/>
      <c r="N522" s="7">
        <f>offs445+Ampl445*SIN(2*PI()*freq445*('4v'!I510)+deph445*PI()/180)</f>
        <v>0.54462018312308702</v>
      </c>
      <c r="O522" s="8">
        <f>('4v'!J510-N522)^2</f>
        <v>9.2176413598506941E-6</v>
      </c>
      <c r="P522" s="9">
        <f>offs446+Ampl446*SIN(2*PI()*freq446*('4v'!I510-reta446)+deph446*PI()/180)</f>
        <v>1.0490182029694357</v>
      </c>
      <c r="Q522" s="10">
        <f>('4v'!K510-P522)^2</f>
        <v>1.0989841396001757E-5</v>
      </c>
      <c r="R522" s="3"/>
      <c r="S522" s="3"/>
      <c r="T522" s="7">
        <f>offs447+Ampl447*SIN(2*PI()*freq447*('4v'!M510)+deph447*PI()/180)</f>
        <v>0.71080193234464262</v>
      </c>
      <c r="U522" s="8">
        <f>('4v'!N510-T522)^2</f>
        <v>8.2364847469853909E-6</v>
      </c>
      <c r="V522" s="9">
        <f>offs448+Ampl448*SIN(2*PI()*freq448*('4v'!M510-reta448)+deph448*PI()/180)</f>
        <v>1.0363090208267445</v>
      </c>
      <c r="W522" s="10">
        <f>('4v'!O510-V522)^2</f>
        <v>5.4040479594000929E-6</v>
      </c>
      <c r="X522" s="3"/>
      <c r="Y522" s="3"/>
      <c r="Z522" s="7">
        <f>offs449+Ampl449*SIN(2*PI()*freq449*('4v'!Q511)+deph449*PI()/180)</f>
        <v>1.2322586654092236</v>
      </c>
      <c r="AA522" s="8">
        <f>('4v'!R511-Z522)^2</f>
        <v>1.0174059077642511E-6</v>
      </c>
      <c r="AB522" s="9">
        <f>offs450+Ampl450*SIN(2*PI()*freq450*('4v'!Q511-reta450)+deph450*PI()/180)</f>
        <v>0.98540660339391495</v>
      </c>
      <c r="AC522" s="10">
        <f>('4v'!S511-AB522)^2</f>
        <v>3.7327253630937382E-5</v>
      </c>
      <c r="AD522" s="3"/>
      <c r="AE522" s="3"/>
      <c r="AF522" s="7">
        <f>offs451+Ampl451*SIN(2*PI()*freq451*('4v'!U510)+deph451*PI()/180)</f>
        <v>1.4971212259668756</v>
      </c>
      <c r="AG522" s="8">
        <f>('4v'!V510-AF522)^2</f>
        <v>6.0627226763835853E-8</v>
      </c>
      <c r="AH522" s="9">
        <f>offs452+Ampl452*SIN(2*PI()*freq452*('4v'!U510-reta452)+deph452*PI()/180)</f>
        <v>0.95929783496258003</v>
      </c>
      <c r="AI522" s="10">
        <f>('4v'!W510-AH522)^2</f>
        <v>2.2077055360252139E-6</v>
      </c>
      <c r="AL522" s="76"/>
      <c r="AN522" s="76"/>
      <c r="AO522" s="80"/>
    </row>
    <row r="523" spans="1:41" x14ac:dyDescent="0.25">
      <c r="A523" s="3"/>
      <c r="B523" s="7">
        <f>offs441+Ampl441*SIN(2*PI()*freq441*('4v'!A511)+deph441*PI()/180)</f>
        <v>0.19768502362184948</v>
      </c>
      <c r="C523" s="8">
        <f>('4v'!B511-B523)^2</f>
        <v>3.9280212428449807E-6</v>
      </c>
      <c r="D523" s="9">
        <f>offs442+Ampl442*SIN(2*PI()*freq442*('4v'!A511-reta442)+deph442*PI()/180)</f>
        <v>1.1064040408873528</v>
      </c>
      <c r="E523" s="10">
        <f>('4v'!C511-D523)^2</f>
        <v>1.0611919246962984E-3</v>
      </c>
      <c r="F523" s="3"/>
      <c r="G523" s="3"/>
      <c r="H523" s="7">
        <f>offs443+Ampl443*SIN(2*PI()*freq443*('4v'!E511)+deph443*PI()/180)</f>
        <v>0.32486711973211246</v>
      </c>
      <c r="I523" s="8">
        <f>('4v'!F511-H523)^2</f>
        <v>6.6419460320123988E-8</v>
      </c>
      <c r="J523" s="9">
        <f>offs444+Ampl444*SIN(2*PI()*freq444*('4v'!E511-reta444)+deph444*PI()/180)</f>
        <v>1.0652738817924627</v>
      </c>
      <c r="K523" s="10">
        <f>('4v'!G511-J523)^2</f>
        <v>2.8596952185464884E-3</v>
      </c>
      <c r="L523" s="3"/>
      <c r="M523" s="3"/>
      <c r="N523" s="7">
        <f>offs445+Ampl445*SIN(2*PI()*freq445*('4v'!I511)+deph445*PI()/180)</f>
        <v>0.56617934893559929</v>
      </c>
      <c r="O523" s="8">
        <f>('4v'!J511-N523)^2</f>
        <v>8.7690670915358946E-6</v>
      </c>
      <c r="P523" s="9">
        <f>offs446+Ampl446*SIN(2*PI()*freq446*('4v'!I511-reta446)+deph446*PI()/180)</f>
        <v>1.047357576861345</v>
      </c>
      <c r="Q523" s="10">
        <f>('4v'!K511-P523)^2</f>
        <v>1.3014682962149006E-5</v>
      </c>
      <c r="R523" s="3"/>
      <c r="S523" s="3"/>
      <c r="T523" s="7">
        <f>offs447+Ampl447*SIN(2*PI()*freq447*('4v'!M511)+deph447*PI()/180)</f>
        <v>0.73601272487037428</v>
      </c>
      <c r="U523" s="8">
        <f>('4v'!N511-T523)^2</f>
        <v>2.5028859620230627E-5</v>
      </c>
      <c r="V523" s="9">
        <f>offs448+Ampl448*SIN(2*PI()*freq448*('4v'!M511-reta448)+deph448*PI()/180)</f>
        <v>1.0348428731921291</v>
      </c>
      <c r="W523" s="10">
        <f>('4v'!O511-V523)^2</f>
        <v>7.9052812070819069E-6</v>
      </c>
      <c r="X523" s="3"/>
      <c r="Y523" s="3"/>
      <c r="Z523" s="7">
        <f>offs449+Ampl449*SIN(2*PI()*freq449*('4v'!Q512)+deph449*PI()/180)</f>
        <v>1.2771623821277043</v>
      </c>
      <c r="AA523" s="8">
        <f>('4v'!R512-Z523)^2</f>
        <v>9.8085675887588337E-7</v>
      </c>
      <c r="AB523" s="9">
        <f>offs450+Ampl450*SIN(2*PI()*freq450*('4v'!Q512-reta450)+deph450*PI()/180)</f>
        <v>0.98199354842125031</v>
      </c>
      <c r="AC523" s="10">
        <f>('4v'!S512-AB523)^2</f>
        <v>2.1618300521551304E-5</v>
      </c>
      <c r="AD523" s="3"/>
      <c r="AE523" s="3"/>
      <c r="AF523" s="7">
        <f>offs451+Ampl451*SIN(2*PI()*freq451*('4v'!U511)+deph451*PI()/180)</f>
        <v>1.5177271393898697</v>
      </c>
      <c r="AG523" s="8">
        <f>('4v'!V511-AF523)^2</f>
        <v>1.0719988744295977E-5</v>
      </c>
      <c r="AH523" s="9">
        <f>offs452+Ampl452*SIN(2*PI()*freq452*('4v'!U511-reta452)+deph452*PI()/180)</f>
        <v>0.95586032984540559</v>
      </c>
      <c r="AI523" s="10">
        <f>('4v'!W511-AH523)^2</f>
        <v>3.8194051446429033E-6</v>
      </c>
      <c r="AL523" s="76"/>
      <c r="AN523" s="76"/>
      <c r="AO523" s="80"/>
    </row>
    <row r="524" spans="1:41" x14ac:dyDescent="0.25">
      <c r="A524" s="3"/>
      <c r="B524" s="7">
        <f>offs441+Ampl441*SIN(2*PI()*freq441*('4v'!A512)+deph441*PI()/180)</f>
        <v>0.24456539697465396</v>
      </c>
      <c r="C524" s="8">
        <f>('4v'!B512-B524)^2</f>
        <v>3.9493492654688149E-6</v>
      </c>
      <c r="D524" s="9">
        <f>offs442+Ampl442*SIN(2*PI()*freq442*('4v'!A512-reta442)+deph442*PI()/180)</f>
        <v>1.0972689781154168</v>
      </c>
      <c r="E524" s="10">
        <f>('4v'!C512-D524)^2</f>
        <v>1.8701323153399766E-4</v>
      </c>
      <c r="F524" s="3"/>
      <c r="G524" s="3"/>
      <c r="H524" s="7">
        <f>offs443+Ampl443*SIN(2*PI()*freq443*('4v'!E512)+deph443*PI()/180)</f>
        <v>0.3930360620716451</v>
      </c>
      <c r="I524" s="8">
        <f>('4v'!F512-H524)^2</f>
        <v>4.0822669829563262E-6</v>
      </c>
      <c r="J524" s="9">
        <f>offs444+Ampl444*SIN(2*PI()*freq444*('4v'!E512-reta444)+deph444*PI()/180)</f>
        <v>1.0576833310077418</v>
      </c>
      <c r="K524" s="10">
        <f>('4v'!G512-J524)^2</f>
        <v>4.7443399210640499E-3</v>
      </c>
      <c r="L524" s="3"/>
      <c r="M524" s="3"/>
      <c r="N524" s="7">
        <f>offs445+Ampl445*SIN(2*PI()*freq445*('4v'!I512)+deph445*PI()/180)</f>
        <v>0.58757724196402861</v>
      </c>
      <c r="O524" s="8">
        <f>('4v'!J512-N524)^2</f>
        <v>9.2887680907675821E-6</v>
      </c>
      <c r="P524" s="9">
        <f>offs446+Ampl446*SIN(2*PI()*freq446*('4v'!I512-reta446)+deph446*PI()/180)</f>
        <v>1.0456716480340043</v>
      </c>
      <c r="Q524" s="10">
        <f>('4v'!K512-P524)^2</f>
        <v>1.5013982308462182E-5</v>
      </c>
      <c r="R524" s="3"/>
      <c r="S524" s="3"/>
      <c r="T524" s="7">
        <f>offs447+Ampl447*SIN(2*PI()*freq447*('4v'!M512)+deph447*PI()/180)</f>
        <v>0.76092952755757093</v>
      </c>
      <c r="U524" s="8">
        <f>('4v'!N512-T524)^2</f>
        <v>2.9994379177057589E-5</v>
      </c>
      <c r="V524" s="9">
        <f>offs448+Ampl448*SIN(2*PI()*freq448*('4v'!M512-reta448)+deph448*PI()/180)</f>
        <v>1.0333401941932943</v>
      </c>
      <c r="W524" s="10">
        <f>('4v'!O512-V524)^2</f>
        <v>1.7133610801425819E-6</v>
      </c>
      <c r="X524" s="3"/>
      <c r="Y524" s="3"/>
      <c r="Z524" s="7">
        <f>offs449+Ampl449*SIN(2*PI()*freq449*('4v'!Q513)+deph449*PI()/180)</f>
        <v>1.3187170477873726</v>
      </c>
      <c r="AA524" s="8">
        <f>('4v'!R513-Z524)^2</f>
        <v>2.3410462316435898E-6</v>
      </c>
      <c r="AB524" s="9">
        <f>offs450+Ampl450*SIN(2*PI()*freq450*('4v'!Q513-reta450)+deph450*PI()/180)</f>
        <v>0.97839572206898451</v>
      </c>
      <c r="AC524" s="10">
        <f>('4v'!S513-AB524)^2</f>
        <v>1.106119310389074E-6</v>
      </c>
      <c r="AD524" s="3"/>
      <c r="AE524" s="3"/>
      <c r="AF524" s="7">
        <f>offs451+Ampl451*SIN(2*PI()*freq451*('4v'!U512)+deph451*PI()/180)</f>
        <v>1.5305456548523788</v>
      </c>
      <c r="AG524" s="8">
        <f>('4v'!V512-AF524)^2</f>
        <v>5.859569914345302E-6</v>
      </c>
      <c r="AH524" s="9">
        <f>offs452+Ampl452*SIN(2*PI()*freq452*('4v'!U512-reta452)+deph452*PI()/180)</f>
        <v>0.95214862832495895</v>
      </c>
      <c r="AI524" s="10">
        <f>('4v'!W512-AH524)^2</f>
        <v>3.8270441526223556E-8</v>
      </c>
      <c r="AL524" s="76"/>
      <c r="AN524" s="76"/>
      <c r="AO524" s="80"/>
    </row>
    <row r="525" spans="1:41" x14ac:dyDescent="0.25">
      <c r="A525" s="3"/>
      <c r="B525" s="7">
        <f>offs441+Ampl441*SIN(2*PI()*freq441*('4v'!A513)+deph441*PI()/180)</f>
        <v>0.29099657599171114</v>
      </c>
      <c r="C525" s="8">
        <f>('4v'!B513-B525)^2</f>
        <v>2.3823181369886206E-6</v>
      </c>
      <c r="D525" s="9">
        <f>offs442+Ampl442*SIN(2*PI()*freq442*('4v'!A513-reta442)+deph442*PI()/180)</f>
        <v>1.0879963833012318</v>
      </c>
      <c r="E525" s="10">
        <f>('4v'!C513-D525)^2</f>
        <v>1.9383620250945654E-5</v>
      </c>
      <c r="F525" s="3"/>
      <c r="G525" s="3"/>
      <c r="H525" s="7">
        <f>offs443+Ampl443*SIN(2*PI()*freq443*('4v'!E513)+deph443*PI()/180)</f>
        <v>0.45998338764800495</v>
      </c>
      <c r="I525" s="8">
        <f>('4v'!F513-H525)^2</f>
        <v>1.0875566308971158E-5</v>
      </c>
      <c r="J525" s="9">
        <f>offs444+Ampl444*SIN(2*PI()*freq444*('4v'!E513-reta444)+deph444*PI()/180)</f>
        <v>1.0498385660029517</v>
      </c>
      <c r="K525" s="10">
        <f>('4v'!G513-J525)^2</f>
        <v>2.616964289416596E-4</v>
      </c>
      <c r="L525" s="3"/>
      <c r="M525" s="3"/>
      <c r="N525" s="7">
        <f>offs445+Ampl445*SIN(2*PI()*freq445*('4v'!I513)+deph445*PI()/180)</f>
        <v>0.60881048323301301</v>
      </c>
      <c r="O525" s="8">
        <f>('4v'!J513-N525)^2</f>
        <v>2.7583575080477294E-5</v>
      </c>
      <c r="P525" s="9">
        <f>offs446+Ampl446*SIN(2*PI()*freq446*('4v'!I513-reta446)+deph446*PI()/180)</f>
        <v>1.0439606827151191</v>
      </c>
      <c r="Q525" s="10">
        <f>('4v'!K513-P525)^2</f>
        <v>1.6949217319572124E-5</v>
      </c>
      <c r="R525" s="3"/>
      <c r="S525" s="3"/>
      <c r="T525" s="7">
        <f>offs447+Ampl447*SIN(2*PI()*freq447*('4v'!M513)+deph447*PI()/180)</f>
        <v>0.78554619255800762</v>
      </c>
      <c r="U525" s="8">
        <f>('4v'!N513-T525)^2</f>
        <v>1.8468914016175419E-5</v>
      </c>
      <c r="V525" s="9">
        <f>offs448+Ampl448*SIN(2*PI()*freq448*('4v'!M513-reta448)+deph448*PI()/180)</f>
        <v>1.0318013543498836</v>
      </c>
      <c r="W525" s="10">
        <f>('4v'!O513-V525)^2</f>
        <v>2.9695710894056796E-6</v>
      </c>
      <c r="X525" s="3"/>
      <c r="Y525" s="3"/>
      <c r="Z525" s="7">
        <f>offs449+Ampl449*SIN(2*PI()*freq449*('4v'!Q514)+deph449*PI()/180)</f>
        <v>1.3568422902359862</v>
      </c>
      <c r="AA525" s="8">
        <f>('4v'!R514-Z525)^2</f>
        <v>3.5080772364468488E-7</v>
      </c>
      <c r="AB525" s="9">
        <f>offs450+Ampl450*SIN(2*PI()*freq450*('4v'!Q514-reta450)+deph450*PI()/180)</f>
        <v>0.9746200830033166</v>
      </c>
      <c r="AC525" s="10">
        <f>('4v'!S514-AB525)^2</f>
        <v>5.9431301577537318E-7</v>
      </c>
      <c r="AD525" s="3"/>
      <c r="AE525" s="3"/>
      <c r="AF525" s="7">
        <f>offs451+Ampl451*SIN(2*PI()*freq451*('4v'!U513)+deph451*PI()/180)</f>
        <v>1.5355261835300948</v>
      </c>
      <c r="AG525" s="8">
        <f>('4v'!V513-AF525)^2</f>
        <v>2.3783300404957564E-6</v>
      </c>
      <c r="AH525" s="9">
        <f>offs452+Ampl452*SIN(2*PI()*freq452*('4v'!U513-reta452)+deph452*PI()/180)</f>
        <v>0.94817737879142605</v>
      </c>
      <c r="AI525" s="10">
        <f>('4v'!W513-AH525)^2</f>
        <v>1.6998629253724722E-8</v>
      </c>
      <c r="AL525" s="76"/>
      <c r="AN525" s="76"/>
      <c r="AO525" s="80"/>
    </row>
    <row r="526" spans="1:41" x14ac:dyDescent="0.25">
      <c r="A526" s="3"/>
      <c r="B526" s="7">
        <f>offs441+Ampl441*SIN(2*PI()*freq441*('4v'!A514)+deph441*PI()/180)</f>
        <v>0.33694923374517549</v>
      </c>
      <c r="C526" s="8">
        <f>('4v'!B514-B526)^2</f>
        <v>3.8580712939570918E-7</v>
      </c>
      <c r="D526" s="9">
        <f>offs442+Ampl442*SIN(2*PI()*freq442*('4v'!A514-reta442)+deph442*PI()/180)</f>
        <v>1.0785921132144256</v>
      </c>
      <c r="E526" s="10">
        <f>('4v'!C514-D526)^2</f>
        <v>4.9917002288621534E-4</v>
      </c>
      <c r="F526" s="3"/>
      <c r="G526" s="3"/>
      <c r="H526" s="7">
        <f>offs443+Ampl443*SIN(2*PI()*freq443*('4v'!E514)+deph443*PI()/180)</f>
        <v>0.52561396064826915</v>
      </c>
      <c r="I526" s="8">
        <f>('4v'!F514-H526)^2</f>
        <v>1.65937228500996E-5</v>
      </c>
      <c r="J526" s="9">
        <f>offs444+Ampl444*SIN(2*PI()*freq444*('4v'!E514-reta444)+deph444*PI()/180)</f>
        <v>1.0417507346184205</v>
      </c>
      <c r="K526" s="10">
        <f>('4v'!G514-J526)^2</f>
        <v>1.6150942017452185E-3</v>
      </c>
      <c r="L526" s="3"/>
      <c r="M526" s="3"/>
      <c r="N526" s="7">
        <f>offs445+Ampl445*SIN(2*PI()*freq445*('4v'!I514)+deph445*PI()/180)</f>
        <v>0.62987571976761303</v>
      </c>
      <c r="O526" s="8">
        <f>('4v'!J514-N526)^2</f>
        <v>3.2161831535398676E-5</v>
      </c>
      <c r="P526" s="9">
        <f>offs446+Ampl446*SIN(2*PI()*freq446*('4v'!I514-reta446)+deph446*PI()/180)</f>
        <v>1.0422249510859476</v>
      </c>
      <c r="Q526" s="10">
        <f>('4v'!K514-P526)^2</f>
        <v>1.8786512649332953E-5</v>
      </c>
      <c r="R526" s="3"/>
      <c r="S526" s="3"/>
      <c r="T526" s="7">
        <f>offs447+Ampl447*SIN(2*PI()*freq447*('4v'!M514)+deph447*PI()/180)</f>
        <v>0.80985664607794283</v>
      </c>
      <c r="U526" s="8">
        <f>('4v'!N514-T526)^2</f>
        <v>1.1727843530991006E-5</v>
      </c>
      <c r="V526" s="9">
        <f>offs448+Ampl448*SIN(2*PI()*freq448*('4v'!M514-reta448)+deph448*PI()/180)</f>
        <v>1.0302267330978192</v>
      </c>
      <c r="W526" s="10">
        <f>('4v'!O514-V526)^2</f>
        <v>4.4173240492305907E-6</v>
      </c>
      <c r="X526" s="3"/>
      <c r="Y526" s="3"/>
      <c r="Z526" s="7">
        <f>offs449+Ampl449*SIN(2*PI()*freq449*('4v'!Q515)+deph449*PI()/180)</f>
        <v>1.3914643702738243</v>
      </c>
      <c r="AA526" s="8">
        <f>('4v'!R515-Z526)^2</f>
        <v>3.4070888663333191E-9</v>
      </c>
      <c r="AB526" s="9">
        <f>offs450+Ampl450*SIN(2*PI()*freq450*('4v'!Q515-reta450)+deph450*PI()/180)</f>
        <v>0.97067393380346312</v>
      </c>
      <c r="AC526" s="10">
        <f>('4v'!S515-AB526)^2</f>
        <v>6.5620724277175308E-7</v>
      </c>
      <c r="AD526" s="3"/>
      <c r="AE526" s="3"/>
      <c r="AF526" s="7">
        <f>offs451+Ampl451*SIN(2*PI()*freq451*('4v'!U514)+deph451*PI()/180)</f>
        <v>1.5326490695517139</v>
      </c>
      <c r="AG526" s="8">
        <f>('4v'!V514-AF526)^2</f>
        <v>6.6103986397499173E-6</v>
      </c>
      <c r="AH526" s="9">
        <f>offs452+Ampl452*SIN(2*PI()*freq452*('4v'!U514-reta452)+deph452*PI()/180)</f>
        <v>0.9439622539524245</v>
      </c>
      <c r="AI526" s="10">
        <f>('4v'!W514-AH526)^2</f>
        <v>3.1950149523865231E-8</v>
      </c>
      <c r="AL526" s="76"/>
      <c r="AN526" s="76"/>
      <c r="AO526" s="80"/>
    </row>
    <row r="527" spans="1:41" x14ac:dyDescent="0.25">
      <c r="A527" s="3"/>
      <c r="B527" s="7">
        <f>offs441+Ampl441*SIN(2*PI()*freq441*('4v'!A515)+deph441*PI()/180)</f>
        <v>0.38239434555148832</v>
      </c>
      <c r="C527" s="8">
        <f>('4v'!B515-B527)^2</f>
        <v>9.5941689444348544E-6</v>
      </c>
      <c r="D527" s="9">
        <f>offs442+Ampl442*SIN(2*PI()*freq442*('4v'!A515-reta442)+deph442*PI()/180)</f>
        <v>1.0690621077935507</v>
      </c>
      <c r="E527" s="10">
        <f>('4v'!C515-D527)^2</f>
        <v>1.9414693432104899E-3</v>
      </c>
      <c r="F527" s="3"/>
      <c r="G527" s="3"/>
      <c r="H527" s="7">
        <f>offs443+Ampl443*SIN(2*PI()*freq443*('4v'!E515)+deph443*PI()/180)</f>
        <v>0.58983451643697649</v>
      </c>
      <c r="I527" s="8">
        <f>('4v'!F515-H527)^2</f>
        <v>1.8542355651741442E-5</v>
      </c>
      <c r="J527" s="9">
        <f>offs444+Ampl444*SIN(2*PI()*freq444*('4v'!E515-reta444)+deph444*PI()/180)</f>
        <v>1.0334313301051024</v>
      </c>
      <c r="K527" s="10">
        <f>('4v'!G515-J527)^2</f>
        <v>1.7334257701766547E-3</v>
      </c>
      <c r="L527" s="3"/>
      <c r="M527" s="3"/>
      <c r="N527" s="7">
        <f>offs445+Ampl445*SIN(2*PI()*freq445*('4v'!I515)+deph445*PI()/180)</f>
        <v>0.65076962512278391</v>
      </c>
      <c r="O527" s="8">
        <f>('4v'!J515-N527)^2</f>
        <v>1.856304193720013E-5</v>
      </c>
      <c r="P527" s="9">
        <f>offs446+Ampl446*SIN(2*PI()*freq446*('4v'!I515-reta446)+deph446*PI()/180)</f>
        <v>1.0404647272386351</v>
      </c>
      <c r="Q527" s="10">
        <f>('4v'!K515-P527)^2</f>
        <v>6.6260795582383853E-6</v>
      </c>
      <c r="R527" s="3"/>
      <c r="S527" s="3"/>
      <c r="T527" s="7">
        <f>offs447+Ampl447*SIN(2*PI()*freq447*('4v'!M515)+deph447*PI()/180)</f>
        <v>0.83385488987673551</v>
      </c>
      <c r="U527" s="8">
        <f>('4v'!N515-T527)^2</f>
        <v>8.2016375285221545E-6</v>
      </c>
      <c r="V527" s="9">
        <f>offs448+Ampl448*SIN(2*PI()*freq448*('4v'!M515-reta448)+deph448*PI()/180)</f>
        <v>1.0286167186957424</v>
      </c>
      <c r="W527" s="10">
        <f>('4v'!O515-V527)^2</f>
        <v>5.9773340421472405E-6</v>
      </c>
      <c r="X527" s="3"/>
      <c r="Y527" s="3"/>
      <c r="Z527" s="7">
        <f>offs449+Ampl449*SIN(2*PI()*freq449*('4v'!Q516)+deph449*PI()/180)</f>
        <v>1.4225163242749359</v>
      </c>
      <c r="AA527" s="8">
        <f>('4v'!R516-Z527)^2</f>
        <v>1.9509308172158198E-8</v>
      </c>
      <c r="AB527" s="9">
        <f>offs450+Ampl450*SIN(2*PI()*freq450*('4v'!Q516-reta450)+deph450*PI()/180)</f>
        <v>0.96656490683751639</v>
      </c>
      <c r="AC527" s="10">
        <f>('4v'!S516-AB527)^2</f>
        <v>1.0263577558711397E-6</v>
      </c>
      <c r="AD527" s="3"/>
      <c r="AE527" s="3"/>
      <c r="AF527" s="7">
        <f>offs451+Ampl451*SIN(2*PI()*freq451*('4v'!U515)+deph451*PI()/180)</f>
        <v>1.5219256675716804</v>
      </c>
      <c r="AG527" s="8">
        <f>('4v'!V515-AF527)^2</f>
        <v>1.2721117566876116E-5</v>
      </c>
      <c r="AH527" s="9">
        <f>offs452+Ampl452*SIN(2*PI()*freq452*('4v'!U515-reta452)+deph452*PI()/180)</f>
        <v>0.93951988897998651</v>
      </c>
      <c r="AI527" s="10">
        <f>('4v'!W515-AH527)^2</f>
        <v>5.0995454890473301E-7</v>
      </c>
      <c r="AL527" s="76"/>
      <c r="AN527" s="76"/>
      <c r="AO527" s="80"/>
    </row>
    <row r="528" spans="1:41" x14ac:dyDescent="0.25">
      <c r="A528" s="3"/>
      <c r="B528" s="7">
        <f>offs441+Ampl441*SIN(2*PI()*freq441*('4v'!A516)+deph441*PI()/180)</f>
        <v>0.42730320730398974</v>
      </c>
      <c r="C528" s="8">
        <f>('4v'!B516-B528)^2</f>
        <v>1.2798562160605523E-6</v>
      </c>
      <c r="D528" s="9">
        <f>offs442+Ampl442*SIN(2*PI()*freq442*('4v'!A516-reta442)+deph442*PI()/180)</f>
        <v>1.0594123863942913</v>
      </c>
      <c r="E528" s="10">
        <f>('4v'!C516-D528)^2</f>
        <v>1.3224486006933834E-3</v>
      </c>
      <c r="F528" s="3"/>
      <c r="G528" s="3"/>
      <c r="H528" s="7">
        <f>offs443+Ampl443*SIN(2*PI()*freq443*('4v'!E516)+deph443*PI()/180)</f>
        <v>0.65255379409027836</v>
      </c>
      <c r="I528" s="8">
        <f>('4v'!F516-H528)^2</f>
        <v>1.6701982543735868E-5</v>
      </c>
      <c r="J528" s="9">
        <f>offs444+Ampl444*SIN(2*PI()*freq444*('4v'!E516-reta444)+deph444*PI()/180)</f>
        <v>1.0248921747920383</v>
      </c>
      <c r="K528" s="10">
        <f>('4v'!G516-J528)^2</f>
        <v>1.3481473562134932E-4</v>
      </c>
      <c r="L528" s="3"/>
      <c r="M528" s="3"/>
      <c r="N528" s="7">
        <f>offs445+Ampl445*SIN(2*PI()*freq445*('4v'!I516)+deph445*PI()/180)</f>
        <v>0.6714888999086599</v>
      </c>
      <c r="O528" s="8">
        <f>('4v'!J516-N528)^2</f>
        <v>2.5741316414944637E-5</v>
      </c>
      <c r="P528" s="9">
        <f>offs446+Ampl446*SIN(2*PI()*freq446*('4v'!I516-reta446)+deph446*PI()/180)</f>
        <v>1.0386802891329328</v>
      </c>
      <c r="Q528" s="10">
        <f>('4v'!K516-P528)^2</f>
        <v>6.2359313298935345E-7</v>
      </c>
      <c r="R528" s="3"/>
      <c r="S528" s="3"/>
      <c r="T528" s="7">
        <f>offs447+Ampl447*SIN(2*PI()*freq447*('4v'!M516)+deph447*PI()/180)</f>
        <v>0.8575350027468216</v>
      </c>
      <c r="U528" s="8">
        <f>('4v'!N516-T528)^2</f>
        <v>4.4636730174965555E-7</v>
      </c>
      <c r="V528" s="9">
        <f>offs448+Ampl448*SIN(2*PI()*freq448*('4v'!M516-reta448)+deph448*PI()/180)</f>
        <v>1.0269717081292793</v>
      </c>
      <c r="W528" s="10">
        <f>('4v'!O516-V528)^2</f>
        <v>7.5788335208274375E-6</v>
      </c>
      <c r="X528" s="3"/>
      <c r="Y528" s="3"/>
      <c r="Z528" s="7">
        <f>offs449+Ampl449*SIN(2*PI()*freq449*('4v'!Q517)+deph449*PI()/180)</f>
        <v>1.4499380937035387</v>
      </c>
      <c r="AA528" s="8">
        <f>('4v'!R517-Z528)^2</f>
        <v>1.4777056401585607E-5</v>
      </c>
      <c r="AB528" s="9">
        <f>offs450+Ampl450*SIN(2*PI()*freq450*('4v'!Q517-reta450)+deph450*PI()/180)</f>
        <v>0.96230094950044709</v>
      </c>
      <c r="AC528" s="10">
        <f>('4v'!S517-AB528)^2</f>
        <v>3.3866522107062775E-7</v>
      </c>
      <c r="AD528" s="3"/>
      <c r="AE528" s="3"/>
      <c r="AF528" s="7">
        <f>offs451+Ampl451*SIN(2*PI()*freq451*('4v'!U516)+deph451*PI()/180)</f>
        <v>1.5033982979585534</v>
      </c>
      <c r="AG528" s="8">
        <f>('4v'!V516-AF528)^2</f>
        <v>4.4129177773819307E-7</v>
      </c>
      <c r="AH528" s="9">
        <f>offs452+Ampl452*SIN(2*PI()*freq452*('4v'!U516-reta452)+deph452*PI()/180)</f>
        <v>0.93486781585913459</v>
      </c>
      <c r="AI528" s="10">
        <f>('4v'!W516-AH528)^2</f>
        <v>2.1321377252350057E-6</v>
      </c>
      <c r="AL528" s="76"/>
      <c r="AN528" s="76"/>
      <c r="AO528" s="80"/>
    </row>
    <row r="529" spans="1:41" x14ac:dyDescent="0.25">
      <c r="A529" s="3"/>
      <c r="B529" s="7">
        <f>offs441+Ampl441*SIN(2*PI()*freq441*('4v'!A517)+deph441*PI()/180)</f>
        <v>0.47164745360304705</v>
      </c>
      <c r="C529" s="8">
        <f>('4v'!B517-B529)^2</f>
        <v>1.1239567343722051E-5</v>
      </c>
      <c r="D529" s="9">
        <f>offs442+Ampl442*SIN(2*PI()*freq442*('4v'!A517-reta442)+deph442*PI()/180)</f>
        <v>1.0496490439875097</v>
      </c>
      <c r="E529" s="10">
        <f>('4v'!C517-D529)^2</f>
        <v>2.8346921344335165E-4</v>
      </c>
      <c r="F529" s="3"/>
      <c r="G529" s="3"/>
      <c r="H529" s="7">
        <f>offs443+Ampl443*SIN(2*PI()*freq443*('4v'!E517)+deph443*PI()/180)</f>
        <v>0.71368266608270448</v>
      </c>
      <c r="I529" s="8">
        <f>('4v'!F517-H529)^2</f>
        <v>1.2283860787824936E-5</v>
      </c>
      <c r="J529" s="9">
        <f>offs444+Ampl444*SIN(2*PI()*freq444*('4v'!E517-reta444)+deph444*PI()/180)</f>
        <v>1.0161454032861812</v>
      </c>
      <c r="K529" s="10">
        <f>('4v'!G517-J529)^2</f>
        <v>1.1680630825789121E-4</v>
      </c>
      <c r="L529" s="3"/>
      <c r="M529" s="3"/>
      <c r="N529" s="7">
        <f>offs445+Ampl445*SIN(2*PI()*freq445*('4v'!I517)+deph445*PI()/180)</f>
        <v>0.692030272311567</v>
      </c>
      <c r="O529" s="8">
        <f>('4v'!J517-N529)^2</f>
        <v>1.6511769654939192E-5</v>
      </c>
      <c r="P529" s="9">
        <f>offs446+Ampl446*SIN(2*PI()*freq446*('4v'!I517-reta446)+deph446*PI()/180)</f>
        <v>1.0368719185523028</v>
      </c>
      <c r="Q529" s="10">
        <f>('4v'!K517-P529)^2</f>
        <v>1.0377322656115886E-6</v>
      </c>
      <c r="R529" s="3"/>
      <c r="S529" s="3"/>
      <c r="T529" s="7">
        <f>offs447+Ampl447*SIN(2*PI()*freq447*('4v'!M517)+deph447*PI()/180)</f>
        <v>0.88089114197468366</v>
      </c>
      <c r="U529" s="8">
        <f>('4v'!N517-T529)^2</f>
        <v>7.3040360864438915E-6</v>
      </c>
      <c r="V529" s="9">
        <f>offs448+Ampl448*SIN(2*PI()*freq448*('4v'!M517-reta448)+deph448*PI()/180)</f>
        <v>1.0252921070131555</v>
      </c>
      <c r="W529" s="10">
        <f>('4v'!O517-V529)^2</f>
        <v>1.1521167449304108E-6</v>
      </c>
      <c r="X529" s="3"/>
      <c r="Y529" s="3"/>
      <c r="Z529" s="7">
        <f>offs449+Ampl449*SIN(2*PI()*freq449*('4v'!Q518)+deph449*PI()/180)</f>
        <v>1.4736766412750748</v>
      </c>
      <c r="AA529" s="8">
        <f>('4v'!R518-Z529)^2</f>
        <v>5.7427940719427027E-8</v>
      </c>
      <c r="AB529" s="9">
        <f>offs450+Ampl450*SIN(2*PI()*freq450*('4v'!Q518-reta450)+deph450*PI()/180)</f>
        <v>0.95789030884280468</v>
      </c>
      <c r="AC529" s="10">
        <f>('4v'!S518-AB529)^2</f>
        <v>4.1262156148564431E-6</v>
      </c>
      <c r="AD529" s="3"/>
      <c r="AE529" s="3"/>
      <c r="AF529" s="7">
        <f>offs451+Ampl451*SIN(2*PI()*freq451*('4v'!U517)+deph451*PI()/180)</f>
        <v>1.4771400797758454</v>
      </c>
      <c r="AG529" s="8">
        <f>('4v'!V517-AF529)^2</f>
        <v>4.1583457819265519E-8</v>
      </c>
      <c r="AH529" s="9">
        <f>offs452+Ampl452*SIN(2*PI()*freq452*('4v'!U517-reta452)+deph452*PI()/180)</f>
        <v>0.930024394197147</v>
      </c>
      <c r="AI529" s="10">
        <f>('4v'!W517-AH529)^2</f>
        <v>5.7485135858742622E-6</v>
      </c>
      <c r="AL529" s="76"/>
      <c r="AN529" s="76"/>
      <c r="AO529" s="80"/>
    </row>
    <row r="530" spans="1:41" x14ac:dyDescent="0.25">
      <c r="A530" s="3"/>
      <c r="B530" s="7">
        <f>offs441+Ampl441*SIN(2*PI()*freq441*('4v'!A518)+deph441*PI()/180)</f>
        <v>0.51539907567224996</v>
      </c>
      <c r="C530" s="8">
        <f>('4v'!B518-B530)^2</f>
        <v>2.0455939899688014E-5</v>
      </c>
      <c r="D530" s="9">
        <f>offs442+Ampl442*SIN(2*PI()*freq442*('4v'!A518-reta442)+deph442*PI()/180)</f>
        <v>1.0397782473095309</v>
      </c>
      <c r="E530" s="10">
        <f>('4v'!C518-D530)^2</f>
        <v>1.1820141270067922E-4</v>
      </c>
      <c r="F530" s="3"/>
      <c r="G530" s="3"/>
      <c r="H530" s="7">
        <f>offs443+Ampl443*SIN(2*PI()*freq443*('4v'!E518)+deph443*PI()/180)</f>
        <v>0.7731342649422539</v>
      </c>
      <c r="I530" s="8">
        <f>('4v'!F518-H530)^2</f>
        <v>7.0062651999250699E-6</v>
      </c>
      <c r="J530" s="9">
        <f>offs444+Ampl444*SIN(2*PI()*freq444*('4v'!E518-reta444)+deph444*PI()/180)</f>
        <v>1.0072034452284535</v>
      </c>
      <c r="K530" s="10">
        <f>('4v'!G518-J530)^2</f>
        <v>5.5960419615345232E-4</v>
      </c>
      <c r="L530" s="3"/>
      <c r="M530" s="3"/>
      <c r="N530" s="7">
        <f>offs445+Ampl445*SIN(2*PI()*freq445*('4v'!I518)+deph445*PI()/180)</f>
        <v>0.71239049861067949</v>
      </c>
      <c r="O530" s="8">
        <f>('4v'!J518-N530)^2</f>
        <v>1.6418870100415072E-6</v>
      </c>
      <c r="P530" s="9">
        <f>offs446+Ampl446*SIN(2*PI()*freq446*('4v'!I518-reta446)+deph446*PI()/180)</f>
        <v>1.0350399010594233</v>
      </c>
      <c r="Q530" s="10">
        <f>('4v'!K518-P530)^2</f>
        <v>8.1265414638839731E-6</v>
      </c>
      <c r="R530" s="3"/>
      <c r="S530" s="3"/>
      <c r="T530" s="7">
        <f>offs447+Ampl447*SIN(2*PI()*freq447*('4v'!M518)+deph447*PI()/180)</f>
        <v>0.90391754478245234</v>
      </c>
      <c r="U530" s="8">
        <f>('4v'!N518-T530)^2</f>
        <v>9.6950979077792566E-6</v>
      </c>
      <c r="V530" s="9">
        <f>offs448+Ampl448*SIN(2*PI()*freq448*('4v'!M518-reta448)+deph448*PI()/180)</f>
        <v>1.0235783294911824</v>
      </c>
      <c r="W530" s="10">
        <f>('4v'!O518-V530)^2</f>
        <v>1.7232324625301536E-6</v>
      </c>
      <c r="X530" s="3"/>
      <c r="Y530" s="3"/>
      <c r="Z530" s="7">
        <f>offs449+Ampl449*SIN(2*PI()*freq449*('4v'!Q519)+deph449*PI()/180)</f>
        <v>1.4936860535372485</v>
      </c>
      <c r="AA530" s="8">
        <f>('4v'!R519-Z530)^2</f>
        <v>5.1416577528057302E-7</v>
      </c>
      <c r="AB530" s="9">
        <f>offs450+Ampl450*SIN(2*PI()*freq450*('4v'!Q519-reta450)+deph450*PI()/180)</f>
        <v>0.95334151561984348</v>
      </c>
      <c r="AC530" s="10">
        <f>('4v'!S519-AB530)^2</f>
        <v>1.927975626549194E-6</v>
      </c>
      <c r="AD530" s="3"/>
      <c r="AE530" s="3"/>
      <c r="AF530" s="7">
        <f>offs451+Ampl451*SIN(2*PI()*freq451*('4v'!U518)+deph451*PI()/180)</f>
        <v>1.443254642214485</v>
      </c>
      <c r="AG530" s="8">
        <f>('4v'!V518-AF530)^2</f>
        <v>9.1242793879285276E-6</v>
      </c>
      <c r="AH530" s="9">
        <f>offs452+Ampl452*SIN(2*PI()*freq452*('4v'!U518-reta452)+deph452*PI()/180)</f>
        <v>0.92500873876657452</v>
      </c>
      <c r="AI530" s="10">
        <f>('4v'!W518-AH530)^2</f>
        <v>2.4126204592624237E-6</v>
      </c>
      <c r="AL530" s="76"/>
      <c r="AN530" s="76"/>
      <c r="AO530" s="80"/>
    </row>
    <row r="531" spans="1:41" x14ac:dyDescent="0.25">
      <c r="A531" s="3"/>
      <c r="B531" s="7">
        <f>offs441+Ampl441*SIN(2*PI()*freq441*('4v'!A519)+deph441*PI()/180)</f>
        <v>0.5585304390493534</v>
      </c>
      <c r="C531" s="8">
        <f>('4v'!B519-B531)^2</f>
        <v>1.9011003515543628E-5</v>
      </c>
      <c r="D531" s="9">
        <f>offs442+Ampl442*SIN(2*PI()*freq442*('4v'!A519-reta442)+deph442*PI()/180)</f>
        <v>1.0298062309671026</v>
      </c>
      <c r="E531" s="10">
        <f>('4v'!C519-D531)^2</f>
        <v>1.0336244911856537E-3</v>
      </c>
      <c r="F531" s="3"/>
      <c r="G531" s="3"/>
      <c r="H531" s="7">
        <f>offs443+Ampl443*SIN(2*PI()*freq443*('4v'!E519)+deph443*PI()/180)</f>
        <v>0.83082410669382512</v>
      </c>
      <c r="I531" s="8">
        <f>('4v'!F519-H531)^2</f>
        <v>2.5529434492574223E-6</v>
      </c>
      <c r="J531" s="9">
        <f>offs444+Ampl444*SIN(2*PI()*freq444*('4v'!E519-reta444)+deph444*PI()/180)</f>
        <v>0.9980790076305488</v>
      </c>
      <c r="K531" s="10">
        <f>('4v'!G519-J531)^2</f>
        <v>1.2064154921787187E-3</v>
      </c>
      <c r="L531" s="3"/>
      <c r="M531" s="3"/>
      <c r="N531" s="7">
        <f>offs445+Ampl445*SIN(2*PI()*freq445*('4v'!I519)+deph445*PI()/180)</f>
        <v>0.73256636369024219</v>
      </c>
      <c r="O531" s="8">
        <f>('4v'!J519-N531)^2</f>
        <v>2.063881547047346E-5</v>
      </c>
      <c r="P531" s="9">
        <f>offs446+Ampl446*SIN(2*PI()*freq446*('4v'!I519-reta446)+deph446*PI()/180)</f>
        <v>1.0331845259510941</v>
      </c>
      <c r="Q531" s="10">
        <f>('4v'!K519-P531)^2</f>
        <v>2.2147227075366872E-5</v>
      </c>
      <c r="R531" s="3"/>
      <c r="S531" s="3"/>
      <c r="T531" s="7">
        <f>offs447+Ampl447*SIN(2*PI()*freq447*('4v'!M519)+deph447*PI()/180)</f>
        <v>0.9266085297497868</v>
      </c>
      <c r="U531" s="8">
        <f>('4v'!N519-T531)^2</f>
        <v>1.4901223175851165E-5</v>
      </c>
      <c r="V531" s="9">
        <f>offs448+Ampl448*SIN(2*PI()*freq448*('4v'!M519-reta448)+deph448*PI()/180)</f>
        <v>1.0218307981341406</v>
      </c>
      <c r="W531" s="10">
        <f>('4v'!O519-V531)^2</f>
        <v>2.305259590197376E-6</v>
      </c>
      <c r="X531" s="3"/>
      <c r="Y531" s="3"/>
      <c r="Z531" s="7">
        <f>offs449+Ampl449*SIN(2*PI()*freq449*('4v'!Q520)+deph449*PI()/180)</f>
        <v>1.5099276296726398</v>
      </c>
      <c r="AA531" s="8">
        <f>('4v'!R520-Z531)^2</f>
        <v>1.778568103745435E-6</v>
      </c>
      <c r="AB531" s="9">
        <f>offs450+Ampl450*SIN(2*PI()*freq450*('4v'!Q520-reta450)+deph450*PI()/180)</f>
        <v>0.94866336779192828</v>
      </c>
      <c r="AC531" s="10">
        <f>('4v'!S520-AB531)^2</f>
        <v>3.7990925492657708E-7</v>
      </c>
      <c r="AD531" s="3"/>
      <c r="AE531" s="3"/>
      <c r="AF531" s="7">
        <f>offs451+Ampl451*SIN(2*PI()*freq451*('4v'!U519)+deph451*PI()/180)</f>
        <v>1.4018757156157433</v>
      </c>
      <c r="AG531" s="8">
        <f>('4v'!V519-AF531)^2</f>
        <v>4.9521566784087027E-7</v>
      </c>
      <c r="AH531" s="9">
        <f>offs452+Ampl452*SIN(2*PI()*freq452*('4v'!U519-reta452)+deph452*PI()/180)</f>
        <v>0.91984064406796673</v>
      </c>
      <c r="AI531" s="10">
        <f>('4v'!W519-AH531)^2</f>
        <v>7.4365775351305731E-7</v>
      </c>
      <c r="AL531" s="76"/>
      <c r="AN531" s="76"/>
      <c r="AO531" s="80"/>
    </row>
    <row r="532" spans="1:41" x14ac:dyDescent="0.25">
      <c r="A532" s="3"/>
      <c r="B532" s="7">
        <f>offs441+Ampl441*SIN(2*PI()*freq441*('4v'!A520)+deph441*PI()/180)</f>
        <v>0.60101430104079656</v>
      </c>
      <c r="C532" s="8">
        <f>('4v'!B520-B532)^2</f>
        <v>4.6215509088914413E-5</v>
      </c>
      <c r="D532" s="9">
        <f>offs442+Ampl442*SIN(2*PI()*freq442*('4v'!A520-reta442)+deph442*PI()/180)</f>
        <v>1.0197392934994798</v>
      </c>
      <c r="E532" s="10">
        <f>('4v'!C520-D532)^2</f>
        <v>3.0565631916619259E-3</v>
      </c>
      <c r="F532" s="3"/>
      <c r="G532" s="3"/>
      <c r="H532" s="7">
        <f>offs443+Ampl443*SIN(2*PI()*freq443*('4v'!E520)+deph443*PI()/180)</f>
        <v>0.88667021091556952</v>
      </c>
      <c r="I532" s="8">
        <f>('4v'!F520-H532)^2</f>
        <v>1.8882406295087699E-5</v>
      </c>
      <c r="J532" s="9">
        <f>offs444+Ampl444*SIN(2*PI()*freq444*('4v'!E520-reta444)+deph444*PI()/180)</f>
        <v>0.98878505681757212</v>
      </c>
      <c r="K532" s="10">
        <f>('4v'!G520-J532)^2</f>
        <v>1.0438484242894432E-3</v>
      </c>
      <c r="L532" s="3"/>
      <c r="M532" s="3"/>
      <c r="N532" s="7">
        <f>offs445+Ampl445*SIN(2*PI()*freq445*('4v'!I520)+deph445*PI()/180)</f>
        <v>0.75255468154727212</v>
      </c>
      <c r="O532" s="8">
        <f>('4v'!J520-N532)^2</f>
        <v>1.6694811320811633E-5</v>
      </c>
      <c r="P532" s="9">
        <f>offs446+Ampl446*SIN(2*PI()*freq446*('4v'!I520-reta446)+deph446*PI()/180)</f>
        <v>1.0313060862125525</v>
      </c>
      <c r="Q532" s="10">
        <f>('4v'!K520-P532)^2</f>
        <v>4.3355953507462766E-5</v>
      </c>
      <c r="R532" s="3"/>
      <c r="S532" s="3"/>
      <c r="T532" s="7">
        <f>offs447+Ampl447*SIN(2*PI()*freq447*('4v'!M520)+deph447*PI()/180)</f>
        <v>0.9489584982156789</v>
      </c>
      <c r="U532" s="8">
        <f>('4v'!N520-T532)^2</f>
        <v>2.4480148764317077E-5</v>
      </c>
      <c r="V532" s="9">
        <f>offs448+Ampl448*SIN(2*PI()*freq448*('4v'!M520-reta448)+deph448*PI()/180)</f>
        <v>1.0200499438355859</v>
      </c>
      <c r="W532" s="10">
        <f>('4v'!O520-V532)^2</f>
        <v>2.858073705144151E-6</v>
      </c>
      <c r="X532" s="3"/>
      <c r="Y532" s="3"/>
      <c r="Z532" s="7">
        <f>offs449+Ampl449*SIN(2*PI()*freq449*('4v'!Q521)+deph449*PI()/180)</f>
        <v>1.5223699563511424</v>
      </c>
      <c r="AA532" s="8">
        <f>('4v'!R521-Z532)^2</f>
        <v>4.2351843432067398E-6</v>
      </c>
      <c r="AB532" s="9">
        <f>offs450+Ampl450*SIN(2*PI()*freq450*('4v'!Q521-reta450)+deph450*PI()/180)</f>
        <v>0.94386491350812907</v>
      </c>
      <c r="AC532" s="10">
        <f>('4v'!S521-AB532)^2</f>
        <v>2.8153937407620018E-6</v>
      </c>
      <c r="AD532" s="3"/>
      <c r="AE532" s="3"/>
      <c r="AF532" s="7">
        <f>offs451+Ampl451*SIN(2*PI()*freq451*('4v'!U520)+deph451*PI()/180)</f>
        <v>1.353166603698672</v>
      </c>
      <c r="AG532" s="8">
        <f>('4v'!V520-AF532)^2</f>
        <v>6.7667684506892359E-7</v>
      </c>
      <c r="AH532" s="9">
        <f>offs452+Ampl452*SIN(2*PI()*freq452*('4v'!U520-reta452)+deph452*PI()/180)</f>
        <v>0.91454050621002114</v>
      </c>
      <c r="AI532" s="10">
        <f>('4v'!W520-AH532)^2</f>
        <v>5.091764224213027E-6</v>
      </c>
      <c r="AL532" s="76"/>
      <c r="AN532" s="76"/>
      <c r="AO532" s="80"/>
    </row>
    <row r="533" spans="1:41" x14ac:dyDescent="0.25">
      <c r="A533" s="3"/>
      <c r="B533" s="7">
        <f>offs441+Ampl441*SIN(2*PI()*freq441*('4v'!A521)+deph441*PI()/180)</f>
        <v>0.64282382792877224</v>
      </c>
      <c r="C533" s="8">
        <f>('4v'!B521-B533)^2</f>
        <v>1.641199515069564E-5</v>
      </c>
      <c r="D533" s="9">
        <f>offs442+Ampl442*SIN(2*PI()*freq442*('4v'!A521-reta442)+deph442*PI()/180)</f>
        <v>1.0095837934001364</v>
      </c>
      <c r="E533" s="10">
        <f>('4v'!C521-D533)^2</f>
        <v>2.4046169143363402E-3</v>
      </c>
      <c r="F533" s="3"/>
      <c r="G533" s="3"/>
      <c r="H533" s="7">
        <f>offs443+Ampl443*SIN(2*PI()*freq443*('4v'!E521)+deph443*PI()/180)</f>
        <v>0.94059321723755529</v>
      </c>
      <c r="I533" s="8">
        <f>('4v'!F521-H533)^2</f>
        <v>9.9652774092679121E-6</v>
      </c>
      <c r="J533" s="9">
        <f>offs444+Ampl444*SIN(2*PI()*freq444*('4v'!E521-reta444)+deph444*PI()/180)</f>
        <v>0.97933480000218298</v>
      </c>
      <c r="K533" s="10">
        <f>('4v'!G521-J533)^2</f>
        <v>4.997358867086454E-5</v>
      </c>
      <c r="L533" s="3"/>
      <c r="M533" s="3"/>
      <c r="N533" s="7">
        <f>offs445+Ampl445*SIN(2*PI()*freq445*('4v'!I521)+deph445*PI()/180)</f>
        <v>0.7723522957946678</v>
      </c>
      <c r="O533" s="8">
        <f>('4v'!J521-N533)^2</f>
        <v>1.4589070718655372E-5</v>
      </c>
      <c r="P533" s="9">
        <f>offs446+Ampl446*SIN(2*PI()*freq446*('4v'!I521-reta446)+deph446*PI()/180)</f>
        <v>1.0294048784712093</v>
      </c>
      <c r="Q533" s="10">
        <f>('4v'!K521-P533)^2</f>
        <v>7.200763957871306E-5</v>
      </c>
      <c r="R533" s="3"/>
      <c r="S533" s="3"/>
      <c r="T533" s="7">
        <f>offs447+Ampl447*SIN(2*PI()*freq447*('4v'!M521)+deph447*PI()/180)</f>
        <v>0.97096193565983846</v>
      </c>
      <c r="U533" s="8">
        <f>('4v'!N521-T533)^2</f>
        <v>6.1283692910927198E-6</v>
      </c>
      <c r="V533" s="9">
        <f>offs448+Ampl448*SIN(2*PI()*freq448*('4v'!M521-reta448)+deph448*PI()/180)</f>
        <v>1.0182362057056018</v>
      </c>
      <c r="W533" s="10">
        <f>('4v'!O521-V533)^2</f>
        <v>1.5166980228728912E-8</v>
      </c>
      <c r="X533" s="3"/>
      <c r="Y533" s="3"/>
      <c r="Z533" s="7">
        <f>offs449+Ampl449*SIN(2*PI()*freq449*('4v'!Q522)+deph449*PI()/180)</f>
        <v>1.5309889684874478</v>
      </c>
      <c r="AA533" s="8">
        <f>('4v'!R522-Z533)^2</f>
        <v>8.2023154970943502E-6</v>
      </c>
      <c r="AB533" s="9">
        <f>offs450+Ampl450*SIN(2*PI()*freq450*('4v'!Q522-reta450)+deph450*PI()/180)</f>
        <v>0.9389554336059186</v>
      </c>
      <c r="AC533" s="10">
        <f>('4v'!S522-AB533)^2</f>
        <v>1.6347320240743527E-6</v>
      </c>
      <c r="AD533" s="3"/>
      <c r="AE533" s="3"/>
      <c r="AF533" s="7">
        <f>offs451+Ampl451*SIN(2*PI()*freq451*('4v'!U521)+deph451*PI()/180)</f>
        <v>1.2973195390749304</v>
      </c>
      <c r="AG533" s="8">
        <f>('4v'!V521-AF533)^2</f>
        <v>2.6131985807765494E-6</v>
      </c>
      <c r="AH533" s="9">
        <f>offs452+Ampl452*SIN(2*PI()*freq452*('4v'!U521-reta452)+deph452*PI()/180)</f>
        <v>0.90912924241546023</v>
      </c>
      <c r="AI533" s="10">
        <f>('4v'!W521-AH533)^2</f>
        <v>3.2679874844610669E-6</v>
      </c>
      <c r="AL533" s="76"/>
      <c r="AN533" s="76"/>
      <c r="AO533" s="80"/>
    </row>
    <row r="534" spans="1:41" x14ac:dyDescent="0.25">
      <c r="A534" s="3"/>
      <c r="B534" s="7">
        <f>offs441+Ampl441*SIN(2*PI()*freq441*('4v'!A522)+deph441*PI()/180)</f>
        <v>0.68393261191997745</v>
      </c>
      <c r="C534" s="8">
        <f>('4v'!B522-B534)^2</f>
        <v>1.5665669641600732E-5</v>
      </c>
      <c r="D534" s="9">
        <f>offs442+Ampl442*SIN(2*PI()*freq442*('4v'!A522-reta442)+deph442*PI()/180)</f>
        <v>0.99934614510060182</v>
      </c>
      <c r="E534" s="10">
        <f>('4v'!C522-D534)^2</f>
        <v>4.5033699938079586E-4</v>
      </c>
      <c r="F534" s="3"/>
      <c r="G534" s="3"/>
      <c r="H534" s="7">
        <f>offs443+Ampl443*SIN(2*PI()*freq443*('4v'!E522)+deph443*PI()/180)</f>
        <v>0.992516498117195</v>
      </c>
      <c r="I534" s="8">
        <f>('4v'!F522-H534)^2</f>
        <v>4.0590236765778022E-6</v>
      </c>
      <c r="J534" s="9">
        <f>offs444+Ampl444*SIN(2*PI()*freq444*('4v'!E522-reta444)+deph444*PI()/180)</f>
        <v>0.9697416665164228</v>
      </c>
      <c r="K534" s="10">
        <f>('4v'!G522-J534)^2</f>
        <v>2.7210376717132704E-3</v>
      </c>
      <c r="L534" s="3"/>
      <c r="M534" s="3"/>
      <c r="N534" s="7">
        <f>offs445+Ampl445*SIN(2*PI()*freq445*('4v'!I522)+deph445*PI()/180)</f>
        <v>0.79195608015963903</v>
      </c>
      <c r="O534" s="8">
        <f>('4v'!J522-N534)^2</f>
        <v>1.4040232624555901E-5</v>
      </c>
      <c r="P534" s="9">
        <f>offs446+Ampl446*SIN(2*PI()*freq446*('4v'!I522-reta446)+deph446*PI()/180)</f>
        <v>1.0274812029498062</v>
      </c>
      <c r="Q534" s="10">
        <f>('4v'!K522-P534)^2</f>
        <v>1.0835575513662618E-4</v>
      </c>
      <c r="R534" s="3"/>
      <c r="S534" s="3"/>
      <c r="T534" s="7">
        <f>offs447+Ampl447*SIN(2*PI()*freq447*('4v'!M522)+deph447*PI()/180)</f>
        <v>0.99261341306332174</v>
      </c>
      <c r="U534" s="8">
        <f>('4v'!N522-T534)^2</f>
        <v>5.3289272594594737E-6</v>
      </c>
      <c r="V534" s="9">
        <f>offs448+Ampl448*SIN(2*PI()*freq448*('4v'!M522-reta448)+deph448*PI()/180)</f>
        <v>1.0163900309625278</v>
      </c>
      <c r="W534" s="10">
        <f>('4v'!O522-V534)^2</f>
        <v>2.6273289577637632E-10</v>
      </c>
      <c r="X534" s="3"/>
      <c r="Y534" s="3"/>
      <c r="Z534" s="7">
        <f>offs449+Ampl449*SIN(2*PI()*freq449*('4v'!Q523)+deph449*PI()/180)</f>
        <v>1.5357679957860644</v>
      </c>
      <c r="AA534" s="8">
        <f>('4v'!R523-Z534)^2</f>
        <v>3.1826409646954041E-6</v>
      </c>
      <c r="AB534" s="9">
        <f>offs450+Ampl450*SIN(2*PI()*freq450*('4v'!Q523-reta450)+deph450*PI()/180)</f>
        <v>0.93394442366082064</v>
      </c>
      <c r="AC534" s="10">
        <f>('4v'!S523-AB534)^2</f>
        <v>5.681436164695895E-6</v>
      </c>
      <c r="AD534" s="3"/>
      <c r="AE534" s="3"/>
      <c r="AF534" s="7">
        <f>offs451+Ampl451*SIN(2*PI()*freq451*('4v'!U522)+deph451*PI()/180)</f>
        <v>1.2345549245944933</v>
      </c>
      <c r="AG534" s="8">
        <f>('4v'!V522-AF534)^2</f>
        <v>1.8277001091958528E-6</v>
      </c>
      <c r="AH534" s="9">
        <f>offs452+Ampl452*SIN(2*PI()*freq452*('4v'!U522-reta452)+deph452*PI()/180)</f>
        <v>0.90362820847031011</v>
      </c>
      <c r="AI534" s="10">
        <f>('4v'!W522-AH534)^2</f>
        <v>2.1018954795606862E-6</v>
      </c>
      <c r="AL534" s="76"/>
      <c r="AN534" s="76"/>
      <c r="AO534" s="80"/>
    </row>
    <row r="535" spans="1:41" x14ac:dyDescent="0.25">
      <c r="A535" s="3"/>
      <c r="B535" s="7">
        <f>offs441+Ampl441*SIN(2*PI()*freq441*('4v'!A523)+deph441*PI()/180)</f>
        <v>0.72431468782534292</v>
      </c>
      <c r="C535" s="8">
        <f>('4v'!B523-B535)^2</f>
        <v>2.1081984050023738E-5</v>
      </c>
      <c r="D535" s="9">
        <f>offs442+Ampl442*SIN(2*PI()*freq442*('4v'!A523-reta442)+deph442*PI()/180)</f>
        <v>0.98903281491896955</v>
      </c>
      <c r="E535" s="10">
        <f>('4v'!C523-D535)^2</f>
        <v>1.1898042630649419E-4</v>
      </c>
      <c r="F535" s="3"/>
      <c r="G535" s="3"/>
      <c r="H535" s="7">
        <f>offs443+Ampl443*SIN(2*PI()*freq443*('4v'!E523)+deph443*PI()/180)</f>
        <v>1.0423662677311778</v>
      </c>
      <c r="I535" s="8">
        <f>('4v'!F523-H535)^2</f>
        <v>8.6802845818497439E-6</v>
      </c>
      <c r="J535" s="9">
        <f>offs444+Ampl444*SIN(2*PI()*freq444*('4v'!E523-reta444)+deph444*PI()/180)</f>
        <v>0.96001928872789966</v>
      </c>
      <c r="K535" s="10">
        <f>('4v'!G523-J535)^2</f>
        <v>4.0864808942085726E-3</v>
      </c>
      <c r="L535" s="3"/>
      <c r="M535" s="3"/>
      <c r="N535" s="7">
        <f>offs445+Ampl445*SIN(2*PI()*freq445*('4v'!I523)+deph445*PI()/180)</f>
        <v>0.81136293897738021</v>
      </c>
      <c r="O535" s="8">
        <f>('4v'!J523-N535)^2</f>
        <v>1.498790073438282E-5</v>
      </c>
      <c r="P535" s="9">
        <f>offs446+Ampl446*SIN(2*PI()*freq446*('4v'!I523-reta446)+deph446*PI()/180)</f>
        <v>1.0255353634190076</v>
      </c>
      <c r="Q535" s="10">
        <f>('4v'!K523-P535)^2</f>
        <v>1.0820423740698816E-4</v>
      </c>
      <c r="R535" s="3"/>
      <c r="S535" s="3"/>
      <c r="T535" s="7">
        <f>offs447+Ampl447*SIN(2*PI()*freq447*('4v'!M523)+deph447*PI()/180)</f>
        <v>1.0139075882480568</v>
      </c>
      <c r="U535" s="8">
        <f>('4v'!N523-T535)^2</f>
        <v>2.9759398184320351E-7</v>
      </c>
      <c r="V535" s="9">
        <f>offs448+Ampl448*SIN(2*PI()*freq448*('4v'!M523-reta448)+deph448*PI()/180)</f>
        <v>1.0145118748226873</v>
      </c>
      <c r="W535" s="10">
        <f>('4v'!O523-V535)^2</f>
        <v>3.453304385469351E-9</v>
      </c>
      <c r="X535" s="3"/>
      <c r="Y535" s="3"/>
      <c r="Z535" s="7">
        <f>offs449+Ampl449*SIN(2*PI()*freq449*('4v'!Q524)+deph449*PI()/180)</f>
        <v>1.5366977949838467</v>
      </c>
      <c r="AA535" s="8">
        <f>('4v'!R524-Z535)^2</f>
        <v>7.3646832143516079E-6</v>
      </c>
      <c r="AB535" s="9">
        <f>offs450+Ampl450*SIN(2*PI()*freq450*('4v'!Q524-reta450)+deph450*PI()/180)</f>
        <v>0.92884157562072622</v>
      </c>
      <c r="AC535" s="10">
        <f>('4v'!S524-AB535)^2</f>
        <v>1.2819438735697819E-5</v>
      </c>
      <c r="AD535" s="3"/>
      <c r="AE535" s="3"/>
      <c r="AF535" s="7">
        <f>offs451+Ampl451*SIN(2*PI()*freq451*('4v'!U523)+deph451*PI()/180)</f>
        <v>1.1651204635162888</v>
      </c>
      <c r="AG535" s="8">
        <f>('4v'!V523-AF535)^2</f>
        <v>4.9705075704634586E-6</v>
      </c>
      <c r="AH535" s="9">
        <f>offs452+Ampl452*SIN(2*PI()*freq452*('4v'!U523-reta452)+deph452*PI()/180)</f>
        <v>0.89805911444236874</v>
      </c>
      <c r="AI535" s="10">
        <f>('4v'!W523-AH535)^2</f>
        <v>1.3453345068015467E-6</v>
      </c>
      <c r="AL535" s="76"/>
      <c r="AN535" s="76"/>
      <c r="AO535" s="80"/>
    </row>
    <row r="536" spans="1:41" x14ac:dyDescent="0.25">
      <c r="A536" s="3"/>
      <c r="B536" s="7">
        <f>offs441+Ampl441*SIN(2*PI()*freq441*('4v'!A524)+deph441*PI()/180)</f>
        <v>0.7639445494602003</v>
      </c>
      <c r="C536" s="8">
        <f>('4v'!B524-B536)^2</f>
        <v>1.6193787566969843E-5</v>
      </c>
      <c r="D536" s="9">
        <f>offs442+Ampl442*SIN(2*PI()*freq442*('4v'!A524-reta442)+deph442*PI()/180)</f>
        <v>0.97865031697563243</v>
      </c>
      <c r="E536" s="10">
        <f>('4v'!C524-D536)^2</f>
        <v>8.8936462534170183E-4</v>
      </c>
      <c r="F536" s="3"/>
      <c r="G536" s="3"/>
      <c r="H536" s="7">
        <f>offs443+Ampl443*SIN(2*PI()*freq443*('4v'!E524)+deph443*PI()/180)</f>
        <v>1.0900716868291622</v>
      </c>
      <c r="I536" s="8">
        <f>('4v'!F524-H536)^2</f>
        <v>2.6475575964063058E-8</v>
      </c>
      <c r="J536" s="9">
        <f>offs444+Ampl444*SIN(2*PI()*freq444*('4v'!E524-reta444)+deph444*PI()/180)</f>
        <v>0.9501814826674484</v>
      </c>
      <c r="K536" s="10">
        <f>('4v'!G524-J536)^2</f>
        <v>3.5840103598789821E-4</v>
      </c>
      <c r="L536" s="3"/>
      <c r="M536" s="3"/>
      <c r="N536" s="7">
        <f>offs445+Ampl445*SIN(2*PI()*freq445*('4v'!I524)+deph445*PI()/180)</f>
        <v>0.83056980767991173</v>
      </c>
      <c r="O536" s="8">
        <f>('4v'!J524-N536)^2</f>
        <v>5.0296239888365732E-6</v>
      </c>
      <c r="P536" s="9">
        <f>offs446+Ampl446*SIN(2*PI()*freq446*('4v'!I524-reta446)+deph446*PI()/180)</f>
        <v>1.0235676671494329</v>
      </c>
      <c r="Q536" s="10">
        <f>('4v'!K524-P536)^2</f>
        <v>1.5301251735441176E-4</v>
      </c>
      <c r="R536" s="3"/>
      <c r="S536" s="3"/>
      <c r="T536" s="7">
        <f>offs447+Ampl447*SIN(2*PI()*freq447*('4v'!M524)+deph447*PI()/180)</f>
        <v>1.0348392071949488</v>
      </c>
      <c r="U536" s="8">
        <f>('4v'!N524-T536)^2</f>
        <v>2.5045348596833615E-5</v>
      </c>
      <c r="V536" s="9">
        <f>offs448+Ampl448*SIN(2*PI()*freq448*('4v'!M524-reta448)+deph448*PI()/180)</f>
        <v>1.0126022003881439</v>
      </c>
      <c r="W536" s="10">
        <f>('4v'!O524-V536)^2</f>
        <v>1.044696344451481E-8</v>
      </c>
      <c r="X536" s="3"/>
      <c r="Y536" s="3"/>
      <c r="Z536" s="7">
        <f>offs449+Ampl449*SIN(2*PI()*freq449*('4v'!Q525)+deph449*PI()/180)</f>
        <v>1.5337765677276738</v>
      </c>
      <c r="AA536" s="8">
        <f>('4v'!R525-Z536)^2</f>
        <v>3.0470066918965145E-6</v>
      </c>
      <c r="AB536" s="9">
        <f>offs450+Ampl450*SIN(2*PI()*freq450*('4v'!Q525-reta450)+deph450*PI()/180)</f>
        <v>0.92365675906040012</v>
      </c>
      <c r="AC536" s="10">
        <f>('4v'!S525-AB536)^2</f>
        <v>4.6406626619160486E-5</v>
      </c>
      <c r="AD536" s="3"/>
      <c r="AE536" s="3"/>
      <c r="AF536" s="7">
        <f>offs451+Ampl451*SIN(2*PI()*freq451*('4v'!U524)+deph451*PI()/180)</f>
        <v>1.0892901819366048</v>
      </c>
      <c r="AG536" s="8">
        <f>('4v'!V524-AF536)^2</f>
        <v>1.7817392623660946E-6</v>
      </c>
      <c r="AH536" s="9">
        <f>offs452+Ampl452*SIN(2*PI()*freq452*('4v'!U524-reta452)+deph452*PI()/180)</f>
        <v>0.89244393900148755</v>
      </c>
      <c r="AI536" s="10">
        <f>('4v'!W524-AH536)^2</f>
        <v>8.2257738911882034E-6</v>
      </c>
      <c r="AL536" s="76"/>
      <c r="AN536" s="76"/>
      <c r="AO536" s="80"/>
    </row>
    <row r="537" spans="1:41" x14ac:dyDescent="0.25">
      <c r="A537" s="3"/>
      <c r="B537" s="7">
        <f>offs441+Ampl441*SIN(2*PI()*freq441*('4v'!A525)+deph441*PI()/180)</f>
        <v>0.80279716575454019</v>
      </c>
      <c r="C537" s="8">
        <f>('4v'!B525-B537)^2</f>
        <v>5.2026610321114105E-6</v>
      </c>
      <c r="D537" s="9">
        <f>offs442+Ampl442*SIN(2*PI()*freq442*('4v'!A525-reta442)+deph442*PI()/180)</f>
        <v>0.96820520907882357</v>
      </c>
      <c r="E537" s="10">
        <f>('4v'!C525-D537)^2</f>
        <v>2.3691591598053998E-3</v>
      </c>
      <c r="F537" s="3"/>
      <c r="G537" s="3"/>
      <c r="H537" s="7">
        <f>offs443+Ampl443*SIN(2*PI()*freq443*('4v'!E525)+deph443*PI()/180)</f>
        <v>1.1355649634002252</v>
      </c>
      <c r="I537" s="8">
        <f>('4v'!F525-H537)^2</f>
        <v>5.5783987213231089E-6</v>
      </c>
      <c r="J537" s="9">
        <f>offs444+Ampl444*SIN(2*PI()*freq444*('4v'!E525-reta444)+deph444*PI()/180)</f>
        <v>0.94024222839579386</v>
      </c>
      <c r="K537" s="10">
        <f>('4v'!G525-J537)^2</f>
        <v>7.9057533902037532E-4</v>
      </c>
      <c r="L537" s="3"/>
      <c r="M537" s="3"/>
      <c r="N537" s="7">
        <f>offs445+Ampl445*SIN(2*PI()*freq445*('4v'!I525)+deph445*PI()/180)</f>
        <v>0.84957365328001333</v>
      </c>
      <c r="O537" s="8">
        <f>('4v'!J525-N537)^2</f>
        <v>6.6741828233145468E-7</v>
      </c>
      <c r="P537" s="9">
        <f>offs446+Ampl446*SIN(2*PI()*freq446*('4v'!I525-reta446)+deph446*PI()/180)</f>
        <v>1.0215784248631328</v>
      </c>
      <c r="Q537" s="10">
        <f>('4v'!K525-P537)^2</f>
        <v>1.5390722662015803E-4</v>
      </c>
      <c r="R537" s="3"/>
      <c r="S537" s="3"/>
      <c r="T537" s="7">
        <f>offs447+Ampl447*SIN(2*PI()*freq447*('4v'!M525)+deph447*PI()/180)</f>
        <v>1.0554031053402289</v>
      </c>
      <c r="U537" s="8">
        <f>('4v'!N525-T537)^2</f>
        <v>1.5775867750525488E-5</v>
      </c>
      <c r="V537" s="9">
        <f>offs448+Ampl448*SIN(2*PI()*freq448*('4v'!M525-reta448)+deph448*PI()/180)</f>
        <v>1.0106614785325114</v>
      </c>
      <c r="W537" s="10">
        <f>('4v'!O525-V537)^2</f>
        <v>1.3137407995062067E-8</v>
      </c>
      <c r="X537" s="3"/>
      <c r="Y537" s="3"/>
      <c r="Z537" s="7">
        <f>offs449+Ampl449*SIN(2*PI()*freq449*('4v'!Q526)+deph449*PI()/180)</f>
        <v>1.5270099640526986</v>
      </c>
      <c r="AA537" s="8">
        <f>('4v'!R526-Z537)^2</f>
        <v>7.7894803434559622E-6</v>
      </c>
      <c r="AB537" s="9">
        <f>offs450+Ampl450*SIN(2*PI()*freq450*('4v'!Q526-reta450)+deph450*PI()/180)</f>
        <v>0.91840000209243389</v>
      </c>
      <c r="AC537" s="10">
        <f>('4v'!S526-AB537)^2</f>
        <v>3.8551655016160544E-5</v>
      </c>
      <c r="AD537" s="3"/>
      <c r="AE537" s="3"/>
      <c r="AF537" s="7">
        <f>offs451+Ampl451*SIN(2*PI()*freq451*('4v'!U525)+deph451*PI()/180)</f>
        <v>1.0073633473332773</v>
      </c>
      <c r="AG537" s="8">
        <f>('4v'!V525-AF537)^2</f>
        <v>1.0135644302331355E-5</v>
      </c>
      <c r="AH537" s="9">
        <f>offs452+Ampl452*SIN(2*PI()*freq452*('4v'!U525-reta452)+deph452*PI()/180)</f>
        <v>0.88680484267980186</v>
      </c>
      <c r="AI537" s="10">
        <f>('4v'!W525-AH537)^2</f>
        <v>7.0127371925192355E-6</v>
      </c>
      <c r="AL537" s="76"/>
      <c r="AN537" s="76"/>
      <c r="AO537" s="80"/>
    </row>
    <row r="538" spans="1:41" x14ac:dyDescent="0.25">
      <c r="A538" s="3"/>
      <c r="B538" s="7">
        <f>offs441+Ampl441*SIN(2*PI()*freq441*('4v'!A526)+deph441*PI()/180)</f>
        <v>0.840847996563166</v>
      </c>
      <c r="C538" s="8">
        <f>('4v'!B526-B538)^2</f>
        <v>1.7942694572900376E-6</v>
      </c>
      <c r="D538" s="9">
        <f>offs442+Ampl442*SIN(2*PI()*freq442*('4v'!A526-reta442)+deph442*PI()/180)</f>
        <v>0.95770408858256428</v>
      </c>
      <c r="E538" s="10">
        <f>('4v'!C526-D538)^2</f>
        <v>1.9388336313705061E-3</v>
      </c>
      <c r="F538" s="3"/>
      <c r="G538" s="3"/>
      <c r="H538" s="7">
        <f>offs443+Ampl443*SIN(2*PI()*freq443*('4v'!E526)+deph443*PI()/180)</f>
        <v>1.1787814490090209</v>
      </c>
      <c r="I538" s="8">
        <f>('4v'!F526-H538)^2</f>
        <v>4.3092530144444683E-7</v>
      </c>
      <c r="J538" s="9">
        <f>offs444+Ampl444*SIN(2*PI()*freq444*('4v'!E526-reta444)+deph444*PI()/180)</f>
        <v>0.93021565013712049</v>
      </c>
      <c r="K538" s="10">
        <f>('4v'!G526-J538)^2</f>
        <v>9.1998471824442736E-4</v>
      </c>
      <c r="L538" s="3"/>
      <c r="M538" s="3"/>
      <c r="N538" s="7">
        <f>offs445+Ampl445*SIN(2*PI()*freq445*('4v'!I526)+deph445*PI()/180)</f>
        <v>0.8683714748501643</v>
      </c>
      <c r="O538" s="8">
        <f>('4v'!J526-N538)^2</f>
        <v>1.621953595368515E-7</v>
      </c>
      <c r="P538" s="9">
        <f>offs446+Ampl446*SIN(2*PI()*freq446*('4v'!I526-reta446)+deph446*PI()/180)</f>
        <v>1.0195679506845248</v>
      </c>
      <c r="Q538" s="10">
        <f>('4v'!K526-P538)^2</f>
        <v>1.5533358056123942E-4</v>
      </c>
      <c r="R538" s="3"/>
      <c r="S538" s="3"/>
      <c r="T538" s="7">
        <f>offs447+Ampl447*SIN(2*PI()*freq447*('4v'!M526)+deph447*PI()/180)</f>
        <v>1.0755942088497337</v>
      </c>
      <c r="U538" s="8">
        <f>('4v'!N526-T538)^2</f>
        <v>1.8466123361952863E-6</v>
      </c>
      <c r="V538" s="9">
        <f>offs448+Ampl448*SIN(2*PI()*freq448*('4v'!M526-reta448)+deph448*PI()/180)</f>
        <v>1.0086901877848524</v>
      </c>
      <c r="W538" s="10">
        <f>('4v'!O526-V538)^2</f>
        <v>9.302175202935764E-9</v>
      </c>
      <c r="X538" s="3"/>
      <c r="Y538" s="3"/>
      <c r="Z538" s="7">
        <f>offs449+Ampl449*SIN(2*PI()*freq449*('4v'!Q527)+deph449*PI()/180)</f>
        <v>1.5164110714544441</v>
      </c>
      <c r="AA538" s="8">
        <f>('4v'!R527-Z538)^2</f>
        <v>3.8340438207086127E-6</v>
      </c>
      <c r="AB538" s="9">
        <f>offs450+Ampl450*SIN(2*PI()*freq450*('4v'!Q527-reta450)+deph450*PI()/180)</f>
        <v>0.91308147197156586</v>
      </c>
      <c r="AC538" s="10">
        <f>('4v'!S527-AB538)^2</f>
        <v>5.8087689488207923E-5</v>
      </c>
      <c r="AD538" s="3"/>
      <c r="AE538" s="3"/>
      <c r="AF538" s="7">
        <f>offs451+Ampl451*SIN(2*PI()*freq451*('4v'!U526)+deph451*PI()/180)</f>
        <v>0.91966328749367343</v>
      </c>
      <c r="AG538" s="8">
        <f>('4v'!V526-AF538)^2</f>
        <v>8.9563281455236409E-6</v>
      </c>
      <c r="AH538" s="9">
        <f>offs452+Ampl452*SIN(2*PI()*freq452*('4v'!U526-reta452)+deph452*PI()/180)</f>
        <v>0.88116408041423544</v>
      </c>
      <c r="AI538" s="10">
        <f>('4v'!W526-AH538)^2</f>
        <v>5.9045091932821651E-6</v>
      </c>
      <c r="AL538" s="76"/>
      <c r="AN538" s="76"/>
      <c r="AO538" s="80"/>
    </row>
    <row r="539" spans="1:41" x14ac:dyDescent="0.25">
      <c r="A539" s="3"/>
      <c r="B539" s="7">
        <f>offs441+Ampl441*SIN(2*PI()*freq441*('4v'!A527)+deph441*PI()/180)</f>
        <v>0.87807300816578049</v>
      </c>
      <c r="C539" s="8">
        <f>('4v'!B527-B539)^2</f>
        <v>1.0093277114697313E-5</v>
      </c>
      <c r="D539" s="9">
        <f>offs442+Ampl442*SIN(2*PI()*freq442*('4v'!A527-reta442)+deph442*PI()/180)</f>
        <v>0.94715358821963547</v>
      </c>
      <c r="E539" s="10">
        <f>('4v'!C527-D539)^2</f>
        <v>3.9243167127445236E-4</v>
      </c>
      <c r="F539" s="3"/>
      <c r="G539" s="3"/>
      <c r="H539" s="7">
        <f>offs443+Ampl443*SIN(2*PI()*freq443*('4v'!E527)+deph443*PI()/180)</f>
        <v>1.2196597306647441</v>
      </c>
      <c r="I539" s="8">
        <f>('4v'!F527-H539)^2</f>
        <v>6.1119244597005689E-6</v>
      </c>
      <c r="J539" s="9">
        <f>offs444+Ampl444*SIN(2*PI()*freq444*('4v'!E527-reta444)+deph444*PI()/180)</f>
        <v>0.92011599620777629</v>
      </c>
      <c r="K539" s="10">
        <f>('4v'!G527-J539)^2</f>
        <v>1.2396604044525249E-4</v>
      </c>
      <c r="L539" s="3"/>
      <c r="M539" s="3"/>
      <c r="N539" s="7">
        <f>offs445+Ampl445*SIN(2*PI()*freq445*('4v'!I527)+deph445*PI()/180)</f>
        <v>0.886960303996428</v>
      </c>
      <c r="O539" s="8">
        <f>('4v'!J527-N539)^2</f>
        <v>6.2140817714448333E-6</v>
      </c>
      <c r="P539" s="9">
        <f>offs446+Ampl446*SIN(2*PI()*freq446*('4v'!I527-reta446)+deph446*PI()/180)</f>
        <v>1.0175365620907875</v>
      </c>
      <c r="Q539" s="10">
        <f>('4v'!K527-P539)^2</f>
        <v>2.1009568769181429E-4</v>
      </c>
      <c r="R539" s="3"/>
      <c r="S539" s="3"/>
      <c r="T539" s="7">
        <f>offs447+Ampl447*SIN(2*PI()*freq447*('4v'!M527)+deph447*PI()/180)</f>
        <v>1.0954075358707986</v>
      </c>
      <c r="U539" s="8">
        <f>('4v'!N527-T539)^2</f>
        <v>1.1595502052303612E-6</v>
      </c>
      <c r="V539" s="9">
        <f>offs448+Ampl448*SIN(2*PI()*freq448*('4v'!M527-reta448)+deph448*PI()/180)</f>
        <v>1.0066888142116832</v>
      </c>
      <c r="W539" s="10">
        <f>('4v'!O527-V539)^2</f>
        <v>2.3236460239955863E-9</v>
      </c>
      <c r="X539" s="3"/>
      <c r="Y539" s="3"/>
      <c r="Z539" s="7">
        <f>offs449+Ampl449*SIN(2*PI()*freq449*('4v'!Q528)+deph449*PI()/180)</f>
        <v>1.5020003895758733</v>
      </c>
      <c r="AA539" s="8">
        <f>('4v'!R528-Z539)^2</f>
        <v>1.4869109377487584E-6</v>
      </c>
      <c r="AB539" s="9">
        <f>offs450+Ampl450*SIN(2*PI()*freq450*('4v'!Q528-reta450)+deph450*PI()/180)</f>
        <v>0.90771145542988274</v>
      </c>
      <c r="AC539" s="10">
        <f>('4v'!S528-AB539)^2</f>
        <v>5.087319204470906E-5</v>
      </c>
      <c r="AD539" s="3"/>
      <c r="AE539" s="3"/>
      <c r="AF539" s="7">
        <f>offs451+Ampl451*SIN(2*PI()*freq451*('4v'!U527)+deph451*PI()/180)</f>
        <v>0.82653611448763442</v>
      </c>
      <c r="AG539" s="8">
        <f>('4v'!V527-AF539)^2</f>
        <v>5.616357341720412E-6</v>
      </c>
      <c r="AH539" s="9">
        <f>offs452+Ampl452*SIN(2*PI()*freq452*('4v'!U527-reta452)+deph452*PI()/180)</f>
        <v>0.87554391371643137</v>
      </c>
      <c r="AI539" s="10">
        <f>('4v'!W527-AH539)^2</f>
        <v>4.7964779294755349E-6</v>
      </c>
      <c r="AL539" s="76"/>
      <c r="AN539" s="76"/>
      <c r="AO539" s="80"/>
    </row>
    <row r="540" spans="1:41" x14ac:dyDescent="0.25">
      <c r="A540" s="3"/>
      <c r="B540" s="7">
        <f>offs441+Ampl441*SIN(2*PI()*freq441*('4v'!A528)+deph441*PI()/180)</f>
        <v>0.91444868844719773</v>
      </c>
      <c r="C540" s="8">
        <f>('4v'!B528-B540)^2</f>
        <v>1.5293664849221495E-5</v>
      </c>
      <c r="D540" s="9">
        <f>offs442+Ampl442*SIN(2*PI()*freq442*('4v'!A528-reta442)+deph442*PI()/180)</f>
        <v>0.93656037191219876</v>
      </c>
      <c r="E540" s="10">
        <f>('4v'!C528-D540)^2</f>
        <v>5.2758024219300636E-5</v>
      </c>
      <c r="F540" s="3"/>
      <c r="G540" s="3"/>
      <c r="H540" s="7">
        <f>offs443+Ampl443*SIN(2*PI()*freq443*('4v'!E528)+deph443*PI()/180)</f>
        <v>1.2581417180923509</v>
      </c>
      <c r="I540" s="8">
        <f>('4v'!F528-H540)^2</f>
        <v>3.7677385866487214E-9</v>
      </c>
      <c r="J540" s="9">
        <f>offs444+Ampl444*SIN(2*PI()*freq444*('4v'!E528-reta444)+deph444*PI()/180)</f>
        <v>0.9099576187686359</v>
      </c>
      <c r="K540" s="10">
        <f>('4v'!G528-J540)^2</f>
        <v>1.9220824362333499E-4</v>
      </c>
      <c r="L540" s="3"/>
      <c r="M540" s="3"/>
      <c r="N540" s="7">
        <f>offs445+Ampl445*SIN(2*PI()*freq445*('4v'!I528)+deph445*PI()/180)</f>
        <v>0.90533720532719397</v>
      </c>
      <c r="O540" s="8">
        <f>('4v'!J528-N540)^2</f>
        <v>1.3301737207371183E-5</v>
      </c>
      <c r="P540" s="9">
        <f>offs446+Ampl446*SIN(2*PI()*freq446*('4v'!I528-reta446)+deph446*PI()/180)</f>
        <v>1.0154845798617285</v>
      </c>
      <c r="Q540" s="10">
        <f>('4v'!K528-P540)^2</f>
        <v>2.1297112189664098E-4</v>
      </c>
      <c r="R540" s="3"/>
      <c r="S540" s="3"/>
      <c r="T540" s="7">
        <f>offs447+Ampl447*SIN(2*PI()*freq447*('4v'!M528)+deph447*PI()/180)</f>
        <v>1.1148381977614543</v>
      </c>
      <c r="U540" s="8">
        <f>('4v'!N528-T540)^2</f>
        <v>1.3862995794772612E-6</v>
      </c>
      <c r="V540" s="9">
        <f>offs448+Ampl448*SIN(2*PI()*freq448*('4v'!M528-reta448)+deph448*PI()/180)</f>
        <v>1.004657851297124</v>
      </c>
      <c r="W540" s="10">
        <f>('4v'!O528-V540)^2</f>
        <v>8.784527081705149E-10</v>
      </c>
      <c r="X540" s="3"/>
      <c r="Y540" s="3"/>
      <c r="Z540" s="7">
        <f>offs449+Ampl449*SIN(2*PI()*freq449*('4v'!Q529)+deph449*PI()/180)</f>
        <v>1.4838057905584057</v>
      </c>
      <c r="AA540" s="8">
        <f>('4v'!R529-Z540)^2</f>
        <v>3.6335645730295828E-7</v>
      </c>
      <c r="AB540" s="9">
        <f>offs450+Ampl450*SIN(2*PI()*freq450*('4v'!Q529-reta450)+deph450*PI()/180)</f>
        <v>0.90230033878093507</v>
      </c>
      <c r="AC540" s="10">
        <f>('4v'!S529-AB540)^2</f>
        <v>4.4671327291232642E-5</v>
      </c>
      <c r="AD540" s="3"/>
      <c r="AE540" s="3"/>
      <c r="AF540" s="7">
        <f>offs451+Ampl451*SIN(2*PI()*freq451*('4v'!U528)+deph451*PI()/180)</f>
        <v>0.7283493587212575</v>
      </c>
      <c r="AG540" s="8">
        <f>('4v'!V528-AF540)^2</f>
        <v>8.4137198279446658E-6</v>
      </c>
      <c r="AH540" s="9">
        <f>offs452+Ampl452*SIN(2*PI()*freq452*('4v'!U528-reta452)+deph452*PI()/180)</f>
        <v>0.8699665228167357</v>
      </c>
      <c r="AI540" s="10">
        <f>('4v'!W528-AH540)^2</f>
        <v>1.491100603687118E-5</v>
      </c>
      <c r="AL540" s="76"/>
      <c r="AN540" s="76"/>
      <c r="AO540" s="80"/>
    </row>
    <row r="541" spans="1:41" x14ac:dyDescent="0.25">
      <c r="A541" s="3"/>
      <c r="B541" s="7">
        <f>offs441+Ampl441*SIN(2*PI()*freq441*('4v'!A529)+deph441*PI()/180)</f>
        <v>0.94995206174809643</v>
      </c>
      <c r="C541" s="8">
        <f>('4v'!B529-B541)^2</f>
        <v>1.2698804872780068E-5</v>
      </c>
      <c r="D541" s="9">
        <f>offs442+Ampl442*SIN(2*PI()*freq442*('4v'!A529-reta442)+deph442*PI()/180)</f>
        <v>0.92593113056272314</v>
      </c>
      <c r="E541" s="10">
        <f>('4v'!C529-D541)^2</f>
        <v>4.8509756629277605E-4</v>
      </c>
      <c r="F541" s="3"/>
      <c r="G541" s="3"/>
      <c r="H541" s="7">
        <f>offs443+Ampl443*SIN(2*PI()*freq443*('4v'!E529)+deph443*PI()/180)</f>
        <v>1.2941727262820171</v>
      </c>
      <c r="I541" s="8">
        <f>('4v'!F529-H541)^2</f>
        <v>7.6536676690914868E-6</v>
      </c>
      <c r="J541" s="9">
        <f>offs444+Ampl444*SIN(2*PI()*freq444*('4v'!E529-reta444)+deph444*PI()/180)</f>
        <v>0.89975495342989509</v>
      </c>
      <c r="K541" s="10">
        <f>('4v'!G529-J541)^2</f>
        <v>7.3434243745425112E-4</v>
      </c>
      <c r="L541" s="3"/>
      <c r="M541" s="3"/>
      <c r="N541" s="7">
        <f>offs445+Ampl445*SIN(2*PI()*freq445*('4v'!I529)+deph445*PI()/180)</f>
        <v>0.92349927691671008</v>
      </c>
      <c r="O541" s="8">
        <f>('4v'!J529-N541)^2</f>
        <v>2.5163597602509456E-5</v>
      </c>
      <c r="P541" s="9">
        <f>offs446+Ampl446*SIN(2*PI()*freq446*('4v'!I529-reta446)+deph446*PI()/180)</f>
        <v>1.0134123280291292</v>
      </c>
      <c r="Q541" s="10">
        <f>('4v'!K529-P541)^2</f>
        <v>2.1646242226910914E-4</v>
      </c>
      <c r="R541" s="3"/>
      <c r="S541" s="3"/>
      <c r="T541" s="7">
        <f>offs447+Ampl447*SIN(2*PI()*freq447*('4v'!M529)+deph447*PI()/180)</f>
        <v>1.1338814002966267</v>
      </c>
      <c r="U541" s="8">
        <f>('4v'!N529-T541)^2</f>
        <v>8.2748446255323667E-8</v>
      </c>
      <c r="V541" s="9">
        <f>offs448+Ampl448*SIN(2*PI()*freq448*('4v'!M529-reta448)+deph448*PI()/180)</f>
        <v>1.0025977998212203</v>
      </c>
      <c r="W541" s="10">
        <f>('4v'!O529-V541)^2</f>
        <v>1.8648682428349374E-8</v>
      </c>
      <c r="X541" s="3"/>
      <c r="Y541" s="3"/>
      <c r="Z541" s="7">
        <f>offs449+Ampl449*SIN(2*PI()*freq449*('4v'!Q530)+deph449*PI()/180)</f>
        <v>1.4618624651335512</v>
      </c>
      <c r="AA541" s="8">
        <f>('4v'!R530-Z541)^2</f>
        <v>4.3951660561963892E-6</v>
      </c>
      <c r="AB541" s="9">
        <f>offs450+Ampl450*SIN(2*PI()*freq450*('4v'!Q530-reta450)+deph450*PI()/180)</f>
        <v>0.8968585878312505</v>
      </c>
      <c r="AC541" s="10">
        <f>('4v'!S530-AB541)^2</f>
        <v>1.8605524537516052E-5</v>
      </c>
      <c r="AD541" s="3"/>
      <c r="AE541" s="3"/>
      <c r="AF541" s="7">
        <f>offs451+Ampl451*SIN(2*PI()*freq451*('4v'!U529)+deph451*PI()/180)</f>
        <v>0.62549051846229031</v>
      </c>
      <c r="AG541" s="8">
        <f>('4v'!V529-AF541)^2</f>
        <v>1.7610457296338237E-5</v>
      </c>
      <c r="AH541" s="9">
        <f>offs452+Ampl452*SIN(2*PI()*freq452*('4v'!U529-reta452)+deph452*PI()/180)</f>
        <v>0.8644539191289623</v>
      </c>
      <c r="AI541" s="10">
        <f>('4v'!W529-AH541)^2</f>
        <v>1.2355793529935086E-5</v>
      </c>
      <c r="AL541" s="76"/>
      <c r="AN541" s="76"/>
      <c r="AO541" s="80"/>
    </row>
    <row r="542" spans="1:41" x14ac:dyDescent="0.25">
      <c r="A542" s="3"/>
      <c r="B542" s="7">
        <f>offs441+Ampl441*SIN(2*PI()*freq441*('4v'!A530)+deph441*PI()/180)</f>
        <v>0.98456070337694268</v>
      </c>
      <c r="C542" s="8">
        <f>('4v'!B530-B542)^2</f>
        <v>4.6569494251265716E-6</v>
      </c>
      <c r="D542" s="9">
        <f>offs442+Ampl442*SIN(2*PI()*freq442*('4v'!A530-reta442)+deph442*PI()/180)</f>
        <v>0.91527257782786531</v>
      </c>
      <c r="E542" s="10">
        <f>('4v'!C530-D542)^2</f>
        <v>1.6534940310605982E-3</v>
      </c>
      <c r="F542" s="3"/>
      <c r="G542" s="3"/>
      <c r="H542" s="7">
        <f>offs443+Ampl443*SIN(2*PI()*freq443*('4v'!E530)+deph443*PI()/180)</f>
        <v>1.3277015531995313</v>
      </c>
      <c r="I542" s="8">
        <f>('4v'!F530-H542)^2</f>
        <v>6.6267219335333403E-7</v>
      </c>
      <c r="J542" s="9">
        <f>offs444+Ampl444*SIN(2*PI()*freq444*('4v'!E530-reta444)+deph444*PI()/180)</f>
        <v>0.88952249873727796</v>
      </c>
      <c r="K542" s="10">
        <f>('4v'!G530-J542)^2</f>
        <v>9.3257547448773865E-4</v>
      </c>
      <c r="L542" s="3"/>
      <c r="M542" s="3"/>
      <c r="N542" s="7">
        <f>offs445+Ampl445*SIN(2*PI()*freq445*('4v'!I530)+deph445*PI()/180)</f>
        <v>0.94144365076333036</v>
      </c>
      <c r="O542" s="8">
        <f>('4v'!J530-N542)^2</f>
        <v>7.2735891242579174E-6</v>
      </c>
      <c r="P542" s="9">
        <f>offs446+Ampl446*SIN(2*PI()*freq446*('4v'!I530-reta446)+deph446*PI()/180)</f>
        <v>1.0113201338255762</v>
      </c>
      <c r="Q542" s="10">
        <f>('4v'!K530-P542)^2</f>
        <v>2.2057377036006719E-4</v>
      </c>
      <c r="R542" s="3"/>
      <c r="S542" s="3"/>
      <c r="T542" s="7">
        <f>offs447+Ampl447*SIN(2*PI()*freq447*('4v'!M530)+deph447*PI()/180)</f>
        <v>1.1525324448510392</v>
      </c>
      <c r="U542" s="8">
        <f>('4v'!N530-T542)^2</f>
        <v>1.0980639839800807E-5</v>
      </c>
      <c r="V542" s="9">
        <f>offs448+Ampl448*SIN(2*PI()*freq448*('4v'!M530-reta448)+deph448*PI()/180)</f>
        <v>1.0005091677364621</v>
      </c>
      <c r="W542" s="10">
        <f>('4v'!O530-V542)^2</f>
        <v>7.4023316586620339E-8</v>
      </c>
      <c r="X542" s="3"/>
      <c r="Y542" s="3"/>
      <c r="Z542" s="7">
        <f>offs449+Ampl449*SIN(2*PI()*freq449*('4v'!Q531)+deph449*PI()/180)</f>
        <v>1.4362128545594401</v>
      </c>
      <c r="AA542" s="8">
        <f>('4v'!R531-Z542)^2</f>
        <v>3.3777093816550893E-6</v>
      </c>
      <c r="AB542" s="9">
        <f>offs450+Ampl450*SIN(2*PI()*freq450*('4v'!Q531-reta450)+deph450*PI()/180)</f>
        <v>0.89139672763809663</v>
      </c>
      <c r="AC542" s="10">
        <f>('4v'!S531-AB542)^2</f>
        <v>1.5329357667884359E-5</v>
      </c>
      <c r="AD542" s="3"/>
      <c r="AE542" s="3"/>
      <c r="AF542" s="7">
        <f>offs451+Ampl451*SIN(2*PI()*freq451*('4v'!U530)+deph451*PI()/180)</f>
        <v>0.51836553056150125</v>
      </c>
      <c r="AG542" s="8">
        <f>('4v'!V530-AF542)^2</f>
        <v>3.788743275009614E-6</v>
      </c>
      <c r="AH542" s="9">
        <f>offs452+Ampl452*SIN(2*PI()*freq452*('4v'!U530-reta452)+deph452*PI()/180)</f>
        <v>0.85902785838139761</v>
      </c>
      <c r="AI542" s="10">
        <f>('4v'!W530-AH542)^2</f>
        <v>2.5342581836144625E-5</v>
      </c>
      <c r="AL542" s="76"/>
      <c r="AN542" s="76"/>
      <c r="AO542" s="80"/>
    </row>
    <row r="543" spans="1:41" x14ac:dyDescent="0.25">
      <c r="A543" s="3"/>
      <c r="B543" s="7">
        <f>offs441+Ampl441*SIN(2*PI()*freq441*('4v'!A531)+deph441*PI()/180)</f>
        <v>1.0182527537739019</v>
      </c>
      <c r="C543" s="8">
        <f>('4v'!B531-B543)^2</f>
        <v>1.3120667722482589E-5</v>
      </c>
      <c r="D543" s="9">
        <f>offs442+Ampl442*SIN(2*PI()*freq442*('4v'!A531-reta442)+deph442*PI()/180)</f>
        <v>0.90459144587798168</v>
      </c>
      <c r="E543" s="10">
        <f>('4v'!C531-D543)^2</f>
        <v>1.2846092426242884E-3</v>
      </c>
      <c r="F543" s="3"/>
      <c r="G543" s="3"/>
      <c r="H543" s="7">
        <f>offs443+Ampl443*SIN(2*PI()*freq443*('4v'!E531)+deph443*PI()/180)</f>
        <v>1.3586805525471854</v>
      </c>
      <c r="I543" s="8">
        <f>('4v'!F531-H543)^2</f>
        <v>7.5351522467499275E-7</v>
      </c>
      <c r="J543" s="9">
        <f>offs444+Ampl444*SIN(2*PI()*freq444*('4v'!E531-reta444)+deph444*PI()/180)</f>
        <v>0.87927479556881027</v>
      </c>
      <c r="K543" s="10">
        <f>('4v'!G531-J543)^2</f>
        <v>1.0245886009623464E-3</v>
      </c>
      <c r="L543" s="3"/>
      <c r="M543" s="3"/>
      <c r="N543" s="7">
        <f>offs445+Ampl445*SIN(2*PI()*freq445*('4v'!I531)+deph445*PI()/180)</f>
        <v>0.95916749324240702</v>
      </c>
      <c r="O543" s="8">
        <f>('4v'!J531-N543)^2</f>
        <v>2.0289319886909108E-5</v>
      </c>
      <c r="P543" s="9">
        <f>offs446+Ampl446*SIN(2*PI()*freq446*('4v'!I531-reta446)+deph446*PI()/180)</f>
        <v>1.0092083276327879</v>
      </c>
      <c r="Q543" s="10">
        <f>('4v'!K531-P543)^2</f>
        <v>2.2531247943375463E-4</v>
      </c>
      <c r="R543" s="3"/>
      <c r="S543" s="3"/>
      <c r="T543" s="7">
        <f>offs447+Ampl447*SIN(2*PI()*freq447*('4v'!M531)+deph447*PI()/180)</f>
        <v>1.1707867295585299</v>
      </c>
      <c r="U543" s="8">
        <f>('4v'!N531-T543)^2</f>
        <v>4.1483080292805661E-6</v>
      </c>
      <c r="V543" s="9">
        <f>offs448+Ampl448*SIN(2*PI()*freq448*('4v'!M531-reta448)+deph448*PI()/180)</f>
        <v>0.9983924700425385</v>
      </c>
      <c r="W543" s="10">
        <f>('4v'!O531-V543)^2</f>
        <v>1.8978217253709426E-7</v>
      </c>
      <c r="X543" s="3"/>
      <c r="Y543" s="3"/>
      <c r="Z543" s="7">
        <f>offs449+Ampl449*SIN(2*PI()*freq449*('4v'!Q532)+deph449*PI()/180)</f>
        <v>1.406906568533884</v>
      </c>
      <c r="AA543" s="8">
        <f>('4v'!R532-Z543)^2</f>
        <v>1.5483189759767194E-8</v>
      </c>
      <c r="AB543" s="9">
        <f>offs450+Ampl450*SIN(2*PI()*freq450*('4v'!Q532-reta450)+deph450*PI()/180)</f>
        <v>0.88592532215264486</v>
      </c>
      <c r="AC543" s="10">
        <f>('4v'!S532-AB543)^2</f>
        <v>2.4796103229508893E-6</v>
      </c>
      <c r="AD543" s="3"/>
      <c r="AE543" s="3"/>
      <c r="AF543" s="7">
        <f>offs451+Ampl451*SIN(2*PI()*freq451*('4v'!U531)+deph451*PI()/180)</f>
        <v>0.40739716840538198</v>
      </c>
      <c r="AG543" s="8">
        <f>('4v'!V531-AF543)^2</f>
        <v>5.3785420925220341E-6</v>
      </c>
      <c r="AH543" s="9">
        <f>offs452+Ampl452*SIN(2*PI()*freq452*('4v'!U531-reta452)+deph452*PI()/180)</f>
        <v>0.85370975475688093</v>
      </c>
      <c r="AI543" s="10">
        <f>('4v'!W531-AH543)^2</f>
        <v>4.155407773443559E-5</v>
      </c>
      <c r="AL543" s="76"/>
      <c r="AN543" s="76"/>
      <c r="AO543" s="80"/>
    </row>
    <row r="544" spans="1:41" x14ac:dyDescent="0.25">
      <c r="A544" s="3"/>
      <c r="B544" s="7">
        <f>offs441+Ampl441*SIN(2*PI()*freq441*('4v'!A532)+deph441*PI()/180)</f>
        <v>1.0510069323178088</v>
      </c>
      <c r="C544" s="8">
        <f>('4v'!B532-B544)^2</f>
        <v>4.4862107063430102E-6</v>
      </c>
      <c r="D544" s="9">
        <f>offs442+Ampl442*SIN(2*PI()*freq442*('4v'!A532-reta442)+deph442*PI()/180)</f>
        <v>0.89389448114494519</v>
      </c>
      <c r="E544" s="10">
        <f>('4v'!C532-D544)^2</f>
        <v>1.3162011812735221E-4</v>
      </c>
      <c r="F544" s="3"/>
      <c r="G544" s="3"/>
      <c r="H544" s="7">
        <f>offs443+Ampl443*SIN(2*PI()*freq443*('4v'!E532)+deph443*PI()/180)</f>
        <v>1.3870657014717729</v>
      </c>
      <c r="I544" s="8">
        <f>('4v'!F532-H544)^2</f>
        <v>1.909561369210645E-9</v>
      </c>
      <c r="J544" s="9">
        <f>offs444+Ampl444*SIN(2*PI()*freq444*('4v'!E532-reta444)+deph444*PI()/180)</f>
        <v>0.86902640647143703</v>
      </c>
      <c r="K544" s="10">
        <f>('4v'!G532-J544)^2</f>
        <v>1.0084189397238355E-4</v>
      </c>
      <c r="L544" s="3"/>
      <c r="M544" s="3"/>
      <c r="N544" s="7">
        <f>offs445+Ampl445*SIN(2*PI()*freq445*('4v'!I532)+deph445*PI()/180)</f>
        <v>0.97666800555375155</v>
      </c>
      <c r="O544" s="8">
        <f>('4v'!J532-N544)^2</f>
        <v>6.9108756995604887E-6</v>
      </c>
      <c r="P544" s="9">
        <f>offs446+Ampl446*SIN(2*PI()*freq446*('4v'!I532-reta446)+deph446*PI()/180)</f>
        <v>1.0070772429294428</v>
      </c>
      <c r="Q544" s="10">
        <f>('4v'!K532-P544)^2</f>
        <v>1.751717650186938E-4</v>
      </c>
      <c r="R544" s="3"/>
      <c r="S544" s="3"/>
      <c r="T544" s="7">
        <f>offs447+Ampl447*SIN(2*PI()*freq447*('4v'!M532)+deph447*PI()/180)</f>
        <v>1.1886397504474921</v>
      </c>
      <c r="U544" s="8">
        <f>('4v'!N532-T544)^2</f>
        <v>5.3436815584814887E-6</v>
      </c>
      <c r="V544" s="9">
        <f>offs448+Ampl448*SIN(2*PI()*freq448*('4v'!M532-reta448)+deph448*PI()/180)</f>
        <v>0.99624822865935192</v>
      </c>
      <c r="W544" s="10">
        <f>('4v'!O532-V544)^2</f>
        <v>3.928297781309993E-7</v>
      </c>
      <c r="X544" s="3"/>
      <c r="Y544" s="3"/>
      <c r="Z544" s="7">
        <f>offs449+Ampl449*SIN(2*PI()*freq449*('4v'!Q533)+deph449*PI()/180)</f>
        <v>1.3740002892427392</v>
      </c>
      <c r="AA544" s="8">
        <f>('4v'!R533-Z544)^2</f>
        <v>2.9683583163631213E-8</v>
      </c>
      <c r="AB544" s="9">
        <f>offs450+Ampl450*SIN(2*PI()*freq450*('4v'!Q533-reta450)+deph450*PI()/180)</f>
        <v>0.88045495378790883</v>
      </c>
      <c r="AC544" s="10">
        <f>('4v'!S533-AB544)^2</f>
        <v>1.4067056172158225E-6</v>
      </c>
      <c r="AD544" s="3"/>
      <c r="AE544" s="3"/>
      <c r="AF544" s="7">
        <f>offs451+Ampl451*SIN(2*PI()*freq451*('4v'!U532)+deph451*PI()/180)</f>
        <v>0.29302337342274021</v>
      </c>
      <c r="AG544" s="8">
        <f>('4v'!V532-AF544)^2</f>
        <v>1.5039917720035979E-6</v>
      </c>
      <c r="AH544" s="9">
        <f>offs452+Ampl452*SIN(2*PI()*freq452*('4v'!U532-reta452)+deph452*PI()/180)</f>
        <v>0.84852059638080779</v>
      </c>
      <c r="AI544" s="10">
        <f>('4v'!W532-AH544)^2</f>
        <v>3.3366838771816548E-5</v>
      </c>
      <c r="AL544" s="76"/>
      <c r="AN544" s="76"/>
      <c r="AO544" s="80"/>
    </row>
    <row r="545" spans="1:41" x14ac:dyDescent="0.25">
      <c r="A545" s="3"/>
      <c r="B545" s="7">
        <f>offs441+Ampl441*SIN(2*PI()*freq441*('4v'!A533)+deph441*PI()/180)</f>
        <v>1.0828025507674615</v>
      </c>
      <c r="C545" s="8">
        <f>('4v'!B533-B545)^2</f>
        <v>1.4489500676904506E-7</v>
      </c>
      <c r="D545" s="9">
        <f>offs442+Ampl442*SIN(2*PI()*freq442*('4v'!A533-reta442)+deph442*PI()/180)</f>
        <v>0.88318844006095298</v>
      </c>
      <c r="E545" s="10">
        <f>('4v'!C533-D545)^2</f>
        <v>5.8758366504583298E-7</v>
      </c>
      <c r="F545" s="3"/>
      <c r="G545" s="3"/>
      <c r="H545" s="7">
        <f>offs443+Ampl443*SIN(2*PI()*freq443*('4v'!E533)+deph443*PI()/180)</f>
        <v>1.4128166631234691</v>
      </c>
      <c r="I545" s="8">
        <f>('4v'!F533-H545)^2</f>
        <v>1.0027553376514795E-7</v>
      </c>
      <c r="J545" s="9">
        <f>offs444+Ampl444*SIN(2*PI()*freq444*('4v'!E533-reta444)+deph444*PI()/180)</f>
        <v>0.85879189496684527</v>
      </c>
      <c r="K545" s="10">
        <f>('4v'!G533-J545)^2</f>
        <v>1.9221895405235938E-4</v>
      </c>
      <c r="L545" s="3"/>
      <c r="M545" s="3"/>
      <c r="N545" s="7">
        <f>offs445+Ampl445*SIN(2*PI()*freq445*('4v'!I533)+deph445*PI()/180)</f>
        <v>0.99394242416359746</v>
      </c>
      <c r="O545" s="8">
        <f>('4v'!J533-N545)^2</f>
        <v>8.5999423848354252E-6</v>
      </c>
      <c r="P545" s="9">
        <f>offs446+Ampl446*SIN(2*PI()*freq446*('4v'!I533-reta446)+deph446*PI()/180)</f>
        <v>1.0049272162385199</v>
      </c>
      <c r="Q545" s="10">
        <f>('4v'!K533-P545)^2</f>
        <v>1.8042248602907049E-4</v>
      </c>
      <c r="R545" s="3"/>
      <c r="S545" s="3"/>
      <c r="T545" s="7">
        <f>offs447+Ampl447*SIN(2*PI()*freq447*('4v'!M533)+deph447*PI()/180)</f>
        <v>1.2060871025521618</v>
      </c>
      <c r="U545" s="8">
        <f>('4v'!N533-T545)^2</f>
        <v>5.186667006514104E-8</v>
      </c>
      <c r="V545" s="9">
        <f>offs448+Ampl448*SIN(2*PI()*freq448*('4v'!M533-reta448)+deph448*PI()/180)</f>
        <v>0.99407697229832714</v>
      </c>
      <c r="W545" s="10">
        <f>('4v'!O533-V545)^2</f>
        <v>7.1383522843812011E-7</v>
      </c>
      <c r="X545" s="3"/>
      <c r="Y545" s="3"/>
      <c r="Z545" s="7">
        <f>offs449+Ampl449*SIN(2*PI()*freq449*('4v'!Q534)+deph449*PI()/180)</f>
        <v>1.3375576617291549</v>
      </c>
      <c r="AA545" s="8">
        <f>('4v'!R534-Z545)^2</f>
        <v>1.2417497818702082E-6</v>
      </c>
      <c r="AB545" s="9">
        <f>offs450+Ampl450*SIN(2*PI()*freq450*('4v'!Q534-reta450)+deph450*PI()/180)</f>
        <v>0.87499620295097558</v>
      </c>
      <c r="AC545" s="10">
        <f>('4v'!S534-AB545)^2</f>
        <v>6.1590640815749271E-7</v>
      </c>
      <c r="AD545" s="3"/>
      <c r="AE545" s="3"/>
      <c r="AF545" s="7">
        <f>offs451+Ampl451*SIN(2*PI()*freq451*('4v'!U533)+deph451*PI()/180)</f>
        <v>0.17569552672995836</v>
      </c>
      <c r="AG545" s="8">
        <f>('4v'!V533-AF545)^2</f>
        <v>1.1805403349140415E-6</v>
      </c>
      <c r="AH545" s="9">
        <f>offs452+Ampl452*SIN(2*PI()*freq452*('4v'!U533-reta452)+deph452*PI()/180)</f>
        <v>0.84348086249058751</v>
      </c>
      <c r="AI545" s="10">
        <f>('4v'!W533-AH545)^2</f>
        <v>4.7750000398989518E-5</v>
      </c>
      <c r="AL545" s="76"/>
      <c r="AN545" s="76"/>
      <c r="AO545" s="80"/>
    </row>
    <row r="546" spans="1:41" x14ac:dyDescent="0.25">
      <c r="A546" s="3"/>
      <c r="B546" s="7">
        <f>offs441+Ampl441*SIN(2*PI()*freq441*('4v'!A534)+deph441*PI()/180)</f>
        <v>1.1136195263287592</v>
      </c>
      <c r="C546" s="8">
        <f>('4v'!B534-B546)^2</f>
        <v>2.743001439237267E-9</v>
      </c>
      <c r="D546" s="9">
        <f>offs442+Ampl442*SIN(2*PI()*freq442*('4v'!A534-reta442)+deph442*PI()/180)</f>
        <v>0.87248008479102113</v>
      </c>
      <c r="E546" s="10">
        <f>('4v'!C534-D546)^2</f>
        <v>1.332312636579117E-4</v>
      </c>
      <c r="F546" s="3"/>
      <c r="G546" s="3"/>
      <c r="H546" s="7">
        <f>offs443+Ampl443*SIN(2*PI()*freq443*('4v'!E534)+deph443*PI()/180)</f>
        <v>1.435896843976705</v>
      </c>
      <c r="I546" s="8">
        <f>('4v'!F534-H546)^2</f>
        <v>1.4943203354636264E-5</v>
      </c>
      <c r="J546" s="9">
        <f>offs444+Ampl444*SIN(2*PI()*freq444*('4v'!E534-reta444)+deph444*PI()/180)</f>
        <v>0.84858580485590329</v>
      </c>
      <c r="K546" s="10">
        <f>('4v'!G534-J546)^2</f>
        <v>1.0813078097083125E-4</v>
      </c>
      <c r="L546" s="3"/>
      <c r="M546" s="3"/>
      <c r="N546" s="7">
        <f>offs445+Ampl445*SIN(2*PI()*freq445*('4v'!I534)+deph445*PI()/180)</f>
        <v>1.0109880212409945</v>
      </c>
      <c r="O546" s="8">
        <f>('4v'!J534-N546)^2</f>
        <v>1.946232405557807E-7</v>
      </c>
      <c r="P546" s="9">
        <f>offs446+Ampl446*SIN(2*PI()*freq446*('4v'!I534-reta446)+deph446*PI()/180)</f>
        <v>1.0027585870741578</v>
      </c>
      <c r="Q546" s="10">
        <f>('4v'!K534-P546)^2</f>
        <v>1.3676186646305061E-4</v>
      </c>
      <c r="R546" s="3"/>
      <c r="S546" s="3"/>
      <c r="T546" s="7">
        <f>offs447+Ampl447*SIN(2*PI()*freq447*('4v'!M534)+deph447*PI()/180)</f>
        <v>1.2231244809994772</v>
      </c>
      <c r="U546" s="8">
        <f>('4v'!N534-T546)^2</f>
        <v>2.689996892926058E-6</v>
      </c>
      <c r="V546" s="9">
        <f>offs448+Ampl448*SIN(2*PI()*freq448*('4v'!M534-reta448)+deph448*PI()/180)</f>
        <v>0.99187923633204533</v>
      </c>
      <c r="W546" s="10">
        <f>('4v'!O534-V546)^2</f>
        <v>1.1870182424867087E-6</v>
      </c>
      <c r="X546" s="3"/>
      <c r="Y546" s="3"/>
      <c r="Z546" s="7">
        <f>offs449+Ampl449*SIN(2*PI()*freq449*('4v'!Q535)+deph449*PI()/180)</f>
        <v>1.297649170795744</v>
      </c>
      <c r="AA546" s="8">
        <f>('4v'!R535-Z546)^2</f>
        <v>1.5203532894383594E-5</v>
      </c>
      <c r="AB546" s="9">
        <f>offs450+Ampl450*SIN(2*PI()*freq450*('4v'!Q535-reta450)+deph450*PI()/180)</f>
        <v>0.86955962757911531</v>
      </c>
      <c r="AC546" s="10">
        <f>('4v'!S535-AB546)^2</f>
        <v>1.3131377141780927E-7</v>
      </c>
      <c r="AD546" s="3"/>
      <c r="AE546" s="3"/>
      <c r="AF546" s="7">
        <f>offs451+Ampl451*SIN(2*PI()*freq451*('4v'!U534)+deph451*PI()/180)</f>
        <v>5.5876667735935692E-2</v>
      </c>
      <c r="AG546" s="8">
        <f>('4v'!V534-AF546)^2</f>
        <v>1.6619298292293536E-7</v>
      </c>
      <c r="AH546" s="9">
        <f>offs452+Ampl452*SIN(2*PI()*freq452*('4v'!U534-reta452)+deph452*PI()/180)</f>
        <v>0.83861044261344952</v>
      </c>
      <c r="AI546" s="10">
        <f>('4v'!W534-AH546)^2</f>
        <v>6.1992905919303778E-5</v>
      </c>
      <c r="AL546" s="76"/>
      <c r="AN546" s="76"/>
      <c r="AO546" s="80"/>
    </row>
    <row r="547" spans="1:41" x14ac:dyDescent="0.25">
      <c r="A547" s="3"/>
      <c r="B547" s="7">
        <f>offs441+Ampl441*SIN(2*PI()*freq441*('4v'!A535)+deph441*PI()/180)</f>
        <v>1.1434383943394244</v>
      </c>
      <c r="C547" s="8">
        <f>('4v'!B535-B547)^2</f>
        <v>1.9148451269805748E-5</v>
      </c>
      <c r="D547" s="9">
        <f>offs442+Ampl442*SIN(2*PI()*freq442*('4v'!A535-reta442)+deph442*PI()/180)</f>
        <v>0.86177617896185399</v>
      </c>
      <c r="E547" s="10">
        <f>('4v'!C535-D547)^2</f>
        <v>6.8797507485875728E-4</v>
      </c>
      <c r="F547" s="3"/>
      <c r="G547" s="3"/>
      <c r="H547" s="7">
        <f>offs443+Ampl443*SIN(2*PI()*freq443*('4v'!E535)+deph443*PI()/180)</f>
        <v>1.4562734458315683</v>
      </c>
      <c r="I547" s="8">
        <f>('4v'!F535-H547)^2</f>
        <v>6.4761585342657041E-7</v>
      </c>
      <c r="J547" s="9">
        <f>offs444+Ampl444*SIN(2*PI()*freq444*('4v'!E535-reta444)+deph444*PI()/180)</f>
        <v>0.83842263955112406</v>
      </c>
      <c r="K547" s="10">
        <f>('4v'!G535-J547)^2</f>
        <v>1.0618487366975042E-6</v>
      </c>
      <c r="L547" s="3"/>
      <c r="M547" s="3"/>
      <c r="N547" s="7">
        <f>offs445+Ampl445*SIN(2*PI()*freq445*('4v'!I535)+deph445*PI()/180)</f>
        <v>1.0278021050885662</v>
      </c>
      <c r="O547" s="8">
        <f>('4v'!J535-N547)^2</f>
        <v>1.7885582099108518E-5</v>
      </c>
      <c r="P547" s="9">
        <f>offs446+Ampl446*SIN(2*PI()*freq446*('4v'!I535-reta446)+deph446*PI()/180)</f>
        <v>1.0005716978880408</v>
      </c>
      <c r="Q547" s="10">
        <f>('4v'!K535-P547)^2</f>
        <v>1.4228415270822872E-4</v>
      </c>
      <c r="R547" s="3"/>
      <c r="S547" s="3"/>
      <c r="T547" s="7">
        <f>offs447+Ampl447*SIN(2*PI()*freq447*('4v'!M535)+deph447*PI()/180)</f>
        <v>1.239747682071243</v>
      </c>
      <c r="U547" s="8">
        <f>('4v'!N535-T547)^2</f>
        <v>6.9607433516075669E-6</v>
      </c>
      <c r="V547" s="9">
        <f>offs448+Ampl448*SIN(2*PI()*freq448*('4v'!M535-reta448)+deph448*PI()/180)</f>
        <v>0.98965556266223587</v>
      </c>
      <c r="W547" s="10">
        <f>('4v'!O535-V547)^2</f>
        <v>3.5173518269151806E-7</v>
      </c>
      <c r="X547" s="3"/>
      <c r="Y547" s="3"/>
      <c r="Z547" s="7">
        <f>offs449+Ampl449*SIN(2*PI()*freq449*('4v'!Q536)+deph449*PI()/180)</f>
        <v>1.2543520046777656</v>
      </c>
      <c r="AA547" s="8">
        <f>('4v'!R536-Z547)^2</f>
        <v>2.6179391372714524E-6</v>
      </c>
      <c r="AB547" s="9">
        <f>offs450+Ampl450*SIN(2*PI()*freq450*('4v'!Q536-reta450)+deph450*PI()/180)</f>
        <v>0.8641557427193518</v>
      </c>
      <c r="AC547" s="10">
        <f>('4v'!S536-AB547)^2</f>
        <v>3.4605571502046476E-6</v>
      </c>
      <c r="AD547" s="3"/>
      <c r="AE547" s="3"/>
      <c r="AF547" s="7">
        <f>offs451+Ampl451*SIN(2*PI()*freq451*('4v'!U535)+deph451*PI()/180)</f>
        <v>-6.5960333262906956E-2</v>
      </c>
      <c r="AG547" s="8">
        <f>('4v'!V535-AF547)^2</f>
        <v>2.6168456722972524E-6</v>
      </c>
      <c r="AH547" s="9">
        <f>offs452+Ampl452*SIN(2*PI()*freq452*('4v'!U535-reta452)+deph452*PI()/180)</f>
        <v>0.83392855807156574</v>
      </c>
      <c r="AI547" s="10">
        <f>('4v'!W535-AH547)^2</f>
        <v>4.4842334500891757E-5</v>
      </c>
      <c r="AL547" s="76"/>
      <c r="AN547" s="76"/>
      <c r="AO547" s="80"/>
    </row>
    <row r="548" spans="1:41" x14ac:dyDescent="0.25">
      <c r="A548" s="3"/>
      <c r="B548" s="7">
        <f>offs441+Ampl441*SIN(2*PI()*freq441*('4v'!A536)+deph441*PI()/180)</f>
        <v>1.1722403205633021</v>
      </c>
      <c r="C548" s="8">
        <f>('4v'!B536-B548)^2</f>
        <v>6.3904991976539559E-10</v>
      </c>
      <c r="D548" s="9">
        <f>offs442+Ampl442*SIN(2*PI()*freq442*('4v'!A536-reta442)+deph442*PI()/180)</f>
        <v>0.85108348338979489</v>
      </c>
      <c r="E548" s="10">
        <f>('4v'!C536-D548)^2</f>
        <v>5.4517969514359668E-4</v>
      </c>
      <c r="F548" s="3"/>
      <c r="G548" s="3"/>
      <c r="H548" s="7">
        <f>offs443+Ampl443*SIN(2*PI()*freq443*('4v'!E536)+deph443*PI()/180)</f>
        <v>1.4739175124218389</v>
      </c>
      <c r="I548" s="8">
        <f>('4v'!F536-H548)^2</f>
        <v>7.5796598906027398E-7</v>
      </c>
      <c r="J548" s="9">
        <f>offs444+Ampl444*SIN(2*PI()*freq444*('4v'!E536-reta444)+deph444*PI()/180)</f>
        <v>0.82831684146652218</v>
      </c>
      <c r="K548" s="10">
        <f>('4v'!G536-J548)^2</f>
        <v>1.1047370788866309E-5</v>
      </c>
      <c r="L548" s="3"/>
      <c r="M548" s="3"/>
      <c r="N548" s="7">
        <f>offs445+Ampl445*SIN(2*PI()*freq445*('4v'!I536)+deph445*PI()/180)</f>
        <v>1.0443820205675571</v>
      </c>
      <c r="O548" s="8">
        <f>('4v'!J536-N548)^2</f>
        <v>1.0720512891786588E-5</v>
      </c>
      <c r="P548" s="9">
        <f>offs446+Ampl446*SIN(2*PI()*freq446*('4v'!I536-reta446)+deph446*PI()/180)</f>
        <v>0.99836689401532264</v>
      </c>
      <c r="Q548" s="10">
        <f>('4v'!K536-P548)^2</f>
        <v>1.0458837879431184E-4</v>
      </c>
      <c r="R548" s="3"/>
      <c r="S548" s="3"/>
      <c r="T548" s="7">
        <f>offs447+Ampl447*SIN(2*PI()*freq447*('4v'!M536)+deph447*PI()/180)</f>
        <v>1.255952604241332</v>
      </c>
      <c r="U548" s="8">
        <f>('4v'!N536-T548)^2</f>
        <v>1.6005140436210964E-6</v>
      </c>
      <c r="V548" s="9">
        <f>offs448+Ampl448*SIN(2*PI()*freq448*('4v'!M536-reta448)+deph448*PI()/180)</f>
        <v>0.98740649958615823</v>
      </c>
      <c r="W548" s="10">
        <f>('4v'!O536-V548)^2</f>
        <v>8.8291933662254102E-8</v>
      </c>
      <c r="X548" s="3"/>
      <c r="Y548" s="3"/>
      <c r="Z548" s="7">
        <f>offs449+Ampl449*SIN(2*PI()*freq449*('4v'!Q537)+deph449*PI()/180)</f>
        <v>1.2077499057509979</v>
      </c>
      <c r="AA548" s="8">
        <f>('4v'!R537-Z548)^2</f>
        <v>3.5755245591570409E-6</v>
      </c>
      <c r="AB548" s="9">
        <f>offs450+Ampl450*SIN(2*PI()*freq450*('4v'!Q537-reta450)+deph450*PI()/180)</f>
        <v>0.85879500019098765</v>
      </c>
      <c r="AC548" s="10">
        <f>('4v'!S537-AB548)^2</f>
        <v>1.0982594734134019E-5</v>
      </c>
      <c r="AD548" s="3"/>
      <c r="AE548" s="3"/>
      <c r="AF548" s="7">
        <f>offs451+Ampl451*SIN(2*PI()*freq451*('4v'!U536)+deph451*PI()/180)</f>
        <v>-0.18933464128565763</v>
      </c>
      <c r="AG548" s="8">
        <f>('4v'!V536-AF548)^2</f>
        <v>1.0519375749900557E-5</v>
      </c>
      <c r="AH548" s="9">
        <f>offs452+Ampl452*SIN(2*PI()*freq452*('4v'!U536-reta452)+deph452*PI()/180)</f>
        <v>0.82945368612427317</v>
      </c>
      <c r="AI548" s="10">
        <f>('4v'!W536-AH548)^2</f>
        <v>2.8220678714239891E-5</v>
      </c>
      <c r="AL548" s="76"/>
      <c r="AN548" s="76"/>
      <c r="AO548" s="80"/>
    </row>
    <row r="549" spans="1:41" x14ac:dyDescent="0.25">
      <c r="A549" s="3"/>
      <c r="B549" s="7">
        <f>offs441+Ampl441*SIN(2*PI()*freq441*('4v'!A537)+deph441*PI()/180)</f>
        <v>1.2000071130864658</v>
      </c>
      <c r="C549" s="8">
        <f>('4v'!B537-B549)^2</f>
        <v>5.5267923401163636E-6</v>
      </c>
      <c r="D549" s="9">
        <f>offs442+Ampl442*SIN(2*PI()*freq442*('4v'!A537-reta442)+deph442*PI()/180)</f>
        <v>0.84040875181054775</v>
      </c>
      <c r="E549" s="10">
        <f>('4v'!C537-D549)^2</f>
        <v>8.4608370953646815E-6</v>
      </c>
      <c r="F549" s="3"/>
      <c r="G549" s="3"/>
      <c r="H549" s="7">
        <f>offs443+Ampl443*SIN(2*PI()*freq443*('4v'!E537)+deph443*PI()/180)</f>
        <v>1.4888039705634297</v>
      </c>
      <c r="I549" s="8">
        <f>('4v'!F537-H549)^2</f>
        <v>4.3483533227067326E-6</v>
      </c>
      <c r="J549" s="9">
        <f>offs444+Ampl444*SIN(2*PI()*freq444*('4v'!E537-reta444)+deph444*PI()/180)</f>
        <v>0.81828277149415318</v>
      </c>
      <c r="K549" s="10">
        <f>('4v'!G537-J549)^2</f>
        <v>1.7843158239161253E-4</v>
      </c>
      <c r="L549" s="3"/>
      <c r="M549" s="3"/>
      <c r="N549" s="7">
        <f>offs445+Ampl445*SIN(2*PI()*freq445*('4v'!I537)+deph445*PI()/180)</f>
        <v>1.0607251495171126</v>
      </c>
      <c r="O549" s="8">
        <f>('4v'!J537-N549)^2</f>
        <v>2.0332979178981961E-5</v>
      </c>
      <c r="P549" s="9">
        <f>offs446+Ampl446*SIN(2*PI()*freq446*('4v'!I537-reta446)+deph446*PI()/180)</f>
        <v>0.99614452362009387</v>
      </c>
      <c r="Q549" s="10">
        <f>('4v'!K537-P549)^2</f>
        <v>7.298227456820674E-5</v>
      </c>
      <c r="R549" s="3"/>
      <c r="S549" s="3"/>
      <c r="T549" s="7">
        <f>offs447+Ampl447*SIN(2*PI()*freq447*('4v'!M537)+deph447*PI()/180)</f>
        <v>1.2717352491876788</v>
      </c>
      <c r="U549" s="8">
        <f>('4v'!N537-T549)^2</f>
        <v>2.0242437061243169E-6</v>
      </c>
      <c r="V549" s="9">
        <f>offs448+Ampl448*SIN(2*PI()*freq448*('4v'!M537-reta448)+deph448*PI()/180)</f>
        <v>0.98513260166140693</v>
      </c>
      <c r="W549" s="10">
        <f>('4v'!O537-V549)^2</f>
        <v>5.5877105144159181E-10</v>
      </c>
      <c r="X549" s="3"/>
      <c r="Y549" s="3"/>
      <c r="Z549" s="7">
        <f>offs449+Ampl449*SIN(2*PI()*freq449*('4v'!Q538)+deph449*PI()/180)</f>
        <v>1.1579330085630362</v>
      </c>
      <c r="AA549" s="8">
        <f>('4v'!R538-Z549)^2</f>
        <v>8.1510738950095135E-6</v>
      </c>
      <c r="AB549" s="9">
        <f>offs450+Ampl450*SIN(2*PI()*freq450*('4v'!Q538-reta450)+deph450*PI()/180)</f>
        <v>0.85348776837042017</v>
      </c>
      <c r="AC549" s="10">
        <f>('4v'!S538-AB549)^2</f>
        <v>7.6299235754509731E-6</v>
      </c>
      <c r="AD549" s="3"/>
      <c r="AE549" s="3"/>
      <c r="AF549" s="7">
        <f>offs451+Ampl451*SIN(2*PI()*freq451*('4v'!U537)+deph451*PI()/180)</f>
        <v>-0.31375935430291213</v>
      </c>
      <c r="AG549" s="8">
        <f>('4v'!V537-AF549)^2</f>
        <v>1.4582054959887909E-5</v>
      </c>
      <c r="AH549" s="9">
        <f>offs452+Ampl452*SIN(2*PI()*freq452*('4v'!U537-reta452)+deph452*PI()/180)</f>
        <v>0.82520348704677349</v>
      </c>
      <c r="AI549" s="10">
        <f>('4v'!W537-AH549)^2</f>
        <v>3.1984826764113033E-5</v>
      </c>
      <c r="AL549" s="76"/>
      <c r="AN549" s="76"/>
      <c r="AO549" s="80"/>
    </row>
    <row r="550" spans="1:41" x14ac:dyDescent="0.25">
      <c r="A550" s="3"/>
      <c r="B550" s="7">
        <f>offs441+Ampl441*SIN(2*PI()*freq441*('4v'!A538)+deph441*PI()/180)</f>
        <v>1.2267212338076217</v>
      </c>
      <c r="C550" s="8">
        <f>('4v'!B538-B550)^2</f>
        <v>2.9626458204994458E-6</v>
      </c>
      <c r="D550" s="9">
        <f>offs442+Ampl442*SIN(2*PI()*freq442*('4v'!A538-reta442)+deph442*PI()/180)</f>
        <v>0.82975872661337358</v>
      </c>
      <c r="E550" s="10">
        <f>('4v'!C538-D550)^2</f>
        <v>5.9927313646490884E-5</v>
      </c>
      <c r="F550" s="3"/>
      <c r="G550" s="3"/>
      <c r="H550" s="7">
        <f>offs443+Ampl443*SIN(2*PI()*freq443*('4v'!E538)+deph443*PI()/180)</f>
        <v>1.5009116657847525</v>
      </c>
      <c r="I550" s="8">
        <f>('4v'!F538-H550)^2</f>
        <v>6.1214963304397454E-6</v>
      </c>
      <c r="J550" s="9">
        <f>offs444+Ampl444*SIN(2*PI()*freq444*('4v'!E538-reta444)+deph444*PI()/180)</f>
        <v>0.80833468859650026</v>
      </c>
      <c r="K550" s="10">
        <f>('4v'!G538-J550)^2</f>
        <v>3.0438076015244618E-4</v>
      </c>
      <c r="L550" s="3"/>
      <c r="M550" s="3"/>
      <c r="N550" s="7">
        <f>offs445+Ampl445*SIN(2*PI()*freq445*('4v'!I538)+deph445*PI()/180)</f>
        <v>1.0768289111677167</v>
      </c>
      <c r="O550" s="8">
        <f>('4v'!J538-N550)^2</f>
        <v>4.3152950774354459E-6</v>
      </c>
      <c r="P550" s="9">
        <f>offs446+Ampl446*SIN(2*PI()*freq446*('4v'!I538-reta446)+deph446*PI()/180)</f>
        <v>0.99390493764040244</v>
      </c>
      <c r="Q550" s="10">
        <f>('4v'!K538-P550)^2</f>
        <v>4.7283534140607173E-5</v>
      </c>
      <c r="R550" s="3"/>
      <c r="S550" s="3"/>
      <c r="T550" s="7">
        <f>offs447+Ampl447*SIN(2*PI()*freq447*('4v'!M538)+deph447*PI()/180)</f>
        <v>1.2870917227788041</v>
      </c>
      <c r="U550" s="8">
        <f>('4v'!N538-T550)^2</f>
        <v>1.3322533076658565E-6</v>
      </c>
      <c r="V550" s="9">
        <f>offs448+Ampl448*SIN(2*PI()*freq448*('4v'!M538-reta448)+deph448*PI()/180)</f>
        <v>0.98283442956917233</v>
      </c>
      <c r="W550" s="10">
        <f>('4v'!O538-V550)^2</f>
        <v>2.5104487483589462E-6</v>
      </c>
      <c r="X550" s="3"/>
      <c r="Y550" s="3"/>
      <c r="Z550" s="7">
        <f>offs449+Ampl449*SIN(2*PI()*freq449*('4v'!Q539)+deph449*PI()/180)</f>
        <v>1.1049976655013092</v>
      </c>
      <c r="AA550" s="8">
        <f>('4v'!R539-Z550)^2</f>
        <v>1.5683416966110796E-6</v>
      </c>
      <c r="AB550" s="9">
        <f>offs450+Ampl450*SIN(2*PI()*freq450*('4v'!Q539-reta450)+deph450*PI()/180)</f>
        <v>0.84824431213734708</v>
      </c>
      <c r="AC550" s="10">
        <f>('4v'!S539-AB550)^2</f>
        <v>1.6807440571183604E-5</v>
      </c>
      <c r="AD550" s="3"/>
      <c r="AE550" s="3"/>
      <c r="AF550" s="7">
        <f>offs451+Ampl451*SIN(2*PI()*freq451*('4v'!U538)+deph451*PI()/180)</f>
        <v>-0.43874342481663464</v>
      </c>
      <c r="AG550" s="8">
        <f>('4v'!V538-AF550)^2</f>
        <v>4.0982958382061066E-6</v>
      </c>
      <c r="AH550" s="9">
        <f>offs452+Ampl452*SIN(2*PI()*freq452*('4v'!U538-reta452)+deph452*PI()/180)</f>
        <v>0.8211947344330941</v>
      </c>
      <c r="AI550" s="10">
        <f>('4v'!W538-AH550)^2</f>
        <v>1.4480046034679358E-5</v>
      </c>
      <c r="AL550" s="76"/>
      <c r="AN550" s="76"/>
      <c r="AO550" s="80"/>
    </row>
    <row r="551" spans="1:41" x14ac:dyDescent="0.25">
      <c r="A551" s="3"/>
      <c r="B551" s="7">
        <f>offs441+Ampl441*SIN(2*PI()*freq441*('4v'!A539)+deph441*PI()/180)</f>
        <v>1.2523658095155472</v>
      </c>
      <c r="C551" s="8">
        <f>('4v'!B539-B551)^2</f>
        <v>4.8883067773470518E-10</v>
      </c>
      <c r="D551" s="9">
        <f>offs442+Ampl442*SIN(2*PI()*freq442*('4v'!A539-reta442)+deph442*PI()/180)</f>
        <v>0.81914013458245338</v>
      </c>
      <c r="E551" s="10">
        <f>('4v'!C539-D551)^2</f>
        <v>7.4794888520925527E-6</v>
      </c>
      <c r="F551" s="3"/>
      <c r="G551" s="3"/>
      <c r="H551" s="7">
        <f>offs443+Ampl443*SIN(2*PI()*freq443*('4v'!E539)+deph443*PI()/180)</f>
        <v>1.5102233923883785</v>
      </c>
      <c r="I551" s="8">
        <f>('4v'!F539-H551)^2</f>
        <v>4.0815813345402277E-6</v>
      </c>
      <c r="J551" s="9">
        <f>offs444+Ampl444*SIN(2*PI()*freq444*('4v'!E539-reta444)+deph444*PI()/180)</f>
        <v>0.79848672954370814</v>
      </c>
      <c r="K551" s="10">
        <f>('4v'!G539-J551)^2</f>
        <v>6.0268368177534365E-5</v>
      </c>
      <c r="L551" s="3"/>
      <c r="M551" s="3"/>
      <c r="N551" s="7">
        <f>offs445+Ampl445*SIN(2*PI()*freq445*('4v'!I539)+deph445*PI()/180)</f>
        <v>1.0926907625487237</v>
      </c>
      <c r="O551" s="8">
        <f>('4v'!J539-N551)^2</f>
        <v>3.3873572486567138E-6</v>
      </c>
      <c r="P551" s="9">
        <f>offs446+Ampl446*SIN(2*PI()*freq446*('4v'!I539-reta446)+deph446*PI()/180)</f>
        <v>0.99164848973283659</v>
      </c>
      <c r="Q551" s="10">
        <f>('4v'!K539-P551)^2</f>
        <v>1.0714952905949754E-5</v>
      </c>
      <c r="R551" s="3"/>
      <c r="S551" s="3"/>
      <c r="T551" s="7">
        <f>offs447+Ampl447*SIN(2*PI()*freq447*('4v'!M539)+deph447*PI()/180)</f>
        <v>1.3020182360346322</v>
      </c>
      <c r="U551" s="8">
        <f>('4v'!N539-T551)^2</f>
        <v>1.9027009406146732E-5</v>
      </c>
      <c r="V551" s="9">
        <f>offs448+Ampl448*SIN(2*PI()*freq448*('4v'!M539-reta448)+deph448*PI()/180)</f>
        <v>0.98051254997599246</v>
      </c>
      <c r="W551" s="10">
        <f>('4v'!O539-V551)^2</f>
        <v>1.4779021177284454E-6</v>
      </c>
      <c r="X551" s="3"/>
      <c r="Y551" s="3"/>
      <c r="Z551" s="7">
        <f>offs449+Ampl449*SIN(2*PI()*freq449*('4v'!Q540)+deph449*PI()/180)</f>
        <v>1.0490462604349713</v>
      </c>
      <c r="AA551" s="8">
        <f>('4v'!R540-Z551)^2</f>
        <v>1.9978571779182125E-5</v>
      </c>
      <c r="AB551" s="9">
        <f>offs450+Ampl450*SIN(2*PI()*freq450*('4v'!Q540-reta450)+deph450*PI()/180)</f>
        <v>0.84307477302114797</v>
      </c>
      <c r="AC551" s="10">
        <f>('4v'!S540-AB551)^2</f>
        <v>2.8753478172728515E-5</v>
      </c>
      <c r="AD551" s="3"/>
      <c r="AE551" s="3"/>
      <c r="AF551" s="7">
        <f>offs451+Ampl451*SIN(2*PI()*freq451*('4v'!U539)+deph451*PI()/180)</f>
        <v>-0.56379359780029714</v>
      </c>
      <c r="AG551" s="8">
        <f>('4v'!V539-AF551)^2</f>
        <v>6.2957842252480366E-5</v>
      </c>
      <c r="AH551" s="9">
        <f>offs452+Ampl452*SIN(2*PI()*freq452*('4v'!U539-reta452)+deph452*PI()/180)</f>
        <v>0.8174432489983765</v>
      </c>
      <c r="AI551" s="10">
        <f>('4v'!W539-AH551)^2</f>
        <v>2.8823584635136119E-6</v>
      </c>
      <c r="AL551" s="76"/>
      <c r="AN551" s="76"/>
      <c r="AO551" s="80"/>
    </row>
    <row r="552" spans="1:41" x14ac:dyDescent="0.25">
      <c r="A552" s="3"/>
      <c r="B552" s="7">
        <f>offs441+Ampl441*SIN(2*PI()*freq441*('4v'!A540)+deph441*PI()/180)</f>
        <v>1.2769246425465748</v>
      </c>
      <c r="C552" s="8">
        <f>('4v'!B540-B552)^2</f>
        <v>9.588575742747733E-6</v>
      </c>
      <c r="D552" s="9">
        <f>offs442+Ampl442*SIN(2*PI()*freq442*('4v'!A540-reta442)+deph442*PI()/180)</f>
        <v>0.80855968264810651</v>
      </c>
      <c r="E552" s="10">
        <f>('4v'!C540-D552)^2</f>
        <v>1.0245858156162816E-4</v>
      </c>
      <c r="F552" s="3"/>
      <c r="G552" s="3"/>
      <c r="H552" s="7">
        <f>offs443+Ampl443*SIN(2*PI()*freq443*('4v'!E540)+deph443*PI()/180)</f>
        <v>1.5167259179012775</v>
      </c>
      <c r="I552" s="8">
        <f>('4v'!F540-H552)^2</f>
        <v>5.0455152087529061E-7</v>
      </c>
      <c r="J552" s="9">
        <f>offs444+Ampl444*SIN(2*PI()*freq444*('4v'!E540-reta444)+deph444*PI()/180)</f>
        <v>0.78875288882445982</v>
      </c>
      <c r="K552" s="10">
        <f>('4v'!G540-J552)^2</f>
        <v>3.5048002535825213E-6</v>
      </c>
      <c r="L552" s="3"/>
      <c r="M552" s="3"/>
      <c r="N552" s="7">
        <f>offs445+Ampl445*SIN(2*PI()*freq445*('4v'!I540)+deph445*PI()/180)</f>
        <v>1.1083081988899239</v>
      </c>
      <c r="O552" s="8">
        <f>('4v'!J540-N552)^2</f>
        <v>3.415255944531237E-6</v>
      </c>
      <c r="P552" s="9">
        <f>offs446+Ampl446*SIN(2*PI()*freq446*('4v'!I540-reta446)+deph446*PI()/180)</f>
        <v>0.9893755362166784</v>
      </c>
      <c r="Q552" s="10">
        <f>('4v'!K540-P552)^2</f>
        <v>2.6898420147389886E-6</v>
      </c>
      <c r="R552" s="3"/>
      <c r="S552" s="3"/>
      <c r="T552" s="7">
        <f>offs447+Ampl447*SIN(2*PI()*freq447*('4v'!M540)+deph447*PI()/180)</f>
        <v>1.3165111060613679</v>
      </c>
      <c r="U552" s="8">
        <f>('4v'!N540-T552)^2</f>
        <v>1.6300805052183191E-6</v>
      </c>
      <c r="V552" s="9">
        <f>offs448+Ampl448*SIN(2*PI()*freq448*('4v'!M540-reta448)+deph448*PI()/180)</f>
        <v>0.97816753539402823</v>
      </c>
      <c r="W552" s="10">
        <f>('4v'!O540-V552)^2</f>
        <v>6.7863885122210205E-7</v>
      </c>
      <c r="X552" s="3"/>
      <c r="Y552" s="3"/>
      <c r="Z552" s="7">
        <f>offs449+Ampl449*SIN(2*PI()*freq449*('4v'!Q541)+deph449*PI()/180)</f>
        <v>0.9901870106911197</v>
      </c>
      <c r="AA552" s="8">
        <f>('4v'!R541-Z552)^2</f>
        <v>7.7394645147242606E-6</v>
      </c>
      <c r="AB552" s="9">
        <f>offs450+Ampl450*SIN(2*PI()*freq450*('4v'!Q541-reta450)+deph450*PI()/180)</f>
        <v>0.83798914958584136</v>
      </c>
      <c r="AC552" s="10">
        <f>('4v'!S541-AB552)^2</f>
        <v>7.2162483558931386E-5</v>
      </c>
      <c r="AD552" s="3"/>
      <c r="AE552" s="3"/>
      <c r="AF552" s="7">
        <f>offs451+Ampl451*SIN(2*PI()*freq451*('4v'!U540)+deph451*PI()/180)</f>
        <v>-0.68841635735112439</v>
      </c>
      <c r="AG552" s="8">
        <f>('4v'!V540-AF552)^2</f>
        <v>1.3325108790907949E-5</v>
      </c>
      <c r="AH552" s="9">
        <f>offs452+Ampl452*SIN(2*PI()*freq452*('4v'!U540-reta452)+deph452*PI()/180)</f>
        <v>0.81396383614174084</v>
      </c>
      <c r="AI552" s="10">
        <f>('4v'!W540-AH552)^2</f>
        <v>4.6626519646746975E-7</v>
      </c>
      <c r="AL552" s="76"/>
      <c r="AN552" s="76"/>
      <c r="AO552" s="80"/>
    </row>
    <row r="553" spans="1:41" x14ac:dyDescent="0.25">
      <c r="A553" s="3"/>
      <c r="B553" s="7">
        <f>offs441+Ampl441*SIN(2*PI()*freq441*('4v'!A541)+deph441*PI()/180)</f>
        <v>1.3003822210153837</v>
      </c>
      <c r="C553" s="8">
        <f>('4v'!B541-B553)^2</f>
        <v>1.3537811532396339E-6</v>
      </c>
      <c r="D553" s="9">
        <f>offs442+Ampl442*SIN(2*PI()*freq442*('4v'!A541-reta442)+deph442*PI()/180)</f>
        <v>0.79802405365054963</v>
      </c>
      <c r="E553" s="10">
        <f>('4v'!C541-D553)^2</f>
        <v>1.278110211639959E-4</v>
      </c>
      <c r="F553" s="3"/>
      <c r="G553" s="3"/>
      <c r="H553" s="7">
        <f>offs443+Ampl443*SIN(2*PI()*freq443*('4v'!E541)+deph443*PI()/180)</f>
        <v>1.5204100018788849</v>
      </c>
      <c r="I553" s="8">
        <f>('4v'!F541-H553)^2</f>
        <v>2.3824344417099676E-7</v>
      </c>
      <c r="J553" s="9">
        <f>offs444+Ampl444*SIN(2*PI()*freq444*('4v'!E541-reta444)+deph444*PI()/180)</f>
        <v>0.77914699875904181</v>
      </c>
      <c r="K553" s="10">
        <f>('4v'!G541-J553)^2</f>
        <v>1.3174451248743827E-4</v>
      </c>
      <c r="L553" s="3"/>
      <c r="M553" s="3"/>
      <c r="N553" s="7">
        <f>offs445+Ampl445*SIN(2*PI()*freq445*('4v'!I541)+deph445*PI()/180)</f>
        <v>1.1236787540170761</v>
      </c>
      <c r="O553" s="8">
        <f>('4v'!J541-N553)^2</f>
        <v>2.2307209635188835E-8</v>
      </c>
      <c r="P553" s="9">
        <f>offs446+Ampl446*SIN(2*PI()*freq446*('4v'!I541-reta446)+deph446*PI()/180)</f>
        <v>0.98708643601763724</v>
      </c>
      <c r="Q553" s="10">
        <f>('4v'!K541-P553)^2</f>
        <v>3.7256566665025839E-6</v>
      </c>
      <c r="R553" s="3"/>
      <c r="S553" s="3"/>
      <c r="T553" s="7">
        <f>offs447+Ampl447*SIN(2*PI()*freq447*('4v'!M541)+deph447*PI()/180)</f>
        <v>1.3305667569601936</v>
      </c>
      <c r="U553" s="8">
        <f>('4v'!N541-T553)^2</f>
        <v>8.5616538904000608E-8</v>
      </c>
      <c r="V553" s="9">
        <f>offs448+Ampl448*SIN(2*PI()*freq448*('4v'!M541-reta448)+deph448*PI()/180)</f>
        <v>0.97579996403989755</v>
      </c>
      <c r="W553" s="10">
        <f>('4v'!O541-V553)^2</f>
        <v>1.6757072998040618E-7</v>
      </c>
      <c r="X553" s="3"/>
      <c r="Y553" s="3"/>
      <c r="Z553" s="7">
        <f>offs449+Ampl449*SIN(2*PI()*freq449*('4v'!Q542)+deph449*PI()/180)</f>
        <v>0.92853375774835434</v>
      </c>
      <c r="AA553" s="8">
        <f>('4v'!R542-Z553)^2</f>
        <v>1.5118427807482317E-5</v>
      </c>
      <c r="AB553" s="9">
        <f>offs450+Ampl450*SIN(2*PI()*freq450*('4v'!Q542-reta450)+deph450*PI()/180)</f>
        <v>0.83299727809155621</v>
      </c>
      <c r="AC553" s="10">
        <f>('4v'!S542-AB553)^2</f>
        <v>9.1790232286935672E-5</v>
      </c>
      <c r="AD553" s="3"/>
      <c r="AE553" s="3"/>
      <c r="AF553" s="7">
        <f>offs451+Ampl451*SIN(2*PI()*freq451*('4v'!U541)+deph451*PI()/180)</f>
        <v>-0.81211987437189181</v>
      </c>
      <c r="AG553" s="8">
        <f>('4v'!V541-AF553)^2</f>
        <v>5.5407245586491513E-6</v>
      </c>
      <c r="AH553" s="9">
        <f>offs452+Ampl452*SIN(2*PI()*freq452*('4v'!U541-reta452)+deph452*PI()/180)</f>
        <v>0.81077022751613959</v>
      </c>
      <c r="AI553" s="10">
        <f>('4v'!W541-AH553)^2</f>
        <v>1.9466598217931614E-6</v>
      </c>
      <c r="AL553" s="76"/>
      <c r="AN553" s="76"/>
      <c r="AO553" s="80"/>
    </row>
    <row r="554" spans="1:41" x14ac:dyDescent="0.25">
      <c r="A554" s="3"/>
      <c r="B554" s="7">
        <f>offs441+Ampl441*SIN(2*PI()*freq441*('4v'!A542)+deph441*PI()/180)</f>
        <v>1.3227237286126363</v>
      </c>
      <c r="C554" s="8">
        <f>('4v'!B542-B554)^2</f>
        <v>4.5601135245928354E-9</v>
      </c>
      <c r="D554" s="9">
        <f>offs442+Ampl442*SIN(2*PI()*freq442*('4v'!A542-reta442)+deph442*PI()/180)</f>
        <v>0.78753990211887204</v>
      </c>
      <c r="E554" s="10">
        <f>('4v'!C542-D554)^2</f>
        <v>9.5178289361403818E-6</v>
      </c>
      <c r="F554" s="3"/>
      <c r="G554" s="3"/>
      <c r="H554" s="7">
        <f>offs443+Ampl443*SIN(2*PI()*freq443*('4v'!E542)+deph443*PI()/180)</f>
        <v>1.5212704090362801</v>
      </c>
      <c r="I554" s="8">
        <f>('4v'!F542-H554)^2</f>
        <v>1.8184766209292008E-6</v>
      </c>
      <c r="J554" s="9">
        <f>offs444+Ampl444*SIN(2*PI()*freq444*('4v'!E542-reta444)+deph444*PI()/180)</f>
        <v>0.76968270984285958</v>
      </c>
      <c r="K554" s="10">
        <f>('4v'!G542-J554)^2</f>
        <v>5.2419889044768024E-4</v>
      </c>
      <c r="L554" s="3"/>
      <c r="M554" s="3"/>
      <c r="N554" s="7">
        <f>offs445+Ampl445*SIN(2*PI()*freq445*('4v'!I542)+deph445*PI()/180)</f>
        <v>1.1388000007413448</v>
      </c>
      <c r="O554" s="8">
        <f>('4v'!J542-N554)^2</f>
        <v>4.2655170374120883E-7</v>
      </c>
      <c r="P554" s="9">
        <f>offs446+Ampl446*SIN(2*PI()*freq446*('4v'!I542-reta446)+deph446*PI()/180)</f>
        <v>0.98478155061117034</v>
      </c>
      <c r="Q554" s="10">
        <f>('4v'!K542-P554)^2</f>
        <v>3.0081831100259589E-5</v>
      </c>
      <c r="R554" s="3"/>
      <c r="S554" s="3"/>
      <c r="T554" s="7">
        <f>offs447+Ampl447*SIN(2*PI()*freq447*('4v'!M542)+deph447*PI()/180)</f>
        <v>1.344181720709569</v>
      </c>
      <c r="U554" s="8">
        <f>('4v'!N542-T554)^2</f>
        <v>1.2216373438341274E-7</v>
      </c>
      <c r="V554" s="9">
        <f>offs448+Ampl448*SIN(2*PI()*freq448*('4v'!M542-reta448)+deph448*PI()/180)</f>
        <v>0.97341041969210285</v>
      </c>
      <c r="W554" s="10">
        <f>('4v'!O542-V554)^2</f>
        <v>7.3280156964759155E-10</v>
      </c>
      <c r="X554" s="3"/>
      <c r="Y554" s="3"/>
      <c r="Z554" s="7">
        <f>offs449+Ampl449*SIN(2*PI()*freq449*('4v'!Q543)+deph449*PI()/180)</f>
        <v>0.86420574705247755</v>
      </c>
      <c r="AA554" s="8">
        <f>('4v'!R543-Z554)^2</f>
        <v>3.2770157340137599E-6</v>
      </c>
      <c r="AB554" s="9">
        <f>offs450+Ampl450*SIN(2*PI()*freq450*('4v'!Q543-reta450)+deph450*PI()/180)</f>
        <v>0.82810881346991927</v>
      </c>
      <c r="AC554" s="10">
        <f>('4v'!S543-AB554)^2</f>
        <v>1.1158090966927842E-4</v>
      </c>
      <c r="AD554" s="3"/>
      <c r="AE554" s="3"/>
      <c r="AF554" s="7">
        <f>offs451+Ampl451*SIN(2*PI()*freq451*('4v'!U542)+deph451*PI()/180)</f>
        <v>-0.93441594759568036</v>
      </c>
      <c r="AG554" s="8">
        <f>('4v'!V542-AF554)^2</f>
        <v>1.2651876198416371E-5</v>
      </c>
      <c r="AH554" s="9">
        <f>offs452+Ampl452*SIN(2*PI()*freq452*('4v'!U542-reta452)+deph452*PI()/180)</f>
        <v>0.80787502683579715</v>
      </c>
      <c r="AI554" s="10">
        <f>('4v'!W542-AH554)^2</f>
        <v>5.7889651345760907E-6</v>
      </c>
      <c r="AL554" s="76"/>
      <c r="AN554" s="76"/>
      <c r="AO554" s="80"/>
    </row>
    <row r="555" spans="1:41" x14ac:dyDescent="0.25">
      <c r="A555" s="3"/>
      <c r="B555" s="7">
        <f>offs441+Ampl441*SIN(2*PI()*freq441*('4v'!A543)+deph441*PI()/180)</f>
        <v>1.3439350539632802</v>
      </c>
      <c r="C555" s="8">
        <f>('4v'!B543-B555)^2</f>
        <v>4.2249173211238042E-8</v>
      </c>
      <c r="D555" s="9">
        <f>offs442+Ampl442*SIN(2*PI()*freq442*('4v'!A543-reta442)+deph442*PI()/180)</f>
        <v>0.77711385006789202</v>
      </c>
      <c r="E555" s="10">
        <f>('4v'!C543-D555)^2</f>
        <v>2.3914302596270018E-4</v>
      </c>
      <c r="F555" s="3"/>
      <c r="G555" s="3"/>
      <c r="H555" s="7">
        <f>offs443+Ampl443*SIN(2*PI()*freq443*('4v'!E543)+deph443*PI()/180)</f>
        <v>1.5193059166878116</v>
      </c>
      <c r="I555" s="8">
        <f>('4v'!F543-H555)^2</f>
        <v>1.7881484701618673E-6</v>
      </c>
      <c r="J555" s="9">
        <f>offs444+Ampl444*SIN(2*PI()*freq444*('4v'!E543-reta444)+deph444*PI()/180)</f>
        <v>0.76037347134833821</v>
      </c>
      <c r="K555" s="10">
        <f>('4v'!G543-J555)^2</f>
        <v>4.1967327272097646E-4</v>
      </c>
      <c r="L555" s="3"/>
      <c r="M555" s="3"/>
      <c r="N555" s="7">
        <f>offs445+Ampl445*SIN(2*PI()*freq445*('4v'!I543)+deph445*PI()/180)</f>
        <v>1.1536695512425807</v>
      </c>
      <c r="O555" s="8">
        <f>('4v'!J543-N555)^2</f>
        <v>1.9809720717083042E-5</v>
      </c>
      <c r="P555" s="9">
        <f>offs446+Ampl446*SIN(2*PI()*freq446*('4v'!I543-reta446)+deph446*PI()/180)</f>
        <v>0.98246124396540258</v>
      </c>
      <c r="Q555" s="10">
        <f>('4v'!K543-P555)^2</f>
        <v>8.1428135628118403E-5</v>
      </c>
      <c r="R555" s="3"/>
      <c r="S555" s="3"/>
      <c r="T555" s="7">
        <f>offs447+Ampl447*SIN(2*PI()*freq447*('4v'!M543)+deph447*PI()/180)</f>
        <v>1.3573526380209142</v>
      </c>
      <c r="U555" s="8">
        <f>('4v'!N543-T555)^2</f>
        <v>7.2330258721017141E-7</v>
      </c>
      <c r="V555" s="9">
        <f>offs448+Ampl448*SIN(2*PI()*freq448*('4v'!M543-reta448)+deph448*PI()/180)</f>
        <v>0.97099949154708765</v>
      </c>
      <c r="W555" s="10">
        <f>('4v'!O543-V555)^2</f>
        <v>2.1557626055252159E-6</v>
      </c>
      <c r="X555" s="3"/>
      <c r="Y555" s="3"/>
      <c r="Z555" s="7">
        <f>offs449+Ampl449*SIN(2*PI()*freq449*('4v'!Q544)+deph449*PI()/180)</f>
        <v>0.7973273973802284</v>
      </c>
      <c r="AA555" s="8">
        <f>('4v'!R544-Z555)^2</f>
        <v>1.793185934737649E-5</v>
      </c>
      <c r="AB555" s="9">
        <f>offs450+Ampl450*SIN(2*PI()*freq450*('4v'!Q544-reta450)+deph450*PI()/180)</f>
        <v>0.82333321065015619</v>
      </c>
      <c r="AC555" s="10">
        <f>('4v'!S544-AB555)^2</f>
        <v>1.3070867231790227E-4</v>
      </c>
      <c r="AD555" s="3"/>
      <c r="AE555" s="3"/>
      <c r="AF555" s="7">
        <f>offs451+Ampl451*SIN(2*PI()*freq451*('4v'!U543)+deph451*PI()/180)</f>
        <v>-1.0548219302932342</v>
      </c>
      <c r="AG555" s="8">
        <f>('4v'!V543-AF555)^2</f>
        <v>8.2307610274375461E-6</v>
      </c>
      <c r="AH555" s="9">
        <f>offs452+Ampl452*SIN(2*PI()*freq452*('4v'!U543-reta452)+deph452*PI()/180)</f>
        <v>0.8052896601351075</v>
      </c>
      <c r="AI555" s="10">
        <f>('4v'!W543-AH555)^2</f>
        <v>1.3895450082869683E-5</v>
      </c>
      <c r="AL555" s="76"/>
      <c r="AN555" s="76"/>
      <c r="AO555" s="80"/>
    </row>
    <row r="556" spans="1:41" x14ac:dyDescent="0.25">
      <c r="A556" s="3"/>
      <c r="B556" s="7">
        <f>offs441+Ampl441*SIN(2*PI()*freq441*('4v'!A544)+deph441*PI()/180)</f>
        <v>1.3640027995395929</v>
      </c>
      <c r="C556" s="8">
        <f>('4v'!B544-B556)^2</f>
        <v>5.217110706768796E-6</v>
      </c>
      <c r="D556" s="9">
        <f>offs442+Ampl442*SIN(2*PI()*freq442*('4v'!A544-reta442)+deph442*PI()/180)</f>
        <v>0.76675248281555075</v>
      </c>
      <c r="E556" s="10">
        <f>('4v'!C544-D556)^2</f>
        <v>6.8021539707786036E-5</v>
      </c>
      <c r="F556" s="3"/>
      <c r="G556" s="3"/>
      <c r="H556" s="7">
        <f>offs443+Ampl443*SIN(2*PI()*freq443*('4v'!E544)+deph443*PI()/180)</f>
        <v>1.5145193164846018</v>
      </c>
      <c r="I556" s="8">
        <f>('4v'!F544-H556)^2</f>
        <v>5.8076974627558378E-6</v>
      </c>
      <c r="J556" s="9">
        <f>offs444+Ampl444*SIN(2*PI()*freq444*('4v'!E544-reta444)+deph444*PI()/180)</f>
        <v>0.75123251221276865</v>
      </c>
      <c r="K556" s="10">
        <f>('4v'!G544-J556)^2</f>
        <v>2.5456163529070209E-4</v>
      </c>
      <c r="L556" s="3"/>
      <c r="M556" s="3"/>
      <c r="N556" s="7">
        <f>offs445+Ampl445*SIN(2*PI()*freq445*('4v'!I544)+deph445*PI()/180)</f>
        <v>1.1682850574463868</v>
      </c>
      <c r="O556" s="8">
        <f>('4v'!J544-N556)^2</f>
        <v>1.1842665766805892E-5</v>
      </c>
      <c r="P556" s="9">
        <f>offs446+Ampl446*SIN(2*PI()*freq446*('4v'!I544-reta446)+deph446*PI()/180)</f>
        <v>0.98012588248365118</v>
      </c>
      <c r="Q556" s="10">
        <f>('4v'!K544-P556)^2</f>
        <v>1.5744659430147248E-4</v>
      </c>
      <c r="R556" s="3"/>
      <c r="S556" s="3"/>
      <c r="T556" s="7">
        <f>offs447+Ampl447*SIN(2*PI()*freq447*('4v'!M544)+deph447*PI()/180)</f>
        <v>1.3700762591674633</v>
      </c>
      <c r="U556" s="8">
        <f>('4v'!N544-T556)^2</f>
        <v>2.3839102913357915E-8</v>
      </c>
      <c r="V556" s="9">
        <f>offs448+Ampl448*SIN(2*PI()*freq448*('4v'!M544-reta448)+deph448*PI()/180)</f>
        <v>0.96856777407395622</v>
      </c>
      <c r="W556" s="10">
        <f>('4v'!O544-V556)^2</f>
        <v>9.7943497927953489E-7</v>
      </c>
      <c r="X556" s="3"/>
      <c r="Y556" s="3"/>
      <c r="Z556" s="7">
        <f>offs449+Ampl449*SIN(2*PI()*freq449*('4v'!Q545)+deph449*PI()/180)</f>
        <v>0.72802806019711075</v>
      </c>
      <c r="AA556" s="8">
        <f>('4v'!R545-Z556)^2</f>
        <v>1.0380896093441739E-5</v>
      </c>
      <c r="AB556" s="9">
        <f>offs450+Ampl450*SIN(2*PI()*freq450*('4v'!Q545-reta450)+deph450*PI()/180)</f>
        <v>0.81867970627202291</v>
      </c>
      <c r="AC556" s="10">
        <f>('4v'!S545-AB556)^2</f>
        <v>1.0457708341086419E-4</v>
      </c>
      <c r="AD556" s="3"/>
      <c r="AE556" s="3"/>
      <c r="AF556" s="7">
        <f>offs451+Ampl451*SIN(2*PI()*freq451*('4v'!U544)+deph451*PI()/180)</f>
        <v>-1.17286263505911</v>
      </c>
      <c r="AG556" s="8">
        <f>('4v'!V544-AF556)^2</f>
        <v>1.3850567513197073E-5</v>
      </c>
      <c r="AH556" s="9">
        <f>offs452+Ampl452*SIN(2*PI()*freq452*('4v'!U544-reta452)+deph452*PI()/180)</f>
        <v>0.80302433067529644</v>
      </c>
      <c r="AI556" s="10">
        <f>('4v'!W544-AH556)^2</f>
        <v>2.8818974239328372E-5</v>
      </c>
      <c r="AL556" s="76"/>
      <c r="AN556" s="76"/>
      <c r="AO556" s="80"/>
    </row>
    <row r="557" spans="1:41" x14ac:dyDescent="0.25">
      <c r="A557" s="3"/>
      <c r="B557" s="7">
        <f>offs441+Ampl441*SIN(2*PI()*freq441*('4v'!A545)+deph441*PI()/180)</f>
        <v>1.382914290123348</v>
      </c>
      <c r="C557" s="8">
        <f>('4v'!B545-B557)^2</f>
        <v>8.3411144851760633E-8</v>
      </c>
      <c r="D557" s="9">
        <f>offs442+Ampl442*SIN(2*PI()*freq442*('4v'!A545-reta442)+deph442*PI()/180)</f>
        <v>0.75646234482348451</v>
      </c>
      <c r="E557" s="10">
        <f>('4v'!C545-D557)^2</f>
        <v>4.6962852753723418E-5</v>
      </c>
      <c r="F557" s="3"/>
      <c r="G557" s="3"/>
      <c r="H557" s="7">
        <f>offs443+Ampl443*SIN(2*PI()*freq443*('4v'!E545)+deph443*PI()/180)</f>
        <v>1.5069174104474559</v>
      </c>
      <c r="I557" s="8">
        <f>('4v'!F545-H557)^2</f>
        <v>6.8670750052256578E-6</v>
      </c>
      <c r="J557" s="9">
        <f>offs444+Ampl444*SIN(2*PI()*freq444*('4v'!E545-reta444)+deph444*PI()/180)</f>
        <v>0.74227282223926516</v>
      </c>
      <c r="K557" s="10">
        <f>('4v'!G545-J557)^2</f>
        <v>3.6310361053875387E-4</v>
      </c>
      <c r="L557" s="3"/>
      <c r="M557" s="3"/>
      <c r="N557" s="7">
        <f>offs445+Ampl445*SIN(2*PI()*freq445*('4v'!I545)+deph445*PI()/180)</f>
        <v>1.1826442113949052</v>
      </c>
      <c r="O557" s="8">
        <f>('4v'!J545-N557)^2</f>
        <v>4.9440142816251793E-8</v>
      </c>
      <c r="P557" s="9">
        <f>offs446+Ampl446*SIN(2*PI()*freq446*('4v'!I545-reta446)+deph446*PI()/180)</f>
        <v>0.9777758349465665</v>
      </c>
      <c r="Q557" s="10">
        <f>('4v'!K545-P557)^2</f>
        <v>2.57830298123051E-4</v>
      </c>
      <c r="R557" s="3"/>
      <c r="S557" s="3"/>
      <c r="T557" s="7">
        <f>offs447+Ampl447*SIN(2*PI()*freq447*('4v'!M545)+deph447*PI()/180)</f>
        <v>1.3823494447860862</v>
      </c>
      <c r="U557" s="8">
        <f>('4v'!N545-T557)^2</f>
        <v>5.0244675396585137E-7</v>
      </c>
      <c r="V557" s="9">
        <f>offs448+Ampl448*SIN(2*PI()*freq448*('4v'!M545-reta448)+deph448*PI()/180)</f>
        <v>0.96611586686789375</v>
      </c>
      <c r="W557" s="10">
        <f>('4v'!O545-V557)^2</f>
        <v>2.4096009943315878E-7</v>
      </c>
      <c r="X557" s="3"/>
      <c r="Y557" s="3"/>
      <c r="Z557" s="7">
        <f>offs449+Ampl449*SIN(2*PI()*freq449*('4v'!Q546)+deph449*PI()/180)</f>
        <v>0.65644176947476196</v>
      </c>
      <c r="AA557" s="8">
        <f>('4v'!R546-Z557)^2</f>
        <v>2.0207097475031832E-5</v>
      </c>
      <c r="AB557" s="9">
        <f>offs450+Ampl450*SIN(2*PI()*freq450*('4v'!Q546-reta450)+deph450*PI()/180)</f>
        <v>0.81415730082093807</v>
      </c>
      <c r="AC557" s="10">
        <f>('4v'!S546-AB557)^2</f>
        <v>7.9026751494213916E-5</v>
      </c>
      <c r="AD557" s="3"/>
      <c r="AE557" s="3"/>
      <c r="AF557" s="7">
        <f>offs451+Ampl451*SIN(2*PI()*freq451*('4v'!U545)+deph451*PI()/180)</f>
        <v>-1.2880722091592642</v>
      </c>
      <c r="AG557" s="8">
        <f>('4v'!V545-AF557)^2</f>
        <v>1.3669355567347034E-5</v>
      </c>
      <c r="AH557" s="9">
        <f>offs452+Ampl452*SIN(2*PI()*freq452*('4v'!U545-reta452)+deph452*PI()/180)</f>
        <v>0.80108797867681125</v>
      </c>
      <c r="AI557" s="10">
        <f>('4v'!W545-AH557)^2</f>
        <v>2.8997995349711334E-5</v>
      </c>
      <c r="AL557" s="76"/>
      <c r="AN557" s="76"/>
      <c r="AO557" s="80"/>
    </row>
    <row r="558" spans="1:41" x14ac:dyDescent="0.25">
      <c r="A558" s="3"/>
      <c r="B558" s="7">
        <f>offs441+Ampl441*SIN(2*PI()*freq441*('4v'!A546)+deph441*PI()/180)</f>
        <v>1.4006575808117567</v>
      </c>
      <c r="C558" s="8">
        <f>('4v'!B546-B558)^2</f>
        <v>1.5281703701912181E-8</v>
      </c>
      <c r="D558" s="9">
        <f>offs442+Ampl442*SIN(2*PI()*freq442*('4v'!A546-reta442)+deph442*PI()/180)</f>
        <v>0.74624993556340113</v>
      </c>
      <c r="E558" s="10">
        <f>('4v'!C546-D558)^2</f>
        <v>1.0634632724930002E-4</v>
      </c>
      <c r="F558" s="3"/>
      <c r="G558" s="3"/>
      <c r="H558" s="7">
        <f>offs443+Ampl443*SIN(2*PI()*freq443*('4v'!E546)+deph443*PI()/180)</f>
        <v>1.4965110013008205</v>
      </c>
      <c r="I558" s="8">
        <f>('4v'!F546-H558)^2</f>
        <v>3.9196131907306958E-6</v>
      </c>
      <c r="J558" s="9">
        <f>offs444+Ampl444*SIN(2*PI()*freq444*('4v'!E546-reta444)+deph444*PI()/180)</f>
        <v>0.73350713363754383</v>
      </c>
      <c r="K558" s="10">
        <f>('4v'!G546-J558)^2</f>
        <v>2.5928298200748689E-4</v>
      </c>
      <c r="L558" s="3"/>
      <c r="M558" s="3"/>
      <c r="N558" s="7">
        <f>offs445+Ampl445*SIN(2*PI()*freq445*('4v'!I546)+deph445*PI()/180)</f>
        <v>1.1967447456112708</v>
      </c>
      <c r="O558" s="8">
        <f>('4v'!J546-N558)^2</f>
        <v>4.238083059059879E-7</v>
      </c>
      <c r="P558" s="9">
        <f>offs446+Ampl446*SIN(2*PI()*freq446*('4v'!I546-reta446)+deph446*PI()/180)</f>
        <v>0.97541147245389725</v>
      </c>
      <c r="Q558" s="10">
        <f>('4v'!K546-P558)^2</f>
        <v>3.0972418341258286E-4</v>
      </c>
      <c r="R558" s="3"/>
      <c r="S558" s="3"/>
      <c r="T558" s="7">
        <f>offs447+Ampl447*SIN(2*PI()*freq447*('4v'!M546)+deph447*PI()/180)</f>
        <v>1.3941691666518787</v>
      </c>
      <c r="U558" s="8">
        <f>('4v'!N546-T558)^2</f>
        <v>1.3071882783592614E-6</v>
      </c>
      <c r="V558" s="9">
        <f>offs448+Ampl448*SIN(2*PI()*freq448*('4v'!M546-reta448)+deph448*PI()/180)</f>
        <v>0.96364437450232332</v>
      </c>
      <c r="W558" s="10">
        <f>('4v'!O546-V558)^2</f>
        <v>7.5545258253736105E-10</v>
      </c>
      <c r="X558" s="3"/>
      <c r="Y558" s="3"/>
      <c r="Z558" s="7">
        <f>offs449+Ampl449*SIN(2*PI()*freq449*('4v'!Q547)+deph449*PI()/180)</f>
        <v>0.58270698245174235</v>
      </c>
      <c r="AA558" s="8">
        <f>('4v'!R547-Z558)^2</f>
        <v>1.6096284807527246E-5</v>
      </c>
      <c r="AB558" s="9">
        <f>offs450+Ampl450*SIN(2*PI()*freq450*('4v'!Q547-reta450)+deph450*PI()/180)</f>
        <v>0.80977474121986814</v>
      </c>
      <c r="AC558" s="10">
        <f>('4v'!S547-AB558)^2</f>
        <v>2.9803506428446917E-5</v>
      </c>
      <c r="AD558" s="3"/>
      <c r="AE558" s="3"/>
      <c r="AF558" s="7">
        <f>offs451+Ampl451*SIN(2*PI()*freq451*('4v'!U546)+deph451*PI()/180)</f>
        <v>-1.3999959730389704</v>
      </c>
      <c r="AG558" s="8">
        <f>('4v'!V546-AF558)^2</f>
        <v>2.4555734965933663E-6</v>
      </c>
      <c r="AH558" s="9">
        <f>offs452+Ampl452*SIN(2*PI()*freq452*('4v'!U546-reta452)+deph452*PI()/180)</f>
        <v>0.79948824603635493</v>
      </c>
      <c r="AI558" s="10">
        <f>('4v'!W546-AH558)^2</f>
        <v>3.2927467573743604E-5</v>
      </c>
      <c r="AL558" s="76"/>
      <c r="AN558" s="76"/>
      <c r="AO558" s="80"/>
    </row>
    <row r="559" spans="1:41" x14ac:dyDescent="0.25">
      <c r="A559" s="3"/>
      <c r="B559" s="7">
        <f>offs441+Ampl441*SIN(2*PI()*freq441*('4v'!A547)+deph441*PI()/180)</f>
        <v>1.4172214645621195</v>
      </c>
      <c r="C559" s="8">
        <f>('4v'!B547-B559)^2</f>
        <v>6.6465630624799035E-7</v>
      </c>
      <c r="D559" s="9">
        <f>offs442+Ampl442*SIN(2*PI()*freq442*('4v'!A547-reta442)+deph442*PI()/180)</f>
        <v>0.73612170541187616</v>
      </c>
      <c r="E559" s="10">
        <f>('4v'!C547-D559)^2</f>
        <v>3.1289880638936422E-6</v>
      </c>
      <c r="F559" s="3"/>
      <c r="G559" s="3"/>
      <c r="H559" s="7">
        <f>offs443+Ampl443*SIN(2*PI()*freq443*('4v'!E547)+deph443*PI()/180)</f>
        <v>1.4833148771215194</v>
      </c>
      <c r="I559" s="8">
        <f>('4v'!F547-H559)^2</f>
        <v>2.523827722260662E-7</v>
      </c>
      <c r="J559" s="9">
        <f>offs444+Ampl444*SIN(2*PI()*freq444*('4v'!E547-reta444)+deph444*PI()/180)</f>
        <v>0.72494790293075584</v>
      </c>
      <c r="K559" s="10">
        <f>('4v'!G547-J559)^2</f>
        <v>2.631892196928089E-5</v>
      </c>
      <c r="L559" s="3"/>
      <c r="M559" s="3"/>
      <c r="N559" s="7">
        <f>offs445+Ampl445*SIN(2*PI()*freq445*('4v'!I547)+deph445*PI()/180)</f>
        <v>1.2105844334576716</v>
      </c>
      <c r="O559" s="8">
        <f>('4v'!J547-N559)^2</f>
        <v>6.7047185483326035E-7</v>
      </c>
      <c r="P559" s="9">
        <f>offs446+Ampl446*SIN(2*PI()*freq446*('4v'!I547-reta446)+deph446*PI()/180)</f>
        <v>0.9730331683658896</v>
      </c>
      <c r="Q559" s="10">
        <f>('4v'!K547-P559)^2</f>
        <v>2.94939693788298E-4</v>
      </c>
      <c r="R559" s="3"/>
      <c r="S559" s="3"/>
      <c r="T559" s="7">
        <f>offs447+Ampl447*SIN(2*PI()*freq447*('4v'!M547)+deph447*PI()/180)</f>
        <v>1.4055325084253332</v>
      </c>
      <c r="U559" s="8">
        <f>('4v'!N547-T559)^2</f>
        <v>2.0647792894522318E-7</v>
      </c>
      <c r="V559" s="9">
        <f>offs448+Ampl448*SIN(2*PI()*freq448*('4v'!M547-reta448)+deph448*PI()/180)</f>
        <v>0.96115390637983333</v>
      </c>
      <c r="W559" s="10">
        <f>('4v'!O547-V559)^2</f>
        <v>3.1903701847060024E-7</v>
      </c>
      <c r="X559" s="3"/>
      <c r="Y559" s="3"/>
      <c r="Z559" s="7">
        <f>offs449+Ampl449*SIN(2*PI()*freq449*('4v'!Q548)+deph449*PI()/180)</f>
        <v>0.50696631183914065</v>
      </c>
      <c r="AA559" s="8">
        <f>('4v'!R548-Z559)^2</f>
        <v>2.6493687490016666E-6</v>
      </c>
      <c r="AB559" s="9">
        <f>offs450+Ampl450*SIN(2*PI()*freq450*('4v'!Q548-reta450)+deph450*PI()/180)</f>
        <v>0.80554050391163545</v>
      </c>
      <c r="AC559" s="10">
        <f>('4v'!S548-AB559)^2</f>
        <v>3.5400275305309911E-6</v>
      </c>
      <c r="AD559" s="3"/>
      <c r="AE559" s="3"/>
      <c r="AF559" s="7">
        <f>offs451+Ampl451*SIN(2*PI()*freq451*('4v'!U547)+deph451*PI()/180)</f>
        <v>-1.5081922147353009</v>
      </c>
      <c r="AG559" s="8">
        <f>('4v'!V547-AF559)^2</f>
        <v>7.5393367198383829E-6</v>
      </c>
      <c r="AH559" s="9">
        <f>offs452+Ampl452*SIN(2*PI()*freq452*('4v'!U547-reta452)+deph452*PI()/180)</f>
        <v>0.79823144616781105</v>
      </c>
      <c r="AI559" s="10">
        <f>('4v'!W547-AH559)^2</f>
        <v>4.1402097486458706E-5</v>
      </c>
      <c r="AL559" s="76"/>
      <c r="AN559" s="76"/>
      <c r="AO559" s="80"/>
    </row>
    <row r="560" spans="1:41" x14ac:dyDescent="0.25">
      <c r="A560" s="3"/>
      <c r="B560" s="7">
        <f>offs441+Ampl441*SIN(2*PI()*freq441*('4v'!A548)+deph441*PI()/180)</f>
        <v>1.4325954792704403</v>
      </c>
      <c r="C560" s="8">
        <f>('4v'!B548-B560)^2</f>
        <v>1.998518490743552E-5</v>
      </c>
      <c r="D560" s="9">
        <f>offs442+Ampl442*SIN(2*PI()*freq442*('4v'!A548-reta442)+deph442*PI()/180)</f>
        <v>0.72608405157615596</v>
      </c>
      <c r="E560" s="10">
        <f>('4v'!C548-D560)^2</f>
        <v>1.8932792474779346E-4</v>
      </c>
      <c r="F560" s="3"/>
      <c r="G560" s="3"/>
      <c r="H560" s="7">
        <f>offs443+Ampl443*SIN(2*PI()*freq443*('4v'!E548)+deph443*PI()/180)</f>
        <v>1.4673477903240877</v>
      </c>
      <c r="I560" s="8">
        <f>('4v'!F548-H560)^2</f>
        <v>4.4664186619477222E-6</v>
      </c>
      <c r="J560" s="9">
        <f>offs444+Ampl444*SIN(2*PI()*freq444*('4v'!E548-reta444)+deph444*PI()/180)</f>
        <v>0.71660729325408656</v>
      </c>
      <c r="K560" s="10">
        <f>('4v'!G548-J560)^2</f>
        <v>9.9334974421055571E-5</v>
      </c>
      <c r="L560" s="3"/>
      <c r="M560" s="3"/>
      <c r="N560" s="7">
        <f>offs445+Ampl445*SIN(2*PI()*freq445*('4v'!I548)+deph445*PI()/180)</f>
        <v>1.224161089486963</v>
      </c>
      <c r="O560" s="8">
        <f>('4v'!J548-N560)^2</f>
        <v>7.1648807463769848E-6</v>
      </c>
      <c r="P560" s="9">
        <f>offs446+Ampl446*SIN(2*PI()*freq446*('4v'!I548-reta446)+deph446*PI()/180)</f>
        <v>0.97064129824432921</v>
      </c>
      <c r="Q560" s="10">
        <f>('4v'!K548-P560)^2</f>
        <v>3.4924837985548271E-4</v>
      </c>
      <c r="R560" s="3"/>
      <c r="S560" s="3"/>
      <c r="T560" s="7">
        <f>offs447+Ampl447*SIN(2*PI()*freq447*('4v'!M548)+deph447*PI()/180)</f>
        <v>1.4164366663718997</v>
      </c>
      <c r="U560" s="8">
        <f>('4v'!N548-T560)^2</f>
        <v>1.2973944972409912E-7</v>
      </c>
      <c r="V560" s="9">
        <f>offs448+Ampl448*SIN(2*PI()*freq448*('4v'!M548-reta448)+deph448*PI()/180)</f>
        <v>0.95864507658191667</v>
      </c>
      <c r="W560" s="10">
        <f>('4v'!O548-V560)^2</f>
        <v>9.4474068076638216E-6</v>
      </c>
      <c r="X560" s="3"/>
      <c r="Y560" s="3"/>
      <c r="Z560" s="7">
        <f>offs449+Ampl449*SIN(2*PI()*freq449*('4v'!Q549)+deph449*PI()/180)</f>
        <v>0.42936624998896944</v>
      </c>
      <c r="AA560" s="8">
        <f>('4v'!R549-Z560)^2</f>
        <v>7.8638180006351206E-6</v>
      </c>
      <c r="AB560" s="9">
        <f>offs450+Ampl450*SIN(2*PI()*freq450*('4v'!Q549-reta450)+deph450*PI()/180)</f>
        <v>0.80146277846437097</v>
      </c>
      <c r="AC560" s="10">
        <f>('4v'!S549-AB560)^2</f>
        <v>3.4364945949655499E-6</v>
      </c>
      <c r="AD560" s="3"/>
      <c r="AE560" s="3"/>
      <c r="AF560" s="7">
        <f>offs451+Ampl451*SIN(2*PI()*freq451*('4v'!U548)+deph451*PI()/180)</f>
        <v>-1.6122339331124402</v>
      </c>
      <c r="AG560" s="8">
        <f>('4v'!V548-AF560)^2</f>
        <v>1.7406142114272731E-5</v>
      </c>
      <c r="AH560" s="9">
        <f>offs452+Ampl452*SIN(2*PI()*freq452*('4v'!U548-reta452)+deph452*PI()/180)</f>
        <v>0.79732253908608341</v>
      </c>
      <c r="AI560" s="10">
        <f>('4v'!W548-AH560)^2</f>
        <v>5.5928546862077503E-5</v>
      </c>
      <c r="AL560" s="76"/>
      <c r="AN560" s="76"/>
      <c r="AO560" s="80"/>
    </row>
    <row r="561" spans="1:41" x14ac:dyDescent="0.25">
      <c r="A561" s="3"/>
      <c r="B561" s="7">
        <f>offs441+Ampl441*SIN(2*PI()*freq441*('4v'!A549)+deph441*PI()/180)</f>
        <v>1.4467699143795114</v>
      </c>
      <c r="C561" s="8">
        <f>('4v'!B549-B561)^2</f>
        <v>9.1198828595792633E-6</v>
      </c>
      <c r="D561" s="9">
        <f>offs442+Ampl442*SIN(2*PI()*freq442*('4v'!A549-reta442)+deph442*PI()/180)</f>
        <v>0.71614331405354381</v>
      </c>
      <c r="E561" s="10">
        <f>('4v'!C549-D561)^2</f>
        <v>1.005725360854582E-4</v>
      </c>
      <c r="F561" s="3"/>
      <c r="G561" s="3"/>
      <c r="H561" s="7">
        <f>offs443+Ampl443*SIN(2*PI()*freq443*('4v'!E549)+deph443*PI()/180)</f>
        <v>1.4486324310125642</v>
      </c>
      <c r="I561" s="8">
        <f>('4v'!F549-H561)^2</f>
        <v>8.5809801811704422E-6</v>
      </c>
      <c r="J561" s="9">
        <f>offs444+Ampl444*SIN(2*PI()*freq444*('4v'!E549-reta444)+deph444*PI()/180)</f>
        <v>0.70849715707027472</v>
      </c>
      <c r="K561" s="10">
        <f>('4v'!G549-J561)^2</f>
        <v>1.8428760452404426E-4</v>
      </c>
      <c r="L561" s="3"/>
      <c r="M561" s="3"/>
      <c r="N561" s="7">
        <f>offs445+Ampl445*SIN(2*PI()*freq445*('4v'!I549)+deph445*PI()/180)</f>
        <v>1.2374725697877715</v>
      </c>
      <c r="O561" s="8">
        <f>('4v'!J549-N561)^2</f>
        <v>5.3653836857176575E-6</v>
      </c>
      <c r="P561" s="9">
        <f>offs446+Ampl446*SIN(2*PI()*freq446*('4v'!I549-reta446)+deph446*PI()/180)</f>
        <v>0.96823623979323559</v>
      </c>
      <c r="Q561" s="10">
        <f>('4v'!K549-P561)^2</f>
        <v>2.6514031586335487E-4</v>
      </c>
      <c r="R561" s="3"/>
      <c r="S561" s="3"/>
      <c r="T561" s="7">
        <f>offs447+Ampl447*SIN(2*PI()*freq447*('4v'!M549)+deph447*PI()/180)</f>
        <v>1.4268789500537682</v>
      </c>
      <c r="U561" s="8">
        <f>('4v'!N549-T561)^2</f>
        <v>1.001469656309562E-7</v>
      </c>
      <c r="V561" s="9">
        <f>offs448+Ampl448*SIN(2*PI()*freq448*('4v'!M549-reta448)+deph448*PI()/180)</f>
        <v>0.95611850371755414</v>
      </c>
      <c r="W561" s="10">
        <f>('4v'!O549-V561)^2</f>
        <v>1.3301384235456434E-5</v>
      </c>
      <c r="X561" s="3"/>
      <c r="Y561" s="3"/>
      <c r="Z561" s="7">
        <f>offs449+Ampl449*SIN(2*PI()*freq449*('4v'!Q550)+deph449*PI()/180)</f>
        <v>0.35005688555880898</v>
      </c>
      <c r="AA561" s="8">
        <f>('4v'!R550-Z561)^2</f>
        <v>2.6240292236379031E-6</v>
      </c>
      <c r="AB561" s="9">
        <f>offs450+Ampl450*SIN(2*PI()*freq450*('4v'!Q550-reta450)+deph450*PI()/180)</f>
        <v>0.7975494517318189</v>
      </c>
      <c r="AC561" s="10">
        <f>('4v'!S550-AB561)^2</f>
        <v>3.409383997936847E-6</v>
      </c>
      <c r="AD561" s="3"/>
      <c r="AE561" s="3"/>
      <c r="AF561" s="7">
        <f>offs451+Ampl451*SIN(2*PI()*freq451*('4v'!U549)+deph451*PI()/180)</f>
        <v>-1.7117105230400933</v>
      </c>
      <c r="AG561" s="8">
        <f>('4v'!V549-AF561)^2</f>
        <v>1.8537131852287307E-5</v>
      </c>
      <c r="AH561" s="9">
        <f>offs452+Ampl452*SIN(2*PI()*freq452*('4v'!U549-reta452)+deph452*PI()/180)</f>
        <v>0.79676511183218368</v>
      </c>
      <c r="AI561" s="10">
        <f>('4v'!W549-AH561)^2</f>
        <v>4.7901788993593083E-5</v>
      </c>
      <c r="AL561" s="76"/>
      <c r="AN561" s="76"/>
      <c r="AO561" s="80"/>
    </row>
    <row r="562" spans="1:41" x14ac:dyDescent="0.25">
      <c r="A562" s="3"/>
      <c r="B562" s="7">
        <f>offs441+Ampl441*SIN(2*PI()*freq441*('4v'!A550)+deph441*PI()/180)</f>
        <v>1.4597358170123118</v>
      </c>
      <c r="C562" s="8">
        <f>('4v'!B550-B562)^2</f>
        <v>1.3018891637355624E-7</v>
      </c>
      <c r="D562" s="9">
        <f>offs442+Ampl442*SIN(2*PI()*freq442*('4v'!A550-reta442)+deph442*PI()/180)</f>
        <v>0.70630577162692321</v>
      </c>
      <c r="E562" s="10">
        <f>('4v'!C550-D562)^2</f>
        <v>2.6188030585046102E-6</v>
      </c>
      <c r="F562" s="3"/>
      <c r="G562" s="3"/>
      <c r="H562" s="7">
        <f>offs443+Ampl443*SIN(2*PI()*freq443*('4v'!E550)+deph443*PI()/180)</f>
        <v>1.4271953947366141</v>
      </c>
      <c r="I562" s="8">
        <f>('4v'!F550-H562)^2</f>
        <v>8.8607115549861157E-6</v>
      </c>
      <c r="J562" s="9">
        <f>offs444+Ampl444*SIN(2*PI()*freq444*('4v'!E550-reta444)+deph444*PI()/180)</f>
        <v>0.7006290193266147</v>
      </c>
      <c r="K562" s="10">
        <f>('4v'!G550-J562)^2</f>
        <v>2.3158957352001447E-8</v>
      </c>
      <c r="L562" s="3"/>
      <c r="M562" s="3"/>
      <c r="N562" s="7">
        <f>offs445+Ampl445*SIN(2*PI()*freq445*('4v'!I550)+deph445*PI()/180)</f>
        <v>1.2505167723230468</v>
      </c>
      <c r="O562" s="8">
        <f>('4v'!J550-N562)^2</f>
        <v>2.8515804412776917E-6</v>
      </c>
      <c r="P562" s="9">
        <f>offs446+Ampl446*SIN(2*PI()*freq446*('4v'!I550-reta446)+deph446*PI()/180)</f>
        <v>0.96581837279921878</v>
      </c>
      <c r="Q562" s="10">
        <f>('4v'!K550-P562)^2</f>
        <v>2.5022123438262015E-4</v>
      </c>
      <c r="R562" s="3"/>
      <c r="S562" s="3"/>
      <c r="T562" s="7">
        <f>offs447+Ampl447*SIN(2*PI()*freq447*('4v'!M550)+deph447*PI()/180)</f>
        <v>1.4368567829936907</v>
      </c>
      <c r="U562" s="8">
        <f>('4v'!N550-T562)^2</f>
        <v>6.1592964635320875E-6</v>
      </c>
      <c r="V562" s="9">
        <f>offs448+Ampl448*SIN(2*PI()*freq448*('4v'!M550-reta448)+deph448*PI()/180)</f>
        <v>0.95357481077068273</v>
      </c>
      <c r="W562" s="10">
        <f>('4v'!O550-V562)^2</f>
        <v>1.7957925250587109E-5</v>
      </c>
      <c r="X562" s="3"/>
      <c r="Y562" s="3"/>
      <c r="Z562" s="7">
        <f>offs449+Ampl449*SIN(2*PI()*freq449*('4v'!Q551)+deph449*PI()/180)</f>
        <v>0.26919161322074026</v>
      </c>
      <c r="AA562" s="8">
        <f>('4v'!R551-Z562)^2</f>
        <v>7.7596410155630326E-6</v>
      </c>
      <c r="AB562" s="9">
        <f>offs450+Ampl450*SIN(2*PI()*freq450*('4v'!Q551-reta450)+deph450*PI()/180)</f>
        <v>0.79380809259913176</v>
      </c>
      <c r="AC562" s="10">
        <f>('4v'!S551-AB562)^2</f>
        <v>4.0444934422826656E-6</v>
      </c>
      <c r="AD562" s="3"/>
      <c r="AE562" s="3"/>
      <c r="AF562" s="7">
        <f>offs451+Ampl451*SIN(2*PI()*freq451*('4v'!U550)+deph451*PI()/180)</f>
        <v>-1.8062293958643478</v>
      </c>
      <c r="AG562" s="8">
        <f>('4v'!V550-AF562)^2</f>
        <v>1.2507568812311926E-5</v>
      </c>
      <c r="AH562" s="9">
        <f>offs452+Ampl452*SIN(2*PI()*freq452*('4v'!U550-reta452)+deph452*PI()/180)</f>
        <v>0.79656136431681834</v>
      </c>
      <c r="AI562" s="10">
        <f>('4v'!W550-AH562)^2</f>
        <v>4.5122983364864492E-5</v>
      </c>
      <c r="AL562" s="76"/>
      <c r="AN562" s="76"/>
      <c r="AO562" s="80"/>
    </row>
    <row r="563" spans="1:41" x14ac:dyDescent="0.25">
      <c r="A563" s="3"/>
      <c r="B563" s="7">
        <f>offs441+Ampl441*SIN(2*PI()*freq441*('4v'!A551)+deph441*PI()/180)</f>
        <v>1.4714849976268356</v>
      </c>
      <c r="C563" s="8">
        <f>('4v'!B551-B563)^2</f>
        <v>1.5311383276721285E-7</v>
      </c>
      <c r="D563" s="9">
        <f>offs442+Ampl442*SIN(2*PI()*freq442*('4v'!A551-reta442)+deph442*PI()/180)</f>
        <v>0.69657763789894234</v>
      </c>
      <c r="E563" s="10">
        <f>('4v'!C551-D563)^2</f>
        <v>5.6477297640119103E-5</v>
      </c>
      <c r="F563" s="3"/>
      <c r="G563" s="3"/>
      <c r="H563" s="7">
        <f>offs443+Ampl443*SIN(2*PI()*freq443*('4v'!E551)+deph443*PI()/180)</f>
        <v>1.4030671446977938</v>
      </c>
      <c r="I563" s="8">
        <f>('4v'!F551-H563)^2</f>
        <v>1.1071903390993665E-7</v>
      </c>
      <c r="J563" s="9">
        <f>offs444+Ampl444*SIN(2*PI()*freq444*('4v'!E551-reta444)+deph444*PI()/180)</f>
        <v>0.69301406107737562</v>
      </c>
      <c r="K563" s="10">
        <f>('4v'!G551-J563)^2</f>
        <v>3.3803048593790702E-5</v>
      </c>
      <c r="L563" s="3"/>
      <c r="M563" s="3"/>
      <c r="N563" s="7">
        <f>offs445+Ampl445*SIN(2*PI()*freq445*('4v'!I551)+deph445*PI()/180)</f>
        <v>1.2632916372619947</v>
      </c>
      <c r="O563" s="8">
        <f>('4v'!J551-N563)^2</f>
        <v>6.2670538742363339E-7</v>
      </c>
      <c r="P563" s="9">
        <f>offs446+Ampl446*SIN(2*PI()*freq446*('4v'!I551-reta446)+deph446*PI()/180)</f>
        <v>0.96338807907150559</v>
      </c>
      <c r="Q563" s="10">
        <f>('4v'!K551-P563)^2</f>
        <v>1.792409289865669E-4</v>
      </c>
      <c r="R563" s="3"/>
      <c r="S563" s="3"/>
      <c r="T563" s="7">
        <f>offs447+Ampl447*SIN(2*PI()*freq447*('4v'!M551)+deph447*PI()/180)</f>
        <v>1.4463677033106914</v>
      </c>
      <c r="U563" s="8">
        <f>('4v'!N551-T563)^2</f>
        <v>1.74741833228816E-5</v>
      </c>
      <c r="V563" s="9">
        <f>offs448+Ampl448*SIN(2*PI()*freq448*('4v'!M551-reta448)+deph448*PI()/180)</f>
        <v>0.95101462494658484</v>
      </c>
      <c r="W563" s="10">
        <f>('4v'!O551-V563)^2</f>
        <v>8.361437617137247E-6</v>
      </c>
      <c r="X563" s="3"/>
      <c r="Y563" s="3"/>
      <c r="Z563" s="7">
        <f>offs449+Ampl449*SIN(2*PI()*freq449*('4v'!Q552)+deph449*PI()/180)</f>
        <v>0.18692683697600665</v>
      </c>
      <c r="AA563" s="8">
        <f>('4v'!R552-Z563)^2</f>
        <v>6.5118719521147045E-6</v>
      </c>
      <c r="AB563" s="9">
        <f>offs450+Ampl450*SIN(2*PI()*freq450*('4v'!Q552-reta450)+deph450*PI()/180)</f>
        <v>0.79024593734365722</v>
      </c>
      <c r="AC563" s="10">
        <f>('4v'!S552-AB563)^2</f>
        <v>3.9211859295888704E-5</v>
      </c>
      <c r="AD563" s="3"/>
      <c r="AE563" s="3"/>
      <c r="AF563" s="7">
        <f>offs451+Ampl451*SIN(2*PI()*freq451*('4v'!U551)+deph451*PI()/180)</f>
        <v>-1.8954175287757322</v>
      </c>
      <c r="AG563" s="8">
        <f>('4v'!V551-AF563)^2</f>
        <v>5.0107534218749417E-6</v>
      </c>
      <c r="AH563" s="9">
        <f>offs452+Ampl452*SIN(2*PI()*freq452*('4v'!U551-reta452)+deph452*PI()/180)</f>
        <v>0.79671210063834752</v>
      </c>
      <c r="AI563" s="10">
        <f>('4v'!W551-AH563)^2</f>
        <v>2.4158214285084463E-5</v>
      </c>
      <c r="AL563" s="76"/>
      <c r="AN563" s="76"/>
      <c r="AO563" s="80"/>
    </row>
    <row r="564" spans="1:41" x14ac:dyDescent="0.25">
      <c r="A564" s="3"/>
      <c r="B564" s="7">
        <f>offs441+Ampl441*SIN(2*PI()*freq441*('4v'!A552)+deph441*PI()/180)</f>
        <v>1.482010035188781</v>
      </c>
      <c r="C564" s="8">
        <f>('4v'!B552-B564)^2</f>
        <v>1.3239613376613472E-6</v>
      </c>
      <c r="D564" s="9">
        <f>offs442+Ampl442*SIN(2*PI()*freq442*('4v'!A552-reta442)+deph442*PI()/180)</f>
        <v>0.68696505736737112</v>
      </c>
      <c r="E564" s="10">
        <f>('4v'!C552-D564)^2</f>
        <v>2.0834795594229378E-8</v>
      </c>
      <c r="F564" s="3"/>
      <c r="G564" s="3"/>
      <c r="H564" s="7">
        <f>offs443+Ampl443*SIN(2*PI()*freq443*('4v'!E552)+deph443*PI()/180)</f>
        <v>1.3762819684596783</v>
      </c>
      <c r="I564" s="8">
        <f>('4v'!F552-H564)^2</f>
        <v>7.9453773090926323E-7</v>
      </c>
      <c r="J564" s="9">
        <f>offs444+Ampl444*SIN(2*PI()*freq444*('4v'!E552-reta444)+deph444*PI()/180)</f>
        <v>0.68566310359491101</v>
      </c>
      <c r="K564" s="10">
        <f>('4v'!G552-J564)^2</f>
        <v>2.0917732913732953E-6</v>
      </c>
      <c r="L564" s="3"/>
      <c r="M564" s="3"/>
      <c r="N564" s="7">
        <f>offs445+Ampl445*SIN(2*PI()*freq445*('4v'!I552)+deph445*PI()/180)</f>
        <v>1.2757951473053506</v>
      </c>
      <c r="O564" s="8">
        <f>('4v'!J552-N564)^2</f>
        <v>2.4850599923626769E-6</v>
      </c>
      <c r="P564" s="9">
        <f>offs446+Ampl446*SIN(2*PI()*freq446*('4v'!I552-reta446)+deph446*PI()/180)</f>
        <v>0.96094574238164876</v>
      </c>
      <c r="Q564" s="10">
        <f>('4v'!K552-P564)^2</f>
        <v>1.1980949520036915E-4</v>
      </c>
      <c r="R564" s="3"/>
      <c r="S564" s="3"/>
      <c r="T564" s="7">
        <f>offs447+Ampl447*SIN(2*PI()*freq447*('4v'!M552)+deph447*PI()/180)</f>
        <v>1.4554093643274963</v>
      </c>
      <c r="U564" s="8">
        <f>('4v'!N552-T564)^2</f>
        <v>2.9261330614976375E-5</v>
      </c>
      <c r="V564" s="9">
        <f>offs448+Ampl448*SIN(2*PI()*freq448*('4v'!M552-reta448)+deph448*PI()/180)</f>
        <v>0.94843857751723615</v>
      </c>
      <c r="W564" s="10">
        <f>('4v'!O552-V564)^2</f>
        <v>1.2351938572402577E-5</v>
      </c>
      <c r="X564" s="3"/>
      <c r="Y564" s="3"/>
      <c r="Z564" s="7">
        <f>offs449+Ampl449*SIN(2*PI()*freq449*('4v'!Q553)+deph449*PI()/180)</f>
        <v>0.10342166764924599</v>
      </c>
      <c r="AA564" s="8">
        <f>('4v'!R553-Z564)^2</f>
        <v>7.6620672427655097E-7</v>
      </c>
      <c r="AB564" s="9">
        <f>offs450+Ampl450*SIN(2*PI()*freq450*('4v'!Q553-reta450)+deph450*PI()/180)</f>
        <v>0.78686987563903288</v>
      </c>
      <c r="AC564" s="10">
        <f>('4v'!S553-AB564)^2</f>
        <v>1.1444454318821369E-4</v>
      </c>
      <c r="AD564" s="3"/>
      <c r="AE564" s="3"/>
      <c r="AF564" s="7">
        <f>offs451+Ampl451*SIN(2*PI()*freq451*('4v'!U552)+deph451*PI()/180)</f>
        <v>-1.978922936959826</v>
      </c>
      <c r="AG564" s="8">
        <f>('4v'!V552-AF564)^2</f>
        <v>5.8532145544009147E-7</v>
      </c>
      <c r="AH564" s="9">
        <f>offs452+Ampl452*SIN(2*PI()*freq452*('4v'!U552-reta452)+deph452*PI()/180)</f>
        <v>0.79721672590937487</v>
      </c>
      <c r="AI564" s="10">
        <f>('4v'!W552-AH564)^2</f>
        <v>2.9373428932749533E-5</v>
      </c>
      <c r="AL564" s="76"/>
      <c r="AN564" s="76"/>
      <c r="AO564" s="80"/>
    </row>
    <row r="565" spans="1:41" x14ac:dyDescent="0.25">
      <c r="A565" s="3"/>
      <c r="B565" s="7">
        <f>offs441+Ampl441*SIN(2*PI()*freq441*('4v'!A553)+deph441*PI()/180)</f>
        <v>1.4913042818588376</v>
      </c>
      <c r="C565" s="8">
        <f>('4v'!B553-B565)^2</f>
        <v>4.6142384374569824E-7</v>
      </c>
      <c r="D565" s="9">
        <f>offs442+Ampl442*SIN(2*PI()*freq442*('4v'!A553-reta442)+deph442*PI()/180)</f>
        <v>0.67747410154410359</v>
      </c>
      <c r="E565" s="10">
        <f>('4v'!C553-D565)^2</f>
        <v>5.9014636686085887E-5</v>
      </c>
      <c r="F565" s="3"/>
      <c r="G565" s="3"/>
      <c r="H565" s="7">
        <f>offs443+Ampl443*SIN(2*PI()*freq443*('4v'!E553)+deph443*PI()/180)</f>
        <v>1.3468779292233553</v>
      </c>
      <c r="I565" s="8">
        <f>('4v'!F553-H565)^2</f>
        <v>6.1501547476446307E-7</v>
      </c>
      <c r="J565" s="9">
        <f>offs444+Ampl444*SIN(2*PI()*freq444*('4v'!E553-reta444)+deph444*PI()/180)</f>
        <v>0.67858659299203916</v>
      </c>
      <c r="K565" s="10">
        <f>('4v'!G553-J565)^2</f>
        <v>2.6513158640666577E-5</v>
      </c>
      <c r="L565" s="3"/>
      <c r="M565" s="3"/>
      <c r="N565" s="7">
        <f>offs445+Ampl445*SIN(2*PI()*freq445*('4v'!I553)+deph445*PI()/180)</f>
        <v>1.2880253280039335</v>
      </c>
      <c r="O565" s="8">
        <f>('4v'!J553-N565)^2</f>
        <v>4.3590675306691417E-6</v>
      </c>
      <c r="P565" s="9">
        <f>offs446+Ampl446*SIN(2*PI()*freq446*('4v'!I553-reta446)+deph446*PI()/180)</f>
        <v>0.95849174840292384</v>
      </c>
      <c r="Q565" s="10">
        <f>('4v'!K553-P565)^2</f>
        <v>7.2109960773627334E-5</v>
      </c>
      <c r="R565" s="3"/>
      <c r="S565" s="3"/>
      <c r="T565" s="7">
        <f>offs447+Ampl447*SIN(2*PI()*freq447*('4v'!M553)+deph447*PI()/180)</f>
        <v>1.4639795351495437</v>
      </c>
      <c r="U565" s="8">
        <f>('4v'!N553-T565)^2</f>
        <v>9.4663997646715077E-8</v>
      </c>
      <c r="V565" s="9">
        <f>offs448+Ampl448*SIN(2*PI()*freq448*('4v'!M553-reta448)+deph448*PI()/180)</f>
        <v>0.94584730366565173</v>
      </c>
      <c r="W565" s="10">
        <f>('4v'!O553-V565)^2</f>
        <v>1.7244803791483018E-5</v>
      </c>
      <c r="X565" s="3"/>
      <c r="Y565" s="3"/>
      <c r="Z565" s="7">
        <f>offs449+Ampl449*SIN(2*PI()*freq449*('4v'!Q554)+deph449*PI()/180)</f>
        <v>1.8837615147363929E-2</v>
      </c>
      <c r="AA565" s="8">
        <f>('4v'!R554-Z565)^2</f>
        <v>5.9127522248896979E-6</v>
      </c>
      <c r="AB565" s="9">
        <f>offs450+Ampl450*SIN(2*PI()*freq450*('4v'!Q554-reta450)+deph450*PI()/180)</f>
        <v>0.78368643722965681</v>
      </c>
      <c r="AC565" s="10">
        <f>('4v'!S554-AB565)^2</f>
        <v>1.7887557121003015E-4</v>
      </c>
      <c r="AD565" s="3"/>
      <c r="AE565" s="3"/>
      <c r="AF565" s="7">
        <f>offs451+Ampl451*SIN(2*PI()*freq451*('4v'!U553)+deph451*PI()/180)</f>
        <v>-2.0564160627205181</v>
      </c>
      <c r="AG565" s="8">
        <f>('4v'!V553-AF565)^2</f>
        <v>3.1031887459119753E-7</v>
      </c>
      <c r="AH565" s="9">
        <f>offs452+Ampl452*SIN(2*PI()*freq452*('4v'!U553-reta452)+deph452*PI()/180)</f>
        <v>0.79807324860449691</v>
      </c>
      <c r="AI565" s="10">
        <f>('4v'!W553-AH565)^2</f>
        <v>1.8690478496284864E-5</v>
      </c>
      <c r="AL565" s="76"/>
      <c r="AN565" s="76"/>
      <c r="AO565" s="80"/>
    </row>
    <row r="566" spans="1:41" x14ac:dyDescent="0.25">
      <c r="A566" s="3"/>
      <c r="B566" s="7">
        <f>offs441+Ampl441*SIN(2*PI()*freq441*('4v'!A554)+deph441*PI()/180)</f>
        <v>1.4993618671915998</v>
      </c>
      <c r="C566" s="8">
        <f>('4v'!B554-B566)^2</f>
        <v>8.2798174387336405E-6</v>
      </c>
      <c r="D566" s="9">
        <f>offs442+Ampl442*SIN(2*PI()*freq442*('4v'!A554-reta442)+deph442*PI()/180)</f>
        <v>0.66811076512026113</v>
      </c>
      <c r="E566" s="10">
        <f>('4v'!C554-D566)^2</f>
        <v>2.8374104479026914E-5</v>
      </c>
      <c r="F566" s="3"/>
      <c r="G566" s="3"/>
      <c r="H566" s="7">
        <f>offs443+Ampl443*SIN(2*PI()*freq443*('4v'!E554)+deph443*PI()/180)</f>
        <v>1.3148968117375341</v>
      </c>
      <c r="I566" s="8">
        <f>('4v'!F554-H566)^2</f>
        <v>2.8208566639012134E-9</v>
      </c>
      <c r="J566" s="9">
        <f>offs444+Ampl444*SIN(2*PI()*freq444*('4v'!E554-reta444)+deph444*PI()/180)</f>
        <v>0.67179458537754511</v>
      </c>
      <c r="K566" s="10">
        <f>('4v'!G554-J566)^2</f>
        <v>6.597801774258538E-5</v>
      </c>
      <c r="L566" s="3"/>
      <c r="M566" s="3"/>
      <c r="N566" s="7">
        <f>offs445+Ampl445*SIN(2*PI()*freq445*('4v'!I554)+deph445*PI()/180)</f>
        <v>1.2999802480704346</v>
      </c>
      <c r="O566" s="8">
        <f>('4v'!J554-N566)^2</f>
        <v>1.8293910073560202E-5</v>
      </c>
      <c r="P566" s="9">
        <f>offs446+Ampl446*SIN(2*PI()*freq446*('4v'!I554-reta446)+deph446*PI()/180)</f>
        <v>0.95602648464942797</v>
      </c>
      <c r="Q566" s="10">
        <f>('4v'!K554-P566)^2</f>
        <v>3.6318637759583703E-5</v>
      </c>
      <c r="R566" s="3"/>
      <c r="S566" s="3"/>
      <c r="T566" s="7">
        <f>offs447+Ampl447*SIN(2*PI()*freq447*('4v'!M554)+deph447*PI()/180)</f>
        <v>1.4720761012154207</v>
      </c>
      <c r="U566" s="8">
        <f>('4v'!N554-T566)^2</f>
        <v>3.5015766602745457E-7</v>
      </c>
      <c r="V566" s="9">
        <f>offs448+Ampl448*SIN(2*PI()*freq448*('4v'!M554-reta448)+deph448*PI()/180)</f>
        <v>0.94324144232926677</v>
      </c>
      <c r="W566" s="10">
        <f>('4v'!O554-V566)^2</f>
        <v>8.1356020024703251E-6</v>
      </c>
      <c r="X566" s="3"/>
      <c r="Y566" s="3"/>
      <c r="Z566" s="7">
        <f>offs449+Ampl449*SIN(2*PI()*freq449*('4v'!Q555)+deph449*PI()/180)</f>
        <v>-6.6661723921722982E-2</v>
      </c>
      <c r="AA566" s="8">
        <f>('4v'!R555-Z566)^2</f>
        <v>8.2327452133727203E-6</v>
      </c>
      <c r="AB566" s="9">
        <f>offs450+Ampl450*SIN(2*PI()*freq450*('4v'!Q555-reta450)+deph450*PI()/180)</f>
        <v>0.78070177930130891</v>
      </c>
      <c r="AC566" s="10">
        <f>('4v'!S555-AB566)^2</f>
        <v>1.5234420088081923E-4</v>
      </c>
      <c r="AD566" s="3"/>
      <c r="AE566" s="3"/>
      <c r="AF566" s="7">
        <f>offs451+Ampl451*SIN(2*PI()*freq451*('4v'!U554)+deph451*PI()/180)</f>
        <v>-2.1275910760936734</v>
      </c>
      <c r="AG566" s="8">
        <f>('4v'!V554-AF566)^2</f>
        <v>2.8507473774689579E-7</v>
      </c>
      <c r="AH566" s="9">
        <f>offs452+Ampl452*SIN(2*PI()*freq452*('4v'!U554-reta452)+deph452*PI()/180)</f>
        <v>0.79927828841994408</v>
      </c>
      <c r="AI566" s="10">
        <f>('4v'!W554-AH566)^2</f>
        <v>1.2782687285785906E-5</v>
      </c>
      <c r="AL566" s="76"/>
      <c r="AN566" s="76"/>
      <c r="AO566" s="80"/>
    </row>
    <row r="567" spans="1:41" x14ac:dyDescent="0.25">
      <c r="A567" s="3"/>
      <c r="B567" s="7">
        <f>offs441+Ampl441*SIN(2*PI()*freq441*('4v'!A555)+deph441*PI()/180)</f>
        <v>1.5061777018434714</v>
      </c>
      <c r="C567" s="8">
        <f>('4v'!B555-B567)^2</f>
        <v>3.5374155744058018E-6</v>
      </c>
      <c r="D567" s="9">
        <f>offs442+Ampl442*SIN(2*PI()*freq442*('4v'!A555-reta442)+deph442*PI()/180)</f>
        <v>0.65888096217981684</v>
      </c>
      <c r="E567" s="10">
        <f>('4v'!C555-D567)^2</f>
        <v>4.7995274382537236E-5</v>
      </c>
      <c r="F567" s="3"/>
      <c r="G567" s="3"/>
      <c r="H567" s="7">
        <f>offs443+Ampl443*SIN(2*PI()*freq443*('4v'!E555)+deph443*PI()/180)</f>
        <v>1.2803840629201308</v>
      </c>
      <c r="I567" s="8">
        <f>('4v'!F555-H567)^2</f>
        <v>7.0207135903166767E-6</v>
      </c>
      <c r="J567" s="9">
        <f>offs444+Ampl444*SIN(2*PI()*freq444*('4v'!E555-reta444)+deph444*PI()/180)</f>
        <v>0.66529673256589983</v>
      </c>
      <c r="K567" s="10">
        <f>('4v'!G555-J567)^2</f>
        <v>1.2974423213482471E-4</v>
      </c>
      <c r="L567" s="3"/>
      <c r="M567" s="3"/>
      <c r="N567" s="7">
        <f>offs445+Ampl445*SIN(2*PI()*freq445*('4v'!I555)+deph445*PI()/180)</f>
        <v>1.3116580196843888</v>
      </c>
      <c r="O567" s="8">
        <f>('4v'!J555-N567)^2</f>
        <v>1.794504887164042E-5</v>
      </c>
      <c r="P567" s="9">
        <f>offs446+Ampl446*SIN(2*PI()*freq446*('4v'!I555-reta446)+deph446*PI()/180)</f>
        <v>0.95355034041488584</v>
      </c>
      <c r="Q567" s="10">
        <f>('4v'!K555-P567)^2</f>
        <v>1.260498806847997E-5</v>
      </c>
      <c r="R567" s="3"/>
      <c r="S567" s="3"/>
      <c r="T567" s="7">
        <f>offs447+Ampl447*SIN(2*PI()*freq447*('4v'!M555)+deph447*PI()/180)</f>
        <v>1.4796970648186025</v>
      </c>
      <c r="U567" s="8">
        <f>('4v'!N555-T567)^2</f>
        <v>1.6016389683264289E-7</v>
      </c>
      <c r="V567" s="9">
        <f>offs448+Ampl448*SIN(2*PI()*freq448*('4v'!M555-reta448)+deph448*PI()/180)</f>
        <v>0.94062163604239235</v>
      </c>
      <c r="W567" s="10">
        <f>('4v'!O555-V567)^2</f>
        <v>1.2383177714321173E-5</v>
      </c>
      <c r="X567" s="3"/>
      <c r="Y567" s="3"/>
      <c r="Z567" s="7">
        <f>offs449+Ampl449*SIN(2*PI()*freq449*('4v'!Q556)+deph449*PI()/180)</f>
        <v>-0.15291098266630082</v>
      </c>
      <c r="AA567" s="8">
        <f>('4v'!R556-Z567)^2</f>
        <v>6.5434526795054374E-6</v>
      </c>
      <c r="AB567" s="9">
        <f>offs450+Ampl450*SIN(2*PI()*freq450*('4v'!Q556-reta450)+deph450*PI()/180)</f>
        <v>0.77792167457234973</v>
      </c>
      <c r="AC567" s="10">
        <f>('4v'!S556-AB567)^2</f>
        <v>9.1444744976663828E-5</v>
      </c>
      <c r="AD567" s="3"/>
      <c r="AE567" s="3"/>
      <c r="AF567" s="7">
        <f>offs451+Ampl451*SIN(2*PI()*freq451*('4v'!U555)+deph451*PI()/180)</f>
        <v>-2.1921670818182806</v>
      </c>
      <c r="AG567" s="8">
        <f>('4v'!V555-AF567)^2</f>
        <v>1.6885375206771442E-7</v>
      </c>
      <c r="AH567" s="9">
        <f>offs452+Ampl452*SIN(2*PI()*freq452*('4v'!U555-reta452)+deph452*PI()/180)</f>
        <v>0.80082708961409521</v>
      </c>
      <c r="AI567" s="10">
        <f>('4v'!W555-AH567)^2</f>
        <v>1.0055809340622313E-5</v>
      </c>
      <c r="AL567" s="76"/>
      <c r="AN567" s="76"/>
      <c r="AO567" s="80"/>
    </row>
    <row r="568" spans="1:41" x14ac:dyDescent="0.25">
      <c r="A568" s="3"/>
      <c r="B568" s="7">
        <f>offs441+Ampl441*SIN(2*PI()*freq441*('4v'!A556)+deph441*PI()/180)</f>
        <v>1.5117474807871991</v>
      </c>
      <c r="C568" s="8">
        <f>('4v'!B556-B568)^2</f>
        <v>2.5321745437092018E-6</v>
      </c>
      <c r="D568" s="9">
        <f>offs442+Ampl442*SIN(2*PI()*freq442*('4v'!A556-reta442)+deph442*PI()/180)</f>
        <v>0.64979052246413438</v>
      </c>
      <c r="E568" s="10">
        <f>('4v'!C556-D568)^2</f>
        <v>1.8123681860283126E-4</v>
      </c>
      <c r="F568" s="3"/>
      <c r="G568" s="3"/>
      <c r="H568" s="7">
        <f>offs443+Ampl443*SIN(2*PI()*freq443*('4v'!E556)+deph443*PI()/180)</f>
        <v>1.2433887272757125</v>
      </c>
      <c r="I568" s="8">
        <f>('4v'!F556-H568)^2</f>
        <v>6.5711658012900633E-7</v>
      </c>
      <c r="J568" s="9">
        <f>offs444+Ampl444*SIN(2*PI()*freq444*('4v'!E556-reta444)+deph444*PI()/180)</f>
        <v>0.65910226836150343</v>
      </c>
      <c r="K568" s="10">
        <f>('4v'!G556-J568)^2</f>
        <v>2.8610938872331666E-4</v>
      </c>
      <c r="L568" s="3"/>
      <c r="M568" s="3"/>
      <c r="N568" s="7">
        <f>offs445+Ampl445*SIN(2*PI()*freq445*('4v'!I556)+deph445*PI()/180)</f>
        <v>1.3230567987902857</v>
      </c>
      <c r="O568" s="8">
        <f>('4v'!J556-N568)^2</f>
        <v>9.8779552342277147E-11</v>
      </c>
      <c r="P568" s="9">
        <f>offs446+Ampl446*SIN(2*PI()*freq446*('4v'!I556-reta446)+deph446*PI()/180)</f>
        <v>0.95106370671117646</v>
      </c>
      <c r="Q568" s="10">
        <f>('4v'!K556-P568)^2</f>
        <v>1.131493241636029E-6</v>
      </c>
      <c r="R568" s="3"/>
      <c r="S568" s="3"/>
      <c r="T568" s="7">
        <f>offs447+Ampl447*SIN(2*PI()*freq447*('4v'!M556)+deph447*PI()/180)</f>
        <v>1.4868405456003546</v>
      </c>
      <c r="U568" s="8">
        <f>('4v'!N556-T568)^2</f>
        <v>7.226118145673509E-8</v>
      </c>
      <c r="V568" s="9">
        <f>offs448+Ampl448*SIN(2*PI()*freq448*('4v'!M556-reta448)+deph448*PI()/180)</f>
        <v>0.93798853077778366</v>
      </c>
      <c r="W568" s="10">
        <f>('4v'!O556-V568)^2</f>
        <v>5.0437488953610704E-6</v>
      </c>
      <c r="X568" s="3"/>
      <c r="Y568" s="3"/>
      <c r="Z568" s="7">
        <f>offs449+Ampl449*SIN(2*PI()*freq449*('4v'!Q557)+deph449*PI()/180)</f>
        <v>-0.23974334375203096</v>
      </c>
      <c r="AA568" s="8">
        <f>('4v'!R557-Z568)^2</f>
        <v>1.3072970103477476E-5</v>
      </c>
      <c r="AB568" s="9">
        <f>offs450+Ampl450*SIN(2*PI()*freq450*('4v'!Q557-reta450)+deph450*PI()/180)</f>
        <v>0.77535150012852827</v>
      </c>
      <c r="AC568" s="10">
        <f>('4v'!S557-AB568)^2</f>
        <v>8.0021972549498737E-5</v>
      </c>
      <c r="AD568" s="3"/>
      <c r="AE568" s="3"/>
      <c r="AF568" s="7">
        <f>offs451+Ampl451*SIN(2*PI()*freq451*('4v'!U556)+deph451*PI()/180)</f>
        <v>-2.2498892279017122</v>
      </c>
      <c r="AG568" s="8">
        <f>('4v'!V556-AF568)^2</f>
        <v>1.6455042561455683E-6</v>
      </c>
      <c r="AH568" s="9">
        <f>offs452+Ampl452*SIN(2*PI()*freq452*('4v'!U556-reta452)+deph452*PI()/180)</f>
        <v>0.80271353977621684</v>
      </c>
      <c r="AI568" s="10">
        <f>('4v'!W556-AH568)^2</f>
        <v>1.3260438562095478E-6</v>
      </c>
      <c r="AL568" s="76"/>
      <c r="AN568" s="76"/>
      <c r="AO568" s="80"/>
    </row>
    <row r="569" spans="1:41" x14ac:dyDescent="0.25">
      <c r="A569" s="3"/>
      <c r="B569" s="7">
        <f>offs441+Ampl441*SIN(2*PI()*freq441*('4v'!A557)+deph441*PI()/180)</f>
        <v>1.5160676860310227</v>
      </c>
      <c r="C569" s="8">
        <f>('4v'!B557-B569)^2</f>
        <v>4.0207710190082515E-6</v>
      </c>
      <c r="D569" s="9">
        <f>offs442+Ampl442*SIN(2*PI()*freq442*('4v'!A557-reta442)+deph442*PI()/180)</f>
        <v>0.64084518768977716</v>
      </c>
      <c r="E569" s="10">
        <f>('4v'!C557-D569)^2</f>
        <v>7.0951775504751811E-5</v>
      </c>
      <c r="F569" s="3"/>
      <c r="G569" s="3"/>
      <c r="H569" s="7">
        <f>offs443+Ampl443*SIN(2*PI()*freq443*('4v'!E557)+deph443*PI()/180)</f>
        <v>1.2039633772005702</v>
      </c>
      <c r="I569" s="8">
        <f>('4v'!F557-H569)^2</f>
        <v>5.7642113322175103E-6</v>
      </c>
      <c r="J569" s="9">
        <f>offs444+Ampl444*SIN(2*PI()*freq444*('4v'!E557-reta444)+deph444*PI()/180)</f>
        <v>0.6532199954369442</v>
      </c>
      <c r="K569" s="10">
        <f>('4v'!G557-J569)^2</f>
        <v>2.8533613145265792E-4</v>
      </c>
      <c r="L569" s="3"/>
      <c r="M569" s="3"/>
      <c r="N569" s="7">
        <f>offs445+Ampl445*SIN(2*PI()*freq445*('4v'!I557)+deph445*PI()/180)</f>
        <v>1.3341747853887658</v>
      </c>
      <c r="O569" s="8">
        <f>('4v'!J557-N569)^2</f>
        <v>3.4907372124013245E-7</v>
      </c>
      <c r="P569" s="9">
        <f>offs446+Ampl446*SIN(2*PI()*freq446*('4v'!I557-reta446)+deph446*PI()/180)</f>
        <v>0.9485669762065877</v>
      </c>
      <c r="Q569" s="10">
        <f>('4v'!K557-P569)^2</f>
        <v>1.1465902066889106E-5</v>
      </c>
      <c r="R569" s="3"/>
      <c r="S569" s="3"/>
      <c r="T569" s="7">
        <f>offs447+Ampl447*SIN(2*PI()*freq447*('4v'!M557)+deph447*PI()/180)</f>
        <v>1.4935047810136848</v>
      </c>
      <c r="U569" s="8">
        <f>('4v'!N557-T569)^2</f>
        <v>2.873399683521879E-7</v>
      </c>
      <c r="V569" s="9">
        <f>offs448+Ampl448*SIN(2*PI()*freq448*('4v'!M557-reta448)+deph448*PI()/180)</f>
        <v>0.93534277578736114</v>
      </c>
      <c r="W569" s="10">
        <f>('4v'!O557-V569)^2</f>
        <v>8.6345719289594352E-6</v>
      </c>
      <c r="X569" s="3"/>
      <c r="Y569" s="3"/>
      <c r="Z569" s="7">
        <f>offs449+Ampl449*SIN(2*PI()*freq449*('4v'!Q558)+deph449*PI()/180)</f>
        <v>-0.32699086204846828</v>
      </c>
      <c r="AA569" s="8">
        <f>('4v'!R558-Z569)^2</f>
        <v>5.3182722514949559E-6</v>
      </c>
      <c r="AB569" s="9">
        <f>offs450+Ampl450*SIN(2*PI()*freq450*('4v'!Q558-reta450)+deph450*PI()/180)</f>
        <v>0.7729962270229962</v>
      </c>
      <c r="AC569" s="10">
        <f>('4v'!S558-AB569)^2</f>
        <v>7.2986727966451614E-5</v>
      </c>
      <c r="AD569" s="3"/>
      <c r="AE569" s="3"/>
      <c r="AF569" s="7">
        <f>offs451+Ampl451*SIN(2*PI()*freq451*('4v'!U557)+deph451*PI()/180)</f>
        <v>-2.3005297114041192</v>
      </c>
      <c r="AG569" s="8">
        <f>('4v'!V557-AF569)^2</f>
        <v>2.0257504271646886E-6</v>
      </c>
      <c r="AH569" s="9">
        <f>offs452+Ampl452*SIN(2*PI()*freq452*('4v'!U557-reta452)+deph452*PI()/180)</f>
        <v>0.80493019394935617</v>
      </c>
      <c r="AI569" s="10">
        <f>('4v'!W557-AH569)^2</f>
        <v>1.9999445263955657E-6</v>
      </c>
      <c r="AL569" s="76"/>
      <c r="AN569" s="76"/>
      <c r="AO569" s="80"/>
    </row>
    <row r="570" spans="1:41" x14ac:dyDescent="0.25">
      <c r="A570" s="3"/>
      <c r="B570" s="7">
        <f>offs441+Ampl441*SIN(2*PI()*freq441*('4v'!A558)+deph441*PI()/180)</f>
        <v>1.5191355888407134</v>
      </c>
      <c r="C570" s="8">
        <f>('4v'!B558-B570)^2</f>
        <v>1.3616295665816396E-6</v>
      </c>
      <c r="D570" s="9">
        <f>offs442+Ampl442*SIN(2*PI()*freq442*('4v'!A558-reta442)+deph442*PI()/180)</f>
        <v>0.63205060792191747</v>
      </c>
      <c r="E570" s="10">
        <f>('4v'!C558-D570)^2</f>
        <v>1.378578072468272E-7</v>
      </c>
      <c r="F570" s="3"/>
      <c r="G570" s="3"/>
      <c r="H570" s="7">
        <f>offs443+Ampl443*SIN(2*PI()*freq443*('4v'!E558)+deph443*PI()/180)</f>
        <v>1.1621640382744693</v>
      </c>
      <c r="I570" s="8">
        <f>('4v'!F558-H570)^2</f>
        <v>2.6151361987538995E-6</v>
      </c>
      <c r="J570" s="9">
        <f>offs444+Ampl444*SIN(2*PI()*freq444*('4v'!E558-reta444)+deph444*PI()/180)</f>
        <v>0.64765827282391875</v>
      </c>
      <c r="K570" s="10">
        <f>('4v'!G558-J570)^2</f>
        <v>1.2837281621986798E-4</v>
      </c>
      <c r="L570" s="3"/>
      <c r="M570" s="3"/>
      <c r="N570" s="7">
        <f>offs445+Ampl445*SIN(2*PI()*freq445*('4v'!I558)+deph445*PI()/180)</f>
        <v>1.3450102238208612</v>
      </c>
      <c r="O570" s="8">
        <f>('4v'!J558-N570)^2</f>
        <v>2.2942550064679483E-7</v>
      </c>
      <c r="P570" s="9">
        <f>offs446+Ampl446*SIN(2*PI()*freq446*('4v'!I558-reta446)+deph446*PI()/180)</f>
        <v>0.94606054316380928</v>
      </c>
      <c r="Q570" s="10">
        <f>('4v'!K558-P570)^2</f>
        <v>3.4722343918975313E-5</v>
      </c>
      <c r="R570" s="3"/>
      <c r="S570" s="3"/>
      <c r="T570" s="7">
        <f>offs447+Ampl447*SIN(2*PI()*freq447*('4v'!M558)+deph447*PI()/180)</f>
        <v>1.4996881267582234</v>
      </c>
      <c r="U570" s="8">
        <f>('4v'!N558-T570)^2</f>
        <v>7.3962882442497679E-7</v>
      </c>
      <c r="V570" s="9">
        <f>offs448+Ampl448*SIN(2*PI()*freq448*('4v'!M558-reta448)+deph448*PI()/180)</f>
        <v>0.93268502344212256</v>
      </c>
      <c r="W570" s="10">
        <f>('4v'!O558-V570)^2</f>
        <v>2.8559869667441691E-6</v>
      </c>
      <c r="X570" s="3"/>
      <c r="Y570" s="3"/>
      <c r="Z570" s="7">
        <f>offs449+Ampl449*SIN(2*PI()*freq449*('4v'!Q559)+deph449*PI()/180)</f>
        <v>-0.41448478945688527</v>
      </c>
      <c r="AA570" s="8">
        <f>('4v'!R559-Z570)^2</f>
        <v>5.6131643791425374E-7</v>
      </c>
      <c r="AB570" s="9">
        <f>offs450+Ampl450*SIN(2*PI()*freq450*('4v'!Q559-reta450)+deph450*PI()/180)</f>
        <v>0.77086041066164113</v>
      </c>
      <c r="AC570" s="10">
        <f>('4v'!S559-AB570)^2</f>
        <v>6.9896466431283364E-5</v>
      </c>
      <c r="AD570" s="3"/>
      <c r="AE570" s="3"/>
      <c r="AF570" s="7">
        <f>offs451+Ampl451*SIN(2*PI()*freq451*('4v'!U558)+deph451*PI()/180)</f>
        <v>-2.3438886774725525</v>
      </c>
      <c r="AG570" s="8">
        <f>('4v'!V558-AF570)^2</f>
        <v>8.4580665352035893E-7</v>
      </c>
      <c r="AH570" s="9">
        <f>offs452+Ampl452*SIN(2*PI()*freq452*('4v'!U558-reta452)+deph452*PI()/180)</f>
        <v>0.80746830401218483</v>
      </c>
      <c r="AI570" s="10">
        <f>('4v'!W558-AH570)^2</f>
        <v>3.9972165331384138E-6</v>
      </c>
      <c r="AL570" s="76"/>
      <c r="AN570" s="76"/>
      <c r="AO570" s="80"/>
    </row>
    <row r="571" spans="1:41" x14ac:dyDescent="0.25">
      <c r="A571" s="3"/>
      <c r="B571" s="7">
        <f>offs441+Ampl441*SIN(2*PI()*freq441*('4v'!A559)+deph441*PI()/180)</f>
        <v>1.5209492514631018</v>
      </c>
      <c r="C571" s="8">
        <f>('4v'!B559-B571)^2</f>
        <v>1.0554510287375003E-6</v>
      </c>
      <c r="D571" s="9">
        <f>offs442+Ampl442*SIN(2*PI()*freq442*('4v'!A559-reta442)+deph442*PI()/180)</f>
        <v>0.62341233800563434</v>
      </c>
      <c r="E571" s="10">
        <f>('4v'!C559-D571)^2</f>
        <v>9.9235205907459941E-6</v>
      </c>
      <c r="F571" s="3"/>
      <c r="G571" s="3"/>
      <c r="H571" s="7">
        <f>offs443+Ampl443*SIN(2*PI()*freq443*('4v'!E559)+deph443*PI()/180)</f>
        <v>1.118050109645236</v>
      </c>
      <c r="I571" s="8">
        <f>('4v'!F559-H571)^2</f>
        <v>5.8811567914161983E-6</v>
      </c>
      <c r="J571" s="9">
        <f>offs444+Ampl444*SIN(2*PI()*freq444*('4v'!E559-reta444)+deph444*PI()/180)</f>
        <v>0.64242500403459135</v>
      </c>
      <c r="K571" s="10">
        <f>('4v'!G559-J571)^2</f>
        <v>1.7171111877095619E-5</v>
      </c>
      <c r="L571" s="3"/>
      <c r="M571" s="3"/>
      <c r="N571" s="7">
        <f>offs445+Ampl445*SIN(2*PI()*freq445*('4v'!I559)+deph445*PI()/180)</f>
        <v>1.3555614030452352</v>
      </c>
      <c r="O571" s="8">
        <f>('4v'!J559-N571)^2</f>
        <v>4.7415199427227972E-7</v>
      </c>
      <c r="P571" s="9">
        <f>offs446+Ampl446*SIN(2*PI()*freq446*('4v'!I559-reta446)+deph446*PI()/180)</f>
        <v>0.94354480337767421</v>
      </c>
      <c r="Q571" s="10">
        <f>('4v'!K559-P571)^2</f>
        <v>4.1669434329054015E-5</v>
      </c>
      <c r="R571" s="3"/>
      <c r="S571" s="3"/>
      <c r="T571" s="7">
        <f>offs447+Ampl447*SIN(2*PI()*freq447*('4v'!M559)+deph447*PI()/180)</f>
        <v>1.5053890571859319</v>
      </c>
      <c r="U571" s="8">
        <f>('4v'!N559-T571)^2</f>
        <v>4.9219651637632032E-7</v>
      </c>
      <c r="V571" s="9">
        <f>offs448+Ampl448*SIN(2*PI()*freq448*('4v'!M559-reta448)+deph448*PI()/180)</f>
        <v>0.93001592907128605</v>
      </c>
      <c r="W571" s="10">
        <f>('4v'!O559-V571)^2</f>
        <v>5.7885036337425875E-6</v>
      </c>
      <c r="X571" s="3"/>
      <c r="Y571" s="3"/>
      <c r="Z571" s="7">
        <f>offs449+Ampl449*SIN(2*PI()*freq449*('4v'!Q560)+deph449*PI()/180)</f>
        <v>-0.50205590129113675</v>
      </c>
      <c r="AA571" s="8">
        <f>('4v'!R560-Z571)^2</f>
        <v>4.5466717822013636E-5</v>
      </c>
      <c r="AB571" s="9">
        <f>offs450+Ampl450*SIN(2*PI()*freq450*('4v'!Q560-reta450)+deph450*PI()/180)</f>
        <v>0.76894818199233717</v>
      </c>
      <c r="AC571" s="10">
        <f>('4v'!S560-AB571)^2</f>
        <v>7.0579858868370714E-5</v>
      </c>
      <c r="AD571" s="3"/>
      <c r="AE571" s="3"/>
      <c r="AF571" s="7">
        <f>offs451+Ampl451*SIN(2*PI()*freq451*('4v'!U559)+deph451*PI()/180)</f>
        <v>-2.3797950080767682</v>
      </c>
      <c r="AG571" s="8">
        <f>('4v'!V559-AF571)^2</f>
        <v>2.7889269764717754E-6</v>
      </c>
      <c r="AH571" s="9">
        <f>offs452+Ampl452*SIN(2*PI()*freq452*('4v'!U559-reta452)+deph452*PI()/180)</f>
        <v>0.81031785320383687</v>
      </c>
      <c r="AI571" s="10">
        <f>('4v'!W559-AH571)^2</f>
        <v>8.3859657781724127E-6</v>
      </c>
      <c r="AL571" s="76"/>
      <c r="AN571" s="76"/>
      <c r="AO571" s="80"/>
    </row>
    <row r="572" spans="1:41" x14ac:dyDescent="0.25">
      <c r="A572" s="3"/>
      <c r="B572" s="7">
        <f>offs441+Ampl441*SIN(2*PI()*freq441*('4v'!A560)+deph441*PI()/180)</f>
        <v>1.5215075283500021</v>
      </c>
      <c r="C572" s="8">
        <f>('4v'!B560-B572)^2</f>
        <v>2.5142172643306977E-6</v>
      </c>
      <c r="D572" s="9">
        <f>offs442+Ampl442*SIN(2*PI()*freq442*('4v'!A560-reta442)+deph442*PI()/180)</f>
        <v>0.61493583405735452</v>
      </c>
      <c r="E572" s="10">
        <f>('4v'!C560-D572)^2</f>
        <v>4.1829823493630466E-6</v>
      </c>
      <c r="F572" s="3"/>
      <c r="G572" s="3"/>
      <c r="H572" s="7">
        <f>offs443+Ampl443*SIN(2*PI()*freq443*('4v'!E560)+deph443*PI()/180)</f>
        <v>1.0716842796193125</v>
      </c>
      <c r="I572" s="8">
        <f>('4v'!F560-H572)^2</f>
        <v>9.4462922639572814E-7</v>
      </c>
      <c r="J572" s="9">
        <f>offs444+Ampl444*SIN(2*PI()*freq444*('4v'!E560-reta444)+deph444*PI()/180)</f>
        <v>0.6375276258302699</v>
      </c>
      <c r="K572" s="10">
        <f>('4v'!G560-J572)^2</f>
        <v>1.2023398447365157E-4</v>
      </c>
      <c r="L572" s="3"/>
      <c r="M572" s="3"/>
      <c r="N572" s="7">
        <f>offs445+Ampl445*SIN(2*PI()*freq445*('4v'!I560)+deph445*PI()/180)</f>
        <v>1.3658266569083748</v>
      </c>
      <c r="O572" s="8">
        <f>('4v'!J560-N572)^2</f>
        <v>3.5703270834741876E-8</v>
      </c>
      <c r="P572" s="9">
        <f>offs446+Ampl446*SIN(2*PI()*freq446*('4v'!I560-reta446)+deph446*PI()/180)</f>
        <v>0.94102015411265783</v>
      </c>
      <c r="Q572" s="10">
        <f>('4v'!K560-P572)^2</f>
        <v>4.9374595627209838E-5</v>
      </c>
      <c r="R572" s="3"/>
      <c r="S572" s="3"/>
      <c r="T572" s="7">
        <f>offs447+Ampl447*SIN(2*PI()*freq447*('4v'!M560)+deph447*PI()/180)</f>
        <v>1.5106061656775314</v>
      </c>
      <c r="U572" s="8">
        <f>('4v'!N560-T572)^2</f>
        <v>4.0498571075875083E-6</v>
      </c>
      <c r="V572" s="9">
        <f>offs448+Ampl448*SIN(2*PI()*freq448*('4v'!M560-reta448)+deph448*PI()/180)</f>
        <v>0.92733615080070364</v>
      </c>
      <c r="W572" s="10">
        <f>('4v'!O560-V572)^2</f>
        <v>1.3911240028049203E-6</v>
      </c>
      <c r="X572" s="3"/>
      <c r="Y572" s="3"/>
      <c r="Z572" s="7">
        <f>offs449+Ampl449*SIN(2*PI()*freq449*('4v'!Q561)+deph449*PI()/180)</f>
        <v>-0.58953482358032006</v>
      </c>
      <c r="AA572" s="8">
        <f>('4v'!R561-Z572)^2</f>
        <v>6.8638301757026487E-5</v>
      </c>
      <c r="AB572" s="9">
        <f>offs450+Ampl450*SIN(2*PI()*freq450*('4v'!Q561-reta450)+deph450*PI()/180)</f>
        <v>0.76726323951515141</v>
      </c>
      <c r="AC572" s="10">
        <f>('4v'!S561-AB572)^2</f>
        <v>7.5155713771062771E-5</v>
      </c>
      <c r="AD572" s="3"/>
      <c r="AE572" s="3"/>
      <c r="AF572" s="7">
        <f>offs451+Ampl451*SIN(2*PI()*freq451*('4v'!U560)+deph451*PI()/180)</f>
        <v>-2.4081069973339138</v>
      </c>
      <c r="AG572" s="8">
        <f>('4v'!V560-AF572)^2</f>
        <v>4.6922134746902224E-7</v>
      </c>
      <c r="AH572" s="9">
        <f>offs452+Ampl452*SIN(2*PI()*freq452*('4v'!U560-reta452)+deph452*PI()/180)</f>
        <v>0.81346759565548832</v>
      </c>
      <c r="AI572" s="10">
        <f>('4v'!W560-AH572)^2</f>
        <v>4.5778695689842747E-6</v>
      </c>
      <c r="AL572" s="76"/>
      <c r="AN572" s="76"/>
      <c r="AO572" s="80"/>
    </row>
    <row r="573" spans="1:41" x14ac:dyDescent="0.25">
      <c r="A573" s="3"/>
      <c r="B573" s="7">
        <f>offs441+Ampl441*SIN(2*PI()*freq441*('4v'!A561)+deph441*PI()/180)</f>
        <v>1.5208100668817663</v>
      </c>
      <c r="C573" s="8">
        <f>('4v'!B561-B573)^2</f>
        <v>7.8884040986666041E-7</v>
      </c>
      <c r="D573" s="9">
        <f>offs442+Ampl442*SIN(2*PI()*freq442*('4v'!A561-reta442)+deph442*PI()/180)</f>
        <v>0.60662645001865223</v>
      </c>
      <c r="E573" s="10">
        <f>('4v'!C561-D573)^2</f>
        <v>1.2260152233119547E-5</v>
      </c>
      <c r="F573" s="3"/>
      <c r="G573" s="3"/>
      <c r="H573" s="7">
        <f>offs443+Ampl443*SIN(2*PI()*freq443*('4v'!E561)+deph443*PI()/180)</f>
        <v>1.0231324365782501</v>
      </c>
      <c r="I573" s="8">
        <f>('4v'!F561-H573)^2</f>
        <v>7.0159476643997099E-6</v>
      </c>
      <c r="J573" s="9">
        <f>offs444+Ampl444*SIN(2*PI()*freq444*('4v'!E561-reta444)+deph444*PI()/180)</f>
        <v>0.63297309765336141</v>
      </c>
      <c r="K573" s="10">
        <f>('4v'!G561-J573)^2</f>
        <v>5.7545761510438792E-4</v>
      </c>
      <c r="L573" s="3"/>
      <c r="M573" s="3"/>
      <c r="N573" s="7">
        <f>offs445+Ampl445*SIN(2*PI()*freq445*('4v'!I561)+deph445*PI()/180)</f>
        <v>1.3758043644076969</v>
      </c>
      <c r="O573" s="8">
        <f>('4v'!J561-N573)^2</f>
        <v>3.9055814839413731E-6</v>
      </c>
      <c r="P573" s="9">
        <f>offs446+Ampl446*SIN(2*PI()*freq446*('4v'!I561-reta446)+deph446*PI()/180)</f>
        <v>0.93848699404014591</v>
      </c>
      <c r="Q573" s="10">
        <f>('4v'!K561-P573)^2</f>
        <v>5.7862584097756838E-5</v>
      </c>
      <c r="R573" s="3"/>
      <c r="S573" s="3"/>
      <c r="T573" s="7">
        <f>offs447+Ampl447*SIN(2*PI()*freq447*('4v'!M561)+deph447*PI()/180)</f>
        <v>1.5153381649895674</v>
      </c>
      <c r="U573" s="8">
        <f>('4v'!N561-T573)^2</f>
        <v>8.0552372714059056E-6</v>
      </c>
      <c r="V573" s="9">
        <f>offs448+Ampl448*SIN(2*PI()*freq448*('4v'!M561-reta448)+deph448*PI()/180)</f>
        <v>0.92464634939058576</v>
      </c>
      <c r="W573" s="10">
        <f>('4v'!O561-V573)^2</f>
        <v>3.6715948350464205E-6</v>
      </c>
      <c r="X573" s="3"/>
      <c r="Y573" s="3"/>
      <c r="Z573" s="7">
        <f>offs449+Ampl449*SIN(2*PI()*freq449*('4v'!Q562)+deph449*PI()/180)</f>
        <v>-0.67675236066015099</v>
      </c>
      <c r="AA573" s="8">
        <f>('4v'!R562-Z573)^2</f>
        <v>1.372969762179492E-5</v>
      </c>
      <c r="AB573" s="9">
        <f>offs450+Ampl450*SIN(2*PI()*freq450*('4v'!Q562-reta450)+deph450*PI()/180)</f>
        <v>0.76580884212896194</v>
      </c>
      <c r="AC573" s="10">
        <f>('4v'!S562-AB573)^2</f>
        <v>5.2053946945844225E-5</v>
      </c>
      <c r="AD573" s="3"/>
      <c r="AE573" s="3"/>
      <c r="AF573" s="7">
        <f>offs451+Ampl451*SIN(2*PI()*freq451*('4v'!U561)+deph451*PI()/180)</f>
        <v>-2.4287129107569081</v>
      </c>
      <c r="AG573" s="8">
        <f>('4v'!V561-AF573)^2</f>
        <v>3.0972858722803361E-6</v>
      </c>
      <c r="AH573" s="9">
        <f>offs452+Ampl452*SIN(2*PI()*freq452*('4v'!U561-reta452)+deph452*PI()/180)</f>
        <v>0.81690510077266276</v>
      </c>
      <c r="AI573" s="10">
        <f>('4v'!W561-AH573)^2</f>
        <v>2.7925777923940334E-6</v>
      </c>
      <c r="AL573" s="76"/>
      <c r="AN573" s="76"/>
      <c r="AO573" s="80"/>
    </row>
    <row r="574" spans="1:41" x14ac:dyDescent="0.25">
      <c r="A574" s="3"/>
      <c r="B574" s="7">
        <f>offs441+Ampl441*SIN(2*PI()*freq441*('4v'!A562)+deph441*PI()/180)</f>
        <v>1.5188573075900074</v>
      </c>
      <c r="C574" s="8">
        <f>('4v'!B562-B574)^2</f>
        <v>7.8962344901879065E-7</v>
      </c>
      <c r="D574" s="9">
        <f>offs442+Ampl442*SIN(2*PI()*freq442*('4v'!A562-reta442)+deph442*PI()/180)</f>
        <v>0.59848943427458434</v>
      </c>
      <c r="E574" s="10">
        <f>('4v'!C562-D574)^2</f>
        <v>7.1956223680296513E-6</v>
      </c>
      <c r="F574" s="3"/>
      <c r="G574" s="3"/>
      <c r="H574" s="7">
        <f>offs443+Ampl443*SIN(2*PI()*freq443*('4v'!E562)+deph443*PI()/180)</f>
        <v>0.97246357534771088</v>
      </c>
      <c r="I574" s="8">
        <f>('4v'!F562-H574)^2</f>
        <v>6.4334500167398471E-6</v>
      </c>
      <c r="J574" s="9">
        <f>offs444+Ampl444*SIN(2*PI()*freq444*('4v'!E562-reta444)+deph444*PI()/180)</f>
        <v>0.6287678917376236</v>
      </c>
      <c r="K574" s="10">
        <f>('4v'!G562-J574)^2</f>
        <v>9.0503034094999011E-5</v>
      </c>
      <c r="L574" s="3"/>
      <c r="M574" s="3"/>
      <c r="N574" s="7">
        <f>offs445+Ampl445*SIN(2*PI()*freq445*('4v'!I562)+deph445*PI()/180)</f>
        <v>1.3854929499475217</v>
      </c>
      <c r="O574" s="8">
        <f>('4v'!J562-N574)^2</f>
        <v>2.9062937582179495E-9</v>
      </c>
      <c r="P574" s="9">
        <f>offs446+Ampl446*SIN(2*PI()*freq446*('4v'!I562-reta446)+deph446*PI()/180)</f>
        <v>0.9359457231754793</v>
      </c>
      <c r="Q574" s="10">
        <f>('4v'!K562-P574)^2</f>
        <v>3.8959653091687363E-5</v>
      </c>
      <c r="R574" s="3"/>
      <c r="S574" s="3"/>
      <c r="T574" s="7">
        <f>offs447+Ampl447*SIN(2*PI()*freq447*('4v'!M562)+deph447*PI()/180)</f>
        <v>1.519583887572016</v>
      </c>
      <c r="U574" s="8">
        <f>('4v'!N562-T574)^2</f>
        <v>1.0097444091939153E-5</v>
      </c>
      <c r="V574" s="9">
        <f>offs448+Ampl448*SIN(2*PI()*freq448*('4v'!M562-reta448)+deph448*PI()/180)</f>
        <v>0.92194718807257547</v>
      </c>
      <c r="W574" s="10">
        <f>('4v'!O562-V574)^2</f>
        <v>7.0871593711674633E-6</v>
      </c>
      <c r="X574" s="3"/>
      <c r="Y574" s="3"/>
      <c r="Z574" s="7">
        <f>offs449+Ampl449*SIN(2*PI()*freq449*('4v'!Q563)+deph449*PI()/180)</f>
        <v>-0.7635398224194927</v>
      </c>
      <c r="AA574" s="8">
        <f>('4v'!R563-Z574)^2</f>
        <v>6.7694799025748172E-6</v>
      </c>
      <c r="AB574" s="9">
        <f>offs450+Ampl450*SIN(2*PI()*freq450*('4v'!Q563-reta450)+deph450*PI()/180)</f>
        <v>0.76458780282832151</v>
      </c>
      <c r="AC574" s="10">
        <f>('4v'!S563-AB574)^2</f>
        <v>3.5925672344794991E-5</v>
      </c>
      <c r="AD574" s="3"/>
      <c r="AE574" s="3"/>
      <c r="AF574" s="7">
        <f>offs451+Ampl451*SIN(2*PI()*freq451*('4v'!U562)+deph451*PI()/180)</f>
        <v>-2.441531426219417</v>
      </c>
      <c r="AG574" s="8">
        <f>('4v'!V562-AF574)^2</f>
        <v>8.2160849124689792E-7</v>
      </c>
      <c r="AH574" s="9">
        <f>offs452+Ampl452*SIN(2*PI()*freq452*('4v'!U562-reta452)+deph452*PI()/180)</f>
        <v>0.82061680229310952</v>
      </c>
      <c r="AI574" s="10">
        <f>('4v'!W562-AH574)^2</f>
        <v>1.176354376981931E-5</v>
      </c>
      <c r="AL574" s="76"/>
      <c r="AN574" s="76"/>
      <c r="AO574" s="80"/>
    </row>
    <row r="575" spans="1:41" x14ac:dyDescent="0.25">
      <c r="A575" s="3"/>
      <c r="B575" s="7">
        <f>offs441+Ampl441*SIN(2*PI()*freq441*('4v'!A563)+deph441*PI()/180)</f>
        <v>1.5156504838793481</v>
      </c>
      <c r="C575" s="8">
        <f>('4v'!B563-B575)^2</f>
        <v>2.5216928010691183E-6</v>
      </c>
      <c r="D575" s="9">
        <f>offs442+Ampl442*SIN(2*PI()*freq442*('4v'!A563-reta442)+deph442*PI()/180)</f>
        <v>0.59052992633869894</v>
      </c>
      <c r="E575" s="10">
        <f>('4v'!C563-D575)^2</f>
        <v>1.5863588053360023E-4</v>
      </c>
      <c r="F575" s="3"/>
      <c r="G575" s="3"/>
      <c r="H575" s="7">
        <f>offs443+Ampl443*SIN(2*PI()*freq443*('4v'!E563)+deph443*PI()/180)</f>
        <v>0.91974969915204174</v>
      </c>
      <c r="I575" s="8">
        <f>('4v'!F563-H575)^2</f>
        <v>1.9971968579051151E-5</v>
      </c>
      <c r="J575" s="9">
        <f>offs444+Ampl444*SIN(2*PI()*freq444*('4v'!E563-reta444)+deph444*PI()/180)</f>
        <v>0.62491798391076703</v>
      </c>
      <c r="K575" s="10">
        <f>('4v'!G563-J575)^2</f>
        <v>4.4841095189179986E-4</v>
      </c>
      <c r="L575" s="3"/>
      <c r="M575" s="3"/>
      <c r="N575" s="7">
        <f>offs445+Ampl445*SIN(2*PI()*freq445*('4v'!I563)+deph445*PI()/180)</f>
        <v>1.3948908835878788</v>
      </c>
      <c r="O575" s="8">
        <f>('4v'!J563-N575)^2</f>
        <v>1.7775196674170212E-7</v>
      </c>
      <c r="P575" s="9">
        <f>offs446+Ampl446*SIN(2*PI()*freq446*('4v'!I563-reta446)+deph446*PI()/180)</f>
        <v>0.93339674281478691</v>
      </c>
      <c r="Q575" s="10">
        <f>('4v'!K563-P575)^2</f>
        <v>2.3858312752354797E-5</v>
      </c>
      <c r="R575" s="3"/>
      <c r="S575" s="3"/>
      <c r="T575" s="7">
        <f>offs447+Ampl447*SIN(2*PI()*freq447*('4v'!M563)+deph447*PI()/180)</f>
        <v>1.5233422858563601</v>
      </c>
      <c r="U575" s="8">
        <f>('4v'!N563-T575)^2</f>
        <v>9.1796629312168064E-6</v>
      </c>
      <c r="V575" s="9">
        <f>offs448+Ampl448*SIN(2*PI()*freq448*('4v'!M563-reta448)+deph448*PI()/180)</f>
        <v>0.9192393323862138</v>
      </c>
      <c r="W575" s="10">
        <f>('4v'!O563-V575)^2</f>
        <v>1.1675257641150192E-5</v>
      </c>
      <c r="X575" s="3"/>
      <c r="Y575" s="3"/>
      <c r="Z575" s="7">
        <f>offs449+Ampl449*SIN(2*PI()*freq449*('4v'!Q564)+deph449*PI()/180)</f>
        <v>-0.84972935056906029</v>
      </c>
      <c r="AA575" s="8">
        <f>('4v'!R564-Z575)^2</f>
        <v>8.1473171710945658E-6</v>
      </c>
      <c r="AB575" s="9">
        <f>offs450+Ampl450*SIN(2*PI()*freq450*('4v'!Q564-reta450)+deph450*PI()/180)</f>
        <v>0.76360248326275892</v>
      </c>
      <c r="AC575" s="10">
        <f>('4v'!S564-AB575)^2</f>
        <v>4.8462249217672525E-5</v>
      </c>
      <c r="AD575" s="3"/>
      <c r="AE575" s="3"/>
      <c r="AF575" s="7">
        <f>offs451+Ampl451*SIN(2*PI()*freq451*('4v'!U563)+deph451*PI()/180)</f>
        <v>-2.446511954897133</v>
      </c>
      <c r="AG575" s="8">
        <f>('4v'!V563-AF575)^2</f>
        <v>7.8147627372456497E-10</v>
      </c>
      <c r="AH575" s="9">
        <f>offs452+Ampl452*SIN(2*PI()*freq452*('4v'!U563-reta452)+deph452*PI()/180)</f>
        <v>0.82458805182664241</v>
      </c>
      <c r="AI575" s="10">
        <f>('4v'!W563-AH575)^2</f>
        <v>1.2208398167263226E-5</v>
      </c>
      <c r="AL575" s="76"/>
      <c r="AN575" s="76"/>
      <c r="AO575" s="80"/>
    </row>
    <row r="576" spans="1:41" x14ac:dyDescent="0.25">
      <c r="A576" s="3"/>
      <c r="B576" s="7">
        <f>offs441+Ampl441*SIN(2*PI()*freq441*('4v'!A564)+deph441*PI()/180)</f>
        <v>1.5111916212483774</v>
      </c>
      <c r="C576" s="8">
        <f>('4v'!B564-B576)^2</f>
        <v>8.9312592520028574E-6</v>
      </c>
      <c r="D576" s="9">
        <f>offs442+Ampl442*SIN(2*PI()*freq442*('4v'!A564-reta442)+deph442*PI()/180)</f>
        <v>0.58275295360680746</v>
      </c>
      <c r="E576" s="10">
        <f>('4v'!C564-D576)^2</f>
        <v>2.7112080428493305E-4</v>
      </c>
      <c r="F576" s="3"/>
      <c r="G576" s="3"/>
      <c r="H576" s="7">
        <f>offs443+Ampl443*SIN(2*PI()*freq443*('4v'!E564)+deph443*PI()/180)</f>
        <v>0.86506571729375903</v>
      </c>
      <c r="I576" s="8">
        <f>('4v'!F564-H576)^2</f>
        <v>6.3120668626187994E-6</v>
      </c>
      <c r="J576" s="9">
        <f>offs444+Ampl444*SIN(2*PI()*freq444*('4v'!E564-reta444)+deph444*PI()/180)</f>
        <v>0.62142884510247554</v>
      </c>
      <c r="K576" s="10">
        <f>('4v'!G564-J576)^2</f>
        <v>6.2174400032155774E-3</v>
      </c>
      <c r="L576" s="3"/>
      <c r="M576" s="3"/>
      <c r="N576" s="7">
        <f>offs445+Ampl445*SIN(2*PI()*freq445*('4v'!I564)+deph445*PI()/180)</f>
        <v>1.4039966812861027</v>
      </c>
      <c r="O576" s="8">
        <f>('4v'!J564-N576)^2</f>
        <v>7.5984569826729086E-7</v>
      </c>
      <c r="P576" s="9">
        <f>offs446+Ampl446*SIN(2*PI()*freq446*('4v'!I564-reta446)+deph446*PI()/180)</f>
        <v>0.93084045547161598</v>
      </c>
      <c r="Q576" s="10">
        <f>('4v'!K564-P576)^2</f>
        <v>1.2492934332338966E-5</v>
      </c>
      <c r="R576" s="3"/>
      <c r="S576" s="3"/>
      <c r="T576" s="7">
        <f>offs447+Ampl447*SIN(2*PI()*freq447*('4v'!M564)+deph447*PI()/180)</f>
        <v>1.5266124325140611</v>
      </c>
      <c r="U576" s="8">
        <f>('4v'!N564-T576)^2</f>
        <v>5.7297638518720264E-6</v>
      </c>
      <c r="V576" s="9">
        <f>offs448+Ampl448*SIN(2*PI()*freq448*('4v'!M564-reta448)+deph448*PI()/180)</f>
        <v>0.91652345001483582</v>
      </c>
      <c r="W576" s="10">
        <f>('4v'!O564-V576)^2</f>
        <v>1.7469557591583052E-5</v>
      </c>
      <c r="X576" s="3"/>
      <c r="Y576" s="3"/>
      <c r="Z576" s="7">
        <f>offs449+Ampl449*SIN(2*PI()*freq449*('4v'!Q565)+deph449*PI()/180)</f>
        <v>-0.93515424330129315</v>
      </c>
      <c r="AA576" s="8">
        <f>('4v'!R565-Z576)^2</f>
        <v>5.4814201958500469E-6</v>
      </c>
      <c r="AB576" s="9">
        <f>offs450+Ampl450*SIN(2*PI()*freq450*('4v'!Q565-reta450)+deph450*PI()/180)</f>
        <v>0.76285478916903959</v>
      </c>
      <c r="AC576" s="10">
        <f>('4v'!S565-AB576)^2</f>
        <v>3.8611175837273656E-5</v>
      </c>
      <c r="AD576" s="3"/>
      <c r="AE576" s="3"/>
      <c r="AF576" s="7">
        <f>offs451+Ampl451*SIN(2*PI()*freq451*('4v'!U564)+deph451*PI()/180)</f>
        <v>-2.4436348409187518</v>
      </c>
      <c r="AG576" s="8">
        <f>('4v'!V564-AF576)^2</f>
        <v>1.1169127275479144E-6</v>
      </c>
      <c r="AH576" s="9">
        <f>offs452+Ampl452*SIN(2*PI()*freq452*('4v'!U564-reta452)+deph452*PI()/180)</f>
        <v>0.82880317666564396</v>
      </c>
      <c r="AI576" s="10">
        <f>('4v'!W564-AH576)^2</f>
        <v>3.4231536940932169E-6</v>
      </c>
      <c r="AL576" s="76"/>
      <c r="AN576" s="76"/>
      <c r="AO576" s="80"/>
    </row>
    <row r="577" spans="1:41" x14ac:dyDescent="0.25">
      <c r="A577" s="3"/>
      <c r="B577" s="7">
        <f>offs441+Ampl441*SIN(2*PI()*freq441*('4v'!A565)+deph441*PI()/180)</f>
        <v>1.5054835360103009</v>
      </c>
      <c r="C577" s="8">
        <f>('4v'!B565-B577)^2</f>
        <v>9.8585701715828343E-6</v>
      </c>
      <c r="D577" s="9">
        <f>offs442+Ampl442*SIN(2*PI()*freq442*('4v'!A565-reta442)+deph442*PI()/180)</f>
        <v>0.57516342818157451</v>
      </c>
      <c r="E577" s="10">
        <f>('4v'!C565-D577)^2</f>
        <v>1.5219100423117054E-4</v>
      </c>
      <c r="F577" s="3"/>
      <c r="G577" s="3"/>
      <c r="H577" s="7">
        <f>offs443+Ampl443*SIN(2*PI()*freq443*('4v'!E565)+deph443*PI()/180)</f>
        <v>0.80848933870332718</v>
      </c>
      <c r="I577" s="8">
        <f>('4v'!F565-H577)^2</f>
        <v>5.9934937345266536E-6</v>
      </c>
      <c r="J577" s="9">
        <f>offs444+Ampl444*SIN(2*PI()*freq444*('4v'!E565-reta444)+deph444*PI()/180)</f>
        <v>0.61830543356991763</v>
      </c>
      <c r="K577" s="10">
        <f>('4v'!G565-J577)^2</f>
        <v>1.1030089636948615E-2</v>
      </c>
      <c r="L577" s="3"/>
      <c r="M577" s="3"/>
      <c r="N577" s="7">
        <f>offs445+Ampl445*SIN(2*PI()*freq445*('4v'!I565)+deph445*PI()/180)</f>
        <v>1.4128089051311785</v>
      </c>
      <c r="O577" s="8">
        <f>('4v'!J565-N577)^2</f>
        <v>6.6756855891435063E-9</v>
      </c>
      <c r="P577" s="9">
        <f>offs446+Ampl446*SIN(2*PI()*freq446*('4v'!I565-reta446)+deph446*PI()/180)</f>
        <v>0.92827726481337203</v>
      </c>
      <c r="Q577" s="10">
        <f>('4v'!K565-P577)^2</f>
        <v>4.80256349360618E-6</v>
      </c>
      <c r="R577" s="3"/>
      <c r="S577" s="3"/>
      <c r="T577" s="7">
        <f>offs447+Ampl447*SIN(2*PI()*freq447*('4v'!M565)+deph447*PI()/180)</f>
        <v>1.5293935206853631</v>
      </c>
      <c r="U577" s="8">
        <f>('4v'!N565-T577)^2</f>
        <v>1.0379097571613619E-5</v>
      </c>
      <c r="V577" s="9">
        <f>offs448+Ampl448*SIN(2*PI()*freq448*('4v'!M565-reta448)+deph448*PI()/180)</f>
        <v>0.91380021062093819</v>
      </c>
      <c r="W577" s="10">
        <f>('4v'!O565-V577)^2</f>
        <v>2.4500315901385667E-5</v>
      </c>
      <c r="X577" s="3"/>
      <c r="Y577" s="3"/>
      <c r="Z577" s="7">
        <f>offs449+Ampl449*SIN(2*PI()*freq449*('4v'!Q566)+deph449*PI()/180)</f>
        <v>-1.0196492777134156</v>
      </c>
      <c r="AA577" s="8">
        <f>('4v'!R566-Z577)^2</f>
        <v>8.1354881544477462E-6</v>
      </c>
      <c r="AB577" s="9">
        <f>offs450+Ampl450*SIN(2*PI()*freq450*('4v'!Q566-reta450)+deph450*PI()/180)</f>
        <v>0.76234616668522248</v>
      </c>
      <c r="AC577" s="10">
        <f>('4v'!S566-AB577)^2</f>
        <v>3.2548926906172388E-5</v>
      </c>
      <c r="AD577" s="3"/>
      <c r="AE577" s="3"/>
      <c r="AF577" s="7">
        <f>offs451+Ampl451*SIN(2*PI()*freq451*('4v'!U565)+deph451*PI()/180)</f>
        <v>-2.4329114389387181</v>
      </c>
      <c r="AG577" s="8">
        <f>('4v'!V565-AF577)^2</f>
        <v>4.2125055971667077E-6</v>
      </c>
      <c r="AH577" s="9">
        <f>offs452+Ampl452*SIN(2*PI()*freq452*('4v'!U565-reta452)+deph452*PI()/180)</f>
        <v>0.83324554163808207</v>
      </c>
      <c r="AI577" s="10">
        <f>('4v'!W565-AH577)^2</f>
        <v>5.6955809902993618E-6</v>
      </c>
      <c r="AL577" s="76"/>
      <c r="AN577" s="76"/>
      <c r="AO577" s="80"/>
    </row>
    <row r="578" spans="1:41" x14ac:dyDescent="0.25">
      <c r="A578" s="3"/>
      <c r="B578" s="7">
        <f>offs441+Ampl441*SIN(2*PI()*freq441*('4v'!A566)+deph441*PI()/180)</f>
        <v>1.4985298335140995</v>
      </c>
      <c r="C578" s="8">
        <f>('4v'!B566-B578)^2</f>
        <v>4.1837982606017632E-6</v>
      </c>
      <c r="D578" s="9">
        <f>offs442+Ampl442*SIN(2*PI()*freq442*('4v'!A566-reta442)+deph442*PI()/180)</f>
        <v>0.56776614376992796</v>
      </c>
      <c r="E578" s="10">
        <f>('4v'!C566-D578)^2</f>
        <v>3.6747313335308694E-5</v>
      </c>
      <c r="F578" s="3"/>
      <c r="G578" s="3"/>
      <c r="H578" s="7">
        <f>offs443+Ampl443*SIN(2*PI()*freq443*('4v'!E566)+deph443*PI()/180)</f>
        <v>0.75010096151051409</v>
      </c>
      <c r="I578" s="8">
        <f>('4v'!F566-H578)^2</f>
        <v>1.7605899807549737E-5</v>
      </c>
      <c r="J578" s="9">
        <f>offs444+Ampl444*SIN(2*PI()*freq444*('4v'!E566-reta444)+deph444*PI()/180)</f>
        <v>0.61555218785179044</v>
      </c>
      <c r="K578" s="10">
        <f>('4v'!G566-J578)^2</f>
        <v>4.3163852559011942E-4</v>
      </c>
      <c r="L578" s="3"/>
      <c r="M578" s="3"/>
      <c r="N578" s="7">
        <f>offs445+Ampl445*SIN(2*PI()*freq445*('4v'!I566)+deph445*PI()/180)</f>
        <v>1.4213261635708063</v>
      </c>
      <c r="O578" s="8">
        <f>('4v'!J566-N578)^2</f>
        <v>3.8819575209445073E-7</v>
      </c>
      <c r="P578" s="9">
        <f>offs446+Ampl446*SIN(2*PI()*freq446*('4v'!I566-reta446)+deph446*PI()/180)</f>
        <v>0.92570757559757322</v>
      </c>
      <c r="Q578" s="10">
        <f>('4v'!K566-P578)^2</f>
        <v>7.3087863547676993E-7</v>
      </c>
      <c r="R578" s="3"/>
      <c r="S578" s="3"/>
      <c r="T578" s="7">
        <f>offs447+Ampl447*SIN(2*PI()*freq447*('4v'!M566)+deph447*PI()/180)</f>
        <v>1.5316848641783749</v>
      </c>
      <c r="U578" s="8">
        <f>('4v'!N566-T578)^2</f>
        <v>1.267270416586029E-5</v>
      </c>
      <c r="V578" s="9">
        <f>offs448+Ampl448*SIN(2*PI()*freq448*('4v'!M566-reta448)+deph448*PI()/180)</f>
        <v>0.9110702856810583</v>
      </c>
      <c r="W578" s="10">
        <f>('4v'!O566-V578)^2</f>
        <v>3.2793653430363125E-5</v>
      </c>
      <c r="X578" s="3"/>
      <c r="Y578" s="3"/>
      <c r="Z578" s="7">
        <f>offs449+Ampl449*SIN(2*PI()*freq449*('4v'!Q567)+deph449*PI()/180)</f>
        <v>-1.1030510293701272</v>
      </c>
      <c r="AA578" s="8">
        <f>('4v'!R567-Z578)^2</f>
        <v>1.783397706095784E-5</v>
      </c>
      <c r="AB578" s="9">
        <f>offs450+Ampl450*SIN(2*PI()*freq450*('4v'!Q567-reta450)+deph450*PI()/180)</f>
        <v>0.76207759955363952</v>
      </c>
      <c r="AC578" s="10">
        <f>('4v'!S567-AB578)^2</f>
        <v>1.2135465850117511E-5</v>
      </c>
      <c r="AD578" s="3"/>
      <c r="AE578" s="3"/>
      <c r="AF578" s="7">
        <f>offs451+Ampl451*SIN(2*PI()*freq451*('4v'!U566)+deph451*PI()/180)</f>
        <v>-2.4143840693255911</v>
      </c>
      <c r="AG578" s="8">
        <f>('4v'!V566-AF578)^2</f>
        <v>1.2167619370600521E-6</v>
      </c>
      <c r="AH578" s="9">
        <f>offs452+Ampl452*SIN(2*PI()*freq452*('4v'!U566-reta452)+deph452*PI()/180)</f>
        <v>0.83789761475893376</v>
      </c>
      <c r="AI578" s="10">
        <f>('4v'!W566-AH578)^2</f>
        <v>1.3891327499765122E-6</v>
      </c>
      <c r="AL578" s="76"/>
      <c r="AN578" s="76"/>
      <c r="AO578" s="80"/>
    </row>
    <row r="579" spans="1:41" x14ac:dyDescent="0.25">
      <c r="A579" s="3"/>
      <c r="B579" s="7">
        <f>offs441+Ampl441*SIN(2*PI()*freq441*('4v'!A567)+deph441*PI()/180)</f>
        <v>1.4903349058673112</v>
      </c>
      <c r="C579" s="8">
        <f>('4v'!B567-B579)^2</f>
        <v>2.765588514711721E-6</v>
      </c>
      <c r="D579" s="9">
        <f>offs442+Ampl442*SIN(2*PI()*freq442*('4v'!A567-reta442)+deph442*PI()/180)</f>
        <v>0.56056577265525109</v>
      </c>
      <c r="E579" s="10">
        <f>('4v'!C567-D579)^2</f>
        <v>1.2227102123514894E-5</v>
      </c>
      <c r="F579" s="3"/>
      <c r="G579" s="3"/>
      <c r="H579" s="7">
        <f>offs443+Ampl443*SIN(2*PI()*freq443*('4v'!E567)+deph443*PI()/180)</f>
        <v>0.68998355879425488</v>
      </c>
      <c r="I579" s="8">
        <f>('4v'!F567-H579)^2</f>
        <v>1.4186079356334579E-5</v>
      </c>
      <c r="J579" s="9">
        <f>offs444+Ampl444*SIN(2*PI()*freq444*('4v'!E567-reta444)+deph444*PI()/180)</f>
        <v>0.61317302046091382</v>
      </c>
      <c r="K579" s="10">
        <f>('4v'!G567-J579)^2</f>
        <v>9.4816724164924621E-3</v>
      </c>
      <c r="L579" s="3"/>
      <c r="M579" s="3"/>
      <c r="N579" s="7">
        <f>offs445+Ampl445*SIN(2*PI()*freq445*('4v'!I567)+deph445*PI()/180)</f>
        <v>1.429547111631144</v>
      </c>
      <c r="O579" s="8">
        <f>('4v'!J567-N579)^2</f>
        <v>8.4939885028018773E-7</v>
      </c>
      <c r="P579" s="9">
        <f>offs446+Ampl446*SIN(2*PI()*freq446*('4v'!I567-reta446)+deph446*PI()/180)</f>
        <v>0.92313179360793529</v>
      </c>
      <c r="Q579" s="10">
        <f>('4v'!K567-P579)^2</f>
        <v>2.2615123402025738E-7</v>
      </c>
      <c r="R579" s="3"/>
      <c r="S579" s="3"/>
      <c r="T579" s="7">
        <f>offs447+Ampl447*SIN(2*PI()*freq447*('4v'!M567)+deph447*PI()/180)</f>
        <v>1.5334858976383752</v>
      </c>
      <c r="U579" s="8">
        <f>('4v'!N567-T579)^2</f>
        <v>1.1613016588262318E-5</v>
      </c>
      <c r="V579" s="9">
        <f>offs448+Ampl448*SIN(2*PI()*freq448*('4v'!M567-reta448)+deph448*PI()/180)</f>
        <v>0.90833434832020721</v>
      </c>
      <c r="W579" s="10">
        <f>('4v'!O567-V579)^2</f>
        <v>4.2372180040955845E-5</v>
      </c>
      <c r="X579" s="3"/>
      <c r="Y579" s="3"/>
      <c r="Z579" s="7">
        <f>offs449+Ampl449*SIN(2*PI()*freq449*('4v'!Q568)+deph449*PI()/180)</f>
        <v>-1.1851981883878082</v>
      </c>
      <c r="AA579" s="8">
        <f>('4v'!R568-Z579)^2</f>
        <v>5.6891236453356694E-6</v>
      </c>
      <c r="AB579" s="9">
        <f>offs450+Ampl450*SIN(2*PI()*freq450*('4v'!Q568-reta450)+deph450*PI()/180)</f>
        <v>0.76204960721820991</v>
      </c>
      <c r="AC579" s="10">
        <f>('4v'!S568-AB579)^2</f>
        <v>2.2578284522166118E-6</v>
      </c>
      <c r="AD579" s="3"/>
      <c r="AE579" s="3"/>
      <c r="AF579" s="7">
        <f>offs451+Ampl451*SIN(2*PI()*freq451*('4v'!U567)+deph451*PI()/180)</f>
        <v>-2.3881258511428829</v>
      </c>
      <c r="AG579" s="8">
        <f>('4v'!V567-AF579)^2</f>
        <v>5.5155059313303818E-8</v>
      </c>
      <c r="AH579" s="9">
        <f>offs452+Ampl452*SIN(2*PI()*freq452*('4v'!U567-reta452)+deph452*PI()/180)</f>
        <v>0.84274103642092146</v>
      </c>
      <c r="AI579" s="10">
        <f>('4v'!W567-AH579)^2</f>
        <v>2.6580874546864523E-8</v>
      </c>
      <c r="AL579" s="76"/>
      <c r="AN579" s="76"/>
      <c r="AO579" s="80"/>
    </row>
    <row r="580" spans="1:41" x14ac:dyDescent="0.25">
      <c r="A580" s="3"/>
      <c r="B580" s="7">
        <f>offs441+Ampl441*SIN(2*PI()*freq441*('4v'!A568)+deph441*PI()/180)</f>
        <v>1.4809039291618822</v>
      </c>
      <c r="C580" s="8">
        <f>('4v'!B568-B580)^2</f>
        <v>3.9909218042346909E-6</v>
      </c>
      <c r="D580" s="9">
        <f>offs442+Ampl442*SIN(2*PI()*freq442*('4v'!A568-reta442)+deph442*PI()/180)</f>
        <v>0.55356686274626843</v>
      </c>
      <c r="E580" s="10">
        <f>('4v'!C568-D580)^2</f>
        <v>1.1015840136191846E-4</v>
      </c>
      <c r="F580" s="3"/>
      <c r="G580" s="3"/>
      <c r="H580" s="7">
        <f>offs443+Ampl443*SIN(2*PI()*freq443*('4v'!E568)+deph443*PI()/180)</f>
        <v>0.62822256067336446</v>
      </c>
      <c r="I580" s="8">
        <f>('4v'!F568-H580)^2</f>
        <v>2.4805771984163376E-5</v>
      </c>
      <c r="J580" s="9">
        <f>offs444+Ampl444*SIN(2*PI()*freq444*('4v'!E568-reta444)+deph444*PI()/180)</f>
        <v>0.61117131232433519</v>
      </c>
      <c r="K580" s="10">
        <f>('4v'!G568-J580)^2</f>
        <v>5.7436506885273986E-5</v>
      </c>
      <c r="L580" s="3"/>
      <c r="M580" s="3"/>
      <c r="N580" s="7">
        <f>offs445+Ampl445*SIN(2*PI()*freq445*('4v'!I568)+deph445*PI()/180)</f>
        <v>1.437470451129192</v>
      </c>
      <c r="O580" s="8">
        <f>('4v'!J568-N580)^2</f>
        <v>9.5818796023386861E-6</v>
      </c>
      <c r="P580" s="9">
        <f>offs446+Ampl446*SIN(2*PI()*freq446*('4v'!I568-reta446)+deph446*PI()/180)</f>
        <v>0.92055032559029393</v>
      </c>
      <c r="Q580" s="10">
        <f>('4v'!K568-P580)^2</f>
        <v>2.3343075849247316E-8</v>
      </c>
      <c r="R580" s="3"/>
      <c r="S580" s="3"/>
      <c r="T580" s="7">
        <f>offs447+Ampl447*SIN(2*PI()*freq447*('4v'!M568)+deph447*PI()/180)</f>
        <v>1.5347961766873073</v>
      </c>
      <c r="U580" s="8">
        <f>('4v'!N568-T580)^2</f>
        <v>7.6448748848176581E-6</v>
      </c>
      <c r="V580" s="9">
        <f>offs448+Ampl448*SIN(2*PI()*freq448*('4v'!M568-reta448)+deph448*PI()/180)</f>
        <v>0.90559307314589466</v>
      </c>
      <c r="W580" s="10">
        <f>('4v'!O568-V580)^2</f>
        <v>5.3254044137026406E-5</v>
      </c>
      <c r="X580" s="3"/>
      <c r="Y580" s="3"/>
      <c r="Z580" s="7">
        <f>offs449+Ampl449*SIN(2*PI()*freq449*('4v'!Q569)+deph449*PI()/180)</f>
        <v>-1.265931871428903</v>
      </c>
      <c r="AA580" s="8">
        <f>('4v'!R569-Z580)^2</f>
        <v>2.4938751848414318E-5</v>
      </c>
      <c r="AB580" s="9">
        <f>offs450+Ampl450*SIN(2*PI()*freq450*('4v'!Q569-reta450)+deph450*PI()/180)</f>
        <v>0.76226224381976726</v>
      </c>
      <c r="AC580" s="10">
        <f>('4v'!S569-AB580)^2</f>
        <v>5.6528001238841995E-8</v>
      </c>
      <c r="AD580" s="3"/>
      <c r="AE580" s="3"/>
      <c r="AF580" s="7">
        <f>offs451+Ampl451*SIN(2*PI()*freq451*('4v'!U568)+deph451*PI()/180)</f>
        <v>-2.3542404135815227</v>
      </c>
      <c r="AG580" s="8">
        <f>('4v'!V568-AF580)^2</f>
        <v>2.2692818785963922E-6</v>
      </c>
      <c r="AH580" s="9">
        <f>offs452+Ampl452*SIN(2*PI()*freq452*('4v'!U568-reta452)+deph452*PI()/180)</f>
        <v>0.84775669185149394</v>
      </c>
      <c r="AI580" s="10">
        <f>('4v'!W568-AH580)^2</f>
        <v>6.9395794212854808E-6</v>
      </c>
      <c r="AL580" s="76"/>
      <c r="AN580" s="76"/>
      <c r="AO580" s="80"/>
    </row>
    <row r="581" spans="1:41" x14ac:dyDescent="0.25">
      <c r="A581" s="3"/>
      <c r="B581" s="7">
        <f>offs441+Ampl441*SIN(2*PI()*freq441*('4v'!A569)+deph441*PI()/180)</f>
        <v>1.4702428602048379</v>
      </c>
      <c r="C581" s="8">
        <f>('4v'!B569-B581)^2</f>
        <v>1.2149775591691457E-6</v>
      </c>
      <c r="D581" s="9">
        <f>offs442+Ampl442*SIN(2*PI()*freq442*('4v'!A569-reta442)+deph442*PI()/180)</f>
        <v>0.54677383470448881</v>
      </c>
      <c r="E581" s="10">
        <f>('4v'!C569-D581)^2</f>
        <v>2.351795629328865E-4</v>
      </c>
      <c r="F581" s="3"/>
      <c r="G581" s="3"/>
      <c r="H581" s="7">
        <f>offs443+Ampl443*SIN(2*PI()*freq443*('4v'!E569)+deph443*PI()/180)</f>
        <v>0.5649057329056586</v>
      </c>
      <c r="I581" s="8">
        <f>('4v'!F569-H581)^2</f>
        <v>1.477838949263592E-5</v>
      </c>
      <c r="J581" s="9">
        <f>offs444+Ampl444*SIN(2*PI()*freq444*('4v'!E569-reta444)+deph444*PI()/180)</f>
        <v>0.609549907978848</v>
      </c>
      <c r="K581" s="10">
        <f>('4v'!G569-J581)^2</f>
        <v>4.7506429398926622E-3</v>
      </c>
      <c r="L581" s="3"/>
      <c r="M581" s="3"/>
      <c r="N581" s="7">
        <f>offs445+Ampl445*SIN(2*PI()*freq445*('4v'!I569)+deph445*PI()/180)</f>
        <v>1.4450949308777938</v>
      </c>
      <c r="O581" s="8">
        <f>('4v'!J569-N581)^2</f>
        <v>2.3625149258057101E-5</v>
      </c>
      <c r="P581" s="9">
        <f>offs446+Ampl446*SIN(2*PI()*freq446*('4v'!I569-reta446)+deph446*PI()/180)</f>
        <v>0.91796357918837457</v>
      </c>
      <c r="Q581" s="10">
        <f>('4v'!K569-P581)^2</f>
        <v>7.5050290678453565E-6</v>
      </c>
      <c r="R581" s="3"/>
      <c r="S581" s="3"/>
      <c r="T581" s="7">
        <f>offs447+Ampl447*SIN(2*PI()*freq447*('4v'!M569)+deph447*PI()/180)</f>
        <v>1.5356153780334221</v>
      </c>
      <c r="U581" s="8">
        <f>('4v'!N569-T581)^2</f>
        <v>2.6602198253478563E-6</v>
      </c>
      <c r="V581" s="9">
        <f>offs448+Ampl448*SIN(2*PI()*freq448*('4v'!M569-reta448)+deph448*PI()/180)</f>
        <v>0.90284713608178968</v>
      </c>
      <c r="W581" s="10">
        <f>('4v'!O569-V581)^2</f>
        <v>6.5453826521901334E-5</v>
      </c>
      <c r="X581" s="3"/>
      <c r="Y581" s="3"/>
      <c r="Z581" s="7">
        <f>offs449+Ampl449*SIN(2*PI()*freq449*('4v'!Q570)+deph449*PI()/180)</f>
        <v>-1.34509592900306</v>
      </c>
      <c r="AA581" s="8">
        <f>('4v'!R570-Z581)^2</f>
        <v>4.5238269840573173E-6</v>
      </c>
      <c r="AB581" s="9">
        <f>offs450+Ampl450*SIN(2*PI()*freq450*('4v'!Q570-reta450)+deph450*PI()/180)</f>
        <v>0.76271509809134463</v>
      </c>
      <c r="AC581" s="10">
        <f>('4v'!S570-AB581)^2</f>
        <v>3.0203030441081336E-6</v>
      </c>
      <c r="AD581" s="3"/>
      <c r="AE581" s="3"/>
      <c r="AF581" s="7">
        <f>offs451+Ampl451*SIN(2*PI()*freq451*('4v'!U569)+deph451*PI()/180)</f>
        <v>-2.312861486982781</v>
      </c>
      <c r="AG581" s="8">
        <f>('4v'!V569-AF581)^2</f>
        <v>7.6370041963376302E-6</v>
      </c>
      <c r="AH581" s="9">
        <f>offs452+Ampl452*SIN(2*PI()*freq452*('4v'!U569-reta452)+deph452*PI()/180)</f>
        <v>0.85292478655010173</v>
      </c>
      <c r="AI581" s="10">
        <f>('4v'!W569-AH581)^2</f>
        <v>1.1057044487384043E-5</v>
      </c>
      <c r="AL581" s="76"/>
      <c r="AN581" s="76"/>
      <c r="AO581" s="80"/>
    </row>
    <row r="582" spans="1:41" x14ac:dyDescent="0.25">
      <c r="A582" s="3"/>
      <c r="B582" s="7">
        <f>offs441+Ampl441*SIN(2*PI()*freq441*('4v'!A570)+deph441*PI()/180)</f>
        <v>1.4583584327558348</v>
      </c>
      <c r="C582" s="8">
        <f>('4v'!B570-B582)^2</f>
        <v>8.7709360275157955E-7</v>
      </c>
      <c r="D582" s="9">
        <f>offs442+Ampl442*SIN(2*PI()*freq442*('4v'!A570-reta442)+deph442*PI()/180)</f>
        <v>0.54019097915202119</v>
      </c>
      <c r="E582" s="10">
        <f>('4v'!C570-D582)^2</f>
        <v>6.8005106096149536E-5</v>
      </c>
      <c r="F582" s="3"/>
      <c r="G582" s="3"/>
      <c r="H582" s="7">
        <f>offs443+Ampl443*SIN(2*PI()*freq443*('4v'!E570)+deph443*PI()/180)</f>
        <v>0.50012305216801867</v>
      </c>
      <c r="I582" s="8">
        <f>('4v'!F570-H582)^2</f>
        <v>1.7421005724535674E-5</v>
      </c>
      <c r="J582" s="9">
        <f>offs444+Ampl444*SIN(2*PI()*freq444*('4v'!E570-reta444)+deph444*PI()/180)</f>
        <v>0.6083111115287485</v>
      </c>
      <c r="K582" s="10">
        <f>('4v'!G570-J582)^2</f>
        <v>3.1323511532282918E-3</v>
      </c>
      <c r="L582" s="3"/>
      <c r="M582" s="3"/>
      <c r="N582" s="7">
        <f>offs445+Ampl445*SIN(2*PI()*freq445*('4v'!I570)+deph445*PI()/180)</f>
        <v>1.4524193468832114</v>
      </c>
      <c r="O582" s="8">
        <f>('4v'!J570-N582)^2</f>
        <v>1.9118641543855274E-5</v>
      </c>
      <c r="P582" s="9">
        <f>offs446+Ampl446*SIN(2*PI()*freq446*('4v'!I570-reta446)+deph446*PI()/180)</f>
        <v>0.91537196287942046</v>
      </c>
      <c r="Q582" s="10">
        <f>('4v'!K570-P582)^2</f>
        <v>1.141106722737098E-5</v>
      </c>
      <c r="R582" s="3"/>
      <c r="S582" s="3"/>
      <c r="T582" s="7">
        <f>offs447+Ampl447*SIN(2*PI()*freq447*('4v'!M570)+deph447*PI()/180)</f>
        <v>1.5359432995510451</v>
      </c>
      <c r="U582" s="8">
        <f>('4v'!N570-T582)^2</f>
        <v>3.8374441646487438E-6</v>
      </c>
      <c r="V582" s="9">
        <f>offs448+Ampl448*SIN(2*PI()*freq448*('4v'!M570-reta448)+deph448*PI()/180)</f>
        <v>0.90009721420105615</v>
      </c>
      <c r="W582" s="10">
        <f>('4v'!O570-V582)^2</f>
        <v>4.8080713780419116E-5</v>
      </c>
      <c r="X582" s="3"/>
      <c r="Y582" s="3"/>
      <c r="Z582" s="7">
        <f>offs449+Ampl449*SIN(2*PI()*freq449*('4v'!Q571)+deph449*PI()/180)</f>
        <v>-1.4225372474806419</v>
      </c>
      <c r="AA582" s="8">
        <f>('4v'!R571-Z582)^2</f>
        <v>6.0651499716047899E-6</v>
      </c>
      <c r="AB582" s="9">
        <f>offs450+Ampl450*SIN(2*PI()*freq450*('4v'!Q571-reta450)+deph450*PI()/180)</f>
        <v>0.7634072941536183</v>
      </c>
      <c r="AC582" s="10">
        <f>('4v'!S571-AB582)^2</f>
        <v>8.9922367531239852E-6</v>
      </c>
      <c r="AD582" s="3"/>
      <c r="AE582" s="3"/>
      <c r="AF582" s="7">
        <f>offs451+Ampl451*SIN(2*PI()*freq451*('4v'!U570)+deph451*PI()/180)</f>
        <v>-2.2641523750657093</v>
      </c>
      <c r="AG582" s="8">
        <f>('4v'!V570-AF582)^2</f>
        <v>6.9940410430717142E-6</v>
      </c>
      <c r="AH582" s="9">
        <f>offs452+Ampl452*SIN(2*PI()*freq452*('4v'!U570-reta452)+deph452*PI()/180)</f>
        <v>0.85822492440804743</v>
      </c>
      <c r="AI582" s="10">
        <f>('4v'!W570-AH582)^2</f>
        <v>1.5086043204001822E-5</v>
      </c>
      <c r="AL582" s="76"/>
      <c r="AN582" s="76"/>
      <c r="AO582" s="80"/>
    </row>
    <row r="583" spans="1:41" x14ac:dyDescent="0.25">
      <c r="A583" s="3"/>
      <c r="B583" s="7">
        <f>offs441+Ampl441*SIN(2*PI()*freq441*('4v'!A571)+deph441*PI()/180)</f>
        <v>1.4452581532739734</v>
      </c>
      <c r="C583" s="8">
        <f>('4v'!B571-B583)^2</f>
        <v>1.1980274226592328E-5</v>
      </c>
      <c r="D583" s="9">
        <f>offs442+Ampl442*SIN(2*PI()*freq442*('4v'!A571-reta442)+deph442*PI()/180)</f>
        <v>0.53382245396152572</v>
      </c>
      <c r="E583" s="10">
        <f>('4v'!C571-D583)^2</f>
        <v>1.0200070044014557E-6</v>
      </c>
      <c r="F583" s="3"/>
      <c r="G583" s="3"/>
      <c r="H583" s="7">
        <f>offs443+Ampl443*SIN(2*PI()*freq443*('4v'!E571)+deph443*PI()/180)</f>
        <v>0.43396657819460649</v>
      </c>
      <c r="I583" s="8">
        <f>('4v'!F571-H583)^2</f>
        <v>3.1761674748389575E-10</v>
      </c>
      <c r="J583" s="9">
        <f>offs444+Ampl444*SIN(2*PI()*freq444*('4v'!E571-reta444)+deph444*PI()/180)</f>
        <v>0.60745668337157765</v>
      </c>
      <c r="K583" s="10">
        <f>('4v'!G571-J583)^2</f>
        <v>1.0385818028644756E-4</v>
      </c>
      <c r="L583" s="3"/>
      <c r="M583" s="3"/>
      <c r="N583" s="7">
        <f>offs445+Ampl445*SIN(2*PI()*freq445*('4v'!I571)+deph445*PI()/180)</f>
        <v>1.4594425425352493</v>
      </c>
      <c r="O583" s="8">
        <f>('4v'!J571-N583)^2</f>
        <v>1.2839197080915256E-5</v>
      </c>
      <c r="P583" s="9">
        <f>offs446+Ampl446*SIN(2*PI()*freq446*('4v'!I571-reta446)+deph446*PI()/180)</f>
        <v>0.91277588590968983</v>
      </c>
      <c r="Q583" s="10">
        <f>('4v'!K571-P583)^2</f>
        <v>3.5689919681860869E-5</v>
      </c>
      <c r="R583" s="3"/>
      <c r="S583" s="3"/>
      <c r="T583" s="7">
        <f>offs447+Ampl447*SIN(2*PI()*freq447*('4v'!M571)+deph447*PI()/180)</f>
        <v>1.5357798603304491</v>
      </c>
      <c r="U583" s="8">
        <f>('4v'!N571-T583)^2</f>
        <v>3.2238214366426924E-6</v>
      </c>
      <c r="V583" s="9">
        <f>offs448+Ampl448*SIN(2*PI()*freq448*('4v'!M571-reta448)+deph448*PI()/180)</f>
        <v>0.89734398555940509</v>
      </c>
      <c r="W583" s="10">
        <f>('4v'!O571-V583)^2</f>
        <v>5.9816680862608275E-5</v>
      </c>
      <c r="X583" s="3"/>
      <c r="Y583" s="3"/>
      <c r="Z583" s="7">
        <f>offs449+Ampl449*SIN(2*PI()*freq449*('4v'!Q572)+deph449*PI()/180)</f>
        <v>-1.4981060452344874</v>
      </c>
      <c r="AA583" s="8">
        <f>('4v'!R572-Z583)^2</f>
        <v>9.4000786241689564E-6</v>
      </c>
      <c r="AB583" s="9">
        <f>offs450+Ampl450*SIN(2*PI()*freq450*('4v'!Q572-reta450)+deph450*PI()/180)</f>
        <v>0.7643374932089726</v>
      </c>
      <c r="AC583" s="10">
        <f>('4v'!S572-AB583)^2</f>
        <v>4.2787203445266193E-6</v>
      </c>
      <c r="AD583" s="3"/>
      <c r="AE583" s="3"/>
      <c r="AF583" s="7">
        <f>offs451+Ampl451*SIN(2*PI()*freq451*('4v'!U571)+deph451*PI()/180)</f>
        <v>-2.2083053104419683</v>
      </c>
      <c r="AG583" s="8">
        <f>('4v'!V571-AF583)^2</f>
        <v>3.4250518402075428E-6</v>
      </c>
      <c r="AH583" s="9">
        <f>offs452+Ampl452*SIN(2*PI()*freq452*('4v'!U571-reta452)+deph452*PI()/180)</f>
        <v>0.86363618820260823</v>
      </c>
      <c r="AI583" s="10">
        <f>('4v'!W571-AH583)^2</f>
        <v>3.9511429952229156E-5</v>
      </c>
      <c r="AL583" s="76"/>
      <c r="AN583" s="76"/>
      <c r="AO583" s="80"/>
    </row>
    <row r="584" spans="1:41" x14ac:dyDescent="0.25">
      <c r="A584" s="3"/>
      <c r="B584" s="7">
        <f>offs441+Ampl441*SIN(2*PI()*freq441*('4v'!A572)+deph441*PI()/180)</f>
        <v>1.4309502961765572</v>
      </c>
      <c r="C584" s="8">
        <f>('4v'!B572-B584)^2</f>
        <v>2.2833070020137298E-5</v>
      </c>
      <c r="D584" s="9">
        <f>offs442+Ampl442*SIN(2*PI()*freq442*('4v'!A572-reta442)+deph442*PI()/180)</f>
        <v>0.52767228163001156</v>
      </c>
      <c r="E584" s="10">
        <f>('4v'!C572-D584)^2</f>
        <v>1.0157723504317627E-5</v>
      </c>
      <c r="F584" s="3"/>
      <c r="G584" s="3"/>
      <c r="H584" s="7">
        <f>offs443+Ampl443*SIN(2*PI()*freq443*('4v'!E572)+deph443*PI()/180)</f>
        <v>0.36653032295493959</v>
      </c>
      <c r="I584" s="8">
        <f>('4v'!F572-H584)^2</f>
        <v>8.1705817893256283E-6</v>
      </c>
      <c r="J584" s="9">
        <f>offs444+Ampl444*SIN(2*PI()*freq444*('4v'!E572-reta444)+deph444*PI()/180)</f>
        <v>0.60698783769650011</v>
      </c>
      <c r="K584" s="10">
        <f>('4v'!G572-J584)^2</f>
        <v>2.4549757727373615E-4</v>
      </c>
      <c r="L584" s="3"/>
      <c r="M584" s="3"/>
      <c r="N584" s="7">
        <f>offs445+Ampl445*SIN(2*PI()*freq445*('4v'!I572)+deph445*PI()/180)</f>
        <v>1.4661634087898996</v>
      </c>
      <c r="O584" s="8">
        <f>('4v'!J572-N584)^2</f>
        <v>2.8989479331692286E-7</v>
      </c>
      <c r="P584" s="9">
        <f>offs446+Ampl446*SIN(2*PI()*freq446*('4v'!I572-reta446)+deph446*PI()/180)</f>
        <v>0.91017575822983099</v>
      </c>
      <c r="Q584" s="10">
        <f>('4v'!K572-P584)^2</f>
        <v>7.3517450448575895E-5</v>
      </c>
      <c r="R584" s="3"/>
      <c r="S584" s="3"/>
      <c r="T584" s="7">
        <f>offs447+Ampl447*SIN(2*PI()*freq447*('4v'!M572)+deph447*PI()/180)</f>
        <v>1.5351251006978157</v>
      </c>
      <c r="U584" s="8">
        <f>('4v'!N572-T584)^2</f>
        <v>9.5719740174886381E-6</v>
      </c>
      <c r="V584" s="9">
        <f>offs448+Ampl448*SIN(2*PI()*freq448*('4v'!M572-reta448)+deph448*PI()/180)</f>
        <v>0.89458812902790419</v>
      </c>
      <c r="W584" s="10">
        <f>('4v'!O572-V584)^2</f>
        <v>4.3345513512934275E-5</v>
      </c>
      <c r="X584" s="3"/>
      <c r="Y584" s="3"/>
      <c r="Z584" s="7">
        <f>offs449+Ampl449*SIN(2*PI()*freq449*('4v'!Q573)+deph449*PI()/180)</f>
        <v>-1.5716561623371492</v>
      </c>
      <c r="AA584" s="8">
        <f>('4v'!R573-Z584)^2</f>
        <v>3.2351497278944716E-5</v>
      </c>
      <c r="AB584" s="9">
        <f>offs450+Ampl450*SIN(2*PI()*freq450*('4v'!Q573-reta450)+deph450*PI()/180)</f>
        <v>0.76550389613090974</v>
      </c>
      <c r="AC584" s="10">
        <f>('4v'!S573-AB584)^2</f>
        <v>8.1516181032942272E-6</v>
      </c>
      <c r="AD584" s="3"/>
      <c r="AE584" s="3"/>
      <c r="AF584" s="7">
        <f>offs451+Ampl451*SIN(2*PI()*freq451*('4v'!U572)+deph451*PI()/180)</f>
        <v>-2.1455406959615315</v>
      </c>
      <c r="AG584" s="8">
        <f>('4v'!V572-AF584)^2</f>
        <v>4.4745111751611062E-6</v>
      </c>
      <c r="AH584" s="9">
        <f>offs452+Ampl452*SIN(2*PI()*freq452*('4v'!U572-reta452)+deph452*PI()/180)</f>
        <v>0.86913722214775835</v>
      </c>
      <c r="AI584" s="10">
        <f>('4v'!W572-AH584)^2</f>
        <v>4.4139784149937114E-5</v>
      </c>
      <c r="AL584" s="76"/>
      <c r="AN584" s="76"/>
      <c r="AO584" s="80"/>
    </row>
    <row r="585" spans="1:41" x14ac:dyDescent="0.25">
      <c r="A585" s="3"/>
      <c r="B585" s="7">
        <f>offs441+Ampl441*SIN(2*PI()*freq441*('4v'!A573)+deph441*PI()/180)</f>
        <v>1.415443898612796</v>
      </c>
      <c r="C585" s="8">
        <f>('4v'!B573-B585)^2</f>
        <v>9.8168189111835921E-7</v>
      </c>
      <c r="D585" s="9">
        <f>offs442+Ampl442*SIN(2*PI()*freq442*('4v'!A573-reta442)+deph442*PI()/180)</f>
        <v>0.52174434673814241</v>
      </c>
      <c r="E585" s="10">
        <f>('4v'!C573-D585)^2</f>
        <v>2.8654205943302505E-4</v>
      </c>
      <c r="F585" s="3"/>
      <c r="G585" s="3"/>
      <c r="H585" s="7">
        <f>offs443+Ampl443*SIN(2*PI()*freq443*('4v'!E573)+deph443*PI()/180)</f>
        <v>0.29791011705774906</v>
      </c>
      <c r="I585" s="8">
        <f>('4v'!F573-H585)^2</f>
        <v>4.1540223772947795E-7</v>
      </c>
      <c r="J585" s="9">
        <f>offs444+Ampl444*SIN(2*PI()*freq444*('4v'!E573-reta444)+deph444*PI()/180)</f>
        <v>0.60690524075887486</v>
      </c>
      <c r="K585" s="10">
        <f>('4v'!G573-J585)^2</f>
        <v>4.3229031499559724E-6</v>
      </c>
      <c r="L585" s="3"/>
      <c r="M585" s="3"/>
      <c r="N585" s="7">
        <f>offs445+Ampl445*SIN(2*PI()*freq445*('4v'!I573)+deph445*PI()/180)</f>
        <v>1.4725808843444694</v>
      </c>
      <c r="O585" s="8">
        <f>('4v'!J573-N585)^2</f>
        <v>7.3377324908698247E-7</v>
      </c>
      <c r="P585" s="9">
        <f>offs446+Ampl446*SIN(2*PI()*freq446*('4v'!I573-reta446)+deph446*PI()/180)</f>
        <v>0.90757199043014591</v>
      </c>
      <c r="Q585" s="10">
        <f>('4v'!K573-P585)^2</f>
        <v>1.2494767438365849E-4</v>
      </c>
      <c r="R585" s="3"/>
      <c r="S585" s="3"/>
      <c r="T585" s="7">
        <f>offs447+Ampl447*SIN(2*PI()*freq447*('4v'!M573)+deph447*PI()/180)</f>
        <v>1.5339791822052871</v>
      </c>
      <c r="U585" s="8">
        <f>('4v'!N573-T585)^2</f>
        <v>3.7944788351385579E-6</v>
      </c>
      <c r="V585" s="9">
        <f>offs448+Ampl448*SIN(2*PI()*freq448*('4v'!M573-reta448)+deph448*PI()/180)</f>
        <v>0.89183032412558738</v>
      </c>
      <c r="W585" s="10">
        <f>('4v'!O573-V585)^2</f>
        <v>5.4588689133272623E-5</v>
      </c>
      <c r="X585" s="3"/>
      <c r="Y585" s="3"/>
      <c r="Z585" s="7">
        <f>offs449+Ampl449*SIN(2*PI()*freq449*('4v'!Q574)+deph449*PI()/180)</f>
        <v>-1.643045343253291</v>
      </c>
      <c r="AA585" s="8">
        <f>('4v'!R574-Z585)^2</f>
        <v>2.1258155635973393E-5</v>
      </c>
      <c r="AB585" s="9">
        <f>offs450+Ampl450*SIN(2*PI()*freq450*('4v'!Q574-reta450)+deph450*PI()/180)</f>
        <v>0.76690424694379555</v>
      </c>
      <c r="AC585" s="10">
        <f>('4v'!S574-AB585)^2</f>
        <v>2.8748395835717811E-5</v>
      </c>
      <c r="AD585" s="3"/>
      <c r="AE585" s="3"/>
      <c r="AF585" s="7">
        <f>offs451+Ampl451*SIN(2*PI()*freq451*('4v'!U573)+deph451*PI()/180)</f>
        <v>-2.0761062348833255</v>
      </c>
      <c r="AG585" s="8">
        <f>('4v'!V573-AF585)^2</f>
        <v>5.1156093832529154E-7</v>
      </c>
      <c r="AH585" s="9">
        <f>offs452+Ampl452*SIN(2*PI()*freq452*('4v'!U573-reta452)+deph452*PI()/180)</f>
        <v>0.87470631617569972</v>
      </c>
      <c r="AI585" s="10">
        <f>('4v'!W573-AH585)^2</f>
        <v>4.8089839743012119E-5</v>
      </c>
      <c r="AL585" s="76"/>
      <c r="AN585" s="76"/>
      <c r="AO585" s="80"/>
    </row>
    <row r="586" spans="1:41" x14ac:dyDescent="0.25">
      <c r="A586" s="3"/>
      <c r="B586" s="7">
        <f>offs441+Ampl441*SIN(2*PI()*freq441*('4v'!A574)+deph441*PI()/180)</f>
        <v>1.3987487547557453</v>
      </c>
      <c r="C586" s="8">
        <f>('4v'!B574-B586)^2</f>
        <v>6.2956677858349056E-9</v>
      </c>
      <c r="D586" s="9">
        <f>offs442+Ampl442*SIN(2*PI()*freq442*('4v'!A574-reta442)+deph442*PI()/180)</f>
        <v>0.51604239349665204</v>
      </c>
      <c r="E586" s="10">
        <f>('4v'!C574-D586)^2</f>
        <v>4.275096506203888E-4</v>
      </c>
      <c r="F586" s="3"/>
      <c r="G586" s="3"/>
      <c r="H586" s="7">
        <f>offs443+Ampl443*SIN(2*PI()*freq443*('4v'!E574)+deph443*PI()/180)</f>
        <v>0.22820347357042836</v>
      </c>
      <c r="I586" s="8">
        <f>('4v'!F574-H586)^2</f>
        <v>1.0262242916432997E-5</v>
      </c>
      <c r="J586" s="9">
        <f>offs444+Ampl444*SIN(2*PI()*freq444*('4v'!E574-reta444)+deph444*PI()/180)</f>
        <v>0.60720900993346993</v>
      </c>
      <c r="K586" s="10">
        <f>('4v'!G574-J586)^2</f>
        <v>3.2280465684092575E-5</v>
      </c>
      <c r="L586" s="3"/>
      <c r="M586" s="3"/>
      <c r="N586" s="7">
        <f>offs445+Ampl445*SIN(2*PI()*freq445*('4v'!I574)+deph445*PI()/180)</f>
        <v>1.4786939558051748</v>
      </c>
      <c r="O586" s="8">
        <f>('4v'!J574-N586)^2</f>
        <v>1.8230827205438434E-6</v>
      </c>
      <c r="P586" s="9">
        <f>offs446+Ampl446*SIN(2*PI()*freq446*('4v'!I574-reta446)+deph446*PI()/180)</f>
        <v>0.90496499367575434</v>
      </c>
      <c r="Q586" s="10">
        <f>('4v'!K574-P586)^2</f>
        <v>1.3999306071481969E-4</v>
      </c>
      <c r="R586" s="3"/>
      <c r="S586" s="3"/>
      <c r="T586" s="7">
        <f>offs447+Ampl447*SIN(2*PI()*freq447*('4v'!M574)+deph447*PI()/180)</f>
        <v>1.5323423875911049</v>
      </c>
      <c r="U586" s="8">
        <f>('4v'!N574-T586)^2</f>
        <v>5.1269530095794149E-6</v>
      </c>
      <c r="V586" s="9">
        <f>offs448+Ampl448*SIN(2*PI()*freq448*('4v'!M574-reta448)+deph448*PI()/180)</f>
        <v>0.88907125085190386</v>
      </c>
      <c r="W586" s="10">
        <f>('4v'!O574-V586)^2</f>
        <v>3.8953066103728033E-5</v>
      </c>
      <c r="X586" s="3"/>
      <c r="Y586" s="3"/>
      <c r="Z586" s="7">
        <f>offs449+Ampl449*SIN(2*PI()*freq449*('4v'!Q575)+deph449*PI()/180)</f>
        <v>-1.7121355119804662</v>
      </c>
      <c r="AA586" s="8">
        <f>('4v'!R575-Z586)^2</f>
        <v>1.5058187269745188E-5</v>
      </c>
      <c r="AB586" s="9">
        <f>offs450+Ampl450*SIN(2*PI()*freq450*('4v'!Q575-reta450)+deph450*PI()/180)</f>
        <v>0.76853583718621077</v>
      </c>
      <c r="AC586" s="10">
        <f>('4v'!S575-AB586)^2</f>
        <v>5.831098251869706E-5</v>
      </c>
      <c r="AD586" s="3"/>
      <c r="AE586" s="3"/>
      <c r="AF586" s="7">
        <f>offs451+Ampl451*SIN(2*PI()*freq451*('4v'!U574)+deph451*PI()/180)</f>
        <v>-2.0002759533036416</v>
      </c>
      <c r="AG586" s="8">
        <f>('4v'!V574-AF586)^2</f>
        <v>8.0289968205470158E-7</v>
      </c>
      <c r="AH586" s="9">
        <f>offs452+Ampl452*SIN(2*PI()*freq452*('4v'!U574-reta452)+deph452*PI()/180)</f>
        <v>0.88032149161658091</v>
      </c>
      <c r="AI586" s="10">
        <f>('4v'!W574-AH586)^2</f>
        <v>8.338444535645404E-5</v>
      </c>
      <c r="AL586" s="76"/>
      <c r="AN586" s="76"/>
      <c r="AO586" s="80"/>
    </row>
    <row r="587" spans="1:41" x14ac:dyDescent="0.25">
      <c r="A587" s="3"/>
      <c r="B587" s="7">
        <f>offs441+Ampl441*SIN(2*PI()*freq441*('4v'!A575)+deph441*PI()/180)</f>
        <v>1.3808754096160984</v>
      </c>
      <c r="C587" s="8">
        <f>('4v'!B575-B587)^2</f>
        <v>1.4031795571157853E-7</v>
      </c>
      <c r="D587" s="9">
        <f>offs442+Ampl442*SIN(2*PI()*freq442*('4v'!A575-reta442)+deph442*PI()/180)</f>
        <v>0.51057002338141955</v>
      </c>
      <c r="E587" s="10">
        <f>('4v'!C575-D587)^2</f>
        <v>1.1074776957245677E-4</v>
      </c>
      <c r="F587" s="3"/>
      <c r="G587" s="3"/>
      <c r="H587" s="7">
        <f>offs443+Ampl443*SIN(2*PI()*freq443*('4v'!E575)+deph443*PI()/180)</f>
        <v>0.15750944944763989</v>
      </c>
      <c r="I587" s="8">
        <f>('4v'!F575-H587)^2</f>
        <v>7.9633986850350672E-6</v>
      </c>
      <c r="J587" s="9">
        <f>offs444+Ampl444*SIN(2*PI()*freq444*('4v'!E575-reta444)+deph444*PI()/180)</f>
        <v>0.60789871354766623</v>
      </c>
      <c r="K587" s="10">
        <f>('4v'!G575-J587)^2</f>
        <v>1.9407889656915655E-3</v>
      </c>
      <c r="L587" s="3"/>
      <c r="M587" s="3"/>
      <c r="N587" s="7">
        <f>offs445+Ampl445*SIN(2*PI()*freq445*('4v'!I575)+deph445*PI()/180)</f>
        <v>1.4845016578471677</v>
      </c>
      <c r="O587" s="8">
        <f>('4v'!J575-N587)^2</f>
        <v>1.6862265113837453E-6</v>
      </c>
      <c r="P587" s="9">
        <f>offs446+Ampl446*SIN(2*PI()*freq446*('4v'!I575-reta446)+deph446*PI()/180)</f>
        <v>0.9023551796416649</v>
      </c>
      <c r="Q587" s="10">
        <f>('4v'!K575-P587)^2</f>
        <v>1.5596413982377945E-4</v>
      </c>
      <c r="R587" s="3"/>
      <c r="S587" s="3"/>
      <c r="T587" s="7">
        <f>offs447+Ampl447*SIN(2*PI()*freq447*('4v'!M575)+deph447*PI()/180)</f>
        <v>1.5302151207098478</v>
      </c>
      <c r="U587" s="8">
        <f>('4v'!N575-T587)^2</f>
        <v>4.3686463842486987E-6</v>
      </c>
      <c r="V587" s="9">
        <f>offs448+Ampl448*SIN(2*PI()*freq448*('4v'!M575-reta448)+deph448*PI()/180)</f>
        <v>0.88631158951904809</v>
      </c>
      <c r="W587" s="10">
        <f>('4v'!O575-V587)^2</f>
        <v>2.5955463523063663E-5</v>
      </c>
      <c r="X587" s="3"/>
      <c r="Y587" s="3"/>
      <c r="Z587" s="7">
        <f>offs449+Ampl449*SIN(2*PI()*freq449*('4v'!Q576)+deph449*PI()/180)</f>
        <v>-1.7787930391061599</v>
      </c>
      <c r="AA587" s="8">
        <f>('4v'!R576-Z587)^2</f>
        <v>1.3169357169020131E-5</v>
      </c>
      <c r="AB587" s="9">
        <f>offs450+Ampl450*SIN(2*PI()*freq450*('4v'!Q576-reta450)+deph450*PI()/180)</f>
        <v>0.77039551114946947</v>
      </c>
      <c r="AC587" s="10">
        <f>('4v'!S576-AB587)^2</f>
        <v>1.3538460079082101E-4</v>
      </c>
      <c r="AD587" s="3"/>
      <c r="AE587" s="3"/>
      <c r="AF587" s="7">
        <f>offs451+Ampl451*SIN(2*PI()*freq451*('4v'!U575)+deph451*PI()/180)</f>
        <v>-1.9183491187003141</v>
      </c>
      <c r="AG587" s="8">
        <f>('4v'!V575-AF587)^2</f>
        <v>7.5343733493657675E-6</v>
      </c>
      <c r="AH587" s="9">
        <f>offs452+Ampl452*SIN(2*PI()*freq452*('4v'!U575-reta452)+deph452*PI()/180)</f>
        <v>0.8859605879382666</v>
      </c>
      <c r="AI587" s="10">
        <f>('4v'!W575-AH587)^2</f>
        <v>8.7448907548332906E-5</v>
      </c>
      <c r="AL587" s="76"/>
      <c r="AN587" s="76"/>
      <c r="AO587" s="80"/>
    </row>
    <row r="588" spans="1:41" x14ac:dyDescent="0.25">
      <c r="A588" s="3"/>
      <c r="B588" s="7">
        <f>offs441+Ampl441*SIN(2*PI()*freq441*('4v'!A576)+deph441*PI()/180)</f>
        <v>1.3618351523817331</v>
      </c>
      <c r="C588" s="8">
        <f>('4v'!B576-B588)^2</f>
        <v>4.2830470607372282E-6</v>
      </c>
      <c r="D588" s="9">
        <f>offs442+Ampl442*SIN(2*PI()*freq442*('4v'!A576-reta442)+deph442*PI()/180)</f>
        <v>0.50533069285870158</v>
      </c>
      <c r="E588" s="10">
        <f>('4v'!C576-D588)^2</f>
        <v>1.6356420253157578E-5</v>
      </c>
      <c r="F588" s="3"/>
      <c r="G588" s="3"/>
      <c r="H588" s="7">
        <f>offs443+Ampl443*SIN(2*PI()*freq443*('4v'!E576)+deph443*PI()/180)</f>
        <v>8.5928504765957592E-2</v>
      </c>
      <c r="I588" s="8">
        <f>('4v'!F576-H588)^2</f>
        <v>1.5967635106941087E-7</v>
      </c>
      <c r="J588" s="9">
        <f>offs444+Ampl444*SIN(2*PI()*freq444*('4v'!E576-reta444)+deph444*PI()/180)</f>
        <v>0.60897337149488828</v>
      </c>
      <c r="K588" s="10">
        <f>('4v'!G576-J588)^2</f>
        <v>2.7820696791121501E-3</v>
      </c>
      <c r="L588" s="3"/>
      <c r="M588" s="3"/>
      <c r="N588" s="7">
        <f>offs445+Ampl445*SIN(2*PI()*freq445*('4v'!I576)+deph445*PI()/180)</f>
        <v>1.4900030733669705</v>
      </c>
      <c r="O588" s="8">
        <f>('4v'!J576-N588)^2</f>
        <v>8.8469707022146612E-7</v>
      </c>
      <c r="P588" s="9">
        <f>offs446+Ampl446*SIN(2*PI()*freq446*('4v'!I576-reta446)+deph446*PI()/180)</f>
        <v>0.89974296044776736</v>
      </c>
      <c r="Q588" s="10">
        <f>('4v'!K576-P588)^2</f>
        <v>2.2803354308512794E-4</v>
      </c>
      <c r="R588" s="3"/>
      <c r="S588" s="3"/>
      <c r="T588" s="7">
        <f>offs447+Ampl447*SIN(2*PI()*freq447*('4v'!M576)+deph447*PI()/180)</f>
        <v>1.5275979064327876</v>
      </c>
      <c r="U588" s="8">
        <f>('4v'!N576-T588)^2</f>
        <v>1.1418765780478288E-5</v>
      </c>
      <c r="V588" s="9">
        <f>offs448+Ampl448*SIN(2*PI()*freq448*('4v'!M576-reta448)+deph448*PI()/180)</f>
        <v>0.88355202058421423</v>
      </c>
      <c r="W588" s="10">
        <f>('4v'!O576-V588)^2</f>
        <v>1.5586462507979994E-5</v>
      </c>
      <c r="X588" s="3"/>
      <c r="Y588" s="3"/>
      <c r="Z588" s="7">
        <f>offs449+Ampl449*SIN(2*PI()*freq449*('4v'!Q577)+deph449*PI()/180)</f>
        <v>-1.8428890002645224</v>
      </c>
      <c r="AA588" s="8">
        <f>('4v'!R577-Z588)^2</f>
        <v>1.5888193891227825E-5</v>
      </c>
      <c r="AB588" s="9">
        <f>offs450+Ampl450*SIN(2*PI()*freq450*('4v'!Q577-reta450)+deph450*PI()/180)</f>
        <v>0.77247967198117207</v>
      </c>
      <c r="AC588" s="10">
        <f>('4v'!S577-AB588)^2</f>
        <v>1.3234956316478976E-4</v>
      </c>
      <c r="AD588" s="3"/>
      <c r="AE588" s="3"/>
      <c r="AF588" s="7">
        <f>offs451+Ampl451*SIN(2*PI()*freq451*('4v'!U576)+deph451*PI()/180)</f>
        <v>-1.8306490588607096</v>
      </c>
      <c r="AG588" s="8">
        <f>('4v'!V576-AF588)^2</f>
        <v>2.0312518433028242E-5</v>
      </c>
      <c r="AH588" s="9">
        <f>offs452+Ampl452*SIN(2*PI()*freq452*('4v'!U576-reta452)+deph452*PI()/180)</f>
        <v>0.89160135020383302</v>
      </c>
      <c r="AI588" s="10">
        <f>('4v'!W576-AH588)^2</f>
        <v>9.159733752087053E-5</v>
      </c>
      <c r="AL588" s="76"/>
      <c r="AN588" s="76"/>
      <c r="AO588" s="80"/>
    </row>
    <row r="589" spans="1:41" x14ac:dyDescent="0.25">
      <c r="A589" s="3"/>
      <c r="B589" s="7">
        <f>offs441+Ampl441*SIN(2*PI()*freq441*('4v'!A577)+deph441*PI()/180)</f>
        <v>1.3416400092872158</v>
      </c>
      <c r="C589" s="8">
        <f>('4v'!B577-B589)^2</f>
        <v>2.9974608058501695E-7</v>
      </c>
      <c r="D589" s="9">
        <f>offs442+Ampl442*SIN(2*PI()*freq442*('4v'!A577-reta442)+deph442*PI()/180)</f>
        <v>0.50032771120195285</v>
      </c>
      <c r="E589" s="10">
        <f>('4v'!C577-D589)^2</f>
        <v>5.0327514702337379E-5</v>
      </c>
      <c r="F589" s="3"/>
      <c r="G589" s="3"/>
      <c r="H589" s="7">
        <f>offs443+Ampl443*SIN(2*PI()*freq443*('4v'!E577)+deph443*PI()/180)</f>
        <v>1.356235996459576E-2</v>
      </c>
      <c r="I589" s="8">
        <f>('4v'!F577-H589)^2</f>
        <v>2.5014005501415437E-7</v>
      </c>
      <c r="J589" s="9">
        <f>offs444+Ampl444*SIN(2*PI()*freq444*('4v'!E577-reta444)+deph444*PI()/180)</f>
        <v>0.61043145662738918</v>
      </c>
      <c r="K589" s="10">
        <f>('4v'!G577-J589)^2</f>
        <v>6.047386127055485E-6</v>
      </c>
      <c r="L589" s="3"/>
      <c r="M589" s="3"/>
      <c r="N589" s="7">
        <f>offs445+Ampl445*SIN(2*PI()*freq445*('4v'!I577)+deph445*PI()/180)</f>
        <v>1.4951973336272977</v>
      </c>
      <c r="O589" s="8">
        <f>('4v'!J577-N589)^2</f>
        <v>7.5885719336512911E-8</v>
      </c>
      <c r="P589" s="9">
        <f>offs446+Ampl446*SIN(2*PI()*freq446*('4v'!I577-reta446)+deph446*PI()/180)</f>
        <v>0.89712874859375435</v>
      </c>
      <c r="Q589" s="10">
        <f>('4v'!K577-P589)^2</f>
        <v>2.484362749896974E-4</v>
      </c>
      <c r="R589" s="3"/>
      <c r="S589" s="3"/>
      <c r="T589" s="7">
        <f>offs447+Ampl447*SIN(2*PI()*freq447*('4v'!M577)+deph447*PI()/180)</f>
        <v>1.5244913905183857</v>
      </c>
      <c r="U589" s="8">
        <f>('4v'!N577-T589)^2</f>
        <v>4.9540989160249718E-6</v>
      </c>
      <c r="V589" s="9">
        <f>offs448+Ampl448*SIN(2*PI()*freq448*('4v'!M577-reta448)+deph448*PI()/180)</f>
        <v>0.88079322448181363</v>
      </c>
      <c r="W589" s="10">
        <f>('4v'!O577-V589)^2</f>
        <v>7.8428871676027635E-6</v>
      </c>
      <c r="X589" s="3"/>
      <c r="Y589" s="3"/>
      <c r="Z589" s="7">
        <f>offs449+Ampl449*SIN(2*PI()*freq449*('4v'!Q578)+deph449*PI()/180)</f>
        <v>-1.9042994254929342</v>
      </c>
      <c r="AA589" s="8">
        <f>('4v'!R578-Z589)^2</f>
        <v>9.7504715521770191E-6</v>
      </c>
      <c r="AB589" s="9">
        <f>offs450+Ampl450*SIN(2*PI()*freq450*('4v'!Q578-reta450)+deph450*PI()/180)</f>
        <v>0.77478428864198734</v>
      </c>
      <c r="AC589" s="10">
        <f>('4v'!S578-AB589)^2</f>
        <v>1.2438297063514453E-4</v>
      </c>
      <c r="AD589" s="3"/>
      <c r="AE589" s="3"/>
      <c r="AF589" s="7">
        <f>offs451+Ampl451*SIN(2*PI()*freq451*('4v'!U577)+deph451*PI()/180)</f>
        <v>-1.7375218858546713</v>
      </c>
      <c r="AG589" s="8">
        <f>('4v'!V577-AF589)^2</f>
        <v>1.5086342693942833E-5</v>
      </c>
      <c r="AH589" s="9">
        <f>offs452+Ampl452*SIN(2*PI()*freq452*('4v'!U577-reta452)+deph452*PI()/180)</f>
        <v>0.89722151690163721</v>
      </c>
      <c r="AI589" s="10">
        <f>('4v'!W577-AH589)^2</f>
        <v>6.1724326674861025E-5</v>
      </c>
      <c r="AL589" s="76"/>
      <c r="AN589" s="76"/>
      <c r="AO589" s="80"/>
    </row>
    <row r="590" spans="1:41" x14ac:dyDescent="0.25">
      <c r="A590" s="3"/>
      <c r="B590" s="7">
        <f>offs441+Ampl441*SIN(2*PI()*freq441*('4v'!A578)+deph441*PI()/180)</f>
        <v>1.3203027360177755</v>
      </c>
      <c r="C590" s="8">
        <f>('4v'!B578-B590)^2</f>
        <v>1.6029131826269068E-7</v>
      </c>
      <c r="D590" s="9">
        <f>offs442+Ampl442*SIN(2*PI()*freq442*('4v'!A578-reta442)+deph442*PI()/180)</f>
        <v>0.49556423840161873</v>
      </c>
      <c r="E590" s="10">
        <f>('4v'!C578-D590)^2</f>
        <v>1.9073713592732342E-4</v>
      </c>
      <c r="F590" s="3"/>
      <c r="G590" s="3"/>
      <c r="H590" s="7">
        <f>offs443+Ampl443*SIN(2*PI()*freq443*('4v'!E578)+deph443*PI()/180)</f>
        <v>-5.9486148704889386E-2</v>
      </c>
      <c r="I590" s="8">
        <f>('4v'!F578-H590)^2</f>
        <v>6.8814473572995274E-6</v>
      </c>
      <c r="J590" s="9">
        <f>offs444+Ampl444*SIN(2*PI()*freq444*('4v'!E578-reta444)+deph444*PI()/180)</f>
        <v>0.61227089692641057</v>
      </c>
      <c r="K590" s="10">
        <f>('4v'!G578-J590)^2</f>
        <v>2.7159416357316279E-3</v>
      </c>
      <c r="L590" s="3"/>
      <c r="M590" s="3"/>
      <c r="N590" s="7">
        <f>offs445+Ampl445*SIN(2*PI()*freq445*('4v'!I578)+deph445*PI()/180)</f>
        <v>1.500083618394241</v>
      </c>
      <c r="O590" s="8">
        <f>('4v'!J578-N590)^2</f>
        <v>1.5763013280094484E-6</v>
      </c>
      <c r="P590" s="9">
        <f>offs446+Ampl446*SIN(2*PI()*freq446*('4v'!I578-reta446)+deph446*PI()/180)</f>
        <v>0.89451295689398269</v>
      </c>
      <c r="Q590" s="10">
        <f>('4v'!K578-P590)^2</f>
        <v>2.6976528775065912E-4</v>
      </c>
      <c r="R590" s="3"/>
      <c r="S590" s="3"/>
      <c r="T590" s="7">
        <f>offs447+Ampl447*SIN(2*PI()*freq447*('4v'!M578)+deph447*PI()/180)</f>
        <v>1.5208963394529598</v>
      </c>
      <c r="U590" s="8">
        <f>('4v'!N578-T590)^2</f>
        <v>6.4362647447398008E-6</v>
      </c>
      <c r="V590" s="9">
        <f>offs448+Ampl448*SIN(2*PI()*freq448*('4v'!M578-reta448)+deph448*PI()/180)</f>
        <v>0.87803588145569811</v>
      </c>
      <c r="W590" s="10">
        <f>('4v'!O578-V590)^2</f>
        <v>2.7278107836110676E-6</v>
      </c>
      <c r="X590" s="3"/>
      <c r="Y590" s="3"/>
      <c r="Z590" s="7">
        <f>offs449+Ampl449*SIN(2*PI()*freq449*('4v'!Q579)+deph449*PI()/180)</f>
        <v>-1.9629055390061176</v>
      </c>
      <c r="AA590" s="8">
        <f>('4v'!R579-Z590)^2</f>
        <v>9.6749675944635579E-6</v>
      </c>
      <c r="AB590" s="9">
        <f>offs450+Ampl450*SIN(2*PI()*freq450*('4v'!Q579-reta450)+deph450*PI()/180)</f>
        <v>0.7773049037022095</v>
      </c>
      <c r="AC590" s="10">
        <f>('4v'!S579-AB590)^2</f>
        <v>1.1206543482609381E-4</v>
      </c>
      <c r="AD590" s="3"/>
      <c r="AE590" s="3"/>
      <c r="AF590" s="7">
        <f>offs451+Ampl451*SIN(2*PI()*freq451*('4v'!U578)+deph451*PI()/180)</f>
        <v>-1.639335130088295</v>
      </c>
      <c r="AG590" s="8">
        <f>('4v'!V578-AF590)^2</f>
        <v>1.9491076337278404E-5</v>
      </c>
      <c r="AH590" s="9">
        <f>offs452+Ampl452*SIN(2*PI()*freq452*('4v'!U578-reta452)+deph452*PI()/180)</f>
        <v>0.90279890780133276</v>
      </c>
      <c r="AI590" s="10">
        <f>('4v'!W578-AH590)^2</f>
        <v>3.8255365506014505E-5</v>
      </c>
      <c r="AL590" s="76"/>
      <c r="AN590" s="76"/>
      <c r="AO590" s="80"/>
    </row>
    <row r="591" spans="1:41" x14ac:dyDescent="0.25">
      <c r="A591" s="3"/>
      <c r="B591" s="7">
        <f>offs441+Ampl441*SIN(2*PI()*freq441*('4v'!A579)+deph441*PI()/180)</f>
        <v>1.297836809652539</v>
      </c>
      <c r="C591" s="8">
        <f>('4v'!B579-B591)^2</f>
        <v>6.3721392219011332E-6</v>
      </c>
      <c r="D591" s="9">
        <f>offs442+Ampl442*SIN(2*PI()*freq442*('4v'!A579-reta442)+deph442*PI()/180)</f>
        <v>0.49104328316921736</v>
      </c>
      <c r="E591" s="10">
        <f>('4v'!C579-D591)^2</f>
        <v>2.0809265074182688E-4</v>
      </c>
      <c r="F591" s="3"/>
      <c r="G591" s="3"/>
      <c r="H591" s="7">
        <f>offs443+Ampl443*SIN(2*PI()*freq443*('4v'!E579)+deph443*PI()/180)</f>
        <v>-0.13311321531455367</v>
      </c>
      <c r="I591" s="8">
        <f>('4v'!F579-H591)^2</f>
        <v>1.5921005924268853E-6</v>
      </c>
      <c r="J591" s="9">
        <f>offs444+Ampl444*SIN(2*PI()*freq444*('4v'!E579-reta444)+deph444*PI()/180)</f>
        <v>0.61448907844663592</v>
      </c>
      <c r="K591" s="10">
        <f>('4v'!G579-J591)^2</f>
        <v>1.9862333946942907E-3</v>
      </c>
      <c r="L591" s="3"/>
      <c r="M591" s="3"/>
      <c r="N591" s="7">
        <f>offs445+Ampl445*SIN(2*PI()*freq445*('4v'!I579)+deph445*PI()/180)</f>
        <v>1.5046611560667917</v>
      </c>
      <c r="O591" s="8">
        <f>('4v'!J579-N591)^2</f>
        <v>6.9347603821804297E-10</v>
      </c>
      <c r="P591" s="9">
        <f>offs446+Ampl446*SIN(2*PI()*freq446*('4v'!I579-reta446)+deph446*PI()/180)</f>
        <v>0.89189599841228473</v>
      </c>
      <c r="Q591" s="10">
        <f>('4v'!K579-P591)^2</f>
        <v>2.9201210175250434E-4</v>
      </c>
      <c r="R591" s="3"/>
      <c r="S591" s="3"/>
      <c r="T591" s="7">
        <f>offs447+Ampl447*SIN(2*PI()*freq447*('4v'!M579)+deph447*PI()/180)</f>
        <v>1.516813640261566</v>
      </c>
      <c r="U591" s="8">
        <f>('4v'!N579-T591)^2</f>
        <v>5.5721031157684113E-6</v>
      </c>
      <c r="V591" s="9">
        <f>offs448+Ampl448*SIN(2*PI()*freq448*('4v'!M579-reta448)+deph448*PI()/180)</f>
        <v>0.8752806713914304</v>
      </c>
      <c r="W591" s="10">
        <f>('4v'!O579-V591)^2</f>
        <v>2.5056893188532359E-7</v>
      </c>
      <c r="X591" s="3"/>
      <c r="Y591" s="3"/>
      <c r="Z591" s="7">
        <f>offs449+Ampl449*SIN(2*PI()*freq449*('4v'!Q580)+deph449*PI()/180)</f>
        <v>-2.0185939889240148</v>
      </c>
      <c r="AA591" s="8">
        <f>('4v'!R580-Z591)^2</f>
        <v>2.4339455830017111E-8</v>
      </c>
      <c r="AB591" s="9">
        <f>offs450+Ampl450*SIN(2*PI()*freq450*('4v'!Q580-reta450)+deph450*PI()/180)</f>
        <v>0.78003664196300959</v>
      </c>
      <c r="AC591" s="10">
        <f>('4v'!S580-AB591)^2</f>
        <v>9.6184271665720179E-5</v>
      </c>
      <c r="AD591" s="3"/>
      <c r="AE591" s="3"/>
      <c r="AF591" s="7">
        <f>offs451+Ampl451*SIN(2*PI()*freq451*('4v'!U579)+deph451*PI()/180)</f>
        <v>-1.5364762898293269</v>
      </c>
      <c r="AG591" s="8">
        <f>('4v'!V579-AF591)^2</f>
        <v>1.4120385726780566E-5</v>
      </c>
      <c r="AH591" s="9">
        <f>offs452+Ampl452*SIN(2*PI()*freq452*('4v'!U579-reta452)+deph452*PI()/180)</f>
        <v>0.90831151148910616</v>
      </c>
      <c r="AI591" s="10">
        <f>('4v'!W579-AH591)^2</f>
        <v>2.097171502140875E-5</v>
      </c>
      <c r="AL591" s="76"/>
      <c r="AN591" s="76"/>
      <c r="AO591" s="80"/>
    </row>
    <row r="592" spans="1:41" x14ac:dyDescent="0.25">
      <c r="A592" s="3"/>
      <c r="B592" s="7">
        <f>offs441+Ampl441*SIN(2*PI()*freq441*('4v'!A580)+deph441*PI()/180)</f>
        <v>1.2742564201521205</v>
      </c>
      <c r="C592" s="8">
        <f>('4v'!B580-B592)^2</f>
        <v>5.6711619409251247E-6</v>
      </c>
      <c r="D592" s="9">
        <f>offs442+Ampl442*SIN(2*PI()*freq442*('4v'!A580-reta442)+deph442*PI()/180)</f>
        <v>0.48676770103697276</v>
      </c>
      <c r="E592" s="10">
        <f>('4v'!C580-D592)^2</f>
        <v>7.9841354628468501E-5</v>
      </c>
      <c r="F592" s="3"/>
      <c r="G592" s="3"/>
      <c r="H592" s="7">
        <f>offs443+Ampl443*SIN(2*PI()*freq443*('4v'!E580)+deph443*PI()/180)</f>
        <v>-0.20721421177395677</v>
      </c>
      <c r="I592" s="8">
        <f>('4v'!F580-H592)^2</f>
        <v>1.1106810812007238E-5</v>
      </c>
      <c r="J592" s="9">
        <f>offs444+Ampl444*SIN(2*PI()*freq444*('4v'!E580-reta444)+deph444*PI()/180)</f>
        <v>0.61708284903074873</v>
      </c>
      <c r="K592" s="10">
        <f>('4v'!G580-J592)^2</f>
        <v>1.3106217080364444E-5</v>
      </c>
      <c r="L592" s="3"/>
      <c r="M592" s="3"/>
      <c r="N592" s="7">
        <f>offs445+Ampl445*SIN(2*PI()*freq445*('4v'!I580)+deph445*PI()/180)</f>
        <v>1.5089292237986869</v>
      </c>
      <c r="O592" s="8">
        <f>('4v'!J580-N592)^2</f>
        <v>5.2377531195397793E-6</v>
      </c>
      <c r="P592" s="9">
        <f>offs446+Ampl446*SIN(2*PI()*freq446*('4v'!I580-reta446)+deph446*PI()/180)</f>
        <v>0.88927828639674178</v>
      </c>
      <c r="Q592" s="10">
        <f>('4v'!K580-P592)^2</f>
        <v>3.1516736163943963E-4</v>
      </c>
      <c r="R592" s="3"/>
      <c r="S592" s="3"/>
      <c r="T592" s="7">
        <f>offs447+Ampl447*SIN(2*PI()*freq447*('4v'!M580)+deph447*PI()/180)</f>
        <v>1.5122443002891397</v>
      </c>
      <c r="U592" s="8">
        <f>('4v'!N580-T592)^2</f>
        <v>1.3326590424643595E-5</v>
      </c>
      <c r="V592" s="9">
        <f>offs448+Ampl448*SIN(2*PI()*freq448*('4v'!M580-reta448)+deph448*PI()/180)</f>
        <v>0.87252827364864349</v>
      </c>
      <c r="W592" s="10">
        <f>('4v'!O580-V592)^2</f>
        <v>1.6895745403079179E-6</v>
      </c>
      <c r="X592" s="3"/>
      <c r="Y592" s="3"/>
      <c r="Z592" s="7">
        <f>offs449+Ampl449*SIN(2*PI()*freq449*('4v'!Q581)+deph449*PI()/180)</f>
        <v>-2.0712570665091361</v>
      </c>
      <c r="AA592" s="8">
        <f>('4v'!R581-Z592)^2</f>
        <v>2.9793055939612573E-6</v>
      </c>
      <c r="AB592" s="9">
        <f>offs450+Ampl450*SIN(2*PI()*freq450*('4v'!Q581-reta450)+deph450*PI()/180)</f>
        <v>0.78297421988570659</v>
      </c>
      <c r="AC592" s="10">
        <f>('4v'!S581-AB592)^2</f>
        <v>7.7841448945170755E-5</v>
      </c>
      <c r="AD592" s="3"/>
      <c r="AE592" s="3"/>
      <c r="AF592" s="7">
        <f>offs451+Ampl451*SIN(2*PI()*freq451*('4v'!U580)+deph451*PI()/180)</f>
        <v>-1.4293513019285378</v>
      </c>
      <c r="AG592" s="8">
        <f>('4v'!V580-AF592)^2</f>
        <v>2.2731534746912527E-6</v>
      </c>
      <c r="AH592" s="9">
        <f>offs452+Ampl452*SIN(2*PI()*freq452*('4v'!U580-reta452)+deph452*PI()/180)</f>
        <v>0.91373757223667085</v>
      </c>
      <c r="AI592" s="10">
        <f>('4v'!W580-AH592)^2</f>
        <v>9.3600982390290554E-6</v>
      </c>
      <c r="AL592" s="76"/>
      <c r="AN592" s="76"/>
      <c r="AO592" s="80"/>
    </row>
    <row r="593" spans="1:41" x14ac:dyDescent="0.25">
      <c r="A593" s="3"/>
      <c r="B593" s="7">
        <f>offs441+Ampl441*SIN(2*PI()*freq441*('4v'!A581)+deph441*PI()/180)</f>
        <v>1.2495764613959359</v>
      </c>
      <c r="C593" s="8">
        <f>('4v'!B581-B593)^2</f>
        <v>1.2972330614321027E-6</v>
      </c>
      <c r="D593" s="9">
        <f>offs442+Ampl442*SIN(2*PI()*freq442*('4v'!A581-reta442)+deph442*PI()/180)</f>
        <v>0.48274019255420003</v>
      </c>
      <c r="E593" s="10">
        <f>('4v'!C581-D593)^2</f>
        <v>2.6526696857751831E-5</v>
      </c>
      <c r="F593" s="3"/>
      <c r="G593" s="3"/>
      <c r="H593" s="7">
        <f>offs443+Ampl443*SIN(2*PI()*freq443*('4v'!E581)+deph443*PI()/180)</f>
        <v>-0.28168383651240869</v>
      </c>
      <c r="I593" s="8">
        <f>('4v'!F581-H593)^2</f>
        <v>2.5350857321377589E-5</v>
      </c>
      <c r="J593" s="9">
        <f>offs444+Ampl444*SIN(2*PI()*freq444*('4v'!E581-reta444)+deph444*PI()/180)</f>
        <v>0.62004852278882061</v>
      </c>
      <c r="K593" s="10">
        <f>('4v'!G581-J593)^2</f>
        <v>1.0179020470241042E-3</v>
      </c>
      <c r="L593" s="3"/>
      <c r="M593" s="3"/>
      <c r="N593" s="7">
        <f>offs445+Ampl445*SIN(2*PI()*freq445*('4v'!I581)+deph445*PI()/180)</f>
        <v>1.5128871476125552</v>
      </c>
      <c r="O593" s="8">
        <f>('4v'!J581-N593)^2</f>
        <v>5.4769461094789161E-6</v>
      </c>
      <c r="P593" s="9">
        <f>offs446+Ampl446*SIN(2*PI()*freq446*('4v'!I581-reta446)+deph446*PI()/180)</f>
        <v>0.8866602342144263</v>
      </c>
      <c r="Q593" s="10">
        <f>('4v'!K581-P593)^2</f>
        <v>2.7108818307858311E-4</v>
      </c>
      <c r="R593" s="3"/>
      <c r="S593" s="3"/>
      <c r="T593" s="7">
        <f>offs447+Ampl447*SIN(2*PI()*freq447*('4v'!M581)+deph447*PI()/180)</f>
        <v>1.507189446951946</v>
      </c>
      <c r="U593" s="8">
        <f>('4v'!N581-T593)^2</f>
        <v>3.0122199982133581E-7</v>
      </c>
      <c r="V593" s="9">
        <f>offs448+Ampl448*SIN(2*PI()*freq448*('4v'!M581-reta448)+deph448*PI()/180)</f>
        <v>0.86977936689352808</v>
      </c>
      <c r="W593" s="10">
        <f>('4v'!O581-V593)^2</f>
        <v>2.0304285392030376E-8</v>
      </c>
      <c r="X593" s="3"/>
      <c r="Y593" s="3"/>
      <c r="Z593" s="7">
        <f>offs449+Ampl449*SIN(2*PI()*freq449*('4v'!Q582)+deph449*PI()/180)</f>
        <v>-2.1207929144893312</v>
      </c>
      <c r="AA593" s="8">
        <f>('4v'!R582-Z593)^2</f>
        <v>2.169980921743089E-6</v>
      </c>
      <c r="AB593" s="9">
        <f>offs450+Ampl450*SIN(2*PI()*freq450*('4v'!Q582-reta450)+deph450*PI()/180)</f>
        <v>0.78611195581082172</v>
      </c>
      <c r="AC593" s="10">
        <f>('4v'!S582-AB593)^2</f>
        <v>3.2319727432909461E-5</v>
      </c>
      <c r="AD593" s="3"/>
      <c r="AE593" s="3"/>
      <c r="AF593" s="7">
        <f>offs451+Ampl451*SIN(2*PI()*freq451*('4v'!U581)+deph451*PI()/180)</f>
        <v>-1.3183829397724192</v>
      </c>
      <c r="AG593" s="8">
        <f>('4v'!V581-AF593)^2</f>
        <v>7.6062317882912038E-6</v>
      </c>
      <c r="AH593" s="9">
        <f>offs452+Ampl452*SIN(2*PI()*freq452*('4v'!U581-reta452)+deph452*PI()/180)</f>
        <v>0.91905567586118753</v>
      </c>
      <c r="AI593" s="10">
        <f>('4v'!W581-AH593)^2</f>
        <v>2.7136768183144194E-6</v>
      </c>
      <c r="AL593" s="76"/>
      <c r="AN593" s="76"/>
      <c r="AO593" s="80"/>
    </row>
    <row r="594" spans="1:41" x14ac:dyDescent="0.25">
      <c r="A594" s="3"/>
      <c r="B594" s="7">
        <f>offs441+Ampl441*SIN(2*PI()*freq441*('4v'!A582)+deph441*PI()/180)</f>
        <v>1.223812521774911</v>
      </c>
      <c r="C594" s="8">
        <f>('4v'!B582-B594)^2</f>
        <v>7.3919918437302363E-6</v>
      </c>
      <c r="D594" s="9">
        <f>offs442+Ampl442*SIN(2*PI()*freq442*('4v'!A582-reta442)+deph442*PI()/180)</f>
        <v>0.47896330158158013</v>
      </c>
      <c r="E594" s="10">
        <f>('4v'!C582-D594)^2</f>
        <v>1.2427755137114708E-6</v>
      </c>
      <c r="F594" s="3"/>
      <c r="G594" s="3"/>
      <c r="H594" s="7">
        <f>offs443+Ampl443*SIN(2*PI()*freq443*('4v'!E582)+deph443*PI()/180)</f>
        <v>-0.35641626411826971</v>
      </c>
      <c r="I594" s="8">
        <f>('4v'!F582-H594)^2</f>
        <v>2.0441573898245674E-5</v>
      </c>
      <c r="J594" s="9">
        <f>offs444+Ampl444*SIN(2*PI()*freq444*('4v'!E582-reta444)+deph444*PI()/180)</f>
        <v>0.62338188533616323</v>
      </c>
      <c r="K594" s="10">
        <f>('4v'!G582-J594)^2</f>
        <v>1.0547889587397311E-3</v>
      </c>
      <c r="L594" s="3"/>
      <c r="M594" s="3"/>
      <c r="N594" s="7">
        <f>offs445+Ampl445*SIN(2*PI()*freq445*('4v'!I582)+deph445*PI()/180)</f>
        <v>1.5165343025063438</v>
      </c>
      <c r="O594" s="8">
        <f>('4v'!J582-N594)^2</f>
        <v>4.3313622484613975E-6</v>
      </c>
      <c r="P594" s="9">
        <f>offs446+Ampl446*SIN(2*PI()*freq446*('4v'!I582-reta446)+deph446*PI()/180)</f>
        <v>0.88404225528612734</v>
      </c>
      <c r="Q594" s="10">
        <f>('4v'!K582-P594)^2</f>
        <v>2.3032568827041091E-4</v>
      </c>
      <c r="R594" s="3"/>
      <c r="S594" s="3"/>
      <c r="T594" s="7">
        <f>offs447+Ampl447*SIN(2*PI()*freq447*('4v'!M582)+deph447*PI()/180)</f>
        <v>1.5016503274594091</v>
      </c>
      <c r="U594" s="8">
        <f>('4v'!N582-T594)^2</f>
        <v>7.5531301210208925E-7</v>
      </c>
      <c r="V594" s="9">
        <f>offs448+Ampl448*SIN(2*PI()*freq448*('4v'!M582-reta448)+deph448*PI()/180)</f>
        <v>0.86703462893149297</v>
      </c>
      <c r="W594" s="10">
        <f>('4v'!O582-V594)^2</f>
        <v>8.7256348830738002E-7</v>
      </c>
      <c r="X594" s="3"/>
      <c r="Y594" s="3"/>
      <c r="Z594" s="7">
        <f>offs449+Ampl449*SIN(2*PI()*freq449*('4v'!Q583)+deph449*PI()/180)</f>
        <v>-2.167105724063056</v>
      </c>
      <c r="AA594" s="8">
        <f>('4v'!R583-Z594)^2</f>
        <v>4.1423481395040587E-6</v>
      </c>
      <c r="AB594" s="9">
        <f>offs450+Ampl450*SIN(2*PI()*freq450*('4v'!Q583-reta450)+deph450*PI()/180)</f>
        <v>0.7894437809471504</v>
      </c>
      <c r="AC594" s="10">
        <f>('4v'!S583-AB594)^2</f>
        <v>1.6017529026382534E-7</v>
      </c>
      <c r="AD594" s="3"/>
      <c r="AE594" s="3"/>
      <c r="AF594" s="7">
        <f>offs451+Ampl451*SIN(2*PI()*freq451*('4v'!U582)+deph451*PI()/180)</f>
        <v>-1.2040091447897776</v>
      </c>
      <c r="AG594" s="8">
        <f>('4v'!V582-AF594)^2</f>
        <v>1.3090971719794952E-5</v>
      </c>
      <c r="AH594" s="9">
        <f>offs452+Ampl452*SIN(2*PI()*freq452*('4v'!U582-reta452)+deph452*PI()/180)</f>
        <v>0.92424483423726067</v>
      </c>
      <c r="AI594" s="10">
        <f>('4v'!W582-AH594)^2</f>
        <v>1.3261670275152784E-7</v>
      </c>
      <c r="AL594" s="76"/>
      <c r="AN594" s="76"/>
      <c r="AO594" s="80"/>
    </row>
    <row r="595" spans="1:41" x14ac:dyDescent="0.25">
      <c r="A595" s="3"/>
      <c r="B595" s="7">
        <f>offs441+Ampl441*SIN(2*PI()*freq441*('4v'!A583)+deph441*PI()/180)</f>
        <v>1.1969808743455195</v>
      </c>
      <c r="C595" s="8">
        <f>('4v'!B583-B595)^2</f>
        <v>1.6327072780676733E-6</v>
      </c>
      <c r="D595" s="9">
        <f>offs442+Ampl442*SIN(2*PI()*freq442*('4v'!A583-reta442)+deph442*PI()/180)</f>
        <v>0.47543941368440312</v>
      </c>
      <c r="E595" s="10">
        <f>('4v'!C583-D595)^2</f>
        <v>4.3451646830490165E-5</v>
      </c>
      <c r="F595" s="3"/>
      <c r="G595" s="3"/>
      <c r="H595" s="7">
        <f>offs443+Ampl443*SIN(2*PI()*freq443*('4v'!E583)+deph443*PI()/180)</f>
        <v>-0.4313052957226397</v>
      </c>
      <c r="I595" s="8">
        <f>('4v'!F583-H595)^2</f>
        <v>3.6016610751670668E-6</v>
      </c>
      <c r="J595" s="9">
        <f>offs444+Ampl444*SIN(2*PI()*freq444*('4v'!E583-reta444)+deph444*PI()/180)</f>
        <v>0.62707819978219925</v>
      </c>
      <c r="K595" s="10">
        <f>('4v'!G583-J595)^2</f>
        <v>2.9112550119240538E-4</v>
      </c>
      <c r="L595" s="3"/>
      <c r="M595" s="3"/>
      <c r="N595" s="7">
        <f>offs445+Ampl445*SIN(2*PI()*freq445*('4v'!I583)+deph445*PI()/180)</f>
        <v>1.5198701125520164</v>
      </c>
      <c r="O595" s="8">
        <f>('4v'!J583-N595)^2</f>
        <v>1.1998413056612688E-5</v>
      </c>
      <c r="P595" s="9">
        <f>offs446+Ampl446*SIN(2*PI()*freq446*('4v'!I583-reta446)+deph446*PI()/180)</f>
        <v>0.88142476302106643</v>
      </c>
      <c r="Q595" s="10">
        <f>('4v'!K583-P595)^2</f>
        <v>1.9286896064139991E-4</v>
      </c>
      <c r="R595" s="3"/>
      <c r="S595" s="3"/>
      <c r="T595" s="7">
        <f>offs447+Ampl447*SIN(2*PI()*freq447*('4v'!M583)+deph447*PI()/180)</f>
        <v>1.4956283085063795</v>
      </c>
      <c r="U595" s="8">
        <f>('4v'!N583-T595)^2</f>
        <v>4.9906949216577641E-7</v>
      </c>
      <c r="V595" s="9">
        <f>offs448+Ampl448*SIN(2*PI()*freq448*('4v'!M583-reta448)+deph448*PI()/180)</f>
        <v>0.86429473654003608</v>
      </c>
      <c r="W595" s="10">
        <f>('4v'!O583-V595)^2</f>
        <v>2.9614054652083565E-6</v>
      </c>
      <c r="X595" s="3"/>
      <c r="Y595" s="3"/>
      <c r="Z595" s="7">
        <f>offs449+Ampl449*SIN(2*PI()*freq449*('4v'!Q584)+deph449*PI()/180)</f>
        <v>-2.2101059202061171</v>
      </c>
      <c r="AA595" s="8">
        <f>('4v'!R584-Z595)^2</f>
        <v>2.5079857553577585E-9</v>
      </c>
      <c r="AB595" s="9">
        <f>offs450+Ampl450*SIN(2*PI()*freq450*('4v'!Q584-reta450)+deph450*PI()/180)</f>
        <v>0.79296325110959676</v>
      </c>
      <c r="AC595" s="10">
        <f>('4v'!S584-AB595)^2</f>
        <v>2.5727731318805443E-5</v>
      </c>
      <c r="AD595" s="3"/>
      <c r="AE595" s="3"/>
      <c r="AF595" s="7">
        <f>offs451+Ampl451*SIN(2*PI()*freq451*('4v'!U583)+deph451*PI()/180)</f>
        <v>-1.0866812980969955</v>
      </c>
      <c r="AG595" s="8">
        <f>('4v'!V583-AF595)^2</f>
        <v>1.2098557651563383E-5</v>
      </c>
      <c r="AH595" s="9">
        <f>offs452+Ampl452*SIN(2*PI()*freq452*('4v'!U583-reta452)+deph452*PI()/180)</f>
        <v>0.92928456812748084</v>
      </c>
      <c r="AI595" s="10">
        <f>('4v'!W583-AH595)^2</f>
        <v>5.9069696657938739E-7</v>
      </c>
      <c r="AL595" s="76"/>
      <c r="AN595" s="76"/>
      <c r="AO595" s="80"/>
    </row>
    <row r="596" spans="1:41" x14ac:dyDescent="0.25">
      <c r="A596" s="3"/>
      <c r="B596" s="7">
        <f>offs441+Ampl441*SIN(2*PI()*freq441*('4v'!A584)+deph441*PI()/180)</f>
        <v>1.1690984665513717</v>
      </c>
      <c r="C596" s="8">
        <f>('4v'!B584-B596)^2</f>
        <v>5.4621936735659368E-7</v>
      </c>
      <c r="D596" s="9">
        <f>offs442+Ampl442*SIN(2*PI()*freq442*('4v'!A584-reta442)+deph442*PI()/180)</f>
        <v>0.47217075462579339</v>
      </c>
      <c r="E596" s="10">
        <f>('4v'!C584-D596)^2</f>
        <v>1.3956221702751285E-4</v>
      </c>
      <c r="F596" s="3"/>
      <c r="G596" s="3"/>
      <c r="H596" s="7">
        <f>offs443+Ampl443*SIN(2*PI()*freq443*('4v'!E584)+deph443*PI()/180)</f>
        <v>-0.50624450991376757</v>
      </c>
      <c r="I596" s="8">
        <f>('4v'!F584-H596)^2</f>
        <v>2.1921216832617608E-5</v>
      </c>
      <c r="J596" s="9">
        <f>offs444+Ampl444*SIN(2*PI()*freq444*('4v'!E584-reta444)+deph444*PI()/180)</f>
        <v>0.63113221346184301</v>
      </c>
      <c r="K596" s="10">
        <f>('4v'!G584-J596)^2</f>
        <v>4.4025011404689913E-7</v>
      </c>
      <c r="L596" s="3"/>
      <c r="M596" s="3"/>
      <c r="N596" s="7">
        <f>offs445+Ampl445*SIN(2*PI()*freq445*('4v'!I584)+deph445*PI()/180)</f>
        <v>1.5228940509864968</v>
      </c>
      <c r="O596" s="8">
        <f>('4v'!J584-N596)^2</f>
        <v>6.6644571270021035E-6</v>
      </c>
      <c r="P596" s="9">
        <f>offs446+Ampl446*SIN(2*PI()*freq446*('4v'!I584-reta446)+deph446*PI()/180)</f>
        <v>0.87880817075161499</v>
      </c>
      <c r="Q596" s="10">
        <f>('4v'!K584-P596)^2</f>
        <v>1.5871134878710441E-4</v>
      </c>
      <c r="R596" s="3"/>
      <c r="S596" s="3"/>
      <c r="T596" s="7">
        <f>offs447+Ampl447*SIN(2*PI()*freq447*('4v'!M584)+deph447*PI()/180)</f>
        <v>1.4891248759359248</v>
      </c>
      <c r="U596" s="8">
        <f>('4v'!N584-T596)^2</f>
        <v>3.8920050012107874E-9</v>
      </c>
      <c r="V596" s="9">
        <f>offs448+Ampl448*SIN(2*PI()*freq448*('4v'!M584-reta448)+deph448*PI()/180)</f>
        <v>0.86156036530186986</v>
      </c>
      <c r="W596" s="10">
        <f>('4v'!O584-V596)^2</f>
        <v>6.2606280049929405E-6</v>
      </c>
      <c r="X596" s="3"/>
      <c r="Y596" s="3"/>
      <c r="Z596" s="7">
        <f>offs449+Ampl449*SIN(2*PI()*freq449*('4v'!Q585)+deph449*PI()/180)</f>
        <v>-2.2497103349214655</v>
      </c>
      <c r="AA596" s="8">
        <f>('4v'!R585-Z596)^2</f>
        <v>1.1659937598561476E-5</v>
      </c>
      <c r="AB596" s="9">
        <f>offs450+Ampl450*SIN(2*PI()*freq450*('4v'!Q585-reta450)+deph450*PI()/180)</f>
        <v>0.79666355918306986</v>
      </c>
      <c r="AC596" s="10">
        <f>('4v'!S585-AB596)^2</f>
        <v>1.1505907190790037E-4</v>
      </c>
      <c r="AD596" s="3"/>
      <c r="AE596" s="3"/>
      <c r="AF596" s="7">
        <f>offs451+Ampl451*SIN(2*PI()*freq451*('4v'!U584)+deph451*PI()/180)</f>
        <v>-0.96686243910297387</v>
      </c>
      <c r="AG596" s="8">
        <f>('4v'!V584-AF596)^2</f>
        <v>7.8368592912591253E-6</v>
      </c>
      <c r="AH596" s="9">
        <f>offs452+Ampl452*SIN(2*PI()*freq452*('4v'!U584-reta452)+deph452*PI()/180)</f>
        <v>0.93415498800461882</v>
      </c>
      <c r="AI596" s="10">
        <f>('4v'!W584-AH596)^2</f>
        <v>4.8405278111586722E-8</v>
      </c>
      <c r="AL596" s="76"/>
      <c r="AN596" s="76"/>
      <c r="AO596" s="80"/>
    </row>
    <row r="597" spans="1:41" x14ac:dyDescent="0.25">
      <c r="A597" s="3"/>
      <c r="B597" s="7">
        <f>offs441+Ampl441*SIN(2*PI()*freq441*('4v'!A585)+deph441*PI()/180)</f>
        <v>1.140182909518844</v>
      </c>
      <c r="C597" s="8">
        <f>('4v'!B585-B597)^2</f>
        <v>2.526780858683785E-5</v>
      </c>
      <c r="D597" s="9">
        <f>offs442+Ampl442*SIN(2*PI()*freq442*('4v'!A585-reta442)+deph442*PI()/180)</f>
        <v>0.46915938896087106</v>
      </c>
      <c r="E597" s="10">
        <f>('4v'!C585-D597)^2</f>
        <v>1.6568351942704146E-4</v>
      </c>
      <c r="F597" s="3"/>
      <c r="G597" s="3"/>
      <c r="H597" s="7">
        <f>offs443+Ampl443*SIN(2*PI()*freq443*('4v'!E585)+deph443*PI()/180)</f>
        <v>-0.58112741396770573</v>
      </c>
      <c r="I597" s="8">
        <f>('4v'!F585-H597)^2</f>
        <v>5.3279984399144674E-5</v>
      </c>
      <c r="J597" s="9">
        <f>offs444+Ampl444*SIN(2*PI()*freq444*('4v'!E585-reta444)+deph444*PI()/180)</f>
        <v>0.63553816539982455</v>
      </c>
      <c r="K597" s="10">
        <f>('4v'!G585-J597)^2</f>
        <v>7.0510245690892052E-4</v>
      </c>
      <c r="L597" s="3"/>
      <c r="M597" s="3"/>
      <c r="N597" s="7">
        <f>offs445+Ampl445*SIN(2*PI()*freq445*('4v'!I585)+deph445*PI()/180)</f>
        <v>1.5256056402948517</v>
      </c>
      <c r="O597" s="8">
        <f>('4v'!J585-N597)^2</f>
        <v>1.1155802370526712E-5</v>
      </c>
      <c r="P597" s="9">
        <f>offs446+Ampl446*SIN(2*PI()*freq446*('4v'!I585-reta446)+deph446*PI()/180)</f>
        <v>0.87619289166802483</v>
      </c>
      <c r="Q597" s="10">
        <f>('4v'!K585-P597)^2</f>
        <v>8.749672355559519E-5</v>
      </c>
      <c r="R597" s="3"/>
      <c r="S597" s="3"/>
      <c r="T597" s="7">
        <f>offs447+Ampl447*SIN(2*PI()*freq447*('4v'!M585)+deph447*PI()/180)</f>
        <v>1.482141634372719</v>
      </c>
      <c r="U597" s="8">
        <f>('4v'!N585-T597)^2</f>
        <v>7.9502968740134498E-7</v>
      </c>
      <c r="V597" s="9">
        <f>offs448+Ampl448*SIN(2*PI()*freq448*('4v'!M585-reta448)+deph448*PI()/180)</f>
        <v>0.85883218943834094</v>
      </c>
      <c r="W597" s="10">
        <f>('4v'!O585-V597)^2</f>
        <v>1.0739846890205047E-5</v>
      </c>
      <c r="X597" s="3"/>
      <c r="Y597" s="3"/>
      <c r="Z597" s="7">
        <f>offs449+Ampl449*SIN(2*PI()*freq449*('4v'!Q586)+deph449*PI()/180)</f>
        <v>-2.2858423680969744</v>
      </c>
      <c r="AA597" s="8">
        <f>('4v'!R586-Z597)^2</f>
        <v>2.3583834523641307E-7</v>
      </c>
      <c r="AB597" s="9">
        <f>offs450+Ampl450*SIN(2*PI()*freq450*('4v'!Q586-reta450)+deph450*PI()/180)</f>
        <v>0.80053754828833357</v>
      </c>
      <c r="AC597" s="10">
        <f>('4v'!S586-AB597)^2</f>
        <v>1.5993518360915248E-4</v>
      </c>
      <c r="AD597" s="3"/>
      <c r="AE597" s="3"/>
      <c r="AF597" s="7">
        <f>offs451+Ampl451*SIN(2*PI()*freq451*('4v'!U585)+deph451*PI()/180)</f>
        <v>-0.84502543810413033</v>
      </c>
      <c r="AG597" s="8">
        <f>('4v'!V585-AF597)^2</f>
        <v>1.6075593910852353E-5</v>
      </c>
      <c r="AH597" s="9">
        <f>offs452+Ampl452*SIN(2*PI()*freq452*('4v'!U585-reta452)+deph452*PI()/180)</f>
        <v>0.93883687254650272</v>
      </c>
      <c r="AI597" s="10">
        <f>('4v'!W585-AH597)^2</f>
        <v>3.089942879553844E-7</v>
      </c>
      <c r="AL597" s="76"/>
      <c r="AN597" s="76"/>
      <c r="AO597" s="80"/>
    </row>
    <row r="598" spans="1:41" x14ac:dyDescent="0.25">
      <c r="A598" s="3"/>
      <c r="B598" s="7">
        <f>offs441+Ampl441*SIN(2*PI()*freq441*('4v'!A586)+deph441*PI()/180)</f>
        <v>1.1102524669335181</v>
      </c>
      <c r="C598" s="8">
        <f>('4v'!B586-B598)^2</f>
        <v>2.3703941095328964E-7</v>
      </c>
      <c r="D598" s="9">
        <f>offs442+Ampl442*SIN(2*PI()*freq442*('4v'!A586-reta442)+deph442*PI()/180)</f>
        <v>0.46640721873273394</v>
      </c>
      <c r="E598" s="10">
        <f>('4v'!C586-D598)^2</f>
        <v>9.534900025129631E-5</v>
      </c>
      <c r="F598" s="3"/>
      <c r="G598" s="3"/>
      <c r="H598" s="7">
        <f>offs443+Ampl443*SIN(2*PI()*freq443*('4v'!E586)+deph443*PI()/180)</f>
        <v>-0.65584759518028746</v>
      </c>
      <c r="I598" s="8">
        <f>('4v'!F586-H598)^2</f>
        <v>6.0850845295760256E-5</v>
      </c>
      <c r="J598" s="9">
        <f>offs444+Ampl444*SIN(2*PI()*freq444*('4v'!E586-reta444)+deph444*PI()/180)</f>
        <v>0.64028979449735179</v>
      </c>
      <c r="K598" s="10">
        <f>('4v'!G586-J598)^2</f>
        <v>1.8510813121459604E-3</v>
      </c>
      <c r="L598" s="3"/>
      <c r="M598" s="3"/>
      <c r="N598" s="7">
        <f>offs445+Ampl445*SIN(2*PI()*freq445*('4v'!I586)+deph445*PI()/180)</f>
        <v>1.528004452285695</v>
      </c>
      <c r="O598" s="8">
        <f>('4v'!J586-N598)^2</f>
        <v>1.4331617510062211E-5</v>
      </c>
      <c r="P598" s="9">
        <f>offs446+Ampl446*SIN(2*PI()*freq446*('4v'!I586-reta446)+deph446*PI()/180)</f>
        <v>0.87357933875318072</v>
      </c>
      <c r="Q598" s="10">
        <f>('4v'!K586-P598)^2</f>
        <v>6.498409411479598E-5</v>
      </c>
      <c r="R598" s="3"/>
      <c r="S598" s="3"/>
      <c r="T598" s="7">
        <f>offs447+Ampl447*SIN(2*PI()*freq447*('4v'!M586)+deph447*PI()/180)</f>
        <v>1.474680306827125</v>
      </c>
      <c r="U598" s="8">
        <f>('4v'!N586-T598)^2</f>
        <v>5.0453059739631393E-7</v>
      </c>
      <c r="V598" s="9">
        <f>offs448+Ampl448*SIN(2*PI()*freq448*('4v'!M586-reta448)+deph448*PI()/180)</f>
        <v>0.85611088164318583</v>
      </c>
      <c r="W598" s="10">
        <f>('4v'!O586-V598)^2</f>
        <v>1.636492423504639E-5</v>
      </c>
      <c r="X598" s="3"/>
      <c r="Y598" s="3"/>
      <c r="Z598" s="7">
        <f>offs449+Ampl449*SIN(2*PI()*freq449*('4v'!Q587)+deph449*PI()/180)</f>
        <v>-2.3184321356600552</v>
      </c>
      <c r="AA598" s="8">
        <f>('4v'!R587-Z598)^2</f>
        <v>9.3138759494257533E-6</v>
      </c>
      <c r="AB598" s="9">
        <f>offs450+Ampl450*SIN(2*PI()*freq450*('4v'!Q587-reta450)+deph450*PI()/180)</f>
        <v>0.80457772562434549</v>
      </c>
      <c r="AC598" s="10">
        <f>('4v'!S587-AB598)^2</f>
        <v>1.6334694748480199E-4</v>
      </c>
      <c r="AD598" s="3"/>
      <c r="AE598" s="3"/>
      <c r="AF598" s="7">
        <f>offs451+Ampl451*SIN(2*PI()*freq451*('4v'!U586)+deph451*PI()/180)</f>
        <v>-0.72165113008137971</v>
      </c>
      <c r="AG598" s="8">
        <f>('4v'!V586-AF598)^2</f>
        <v>1.3558081936201586E-5</v>
      </c>
      <c r="AH598" s="9">
        <f>offs452+Ampl452*SIN(2*PI()*freq452*('4v'!U586-reta452)+deph452*PI()/180)</f>
        <v>0.94331174449379529</v>
      </c>
      <c r="AI598" s="10">
        <f>('4v'!W586-AH598)^2</f>
        <v>1.2650501763228306E-6</v>
      </c>
      <c r="AL598" s="76"/>
      <c r="AN598" s="76"/>
      <c r="AO598" s="80"/>
    </row>
    <row r="599" spans="1:41" x14ac:dyDescent="0.25">
      <c r="A599" s="3"/>
      <c r="B599" s="7">
        <f>offs441+Ampl441*SIN(2*PI()*freq441*('4v'!A587)+deph441*PI()/180)</f>
        <v>1.0793260435044414</v>
      </c>
      <c r="C599" s="8">
        <f>('4v'!B587-B599)^2</f>
        <v>1.3056638668421655E-6</v>
      </c>
      <c r="D599" s="9">
        <f>offs442+Ampl442*SIN(2*PI()*freq442*('4v'!A587-reta442)+deph442*PI()/180)</f>
        <v>0.46391598227108649</v>
      </c>
      <c r="E599" s="10">
        <f>('4v'!C587-D599)^2</f>
        <v>6.2011843373951191E-6</v>
      </c>
      <c r="F599" s="3"/>
      <c r="G599" s="3"/>
      <c r="H599" s="7">
        <f>offs443+Ampl443*SIN(2*PI()*freq443*('4v'!E587)+deph443*PI()/180)</f>
        <v>-0.73029887208540778</v>
      </c>
      <c r="I599" s="8">
        <f>('4v'!F587-H599)^2</f>
        <v>1.7031898593735191E-5</v>
      </c>
      <c r="J599" s="9">
        <f>offs444+Ampl444*SIN(2*PI()*freq444*('4v'!E587-reta444)+deph444*PI()/180)</f>
        <v>0.64538034842947356</v>
      </c>
      <c r="K599" s="10">
        <f>('4v'!G587-J599)^2</f>
        <v>2.8441973958943256E-4</v>
      </c>
      <c r="L599" s="3"/>
      <c r="M599" s="3"/>
      <c r="N599" s="7">
        <f>offs445+Ampl445*SIN(2*PI()*freq445*('4v'!I587)+deph445*PI()/180)</f>
        <v>1.5300901081588061</v>
      </c>
      <c r="O599" s="8">
        <f>('4v'!J587-N599)^2</f>
        <v>3.8616893780693483E-6</v>
      </c>
      <c r="P599" s="9">
        <f>offs446+Ampl446*SIN(2*PI()*freq446*('4v'!I587-reta446)+deph446*PI()/180)</f>
        <v>0.87096792471738504</v>
      </c>
      <c r="Q599" s="10">
        <f>('4v'!K587-P599)^2</f>
        <v>2.3168004009854846E-5</v>
      </c>
      <c r="R599" s="3"/>
      <c r="S599" s="3"/>
      <c r="T599" s="7">
        <f>offs447+Ampl447*SIN(2*PI()*freq447*('4v'!M587)+deph447*PI()/180)</f>
        <v>1.4667427342700683</v>
      </c>
      <c r="U599" s="8">
        <f>('4v'!N587-T599)^2</f>
        <v>6.9785261015900953E-7</v>
      </c>
      <c r="V599" s="9">
        <f>offs448+Ampl448*SIN(2*PI()*freq448*('4v'!M587-reta448)+deph448*PI()/180)</f>
        <v>0.85339711291666254</v>
      </c>
      <c r="W599" s="10">
        <f>('4v'!O587-V599)^2</f>
        <v>2.3097607965048652E-5</v>
      </c>
      <c r="X599" s="3"/>
      <c r="Y599" s="3"/>
      <c r="Z599" s="7">
        <f>offs449+Ampl449*SIN(2*PI()*freq449*('4v'!Q588)+deph449*PI()/180)</f>
        <v>-2.3474166047425937</v>
      </c>
      <c r="AA599" s="8">
        <f>('4v'!R588-Z599)^2</f>
        <v>6.2230528217713578E-6</v>
      </c>
      <c r="AB599" s="9">
        <f>offs450+Ampl450*SIN(2*PI()*freq450*('4v'!Q588-reta450)+deph450*PI()/180)</f>
        <v>0.80877627696031429</v>
      </c>
      <c r="AC599" s="10">
        <f>('4v'!S588-AB599)^2</f>
        <v>1.2366055967409609E-4</v>
      </c>
      <c r="AD599" s="3"/>
      <c r="AE599" s="3"/>
      <c r="AF599" s="7">
        <f>offs451+Ampl451*SIN(2*PI()*freq451*('4v'!U587)+deph451*PI()/180)</f>
        <v>-0.59722641706412605</v>
      </c>
      <c r="AG599" s="8">
        <f>('4v'!V587-AF599)^2</f>
        <v>6.6641378162864278E-5</v>
      </c>
      <c r="AH599" s="9">
        <f>offs452+Ampl452*SIN(2*PI()*freq452*('4v'!U587-reta452)+deph452*PI()/180)</f>
        <v>0.94756194357129497</v>
      </c>
      <c r="AI599" s="10">
        <f>('4v'!W587-AH599)^2</f>
        <v>2.3527973902804842E-7</v>
      </c>
      <c r="AL599" s="76"/>
      <c r="AN599" s="76"/>
      <c r="AO599" s="80"/>
    </row>
    <row r="600" spans="1:41" x14ac:dyDescent="0.25">
      <c r="A600" s="3"/>
      <c r="B600" s="7">
        <f>offs441+Ampl441*SIN(2*PI()*freq441*('4v'!A588)+deph441*PI()/180)</f>
        <v>1.0474231730235091</v>
      </c>
      <c r="C600" s="8">
        <f>('4v'!B588-B600)^2</f>
        <v>3.2239171233064808E-6</v>
      </c>
      <c r="D600" s="9">
        <f>offs442+Ampl442*SIN(2*PI()*freq442*('4v'!A588-reta442)+deph442*PI()/180)</f>
        <v>0.46168725309427322</v>
      </c>
      <c r="E600" s="10">
        <f>('4v'!C588-D600)^2</f>
        <v>7.6499091059184451E-6</v>
      </c>
      <c r="F600" s="3"/>
      <c r="G600" s="3"/>
      <c r="H600" s="7">
        <f>offs443+Ampl443*SIN(2*PI()*freq443*('4v'!E588)+deph443*PI()/180)</f>
        <v>-0.80437544534470184</v>
      </c>
      <c r="I600" s="8">
        <f>('4v'!F588-H600)^2</f>
        <v>4.1275828066484696E-6</v>
      </c>
      <c r="J600" s="9">
        <f>offs444+Ampl444*SIN(2*PI()*freq444*('4v'!E588-reta444)+deph444*PI()/180)</f>
        <v>0.65080259324050294</v>
      </c>
      <c r="K600" s="10">
        <f>('4v'!G588-J600)^2</f>
        <v>1.0497928382722118E-3</v>
      </c>
      <c r="L600" s="3"/>
      <c r="M600" s="3"/>
      <c r="N600" s="7">
        <f>offs445+Ampl445*SIN(2*PI()*freq445*('4v'!I588)+deph445*PI()/180)</f>
        <v>1.5318622785649447</v>
      </c>
      <c r="O600" s="8">
        <f>('4v'!J588-N600)^2</f>
        <v>1.396732581766647E-5</v>
      </c>
      <c r="P600" s="9">
        <f>offs446+Ampl446*SIN(2*PI()*freq446*('4v'!I588-reta446)+deph446*PI()/180)</f>
        <v>0.86835906193318646</v>
      </c>
      <c r="Q600" s="10">
        <f>('4v'!K588-P600)^2</f>
        <v>1.236175017100731E-5</v>
      </c>
      <c r="R600" s="3"/>
      <c r="S600" s="3"/>
      <c r="T600" s="7">
        <f>offs447+Ampl447*SIN(2*PI()*freq447*('4v'!M588)+deph447*PI()/180)</f>
        <v>1.4583308751788053</v>
      </c>
      <c r="U600" s="8">
        <f>('4v'!N588-T600)^2</f>
        <v>1.9577396465521534E-5</v>
      </c>
      <c r="V600" s="9">
        <f>offs448+Ampl448*SIN(2*PI()*freq448*('4v'!M588-reta448)+deph448*PI()/180)</f>
        <v>0.85069155240010053</v>
      </c>
      <c r="W600" s="10">
        <f>('4v'!O588-V600)^2</f>
        <v>3.0896228551976407E-5</v>
      </c>
      <c r="X600" s="3"/>
      <c r="Y600" s="3"/>
      <c r="Z600" s="7">
        <f>offs449+Ampl449*SIN(2*PI()*freq449*('4v'!Q589)+deph449*PI()/180)</f>
        <v>-2.3727397155947445</v>
      </c>
      <c r="AA600" s="8">
        <f>('4v'!R589-Z600)^2</f>
        <v>5.8889485777766894E-6</v>
      </c>
      <c r="AB600" s="9">
        <f>offs450+Ampl450*SIN(2*PI()*freq450*('4v'!Q589-reta450)+deph450*PI()/180)</f>
        <v>0.81312508174944154</v>
      </c>
      <c r="AC600" s="10">
        <f>('4v'!S589-AB600)^2</f>
        <v>5.8615587754131918E-5</v>
      </c>
      <c r="AD600" s="3"/>
      <c r="AE600" s="3"/>
      <c r="AF600" s="7">
        <f>offs451+Ampl451*SIN(2*PI()*freq451*('4v'!U588)+deph451*PI()/180)</f>
        <v>-0.47224234655040265</v>
      </c>
      <c r="AG600" s="8">
        <f>('4v'!V588-AF600)^2</f>
        <v>1.8261490739838001E-5</v>
      </c>
      <c r="AH600" s="9">
        <f>offs452+Ampl452*SIN(2*PI()*freq452*('4v'!U588-reta452)+deph452*PI()/180)</f>
        <v>0.95157069618497436</v>
      </c>
      <c r="AI600" s="10">
        <f>('4v'!W588-AH600)^2</f>
        <v>1.4615620698319419E-7</v>
      </c>
      <c r="AL600" s="76"/>
      <c r="AN600" s="76"/>
      <c r="AO600" s="80"/>
    </row>
    <row r="601" spans="1:41" x14ac:dyDescent="0.25">
      <c r="A601" s="3"/>
      <c r="B601" s="7">
        <f>offs441+Ampl441*SIN(2*PI()*freq441*('4v'!A589)+deph441*PI()/180)</f>
        <v>1.0145640060275061</v>
      </c>
      <c r="C601" s="8">
        <f>('4v'!B589-B601)^2</f>
        <v>1.159194104633614E-5</v>
      </c>
      <c r="D601" s="9">
        <f>offs442+Ampl442*SIN(2*PI()*freq442*('4v'!A589-reta442)+deph442*PI()/180)</f>
        <v>0.45972243891541203</v>
      </c>
      <c r="E601" s="10">
        <f>('4v'!C589-D601)^2</f>
        <v>7.459709677668659E-5</v>
      </c>
      <c r="F601" s="3"/>
      <c r="G601" s="3"/>
      <c r="H601" s="7">
        <f>offs443+Ampl443*SIN(2*PI()*freq443*('4v'!E589)+deph443*PI()/180)</f>
        <v>-0.8779720480941835</v>
      </c>
      <c r="I601" s="8">
        <f>('4v'!F589-H601)^2</f>
        <v>1.1307402205316045E-5</v>
      </c>
      <c r="J601" s="9">
        <f>offs444+Ampl444*SIN(2*PI()*freq444*('4v'!E589-reta444)+deph444*PI()/180)</f>
        <v>0.65654882362386502</v>
      </c>
      <c r="K601" s="10">
        <f>('4v'!G589-J601)^2</f>
        <v>3.5829055066342813E-3</v>
      </c>
      <c r="L601" s="3"/>
      <c r="M601" s="3"/>
      <c r="N601" s="7">
        <f>offs445+Ampl445*SIN(2*PI()*freq445*('4v'!I589)+deph445*PI()/180)</f>
        <v>1.5333206836578597</v>
      </c>
      <c r="O601" s="8">
        <f>('4v'!J589-N601)^2</f>
        <v>1.0514283926645158E-5</v>
      </c>
      <c r="P601" s="9">
        <f>offs446+Ampl446*SIN(2*PI()*freq446*('4v'!I589-reta446)+deph446*PI()/180)</f>
        <v>0.86575316237026179</v>
      </c>
      <c r="Q601" s="10">
        <f>('4v'!K589-P601)^2</f>
        <v>4.9087842333964743E-6</v>
      </c>
      <c r="R601" s="3"/>
      <c r="S601" s="3"/>
      <c r="T601" s="7">
        <f>offs447+Ampl447*SIN(2*PI()*freq447*('4v'!M589)+deph447*PI()/180)</f>
        <v>1.4494468050536975</v>
      </c>
      <c r="U601" s="8">
        <f>('4v'!N589-T601)^2</f>
        <v>2.8155705947883274E-5</v>
      </c>
      <c r="V601" s="9">
        <f>offs448+Ampl448*SIN(2*PI()*freq448*('4v'!M589-reta448)+deph448*PI()/180)</f>
        <v>0.84799486721090866</v>
      </c>
      <c r="W601" s="10">
        <f>('4v'!O589-V601)^2</f>
        <v>3.9715113113759775E-5</v>
      </c>
      <c r="X601" s="3"/>
      <c r="Y601" s="3"/>
      <c r="Z601" s="7">
        <f>offs449+Ampl449*SIN(2*PI()*freq449*('4v'!Q590)+deph449*PI()/180)</f>
        <v>-2.3943524900118129</v>
      </c>
      <c r="AA601" s="8">
        <f>('4v'!R590-Z601)^2</f>
        <v>3.6299421433457E-7</v>
      </c>
      <c r="AB601" s="9">
        <f>offs450+Ampl450*SIN(2*PI()*freq450*('4v'!Q590-reta450)+deph450*PI()/180)</f>
        <v>0.81761572883512079</v>
      </c>
      <c r="AC601" s="10">
        <f>('4v'!S590-AB601)^2</f>
        <v>3.9535533904008854E-5</v>
      </c>
      <c r="AD601" s="3"/>
      <c r="AE601" s="3"/>
      <c r="AF601" s="7">
        <f>offs451+Ampl451*SIN(2*PI()*freq451*('4v'!U589)+deph451*PI()/180)</f>
        <v>-0.3471921735667402</v>
      </c>
      <c r="AG601" s="8">
        <f>('4v'!V589-AF601)^2</f>
        <v>1.2879675168064303E-5</v>
      </c>
      <c r="AH601" s="9">
        <f>offs452+Ampl452*SIN(2*PI()*freq452*('4v'!U589-reta452)+deph452*PI()/180)</f>
        <v>0.95532218161969196</v>
      </c>
      <c r="AI601" s="10">
        <f>('4v'!W589-AH601)^2</f>
        <v>2.88173973436566E-7</v>
      </c>
      <c r="AL601" s="76"/>
      <c r="AN601" s="76"/>
      <c r="AO601" s="80"/>
    </row>
    <row r="602" spans="1:41" x14ac:dyDescent="0.25">
      <c r="A602" s="3"/>
      <c r="B602" s="7">
        <f>offs441+Ampl441*SIN(2*PI()*freq441*('4v'!A590)+deph441*PI()/180)</f>
        <v>0.9807692970705898</v>
      </c>
      <c r="C602" s="8">
        <f>('4v'!B590-B602)^2</f>
        <v>4.1746782107503479E-6</v>
      </c>
      <c r="D602" s="9">
        <f>offs442+Ampl442*SIN(2*PI()*freq442*('4v'!A590-reta442)+deph442*PI()/180)</f>
        <v>0.45802278075325054</v>
      </c>
      <c r="E602" s="10">
        <f>('4v'!C590-D602)^2</f>
        <v>1.0684569745227108E-4</v>
      </c>
      <c r="F602" s="3"/>
      <c r="G602" s="3"/>
      <c r="H602" s="7">
        <f>offs443+Ampl443*SIN(2*PI()*freq443*('4v'!E590)+deph443*PI()/180)</f>
        <v>-0.95098409553422503</v>
      </c>
      <c r="I602" s="8">
        <f>('4v'!F590-H602)^2</f>
        <v>1.6884666109387876E-5</v>
      </c>
      <c r="J602" s="9">
        <f>offs444+Ampl444*SIN(2*PI()*freq444*('4v'!E590-reta444)+deph444*PI()/180)</f>
        <v>0.66261087387175766</v>
      </c>
      <c r="K602" s="10">
        <f>('4v'!G590-J602)^2</f>
        <v>1.7704424663358882E-3</v>
      </c>
      <c r="L602" s="3"/>
      <c r="M602" s="3"/>
      <c r="N602" s="7">
        <f>offs445+Ampl445*SIN(2*PI()*freq445*('4v'!I590)+deph445*PI()/180)</f>
        <v>1.5344650931384811</v>
      </c>
      <c r="O602" s="8">
        <f>('4v'!J590-N602)^2</f>
        <v>5.9236410996943066E-6</v>
      </c>
      <c r="P602" s="9">
        <f>offs446+Ampl446*SIN(2*PI()*freq446*('4v'!I590-reta446)+deph446*PI()/180)</f>
        <v>0.86315063753036014</v>
      </c>
      <c r="Q602" s="10">
        <f>('4v'!K590-P602)^2</f>
        <v>1.0842588952328212E-6</v>
      </c>
      <c r="R602" s="3"/>
      <c r="S602" s="3"/>
      <c r="T602" s="7">
        <f>offs447+Ampl447*SIN(2*PI()*freq447*('4v'!M590)+deph447*PI()/180)</f>
        <v>1.4400927159061123</v>
      </c>
      <c r="U602" s="8">
        <f>('4v'!N590-T602)^2</f>
        <v>1.4172257628335405E-5</v>
      </c>
      <c r="V602" s="9">
        <f>offs448+Ampl448*SIN(2*PI()*freq448*('4v'!M590-reta448)+deph448*PI()/180)</f>
        <v>0.84530772227808182</v>
      </c>
      <c r="W602" s="10">
        <f>('4v'!O590-V602)^2</f>
        <v>4.9505545383146943E-5</v>
      </c>
      <c r="X602" s="3"/>
      <c r="Y602" s="3"/>
      <c r="Z602" s="7">
        <f>offs449+Ampl449*SIN(2*PI()*freq449*('4v'!Q591)+deph449*PI()/180)</f>
        <v>-2.4122131260645014</v>
      </c>
      <c r="AA602" s="8">
        <f>('4v'!R591-Z602)^2</f>
        <v>7.8344815005957199E-7</v>
      </c>
      <c r="AB602" s="9">
        <f>offs450+Ampl450*SIN(2*PI()*freq450*('4v'!Q591-reta450)+deph450*PI()/180)</f>
        <v>0.82223953271921346</v>
      </c>
      <c r="AC602" s="10">
        <f>('4v'!S591-AB602)^2</f>
        <v>4.9077488679970158E-5</v>
      </c>
      <c r="AD602" s="3"/>
      <c r="AE602" s="3"/>
      <c r="AF602" s="7">
        <f>offs451+Ampl451*SIN(2*PI()*freq451*('4v'!U590)+deph451*PI()/180)</f>
        <v>-0.22256941401591199</v>
      </c>
      <c r="AG602" s="8">
        <f>('4v'!V590-AF602)^2</f>
        <v>1.031428453319063E-5</v>
      </c>
      <c r="AH602" s="9">
        <f>offs452+Ampl452*SIN(2*PI()*freq452*('4v'!U590-reta452)+deph452*PI()/180)</f>
        <v>0.95880159447632762</v>
      </c>
      <c r="AI602" s="10">
        <f>('4v'!W590-AH602)^2</f>
        <v>9.7929722757814942E-7</v>
      </c>
      <c r="AL602" s="76"/>
      <c r="AN602" s="76"/>
      <c r="AO602" s="80"/>
    </row>
    <row r="603" spans="1:41" x14ac:dyDescent="0.25">
      <c r="A603" s="3"/>
      <c r="B603" s="7">
        <f>offs441+Ampl441*SIN(2*PI()*freq441*('4v'!A591)+deph441*PI()/180)</f>
        <v>0.946060391615272</v>
      </c>
      <c r="C603" s="8">
        <f>('4v'!B591-B603)^2</f>
        <v>1.2595460514869984E-5</v>
      </c>
      <c r="D603" s="9">
        <f>offs442+Ampl442*SIN(2*PI()*freq442*('4v'!A591-reta442)+deph442*PI()/180)</f>
        <v>0.45658935214831342</v>
      </c>
      <c r="E603" s="10">
        <f>('4v'!C591-D603)^2</f>
        <v>1.5662184998388909E-5</v>
      </c>
      <c r="F603" s="3"/>
      <c r="G603" s="3"/>
      <c r="H603" s="7">
        <f>offs443+Ampl443*SIN(2*PI()*freq443*('4v'!E591)+deph443*PI()/180)</f>
        <v>-1.0233078335502839</v>
      </c>
      <c r="I603" s="8">
        <f>('4v'!F591-H603)^2</f>
        <v>4.901944561782388E-6</v>
      </c>
      <c r="J603" s="9">
        <f>offs444+Ampl444*SIN(2*PI()*freq444*('4v'!E591-reta444)+deph444*PI()/180)</f>
        <v>0.66898012947907071</v>
      </c>
      <c r="K603" s="10">
        <f>('4v'!G591-J603)^2</f>
        <v>4.1094132299702874E-5</v>
      </c>
      <c r="L603" s="3"/>
      <c r="M603" s="3"/>
      <c r="N603" s="7">
        <f>offs445+Ampl445*SIN(2*PI()*freq445*('4v'!I591)+deph445*PI()/180)</f>
        <v>1.5352953262912852</v>
      </c>
      <c r="O603" s="8">
        <f>('4v'!J591-N603)^2</f>
        <v>1.7186326168858926E-6</v>
      </c>
      <c r="P603" s="9">
        <f>offs446+Ampl446*SIN(2*PI()*freq446*('4v'!I591-reta446)+deph446*PI()/180)</f>
        <v>0.8605518983823236</v>
      </c>
      <c r="Q603" s="10">
        <f>('4v'!K591-P603)^2</f>
        <v>5.5168068649380896E-6</v>
      </c>
      <c r="R603" s="3"/>
      <c r="S603" s="3"/>
      <c r="T603" s="7">
        <f>offs447+Ampl447*SIN(2*PI()*freq447*('4v'!M591)+deph447*PI()/180)</f>
        <v>1.4302709157175797</v>
      </c>
      <c r="U603" s="8">
        <f>('4v'!N591-T603)^2</f>
        <v>3.9134446715115501E-8</v>
      </c>
      <c r="V603" s="9">
        <f>offs448+Ampl448*SIN(2*PI()*freq448*('4v'!M591-reta448)+deph448*PI()/180)</f>
        <v>0.84263078017824877</v>
      </c>
      <c r="W603" s="10">
        <f>('4v'!O591-V603)^2</f>
        <v>6.021495886254041E-5</v>
      </c>
      <c r="X603" s="3"/>
      <c r="Y603" s="3"/>
      <c r="Z603" s="7">
        <f>offs449+Ampl449*SIN(2*PI()*freq449*('4v'!Q592)+deph449*PI()/180)</f>
        <v>-2.4262870789493047</v>
      </c>
      <c r="AA603" s="8">
        <f>('4v'!R592-Z603)^2</f>
        <v>1.0498111597727973E-5</v>
      </c>
      <c r="AB603" s="9">
        <f>offs450+Ampl450*SIN(2*PI()*freq450*('4v'!Q592-reta450)+deph450*PI()/180)</f>
        <v>0.82698755036093674</v>
      </c>
      <c r="AC603" s="10">
        <f>('4v'!S592-AB603)^2</f>
        <v>1.5527937147078888E-5</v>
      </c>
      <c r="AD603" s="3"/>
      <c r="AE603" s="3"/>
      <c r="AF603" s="7">
        <f>offs451+Ampl451*SIN(2*PI()*freq451*('4v'!U591)+deph451*PI()/180)</f>
        <v>-9.8865896995145475E-2</v>
      </c>
      <c r="AG603" s="8">
        <f>('4v'!V591-AF603)^2</f>
        <v>3.6676195192028153E-6</v>
      </c>
      <c r="AH603" s="9">
        <f>offs452+Ampl452*SIN(2*PI()*freq452*('4v'!U591-reta452)+deph452*PI()/180)</f>
        <v>0.96199520310192876</v>
      </c>
      <c r="AI603" s="10">
        <f>('4v'!W591-AH603)^2</f>
        <v>7.6288153515076514E-8</v>
      </c>
      <c r="AL603" s="76"/>
      <c r="AN603" s="76"/>
      <c r="AO603" s="80"/>
    </row>
    <row r="604" spans="1:41" x14ac:dyDescent="0.25">
      <c r="A604" s="3"/>
      <c r="B604" s="7">
        <f>offs441+Ampl441*SIN(2*PI()*freq441*('4v'!A592)+deph441*PI()/180)</f>
        <v>0.91045921255016971</v>
      </c>
      <c r="C604" s="8">
        <f>('4v'!B592-B604)^2</f>
        <v>1.5951136961912084E-5</v>
      </c>
      <c r="D604" s="9">
        <f>offs442+Ampl442*SIN(2*PI()*freq442*('4v'!A592-reta442)+deph442*PI()/180)</f>
        <v>0.45542305848483089</v>
      </c>
      <c r="E604" s="10">
        <f>('4v'!C592-D604)^2</f>
        <v>4.3493477416642839E-5</v>
      </c>
      <c r="F604" s="3"/>
      <c r="G604" s="3"/>
      <c r="H604" s="7">
        <f>offs443+Ampl443*SIN(2*PI()*freq443*('4v'!E592)+deph443*PI()/180)</f>
        <v>-1.0948404861531666</v>
      </c>
      <c r="I604" s="8">
        <f>('4v'!F592-H604)^2</f>
        <v>1.1793634534601185E-5</v>
      </c>
      <c r="J604" s="9">
        <f>offs444+Ampl444*SIN(2*PI()*freq444*('4v'!E592-reta444)+deph444*PI()/180)</f>
        <v>0.67564753938506783</v>
      </c>
      <c r="K604" s="10">
        <f>('4v'!G592-J604)^2</f>
        <v>1.1195742356502889E-3</v>
      </c>
      <c r="L604" s="3"/>
      <c r="M604" s="3"/>
      <c r="N604" s="7">
        <f>offs445+Ampl445*SIN(2*PI()*freq445*('4v'!I592)+deph445*PI()/180)</f>
        <v>1.5358112520128329</v>
      </c>
      <c r="O604" s="8">
        <f>('4v'!J592-N604)^2</f>
        <v>3.3375344265523336E-6</v>
      </c>
      <c r="P604" s="9">
        <f>offs446+Ampl446*SIN(2*PI()*freq446*('4v'!I592-reta446)+deph446*PI()/180)</f>
        <v>0.85795735529718875</v>
      </c>
      <c r="Q604" s="10">
        <f>('4v'!K592-P604)^2</f>
        <v>3.1512676704831364E-5</v>
      </c>
      <c r="R604" s="3"/>
      <c r="S604" s="3"/>
      <c r="T604" s="7">
        <f>offs447+Ampl447*SIN(2*PI()*freq447*('4v'!M592)+deph447*PI()/180)</f>
        <v>1.4199838278703285</v>
      </c>
      <c r="U604" s="8">
        <f>('4v'!N592-T604)^2</f>
        <v>5.1736678206482471E-7</v>
      </c>
      <c r="V604" s="9">
        <f>offs448+Ampl448*SIN(2*PI()*freq448*('4v'!M592-reta448)+deph448*PI()/180)</f>
        <v>0.83996470097229725</v>
      </c>
      <c r="W604" s="10">
        <f>('4v'!O592-V604)^2</f>
        <v>4.2505953837506558E-5</v>
      </c>
      <c r="X604" s="3"/>
      <c r="Y604" s="3"/>
      <c r="Z604" s="7">
        <f>offs449+Ampl449*SIN(2*PI()*freq449*('4v'!Q593)+deph449*PI()/180)</f>
        <v>-2.4365471278026689</v>
      </c>
      <c r="AA604" s="8">
        <f>('4v'!R593-Z604)^2</f>
        <v>3.1724162494394414E-6</v>
      </c>
      <c r="AB604" s="9">
        <f>offs450+Ampl450*SIN(2*PI()*freq450*('4v'!Q593-reta450)+deph450*PI()/180)</f>
        <v>0.83185059847387244</v>
      </c>
      <c r="AC604" s="10">
        <f>('4v'!S593-AB604)^2</f>
        <v>9.832675333861198E-7</v>
      </c>
      <c r="AD604" s="3"/>
      <c r="AE604" s="3"/>
      <c r="AF604" s="7">
        <f>offs451+Ampl451*SIN(2*PI()*freq451*('4v'!U592)+deph451*PI()/180)</f>
        <v>2.3430176228641297E-2</v>
      </c>
      <c r="AG604" s="8">
        <f>('4v'!V592-AF604)^2</f>
        <v>1.3553062913334718E-6</v>
      </c>
      <c r="AH604" s="9">
        <f>offs452+Ampl452*SIN(2*PI()*freq452*('4v'!U592-reta452)+deph452*PI()/180)</f>
        <v>0.9648904037822712</v>
      </c>
      <c r="AI604" s="10">
        <f>('4v'!W592-AH604)^2</f>
        <v>1.4845077766528311E-6</v>
      </c>
      <c r="AL604" s="76"/>
      <c r="AN604" s="76"/>
      <c r="AO604" s="80"/>
    </row>
    <row r="605" spans="1:41" x14ac:dyDescent="0.25">
      <c r="A605" s="3"/>
      <c r="B605" s="7">
        <f>offs441+Ampl441*SIN(2*PI()*freq441*('4v'!A593)+deph441*PI()/180)</f>
        <v>0.87398824634303385</v>
      </c>
      <c r="C605" s="8">
        <f>('4v'!B593-B605)^2</f>
        <v>1.1259069244047179E-5</v>
      </c>
      <c r="D605" s="9">
        <f>offs442+Ampl442*SIN(2*PI()*freq442*('4v'!A593-reta442)+deph442*PI()/180)</f>
        <v>0.45452463641887847</v>
      </c>
      <c r="E605" s="10">
        <f>('4v'!C593-D605)^2</f>
        <v>1.4013316222185711E-5</v>
      </c>
      <c r="F605" s="3"/>
      <c r="G605" s="3"/>
      <c r="H605" s="7">
        <f>offs443+Ampl443*SIN(2*PI()*freq443*('4v'!E593)+deph443*PI()/180)</f>
        <v>-1.165480401529345</v>
      </c>
      <c r="I605" s="8">
        <f>('4v'!F593-H605)^2</f>
        <v>3.2658956519802727E-5</v>
      </c>
      <c r="J605" s="9">
        <f>offs444+Ampl444*SIN(2*PI()*freq444*('4v'!E593-reta444)+deph444*PI()/180)</f>
        <v>0.6826036288354399</v>
      </c>
      <c r="K605" s="10">
        <f>('4v'!G593-J605)^2</f>
        <v>3.140608121150371E-3</v>
      </c>
      <c r="L605" s="3"/>
      <c r="M605" s="3"/>
      <c r="N605" s="7">
        <f>offs445+Ampl445*SIN(2*PI()*freq445*('4v'!I593)+deph445*PI()/180)</f>
        <v>1.5360127888324717</v>
      </c>
      <c r="O605" s="8">
        <f>('4v'!J593-N605)^2</f>
        <v>4.1145235284023974E-6</v>
      </c>
      <c r="P605" s="9">
        <f>offs446+Ampl446*SIN(2*PI()*freq446*('4v'!I593-reta446)+deph446*PI()/180)</f>
        <v>0.85536741798338589</v>
      </c>
      <c r="Q605" s="10">
        <f>('4v'!K593-P605)^2</f>
        <v>4.8023901854914625E-5</v>
      </c>
      <c r="R605" s="3"/>
      <c r="S605" s="3"/>
      <c r="T605" s="7">
        <f>offs447+Ampl447*SIN(2*PI()*freq447*('4v'!M593)+deph447*PI()/180)</f>
        <v>1.4092339905493567</v>
      </c>
      <c r="U605" s="8">
        <f>('4v'!N593-T605)^2</f>
        <v>6.2315411172113834E-8</v>
      </c>
      <c r="V605" s="9">
        <f>offs448+Ampl448*SIN(2*PI()*freq448*('4v'!M593-reta448)+deph448*PI()/180)</f>
        <v>0.83731014204262189</v>
      </c>
      <c r="W605" s="10">
        <f>('4v'!O593-V605)^2</f>
        <v>5.2144255710050615E-5</v>
      </c>
      <c r="X605" s="3"/>
      <c r="Y605" s="3"/>
      <c r="Z605" s="7">
        <f>offs449+Ampl449*SIN(2*PI()*freq449*('4v'!Q594)+deph449*PI()/180)</f>
        <v>-2.4429734283497018</v>
      </c>
      <c r="AA605" s="8">
        <f>('4v'!R594-Z605)^2</f>
        <v>1.5636357974775615E-7</v>
      </c>
      <c r="AB605" s="9">
        <f>offs450+Ampl450*SIN(2*PI()*freq450*('4v'!Q594-reta450)+deph450*PI()/180)</f>
        <v>0.83681927128764355</v>
      </c>
      <c r="AC605" s="10">
        <f>('4v'!S594-AB605)^2</f>
        <v>1.4483571032053934E-5</v>
      </c>
      <c r="AD605" s="3"/>
      <c r="AE605" s="3"/>
      <c r="AF605" s="7">
        <f>offs451+Ampl451*SIN(2*PI()*freq451*('4v'!U593)+deph451*PI()/180)</f>
        <v>0.14383615892619861</v>
      </c>
      <c r="AG605" s="8">
        <f>('4v'!V593-AF605)^2</f>
        <v>2.2768064085102306E-7</v>
      </c>
      <c r="AH605" s="9">
        <f>offs452+Ampl452*SIN(2*PI()*freq452*('4v'!U593-reta452)+deph452*PI()/180)</f>
        <v>0.96747577048296096</v>
      </c>
      <c r="AI605" s="10">
        <f>('4v'!W593-AH605)^2</f>
        <v>3.4253513805997159E-6</v>
      </c>
      <c r="AL605" s="76"/>
      <c r="AN605" s="76"/>
      <c r="AO605" s="80"/>
    </row>
    <row r="606" spans="1:41" x14ac:dyDescent="0.25">
      <c r="A606" s="3"/>
      <c r="B606" s="7">
        <f>offs441+Ampl441*SIN(2*PI()*freq441*('4v'!A594)+deph441*PI()/180)</f>
        <v>0.83667052883781634</v>
      </c>
      <c r="C606" s="8">
        <f>('4v'!B594-B606)^2</f>
        <v>2.5942615926898938E-6</v>
      </c>
      <c r="D606" s="9">
        <f>offs442+Ampl442*SIN(2*PI()*freq442*('4v'!A594-reta442)+deph442*PI()/180)</f>
        <v>0.45389465341308921</v>
      </c>
      <c r="E606" s="10">
        <f>('4v'!C594-D606)^2</f>
        <v>7.4051989880857553E-5</v>
      </c>
      <c r="F606" s="3"/>
      <c r="G606" s="3"/>
      <c r="H606" s="7">
        <f>offs443+Ampl443*SIN(2*PI()*freq443*('4v'!E594)+deph443*PI()/180)</f>
        <v>-1.2351271964937354</v>
      </c>
      <c r="I606" s="8">
        <f>('4v'!F594-H606)^2</f>
        <v>9.5845750999226316E-6</v>
      </c>
      <c r="J606" s="9">
        <f>offs444+Ampl444*SIN(2*PI()*freq444*('4v'!E594-reta444)+deph444*PI()/180)</f>
        <v>0.68983851284644893</v>
      </c>
      <c r="K606" s="10">
        <f>('4v'!G594-J606)^2</f>
        <v>4.1238695504354988E-4</v>
      </c>
      <c r="L606" s="3"/>
      <c r="M606" s="3"/>
      <c r="N606" s="7">
        <f>offs445+Ampl445*SIN(2*PI()*freq445*('4v'!I594)+deph445*PI()/180)</f>
        <v>1.535899904925202</v>
      </c>
      <c r="O606" s="8">
        <f>('4v'!J594-N606)^2</f>
        <v>3.6693123604669897E-6</v>
      </c>
      <c r="P606" s="9">
        <f>offs446+Ampl446*SIN(2*PI()*freq446*('4v'!I594-reta446)+deph446*PI()/180)</f>
        <v>0.85278249542204032</v>
      </c>
      <c r="Q606" s="10">
        <f>('4v'!K594-P606)^2</f>
        <v>1.0412948184154806E-4</v>
      </c>
      <c r="R606" s="3"/>
      <c r="S606" s="3"/>
      <c r="T606" s="7">
        <f>offs447+Ampl447*SIN(2*PI()*freq447*('4v'!M594)+deph447*PI()/180)</f>
        <v>1.3980240561161696</v>
      </c>
      <c r="U606" s="8">
        <f>('4v'!N594-T606)^2</f>
        <v>1.4272695822840216E-6</v>
      </c>
      <c r="V606" s="9">
        <f>offs448+Ampl448*SIN(2*PI()*freq448*('4v'!M594-reta448)+deph448*PI()/180)</f>
        <v>0.83466775793103176</v>
      </c>
      <c r="W606" s="10">
        <f>('4v'!O594-V606)^2</f>
        <v>6.2573669855030831E-5</v>
      </c>
      <c r="X606" s="3"/>
      <c r="Y606" s="3"/>
      <c r="Z606" s="7">
        <f>offs449+Ampl449*SIN(2*PI()*freq449*('4v'!Q595)+deph449*PI()/180)</f>
        <v>-2.4455535512855873</v>
      </c>
      <c r="AA606" s="8">
        <f>('4v'!R595-Z606)^2</f>
        <v>1.0456111316561556E-6</v>
      </c>
      <c r="AB606" s="9">
        <f>offs450+Ampl450*SIN(2*PI()*freq450*('4v'!Q595-reta450)+deph450*PI()/180)</f>
        <v>0.84188395873990207</v>
      </c>
      <c r="AC606" s="10">
        <f>('4v'!S595-AB606)^2</f>
        <v>2.1160379594603465E-5</v>
      </c>
      <c r="AD606" s="3"/>
      <c r="AE606" s="3"/>
      <c r="AF606" s="7">
        <f>offs451+Ampl451*SIN(2*PI()*freq451*('4v'!U594)+deph451*PI()/180)</f>
        <v>0.26187686369207341</v>
      </c>
      <c r="AG606" s="8">
        <f>('4v'!V594-AF606)^2</f>
        <v>1.7685374394952033E-6</v>
      </c>
      <c r="AH606" s="9">
        <f>offs452+Ampl452*SIN(2*PI()*freq452*('4v'!U594-reta452)+deph452*PI()/180)</f>
        <v>0.96974109994277202</v>
      </c>
      <c r="AI606" s="10">
        <f>('4v'!W594-AH606)^2</f>
        <v>4.679001362420114E-6</v>
      </c>
      <c r="AL606" s="76"/>
      <c r="AN606" s="76"/>
      <c r="AO606" s="80"/>
    </row>
    <row r="607" spans="1:41" x14ac:dyDescent="0.25">
      <c r="A607" s="3"/>
      <c r="B607" s="7">
        <f>offs441+Ampl441*SIN(2*PI()*freq441*('4v'!A595)+deph441*PI()/180)</f>
        <v>0.79852963070474192</v>
      </c>
      <c r="C607" s="8">
        <f>('4v'!B595-B607)^2</f>
        <v>6.9815870286638749E-6</v>
      </c>
      <c r="D607" s="9">
        <f>offs442+Ampl442*SIN(2*PI()*freq442*('4v'!A595-reta442)+deph442*PI()/180)</f>
        <v>0.45353350737823228</v>
      </c>
      <c r="E607" s="10">
        <f>('4v'!C595-D607)^2</f>
        <v>1.1923750302536417E-4</v>
      </c>
      <c r="F607" s="3"/>
      <c r="G607" s="3"/>
      <c r="H607" s="7">
        <f>offs443+Ampl443*SIN(2*PI()*freq443*('4v'!E595)+deph443*PI()/180)</f>
        <v>-1.3036818991397006</v>
      </c>
      <c r="I607" s="8">
        <f>('4v'!F595-H607)^2</f>
        <v>2.7503722336492924E-5</v>
      </c>
      <c r="J607" s="9">
        <f>offs444+Ampl444*SIN(2*PI()*freq444*('4v'!E595-reta444)+deph444*PI()/180)</f>
        <v>0.69734191025203063</v>
      </c>
      <c r="K607" s="10">
        <f>('4v'!G595-J607)^2</f>
        <v>3.155483419901114E-3</v>
      </c>
      <c r="L607" s="3"/>
      <c r="M607" s="3"/>
      <c r="N607" s="7">
        <f>offs445+Ampl445*SIN(2*PI()*freq445*('4v'!I595)+deph445*PI()/180)</f>
        <v>1.5354726181167009</v>
      </c>
      <c r="O607" s="8">
        <f>('4v'!J595-N607)^2</f>
        <v>2.2149122219259183E-6</v>
      </c>
      <c r="P607" s="9">
        <f>offs446+Ampl446*SIN(2*PI()*freq446*('4v'!I595-reta446)+deph446*PI()/180)</f>
        <v>0.85020299580238989</v>
      </c>
      <c r="Q607" s="10">
        <f>('4v'!K595-P607)^2</f>
        <v>1.3296709289315693E-4</v>
      </c>
      <c r="R607" s="3"/>
      <c r="S607" s="3"/>
      <c r="T607" s="7">
        <f>offs447+Ampl447*SIN(2*PI()*freq447*('4v'!M595)+deph447*PI()/180)</f>
        <v>1.3863567904543512</v>
      </c>
      <c r="U607" s="8">
        <f>('4v'!N595-T607)^2</f>
        <v>6.5598734088551214E-7</v>
      </c>
      <c r="V607" s="9">
        <f>offs448+Ampl448*SIN(2*PI()*freq448*('4v'!M595-reta448)+deph448*PI()/180)</f>
        <v>0.83203820017735786</v>
      </c>
      <c r="W607" s="10">
        <f>('4v'!O595-V607)^2</f>
        <v>4.4005442642537217E-5</v>
      </c>
      <c r="X607" s="3"/>
      <c r="Y607" s="3"/>
      <c r="Z607" s="7">
        <f>offs449+Ampl449*SIN(2*PI()*freq449*('4v'!Q596)+deph449*PI()/180)</f>
        <v>-2.4442825063154925</v>
      </c>
      <c r="AA607" s="8">
        <f>('4v'!R596-Z607)^2</f>
        <v>2.9053417795533031E-6</v>
      </c>
      <c r="AB607" s="9">
        <f>offs450+Ampl450*SIN(2*PI()*freq450*('4v'!Q596-reta450)+deph450*PI()/180)</f>
        <v>0.84703486506344561</v>
      </c>
      <c r="AC607" s="10">
        <f>('4v'!S596-AB607)^2</f>
        <v>1.1263641712361008E-5</v>
      </c>
      <c r="AD607" s="3"/>
      <c r="AE607" s="3"/>
      <c r="AF607" s="7">
        <f>offs451+Ampl451*SIN(2*PI()*freq451*('4v'!U595)+deph451*PI()/180)</f>
        <v>0.37708643779222684</v>
      </c>
      <c r="AG607" s="8">
        <f>('4v'!V595-AF607)^2</f>
        <v>1.7041678293741387E-6</v>
      </c>
      <c r="AH607" s="9">
        <f>offs452+Ampl452*SIN(2*PI()*freq452*('4v'!U595-reta452)+deph452*PI()/180)</f>
        <v>0.97167745194125721</v>
      </c>
      <c r="AI607" s="10">
        <f>('4v'!W595-AH607)^2</f>
        <v>4.6072559361267036E-6</v>
      </c>
      <c r="AL607" s="76"/>
      <c r="AN607" s="76"/>
      <c r="AO607" s="80"/>
    </row>
    <row r="608" spans="1:41" x14ac:dyDescent="0.25">
      <c r="A608" s="3"/>
      <c r="B608" s="7">
        <f>offs441+Ampl441*SIN(2*PI()*freq441*('4v'!A596)+deph441*PI()/180)</f>
        <v>0.75958964255255912</v>
      </c>
      <c r="C608" s="8">
        <f>('4v'!B596-B608)^2</f>
        <v>2.0006453745127156E-5</v>
      </c>
      <c r="D608" s="9">
        <f>offs442+Ampl442*SIN(2*PI()*freq442*('4v'!A596-reta442)+deph442*PI()/180)</f>
        <v>0.45344142642188384</v>
      </c>
      <c r="E608" s="10">
        <f>('4v'!C596-D608)^2</f>
        <v>1.5526993620792605E-6</v>
      </c>
      <c r="F608" s="3"/>
      <c r="G608" s="3"/>
      <c r="H608" s="7">
        <f>offs443+Ampl443*SIN(2*PI()*freq443*('4v'!E596)+deph443*PI()/180)</f>
        <v>-1.371047089483552</v>
      </c>
      <c r="I608" s="8">
        <f>('4v'!F596-H608)^2</f>
        <v>1.8064110646096416E-5</v>
      </c>
      <c r="J608" s="9">
        <f>offs444+Ampl444*SIN(2*PI()*freq444*('4v'!E596-reta444)+deph444*PI()/180)</f>
        <v>0.70510315831389514</v>
      </c>
      <c r="K608" s="10">
        <f>('4v'!G596-J608)^2</f>
        <v>1.0629597975678213E-2</v>
      </c>
      <c r="L608" s="3"/>
      <c r="M608" s="3"/>
      <c r="N608" s="7">
        <f>offs445+Ampl445*SIN(2*PI()*freq445*('4v'!I596)+deph445*PI()/180)</f>
        <v>1.5347309958805089</v>
      </c>
      <c r="O608" s="8">
        <f>('4v'!J596-N608)^2</f>
        <v>7.2886818143421612E-6</v>
      </c>
      <c r="P608" s="9">
        <f>offs446+Ampl446*SIN(2*PI()*freq446*('4v'!I596-reta446)+deph446*PI()/180)</f>
        <v>0.84762932645732691</v>
      </c>
      <c r="Q608" s="10">
        <f>('4v'!K596-P608)^2</f>
        <v>1.654752010945021E-4</v>
      </c>
      <c r="R608" s="3"/>
      <c r="S608" s="3"/>
      <c r="T608" s="7">
        <f>offs447+Ampl447*SIN(2*PI()*freq447*('4v'!M596)+deph447*PI()/180)</f>
        <v>1.3742350722871219</v>
      </c>
      <c r="U608" s="8">
        <f>('4v'!N596-T608)^2</f>
        <v>1.6561830313948169E-7</v>
      </c>
      <c r="V608" s="9">
        <f>offs448+Ampl448*SIN(2*PI()*freq448*('4v'!M596-reta448)+deph448*PI()/180)</f>
        <v>0.8294221171588011</v>
      </c>
      <c r="W608" s="10">
        <f>('4v'!O596-V608)^2</f>
        <v>5.3240704886705779E-5</v>
      </c>
      <c r="X608" s="3"/>
      <c r="Y608" s="3"/>
      <c r="Z608" s="7">
        <f>offs449+Ampl449*SIN(2*PI()*freq449*('4v'!Q597)+deph449*PI()/180)</f>
        <v>-2.4391627518064425</v>
      </c>
      <c r="AA608" s="8">
        <f>('4v'!R597-Z608)^2</f>
        <v>5.9719228914905266E-6</v>
      </c>
      <c r="AB608" s="9">
        <f>offs450+Ampl450*SIN(2*PI()*freq450*('4v'!Q597-reta450)+deph450*PI()/180)</f>
        <v>0.8522620277325107</v>
      </c>
      <c r="AC608" s="10">
        <f>('4v'!S597-AB608)^2</f>
        <v>6.7194526373363992E-9</v>
      </c>
      <c r="AD608" s="3"/>
      <c r="AE608" s="3"/>
      <c r="AF608" s="7">
        <f>offs451+Ampl451*SIN(2*PI()*freq451*('4v'!U596)+deph451*PI()/180)</f>
        <v>0.48901020167193454</v>
      </c>
      <c r="AG608" s="8">
        <f>('4v'!V596-AF608)^2</f>
        <v>4.0232269328702219E-6</v>
      </c>
      <c r="AH608" s="9">
        <f>offs452+Ampl452*SIN(2*PI()*freq452*('4v'!U596-reta452)+deph452*PI()/180)</f>
        <v>0.97327718458171353</v>
      </c>
      <c r="AI608" s="10">
        <f>('4v'!W596-AH608)^2</f>
        <v>1.4033898920267925E-5</v>
      </c>
      <c r="AL608" s="76"/>
      <c r="AN608" s="76"/>
      <c r="AO608" s="80"/>
    </row>
    <row r="609" spans="1:41" x14ac:dyDescent="0.25">
      <c r="A609" s="3"/>
      <c r="B609" s="7">
        <f>offs441+Ampl441*SIN(2*PI()*freq441*('4v'!A597)+deph441*PI()/180)</f>
        <v>0.71987515971240035</v>
      </c>
      <c r="C609" s="8">
        <f>('4v'!B597-B609)^2</f>
        <v>1.005993645198303E-5</v>
      </c>
      <c r="D609" s="9">
        <f>offs442+Ampl442*SIN(2*PI()*freq442*('4v'!A597-reta442)+deph442*PI()/180)</f>
        <v>0.45361846870434958</v>
      </c>
      <c r="E609" s="10">
        <f>('4v'!C597-D609)^2</f>
        <v>4.5474370166541847E-5</v>
      </c>
      <c r="F609" s="3"/>
      <c r="G609" s="3"/>
      <c r="H609" s="7">
        <f>offs443+Ampl443*SIN(2*PI()*freq443*('4v'!E597)+deph443*PI()/180)</f>
        <v>-1.4371270379036649</v>
      </c>
      <c r="I609" s="8">
        <f>('4v'!F597-H609)^2</f>
        <v>3.7460135263494514E-6</v>
      </c>
      <c r="J609" s="9">
        <f>offs444+Ampl444*SIN(2*PI()*freq444*('4v'!E597-reta444)+deph444*PI()/180)</f>
        <v>0.71311122787385983</v>
      </c>
      <c r="K609" s="10">
        <f>('4v'!G597-J609)^2</f>
        <v>6.9510858303749928E-3</v>
      </c>
      <c r="L609" s="3"/>
      <c r="M609" s="3"/>
      <c r="N609" s="7">
        <f>offs445+Ampl445*SIN(2*PI()*freq445*('4v'!I597)+deph445*PI()/180)</f>
        <v>1.533675155327374</v>
      </c>
      <c r="O609" s="8">
        <f>('4v'!J597-N609)^2</f>
        <v>2.7024576035750244E-6</v>
      </c>
      <c r="P609" s="9">
        <f>offs446+Ampl446*SIN(2*PI()*freq446*('4v'!I597-reta446)+deph446*PI()/180)</f>
        <v>0.84506189379907626</v>
      </c>
      <c r="Q609" s="10">
        <f>('4v'!K597-P609)^2</f>
        <v>1.5004789343282346E-4</v>
      </c>
      <c r="R609" s="3"/>
      <c r="S609" s="3"/>
      <c r="T609" s="7">
        <f>offs447+Ampl447*SIN(2*PI()*freq447*('4v'!M597)+deph447*PI()/180)</f>
        <v>1.3616618924670585</v>
      </c>
      <c r="U609" s="8">
        <f>('4v'!N597-T609)^2</f>
        <v>2.0022719303680514E-7</v>
      </c>
      <c r="V609" s="9">
        <f>offs448+Ampl448*SIN(2*PI()*freq448*('4v'!M597-reta448)+deph448*PI()/180)</f>
        <v>0.82682015393006048</v>
      </c>
      <c r="W609" s="10">
        <f>('4v'!O597-V609)^2</f>
        <v>3.5908091575098466E-5</v>
      </c>
      <c r="X609" s="3"/>
      <c r="Y609" s="3"/>
      <c r="Z609" s="7">
        <f>offs449+Ampl449*SIN(2*PI()*freq449*('4v'!Q598)+deph449*PI()/180)</f>
        <v>-2.430204190032522</v>
      </c>
      <c r="AA609" s="8">
        <f>('4v'!R598-Z609)^2</f>
        <v>1.6852973605393727E-6</v>
      </c>
      <c r="AB609" s="9">
        <f>offs450+Ampl450*SIN(2*PI()*freq450*('4v'!Q598-reta450)+deph450*PI()/180)</f>
        <v>0.85755533673159912</v>
      </c>
      <c r="AC609" s="10">
        <f>('4v'!S598-AB609)^2</f>
        <v>1.7039039828619786E-6</v>
      </c>
      <c r="AD609" s="3"/>
      <c r="AE609" s="3"/>
      <c r="AF609" s="7">
        <f>offs451+Ampl451*SIN(2*PI()*freq451*('4v'!U597)+deph451*PI()/180)</f>
        <v>0.59720644336826401</v>
      </c>
      <c r="AG609" s="8">
        <f>('4v'!V597-AF609)^2</f>
        <v>1.014140094073375E-5</v>
      </c>
      <c r="AH609" s="9">
        <f>offs452+Ampl452*SIN(2*PI()*freq452*('4v'!U597-reta452)+deph452*PI()/180)</f>
        <v>0.97453398445025741</v>
      </c>
      <c r="AI609" s="10">
        <f>('4v'!W597-AH609)^2</f>
        <v>9.3024051468118886E-6</v>
      </c>
      <c r="AL609" s="76"/>
      <c r="AN609" s="76"/>
      <c r="AO609" s="80"/>
    </row>
    <row r="610" spans="1:41" x14ac:dyDescent="0.25">
      <c r="A610" s="3"/>
      <c r="B610" s="7">
        <f>offs441+Ampl441*SIN(2*PI()*freq441*('4v'!A598)+deph441*PI()/180)</f>
        <v>0.67941126670284546</v>
      </c>
      <c r="C610" s="8">
        <f>('4v'!B598-B610)^2</f>
        <v>6.8640504815387785E-6</v>
      </c>
      <c r="D610" s="9">
        <f>offs442+Ampl442*SIN(2*PI()*freq442*('4v'!A598-reta442)+deph442*PI()/180)</f>
        <v>0.45406452240192924</v>
      </c>
      <c r="E610" s="10">
        <f>('4v'!C598-D610)^2</f>
        <v>2.0513449714865971E-5</v>
      </c>
      <c r="F610" s="3"/>
      <c r="G610" s="3"/>
      <c r="H610" s="7">
        <f>offs443+Ampl443*SIN(2*PI()*freq443*('4v'!E598)+deph443*PI()/180)</f>
        <v>-1.5018278411775166</v>
      </c>
      <c r="I610" s="8">
        <f>('4v'!F598-H610)^2</f>
        <v>2.8485298428709222E-6</v>
      </c>
      <c r="J610" s="9">
        <f>offs444+Ampl444*SIN(2*PI()*freq444*('4v'!E598-reta444)+deph444*PI()/180)</f>
        <v>0.72135473902688774</v>
      </c>
      <c r="K610" s="10">
        <f>('4v'!G598-J610)^2</f>
        <v>8.2022724555101018E-6</v>
      </c>
      <c r="L610" s="3"/>
      <c r="M610" s="3"/>
      <c r="N610" s="7">
        <f>offs445+Ampl445*SIN(2*PI()*freq445*('4v'!I598)+deph445*PI()/180)</f>
        <v>1.5323052631867597</v>
      </c>
      <c r="O610" s="8">
        <f>('4v'!J598-N610)^2</f>
        <v>4.9602113172938898E-6</v>
      </c>
      <c r="P610" s="9">
        <f>offs446+Ampl446*SIN(2*PI()*freq446*('4v'!I598-reta446)+deph446*PI()/180)</f>
        <v>0.84250110325501681</v>
      </c>
      <c r="Q610" s="10">
        <f>('4v'!K598-P610)^2</f>
        <v>1.355301860157284E-4</v>
      </c>
      <c r="R610" s="3"/>
      <c r="S610" s="3"/>
      <c r="T610" s="7">
        <f>offs447+Ampl447*SIN(2*PI()*freq447*('4v'!M598)+deph447*PI()/180)</f>
        <v>1.3486403532381448</v>
      </c>
      <c r="U610" s="8">
        <f>('4v'!N598-T610)^2</f>
        <v>3.0633987324200295E-6</v>
      </c>
      <c r="V610" s="9">
        <f>offs448+Ampl448*SIN(2*PI()*freq448*('4v'!M598-reta448)+deph448*PI()/180)</f>
        <v>0.82423295206428004</v>
      </c>
      <c r="W610" s="10">
        <f>('4v'!O598-V610)^2</f>
        <v>4.3909282130573023E-5</v>
      </c>
      <c r="X610" s="3"/>
      <c r="Y610" s="3"/>
      <c r="Z610" s="7">
        <f>offs449+Ampl449*SIN(2*PI()*freq449*('4v'!Q599)+deph449*PI()/180)</f>
        <v>-2.4174241480225813</v>
      </c>
      <c r="AA610" s="8">
        <f>('4v'!R599-Z610)^2</f>
        <v>5.5765888569118772E-8</v>
      </c>
      <c r="AB610" s="9">
        <f>offs450+Ampl450*SIN(2*PI()*freq450*('4v'!Q599-reta450)+deph450*PI()/180)</f>
        <v>0.86290455410956901</v>
      </c>
      <c r="AC610" s="10">
        <f>('4v'!S599-AB610)^2</f>
        <v>7.5545496932285236E-6</v>
      </c>
      <c r="AD610" s="3"/>
      <c r="AE610" s="3"/>
      <c r="AF610" s="7">
        <f>offs451+Ampl451*SIN(2*PI()*freq451*('4v'!U598)+deph451*PI()/180)</f>
        <v>0.70124816174540272</v>
      </c>
      <c r="AG610" s="8">
        <f>('4v'!V598-AF610)^2</f>
        <v>2.1259829410057817E-5</v>
      </c>
      <c r="AH610" s="9">
        <f>offs452+Ampl452*SIN(2*PI()*freq452*('4v'!U598-reta452)+deph452*PI()/180)</f>
        <v>0.97544289153198505</v>
      </c>
      <c r="AI610" s="10">
        <f>('4v'!W598-AH610)^2</f>
        <v>1.567282216202279E-5</v>
      </c>
      <c r="AL610" s="76"/>
      <c r="AN610" s="76"/>
      <c r="AO610" s="80"/>
    </row>
    <row r="611" spans="1:41" x14ac:dyDescent="0.25">
      <c r="A611" s="3"/>
      <c r="B611" s="7">
        <f>offs441+Ampl441*SIN(2*PI()*freq441*('4v'!A599)+deph441*PI()/180)</f>
        <v>0.63822352138599758</v>
      </c>
      <c r="C611" s="8">
        <f>('4v'!B599-B611)^2</f>
        <v>2.251672007878541E-5</v>
      </c>
      <c r="D611" s="9">
        <f>offs442+Ampl442*SIN(2*PI()*freq442*('4v'!A599-reta442)+deph442*PI()/180)</f>
        <v>0.45477930577754699</v>
      </c>
      <c r="E611" s="10">
        <f>('4v'!C599-D611)^2</f>
        <v>3.7789004773593904E-4</v>
      </c>
      <c r="F611" s="3"/>
      <c r="G611" s="3"/>
      <c r="H611" s="7">
        <f>offs443+Ampl443*SIN(2*PI()*freq443*('4v'!E599)+deph443*PI()/180)</f>
        <v>-1.565057555923306</v>
      </c>
      <c r="I611" s="8">
        <f>('4v'!F599-H611)^2</f>
        <v>2.3661843296468052E-5</v>
      </c>
      <c r="J611" s="9">
        <f>offs444+Ampl444*SIN(2*PI()*freq444*('4v'!E599-reta444)+deph444*PI()/180)</f>
        <v>0.72982197729255571</v>
      </c>
      <c r="K611" s="10">
        <f>('4v'!G599-J611)^2</f>
        <v>3.1792092795547284E-3</v>
      </c>
      <c r="L611" s="3"/>
      <c r="M611" s="3"/>
      <c r="N611" s="7">
        <f>offs445+Ampl445*SIN(2*PI()*freq445*('4v'!I599)+deph445*PI()/180)</f>
        <v>1.5306215357805151</v>
      </c>
      <c r="O611" s="8">
        <f>('4v'!J599-N611)^2</f>
        <v>6.232740834207541E-6</v>
      </c>
      <c r="P611" s="9">
        <f>offs446+Ampl446*SIN(2*PI()*freq446*('4v'!I599-reta446)+deph446*PI()/180)</f>
        <v>0.83994735920366137</v>
      </c>
      <c r="Q611" s="10">
        <f>('4v'!K599-P611)^2</f>
        <v>1.2190631326945952E-4</v>
      </c>
      <c r="R611" s="3"/>
      <c r="S611" s="3"/>
      <c r="T611" s="7">
        <f>offs447+Ampl447*SIN(2*PI()*freq447*('4v'!M599)+deph447*PI()/180)</f>
        <v>1.3351736674703412</v>
      </c>
      <c r="U611" s="8">
        <f>('4v'!N599-T611)^2</f>
        <v>1.6651089910119127E-7</v>
      </c>
      <c r="V611" s="9">
        <f>offs448+Ampl448*SIN(2*PI()*freq448*('4v'!M599-reta448)+deph448*PI()/180)</f>
        <v>0.82166114949485436</v>
      </c>
      <c r="W611" s="10">
        <f>('4v'!O599-V611)^2</f>
        <v>2.8004845988021801E-5</v>
      </c>
      <c r="X611" s="3"/>
      <c r="Y611" s="3"/>
      <c r="Z611" s="7">
        <f>offs449+Ampl449*SIN(2*PI()*freq449*('4v'!Q600)+deph449*PI()/180)</f>
        <v>-2.4008473440475009</v>
      </c>
      <c r="AA611" s="8">
        <f>('4v'!R600-Z611)^2</f>
        <v>1.5334959799811724E-6</v>
      </c>
      <c r="AB611" s="9">
        <f>offs450+Ampl450*SIN(2*PI()*freq450*('4v'!Q600-reta450)+deph450*PI()/180)</f>
        <v>0.86829933378116975</v>
      </c>
      <c r="AC611" s="10">
        <f>('4v'!S600-AB611)^2</f>
        <v>5.2136131562308955E-6</v>
      </c>
      <c r="AD611" s="3"/>
      <c r="AE611" s="3"/>
      <c r="AF611" s="7">
        <f>offs451+Ampl451*SIN(2*PI()*freq451*('4v'!U599)+deph451*PI()/180)</f>
        <v>0.80072475167305734</v>
      </c>
      <c r="AG611" s="8">
        <f>('4v'!V599-AF611)^2</f>
        <v>7.7910672226602187E-6</v>
      </c>
      <c r="AH611" s="9">
        <f>offs452+Ampl452*SIN(2*PI()*freq452*('4v'!U599-reta452)+deph452*PI()/180)</f>
        <v>0.97600031878588478</v>
      </c>
      <c r="AI611" s="10">
        <f>('4v'!W599-AH611)^2</f>
        <v>2.0397135375735641E-5</v>
      </c>
      <c r="AL611" s="76"/>
      <c r="AN611" s="76"/>
      <c r="AO611" s="80"/>
    </row>
    <row r="612" spans="1:41" x14ac:dyDescent="0.25">
      <c r="A612" s="3"/>
      <c r="B612" s="7">
        <f>offs441+Ampl441*SIN(2*PI()*freq441*('4v'!A600)+deph441*PI()/180)</f>
        <v>0.59633793882459007</v>
      </c>
      <c r="C612" s="8">
        <f>('4v'!B600-B612)^2</f>
        <v>3.1530035025831185E-5</v>
      </c>
      <c r="D612" s="9">
        <f>offs442+Ampl442*SIN(2*PI()*freq442*('4v'!A600-reta442)+deph442*PI()/180)</f>
        <v>0.45576236735870257</v>
      </c>
      <c r="E612" s="10">
        <f>('4v'!C600-D612)^2</f>
        <v>3.4063621456622076E-4</v>
      </c>
      <c r="F612" s="3"/>
      <c r="G612" s="3"/>
      <c r="H612" s="7">
        <f>offs443+Ampl443*SIN(2*PI()*freq443*('4v'!E600)+deph443*PI()/180)</f>
        <v>-1.6267263292565219</v>
      </c>
      <c r="I612" s="8">
        <f>('4v'!F600-H612)^2</f>
        <v>3.2439526093962996E-5</v>
      </c>
      <c r="J612" s="9">
        <f>offs444+Ampl444*SIN(2*PI()*freq444*('4v'!E600-reta444)+deph444*PI()/180)</f>
        <v>0.73850091026197062</v>
      </c>
      <c r="K612" s="10">
        <f>('4v'!G600-J612)^2</f>
        <v>1.1433467135443386E-3</v>
      </c>
      <c r="L612" s="3"/>
      <c r="M612" s="3"/>
      <c r="N612" s="7">
        <f>offs445+Ampl445*SIN(2*PI()*freq445*('4v'!I600)+deph445*PI()/180)</f>
        <v>1.5286242389887159</v>
      </c>
      <c r="O612" s="8">
        <f>('4v'!J600-N612)^2</f>
        <v>6.0141627042950446E-6</v>
      </c>
      <c r="P612" s="9">
        <f>offs446+Ampl446*SIN(2*PI()*freq446*('4v'!I600-reta446)+deph446*PI()/180)</f>
        <v>0.83740106491079958</v>
      </c>
      <c r="Q612" s="10">
        <f>('4v'!K600-P612)^2</f>
        <v>7.2162050265140728E-5</v>
      </c>
      <c r="R612" s="3"/>
      <c r="S612" s="3"/>
      <c r="T612" s="7">
        <f>offs447+Ampl447*SIN(2*PI()*freq447*('4v'!M600)+deph447*PI()/180)</f>
        <v>1.3212651578668535</v>
      </c>
      <c r="U612" s="8">
        <f>('4v'!N600-T612)^2</f>
        <v>2.9384085076599086E-8</v>
      </c>
      <c r="V612" s="9">
        <f>offs448+Ampl448*SIN(2*PI()*freq448*('4v'!M600-reta448)+deph448*PI()/180)</f>
        <v>0.81910538035813185</v>
      </c>
      <c r="W612" s="10">
        <f>('4v'!O600-V612)^2</f>
        <v>3.4746422830005135E-5</v>
      </c>
      <c r="X612" s="3"/>
      <c r="Y612" s="3"/>
      <c r="Z612" s="7">
        <f>offs449+Ampl449*SIN(2*PI()*freq449*('4v'!Q601)+deph449*PI()/180)</f>
        <v>-2.3805058398118244</v>
      </c>
      <c r="AA612" s="8">
        <f>('4v'!R601-Z612)^2</f>
        <v>1.8304690458181812E-7</v>
      </c>
      <c r="AB612" s="9">
        <f>offs450+Ampl450*SIN(2*PI()*freq450*('4v'!Q601-reta450)+deph450*PI()/180)</f>
        <v>0.8737292415377218</v>
      </c>
      <c r="AC612" s="10">
        <f>('4v'!S601-AB612)^2</f>
        <v>3.4382116802130749E-6</v>
      </c>
      <c r="AD612" s="3"/>
      <c r="AE612" s="3"/>
      <c r="AF612" s="7">
        <f>offs451+Ampl451*SIN(2*PI()*freq451*('4v'!U600)+deph451*PI()/180)</f>
        <v>0.89524362449731099</v>
      </c>
      <c r="AG612" s="8">
        <f>('4v'!V600-AF612)^2</f>
        <v>4.0900026738766754E-6</v>
      </c>
      <c r="AH612" s="9">
        <f>offs452+Ampl452*SIN(2*PI()*freq452*('4v'!U600-reta452)+deph452*PI()/180)</f>
        <v>0.97620406630125012</v>
      </c>
      <c r="AI612" s="10">
        <f>('4v'!W600-AH612)^2</f>
        <v>2.227902588819683E-5</v>
      </c>
      <c r="AL612" s="76"/>
      <c r="AN612" s="76"/>
      <c r="AO612" s="80"/>
    </row>
    <row r="613" spans="1:41" x14ac:dyDescent="0.25">
      <c r="A613" s="3"/>
      <c r="B613" s="7">
        <f>offs441+Ampl441*SIN(2*PI()*freq441*('4v'!A601)+deph441*PI()/180)</f>
        <v>0.55378097485032296</v>
      </c>
      <c r="C613" s="8">
        <f>('4v'!B601-B613)^2</f>
        <v>1.0563963523592803E-5</v>
      </c>
      <c r="D613" s="9">
        <f>offs442+Ampl442*SIN(2*PI()*freq442*('4v'!A601-reta442)+deph442*PI()/180)</f>
        <v>0.45701308622263093</v>
      </c>
      <c r="E613" s="10">
        <f>('4v'!C601-D613)^2</f>
        <v>1.7687440682167491E-4</v>
      </c>
      <c r="F613" s="3"/>
      <c r="G613" s="3"/>
      <c r="H613" s="7">
        <f>offs443+Ampl443*SIN(2*PI()*freq443*('4v'!E601)+deph443*PI()/180)</f>
        <v>-1.6867465264758148</v>
      </c>
      <c r="I613" s="8">
        <f>('4v'!F601-H613)^2</f>
        <v>1.8224988754899581E-5</v>
      </c>
      <c r="J613" s="9">
        <f>offs444+Ampl444*SIN(2*PI()*freq444*('4v'!E601-reta444)+deph444*PI()/180)</f>
        <v>0.74737920469648167</v>
      </c>
      <c r="K613" s="10">
        <f>('4v'!G601-J613)^2</f>
        <v>7.6290833319886148E-4</v>
      </c>
      <c r="L613" s="3"/>
      <c r="M613" s="3"/>
      <c r="N613" s="7">
        <f>offs445+Ampl445*SIN(2*PI()*freq445*('4v'!I601)+deph445*PI()/180)</f>
        <v>1.5263136882076791</v>
      </c>
      <c r="O613" s="8">
        <f>('4v'!J601-N613)^2</f>
        <v>4.3888079928577958E-6</v>
      </c>
      <c r="P613" s="9">
        <f>offs446+Ampl446*SIN(2*PI()*freq446*('4v'!I601-reta446)+deph446*PI()/180)</f>
        <v>0.83486262246581766</v>
      </c>
      <c r="Q613" s="10">
        <f>('4v'!K601-P613)^2</f>
        <v>6.2560387446924232E-5</v>
      </c>
      <c r="R613" s="3"/>
      <c r="S613" s="3"/>
      <c r="T613" s="7">
        <f>offs447+Ampl447*SIN(2*PI()*freq447*('4v'!M601)+deph447*PI()/180)</f>
        <v>1.3069182561443085</v>
      </c>
      <c r="U613" s="8">
        <f>('4v'!N601-T613)^2</f>
        <v>2.8684230992520472E-5</v>
      </c>
      <c r="V613" s="9">
        <f>offs448+Ampl448*SIN(2*PI()*freq448*('4v'!M601-reta448)+deph448*PI()/180)</f>
        <v>0.81656627483705368</v>
      </c>
      <c r="W613" s="10">
        <f>('4v'!O601-V613)^2</f>
        <v>4.1997984054200523E-5</v>
      </c>
      <c r="X613" s="3"/>
      <c r="Y613" s="3"/>
      <c r="Z613" s="7">
        <f>offs449+Ampl449*SIN(2*PI()*freq449*('4v'!Q602)+deph449*PI()/180)</f>
        <v>-2.3564389784422346</v>
      </c>
      <c r="AA613" s="8">
        <f>('4v'!R602-Z613)^2</f>
        <v>1.3726865257424004E-5</v>
      </c>
      <c r="AB613" s="9">
        <f>offs450+Ampl450*SIN(2*PI()*freq450*('4v'!Q602-reta450)+deph450*PI()/180)</f>
        <v>0.87918377522824065</v>
      </c>
      <c r="AC613" s="10">
        <f>('4v'!S602-AB613)^2</f>
        <v>2.1018482124201854E-6</v>
      </c>
      <c r="AD613" s="3"/>
      <c r="AE613" s="3"/>
      <c r="AF613" s="7">
        <f>offs451+Ampl451*SIN(2*PI()*freq451*('4v'!U601)+deph451*PI()/180)</f>
        <v>0.98443175740869404</v>
      </c>
      <c r="AG613" s="8">
        <f>('4v'!V601-AF613)^2</f>
        <v>7.1676278927027194E-6</v>
      </c>
      <c r="AH613" s="9">
        <f>offs452+Ampl452*SIN(2*PI()*freq452*('4v'!U601-reta452)+deph452*PI()/180)</f>
        <v>0.97605332997972094</v>
      </c>
      <c r="AI613" s="10">
        <f>('4v'!W601-AH613)^2</f>
        <v>2.0878776463576441E-5</v>
      </c>
      <c r="AL613" s="76"/>
      <c r="AN613" s="76"/>
      <c r="AO613" s="80"/>
    </row>
    <row r="614" spans="1:41" x14ac:dyDescent="0.25">
      <c r="A614" s="3"/>
      <c r="B614" s="7">
        <f>offs441+Ampl441*SIN(2*PI()*freq441*('4v'!A602)+deph441*PI()/180)</f>
        <v>0.51057950935377983</v>
      </c>
      <c r="C614" s="8">
        <f>('4v'!B602-B614)^2</f>
        <v>1.2131223841657073E-5</v>
      </c>
      <c r="D614" s="9">
        <f>offs442+Ampl442*SIN(2*PI()*freq442*('4v'!A602-reta442)+deph442*PI()/180)</f>
        <v>0.45853067238849043</v>
      </c>
      <c r="E614" s="10">
        <f>('4v'!C602-D614)^2</f>
        <v>1.575556168749241E-5</v>
      </c>
      <c r="F614" s="3"/>
      <c r="G614" s="3"/>
      <c r="H614" s="7">
        <f>offs443+Ampl443*SIN(2*PI()*freq443*('4v'!E602)+deph443*PI()/180)</f>
        <v>-1.7450328555967032</v>
      </c>
      <c r="I614" s="8">
        <f>('4v'!F602-H614)^2</f>
        <v>2.0944758675347268E-5</v>
      </c>
      <c r="J614" s="9">
        <f>offs444+Ampl444*SIN(2*PI()*freq444*('4v'!E602-reta444)+deph444*PI()/180)</f>
        <v>0.75644424405388833</v>
      </c>
      <c r="K614" s="10">
        <f>('4v'!G602-J614)^2</f>
        <v>5.9520385527810247E-3</v>
      </c>
      <c r="L614" s="3"/>
      <c r="M614" s="3"/>
      <c r="N614" s="7">
        <f>offs445+Ampl445*SIN(2*PI()*freq445*('4v'!I602)+deph445*PI()/180)</f>
        <v>1.5236902483001575</v>
      </c>
      <c r="O614" s="8">
        <f>('4v'!J602-N614)^2</f>
        <v>1.1409251134283008E-5</v>
      </c>
      <c r="P614" s="9">
        <f>offs446+Ampl446*SIN(2*PI()*freq446*('4v'!I602-reta446)+deph446*PI()/180)</f>
        <v>0.83233243271820456</v>
      </c>
      <c r="Q614" s="10">
        <f>('4v'!K602-P614)^2</f>
        <v>5.3764716215750873E-5</v>
      </c>
      <c r="R614" s="3"/>
      <c r="S614" s="3"/>
      <c r="T614" s="7">
        <f>offs447+Ampl447*SIN(2*PI()*freq447*('4v'!M602)+deph447*PI()/180)</f>
        <v>1.2921365021860303</v>
      </c>
      <c r="U614" s="8">
        <f>('4v'!N602-T614)^2</f>
        <v>1.8027600455392482E-5</v>
      </c>
      <c r="V614" s="9">
        <f>offs448+Ampl448*SIN(2*PI()*freq448*('4v'!M602-reta448)+deph448*PI()/180)</f>
        <v>0.81404445900576805</v>
      </c>
      <c r="W614" s="10">
        <f>('4v'!O602-V614)^2</f>
        <v>2.5970754956011762E-5</v>
      </c>
      <c r="X614" s="3"/>
      <c r="Y614" s="3"/>
      <c r="Z614" s="7">
        <f>offs449+Ampl449*SIN(2*PI()*freq449*('4v'!Q603)+deph449*PI()/180)</f>
        <v>-2.3286933083928036</v>
      </c>
      <c r="AA614" s="8">
        <f>('4v'!R603-Z614)^2</f>
        <v>6.5366719743073965E-6</v>
      </c>
      <c r="AB614" s="9">
        <f>offs450+Ampl450*SIN(2*PI()*freq450*('4v'!Q603-reta450)+deph450*PI()/180)</f>
        <v>0.88465238507196831</v>
      </c>
      <c r="AC614" s="10">
        <f>('4v'!S603-AB614)^2</f>
        <v>8.0033586945710533E-7</v>
      </c>
      <c r="AD614" s="3"/>
      <c r="AE614" s="3"/>
      <c r="AF614" s="7">
        <f>offs451+Ampl451*SIN(2*PI()*freq451*('4v'!U602)+deph451*PI()/180)</f>
        <v>1.0679371655927878</v>
      </c>
      <c r="AG614" s="8">
        <f>('4v'!V602-AF614)^2</f>
        <v>9.9656034745584874E-6</v>
      </c>
      <c r="AH614" s="9">
        <f>offs452+Ampl452*SIN(2*PI()*freq452*('4v'!U602-reta452)+deph452*PI()/180)</f>
        <v>0.97554870470869359</v>
      </c>
      <c r="AI614" s="10">
        <f>('4v'!W602-AH614)^2</f>
        <v>1.6521824368875748E-5</v>
      </c>
      <c r="AL614" s="76"/>
      <c r="AN614" s="76"/>
      <c r="AO614" s="80"/>
    </row>
    <row r="615" spans="1:41" x14ac:dyDescent="0.25">
      <c r="A615" s="3"/>
      <c r="B615" s="7">
        <f>offs441+Ampl441*SIN(2*PI()*freq441*('4v'!A603)+deph441*PI()/180)</f>
        <v>0.46676082930652474</v>
      </c>
      <c r="C615" s="8">
        <f>('4v'!B603-B615)^2</f>
        <v>5.6633085535238175E-6</v>
      </c>
      <c r="D615" s="9">
        <f>offs442+Ampl442*SIN(2*PI()*freq442*('4v'!A603-reta442)+deph442*PI()/180)</f>
        <v>0.46031416731633179</v>
      </c>
      <c r="E615" s="10">
        <f>('4v'!C603-D615)^2</f>
        <v>1.7130763759936992E-5</v>
      </c>
      <c r="F615" s="3"/>
      <c r="G615" s="3"/>
      <c r="H615" s="7">
        <f>offs443+Ampl443*SIN(2*PI()*freq443*('4v'!E603)+deph443*PI()/180)</f>
        <v>-1.8015024885561468</v>
      </c>
      <c r="I615" s="8">
        <f>('4v'!F603-H615)^2</f>
        <v>2.2538864909516176E-5</v>
      </c>
      <c r="J615" s="9">
        <f>offs444+Ampl444*SIN(2*PI()*freq444*('4v'!E603-reta444)+deph444*PI()/180)</f>
        <v>0.76568314641723467</v>
      </c>
      <c r="K615" s="10">
        <f>('4v'!G603-J615)^2</f>
        <v>6.0336003706540605E-3</v>
      </c>
      <c r="L615" s="3"/>
      <c r="M615" s="3"/>
      <c r="N615" s="7">
        <f>offs445+Ampl445*SIN(2*PI()*freq445*('4v'!I603)+deph445*PI()/180)</f>
        <v>1.5207543335377249</v>
      </c>
      <c r="O615" s="8">
        <f>('4v'!J603-N615)^2</f>
        <v>5.7358982464024611E-6</v>
      </c>
      <c r="P615" s="9">
        <f>offs446+Ampl446*SIN(2*PI()*freq446*('4v'!I603-reta446)+deph446*PI()/180)</f>
        <v>0.829810895214252</v>
      </c>
      <c r="Q615" s="10">
        <f>('4v'!K603-P615)^2</f>
        <v>2.3144808980516904E-5</v>
      </c>
      <c r="R615" s="3"/>
      <c r="S615" s="3"/>
      <c r="T615" s="7">
        <f>offs447+Ampl447*SIN(2*PI()*freq447*('4v'!M603)+deph447*PI()/180)</f>
        <v>1.2769235431686232</v>
      </c>
      <c r="U615" s="8">
        <f>('4v'!N603-T615)^2</f>
        <v>5.6502758599137498E-7</v>
      </c>
      <c r="V615" s="9">
        <f>offs448+Ampl448*SIN(2*PI()*freq448*('4v'!M603-reta448)+deph448*PI()/180)</f>
        <v>0.81154055467525721</v>
      </c>
      <c r="W615" s="10">
        <f>('4v'!O603-V615)^2</f>
        <v>3.1887878561828162E-5</v>
      </c>
      <c r="X615" s="3"/>
      <c r="Y615" s="3"/>
      <c r="Z615" s="7">
        <f>offs449+Ampl449*SIN(2*PI()*freq449*('4v'!Q604)+deph449*PI()/180)</f>
        <v>-2.2973224934142067</v>
      </c>
      <c r="AA615" s="8">
        <f>('4v'!R604-Z615)^2</f>
        <v>7.1690415169655969E-6</v>
      </c>
      <c r="AB615" s="9">
        <f>offs450+Ampl450*SIN(2*PI()*freq450*('4v'!Q604-reta450)+deph450*PI()/180)</f>
        <v>0.89012449406302696</v>
      </c>
      <c r="AC615" s="10">
        <f>('4v'!S604-AB615)^2</f>
        <v>1.046202865631393E-5</v>
      </c>
      <c r="AD615" s="3"/>
      <c r="AE615" s="3"/>
      <c r="AF615" s="7">
        <f>offs451+Ampl451*SIN(2*PI()*freq451*('4v'!U603)+deph451*PI()/180)</f>
        <v>1.1454302913534802</v>
      </c>
      <c r="AG615" s="8">
        <f>('4v'!V603-AF615)^2</f>
        <v>4.2902478710016929E-6</v>
      </c>
      <c r="AH615" s="9">
        <f>offs452+Ampl452*SIN(2*PI()*freq452*('4v'!U603-reta452)+deph452*PI()/180)</f>
        <v>0.97469218201357155</v>
      </c>
      <c r="AI615" s="10">
        <f>('4v'!W603-AH615)^2</f>
        <v>2.6637799777214161E-5</v>
      </c>
      <c r="AL615" s="76"/>
      <c r="AN615" s="76"/>
      <c r="AO615" s="80"/>
    </row>
    <row r="616" spans="1:41" x14ac:dyDescent="0.25">
      <c r="A616" s="3"/>
      <c r="B616" s="7">
        <f>offs441+Ampl441*SIN(2*PI()*freq441*('4v'!A604)+deph441*PI()/180)</f>
        <v>0.42235261152605763</v>
      </c>
      <c r="C616" s="8">
        <f>('4v'!B604-B616)^2</f>
        <v>7.5710056668745074E-9</v>
      </c>
      <c r="D616" s="9">
        <f>offs442+Ampl442*SIN(2*PI()*freq442*('4v'!A604-reta442)+deph442*PI()/180)</f>
        <v>0.46236244451253211</v>
      </c>
      <c r="E616" s="10">
        <f>('4v'!C604-D616)^2</f>
        <v>2.4845815549550472E-4</v>
      </c>
      <c r="F616" s="3"/>
      <c r="G616" s="3"/>
      <c r="H616" s="7">
        <f>offs443+Ampl443*SIN(2*PI()*freq443*('4v'!E604)+deph443*PI()/180)</f>
        <v>-1.8560751789157564</v>
      </c>
      <c r="I616" s="8">
        <f>('4v'!F604-H616)^2</f>
        <v>2.3642166326279462E-5</v>
      </c>
      <c r="J616" s="9">
        <f>offs444+Ampl444*SIN(2*PI()*freq444*('4v'!E604-reta444)+deph444*PI()/180)</f>
        <v>0.77508278280072085</v>
      </c>
      <c r="K616" s="10">
        <f>('4v'!G604-J616)^2</f>
        <v>1.6754955238695991E-3</v>
      </c>
      <c r="L616" s="3"/>
      <c r="M616" s="3"/>
      <c r="N616" s="7">
        <f>offs445+Ampl445*SIN(2*PI()*freq445*('4v'!I604)+deph445*PI()/180)</f>
        <v>1.5175064075353561</v>
      </c>
      <c r="O616" s="8">
        <f>('4v'!J604-N616)^2</f>
        <v>9.3226258394116543E-6</v>
      </c>
      <c r="P616" s="9">
        <f>offs446+Ampl446*SIN(2*PI()*freq446*('4v'!I604-reta446)+deph446*PI()/180)</f>
        <v>0.82729840813396271</v>
      </c>
      <c r="Q616" s="10">
        <f>('4v'!K604-P616)^2</f>
        <v>1.8075661535401446E-5</v>
      </c>
      <c r="R616" s="3"/>
      <c r="S616" s="3"/>
      <c r="T616" s="7">
        <f>offs447+Ampl447*SIN(2*PI()*freq447*('4v'!M604)+deph447*PI()/180)</f>
        <v>1.2612831326620881</v>
      </c>
      <c r="U616" s="8">
        <f>('4v'!N604-T616)^2</f>
        <v>5.4209743293828102E-7</v>
      </c>
      <c r="V616" s="9">
        <f>offs448+Ampl448*SIN(2*PI()*freq448*('4v'!M604-reta448)+deph448*PI()/180)</f>
        <v>0.80905517924001646</v>
      </c>
      <c r="W616" s="10">
        <f>('4v'!O604-V616)^2</f>
        <v>3.818227486455128E-5</v>
      </c>
      <c r="X616" s="3"/>
      <c r="Y616" s="3"/>
      <c r="Z616" s="7">
        <f>offs449+Ampl449*SIN(2*PI()*freq449*('4v'!Q605)+deph449*PI()/180)</f>
        <v>-2.2623872087610137</v>
      </c>
      <c r="AA616" s="8">
        <f>('4v'!R605-Z616)^2</f>
        <v>6.0358231919600575E-6</v>
      </c>
      <c r="AB616" s="9">
        <f>offs450+Ampl450*SIN(2*PI()*freq450*('4v'!Q605-reta450)+deph450*PI()/180)</f>
        <v>0.89558951842773127</v>
      </c>
      <c r="AC616" s="10">
        <f>('4v'!S605-AB616)^2</f>
        <v>3.1164100504719674E-5</v>
      </c>
      <c r="AD616" s="3"/>
      <c r="AE616" s="3"/>
      <c r="AF616" s="7">
        <f>offs451+Ampl451*SIN(2*PI()*freq451*('4v'!U604)+deph451*PI()/180)</f>
        <v>1.2166053047266356</v>
      </c>
      <c r="AG616" s="8">
        <f>('4v'!V604-AF616)^2</f>
        <v>9.609973570642621E-7</v>
      </c>
      <c r="AH616" s="9">
        <f>offs452+Ampl452*SIN(2*PI()*freq452*('4v'!U604-reta452)+deph452*PI()/180)</f>
        <v>0.97348714219812438</v>
      </c>
      <c r="AI616" s="10">
        <f>('4v'!W604-AH616)^2</f>
        <v>1.5651061091780133E-5</v>
      </c>
      <c r="AL616" s="76"/>
      <c r="AN616" s="76"/>
      <c r="AO616" s="80"/>
    </row>
    <row r="617" spans="1:41" x14ac:dyDescent="0.25">
      <c r="A617" s="3"/>
      <c r="B617" s="7">
        <f>offs441+Ampl441*SIN(2*PI()*freq441*('4v'!A605)+deph441*PI()/180)</f>
        <v>0.37738290519454731</v>
      </c>
      <c r="C617" s="8">
        <f>('4v'!B605-B617)^2</f>
        <v>3.9692799882201338E-6</v>
      </c>
      <c r="D617" s="9">
        <f>offs442+Ampl442*SIN(2*PI()*freq442*('4v'!A605-reta442)+deph442*PI()/180)</f>
        <v>0.46467421024131284</v>
      </c>
      <c r="E617" s="10">
        <f>('4v'!C605-D617)^2</f>
        <v>3.7288342851650593E-4</v>
      </c>
      <c r="F617" s="3"/>
      <c r="G617" s="3"/>
      <c r="H617" s="7">
        <f>offs443+Ampl443*SIN(2*PI()*freq443*('4v'!E605)+deph443*PI()/180)</f>
        <v>-1.9086733758963805</v>
      </c>
      <c r="I617" s="8">
        <f>('4v'!F605-H617)^2</f>
        <v>9.2746079709067606E-6</v>
      </c>
      <c r="J617" s="9">
        <f>offs444+Ampl444*SIN(2*PI()*freq444*('4v'!E605-reta444)+deph444*PI()/180)</f>
        <v>0.78462979580670933</v>
      </c>
      <c r="K617" s="10">
        <f>('4v'!G605-J617)^2</f>
        <v>1.844277891531686E-8</v>
      </c>
      <c r="L617" s="3"/>
      <c r="M617" s="3"/>
      <c r="N617" s="7">
        <f>offs445+Ampl445*SIN(2*PI()*freq445*('4v'!I605)+deph445*PI()/180)</f>
        <v>1.513946983178218</v>
      </c>
      <c r="O617" s="8">
        <f>('4v'!J605-N617)^2</f>
        <v>1.1560837627054712E-5</v>
      </c>
      <c r="P617" s="9">
        <f>offs446+Ampl446*SIN(2*PI()*freq446*('4v'!I605-reta446)+deph446*PI()/180)</f>
        <v>0.82479536822817212</v>
      </c>
      <c r="Q617" s="10">
        <f>('4v'!K605-P617)^2</f>
        <v>3.0572810239854468E-6</v>
      </c>
      <c r="R617" s="3"/>
      <c r="S617" s="3"/>
      <c r="T617" s="7">
        <f>offs447+Ampl447*SIN(2*PI()*freq447*('4v'!M605)+deph447*PI()/180)</f>
        <v>1.2452191297036856</v>
      </c>
      <c r="U617" s="8">
        <f>('4v'!N605-T617)^2</f>
        <v>8.8369276729323648E-8</v>
      </c>
      <c r="V617" s="9">
        <f>offs448+Ampl448*SIN(2*PI()*freq448*('4v'!M605-reta448)+deph448*PI()/180)</f>
        <v>0.80658894552582061</v>
      </c>
      <c r="W617" s="10">
        <f>('4v'!O605-V617)^2</f>
        <v>4.4786805329132205E-5</v>
      </c>
      <c r="X617" s="3"/>
      <c r="Y617" s="3"/>
      <c r="Z617" s="7">
        <f>offs449+Ampl449*SIN(2*PI()*freq449*('4v'!Q606)+deph449*PI()/180)</f>
        <v>-2.2239550238378198</v>
      </c>
      <c r="AA617" s="8">
        <f>('4v'!R606-Z617)^2</f>
        <v>1.613505537444707E-8</v>
      </c>
      <c r="AB617" s="9">
        <f>offs450+Ampl450*SIN(2*PI()*freq450*('4v'!Q606-reta450)+deph450*PI()/180)</f>
        <v>0.90103688809498861</v>
      </c>
      <c r="AC617" s="10">
        <f>('4v'!S606-AB617)^2</f>
        <v>6.3156587630774013E-5</v>
      </c>
      <c r="AD617" s="3"/>
      <c r="AE617" s="3"/>
      <c r="AF617" s="7">
        <f>offs451+Ampl451*SIN(2*PI()*freq451*('4v'!U605)+deph451*PI()/180)</f>
        <v>1.2811813104512422</v>
      </c>
      <c r="AG617" s="8">
        <f>('4v'!V605-AF617)^2</f>
        <v>9.3410335743724023E-6</v>
      </c>
      <c r="AH617" s="9">
        <f>offs452+Ampl452*SIN(2*PI()*freq452*('4v'!U605-reta452)+deph452*PI()/180)</f>
        <v>0.97193834100397325</v>
      </c>
      <c r="AI617" s="10">
        <f>('4v'!W605-AH617)^2</f>
        <v>1.9012573670930018E-5</v>
      </c>
      <c r="AL617" s="76"/>
      <c r="AN617" s="76"/>
      <c r="AO617" s="80"/>
    </row>
    <row r="618" spans="1:41" x14ac:dyDescent="0.25">
      <c r="A618" s="3"/>
      <c r="B618" s="7">
        <f>offs441+Ampl441*SIN(2*PI()*freq441*('4v'!A606)+deph441*PI()/180)</f>
        <v>0.33188011414236707</v>
      </c>
      <c r="C618" s="8">
        <f>('4v'!B606-B618)^2</f>
        <v>1.99208988127375E-6</v>
      </c>
      <c r="D618" s="9">
        <f>offs442+Ampl442*SIN(2*PI()*freq442*('4v'!A606-reta442)+deph442*PI()/180)</f>
        <v>0.46724800434189057</v>
      </c>
      <c r="E618" s="10">
        <f>('4v'!C606-D618)^2</f>
        <v>1.1830903454653196E-4</v>
      </c>
      <c r="F618" s="3"/>
      <c r="G618" s="3"/>
      <c r="H618" s="7">
        <f>offs443+Ampl443*SIN(2*PI()*freq443*('4v'!E606)+deph443*PI()/180)</f>
        <v>-1.9592223345819959</v>
      </c>
      <c r="I618" s="8">
        <f>('4v'!F606-H618)^2</f>
        <v>1.0743090592379371E-5</v>
      </c>
      <c r="J618" s="9">
        <f>offs444+Ampl444*SIN(2*PI()*freq444*('4v'!E606-reta444)+deph444*PI()/180)</f>
        <v>0.79431061860731655</v>
      </c>
      <c r="K618" s="10">
        <f>('4v'!G606-J618)^2</f>
        <v>5.3902530961876199E-4</v>
      </c>
      <c r="L618" s="3"/>
      <c r="M618" s="3"/>
      <c r="N618" s="7">
        <f>offs445+Ampl445*SIN(2*PI()*freq445*('4v'!I606)+deph445*PI()/180)</f>
        <v>1.5100766225406788</v>
      </c>
      <c r="O618" s="8">
        <f>('4v'!J606-N618)^2</f>
        <v>1.180618217970138E-5</v>
      </c>
      <c r="P618" s="9">
        <f>offs446+Ampl446*SIN(2*PI()*freq446*('4v'!I606-reta446)+deph446*PI()/180)</f>
        <v>0.82230217075589773</v>
      </c>
      <c r="Q618" s="10">
        <f>('4v'!K606-P618)^2</f>
        <v>5.5456207028167657E-7</v>
      </c>
      <c r="R618" s="3"/>
      <c r="S618" s="3"/>
      <c r="T618" s="7">
        <f>offs447+Ampl447*SIN(2*PI()*freq447*('4v'!M606)+deph447*PI()/180)</f>
        <v>1.2287354978457745</v>
      </c>
      <c r="U618" s="8">
        <f>('4v'!N606-T618)^2</f>
        <v>1.1188274700809768E-5</v>
      </c>
      <c r="V618" s="9">
        <f>offs448+Ampl448*SIN(2*PI()*freq448*('4v'!M606-reta448)+deph448*PI()/180)</f>
        <v>0.80414246163861847</v>
      </c>
      <c r="W618" s="10">
        <f>('4v'!O606-V618)^2</f>
        <v>5.1633542373425792E-5</v>
      </c>
      <c r="X618" s="3"/>
      <c r="Y618" s="3"/>
      <c r="Z618" s="7">
        <f>offs449+Ampl449*SIN(2*PI()*freq449*('4v'!Q607)+deph449*PI()/180)</f>
        <v>-2.1821002715111915</v>
      </c>
      <c r="AA618" s="8">
        <f>('4v'!R607-Z618)^2</f>
        <v>7.1061083760465795E-6</v>
      </c>
      <c r="AB618" s="9">
        <f>offs450+Ampl450*SIN(2*PI()*freq450*('4v'!Q607-reta450)+deph450*PI()/180)</f>
        <v>0.90645606714019755</v>
      </c>
      <c r="AC618" s="10">
        <f>('4v'!S607-AB618)^2</f>
        <v>1.0693489241094148E-4</v>
      </c>
      <c r="AD618" s="3"/>
      <c r="AE618" s="3"/>
      <c r="AF618" s="7">
        <f>offs451+Ampl451*SIN(2*PI()*freq451*('4v'!U606)+deph451*PI()/180)</f>
        <v>1.338903456534674</v>
      </c>
      <c r="AG618" s="8">
        <f>('4v'!V606-AF618)^2</f>
        <v>5.3572127443266478E-8</v>
      </c>
      <c r="AH618" s="9">
        <f>offs452+Ampl452*SIN(2*PI()*freq452*('4v'!U606-reta452)+deph452*PI()/180)</f>
        <v>0.97005189084185173</v>
      </c>
      <c r="AI618" s="10">
        <f>('4v'!W606-AH618)^2</f>
        <v>1.9597362525671086E-5</v>
      </c>
      <c r="AL618" s="76"/>
      <c r="AN618" s="76"/>
      <c r="AO618" s="80"/>
    </row>
    <row r="619" spans="1:41" x14ac:dyDescent="0.25">
      <c r="A619" s="3"/>
      <c r="B619" s="7">
        <f>offs441+Ampl441*SIN(2*PI()*freq441*('4v'!A607)+deph441*PI()/180)</f>
        <v>0.28587297890762564</v>
      </c>
      <c r="C619" s="8">
        <f>('4v'!B607-B619)^2</f>
        <v>1.0632745399833635E-7</v>
      </c>
      <c r="D619" s="9">
        <f>offs442+Ampl442*SIN(2*PI()*freq442*('4v'!A607-reta442)+deph442*PI()/180)</f>
        <v>0.47008220115074623</v>
      </c>
      <c r="E619" s="10">
        <f>('4v'!C607-D619)^2</f>
        <v>1.7110622729877739E-5</v>
      </c>
      <c r="F619" s="3"/>
      <c r="G619" s="3"/>
      <c r="H619" s="7">
        <f>offs443+Ampl443*SIN(2*PI()*freq443*('4v'!E607)+deph443*PI()/180)</f>
        <v>-2.0076502221363333</v>
      </c>
      <c r="I619" s="8">
        <f>('4v'!F607-H619)^2</f>
        <v>2.974858678994489E-6</v>
      </c>
      <c r="J619" s="9">
        <f>offs444+Ampl444*SIN(2*PI()*freq444*('4v'!E607-reta444)+deph444*PI()/180)</f>
        <v>0.80411149422361983</v>
      </c>
      <c r="K619" s="10">
        <f>('4v'!G607-J619)^2</f>
        <v>6.3530685689924338E-4</v>
      </c>
      <c r="L619" s="3"/>
      <c r="M619" s="3"/>
      <c r="N619" s="7">
        <f>offs445+Ampl445*SIN(2*PI()*freq445*('4v'!I607)+deph445*PI()/180)</f>
        <v>1.5058959367975497</v>
      </c>
      <c r="O619" s="8">
        <f>('4v'!J607-N619)^2</f>
        <v>1.4603436625081802E-6</v>
      </c>
      <c r="P619" s="9">
        <f>offs446+Ampl446*SIN(2*PI()*freq446*('4v'!I607-reta446)+deph446*PI()/180)</f>
        <v>0.81981920942192232</v>
      </c>
      <c r="Q619" s="10">
        <f>('4v'!K607-P619)^2</f>
        <v>2.6840487398187034E-5</v>
      </c>
      <c r="R619" s="3"/>
      <c r="S619" s="3"/>
      <c r="T619" s="7">
        <f>offs447+Ampl447*SIN(2*PI()*freq447*('4v'!M607)+deph447*PI()/180)</f>
        <v>1.2118363041778653</v>
      </c>
      <c r="U619" s="8">
        <f>('4v'!N607-T619)^2</f>
        <v>1.3821335917129077E-8</v>
      </c>
      <c r="V619" s="9">
        <f>offs448+Ampl448*SIN(2*PI()*freq448*('4v'!M607-reta448)+deph448*PI()/180)</f>
        <v>0.80171633081459026</v>
      </c>
      <c r="W619" s="10">
        <f>('4v'!O607-V619)^2</f>
        <v>3.2553063285562851E-5</v>
      </c>
      <c r="X619" s="3"/>
      <c r="Y619" s="3"/>
      <c r="Z619" s="7">
        <f>offs449+Ampl449*SIN(2*PI()*freq449*('4v'!Q608)+deph449*PI()/180)</f>
        <v>-2.1369039043401896</v>
      </c>
      <c r="AA619" s="8">
        <f>('4v'!R608-Z619)^2</f>
        <v>9.7435784161690087E-7</v>
      </c>
      <c r="AB619" s="9">
        <f>offs450+Ampl450*SIN(2*PI()*freq450*('4v'!Q608-reta450)+deph450*PI()/180)</f>
        <v>0.91183657416310304</v>
      </c>
      <c r="AC619" s="10">
        <f>('4v'!S608-AB619)^2</f>
        <v>1.1705997544011413E-4</v>
      </c>
      <c r="AD619" s="3"/>
      <c r="AE619" s="3"/>
      <c r="AF619" s="7">
        <f>offs451+Ampl451*SIN(2*PI()*freq451*('4v'!U607)+deph451*PI()/180)</f>
        <v>1.3895439400370806</v>
      </c>
      <c r="AG619" s="8">
        <f>('4v'!V607-AF619)^2</f>
        <v>8.2700903442108363E-9</v>
      </c>
      <c r="AH619" s="9">
        <f>offs452+Ampl452*SIN(2*PI()*freq452*('4v'!U607-reta452)+deph452*PI()/180)</f>
        <v>0.96783523666871241</v>
      </c>
      <c r="AI619" s="10">
        <f>('4v'!W607-AH619)^2</f>
        <v>1.73325395597118E-5</v>
      </c>
      <c r="AL619" s="76"/>
      <c r="AN619" s="76"/>
      <c r="AO619" s="80"/>
    </row>
    <row r="620" spans="1:41" x14ac:dyDescent="0.25">
      <c r="A620" s="3"/>
      <c r="B620" s="7">
        <f>offs441+Ampl441*SIN(2*PI()*freq441*('4v'!A608)+deph441*PI()/180)</f>
        <v>0.23939055858302527</v>
      </c>
      <c r="C620" s="8">
        <f>('4v'!B608-B620)^2</f>
        <v>7.1388282876857832E-6</v>
      </c>
      <c r="D620" s="9">
        <f>offs442+Ampl442*SIN(2*PI()*freq442*('4v'!A608-reta442)+deph442*PI()/180)</f>
        <v>0.47317501052842892</v>
      </c>
      <c r="E620" s="10">
        <f>('4v'!C608-D620)^2</f>
        <v>2.1654857349581388E-4</v>
      </c>
      <c r="F620" s="3"/>
      <c r="G620" s="3"/>
      <c r="H620" s="7">
        <f>offs443+Ampl443*SIN(2*PI()*freq443*('4v'!E608)+deph443*PI()/180)</f>
        <v>-2.0538882198812596</v>
      </c>
      <c r="I620" s="8">
        <f>('4v'!F608-H620)^2</f>
        <v>2.3852327696296972E-6</v>
      </c>
      <c r="J620" s="9">
        <f>offs444+Ampl444*SIN(2*PI()*freq444*('4v'!E608-reta444)+deph444*PI()/180)</f>
        <v>0.81401849507507662</v>
      </c>
      <c r="K620" s="10">
        <f>('4v'!G608-J620)^2</f>
        <v>3.3818819879225967E-5</v>
      </c>
      <c r="L620" s="3"/>
      <c r="M620" s="3"/>
      <c r="N620" s="7">
        <f>offs445+Ampl445*SIN(2*PI()*freq445*('4v'!I608)+deph445*PI()/180)</f>
        <v>1.5014055861275741</v>
      </c>
      <c r="O620" s="8">
        <f>('4v'!J608-N620)^2</f>
        <v>3.8980808701679409E-7</v>
      </c>
      <c r="P620" s="9">
        <f>offs446+Ampl446*SIN(2*PI()*freq446*('4v'!I608-reta446)+deph446*PI()/180)</f>
        <v>0.81734687631462399</v>
      </c>
      <c r="Q620" s="10">
        <f>('4v'!K608-P620)^2</f>
        <v>5.857014908128977E-5</v>
      </c>
      <c r="R620" s="3"/>
      <c r="S620" s="3"/>
      <c r="T620" s="7">
        <f>offs447+Ampl447*SIN(2*PI()*freq447*('4v'!M608)+deph447*PI()/180)</f>
        <v>1.1945257183231288</v>
      </c>
      <c r="U620" s="8">
        <f>('4v'!N608-T620)^2</f>
        <v>1.4830842054305225E-7</v>
      </c>
      <c r="V620" s="9">
        <f>offs448+Ampl448*SIN(2*PI()*freq448*('4v'!M608-reta448)+deph448*PI()/180)</f>
        <v>0.79931115127140639</v>
      </c>
      <c r="W620" s="10">
        <f>('4v'!O608-V620)^2</f>
        <v>3.7915898950503214E-5</v>
      </c>
      <c r="X620" s="3"/>
      <c r="Y620" s="3"/>
      <c r="Z620" s="7">
        <f>offs449+Ampl449*SIN(2*PI()*freq449*('4v'!Q609)+deph449*PI()/180)</f>
        <v>-2.0884533380035468</v>
      </c>
      <c r="AA620" s="8">
        <f>('4v'!R609-Z620)^2</f>
        <v>3.7168774991914351E-7</v>
      </c>
      <c r="AB620" s="9">
        <f>offs450+Ampl450*SIN(2*PI()*freq450*('4v'!Q609-reta450)+deph450*PI()/180)</f>
        <v>0.91716800256019293</v>
      </c>
      <c r="AC620" s="10">
        <f>('4v'!S609-AB620)^2</f>
        <v>8.8247187899101725E-5</v>
      </c>
      <c r="AD620" s="3"/>
      <c r="AE620" s="3"/>
      <c r="AF620" s="7">
        <f>offs451+Ampl451*SIN(2*PI()*freq451*('4v'!U608)+deph451*PI()/180)</f>
        <v>1.4329029061055145</v>
      </c>
      <c r="AG620" s="8">
        <f>('4v'!V608-AF620)^2</f>
        <v>5.9238989304608929E-6</v>
      </c>
      <c r="AH620" s="9">
        <f>offs452+Ampl452*SIN(2*PI()*freq452*('4v'!U608-reta452)+deph452*PI()/180)</f>
        <v>0.96529712660588374</v>
      </c>
      <c r="AI620" s="10">
        <f>('4v'!W608-AH620)^2</f>
        <v>1.2802990007733142E-5</v>
      </c>
      <c r="AL620" s="76"/>
      <c r="AN620" s="76"/>
      <c r="AO620" s="80"/>
    </row>
    <row r="621" spans="1:41" x14ac:dyDescent="0.25">
      <c r="A621" s="3"/>
      <c r="B621" s="7">
        <f>offs441+Ampl441*SIN(2*PI()*freq441*('4v'!A609)+deph441*PI()/180)</f>
        <v>0.19246221246152073</v>
      </c>
      <c r="C621" s="8">
        <f>('4v'!B609-B621)^2</f>
        <v>6.8566075111393407E-6</v>
      </c>
      <c r="D621" s="9">
        <f>offs442+Ampl442*SIN(2*PI()*freq442*('4v'!A609-reta442)+deph442*PI()/180)</f>
        <v>0.47652447899024636</v>
      </c>
      <c r="E621" s="10">
        <f>('4v'!C609-D621)^2</f>
        <v>6.2690249608486582E-4</v>
      </c>
      <c r="F621" s="3"/>
      <c r="G621" s="3"/>
      <c r="H621" s="7">
        <f>offs443+Ampl443*SIN(2*PI()*freq443*('4v'!E609)+deph443*PI()/180)</f>
        <v>-2.0978706210918903</v>
      </c>
      <c r="I621" s="8">
        <f>('4v'!F609-H621)^2</f>
        <v>3.660505216320111E-7</v>
      </c>
      <c r="J621" s="9">
        <f>offs444+Ampl444*SIN(2*PI()*freq444*('4v'!E609-reta444)+deph444*PI()/180)</f>
        <v>0.82401754277137707</v>
      </c>
      <c r="K621" s="10">
        <f>('4v'!G609-J621)^2</f>
        <v>4.5347520336888115E-4</v>
      </c>
      <c r="L621" s="3"/>
      <c r="M621" s="3"/>
      <c r="N621" s="7">
        <f>offs445+Ampl445*SIN(2*PI()*freq445*('4v'!I609)+deph445*PI()/180)</f>
        <v>1.4966062796091761</v>
      </c>
      <c r="O621" s="8">
        <f>('4v'!J609-N621)^2</f>
        <v>7.2205274136721578E-8</v>
      </c>
      <c r="P621" s="9">
        <f>offs446+Ampl446*SIN(2*PI()*freq446*('4v'!I609-reta446)+deph446*PI()/180)</f>
        <v>0.81488556184406047</v>
      </c>
      <c r="Q621" s="10">
        <f>('4v'!K609-P621)^2</f>
        <v>1.4562571849592072E-4</v>
      </c>
      <c r="R621" s="3"/>
      <c r="S621" s="3"/>
      <c r="T621" s="7">
        <f>offs447+Ampl447*SIN(2*PI()*freq447*('4v'!M609)+deph447*PI()/180)</f>
        <v>1.1768080114096</v>
      </c>
      <c r="U621" s="8">
        <f>('4v'!N609-T621)^2</f>
        <v>6.0280762571966733E-8</v>
      </c>
      <c r="V621" s="9">
        <f>offs448+Ampl448*SIN(2*PI()*freq448*('4v'!M609-reta448)+deph448*PI()/180)</f>
        <v>0.79692751606072243</v>
      </c>
      <c r="W621" s="10">
        <f>('4v'!O609-V621)^2</f>
        <v>2.148298341778239E-5</v>
      </c>
      <c r="X621" s="3"/>
      <c r="Y621" s="3"/>
      <c r="Z621" s="7">
        <f>offs449+Ampl449*SIN(2*PI()*freq449*('4v'!Q610)+deph449*PI()/180)</f>
        <v>-2.0368422822263215</v>
      </c>
      <c r="AA621" s="8">
        <f>('4v'!R610-Z621)^2</f>
        <v>2.6448620831002122E-7</v>
      </c>
      <c r="AB621" s="9">
        <f>offs450+Ampl450*SIN(2*PI()*freq450*('4v'!Q610-reta450)+deph450*PI()/180)</f>
        <v>0.92244004065242957</v>
      </c>
      <c r="AC621" s="10">
        <f>('4v'!S610-AB621)^2</f>
        <v>3.6917281993328562E-5</v>
      </c>
      <c r="AD621" s="3"/>
      <c r="AE621" s="3"/>
      <c r="AF621" s="7">
        <f>offs451+Ampl451*SIN(2*PI()*freq451*('4v'!U609)+deph451*PI()/180)</f>
        <v>1.4688092367097301</v>
      </c>
      <c r="AG621" s="8">
        <f>('4v'!V609-AF621)^2</f>
        <v>1.5159438353868091E-6</v>
      </c>
      <c r="AH621" s="9">
        <f>offs452+Ampl452*SIN(2*PI()*freq452*('4v'!U609-reta452)+deph452*PI()/180)</f>
        <v>0.96244757741423159</v>
      </c>
      <c r="AI621" s="10">
        <f>('4v'!W609-AH621)^2</f>
        <v>7.1908574285169486E-6</v>
      </c>
      <c r="AL621" s="76"/>
      <c r="AN621" s="76"/>
      <c r="AO621" s="80"/>
    </row>
    <row r="622" spans="1:41" x14ac:dyDescent="0.25">
      <c r="A622" s="3"/>
      <c r="B622" s="7">
        <f>offs441+Ampl441*SIN(2*PI()*freq441*('4v'!A610)+deph441*PI()/180)</f>
        <v>0.14511758149235576</v>
      </c>
      <c r="C622" s="8">
        <f>('4v'!B610-B622)^2</f>
        <v>4.6176916681891125E-6</v>
      </c>
      <c r="D622" s="9">
        <f>offs442+Ampl442*SIN(2*PI()*freq442*('4v'!A610-reta442)+deph442*PI()/180)</f>
        <v>0.48012849094012738</v>
      </c>
      <c r="E622" s="10">
        <f>('4v'!C610-D622)^2</f>
        <v>5.4695687017837361E-4</v>
      </c>
      <c r="F622" s="3"/>
      <c r="G622" s="3"/>
      <c r="H622" s="7">
        <f>offs443+Ampl443*SIN(2*PI()*freq443*('4v'!E610)+deph443*PI()/180)</f>
        <v>-2.1395349243694408</v>
      </c>
      <c r="I622" s="8">
        <f>('4v'!F610-H622)^2</f>
        <v>4.8926615774645262E-7</v>
      </c>
      <c r="J622" s="9">
        <f>offs444+Ampl444*SIN(2*PI()*freq444*('4v'!E610-reta444)+deph444*PI()/180)</f>
        <v>0.83409442811860846</v>
      </c>
      <c r="K622" s="10">
        <f>('4v'!G610-J622)^2</f>
        <v>2.2874359994225072E-4</v>
      </c>
      <c r="L622" s="3"/>
      <c r="M622" s="3"/>
      <c r="N622" s="7">
        <f>offs445+Ampl445*SIN(2*PI()*freq445*('4v'!I610)+deph445*PI()/180)</f>
        <v>1.4914987751084905</v>
      </c>
      <c r="O622" s="8">
        <f>('4v'!J610-N622)^2</f>
        <v>2.3344852206258491E-7</v>
      </c>
      <c r="P622" s="9">
        <f>offs446+Ampl446*SIN(2*PI()*freq446*('4v'!I610-reta446)+deph446*PI()/180)</f>
        <v>0.81243565468031931</v>
      </c>
      <c r="Q622" s="10">
        <f>('4v'!K610-P622)^2</f>
        <v>2.1075650895892658E-4</v>
      </c>
      <c r="R622" s="3"/>
      <c r="S622" s="3"/>
      <c r="T622" s="7">
        <f>offs447+Ampl447*SIN(2*PI()*freq447*('4v'!M610)+deph447*PI()/180)</f>
        <v>1.1586875550163436</v>
      </c>
      <c r="U622" s="8">
        <f>('4v'!N610-T622)^2</f>
        <v>1.3028093326007121E-5</v>
      </c>
      <c r="V622" s="9">
        <f>offs448+Ampl448*SIN(2*PI()*freq448*('4v'!M610-reta448)+deph448*PI()/180)</f>
        <v>0.79456601292194984</v>
      </c>
      <c r="W622" s="10">
        <f>('4v'!O610-V622)^2</f>
        <v>9.5495033939145429E-6</v>
      </c>
      <c r="X622" s="3"/>
      <c r="Y622" s="3"/>
      <c r="Z622" s="7">
        <f>offs449+Ampl449*SIN(2*PI()*freq449*('4v'!Q611)+deph449*PI()/180)</f>
        <v>-1.9821705595330477</v>
      </c>
      <c r="AA622" s="8">
        <f>('4v'!R611-Z622)^2</f>
        <v>2.0261827629577212E-6</v>
      </c>
      <c r="AB622" s="9">
        <f>offs450+Ampl450*SIN(2*PI()*freq450*('4v'!Q611-reta450)+deph450*PI()/180)</f>
        <v>0.92764249162938373</v>
      </c>
      <c r="AC622" s="10">
        <f>('4v'!S611-AB622)^2</f>
        <v>2.2843700264790779E-5</v>
      </c>
      <c r="AD622" s="3"/>
      <c r="AE622" s="3"/>
      <c r="AF622" s="7">
        <f>offs451+Ampl451*SIN(2*PI()*freq451*('4v'!U610)+deph451*PI()/180)</f>
        <v>1.497121225966876</v>
      </c>
      <c r="AG622" s="8">
        <f>('4v'!V610-AF622)^2</f>
        <v>6.0627226764054546E-8</v>
      </c>
      <c r="AH622" s="9">
        <f>offs452+Ampl452*SIN(2*PI()*freq452*('4v'!U610-reta452)+deph452*PI()/180)</f>
        <v>0.95929783496258003</v>
      </c>
      <c r="AI622" s="10">
        <f>('4v'!W610-AH622)^2</f>
        <v>2.2077055360252139E-6</v>
      </c>
      <c r="AL622" s="76"/>
      <c r="AN622" s="76"/>
      <c r="AO622" s="80"/>
    </row>
    <row r="623" spans="1:41" x14ac:dyDescent="0.25">
      <c r="A623" s="3"/>
      <c r="B623" s="7">
        <f>offs441+Ampl441*SIN(2*PI()*freq441*('4v'!A611)+deph441*PI()/180)</f>
        <v>9.7386569559205771E-2</v>
      </c>
      <c r="C623" s="8">
        <f>('4v'!B611-B623)^2</f>
        <v>1.6715116971209144E-6</v>
      </c>
      <c r="D623" s="9">
        <f>offs442+Ampl442*SIN(2*PI()*freq442*('4v'!A611-reta442)+deph442*PI()/180)</f>
        <v>0.4839847700068784</v>
      </c>
      <c r="E623" s="10">
        <f>('4v'!C611-D623)^2</f>
        <v>6.1029375029429869E-5</v>
      </c>
      <c r="F623" s="3"/>
      <c r="G623" s="3"/>
      <c r="H623" s="7">
        <f>offs443+Ampl443*SIN(2*PI()*freq443*('4v'!E611)+deph443*PI()/180)</f>
        <v>-2.1788219224591314</v>
      </c>
      <c r="I623" s="8">
        <f>('4v'!F611-H623)^2</f>
        <v>2.2560366432975523E-7</v>
      </c>
      <c r="J623" s="9">
        <f>offs444+Ampl444*SIN(2*PI()*freq444*('4v'!E611-reta444)+deph444*PI()/180)</f>
        <v>0.84423483131129773</v>
      </c>
      <c r="K623" s="10">
        <f>('4v'!G611-J623)^2</f>
        <v>1.1323367558428107E-4</v>
      </c>
      <c r="L623" s="3"/>
      <c r="M623" s="3"/>
      <c r="N623" s="7">
        <f>offs445+Ampl445*SIN(2*PI()*freq445*('4v'!I611)+deph445*PI()/180)</f>
        <v>1.4860838791596858</v>
      </c>
      <c r="O623" s="8">
        <f>('4v'!J611-N623)^2</f>
        <v>8.6051441058247462E-7</v>
      </c>
      <c r="P623" s="9">
        <f>offs446+Ampl446*SIN(2*PI()*freq446*('4v'!I611-reta446)+deph446*PI()/180)</f>
        <v>0.80999754169214166</v>
      </c>
      <c r="Q623" s="10">
        <f>('4v'!K611-P623)^2</f>
        <v>2.8749129664245156E-4</v>
      </c>
      <c r="R623" s="3"/>
      <c r="S623" s="3"/>
      <c r="T623" s="7">
        <f>offs447+Ampl447*SIN(2*PI()*freq447*('4v'!M611)+deph447*PI()/180)</f>
        <v>1.1401688200948337</v>
      </c>
      <c r="U623" s="8">
        <f>('4v'!N611-T623)^2</f>
        <v>5.1224093984675142E-7</v>
      </c>
      <c r="V623" s="9">
        <f>offs448+Ampl448*SIN(2*PI()*freq448*('4v'!M611-reta448)+deph448*PI()/180)</f>
        <v>0.79222722413733482</v>
      </c>
      <c r="W623" s="10">
        <f>('4v'!O611-V623)^2</f>
        <v>2.3188158724984862E-6</v>
      </c>
      <c r="X623" s="3"/>
      <c r="Y623" s="3"/>
      <c r="Z623" s="7">
        <f>offs449+Ampl449*SIN(2*PI()*freq449*('4v'!Q612)+deph449*PI()/180)</f>
        <v>-1.9245439121779349</v>
      </c>
      <c r="AA623" s="8">
        <f>('4v'!R612-Z623)^2</f>
        <v>5.8037041344221697E-6</v>
      </c>
      <c r="AB623" s="9">
        <f>offs450+Ampl450*SIN(2*PI()*freq450*('4v'!Q612-reta450)+deph450*PI()/180)</f>
        <v>0.93276529327119817</v>
      </c>
      <c r="AC623" s="10">
        <f>('4v'!S612-AB623)^2</f>
        <v>1.2692879235450183E-5</v>
      </c>
      <c r="AD623" s="3"/>
      <c r="AE623" s="3"/>
      <c r="AF623" s="7">
        <f>offs451+Ampl451*SIN(2*PI()*freq451*('4v'!U611)+deph451*PI()/180)</f>
        <v>1.5177271393898699</v>
      </c>
      <c r="AG623" s="8">
        <f>('4v'!V611-AF623)^2</f>
        <v>1.071998874429743E-5</v>
      </c>
      <c r="AH623" s="9">
        <f>offs452+Ampl452*SIN(2*PI()*freq452*('4v'!U611-reta452)+deph452*PI()/180)</f>
        <v>0.95586032984540559</v>
      </c>
      <c r="AI623" s="10">
        <f>('4v'!W611-AH623)^2</f>
        <v>3.8194051446429033E-6</v>
      </c>
      <c r="AL623" s="76"/>
      <c r="AN623" s="76"/>
      <c r="AO623" s="80"/>
    </row>
    <row r="624" spans="1:41" x14ac:dyDescent="0.25">
      <c r="A624" s="3"/>
      <c r="B624" s="7">
        <f>offs441+Ampl441*SIN(2*PI()*freq441*('4v'!A612)+deph441*PI()/180)</f>
        <v>4.9299324592246729E-2</v>
      </c>
      <c r="C624" s="8">
        <f>('4v'!B612-B624)^2</f>
        <v>3.5065386577223253E-6</v>
      </c>
      <c r="D624" s="9">
        <f>offs442+Ampl442*SIN(2*PI()*freq442*('4v'!A612-reta442)+deph442*PI()/180)</f>
        <v>0.48809088048198757</v>
      </c>
      <c r="E624" s="10">
        <f>('4v'!C612-D624)^2</f>
        <v>4.0112271465168583E-8</v>
      </c>
      <c r="F624" s="3"/>
      <c r="G624" s="3"/>
      <c r="H624" s="7">
        <f>offs443+Ampl443*SIN(2*PI()*freq443*('4v'!E612)+deph443*PI()/180)</f>
        <v>-2.2156757863869383</v>
      </c>
      <c r="I624" s="8">
        <f>('4v'!F612-H624)^2</f>
        <v>1.4949620008040681E-6</v>
      </c>
      <c r="J624" s="9">
        <f>offs444+Ampl444*SIN(2*PI()*freq444*('4v'!E612-reta444)+deph444*PI()/180)</f>
        <v>0.85442434228163644</v>
      </c>
      <c r="K624" s="10">
        <f>('4v'!G612-J624)^2</f>
        <v>1.0594596829671243E-3</v>
      </c>
      <c r="L624" s="3"/>
      <c r="M624" s="3"/>
      <c r="N624" s="7">
        <f>offs445+Ampl445*SIN(2*PI()*freq445*('4v'!I612)+deph445*PI()/180)</f>
        <v>1.480362446837604</v>
      </c>
      <c r="O624" s="8">
        <f>('4v'!J612-N624)^2</f>
        <v>1.1354753084747611E-6</v>
      </c>
      <c r="P624" s="9">
        <f>offs446+Ampl446*SIN(2*PI()*freq446*('4v'!I612-reta446)+deph446*PI()/180)</f>
        <v>0.80757160788583204</v>
      </c>
      <c r="Q624" s="10">
        <f>('4v'!K612-P624)^2</f>
        <v>3.7564262420149879E-4</v>
      </c>
      <c r="R624" s="3"/>
      <c r="S624" s="3"/>
      <c r="T624" s="7">
        <f>offs447+Ampl447*SIN(2*PI()*freq447*('4v'!M612)+deph447*PI()/180)</f>
        <v>1.1212563758658094</v>
      </c>
      <c r="U624" s="8">
        <f>('4v'!N612-T624)^2</f>
        <v>3.8268344702041089E-7</v>
      </c>
      <c r="V624" s="9">
        <f>offs448+Ampl448*SIN(2*PI()*freq448*('4v'!M612-reta448)+deph448*PI()/180)</f>
        <v>0.78991172638838358</v>
      </c>
      <c r="W624" s="10">
        <f>('4v'!O612-V624)^2</f>
        <v>4.6221490054412697E-9</v>
      </c>
      <c r="X624" s="3"/>
      <c r="Y624" s="3"/>
      <c r="Z624" s="7">
        <f>offs449+Ampl449*SIN(2*PI()*freq449*('4v'!Q613)+deph449*PI()/180)</f>
        <v>-1.8640737976255295</v>
      </c>
      <c r="AA624" s="8">
        <f>('4v'!R613-Z624)^2</f>
        <v>1.8362959390168547E-5</v>
      </c>
      <c r="AB624" s="9">
        <f>offs450+Ampl450*SIN(2*PI()*freq450*('4v'!Q613-reta450)+deph450*PI()/180)</f>
        <v>0.93779853741023567</v>
      </c>
      <c r="AC624" s="10">
        <f>('4v'!S613-AB624)^2</f>
        <v>2.3277015052213824E-7</v>
      </c>
      <c r="AD624" s="3"/>
      <c r="AE624" s="3"/>
      <c r="AF624" s="7">
        <f>offs451+Ampl451*SIN(2*PI()*freq451*('4v'!U612)+deph451*PI()/180)</f>
        <v>1.530545654852379</v>
      </c>
      <c r="AG624" s="8">
        <f>('4v'!V612-AF624)^2</f>
        <v>5.8595699143463777E-6</v>
      </c>
      <c r="AH624" s="9">
        <f>offs452+Ampl452*SIN(2*PI()*freq452*('4v'!U612-reta452)+deph452*PI()/180)</f>
        <v>0.95214862832495895</v>
      </c>
      <c r="AI624" s="10">
        <f>('4v'!W612-AH624)^2</f>
        <v>3.8270441526223556E-8</v>
      </c>
      <c r="AL624" s="76"/>
      <c r="AN624" s="76"/>
      <c r="AO624" s="80"/>
    </row>
    <row r="625" spans="1:41" x14ac:dyDescent="0.25">
      <c r="A625" s="3"/>
      <c r="B625" s="7">
        <f>offs441+Ampl441*SIN(2*PI()*freq441*('4v'!A613)+deph441*PI()/180)</f>
        <v>8.8621952607365051E-4</v>
      </c>
      <c r="C625" s="8">
        <f>('4v'!B613-B625)^2</f>
        <v>2.456387146254699E-7</v>
      </c>
      <c r="D625" s="9">
        <f>offs442+Ampl442*SIN(2*PI()*freq442*('4v'!A613-reta442)+deph442*PI()/180)</f>
        <v>0.49244422885807076</v>
      </c>
      <c r="E625" s="10">
        <f>('4v'!C613-D625)^2</f>
        <v>1.2257525896234239E-4</v>
      </c>
      <c r="F625" s="3"/>
      <c r="G625" s="3"/>
      <c r="H625" s="7">
        <f>offs443+Ampl443*SIN(2*PI()*freq443*('4v'!E613)+deph443*PI()/180)</f>
        <v>-2.2500441447956208</v>
      </c>
      <c r="I625" s="8">
        <f>('4v'!F613-H625)^2</f>
        <v>1.2051001236012151E-5</v>
      </c>
      <c r="J625" s="9">
        <f>offs444+Ampl444*SIN(2*PI()*freq444*('4v'!E613-reta444)+deph444*PI()/180)</f>
        <v>0.86464848117697823</v>
      </c>
      <c r="K625" s="10">
        <f>('4v'!G613-J625)^2</f>
        <v>1.5106655460902872E-3</v>
      </c>
      <c r="L625" s="3"/>
      <c r="M625" s="3"/>
      <c r="N625" s="7">
        <f>offs445+Ampl445*SIN(2*PI()*freq445*('4v'!I613)+deph445*PI()/180)</f>
        <v>1.4743353816227336</v>
      </c>
      <c r="O625" s="8">
        <f>('4v'!J613-N625)^2</f>
        <v>8.0620936617512522E-7</v>
      </c>
      <c r="P625" s="9">
        <f>offs446+Ampl446*SIN(2*PI()*freq446*('4v'!I613-reta446)+deph446*PI()/180)</f>
        <v>0.80515823634446071</v>
      </c>
      <c r="Q625" s="10">
        <f>('4v'!K613-P625)^2</f>
        <v>3.9369518812710743E-4</v>
      </c>
      <c r="R625" s="3"/>
      <c r="S625" s="3"/>
      <c r="T625" s="7">
        <f>offs447+Ampl447*SIN(2*PI()*freq447*('4v'!M613)+deph447*PI()/180)</f>
        <v>1.101954888691892</v>
      </c>
      <c r="U625" s="8">
        <f>('4v'!N613-T625)^2</f>
        <v>5.4848296080015317E-6</v>
      </c>
      <c r="V625" s="9">
        <f>offs448+Ampl448*SIN(2*PI()*freq448*('4v'!M613-reta448)+deph448*PI()/180)</f>
        <v>0.78762009061366822</v>
      </c>
      <c r="W625" s="10">
        <f>('4v'!O613-V625)^2</f>
        <v>7.3180738381346913E-8</v>
      </c>
      <c r="X625" s="3"/>
      <c r="Y625" s="3"/>
      <c r="Z625" s="7">
        <f>offs449+Ampl449*SIN(2*PI()*freq449*('4v'!Q614)+deph449*PI()/180)</f>
        <v>-1.8008771729774149</v>
      </c>
      <c r="AA625" s="8">
        <f>('4v'!R614-Z625)^2</f>
        <v>2.4818600482960175E-5</v>
      </c>
      <c r="AB625" s="9">
        <f>offs450+Ampl450*SIN(2*PI()*freq450*('4v'!Q614-reta450)+deph450*PI()/180)</f>
        <v>0.94273248909476959</v>
      </c>
      <c r="AC625" s="10">
        <f>('4v'!S614-AB625)^2</f>
        <v>2.9755835251254803E-7</v>
      </c>
      <c r="AD625" s="3"/>
      <c r="AE625" s="3"/>
      <c r="AF625" s="7">
        <f>offs451+Ampl451*SIN(2*PI()*freq451*('4v'!U613)+deph451*PI()/180)</f>
        <v>1.5355261835300948</v>
      </c>
      <c r="AG625" s="8">
        <f>('4v'!V613-AF625)^2</f>
        <v>2.3783300404957564E-6</v>
      </c>
      <c r="AH625" s="9">
        <f>offs452+Ampl452*SIN(2*PI()*freq452*('4v'!U613-reta452)+deph452*PI()/180)</f>
        <v>0.94817737879142605</v>
      </c>
      <c r="AI625" s="10">
        <f>('4v'!W613-AH625)^2</f>
        <v>1.6998629253724722E-8</v>
      </c>
      <c r="AL625" s="76"/>
      <c r="AN625" s="76"/>
      <c r="AO625" s="80"/>
    </row>
    <row r="626" spans="1:41" x14ac:dyDescent="0.25">
      <c r="A626" s="3"/>
      <c r="B626" s="7">
        <f>offs441+Ampl441*SIN(2*PI()*freq441*('4v'!A614)+deph441*PI()/180)</f>
        <v>-4.7822166884497974E-2</v>
      </c>
      <c r="C626" s="8">
        <f>('4v'!B614-B626)^2</f>
        <v>6.596848668807446E-6</v>
      </c>
      <c r="D626" s="9">
        <f>offs442+Ampl442*SIN(2*PI()*freq442*('4v'!A614-reta442)+deph442*PI()/180)</f>
        <v>0.49704206546698687</v>
      </c>
      <c r="E626" s="10">
        <f>('4v'!C614-D626)^2</f>
        <v>4.0583853252391879E-4</v>
      </c>
      <c r="F626" s="3"/>
      <c r="G626" s="3"/>
      <c r="H626" s="7">
        <f>offs443+Ampl443*SIN(2*PI()*freq443*('4v'!E614)+deph443*PI()/180)</f>
        <v>-2.2818781583672845</v>
      </c>
      <c r="I626" s="8">
        <f>('4v'!F614-H626)^2</f>
        <v>8.7299428662535571E-7</v>
      </c>
      <c r="J626" s="9">
        <f>offs444+Ampl444*SIN(2*PI()*freq444*('4v'!E614-reta444)+deph444*PI()/180)</f>
        <v>0.87489271893649989</v>
      </c>
      <c r="K626" s="10">
        <f>('4v'!G614-J626)^2</f>
        <v>3.92619123598702E-4</v>
      </c>
      <c r="L626" s="3"/>
      <c r="M626" s="3"/>
      <c r="N626" s="7">
        <f>offs445+Ampl445*SIN(2*PI()*freq445*('4v'!I614)+deph445*PI()/180)</f>
        <v>1.4680036352585399</v>
      </c>
      <c r="O626" s="8">
        <f>('4v'!J614-N626)^2</f>
        <v>2.3335762461313049E-6</v>
      </c>
      <c r="P626" s="9">
        <f>offs446+Ampl446*SIN(2*PI()*freq446*('4v'!I614-reta446)+deph446*PI()/180)</f>
        <v>0.80275780816737086</v>
      </c>
      <c r="Q626" s="10">
        <f>('4v'!K614-P626)^2</f>
        <v>4.1164562426711389E-4</v>
      </c>
      <c r="R626" s="3"/>
      <c r="S626" s="3"/>
      <c r="T626" s="7">
        <f>offs447+Ampl447*SIN(2*PI()*freq447*('4v'!M614)+deph447*PI()/180)</f>
        <v>1.0822691209262265</v>
      </c>
      <c r="U626" s="8">
        <f>('4v'!N614-T626)^2</f>
        <v>6.2324576954706348E-6</v>
      </c>
      <c r="V626" s="9">
        <f>offs448+Ampl448*SIN(2*PI()*freq448*('4v'!M614-reta448)+deph448*PI()/180)</f>
        <v>0.78535288186804919</v>
      </c>
      <c r="W626" s="10">
        <f>('4v'!O614-V626)^2</f>
        <v>1.8728521033287188E-6</v>
      </c>
      <c r="X626" s="3"/>
      <c r="Y626" s="3"/>
      <c r="Z626" s="7">
        <f>offs449+Ampl449*SIN(2*PI()*freq449*('4v'!Q615)+deph449*PI()/180)</f>
        <v>-1.7350762687619083</v>
      </c>
      <c r="AA626" s="8">
        <f>('4v'!R615-Z626)^2</f>
        <v>1.9155776330486559E-5</v>
      </c>
      <c r="AB626" s="9">
        <f>offs450+Ampl450*SIN(2*PI()*freq450*('4v'!Q615-reta450)+deph450*PI()/180)</f>
        <v>0.94755760541765188</v>
      </c>
      <c r="AC626" s="10">
        <f>('4v'!S615-AB626)^2</f>
        <v>2.1421408185799692E-6</v>
      </c>
      <c r="AD626" s="3"/>
      <c r="AE626" s="3"/>
      <c r="AF626" s="7">
        <f>offs451+Ampl451*SIN(2*PI()*freq451*('4v'!U614)+deph451*PI()/180)</f>
        <v>1.5326490695517139</v>
      </c>
      <c r="AG626" s="8">
        <f>('4v'!V614-AF626)^2</f>
        <v>6.6103986397499173E-6</v>
      </c>
      <c r="AH626" s="9">
        <f>offs452+Ampl452*SIN(2*PI()*freq452*('4v'!U614-reta452)+deph452*PI()/180)</f>
        <v>0.9439622539524245</v>
      </c>
      <c r="AI626" s="10">
        <f>('4v'!W614-AH626)^2</f>
        <v>3.1950149523865231E-8</v>
      </c>
      <c r="AL626" s="76"/>
      <c r="AN626" s="76"/>
      <c r="AO626" s="80"/>
    </row>
    <row r="627" spans="1:41" x14ac:dyDescent="0.25">
      <c r="A627" s="3"/>
      <c r="B627" s="7">
        <f>offs441+Ampl441*SIN(2*PI()*freq441*('4v'!A615)+deph441*PI()/180)</f>
        <v>-9.6795069378623033E-2</v>
      </c>
      <c r="C627" s="8">
        <f>('4v'!B615-B627)^2</f>
        <v>5.8744701250003576E-6</v>
      </c>
      <c r="D627" s="9">
        <f>offs442+Ampl442*SIN(2*PI()*freq442*('4v'!A615-reta442)+deph442*PI()/180)</f>
        <v>0.50188148621658613</v>
      </c>
      <c r="E627" s="10">
        <f>('4v'!C615-D627)^2</f>
        <v>4.4797474062312524E-4</v>
      </c>
      <c r="F627" s="3"/>
      <c r="G627" s="3"/>
      <c r="H627" s="7">
        <f>offs443+Ampl443*SIN(2*PI()*freq443*('4v'!E615)+deph443*PI()/180)</f>
        <v>-2.3111325892267223</v>
      </c>
      <c r="I627" s="8">
        <f>('4v'!F615-H627)^2</f>
        <v>8.5843771393684031E-6</v>
      </c>
      <c r="J627" s="9">
        <f>offs444+Ampl444*SIN(2*PI()*freq444*('4v'!E615-reta444)+deph444*PI()/180)</f>
        <v>0.88514249793779221</v>
      </c>
      <c r="K627" s="10">
        <f>('4v'!G615-J627)^2</f>
        <v>9.8514506353074198E-6</v>
      </c>
      <c r="L627" s="3"/>
      <c r="M627" s="3"/>
      <c r="N627" s="7">
        <f>offs445+Ampl445*SIN(2*PI()*freq445*('4v'!I615)+deph445*PI()/180)</f>
        <v>1.461368207601174</v>
      </c>
      <c r="O627" s="8">
        <f>('4v'!J615-N627)^2</f>
        <v>1.2643127659298679E-5</v>
      </c>
      <c r="P627" s="9">
        <f>offs446+Ampl446*SIN(2*PI()*freq446*('4v'!I615-reta446)+deph446*PI()/180)</f>
        <v>0.80037070240999819</v>
      </c>
      <c r="Q627" s="10">
        <f>('4v'!K615-P627)^2</f>
        <v>4.2944428695662867E-4</v>
      </c>
      <c r="R627" s="3"/>
      <c r="S627" s="3"/>
      <c r="T627" s="7">
        <f>offs447+Ampl447*SIN(2*PI()*freq447*('4v'!M615)+deph447*PI()/180)</f>
        <v>1.0622039297374453</v>
      </c>
      <c r="U627" s="8">
        <f>('4v'!N615-T627)^2</f>
        <v>2.4835872890514805E-5</v>
      </c>
      <c r="V627" s="9">
        <f>offs448+Ampl448*SIN(2*PI()*freq448*('4v'!M615-reta448)+deph448*PI()/180)</f>
        <v>0.78311065918334788</v>
      </c>
      <c r="W627" s="10">
        <f>('4v'!O615-V627)^2</f>
        <v>1.165145773379367E-6</v>
      </c>
      <c r="X627" s="3"/>
      <c r="Y627" s="3"/>
      <c r="Z627" s="7">
        <f>offs449+Ampl449*SIN(2*PI()*freq449*('4v'!Q616)+deph449*PI()/180)</f>
        <v>-1.6667983525242385</v>
      </c>
      <c r="AA627" s="8">
        <f>('4v'!R616-Z627)^2</f>
        <v>1.8452587236017096E-5</v>
      </c>
      <c r="AB627" s="9">
        <f>offs450+Ampl450*SIN(2*PI()*freq450*('4v'!Q616-reta450)+deph450*PI()/180)</f>
        <v>0.95226455397354282</v>
      </c>
      <c r="AC627" s="10">
        <f>('4v'!S616-AB627)^2</f>
        <v>5.128204699088756E-6</v>
      </c>
      <c r="AD627" s="3"/>
      <c r="AE627" s="3"/>
      <c r="AF627" s="7">
        <f>offs451+Ampl451*SIN(2*PI()*freq451*('4v'!U615)+deph451*PI()/180)</f>
        <v>1.5219256675716804</v>
      </c>
      <c r="AG627" s="8">
        <f>('4v'!V615-AF627)^2</f>
        <v>1.2721117566876116E-5</v>
      </c>
      <c r="AH627" s="9">
        <f>offs452+Ampl452*SIN(2*PI()*freq452*('4v'!U615-reta452)+deph452*PI()/180)</f>
        <v>0.93951988897998651</v>
      </c>
      <c r="AI627" s="10">
        <f>('4v'!W615-AH627)^2</f>
        <v>5.0995454890473301E-7</v>
      </c>
      <c r="AL627" s="76"/>
      <c r="AN627" s="76"/>
      <c r="AO627" s="80"/>
    </row>
    <row r="628" spans="1:41" x14ac:dyDescent="0.25">
      <c r="A628" s="3"/>
      <c r="B628" s="7">
        <f>offs441+Ampl441*SIN(2*PI()*freq441*('4v'!A616)+deph441*PI()/180)</f>
        <v>-0.14600155562143147</v>
      </c>
      <c r="C628" s="8">
        <f>('4v'!B616-B628)^2</f>
        <v>4.1834336269419356E-6</v>
      </c>
      <c r="D628" s="9">
        <f>offs442+Ampl442*SIN(2*PI()*freq442*('4v'!A616-reta442)+deph442*PI()/180)</f>
        <v>0.50695943442499813</v>
      </c>
      <c r="E628" s="10">
        <f>('4v'!C616-D628)^2</f>
        <v>1.4838079476560938E-4</v>
      </c>
      <c r="F628" s="3"/>
      <c r="G628" s="3"/>
      <c r="H628" s="7">
        <f>offs443+Ampl443*SIN(2*PI()*freq443*('4v'!E616)+deph443*PI()/180)</f>
        <v>-2.3377658652269169</v>
      </c>
      <c r="I628" s="8">
        <f>('4v'!F616-H628)^2</f>
        <v>2.8467611795010851E-6</v>
      </c>
      <c r="J628" s="9">
        <f>offs444+Ampl444*SIN(2*PI()*freq444*('4v'!E616-reta444)+deph444*PI()/180)</f>
        <v>0.89538325268403895</v>
      </c>
      <c r="K628" s="10">
        <f>('4v'!G616-J628)^2</f>
        <v>7.09501702382638E-6</v>
      </c>
      <c r="L628" s="3"/>
      <c r="M628" s="3"/>
      <c r="N628" s="7">
        <f>offs445+Ampl445*SIN(2*PI()*freq445*('4v'!I616)+deph445*PI()/180)</f>
        <v>1.4544301464615832</v>
      </c>
      <c r="O628" s="8">
        <f>('4v'!J616-N628)^2</f>
        <v>1.9626286274107194E-5</v>
      </c>
      <c r="P628" s="9">
        <f>offs446+Ampl446*SIN(2*PI()*freq446*('4v'!I616-reta446)+deph446*PI()/180)</f>
        <v>0.79799729602401392</v>
      </c>
      <c r="Q628" s="10">
        <f>('4v'!K616-P628)^2</f>
        <v>4.4703972588713007E-4</v>
      </c>
      <c r="R628" s="3"/>
      <c r="S628" s="3"/>
      <c r="T628" s="7">
        <f>offs447+Ampl447*SIN(2*PI()*freq447*('4v'!M616)+deph447*PI()/180)</f>
        <v>1.0417642659112312</v>
      </c>
      <c r="U628" s="8">
        <f>('4v'!N616-T628)^2</f>
        <v>1.5514492755629534E-5</v>
      </c>
      <c r="V628" s="9">
        <f>offs448+Ampl448*SIN(2*PI()*freq448*('4v'!M616-reta448)+deph448*PI()/180)</f>
        <v>0.78089397543050487</v>
      </c>
      <c r="W628" s="10">
        <f>('4v'!O616-V628)^2</f>
        <v>7.6672803143481608E-6</v>
      </c>
      <c r="X628" s="3"/>
      <c r="Y628" s="3"/>
      <c r="Z628" s="7">
        <f>offs449+Ampl449*SIN(2*PI()*freq449*('4v'!Q617)+deph449*PI()/180)</f>
        <v>-1.5961754826744916</v>
      </c>
      <c r="AA628" s="8">
        <f>('4v'!R617-Z628)^2</f>
        <v>2.121078983555806E-5</v>
      </c>
      <c r="AB628" s="9">
        <f>offs450+Ampl450*SIN(2*PI()*freq450*('4v'!Q617-reta450)+deph450*PI()/180)</f>
        <v>0.95684423090900195</v>
      </c>
      <c r="AC628" s="10">
        <f>('4v'!S617-AB628)^2</f>
        <v>9.7067994405277499E-7</v>
      </c>
      <c r="AD628" s="3"/>
      <c r="AE628" s="3"/>
      <c r="AF628" s="7">
        <f>offs451+Ampl451*SIN(2*PI()*freq451*('4v'!U616)+deph451*PI()/180)</f>
        <v>1.5033982979585532</v>
      </c>
      <c r="AG628" s="8">
        <f>('4v'!V616-AF628)^2</f>
        <v>4.4129177773789809E-7</v>
      </c>
      <c r="AH628" s="9">
        <f>offs452+Ampl452*SIN(2*PI()*freq452*('4v'!U616-reta452)+deph452*PI()/180)</f>
        <v>0.93486781585913459</v>
      </c>
      <c r="AI628" s="10">
        <f>('4v'!W616-AH628)^2</f>
        <v>2.1321377252350057E-6</v>
      </c>
      <c r="AL628" s="76"/>
      <c r="AN628" s="76"/>
      <c r="AO628" s="80"/>
    </row>
    <row r="629" spans="1:41" x14ac:dyDescent="0.25">
      <c r="A629" s="3"/>
      <c r="B629" s="7">
        <f>offs441+Ampl441*SIN(2*PI()*freq441*('4v'!A617)+deph441*PI()/180)</f>
        <v>-0.19541054574155159</v>
      </c>
      <c r="C629" s="8">
        <f>('4v'!B617-B629)^2</f>
        <v>2.1446262750876691E-6</v>
      </c>
      <c r="D629" s="9">
        <f>offs442+Ampl442*SIN(2*PI()*freq442*('4v'!A617-reta442)+deph442*PI()/180)</f>
        <v>0.51227270275129677</v>
      </c>
      <c r="E629" s="10">
        <f>('4v'!C617-D629)^2</f>
        <v>2.4155231995861044E-5</v>
      </c>
      <c r="F629" s="3"/>
      <c r="G629" s="3"/>
      <c r="H629" s="7">
        <f>offs443+Ampl443*SIN(2*PI()*freq443*('4v'!E617)+deph443*PI()/180)</f>
        <v>-2.3617401390253301</v>
      </c>
      <c r="I629" s="8">
        <f>('4v'!F617-H629)^2</f>
        <v>7.5940975757260996E-6</v>
      </c>
      <c r="J629" s="9">
        <f>offs444+Ampl444*SIN(2*PI()*freq444*('4v'!E617-reta444)+deph444*PI()/180)</f>
        <v>0.90560043050238348</v>
      </c>
      <c r="K629" s="10">
        <f>('4v'!G617-J629)^2</f>
        <v>3.714227229931025E-4</v>
      </c>
      <c r="L629" s="3"/>
      <c r="M629" s="3"/>
      <c r="N629" s="7">
        <f>offs445+Ampl445*SIN(2*PI()*freq445*('4v'!I617)+deph445*PI()/180)</f>
        <v>1.4471905474400497</v>
      </c>
      <c r="O629" s="8">
        <f>('4v'!J617-N629)^2</f>
        <v>2.5030583748436622E-5</v>
      </c>
      <c r="P629" s="9">
        <f>offs446+Ampl446*SIN(2*PI()*freq446*('4v'!I617-reta446)+deph446*PI()/180)</f>
        <v>0.79563796379779994</v>
      </c>
      <c r="Q629" s="10">
        <f>('4v'!K617-P629)^2</f>
        <v>3.8401874411360273E-4</v>
      </c>
      <c r="R629" s="3"/>
      <c r="S629" s="3"/>
      <c r="T629" s="7">
        <f>offs447+Ampl447*SIN(2*PI()*freq447*('4v'!M617)+deph447*PI()/180)</f>
        <v>1.0209551726287893</v>
      </c>
      <c r="U629" s="8">
        <f>('4v'!N617-T629)^2</f>
        <v>1.0650871986431093E-5</v>
      </c>
      <c r="V629" s="9">
        <f>offs448+Ampl448*SIN(2*PI()*freq448*('4v'!M617-reta448)+deph448*PI()/180)</f>
        <v>0.77870337718325688</v>
      </c>
      <c r="W629" s="10">
        <f>('4v'!O617-V629)^2</f>
        <v>2.0111970665450091E-5</v>
      </c>
      <c r="X629" s="3"/>
      <c r="Y629" s="3"/>
      <c r="Z629" s="7">
        <f>offs449+Ampl449*SIN(2*PI()*freq449*('4v'!Q618)+deph449*PI()/180)</f>
        <v>-1.5233442530693937</v>
      </c>
      <c r="AA629" s="8">
        <f>('4v'!R618-Z629)^2</f>
        <v>1.0360331803286819E-5</v>
      </c>
      <c r="AB629" s="9">
        <f>offs450+Ampl450*SIN(2*PI()*freq450*('4v'!Q618-reta450)+deph450*PI()/180)</f>
        <v>0.96128777853052993</v>
      </c>
      <c r="AC629" s="10">
        <f>('4v'!S618-AB629)^2</f>
        <v>1.8595195573191407E-7</v>
      </c>
      <c r="AD629" s="3"/>
      <c r="AE629" s="3"/>
      <c r="AF629" s="7">
        <f>offs451+Ampl451*SIN(2*PI()*freq451*('4v'!U617)+deph451*PI()/180)</f>
        <v>1.4771400797758456</v>
      </c>
      <c r="AG629" s="8">
        <f>('4v'!V617-AF629)^2</f>
        <v>4.1583457819174959E-8</v>
      </c>
      <c r="AH629" s="9">
        <f>offs452+Ampl452*SIN(2*PI()*freq452*('4v'!U617-reta452)+deph452*PI()/180)</f>
        <v>0.930024394197147</v>
      </c>
      <c r="AI629" s="10">
        <f>('4v'!W617-AH629)^2</f>
        <v>5.7485135858742622E-6</v>
      </c>
      <c r="AL629" s="76"/>
      <c r="AN629" s="76"/>
      <c r="AO629" s="80"/>
    </row>
    <row r="630" spans="1:41" x14ac:dyDescent="0.25">
      <c r="A630" s="3"/>
      <c r="B630" s="7">
        <f>offs441+Ampl441*SIN(2*PI()*freq441*('4v'!A618)+deph441*PI()/180)</f>
        <v>-0.24499083196181751</v>
      </c>
      <c r="C630" s="8">
        <f>('4v'!B618-B630)^2</f>
        <v>2.1331170723320968E-5</v>
      </c>
      <c r="D630" s="9">
        <f>offs442+Ampl442*SIN(2*PI()*freq442*('4v'!A618-reta442)+deph442*PI()/180)</f>
        <v>0.51781793522132558</v>
      </c>
      <c r="E630" s="10">
        <f>('4v'!C618-D630)^2</f>
        <v>2.7342072656617475E-5</v>
      </c>
      <c r="F630" s="3"/>
      <c r="G630" s="3"/>
      <c r="H630" s="7">
        <f>offs443+Ampl443*SIN(2*PI()*freq443*('4v'!E618)+deph443*PI()/180)</f>
        <v>-2.3830213418670501</v>
      </c>
      <c r="I630" s="8">
        <f>('4v'!F618-H630)^2</f>
        <v>3.5933055197221564E-7</v>
      </c>
      <c r="J630" s="9">
        <f>offs444+Ampl444*SIN(2*PI()*freq444*('4v'!E618-reta444)+deph444*PI()/180)</f>
        <v>0.91577951222407383</v>
      </c>
      <c r="K630" s="10">
        <f>('4v'!G618-J630)^2</f>
        <v>1.8596200571749562E-3</v>
      </c>
      <c r="L630" s="3"/>
      <c r="M630" s="3"/>
      <c r="N630" s="7">
        <f>offs445+Ampl445*SIN(2*PI()*freq445*('4v'!I618)+deph445*PI()/180)</f>
        <v>1.4396505537531836</v>
      </c>
      <c r="O630" s="8">
        <f>('4v'!J618-N630)^2</f>
        <v>2.7831572913904734E-5</v>
      </c>
      <c r="P630" s="9">
        <f>offs446+Ampl446*SIN(2*PI()*freq446*('4v'!I618-reta446)+deph446*PI()/180)</f>
        <v>0.79329307829726492</v>
      </c>
      <c r="Q630" s="10">
        <f>('4v'!K618-P630)^2</f>
        <v>3.9952660825468602E-4</v>
      </c>
      <c r="R630" s="3"/>
      <c r="S630" s="3"/>
      <c r="T630" s="7">
        <f>offs447+Ampl447*SIN(2*PI()*freq447*('4v'!M618)+deph447*PI()/180)</f>
        <v>0.99978178422251363</v>
      </c>
      <c r="U630" s="8">
        <f>('4v'!N618-T630)^2</f>
        <v>9.9891185115092643E-7</v>
      </c>
      <c r="V630" s="9">
        <f>offs448+Ampl448*SIN(2*PI()*freq448*('4v'!M618-reta448)+deph448*PI()/180)</f>
        <v>0.77653940458336634</v>
      </c>
      <c r="W630" s="10">
        <f>('4v'!O618-V630)^2</f>
        <v>3.8774465228540247E-5</v>
      </c>
      <c r="X630" s="3"/>
      <c r="Y630" s="3"/>
      <c r="Z630" s="7">
        <f>offs449+Ampl449*SIN(2*PI()*freq449*('4v'!Q619)+deph449*PI()/180)</f>
        <v>-1.4484455288219462</v>
      </c>
      <c r="AA630" s="8">
        <f>('4v'!R619-Z630)^2</f>
        <v>3.7848581046379251E-6</v>
      </c>
      <c r="AB630" s="9">
        <f>offs450+Ampl450*SIN(2*PI()*freq450*('4v'!Q619-reta450)+deph450*PI()/180)</f>
        <v>0.96558660243650496</v>
      </c>
      <c r="AC630" s="10">
        <f>('4v'!S619-AB630)^2</f>
        <v>3.9656642558941801E-6</v>
      </c>
      <c r="AD630" s="3"/>
      <c r="AE630" s="3"/>
      <c r="AF630" s="7">
        <f>offs451+Ampl451*SIN(2*PI()*freq451*('4v'!U618)+deph451*PI()/180)</f>
        <v>1.4432546422144854</v>
      </c>
      <c r="AG630" s="8">
        <f>('4v'!V618-AF630)^2</f>
        <v>9.124279387931211E-6</v>
      </c>
      <c r="AH630" s="9">
        <f>offs452+Ampl452*SIN(2*PI()*freq452*('4v'!U618-reta452)+deph452*PI()/180)</f>
        <v>0.92500873876657452</v>
      </c>
      <c r="AI630" s="10">
        <f>('4v'!W618-AH630)^2</f>
        <v>2.4126204592624237E-6</v>
      </c>
      <c r="AL630" s="76"/>
      <c r="AN630" s="76"/>
      <c r="AO630" s="80"/>
    </row>
    <row r="631" spans="1:41" x14ac:dyDescent="0.25">
      <c r="A631" s="3"/>
      <c r="B631" s="7">
        <f>offs441+Ampl441*SIN(2*PI()*freq441*('4v'!A619)+deph441*PI()/180)</f>
        <v>-0.29471109831078007</v>
      </c>
      <c r="C631" s="8">
        <f>('4v'!B619-B631)^2</f>
        <v>3.2256739437852092E-5</v>
      </c>
      <c r="D631" s="9">
        <f>offs442+Ampl442*SIN(2*PI()*freq442*('4v'!A619-reta442)+deph442*PI()/180)</f>
        <v>0.52359162934740333</v>
      </c>
      <c r="E631" s="10">
        <f>('4v'!C619-D631)^2</f>
        <v>1.7231998391826456E-4</v>
      </c>
      <c r="F631" s="3"/>
      <c r="G631" s="3"/>
      <c r="H631" s="7">
        <f>offs443+Ampl443*SIN(2*PI()*freq443*('4v'!E619)+deph443*PI()/180)</f>
        <v>-2.4015792319983564</v>
      </c>
      <c r="I631" s="8">
        <f>('4v'!F619-H631)^2</f>
        <v>1.3977728265300066E-7</v>
      </c>
      <c r="J631" s="9">
        <f>offs444+Ampl444*SIN(2*PI()*freq444*('4v'!E619-reta444)+deph444*PI()/180)</f>
        <v>0.92590603281699635</v>
      </c>
      <c r="K631" s="10">
        <f>('4v'!G619-J631)^2</f>
        <v>2.4347842308619933E-3</v>
      </c>
      <c r="L631" s="3"/>
      <c r="M631" s="3"/>
      <c r="N631" s="7">
        <f>offs445+Ampl445*SIN(2*PI()*freq445*('4v'!I619)+deph445*PI()/180)</f>
        <v>1.431811356053394</v>
      </c>
      <c r="O631" s="8">
        <f>('4v'!J619-N631)^2</f>
        <v>3.7271506882150202E-7</v>
      </c>
      <c r="P631" s="9">
        <f>offs446+Ampl446*SIN(2*PI()*freq446*('4v'!I619-reta446)+deph446*PI()/180)</f>
        <v>0.79096300980701217</v>
      </c>
      <c r="Q631" s="10">
        <f>('4v'!K619-P631)^2</f>
        <v>3.3900101462697662E-4</v>
      </c>
      <c r="R631" s="3"/>
      <c r="S631" s="3"/>
      <c r="T631" s="7">
        <f>offs447+Ampl447*SIN(2*PI()*freq447*('4v'!M619)+deph447*PI()/180)</f>
        <v>0.97824932490916905</v>
      </c>
      <c r="U631" s="8">
        <f>('4v'!N619-T631)^2</f>
        <v>9.0039909873316169E-6</v>
      </c>
      <c r="V631" s="9">
        <f>offs448+Ampl448*SIN(2*PI()*freq448*('4v'!M619-reta448)+deph448*PI()/180)</f>
        <v>0.77440259120743793</v>
      </c>
      <c r="W631" s="10">
        <f>('4v'!O619-V631)^2</f>
        <v>6.3941632632693766E-5</v>
      </c>
      <c r="X631" s="3"/>
      <c r="Y631" s="3"/>
      <c r="Z631" s="7">
        <f>offs449+Ampl449*SIN(2*PI()*freq449*('4v'!Q620)+deph449*PI()/180)</f>
        <v>-1.3716241738498942</v>
      </c>
      <c r="AA631" s="8">
        <f>('4v'!R620-Z631)^2</f>
        <v>1.7191768646466939E-6</v>
      </c>
      <c r="AB631" s="9">
        <f>offs450+Ampl450*SIN(2*PI()*freq450*('4v'!Q620-reta450)+deph450*PI()/180)</f>
        <v>0.9697323881398785</v>
      </c>
      <c r="AC631" s="10">
        <f>('4v'!S620-AB631)^2</f>
        <v>3.0681441085183569E-6</v>
      </c>
      <c r="AD631" s="3"/>
      <c r="AE631" s="3"/>
      <c r="AF631" s="7">
        <f>offs451+Ampl451*SIN(2*PI()*freq451*('4v'!U619)+deph451*PI()/180)</f>
        <v>1.4018757156157426</v>
      </c>
      <c r="AG631" s="8">
        <f>('4v'!V619-AF631)^2</f>
        <v>4.9521566783993271E-7</v>
      </c>
      <c r="AH631" s="9">
        <f>offs452+Ampl452*SIN(2*PI()*freq452*('4v'!U619-reta452)+deph452*PI()/180)</f>
        <v>0.91984064406796662</v>
      </c>
      <c r="AI631" s="10">
        <f>('4v'!W619-AH631)^2</f>
        <v>7.9262290240357353E-6</v>
      </c>
      <c r="AL631" s="76"/>
      <c r="AN631" s="76"/>
      <c r="AO631" s="80"/>
    </row>
    <row r="632" spans="1:41" x14ac:dyDescent="0.25">
      <c r="A632" s="3"/>
      <c r="B632" s="7">
        <f>offs441+Ampl441*SIN(2*PI()*freq441*('4v'!A620)+deph441*PI()/180)</f>
        <v>-0.34453994040253988</v>
      </c>
      <c r="C632" s="8">
        <f>('4v'!B620-B632)^2</f>
        <v>2.1891727132744645E-5</v>
      </c>
      <c r="D632" s="9">
        <f>offs442+Ampl442*SIN(2*PI()*freq442*('4v'!A620-reta442)+deph442*PI()/180)</f>
        <v>0.52959013834057012</v>
      </c>
      <c r="E632" s="10">
        <f>('4v'!C620-D632)^2</f>
        <v>3.5522304152134842E-4</v>
      </c>
      <c r="F632" s="3"/>
      <c r="G632" s="3"/>
      <c r="H632" s="7">
        <f>offs443+Ampl443*SIN(2*PI()*freq443*('4v'!E620)+deph443*PI()/180)</f>
        <v>-2.4173874376419069</v>
      </c>
      <c r="I632" s="8">
        <f>('4v'!F620-H632)^2</f>
        <v>3.6352134793649837E-8</v>
      </c>
      <c r="J632" s="9">
        <f>offs444+Ampl444*SIN(2*PI()*freq444*('4v'!E620-reta444)+deph444*PI()/180)</f>
        <v>0.93596560194127731</v>
      </c>
      <c r="K632" s="10">
        <f>('4v'!G620-J632)^2</f>
        <v>1.027805252832376E-3</v>
      </c>
      <c r="L632" s="3"/>
      <c r="M632" s="3"/>
      <c r="N632" s="7">
        <f>offs445+Ampl445*SIN(2*PI()*freq445*('4v'!I620)+deph445*PI()/180)</f>
        <v>1.4236741922408731</v>
      </c>
      <c r="O632" s="8">
        <f>('4v'!J620-N632)^2</f>
        <v>8.7453873771050719E-7</v>
      </c>
      <c r="P632" s="9">
        <f>offs446+Ampl446*SIN(2*PI()*freq446*('4v'!I620-reta446)+deph446*PI()/180)</f>
        <v>0.78864812627186731</v>
      </c>
      <c r="Q632" s="10">
        <f>('4v'!K620-P632)^2</f>
        <v>2.829330461910464E-4</v>
      </c>
      <c r="R632" s="3"/>
      <c r="S632" s="3"/>
      <c r="T632" s="7">
        <f>offs447+Ampl447*SIN(2*PI()*freq447*('4v'!M620)+deph447*PI()/180)</f>
        <v>0.95636310750089404</v>
      </c>
      <c r="U632" s="8">
        <f>('4v'!N620-T632)^2</f>
        <v>2.8682799465480142E-5</v>
      </c>
      <c r="V632" s="9">
        <f>offs448+Ampl448*SIN(2*PI()*freq448*('4v'!M620-reta448)+deph448*PI()/180)</f>
        <v>0.77229346393535225</v>
      </c>
      <c r="W632" s="10">
        <f>('4v'!O620-V632)^2</f>
        <v>6.1471149831592833E-5</v>
      </c>
      <c r="X632" s="3"/>
      <c r="Y632" s="3"/>
      <c r="Z632" s="7">
        <f>offs449+Ampl449*SIN(2*PI()*freq449*('4v'!Q621)+deph449*PI()/180)</f>
        <v>-1.293028770689983</v>
      </c>
      <c r="AA632" s="8">
        <f>('4v'!R621-Z632)^2</f>
        <v>2.2541326524661649E-5</v>
      </c>
      <c r="AB632" s="9">
        <f>offs450+Ampl450*SIN(2*PI()*freq450*('4v'!Q621-reta450)+deph450*PI()/180)</f>
        <v>0.97371711714947906</v>
      </c>
      <c r="AC632" s="10">
        <f>('4v'!S621-AB632)^2</f>
        <v>2.8018837972681306E-6</v>
      </c>
      <c r="AD632" s="3"/>
      <c r="AE632" s="3"/>
      <c r="AF632" s="7">
        <f>offs451+Ampl451*SIN(2*PI()*freq451*('4v'!U620)+deph451*PI()/180)</f>
        <v>1.3531666036986714</v>
      </c>
      <c r="AG632" s="8">
        <f>('4v'!V620-AF632)^2</f>
        <v>6.7667684506782774E-7</v>
      </c>
      <c r="AH632" s="9">
        <f>offs452+Ampl452*SIN(2*PI()*freq452*('4v'!U620-reta452)+deph452*PI()/180)</f>
        <v>0.91454050621002103</v>
      </c>
      <c r="AI632" s="10">
        <f>('4v'!W620-AH632)^2</f>
        <v>5.0917642242135285E-6</v>
      </c>
      <c r="AL632" s="76"/>
      <c r="AN632" s="76"/>
      <c r="AO632" s="80"/>
    </row>
    <row r="633" spans="1:41" x14ac:dyDescent="0.25">
      <c r="A633" s="3"/>
      <c r="B633" s="7">
        <f>offs441+Ampl441*SIN(2*PI()*freq441*('4v'!A621)+deph441*PI()/180)</f>
        <v>-0.39444588527242841</v>
      </c>
      <c r="C633" s="8">
        <f>('4v'!B621-B633)^2</f>
        <v>1.2967307068187363E-5</v>
      </c>
      <c r="D633" s="9">
        <f>offs442+Ampl442*SIN(2*PI()*freq442*('4v'!A621-reta442)+deph442*PI()/180)</f>
        <v>0.53580967341397723</v>
      </c>
      <c r="E633" s="10">
        <f>('4v'!C621-D633)^2</f>
        <v>2.1260342010698431E-4</v>
      </c>
      <c r="F633" s="3"/>
      <c r="G633" s="3"/>
      <c r="H633" s="7">
        <f>offs443+Ampl443*SIN(2*PI()*freq443*('4v'!E621)+deph443*PI()/180)</f>
        <v>-2.4304234944724752</v>
      </c>
      <c r="I633" s="8">
        <f>('4v'!F621-H633)^2</f>
        <v>1.2692151054111882E-6</v>
      </c>
      <c r="J633" s="9">
        <f>offs444+Ampl444*SIN(2*PI()*freq444*('4v'!E621-reta444)+deph444*PI()/180)</f>
        <v>0.94594392439874286</v>
      </c>
      <c r="K633" s="10">
        <f>('4v'!G621-J633)^2</f>
        <v>4.7354001755613275E-5</v>
      </c>
      <c r="L633" s="3"/>
      <c r="M633" s="3"/>
      <c r="N633" s="7">
        <f>offs445+Ampl445*SIN(2*PI()*freq445*('4v'!I621)+deph445*PI()/180)</f>
        <v>1.415240347268115</v>
      </c>
      <c r="O633" s="8">
        <f>('4v'!J621-N633)^2</f>
        <v>1.5729732512161807E-7</v>
      </c>
      <c r="P633" s="9">
        <f>offs446+Ampl446*SIN(2*PI()*freq446*('4v'!I621-reta446)+deph446*PI()/180)</f>
        <v>0.7863487932387756</v>
      </c>
      <c r="Q633" s="10">
        <f>('4v'!K621-P633)^2</f>
        <v>1.7584263082889059E-4</v>
      </c>
      <c r="R633" s="3"/>
      <c r="S633" s="3"/>
      <c r="T633" s="7">
        <f>offs447+Ampl447*SIN(2*PI()*freq447*('4v'!M621)+deph447*PI()/180)</f>
        <v>0.93412853209434288</v>
      </c>
      <c r="U633" s="8">
        <f>('4v'!N621-T633)^2</f>
        <v>1.7244982949707295E-5</v>
      </c>
      <c r="V633" s="9">
        <f>offs448+Ampl448*SIN(2*PI()*freq448*('4v'!M621-reta448)+deph448*PI()/180)</f>
        <v>0.77021254282035234</v>
      </c>
      <c r="W633" s="10">
        <f>('4v'!O621-V633)^2</f>
        <v>5.9483471006724609E-5</v>
      </c>
      <c r="X633" s="3"/>
      <c r="Y633" s="3"/>
      <c r="Z633" s="7">
        <f>offs449+Ampl449*SIN(2*PI()*freq449*('4v'!Q622)+deph449*PI()/180)</f>
        <v>-1.2128113331199226</v>
      </c>
      <c r="AA633" s="8">
        <f>('4v'!R622-Z633)^2</f>
        <v>7.0507939777579386E-6</v>
      </c>
      <c r="AB633" s="9">
        <f>offs450+Ampl450*SIN(2*PI()*freq450*('4v'!Q622-reta450)+deph450*PI()/180)</f>
        <v>0.97753308247882231</v>
      </c>
      <c r="AC633" s="10">
        <f>('4v'!S622-AB633)^2</f>
        <v>1.3815475859237354E-5</v>
      </c>
      <c r="AD633" s="3"/>
      <c r="AE633" s="3"/>
      <c r="AF633" s="7">
        <f>offs451+Ampl451*SIN(2*PI()*freq451*('4v'!U621)+deph451*PI()/180)</f>
        <v>1.2973195390749306</v>
      </c>
      <c r="AG633" s="8">
        <f>('4v'!V621-AF633)^2</f>
        <v>2.6131985807772672E-6</v>
      </c>
      <c r="AH633" s="9">
        <f>offs452+Ampl452*SIN(2*PI()*freq452*('4v'!U621-reta452)+deph452*PI()/180)</f>
        <v>0.90912924241546023</v>
      </c>
      <c r="AI633" s="10">
        <f>('4v'!W621-AH633)^2</f>
        <v>3.2679874844610669E-6</v>
      </c>
      <c r="AL633" s="76"/>
      <c r="AN633" s="76"/>
      <c r="AO633" s="80"/>
    </row>
    <row r="634" spans="1:41" x14ac:dyDescent="0.25">
      <c r="A634" s="3"/>
      <c r="B634" s="7">
        <f>offs441+Ampl441*SIN(2*PI()*freq441*('4v'!A622)+deph441*PI()/180)</f>
        <v>-0.44439741125601362</v>
      </c>
      <c r="C634" s="8">
        <f>('4v'!B622-B634)^2</f>
        <v>6.1384459843281223E-6</v>
      </c>
      <c r="D634" s="9">
        <f>offs442+Ampl442*SIN(2*PI()*freq442*('4v'!A622-reta442)+deph442*PI()/180)</f>
        <v>0.54224630617596692</v>
      </c>
      <c r="E634" s="10">
        <f>('4v'!C622-D634)^2</f>
        <v>5.2207397871044843E-6</v>
      </c>
      <c r="F634" s="3"/>
      <c r="G634" s="3"/>
      <c r="H634" s="7">
        <f>offs443+Ampl443*SIN(2*PI()*freq443*('4v'!E622)+deph443*PI()/180)</f>
        <v>-2.4406688775399878</v>
      </c>
      <c r="I634" s="8">
        <f>('4v'!F622-H634)^2</f>
        <v>1.2669880357676485E-5</v>
      </c>
      <c r="J634" s="9">
        <f>offs444+Ampl444*SIN(2*PI()*freq444*('4v'!E622-reta444)+deph444*PI()/180)</f>
        <v>0.95582682044717948</v>
      </c>
      <c r="K634" s="10">
        <f>('4v'!G622-J634)^2</f>
        <v>7.6556224598162334E-6</v>
      </c>
      <c r="L634" s="3"/>
      <c r="M634" s="3"/>
      <c r="N634" s="7">
        <f>offs445+Ampl445*SIN(2*PI()*freq445*('4v'!I622)+deph445*PI()/180)</f>
        <v>1.4065111529370102</v>
      </c>
      <c r="O634" s="8">
        <f>('4v'!J622-N634)^2</f>
        <v>2.7049055308933797E-7</v>
      </c>
      <c r="P634" s="9">
        <f>offs446+Ampl446*SIN(2*PI()*freq446*('4v'!I622-reta446)+deph446*PI()/180)</f>
        <v>0.78406537379907781</v>
      </c>
      <c r="Q634" s="10">
        <f>('4v'!K622-P634)^2</f>
        <v>1.3543690388225584E-4</v>
      </c>
      <c r="R634" s="3"/>
      <c r="S634" s="3"/>
      <c r="T634" s="7">
        <f>offs447+Ampl447*SIN(2*PI()*freq447*('4v'!M622)+deph447*PI()/180)</f>
        <v>0.91155108473829527</v>
      </c>
      <c r="U634" s="8">
        <f>('4v'!N622-T634)^2</f>
        <v>1.0841578672431953E-5</v>
      </c>
      <c r="V634" s="9">
        <f>offs448+Ampl448*SIN(2*PI()*freq448*('4v'!M622-reta448)+deph448*PI()/180)</f>
        <v>0.76816034096081243</v>
      </c>
      <c r="W634" s="10">
        <f>('4v'!O622-V634)^2</f>
        <v>5.7965092340652599E-5</v>
      </c>
      <c r="X634" s="3"/>
      <c r="Y634" s="3"/>
      <c r="Z634" s="7">
        <f>offs449+Ampl449*SIN(2*PI()*freq449*('4v'!Q623)+deph449*PI()/180)</f>
        <v>-1.1311270121438786</v>
      </c>
      <c r="AA634" s="8">
        <f>('4v'!R623-Z634)^2</f>
        <v>2.455214534598452E-5</v>
      </c>
      <c r="AB634" s="9">
        <f>offs450+Ampl450*SIN(2*PI()*freq450*('4v'!Q623-reta450)+deph450*PI()/180)</f>
        <v>0.98117290355242925</v>
      </c>
      <c r="AC634" s="10">
        <f>('4v'!S623-AB634)^2</f>
        <v>1.5865057310650947E-5</v>
      </c>
      <c r="AD634" s="3"/>
      <c r="AE634" s="3"/>
      <c r="AF634" s="7">
        <f>offs451+Ampl451*SIN(2*PI()*freq451*('4v'!U622)+deph451*PI()/180)</f>
        <v>1.2345549245944916</v>
      </c>
      <c r="AG634" s="8">
        <f>('4v'!V622-AF634)^2</f>
        <v>1.8277001091910497E-6</v>
      </c>
      <c r="AH634" s="9">
        <f>offs452+Ampl452*SIN(2*PI()*freq452*('4v'!U622-reta452)+deph452*PI()/180)</f>
        <v>0.90362820847031011</v>
      </c>
      <c r="AI634" s="10">
        <f>('4v'!W622-AH634)^2</f>
        <v>2.1018954795606862E-6</v>
      </c>
      <c r="AL634" s="76"/>
      <c r="AN634" s="76"/>
      <c r="AO634" s="80"/>
    </row>
    <row r="635" spans="1:41" x14ac:dyDescent="0.25">
      <c r="A635" s="3"/>
      <c r="B635" s="7">
        <f>offs441+Ampl441*SIN(2*PI()*freq441*('4v'!A623)+deph441*PI()/180)</f>
        <v>-0.49436296789885231</v>
      </c>
      <c r="C635" s="8">
        <f>('4v'!B623-B635)^2</f>
        <v>2.042287849801726E-5</v>
      </c>
      <c r="D635" s="9">
        <f>offs442+Ampl442*SIN(2*PI()*freq442*('4v'!A623-reta442)+deph442*PI()/180)</f>
        <v>0.54889597111132749</v>
      </c>
      <c r="E635" s="10">
        <f>('4v'!C623-D635)^2</f>
        <v>1.9051226854279032E-5</v>
      </c>
      <c r="F635" s="3"/>
      <c r="G635" s="3"/>
      <c r="H635" s="7">
        <f>offs443+Ampl443*SIN(2*PI()*freq443*('4v'!E623)+deph443*PI()/180)</f>
        <v>-2.4481090275944908</v>
      </c>
      <c r="I635" s="8">
        <f>('4v'!F623-H635)^2</f>
        <v>1.0157782303563309E-5</v>
      </c>
      <c r="J635" s="9">
        <f>offs444+Ampl444*SIN(2*PI()*freq444*('4v'!E623-reta444)+deph444*PI()/180)</f>
        <v>0.96560024595052163</v>
      </c>
      <c r="K635" s="10">
        <f>('4v'!G623-J635)^2</f>
        <v>4.9091686156771146E-5</v>
      </c>
      <c r="L635" s="3"/>
      <c r="M635" s="3"/>
      <c r="N635" s="7">
        <f>offs445+Ampl445*SIN(2*PI()*freq445*('4v'!I623)+deph445*PI()/180)</f>
        <v>1.3974879876885349</v>
      </c>
      <c r="O635" s="8">
        <f>('4v'!J623-N635)^2</f>
        <v>4.9451836358096565E-8</v>
      </c>
      <c r="P635" s="9">
        <f>offs446+Ampl446*SIN(2*PI()*freq446*('4v'!I623-reta446)+deph446*PI()/180)</f>
        <v>0.78179822853117331</v>
      </c>
      <c r="Q635" s="10">
        <f>('4v'!K623-P635)^2</f>
        <v>6.4730254795022048E-5</v>
      </c>
      <c r="R635" s="3"/>
      <c r="S635" s="3"/>
      <c r="T635" s="7">
        <f>offs447+Ampl447*SIN(2*PI()*freq447*('4v'!M623)+deph447*PI()/180)</f>
        <v>0.88863633608005221</v>
      </c>
      <c r="U635" s="8">
        <f>('4v'!N623-T635)^2</f>
        <v>7.6723677257422026E-6</v>
      </c>
      <c r="V635" s="9">
        <f>offs448+Ampl448*SIN(2*PI()*freq448*('4v'!M623-reta448)+deph448*PI()/180)</f>
        <v>0.76613736437372149</v>
      </c>
      <c r="W635" s="10">
        <f>('4v'!O623-V635)^2</f>
        <v>5.6906268691804626E-5</v>
      </c>
      <c r="X635" s="3"/>
      <c r="Y635" s="3"/>
      <c r="Z635" s="7">
        <f>offs449+Ampl449*SIN(2*PI()*freq449*('4v'!Q624)+deph449*PI()/180)</f>
        <v>-1.0481337959101693</v>
      </c>
      <c r="AA635" s="8">
        <f>('4v'!R624-Z635)^2</f>
        <v>4.1607673551431116E-6</v>
      </c>
      <c r="AB635" s="9">
        <f>offs450+Ampl450*SIN(2*PI()*freq450*('4v'!Q624-reta450)+deph450*PI()/180)</f>
        <v>0.98462954048082341</v>
      </c>
      <c r="AC635" s="10">
        <f>('4v'!S624-AB635)^2</f>
        <v>1.9646697389139172E-5</v>
      </c>
      <c r="AD635" s="3"/>
      <c r="AE635" s="3"/>
      <c r="AF635" s="7">
        <f>offs451+Ampl451*SIN(2*PI()*freq451*('4v'!U623)+deph451*PI()/180)</f>
        <v>1.1651204635162875</v>
      </c>
      <c r="AG635" s="8">
        <f>('4v'!V623-AF635)^2</f>
        <v>4.9705075704575183E-6</v>
      </c>
      <c r="AH635" s="9">
        <f>offs452+Ampl452*SIN(2*PI()*freq452*('4v'!U623-reta452)+deph452*PI()/180)</f>
        <v>0.89805911444236886</v>
      </c>
      <c r="AI635" s="10">
        <f>('4v'!W623-AH635)^2</f>
        <v>1.3453345068012892E-6</v>
      </c>
      <c r="AL635" s="76"/>
      <c r="AN635" s="76"/>
      <c r="AO635" s="80"/>
    </row>
    <row r="636" spans="1:41" x14ac:dyDescent="0.25">
      <c r="A636" s="3"/>
      <c r="B636" s="7">
        <f>offs441+Ampl441*SIN(2*PI()*freq441*('4v'!A624)+deph441*PI()/180)</f>
        <v>-0.54431099588443621</v>
      </c>
      <c r="C636" s="8">
        <f>('4v'!B624-B636)^2</f>
        <v>3.1799402393865622E-5</v>
      </c>
      <c r="D636" s="9">
        <f>offs442+Ampl442*SIN(2*PI()*freq442*('4v'!A624-reta442)+deph442*PI()/180)</f>
        <v>0.55575446814916074</v>
      </c>
      <c r="E636" s="10">
        <f>('4v'!C624-D636)^2</f>
        <v>2.4555181519620384E-7</v>
      </c>
      <c r="F636" s="3"/>
      <c r="G636" s="3"/>
      <c r="H636" s="7">
        <f>offs443+Ampl443*SIN(2*PI()*freq443*('4v'!E624)+deph443*PI()/180)</f>
        <v>-2.452733371775639</v>
      </c>
      <c r="I636" s="8">
        <f>('4v'!F624-H636)^2</f>
        <v>3.8105842172461704E-6</v>
      </c>
      <c r="J636" s="9">
        <f>offs444+Ampl444*SIN(2*PI()*freq444*('4v'!E624-reta444)+deph444*PI()/180)</f>
        <v>0.97525031233633863</v>
      </c>
      <c r="K636" s="10">
        <f>('4v'!G624-J636)^2</f>
        <v>5.9873745852835971E-4</v>
      </c>
      <c r="L636" s="3"/>
      <c r="M636" s="3"/>
      <c r="N636" s="7">
        <f>offs445+Ampl445*SIN(2*PI()*freq445*('4v'!I624)+deph445*PI()/180)</f>
        <v>1.3881722763850817</v>
      </c>
      <c r="O636" s="8">
        <f>('4v'!J624-N636)^2</f>
        <v>4.5196898356615953E-7</v>
      </c>
      <c r="P636" s="9">
        <f>offs446+Ampl446*SIN(2*PI()*freq446*('4v'!I624-reta446)+deph446*PI()/180)</f>
        <v>0.77954771544358181</v>
      </c>
      <c r="Q636" s="10">
        <f>('4v'!K624-P636)^2</f>
        <v>4.0829218881849459E-5</v>
      </c>
      <c r="R636" s="3"/>
      <c r="S636" s="3"/>
      <c r="T636" s="7">
        <f>offs447+Ampl447*SIN(2*PI()*freq447*('4v'!M624)+deph447*PI()/180)</f>
        <v>0.86538993999096459</v>
      </c>
      <c r="U636" s="8">
        <f>('4v'!N624-T636)^2</f>
        <v>3.9146296020643466E-7</v>
      </c>
      <c r="V636" s="9">
        <f>offs448+Ampl448*SIN(2*PI()*freq448*('4v'!M624-reta448)+deph448*PI()/180)</f>
        <v>0.76414411186991416</v>
      </c>
      <c r="W636" s="10">
        <f>('4v'!O624-V636)^2</f>
        <v>5.6302540311804525E-5</v>
      </c>
      <c r="X636" s="3"/>
      <c r="Y636" s="3"/>
      <c r="Z636" s="7">
        <f>offs449+Ampl449*SIN(2*PI()*freq449*('4v'!Q625)+deph449*PI()/180)</f>
        <v>-0.96399220414153153</v>
      </c>
      <c r="AA636" s="8">
        <f>('4v'!R625-Z636)^2</f>
        <v>3.5464578386815291E-6</v>
      </c>
      <c r="AB636" s="9">
        <f>offs450+Ampl450*SIN(2*PI()*freq450*('4v'!Q625-reta450)+deph450*PI()/180)</f>
        <v>0.98789630767659764</v>
      </c>
      <c r="AC636" s="10">
        <f>('4v'!S625-AB636)^2</f>
        <v>9.7324801926956628E-6</v>
      </c>
      <c r="AD636" s="3"/>
      <c r="AE636" s="3"/>
      <c r="AF636" s="7">
        <f>offs451+Ampl451*SIN(2*PI()*freq451*('4v'!U624)+deph451*PI()/180)</f>
        <v>1.0892901819366041</v>
      </c>
      <c r="AG636" s="8">
        <f>('4v'!V624-AF636)^2</f>
        <v>1.7817392623678729E-6</v>
      </c>
      <c r="AH636" s="9">
        <f>offs452+Ampl452*SIN(2*PI()*freq452*('4v'!U624-reta452)+deph452*PI()/180)</f>
        <v>0.89244393900148755</v>
      </c>
      <c r="AI636" s="10">
        <f>('4v'!W624-AH636)^2</f>
        <v>8.2257738911882034E-6</v>
      </c>
      <c r="AL636" s="76"/>
      <c r="AN636" s="76"/>
      <c r="AO636" s="80"/>
    </row>
    <row r="637" spans="1:41" x14ac:dyDescent="0.25">
      <c r="A637" s="3"/>
      <c r="B637" s="7">
        <f>offs441+Ampl441*SIN(2*PI()*freq441*('4v'!A625)+deph441*PI()/180)</f>
        <v>-0.59420994696773533</v>
      </c>
      <c r="C637" s="8">
        <f>('4v'!B625-B637)^2</f>
        <v>7.504838276518854E-5</v>
      </c>
      <c r="D637" s="9">
        <f>offs442+Ampl442*SIN(2*PI()*freq442*('4v'!A625-reta442)+deph442*PI()/180)</f>
        <v>0.56281746531573706</v>
      </c>
      <c r="E637" s="10">
        <f>('4v'!C625-D637)^2</f>
        <v>2.6535218772353395E-5</v>
      </c>
      <c r="F637" s="3"/>
      <c r="G637" s="3"/>
      <c r="H637" s="7">
        <f>offs443+Ampl443*SIN(2*PI()*freq443*('4v'!E625)+deph443*PI()/180)</f>
        <v>-2.4545353386373145</v>
      </c>
      <c r="I637" s="8">
        <f>('4v'!F625-H637)^2</f>
        <v>3.2433799753716396E-6</v>
      </c>
      <c r="J637" s="9">
        <f>offs444+Ampl444*SIN(2*PI()*freq444*('4v'!E625-reta444)+deph444*PI()/180)</f>
        <v>0.98476330633225628</v>
      </c>
      <c r="K637" s="10">
        <f>('4v'!G625-J637)^2</f>
        <v>1.4355237567268899E-3</v>
      </c>
      <c r="L637" s="3"/>
      <c r="M637" s="3"/>
      <c r="N637" s="7">
        <f>offs445+Ampl445*SIN(2*PI()*freq445*('4v'!I625)+deph445*PI()/180)</f>
        <v>1.3785654900854571</v>
      </c>
      <c r="O637" s="8">
        <f>('4v'!J625-N637)^2</f>
        <v>6.9077721895192481E-7</v>
      </c>
      <c r="P637" s="9">
        <f>offs446+Ampl446*SIN(2*PI()*freq446*('4v'!I625-reta446)+deph446*PI()/180)</f>
        <v>0.77731418991840862</v>
      </c>
      <c r="Q637" s="10">
        <f>('4v'!K625-P637)^2</f>
        <v>2.2250561472241441E-5</v>
      </c>
      <c r="R637" s="3"/>
      <c r="S637" s="3"/>
      <c r="T637" s="7">
        <f>offs447+Ampl447*SIN(2*PI()*freq447*('4v'!M625)+deph447*PI()/180)</f>
        <v>0.84181763217142369</v>
      </c>
      <c r="U637" s="8">
        <f>('4v'!N625-T637)^2</f>
        <v>7.3636674473107201E-6</v>
      </c>
      <c r="V637" s="9">
        <f>offs448+Ampl448*SIN(2*PI()*freq448*('4v'!M625-reta448)+deph448*PI()/180)</f>
        <v>0.76218107493107679</v>
      </c>
      <c r="W637" s="10">
        <f>('4v'!O625-V637)^2</f>
        <v>5.6153815119260821E-5</v>
      </c>
      <c r="X637" s="3"/>
      <c r="Y637" s="3"/>
      <c r="Z637" s="7">
        <f>offs449+Ampl449*SIN(2*PI()*freq449*('4v'!Q626)+deph449*PI()/180)</f>
        <v>-0.87886497766901817</v>
      </c>
      <c r="AA637" s="8">
        <f>('4v'!R626-Z637)^2</f>
        <v>2.1585108501015763E-5</v>
      </c>
      <c r="AB637" s="9">
        <f>offs450+Ampl450*SIN(2*PI()*freq450*('4v'!Q626-reta450)+deph450*PI()/180)</f>
        <v>0.99096688678521239</v>
      </c>
      <c r="AC637" s="10">
        <f>('4v'!S626-AB637)^2</f>
        <v>2.4121078667750578E-9</v>
      </c>
      <c r="AD637" s="3"/>
      <c r="AE637" s="3"/>
      <c r="AF637" s="7">
        <f>offs451+Ampl451*SIN(2*PI()*freq451*('4v'!U625)+deph451*PI()/180)</f>
        <v>1.0073633473332764</v>
      </c>
      <c r="AG637" s="8">
        <f>('4v'!V625-AF637)^2</f>
        <v>1.013564430233701E-5</v>
      </c>
      <c r="AH637" s="9">
        <f>offs452+Ampl452*SIN(2*PI()*freq452*('4v'!U625-reta452)+deph452*PI()/180)</f>
        <v>0.88680484267980197</v>
      </c>
      <c r="AI637" s="10">
        <f>('4v'!W625-AH637)^2</f>
        <v>7.0127371925186476E-6</v>
      </c>
      <c r="AL637" s="76"/>
      <c r="AN637" s="76"/>
      <c r="AO637" s="80"/>
    </row>
    <row r="638" spans="1:41" x14ac:dyDescent="0.25">
      <c r="A638" s="3"/>
      <c r="B638" s="7">
        <f>offs441+Ampl441*SIN(2*PI()*freq441*('4v'!A626)+deph441*PI()/180)</f>
        <v>-0.64402830390173949</v>
      </c>
      <c r="C638" s="8">
        <f>('4v'!B626-B638)^2</f>
        <v>5.9293140128364725E-5</v>
      </c>
      <c r="D638" s="9">
        <f>offs442+Ampl442*SIN(2*PI()*freq442*('4v'!A626-reta442)+deph442*PI()/180)</f>
        <v>0.5700805014706618</v>
      </c>
      <c r="E638" s="10">
        <f>('4v'!C626-D638)^2</f>
        <v>5.8582162697405105E-5</v>
      </c>
      <c r="F638" s="3"/>
      <c r="G638" s="3"/>
      <c r="H638" s="7">
        <f>offs443+Ampl443*SIN(2*PI()*freq443*('4v'!E626)+deph443*PI()/180)</f>
        <v>-2.4535123674860042</v>
      </c>
      <c r="I638" s="8">
        <f>('4v'!F626-H638)^2</f>
        <v>7.4587296131090682E-6</v>
      </c>
      <c r="J638" s="9">
        <f>offs444+Ampl444*SIN(2*PI()*freq444*('4v'!E626-reta444)+deph444*PI()/180)</f>
        <v>0.99412570945326606</v>
      </c>
      <c r="K638" s="10">
        <f>('4v'!G626-J638)^2</f>
        <v>1.8787464997442715E-3</v>
      </c>
      <c r="L638" s="3"/>
      <c r="M638" s="3"/>
      <c r="N638" s="7">
        <f>offs445+Ampl445*SIN(2*PI()*freq445*('4v'!I626)+deph445*PI()/180)</f>
        <v>1.3686691458125826</v>
      </c>
      <c r="O638" s="8">
        <f>('4v'!J626-N638)^2</f>
        <v>4.9056830229945274E-7</v>
      </c>
      <c r="P638" s="9">
        <f>offs446+Ampl446*SIN(2*PI()*freq446*('4v'!I626-reta446)+deph446*PI()/180)</f>
        <v>0.77509800465522571</v>
      </c>
      <c r="Q638" s="10">
        <f>('4v'!K626-P638)^2</f>
        <v>1.1531653015004009E-6</v>
      </c>
      <c r="R638" s="3"/>
      <c r="S638" s="3"/>
      <c r="T638" s="7">
        <f>offs447+Ampl447*SIN(2*PI()*freq447*('4v'!M626)+deph447*PI()/180)</f>
        <v>0.8179252287356642</v>
      </c>
      <c r="U638" s="8">
        <f>('4v'!N626-T638)^2</f>
        <v>1.003946363222295E-5</v>
      </c>
      <c r="V638" s="9">
        <f>offs448+Ampl448*SIN(2*PI()*freq448*('4v'!M626-reta448)+deph448*PI()/180)</f>
        <v>0.76024873758856204</v>
      </c>
      <c r="W638" s="10">
        <f>('4v'!O626-V638)^2</f>
        <v>3.0927474741286922E-5</v>
      </c>
      <c r="X638" s="3"/>
      <c r="Y638" s="3"/>
      <c r="Z638" s="7">
        <f>offs449+Ampl449*SIN(2*PI()*freq449*('4v'!Q627)+deph449*PI()/180)</f>
        <v>-0.79291676366997099</v>
      </c>
      <c r="AA638" s="8">
        <f>('4v'!R627-Z638)^2</f>
        <v>7.1972209089162689E-6</v>
      </c>
      <c r="AB638" s="9">
        <f>offs450+Ampl450*SIN(2*PI()*freq450*('4v'!Q627-reta450)+deph450*PI()/180)</f>
        <v>0.99383533890551956</v>
      </c>
      <c r="AC638" s="10">
        <f>('4v'!S627-AB638)^2</f>
        <v>7.5054309921684691E-7</v>
      </c>
      <c r="AD638" s="3"/>
      <c r="AE638" s="3"/>
      <c r="AF638" s="7">
        <f>offs451+Ampl451*SIN(2*PI()*freq451*('4v'!U626)+deph451*PI()/180)</f>
        <v>0.91966328749367299</v>
      </c>
      <c r="AG638" s="8">
        <f>('4v'!V626-AF638)^2</f>
        <v>8.9563281455262989E-6</v>
      </c>
      <c r="AH638" s="9">
        <f>offs452+Ampl452*SIN(2*PI()*freq452*('4v'!U626-reta452)+deph452*PI()/180)</f>
        <v>0.88116408041423555</v>
      </c>
      <c r="AI638" s="10">
        <f>('4v'!W626-AH638)^2</f>
        <v>5.9045091932816255E-6</v>
      </c>
      <c r="AL638" s="76"/>
      <c r="AN638" s="76"/>
      <c r="AO638" s="80"/>
    </row>
    <row r="639" spans="1:41" x14ac:dyDescent="0.25">
      <c r="A639" s="3"/>
      <c r="B639" s="7">
        <f>offs441+Ampl441*SIN(2*PI()*freq441*('4v'!A627)+deph441*PI()/180)</f>
        <v>-0.69373460034443335</v>
      </c>
      <c r="C639" s="8">
        <f>('4v'!B627-B639)^2</f>
        <v>4.3893279603880022E-5</v>
      </c>
      <c r="D639" s="9">
        <f>offs442+Ampl442*SIN(2*PI()*freq442*('4v'!A627-reta442)+deph442*PI()/180)</f>
        <v>0.57753898912462787</v>
      </c>
      <c r="E639" s="10">
        <f>('4v'!C627-D639)^2</f>
        <v>3.81854102136963E-8</v>
      </c>
      <c r="F639" s="3"/>
      <c r="G639" s="3"/>
      <c r="H639" s="7">
        <f>offs443+Ampl443*SIN(2*PI()*freq443*('4v'!E627)+deph443*PI()/180)</f>
        <v>-2.4496659120196895</v>
      </c>
      <c r="I639" s="8">
        <f>('4v'!F627-H639)^2</f>
        <v>7.7891899016479798E-6</v>
      </c>
      <c r="J639" s="9">
        <f>offs444+Ampl444*SIN(2*PI()*freq444*('4v'!E627-reta444)+deph444*PI()/180)</f>
        <v>1.0033242172122341</v>
      </c>
      <c r="K639" s="10">
        <f>('4v'!G627-J639)^2</f>
        <v>1.5109637533272445E-3</v>
      </c>
      <c r="L639" s="3"/>
      <c r="M639" s="3"/>
      <c r="N639" s="7">
        <f>offs445+Ampl445*SIN(2*PI()*freq445*('4v'!I627)+deph445*PI()/180)</f>
        <v>1.3584848063139412</v>
      </c>
      <c r="O639" s="8">
        <f>('4v'!J627-N639)^2</f>
        <v>2.7936905668921767E-6</v>
      </c>
      <c r="P639" s="9">
        <f>offs446+Ampl446*SIN(2*PI()*freq446*('4v'!I627-reta446)+deph446*PI()/180)</f>
        <v>0.77289950961537723</v>
      </c>
      <c r="Q639" s="10">
        <f>('4v'!K627-P639)^2</f>
        <v>1.7403688077119749E-6</v>
      </c>
      <c r="R639" s="3"/>
      <c r="S639" s="3"/>
      <c r="T639" s="7">
        <f>offs447+Ampl447*SIN(2*PI()*freq447*('4v'!M627)+deph447*PI()/180)</f>
        <v>0.79371862477672361</v>
      </c>
      <c r="U639" s="8">
        <f>('4v'!N627-T639)^2</f>
        <v>1.5504813646578077E-5</v>
      </c>
      <c r="V639" s="9">
        <f>offs448+Ampl448*SIN(2*PI()*freq448*('4v'!M627-reta448)+deph448*PI()/180)</f>
        <v>0.75834757630403904</v>
      </c>
      <c r="W639" s="10">
        <f>('4v'!O627-V639)^2</f>
        <v>3.1508197275929171E-5</v>
      </c>
      <c r="X639" s="3"/>
      <c r="Y639" s="3"/>
      <c r="Z639" s="7">
        <f>offs449+Ampl449*SIN(2*PI()*freq449*('4v'!Q628)+deph449*PI()/180)</f>
        <v>-0.70631379721886123</v>
      </c>
      <c r="AA639" s="8">
        <f>('4v'!R628-Z639)^2</f>
        <v>1.5759289958878593E-5</v>
      </c>
      <c r="AB639" s="9">
        <f>offs450+Ampl450*SIN(2*PI()*freq450*('4v'!Q628-reta450)+deph450*PI()/180)</f>
        <v>0.99649611607637323</v>
      </c>
      <c r="AC639" s="10">
        <f>('4v'!S628-AB639)^2</f>
        <v>2.4778414218967322E-6</v>
      </c>
      <c r="AD639" s="3"/>
      <c r="AE639" s="3"/>
      <c r="AF639" s="7">
        <f>offs451+Ampl451*SIN(2*PI()*freq451*('4v'!U627)+deph451*PI()/180)</f>
        <v>0.82653611448763487</v>
      </c>
      <c r="AG639" s="8">
        <f>('4v'!V627-AF639)^2</f>
        <v>5.6163573417183071E-6</v>
      </c>
      <c r="AH639" s="9">
        <f>offs452+Ampl452*SIN(2*PI()*freq452*('4v'!U627-reta452)+deph452*PI()/180)</f>
        <v>0.87554391371643148</v>
      </c>
      <c r="AI639" s="10">
        <f>('4v'!W627-AH639)^2</f>
        <v>4.7964779294750487E-6</v>
      </c>
      <c r="AL639" s="76"/>
      <c r="AN639" s="76"/>
      <c r="AO639" s="80"/>
    </row>
    <row r="640" spans="1:41" x14ac:dyDescent="0.25">
      <c r="A640" s="3"/>
      <c r="B640" s="7">
        <f>offs441+Ampl441*SIN(2*PI()*freq441*('4v'!A628)+deph441*PI()/180)</f>
        <v>-0.74329744073360959</v>
      </c>
      <c r="C640" s="8">
        <f>('4v'!B628-B640)^2</f>
        <v>2.2516224932216731E-6</v>
      </c>
      <c r="D640" s="9">
        <f>offs442+Ampl442*SIN(2*PI()*freq442*('4v'!A628-reta442)+deph442*PI()/180)</f>
        <v>0.58518821733697246</v>
      </c>
      <c r="E640" s="10">
        <f>('4v'!C628-D640)^2</f>
        <v>3.0257891221269152E-5</v>
      </c>
      <c r="F640" s="3"/>
      <c r="G640" s="3"/>
      <c r="H640" s="7">
        <f>offs443+Ampl443*SIN(2*PI()*freq443*('4v'!E628)+deph443*PI()/180)</f>
        <v>-2.443001438262062</v>
      </c>
      <c r="I640" s="8">
        <f>('4v'!F628-H640)^2</f>
        <v>3.9435536030689868E-6</v>
      </c>
      <c r="J640" s="9">
        <f>offs444+Ampl444*SIN(2*PI()*freq444*('4v'!E628-reta444)+deph444*PI()/180)</f>
        <v>1.0123457580263029</v>
      </c>
      <c r="K640" s="10">
        <f>('4v'!G628-J640)^2</f>
        <v>5.98054754091449E-4</v>
      </c>
      <c r="L640" s="3"/>
      <c r="M640" s="3"/>
      <c r="N640" s="7">
        <f>offs445+Ampl445*SIN(2*PI()*freq445*('4v'!I628)+deph445*PI()/180)</f>
        <v>1.3480140798148001</v>
      </c>
      <c r="O640" s="8">
        <f>('4v'!J628-N640)^2</f>
        <v>1.7927618493098686E-7</v>
      </c>
      <c r="P640" s="9">
        <f>offs446+Ampl446*SIN(2*PI()*freq446*('4v'!I628-reta446)+deph446*PI()/180)</f>
        <v>0.77071905196671564</v>
      </c>
      <c r="Q640" s="10">
        <f>('4v'!K628-P640)^2</f>
        <v>1.652926327796761E-7</v>
      </c>
      <c r="R640" s="3"/>
      <c r="S640" s="3"/>
      <c r="T640" s="7">
        <f>offs447+Ampl447*SIN(2*PI()*freq447*('4v'!M628)+deph447*PI()/180)</f>
        <v>0.76920379291191865</v>
      </c>
      <c r="U640" s="8">
        <f>('4v'!N628-T640)^2</f>
        <v>2.5149694296255785E-5</v>
      </c>
      <c r="V640" s="9">
        <f>offs448+Ampl448*SIN(2*PI()*freq448*('4v'!M628-reta448)+deph448*PI()/180)</f>
        <v>0.75647805985201244</v>
      </c>
      <c r="W640" s="10">
        <f>('4v'!O628-V640)^2</f>
        <v>3.2453756426282867E-5</v>
      </c>
      <c r="X640" s="3"/>
      <c r="Y640" s="3"/>
      <c r="Z640" s="7">
        <f>offs449+Ampl449*SIN(2*PI()*freq449*('4v'!Q629)+deph449*PI()/180)</f>
        <v>-0.61922357976693632</v>
      </c>
      <c r="AA640" s="8">
        <f>('4v'!R629-Z640)^2</f>
        <v>4.5206524882354811E-5</v>
      </c>
      <c r="AB640" s="9">
        <f>offs450+Ampl450*SIN(2*PI()*freq450*('4v'!Q629-reta450)+deph450*PI()/180)</f>
        <v>0.99894407200711111</v>
      </c>
      <c r="AC640" s="10">
        <f>('4v'!S629-AB640)^2</f>
        <v>1.6177063230386975E-5</v>
      </c>
      <c r="AD640" s="3"/>
      <c r="AE640" s="3"/>
      <c r="AF640" s="7">
        <f>offs451+Ampl451*SIN(2*PI()*freq451*('4v'!U628)+deph451*PI()/180)</f>
        <v>0.72834935872125572</v>
      </c>
      <c r="AG640" s="8">
        <f>('4v'!V628-AF640)^2</f>
        <v>8.4137198279549708E-6</v>
      </c>
      <c r="AH640" s="9">
        <f>offs452+Ampl452*SIN(2*PI()*freq452*('4v'!U628-reta452)+deph452*PI()/180)</f>
        <v>0.86996652281673559</v>
      </c>
      <c r="AI640" s="10">
        <f>('4v'!W628-AH640)^2</f>
        <v>1.4911006036872037E-5</v>
      </c>
      <c r="AL640" s="76"/>
      <c r="AN640" s="76"/>
      <c r="AO640" s="80"/>
    </row>
    <row r="641" spans="1:41" x14ac:dyDescent="0.25">
      <c r="A641" s="3"/>
      <c r="B641" s="7">
        <f>offs441+Ampl441*SIN(2*PI()*freq441*('4v'!A629)+deph441*PI()/180)</f>
        <v>-0.79268552011697735</v>
      </c>
      <c r="C641" s="8">
        <f>('4v'!B629-B641)^2</f>
        <v>4.2457431524682564E-6</v>
      </c>
      <c r="D641" s="9">
        <f>offs442+Ampl442*SIN(2*PI()*freq442*('4v'!A629-reta442)+deph442*PI()/180)</f>
        <v>0.59302335469120748</v>
      </c>
      <c r="E641" s="10">
        <f>('4v'!C629-D641)^2</f>
        <v>3.050744704488346E-5</v>
      </c>
      <c r="F641" s="3"/>
      <c r="G641" s="3"/>
      <c r="H641" s="7">
        <f>offs443+Ampl443*SIN(2*PI()*freq443*('4v'!E629)+deph443*PI()/180)</f>
        <v>-2.4335284167950038</v>
      </c>
      <c r="I641" s="8">
        <f>('4v'!F629-H641)^2</f>
        <v>5.1911830917555967E-6</v>
      </c>
      <c r="J641" s="9">
        <f>offs444+Ampl444*SIN(2*PI()*freq444*('4v'!E629-reta444)+deph444*PI()/180)</f>
        <v>1.0211775117923274</v>
      </c>
      <c r="K641" s="10">
        <f>('4v'!G629-J641)^2</f>
        <v>6.2351739921648989E-5</v>
      </c>
      <c r="L641" s="3"/>
      <c r="M641" s="3"/>
      <c r="N641" s="7">
        <f>offs445+Ampl445*SIN(2*PI()*freq445*('4v'!I629)+deph445*PI()/180)</f>
        <v>1.3372586197642549</v>
      </c>
      <c r="O641" s="8">
        <f>('4v'!J629-N641)^2</f>
        <v>2.9147015985186913E-7</v>
      </c>
      <c r="P641" s="9">
        <f>offs446+Ampl446*SIN(2*PI()*freq446*('4v'!I629-reta446)+deph446*PI()/180)</f>
        <v>0.76855697602878048</v>
      </c>
      <c r="Q641" s="10">
        <f>('4v'!K629-P641)^2</f>
        <v>4.6256654654943632E-6</v>
      </c>
      <c r="R641" s="3"/>
      <c r="S641" s="3"/>
      <c r="T641" s="7">
        <f>offs447+Ampl447*SIN(2*PI()*freq447*('4v'!M629)+deph447*PI()/180)</f>
        <v>0.74438678180918827</v>
      </c>
      <c r="U641" s="8">
        <f>('4v'!N629-T641)^2</f>
        <v>1.9725396098499417E-5</v>
      </c>
      <c r="V641" s="9">
        <f>offs448+Ampl448*SIN(2*PI()*freq448*('4v'!M629-reta448)+deph448*PI()/180)</f>
        <v>0.75464064920423402</v>
      </c>
      <c r="W641" s="10">
        <f>('4v'!O629-V641)^2</f>
        <v>3.3785612000756858E-5</v>
      </c>
      <c r="X641" s="3"/>
      <c r="Y641" s="3"/>
      <c r="Z641" s="7">
        <f>offs449+Ampl449*SIN(2*PI()*freq449*('4v'!Q630)+deph449*PI()/180)</f>
        <v>-0.53181455517254606</v>
      </c>
      <c r="AA641" s="8">
        <f>('4v'!R630-Z641)^2</f>
        <v>5.1920025344605325E-5</v>
      </c>
      <c r="AB641" s="9">
        <f>offs450+Ampl450*SIN(2*PI()*freq450*('4v'!Q630-reta450)+deph450*PI()/180)</f>
        <v>1.0011744720311528</v>
      </c>
      <c r="AC641" s="10">
        <f>('4v'!S630-AB641)^2</f>
        <v>1.8485459746665908E-5</v>
      </c>
      <c r="AD641" s="3"/>
      <c r="AE641" s="3"/>
      <c r="AF641" s="7">
        <f>offs451+Ampl451*SIN(2*PI()*freq451*('4v'!U629)+deph451*PI()/180)</f>
        <v>0.6254905184622892</v>
      </c>
      <c r="AG641" s="8">
        <f>('4v'!V629-AF641)^2</f>
        <v>1.7610457296347554E-5</v>
      </c>
      <c r="AH641" s="9">
        <f>offs452+Ampl452*SIN(2*PI()*freq452*('4v'!U629-reta452)+deph452*PI()/180)</f>
        <v>0.86445391912896219</v>
      </c>
      <c r="AI641" s="10">
        <f>('4v'!W629-AH641)^2</f>
        <v>1.2355793529935867E-5</v>
      </c>
      <c r="AL641" s="76"/>
      <c r="AN641" s="76"/>
      <c r="AO641" s="80"/>
    </row>
    <row r="642" spans="1:41" x14ac:dyDescent="0.25">
      <c r="A642" s="3"/>
      <c r="B642" s="7">
        <f>offs441+Ampl441*SIN(2*PI()*freq441*('4v'!A630)+deph441*PI()/180)</f>
        <v>-0.84186764392504276</v>
      </c>
      <c r="C642" s="8">
        <f>('4v'!B630-B642)^2</f>
        <v>5.830022365961145E-6</v>
      </c>
      <c r="D642" s="9">
        <f>offs442+Ampl442*SIN(2*PI()*freq442*('4v'!A630-reta442)+deph442*PI()/180)</f>
        <v>0.60103945234664624</v>
      </c>
      <c r="E642" s="10">
        <f>('4v'!C630-D642)^2</f>
        <v>1.4241961534287704E-5</v>
      </c>
      <c r="F642" s="3"/>
      <c r="G642" s="3"/>
      <c r="H642" s="7">
        <f>offs443+Ampl443*SIN(2*PI()*freq443*('4v'!E630)+deph443*PI()/180)</f>
        <v>-2.4212603093003722</v>
      </c>
      <c r="I642" s="8">
        <f>('4v'!F630-H642)^2</f>
        <v>5.0216641659780995E-8</v>
      </c>
      <c r="J642" s="9">
        <f>offs444+Ampl444*SIN(2*PI()*freq444*('4v'!E630-reta444)+deph444*PI()/180)</f>
        <v>1.0298069281049433</v>
      </c>
      <c r="K642" s="10">
        <f>('4v'!G630-J642)^2</f>
        <v>9.0334624163539361E-6</v>
      </c>
      <c r="L642" s="3"/>
      <c r="M642" s="3"/>
      <c r="N642" s="7">
        <f>offs445+Ampl445*SIN(2*PI()*freq445*('4v'!I630)+deph445*PI()/180)</f>
        <v>1.3262201245741276</v>
      </c>
      <c r="O642" s="8">
        <f>('4v'!J630-N642)^2</f>
        <v>5.3726763454136156E-7</v>
      </c>
      <c r="P642" s="9">
        <f>offs446+Ampl446*SIN(2*PI()*freq446*('4v'!I630-reta446)+deph446*PI()/180)</f>
        <v>0.76641362321842577</v>
      </c>
      <c r="Q642" s="10">
        <f>('4v'!K630-P642)^2</f>
        <v>3.8436120796219714E-6</v>
      </c>
      <c r="R642" s="3"/>
      <c r="S642" s="3"/>
      <c r="T642" s="7">
        <f>offs447+Ampl447*SIN(2*PI()*freq447*('4v'!M630)+deph447*PI()/180)</f>
        <v>0.71927371469467594</v>
      </c>
      <c r="U642" s="8">
        <f>('4v'!N630-T642)^2</f>
        <v>4.8869526659515294E-6</v>
      </c>
      <c r="V642" s="9">
        <f>offs448+Ampl448*SIN(2*PI()*freq448*('4v'!M630-reta448)+deph448*PI()/180)</f>
        <v>0.75283579741604023</v>
      </c>
      <c r="W642" s="10">
        <f>('4v'!O630-V642)^2</f>
        <v>6.2630405425000783E-5</v>
      </c>
      <c r="X642" s="3"/>
      <c r="Y642" s="3"/>
      <c r="Z642" s="7">
        <f>offs449+Ampl449*SIN(2*PI()*freq449*('4v'!Q631)+deph449*PI()/180)</f>
        <v>-0.44425578390869913</v>
      </c>
      <c r="AA642" s="8">
        <f>('4v'!R631-Z642)^2</f>
        <v>2.8149588442896441E-6</v>
      </c>
      <c r="AB642" s="9">
        <f>offs450+Ampl450*SIN(2*PI()*freq450*('4v'!Q631-reta450)+deph450*PI()/180)</f>
        <v>1.0031830022634642</v>
      </c>
      <c r="AC642" s="10">
        <f>('4v'!S631-AB642)^2</f>
        <v>1.8966044714778231E-5</v>
      </c>
      <c r="AD642" s="3"/>
      <c r="AE642" s="3"/>
      <c r="AF642" s="7">
        <f>offs451+Ampl451*SIN(2*PI()*freq451*('4v'!U630)+deph451*PI()/180)</f>
        <v>0.51836553056150014</v>
      </c>
      <c r="AG642" s="8">
        <f>('4v'!V630-AF642)^2</f>
        <v>3.788743275013936E-6</v>
      </c>
      <c r="AH642" s="9">
        <f>offs452+Ampl452*SIN(2*PI()*freq452*('4v'!U630-reta452)+deph452*PI()/180)</f>
        <v>0.8590278583813975</v>
      </c>
      <c r="AI642" s="10">
        <f>('4v'!W630-AH642)^2</f>
        <v>2.5342581836145743E-5</v>
      </c>
      <c r="AL642" s="76"/>
      <c r="AN642" s="76"/>
      <c r="AO642" s="80"/>
    </row>
    <row r="643" spans="1:41" x14ac:dyDescent="0.25">
      <c r="A643" s="3"/>
      <c r="B643" s="7">
        <f>offs441+Ampl441*SIN(2*PI()*freq441*('4v'!A631)+deph441*PI()/180)</f>
        <v>-0.89081274767427032</v>
      </c>
      <c r="C643" s="8">
        <f>('4v'!B631-B643)^2</f>
        <v>2.011206476233864E-5</v>
      </c>
      <c r="D643" s="9">
        <f>offs442+Ampl442*SIN(2*PI()*freq442*('4v'!A631-reta442)+deph442*PI()/180)</f>
        <v>0.60923144716419764</v>
      </c>
      <c r="E643" s="10">
        <f>('4v'!C631-D643)^2</f>
        <v>1.7250292666348952E-5</v>
      </c>
      <c r="F643" s="3"/>
      <c r="G643" s="3"/>
      <c r="H643" s="7">
        <f>offs443+Ampl443*SIN(2*PI()*freq443*('4v'!E631)+deph443*PI()/180)</f>
        <v>-2.4062145494302118</v>
      </c>
      <c r="I643" s="8">
        <f>('4v'!F631-H643)^2</f>
        <v>1.2613111777965477E-7</v>
      </c>
      <c r="J643" s="9">
        <f>offs444+Ampl444*SIN(2*PI()*freq444*('4v'!E631-reta444)+deph444*PI()/180)</f>
        <v>1.0382217440913788</v>
      </c>
      <c r="K643" s="10">
        <f>('4v'!G631-J643)^2</f>
        <v>2.9259921640117369E-5</v>
      </c>
      <c r="L643" s="3"/>
      <c r="M643" s="3"/>
      <c r="N643" s="7">
        <f>offs445+Ampl445*SIN(2*PI()*freq445*('4v'!I631)+deph445*PI()/180)</f>
        <v>1.3149003373507719</v>
      </c>
      <c r="O643" s="8">
        <f>('4v'!J631-N643)^2</f>
        <v>2.6214762312766669E-6</v>
      </c>
      <c r="P643" s="9">
        <f>offs446+Ampl446*SIN(2*PI()*freq446*('4v'!I631-reta446)+deph446*PI()/180)</f>
        <v>0.76428933199590676</v>
      </c>
      <c r="Q643" s="10">
        <f>('4v'!K631-P643)^2</f>
        <v>1.4006096640145994E-5</v>
      </c>
      <c r="R643" s="3"/>
      <c r="S643" s="3"/>
      <c r="T643" s="7">
        <f>offs447+Ampl447*SIN(2*PI()*freq447*('4v'!M631)+deph447*PI()/180)</f>
        <v>0.69387078784191947</v>
      </c>
      <c r="U643" s="8">
        <f>('4v'!N631-T643)^2</f>
        <v>1.7439578669495788E-5</v>
      </c>
      <c r="V643" s="9">
        <f>offs448+Ampl448*SIN(2*PI()*freq448*('4v'!M631-reta448)+deph448*PI()/180)</f>
        <v>0.75106394951464117</v>
      </c>
      <c r="W643" s="10">
        <f>('4v'!O631-V643)^2</f>
        <v>6.5532417085936693E-5</v>
      </c>
      <c r="X643" s="3"/>
      <c r="Y643" s="3"/>
      <c r="Z643" s="7">
        <f>offs449+Ampl449*SIN(2*PI()*freq449*('4v'!Q632)+deph449*PI()/180)</f>
        <v>-0.35671661607802058</v>
      </c>
      <c r="AA643" s="8">
        <f>('4v'!R632-Z643)^2</f>
        <v>1.4671840989758521E-5</v>
      </c>
      <c r="AB643" s="9">
        <f>offs450+Ampl450*SIN(2*PI()*freq450*('4v'!Q632-reta450)+deph450*PI()/180)</f>
        <v>1.0049657779441741</v>
      </c>
      <c r="AC643" s="10">
        <f>('4v'!S632-AB643)^2</f>
        <v>4.9808327921018051E-6</v>
      </c>
      <c r="AD643" s="3"/>
      <c r="AE643" s="3"/>
      <c r="AF643" s="7">
        <f>offs451+Ampl451*SIN(2*PI()*freq451*('4v'!U631)+deph451*PI()/180)</f>
        <v>0.40739716840538154</v>
      </c>
      <c r="AG643" s="8">
        <f>('4v'!V631-AF643)^2</f>
        <v>5.3785420925199749E-6</v>
      </c>
      <c r="AH643" s="9">
        <f>offs452+Ampl452*SIN(2*PI()*freq452*('4v'!U631-reta452)+deph452*PI()/180)</f>
        <v>0.85370975475688093</v>
      </c>
      <c r="AI643" s="10">
        <f>('4v'!W631-AH643)^2</f>
        <v>4.155407773443559E-5</v>
      </c>
      <c r="AL643" s="76"/>
      <c r="AN643" s="76"/>
      <c r="AO643" s="80"/>
    </row>
    <row r="644" spans="1:41" x14ac:dyDescent="0.25">
      <c r="A644" s="3"/>
      <c r="B644" s="7">
        <f>offs441+Ampl441*SIN(2*PI()*freq441*('4v'!A632)+deph441*PI()/180)</f>
        <v>-0.93948991658807013</v>
      </c>
      <c r="C644" s="8">
        <f>('4v'!B632-B644)^2</f>
        <v>1.8780232732396136E-5</v>
      </c>
      <c r="D644" s="9">
        <f>offs442+Ampl442*SIN(2*PI()*freq442*('4v'!A632-reta442)+deph442*PI()/180)</f>
        <v>0.61759416490435237</v>
      </c>
      <c r="E644" s="10">
        <f>('4v'!C632-D644)^2</f>
        <v>7.412805170821813E-5</v>
      </c>
      <c r="F644" s="3"/>
      <c r="G644" s="3"/>
      <c r="H644" s="7">
        <f>offs443+Ampl443*SIN(2*PI()*freq443*('4v'!E632)+deph443*PI()/180)</f>
        <v>-2.3884125180325868</v>
      </c>
      <c r="I644" s="8">
        <f>('4v'!F632-H644)^2</f>
        <v>1.7218172075938731E-8</v>
      </c>
      <c r="J644" s="9">
        <f>offs444+Ampl444*SIN(2*PI()*freq444*('4v'!E632-reta444)+deph444*PI()/180)</f>
        <v>1.0464100018376683</v>
      </c>
      <c r="K644" s="10">
        <f>('4v'!G632-J644)^2</f>
        <v>5.458345274772609E-4</v>
      </c>
      <c r="L644" s="3"/>
      <c r="M644" s="3"/>
      <c r="N644" s="7">
        <f>offs445+Ampl445*SIN(2*PI()*freq445*('4v'!I632)+deph445*PI()/180)</f>
        <v>1.3033010456198135</v>
      </c>
      <c r="O644" s="8">
        <f>('4v'!J632-N644)^2</f>
        <v>3.1863830485478174E-5</v>
      </c>
      <c r="P644" s="9">
        <f>offs446+Ampl446*SIN(2*PI()*freq446*('4v'!I632-reta446)+deph446*PI()/180)</f>
        <v>0.7621844378114333</v>
      </c>
      <c r="Q644" s="10">
        <f>('4v'!K632-P644)^2</f>
        <v>1.2893110773031786E-5</v>
      </c>
      <c r="R644" s="3"/>
      <c r="S644" s="3"/>
      <c r="T644" s="7">
        <f>offs447+Ampl447*SIN(2*PI()*freq447*('4v'!M632)+deph447*PI()/180)</f>
        <v>0.66818426904300621</v>
      </c>
      <c r="U644" s="8">
        <f>('4v'!N632-T644)^2</f>
        <v>1.9998524240196125E-5</v>
      </c>
      <c r="V644" s="9">
        <f>offs448+Ampl448*SIN(2*PI()*freq448*('4v'!M632-reta448)+deph448*PI()/180)</f>
        <v>0.74932554238938864</v>
      </c>
      <c r="W644" s="10">
        <f>('4v'!O632-V644)^2</f>
        <v>6.9054976316209674E-5</v>
      </c>
      <c r="X644" s="3"/>
      <c r="Y644" s="3"/>
      <c r="Z644" s="7">
        <f>offs449+Ampl449*SIN(2*PI()*freq449*('4v'!Q633)+deph449*PI()/180)</f>
        <v>-0.26936636386754553</v>
      </c>
      <c r="AA644" s="8">
        <f>('4v'!R633-Z644)^2</f>
        <v>2.7485233617317049E-5</v>
      </c>
      <c r="AB644" s="9">
        <f>offs450+Ampl450*SIN(2*PI()*freq450*('4v'!Q633-reta450)+deph450*PI()/180)</f>
        <v>1.0065193509522075</v>
      </c>
      <c r="AC644" s="10">
        <f>('4v'!S633-AB644)^2</f>
        <v>3.3575100120551863E-6</v>
      </c>
      <c r="AD644" s="3"/>
      <c r="AE644" s="3"/>
      <c r="AF644" s="7">
        <f>offs451+Ampl451*SIN(2*PI()*freq451*('4v'!U632)+deph451*PI()/180)</f>
        <v>0.29302337342274154</v>
      </c>
      <c r="AG644" s="8">
        <f>('4v'!V632-AF644)^2</f>
        <v>1.5039917720068658E-6</v>
      </c>
      <c r="AH644" s="9">
        <f>offs452+Ampl452*SIN(2*PI()*freq452*('4v'!U632-reta452)+deph452*PI()/180)</f>
        <v>0.84852059638080779</v>
      </c>
      <c r="AI644" s="10">
        <f>('4v'!W632-AH644)^2</f>
        <v>3.3366838771816548E-5</v>
      </c>
      <c r="AL644" s="76"/>
      <c r="AN644" s="76"/>
      <c r="AO644" s="80"/>
    </row>
    <row r="645" spans="1:41" x14ac:dyDescent="0.25">
      <c r="A645" s="3"/>
      <c r="B645" s="7">
        <f>offs441+Ampl441*SIN(2*PI()*freq441*('4v'!A633)+deph441*PI()/180)</f>
        <v>-0.98786840512324003</v>
      </c>
      <c r="C645" s="8">
        <f>('4v'!B633-B645)^2</f>
        <v>3.7283945949545263E-6</v>
      </c>
      <c r="D645" s="9">
        <f>offs442+Ampl442*SIN(2*PI()*freq442*('4v'!A633-reta442)+deph442*PI()/180)</f>
        <v>0.62612232349534458</v>
      </c>
      <c r="E645" s="10">
        <f>('4v'!C633-D645)^2</f>
        <v>1.7507850665725503E-4</v>
      </c>
      <c r="F645" s="3"/>
      <c r="G645" s="3"/>
      <c r="H645" s="7">
        <f>offs443+Ampl443*SIN(2*PI()*freq443*('4v'!E633)+deph443*PI()/180)</f>
        <v>-2.3678795127682175</v>
      </c>
      <c r="I645" s="8">
        <f>('4v'!F633-H645)^2</f>
        <v>9.2155520111185008E-6</v>
      </c>
      <c r="J645" s="9">
        <f>offs444+Ampl444*SIN(2*PI()*freq444*('4v'!E633-reta444)+deph444*PI()/180)</f>
        <v>1.0543600653815026</v>
      </c>
      <c r="K645" s="10">
        <f>('4v'!G633-J645)^2</f>
        <v>6.4789926285965793E-4</v>
      </c>
      <c r="L645" s="3"/>
      <c r="M645" s="3"/>
      <c r="N645" s="7">
        <f>offs445+Ampl445*SIN(2*PI()*freq445*('4v'!I633)+deph445*PI()/180)</f>
        <v>1.2914240810438793</v>
      </c>
      <c r="O645" s="8">
        <f>('4v'!J633-N645)^2</f>
        <v>1.2485417617933073E-5</v>
      </c>
      <c r="P645" s="9">
        <f>offs446+Ampl446*SIN(2*PI()*freq446*('4v'!I633-reta446)+deph446*PI()/180)</f>
        <v>0.7600992730521976</v>
      </c>
      <c r="Q645" s="10">
        <f>('4v'!K633-P645)^2</f>
        <v>2.9287395804052988E-5</v>
      </c>
      <c r="R645" s="3"/>
      <c r="S645" s="3"/>
      <c r="T645" s="7">
        <f>offs447+Ampl447*SIN(2*PI()*freq447*('4v'!M633)+deph447*PI()/180)</f>
        <v>0.64222049606209453</v>
      </c>
      <c r="U645" s="8">
        <f>('4v'!N633-T645)^2</f>
        <v>2.5453174646448553E-5</v>
      </c>
      <c r="V645" s="9">
        <f>offs448+Ampl448*SIN(2*PI()*freq448*('4v'!M633-reta448)+deph448*PI()/180)</f>
        <v>0.74762100468405168</v>
      </c>
      <c r="W645" s="10">
        <f>('4v'!O633-V645)^2</f>
        <v>7.3248173597127979E-5</v>
      </c>
      <c r="X645" s="3"/>
      <c r="Y645" s="3"/>
      <c r="Z645" s="7">
        <f>offs449+Ampl449*SIN(2*PI()*freq449*('4v'!Q634)+deph449*PI()/180)</f>
        <v>-0.18237397407681</v>
      </c>
      <c r="AA645" s="8">
        <f>('4v'!R634-Z645)^2</f>
        <v>5.7217880172130509E-6</v>
      </c>
      <c r="AB645" s="9">
        <f>offs450+Ampl450*SIN(2*PI()*freq450*('4v'!Q634-reta450)+deph450*PI()/180)</f>
        <v>1.0078407164744019</v>
      </c>
      <c r="AC645" s="10">
        <f>('4v'!S634-AB645)^2</f>
        <v>1.4393196189515155E-6</v>
      </c>
      <c r="AD645" s="3"/>
      <c r="AE645" s="3"/>
      <c r="AF645" s="7">
        <f>offs451+Ampl451*SIN(2*PI()*freq451*('4v'!U633)+deph451*PI()/180)</f>
        <v>0.17569552672995625</v>
      </c>
      <c r="AG645" s="8">
        <f>('4v'!V633-AF645)^2</f>
        <v>1.1805403349094575E-6</v>
      </c>
      <c r="AH645" s="9">
        <f>offs452+Ampl452*SIN(2*PI()*freq452*('4v'!U633-reta452)+deph452*PI()/180)</f>
        <v>0.84348086249058762</v>
      </c>
      <c r="AI645" s="10">
        <f>('4v'!W633-AH645)^2</f>
        <v>4.7750000398987987E-5</v>
      </c>
      <c r="AL645" s="76"/>
      <c r="AN645" s="76"/>
      <c r="AO645" s="80"/>
    </row>
    <row r="646" spans="1:41" x14ac:dyDescent="0.25">
      <c r="A646" s="3"/>
      <c r="B646" s="7">
        <f>offs441+Ampl441*SIN(2*PI()*freq441*('4v'!A634)+deph441*PI()/180)</f>
        <v>-1.0359176563895065</v>
      </c>
      <c r="C646" s="8">
        <f>('4v'!B634-B646)^2</f>
        <v>1.3272339246026131E-6</v>
      </c>
      <c r="D646" s="9">
        <f>offs442+Ampl442*SIN(2*PI()*freq442*('4v'!A634-reta442)+deph442*PI()/180)</f>
        <v>0.63481053636942064</v>
      </c>
      <c r="E646" s="10">
        <f>('4v'!C634-D646)^2</f>
        <v>1.4772789258102152E-4</v>
      </c>
      <c r="F646" s="3"/>
      <c r="G646" s="3"/>
      <c r="H646" s="7">
        <f>offs443+Ampl443*SIN(2*PI()*freq443*('4v'!E634)+deph443*PI()/180)</f>
        <v>-2.3446447121611271</v>
      </c>
      <c r="I646" s="8">
        <f>('4v'!F634-H646)^2</f>
        <v>6.8690530639520266E-6</v>
      </c>
      <c r="J646" s="9">
        <f>offs444+Ampl444*SIN(2*PI()*freq444*('4v'!E634-reta444)+deph444*PI()/180)</f>
        <v>1.0620606372475678</v>
      </c>
      <c r="K646" s="10">
        <f>('4v'!G634-J646)^2</f>
        <v>3.1070629049307751E-4</v>
      </c>
      <c r="L646" s="3"/>
      <c r="M646" s="3"/>
      <c r="N646" s="7">
        <f>offs445+Ampl445*SIN(2*PI()*freq445*('4v'!I634)+deph445*PI()/180)</f>
        <v>1.2792713191333585</v>
      </c>
      <c r="O646" s="8">
        <f>('4v'!J634-N646)^2</f>
        <v>1.3140704819863051E-6</v>
      </c>
      <c r="P646" s="9">
        <f>offs446+Ampl446*SIN(2*PI()*freq446*('4v'!I634-reta446)+deph446*PI()/180)</f>
        <v>0.75803416698988713</v>
      </c>
      <c r="Q646" s="10">
        <f>('4v'!K634-P646)^2</f>
        <v>2.8087954130055943E-5</v>
      </c>
      <c r="R646" s="3"/>
      <c r="S646" s="3"/>
      <c r="T646" s="7">
        <f>offs447+Ampl447*SIN(2*PI()*freq447*('4v'!M634)+deph447*PI()/180)</f>
        <v>0.61598587507166336</v>
      </c>
      <c r="U646" s="8">
        <f>('4v'!N634-T646)^2</f>
        <v>1.549197735609357E-5</v>
      </c>
      <c r="V646" s="9">
        <f>offs448+Ampl448*SIN(2*PI()*freq448*('4v'!M634-reta448)+deph448*PI()/180)</f>
        <v>0.74595075669112421</v>
      </c>
      <c r="W646" s="10">
        <f>('4v'!O634-V646)^2</f>
        <v>7.817029544982123E-5</v>
      </c>
      <c r="X646" s="3"/>
      <c r="Y646" s="3"/>
      <c r="Z646" s="7">
        <f>offs449+Ampl449*SIN(2*PI()*freq449*('4v'!Q635)+deph449*PI()/180)</f>
        <v>-9.5907701352686614E-2</v>
      </c>
      <c r="AA646" s="8">
        <f>('4v'!R635-Z646)^2</f>
        <v>9.3566667309431163E-7</v>
      </c>
      <c r="AB646" s="9">
        <f>offs450+Ampl450*SIN(2*PI()*freq450*('4v'!Q635-reta450)+deph450*PI()/180)</f>
        <v>1.0089273188172097</v>
      </c>
      <c r="AC646" s="10">
        <f>('4v'!S635-AB646)^2</f>
        <v>1.1110143390604685E-7</v>
      </c>
      <c r="AD646" s="3"/>
      <c r="AE646" s="3"/>
      <c r="AF646" s="7">
        <f>offs451+Ampl451*SIN(2*PI()*freq451*('4v'!U634)+deph451*PI()/180)</f>
        <v>5.5876667735934471E-2</v>
      </c>
      <c r="AG646" s="8">
        <f>('4v'!V634-AF646)^2</f>
        <v>1.6619298292193964E-7</v>
      </c>
      <c r="AH646" s="9">
        <f>offs452+Ampl452*SIN(2*PI()*freq452*('4v'!U634-reta452)+deph452*PI()/180)</f>
        <v>0.83861044261344964</v>
      </c>
      <c r="AI646" s="10">
        <f>('4v'!W634-AH646)^2</f>
        <v>6.199290591930203E-5</v>
      </c>
      <c r="AL646" s="76"/>
      <c r="AN646" s="76"/>
      <c r="AO646" s="80"/>
    </row>
    <row r="647" spans="1:41" x14ac:dyDescent="0.25">
      <c r="A647" s="3"/>
      <c r="B647" s="7">
        <f>offs441+Ampl441*SIN(2*PI()*freq441*('4v'!A635)+deph441*PI()/180)</f>
        <v>-1.08360732144991</v>
      </c>
      <c r="C647" s="8">
        <f>('4v'!B635-B647)^2</f>
        <v>3.8679932615358848E-6</v>
      </c>
      <c r="D647" s="9">
        <f>offs442+Ampl442*SIN(2*PI()*freq442*('4v'!A635-reta442)+deph442*PI()/180)</f>
        <v>0.64365331586511143</v>
      </c>
      <c r="E647" s="10">
        <f>('4v'!C635-D647)^2</f>
        <v>8.6087145292778057E-5</v>
      </c>
      <c r="F647" s="3"/>
      <c r="G647" s="3"/>
      <c r="H647" s="7">
        <f>offs443+Ampl443*SIN(2*PI()*freq443*('4v'!E635)+deph443*PI()/180)</f>
        <v>-2.3187411341343598</v>
      </c>
      <c r="I647" s="8">
        <f>('4v'!F635-H647)^2</f>
        <v>9.8211152638243518E-6</v>
      </c>
      <c r="J647" s="9">
        <f>offs444+Ampl444*SIN(2*PI()*freq444*('4v'!E635-reta444)+deph444*PI()/180)</f>
        <v>1.0695007745018759</v>
      </c>
      <c r="K647" s="10">
        <f>('4v'!G635-J647)^2</f>
        <v>5.003245776108875E-3</v>
      </c>
      <c r="L647" s="3"/>
      <c r="M647" s="3"/>
      <c r="N647" s="7">
        <f>offs445+Ampl445*SIN(2*PI()*freq445*('4v'!I635)+deph445*PI()/180)</f>
        <v>1.2668446789502357</v>
      </c>
      <c r="O647" s="8">
        <f>('4v'!J635-N647)^2</f>
        <v>1.9222871308374174E-7</v>
      </c>
      <c r="P647" s="9">
        <f>offs446+Ampl446*SIN(2*PI()*freq446*('4v'!I635-reta446)+deph446*PI()/180)</f>
        <v>0.75598944572868865</v>
      </c>
      <c r="Q647" s="10">
        <f>('4v'!K635-P647)^2</f>
        <v>2.7125406912345072E-5</v>
      </c>
      <c r="R647" s="3"/>
      <c r="S647" s="3"/>
      <c r="T647" s="7">
        <f>offs447+Ampl447*SIN(2*PI()*freq447*('4v'!M635)+deph447*PI()/180)</f>
        <v>0.58948687907188457</v>
      </c>
      <c r="U647" s="8">
        <f>('4v'!N635-T647)^2</f>
        <v>9.5557086509376533E-6</v>
      </c>
      <c r="V647" s="9">
        <f>offs448+Ampl448*SIN(2*PI()*freq448*('4v'!M635-reta448)+deph448*PI()/180)</f>
        <v>0.74431521024819269</v>
      </c>
      <c r="W647" s="10">
        <f>('4v'!O635-V647)^2</f>
        <v>8.3886736007278632E-5</v>
      </c>
      <c r="X647" s="3"/>
      <c r="Y647" s="3"/>
      <c r="Z647" s="7">
        <f>offs449+Ampl449*SIN(2*PI()*freq449*('4v'!Q636)+deph449*PI()/180)</f>
        <v>-1.0134782762896755E-2</v>
      </c>
      <c r="AA647" s="8">
        <f>('4v'!R636-Z647)^2</f>
        <v>7.5967334581050461E-6</v>
      </c>
      <c r="AB647" s="9">
        <f>offs450+Ampl450*SIN(2*PI()*freq450*('4v'!Q636-reta450)+deph450*PI()/180)</f>
        <v>1.0097770563497419</v>
      </c>
      <c r="AC647" s="10">
        <f>('4v'!S636-AB647)^2</f>
        <v>1.3996223266646708E-6</v>
      </c>
      <c r="AD647" s="3"/>
      <c r="AE647" s="3"/>
      <c r="AF647" s="7">
        <f>offs451+Ampl451*SIN(2*PI()*freq451*('4v'!U635)+deph451*PI()/180)</f>
        <v>-6.5960333262907345E-2</v>
      </c>
      <c r="AG647" s="8">
        <f>('4v'!V635-AF647)^2</f>
        <v>2.6168456722959954E-6</v>
      </c>
      <c r="AH647" s="9">
        <f>offs452+Ampl452*SIN(2*PI()*freq452*('4v'!U635-reta452)+deph452*PI()/180)</f>
        <v>0.83392855807156574</v>
      </c>
      <c r="AI647" s="10">
        <f>('4v'!W635-AH647)^2</f>
        <v>4.4842334500891757E-5</v>
      </c>
      <c r="AL647" s="76"/>
      <c r="AN647" s="76"/>
      <c r="AO647" s="80"/>
    </row>
    <row r="648" spans="1:41" x14ac:dyDescent="0.25">
      <c r="A648" s="3"/>
      <c r="B648" s="7">
        <f>offs441+Ampl441*SIN(2*PI()*freq441*('4v'!A636)+deph441*PI()/180)</f>
        <v>-1.1309072784898462</v>
      </c>
      <c r="C648" s="8">
        <f>('4v'!B636-B648)^2</f>
        <v>1.8877100125830819E-5</v>
      </c>
      <c r="D648" s="9">
        <f>offs442+Ampl442*SIN(2*PI()*freq442*('4v'!A636-reta442)+deph442*PI()/180)</f>
        <v>0.65264507669335636</v>
      </c>
      <c r="E648" s="10">
        <f>('4v'!C636-D648)^2</f>
        <v>7.2326123827842387E-5</v>
      </c>
      <c r="F648" s="3"/>
      <c r="G648" s="3"/>
      <c r="H648" s="7">
        <f>offs443+Ampl443*SIN(2*PI()*freq443*('4v'!E636)+deph443*PI()/180)</f>
        <v>-2.2902055890897048</v>
      </c>
      <c r="I648" s="8">
        <f>('4v'!F636-H648)^2</f>
        <v>1.7590551167453968E-7</v>
      </c>
      <c r="J648" s="9">
        <f>offs444+Ampl444*SIN(2*PI()*freq444*('4v'!E636-reta444)+deph444*PI()/180)</f>
        <v>1.0766699043022729</v>
      </c>
      <c r="K648" s="10">
        <f>('4v'!G636-J648)^2</f>
        <v>1.6341009224638925E-4</v>
      </c>
      <c r="L648" s="3"/>
      <c r="M648" s="3"/>
      <c r="N648" s="7">
        <f>offs445+Ampl445*SIN(2*PI()*freq445*('4v'!I636)+deph445*PI()/180)</f>
        <v>1.2541461228050506</v>
      </c>
      <c r="O648" s="8">
        <f>('4v'!J636-N648)^2</f>
        <v>1.9930742177240823E-6</v>
      </c>
      <c r="P648" s="9">
        <f>offs446+Ampl446*SIN(2*PI()*freq446*('4v'!I636-reta446)+deph446*PI()/180)</f>
        <v>0.75396543215379253</v>
      </c>
      <c r="Q648" s="10">
        <f>('4v'!K636-P648)^2</f>
        <v>5.0274369936277751E-5</v>
      </c>
      <c r="R648" s="3"/>
      <c r="S648" s="3"/>
      <c r="T648" s="7">
        <f>offs447+Ampl447*SIN(2*PI()*freq447*('4v'!M636)+deph447*PI()/180)</f>
        <v>0.56273004629350831</v>
      </c>
      <c r="U648" s="8">
        <f>('4v'!N636-T648)^2</f>
        <v>6.2715871405223683E-6</v>
      </c>
      <c r="V648" s="9">
        <f>offs448+Ampl448*SIN(2*PI()*freq448*('4v'!M636-reta448)+deph448*PI()/180)</f>
        <v>0.74271476863638808</v>
      </c>
      <c r="W648" s="10">
        <f>('4v'!O636-V648)^2</f>
        <v>9.0471650015175035E-5</v>
      </c>
      <c r="X648" s="3"/>
      <c r="Y648" s="3"/>
      <c r="Z648" s="7">
        <f>offs449+Ampl449*SIN(2*PI()*freq449*('4v'!Q637)+deph449*PI()/180)</f>
        <v>7.4778885662311056E-2</v>
      </c>
      <c r="AA648" s="8">
        <f>('4v'!R637-Z648)^2</f>
        <v>4.8891550331618919E-8</v>
      </c>
      <c r="AB648" s="9">
        <f>offs450+Ampl450*SIN(2*PI()*freq450*('4v'!Q637-reta450)+deph450*PI()/180)</f>
        <v>1.0103882855685977</v>
      </c>
      <c r="AC648" s="10">
        <f>('4v'!S637-AB648)^2</f>
        <v>2.5190270735375237E-8</v>
      </c>
      <c r="AD648" s="3"/>
      <c r="AE648" s="3"/>
      <c r="AF648" s="7">
        <f>offs451+Ampl451*SIN(2*PI()*freq451*('4v'!U636)+deph451*PI()/180)</f>
        <v>-0.18933464128565808</v>
      </c>
      <c r="AG648" s="8">
        <f>('4v'!V636-AF648)^2</f>
        <v>1.0519375749897677E-5</v>
      </c>
      <c r="AH648" s="9">
        <f>offs452+Ampl452*SIN(2*PI()*freq452*('4v'!U636-reta452)+deph452*PI()/180)</f>
        <v>0.82945368612427328</v>
      </c>
      <c r="AI648" s="10">
        <f>('4v'!W636-AH648)^2</f>
        <v>2.8220678714238712E-5</v>
      </c>
      <c r="AL648" s="76"/>
      <c r="AN648" s="76"/>
      <c r="AO648" s="80"/>
    </row>
    <row r="649" spans="1:41" x14ac:dyDescent="0.25">
      <c r="A649" s="3"/>
      <c r="B649" s="7">
        <f>offs441+Ampl441*SIN(2*PI()*freq441*('4v'!A637)+deph441*PI()/180)</f>
        <v>-1.1777876518426511</v>
      </c>
      <c r="C649" s="8">
        <f>('4v'!B637-B649)^2</f>
        <v>1.8923821054121591E-5</v>
      </c>
      <c r="D649" s="9">
        <f>offs442+Ampl442*SIN(2*PI()*freq442*('4v'!A637-reta442)+deph442*PI()/180)</f>
        <v>0.66178013946529246</v>
      </c>
      <c r="E649" s="10">
        <f>('4v'!C637-D649)^2</f>
        <v>1.8860186621106687E-4</v>
      </c>
      <c r="F649" s="3"/>
      <c r="G649" s="3"/>
      <c r="H649" s="7">
        <f>offs443+Ampl443*SIN(2*PI()*freq443*('4v'!E637)+deph443*PI()/180)</f>
        <v>-2.2590786275980999</v>
      </c>
      <c r="I649" s="8">
        <f>('4v'!F637-H649)^2</f>
        <v>5.0601260869106994E-6</v>
      </c>
      <c r="J649" s="9">
        <f>offs444+Ampl444*SIN(2*PI()*freq444*('4v'!E637-reta444)+deph444*PI()/180)</f>
        <v>1.0835578389230265</v>
      </c>
      <c r="K649" s="10">
        <f>('4v'!G637-J649)^2</f>
        <v>7.0473403976131109E-3</v>
      </c>
      <c r="L649" s="3"/>
      <c r="M649" s="3"/>
      <c r="N649" s="7">
        <f>offs445+Ampl445*SIN(2*PI()*freq445*('4v'!I637)+deph445*PI()/180)</f>
        <v>1.2411776559470236</v>
      </c>
      <c r="O649" s="8">
        <f>('4v'!J637-N649)^2</f>
        <v>4.4739269834480108E-6</v>
      </c>
      <c r="P649" s="9">
        <f>offs446+Ampl446*SIN(2*PI()*freq446*('4v'!I637-reta446)+deph446*PI()/180)</f>
        <v>0.75196244588040528</v>
      </c>
      <c r="Q649" s="10">
        <f>('4v'!K637-P649)^2</f>
        <v>2.5882207335070134E-5</v>
      </c>
      <c r="R649" s="3"/>
      <c r="S649" s="3"/>
      <c r="T649" s="7">
        <f>offs447+Ampl447*SIN(2*PI()*freq447*('4v'!M637)+deph447*PI()/180)</f>
        <v>0.53572197858465098</v>
      </c>
      <c r="U649" s="8">
        <f>('4v'!N637-T649)^2</f>
        <v>1.6988917165060076E-5</v>
      </c>
      <c r="V649" s="9">
        <f>offs448+Ampl448*SIN(2*PI()*freq448*('4v'!M637-reta448)+deph448*PI()/180)</f>
        <v>0.74114982648094774</v>
      </c>
      <c r="W649" s="10">
        <f>('4v'!O637-V649)^2</f>
        <v>9.8006762349503359E-5</v>
      </c>
      <c r="X649" s="3"/>
      <c r="Y649" s="3"/>
      <c r="Z649" s="7">
        <f>offs449+Ampl449*SIN(2*PI()*freq449*('4v'!Q638)+deph449*PI()/180)</f>
        <v>0.15866906979475903</v>
      </c>
      <c r="AA649" s="8">
        <f>('4v'!R638-Z649)^2</f>
        <v>2.6832726525018853E-6</v>
      </c>
      <c r="AB649" s="9">
        <f>offs450+Ampl450*SIN(2*PI()*freq450*('4v'!Q638-reta450)+deph450*PI()/180)</f>
        <v>1.0107598242766145</v>
      </c>
      <c r="AC649" s="10">
        <f>('4v'!S638-AB649)^2</f>
        <v>4.5294172716441964E-8</v>
      </c>
      <c r="AD649" s="3"/>
      <c r="AE649" s="3"/>
      <c r="AF649" s="7">
        <f>offs451+Ampl451*SIN(2*PI()*freq451*('4v'!U637)+deph451*PI()/180)</f>
        <v>-0.31375935430291169</v>
      </c>
      <c r="AG649" s="8">
        <f>('4v'!V637-AF649)^2</f>
        <v>1.4582054959891302E-5</v>
      </c>
      <c r="AH649" s="9">
        <f>offs452+Ampl452*SIN(2*PI()*freq452*('4v'!U637-reta452)+deph452*PI()/180)</f>
        <v>0.8252034870467736</v>
      </c>
      <c r="AI649" s="10">
        <f>('4v'!W637-AH649)^2</f>
        <v>3.198482676411178E-5</v>
      </c>
      <c r="AL649" s="76"/>
      <c r="AN649" s="76"/>
      <c r="AO649" s="80"/>
    </row>
    <row r="650" spans="1:41" x14ac:dyDescent="0.25">
      <c r="A650" s="3"/>
      <c r="B650" s="7">
        <f>offs441+Ampl441*SIN(2*PI()*freq441*('4v'!A638)+deph441*PI()/180)</f>
        <v>-1.2242188308597077</v>
      </c>
      <c r="C650" s="8">
        <f>('4v'!B638-B650)^2</f>
        <v>3.81511079131435E-6</v>
      </c>
      <c r="D650" s="9">
        <f>offs442+Ampl442*SIN(2*PI()*freq442*('4v'!A638-reta442)+deph442*PI()/180)</f>
        <v>0.6710527342794772</v>
      </c>
      <c r="E650" s="10">
        <f>('4v'!C638-D650)^2</f>
        <v>2.9400363779728703E-4</v>
      </c>
      <c r="F650" s="3"/>
      <c r="G650" s="3"/>
      <c r="H650" s="7">
        <f>offs443+Ampl443*SIN(2*PI()*freq443*('4v'!E638)+deph443*PI()/180)</f>
        <v>-2.2254044827750583</v>
      </c>
      <c r="I650" s="8">
        <f>('4v'!F638-H650)^2</f>
        <v>1.4058436430698588E-6</v>
      </c>
      <c r="J650" s="9">
        <f>offs444+Ampl444*SIN(2*PI()*freq444*('4v'!E638-reta444)+deph444*PI()/180)</f>
        <v>1.0901547902321405</v>
      </c>
      <c r="K650" s="10">
        <f>('4v'!G638-J650)^2</f>
        <v>1.7403323043126491E-3</v>
      </c>
      <c r="L650" s="3"/>
      <c r="M650" s="3"/>
      <c r="N650" s="7">
        <f>offs445+Ampl445*SIN(2*PI()*freq445*('4v'!I638)+deph445*PI()/180)</f>
        <v>1.2279413262474088</v>
      </c>
      <c r="O650" s="8">
        <f>('4v'!J638-N650)^2</f>
        <v>6.5061533747950701E-6</v>
      </c>
      <c r="P650" s="9">
        <f>offs446+Ampl446*SIN(2*PI()*freq446*('4v'!I638-reta446)+deph446*PI()/180)</f>
        <v>0.74998080320327887</v>
      </c>
      <c r="Q650" s="10">
        <f>('4v'!K638-P650)^2</f>
        <v>2.5592906334000975E-5</v>
      </c>
      <c r="R650" s="3"/>
      <c r="S650" s="3"/>
      <c r="T650" s="7">
        <f>offs447+Ampl447*SIN(2*PI()*freq447*('4v'!M638)+deph447*PI()/180)</f>
        <v>0.50846933978189068</v>
      </c>
      <c r="U650" s="8">
        <f>('4v'!N638-T650)^2</f>
        <v>4.3160902566531762E-6</v>
      </c>
      <c r="V650" s="9">
        <f>offs448+Ampl448*SIN(2*PI()*freq448*('4v'!M638-reta448)+deph448*PI()/180)</f>
        <v>0.73962076965391166</v>
      </c>
      <c r="W650" s="10">
        <f>('4v'!O638-V650)^2</f>
        <v>1.0658311054212937E-4</v>
      </c>
      <c r="X650" s="3"/>
      <c r="Y650" s="3"/>
      <c r="Z650" s="7">
        <f>offs449+Ampl449*SIN(2*PI()*freq449*('4v'!Q639)+deph449*PI()/180)</f>
        <v>0.24137351505860671</v>
      </c>
      <c r="AA650" s="8">
        <f>('4v'!R639-Z650)^2</f>
        <v>5.3431018661656131E-6</v>
      </c>
      <c r="AB650" s="9">
        <f>offs450+Ampl450*SIN(2*PI()*freq450*('4v'!Q639-reta450)+deph450*PI()/180)</f>
        <v>1.010890953869392</v>
      </c>
      <c r="AC650" s="10">
        <f>('4v'!S639-AB650)^2</f>
        <v>1.1830426426966004E-7</v>
      </c>
      <c r="AD650" s="3"/>
      <c r="AE650" s="3"/>
      <c r="AF650" s="7">
        <f>offs451+Ampl451*SIN(2*PI()*freq451*('4v'!U638)+deph451*PI()/180)</f>
        <v>-0.43874342481663331</v>
      </c>
      <c r="AG650" s="8">
        <f>('4v'!V638-AF650)^2</f>
        <v>4.0982958382007127E-6</v>
      </c>
      <c r="AH650" s="9">
        <f>offs452+Ampl452*SIN(2*PI()*freq452*('4v'!U638-reta452)+deph452*PI()/180)</f>
        <v>0.82119473443309421</v>
      </c>
      <c r="AI650" s="10">
        <f>('4v'!W638-AH650)^2</f>
        <v>1.4480046034678514E-5</v>
      </c>
      <c r="AL650" s="76"/>
      <c r="AN650" s="76"/>
      <c r="AO650" s="80"/>
    </row>
    <row r="651" spans="1:41" x14ac:dyDescent="0.25">
      <c r="A651" s="3"/>
      <c r="B651" s="7">
        <f>offs441+Ampl441*SIN(2*PI()*freq441*('4v'!A639)+deph441*PI()/180)</f>
        <v>-1.2701714886131716</v>
      </c>
      <c r="C651" s="8">
        <f>('4v'!B639-B651)^2</f>
        <v>8.9041880435385361E-6</v>
      </c>
      <c r="D651" s="9">
        <f>offs442+Ampl442*SIN(2*PI()*freq442*('4v'!A639-reta442)+deph442*PI()/180)</f>
        <v>0.68045700436628309</v>
      </c>
      <c r="E651" s="10">
        <f>('4v'!C639-D651)^2</f>
        <v>2.1998835352144002E-4</v>
      </c>
      <c r="F651" s="3"/>
      <c r="G651" s="3"/>
      <c r="H651" s="7">
        <f>offs443+Ampl443*SIN(2*PI()*freq443*('4v'!E639)+deph443*PI()/180)</f>
        <v>-2.1892310074229813</v>
      </c>
      <c r="I651" s="8">
        <f>('4v'!F639-H651)^2</f>
        <v>3.184770665950585E-6</v>
      </c>
      <c r="J651" s="9">
        <f>offs444+Ampl444*SIN(2*PI()*freq444*('4v'!E639-reta444)+deph444*PI()/180)</f>
        <v>1.0964513836008272</v>
      </c>
      <c r="K651" s="10">
        <f>('4v'!G639-J651)^2</f>
        <v>8.2188759374326875E-3</v>
      </c>
      <c r="L651" s="3"/>
      <c r="M651" s="3"/>
      <c r="N651" s="7">
        <f>offs445+Ampl445*SIN(2*PI()*freq445*('4v'!I639)+deph445*PI()/180)</f>
        <v>1.2144392238761046</v>
      </c>
      <c r="O651" s="8">
        <f>('4v'!J639-N651)^2</f>
        <v>5.8884731835018861E-7</v>
      </c>
      <c r="P651" s="9">
        <f>offs446+Ampl446*SIN(2*PI()*freq446*('4v'!I639-reta446)+deph446*PI()/180)</f>
        <v>0.74802081704676393</v>
      </c>
      <c r="Q651" s="10">
        <f>('4v'!K639-P651)^2</f>
        <v>2.5523482486438792E-5</v>
      </c>
      <c r="R651" s="3"/>
      <c r="S651" s="3"/>
      <c r="T651" s="7">
        <f>offs447+Ampl447*SIN(2*PI()*freq447*('4v'!M639)+deph447*PI()/180)</f>
        <v>0.48097885406606133</v>
      </c>
      <c r="U651" s="8">
        <f>('4v'!N639-T651)^2</f>
        <v>4.947314459661327E-6</v>
      </c>
      <c r="V651" s="9">
        <f>offs448+Ampl448*SIN(2*PI()*freq448*('4v'!M639-reta448)+deph448*PI()/180)</f>
        <v>0.73812797517897666</v>
      </c>
      <c r="W651" s="10">
        <f>('4v'!O639-V651)^2</f>
        <v>1.1629972839547738E-4</v>
      </c>
      <c r="X651" s="3"/>
      <c r="Y651" s="3"/>
      <c r="Z651" s="7">
        <f>offs449+Ampl449*SIN(2*PI()*freq449*('4v'!Q640)+deph449*PI()/180)</f>
        <v>0.32273226025189983</v>
      </c>
      <c r="AA651" s="8">
        <f>('4v'!R640-Z651)^2</f>
        <v>2.683896652954917E-6</v>
      </c>
      <c r="AB651" s="9">
        <f>offs450+Ampl450*SIN(2*PI()*freq450*('4v'!Q640-reta450)+deph450*PI()/180)</f>
        <v>1.0107814207251662</v>
      </c>
      <c r="AC651" s="10">
        <f>('4v'!S640-AB651)^2</f>
        <v>4.784809428886626E-6</v>
      </c>
      <c r="AD651" s="3"/>
      <c r="AE651" s="3"/>
      <c r="AF651" s="7">
        <f>offs451+Ampl451*SIN(2*PI()*freq451*('4v'!U639)+deph451*PI()/180)</f>
        <v>-0.56379359780029925</v>
      </c>
      <c r="AG651" s="8">
        <f>('4v'!V639-AF651)^2</f>
        <v>6.2957842252513841E-5</v>
      </c>
      <c r="AH651" s="9">
        <f>offs452+Ampl452*SIN(2*PI()*freq452*('4v'!U639-reta452)+deph452*PI()/180)</f>
        <v>0.81744324899837639</v>
      </c>
      <c r="AI651" s="10">
        <f>('4v'!W639-AH651)^2</f>
        <v>2.8823584635139888E-6</v>
      </c>
      <c r="AL651" s="76"/>
      <c r="AN651" s="76"/>
      <c r="AO651" s="80"/>
    </row>
    <row r="652" spans="1:41" x14ac:dyDescent="0.25">
      <c r="A652" s="3"/>
      <c r="B652" s="7">
        <f>offs441+Ampl441*SIN(2*PI()*freq441*('4v'!A640)+deph441*PI()/180)</f>
        <v>-1.3156166004194851</v>
      </c>
      <c r="C652" s="8">
        <f>('4v'!B640-B652)^2</f>
        <v>1.2300454782436861E-5</v>
      </c>
      <c r="D652" s="9">
        <f>offs442+Ampl442*SIN(2*PI()*freq442*('4v'!A640-reta442)+deph442*PI()/180)</f>
        <v>0.6899870097871581</v>
      </c>
      <c r="E652" s="10">
        <f>('4v'!C640-D652)^2</f>
        <v>4.6021432000300121E-5</v>
      </c>
      <c r="F652" s="3"/>
      <c r="G652" s="3"/>
      <c r="H652" s="7">
        <f>offs443+Ampl443*SIN(2*PI()*freq443*('4v'!E640)+deph443*PI()/180)</f>
        <v>-2.1506096060297137</v>
      </c>
      <c r="I652" s="8">
        <f>('4v'!F640-H652)^2</f>
        <v>1.8049760481957119E-6</v>
      </c>
      <c r="J652" s="9">
        <f>offs444+Ampl444*SIN(2*PI()*freq444*('4v'!E640-reta444)+deph444*PI()/180)</f>
        <v>1.102438671225368</v>
      </c>
      <c r="K652" s="10">
        <f>('4v'!G640-J652)^2</f>
        <v>1.1687389128788171E-2</v>
      </c>
      <c r="L652" s="3"/>
      <c r="M652" s="3"/>
      <c r="N652" s="7">
        <f>offs445+Ampl445*SIN(2*PI()*freq445*('4v'!I640)+deph445*PI()/180)</f>
        <v>1.2006734809715978</v>
      </c>
      <c r="O652" s="8">
        <f>('4v'!J640-N652)^2</f>
        <v>4.5359008882367525E-7</v>
      </c>
      <c r="P652" s="9">
        <f>offs446+Ampl446*SIN(2*PI()*freq446*('4v'!I640-reta446)+deph446*PI()/180)</f>
        <v>0.74608279691539559</v>
      </c>
      <c r="Q652" s="10">
        <f>('4v'!K640-P652)^2</f>
        <v>9.6973504723229656E-6</v>
      </c>
      <c r="R652" s="3"/>
      <c r="S652" s="3"/>
      <c r="T652" s="7">
        <f>offs447+Ampl447*SIN(2*PI()*freq447*('4v'!M640)+deph447*PI()/180)</f>
        <v>0.45325730430316424</v>
      </c>
      <c r="U652" s="8">
        <f>('4v'!N640-T652)^2</f>
        <v>1.7009227804060893E-6</v>
      </c>
      <c r="V652" s="9">
        <f>offs448+Ampl448*SIN(2*PI()*freq448*('4v'!M640-reta448)+deph448*PI()/180)</f>
        <v>0.73667181113853319</v>
      </c>
      <c r="W652" s="10">
        <f>('4v'!O640-V652)^2</f>
        <v>1.272654991280416E-4</v>
      </c>
      <c r="X652" s="3"/>
      <c r="Y652" s="3"/>
      <c r="Z652" s="7">
        <f>offs449+Ampl449*SIN(2*PI()*freq449*('4v'!Q641)+deph449*PI()/180)</f>
        <v>0.40258794693241806</v>
      </c>
      <c r="AA652" s="8">
        <f>('4v'!R641-Z652)^2</f>
        <v>2.0049057154241947E-6</v>
      </c>
      <c r="AB652" s="9">
        <f>offs450+Ampl450*SIN(2*PI()*freq450*('4v'!Q641-reta450)+deph450*PI()/180)</f>
        <v>1.010431436695348</v>
      </c>
      <c r="AC652" s="10">
        <f>('4v'!S641-AB652)^2</f>
        <v>1.4367410341441159E-5</v>
      </c>
      <c r="AD652" s="3"/>
      <c r="AE652" s="3"/>
      <c r="AF652" s="7">
        <f>offs451+Ampl451*SIN(2*PI()*freq451*('4v'!U640)+deph451*PI()/180)</f>
        <v>-0.68841635735112572</v>
      </c>
      <c r="AG652" s="8">
        <f>('4v'!V640-AF652)^2</f>
        <v>1.3325108790917674E-5</v>
      </c>
      <c r="AH652" s="9">
        <f>offs452+Ampl452*SIN(2*PI()*freq452*('4v'!U640-reta452)+deph452*PI()/180)</f>
        <v>0.81396383614174073</v>
      </c>
      <c r="AI652" s="10">
        <f>('4v'!W640-AH652)^2</f>
        <v>1.61331622682812E-6</v>
      </c>
      <c r="AL652" s="76"/>
      <c r="AN652" s="76"/>
      <c r="AO652" s="80"/>
    </row>
    <row r="653" spans="1:41" x14ac:dyDescent="0.25">
      <c r="A653" s="3"/>
      <c r="B653" s="7">
        <f>offs441+Ampl441*SIN(2*PI()*freq441*('4v'!A641)+deph441*PI()/180)</f>
        <v>-1.3605254621719869</v>
      </c>
      <c r="C653" s="8">
        <f>('4v'!B641-B653)^2</f>
        <v>2.9673754632793017E-5</v>
      </c>
      <c r="D653" s="9">
        <f>offs442+Ampl442*SIN(2*PI()*freq442*('4v'!A641-reta442)+deph442*PI()/180)</f>
        <v>0.69963673118641756</v>
      </c>
      <c r="E653" s="10">
        <f>('4v'!C641-D653)^2</f>
        <v>7.6271591460312193E-6</v>
      </c>
      <c r="F653" s="3"/>
      <c r="G653" s="3"/>
      <c r="H653" s="7">
        <f>offs443+Ampl443*SIN(2*PI()*freq443*('4v'!E641)+deph443*PI()/180)</f>
        <v>-2.1095951617199544</v>
      </c>
      <c r="I653" s="8">
        <f>('4v'!F641-H653)^2</f>
        <v>1.8018720580754716E-6</v>
      </c>
      <c r="J653" s="9">
        <f>offs444+Ampl444*SIN(2*PI()*freq444*('4v'!E641-reta444)+deph444*PI()/180)</f>
        <v>1.108108144842431</v>
      </c>
      <c r="K653" s="10">
        <f>('4v'!G641-J653)^2</f>
        <v>1.6372852693363412E-4</v>
      </c>
      <c r="L653" s="3"/>
      <c r="M653" s="3"/>
      <c r="N653" s="7">
        <f>offs445+Ampl445*SIN(2*PI()*freq445*('4v'!I641)+deph445*PI()/180)</f>
        <v>1.1866462713042694</v>
      </c>
      <c r="O653" s="8">
        <f>('4v'!J641-N653)^2</f>
        <v>1.0122661553435192E-7</v>
      </c>
      <c r="P653" s="9">
        <f>offs446+Ampl446*SIN(2*PI()*freq446*('4v'!I641-reta446)+deph446*PI()/180)</f>
        <v>0.7441670488450185</v>
      </c>
      <c r="Q653" s="10">
        <f>('4v'!K641-P653)^2</f>
        <v>9.9315667938912252E-6</v>
      </c>
      <c r="R653" s="3"/>
      <c r="S653" s="3"/>
      <c r="T653" s="7">
        <f>offs447+Ampl447*SIN(2*PI()*freq447*('4v'!M641)+deph447*PI()/180)</f>
        <v>0.42531153037079694</v>
      </c>
      <c r="U653" s="8">
        <f>('4v'!N641-T653)^2</f>
        <v>7.0505669532468743E-6</v>
      </c>
      <c r="V653" s="9">
        <f>offs448+Ampl448*SIN(2*PI()*freq448*('4v'!M641-reta448)+deph448*PI()/180)</f>
        <v>0.73525263658290552</v>
      </c>
      <c r="W653" s="10">
        <f>('4v'!O641-V653)^2</f>
        <v>1.3959768877554353E-4</v>
      </c>
      <c r="X653" s="3"/>
      <c r="Y653" s="3"/>
      <c r="Z653" s="7">
        <f>offs449+Ampl449*SIN(2*PI()*freq449*('4v'!Q642)+deph449*PI()/180)</f>
        <v>0.48078612376947494</v>
      </c>
      <c r="AA653" s="8">
        <f>('4v'!R642-Z653)^2</f>
        <v>2.1518115724615086E-7</v>
      </c>
      <c r="AB653" s="9">
        <f>offs450+Ampl450*SIN(2*PI()*freq450*('4v'!Q642-reta450)+deph450*PI()/180)</f>
        <v>1.0098416786947744</v>
      </c>
      <c r="AC653" s="10">
        <f>('4v'!S642-AB653)^2</f>
        <v>2.6570712446359687E-5</v>
      </c>
      <c r="AD653" s="3"/>
      <c r="AE653" s="3"/>
      <c r="AF653" s="7">
        <f>offs451+Ampl451*SIN(2*PI()*freq451*('4v'!U641)+deph451*PI()/180)</f>
        <v>-0.81211987437189226</v>
      </c>
      <c r="AG653" s="8">
        <f>('4v'!V641-AF653)^2</f>
        <v>5.5407245586512418E-6</v>
      </c>
      <c r="AH653" s="9">
        <f>offs452+Ampl452*SIN(2*PI()*freq452*('4v'!U641-reta452)+deph452*PI()/180)</f>
        <v>0.81077022751613959</v>
      </c>
      <c r="AI653" s="10">
        <f>('4v'!W641-AH653)^2</f>
        <v>1.9466598217931614E-6</v>
      </c>
      <c r="AL653" s="76"/>
      <c r="AN653" s="76"/>
      <c r="AO653" s="80"/>
    </row>
    <row r="654" spans="1:41" x14ac:dyDescent="0.25">
      <c r="A654" s="3"/>
      <c r="B654" s="7">
        <f>offs441+Ampl441*SIN(2*PI()*freq441*('4v'!A642)+deph441*PI()/180)</f>
        <v>-1.4048697084710438</v>
      </c>
      <c r="C654" s="8">
        <f>('4v'!B642-B654)^2</f>
        <v>9.281558820787655E-7</v>
      </c>
      <c r="D654" s="9">
        <f>offs442+Ampl442*SIN(2*PI()*freq442*('4v'!A642-reta442)+deph442*PI()/180)</f>
        <v>0.70940007359319934</v>
      </c>
      <c r="E654" s="10">
        <f>('4v'!C642-D654)^2</f>
        <v>7.4284982015549074E-5</v>
      </c>
      <c r="F654" s="3"/>
      <c r="G654" s="3"/>
      <c r="H654" s="7">
        <f>offs443+Ampl443*SIN(2*PI()*freq443*('4v'!E642)+deph443*PI()/180)</f>
        <v>-2.0662459582633295</v>
      </c>
      <c r="I654" s="8">
        <f>('4v'!F642-H654)^2</f>
        <v>4.7674899877021029E-6</v>
      </c>
      <c r="J654" s="9">
        <f>offs444+Ampl444*SIN(2*PI()*freq444*('4v'!E642-reta444)+deph444*PI()/180)</f>
        <v>1.113451747819779</v>
      </c>
      <c r="K654" s="10">
        <f>('4v'!G642-J654)^2</f>
        <v>4.7500419117784392E-3</v>
      </c>
      <c r="L654" s="3"/>
      <c r="M654" s="3"/>
      <c r="N654" s="7">
        <f>offs445+Ampl445*SIN(2*PI()*freq445*('4v'!I642)+deph445*PI()/180)</f>
        <v>1.1723598099331356</v>
      </c>
      <c r="O654" s="8">
        <f>('4v'!J642-N654)^2</f>
        <v>2.7446546684513441E-6</v>
      </c>
      <c r="P654" s="9">
        <f>offs446+Ampl446*SIN(2*PI()*freq446*('4v'!I642-reta446)+deph446*PI()/180)</f>
        <v>0.74227387535446132</v>
      </c>
      <c r="Q654" s="10">
        <f>('4v'!K642-P654)^2</f>
        <v>1.5832317022375563E-6</v>
      </c>
      <c r="R654" s="3"/>
      <c r="S654" s="3"/>
      <c r="T654" s="7">
        <f>offs447+Ampl447*SIN(2*PI()*freq447*('4v'!M642)+deph447*PI()/180)</f>
        <v>0.39714842747051582</v>
      </c>
      <c r="U654" s="8">
        <f>('4v'!N642-T654)^2</f>
        <v>3.3706663956439639E-6</v>
      </c>
      <c r="V654" s="9">
        <f>offs448+Ampl448*SIN(2*PI()*freq448*('4v'!M642-reta448)+deph448*PI()/180)</f>
        <v>0.7338708014418206</v>
      </c>
      <c r="W654" s="10">
        <f>('4v'!O642-V654)^2</f>
        <v>1.5342393159164955E-4</v>
      </c>
      <c r="X654" s="3"/>
      <c r="Y654" s="3"/>
      <c r="Z654" s="7">
        <f>offs449+Ampl449*SIN(2*PI()*freq449*('4v'!Q643)+deph449*PI()/180)</f>
        <v>0.5571755452729692</v>
      </c>
      <c r="AA654" s="8">
        <f>('4v'!R643-Z654)^2</f>
        <v>4.8376010962579484E-6</v>
      </c>
      <c r="AB654" s="9">
        <f>offs450+Ampl450*SIN(2*PI()*freq450*('4v'!Q643-reta450)+deph450*PI()/180)</f>
        <v>1.0090132873924667</v>
      </c>
      <c r="AC654" s="10">
        <f>('4v'!S643-AB654)^2</f>
        <v>1.8716762602214963E-5</v>
      </c>
      <c r="AD654" s="3"/>
      <c r="AE654" s="3"/>
      <c r="AF654" s="7">
        <f>offs451+Ampl451*SIN(2*PI()*freq451*('4v'!U642)+deph451*PI()/180)</f>
        <v>-0.93441594759568247</v>
      </c>
      <c r="AG654" s="8">
        <f>('4v'!V642-AF654)^2</f>
        <v>1.2651876198431377E-5</v>
      </c>
      <c r="AH654" s="9">
        <f>offs452+Ampl452*SIN(2*PI()*freq452*('4v'!U642-reta452)+deph452*PI()/180)</f>
        <v>0.80787502683579715</v>
      </c>
      <c r="AI654" s="10">
        <f>('4v'!W642-AH654)^2</f>
        <v>5.7889651345760907E-6</v>
      </c>
      <c r="AL654" s="76"/>
      <c r="AN654" s="76"/>
      <c r="AO654" s="80"/>
    </row>
    <row r="655" spans="1:41" x14ac:dyDescent="0.25">
      <c r="A655" s="3"/>
      <c r="B655" s="7">
        <f>offs441+Ampl441*SIN(2*PI()*freq441*('4v'!A643)+deph441*PI()/180)</f>
        <v>-1.4486213305402469</v>
      </c>
      <c r="C655" s="8">
        <f>('4v'!B643-B655)^2</f>
        <v>4.6654680670663743E-6</v>
      </c>
      <c r="D655" s="9">
        <f>offs442+Ampl442*SIN(2*PI()*freq442*('4v'!A643-reta442)+deph442*PI()/180)</f>
        <v>0.71927087027117798</v>
      </c>
      <c r="E655" s="10">
        <f>('4v'!C643-D655)^2</f>
        <v>2.734548490295536E-4</v>
      </c>
      <c r="F655" s="3"/>
      <c r="G655" s="3"/>
      <c r="H655" s="7">
        <f>offs443+Ampl443*SIN(2*PI()*freq443*('4v'!E643)+deph443*PI()/180)</f>
        <v>-2.0206235972499664</v>
      </c>
      <c r="I655" s="8">
        <f>('4v'!F643-H655)^2</f>
        <v>5.8723962183212486E-6</v>
      </c>
      <c r="J655" s="9">
        <f>offs444+Ampl444*SIN(2*PI()*freq444*('4v'!E643-reta444)+deph444*PI()/180)</f>
        <v>1.1184618866051861</v>
      </c>
      <c r="K655" s="10">
        <f>('4v'!G643-J655)^2</f>
        <v>4.7404233952735056E-4</v>
      </c>
      <c r="L655" s="3"/>
      <c r="M655" s="3"/>
      <c r="N655" s="7">
        <f>offs445+Ampl445*SIN(2*PI()*freq445*('4v'!I643)+deph445*PI()/180)</f>
        <v>1.1578163528560592</v>
      </c>
      <c r="O655" s="8">
        <f>('4v'!J643-N655)^2</f>
        <v>2.2008885447211937E-5</v>
      </c>
      <c r="P655" s="9">
        <f>offs446+Ampl446*SIN(2*PI()*freq446*('4v'!I643-reta446)+deph446*PI()/180)</f>
        <v>0.74040357539776447</v>
      </c>
      <c r="Q655" s="10">
        <f>('4v'!K643-P655)^2</f>
        <v>1.7985100440970389E-6</v>
      </c>
      <c r="R655" s="3"/>
      <c r="S655" s="3"/>
      <c r="T655" s="7">
        <f>offs447+Ampl447*SIN(2*PI()*freq447*('4v'!M643)+deph447*PI()/180)</f>
        <v>0.36877494442654613</v>
      </c>
      <c r="U655" s="8">
        <f>('4v'!N643-T655)^2</f>
        <v>6.4996557738254018E-7</v>
      </c>
      <c r="V655" s="9">
        <f>offs448+Ampl448*SIN(2*PI()*freq448*('4v'!M643-reta448)+deph448*PI()/180)</f>
        <v>0.73252664643812415</v>
      </c>
      <c r="W655" s="10">
        <f>('4v'!O643-V655)^2</f>
        <v>1.2193208978157953E-4</v>
      </c>
      <c r="X655" s="3"/>
      <c r="Y655" s="3"/>
      <c r="Z655" s="7">
        <f>offs449+Ampl449*SIN(2*PI()*freq449*('4v'!Q644)+deph449*PI()/180)</f>
        <v>0.63160846432190776</v>
      </c>
      <c r="AA655" s="8">
        <f>('4v'!R644-Z655)^2</f>
        <v>1.55120632876053E-5</v>
      </c>
      <c r="AB655" s="9">
        <f>offs450+Ampl450*SIN(2*PI()*freq450*('4v'!Q644-reta450)+deph450*PI()/180)</f>
        <v>1.0079478650054274</v>
      </c>
      <c r="AC655" s="10">
        <f>('4v'!S644-AB655)^2</f>
        <v>1.7078961424111182E-6</v>
      </c>
      <c r="AD655" s="3"/>
      <c r="AE655" s="3"/>
      <c r="AF655" s="7">
        <f>offs451+Ampl451*SIN(2*PI()*freq451*('4v'!U643)+deph451*PI()/180)</f>
        <v>-1.0548219302932362</v>
      </c>
      <c r="AG655" s="8">
        <f>('4v'!V643-AF655)^2</f>
        <v>8.2307610274490132E-6</v>
      </c>
      <c r="AH655" s="9">
        <f>offs452+Ampl452*SIN(2*PI()*freq452*('4v'!U643-reta452)+deph452*PI()/180)</f>
        <v>0.8052896601351075</v>
      </c>
      <c r="AI655" s="10">
        <f>('4v'!W643-AH655)^2</f>
        <v>1.3895450082869683E-5</v>
      </c>
      <c r="AL655" s="76"/>
      <c r="AN655" s="76"/>
      <c r="AO655" s="80"/>
    </row>
    <row r="656" spans="1:41" x14ac:dyDescent="0.25">
      <c r="A656" s="3"/>
      <c r="B656" s="7">
        <f>offs441+Ampl441*SIN(2*PI()*freq441*('4v'!A644)+deph441*PI()/180)</f>
        <v>-1.4917526939173498</v>
      </c>
      <c r="C656" s="8">
        <f>('4v'!B644-B656)^2</f>
        <v>3.9892315877912518E-6</v>
      </c>
      <c r="D656" s="9">
        <f>offs442+Ampl442*SIN(2*PI()*freq442*('4v'!A644-reta442)+deph442*PI()/180)</f>
        <v>0.7292428866136067</v>
      </c>
      <c r="E656" s="10">
        <f>('4v'!C644-D656)^2</f>
        <v>2.1873778807602137E-4</v>
      </c>
      <c r="F656" s="3"/>
      <c r="G656" s="3"/>
      <c r="H656" s="7">
        <f>offs443+Ampl443*SIN(2*PI()*freq443*('4v'!E644)+deph443*PI()/180)</f>
        <v>-1.972792910551268</v>
      </c>
      <c r="I656" s="8">
        <f>('4v'!F644-H656)^2</f>
        <v>1.1417569694641775E-5</v>
      </c>
      <c r="J656" s="9">
        <f>offs444+Ampl444*SIN(2*PI()*freq444*('4v'!E644-reta444)+deph444*PI()/180)</f>
        <v>1.1231314415172888</v>
      </c>
      <c r="K656" s="10">
        <f>('4v'!G644-J656)^2</f>
        <v>9.8275813780753073E-3</v>
      </c>
      <c r="L656" s="3"/>
      <c r="M656" s="3"/>
      <c r="N656" s="7">
        <f>offs445+Ampl445*SIN(2*PI()*freq445*('4v'!I644)+deph445*PI()/180)</f>
        <v>1.1430181966535073</v>
      </c>
      <c r="O656" s="8">
        <f>('4v'!J644-N656)^2</f>
        <v>2.5984042527865482E-6</v>
      </c>
      <c r="P656" s="9">
        <f>offs446+Ampl446*SIN(2*PI()*freq446*('4v'!I644-reta446)+deph446*PI()/180)</f>
        <v>0.7385564443169722</v>
      </c>
      <c r="Q656" s="10">
        <f>('4v'!K644-P656)^2</f>
        <v>2.5608223331108429E-7</v>
      </c>
      <c r="R656" s="3"/>
      <c r="S656" s="3"/>
      <c r="T656" s="7">
        <f>offs447+Ampl447*SIN(2*PI()*freq447*('4v'!M644)+deph447*PI()/180)</f>
        <v>0.34019808197127099</v>
      </c>
      <c r="U656" s="8">
        <f>('4v'!N644-T656)^2</f>
        <v>2.3293535055903442E-6</v>
      </c>
      <c r="V656" s="9">
        <f>offs448+Ampl448*SIN(2*PI()*freq448*('4v'!M644-reta448)+deph448*PI()/180)</f>
        <v>0.73122050300376806</v>
      </c>
      <c r="W656" s="10">
        <f>('4v'!O644-V656)^2</f>
        <v>1.3663886957126039E-4</v>
      </c>
      <c r="X656" s="3"/>
      <c r="Y656" s="3"/>
      <c r="Z656" s="7">
        <f>offs449+Ampl449*SIN(2*PI()*freq449*('4v'!Q645)+deph449*PI()/180)</f>
        <v>0.70394091792665603</v>
      </c>
      <c r="AA656" s="8">
        <f>('4v'!R645-Z656)^2</f>
        <v>1.4985276418565032E-5</v>
      </c>
      <c r="AB656" s="9">
        <f>offs450+Ampl450*SIN(2*PI()*freq450*('4v'!Q645-reta450)+deph450*PI()/180)</f>
        <v>1.006647472199744</v>
      </c>
      <c r="AC656" s="10">
        <f>('4v'!S645-AB656)^2</f>
        <v>3.8434512459688217E-6</v>
      </c>
      <c r="AD656" s="3"/>
      <c r="AE656" s="3"/>
      <c r="AF656" s="7">
        <f>offs451+Ampl451*SIN(2*PI()*freq451*('4v'!U644)+deph451*PI()/180)</f>
        <v>-1.1728626350591111</v>
      </c>
      <c r="AG656" s="8">
        <f>('4v'!V644-AF656)^2</f>
        <v>1.3850567513205337E-5</v>
      </c>
      <c r="AH656" s="9">
        <f>offs452+Ampl452*SIN(2*PI()*freq452*('4v'!U644-reta452)+deph452*PI()/180)</f>
        <v>0.80302433067529644</v>
      </c>
      <c r="AI656" s="10">
        <f>('4v'!W644-AH656)^2</f>
        <v>2.8818974239328372E-5</v>
      </c>
      <c r="AL656" s="76"/>
      <c r="AN656" s="76"/>
      <c r="AO656" s="80"/>
    </row>
    <row r="657" spans="1:41" x14ac:dyDescent="0.25">
      <c r="A657" s="3"/>
      <c r="B657" s="7">
        <f>offs441+Ampl441*SIN(2*PI()*freq441*('4v'!A645)+deph441*PI()/180)</f>
        <v>-1.5342365559087936</v>
      </c>
      <c r="C657" s="8">
        <f>('4v'!B645-B657)^2</f>
        <v>1.967227720739938E-5</v>
      </c>
      <c r="D657" s="9">
        <f>offs442+Ampl442*SIN(2*PI()*freq442*('4v'!A645-reta442)+deph442*PI()/180)</f>
        <v>0.73930982408122947</v>
      </c>
      <c r="E657" s="10">
        <f>('4v'!C645-D657)^2</f>
        <v>5.2978368515853676E-5</v>
      </c>
      <c r="F657" s="3"/>
      <c r="G657" s="3"/>
      <c r="H657" s="7">
        <f>offs443+Ampl443*SIN(2*PI()*freq443*('4v'!E645)+deph443*PI()/180)</f>
        <v>-1.9228218681902722</v>
      </c>
      <c r="I657" s="8">
        <f>('4v'!F645-H657)^2</f>
        <v>6.5983831103076179E-6</v>
      </c>
      <c r="J657" s="9">
        <f>offs444+Ampl444*SIN(2*PI()*freq444*('4v'!E645-reta444)+deph444*PI()/180)</f>
        <v>1.127453776863045</v>
      </c>
      <c r="K657" s="10">
        <f>('4v'!G645-J657)^2</f>
        <v>9.2165207050627878E-4</v>
      </c>
      <c r="L657" s="3"/>
      <c r="M657" s="3"/>
      <c r="N657" s="7">
        <f>offs445+Ampl445*SIN(2*PI()*freq445*('4v'!I645)+deph445*PI()/180)</f>
        <v>1.1279676781258903</v>
      </c>
      <c r="O657" s="8">
        <f>('4v'!J645-N657)^2</f>
        <v>5.4437347868926904E-8</v>
      </c>
      <c r="P657" s="9">
        <f>offs446+Ampl446*SIN(2*PI()*freq446*('4v'!I645-reta446)+deph446*PI()/180)</f>
        <v>0.73673277379549507</v>
      </c>
      <c r="Q657" s="10">
        <f>('4v'!K645-P657)^2</f>
        <v>1.4181716942346706E-7</v>
      </c>
      <c r="R657" s="3"/>
      <c r="S657" s="3"/>
      <c r="T657" s="7">
        <f>offs447+Ampl447*SIN(2*PI()*freq447*('4v'!M645)+deph447*PI()/180)</f>
        <v>0.3114248910178945</v>
      </c>
      <c r="U657" s="8">
        <f>('4v'!N645-T657)^2</f>
        <v>9.3665654246973557E-9</v>
      </c>
      <c r="V657" s="9">
        <f>offs448+Ampl448*SIN(2*PI()*freq448*('4v'!M645-reta448)+deph448*PI()/180)</f>
        <v>0.72995269319808842</v>
      </c>
      <c r="W657" s="10">
        <f>('4v'!O645-V657)^2</f>
        <v>1.0860668675994702E-4</v>
      </c>
      <c r="X657" s="3"/>
      <c r="Y657" s="3"/>
      <c r="Z657" s="7">
        <f>offs449+Ampl449*SIN(2*PI()*freq449*('4v'!Q646)+deph449*PI()/180)</f>
        <v>0.77403300567215938</v>
      </c>
      <c r="AA657" s="8">
        <f>('4v'!R646-Z657)^2</f>
        <v>1.6744417579079446E-5</v>
      </c>
      <c r="AB657" s="9">
        <f>offs450+Ampl450*SIN(2*PI()*freq450*('4v'!Q646-reta450)+deph450*PI()/180)</f>
        <v>1.0051146241049911</v>
      </c>
      <c r="AC657" s="10">
        <f>('4v'!S646-AB657)^2</f>
        <v>5.6673711292645292E-6</v>
      </c>
      <c r="AD657" s="3"/>
      <c r="AE657" s="3"/>
      <c r="AF657" s="7">
        <f>offs451+Ampl451*SIN(2*PI()*freq451*('4v'!U645)+deph451*PI()/180)</f>
        <v>-1.2880722091592647</v>
      </c>
      <c r="AG657" s="8">
        <f>('4v'!V645-AF657)^2</f>
        <v>1.3669355567350317E-5</v>
      </c>
      <c r="AH657" s="9">
        <f>offs452+Ampl452*SIN(2*PI()*freq452*('4v'!U645-reta452)+deph452*PI()/180)</f>
        <v>0.80108797867681125</v>
      </c>
      <c r="AI657" s="10">
        <f>('4v'!W645-AH657)^2</f>
        <v>2.8997995349711334E-5</v>
      </c>
      <c r="AL657" s="76"/>
      <c r="AN657" s="76"/>
      <c r="AO657" s="80"/>
    </row>
    <row r="658" spans="1:41" x14ac:dyDescent="0.25">
      <c r="A658" s="3"/>
      <c r="B658" s="7">
        <f>offs441+Ampl441*SIN(2*PI()*freq441*('4v'!A646)+deph441*PI()/180)</f>
        <v>-1.5760460827967688</v>
      </c>
      <c r="C658" s="8">
        <f>('4v'!B646-B658)^2</f>
        <v>1.3259919247987251E-5</v>
      </c>
      <c r="D658" s="9">
        <f>offs442+Ampl442*SIN(2*PI()*freq442*('4v'!A646-reta442)+deph442*PI()/180)</f>
        <v>0.74946532418057255</v>
      </c>
      <c r="E658" s="10">
        <f>('4v'!C646-D658)^2</f>
        <v>1.415433078488512E-5</v>
      </c>
      <c r="F658" s="3"/>
      <c r="G658" s="3"/>
      <c r="H658" s="7">
        <f>offs443+Ampl443*SIN(2*PI()*freq443*('4v'!E646)+deph443*PI()/180)</f>
        <v>-1.8707814817525314</v>
      </c>
      <c r="I658" s="8">
        <f>('4v'!F646-H658)^2</f>
        <v>1.4652958109302553E-5</v>
      </c>
      <c r="J658" s="9">
        <f>offs444+Ampl444*SIN(2*PI()*freq444*('4v'!E646-reta444)+deph444*PI()/180)</f>
        <v>1.131422750367415</v>
      </c>
      <c r="K658" s="10">
        <f>('4v'!G646-J658)^2</f>
        <v>2.2876180590487233E-3</v>
      </c>
      <c r="L658" s="3"/>
      <c r="M658" s="3"/>
      <c r="N658" s="7">
        <f>offs445+Ampl445*SIN(2*PI()*freq445*('4v'!I646)+deph445*PI()/180)</f>
        <v>1.1126671739245533</v>
      </c>
      <c r="O658" s="8">
        <f>('4v'!J646-N658)^2</f>
        <v>1.9469069504000917E-6</v>
      </c>
      <c r="P658" s="9">
        <f>offs446+Ampl446*SIN(2*PI()*freq446*('4v'!I646-reta446)+deph446*PI()/180)</f>
        <v>0.73493285181204882</v>
      </c>
      <c r="Q658" s="10">
        <f>('4v'!K646-P658)^2</f>
        <v>4.9902282516121186E-8</v>
      </c>
      <c r="R658" s="3"/>
      <c r="S658" s="3"/>
      <c r="T658" s="7">
        <f>offs447+Ampl447*SIN(2*PI()*freq447*('4v'!M646)+deph447*PI()/180)</f>
        <v>0.28246247092074206</v>
      </c>
      <c r="U658" s="8">
        <f>('4v'!N646-T658)^2</f>
        <v>5.6851770003619624E-6</v>
      </c>
      <c r="V658" s="9">
        <f>offs448+Ampl448*SIN(2*PI()*freq448*('4v'!M646-reta448)+deph448*PI()/180)</f>
        <v>0.72872352962839415</v>
      </c>
      <c r="W658" s="10">
        <f>('4v'!O646-V658)^2</f>
        <v>8.4498188612282385E-5</v>
      </c>
      <c r="X658" s="3"/>
      <c r="Y658" s="3"/>
      <c r="Z658" s="7">
        <f>offs449+Ampl449*SIN(2*PI()*freq449*('4v'!Q647)+deph449*PI()/180)</f>
        <v>0.84174916030362446</v>
      </c>
      <c r="AA658" s="8">
        <f>('4v'!R647-Z658)^2</f>
        <v>7.7386320963309598E-6</v>
      </c>
      <c r="AB658" s="9">
        <f>offs450+Ampl450*SIN(2*PI()*freq450*('4v'!Q647-reta450)+deph450*PI()/180)</f>
        <v>1.0033522854496406</v>
      </c>
      <c r="AC658" s="10">
        <f>('4v'!S647-AB658)^2</f>
        <v>2.0469158829829317E-5</v>
      </c>
      <c r="AD658" s="3"/>
      <c r="AE658" s="3"/>
      <c r="AF658" s="7">
        <f>offs451+Ampl451*SIN(2*PI()*freq451*('4v'!U646)+deph451*PI()/180)</f>
        <v>-1.3999959730389708</v>
      </c>
      <c r="AG658" s="8">
        <f>('4v'!V646-AF658)^2</f>
        <v>2.4555734965919742E-6</v>
      </c>
      <c r="AH658" s="9">
        <f>offs452+Ampl452*SIN(2*PI()*freq452*('4v'!U646-reta452)+deph452*PI()/180)</f>
        <v>0.79948824603635493</v>
      </c>
      <c r="AI658" s="10">
        <f>('4v'!W646-AH658)^2</f>
        <v>5.9155265591745874E-5</v>
      </c>
      <c r="AL658" s="76"/>
      <c r="AN658" s="76"/>
      <c r="AO658" s="80"/>
    </row>
    <row r="659" spans="1:41" x14ac:dyDescent="0.25">
      <c r="A659" s="3"/>
      <c r="B659" s="7">
        <f>offs441+Ampl441*SIN(2*PI()*freq441*('4v'!A647)+deph441*PI()/180)</f>
        <v>-1.6171548667879745</v>
      </c>
      <c r="C659" s="8">
        <f>('4v'!B647-B659)^2</f>
        <v>3.0265767386377911E-5</v>
      </c>
      <c r="D659" s="9">
        <f>offs442+Ampl442*SIN(2*PI()*freq442*('4v'!A647-reta442)+deph442*PI()/180)</f>
        <v>0.75970297248010721</v>
      </c>
      <c r="E659" s="10">
        <f>('4v'!C647-D659)^2</f>
        <v>6.6267292199382441E-5</v>
      </c>
      <c r="F659" s="3"/>
      <c r="G659" s="3"/>
      <c r="H659" s="7">
        <f>offs443+Ampl443*SIN(2*PI()*freq443*('4v'!E647)+deph443*PI()/180)</f>
        <v>-1.8167457034747607</v>
      </c>
      <c r="I659" s="8">
        <f>('4v'!F647-H659)^2</f>
        <v>2.6309682843830838E-5</v>
      </c>
      <c r="J659" s="9">
        <f>offs444+Ampl444*SIN(2*PI()*freq444*('4v'!E647-reta444)+deph444*PI()/180)</f>
        <v>1.1350327219018714</v>
      </c>
      <c r="K659" s="10">
        <f>('4v'!G647-J659)^2</f>
        <v>4.3259810020149192E-7</v>
      </c>
      <c r="L659" s="3"/>
      <c r="M659" s="3"/>
      <c r="N659" s="7">
        <f>offs445+Ampl445*SIN(2*PI()*freq445*('4v'!I647)+deph445*PI()/180)</f>
        <v>1.0971191001764802</v>
      </c>
      <c r="O659" s="8">
        <f>('4v'!J647-N659)^2</f>
        <v>1.7381517267606717E-6</v>
      </c>
      <c r="P659" s="9">
        <f>offs446+Ampl446*SIN(2*PI()*freq446*('4v'!I647-reta446)+deph446*PI()/180)</f>
        <v>0.73315696259518026</v>
      </c>
      <c r="Q659" s="10">
        <f>('4v'!K647-P659)^2</f>
        <v>2.1295829716011332E-9</v>
      </c>
      <c r="R659" s="3"/>
      <c r="S659" s="3"/>
      <c r="T659" s="7">
        <f>offs447+Ampl447*SIN(2*PI()*freq447*('4v'!M647)+deph447*PI()/180)</f>
        <v>0.25331796772359871</v>
      </c>
      <c r="U659" s="8">
        <f>('4v'!N647-T659)^2</f>
        <v>6.4349875436742294E-6</v>
      </c>
      <c r="V659" s="9">
        <f>offs448+Ampl448*SIN(2*PI()*freq448*('4v'!M647-reta448)+deph448*PI()/180)</f>
        <v>0.72753331537288679</v>
      </c>
      <c r="W659" s="10">
        <f>('4v'!O647-V659)^2</f>
        <v>9.910611401635309E-5</v>
      </c>
      <c r="X659" s="3"/>
      <c r="Y659" s="3"/>
      <c r="Z659" s="7">
        <f>offs449+Ampl449*SIN(2*PI()*freq449*('4v'!Q648)+deph449*PI()/180)</f>
        <v>0.90695840993130195</v>
      </c>
      <c r="AA659" s="8">
        <f>('4v'!R648-Z659)^2</f>
        <v>1.5829178934742766E-5</v>
      </c>
      <c r="AB659" s="9">
        <f>offs450+Ampl450*SIN(2*PI()*freq450*('4v'!Q648-reta450)+deph450*PI()/180)</f>
        <v>1.0013638648268908</v>
      </c>
      <c r="AC659" s="10">
        <f>('4v'!S648-AB659)^2</f>
        <v>2.0149907434097505E-5</v>
      </c>
      <c r="AD659" s="3"/>
      <c r="AE659" s="3"/>
      <c r="AF659" s="7">
        <f>offs451+Ampl451*SIN(2*PI()*freq451*('4v'!U647)+deph451*PI()/180)</f>
        <v>-1.5081922147353004</v>
      </c>
      <c r="AG659" s="8">
        <f>('4v'!V647-AF659)^2</f>
        <v>7.5393367198408215E-6</v>
      </c>
      <c r="AH659" s="9">
        <f>offs452+Ampl452*SIN(2*PI()*freq452*('4v'!U647-reta452)+deph452*PI()/180)</f>
        <v>0.79823144616781105</v>
      </c>
      <c r="AI659" s="10">
        <f>('4v'!W647-AH659)^2</f>
        <v>7.0349253217928491E-5</v>
      </c>
      <c r="AL659" s="76"/>
      <c r="AN659" s="76"/>
      <c r="AO659" s="80"/>
    </row>
    <row r="660" spans="1:41" x14ac:dyDescent="0.25">
      <c r="A660" s="3"/>
      <c r="B660" s="7">
        <f>offs441+Ampl441*SIN(2*PI()*freq441*('4v'!A648)+deph441*PI()/180)</f>
        <v>-1.6575369426933402</v>
      </c>
      <c r="C660" s="8">
        <f>('4v'!B648-B660)^2</f>
        <v>1.7487930533264586E-5</v>
      </c>
      <c r="D660" s="9">
        <f>offs442+Ampl442*SIN(2*PI()*freq442*('4v'!A648-reta442)+deph442*PI()/180)</f>
        <v>0.77001630266173937</v>
      </c>
      <c r="E660" s="10">
        <f>('4v'!C648-D660)^2</f>
        <v>1.5861897840602823E-4</v>
      </c>
      <c r="F660" s="3"/>
      <c r="G660" s="3"/>
      <c r="H660" s="7">
        <f>offs443+Ampl443*SIN(2*PI()*freq443*('4v'!E648)+deph443*PI()/180)</f>
        <v>-1.7607913211546669</v>
      </c>
      <c r="I660" s="8">
        <f>('4v'!F648-H660)^2</f>
        <v>1.9740949625846746E-5</v>
      </c>
      <c r="J660" s="9">
        <f>offs444+Ampl444*SIN(2*PI()*freq444*('4v'!E648-reta444)+deph444*PI()/180)</f>
        <v>1.1382785614993307</v>
      </c>
      <c r="K660" s="10">
        <f>('4v'!G648-J660)^2</f>
        <v>6.103927897691261E-3</v>
      </c>
      <c r="L660" s="3"/>
      <c r="M660" s="3"/>
      <c r="N660" s="7">
        <f>offs445+Ampl445*SIN(2*PI()*freq445*('4v'!I648)+deph445*PI()/180)</f>
        <v>1.0813259121027534</v>
      </c>
      <c r="O660" s="8">
        <f>('4v'!J648-N660)^2</f>
        <v>2.2099138445821205E-6</v>
      </c>
      <c r="P660" s="9">
        <f>offs446+Ampl446*SIN(2*PI()*freq446*('4v'!I648-reta446)+deph446*PI()/180)</f>
        <v>0.73140538657838328</v>
      </c>
      <c r="Q660" s="10">
        <f>('4v'!K648-P660)^2</f>
        <v>4.4458843317484901E-6</v>
      </c>
      <c r="R660" s="3"/>
      <c r="S660" s="3"/>
      <c r="T660" s="7">
        <f>offs447+Ampl447*SIN(2*PI()*freq447*('4v'!M648)+deph447*PI()/180)</f>
        <v>0.22399857239653043</v>
      </c>
      <c r="U660" s="8">
        <f>('4v'!N648-T660)^2</f>
        <v>6.3212639748673151E-6</v>
      </c>
      <c r="V660" s="9">
        <f>offs448+Ampl448*SIN(2*PI()*freq448*('4v'!M648-reta448)+deph448*PI()/180)</f>
        <v>0.72638234390592982</v>
      </c>
      <c r="W660" s="10">
        <f>('4v'!O648-V660)^2</f>
        <v>7.7514534670323373E-5</v>
      </c>
      <c r="X660" s="3"/>
      <c r="Y660" s="3"/>
      <c r="Z660" s="7">
        <f>offs449+Ampl449*SIN(2*PI()*freq449*('4v'!Q649)+deph449*PI()/180)</f>
        <v>0.96953463134723084</v>
      </c>
      <c r="AA660" s="8">
        <f>('4v'!R649-Z660)^2</f>
        <v>1.52284811021154E-5</v>
      </c>
      <c r="AB660" s="9">
        <f>offs450+Ampl450*SIN(2*PI()*freq450*('4v'!Q649-reta450)+deph450*PI()/180)</f>
        <v>0.99915320810200059</v>
      </c>
      <c r="AC660" s="10">
        <f>('4v'!S649-AB660)^2</f>
        <v>3.8244429848849848E-5</v>
      </c>
      <c r="AD660" s="3"/>
      <c r="AE660" s="3"/>
      <c r="AF660" s="7">
        <f>offs451+Ampl451*SIN(2*PI()*freq451*('4v'!U648)+deph451*PI()/180)</f>
        <v>-1.6122339331124391</v>
      </c>
      <c r="AG660" s="8">
        <f>('4v'!V648-AF660)^2</f>
        <v>1.7406142114281994E-5</v>
      </c>
      <c r="AH660" s="9">
        <f>offs452+Ampl452*SIN(2*PI()*freq452*('4v'!U648-reta452)+deph452*PI()/180)</f>
        <v>0.79732253908608353</v>
      </c>
      <c r="AI660" s="10">
        <f>('4v'!W648-AH660)^2</f>
        <v>5.5928546862079164E-5</v>
      </c>
      <c r="AL660" s="76"/>
      <c r="AN660" s="76"/>
      <c r="AO660" s="80"/>
    </row>
    <row r="661" spans="1:41" x14ac:dyDescent="0.25">
      <c r="A661" s="3"/>
      <c r="B661" s="7">
        <f>offs441+Ampl441*SIN(2*PI()*freq441*('4v'!A649)+deph441*PI()/180)</f>
        <v>-1.6971668043281976</v>
      </c>
      <c r="C661" s="8">
        <f>('4v'!B649-B661)^2</f>
        <v>1.3064578961478991E-5</v>
      </c>
      <c r="D661" s="9">
        <f>offs442+Ampl442*SIN(2*PI()*freq442*('4v'!A649-reta442)+deph442*PI()/180)</f>
        <v>0.78039880060507627</v>
      </c>
      <c r="E661" s="10">
        <f>('4v'!C649-D661)^2</f>
        <v>1.7453846367768803E-4</v>
      </c>
      <c r="F661" s="3"/>
      <c r="G661" s="3"/>
      <c r="H661" s="7">
        <f>offs443+Ampl443*SIN(2*PI()*freq443*('4v'!E649)+deph443*PI()/180)</f>
        <v>-1.7029978490312865</v>
      </c>
      <c r="I661" s="8">
        <f>('4v'!F649-H661)^2</f>
        <v>1.3269634620063737E-5</v>
      </c>
      <c r="J661" s="9">
        <f>offs444+Ampl444*SIN(2*PI()*freq444*('4v'!E649-reta444)+deph444*PI()/180)</f>
        <v>1.1411556566441159</v>
      </c>
      <c r="K661" s="10">
        <f>('4v'!G649-J661)^2</f>
        <v>5.372515202509049E-3</v>
      </c>
      <c r="L661" s="3"/>
      <c r="M661" s="3"/>
      <c r="N661" s="7">
        <f>offs445+Ampl445*SIN(2*PI()*freq445*('4v'!I649)+deph445*PI()/180)</f>
        <v>1.0652901036308506</v>
      </c>
      <c r="O661" s="8">
        <f>('4v'!J649-N661)^2</f>
        <v>1.4826399298860164E-5</v>
      </c>
      <c r="P661" s="9">
        <f>offs446+Ampl446*SIN(2*PI()*freq446*('4v'!I649-reta446)+deph446*PI()/180)</f>
        <v>0.72967840035581566</v>
      </c>
      <c r="Q661" s="10">
        <f>('4v'!K649-P661)^2</f>
        <v>1.838514613542538E-5</v>
      </c>
      <c r="R661" s="3"/>
      <c r="S661" s="3"/>
      <c r="T661" s="7">
        <f>offs447+Ampl447*SIN(2*PI()*freq447*('4v'!M649)+deph447*PI()/180)</f>
        <v>0.19451151906161546</v>
      </c>
      <c r="U661" s="8">
        <f>('4v'!N649-T661)^2</f>
        <v>5.4011110792332728E-6</v>
      </c>
      <c r="V661" s="9">
        <f>offs448+Ampl448*SIN(2*PI()*freq448*('4v'!M649-reta448)+deph448*PI()/180)</f>
        <v>0.72527089902568531</v>
      </c>
      <c r="W661" s="10">
        <f>('4v'!O649-V661)^2</f>
        <v>5.917900299370365E-5</v>
      </c>
      <c r="X661" s="3"/>
      <c r="Y661" s="3"/>
      <c r="Z661" s="7">
        <f>offs449+Ampl449*SIN(2*PI()*freq449*('4v'!Q650)+deph449*PI()/180)</f>
        <v>1.0293567939640018</v>
      </c>
      <c r="AA661" s="8">
        <f>('4v'!R650-Z661)^2</f>
        <v>7.1513779229687016E-6</v>
      </c>
      <c r="AB661" s="9">
        <f>offs450+Ampl450*SIN(2*PI()*freq450*('4v'!Q650-reta450)+deph450*PI()/180)</f>
        <v>0.99672459097388455</v>
      </c>
      <c r="AC661" s="10">
        <f>('4v'!S650-AB661)^2</f>
        <v>3.2588010907116065E-5</v>
      </c>
      <c r="AD661" s="3"/>
      <c r="AE661" s="3"/>
      <c r="AF661" s="7">
        <f>offs451+Ampl451*SIN(2*PI()*freq451*('4v'!U649)+deph451*PI()/180)</f>
        <v>-1.7117105230400951</v>
      </c>
      <c r="AG661" s="8">
        <f>('4v'!V649-AF661)^2</f>
        <v>1.8537131852272009E-5</v>
      </c>
      <c r="AH661" s="9">
        <f>offs452+Ampl452*SIN(2*PI()*freq452*('4v'!U649-reta452)+deph452*PI()/180)</f>
        <v>0.79676511183218368</v>
      </c>
      <c r="AI661" s="10">
        <f>('4v'!W649-AH661)^2</f>
        <v>4.7901788993593083E-5</v>
      </c>
      <c r="AL661" s="76"/>
      <c r="AN661" s="76"/>
      <c r="AO661" s="80"/>
    </row>
    <row r="662" spans="1:41" x14ac:dyDescent="0.25">
      <c r="A662" s="3"/>
      <c r="B662" s="7">
        <f>offs441+Ampl441*SIN(2*PI()*freq441*('4v'!A650)+deph441*PI()/180)</f>
        <v>-1.7360194206225366</v>
      </c>
      <c r="C662" s="8">
        <f>('4v'!B650-B662)^2</f>
        <v>1.4625877622768059E-5</v>
      </c>
      <c r="D662" s="9">
        <f>offs442+Ampl442*SIN(2*PI()*freq442*('4v'!A650-reta442)+deph442*PI()/180)</f>
        <v>0.79084390850188546</v>
      </c>
      <c r="E662" s="10">
        <f>('4v'!C650-D662)^2</f>
        <v>1.425088842759886E-4</v>
      </c>
      <c r="F662" s="3"/>
      <c r="G662" s="3"/>
      <c r="H662" s="7">
        <f>offs443+Ampl443*SIN(2*PI()*freq443*('4v'!E650)+deph443*PI()/180)</f>
        <v>-1.6434474147908968</v>
      </c>
      <c r="I662" s="8">
        <f>('4v'!F650-H662)^2</f>
        <v>2.1155264188758536E-5</v>
      </c>
      <c r="J662" s="9">
        <f>offs444+Ampl444*SIN(2*PI()*freq444*('4v'!E650-reta444)+deph444*PI()/180)</f>
        <v>1.1436599188265955</v>
      </c>
      <c r="K662" s="10">
        <f>('4v'!G650-J662)^2</f>
        <v>6.8776853974912615E-5</v>
      </c>
      <c r="L662" s="3"/>
      <c r="M662" s="3"/>
      <c r="N662" s="7">
        <f>offs445+Ampl445*SIN(2*PI()*freq445*('4v'!I650)+deph445*PI()/180)</f>
        <v>1.0490142070008237</v>
      </c>
      <c r="O662" s="8">
        <f>('4v'!J650-N662)^2</f>
        <v>2.0262628960993754E-5</v>
      </c>
      <c r="P662" s="9">
        <f>offs446+Ampl446*SIN(2*PI()*freq446*('4v'!I650-reta446)+deph446*PI()/180)</f>
        <v>0.72797627663862241</v>
      </c>
      <c r="Q662" s="10">
        <f>('4v'!K650-P662)^2</f>
        <v>2.0600584150937172E-5</v>
      </c>
      <c r="R662" s="3"/>
      <c r="S662" s="3"/>
      <c r="T662" s="7">
        <f>offs447+Ampl447*SIN(2*PI()*freq447*('4v'!M650)+deph447*PI()/180)</f>
        <v>0.16486408320804413</v>
      </c>
      <c r="U662" s="8">
        <f>('4v'!N650-T662)^2</f>
        <v>3.8945965028680328E-6</v>
      </c>
      <c r="V662" s="9">
        <f>offs448+Ampl448*SIN(2*PI()*freq448*('4v'!M650-reta448)+deph448*PI()/180)</f>
        <v>0.72419925478413794</v>
      </c>
      <c r="W662" s="10">
        <f>('4v'!O650-V662)^2</f>
        <v>7.3518016588507677E-5</v>
      </c>
      <c r="X662" s="3"/>
      <c r="Y662" s="3"/>
      <c r="Z662" s="7">
        <f>offs449+Ampl449*SIN(2*PI()*freq449*('4v'!Q651)+deph449*PI()/180)</f>
        <v>1.0863091939037195</v>
      </c>
      <c r="AA662" s="8">
        <f>('4v'!R651-Z662)^2</f>
        <v>5.582852648620719E-6</v>
      </c>
      <c r="AB662" s="9">
        <f>offs450+Ampl450*SIN(2*PI()*freq450*('4v'!Q651-reta450)+deph450*PI()/180)</f>
        <v>0.99408271070535204</v>
      </c>
      <c r="AC662" s="10">
        <f>('4v'!S651-AB662)^2</f>
        <v>4.8632641001941377E-5</v>
      </c>
      <c r="AD662" s="3"/>
      <c r="AE662" s="3"/>
      <c r="AF662" s="7">
        <f>offs451+Ampl451*SIN(2*PI()*freq451*('4v'!U650)+deph451*PI()/180)</f>
        <v>-1.8062293958643489</v>
      </c>
      <c r="AG662" s="8">
        <f>('4v'!V650-AF662)^2</f>
        <v>1.2507568812304072E-5</v>
      </c>
      <c r="AH662" s="9">
        <f>offs452+Ampl452*SIN(2*PI()*freq452*('4v'!U650-reta452)+deph452*PI()/180)</f>
        <v>0.79656136431681834</v>
      </c>
      <c r="AI662" s="10">
        <f>('4v'!W650-AH662)^2</f>
        <v>4.5122983364864492E-5</v>
      </c>
      <c r="AL662" s="76"/>
      <c r="AN662" s="76"/>
      <c r="AO662" s="80"/>
    </row>
    <row r="663" spans="1:41" x14ac:dyDescent="0.25">
      <c r="A663" s="3"/>
      <c r="B663" s="7">
        <f>offs441+Ampl441*SIN(2*PI()*freq441*('4v'!A651)+deph441*PI()/180)</f>
        <v>-1.774070251431163</v>
      </c>
      <c r="C663" s="8">
        <f>('4v'!B651-B663)^2</f>
        <v>8.3108158708456924E-6</v>
      </c>
      <c r="D663" s="9">
        <f>offs442+Ampl442*SIN(2*PI()*freq442*('4v'!A651-reta442)+deph442*PI()/180)</f>
        <v>0.80134502899814464</v>
      </c>
      <c r="E663" s="10">
        <f>('4v'!C651-D663)^2</f>
        <v>7.6859044058510167E-5</v>
      </c>
      <c r="F663" s="3"/>
      <c r="G663" s="3"/>
      <c r="H663" s="7">
        <f>offs443+Ampl443*SIN(2*PI()*freq443*('4v'!E651)+deph443*PI()/180)</f>
        <v>-1.5822246428590794</v>
      </c>
      <c r="I663" s="8">
        <f>('4v'!F651-H663)^2</f>
        <v>2.7829392964261267E-5</v>
      </c>
      <c r="J663" s="9">
        <f>offs444+Ampl444*SIN(2*PI()*freq444*('4v'!E651-reta444)+deph444*PI()/180)</f>
        <v>1.1457877893531778</v>
      </c>
      <c r="K663" s="10">
        <f>('4v'!G651-J663)^2</f>
        <v>3.1735972245190394E-3</v>
      </c>
      <c r="L663" s="3"/>
      <c r="M663" s="3"/>
      <c r="N663" s="7">
        <f>offs445+Ampl445*SIN(2*PI()*freq445*('4v'!I651)+deph445*PI()/180)</f>
        <v>1.0325007923654255</v>
      </c>
      <c r="O663" s="8">
        <f>('4v'!J651-N663)^2</f>
        <v>2.9050134133971106E-5</v>
      </c>
      <c r="P663" s="9">
        <f>offs446+Ampl446*SIN(2*PI()*freq446*('4v'!I651-reta446)+deph446*PI()/180)</f>
        <v>0.72629928421186951</v>
      </c>
      <c r="Q663" s="10">
        <f>('4v'!K651-P663)^2</f>
        <v>4.5806422453820171E-5</v>
      </c>
      <c r="R663" s="3"/>
      <c r="S663" s="3"/>
      <c r="T663" s="7">
        <f>offs447+Ampl447*SIN(2*PI()*freq447*('4v'!M651)+deph447*PI()/180)</f>
        <v>0.13506357989698747</v>
      </c>
      <c r="U663" s="8">
        <f>('4v'!N651-T663)^2</f>
        <v>2.1604293227761803E-6</v>
      </c>
      <c r="V663" s="9">
        <f>offs448+Ampl448*SIN(2*PI()*freq448*('4v'!M651-reta448)+deph448*PI()/180)</f>
        <v>0.72316767541952032</v>
      </c>
      <c r="W663" s="10">
        <f>('4v'!O651-V663)^2</f>
        <v>5.6892103337844138E-5</v>
      </c>
      <c r="X663" s="3"/>
      <c r="Y663" s="3"/>
      <c r="Z663" s="7">
        <f>offs449+Ampl449*SIN(2*PI()*freq449*('4v'!Q652)+deph449*PI()/180)</f>
        <v>1.1402816777844269</v>
      </c>
      <c r="AA663" s="8">
        <f>('4v'!R652-Z663)^2</f>
        <v>6.8670687040260393E-7</v>
      </c>
      <c r="AB663" s="9">
        <f>offs450+Ampl450*SIN(2*PI()*freq450*('4v'!Q652-reta450)+deph450*PI()/180)</f>
        <v>0.99123267703798756</v>
      </c>
      <c r="AC663" s="10">
        <f>('4v'!S652-AB663)^2</f>
        <v>3.6926003824004927E-5</v>
      </c>
      <c r="AD663" s="3"/>
      <c r="AE663" s="3"/>
      <c r="AF663" s="7">
        <f>offs451+Ampl451*SIN(2*PI()*freq451*('4v'!U651)+deph451*PI()/180)</f>
        <v>-1.8954175287757318</v>
      </c>
      <c r="AG663" s="8">
        <f>('4v'!V651-AF663)^2</f>
        <v>5.0107534218769297E-6</v>
      </c>
      <c r="AH663" s="9">
        <f>offs452+Ampl452*SIN(2*PI()*freq452*('4v'!U651-reta452)+deph452*PI()/180)</f>
        <v>0.79671210063834752</v>
      </c>
      <c r="AI663" s="10">
        <f>('4v'!W651-AH663)^2</f>
        <v>2.4158214285084463E-5</v>
      </c>
      <c r="AL663" s="76"/>
      <c r="AN663" s="76"/>
      <c r="AO663" s="80"/>
    </row>
    <row r="664" spans="1:41" x14ac:dyDescent="0.25">
      <c r="A664" s="3"/>
      <c r="B664" s="7">
        <f>offs441+Ampl441*SIN(2*PI()*freq441*('4v'!A652)+deph441*PI()/180)</f>
        <v>-1.8112952630337777</v>
      </c>
      <c r="C664" s="8">
        <f>('4v'!B652-B664)^2</f>
        <v>2.2281581074684899E-5</v>
      </c>
      <c r="D664" s="9">
        <f>offs442+Ampl442*SIN(2*PI()*freq442*('4v'!A652-reta442)+deph442*PI()/180)</f>
        <v>0.81189552936107379</v>
      </c>
      <c r="E664" s="10">
        <f>('4v'!C652-D664)^2</f>
        <v>9.1237444143071395E-5</v>
      </c>
      <c r="F664" s="3"/>
      <c r="G664" s="3"/>
      <c r="H664" s="7">
        <f>offs443+Ampl443*SIN(2*PI()*freq443*('4v'!E652)+deph443*PI()/180)</f>
        <v>-1.5194165341447932</v>
      </c>
      <c r="I664" s="8">
        <f>('4v'!F652-H664)^2</f>
        <v>1.3179556242651535E-5</v>
      </c>
      <c r="J664" s="9">
        <f>offs444+Ampl444*SIN(2*PI()*freq444*('4v'!E652-reta444)+deph444*PI()/180)</f>
        <v>1.1475362444034096</v>
      </c>
      <c r="K664" s="10">
        <f>('4v'!G652-J664)^2</f>
        <v>4.3989795429956018E-4</v>
      </c>
      <c r="L664" s="3"/>
      <c r="M664" s="3"/>
      <c r="N664" s="7">
        <f>offs445+Ampl445*SIN(2*PI()*freq445*('4v'!I652)+deph445*PI()/180)</f>
        <v>1.0157524673842575</v>
      </c>
      <c r="O664" s="8">
        <f>('4v'!J652-N664)^2</f>
        <v>4.2741863309480291E-7</v>
      </c>
      <c r="P664" s="9">
        <f>offs446+Ampl446*SIN(2*PI()*freq446*('4v'!I652-reta446)+deph446*PI()/180)</f>
        <v>0.72464768789210177</v>
      </c>
      <c r="Q664" s="10">
        <f>('4v'!K652-P664)^2</f>
        <v>8.1409077252137365E-5</v>
      </c>
      <c r="R664" s="3"/>
      <c r="S664" s="3"/>
      <c r="T664" s="7">
        <f>offs447+Ampl447*SIN(2*PI()*freq447*('4v'!M652)+deph447*PI()/180)</f>
        <v>0.10511736195672294</v>
      </c>
      <c r="U664" s="8">
        <f>('4v'!N652-T664)^2</f>
        <v>1.2828462844176196E-6</v>
      </c>
      <c r="V664" s="9">
        <f>offs448+Ampl448*SIN(2*PI()*freq448*('4v'!M652-reta448)+deph448*PI()/180)</f>
        <v>0.72217641529115972</v>
      </c>
      <c r="W664" s="10">
        <f>('4v'!O652-V664)^2</f>
        <v>7.2327460700392048E-5</v>
      </c>
      <c r="X664" s="3"/>
      <c r="Y664" s="3"/>
      <c r="Z664" s="7">
        <f>offs449+Ampl449*SIN(2*PI()*freq449*('4v'!Q653)+deph449*PI()/180)</f>
        <v>1.1911698557711303</v>
      </c>
      <c r="AA664" s="8">
        <f>('4v'!R653-Z664)^2</f>
        <v>8.7582602435791039E-7</v>
      </c>
      <c r="AB664" s="9">
        <f>offs450+Ampl450*SIN(2*PI()*freq450*('4v'!Q653-reta450)+deph450*PI()/180)</f>
        <v>0.98818000230924297</v>
      </c>
      <c r="AC664" s="10">
        <f>('4v'!S653-AB664)^2</f>
        <v>2.477055198620933E-5</v>
      </c>
      <c r="AD664" s="3"/>
      <c r="AE664" s="3"/>
      <c r="AF664" s="7">
        <f>offs451+Ampl451*SIN(2*PI()*freq451*('4v'!U652)+deph451*PI()/180)</f>
        <v>-1.9789229369598245</v>
      </c>
      <c r="AG664" s="8">
        <f>('4v'!V652-AF664)^2</f>
        <v>5.8532145544246983E-7</v>
      </c>
      <c r="AH664" s="9">
        <f>offs452+Ampl452*SIN(2*PI()*freq452*('4v'!U652-reta452)+deph452*PI()/180)</f>
        <v>0.79721672590937487</v>
      </c>
      <c r="AI664" s="10">
        <f>('4v'!W652-AH664)^2</f>
        <v>2.9373428932749533E-5</v>
      </c>
      <c r="AL664" s="76"/>
      <c r="AN664" s="76"/>
      <c r="AO664" s="80"/>
    </row>
    <row r="665" spans="1:41" x14ac:dyDescent="0.25">
      <c r="A665" s="3"/>
      <c r="B665" s="7">
        <f>offs441+Ampl441*SIN(2*PI()*freq441*('4v'!A653)+deph441*PI()/180)</f>
        <v>-1.8476709433151948</v>
      </c>
      <c r="C665" s="8">
        <f>('4v'!B653-B665)^2</f>
        <v>2.9746734321067656E-5</v>
      </c>
      <c r="D665" s="9">
        <f>offs442+Ampl442*SIN(2*PI()*freq442*('4v'!A653-reta442)+deph442*PI()/180)</f>
        <v>0.82248874566851038</v>
      </c>
      <c r="E665" s="10">
        <f>('4v'!C653-D665)^2</f>
        <v>3.3094324882690054E-4</v>
      </c>
      <c r="F665" s="3"/>
      <c r="G665" s="3"/>
      <c r="H665" s="7">
        <f>offs443+Ampl443*SIN(2*PI()*freq443*('4v'!E653)+deph443*PI()/180)</f>
        <v>-1.4551123424073042</v>
      </c>
      <c r="I665" s="8">
        <f>('4v'!F653-H665)^2</f>
        <v>2.335571269632405E-6</v>
      </c>
      <c r="J665" s="9">
        <f>offs444+Ampl444*SIN(2*PI()*freq444*('4v'!E653-reta444)+deph444*PI()/180)</f>
        <v>1.1489027993269916</v>
      </c>
      <c r="K665" s="10">
        <f>('4v'!G653-J665)^2</f>
        <v>8.2702474152179829E-3</v>
      </c>
      <c r="L665" s="3"/>
      <c r="M665" s="3"/>
      <c r="N665" s="7">
        <f>offs445+Ampl445*SIN(2*PI()*freq445*('4v'!I653)+deph445*PI()/180)</f>
        <v>0.99877187681198554</v>
      </c>
      <c r="O665" s="8">
        <f>('4v'!J653-N665)^2</f>
        <v>4.0375404213477111E-6</v>
      </c>
      <c r="P665" s="9">
        <f>offs446+Ampl446*SIN(2*PI()*freq446*('4v'!I653-reta446)+deph446*PI()/180)</f>
        <v>0.72302174848552392</v>
      </c>
      <c r="Q665" s="10">
        <f>('4v'!K653-P665)^2</f>
        <v>8.7420414691731881E-5</v>
      </c>
      <c r="R665" s="3"/>
      <c r="S665" s="3"/>
      <c r="T665" s="7">
        <f>offs447+Ampl447*SIN(2*PI()*freq447*('4v'!M653)+deph447*PI()/180)</f>
        <v>7.5032818168432547E-2</v>
      </c>
      <c r="U665" s="8">
        <f>('4v'!N653-T665)^2</f>
        <v>3.6875207183847036E-6</v>
      </c>
      <c r="V665" s="9">
        <f>offs448+Ampl448*SIN(2*PI()*freq448*('4v'!M653-reta448)+deph448*PI()/180)</f>
        <v>0.72122571881675968</v>
      </c>
      <c r="W665" s="10">
        <f>('4v'!O653-V665)^2</f>
        <v>5.7060783023537176E-5</v>
      </c>
      <c r="X665" s="3"/>
      <c r="Y665" s="3"/>
      <c r="Z665" s="7">
        <f>offs449+Ampl449*SIN(2*PI()*freq449*('4v'!Q654)+deph449*PI()/180)</f>
        <v>1.2388753034793825</v>
      </c>
      <c r="AA665" s="8">
        <f>('4v'!R654-Z665)^2</f>
        <v>3.1198279812785391E-6</v>
      </c>
      <c r="AB665" s="9">
        <f>offs450+Ampl450*SIN(2*PI()*freq450*('4v'!Q654-reta450)+deph450*PI()/180)</f>
        <v>0.98493059079085643</v>
      </c>
      <c r="AC665" s="10">
        <f>('4v'!S654-AB665)^2</f>
        <v>1.3546748569737493E-5</v>
      </c>
      <c r="AD665" s="3"/>
      <c r="AE665" s="3"/>
      <c r="AF665" s="7">
        <f>offs451+Ampl451*SIN(2*PI()*freq451*('4v'!U653)+deph451*PI()/180)</f>
        <v>-2.0564160627205168</v>
      </c>
      <c r="AG665" s="8">
        <f>('4v'!V653-AF665)^2</f>
        <v>3.1031887458971321E-7</v>
      </c>
      <c r="AH665" s="9">
        <f>offs452+Ampl452*SIN(2*PI()*freq452*('4v'!U653-reta452)+deph452*PI()/180)</f>
        <v>0.79807324860449691</v>
      </c>
      <c r="AI665" s="10">
        <f>('4v'!W653-AH665)^2</f>
        <v>1.8690478496284864E-5</v>
      </c>
      <c r="AL665" s="76"/>
      <c r="AN665" s="76"/>
      <c r="AO665" s="80"/>
    </row>
    <row r="666" spans="1:41" x14ac:dyDescent="0.25">
      <c r="A666" s="3"/>
      <c r="B666" s="7">
        <f>offs441+Ampl441*SIN(2*PI()*freq441*('4v'!A654)+deph441*PI()/180)</f>
        <v>-1.8831743166160937</v>
      </c>
      <c r="C666" s="8">
        <f>('4v'!B654-B666)^2</f>
        <v>2.6081279283495662E-5</v>
      </c>
      <c r="D666" s="9">
        <f>offs442+Ampl442*SIN(2*PI()*freq442*('4v'!A654-reta442)+deph442*PI()/180)</f>
        <v>0.83311798701798623</v>
      </c>
      <c r="E666" s="10">
        <f>('4v'!C654-D666)^2</f>
        <v>5.2724366305936115E-4</v>
      </c>
      <c r="F666" s="3"/>
      <c r="G666" s="3"/>
      <c r="H666" s="7">
        <f>offs443+Ampl443*SIN(2*PI()*freq443*('4v'!E654)+deph443*PI()/180)</f>
        <v>-1.3894034474217194</v>
      </c>
      <c r="I666" s="8">
        <f>('4v'!F654-H666)^2</f>
        <v>1.259214836071371E-6</v>
      </c>
      <c r="J666" s="9">
        <f>offs444+Ampl444*SIN(2*PI()*freq444*('4v'!E654-reta444)+deph444*PI()/180)</f>
        <v>1.149885512174601</v>
      </c>
      <c r="K666" s="10">
        <f>('4v'!G654-J666)^2</f>
        <v>3.4466513177423266E-3</v>
      </c>
      <c r="L666" s="3"/>
      <c r="M666" s="3"/>
      <c r="N666" s="7">
        <f>offs445+Ampl445*SIN(2*PI()*freq445*('4v'!I654)+deph445*PI()/180)</f>
        <v>0.98156170208070725</v>
      </c>
      <c r="O666" s="8">
        <f>('4v'!J654-N666)^2</f>
        <v>1.2920702853233537E-5</v>
      </c>
      <c r="P666" s="9">
        <f>offs446+Ampl446*SIN(2*PI()*freq446*('4v'!I654-reta446)+deph446*PI()/180)</f>
        <v>0.72142172274681671</v>
      </c>
      <c r="Q666" s="10">
        <f>('4v'!K654-P666)^2</f>
        <v>1.3586496436650183E-4</v>
      </c>
      <c r="R666" s="3"/>
      <c r="S666" s="3"/>
      <c r="T666" s="7">
        <f>offs447+Ampl447*SIN(2*PI()*freq447*('4v'!M654)+deph447*PI()/180)</f>
        <v>4.4817371443130471E-2</v>
      </c>
      <c r="U666" s="8">
        <f>('4v'!N654-T666)^2</f>
        <v>1.1393031451392826E-6</v>
      </c>
      <c r="V666" s="9">
        <f>offs448+Ampl448*SIN(2*PI()*freq448*('4v'!M654-reta448)+deph448*PI()/180)</f>
        <v>0.72031582041213338</v>
      </c>
      <c r="W666" s="10">
        <f>('4v'!O654-V666)^2</f>
        <v>7.3909791612687144E-5</v>
      </c>
      <c r="X666" s="3"/>
      <c r="Y666" s="3"/>
      <c r="Z666" s="7">
        <f>offs449+Ampl449*SIN(2*PI()*freq449*('4v'!Q655)+deph449*PI()/180)</f>
        <v>1.2833057523408964</v>
      </c>
      <c r="AA666" s="8">
        <f>('4v'!R655-Z666)^2</f>
        <v>1.6249935306210246E-6</v>
      </c>
      <c r="AB666" s="9">
        <f>offs450+Ampl450*SIN(2*PI()*freq450*('4v'!Q655-reta450)+deph450*PI()/180)</f>
        <v>0.98149072726921971</v>
      </c>
      <c r="AC666" s="10">
        <f>('4v'!S655-AB666)^2</f>
        <v>4.8124393317182809E-6</v>
      </c>
      <c r="AD666" s="3"/>
      <c r="AE666" s="3"/>
      <c r="AF666" s="7">
        <f>offs451+Ampl451*SIN(2*PI()*freq451*('4v'!U654)+deph451*PI()/180)</f>
        <v>-2.1275910760936725</v>
      </c>
      <c r="AG666" s="8">
        <f>('4v'!V654-AF666)^2</f>
        <v>2.8507473774784425E-7</v>
      </c>
      <c r="AH666" s="9">
        <f>offs452+Ampl452*SIN(2*PI()*freq452*('4v'!U654-reta452)+deph452*PI()/180)</f>
        <v>0.79927828841994408</v>
      </c>
      <c r="AI666" s="10">
        <f>('4v'!W654-AH666)^2</f>
        <v>1.2782687285785906E-5</v>
      </c>
      <c r="AL666" s="76"/>
      <c r="AN666" s="76"/>
      <c r="AO666" s="80"/>
    </row>
    <row r="667" spans="1:41" x14ac:dyDescent="0.25">
      <c r="A667" s="3"/>
      <c r="B667" s="7">
        <f>offs441+Ampl441*SIN(2*PI()*freq441*('4v'!A655)+deph441*PI()/180)</f>
        <v>-1.9177829582449397</v>
      </c>
      <c r="C667" s="8">
        <f>('4v'!B655-B667)^2</f>
        <v>1.3700671066103608E-5</v>
      </c>
      <c r="D667" s="9">
        <f>offs442+Ampl442*SIN(2*PI()*freq442*('4v'!A655-reta442)+deph442*PI()/180)</f>
        <v>0.84377653975284372</v>
      </c>
      <c r="E667" s="10">
        <f>('4v'!C655-D667)^2</f>
        <v>1.9850104115721012E-4</v>
      </c>
      <c r="F667" s="3"/>
      <c r="G667" s="3"/>
      <c r="H667" s="7">
        <f>offs443+Ampl443*SIN(2*PI()*freq443*('4v'!E655)+deph443*PI()/180)</f>
        <v>-1.3223832251233281</v>
      </c>
      <c r="I667" s="8">
        <f>('4v'!F655-H667)^2</f>
        <v>1.9487149169469554E-5</v>
      </c>
      <c r="J667" s="9">
        <f>offs444+Ampl444*SIN(2*PI()*freq444*('4v'!E655-reta444)+deph444*PI()/180)</f>
        <v>1.1504829864575083</v>
      </c>
      <c r="K667" s="10">
        <f>('4v'!G655-J667)^2</f>
        <v>1.8880577463489066E-3</v>
      </c>
      <c r="L667" s="3"/>
      <c r="M667" s="3"/>
      <c r="N667" s="7">
        <f>offs445+Ampl445*SIN(2*PI()*freq445*('4v'!I655)+deph445*PI()/180)</f>
        <v>0.96412466087651905</v>
      </c>
      <c r="O667" s="8">
        <f>('4v'!J655-N667)^2</f>
        <v>1.1926310848471691E-5</v>
      </c>
      <c r="P667" s="9">
        <f>offs446+Ampl446*SIN(2*PI()*freq446*('4v'!I655-reta446)+deph446*PI()/180)</f>
        <v>0.71984786333859241</v>
      </c>
      <c r="Q667" s="10">
        <f>('4v'!K655-P667)^2</f>
        <v>1.448502113993006E-4</v>
      </c>
      <c r="R667" s="3"/>
      <c r="S667" s="3"/>
      <c r="T667" s="7">
        <f>offs447+Ampl447*SIN(2*PI()*freq447*('4v'!M655)+deph447*PI()/180)</f>
        <v>1.4478476990174294E-2</v>
      </c>
      <c r="U667" s="8">
        <f>('4v'!N655-T667)^2</f>
        <v>3.9144107702889332E-6</v>
      </c>
      <c r="V667" s="9">
        <f>offs448+Ampl448*SIN(2*PI()*freq448*('4v'!M655-reta448)+deph448*PI()/180)</f>
        <v>0.71944694443340296</v>
      </c>
      <c r="W667" s="10">
        <f>('4v'!O655-V667)^2</f>
        <v>5.9725143764468871E-5</v>
      </c>
      <c r="X667" s="3"/>
      <c r="Y667" s="3"/>
      <c r="Z667" s="7">
        <f>offs449+Ampl449*SIN(2*PI()*freq449*('4v'!Q656)+deph449*PI()/180)</f>
        <v>1.3243752680630145</v>
      </c>
      <c r="AA667" s="8">
        <f>('4v'!R656-Z667)^2</f>
        <v>1.7642960472241545E-6</v>
      </c>
      <c r="AB667" s="9">
        <f>offs450+Ampl450*SIN(2*PI()*freq450*('4v'!Q656-reta450)+deph450*PI()/180)</f>
        <v>0.97786706488978048</v>
      </c>
      <c r="AC667" s="10">
        <f>('4v'!S656-AB667)^2</f>
        <v>2.7359687892107513E-7</v>
      </c>
      <c r="AD667" s="3"/>
      <c r="AE667" s="3"/>
      <c r="AF667" s="7">
        <f>offs451+Ampl451*SIN(2*PI()*freq451*('4v'!U655)+deph451*PI()/180)</f>
        <v>-2.1921670818182819</v>
      </c>
      <c r="AG667" s="8">
        <f>('4v'!V655-AF667)^2</f>
        <v>1.688537520666195E-7</v>
      </c>
      <c r="AH667" s="9">
        <f>offs452+Ampl452*SIN(2*PI()*freq452*('4v'!U655-reta452)+deph452*PI()/180)</f>
        <v>0.80082708961409521</v>
      </c>
      <c r="AI667" s="10">
        <f>('4v'!W655-AH667)^2</f>
        <v>1.0055809340622313E-5</v>
      </c>
      <c r="AL667" s="76"/>
      <c r="AN667" s="76"/>
      <c r="AO667" s="80"/>
    </row>
    <row r="668" spans="1:41" x14ac:dyDescent="0.25">
      <c r="A668" s="3"/>
      <c r="B668" s="7">
        <f>offs441+Ampl441*SIN(2*PI()*freq441*('4v'!A656)+deph441*PI()/180)</f>
        <v>-1.9514750086418986</v>
      </c>
      <c r="C668" s="8">
        <f>('4v'!B656-B668)^2</f>
        <v>1.0320100725875602E-5</v>
      </c>
      <c r="D668" s="9">
        <f>offs442+Ampl442*SIN(2*PI()*freq442*('4v'!A656-reta442)+deph442*PI()/180)</f>
        <v>0.85445767170272691</v>
      </c>
      <c r="E668" s="10">
        <f>('4v'!C656-D668)^2</f>
        <v>1.0796295682440996E-5</v>
      </c>
      <c r="F668" s="3"/>
      <c r="G668" s="3"/>
      <c r="H668" s="7">
        <f>offs443+Ampl443*SIN(2*PI()*freq443*('4v'!E656)+deph443*PI()/180)</f>
        <v>-1.2541469149152853</v>
      </c>
      <c r="I668" s="8">
        <f>('4v'!F656-H668)^2</f>
        <v>6.6792004543495498E-6</v>
      </c>
      <c r="J668" s="9">
        <f>offs444+Ampl444*SIN(2*PI()*freq444*('4v'!E656-reta444)+deph444*PI()/180)</f>
        <v>1.1506943731320645</v>
      </c>
      <c r="K668" s="10">
        <f>('4v'!G656-J668)^2</f>
        <v>5.0419760319931105E-3</v>
      </c>
      <c r="L668" s="3"/>
      <c r="M668" s="3"/>
      <c r="N668" s="7">
        <f>offs445+Ampl445*SIN(2*PI()*freq445*('4v'!I656)+deph445*PI()/180)</f>
        <v>0.94646350671036372</v>
      </c>
      <c r="O668" s="8">
        <f>('4v'!J656-N668)^2</f>
        <v>1.2506714057876745E-5</v>
      </c>
      <c r="P668" s="9">
        <f>offs446+Ampl446*SIN(2*PI()*freq446*('4v'!I656-reta446)+deph446*PI()/180)</f>
        <v>0.71830041879149642</v>
      </c>
      <c r="Q668" s="10">
        <f>('4v'!K656-P668)^2</f>
        <v>1.5477994385346919E-4</v>
      </c>
      <c r="R668" s="3"/>
      <c r="S668" s="3"/>
      <c r="T668" s="7">
        <f>offs447+Ampl447*SIN(2*PI()*freq447*('4v'!M656)+deph447*PI()/180)</f>
        <v>-1.597637952220099E-2</v>
      </c>
      <c r="U668" s="8">
        <f>('4v'!N656-T668)^2</f>
        <v>7.6930260273755714E-6</v>
      </c>
      <c r="V668" s="9">
        <f>offs448+Ampl448*SIN(2*PI()*freq448*('4v'!M656-reta448)+deph448*PI()/180)</f>
        <v>0.71861930512167982</v>
      </c>
      <c r="W668" s="10">
        <f>('4v'!O656-V668)^2</f>
        <v>7.8387917307656192E-5</v>
      </c>
      <c r="X668" s="3"/>
      <c r="Y668" s="3"/>
      <c r="Z668" s="7">
        <f>offs449+Ampl449*SIN(2*PI()*freq449*('4v'!Q657)+deph449*PI()/180)</f>
        <v>1.3620044168368513</v>
      </c>
      <c r="AA668" s="8">
        <f>('4v'!R657-Z668)^2</f>
        <v>1.0937638014200926E-8</v>
      </c>
      <c r="AB668" s="9">
        <f>offs450+Ampl450*SIN(2*PI()*freq450*('4v'!Q657-reta450)+deph450*PI()/180)</f>
        <v>0.9740666122889895</v>
      </c>
      <c r="AC668" s="10">
        <f>('4v'!S657-AB668)^2</f>
        <v>3.9641163444659842E-7</v>
      </c>
      <c r="AD668" s="3"/>
      <c r="AE668" s="3"/>
      <c r="AF668" s="7">
        <f>offs451+Ampl451*SIN(2*PI()*freq451*('4v'!U656)+deph451*PI()/180)</f>
        <v>-2.2498892279017131</v>
      </c>
      <c r="AG668" s="8">
        <f>('4v'!V656-AF668)^2</f>
        <v>1.6455042561432895E-6</v>
      </c>
      <c r="AH668" s="9">
        <f>offs452+Ampl452*SIN(2*PI()*freq452*('4v'!U656-reta452)+deph452*PI()/180)</f>
        <v>0.80271353977621684</v>
      </c>
      <c r="AI668" s="10">
        <f>('4v'!W656-AH668)^2</f>
        <v>9.6381672221124472E-6</v>
      </c>
      <c r="AL668" s="76"/>
      <c r="AN668" s="76"/>
      <c r="AO668" s="80"/>
    </row>
    <row r="669" spans="1:41" x14ac:dyDescent="0.25">
      <c r="A669" s="3"/>
      <c r="B669" s="7">
        <f>offs441+Ampl441*SIN(2*PI()*freq441*('4v'!A657)+deph441*PI()/180)</f>
        <v>-1.984229187185806</v>
      </c>
      <c r="C669" s="8">
        <f>('4v'!B657-B669)^2</f>
        <v>2.9183326711391647E-6</v>
      </c>
      <c r="D669" s="9">
        <f>offs442+Ampl442*SIN(2*PI()*freq442*('4v'!A657-reta442)+deph442*PI()/180)</f>
        <v>0.86515463643576362</v>
      </c>
      <c r="E669" s="10">
        <f>('4v'!C657-D669)^2</f>
        <v>3.8071817673225226E-5</v>
      </c>
      <c r="F669" s="3"/>
      <c r="G669" s="3"/>
      <c r="H669" s="7">
        <f>offs443+Ampl443*SIN(2*PI()*freq443*('4v'!E657)+deph443*PI()/180)</f>
        <v>-1.1847914843282044</v>
      </c>
      <c r="I669" s="8">
        <f>('4v'!F657-H669)^2</f>
        <v>3.0190456939749148E-5</v>
      </c>
      <c r="J669" s="9">
        <f>offs444+Ampl444*SIN(2*PI()*freq444*('4v'!E657-reta444)+deph444*PI()/180)</f>
        <v>1.1505193718062381</v>
      </c>
      <c r="K669" s="10">
        <f>('4v'!G657-J669)^2</f>
        <v>3.275184857775832E-4</v>
      </c>
      <c r="L669" s="3"/>
      <c r="M669" s="3"/>
      <c r="N669" s="7">
        <f>offs445+Ampl445*SIN(2*PI()*freq445*('4v'!I657)+deph445*PI()/180)</f>
        <v>0.92858102848321966</v>
      </c>
      <c r="O669" s="8">
        <f>('4v'!J657-N669)^2</f>
        <v>1.4751986740293515E-5</v>
      </c>
      <c r="P669" s="9">
        <f>offs446+Ampl446*SIN(2*PI()*freq446*('4v'!I657-reta446)+deph446*PI()/180)</f>
        <v>0.71677963346496121</v>
      </c>
      <c r="Q669" s="10">
        <f>('4v'!K657-P669)^2</f>
        <v>1.657242593037055E-4</v>
      </c>
      <c r="R669" s="3"/>
      <c r="S669" s="3"/>
      <c r="T669" s="7">
        <f>offs447+Ampl447*SIN(2*PI()*freq447*('4v'!M657)+deph447*PI()/180)</f>
        <v>-4.6539683813856925E-2</v>
      </c>
      <c r="U669" s="8">
        <f>('4v'!N657-T669)^2</f>
        <v>1.1973857314507465E-5</v>
      </c>
      <c r="V669" s="9">
        <f>offs448+Ampl448*SIN(2*PI()*freq448*('4v'!M657-reta448)+deph448*PI()/180)</f>
        <v>0.71783310655023791</v>
      </c>
      <c r="W669" s="10">
        <f>('4v'!O657-V669)^2</f>
        <v>6.508450058809981E-5</v>
      </c>
      <c r="X669" s="3"/>
      <c r="Y669" s="3"/>
      <c r="Z669" s="7">
        <f>offs449+Ampl449*SIN(2*PI()*freq449*('4v'!Q658)+deph449*PI()/180)</f>
        <v>1.3961204189726681</v>
      </c>
      <c r="AA669" s="8">
        <f>('4v'!R658-Z669)^2</f>
        <v>6.5354123536964057E-7</v>
      </c>
      <c r="AB669" s="9">
        <f>offs450+Ampl450*SIN(2*PI()*freq450*('4v'!Q658-reta450)+deph450*PI()/180)</f>
        <v>0.97009672003868175</v>
      </c>
      <c r="AC669" s="10">
        <f>('4v'!S658-AB669)^2</f>
        <v>3.2003916216604257E-7</v>
      </c>
      <c r="AD669" s="3"/>
      <c r="AE669" s="3"/>
      <c r="AF669" s="7">
        <f>offs451+Ampl451*SIN(2*PI()*freq451*('4v'!U657)+deph451*PI()/180)</f>
        <v>-2.3005297114041197</v>
      </c>
      <c r="AG669" s="8">
        <f>('4v'!V657-AF669)^2</f>
        <v>2.0257504271634244E-6</v>
      </c>
      <c r="AH669" s="9">
        <f>offs452+Ampl452*SIN(2*PI()*freq452*('4v'!U657-reta452)+deph452*PI()/180)</f>
        <v>0.80493019394935617</v>
      </c>
      <c r="AI669" s="10">
        <f>('4v'!W657-AH669)^2</f>
        <v>1.9999445263955657E-6</v>
      </c>
      <c r="AL669" s="76"/>
      <c r="AN669" s="76"/>
      <c r="AO669" s="80"/>
    </row>
    <row r="670" spans="1:41" x14ac:dyDescent="0.25">
      <c r="A670" s="3"/>
      <c r="B670" s="7">
        <f>offs441+Ampl441*SIN(2*PI()*freq441*('4v'!A658)+deph441*PI()/180)</f>
        <v>-2.016024805635459</v>
      </c>
      <c r="C670" s="8">
        <f>('4v'!B658-B670)^2</f>
        <v>1.3518581853350779E-6</v>
      </c>
      <c r="D670" s="9">
        <f>offs442+Ampl442*SIN(2*PI()*freq442*('4v'!A658-reta442)+deph442*PI()/180)</f>
        <v>0.87586067751975583</v>
      </c>
      <c r="E670" s="10">
        <f>('4v'!C658-D670)^2</f>
        <v>6.0953573542000151E-4</v>
      </c>
      <c r="F670" s="3"/>
      <c r="G670" s="3"/>
      <c r="H670" s="7">
        <f>offs443+Ampl443*SIN(2*PI()*freq443*('4v'!E658)+deph443*PI()/180)</f>
        <v>-1.1144154912239981</v>
      </c>
      <c r="I670" s="8">
        <f>('4v'!F658-H670)^2</f>
        <v>1.2096422954208267E-5</v>
      </c>
      <c r="J670" s="9">
        <f>offs444+Ampl444*SIN(2*PI()*freq444*('4v'!E658-reta444)+deph444*PI()/180)</f>
        <v>1.1499582311664891</v>
      </c>
      <c r="K670" s="10">
        <f>('4v'!G658-J670)^2</f>
        <v>8.6075748892242292E-4</v>
      </c>
      <c r="L670" s="3"/>
      <c r="M670" s="3"/>
      <c r="N670" s="7">
        <f>offs445+Ampl445*SIN(2*PI()*freq445*('4v'!I658)+deph445*PI()/180)</f>
        <v>0.91048005004569754</v>
      </c>
      <c r="O670" s="8">
        <f>('4v'!J658-N670)^2</f>
        <v>1.904179001728033E-5</v>
      </c>
      <c r="P670" s="9">
        <f>offs446+Ampl446*SIN(2*PI()*freq446*('4v'!I658-reta446)+deph446*PI()/180)</f>
        <v>0.71528574750861917</v>
      </c>
      <c r="Q670" s="10">
        <f>('4v'!K658-P670)^2</f>
        <v>1.7775922293623766E-4</v>
      </c>
      <c r="R670" s="3"/>
      <c r="S670" s="3"/>
      <c r="T670" s="7">
        <f>offs447+Ampl447*SIN(2*PI()*freq447*('4v'!M658)+deph447*PI()/180)</f>
        <v>-7.7203894846787857E-2</v>
      </c>
      <c r="U670" s="8">
        <f>('4v'!N658-T670)^2</f>
        <v>4.3806287113695E-6</v>
      </c>
      <c r="V670" s="9">
        <f>offs448+Ampl448*SIN(2*PI()*freq448*('4v'!M658-reta448)+deph448*PI()/180)</f>
        <v>0.71708854257419552</v>
      </c>
      <c r="W670" s="10">
        <f>('4v'!O658-V670)^2</f>
        <v>5.3625341486213136E-5</v>
      </c>
      <c r="X670" s="3"/>
      <c r="Y670" s="3"/>
      <c r="Z670" s="7">
        <f>offs449+Ampl449*SIN(2*PI()*freq449*('4v'!Q659)+deph449*PI()/180)</f>
        <v>1.4266572896652905</v>
      </c>
      <c r="AA670" s="8">
        <f>('4v'!R659-Z670)^2</f>
        <v>9.0801203111520304E-9</v>
      </c>
      <c r="AB670" s="9">
        <f>offs450+Ampl450*SIN(2*PI()*freq450*('4v'!Q659-reta450)+deph450*PI()/180)</f>
        <v>0.9659650664291114</v>
      </c>
      <c r="AC670" s="10">
        <f>('4v'!S659-AB670)^2</f>
        <v>1.1564517620860659E-7</v>
      </c>
      <c r="AD670" s="3"/>
      <c r="AE670" s="3"/>
      <c r="AF670" s="7">
        <f>offs451+Ampl451*SIN(2*PI()*freq451*('4v'!U658)+deph451*PI()/180)</f>
        <v>-2.3438886774725534</v>
      </c>
      <c r="AG670" s="8">
        <f>('4v'!V658-AF670)^2</f>
        <v>8.4580665352199264E-7</v>
      </c>
      <c r="AH670" s="9">
        <f>offs452+Ampl452*SIN(2*PI()*freq452*('4v'!U658-reta452)+deph452*PI()/180)</f>
        <v>0.80746830401218483</v>
      </c>
      <c r="AI670" s="10">
        <f>('4v'!W658-AH670)^2</f>
        <v>3.9972165331384138E-6</v>
      </c>
      <c r="AL670" s="76"/>
      <c r="AN670" s="76"/>
      <c r="AO670" s="80"/>
    </row>
    <row r="671" spans="1:41" x14ac:dyDescent="0.25">
      <c r="A671" s="3"/>
      <c r="B671" s="7">
        <f>offs441+Ampl441*SIN(2*PI()*freq441*('4v'!A659)+deph441*PI()/180)</f>
        <v>-2.0468417811967563</v>
      </c>
      <c r="C671" s="8">
        <f>('4v'!B659-B671)^2</f>
        <v>1.2772131979482324E-7</v>
      </c>
      <c r="D671" s="9">
        <f>offs442+Ampl442*SIN(2*PI()*freq442*('4v'!A659-reta442)+deph442*PI()/180)</f>
        <v>0.88656903278968791</v>
      </c>
      <c r="E671" s="10">
        <f>('4v'!C659-D671)^2</f>
        <v>7.6091196614192619E-4</v>
      </c>
      <c r="F671" s="3"/>
      <c r="G671" s="3"/>
      <c r="H671" s="7">
        <f>offs443+Ampl443*SIN(2*PI()*freq443*('4v'!E659)+deph443*PI()/180)</f>
        <v>-1.0431189437397608</v>
      </c>
      <c r="I671" s="8">
        <f>('4v'!F659-H671)^2</f>
        <v>6.2197553770923947E-6</v>
      </c>
      <c r="J671" s="9">
        <f>offs444+Ampl444*SIN(2*PI()*freq444*('4v'!E659-reta444)+deph444*PI()/180)</f>
        <v>1.1490117486243716</v>
      </c>
      <c r="K671" s="10">
        <f>('4v'!G659-J671)^2</f>
        <v>2.7600012126981568E-4</v>
      </c>
      <c r="L671" s="3"/>
      <c r="M671" s="3"/>
      <c r="N671" s="7">
        <f>offs445+Ampl445*SIN(2*PI()*freq445*('4v'!I659)+deph445*PI()/180)</f>
        <v>0.89216342975212726</v>
      </c>
      <c r="O671" s="8">
        <f>('4v'!J659-N671)^2</f>
        <v>9.9165804447324428E-6</v>
      </c>
      <c r="P671" s="9">
        <f>offs446+Ampl446*SIN(2*PI()*freq446*('4v'!I659-reta446)+deph446*PI()/180)</f>
        <v>0.71381899682438077</v>
      </c>
      <c r="Q671" s="10">
        <f>('4v'!K659-P671)^2</f>
        <v>1.9096494961228183E-4</v>
      </c>
      <c r="R671" s="3"/>
      <c r="S671" s="3"/>
      <c r="T671" s="7">
        <f>offs447+Ampl447*SIN(2*PI()*freq447*('4v'!M659)+deph447*PI()/180)</f>
        <v>-0.10796144668576013</v>
      </c>
      <c r="U671" s="8">
        <f>('4v'!N659-T671)^2</f>
        <v>3.9982012736500315E-7</v>
      </c>
      <c r="V671" s="9">
        <f>offs448+Ampl448*SIN(2*PI()*freq448*('4v'!M659-reta448)+deph448*PI()/180)</f>
        <v>0.71638579678271552</v>
      </c>
      <c r="W671" s="10">
        <f>('4v'!O659-V671)^2</f>
        <v>4.3826873038040682E-5</v>
      </c>
      <c r="X671" s="3"/>
      <c r="Y671" s="3"/>
      <c r="Z671" s="7">
        <f>offs449+Ampl449*SIN(2*PI()*freq449*('4v'!Q660)+deph449*PI()/180)</f>
        <v>1.4535559666173483</v>
      </c>
      <c r="AA671" s="8">
        <f>('4v'!R660-Z671)^2</f>
        <v>1.2644898583695943E-5</v>
      </c>
      <c r="AB671" s="9">
        <f>offs450+Ampl450*SIN(2*PI()*freq450*('4v'!Q660-reta450)+deph450*PI()/180)</f>
        <v>0.96167964261813355</v>
      </c>
      <c r="AC671" s="10">
        <f>('4v'!S660-AB671)^2</f>
        <v>3.6620280699369801E-6</v>
      </c>
      <c r="AD671" s="3"/>
      <c r="AE671" s="3"/>
      <c r="AF671" s="7">
        <f>offs451+Ampl451*SIN(2*PI()*freq451*('4v'!U659)+deph451*PI()/180)</f>
        <v>-2.3797950080767682</v>
      </c>
      <c r="AG671" s="8">
        <f>('4v'!V659-AF671)^2</f>
        <v>2.7889269764717754E-6</v>
      </c>
      <c r="AH671" s="9">
        <f>offs452+Ampl452*SIN(2*PI()*freq452*('4v'!U659-reta452)+deph452*PI()/180)</f>
        <v>0.81031785320383698</v>
      </c>
      <c r="AI671" s="10">
        <f>('4v'!W659-AH671)^2</f>
        <v>8.3859657781730565E-6</v>
      </c>
      <c r="AL671" s="76"/>
      <c r="AN671" s="76"/>
      <c r="AO671" s="80"/>
    </row>
    <row r="672" spans="1:41" x14ac:dyDescent="0.25">
      <c r="A672" s="3"/>
      <c r="B672" s="7">
        <f>offs441+Ampl441*SIN(2*PI()*freq441*('4v'!A660)+deph441*PI()/180)</f>
        <v>-2.0766606492074211</v>
      </c>
      <c r="C672" s="8">
        <f>('4v'!B660-B672)^2</f>
        <v>2.2902438336491106E-5</v>
      </c>
      <c r="D672" s="9">
        <f>offs442+Ampl442*SIN(2*PI()*freq442*('4v'!A660-reta442)+deph442*PI()/180)</f>
        <v>0.89727293861885504</v>
      </c>
      <c r="E672" s="10">
        <f>('4v'!C660-D672)^2</f>
        <v>2.2055334805872446E-4</v>
      </c>
      <c r="F672" s="3"/>
      <c r="G672" s="3"/>
      <c r="H672" s="7">
        <f>offs443+Ampl443*SIN(2*PI()*freq443*('4v'!E660)+deph443*PI()/180)</f>
        <v>-0.97100315817072891</v>
      </c>
      <c r="I672" s="8">
        <f>('4v'!F660-H672)^2</f>
        <v>6.9894572652959627E-6</v>
      </c>
      <c r="J672" s="9">
        <f>offs444+Ampl444*SIN(2*PI()*freq444*('4v'!E660-reta444)+deph444*PI()/180)</f>
        <v>1.1476812691833682</v>
      </c>
      <c r="K672" s="10">
        <f>('4v'!G660-J672)^2</f>
        <v>6.262540876323658E-4</v>
      </c>
      <c r="L672" s="3"/>
      <c r="M672" s="3"/>
      <c r="N672" s="7">
        <f>offs445+Ampl445*SIN(2*PI()*freq445*('4v'!I660)+deph445*PI()/180)</f>
        <v>0.87363406000918409</v>
      </c>
      <c r="O672" s="8">
        <f>('4v'!J660-N672)^2</f>
        <v>3.7655398935673678E-8</v>
      </c>
      <c r="P672" s="9">
        <f>offs446+Ampl446*SIN(2*PI()*freq446*('4v'!I660-reta446)+deph446*PI()/180)</f>
        <v>0.71237961302918196</v>
      </c>
      <c r="Q672" s="10">
        <f>('4v'!K660-P672)^2</f>
        <v>2.0542780939552323E-4</v>
      </c>
      <c r="R672" s="3"/>
      <c r="S672" s="3"/>
      <c r="T672" s="7">
        <f>offs447+Ampl447*SIN(2*PI()*freq447*('4v'!M660)+deph447*PI()/180)</f>
        <v>-0.13880475036509321</v>
      </c>
      <c r="U672" s="8">
        <f>('4v'!N660-T672)^2</f>
        <v>1.0795410214291643E-6</v>
      </c>
      <c r="V672" s="9">
        <f>offs448+Ampl448*SIN(2*PI()*freq448*('4v'!M660-reta448)+deph448*PI()/180)</f>
        <v>0.71572504245373747</v>
      </c>
      <c r="W672" s="10">
        <f>('4v'!O660-V672)^2</f>
        <v>3.5514835170658846E-5</v>
      </c>
      <c r="X672" s="3"/>
      <c r="Y672" s="3"/>
      <c r="Z672" s="7">
        <f>offs449+Ampl449*SIN(2*PI()*freq449*('4v'!Q661)+deph449*PI()/180)</f>
        <v>1.4767644242734712</v>
      </c>
      <c r="AA672" s="8">
        <f>('4v'!R661-Z672)^2</f>
        <v>3.3590802278136367E-7</v>
      </c>
      <c r="AB672" s="9">
        <f>offs450+Ampl450*SIN(2*PI()*freq450*('4v'!Q661-reta450)+deph450*PI()/180)</f>
        <v>0.95724873717526304</v>
      </c>
      <c r="AC672" s="10">
        <f>('4v'!S661-AB672)^2</f>
        <v>1.9313694163080611E-6</v>
      </c>
      <c r="AD672" s="3"/>
      <c r="AE672" s="3"/>
      <c r="AF672" s="7">
        <f>offs451+Ampl451*SIN(2*PI()*freq451*('4v'!U660)+deph451*PI()/180)</f>
        <v>-2.4081069973339129</v>
      </c>
      <c r="AG672" s="8">
        <f>('4v'!V660-AF672)^2</f>
        <v>4.6922134746780548E-7</v>
      </c>
      <c r="AH672" s="9">
        <f>offs452+Ampl452*SIN(2*PI()*freq452*('4v'!U660-reta452)+deph452*PI()/180)</f>
        <v>0.81346759565548821</v>
      </c>
      <c r="AI672" s="10">
        <f>('4v'!W660-AH672)^2</f>
        <v>1.6749339199321312E-5</v>
      </c>
      <c r="AL672" s="76"/>
      <c r="AN672" s="76"/>
      <c r="AO672" s="80"/>
    </row>
    <row r="673" spans="1:41" x14ac:dyDescent="0.25">
      <c r="A673" s="3"/>
      <c r="B673" s="7">
        <f>offs441+Ampl441*SIN(2*PI()*freq441*('4v'!A661)+deph441*PI()/180)</f>
        <v>-2.1054625754312997</v>
      </c>
      <c r="C673" s="8">
        <f>('4v'!B661-B673)^2</f>
        <v>2.4608967724442118E-6</v>
      </c>
      <c r="D673" s="9">
        <f>offs442+Ampl442*SIN(2*PI()*freq442*('4v'!A661-reta442)+deph442*PI()/180)</f>
        <v>0.90796563419091425</v>
      </c>
      <c r="E673" s="10">
        <f>('4v'!C661-D673)^2</f>
        <v>4.436222466976285E-6</v>
      </c>
      <c r="F673" s="3"/>
      <c r="G673" s="3"/>
      <c r="H673" s="7">
        <f>offs443+Ampl443*SIN(2*PI()*freq443*('4v'!E661)+deph443*PI()/180)</f>
        <v>-0.89817061499428352</v>
      </c>
      <c r="I673" s="8">
        <f>('4v'!F661-H673)^2</f>
        <v>1.6241020854150406E-5</v>
      </c>
      <c r="J673" s="9">
        <f>offs444+Ampl444*SIN(2*PI()*freq444*('4v'!E661-reta444)+deph444*PI()/180)</f>
        <v>1.1459686835275669</v>
      </c>
      <c r="K673" s="10">
        <f>('4v'!G661-J673)^2</f>
        <v>3.4185869534467794E-3</v>
      </c>
      <c r="L673" s="3"/>
      <c r="M673" s="3"/>
      <c r="N673" s="7">
        <f>offs445+Ampl445*SIN(2*PI()*freq445*('4v'!I661)+deph445*PI()/180)</f>
        <v>0.85489486681915206</v>
      </c>
      <c r="O673" s="8">
        <f>('4v'!J661-N673)^2</f>
        <v>3.5761215575230271E-7</v>
      </c>
      <c r="P673" s="9">
        <f>offs446+Ampl446*SIN(2*PI()*freq446*('4v'!I661-reta446)+deph446*PI()/180)</f>
        <v>0.71096782341840992</v>
      </c>
      <c r="Q673" s="10">
        <f>('4v'!K661-P673)^2</f>
        <v>2.2123835753781634E-4</v>
      </c>
      <c r="R673" s="3"/>
      <c r="S673" s="3"/>
      <c r="T673" s="7">
        <f>offs447+Ampl447*SIN(2*PI()*freq447*('4v'!M661)+deph447*PI()/180)</f>
        <v>-0.16972619576112097</v>
      </c>
      <c r="U673" s="8">
        <f>('4v'!N661-T673)^2</f>
        <v>1.102701022812445E-5</v>
      </c>
      <c r="V673" s="9">
        <f>offs448+Ampl448*SIN(2*PI()*freq448*('4v'!M661-reta448)+deph448*PI()/180)</f>
        <v>0.71510644251125177</v>
      </c>
      <c r="W673" s="10">
        <f>('4v'!O661-V673)^2</f>
        <v>2.8524491913243408E-5</v>
      </c>
      <c r="X673" s="3"/>
      <c r="Y673" s="3"/>
      <c r="Z673" s="7">
        <f>offs449+Ampl449*SIN(2*PI()*freq449*('4v'!Q662)+deph449*PI()/180)</f>
        <v>1.4962377744445143</v>
      </c>
      <c r="AA673" s="8">
        <f>('4v'!R662-Z673)^2</f>
        <v>1.7312623888367845E-6</v>
      </c>
      <c r="AB673" s="9">
        <f>offs450+Ampl450*SIN(2*PI()*freq450*('4v'!Q662-reta450)+deph450*PI()/180)</f>
        <v>0.95268092005049598</v>
      </c>
      <c r="AC673" s="10">
        <f>('4v'!S662-AB673)^2</f>
        <v>5.2986759991400275E-7</v>
      </c>
      <c r="AD673" s="3"/>
      <c r="AE673" s="3"/>
      <c r="AF673" s="7">
        <f>offs451+Ampl451*SIN(2*PI()*freq451*('4v'!U661)+deph451*PI()/180)</f>
        <v>-2.4287129107569081</v>
      </c>
      <c r="AG673" s="8">
        <f>('4v'!V661-AF673)^2</f>
        <v>3.0972858722803361E-6</v>
      </c>
      <c r="AH673" s="9">
        <f>offs452+Ampl452*SIN(2*PI()*freq452*('4v'!U661-reta452)+deph452*PI()/180)</f>
        <v>0.81690510077266287</v>
      </c>
      <c r="AI673" s="10">
        <f>('4v'!W661-AH673)^2</f>
        <v>1.3134106410415405E-5</v>
      </c>
      <c r="AL673" s="76"/>
      <c r="AN673" s="76"/>
      <c r="AO673" s="80"/>
    </row>
    <row r="674" spans="1:41" x14ac:dyDescent="0.25">
      <c r="A674" s="3"/>
      <c r="B674" s="7">
        <f>offs441+Ampl441*SIN(2*PI()*freq441*('4v'!A662)+deph441*PI()/180)</f>
        <v>-2.1332293679544629</v>
      </c>
      <c r="C674" s="8">
        <f>('4v'!B662-B674)^2</f>
        <v>1.3124727837612236E-6</v>
      </c>
      <c r="D674" s="9">
        <f>offs442+Ampl442*SIN(2*PI()*freq442*('4v'!A662-reta442)+deph442*PI()/180)</f>
        <v>0.91864036577016162</v>
      </c>
      <c r="E674" s="10">
        <f>('4v'!C662-D674)^2</f>
        <v>7.8761467475233139E-5</v>
      </c>
      <c r="F674" s="3"/>
      <c r="G674" s="3"/>
      <c r="H674" s="7">
        <f>offs443+Ampl443*SIN(2*PI()*freq443*('4v'!E662)+deph443*PI()/180)</f>
        <v>-0.82472481323959446</v>
      </c>
      <c r="I674" s="8">
        <f>('4v'!F662-H674)^2</f>
        <v>8.1214355005677241E-6</v>
      </c>
      <c r="J674" s="9">
        <f>offs444+Ampl444*SIN(2*PI()*freq444*('4v'!E662-reta444)+deph444*PI()/180)</f>
        <v>1.143876425334895</v>
      </c>
      <c r="K674" s="10">
        <f>('4v'!G662-J674)^2</f>
        <v>7.0090761301255912E-3</v>
      </c>
      <c r="L674" s="3"/>
      <c r="M674" s="3"/>
      <c r="N674" s="7">
        <f>offs445+Ampl445*SIN(2*PI()*freq445*('4v'!I662)+deph445*PI()/180)</f>
        <v>0.83594880931786708</v>
      </c>
      <c r="O674" s="8">
        <f>('4v'!J662-N674)^2</f>
        <v>7.4150050174648111E-6</v>
      </c>
      <c r="P674" s="9">
        <f>offs446+Ampl446*SIN(2*PI()*freq446*('4v'!I662-reta446)+deph446*PI()/180)</f>
        <v>0.7095838509300102</v>
      </c>
      <c r="Q674" s="10">
        <f>('4v'!K662-P674)^2</f>
        <v>2.3849369042234074E-4</v>
      </c>
      <c r="R674" s="3"/>
      <c r="S674" s="3"/>
      <c r="T674" s="7">
        <f>offs447+Ampl447*SIN(2*PI()*freq447*('4v'!M662)+deph447*PI()/180)</f>
        <v>-0.20071815346988015</v>
      </c>
      <c r="U674" s="8">
        <f>('4v'!N662-T674)^2</f>
        <v>1.2807355152014363E-5</v>
      </c>
      <c r="V674" s="9">
        <f>offs448+Ampl448*SIN(2*PI()*freq448*('4v'!M662-reta448)+deph448*PI()/180)</f>
        <v>0.71453014948512727</v>
      </c>
      <c r="W674" s="10">
        <f>('4v'!O662-V674)^2</f>
        <v>2.2700836505336434E-5</v>
      </c>
      <c r="X674" s="3"/>
      <c r="Y674" s="3"/>
      <c r="Z674" s="7">
        <f>offs449+Ampl449*SIN(2*PI()*freq449*('4v'!Q663)+deph449*PI()/180)</f>
        <v>1.5119383531271733</v>
      </c>
      <c r="AA674" s="8">
        <f>('4v'!R663-Z674)^2</f>
        <v>1.9358635244946442E-6</v>
      </c>
      <c r="AB674" s="9">
        <f>offs450+Ampl450*SIN(2*PI()*freq450*('4v'!Q663-reta450)+deph450*PI()/180)</f>
        <v>0.94798502599890866</v>
      </c>
      <c r="AC674" s="10">
        <f>('4v'!S663-AB674)^2</f>
        <v>3.8407768112661771E-9</v>
      </c>
      <c r="AD674" s="3"/>
      <c r="AE674" s="3"/>
      <c r="AF674" s="7">
        <f>offs451+Ampl451*SIN(2*PI()*freq451*('4v'!U662)+deph451*PI()/180)</f>
        <v>-2.441531426219417</v>
      </c>
      <c r="AG674" s="8">
        <f>('4v'!V662-AF674)^2</f>
        <v>8.2160849124689792E-7</v>
      </c>
      <c r="AH674" s="9">
        <f>offs452+Ampl452*SIN(2*PI()*freq452*('4v'!U662-reta452)+deph452*PI()/180)</f>
        <v>0.82061680229310952</v>
      </c>
      <c r="AI674" s="10">
        <f>('4v'!W662-AH674)^2</f>
        <v>1.176354376981931E-5</v>
      </c>
      <c r="AL674" s="76"/>
      <c r="AN674" s="76"/>
      <c r="AO674" s="80"/>
    </row>
    <row r="675" spans="1:41" x14ac:dyDescent="0.25">
      <c r="A675" s="3"/>
      <c r="B675" s="7">
        <f>offs441+Ampl441*SIN(2*PI()*freq441*('4v'!A663)+deph441*PI()/180)</f>
        <v>-2.1599434886756188</v>
      </c>
      <c r="C675" s="8">
        <f>('4v'!B663-B675)^2</f>
        <v>3.1517302984762928E-6</v>
      </c>
      <c r="D675" s="9">
        <f>offs442+Ampl442*SIN(2*PI()*freq442*('4v'!A663-reta442)+deph442*PI()/180)</f>
        <v>0.92929039096733579</v>
      </c>
      <c r="E675" s="10">
        <f>('4v'!C663-D675)^2</f>
        <v>3.8121746231815906E-4</v>
      </c>
      <c r="F675" s="3"/>
      <c r="G675" s="3"/>
      <c r="H675" s="7">
        <f>offs443+Ampl443*SIN(2*PI()*freq443*('4v'!E663)+deph443*PI()/180)</f>
        <v>-0.75077012340982274</v>
      </c>
      <c r="I675" s="8">
        <f>('4v'!F663-H675)^2</f>
        <v>9.6958962275598131E-6</v>
      </c>
      <c r="J675" s="9">
        <f>offs444+Ampl444*SIN(2*PI()*freq444*('4v'!E663-reta444)+deph444*PI()/180)</f>
        <v>1.1414074678187309</v>
      </c>
      <c r="K675" s="10">
        <f>('4v'!G663-J675)^2</f>
        <v>5.1336084795683152E-4</v>
      </c>
      <c r="L675" s="3"/>
      <c r="M675" s="3"/>
      <c r="N675" s="7">
        <f>offs445+Ampl445*SIN(2*PI()*freq445*('4v'!I663)+deph445*PI()/180)</f>
        <v>0.816798879307437</v>
      </c>
      <c r="O675" s="8">
        <f>('4v'!J663-N675)^2</f>
        <v>1.8445828368522889E-5</v>
      </c>
      <c r="P675" s="9">
        <f>offs446+Ampl446*SIN(2*PI()*freq446*('4v'!I663-reta446)+deph446*PI()/180)</f>
        <v>0.70822791410928221</v>
      </c>
      <c r="Q675" s="10">
        <f>('4v'!K663-P675)^2</f>
        <v>2.5729520560564139E-4</v>
      </c>
      <c r="R675" s="3"/>
      <c r="S675" s="3"/>
      <c r="T675" s="7">
        <f>offs447+Ampl447*SIN(2*PI()*freq447*('4v'!M663)+deph447*PI()/180)</f>
        <v>-0.2317729766895488</v>
      </c>
      <c r="U675" s="8">
        <f>('4v'!N663-T675)^2</f>
        <v>1.4242421674800812E-5</v>
      </c>
      <c r="V675" s="9">
        <f>offs448+Ampl448*SIN(2*PI()*freq448*('4v'!M663-reta448)+deph448*PI()/180)</f>
        <v>0.71399630547350146</v>
      </c>
      <c r="W675" s="10">
        <f>('4v'!O663-V675)^2</f>
        <v>1.7898784189505331E-5</v>
      </c>
      <c r="X675" s="3"/>
      <c r="Y675" s="3"/>
      <c r="Z675" s="7">
        <f>offs449+Ampl449*SIN(2*PI()*freq449*('4v'!Q664)+deph449*PI()/180)</f>
        <v>1.5238357933510935</v>
      </c>
      <c r="AA675" s="8">
        <f>('4v'!R664-Z675)^2</f>
        <v>1.2417119581210261E-5</v>
      </c>
      <c r="AB675" s="9">
        <f>offs450+Ampl450*SIN(2*PI()*freq450*('4v'!Q664-reta450)+deph450*PI()/180)</f>
        <v>0.9431701374930862</v>
      </c>
      <c r="AC675" s="10">
        <f>('4v'!S664-AB675)^2</f>
        <v>9.4257400733095899E-7</v>
      </c>
      <c r="AD675" s="3"/>
      <c r="AE675" s="3"/>
      <c r="AF675" s="7">
        <f>offs451+Ampl451*SIN(2*PI()*freq451*('4v'!U663)+deph451*PI()/180)</f>
        <v>-2.446511954897133</v>
      </c>
      <c r="AG675" s="8">
        <f>('4v'!V663-AF675)^2</f>
        <v>7.8147627372456497E-10</v>
      </c>
      <c r="AH675" s="9">
        <f>offs452+Ampl452*SIN(2*PI()*freq452*('4v'!U663-reta452)+deph452*PI()/180)</f>
        <v>0.82458805182664241</v>
      </c>
      <c r="AI675" s="10">
        <f>('4v'!W663-AH675)^2</f>
        <v>1.2208398167263226E-5</v>
      </c>
      <c r="AL675" s="76"/>
      <c r="AN675" s="76"/>
      <c r="AO675" s="80"/>
    </row>
    <row r="676" spans="1:41" x14ac:dyDescent="0.25">
      <c r="A676" s="3"/>
      <c r="B676" s="7">
        <f>offs441+Ampl441*SIN(2*PI()*freq441*('4v'!A664)+deph441*PI()/180)</f>
        <v>-2.1855880643835439</v>
      </c>
      <c r="C676" s="8">
        <f>('4v'!B664-B676)^2</f>
        <v>2.3144620578984321E-6</v>
      </c>
      <c r="D676" s="9">
        <f>offs442+Ampl442*SIN(2*PI()*freq442*('4v'!A664-reta442)+deph442*PI()/180)</f>
        <v>0.93990898299825532</v>
      </c>
      <c r="E676" s="10">
        <f>('4v'!C664-D676)^2</f>
        <v>4.9866833548177047E-4</v>
      </c>
      <c r="F676" s="3"/>
      <c r="G676" s="3"/>
      <c r="H676" s="7">
        <f>offs443+Ampl443*SIN(2*PI()*freq443*('4v'!E664)+deph443*PI()/180)</f>
        <v>-0.67641163916592828</v>
      </c>
      <c r="I676" s="8">
        <f>('4v'!F664-H676)^2</f>
        <v>4.7339067038205955E-5</v>
      </c>
      <c r="J676" s="9">
        <f>offs444+Ampl444*SIN(2*PI()*freq444*('4v'!E664-reta444)+deph444*PI()/180)</f>
        <v>1.1385653195028029</v>
      </c>
      <c r="K676" s="10">
        <f>('4v'!G664-J676)^2</f>
        <v>3.1760641653370511E-3</v>
      </c>
      <c r="L676" s="3"/>
      <c r="M676" s="3"/>
      <c r="N676" s="7">
        <f>offs445+Ampl445*SIN(2*PI()*freq445*('4v'!I664)+deph445*PI()/180)</f>
        <v>0.79744810078380501</v>
      </c>
      <c r="O676" s="8">
        <f>('4v'!J664-N676)^2</f>
        <v>1.6928198622341726E-5</v>
      </c>
      <c r="P676" s="9">
        <f>offs446+Ampl446*SIN(2*PI()*freq446*('4v'!I664-reta446)+deph446*PI()/180)</f>
        <v>0.7069002270743685</v>
      </c>
      <c r="Q676" s="10">
        <f>('4v'!K664-P676)^2</f>
        <v>2.7775112534051864E-4</v>
      </c>
      <c r="R676" s="3"/>
      <c r="S676" s="3"/>
      <c r="T676" s="7">
        <f>offs447+Ampl447*SIN(2*PI()*freq447*('4v'!M664)+deph447*PI()/180)</f>
        <v>-0.26288300310718077</v>
      </c>
      <c r="U676" s="8">
        <f>('4v'!N664-T676)^2</f>
        <v>1.5318510609782247E-5</v>
      </c>
      <c r="V676" s="9">
        <f>offs448+Ampl448*SIN(2*PI()*freq448*('4v'!M664-reta448)+deph448*PI()/180)</f>
        <v>0.71350504210774301</v>
      </c>
      <c r="W676" s="10">
        <f>('4v'!O664-V676)^2</f>
        <v>1.3983352488419017E-5</v>
      </c>
      <c r="X676" s="3"/>
      <c r="Y676" s="3"/>
      <c r="Z676" s="7">
        <f>offs449+Ampl449*SIN(2*PI()*freq449*('4v'!Q665)+deph449*PI()/180)</f>
        <v>1.5319070839125568</v>
      </c>
      <c r="AA676" s="8">
        <f>('4v'!R665-Z676)^2</f>
        <v>3.3455479591739509E-6</v>
      </c>
      <c r="AB676" s="9">
        <f>offs450+Ampl450*SIN(2*PI()*freq450*('4v'!Q665-reta450)+deph450*PI()/180)</f>
        <v>0.93824556715643392</v>
      </c>
      <c r="AC676" s="10">
        <f>('4v'!S665-AB676)^2</f>
        <v>3.9538651733723279E-6</v>
      </c>
      <c r="AD676" s="3"/>
      <c r="AE676" s="3"/>
      <c r="AF676" s="7">
        <f>offs451+Ampl451*SIN(2*PI()*freq451*('4v'!U664)+deph451*PI()/180)</f>
        <v>-2.4436348409187518</v>
      </c>
      <c r="AG676" s="8">
        <f>('4v'!V664-AF676)^2</f>
        <v>1.1169127275479144E-6</v>
      </c>
      <c r="AH676" s="9">
        <f>offs452+Ampl452*SIN(2*PI()*freq452*('4v'!U664-reta452)+deph452*PI()/180)</f>
        <v>0.82880317666564396</v>
      </c>
      <c r="AI676" s="10">
        <f>('4v'!W664-AH676)^2</f>
        <v>3.4231536940932169E-6</v>
      </c>
      <c r="AL676" s="76"/>
      <c r="AN676" s="76"/>
      <c r="AO676" s="80"/>
    </row>
    <row r="677" spans="1:41" x14ac:dyDescent="0.25">
      <c r="A677" s="3"/>
      <c r="B677" s="7">
        <f>offs441+Ampl441*SIN(2*PI()*freq441*('4v'!A665)+deph441*PI()/180)</f>
        <v>-2.2101468974145719</v>
      </c>
      <c r="C677" s="8">
        <f>('4v'!B665-B677)^2</f>
        <v>1.600020683493019E-7</v>
      </c>
      <c r="D677" s="9">
        <f>offs442+Ampl442*SIN(2*PI()*freq442*('4v'!A665-reta442)+deph442*PI()/180)</f>
        <v>0.9504894349326023</v>
      </c>
      <c r="E677" s="10">
        <f>('4v'!C665-D677)^2</f>
        <v>2.9881737540210805E-4</v>
      </c>
      <c r="F677" s="3"/>
      <c r="G677" s="3"/>
      <c r="H677" s="7">
        <f>offs443+Ampl443*SIN(2*PI()*freq443*('4v'!E665)+deph443*PI()/180)</f>
        <v>-0.60175502798282854</v>
      </c>
      <c r="I677" s="8">
        <f>('4v'!F665-H677)^2</f>
        <v>7.0486569226053909E-5</v>
      </c>
      <c r="J677" s="9">
        <f>offs444+Ampl444*SIN(2*PI()*freq444*('4v'!E665-reta444)+deph444*PI()/180)</f>
        <v>1.135354019235387</v>
      </c>
      <c r="K677" s="10">
        <f>('4v'!G665-J677)^2</f>
        <v>1.1680796850170299E-3</v>
      </c>
      <c r="L677" s="3"/>
      <c r="M677" s="3"/>
      <c r="N677" s="7">
        <f>offs445+Ampl445*SIN(2*PI()*freq445*('4v'!I665)+deph445*PI()/180)</f>
        <v>0.77789952945921992</v>
      </c>
      <c r="O677" s="8">
        <f>('4v'!J665-N677)^2</f>
        <v>1.707103199279337E-5</v>
      </c>
      <c r="P677" s="9">
        <f>offs446+Ampl446*SIN(2*PI()*freq446*('4v'!I665-reta446)+deph446*PI()/180)</f>
        <v>0.70560099948244293</v>
      </c>
      <c r="Q677" s="10">
        <f>('4v'!K665-P677)^2</f>
        <v>2.3613360898337235E-4</v>
      </c>
      <c r="R677" s="3"/>
      <c r="S677" s="3"/>
      <c r="T677" s="7">
        <f>offs447+Ampl447*SIN(2*PI()*freq447*('4v'!M665)+deph447*PI()/180)</f>
        <v>-0.29404055678926683</v>
      </c>
      <c r="U677" s="8">
        <f>('4v'!N665-T677)^2</f>
        <v>1.6050705795423646E-5</v>
      </c>
      <c r="V677" s="9">
        <f>offs448+Ampl448*SIN(2*PI()*freq448*('4v'!M665-reta448)+deph448*PI()/180)</f>
        <v>0.71305648051999493</v>
      </c>
      <c r="W677" s="10">
        <f>('4v'!O665-V677)^2</f>
        <v>1.7895496988362581E-6</v>
      </c>
      <c r="X677" s="3"/>
      <c r="Y677" s="3"/>
      <c r="Z677" s="7">
        <f>offs449+Ampl449*SIN(2*PI()*freq449*('4v'!Q666)+deph449*PI()/180)</f>
        <v>1.5361366138811532</v>
      </c>
      <c r="AA677" s="8">
        <f>('4v'!R666-Z677)^2</f>
        <v>4.6337465213333395E-6</v>
      </c>
      <c r="AB677" s="9">
        <f>offs450+Ampl450*SIN(2*PI()*freq450*('4v'!Q666-reta450)+deph450*PI()/180)</f>
        <v>0.93322083975134684</v>
      </c>
      <c r="AC677" s="10">
        <f>('4v'!S666-AB677)^2</f>
        <v>9.6544448108106579E-6</v>
      </c>
      <c r="AD677" s="3"/>
      <c r="AE677" s="3"/>
      <c r="AF677" s="7">
        <f>offs451+Ampl451*SIN(2*PI()*freq451*('4v'!U665)+deph451*PI()/180)</f>
        <v>-2.4329114389387181</v>
      </c>
      <c r="AG677" s="8">
        <f>('4v'!V665-AF677)^2</f>
        <v>4.2125055971667077E-6</v>
      </c>
      <c r="AH677" s="9">
        <f>offs452+Ampl452*SIN(2*PI()*freq452*('4v'!U665-reta452)+deph452*PI()/180)</f>
        <v>0.83324554163808195</v>
      </c>
      <c r="AI677" s="10">
        <f>('4v'!W665-AH677)^2</f>
        <v>5.6955809902988315E-6</v>
      </c>
      <c r="AL677" s="76"/>
      <c r="AN677" s="76"/>
      <c r="AO677" s="80"/>
    </row>
    <row r="678" spans="1:41" x14ac:dyDescent="0.25">
      <c r="A678" s="3"/>
      <c r="B678" s="7">
        <f>offs441+Ampl441*SIN(2*PI()*freq441*('4v'!A666)+deph441*PI()/180)</f>
        <v>-2.23360447588338</v>
      </c>
      <c r="C678" s="8">
        <f>('4v'!B666-B678)^2</f>
        <v>1.4434233438967349E-7</v>
      </c>
      <c r="D678" s="9">
        <f>offs442+Ampl442*SIN(2*PI()*freq442*('4v'!A666-reta442)+deph442*PI()/180)</f>
        <v>0.96102506393015918</v>
      </c>
      <c r="E678" s="10">
        <f>('4v'!C666-D678)^2</f>
        <v>4.0164716568854448E-5</v>
      </c>
      <c r="F678" s="3"/>
      <c r="G678" s="3"/>
      <c r="H678" s="7">
        <f>offs443+Ampl443*SIN(2*PI()*freq443*('4v'!E666)+deph443*PI()/180)</f>
        <v>-0.52690638099013998</v>
      </c>
      <c r="I678" s="8">
        <f>('4v'!F666-H678)^2</f>
        <v>1.4895593513252006E-5</v>
      </c>
      <c r="J678" s="9">
        <f>offs444+Ampl444*SIN(2*PI()*freq444*('4v'!E666-reta444)+deph444*PI()/180)</f>
        <v>1.1317781304498822</v>
      </c>
      <c r="K678" s="10">
        <f>('4v'!G666-J678)^2</f>
        <v>3.1356562198089429E-3</v>
      </c>
      <c r="L678" s="3"/>
      <c r="M678" s="3"/>
      <c r="N678" s="7">
        <f>offs445+Ampl445*SIN(2*PI()*freq445*('4v'!I666)+deph445*PI()/180)</f>
        <v>0.75815625227970829</v>
      </c>
      <c r="O678" s="8">
        <f>('4v'!J666-N678)^2</f>
        <v>1.8868057382685188E-5</v>
      </c>
      <c r="P678" s="9">
        <f>offs446+Ampl446*SIN(2*PI()*freq446*('4v'!I666-reta446)+deph446*PI()/180)</f>
        <v>0.70433043649660321</v>
      </c>
      <c r="Q678" s="10">
        <f>('4v'!K666-P678)^2</f>
        <v>2.5757670818658015E-4</v>
      </c>
      <c r="R678" s="3"/>
      <c r="S678" s="3"/>
      <c r="T678" s="7">
        <f>offs447+Ampl447*SIN(2*PI()*freq447*('4v'!M666)+deph447*PI()/180)</f>
        <v>-0.32523795007565726</v>
      </c>
      <c r="U678" s="8">
        <f>('4v'!N666-T678)^2</f>
        <v>4.4344354374603234E-6</v>
      </c>
      <c r="V678" s="9">
        <f>offs448+Ampl448*SIN(2*PI()*freq448*('4v'!M666-reta448)+deph448*PI()/180)</f>
        <v>0.71265073131330703</v>
      </c>
      <c r="W678" s="10">
        <f>('4v'!O666-V678)^2</f>
        <v>8.6860780807972961E-7</v>
      </c>
      <c r="X678" s="3"/>
      <c r="Y678" s="3"/>
      <c r="Z678" s="7">
        <f>offs449+Ampl449*SIN(2*PI()*freq449*('4v'!Q667)+deph449*PI()/180)</f>
        <v>1.5365162027933614</v>
      </c>
      <c r="AA678" s="8">
        <f>('4v'!R667-Z678)^2</f>
        <v>6.4120509867073554E-6</v>
      </c>
      <c r="AB678" s="9">
        <f>offs450+Ampl450*SIN(2*PI()*freq450*('4v'!Q667-reta450)+deph450*PI()/180)</f>
        <v>0.92810567375707598</v>
      </c>
      <c r="AC678" s="10">
        <f>('4v'!S667-AB678)^2</f>
        <v>1.8630672235354377E-5</v>
      </c>
      <c r="AD678" s="3"/>
      <c r="AE678" s="3"/>
      <c r="AF678" s="7">
        <f>offs451+Ampl451*SIN(2*PI()*freq451*('4v'!U666)+deph451*PI()/180)</f>
        <v>-2.4143840693255907</v>
      </c>
      <c r="AG678" s="8">
        <f>('4v'!V666-AF678)^2</f>
        <v>1.2167619370590723E-6</v>
      </c>
      <c r="AH678" s="9">
        <f>offs452+Ampl452*SIN(2*PI()*freq452*('4v'!U666-reta452)+deph452*PI()/180)</f>
        <v>0.83789761475893398</v>
      </c>
      <c r="AI678" s="10">
        <f>('4v'!W666-AH678)^2</f>
        <v>1.3891327499770356E-6</v>
      </c>
      <c r="AL678" s="76"/>
      <c r="AN678" s="76"/>
      <c r="AO678" s="80"/>
    </row>
    <row r="679" spans="1:41" x14ac:dyDescent="0.25">
      <c r="A679" s="3"/>
      <c r="B679" s="7">
        <f>offs441+Ampl441*SIN(2*PI()*freq441*('4v'!A667)+deph441*PI()/180)</f>
        <v>-2.2559459834806335</v>
      </c>
      <c r="C679" s="8">
        <f>('4v'!B667-B679)^2</f>
        <v>1.1758154290087974E-5</v>
      </c>
      <c r="D679" s="9">
        <f>offs442+Ampl442*SIN(2*PI()*freq442*('4v'!A667-reta442)+deph442*PI()/180)</f>
        <v>0.97150921546183688</v>
      </c>
      <c r="E679" s="10">
        <f>('4v'!C667-D679)^2</f>
        <v>2.6040766803746372E-5</v>
      </c>
      <c r="F679" s="3"/>
      <c r="G679" s="3"/>
      <c r="H679" s="7">
        <f>offs443+Ampl443*SIN(2*PI()*freq443*('4v'!E667)+deph443*PI()/180)</f>
        <v>-0.45197206221086361</v>
      </c>
      <c r="I679" s="8">
        <f>('4v'!F667-H679)^2</f>
        <v>5.8115890474532731E-7</v>
      </c>
      <c r="J679" s="9">
        <f>offs444+Ampl444*SIN(2*PI()*freq444*('4v'!E667-reta444)+deph444*PI()/180)</f>
        <v>1.1278427346799202</v>
      </c>
      <c r="K679" s="10">
        <f>('4v'!G667-J679)^2</f>
        <v>6.3051912945732225E-3</v>
      </c>
      <c r="L679" s="3"/>
      <c r="M679" s="3"/>
      <c r="N679" s="7">
        <f>offs445+Ampl445*SIN(2*PI()*freq445*('4v'!I667)+deph445*PI()/180)</f>
        <v>0.73822138693760952</v>
      </c>
      <c r="O679" s="8">
        <f>('4v'!J667-N679)^2</f>
        <v>2.2537361098988375E-5</v>
      </c>
      <c r="P679" s="9">
        <f>offs446+Ampl446*SIN(2*PI()*freq446*('4v'!I667-reta446)+deph446*PI()/180)</f>
        <v>0.70308873875347389</v>
      </c>
      <c r="Q679" s="10">
        <f>('4v'!K667-P679)^2</f>
        <v>2.1926201933413018E-4</v>
      </c>
      <c r="R679" s="3"/>
      <c r="S679" s="3"/>
      <c r="T679" s="7">
        <f>offs447+Ampl447*SIN(2*PI()*freq447*('4v'!M667)+deph447*PI()/180)</f>
        <v>-0.35646748547637358</v>
      </c>
      <c r="U679" s="8">
        <f>('4v'!N667-T679)^2</f>
        <v>4.5210433498226892E-6</v>
      </c>
      <c r="V679" s="9">
        <f>offs448+Ampl448*SIN(2*PI()*freq448*('4v'!M667-reta448)+deph448*PI()/180)</f>
        <v>0.71228789453436347</v>
      </c>
      <c r="W679" s="10">
        <f>('4v'!O667-V679)^2</f>
        <v>3.2393688398648527E-7</v>
      </c>
      <c r="X679" s="3"/>
      <c r="Y679" s="3"/>
      <c r="Z679" s="7">
        <f>offs449+Ampl449*SIN(2*PI()*freq449*('4v'!Q668)+deph449*PI()/180)</f>
        <v>1.5330451164746348</v>
      </c>
      <c r="AA679" s="8">
        <f>('4v'!R668-Z679)^2</f>
        <v>8.8037801740490523E-6</v>
      </c>
      <c r="AB679" s="9">
        <f>offs450+Ampl450*SIN(2*PI()*freq450*('4v'!Q668-reta450)+deph450*PI()/180)</f>
        <v>0.9229099625729188</v>
      </c>
      <c r="AC679" s="10">
        <f>('4v'!S668-AB679)^2</f>
        <v>3.1427655633835331E-5</v>
      </c>
      <c r="AD679" s="3"/>
      <c r="AE679" s="3"/>
      <c r="AF679" s="7">
        <f>offs451+Ampl451*SIN(2*PI()*freq451*('4v'!U667)+deph451*PI()/180)</f>
        <v>-2.3881258511428829</v>
      </c>
      <c r="AG679" s="8">
        <f>('4v'!V667-AF679)^2</f>
        <v>5.5155059313303818E-8</v>
      </c>
      <c r="AH679" s="9">
        <f>offs452+Ampl452*SIN(2*PI()*freq452*('4v'!U667-reta452)+deph452*PI()/180)</f>
        <v>0.84274103642092157</v>
      </c>
      <c r="AI679" s="10">
        <f>('4v'!W667-AH679)^2</f>
        <v>2.6580874546900723E-8</v>
      </c>
      <c r="AL679" s="76"/>
      <c r="AN679" s="76"/>
      <c r="AO679" s="80"/>
    </row>
    <row r="680" spans="1:41" x14ac:dyDescent="0.25">
      <c r="A680" s="3"/>
      <c r="B680" s="7">
        <f>offs441+Ampl441*SIN(2*PI()*freq441*('4v'!A668)+deph441*PI()/180)</f>
        <v>-2.2771573088312773</v>
      </c>
      <c r="C680" s="8">
        <f>('4v'!B668-B680)^2</f>
        <v>3.0589701082701203E-6</v>
      </c>
      <c r="D680" s="9">
        <f>offs442+Ampl442*SIN(2*PI()*freq442*('4v'!A668-reta442)+deph442*PI()/180)</f>
        <v>0.98193526751281701</v>
      </c>
      <c r="E680" s="10">
        <f>('4v'!C668-D680)^2</f>
        <v>1.3508872465699403E-4</v>
      </c>
      <c r="F680" s="3"/>
      <c r="G680" s="3"/>
      <c r="H680" s="7">
        <f>offs443+Ampl443*SIN(2*PI()*freq443*('4v'!E668)+deph443*PI()/180)</f>
        <v>-0.37705855741230954</v>
      </c>
      <c r="I680" s="8">
        <f>('4v'!F668-H680)^2</f>
        <v>1.1629754506897722E-5</v>
      </c>
      <c r="J680" s="9">
        <f>offs444+Ampl444*SIN(2*PI()*freq444*('4v'!E668-reta444)+deph444*PI()/180)</f>
        <v>1.1235534243382312</v>
      </c>
      <c r="K680" s="10">
        <f>('4v'!G668-J680)^2</f>
        <v>2.3072885373113114E-5</v>
      </c>
      <c r="L680" s="3"/>
      <c r="M680" s="3"/>
      <c r="N680" s="7">
        <f>offs445+Ampl445*SIN(2*PI()*freq445*('4v'!I668)+deph445*PI()/180)</f>
        <v>0.71809808137925235</v>
      </c>
      <c r="O680" s="8">
        <f>('4v'!J668-N680)^2</f>
        <v>2.0539436322233505E-6</v>
      </c>
      <c r="P680" s="9">
        <f>offs446+Ampl446*SIN(2*PI()*freq446*('4v'!I668-reta446)+deph446*PI()/180)</f>
        <v>0.70187610233152276</v>
      </c>
      <c r="Q680" s="10">
        <f>('4v'!K668-P680)^2</f>
        <v>1.3553016451356781E-4</v>
      </c>
      <c r="R680" s="3"/>
      <c r="S680" s="3"/>
      <c r="T680" s="7">
        <f>offs447+Ampl447*SIN(2*PI()*freq447*('4v'!M668)+deph447*PI()/180)</f>
        <v>-0.38772145757085397</v>
      </c>
      <c r="U680" s="8">
        <f>('4v'!N668-T680)^2</f>
        <v>4.504167600759084E-6</v>
      </c>
      <c r="V680" s="9">
        <f>offs448+Ampl448*SIN(2*PI()*freq448*('4v'!M668-reta448)+deph448*PI()/180)</f>
        <v>0.71196805964881515</v>
      </c>
      <c r="W680" s="10">
        <f>('4v'!O668-V680)^2</f>
        <v>6.2160287285303915E-8</v>
      </c>
      <c r="X680" s="3"/>
      <c r="Y680" s="3"/>
      <c r="Z680" s="7">
        <f>offs449+Ampl449*SIN(2*PI()*freq449*('4v'!Q669)+deph449*PI()/180)</f>
        <v>1.5257300684593891</v>
      </c>
      <c r="AA680" s="8">
        <f>('4v'!R669-Z680)^2</f>
        <v>1.1999770291334928E-5</v>
      </c>
      <c r="AB680" s="9">
        <f>offs450+Ampl450*SIN(2*PI()*freq450*('4v'!Q669-reta450)+deph450*PI()/180)</f>
        <v>0.9176437553830924</v>
      </c>
      <c r="AC680" s="10">
        <f>('4v'!S669-AB680)^2</f>
        <v>4.8514632573360545E-5</v>
      </c>
      <c r="AD680" s="3"/>
      <c r="AE680" s="3"/>
      <c r="AF680" s="7">
        <f>offs451+Ampl451*SIN(2*PI()*freq451*('4v'!U668)+deph451*PI()/180)</f>
        <v>-2.3542404135815227</v>
      </c>
      <c r="AG680" s="8">
        <f>('4v'!V668-AF680)^2</f>
        <v>2.2692818785963922E-6</v>
      </c>
      <c r="AH680" s="9">
        <f>offs452+Ampl452*SIN(2*PI()*freq452*('4v'!U668-reta452)+deph452*PI()/180)</f>
        <v>0.84775669185149405</v>
      </c>
      <c r="AI680" s="10">
        <f>('4v'!W668-AH680)^2</f>
        <v>6.9395794212848955E-6</v>
      </c>
      <c r="AL680" s="76"/>
      <c r="AN680" s="76"/>
      <c r="AO680" s="80"/>
    </row>
    <row r="681" spans="1:41" x14ac:dyDescent="0.25">
      <c r="A681" s="3"/>
      <c r="B681" s="7">
        <f>offs441+Ampl441*SIN(2*PI()*freq441*('4v'!A669)+deph441*PI()/180)</f>
        <v>-2.2972250544075896</v>
      </c>
      <c r="C681" s="8">
        <f>('4v'!B669-B681)^2</f>
        <v>1.4700243145551486E-6</v>
      </c>
      <c r="D681" s="9">
        <f>offs442+Ampl442*SIN(2*PI()*freq442*('4v'!A669-reta442)+deph442*PI()/180)</f>
        <v>0.99229663476515828</v>
      </c>
      <c r="E681" s="10">
        <f>('4v'!C669-D681)^2</f>
        <v>4.8330218137263996E-4</v>
      </c>
      <c r="F681" s="3"/>
      <c r="G681" s="3"/>
      <c r="H681" s="7">
        <f>offs443+Ampl443*SIN(2*PI()*freq443*('4v'!E669)+deph443*PI()/180)</f>
        <v>-0.30227232278396993</v>
      </c>
      <c r="I681" s="8">
        <f>('4v'!F669-H681)^2</f>
        <v>1.5821916034924932E-5</v>
      </c>
      <c r="J681" s="9">
        <f>offs444+Ampl444*SIN(2*PI()*freq444*('4v'!E669-reta444)+deph444*PI()/180)</f>
        <v>1.1189162947695166</v>
      </c>
      <c r="K681" s="10">
        <f>('4v'!G669-J681)^2</f>
        <v>5.1983098147184211E-3</v>
      </c>
      <c r="L681" s="3"/>
      <c r="M681" s="3"/>
      <c r="N681" s="7">
        <f>offs445+Ampl445*SIN(2*PI()*freq445*('4v'!I669)+deph445*PI()/180)</f>
        <v>0.69778951330786154</v>
      </c>
      <c r="O681" s="8">
        <f>('4v'!J669-N681)^2</f>
        <v>1.7335537414786699E-5</v>
      </c>
      <c r="P681" s="9">
        <f>offs446+Ampl446*SIN(2*PI()*freq446*('4v'!I669-reta446)+deph446*PI()/180)</f>
        <v>0.70069271872009808</v>
      </c>
      <c r="Q681" s="10">
        <f>('4v'!K669-P681)^2</f>
        <v>1.0937726711825066E-4</v>
      </c>
      <c r="R681" s="3"/>
      <c r="S681" s="3"/>
      <c r="T681" s="7">
        <f>offs447+Ampl447*SIN(2*PI()*freq447*('4v'!M669)+deph447*PI()/180)</f>
        <v>-0.41899215490914749</v>
      </c>
      <c r="U681" s="8">
        <f>('4v'!N669-T681)^2</f>
        <v>2.2047822205482218E-8</v>
      </c>
      <c r="V681" s="9">
        <f>offs448+Ampl448*SIN(2*PI()*freq448*('4v'!M669-reta448)+deph448*PI()/180)</f>
        <v>0.71169130551921889</v>
      </c>
      <c r="W681" s="10">
        <f>('4v'!O669-V681)^2</f>
        <v>7.5265073573019012E-10</v>
      </c>
      <c r="X681" s="3"/>
      <c r="Y681" s="3"/>
      <c r="Z681" s="7">
        <f>offs449+Ampl449*SIN(2*PI()*freq449*('4v'!Q670)+deph449*PI()/180)</f>
        <v>1.5145852070061512</v>
      </c>
      <c r="AA681" s="8">
        <f>('4v'!R670-Z681)^2</f>
        <v>4.3480882585021511E-6</v>
      </c>
      <c r="AB681" s="9">
        <f>offs450+Ampl450*SIN(2*PI()*freq450*('4v'!Q670-reta450)+deph450*PI()/180)</f>
        <v>0.91231723772029927</v>
      </c>
      <c r="AC681" s="10">
        <f>('4v'!S670-AB681)^2</f>
        <v>4.1380430547139987E-5</v>
      </c>
      <c r="AD681" s="3"/>
      <c r="AE681" s="3"/>
      <c r="AF681" s="7">
        <f>offs451+Ampl451*SIN(2*PI()*freq451*('4v'!U669)+deph451*PI()/180)</f>
        <v>-2.312861486982781</v>
      </c>
      <c r="AG681" s="8">
        <f>('4v'!V669-AF681)^2</f>
        <v>7.6370041963376302E-6</v>
      </c>
      <c r="AH681" s="9">
        <f>offs452+Ampl452*SIN(2*PI()*freq452*('4v'!U669-reta452)+deph452*PI()/180)</f>
        <v>0.85292478655010184</v>
      </c>
      <c r="AI681" s="10">
        <f>('4v'!W669-AH681)^2</f>
        <v>1.1057044487383306E-5</v>
      </c>
      <c r="AL681" s="76"/>
      <c r="AN681" s="76"/>
      <c r="AO681" s="80"/>
    </row>
    <row r="682" spans="1:41" x14ac:dyDescent="0.25">
      <c r="A682" s="3"/>
      <c r="B682" s="7">
        <f>offs441+Ampl441*SIN(2*PI()*freq441*('4v'!A670)+deph441*PI()/180)</f>
        <v>-2.3161365449913456</v>
      </c>
      <c r="C682" s="8">
        <f>('4v'!B670-B682)^2</f>
        <v>3.3571584167393951E-6</v>
      </c>
      <c r="D682" s="9">
        <f>offs442+Ampl442*SIN(2*PI()*freq442*('4v'!A670-reta442)+deph442*PI()/180)</f>
        <v>1.0025867727572249</v>
      </c>
      <c r="E682" s="10">
        <f>('4v'!C670-D682)^2</f>
        <v>5.9837832642610695E-4</v>
      </c>
      <c r="F682" s="3"/>
      <c r="G682" s="3"/>
      <c r="H682" s="7">
        <f>offs443+Ampl443*SIN(2*PI()*freq443*('4v'!E670)+deph443*PI()/180)</f>
        <v>-0.22771963365746969</v>
      </c>
      <c r="I682" s="8">
        <f>('4v'!F670-H682)^2</f>
        <v>5.5623634888483128E-6</v>
      </c>
      <c r="J682" s="9">
        <f>offs444+Ampl444*SIN(2*PI()*freq444*('4v'!E670-reta444)+deph444*PI()/180)</f>
        <v>1.1139379355886319</v>
      </c>
      <c r="K682" s="10">
        <f>('4v'!G670-J682)^2</f>
        <v>2.6715526274649101E-3</v>
      </c>
      <c r="L682" s="3"/>
      <c r="M682" s="3"/>
      <c r="N682" s="7">
        <f>offs445+Ampl445*SIN(2*PI()*freq445*('4v'!I670)+deph445*PI()/180)</f>
        <v>0.67729888968175933</v>
      </c>
      <c r="O682" s="8">
        <f>('4v'!J670-N682)^2</f>
        <v>1.0047951040050576E-5</v>
      </c>
      <c r="P682" s="9">
        <f>offs446+Ampl446*SIN(2*PI()*freq446*('4v'!I670-reta446)+deph446*PI()/180)</f>
        <v>0.69953877478919035</v>
      </c>
      <c r="Q682" s="10">
        <f>('4v'!K670-P682)^2</f>
        <v>5.4041388051781226E-5</v>
      </c>
      <c r="R682" s="3"/>
      <c r="S682" s="3"/>
      <c r="T682" s="7">
        <f>offs447+Ampl447*SIN(2*PI()*freq447*('4v'!M670)+deph447*PI()/180)</f>
        <v>-0.45027186191459928</v>
      </c>
      <c r="U682" s="8">
        <f>('4v'!N670-T682)^2</f>
        <v>1.4344943503878274E-5</v>
      </c>
      <c r="V682" s="9">
        <f>offs448+Ampl448*SIN(2*PI()*freq448*('4v'!M670-reta448)+deph448*PI()/180)</f>
        <v>0.71145770038559231</v>
      </c>
      <c r="W682" s="10">
        <f>('4v'!O670-V682)^2</f>
        <v>6.8141680290125837E-8</v>
      </c>
      <c r="X682" s="3"/>
      <c r="Y682" s="3"/>
      <c r="Z682" s="7">
        <f>offs449+Ampl449*SIN(2*PI()*freq449*('4v'!Q671)+deph449*PI()/180)</f>
        <v>1.4996320877329785</v>
      </c>
      <c r="AA682" s="8">
        <f>('4v'!R671-Z682)^2</f>
        <v>6.4655708232644654E-7</v>
      </c>
      <c r="AB682" s="9">
        <f>offs450+Ampl450*SIN(2*PI()*freq450*('4v'!Q671-reta450)+deph450*PI()/180)</f>
        <v>0.906940711765575</v>
      </c>
      <c r="AC682" s="10">
        <f>('4v'!S671-AB682)^2</f>
        <v>3.5405930072736645E-5</v>
      </c>
      <c r="AD682" s="3"/>
      <c r="AE682" s="3"/>
      <c r="AF682" s="7">
        <f>offs451+Ampl451*SIN(2*PI()*freq451*('4v'!U670)+deph451*PI()/180)</f>
        <v>-2.2641523750657093</v>
      </c>
      <c r="AG682" s="8">
        <f>('4v'!V670-AF682)^2</f>
        <v>6.9940410430717142E-6</v>
      </c>
      <c r="AH682" s="9">
        <f>offs452+Ampl452*SIN(2*PI()*freq452*('4v'!U670-reta452)+deph452*PI()/180)</f>
        <v>0.85822492440804743</v>
      </c>
      <c r="AI682" s="10">
        <f>('4v'!W670-AH682)^2</f>
        <v>1.5086043204001822E-5</v>
      </c>
      <c r="AL682" s="76"/>
      <c r="AN682" s="76"/>
      <c r="AO682" s="80"/>
    </row>
    <row r="683" spans="1:41" x14ac:dyDescent="0.25">
      <c r="A683" s="3"/>
      <c r="B683" s="7">
        <f>offs441+Ampl441*SIN(2*PI()*freq441*('4v'!A671)+deph441*PI()/180)</f>
        <v>-2.3338798356797534</v>
      </c>
      <c r="C683" s="8">
        <f>('4v'!B671-B683)^2</f>
        <v>2.7791034478398235E-6</v>
      </c>
      <c r="D683" s="9">
        <f>offs442+Ampl442*SIN(2*PI()*freq442*('4v'!A671-reta442)+deph442*PI()/180)</f>
        <v>1.0127991820173075</v>
      </c>
      <c r="E683" s="10">
        <f>('4v'!C671-D683)^2</f>
        <v>3.628713355285088E-4</v>
      </c>
      <c r="F683" s="3"/>
      <c r="G683" s="3"/>
      <c r="H683" s="7">
        <f>offs443+Ampl443*SIN(2*PI()*freq443*('4v'!E671)+deph443*PI()/180)</f>
        <v>-0.15350643348348947</v>
      </c>
      <c r="I683" s="8">
        <f>('4v'!F671-H683)^2</f>
        <v>1.5989323102626398E-7</v>
      </c>
      <c r="J683" s="9">
        <f>offs444+Ampl444*SIN(2*PI()*freq444*('4v'!E671-reta444)+deph444*PI()/180)</f>
        <v>1.1086254213163822</v>
      </c>
      <c r="K683" s="10">
        <f>('4v'!G671-J683)^2</f>
        <v>2.9650158274255133E-4</v>
      </c>
      <c r="L683" s="3"/>
      <c r="M683" s="3"/>
      <c r="N683" s="7">
        <f>offs445+Ampl445*SIN(2*PI()*freq445*('4v'!I671)+deph445*PI()/180)</f>
        <v>0.65662944620795227</v>
      </c>
      <c r="O683" s="8">
        <f>('4v'!J671-N683)^2</f>
        <v>1.8559241314201107E-5</v>
      </c>
      <c r="P683" s="9">
        <f>offs446+Ampl446*SIN(2*PI()*freq446*('4v'!I671-reta446)+deph446*PI()/180)</f>
        <v>0.69841445275992331</v>
      </c>
      <c r="Q683" s="10">
        <f>('4v'!K671-P683)^2</f>
        <v>3.8775065213471519E-5</v>
      </c>
      <c r="R683" s="3"/>
      <c r="S683" s="3"/>
      <c r="T683" s="7">
        <f>offs447+Ampl447*SIN(2*PI()*freq447*('4v'!M671)+deph447*PI()/180)</f>
        <v>-0.48155286078755416</v>
      </c>
      <c r="U683" s="8">
        <f>('4v'!N671-T683)^2</f>
        <v>1.4580719155404419E-5</v>
      </c>
      <c r="V683" s="9">
        <f>offs448+Ampl448*SIN(2*PI()*freq448*('4v'!M671-reta448)+deph448*PI()/180)</f>
        <v>0.71126730184858822</v>
      </c>
      <c r="W683" s="10">
        <f>('4v'!O671-V683)^2</f>
        <v>2.0379640455010165E-7</v>
      </c>
      <c r="X683" s="3"/>
      <c r="Y683" s="3"/>
      <c r="Z683" s="7">
        <f>offs449+Ampl449*SIN(2*PI()*freq449*('4v'!Q672)+deph449*PI()/180)</f>
        <v>1.4808996319260772</v>
      </c>
      <c r="AA683" s="8">
        <f>('4v'!R672-Z683)^2</f>
        <v>1.2275778722433523E-7</v>
      </c>
      <c r="AB683" s="9">
        <f>offs450+Ampl450*SIN(2*PI()*freq450*('4v'!Q672-reta450)+deph450*PI()/180)</f>
        <v>0.90152457642252626</v>
      </c>
      <c r="AC683" s="10">
        <f>('4v'!S672-AB683)^2</f>
        <v>3.0320700614559069E-5</v>
      </c>
      <c r="AD683" s="3"/>
      <c r="AE683" s="3"/>
      <c r="AF683" s="7">
        <f>offs451+Ampl451*SIN(2*PI()*freq451*('4v'!U671)+deph451*PI()/180)</f>
        <v>-2.2083053104419688</v>
      </c>
      <c r="AG683" s="8">
        <f>('4v'!V671-AF683)^2</f>
        <v>3.4250518402058991E-6</v>
      </c>
      <c r="AH683" s="9">
        <f>offs452+Ampl452*SIN(2*PI()*freq452*('4v'!U671-reta452)+deph452*PI()/180)</f>
        <v>0.86363618820260823</v>
      </c>
      <c r="AI683" s="10">
        <f>('4v'!W671-AH683)^2</f>
        <v>3.9511429952229156E-5</v>
      </c>
      <c r="AL683" s="76"/>
      <c r="AN683" s="76"/>
      <c r="AO683" s="80"/>
    </row>
    <row r="684" spans="1:41" x14ac:dyDescent="0.25">
      <c r="A684" s="3"/>
      <c r="B684" s="7">
        <f>offs441+Ampl441*SIN(2*PI()*freq441*('4v'!A672)+deph441*PI()/180)</f>
        <v>-2.3504437194301162</v>
      </c>
      <c r="C684" s="8">
        <f>('4v'!B672-B684)^2</f>
        <v>5.3024694235658123E-7</v>
      </c>
      <c r="D684" s="9">
        <f>offs442+Ampl442*SIN(2*PI()*freq442*('4v'!A672-reta442)+deph442*PI()/180)</f>
        <v>1.0229274121688325</v>
      </c>
      <c r="E684" s="10">
        <f>('4v'!C672-D684)^2</f>
        <v>3.0480663059414165E-4</v>
      </c>
      <c r="F684" s="3"/>
      <c r="G684" s="3"/>
      <c r="H684" s="7">
        <f>offs443+Ampl443*SIN(2*PI()*freq443*('4v'!E672)+deph443*PI()/180)</f>
        <v>-7.9738183280338826E-2</v>
      </c>
      <c r="I684" s="8">
        <f>('4v'!F672-H684)^2</f>
        <v>1.4865780288930763E-5</v>
      </c>
      <c r="J684" s="9">
        <f>offs444+Ampl444*SIN(2*PI()*freq444*('4v'!E672-reta444)+deph444*PI()/180)</f>
        <v>1.1029863013262444</v>
      </c>
      <c r="K684" s="10">
        <f>('4v'!G672-J684)^2</f>
        <v>3.7607298619865722E-4</v>
      </c>
      <c r="L684" s="3"/>
      <c r="M684" s="3"/>
      <c r="N684" s="7">
        <f>offs445+Ampl445*SIN(2*PI()*freq445*('4v'!I672)+deph445*PI()/180)</f>
        <v>0.63578444683117019</v>
      </c>
      <c r="O684" s="8">
        <f>('4v'!J672-N684)^2</f>
        <v>3.1604558433101686E-5</v>
      </c>
      <c r="P684" s="9">
        <f>offs446+Ampl446*SIN(2*PI()*freq446*('4v'!I672-reta446)+deph446*PI()/180)</f>
        <v>0.69731993017577865</v>
      </c>
      <c r="Q684" s="10">
        <f>('4v'!K672-P684)^2</f>
        <v>2.6341942157946573E-5</v>
      </c>
      <c r="R684" s="3"/>
      <c r="S684" s="3"/>
      <c r="T684" s="7">
        <f>offs447+Ampl447*SIN(2*PI()*freq447*('4v'!M672)+deph447*PI()/180)</f>
        <v>-0.51282743340960868</v>
      </c>
      <c r="U684" s="8">
        <f>('4v'!N672-T684)^2</f>
        <v>3.3595626194254896E-5</v>
      </c>
      <c r="V684" s="9">
        <f>offs448+Ampl448*SIN(2*PI()*freq448*('4v'!M672-reta448)+deph448*PI()/180)</f>
        <v>0.71112015685529106</v>
      </c>
      <c r="W684" s="10">
        <f>('4v'!O672-V684)^2</f>
        <v>6.5111889387177146E-6</v>
      </c>
      <c r="X684" s="3"/>
      <c r="Y684" s="3"/>
      <c r="Z684" s="7">
        <f>offs449+Ampl449*SIN(2*PI()*freq449*('4v'!Q673)+deph449*PI()/180)</f>
        <v>1.4584240706022538</v>
      </c>
      <c r="AA684" s="8">
        <f>('4v'!R673-Z684)^2</f>
        <v>6.5795871945464129E-6</v>
      </c>
      <c r="AB684" s="9">
        <f>offs450+Ampl450*SIN(2*PI()*freq450*('4v'!Q673-reta450)+deph450*PI()/180)</f>
        <v>0.89607930720449003</v>
      </c>
      <c r="AC684" s="10">
        <f>('4v'!S673-AB684)^2</f>
        <v>2.5935519909438904E-5</v>
      </c>
      <c r="AD684" s="3"/>
      <c r="AE684" s="3"/>
      <c r="AF684" s="7">
        <f>offs451+Ampl451*SIN(2*PI()*freq451*('4v'!U672)+deph451*PI()/180)</f>
        <v>-2.1455406959615297</v>
      </c>
      <c r="AG684" s="8">
        <f>('4v'!V672-AF684)^2</f>
        <v>4.4745111751686211E-6</v>
      </c>
      <c r="AH684" s="9">
        <f>offs452+Ampl452*SIN(2*PI()*freq452*('4v'!U672-reta452)+deph452*PI()/180)</f>
        <v>0.86913722214775835</v>
      </c>
      <c r="AI684" s="10">
        <f>('4v'!W672-AH684)^2</f>
        <v>4.4139784149937114E-5</v>
      </c>
      <c r="AL684" s="76"/>
      <c r="AN684" s="76"/>
      <c r="AO684" s="80"/>
    </row>
    <row r="685" spans="1:41" x14ac:dyDescent="0.25">
      <c r="A685" s="3"/>
      <c r="B685" s="7">
        <f>offs441+Ampl441*SIN(2*PI()*freq441*('4v'!A673)+deph441*PI()/180)</f>
        <v>-2.3658177341384379</v>
      </c>
      <c r="C685" s="8">
        <f>('4v'!B673-B685)^2</f>
        <v>8.5681142644080872E-6</v>
      </c>
      <c r="D685" s="9">
        <f>offs442+Ampl442*SIN(2*PI()*freq442*('4v'!A673-reta442)+deph442*PI()/180)</f>
        <v>1.0329650660045537</v>
      </c>
      <c r="E685" s="10">
        <f>('4v'!C673-D685)^2</f>
        <v>6.5245332953619054E-4</v>
      </c>
      <c r="F685" s="3"/>
      <c r="G685" s="3"/>
      <c r="H685" s="7">
        <f>offs443+Ampl443*SIN(2*PI()*freq443*('4v'!E673)+deph443*PI()/180)</f>
        <v>-6.5197117680628747E-3</v>
      </c>
      <c r="I685" s="8">
        <f>('4v'!F673-H685)^2</f>
        <v>8.1394360584583688E-7</v>
      </c>
      <c r="J685" s="9">
        <f>offs444+Ampl444*SIN(2*PI()*freq444*('4v'!E673-reta444)+deph444*PI()/180)</f>
        <v>1.097028589116289</v>
      </c>
      <c r="K685" s="10">
        <f>('4v'!G673-J685)^2</f>
        <v>4.7181969077899586E-4</v>
      </c>
      <c r="L685" s="3"/>
      <c r="M685" s="3"/>
      <c r="N685" s="7">
        <f>offs445+Ampl445*SIN(2*PI()*freq445*('4v'!I673)+deph445*PI()/180)</f>
        <v>0.61476718321846024</v>
      </c>
      <c r="O685" s="8">
        <f>('4v'!J673-N685)^2</f>
        <v>2.6570692722145533E-5</v>
      </c>
      <c r="P685" s="9">
        <f>offs446+Ampl446*SIN(2*PI()*freq446*('4v'!I673-reta446)+deph446*PI()/180)</f>
        <v>0.69625537987456076</v>
      </c>
      <c r="Q685" s="10">
        <f>('4v'!K673-P685)^2</f>
        <v>1.6547728031553862E-5</v>
      </c>
      <c r="R685" s="3"/>
      <c r="S685" s="3"/>
      <c r="T685" s="7">
        <f>offs447+Ampl447*SIN(2*PI()*freq447*('4v'!M673)+deph447*PI()/180)</f>
        <v>-0.54408786324793801</v>
      </c>
      <c r="U685" s="8">
        <f>('4v'!N673-T685)^2</f>
        <v>6.021330488459032E-5</v>
      </c>
      <c r="V685" s="9">
        <f>offs448+Ampl448*SIN(2*PI()*freq448*('4v'!M673-reta448)+deph448*PI()/180)</f>
        <v>0.71101630168764196</v>
      </c>
      <c r="W685" s="10">
        <f>('4v'!O673-V685)^2</f>
        <v>7.0519899503341263E-6</v>
      </c>
      <c r="X685" s="3"/>
      <c r="Y685" s="3"/>
      <c r="Z685" s="7">
        <f>offs449+Ampl449*SIN(2*PI()*freq449*('4v'!Q674)+deph449*PI()/180)</f>
        <v>1.4322488744334034</v>
      </c>
      <c r="AA685" s="8">
        <f>('4v'!R674-Z685)^2</f>
        <v>3.1679529986832125E-6</v>
      </c>
      <c r="AB685" s="9">
        <f>offs450+Ampl450*SIN(2*PI()*freq450*('4v'!Q674-reta450)+deph450*PI()/180)</f>
        <v>0.89061543597352488</v>
      </c>
      <c r="AC685" s="10">
        <f>('4v'!S674-AB685)^2</f>
        <v>7.5271435673684361E-6</v>
      </c>
      <c r="AD685" s="3"/>
      <c r="AE685" s="3"/>
      <c r="AF685" s="7">
        <f>offs451+Ampl451*SIN(2*PI()*freq451*('4v'!U673)+deph451*PI()/180)</f>
        <v>-2.0761062348833255</v>
      </c>
      <c r="AG685" s="8">
        <f>('4v'!V673-AF685)^2</f>
        <v>5.1156093832529154E-7</v>
      </c>
      <c r="AH685" s="9">
        <f>offs452+Ampl452*SIN(2*PI()*freq452*('4v'!U673-reta452)+deph452*PI()/180)</f>
        <v>0.87470631617569961</v>
      </c>
      <c r="AI685" s="10">
        <f>('4v'!W673-AH685)^2</f>
        <v>7.8990923760730725E-5</v>
      </c>
      <c r="AL685" s="76"/>
      <c r="AN685" s="76"/>
      <c r="AO685" s="80"/>
    </row>
    <row r="686" spans="1:41" x14ac:dyDescent="0.25">
      <c r="A686" s="3"/>
      <c r="B686" s="7">
        <f>offs441+Ampl441*SIN(2*PI()*freq441*('4v'!A674)+deph441*PI()/180)</f>
        <v>-2.3799921692475086</v>
      </c>
      <c r="C686" s="8">
        <f>('4v'!B674-B686)^2</f>
        <v>2.1802567426878087E-6</v>
      </c>
      <c r="D686" s="9">
        <f>offs442+Ampl442*SIN(2*PI()*freq442*('4v'!A674-reta442)+deph442*PI()/180)</f>
        <v>1.042905803527165</v>
      </c>
      <c r="E686" s="10">
        <f>('4v'!C674-D686)^2</f>
        <v>9.9715136004952486E-4</v>
      </c>
      <c r="F686" s="3"/>
      <c r="G686" s="3"/>
      <c r="H686" s="7">
        <f>offs443+Ampl443*SIN(2*PI()*freq443*('4v'!E674)+deph443*PI()/180)</f>
        <v>6.6044933598884081E-2</v>
      </c>
      <c r="I686" s="8">
        <f>('4v'!F674-H686)^2</f>
        <v>5.6545346840723608E-7</v>
      </c>
      <c r="J686" s="9">
        <f>offs444+Ampl444*SIN(2*PI()*freq444*('4v'!E674-reta444)+deph444*PI()/180)</f>
        <v>1.090760750921566</v>
      </c>
      <c r="K686" s="10">
        <f>('4v'!G674-J686)^2</f>
        <v>8.9654426833480174E-4</v>
      </c>
      <c r="L686" s="3"/>
      <c r="M686" s="3"/>
      <c r="N686" s="7">
        <f>offs445+Ampl445*SIN(2*PI()*freq445*('4v'!I674)+deph445*PI()/180)</f>
        <v>0.59358097423938672</v>
      </c>
      <c r="O686" s="8">
        <f>('4v'!J674-N686)^2</f>
        <v>8.4296488749322485E-6</v>
      </c>
      <c r="P686" s="9">
        <f>offs446+Ampl446*SIN(2*PI()*freq446*('4v'!I674-reta446)+deph446*PI()/180)</f>
        <v>0.69522096996110294</v>
      </c>
      <c r="Q686" s="10">
        <f>('4v'!K674-P686)^2</f>
        <v>9.2020006744130038E-6</v>
      </c>
      <c r="R686" s="3"/>
      <c r="S686" s="3"/>
      <c r="T686" s="7">
        <f>offs447+Ampl447*SIN(2*PI()*freq447*('4v'!M674)+deph447*PI()/180)</f>
        <v>-0.57532643725924038</v>
      </c>
      <c r="U686" s="8">
        <f>('4v'!N674-T686)^2</f>
        <v>6.0036110417552637E-5</v>
      </c>
      <c r="V686" s="9">
        <f>offs448+Ampl448*SIN(2*PI()*freq448*('4v'!M674-reta448)+deph448*PI()/180)</f>
        <v>0.71095576195349164</v>
      </c>
      <c r="W686" s="10">
        <f>('4v'!O674-V686)^2</f>
        <v>2.1801690550300444E-5</v>
      </c>
      <c r="X686" s="3"/>
      <c r="Y686" s="3"/>
      <c r="Z686" s="7">
        <f>offs449+Ampl449*SIN(2*PI()*freq449*('4v'!Q675)+deph449*PI()/180)</f>
        <v>1.4024246696685403</v>
      </c>
      <c r="AA686" s="8">
        <f>('4v'!R675-Z686)^2</f>
        <v>4.9046257316240319E-7</v>
      </c>
      <c r="AB686" s="9">
        <f>offs450+Ampl450*SIN(2*PI()*freq450*('4v'!Q675-reta450)+deph450*PI()/180)</f>
        <v>0.88514353057041173</v>
      </c>
      <c r="AC686" s="10">
        <f>('4v'!S675-AB686)^2</f>
        <v>1.6278758061226257E-7</v>
      </c>
      <c r="AD686" s="3"/>
      <c r="AE686" s="3"/>
      <c r="AF686" s="7">
        <f>offs451+Ampl451*SIN(2*PI()*freq451*('4v'!U674)+deph451*PI()/180)</f>
        <v>-2.0002759533036421</v>
      </c>
      <c r="AG686" s="8">
        <f>('4v'!V674-AF686)^2</f>
        <v>8.0289968205390569E-7</v>
      </c>
      <c r="AH686" s="9">
        <f>offs452+Ampl452*SIN(2*PI()*freq452*('4v'!U674-reta452)+deph452*PI()/180)</f>
        <v>0.88032149161658091</v>
      </c>
      <c r="AI686" s="10">
        <f>('4v'!W674-AH686)^2</f>
        <v>8.338444535645404E-5</v>
      </c>
      <c r="AL686" s="76"/>
      <c r="AN686" s="76"/>
      <c r="AO686" s="80"/>
    </row>
    <row r="687" spans="1:41" x14ac:dyDescent="0.25">
      <c r="A687" s="3"/>
      <c r="B687" s="7">
        <f>offs441+Ampl441*SIN(2*PI()*freq441*('4v'!A675)+deph441*PI()/180)</f>
        <v>-2.3929580718803094</v>
      </c>
      <c r="C687" s="8">
        <f>('4v'!B675-B687)^2</f>
        <v>1.3983727538591334E-6</v>
      </c>
      <c r="D687" s="9">
        <f>offs442+Ampl442*SIN(2*PI()*freq442*('4v'!A675-reta442)+deph442*PI()/180)</f>
        <v>1.0527433459537858</v>
      </c>
      <c r="E687" s="10">
        <f>('4v'!C675-D687)^2</f>
        <v>5.6820952722208822E-4</v>
      </c>
      <c r="F687" s="3"/>
      <c r="G687" s="3"/>
      <c r="H687" s="7">
        <f>offs443+Ampl443*SIN(2*PI()*freq443*('4v'!E675)+deph443*PI()/180)</f>
        <v>0.13785263448878871</v>
      </c>
      <c r="I687" s="8">
        <f>('4v'!F675-H687)^2</f>
        <v>7.2707589523291859E-6</v>
      </c>
      <c r="J687" s="9">
        <f>offs444+Ampl444*SIN(2*PI()*freq444*('4v'!E675-reta444)+deph444*PI()/180)</f>
        <v>1.0841916936831191</v>
      </c>
      <c r="K687" s="10">
        <f>('4v'!G675-J687)^2</f>
        <v>1.5170094328378748E-4</v>
      </c>
      <c r="L687" s="3"/>
      <c r="M687" s="3"/>
      <c r="N687" s="7">
        <f>offs445+Ampl445*SIN(2*PI()*freq445*('4v'!I675)+deph445*PI()/180)</f>
        <v>0.5722291654419438</v>
      </c>
      <c r="O687" s="8">
        <f>('4v'!J675-N687)^2</f>
        <v>7.677468731527433E-6</v>
      </c>
      <c r="P687" s="9">
        <f>offs446+Ampl446*SIN(2*PI()*freq446*('4v'!I675-reta446)+deph446*PI()/180)</f>
        <v>0.69421686378072167</v>
      </c>
      <c r="Q687" s="10">
        <f>('4v'!K675-P687)^2</f>
        <v>1.5860336363462034E-5</v>
      </c>
      <c r="R687" s="3"/>
      <c r="S687" s="3"/>
      <c r="T687" s="7">
        <f>offs447+Ampl447*SIN(2*PI()*freq447*('4v'!M675)+deph447*PI()/180)</f>
        <v>-0.60653544779281132</v>
      </c>
      <c r="U687" s="8">
        <f>('4v'!N675-T687)^2</f>
        <v>5.9402593413130854E-5</v>
      </c>
      <c r="V687" s="9">
        <f>offs448+Ampl448*SIN(2*PI()*freq448*('4v'!M675-reta448)+deph448*PI()/180)</f>
        <v>0.71093855258028693</v>
      </c>
      <c r="W687" s="10">
        <f>('4v'!O675-V687)^2</f>
        <v>2.1962695688887043E-5</v>
      </c>
      <c r="X687" s="3"/>
      <c r="Y687" s="3"/>
      <c r="Z687" s="7">
        <f>offs449+Ampl449*SIN(2*PI()*freq449*('4v'!Q676)+deph449*PI()/180)</f>
        <v>1.3690091402160274</v>
      </c>
      <c r="AA687" s="8">
        <f>('4v'!R676-Z687)^2</f>
        <v>1.0818916689974959E-6</v>
      </c>
      <c r="AB687" s="9">
        <f>offs450+Ampl450*SIN(2*PI()*freq450*('4v'!Q676-reta450)+deph450*PI()/180)</f>
        <v>0.87967417437507089</v>
      </c>
      <c r="AC687" s="10">
        <f>('4v'!S676-AB687)^2</f>
        <v>1.6449665482201685E-10</v>
      </c>
      <c r="AD687" s="3"/>
      <c r="AE687" s="3"/>
      <c r="AF687" s="7">
        <f>offs451+Ampl451*SIN(2*PI()*freq451*('4v'!U675)+deph451*PI()/180)</f>
        <v>-1.9183491187003143</v>
      </c>
      <c r="AG687" s="8">
        <f>('4v'!V675-AF687)^2</f>
        <v>7.5343733493645486E-6</v>
      </c>
      <c r="AH687" s="9">
        <f>offs452+Ampl452*SIN(2*PI()*freq452*('4v'!U675-reta452)+deph452*PI()/180)</f>
        <v>0.88596058793826649</v>
      </c>
      <c r="AI687" s="10">
        <f>('4v'!W675-AH687)^2</f>
        <v>8.7448907548334993E-5</v>
      </c>
      <c r="AL687" s="76"/>
      <c r="AN687" s="76"/>
      <c r="AO687" s="80"/>
    </row>
    <row r="688" spans="1:41" x14ac:dyDescent="0.25">
      <c r="A688" s="3"/>
      <c r="B688" s="7">
        <f>offs441+Ampl441*SIN(2*PI()*freq441*('4v'!A676)+deph441*PI()/180)</f>
        <v>-2.4047072524948323</v>
      </c>
      <c r="C688" s="8">
        <f>('4v'!B676-B688)^2</f>
        <v>1.3274438736646157E-6</v>
      </c>
      <c r="D688" s="9">
        <f>offs442+Ampl442*SIN(2*PI()*freq442*('4v'!A676-reta442)+deph442*PI()/180)</f>
        <v>1.0624714796817667</v>
      </c>
      <c r="E688" s="10">
        <f>('4v'!C676-D688)^2</f>
        <v>1.4594765388532184E-4</v>
      </c>
      <c r="F688" s="3"/>
      <c r="G688" s="3"/>
      <c r="H688" s="7">
        <f>offs443+Ampl443*SIN(2*PI()*freq443*('4v'!E676)+deph443*PI()/180)</f>
        <v>0.20880134822945051</v>
      </c>
      <c r="I688" s="8">
        <f>('4v'!F676-H688)^2</f>
        <v>1.1106544221259603E-5</v>
      </c>
      <c r="J688" s="9">
        <f>offs444+Ampl444*SIN(2*PI()*freq444*('4v'!E676-reta444)+deph444*PI()/180)</f>
        <v>1.0773307523907347</v>
      </c>
      <c r="K688" s="10">
        <f>('4v'!G676-J688)^2</f>
        <v>1.2077468481912356E-3</v>
      </c>
      <c r="L688" s="3"/>
      <c r="M688" s="3"/>
      <c r="N688" s="7">
        <f>offs445+Ampl445*SIN(2*PI()*freq445*('4v'!I676)+deph445*PI()/180)</f>
        <v>0.55071512852426063</v>
      </c>
      <c r="O688" s="8">
        <f>('4v'!J676-N688)^2</f>
        <v>7.8426964959596045E-6</v>
      </c>
      <c r="P688" s="9">
        <f>offs446+Ampl446*SIN(2*PI()*freq446*('4v'!I676-reta446)+deph446*PI()/180)</f>
        <v>0.69324321989342264</v>
      </c>
      <c r="Q688" s="10">
        <f>('4v'!K676-P688)^2</f>
        <v>2.4621244462730346E-5</v>
      </c>
      <c r="R688" s="3"/>
      <c r="S688" s="3"/>
      <c r="T688" s="7">
        <f>offs447+Ampl447*SIN(2*PI()*freq447*('4v'!M676)+deph447*PI()/180)</f>
        <v>-0.63770719449229196</v>
      </c>
      <c r="U688" s="8">
        <f>('4v'!N676-T688)^2</f>
        <v>5.8202472446360885E-5</v>
      </c>
      <c r="V688" s="9">
        <f>offs448+Ampl448*SIN(2*PI()*freq448*('4v'!M676-reta448)+deph448*PI()/180)</f>
        <v>0.71096467781138961</v>
      </c>
      <c r="W688" s="10">
        <f>('4v'!O676-V688)^2</f>
        <v>2.1718509695310702E-5</v>
      </c>
      <c r="X688" s="3"/>
      <c r="Y688" s="3"/>
      <c r="Z688" s="7">
        <f>offs449+Ampl449*SIN(2*PI()*freq449*('4v'!Q677)+deph449*PI()/180)</f>
        <v>1.3320669160753535</v>
      </c>
      <c r="AA688" s="8">
        <f>('4v'!R677-Z688)^2</f>
        <v>1.4590612450974802E-6</v>
      </c>
      <c r="AB688" s="9">
        <f>offs450+Ampl450*SIN(2*PI()*freq450*('4v'!Q677-reta450)+deph450*PI()/180)</f>
        <v>0.87421794583692103</v>
      </c>
      <c r="AC688" s="10">
        <f>('4v'!S677-AB688)^2</f>
        <v>2.443138316718602E-6</v>
      </c>
      <c r="AD688" s="3"/>
      <c r="AE688" s="3"/>
      <c r="AF688" s="7">
        <f>offs451+Ampl451*SIN(2*PI()*freq451*('4v'!U676)+deph451*PI()/180)</f>
        <v>-1.8306490588607112</v>
      </c>
      <c r="AG688" s="8">
        <f>('4v'!V676-AF688)^2</f>
        <v>2.0312518433014229E-5</v>
      </c>
      <c r="AH688" s="9">
        <f>offs452+Ampl452*SIN(2*PI()*freq452*('4v'!U676-reta452)+deph452*PI()/180)</f>
        <v>0.89160135020383291</v>
      </c>
      <c r="AI688" s="10">
        <f>('4v'!W676-AH688)^2</f>
        <v>9.1597337520872658E-5</v>
      </c>
      <c r="AL688" s="76"/>
      <c r="AN688" s="76"/>
      <c r="AO688" s="80"/>
    </row>
    <row r="689" spans="1:41" x14ac:dyDescent="0.25">
      <c r="A689" s="3"/>
      <c r="B689" s="7">
        <f>offs441+Ampl441*SIN(2*PI()*freq441*('4v'!A677)+deph441*PI()/180)</f>
        <v>-2.4152322900567782</v>
      </c>
      <c r="C689" s="8">
        <f>('4v'!B677-B689)^2</f>
        <v>1.5422109950520187E-7</v>
      </c>
      <c r="D689" s="9">
        <f>offs442+Ampl442*SIN(2*PI()*freq442*('4v'!A677-reta442)+deph442*PI()/180)</f>
        <v>1.0720840602133379</v>
      </c>
      <c r="E689" s="10">
        <f>('4v'!C677-D689)^2</f>
        <v>9.9493846371546623E-5</v>
      </c>
      <c r="F689" s="3"/>
      <c r="G689" s="3"/>
      <c r="H689" s="7">
        <f>offs443+Ampl443*SIN(2*PI()*freq443*('4v'!E677)+deph443*PI()/180)</f>
        <v>0.27879025281641556</v>
      </c>
      <c r="I689" s="8">
        <f>('4v'!F677-H689)^2</f>
        <v>1.1148251699326915E-6</v>
      </c>
      <c r="J689" s="9">
        <f>offs444+Ampl444*SIN(2*PI()*freq444*('4v'!E677-reta444)+deph444*PI()/180)</f>
        <v>1.0701876768174123</v>
      </c>
      <c r="K689" s="10">
        <f>('4v'!G677-J689)^2</f>
        <v>3.1287501594145546E-5</v>
      </c>
      <c r="L689" s="3"/>
      <c r="M689" s="3"/>
      <c r="N689" s="7">
        <f>offs445+Ampl445*SIN(2*PI()*freq445*('4v'!I677)+deph445*PI()/180)</f>
        <v>0.52904226080216232</v>
      </c>
      <c r="O689" s="8">
        <f>('4v'!J677-N689)^2</f>
        <v>8.933996645106461E-6</v>
      </c>
      <c r="P689" s="9">
        <f>offs446+Ampl446*SIN(2*PI()*freq446*('4v'!I677-reta446)+deph446*PI()/180)</f>
        <v>0.69230019204886273</v>
      </c>
      <c r="Q689" s="10">
        <f>('4v'!K677-P689)^2</f>
        <v>1.6151975571057787E-5</v>
      </c>
      <c r="R689" s="3"/>
      <c r="S689" s="3"/>
      <c r="T689" s="7">
        <f>offs447+Ampl447*SIN(2*PI()*freq447*('4v'!M677)+deph447*PI()/180)</f>
        <v>-0.66883398619561807</v>
      </c>
      <c r="U689" s="8">
        <f>('4v'!N677-T689)^2</f>
        <v>3.0832768203503291E-5</v>
      </c>
      <c r="V689" s="9">
        <f>offs448+Ampl448*SIN(2*PI()*freq448*('4v'!M677-reta448)+deph448*PI()/180)</f>
        <v>0.71103413120503078</v>
      </c>
      <c r="W689" s="10">
        <f>('4v'!O677-V689)^2</f>
        <v>4.2823658469007367E-5</v>
      </c>
      <c r="X689" s="3"/>
      <c r="Y689" s="3"/>
      <c r="Z689" s="7">
        <f>offs449+Ampl449*SIN(2*PI()*freq449*('4v'!Q678)+deph449*PI()/180)</f>
        <v>1.2916694483342803</v>
      </c>
      <c r="AA689" s="8">
        <f>('4v'!R678-Z689)^2</f>
        <v>1.4276671814826529E-5</v>
      </c>
      <c r="AB689" s="9">
        <f>offs450+Ampl450*SIN(2*PI()*freq450*('4v'!Q678-reta450)+deph450*PI()/180)</f>
        <v>0.86878539801477728</v>
      </c>
      <c r="AC689" s="10">
        <f>('4v'!S678-AB689)^2</f>
        <v>1.2918640728121737E-6</v>
      </c>
      <c r="AD689" s="3"/>
      <c r="AE689" s="3"/>
      <c r="AF689" s="7">
        <f>offs451+Ampl451*SIN(2*PI()*freq451*('4v'!U677)+deph451*PI()/180)</f>
        <v>-1.737521885854673</v>
      </c>
      <c r="AG689" s="8">
        <f>('4v'!V677-AF689)^2</f>
        <v>1.5086342693929033E-5</v>
      </c>
      <c r="AH689" s="9">
        <f>offs452+Ampl452*SIN(2*PI()*freq452*('4v'!U677-reta452)+deph452*PI()/180)</f>
        <v>0.89722151690163698</v>
      </c>
      <c r="AI689" s="10">
        <f>('4v'!W677-AH689)^2</f>
        <v>6.1724326674864508E-5</v>
      </c>
      <c r="AL689" s="76"/>
      <c r="AN689" s="76"/>
      <c r="AO689" s="80"/>
    </row>
    <row r="690" spans="1:41" x14ac:dyDescent="0.25">
      <c r="A690" s="3"/>
      <c r="B690" s="7">
        <f>offs441+Ampl441*SIN(2*PI()*freq441*('4v'!A678)+deph441*PI()/180)</f>
        <v>-2.4245265367268347</v>
      </c>
      <c r="C690" s="8">
        <f>('4v'!B678-B690)^2</f>
        <v>1.1860009923950597E-6</v>
      </c>
      <c r="D690" s="9">
        <f>offs442+Ampl442*SIN(2*PI()*freq442*('4v'!A678-reta442)+deph442*PI()/180)</f>
        <v>1.0815750160366056</v>
      </c>
      <c r="E690" s="10">
        <f>('4v'!C678-D690)^2</f>
        <v>3.0668821793236974E-4</v>
      </c>
      <c r="F690" s="3"/>
      <c r="G690" s="3"/>
      <c r="H690" s="7">
        <f>offs443+Ampl443*SIN(2*PI()*freq443*('4v'!E678)+deph443*PI()/180)</f>
        <v>0.34771989018655869</v>
      </c>
      <c r="I690" s="8">
        <f>('4v'!F678-H690)^2</f>
        <v>2.6444945228597699E-6</v>
      </c>
      <c r="J690" s="9">
        <f>offs444+Ampl444*SIN(2*PI()*freq444*('4v'!E678-reta444)+deph444*PI()/180)</f>
        <v>1.0627726176644017</v>
      </c>
      <c r="K690" s="10">
        <f>('4v'!G678-J690)^2</f>
        <v>3.8237876496201627E-3</v>
      </c>
      <c r="L690" s="3"/>
      <c r="M690" s="3"/>
      <c r="N690" s="7">
        <f>offs445+Ampl445*SIN(2*PI()*freq445*('4v'!I678)+deph445*PI()/180)</f>
        <v>0.50721398467270484</v>
      </c>
      <c r="O690" s="8">
        <f>('4v'!J678-N690)^2</f>
        <v>1.1108057947293112E-5</v>
      </c>
      <c r="P690" s="9">
        <f>offs446+Ampl446*SIN(2*PI()*freq446*('4v'!I678-reta446)+deph446*PI()/180)</f>
        <v>0.69138792916207037</v>
      </c>
      <c r="Q690" s="10">
        <f>('4v'!K678-P690)^2</f>
        <v>2.5601769952854021E-5</v>
      </c>
      <c r="R690" s="3"/>
      <c r="S690" s="3"/>
      <c r="T690" s="7">
        <f>offs447+Ampl447*SIN(2*PI()*freq447*('4v'!M678)+deph447*PI()/180)</f>
        <v>-0.69990814283269542</v>
      </c>
      <c r="U690" s="8">
        <f>('4v'!N678-T690)^2</f>
        <v>1.1722083459390256E-5</v>
      </c>
      <c r="V690" s="9">
        <f>offs448+Ampl448*SIN(2*PI()*freq448*('4v'!M678-reta448)+deph448*PI()/180)</f>
        <v>0.71114689563589806</v>
      </c>
      <c r="W690" s="10">
        <f>('4v'!O678-V690)^2</f>
        <v>4.1360518197031757E-5</v>
      </c>
      <c r="X690" s="3"/>
      <c r="Y690" s="3"/>
      <c r="Z690" s="7">
        <f>offs449+Ampl449*SIN(2*PI()*freq449*('4v'!Q679)+deph449*PI()/180)</f>
        <v>1.2478948709730928</v>
      </c>
      <c r="AA690" s="8">
        <f>('4v'!R679-Z690)^2</f>
        <v>1.0401368017573819E-6</v>
      </c>
      <c r="AB690" s="9">
        <f>offs450+Ampl450*SIN(2*PI()*freq450*('4v'!Q679-reta450)+deph450*PI()/180)</f>
        <v>0.86338703816585582</v>
      </c>
      <c r="AC690" s="10">
        <f>('4v'!S679-AB690)^2</f>
        <v>6.9114403253867485E-6</v>
      </c>
      <c r="AD690" s="3"/>
      <c r="AE690" s="3"/>
      <c r="AF690" s="7">
        <f>offs451+Ampl451*SIN(2*PI()*freq451*('4v'!U678)+deph451*PI()/180)</f>
        <v>-1.6393351300882939</v>
      </c>
      <c r="AG690" s="8">
        <f>('4v'!V678-AF690)^2</f>
        <v>1.9491076337288206E-5</v>
      </c>
      <c r="AH690" s="9">
        <f>offs452+Ampl452*SIN(2*PI()*freq452*('4v'!U678-reta452)+deph452*PI()/180)</f>
        <v>0.90279890780133287</v>
      </c>
      <c r="AI690" s="10">
        <f>('4v'!W678-AH690)^2</f>
        <v>3.8255365506013136E-5</v>
      </c>
      <c r="AL690" s="76"/>
      <c r="AN690" s="76"/>
      <c r="AO690" s="80"/>
    </row>
    <row r="691" spans="1:41" x14ac:dyDescent="0.25">
      <c r="A691" s="3"/>
      <c r="B691" s="7">
        <f>offs441+Ampl441*SIN(2*PI()*freq441*('4v'!A679)+deph441*PI()/180)</f>
        <v>-2.4325841220595974</v>
      </c>
      <c r="C691" s="8">
        <f>('4v'!B679-B691)^2</f>
        <v>1.0805828869102422E-5</v>
      </c>
      <c r="D691" s="9">
        <f>offs442+Ampl442*SIN(2*PI()*freq442*('4v'!A679-reta442)+deph442*PI()/180)</f>
        <v>1.0909383524604483</v>
      </c>
      <c r="E691" s="10">
        <f>('4v'!C679-D691)^2</f>
        <v>5.2760493415378112E-4</v>
      </c>
      <c r="F691" s="3"/>
      <c r="G691" s="3"/>
      <c r="H691" s="7">
        <f>offs443+Ampl443*SIN(2*PI()*freq443*('4v'!E679)+deph443*PI()/180)</f>
        <v>0.41549230755342348</v>
      </c>
      <c r="I691" s="8">
        <f>('4v'!F679-H691)^2</f>
        <v>1.0799523390923739E-6</v>
      </c>
      <c r="J691" s="9">
        <f>offs444+Ampl444*SIN(2*PI()*freq444*('4v'!E679-reta444)+deph444*PI()/180)</f>
        <v>1.0550961121365032</v>
      </c>
      <c r="K691" s="10">
        <f>('4v'!G679-J691)^2</f>
        <v>3.5697742555062658E-3</v>
      </c>
      <c r="L691" s="3"/>
      <c r="M691" s="3"/>
      <c r="N691" s="7">
        <f>offs445+Ampl445*SIN(2*PI()*freq445*('4v'!I679)+deph445*PI()/180)</f>
        <v>0.4852337470737304</v>
      </c>
      <c r="O691" s="8">
        <f>('4v'!J679-N691)^2</f>
        <v>3.5179238491895654E-6</v>
      </c>
      <c r="P691" s="9">
        <f>offs446+Ampl446*SIN(2*PI()*freq446*('4v'!I679-reta446)+deph446*PI()/180)</f>
        <v>0.69050657528993076</v>
      </c>
      <c r="Q691" s="10">
        <f>('4v'!K679-P691)^2</f>
        <v>1.7459572179155737E-5</v>
      </c>
      <c r="R691" s="3"/>
      <c r="S691" s="3"/>
      <c r="T691" s="7">
        <f>offs447+Ampl447*SIN(2*PI()*freq447*('4v'!M679)+deph447*PI()/180)</f>
        <v>-0.73092199732034691</v>
      </c>
      <c r="U691" s="8">
        <f>('4v'!N679-T691)^2</f>
        <v>1.523958944097324E-6</v>
      </c>
      <c r="V691" s="9">
        <f>offs448+Ampl448*SIN(2*PI()*freq448*('4v'!M679-reta448)+deph448*PI()/180)</f>
        <v>0.7113029432993595</v>
      </c>
      <c r="W691" s="10">
        <f>('4v'!O679-V691)^2</f>
        <v>3.9377717120827936E-5</v>
      </c>
      <c r="X691" s="3"/>
      <c r="Y691" s="3"/>
      <c r="Z691" s="7">
        <f>offs449+Ampl449*SIN(2*PI()*freq449*('4v'!Q680)+deph449*PI()/180)</f>
        <v>1.2008278497432836</v>
      </c>
      <c r="AA691" s="8">
        <f>('4v'!R680-Z691)^2</f>
        <v>6.8533519745480271E-7</v>
      </c>
      <c r="AB691" s="9">
        <f>offs450+Ampl450*SIN(2*PI()*freq450*('4v'!Q680-reta450)+deph450*PI()/180)</f>
        <v>0.85803330742336659</v>
      </c>
      <c r="AC691" s="10">
        <f>('4v'!S680-AB691)^2</f>
        <v>1.6611269979224826E-5</v>
      </c>
      <c r="AD691" s="3"/>
      <c r="AE691" s="3"/>
      <c r="AF691" s="7">
        <f>offs451+Ampl451*SIN(2*PI()*freq451*('4v'!U679)+deph451*PI()/180)</f>
        <v>-1.5364762898293274</v>
      </c>
      <c r="AG691" s="8">
        <f>('4v'!V679-AF691)^2</f>
        <v>1.4120385726777229E-5</v>
      </c>
      <c r="AH691" s="9">
        <f>offs452+Ampl452*SIN(2*PI()*freq452*('4v'!U679-reta452)+deph452*PI()/180)</f>
        <v>0.90831151148910627</v>
      </c>
      <c r="AI691" s="10">
        <f>('4v'!W679-AH691)^2</f>
        <v>4.267340614495844E-5</v>
      </c>
      <c r="AL691" s="76"/>
      <c r="AN691" s="76"/>
      <c r="AO691" s="80"/>
    </row>
    <row r="692" spans="1:41" x14ac:dyDescent="0.25">
      <c r="A692" s="3"/>
      <c r="B692" s="7">
        <f>offs441+Ampl441*SIN(2*PI()*freq441*('4v'!A680)+deph441*PI()/180)</f>
        <v>-2.4393999567114686</v>
      </c>
      <c r="C692" s="8">
        <f>('4v'!B680-B692)^2</f>
        <v>5.2466500484528545E-6</v>
      </c>
      <c r="D692" s="9">
        <f>offs442+Ampl442*SIN(2*PI()*freq442*('4v'!A680-reta442)+deph442*PI()/180)</f>
        <v>1.1001681554008924</v>
      </c>
      <c r="E692" s="10">
        <f>('4v'!C680-D692)^2</f>
        <v>2.7471257183617187E-4</v>
      </c>
      <c r="F692" s="3"/>
      <c r="G692" s="3"/>
      <c r="H692" s="7">
        <f>offs443+Ampl443*SIN(2*PI()*freq443*('4v'!E680)+deph443*PI()/180)</f>
        <v>0.48201119660350478</v>
      </c>
      <c r="I692" s="8">
        <f>('4v'!F680-H692)^2</f>
        <v>7.586738070624525E-6</v>
      </c>
      <c r="J692" s="9">
        <f>offs444+Ampl444*SIN(2*PI()*freq444*('4v'!E680-reta444)+deph444*PI()/180)</f>
        <v>1.047169068968121</v>
      </c>
      <c r="K692" s="10">
        <f>('4v'!G680-J692)^2</f>
        <v>1.608917282633378E-6</v>
      </c>
      <c r="L692" s="3"/>
      <c r="M692" s="3"/>
      <c r="N692" s="7">
        <f>offs445+Ampl445*SIN(2*PI()*freq445*('4v'!I680)+deph445*PI()/180)</f>
        <v>0.46310501893955708</v>
      </c>
      <c r="O692" s="8">
        <f>('4v'!J680-N692)^2</f>
        <v>3.2130878780404619E-7</v>
      </c>
      <c r="P692" s="9">
        <f>offs446+Ampl446*SIN(2*PI()*freq446*('4v'!I680-reta446)+deph446*PI()/180)</f>
        <v>0.68965626960843718</v>
      </c>
      <c r="Q692" s="10">
        <f>('4v'!K680-P692)^2</f>
        <v>1.1076646379232399E-5</v>
      </c>
      <c r="R692" s="3"/>
      <c r="S692" s="3"/>
      <c r="T692" s="7">
        <f>offs447+Ampl447*SIN(2*PI()*freq447*('4v'!M680)+deph447*PI()/180)</f>
        <v>-0.76186789745404826</v>
      </c>
      <c r="U692" s="8">
        <f>('4v'!N680-T692)^2</f>
        <v>8.6562081465043282E-7</v>
      </c>
      <c r="V692" s="9">
        <f>offs448+Ampl448*SIN(2*PI()*freq448*('4v'!M680-reta448)+deph448*PI()/180)</f>
        <v>0.71150223571831872</v>
      </c>
      <c r="W692" s="10">
        <f>('4v'!O680-V692)^2</f>
        <v>3.6916248286796569E-5</v>
      </c>
      <c r="X692" s="3"/>
      <c r="Y692" s="3"/>
      <c r="Z692" s="7">
        <f>offs449+Ampl449*SIN(2*PI()*freq449*('4v'!Q681)+deph449*PI()/180)</f>
        <v>1.1505594184129257</v>
      </c>
      <c r="AA692" s="8">
        <f>('4v'!R681-Z692)^2</f>
        <v>1.7967215217104107E-6</v>
      </c>
      <c r="AB692" s="9">
        <f>offs450+Ampl450*SIN(2*PI()*freq450*('4v'!Q681-reta450)+deph450*PI()/180)</f>
        <v>0.85273456060199726</v>
      </c>
      <c r="AC692" s="10">
        <f>('4v'!S681-AB692)^2</f>
        <v>1.2358314161029554E-5</v>
      </c>
      <c r="AD692" s="3"/>
      <c r="AE692" s="3"/>
      <c r="AF692" s="7">
        <f>offs451+Ampl451*SIN(2*PI()*freq451*('4v'!U680)+deph451*PI()/180)</f>
        <v>-1.4293513019285382</v>
      </c>
      <c r="AG692" s="8">
        <f>('4v'!V680-AF692)^2</f>
        <v>2.2731534746899135E-6</v>
      </c>
      <c r="AH692" s="9">
        <f>offs452+Ampl452*SIN(2*PI()*freq452*('4v'!U680-reta452)+deph452*PI()/180)</f>
        <v>0.91373757223667096</v>
      </c>
      <c r="AI692" s="10">
        <f>('4v'!W680-AH692)^2</f>
        <v>2.5124432082591334E-5</v>
      </c>
      <c r="AL692" s="76"/>
      <c r="AN692" s="76"/>
      <c r="AO692" s="80"/>
    </row>
    <row r="693" spans="1:41" x14ac:dyDescent="0.25">
      <c r="A693" s="3"/>
      <c r="B693" s="7">
        <f>offs441+Ampl441*SIN(2*PI()*freq441*('4v'!A681)+deph441*PI()/180)</f>
        <v>-2.4449697356551963</v>
      </c>
      <c r="C693" s="8">
        <f>('4v'!B681-B693)^2</f>
        <v>4.0037434962354943E-6</v>
      </c>
      <c r="D693" s="9">
        <f>offs442+Ampl442*SIN(2*PI()*freq442*('4v'!A681-reta442)+deph442*PI()/180)</f>
        <v>1.1092585951165743</v>
      </c>
      <c r="E693" s="10">
        <f>('4v'!C681-D693)^2</f>
        <v>1.7476539419701208E-5</v>
      </c>
      <c r="F693" s="3"/>
      <c r="G693" s="3"/>
      <c r="H693" s="7">
        <f>offs443+Ampl443*SIN(2*PI()*freq443*('4v'!E681)+deph443*PI()/180)</f>
        <v>0.54718203035562918</v>
      </c>
      <c r="I693" s="8">
        <f>('4v'!F681-H693)^2</f>
        <v>1.5919059779072125E-5</v>
      </c>
      <c r="J693" s="9">
        <f>offs444+Ampl444*SIN(2*PI()*freq444*('4v'!E681-reta444)+deph444*PI()/180)</f>
        <v>1.0390027529213564</v>
      </c>
      <c r="K693" s="10">
        <f>('4v'!G681-J693)^2</f>
        <v>1.874859943109928E-3</v>
      </c>
      <c r="L693" s="3"/>
      <c r="M693" s="3"/>
      <c r="N693" s="7">
        <f>offs445+Ampl445*SIN(2*PI()*freq445*('4v'!I681)+deph445*PI()/180)</f>
        <v>0.44083129465288334</v>
      </c>
      <c r="O693" s="8">
        <f>('4v'!J681-N693)^2</f>
        <v>6.5027787326919041E-6</v>
      </c>
      <c r="P693" s="9">
        <f>offs446+Ampl446*SIN(2*PI()*freq446*('4v'!I681-reta446)+deph446*PI()/180)</f>
        <v>0.68883714639071403</v>
      </c>
      <c r="Q693" s="10">
        <f>('4v'!K681-P693)^2</f>
        <v>6.2952636099270421E-6</v>
      </c>
      <c r="R693" s="3"/>
      <c r="S693" s="3"/>
      <c r="T693" s="7">
        <f>offs447+Ampl447*SIN(2*PI()*freq447*('4v'!M681)+deph447*PI()/180)</f>
        <v>-0.79273820779599491</v>
      </c>
      <c r="U693" s="8">
        <f>('4v'!N681-T693)^2</f>
        <v>6.269103555541039E-6</v>
      </c>
      <c r="V693" s="9">
        <f>offs448+Ampl448*SIN(2*PI()*freq448*('4v'!M681-reta448)+deph448*PI()/180)</f>
        <v>0.71174472375270226</v>
      </c>
      <c r="W693" s="10">
        <f>('4v'!O681-V693)^2</f>
        <v>3.4028395110162985E-5</v>
      </c>
      <c r="X693" s="3"/>
      <c r="Y693" s="3"/>
      <c r="Z693" s="7">
        <f>offs449+Ampl449*SIN(2*PI()*freq449*('4v'!Q682)+deph449*PI()/180)</f>
        <v>1.0971868026954663</v>
      </c>
      <c r="AA693" s="8">
        <f>('4v'!R682-Z693)^2</f>
        <v>1.5629933002635678E-6</v>
      </c>
      <c r="AB693" s="9">
        <f>offs450+Ampl450*SIN(2*PI()*freq450*('4v'!Q682-reta450)+deph450*PI()/180)</f>
        <v>0.84750104617034827</v>
      </c>
      <c r="AC693" s="10">
        <f>('4v'!S682-AB693)^2</f>
        <v>2.3454201796138254E-5</v>
      </c>
      <c r="AD693" s="3"/>
      <c r="AE693" s="3"/>
      <c r="AF693" s="7">
        <f>offs451+Ampl451*SIN(2*PI()*freq451*('4v'!U681)+deph451*PI()/180)</f>
        <v>-1.3183829397724196</v>
      </c>
      <c r="AG693" s="8">
        <f>('4v'!V681-AF693)^2</f>
        <v>7.6062317882936534E-6</v>
      </c>
      <c r="AH693" s="9">
        <f>offs452+Ampl452*SIN(2*PI()*freq452*('4v'!U681-reta452)+deph452*PI()/180)</f>
        <v>0.91905567586118753</v>
      </c>
      <c r="AI693" s="10">
        <f>('4v'!W681-AH693)^2</f>
        <v>1.2962333904516006E-5</v>
      </c>
      <c r="AL693" s="76"/>
      <c r="AN693" s="76"/>
      <c r="AO693" s="80"/>
    </row>
    <row r="694" spans="1:41" x14ac:dyDescent="0.25">
      <c r="A694" s="3"/>
      <c r="B694" s="7">
        <f>offs441+Ampl441*SIN(2*PI()*freq441*('4v'!A682)+deph441*PI()/180)</f>
        <v>-2.4492899408990199</v>
      </c>
      <c r="C694" s="8">
        <f>('4v'!B682-B694)^2</f>
        <v>5.8319395457592657E-6</v>
      </c>
      <c r="D694" s="9">
        <f>offs442+Ampl442*SIN(2*PI()*freq442*('4v'!A682-reta442)+deph442*PI()/180)</f>
        <v>1.1182039298909316</v>
      </c>
      <c r="E694" s="10">
        <f>('4v'!C682-D694)^2</f>
        <v>2.9819256401782579E-7</v>
      </c>
      <c r="F694" s="3"/>
      <c r="G694" s="3"/>
      <c r="H694" s="7">
        <f>offs443+Ampl443*SIN(2*PI()*freq443*('4v'!E682)+deph443*PI()/180)</f>
        <v>0.61091219748896486</v>
      </c>
      <c r="I694" s="8">
        <f>('4v'!F682-H694)^2</f>
        <v>2.2210507508018923E-5</v>
      </c>
      <c r="J694" s="9">
        <f>offs444+Ampl444*SIN(2*PI()*freq444*('4v'!E682-reta444)+deph444*PI()/180)</f>
        <v>1.030608768778162</v>
      </c>
      <c r="K694" s="10">
        <f>('4v'!G682-J694)^2</f>
        <v>1.3585688358420073E-3</v>
      </c>
      <c r="L694" s="3"/>
      <c r="M694" s="3"/>
      <c r="N694" s="7">
        <f>offs445+Ampl445*SIN(2*PI()*freq445*('4v'!I682)+deph445*PI()/180)</f>
        <v>0.41841609149297748</v>
      </c>
      <c r="O694" s="8">
        <f>('4v'!J682-N694)^2</f>
        <v>1.2761695189378328E-5</v>
      </c>
      <c r="P694" s="9">
        <f>offs446+Ampl446*SIN(2*PI()*freq446*('4v'!I682-reta446)+deph446*PI()/180)</f>
        <v>0.68804933498581267</v>
      </c>
      <c r="Q694" s="10">
        <f>('4v'!K682-P694)^2</f>
        <v>2.9626154517856519E-6</v>
      </c>
      <c r="R694" s="3"/>
      <c r="S694" s="3"/>
      <c r="T694" s="7">
        <f>offs447+Ampl447*SIN(2*PI()*freq447*('4v'!M682)+deph447*PI()/180)</f>
        <v>-0.82352531155903219</v>
      </c>
      <c r="U694" s="8">
        <f>('4v'!N682-T694)^2</f>
        <v>1.595244785620761E-5</v>
      </c>
      <c r="V694" s="9">
        <f>offs448+Ampl448*SIN(2*PI()*freq448*('4v'!M682-reta448)+deph448*PI()/180)</f>
        <v>0.71203034761157658</v>
      </c>
      <c r="W694" s="10">
        <f>('4v'!O682-V694)^2</f>
        <v>5.6263386622708715E-5</v>
      </c>
      <c r="X694" s="3"/>
      <c r="Y694" s="3"/>
      <c r="Z694" s="7">
        <f>offs449+Ampl449*SIN(2*PI()*freq449*('4v'!Q683)+deph449*PI()/180)</f>
        <v>1.0408132322025001</v>
      </c>
      <c r="AA694" s="8">
        <f>('4v'!R683-Z694)^2</f>
        <v>8.6246050964321234E-6</v>
      </c>
      <c r="AB694" s="9">
        <f>offs450+Ampl450*SIN(2*PI()*freq450*('4v'!Q683-reta450)+deph450*PI()/180)</f>
        <v>0.8423428864290563</v>
      </c>
      <c r="AC694" s="10">
        <f>('4v'!S683-AB694)^2</f>
        <v>3.7138220215560091E-5</v>
      </c>
      <c r="AD694" s="3"/>
      <c r="AE694" s="3"/>
      <c r="AF694" s="7">
        <f>offs451+Ampl451*SIN(2*PI()*freq451*('4v'!U682)+deph451*PI()/180)</f>
        <v>-1.2040091447897798</v>
      </c>
      <c r="AG694" s="8">
        <f>('4v'!V682-AF694)^2</f>
        <v>1.3090971719811021E-5</v>
      </c>
      <c r="AH694" s="9">
        <f>offs452+Ampl452*SIN(2*PI()*freq452*('4v'!U682-reta452)+deph452*PI()/180)</f>
        <v>0.92424483423726067</v>
      </c>
      <c r="AI694" s="10">
        <f>('4v'!W682-AH694)^2</f>
        <v>5.3692571720113228E-6</v>
      </c>
      <c r="AL694" s="76"/>
      <c r="AN694" s="76"/>
      <c r="AO694" s="80"/>
    </row>
    <row r="695" spans="1:41" x14ac:dyDescent="0.25">
      <c r="A695" s="3"/>
      <c r="B695" s="7">
        <f>offs441+Ampl441*SIN(2*PI()*freq441*('4v'!A683)+deph441*PI()/180)</f>
        <v>-2.452357843708711</v>
      </c>
      <c r="C695" s="8">
        <f>('4v'!B683-B695)^2</f>
        <v>1.2459090649184552E-5</v>
      </c>
      <c r="D695" s="9">
        <f>offs442+Ampl442*SIN(2*PI()*freq442*('4v'!A683-reta442)+deph442*PI()/180)</f>
        <v>1.1269985096587916</v>
      </c>
      <c r="E695" s="10">
        <f>('4v'!C683-D695)^2</f>
        <v>1.040728396303496E-4</v>
      </c>
      <c r="F695" s="3"/>
      <c r="G695" s="3"/>
      <c r="H695" s="7">
        <f>offs443+Ampl443*SIN(2*PI()*freq443*('4v'!E683)+deph443*PI()/180)</f>
        <v>0.67311113394877276</v>
      </c>
      <c r="I695" s="8">
        <f>('4v'!F683-H695)^2</f>
        <v>9.3682888203455143E-6</v>
      </c>
      <c r="J695" s="9">
        <f>offs444+Ampl444*SIN(2*PI()*freq444*('4v'!E683-reta444)+deph444*PI()/180)</f>
        <v>1.021999044849315</v>
      </c>
      <c r="K695" s="10">
        <f>('4v'!G683-J695)^2</f>
        <v>2.3150963836970854E-5</v>
      </c>
      <c r="L695" s="3"/>
      <c r="M695" s="3"/>
      <c r="N695" s="7">
        <f>offs445+Ampl445*SIN(2*PI()*freq445*('4v'!I683)+deph445*PI()/180)</f>
        <v>0.3958629490802647</v>
      </c>
      <c r="O695" s="8">
        <f>('4v'!J683-N695)^2</f>
        <v>6.2679582828207072E-6</v>
      </c>
      <c r="P695" s="9">
        <f>offs446+Ampl446*SIN(2*PI()*freq446*('4v'!I683-reta446)+deph446*PI()/180)</f>
        <v>0.68729295979828675</v>
      </c>
      <c r="Q695" s="10">
        <f>('4v'!K683-P695)^2</f>
        <v>8.5145477437135283E-6</v>
      </c>
      <c r="R695" s="3"/>
      <c r="S695" s="3"/>
      <c r="T695" s="7">
        <f>offs447+Ampl447*SIN(2*PI()*freq447*('4v'!M683)+deph447*PI()/180)</f>
        <v>-0.85422161248598583</v>
      </c>
      <c r="U695" s="8">
        <f>('4v'!N683-T695)^2</f>
        <v>1.1836025227828967E-5</v>
      </c>
      <c r="V695" s="9">
        <f>offs448+Ampl448*SIN(2*PI()*freq448*('4v'!M683-reta448)+deph448*PI()/180)</f>
        <v>0.7123590368678907</v>
      </c>
      <c r="W695" s="10">
        <f>('4v'!O683-V695)^2</f>
        <v>5.1440497768238617E-5</v>
      </c>
      <c r="X695" s="3"/>
      <c r="Y695" s="3"/>
      <c r="Z695" s="7">
        <f>offs449+Ampl449*SIN(2*PI()*freq449*('4v'!Q684)+deph449*PI()/180)</f>
        <v>0.98154774078421858</v>
      </c>
      <c r="AA695" s="8">
        <f>('4v'!R684-Z695)^2</f>
        <v>1.3019534568271771E-5</v>
      </c>
      <c r="AB695" s="9">
        <f>offs450+Ampl450*SIN(2*PI()*freq450*('4v'!Q684-reta450)+deph450*PI()/180)</f>
        <v>0.83727005793294262</v>
      </c>
      <c r="AC695" s="10">
        <f>('4v'!S684-AB695)^2</f>
        <v>5.2721279701163901E-5</v>
      </c>
      <c r="AD695" s="3"/>
      <c r="AE695" s="3"/>
      <c r="AF695" s="7">
        <f>offs451+Ampl451*SIN(2*PI()*freq451*('4v'!U683)+deph451*PI()/180)</f>
        <v>-1.0866812980969978</v>
      </c>
      <c r="AG695" s="8">
        <f>('4v'!V683-AF695)^2</f>
        <v>1.209855765157883E-5</v>
      </c>
      <c r="AH695" s="9">
        <f>offs452+Ampl452*SIN(2*PI()*freq452*('4v'!U683-reta452)+deph452*PI()/180)</f>
        <v>0.92928456812748084</v>
      </c>
      <c r="AI695" s="10">
        <f>('4v'!W683-AH695)^2</f>
        <v>5.9069696657938739E-7</v>
      </c>
      <c r="AL695" s="76"/>
      <c r="AN695" s="76"/>
      <c r="AO695" s="80"/>
    </row>
    <row r="696" spans="1:41" x14ac:dyDescent="0.25">
      <c r="A696" s="3"/>
      <c r="B696" s="7">
        <f>offs441+Ampl441*SIN(2*PI()*freq441*('4v'!A684)+deph441*PI()/180)</f>
        <v>-2.4541715063310994</v>
      </c>
      <c r="C696" s="8">
        <f>('4v'!B684-B696)^2</f>
        <v>2.0652746068853154E-6</v>
      </c>
      <c r="D696" s="9">
        <f>offs442+Ampl442*SIN(2*PI()*freq442*('4v'!A684-reta442)+deph442*PI()/180)</f>
        <v>1.1356367795750746</v>
      </c>
      <c r="E696" s="10">
        <f>('4v'!C684-D696)^2</f>
        <v>3.549410624033132E-4</v>
      </c>
      <c r="F696" s="3"/>
      <c r="G696" s="3"/>
      <c r="H696" s="7">
        <f>offs443+Ampl443*SIN(2*PI()*freq443*('4v'!E684)+deph443*PI()/180)</f>
        <v>0.73369045164289526</v>
      </c>
      <c r="I696" s="8">
        <f>('4v'!F684-H696)^2</f>
        <v>2.4814827734502007E-5</v>
      </c>
      <c r="J696" s="9">
        <f>offs444+Ampl444*SIN(2*PI()*freq444*('4v'!E684-reta444)+deph444*PI()/180)</f>
        <v>1.0131858160236316</v>
      </c>
      <c r="K696" s="10">
        <f>('4v'!G684-J696)^2</f>
        <v>3.1235557056974667E-4</v>
      </c>
      <c r="L696" s="3"/>
      <c r="M696" s="3"/>
      <c r="N696" s="7">
        <f>offs445+Ampl445*SIN(2*PI()*freq445*('4v'!I684)+deph445*PI()/180)</f>
        <v>0.37317542881737636</v>
      </c>
      <c r="O696" s="8">
        <f>('4v'!J684-N696)^2</f>
        <v>1.691141117739195E-6</v>
      </c>
      <c r="P696" s="9">
        <f>offs446+Ampl446*SIN(2*PI()*freq446*('4v'!I684-reta446)+deph446*PI()/180)</f>
        <v>0.6865681402685464</v>
      </c>
      <c r="Q696" s="10">
        <f>('4v'!K684-P696)^2</f>
        <v>1.7191640065336824E-5</v>
      </c>
      <c r="R696" s="3"/>
      <c r="S696" s="3"/>
      <c r="T696" s="7">
        <f>offs447+Ampl447*SIN(2*PI()*freq447*('4v'!M684)+deph447*PI()/180)</f>
        <v>-0.88481953672391711</v>
      </c>
      <c r="U696" s="8">
        <f>('4v'!N684-T696)^2</f>
        <v>2.2480842893572351E-5</v>
      </c>
      <c r="V696" s="9">
        <f>offs448+Ampl448*SIN(2*PI()*freq448*('4v'!M684-reta448)+deph448*PI()/180)</f>
        <v>0.71273071047584136</v>
      </c>
      <c r="W696" s="10">
        <f>('4v'!O684-V696)^2</f>
        <v>7.6626379991803669E-5</v>
      </c>
      <c r="X696" s="3"/>
      <c r="Y696" s="3"/>
      <c r="Z696" s="7">
        <f>offs449+Ampl449*SIN(2*PI()*freq449*('4v'!Q685)+deph449*PI()/180)</f>
        <v>0.91950495564368673</v>
      </c>
      <c r="AA696" s="8">
        <f>('4v'!R685-Z696)^2</f>
        <v>9.9290805354539238E-6</v>
      </c>
      <c r="AB696" s="9">
        <f>offs450+Ampl450*SIN(2*PI()*freq450*('4v'!Q685-reta450)+deph450*PI()/180)</f>
        <v>0.8322923721950517</v>
      </c>
      <c r="AC696" s="10">
        <f>('4v'!S685-AB696)^2</f>
        <v>6.9432686135796788E-5</v>
      </c>
      <c r="AD696" s="3"/>
      <c r="AE696" s="3"/>
      <c r="AF696" s="7">
        <f>offs451+Ampl451*SIN(2*PI()*freq451*('4v'!U684)+deph451*PI()/180)</f>
        <v>-0.96686243910297265</v>
      </c>
      <c r="AG696" s="8">
        <f>('4v'!V684-AF696)^2</f>
        <v>7.836859291252288E-6</v>
      </c>
      <c r="AH696" s="9">
        <f>offs452+Ampl452*SIN(2*PI()*freq452*('4v'!U684-reta452)+deph452*PI()/180)</f>
        <v>0.93415498800461882</v>
      </c>
      <c r="AI696" s="10">
        <f>('4v'!W684-AH696)^2</f>
        <v>4.8405278111586722E-8</v>
      </c>
      <c r="AL696" s="76"/>
      <c r="AN696" s="76"/>
      <c r="AO696" s="80"/>
    </row>
    <row r="697" spans="1:41" x14ac:dyDescent="0.25">
      <c r="A697" s="3"/>
      <c r="B697" s="7">
        <f>offs441+Ampl441*SIN(2*PI()*freq441*('4v'!A685)+deph441*PI()/180)</f>
        <v>-2.4547297832179993</v>
      </c>
      <c r="C697" s="8">
        <f>('4v'!B685-B697)^2</f>
        <v>3.981554186672366E-6</v>
      </c>
      <c r="D697" s="9">
        <f>offs442+Ampl442*SIN(2*PI()*freq442*('4v'!A685-reta442)+deph442*PI()/180)</f>
        <v>1.1441132835233545</v>
      </c>
      <c r="E697" s="10">
        <f>('4v'!C685-D697)^2</f>
        <v>2.4328773129472271E-4</v>
      </c>
      <c r="F697" s="3"/>
      <c r="G697" s="3"/>
      <c r="H697" s="7">
        <f>offs443+Ampl443*SIN(2*PI()*freq443*('4v'!E685)+deph443*PI()/180)</f>
        <v>0.79256406404605428</v>
      </c>
      <c r="I697" s="8">
        <f>('4v'!F685-H697)^2</f>
        <v>7.5539001929413751E-6</v>
      </c>
      <c r="J697" s="9">
        <f>offs444+Ampl444*SIN(2*PI()*freq444*('4v'!E685-reta444)+deph444*PI()/180)</f>
        <v>1.0041816063815234</v>
      </c>
      <c r="K697" s="10">
        <f>('4v'!G685-J697)^2</f>
        <v>8.1972806939251738E-4</v>
      </c>
      <c r="L697" s="3"/>
      <c r="M697" s="3"/>
      <c r="N697" s="7">
        <f>offs445+Ampl445*SIN(2*PI()*freq445*('4v'!I685)+deph445*PI()/180)</f>
        <v>0.35035711332676372</v>
      </c>
      <c r="O697" s="8">
        <f>('4v'!J685-N697)^2</f>
        <v>3.6849537166553681E-6</v>
      </c>
      <c r="P697" s="9">
        <f>offs446+Ampl446*SIN(2*PI()*freq446*('4v'!I685-reta446)+deph446*PI()/180)</f>
        <v>0.68587499085399795</v>
      </c>
      <c r="Q697" s="10">
        <f>('4v'!K685-P697)^2</f>
        <v>2.9227548296353341E-5</v>
      </c>
      <c r="R697" s="3"/>
      <c r="S697" s="3"/>
      <c r="T697" s="7">
        <f>offs447+Ampl447*SIN(2*PI()*freq447*('4v'!M685)+deph447*PI()/180)</f>
        <v>-0.91531153469286863</v>
      </c>
      <c r="U697" s="8">
        <f>('4v'!N685-T697)^2</f>
        <v>1.5867433279174369E-5</v>
      </c>
      <c r="V697" s="9">
        <f>offs448+Ampl448*SIN(2*PI()*freq448*('4v'!M685-reta448)+deph448*PI()/180)</f>
        <v>0.71314527679085726</v>
      </c>
      <c r="W697" s="10">
        <f>('4v'!O685-V697)^2</f>
        <v>6.9540308769007109E-5</v>
      </c>
      <c r="X697" s="3"/>
      <c r="Y697" s="3"/>
      <c r="Z697" s="7">
        <f>offs449+Ampl449*SIN(2*PI()*freq449*('4v'!Q686)+deph449*PI()/180)</f>
        <v>0.85480487563287078</v>
      </c>
      <c r="AA697" s="8">
        <f>('4v'!R686-Z697)^2</f>
        <v>2.0883844364705137E-6</v>
      </c>
      <c r="AB697" s="9">
        <f>offs450+Ampl450*SIN(2*PI()*freq450*('4v'!Q686-reta450)+deph450*PI()/180)</f>
        <v>0.82741945670990447</v>
      </c>
      <c r="AC697" s="10">
        <f>('4v'!S686-AB697)^2</f>
        <v>1.2661973049547343E-4</v>
      </c>
      <c r="AD697" s="3"/>
      <c r="AE697" s="3"/>
      <c r="AF697" s="7">
        <f>offs451+Ampl451*SIN(2*PI()*freq451*('4v'!U685)+deph451*PI()/180)</f>
        <v>-0.84502543810413089</v>
      </c>
      <c r="AG697" s="8">
        <f>('4v'!V685-AF697)^2</f>
        <v>1.6075593910856805E-5</v>
      </c>
      <c r="AH697" s="9">
        <f>offs452+Ampl452*SIN(2*PI()*freq452*('4v'!U685-reta452)+deph452*PI()/180)</f>
        <v>0.93883687254650261</v>
      </c>
      <c r="AI697" s="10">
        <f>('4v'!W685-AH697)^2</f>
        <v>3.08994287955261E-7</v>
      </c>
      <c r="AL697" s="76"/>
      <c r="AN697" s="76"/>
      <c r="AO697" s="80"/>
    </row>
    <row r="698" spans="1:41" x14ac:dyDescent="0.25">
      <c r="A698" s="3"/>
      <c r="B698" s="7">
        <f>offs441+Ampl441*SIN(2*PI()*freq441*('4v'!A686)+deph441*PI()/180)</f>
        <v>-2.4540323217497639</v>
      </c>
      <c r="C698" s="8">
        <f>('4v'!B686-B698)^2</f>
        <v>1.0569142417437818E-5</v>
      </c>
      <c r="D698" s="9">
        <f>offs442+Ampl442*SIN(2*PI()*freq442*('4v'!A686-reta442)+deph442*PI()/180)</f>
        <v>1.1524226675620568</v>
      </c>
      <c r="E698" s="10">
        <f>('4v'!C686-D698)^2</f>
        <v>5.8693181162426774E-6</v>
      </c>
      <c r="F698" s="3"/>
      <c r="G698" s="3"/>
      <c r="H698" s="7">
        <f>offs443+Ampl443*SIN(2*PI()*freq443*('4v'!E686)+deph443*PI()/180)</f>
        <v>0.84964830853353535</v>
      </c>
      <c r="I698" s="8">
        <f>('4v'!F686-H698)^2</f>
        <v>5.3120637038883771E-6</v>
      </c>
      <c r="J698" s="9">
        <f>offs444+Ampl444*SIN(2*PI()*freq444*('4v'!E686-reta444)+deph444*PI()/180)</f>
        <v>0.99499921139759073</v>
      </c>
      <c r="K698" s="10">
        <f>('4v'!G686-J698)^2</f>
        <v>1.7405157292465561E-3</v>
      </c>
      <c r="L698" s="3"/>
      <c r="M698" s="3"/>
      <c r="N698" s="7">
        <f>offs445+Ampl445*SIN(2*PI()*freq445*('4v'!I686)+deph445*PI()/180)</f>
        <v>0.32741160588496226</v>
      </c>
      <c r="O698" s="8">
        <f>('4v'!J686-N698)^2</f>
        <v>2.1021847652733819E-7</v>
      </c>
      <c r="P698" s="9">
        <f>offs446+Ampl446*SIN(2*PI()*freq446*('4v'!I686-reta446)+deph446*PI()/180)</f>
        <v>0.68521362101096894</v>
      </c>
      <c r="Q698" s="10">
        <f>('4v'!K686-P698)^2</f>
        <v>4.4863351503060573E-5</v>
      </c>
      <c r="R698" s="3"/>
      <c r="S698" s="3"/>
      <c r="T698" s="7">
        <f>offs447+Ampl447*SIN(2*PI()*freq447*('4v'!M686)+deph447*PI()/180)</f>
        <v>-0.94569008294860324</v>
      </c>
      <c r="U698" s="8">
        <f>('4v'!N686-T698)^2</f>
        <v>9.6841889153617128E-6</v>
      </c>
      <c r="V698" s="9">
        <f>offs448+Ampl448*SIN(2*PI()*freq448*('4v'!M686-reta448)+deph448*PI()/180)</f>
        <v>0.71360263359219522</v>
      </c>
      <c r="W698" s="10">
        <f>('4v'!O686-V698)^2</f>
        <v>6.2121611167487926E-5</v>
      </c>
      <c r="X698" s="3"/>
      <c r="Y698" s="3"/>
      <c r="Z698" s="7">
        <f>offs449+Ampl449*SIN(2*PI()*freq449*('4v'!Q687)+deph449*PI()/180)</f>
        <v>0.78757263915917508</v>
      </c>
      <c r="AA698" s="8">
        <f>('4v'!R687-Z698)^2</f>
        <v>1.784522451349479E-5</v>
      </c>
      <c r="AB698" s="9">
        <f>offs450+Ampl450*SIN(2*PI()*freq450*('4v'!Q687-reta450)+deph450*PI()/180)</f>
        <v>0.82266073633266512</v>
      </c>
      <c r="AC698" s="10">
        <f>('4v'!S687-AB698)^2</f>
        <v>1.9763477734030765E-4</v>
      </c>
      <c r="AD698" s="3"/>
      <c r="AE698" s="3"/>
      <c r="AF698" s="7">
        <f>offs451+Ampl451*SIN(2*PI()*freq451*('4v'!U686)+deph451*PI()/180)</f>
        <v>-0.72165113008138015</v>
      </c>
      <c r="AG698" s="8">
        <f>('4v'!V686-AF698)^2</f>
        <v>1.3558081936204855E-5</v>
      </c>
      <c r="AH698" s="9">
        <f>offs452+Ampl452*SIN(2*PI()*freq452*('4v'!U686-reta452)+deph452*PI()/180)</f>
        <v>0.94331174449379518</v>
      </c>
      <c r="AI698" s="10">
        <f>('4v'!W686-AH698)^2</f>
        <v>6.8766469457102719E-7</v>
      </c>
      <c r="AL698" s="76"/>
      <c r="AN698" s="76"/>
      <c r="AO698" s="80"/>
    </row>
    <row r="699" spans="1:41" x14ac:dyDescent="0.25">
      <c r="A699" s="3"/>
      <c r="B699" s="7">
        <f>offs441+Ampl441*SIN(2*PI()*freq441*('4v'!A687)+deph441*PI()/180)</f>
        <v>-2.452079562458005</v>
      </c>
      <c r="C699" s="8">
        <f>('4v'!B687-B699)^2</f>
        <v>1.057200811581523E-5</v>
      </c>
      <c r="D699" s="9">
        <f>offs442+Ampl442*SIN(2*PI()*freq442*('4v'!A687-reta442)+deph442*PI()/180)</f>
        <v>1.1605596833061249</v>
      </c>
      <c r="E699" s="10">
        <f>('4v'!C687-D699)^2</f>
        <v>9.685892749634668E-6</v>
      </c>
      <c r="F699" s="3"/>
      <c r="G699" s="3"/>
      <c r="H699" s="7">
        <f>offs443+Ampl443*SIN(2*PI()*freq443*('4v'!E687)+deph443*PI()/180)</f>
        <v>0.90486206527033541</v>
      </c>
      <c r="I699" s="8">
        <f>('4v'!F687-H699)^2</f>
        <v>1.3925097755638506E-5</v>
      </c>
      <c r="J699" s="9">
        <f>offs444+Ampl444*SIN(2*PI()*freq444*('4v'!E687-reta444)+deph444*PI()/180)</f>
        <v>0.98565167975755685</v>
      </c>
      <c r="K699" s="10">
        <f>('4v'!G687-J699)^2</f>
        <v>3.9271429128940114E-4</v>
      </c>
      <c r="L699" s="3"/>
      <c r="M699" s="3"/>
      <c r="N699" s="7">
        <f>offs445+Ampl445*SIN(2*PI()*freq445*('4v'!I687)+deph445*PI()/180)</f>
        <v>0.30434252985358784</v>
      </c>
      <c r="O699" s="8">
        <f>('4v'!J687-N699)^2</f>
        <v>6.8379644425774899E-7</v>
      </c>
      <c r="P699" s="9">
        <f>offs446+Ampl446*SIN(2*PI()*freq446*('4v'!I687-reta446)+deph446*PI()/180)</f>
        <v>0.68458413517742467</v>
      </c>
      <c r="Q699" s="10">
        <f>('4v'!K687-P699)^2</f>
        <v>6.4346791352500182E-5</v>
      </c>
      <c r="R699" s="3"/>
      <c r="S699" s="3"/>
      <c r="T699" s="7">
        <f>offs447+Ampl447*SIN(2*PI()*freq447*('4v'!M687)+deph447*PI()/180)</f>
        <v>-0.97594768603890258</v>
      </c>
      <c r="U699" s="8">
        <f>('4v'!N687-T699)^2</f>
        <v>4.492475411027834E-6</v>
      </c>
      <c r="V699" s="9">
        <f>offs448+Ampl448*SIN(2*PI()*freq448*('4v'!M687-reta448)+deph448*PI()/180)</f>
        <v>0.71410266810814627</v>
      </c>
      <c r="W699" s="10">
        <f>('4v'!O687-V699)^2</f>
        <v>5.4489375186259854E-5</v>
      </c>
      <c r="X699" s="3"/>
      <c r="Y699" s="3"/>
      <c r="Z699" s="7">
        <f>offs449+Ampl449*SIN(2*PI()*freq449*('4v'!Q688)+deph449*PI()/180)</f>
        <v>0.71793828215140643</v>
      </c>
      <c r="AA699" s="8">
        <f>('4v'!R688-Z699)^2</f>
        <v>1.2572115061835142E-5</v>
      </c>
      <c r="AB699" s="9">
        <f>offs450+Ampl450*SIN(2*PI()*freq450*('4v'!Q688-reta450)+deph450*PI()/180)</f>
        <v>0.81802541505024007</v>
      </c>
      <c r="AC699" s="10">
        <f>('4v'!S688-AB699)^2</f>
        <v>1.6470090266270502E-4</v>
      </c>
      <c r="AD699" s="3"/>
      <c r="AE699" s="3"/>
      <c r="AF699" s="7">
        <f>offs451+Ampl451*SIN(2*PI()*freq451*('4v'!U687)+deph451*PI()/180)</f>
        <v>-0.5972264170641266</v>
      </c>
      <c r="AG699" s="8">
        <f>('4v'!V687-AF699)^2</f>
        <v>6.6641378162873345E-5</v>
      </c>
      <c r="AH699" s="9">
        <f>offs452+Ampl452*SIN(2*PI()*freq452*('4v'!U687-reta452)+deph452*PI()/180)</f>
        <v>0.94756194357129486</v>
      </c>
      <c r="AI699" s="10">
        <f>('4v'!W687-AH699)^2</f>
        <v>2.3527973902815612E-7</v>
      </c>
      <c r="AL699" s="76"/>
      <c r="AN699" s="76"/>
      <c r="AO699" s="80"/>
    </row>
    <row r="700" spans="1:41" x14ac:dyDescent="0.25">
      <c r="A700" s="3"/>
      <c r="B700" s="7">
        <f>offs441+Ampl441*SIN(2*PI()*freq441*('4v'!A688)+deph441*PI()/180)</f>
        <v>-2.4488727387473457</v>
      </c>
      <c r="C700" s="8">
        <f>('4v'!B688-B700)^2</f>
        <v>3.9909601026466367E-6</v>
      </c>
      <c r="D700" s="9">
        <f>offs442+Ampl442*SIN(2*PI()*freq442*('4v'!A688-reta442)+deph442*PI()/180)</f>
        <v>1.1685191912420099</v>
      </c>
      <c r="E700" s="10">
        <f>('4v'!C688-D700)^2</f>
        <v>4.6246681132653031E-5</v>
      </c>
      <c r="F700" s="3"/>
      <c r="G700" s="3"/>
      <c r="H700" s="7">
        <f>offs443+Ampl443*SIN(2*PI()*freq443*('4v'!E688)+deph443*PI()/180)</f>
        <v>0.95812687248690143</v>
      </c>
      <c r="I700" s="8">
        <f>('4v'!F688-H700)^2</f>
        <v>1.0247857590619397E-5</v>
      </c>
      <c r="J700" s="9">
        <f>offs444+Ampl444*SIN(2*PI()*freq444*('4v'!E688-reta444)+deph444*PI()/180)</f>
        <v>0.97615229481536647</v>
      </c>
      <c r="K700" s="10">
        <f>('4v'!G688-J700)^2</f>
        <v>6.436924521303159E-4</v>
      </c>
      <c r="L700" s="3"/>
      <c r="M700" s="3"/>
      <c r="N700" s="7">
        <f>offs445+Ampl445*SIN(2*PI()*freq445*('4v'!I688)+deph445*PI()/180)</f>
        <v>0.28115352810717292</v>
      </c>
      <c r="O700" s="8">
        <f>('4v'!J688-N700)^2</f>
        <v>9.1720430665984522E-6</v>
      </c>
      <c r="P700" s="9">
        <f>offs446+Ampl446*SIN(2*PI()*freq446*('4v'!I688-reta446)+deph446*PI()/180)</f>
        <v>0.68398663275647531</v>
      </c>
      <c r="Q700" s="10">
        <f>('4v'!K688-P700)^2</f>
        <v>8.793324434933318E-5</v>
      </c>
      <c r="R700" s="3"/>
      <c r="S700" s="3"/>
      <c r="T700" s="7">
        <f>offs447+Ampl447*SIN(2*PI()*freq447*('4v'!M688)+deph447*PI()/180)</f>
        <v>-1.0060768783529586</v>
      </c>
      <c r="U700" s="8">
        <f>('4v'!N688-T700)^2</f>
        <v>9.9747829767046864E-7</v>
      </c>
      <c r="V700" s="9">
        <f>offs448+Ampl448*SIN(2*PI()*freq448*('4v'!M688-reta448)+deph448*PI()/180)</f>
        <v>0.71464525704384063</v>
      </c>
      <c r="W700" s="10">
        <f>('4v'!O688-V700)^2</f>
        <v>4.6773329244948451E-5</v>
      </c>
      <c r="X700" s="3"/>
      <c r="Y700" s="3"/>
      <c r="Z700" s="7">
        <f>offs449+Ampl449*SIN(2*PI()*freq449*('4v'!Q689)+deph449*PI()/180)</f>
        <v>0.6460364865533168</v>
      </c>
      <c r="AA700" s="8">
        <f>('4v'!R689-Z700)^2</f>
        <v>2.6373498361063662E-5</v>
      </c>
      <c r="AB700" s="9">
        <f>offs450+Ampl450*SIN(2*PI()*freq450*('4v'!Q689-reta450)+deph450*PI()/180)</f>
        <v>0.81352245817956559</v>
      </c>
      <c r="AC700" s="10">
        <f>('4v'!S689-AB700)^2</f>
        <v>1.3173396623981985E-4</v>
      </c>
      <c r="AD700" s="3"/>
      <c r="AE700" s="3"/>
      <c r="AF700" s="7">
        <f>offs451+Ampl451*SIN(2*PI()*freq451*('4v'!U688)+deph451*PI()/180)</f>
        <v>-0.47224234655040492</v>
      </c>
      <c r="AG700" s="8">
        <f>('4v'!V688-AF700)^2</f>
        <v>1.8261490739857456E-5</v>
      </c>
      <c r="AH700" s="9">
        <f>offs452+Ampl452*SIN(2*PI()*freq452*('4v'!U688-reta452)+deph452*PI()/180)</f>
        <v>0.95157069618497425</v>
      </c>
      <c r="AI700" s="10">
        <f>('4v'!W688-AH700)^2</f>
        <v>1.4615620698327908E-7</v>
      </c>
      <c r="AL700" s="76"/>
      <c r="AN700" s="76"/>
      <c r="AO700" s="80"/>
    </row>
    <row r="701" spans="1:41" x14ac:dyDescent="0.25">
      <c r="A701" s="3"/>
      <c r="B701" s="7">
        <f>offs441+Ampl441*SIN(2*PI()*freq441*('4v'!A689)+deph441*PI()/180)</f>
        <v>-2.444413876116375</v>
      </c>
      <c r="C701" s="8">
        <f>('4v'!B689-B701)^2</f>
        <v>1.1548280563123988E-5</v>
      </c>
      <c r="D701" s="9">
        <f>offs442+Ampl442*SIN(2*PI()*freq442*('4v'!A689-reta442)+deph442*PI()/180)</f>
        <v>1.1762961639739014</v>
      </c>
      <c r="E701" s="10">
        <f>('4v'!C689-D701)^2</f>
        <v>2.1250245591039206E-4</v>
      </c>
      <c r="F701" s="3"/>
      <c r="G701" s="3"/>
      <c r="H701" s="7">
        <f>offs443+Ampl443*SIN(2*PI()*freq443*('4v'!E689)+deph443*PI()/180)</f>
        <v>1.009367037977593</v>
      </c>
      <c r="I701" s="8">
        <f>('4v'!F689-H701)^2</f>
        <v>7.5205494619400101E-6</v>
      </c>
      <c r="J701" s="9">
        <f>offs444+Ampl444*SIN(2*PI()*freq444*('4v'!E689-reta444)+deph444*PI()/180)</f>
        <v>0.96651455571681888</v>
      </c>
      <c r="K701" s="10">
        <f>('4v'!G689-J701)^2</f>
        <v>3.4459313453805056E-3</v>
      </c>
      <c r="L701" s="3"/>
      <c r="M701" s="3"/>
      <c r="N701" s="7">
        <f>offs445+Ampl445*SIN(2*PI()*freq445*('4v'!I689)+deph445*PI()/180)</f>
        <v>0.2578482624579061</v>
      </c>
      <c r="O701" s="8">
        <f>('4v'!J689-N701)^2</f>
        <v>9.9904825306576434E-6</v>
      </c>
      <c r="P701" s="9">
        <f>offs446+Ampl446*SIN(2*PI()*freq446*('4v'!I689-reta446)+deph446*PI()/180)</f>
        <v>0.68342120810067963</v>
      </c>
      <c r="Q701" s="10">
        <f>('4v'!K689-P701)^2</f>
        <v>7.7648666949450446E-5</v>
      </c>
      <c r="R701" s="3"/>
      <c r="S701" s="3"/>
      <c r="T701" s="7">
        <f>offs447+Ampl447*SIN(2*PI()*freq447*('4v'!M689)+deph447*PI()/180)</f>
        <v>-1.0360702259634011</v>
      </c>
      <c r="U701" s="8">
        <f>('4v'!N689-T701)^2</f>
        <v>1.3310355301846524E-5</v>
      </c>
      <c r="V701" s="9">
        <f>offs448+Ampl448*SIN(2*PI()*freq448*('4v'!M689-reta448)+deph448*PI()/180)</f>
        <v>0.71523026661165023</v>
      </c>
      <c r="W701" s="10">
        <f>('4v'!O689-V701)^2</f>
        <v>3.9113684110200844E-5</v>
      </c>
      <c r="X701" s="3"/>
      <c r="Y701" s="3"/>
      <c r="Z701" s="7">
        <f>offs449+Ampl449*SIN(2*PI()*freq449*('4v'!Q690)+deph449*PI()/180)</f>
        <v>0.57200631983110761</v>
      </c>
      <c r="AA701" s="8">
        <f>('4v'!R690-Z701)^2</f>
        <v>8.9621209536192872E-6</v>
      </c>
      <c r="AB701" s="9">
        <f>offs450+Ampl450*SIN(2*PI()*freq450*('4v'!Q690-reta450)+deph450*PI()/180)</f>
        <v>0.80916057502751249</v>
      </c>
      <c r="AC701" s="10">
        <f>('4v'!S690-AB701)^2</f>
        <v>3.688649089643514E-5</v>
      </c>
      <c r="AD701" s="3"/>
      <c r="AE701" s="3"/>
      <c r="AF701" s="7">
        <f>offs451+Ampl451*SIN(2*PI()*freq451*('4v'!U689)+deph451*PI()/180)</f>
        <v>-0.34719217356673893</v>
      </c>
      <c r="AG701" s="8">
        <f>('4v'!V689-AF701)^2</f>
        <v>1.2879675168073468E-5</v>
      </c>
      <c r="AH701" s="9">
        <f>offs452+Ampl452*SIN(2*PI()*freq452*('4v'!U689-reta452)+deph452*PI()/180)</f>
        <v>0.95532218161969207</v>
      </c>
      <c r="AI701" s="10">
        <f>('4v'!W689-AH701)^2</f>
        <v>2.8817397343644683E-7</v>
      </c>
      <c r="AL701" s="76"/>
      <c r="AN701" s="76"/>
      <c r="AO701" s="80"/>
    </row>
    <row r="702" spans="1:41" x14ac:dyDescent="0.25">
      <c r="A702" s="3"/>
      <c r="B702" s="7">
        <f>offs441+Ampl441*SIN(2*PI()*freq441*('4v'!A690)+deph441*PI()/180)</f>
        <v>-2.4387057908782981</v>
      </c>
      <c r="C702" s="8">
        <f>('4v'!B690-B702)^2</f>
        <v>1.2598885495120949E-5</v>
      </c>
      <c r="D702" s="9">
        <f>offs442+Ampl442*SIN(2*PI()*freq442*('4v'!A690-reta442)+deph442*PI()/180)</f>
        <v>1.1838856893991347</v>
      </c>
      <c r="E702" s="10">
        <f>('4v'!C690-D702)^2</f>
        <v>4.2797625298391459E-5</v>
      </c>
      <c r="F702" s="3"/>
      <c r="G702" s="3"/>
      <c r="H702" s="7">
        <f>offs443+Ampl443*SIN(2*PI()*freq443*('4v'!E690)+deph443*PI()/180)</f>
        <v>1.0585097466634454</v>
      </c>
      <c r="I702" s="8">
        <f>('4v'!F690-H702)^2</f>
        <v>2.2529578990231758E-7</v>
      </c>
      <c r="J702" s="9">
        <f>offs444+Ampl444*SIN(2*PI()*freq444*('4v'!E690-reta444)+deph444*PI()/180)</f>
        <v>0.95675215821653803</v>
      </c>
      <c r="K702" s="10">
        <f>('4v'!G690-J702)^2</f>
        <v>2.5900728388870008E-3</v>
      </c>
      <c r="L702" s="3"/>
      <c r="M702" s="3"/>
      <c r="N702" s="7">
        <f>offs445+Ampl445*SIN(2*PI()*freq445*('4v'!I690)+deph445*PI()/180)</f>
        <v>0.23443041307739904</v>
      </c>
      <c r="O702" s="8">
        <f>('4v'!J690-N702)^2</f>
        <v>1.0115090951252425E-5</v>
      </c>
      <c r="P702" s="9">
        <f>offs446+Ampl446*SIN(2*PI()*freq446*('4v'!I690-reta446)+deph446*PI()/180)</f>
        <v>0.68288795049714546</v>
      </c>
      <c r="Q702" s="10">
        <f>('4v'!K690-P702)^2</f>
        <v>1.0468789969739621E-4</v>
      </c>
      <c r="R702" s="3"/>
      <c r="S702" s="3"/>
      <c r="T702" s="7">
        <f>offs447+Ampl447*SIN(2*PI()*freq447*('4v'!M690)+deph447*PI()/180)</f>
        <v>-1.0659203284605061</v>
      </c>
      <c r="U702" s="8">
        <f>('4v'!N690-T702)^2</f>
        <v>5.0554755106832774E-6</v>
      </c>
      <c r="V702" s="9">
        <f>offs448+Ampl448*SIN(2*PI()*freq448*('4v'!M690-reta448)+deph448*PI()/180)</f>
        <v>0.71585755256417616</v>
      </c>
      <c r="W702" s="10">
        <f>('4v'!O690-V702)^2</f>
        <v>3.1660961919843006E-5</v>
      </c>
      <c r="X702" s="3"/>
      <c r="Y702" s="3"/>
      <c r="Z702" s="7">
        <f>offs449+Ampl449*SIN(2*PI()*freq449*('4v'!Q691)+deph449*PI()/180)</f>
        <v>0.49599096599880044</v>
      </c>
      <c r="AA702" s="8">
        <f>('4v'!R691-Z702)^2</f>
        <v>8.0487619239623649E-6</v>
      </c>
      <c r="AB702" s="9">
        <f>offs450+Ampl450*SIN(2*PI()*freq450*('4v'!Q691-reta450)+deph450*PI()/180)</f>
        <v>0.80494820204594963</v>
      </c>
      <c r="AC702" s="10">
        <f>('4v'!S691-AB702)^2</f>
        <v>2.7123050894303674E-7</v>
      </c>
      <c r="AD702" s="3"/>
      <c r="AE702" s="3"/>
      <c r="AF702" s="7">
        <f>offs451+Ampl451*SIN(2*PI()*freq451*('4v'!U690)+deph451*PI()/180)</f>
        <v>-0.22256941401591246</v>
      </c>
      <c r="AG702" s="8">
        <f>('4v'!V690-AF702)^2</f>
        <v>1.0314284533187599E-5</v>
      </c>
      <c r="AH702" s="9">
        <f>offs452+Ampl452*SIN(2*PI()*freq452*('4v'!U690-reta452)+deph452*PI()/180)</f>
        <v>0.95880159447632773</v>
      </c>
      <c r="AI702" s="10">
        <f>('4v'!W690-AH702)^2</f>
        <v>9.7929722757836922E-7</v>
      </c>
      <c r="AL702" s="76"/>
      <c r="AN702" s="76"/>
      <c r="AO702" s="80"/>
    </row>
    <row r="703" spans="1:41" x14ac:dyDescent="0.25">
      <c r="A703" s="3"/>
      <c r="B703" s="7">
        <f>offs441+Ampl441*SIN(2*PI()*freq441*('4v'!A691)+deph441*PI()/180)</f>
        <v>-2.4317520883820971</v>
      </c>
      <c r="C703" s="8">
        <f>('4v'!B691-B703)^2</f>
        <v>6.0279499915836261E-6</v>
      </c>
      <c r="D703" s="9">
        <f>offs442+Ampl442*SIN(2*PI()*freq442*('4v'!A691-reta442)+deph442*PI()/180)</f>
        <v>1.1912829738107811</v>
      </c>
      <c r="E703" s="10">
        <f>('4v'!C691-D703)^2</f>
        <v>5.6928929211238229E-5</v>
      </c>
      <c r="F703" s="3"/>
      <c r="G703" s="3"/>
      <c r="H703" s="7">
        <f>offs443+Ampl443*SIN(2*PI()*freq443*('4v'!E691)+deph443*PI()/180)</f>
        <v>1.1054851640663819</v>
      </c>
      <c r="I703" s="8">
        <f>('4v'!F691-H703)^2</f>
        <v>1.4005253401099019E-7</v>
      </c>
      <c r="J703" s="9">
        <f>offs444+Ampl444*SIN(2*PI()*freq444*('4v'!E691-reta444)+deph444*PI()/180)</f>
        <v>0.94687897521555953</v>
      </c>
      <c r="K703" s="10">
        <f>('4v'!G691-J703)^2</f>
        <v>1.5802338744523383E-11</v>
      </c>
      <c r="L703" s="3"/>
      <c r="M703" s="3"/>
      <c r="N703" s="7">
        <f>offs445+Ampl445*SIN(2*PI()*freq445*('4v'!I691)+deph445*PI()/180)</f>
        <v>0.21090367791553738</v>
      </c>
      <c r="O703" s="8">
        <f>('4v'!J691-N703)^2</f>
        <v>9.555442729164401E-6</v>
      </c>
      <c r="P703" s="9">
        <f>offs446+Ampl446*SIN(2*PI()*freq446*('4v'!I691-reta446)+deph446*PI()/180)</f>
        <v>0.68238694415343015</v>
      </c>
      <c r="Q703" s="10">
        <f>('4v'!K691-P703)^2</f>
        <v>9.4686603321582507E-5</v>
      </c>
      <c r="R703" s="3"/>
      <c r="S703" s="3"/>
      <c r="T703" s="7">
        <f>offs447+Ampl447*SIN(2*PI()*freq447*('4v'!M691)+deph447*PI()/180)</f>
        <v>-1.0956198207781394</v>
      </c>
      <c r="U703" s="8">
        <f>('4v'!N691-T703)^2</f>
        <v>2.1198480637788327E-5</v>
      </c>
      <c r="V703" s="9">
        <f>offs448+Ampl448*SIN(2*PI()*freq448*('4v'!M691-reta448)+deph448*PI()/180)</f>
        <v>0.71652696022981632</v>
      </c>
      <c r="W703" s="10">
        <f>('4v'!O691-V703)^2</f>
        <v>4.7755421704595085E-5</v>
      </c>
      <c r="X703" s="3"/>
      <c r="Y703" s="3"/>
      <c r="Z703" s="7">
        <f>offs449+Ampl449*SIN(2*PI()*freq449*('4v'!Q692)+deph449*PI()/180)</f>
        <v>0.41813744868164149</v>
      </c>
      <c r="AA703" s="8">
        <f>('4v'!R692-Z703)^2</f>
        <v>1.7968026681144759E-6</v>
      </c>
      <c r="AB703" s="9">
        <f>offs450+Ampl450*SIN(2*PI()*freq450*('4v'!Q692-reta450)+deph450*PI()/180)</f>
        <v>0.80089348651454395</v>
      </c>
      <c r="AC703" s="10">
        <f>('4v'!S692-AB703)^2</f>
        <v>1.0481318931853734E-5</v>
      </c>
      <c r="AD703" s="3"/>
      <c r="AE703" s="3"/>
      <c r="AF703" s="7">
        <f>offs451+Ampl451*SIN(2*PI()*freq451*('4v'!U691)+deph451*PI()/180)</f>
        <v>-9.8865896995145919E-2</v>
      </c>
      <c r="AG703" s="8">
        <f>('4v'!V691-AF703)^2</f>
        <v>3.667619519201114E-6</v>
      </c>
      <c r="AH703" s="9">
        <f>offs452+Ampl452*SIN(2*PI()*freq452*('4v'!U691-reta452)+deph452*PI()/180)</f>
        <v>0.96199520310192888</v>
      </c>
      <c r="AI703" s="10">
        <f>('4v'!W691-AH703)^2</f>
        <v>7.6288153515137844E-8</v>
      </c>
      <c r="AL703" s="76"/>
      <c r="AN703" s="76"/>
      <c r="AO703" s="80"/>
    </row>
    <row r="704" spans="1:41" x14ac:dyDescent="0.25">
      <c r="A704" s="3"/>
      <c r="B704" s="7">
        <f>offs441+Ampl441*SIN(2*PI()*freq441*('4v'!A692)+deph441*PI()/180)</f>
        <v>-2.4235571607353084</v>
      </c>
      <c r="C704" s="8">
        <f>('4v'!B692-B704)^2</f>
        <v>1.4318691574558136E-8</v>
      </c>
      <c r="D704" s="9">
        <f>offs442+Ampl442*SIN(2*PI()*freq442*('4v'!A692-reta442)+deph442*PI()/180)</f>
        <v>1.1984833449254579</v>
      </c>
      <c r="E704" s="10">
        <f>('4v'!C692-D704)^2</f>
        <v>1.4552936103650907E-4</v>
      </c>
      <c r="F704" s="3"/>
      <c r="G704" s="3"/>
      <c r="H704" s="7">
        <f>offs443+Ampl443*SIN(2*PI()*freq443*('4v'!E692)+deph443*PI()/180)</f>
        <v>1.150226535547836</v>
      </c>
      <c r="I704" s="8">
        <f>('4v'!F692-H704)^2</f>
        <v>1.1232790528408088E-5</v>
      </c>
      <c r="J704" s="9">
        <f>offs444+Ampl444*SIN(2*PI()*freq444*('4v'!E692-reta444)+deph444*PI()/180)</f>
        <v>0.93690903704717621</v>
      </c>
      <c r="K704" s="10">
        <f>('4v'!G692-J704)^2</f>
        <v>9.8912532986435023E-4</v>
      </c>
      <c r="L704" s="3"/>
      <c r="M704" s="3"/>
      <c r="N704" s="7">
        <f>offs445+Ampl445*SIN(2*PI()*freq445*('4v'!I692)+deph445*PI()/180)</f>
        <v>0.18727177211653195</v>
      </c>
      <c r="O704" s="8">
        <f>('4v'!J692-N704)^2</f>
        <v>8.904981901775832E-7</v>
      </c>
      <c r="P704" s="9">
        <f>offs446+Ampl446*SIN(2*PI()*freq446*('4v'!I692-reta446)+deph446*PI()/180)</f>
        <v>0.68191826818424306</v>
      </c>
      <c r="Q704" s="10">
        <f>('4v'!K692-P704)^2</f>
        <v>8.5785166085712477E-5</v>
      </c>
      <c r="R704" s="3"/>
      <c r="S704" s="3"/>
      <c r="T704" s="7">
        <f>offs447+Ampl447*SIN(2*PI()*freq447*('4v'!M692)+deph447*PI()/180)</f>
        <v>-1.1251613750109752</v>
      </c>
      <c r="U704" s="8">
        <f>('4v'!N692-T704)^2</f>
        <v>2.351149189466007E-5</v>
      </c>
      <c r="V704" s="9">
        <f>offs448+Ampl448*SIN(2*PI()*freq448*('4v'!M692-reta448)+deph448*PI()/180)</f>
        <v>0.71723832455090375</v>
      </c>
      <c r="W704" s="10">
        <f>('4v'!O692-V704)^2</f>
        <v>3.8429652265268918E-5</v>
      </c>
      <c r="X704" s="3"/>
      <c r="Y704" s="3"/>
      <c r="Z704" s="7">
        <f>offs449+Ampl449*SIN(2*PI()*freq449*('4v'!Q693)+deph449*PI()/180)</f>
        <v>0.33859634675319472</v>
      </c>
      <c r="AA704" s="8">
        <f>('4v'!R693-Z704)^2</f>
        <v>3.5244308317307974E-6</v>
      </c>
      <c r="AB704" s="9">
        <f>offs450+Ampl450*SIN(2*PI()*freq450*('4v'!Q693-reta450)+deph450*PI()/180)</f>
        <v>0.79700427078285607</v>
      </c>
      <c r="AC704" s="10">
        <f>('4v'!S693-AB704)^2</f>
        <v>2.7115669005986775E-5</v>
      </c>
      <c r="AD704" s="3"/>
      <c r="AE704" s="3"/>
      <c r="AF704" s="7">
        <f>offs451+Ampl451*SIN(2*PI()*freq451*('4v'!U692)+deph451*PI()/180)</f>
        <v>2.3430176228640798E-2</v>
      </c>
      <c r="AG704" s="8">
        <f>('4v'!V692-AF704)^2</f>
        <v>1.3553062913323084E-6</v>
      </c>
      <c r="AH704" s="9">
        <f>offs452+Ampl452*SIN(2*PI()*freq452*('4v'!U692-reta452)+deph452*PI()/180)</f>
        <v>0.9648904037822712</v>
      </c>
      <c r="AI704" s="10">
        <f>('4v'!W692-AH704)^2</f>
        <v>1.4845077766528311E-6</v>
      </c>
      <c r="AL704" s="76"/>
      <c r="AN704" s="76"/>
      <c r="AO704" s="80"/>
    </row>
    <row r="705" spans="1:41" x14ac:dyDescent="0.25">
      <c r="A705" s="3"/>
      <c r="B705" s="7">
        <f>offs441+Ampl441*SIN(2*PI()*freq441*('4v'!A693)+deph441*PI()/180)</f>
        <v>-2.4141261840298798</v>
      </c>
      <c r="C705" s="8">
        <f>('4v'!B693-B705)^2</f>
        <v>2.0637397980362232E-7</v>
      </c>
      <c r="D705" s="9">
        <f>offs442+Ampl442*SIN(2*PI()*freq442*('4v'!A693-reta442)+deph442*PI()/180)</f>
        <v>1.2054822548344406</v>
      </c>
      <c r="E705" s="10">
        <f>('4v'!C693-D705)^2</f>
        <v>9.6810910182828994E-6</v>
      </c>
      <c r="F705" s="3"/>
      <c r="G705" s="3"/>
      <c r="H705" s="7">
        <f>offs443+Ampl443*SIN(2*PI()*freq443*('4v'!E693)+deph443*PI()/180)</f>
        <v>1.1926702811707381</v>
      </c>
      <c r="I705" s="8">
        <f>('4v'!F693-H705)^2</f>
        <v>7.627946694000424E-7</v>
      </c>
      <c r="J705" s="9">
        <f>offs444+Ampl444*SIN(2*PI()*freq444*('4v'!E693-reta444)+deph444*PI()/180)</f>
        <v>0.92685651153906867</v>
      </c>
      <c r="K705" s="10">
        <f>('4v'!G693-J705)^2</f>
        <v>3.2635826024435006E-4</v>
      </c>
      <c r="L705" s="3"/>
      <c r="M705" s="3"/>
      <c r="N705" s="7">
        <f>offs445+Ampl445*SIN(2*PI()*freq445*('4v'!I693)+deph445*PI()/180)</f>
        <v>0.16353842743226005</v>
      </c>
      <c r="O705" s="8">
        <f>('4v'!J693-N705)^2</f>
        <v>6.7648755265315477E-6</v>
      </c>
      <c r="P705" s="9">
        <f>offs446+Ampl446*SIN(2*PI()*freq446*('4v'!I693-reta446)+deph446*PI()/180)</f>
        <v>0.68148199659895292</v>
      </c>
      <c r="Q705" s="10">
        <f>('4v'!K693-P705)^2</f>
        <v>4.7233133821266541E-5</v>
      </c>
      <c r="R705" s="3"/>
      <c r="S705" s="3"/>
      <c r="T705" s="7">
        <f>offs447+Ampl447*SIN(2*PI()*freq447*('4v'!M693)+deph447*PI()/180)</f>
        <v>-1.154537702222546</v>
      </c>
      <c r="U705" s="8">
        <f>('4v'!N693-T705)^2</f>
        <v>2.4288261362897113E-5</v>
      </c>
      <c r="V705" s="9">
        <f>offs448+Ampl448*SIN(2*PI()*freq448*('4v'!M693-reta448)+deph448*PI()/180)</f>
        <v>0.71799147012440434</v>
      </c>
      <c r="W705" s="10">
        <f>('4v'!O693-V705)^2</f>
        <v>2.965913248538314E-5</v>
      </c>
      <c r="X705" s="3"/>
      <c r="Y705" s="3"/>
      <c r="Z705" s="7">
        <f>offs449+Ampl449*SIN(2*PI()*freq449*('4v'!Q694)+deph449*PI()/180)</f>
        <v>0.2575215030961342</v>
      </c>
      <c r="AA705" s="8">
        <f>('4v'!R694-Z705)^2</f>
        <v>8.0344078019943654E-6</v>
      </c>
      <c r="AB705" s="9">
        <f>offs450+Ampl450*SIN(2*PI()*freq450*('4v'!Q694-reta450)+deph450*PI()/180)</f>
        <v>0.79328807710221272</v>
      </c>
      <c r="AC705" s="10">
        <f>('4v'!S694-AB705)^2</f>
        <v>2.912844124722875E-5</v>
      </c>
      <c r="AD705" s="3"/>
      <c r="AE705" s="3"/>
      <c r="AF705" s="7">
        <f>offs451+Ampl451*SIN(2*PI()*freq451*('4v'!U693)+deph451*PI()/180)</f>
        <v>0.14383615892619472</v>
      </c>
      <c r="AG705" s="8">
        <f>('4v'!V693-AF705)^2</f>
        <v>2.2768064084731477E-7</v>
      </c>
      <c r="AH705" s="9">
        <f>offs452+Ampl452*SIN(2*PI()*freq452*('4v'!U693-reta452)+deph452*PI()/180)</f>
        <v>0.96747577048296096</v>
      </c>
      <c r="AI705" s="10">
        <f>('4v'!W693-AH705)^2</f>
        <v>3.4253513805997159E-6</v>
      </c>
      <c r="AL705" s="76"/>
      <c r="AN705" s="76"/>
      <c r="AO705" s="80"/>
    </row>
    <row r="706" spans="1:41" x14ac:dyDescent="0.25">
      <c r="A706" s="3"/>
      <c r="B706" s="7">
        <f>offs441+Ampl441*SIN(2*PI()*freq441*('4v'!A694)+deph441*PI()/180)</f>
        <v>-2.4034651150728354</v>
      </c>
      <c r="C706" s="8">
        <f>('4v'!B694-B706)^2</f>
        <v>1.946441399572389E-7</v>
      </c>
      <c r="D706" s="9">
        <f>offs442+Ampl442*SIN(2*PI()*freq442*('4v'!A694-reta442)+deph442*PI()/180)</f>
        <v>1.2122752828762202</v>
      </c>
      <c r="E706" s="10">
        <f>('4v'!C694-D706)^2</f>
        <v>3.1749651115568624E-5</v>
      </c>
      <c r="F706" s="3"/>
      <c r="G706" s="3"/>
      <c r="H706" s="7">
        <f>offs443+Ampl443*SIN(2*PI()*freq443*('4v'!E694)+deph443*PI()/180)</f>
        <v>1.2327560860500841</v>
      </c>
      <c r="I706" s="8">
        <f>('4v'!F694-H706)^2</f>
        <v>3.5974179725839869E-6</v>
      </c>
      <c r="J706" s="9">
        <f>offs444+Ampl444*SIN(2*PI()*freq444*('4v'!E694-reta444)+deph444*PI()/180)</f>
        <v>0.91673568388004578</v>
      </c>
      <c r="K706" s="10">
        <f>('4v'!G694-J706)^2</f>
        <v>7.8149103769238468E-6</v>
      </c>
      <c r="L706" s="3"/>
      <c r="M706" s="3"/>
      <c r="N706" s="7">
        <f>offs445+Ampl445*SIN(2*PI()*freq445*('4v'!I694)+deph445*PI()/180)</f>
        <v>0.13970739163297091</v>
      </c>
      <c r="O706" s="8">
        <f>('4v'!J694-N706)^2</f>
        <v>6.4659148866358061E-8</v>
      </c>
      <c r="P706" s="9">
        <f>offs446+Ampl446*SIN(2*PI()*freq446*('4v'!I694-reta446)+deph446*PI()/180)</f>
        <v>0.68107819828990035</v>
      </c>
      <c r="Q706" s="10">
        <f>('4v'!K694-P706)^2</f>
        <v>4.1845868820880274E-5</v>
      </c>
      <c r="R706" s="3"/>
      <c r="S706" s="3"/>
      <c r="T706" s="7">
        <f>offs447+Ampl447*SIN(2*PI()*freq447*('4v'!M694)+deph447*PI()/180)</f>
        <v>-1.1837415542436798</v>
      </c>
      <c r="U706" s="8">
        <f>('4v'!N694-T706)^2</f>
        <v>8.3068707275464627E-6</v>
      </c>
      <c r="V706" s="9">
        <f>offs448+Ampl448*SIN(2*PI()*freq448*('4v'!M694-reta448)+deph448*PI()/180)</f>
        <v>0.71878621124516784</v>
      </c>
      <c r="W706" s="10">
        <f>('4v'!O694-V706)^2</f>
        <v>2.1634394055153172E-5</v>
      </c>
      <c r="X706" s="3"/>
      <c r="Y706" s="3"/>
      <c r="Z706" s="7">
        <f>offs449+Ampl449*SIN(2*PI()*freq449*('4v'!Q695)+deph449*PI()/180)</f>
        <v>0.17506972705002077</v>
      </c>
      <c r="AA706" s="8">
        <f>('4v'!R695-Z706)^2</f>
        <v>5.8260782720019676E-6</v>
      </c>
      <c r="AB706" s="9">
        <f>offs450+Ampl450*SIN(2*PI()*freq450*('4v'!Q695-reta450)+deph450*PI()/180)</f>
        <v>0.78975209307669003</v>
      </c>
      <c r="AC706" s="10">
        <f>('4v'!S695-AB706)^2</f>
        <v>3.3270897741359311E-5</v>
      </c>
      <c r="AD706" s="3"/>
      <c r="AE706" s="3"/>
      <c r="AF706" s="7">
        <f>offs451+Ampl451*SIN(2*PI()*freq451*('4v'!U694)+deph451*PI()/180)</f>
        <v>0.26187686369206975</v>
      </c>
      <c r="AG706" s="8">
        <f>('4v'!V694-AF706)^2</f>
        <v>1.7685374394854588E-6</v>
      </c>
      <c r="AH706" s="9">
        <f>offs452+Ampl452*SIN(2*PI()*freq452*('4v'!U694-reta452)+deph452*PI()/180)</f>
        <v>0.96974109994277202</v>
      </c>
      <c r="AI706" s="10">
        <f>('4v'!W694-AH706)^2</f>
        <v>4.679001362420114E-6</v>
      </c>
      <c r="AL706" s="76"/>
      <c r="AN706" s="76"/>
      <c r="AO706" s="80"/>
    </row>
    <row r="707" spans="1:41" x14ac:dyDescent="0.25">
      <c r="A707" s="3"/>
      <c r="B707" s="7">
        <f>offs441+Ampl441*SIN(2*PI()*freq441*('4v'!A695)+deph441*PI()/180)</f>
        <v>-2.3915806876238328</v>
      </c>
      <c r="C707" s="8">
        <f>('4v'!B695-B707)^2</f>
        <v>3.6822125986957372E-7</v>
      </c>
      <c r="D707" s="9">
        <f>offs442+Ampl442*SIN(2*PI()*freq442*('4v'!A695-reta442)+deph442*PI()/180)</f>
        <v>1.2188581384286874</v>
      </c>
      <c r="E707" s="10">
        <f>('4v'!C695-D707)^2</f>
        <v>2.1151675801106003E-6</v>
      </c>
      <c r="F707" s="3"/>
      <c r="G707" s="3"/>
      <c r="H707" s="7">
        <f>offs443+Ampl443*SIN(2*PI()*freq443*('4v'!E695)+deph443*PI()/180)</f>
        <v>1.2704269860636952</v>
      </c>
      <c r="I707" s="8">
        <f>('4v'!F695-H707)^2</f>
        <v>6.0431703709582745E-6</v>
      </c>
      <c r="J707" s="9">
        <f>offs444+Ampl444*SIN(2*PI()*freq444*('4v'!E695-reta444)+deph444*PI()/180)</f>
        <v>0.90656093632001189</v>
      </c>
      <c r="K707" s="10">
        <f>('4v'!G695-J707)^2</f>
        <v>1.5426475430220768E-4</v>
      </c>
      <c r="L707" s="3"/>
      <c r="M707" s="3"/>
      <c r="N707" s="7">
        <f>offs445+Ampl445*SIN(2*PI()*freq445*('4v'!I695)+deph445*PI()/180)</f>
        <v>0.1157824279154766</v>
      </c>
      <c r="O707" s="8">
        <f>('4v'!J695-N707)^2</f>
        <v>5.437388454267835E-8</v>
      </c>
      <c r="P707" s="9">
        <f>offs446+Ampl446*SIN(2*PI()*freq446*('4v'!I695-reta446)+deph446*PI()/180)</f>
        <v>0.68070693702151952</v>
      </c>
      <c r="Q707" s="10">
        <f>('4v'!K695-P707)^2</f>
        <v>3.7180445533362292E-5</v>
      </c>
      <c r="R707" s="3"/>
      <c r="S707" s="3"/>
      <c r="T707" s="7">
        <f>offs447+Ampl447*SIN(2*PI()*freq447*('4v'!M695)+deph447*PI()/180)</f>
        <v>-1.2127657254608779</v>
      </c>
      <c r="U707" s="8">
        <f>('4v'!N695-T707)^2</f>
        <v>6.8093099915148382E-6</v>
      </c>
      <c r="V707" s="9">
        <f>offs448+Ampl448*SIN(2*PI()*freq448*('4v'!M695-reta448)+deph448*PI()/180)</f>
        <v>0.7196223519517162</v>
      </c>
      <c r="W707" s="10">
        <f>('4v'!O695-V707)^2</f>
        <v>3.3272800911591384E-5</v>
      </c>
      <c r="X707" s="3"/>
      <c r="Y707" s="3"/>
      <c r="Z707" s="7">
        <f>offs449+Ampl449*SIN(2*PI()*freq449*('4v'!Q696)+deph449*PI()/180)</f>
        <v>9.1400491121530369E-2</v>
      </c>
      <c r="AA707" s="8">
        <f>('4v'!R696-Z707)^2</f>
        <v>1.3865271588747922E-6</v>
      </c>
      <c r="AB707" s="9">
        <f>offs450+Ampl450*SIN(2*PI()*freq450*('4v'!Q696-reta450)+deph450*PI()/180)</f>
        <v>0.78640315776134728</v>
      </c>
      <c r="AC707" s="10">
        <f>('4v'!S696-AB707)^2</f>
        <v>6.8527895921754987E-5</v>
      </c>
      <c r="AD707" s="3"/>
      <c r="AE707" s="3"/>
      <c r="AF707" s="7">
        <f>offs451+Ampl451*SIN(2*PI()*freq451*('4v'!U695)+deph451*PI()/180)</f>
        <v>0.37708643779222961</v>
      </c>
      <c r="AG707" s="8">
        <f>('4v'!V695-AF707)^2</f>
        <v>1.7041678293813853E-6</v>
      </c>
      <c r="AH707" s="9">
        <f>offs452+Ampl452*SIN(2*PI()*freq452*('4v'!U695-reta452)+deph452*PI()/180)</f>
        <v>0.97167745194125732</v>
      </c>
      <c r="AI707" s="10">
        <f>('4v'!W695-AH707)^2</f>
        <v>4.6072559361271805E-6</v>
      </c>
      <c r="AL707" s="76"/>
      <c r="AN707" s="76"/>
      <c r="AO707" s="80"/>
    </row>
    <row r="708" spans="1:41" x14ac:dyDescent="0.25">
      <c r="A708" s="3"/>
      <c r="B708" s="7">
        <f>offs441+Ampl441*SIN(2*PI()*freq441*('4v'!A696)+deph441*PI()/180)</f>
        <v>-2.3784804081419706</v>
      </c>
      <c r="C708" s="8">
        <f>('4v'!B696-B708)^2</f>
        <v>3.6783716410374305E-6</v>
      </c>
      <c r="D708" s="9">
        <f>offs442+Ampl442*SIN(2*PI()*freq442*('4v'!A696-reta442)+deph442*PI()/180)</f>
        <v>1.2252266636191835</v>
      </c>
      <c r="E708" s="10">
        <f>('4v'!C696-D708)^2</f>
        <v>1.6037528465736851E-4</v>
      </c>
      <c r="F708" s="3"/>
      <c r="G708" s="3"/>
      <c r="H708" s="7">
        <f>offs443+Ampl443*SIN(2*PI()*freq443*('4v'!E696)+deph443*PI()/180)</f>
        <v>1.3056294488013431</v>
      </c>
      <c r="I708" s="8">
        <f>('4v'!F696-H708)^2</f>
        <v>3.0398550074248425E-7</v>
      </c>
      <c r="J708" s="9">
        <f>offs444+Ampl444*SIN(2*PI()*freq444*('4v'!E696-reta444)+deph444*PI()/180)</f>
        <v>0.89634672773199919</v>
      </c>
      <c r="K708" s="10">
        <f>('4v'!G696-J708)^2</f>
        <v>6.5759564325736054E-4</v>
      </c>
      <c r="L708" s="3"/>
      <c r="M708" s="3"/>
      <c r="N708" s="7">
        <f>offs445+Ampl445*SIN(2*PI()*freq445*('4v'!I696)+deph445*PI()/180)</f>
        <v>9.1767314308894898E-2</v>
      </c>
      <c r="O708" s="8">
        <f>('4v'!J696-N708)^2</f>
        <v>6.573896527146077E-7</v>
      </c>
      <c r="P708" s="9">
        <f>offs446+Ampl446*SIN(2*PI()*freq446*('4v'!I696-reta446)+deph446*PI()/180)</f>
        <v>0.68036827142026834</v>
      </c>
      <c r="Q708" s="10">
        <f>('4v'!K696-P708)^2</f>
        <v>1.4483972218859614E-5</v>
      </c>
      <c r="R708" s="3"/>
      <c r="S708" s="3"/>
      <c r="T708" s="7">
        <f>offs447+Ampl447*SIN(2*PI()*freq447*('4v'!M696)+deph447*PI()/180)</f>
        <v>-1.2416030545941887</v>
      </c>
      <c r="U708" s="8">
        <f>('4v'!N696-T708)^2</f>
        <v>1.6834974941901555E-5</v>
      </c>
      <c r="V708" s="9">
        <f>offs448+Ampl448*SIN(2*PI()*freq448*('4v'!M696-reta448)+deph448*PI()/180)</f>
        <v>0.72049968607456327</v>
      </c>
      <c r="W708" s="10">
        <f>('4v'!O696-V708)^2</f>
        <v>2.3921136844409865E-5</v>
      </c>
      <c r="X708" s="3"/>
      <c r="Y708" s="3"/>
      <c r="Z708" s="7">
        <f>offs449+Ampl449*SIN(2*PI()*freq449*('4v'!Q697)+deph449*PI()/180)</f>
        <v>6.6756225438147632E-3</v>
      </c>
      <c r="AA708" s="8">
        <f>('4v'!R697-Z708)^2</f>
        <v>3.9546196217682988E-6</v>
      </c>
      <c r="AB708" s="9">
        <f>offs450+Ampl450*SIN(2*PI()*freq450*('4v'!Q697-reta450)+deph450*PI()/180)</f>
        <v>0.78324774843460199</v>
      </c>
      <c r="AC708" s="10">
        <f>('4v'!S697-AB708)^2</f>
        <v>1.2059879868088301E-4</v>
      </c>
      <c r="AD708" s="3"/>
      <c r="AE708" s="3"/>
      <c r="AF708" s="7">
        <f>offs451+Ampl451*SIN(2*PI()*freq451*('4v'!U696)+deph451*PI()/180)</f>
        <v>0.48901020167193565</v>
      </c>
      <c r="AG708" s="8">
        <f>('4v'!V696-AF708)^2</f>
        <v>4.0232269328657682E-6</v>
      </c>
      <c r="AH708" s="9">
        <f>offs452+Ampl452*SIN(2*PI()*freq452*('4v'!U696-reta452)+deph452*PI()/180)</f>
        <v>0.97327718458171364</v>
      </c>
      <c r="AI708" s="10">
        <f>('4v'!W696-AH708)^2</f>
        <v>3.2155109440954681E-6</v>
      </c>
      <c r="AL708" s="76"/>
      <c r="AN708" s="76"/>
      <c r="AO708" s="80"/>
    </row>
    <row r="709" spans="1:41" x14ac:dyDescent="0.25">
      <c r="A709" s="3"/>
      <c r="B709" s="7">
        <f>offs441+Ampl441*SIN(2*PI()*freq441*('4v'!A697)+deph441*PI()/180)</f>
        <v>-2.3641725510445548</v>
      </c>
      <c r="C709" s="8">
        <f>('4v'!B697-B709)^2</f>
        <v>1.0465555260875775E-5</v>
      </c>
      <c r="D709" s="9">
        <f>offs442+Ampl442*SIN(2*PI()*freq442*('4v'!A697-reta442)+deph442*PI()/180)</f>
        <v>1.2313768359506976</v>
      </c>
      <c r="E709" s="10">
        <f>('4v'!C697-D709)^2</f>
        <v>2.6501769384971991E-4</v>
      </c>
      <c r="F709" s="3"/>
      <c r="G709" s="3"/>
      <c r="H709" s="7">
        <f>offs443+Ampl443*SIN(2*PI()*freq443*('4v'!E697)+deph443*PI()/180)</f>
        <v>1.3383134496372404</v>
      </c>
      <c r="I709" s="8">
        <f>('4v'!F697-H709)^2</f>
        <v>1.0400391021417038E-9</v>
      </c>
      <c r="J709" s="9">
        <f>offs444+Ampl444*SIN(2*PI()*freq444*('4v'!E697-reta444)+deph444*PI()/180)</f>
        <v>0.88610757306532051</v>
      </c>
      <c r="K709" s="10">
        <f>('4v'!G697-J709)^2</f>
        <v>1.2205012525269622E-3</v>
      </c>
      <c r="L709" s="3"/>
      <c r="M709" s="3"/>
      <c r="N709" s="7">
        <f>offs445+Ampl445*SIN(2*PI()*freq445*('4v'!I697)+deph445*PI()/180)</f>
        <v>6.7665843078056287E-2</v>
      </c>
      <c r="O709" s="8">
        <f>('4v'!J697-N709)^2</f>
        <v>2.174937474059349E-6</v>
      </c>
      <c r="P709" s="9">
        <f>offs446+Ampl446*SIN(2*PI()*freq446*('4v'!I697-reta446)+deph446*PI()/180)</f>
        <v>0.6800622549653712</v>
      </c>
      <c r="Q709" s="10">
        <f>('4v'!K697-P709)^2</f>
        <v>1.2248354812839595E-5</v>
      </c>
      <c r="R709" s="3"/>
      <c r="S709" s="3"/>
      <c r="T709" s="7">
        <f>offs447+Ampl447*SIN(2*PI()*freq447*('4v'!M697)+deph447*PI()/180)</f>
        <v>-1.2702464264641518</v>
      </c>
      <c r="U709" s="8">
        <f>('4v'!N697-T709)^2</f>
        <v>2.9188804922870221E-5</v>
      </c>
      <c r="V709" s="9">
        <f>offs448+Ampl448*SIN(2*PI()*freq448*('4v'!M697-reta448)+deph448*PI()/180)</f>
        <v>0.72141799728705014</v>
      </c>
      <c r="W709" s="10">
        <f>('4v'!O697-V709)^2</f>
        <v>1.5781651767091226E-5</v>
      </c>
      <c r="X709" s="3"/>
      <c r="Y709" s="3"/>
      <c r="Z709" s="7">
        <f>offs449+Ampl449*SIN(2*PI()*freq449*('4v'!Q698)+deph449*PI()/180)</f>
        <v>-7.8941009718518695E-2</v>
      </c>
      <c r="AA709" s="8">
        <f>('4v'!R698-Z709)^2</f>
        <v>5.3314361199751269E-6</v>
      </c>
      <c r="AB709" s="9">
        <f>offs450+Ampl450*SIN(2*PI()*freq450*('4v'!Q698-reta450)+deph450*PI()/180)</f>
        <v>0.78029196807032675</v>
      </c>
      <c r="AC709" s="10">
        <f>('4v'!S698-AB709)^2</f>
        <v>1.4239572696743731E-4</v>
      </c>
      <c r="AD709" s="3"/>
      <c r="AE709" s="3"/>
      <c r="AF709" s="7">
        <f>offs451+Ampl451*SIN(2*PI()*freq451*('4v'!U697)+deph451*PI()/180)</f>
        <v>0.59720644336826512</v>
      </c>
      <c r="AG709" s="8">
        <f>('4v'!V697-AF709)^2</f>
        <v>1.0141400940726678E-5</v>
      </c>
      <c r="AH709" s="9">
        <f>offs452+Ampl452*SIN(2*PI()*freq452*('4v'!U697-reta452)+deph452*PI()/180)</f>
        <v>0.97453398445025741</v>
      </c>
      <c r="AI709" s="10">
        <f>('4v'!W697-AH709)^2</f>
        <v>9.3024051468118886E-6</v>
      </c>
      <c r="AL709" s="76"/>
      <c r="AN709" s="76"/>
      <c r="AO709" s="80"/>
    </row>
    <row r="710" spans="1:41" x14ac:dyDescent="0.25">
      <c r="A710" s="3"/>
      <c r="B710" s="7">
        <f>offs441+Ampl441*SIN(2*PI()*freq441*('4v'!A698)+deph441*PI()/180)</f>
        <v>-2.3486661534807936</v>
      </c>
      <c r="C710" s="8">
        <f>('4v'!B698-B710)^2</f>
        <v>6.2787656185162576E-6</v>
      </c>
      <c r="D710" s="9">
        <f>offs442+Ampl442*SIN(2*PI()*freq442*('4v'!A698-reta442)+deph442*PI()/180)</f>
        <v>1.2373047708425664</v>
      </c>
      <c r="E710" s="10">
        <f>('4v'!C698-D710)^2</f>
        <v>2.0179224367064903E-5</v>
      </c>
      <c r="F710" s="3"/>
      <c r="G710" s="3"/>
      <c r="H710" s="7">
        <f>offs443+Ampl443*SIN(2*PI()*freq443*('4v'!E698)+deph443*PI()/180)</f>
        <v>1.3684325428177688</v>
      </c>
      <c r="I710" s="8">
        <f>('4v'!F698-H710)^2</f>
        <v>7.3007252883670029E-7</v>
      </c>
      <c r="J710" s="9">
        <f>offs444+Ampl444*SIN(2*PI()*freq444*('4v'!E698-reta444)+deph444*PI()/180)</f>
        <v>0.87585802271903257</v>
      </c>
      <c r="K710" s="10">
        <f>('4v'!G698-J710)^2</f>
        <v>8.1752663694385254E-4</v>
      </c>
      <c r="L710" s="3"/>
      <c r="M710" s="3"/>
      <c r="N710" s="7">
        <f>offs445+Ampl445*SIN(2*PI()*freq445*('4v'!I698)+deph445*PI()/180)</f>
        <v>4.3481820124662229E-2</v>
      </c>
      <c r="O710" s="8">
        <f>('4v'!J698-N710)^2</f>
        <v>7.1915082038676794E-8</v>
      </c>
      <c r="P710" s="9">
        <f>offs446+Ampl446*SIN(2*PI()*freq446*('4v'!I698-reta446)+deph446*PI()/180)</f>
        <v>0.67978893598037393</v>
      </c>
      <c r="Q710" s="10">
        <f>('4v'!K698-P710)^2</f>
        <v>1.6213590522951153E-6</v>
      </c>
      <c r="R710" s="3"/>
      <c r="S710" s="3"/>
      <c r="T710" s="7">
        <f>offs447+Ampl447*SIN(2*PI()*freq447*('4v'!M698)+deph447*PI()/180)</f>
        <v>-1.2986887737473578</v>
      </c>
      <c r="U710" s="8">
        <f>('4v'!N698-T710)^2</f>
        <v>2.0685520583855377E-5</v>
      </c>
      <c r="V710" s="9">
        <f>offs448+Ampl448*SIN(2*PI()*freq448*('4v'!M698-reta448)+deph448*PI()/180)</f>
        <v>0.72237705915868589</v>
      </c>
      <c r="W710" s="10">
        <f>('4v'!O698-V710)^2</f>
        <v>2.4667918579476839E-5</v>
      </c>
      <c r="X710" s="3"/>
      <c r="Y710" s="3"/>
      <c r="Z710" s="7">
        <f>offs449+Ampl449*SIN(2*PI()*freq449*('4v'!Q699)+deph449*PI()/180)</f>
        <v>-0.16528381191340363</v>
      </c>
      <c r="AA710" s="8">
        <f>('4v'!R699-Z710)^2</f>
        <v>3.6259322691355451E-6</v>
      </c>
      <c r="AB710" s="9">
        <f>offs450+Ampl450*SIN(2*PI()*freq450*('4v'!Q699-reta450)+deph450*PI()/180)</f>
        <v>0.77754153353389999</v>
      </c>
      <c r="AC710" s="10">
        <f>('4v'!S699-AB710)^2</f>
        <v>1.2400010708461042E-4</v>
      </c>
      <c r="AD710" s="3"/>
      <c r="AE710" s="3"/>
      <c r="AF710" s="7">
        <f>offs451+Ampl451*SIN(2*PI()*freq451*('4v'!U698)+deph451*PI()/180)</f>
        <v>0.70124816174540383</v>
      </c>
      <c r="AG710" s="8">
        <f>('4v'!V698-AF710)^2</f>
        <v>2.1259829410047581E-5</v>
      </c>
      <c r="AH710" s="9">
        <f>offs452+Ampl452*SIN(2*PI()*freq452*('4v'!U698-reta452)+deph452*PI()/180)</f>
        <v>0.97544289153198505</v>
      </c>
      <c r="AI710" s="10">
        <f>('4v'!W698-AH710)^2</f>
        <v>1.567282216202279E-5</v>
      </c>
      <c r="AL710" s="76"/>
      <c r="AN710" s="76"/>
      <c r="AO710" s="80"/>
    </row>
    <row r="711" spans="1:41" x14ac:dyDescent="0.25">
      <c r="A711" s="3"/>
      <c r="B711" s="7">
        <f>offs441+Ampl441*SIN(2*PI()*freq441*('4v'!A699)+deph441*PI()/180)</f>
        <v>-2.3319710096237429</v>
      </c>
      <c r="C711" s="8">
        <f>('4v'!B699-B711)^2</f>
        <v>2.6334486052727303E-6</v>
      </c>
      <c r="D711" s="9">
        <f>offs442+Ampl442*SIN(2*PI()*freq442*('4v'!A699-reta442)+deph442*PI()/180)</f>
        <v>1.243006724084057</v>
      </c>
      <c r="E711" s="10">
        <f>('4v'!C699-D711)^2</f>
        <v>2.6174725643467339E-5</v>
      </c>
      <c r="F711" s="3"/>
      <c r="G711" s="3"/>
      <c r="H711" s="7">
        <f>offs443+Ampl443*SIN(2*PI()*freq443*('4v'!E699)+deph443*PI()/180)</f>
        <v>1.3959439274634386</v>
      </c>
      <c r="I711" s="8">
        <f>('4v'!F699-H711)^2</f>
        <v>8.6689606833895245E-7</v>
      </c>
      <c r="J711" s="9">
        <f>offs444+Ampl444*SIN(2*PI()*freq444*('4v'!E699-reta444)+deph444*PI()/180)</f>
        <v>0.86561264186502018</v>
      </c>
      <c r="K711" s="10">
        <f>('4v'!G699-J711)^2</f>
        <v>5.9127159178072745E-7</v>
      </c>
      <c r="L711" s="3"/>
      <c r="M711" s="3"/>
      <c r="N711" s="7">
        <f>offs445+Ampl445*SIN(2*PI()*freq445*('4v'!I699)+deph445*PI()/180)</f>
        <v>1.9219064386285345E-2</v>
      </c>
      <c r="O711" s="8">
        <f>('4v'!J699-N711)^2</f>
        <v>7.9119810280815337E-6</v>
      </c>
      <c r="P711" s="9">
        <f>offs446+Ampl446*SIN(2*PI()*freq446*('4v'!I699-reta446)+deph446*PI()/180)</f>
        <v>0.67954835762551247</v>
      </c>
      <c r="Q711" s="10">
        <f>('4v'!K699-P711)^2</f>
        <v>1.0665676580015421E-6</v>
      </c>
      <c r="R711" s="3"/>
      <c r="S711" s="3"/>
      <c r="T711" s="7">
        <f>offs447+Ampl447*SIN(2*PI()*freq447*('4v'!M699)+deph447*PI()/180)</f>
        <v>-1.3269230787202071</v>
      </c>
      <c r="U711" s="8">
        <f>('4v'!N699-T711)^2</f>
        <v>2.9579334995308388E-5</v>
      </c>
      <c r="V711" s="9">
        <f>offs448+Ampl448*SIN(2*PI()*freq448*('4v'!M699-reta448)+deph448*PI()/180)</f>
        <v>0.7233766352109785</v>
      </c>
      <c r="W711" s="10">
        <f>('4v'!O699-V711)^2</f>
        <v>1.573792040707743E-5</v>
      </c>
      <c r="X711" s="3"/>
      <c r="Y711" s="3"/>
      <c r="Z711" s="7">
        <f>offs449+Ampl449*SIN(2*PI()*freq449*('4v'!Q700)+deph449*PI()/180)</f>
        <v>-0.25218578578124062</v>
      </c>
      <c r="AA711" s="8">
        <f>('4v'!R700-Z711)^2</f>
        <v>2.3476100825668127E-5</v>
      </c>
      <c r="AB711" s="9">
        <f>offs450+Ampl450*SIN(2*PI()*freq450*('4v'!Q700-reta450)+deph450*PI()/180)</f>
        <v>0.77500176452504244</v>
      </c>
      <c r="AC711" s="10">
        <f>('4v'!S700-AB711)^2</f>
        <v>1.1127643300479273E-4</v>
      </c>
      <c r="AD711" s="3"/>
      <c r="AE711" s="3"/>
      <c r="AF711" s="7">
        <f>offs451+Ampl451*SIN(2*PI()*freq451*('4v'!U699)+deph451*PI()/180)</f>
        <v>0.8007247516730569</v>
      </c>
      <c r="AG711" s="8">
        <f>('4v'!V699-AF711)^2</f>
        <v>7.7910672226626971E-6</v>
      </c>
      <c r="AH711" s="9">
        <f>offs452+Ampl452*SIN(2*PI()*freq452*('4v'!U699-reta452)+deph452*PI()/180)</f>
        <v>0.97600031878588478</v>
      </c>
      <c r="AI711" s="10">
        <f>('4v'!W699-AH711)^2</f>
        <v>2.0397135375735641E-5</v>
      </c>
      <c r="AL711" s="76"/>
      <c r="AN711" s="76"/>
      <c r="AO711" s="80"/>
    </row>
    <row r="712" spans="1:41" x14ac:dyDescent="0.25">
      <c r="A712" s="3"/>
      <c r="B712" s="7">
        <f>offs441+Ampl441*SIN(2*PI()*freq441*('4v'!A700)+deph441*PI()/180)</f>
        <v>-2.3140976644840969</v>
      </c>
      <c r="C712" s="8">
        <f>('4v'!B700-B712)^2</f>
        <v>3.6784766431626258E-6</v>
      </c>
      <c r="D712" s="9">
        <f>offs442+Ampl442*SIN(2*PI()*freq442*('4v'!A700-reta442)+deph442*PI()/180)</f>
        <v>1.2484790941992894</v>
      </c>
      <c r="E712" s="10">
        <f>('4v'!C700-D712)^2</f>
        <v>9.5073913318553879E-6</v>
      </c>
      <c r="F712" s="3"/>
      <c r="G712" s="3"/>
      <c r="H712" s="7">
        <f>offs443+Ampl443*SIN(2*PI()*freq443*('4v'!E700)+deph443*PI()/180)</f>
        <v>1.4208085083912767</v>
      </c>
      <c r="I712" s="8">
        <f>('4v'!F700-H712)^2</f>
        <v>5.9981319122222707E-6</v>
      </c>
      <c r="J712" s="9">
        <f>offs444+Ampl444*SIN(2*PI()*freq444*('4v'!E700-reta444)+deph444*PI()/180)</f>
        <v>0.85538598975009172</v>
      </c>
      <c r="K712" s="10">
        <f>('4v'!G700-J712)^2</f>
        <v>4.4844458636447118E-4</v>
      </c>
      <c r="L712" s="3"/>
      <c r="M712" s="3"/>
      <c r="N712" s="7">
        <f>offs445+Ampl445*SIN(2*PI()*freq445*('4v'!I700)+deph445*PI()/180)</f>
        <v>-5.1185927666795861E-3</v>
      </c>
      <c r="O712" s="8">
        <f>('4v'!J700-N712)^2</f>
        <v>1.4944388249147768E-5</v>
      </c>
      <c r="P712" s="9">
        <f>offs446+Ampl446*SIN(2*PI()*freq446*('4v'!I700-reta446)+deph446*PI()/180)</f>
        <v>0.67934055789089798</v>
      </c>
      <c r="Q712" s="10">
        <f>('4v'!K700-P712)^2</f>
        <v>1.2727948712979236E-6</v>
      </c>
      <c r="R712" s="3"/>
      <c r="S712" s="3"/>
      <c r="T712" s="7">
        <f>offs447+Ampl447*SIN(2*PI()*freq447*('4v'!M700)+deph447*PI()/180)</f>
        <v>-1.354942374990427</v>
      </c>
      <c r="U712" s="8">
        <f>('4v'!N700-T712)^2</f>
        <v>4.8751977179512278E-6</v>
      </c>
      <c r="V712" s="9">
        <f>offs448+Ampl448*SIN(2*PI()*freq448*('4v'!M700-reta448)+deph448*PI()/180)</f>
        <v>0.72441647897574457</v>
      </c>
      <c r="W712" s="10">
        <f>('4v'!O700-V712)^2</f>
        <v>2.3818118941912927E-5</v>
      </c>
      <c r="X712" s="3"/>
      <c r="Y712" s="3"/>
      <c r="Z712" s="7">
        <f>offs449+Ampl449*SIN(2*PI()*freq449*('4v'!Q701)+deph449*PI()/180)</f>
        <v>-0.33947885155137303</v>
      </c>
      <c r="AA712" s="8">
        <f>('4v'!R701-Z712)^2</f>
        <v>1.2181136193453421E-5</v>
      </c>
      <c r="AB712" s="9">
        <f>offs450+Ampl450*SIN(2*PI()*freq450*('4v'!Q701-reta450)+deph450*PI()/180)</f>
        <v>0.77267757328882214</v>
      </c>
      <c r="AC712" s="10">
        <f>('4v'!S701-AB712)^2</f>
        <v>1.0358299804934681E-4</v>
      </c>
      <c r="AD712" s="3"/>
      <c r="AE712" s="3"/>
      <c r="AF712" s="7">
        <f>offs451+Ampl451*SIN(2*PI()*freq451*('4v'!U700)+deph451*PI()/180)</f>
        <v>0.89524362449731076</v>
      </c>
      <c r="AG712" s="8">
        <f>('4v'!V700-AF712)^2</f>
        <v>4.0900026738775732E-6</v>
      </c>
      <c r="AH712" s="9">
        <f>offs452+Ampl452*SIN(2*PI()*freq452*('4v'!U700-reta452)+deph452*PI()/180)</f>
        <v>0.97620406630125012</v>
      </c>
      <c r="AI712" s="10">
        <f>('4v'!W700-AH712)^2</f>
        <v>2.227902588819683E-5</v>
      </c>
      <c r="AL712" s="76"/>
      <c r="AN712" s="76"/>
      <c r="AO712" s="80"/>
    </row>
    <row r="713" spans="1:41" x14ac:dyDescent="0.25">
      <c r="A713" s="3"/>
      <c r="B713" s="7">
        <f>offs441+Ampl441*SIN(2*PI()*freq441*('4v'!A701)+deph441*PI()/180)</f>
        <v>-2.2950574072497307</v>
      </c>
      <c r="C713" s="8">
        <f>('4v'!B701-B713)^2</f>
        <v>2.036308309321636E-6</v>
      </c>
      <c r="D713" s="9">
        <f>offs442+Ampl442*SIN(2*PI()*freq442*('4v'!A701-reta442)+deph442*PI()/180)</f>
        <v>1.2537184247220075</v>
      </c>
      <c r="E713" s="10">
        <f>('4v'!C701-D713)^2</f>
        <v>4.529054463128598E-4</v>
      </c>
      <c r="F713" s="3"/>
      <c r="G713" s="3"/>
      <c r="H713" s="7">
        <f>offs443+Ampl443*SIN(2*PI()*freq443*('4v'!E701)+deph443*PI()/180)</f>
        <v>1.442990951671226</v>
      </c>
      <c r="I713" s="8">
        <f>('4v'!F701-H713)^2</f>
        <v>9.9051930820354311E-6</v>
      </c>
      <c r="J713" s="9">
        <f>offs444+Ampl444*SIN(2*PI()*freq444*('4v'!E701-reta444)+deph444*PI()/180)</f>
        <v>0.84519259900649324</v>
      </c>
      <c r="K713" s="10">
        <f>('4v'!G701-J713)^2</f>
        <v>1.9021377464449355E-4</v>
      </c>
      <c r="L713" s="3"/>
      <c r="M713" s="3"/>
      <c r="N713" s="7">
        <f>offs445+Ampl445*SIN(2*PI()*freq445*('4v'!I701)+deph445*PI()/180)</f>
        <v>-2.95273081360371E-2</v>
      </c>
      <c r="O713" s="8">
        <f>('4v'!J701-N713)^2</f>
        <v>8.3786041671829457E-6</v>
      </c>
      <c r="P713" s="9">
        <f>offs446+Ampl446*SIN(2*PI()*freq446*('4v'!I701-reta446)+deph446*PI()/180)</f>
        <v>0.67916556959051766</v>
      </c>
      <c r="Q713" s="10">
        <f>('4v'!K701-P713)^2</f>
        <v>1.6982531161504143E-6</v>
      </c>
      <c r="R713" s="3"/>
      <c r="S713" s="3"/>
      <c r="T713" s="7">
        <f>offs447+Ampl447*SIN(2*PI()*freq447*('4v'!M701)+deph447*PI()/180)</f>
        <v>-1.3827397492159235</v>
      </c>
      <c r="U713" s="8">
        <f>('4v'!N701-T713)^2</f>
        <v>1.5491306813865385E-6</v>
      </c>
      <c r="V713" s="9">
        <f>offs448+Ampl448*SIN(2*PI()*freq448*('4v'!M701-reta448)+deph448*PI()/180)</f>
        <v>0.72549633405588121</v>
      </c>
      <c r="W713" s="10">
        <f>('4v'!O701-V713)^2</f>
        <v>3.3104556723293686E-5</v>
      </c>
      <c r="X713" s="3"/>
      <c r="Y713" s="3"/>
      <c r="Z713" s="7">
        <f>offs449+Ampl449*SIN(2*PI()*freq449*('4v'!Q702)+deph449*PI()/180)</f>
        <v>-0.42699417303031489</v>
      </c>
      <c r="AA713" s="8">
        <f>('4v'!R702-Z713)^2</f>
        <v>3.9767260748353319E-6</v>
      </c>
      <c r="AB713" s="9">
        <f>offs450+Ampl450*SIN(2*PI()*freq450*('4v'!Q702-reta450)+deph450*PI()/180)</f>
        <v>0.77057345511473085</v>
      </c>
      <c r="AC713" s="10">
        <f>('4v'!S702-AB713)^2</f>
        <v>1.0052980216771305E-4</v>
      </c>
      <c r="AD713" s="3"/>
      <c r="AE713" s="3"/>
      <c r="AF713" s="7">
        <f>offs451+Ampl451*SIN(2*PI()*freq451*('4v'!U701)+deph451*PI()/180)</f>
        <v>0.98443175740869626</v>
      </c>
      <c r="AG713" s="8">
        <f>('4v'!V701-AF713)^2</f>
        <v>7.1676278926908305E-6</v>
      </c>
      <c r="AH713" s="9">
        <f>offs452+Ampl452*SIN(2*PI()*freq452*('4v'!U701-reta452)+deph452*PI()/180)</f>
        <v>0.97605332997972094</v>
      </c>
      <c r="AI713" s="10">
        <f>('4v'!W701-AH713)^2</f>
        <v>2.0878776463576441E-5</v>
      </c>
      <c r="AL713" s="76"/>
      <c r="AN713" s="76"/>
      <c r="AO713" s="80"/>
    </row>
    <row r="714" spans="1:41" x14ac:dyDescent="0.25">
      <c r="A714" s="3"/>
      <c r="B714" s="7">
        <f>offs441+Ampl441*SIN(2*PI()*freq441*('4v'!A702)+deph441*PI()/180)</f>
        <v>-2.274862264155213</v>
      </c>
      <c r="C714" s="8">
        <f>('4v'!B702-B714)^2</f>
        <v>4.3715945298465304E-6</v>
      </c>
      <c r="D714" s="9">
        <f>offs442+Ampl442*SIN(2*PI()*freq442*('4v'!A702-reta442)+deph442*PI()/180)</f>
        <v>1.2587214063787562</v>
      </c>
      <c r="E714" s="10">
        <f>('4v'!C702-D714)^2</f>
        <v>4.9009076157423119E-4</v>
      </c>
      <c r="F714" s="3"/>
      <c r="G714" s="3"/>
      <c r="H714" s="7">
        <f>offs443+Ampl443*SIN(2*PI()*freq443*('4v'!E702)+deph443*PI()/180)</f>
        <v>1.4624597348375861</v>
      </c>
      <c r="I714" s="8">
        <f>('4v'!F702-H714)^2</f>
        <v>1.2805974056384025E-6</v>
      </c>
      <c r="J714" s="9">
        <f>offs444+Ampl444*SIN(2*PI()*freq444*('4v'!E702-reta444)+deph444*PI()/180)</f>
        <v>0.83504695500024273</v>
      </c>
      <c r="K714" s="10">
        <f>('4v'!G702-J714)^2</f>
        <v>2.1119500957305174E-6</v>
      </c>
      <c r="L714" s="3"/>
      <c r="M714" s="3"/>
      <c r="N714" s="7">
        <f>offs445+Ampl445*SIN(2*PI()*freq445*('4v'!I702)+deph445*PI()/180)</f>
        <v>-5.4003227302675538E-2</v>
      </c>
      <c r="O714" s="8">
        <f>('4v'!J702-N714)^2</f>
        <v>3.4453399589388282E-6</v>
      </c>
      <c r="P714" s="9">
        <f>offs446+Ampl446*SIN(2*PI()*freq446*('4v'!I702-reta446)+deph446*PI()/180)</f>
        <v>0.67902342035705232</v>
      </c>
      <c r="Q714" s="10">
        <f>('4v'!K702-P714)^2</f>
        <v>1.1549392006758667E-5</v>
      </c>
      <c r="R714" s="3"/>
      <c r="S714" s="3"/>
      <c r="T714" s="7">
        <f>offs447+Ampl447*SIN(2*PI()*freq447*('4v'!M702)+deph447*PI()/180)</f>
        <v>-1.4103083428105476</v>
      </c>
      <c r="U714" s="8">
        <f>('4v'!N702-T714)^2</f>
        <v>1.0399863076148748E-6</v>
      </c>
      <c r="V714" s="9">
        <f>offs448+Ampl448*SIN(2*PI()*freq448*('4v'!M702-reta448)+deph448*PI()/180)</f>
        <v>0.72661593418858672</v>
      </c>
      <c r="W714" s="10">
        <f>('4v'!O702-V714)^2</f>
        <v>2.1474473263293339E-5</v>
      </c>
      <c r="X714" s="3"/>
      <c r="Y714" s="3"/>
      <c r="Z714" s="7">
        <f>offs449+Ampl449*SIN(2*PI()*freq449*('4v'!Q703)+deph449*PI()/180)</f>
        <v>-0.514562484152982</v>
      </c>
      <c r="AA714" s="8">
        <f>('4v'!R703-Z714)^2</f>
        <v>3.1119485445071421E-5</v>
      </c>
      <c r="AB714" s="9">
        <f>offs450+Ampl450*SIN(2*PI()*freq450*('4v'!Q703-reta450)+deph450*PI()/180)</f>
        <v>0.76869347964220747</v>
      </c>
      <c r="AC714" s="10">
        <f>('4v'!S703-AB714)^2</f>
        <v>6.636513056090114E-5</v>
      </c>
      <c r="AD714" s="3"/>
      <c r="AE714" s="3"/>
      <c r="AF714" s="7">
        <f>offs451+Ampl451*SIN(2*PI()*freq451*('4v'!U702)+deph451*PI()/180)</f>
        <v>1.0679371655927887</v>
      </c>
      <c r="AG714" s="8">
        <f>('4v'!V702-AF714)^2</f>
        <v>9.96560347455288E-6</v>
      </c>
      <c r="AH714" s="9">
        <f>offs452+Ampl452*SIN(2*PI()*freq452*('4v'!U702-reta452)+deph452*PI()/180)</f>
        <v>0.97554870470869359</v>
      </c>
      <c r="AI714" s="10">
        <f>('4v'!W702-AH714)^2</f>
        <v>3.6212769961032654E-5</v>
      </c>
      <c r="AL714" s="76"/>
      <c r="AN714" s="76"/>
      <c r="AO714" s="80"/>
    </row>
    <row r="715" spans="1:41" x14ac:dyDescent="0.25">
      <c r="A715" s="3"/>
      <c r="B715" s="7">
        <f>offs441+Ampl441*SIN(2*PI()*freq441*('4v'!A703)+deph441*PI()/180)</f>
        <v>-2.2535249908857731</v>
      </c>
      <c r="C715" s="8">
        <f>('4v'!B703-B715)^2</f>
        <v>3.7783938725518758E-6</v>
      </c>
      <c r="D715" s="9">
        <f>offs442+Ampl442*SIN(2*PI()*freq442*('4v'!A703-reta442)+deph442*PI()/180)</f>
        <v>1.2634848791790902</v>
      </c>
      <c r="E715" s="10">
        <f>('4v'!C703-D715)^2</f>
        <v>3.1987178004072796E-5</v>
      </c>
      <c r="F715" s="3"/>
      <c r="G715" s="3"/>
      <c r="H715" s="7">
        <f>offs443+Ampl443*SIN(2*PI()*freq443*('4v'!E703)+deph443*PI()/180)</f>
        <v>1.4791871916841701</v>
      </c>
      <c r="I715" s="8">
        <f>('4v'!F703-H715)^2</f>
        <v>4.9911656532780076E-6</v>
      </c>
      <c r="J715" s="9">
        <f>offs444+Ampl444*SIN(2*PI()*freq444*('4v'!E703-reta444)+deph444*PI()/180)</f>
        <v>0.82496347524662883</v>
      </c>
      <c r="K715" s="10">
        <f>('4v'!G703-J715)^2</f>
        <v>7.6780239888449749E-6</v>
      </c>
      <c r="L715" s="3"/>
      <c r="M715" s="3"/>
      <c r="N715" s="7">
        <f>offs445+Ampl445*SIN(2*PI()*freq445*('4v'!I703)+deph445*PI()/180)</f>
        <v>-7.8542485235223725E-2</v>
      </c>
      <c r="O715" s="8">
        <f>('4v'!J703-N715)^2</f>
        <v>5.6912654911713972E-7</v>
      </c>
      <c r="P715" s="9">
        <f>offs446+Ampl446*SIN(2*PI()*freq446*('4v'!I703-reta446)+deph446*PI()/180)</f>
        <v>0.67891413263751399</v>
      </c>
      <c r="Q715" s="10">
        <f>('4v'!K703-P715)^2</f>
        <v>1.2304151249533391E-5</v>
      </c>
      <c r="R715" s="3"/>
      <c r="S715" s="3"/>
      <c r="T715" s="7">
        <f>offs447+Ampl447*SIN(2*PI()*freq447*('4v'!M703)+deph447*PI()/180)</f>
        <v>-1.4376413536363479</v>
      </c>
      <c r="U715" s="8">
        <f>('4v'!N703-T715)^2</f>
        <v>8.9022052963613983E-6</v>
      </c>
      <c r="V715" s="9">
        <f>offs448+Ampl448*SIN(2*PI()*freq448*('4v'!M703-reta448)+deph448*PI()/180)</f>
        <v>0.7277750033110143</v>
      </c>
      <c r="W715" s="10">
        <f>('4v'!O703-V715)^2</f>
        <v>1.2075532488627902E-5</v>
      </c>
      <c r="X715" s="3"/>
      <c r="Y715" s="3"/>
      <c r="Z715" s="7">
        <f>offs449+Ampl449*SIN(2*PI()*freq449*('4v'!Q704)+deph449*PI()/180)</f>
        <v>-0.60201441636541764</v>
      </c>
      <c r="AA715" s="8">
        <f>('4v'!R704-Z715)^2</f>
        <v>5.0302369900444626E-5</v>
      </c>
      <c r="AB715" s="9">
        <f>offs450+Ampl450*SIN(2*PI()*freq450*('4v'!Q704-reta450)+deph450*PI()/180)</f>
        <v>0.76704128298942265</v>
      </c>
      <c r="AC715" s="10">
        <f>('4v'!S704-AB715)^2</f>
        <v>7.1356589903389346E-5</v>
      </c>
      <c r="AD715" s="3"/>
      <c r="AE715" s="3"/>
      <c r="AF715" s="7">
        <f>offs451+Ampl451*SIN(2*PI()*freq451*('4v'!U703)+deph451*PI()/180)</f>
        <v>1.1454302913534808</v>
      </c>
      <c r="AG715" s="8">
        <f>('4v'!V703-AF715)^2</f>
        <v>4.2902478710044517E-6</v>
      </c>
      <c r="AH715" s="9">
        <f>offs452+Ampl452*SIN(2*PI()*freq452*('4v'!U703-reta452)+deph452*PI()/180)</f>
        <v>0.97469218201357155</v>
      </c>
      <c r="AI715" s="10">
        <f>('4v'!W703-AH715)^2</f>
        <v>2.6637799777214161E-5</v>
      </c>
      <c r="AL715" s="76"/>
      <c r="AN715" s="76"/>
      <c r="AO715" s="80"/>
    </row>
    <row r="716" spans="1:41" x14ac:dyDescent="0.25">
      <c r="A716" s="3"/>
      <c r="B716" s="7">
        <f>offs441+Ampl441*SIN(2*PI()*freq441*('4v'!A704)+deph441*PI()/180)</f>
        <v>-2.2310590645205366</v>
      </c>
      <c r="C716" s="8">
        <f>('4v'!B704-B716)^2</f>
        <v>9.4524182752753791E-7</v>
      </c>
      <c r="D716" s="9">
        <f>offs442+Ampl442*SIN(2*PI()*freq442*('4v'!A704-reta442)+deph442*PI()/180)</f>
        <v>1.2680058344114917</v>
      </c>
      <c r="E716" s="10">
        <f>('4v'!C704-D716)^2</f>
        <v>1.2876929408626683E-6</v>
      </c>
      <c r="F716" s="3"/>
      <c r="G716" s="3"/>
      <c r="H716" s="7">
        <f>offs443+Ampl443*SIN(2*PI()*freq443*('4v'!E704)+deph443*PI()/180)</f>
        <v>1.4931495515794919</v>
      </c>
      <c r="I716" s="8">
        <f>('4v'!F704-H716)^2</f>
        <v>6.3733606775146905E-6</v>
      </c>
      <c r="J716" s="9">
        <f>offs444+Ampl444*SIN(2*PI()*freq444*('4v'!E704-reta444)+deph444*PI()/180)</f>
        <v>0.8149564889221389</v>
      </c>
      <c r="K716" s="10">
        <f>('4v'!G704-J716)^2</f>
        <v>2.1700268737606711E-4</v>
      </c>
      <c r="L716" s="3"/>
      <c r="M716" s="3"/>
      <c r="N716" s="7">
        <f>offs445+Ampl445*SIN(2*PI()*freq445*('4v'!I704)+deph445*PI()/180)</f>
        <v>-0.10314120690038786</v>
      </c>
      <c r="O716" s="8">
        <f>('4v'!J704-N716)^2</f>
        <v>2.3910532758701022E-6</v>
      </c>
      <c r="P716" s="9">
        <f>offs446+Ampl446*SIN(2*PI()*freq446*('4v'!I704-reta446)+deph446*PI()/180)</f>
        <v>0.67883772368970052</v>
      </c>
      <c r="Q716" s="10">
        <f>('4v'!K704-P716)^2</f>
        <v>1.2846033090807484E-5</v>
      </c>
      <c r="R716" s="3"/>
      <c r="S716" s="3"/>
      <c r="T716" s="7">
        <f>offs447+Ampl447*SIN(2*PI()*freq447*('4v'!M704)+deph447*PI()/180)</f>
        <v>-1.464732037681896</v>
      </c>
      <c r="U716" s="8">
        <f>('4v'!N704-T716)^2</f>
        <v>1.0476371364512613E-5</v>
      </c>
      <c r="V716" s="9">
        <f>offs448+Ampl448*SIN(2*PI()*freq448*('4v'!M704-reta448)+deph448*PI()/180)</f>
        <v>0.72897325562834037</v>
      </c>
      <c r="W716" s="10">
        <f>('4v'!O704-V716)^2</f>
        <v>1.7891668005448508E-5</v>
      </c>
      <c r="X716" s="3"/>
      <c r="Y716" s="3"/>
      <c r="Z716" s="7">
        <f>offs449+Ampl449*SIN(2*PI()*freq449*('4v'!Q705)+deph449*PI()/180)</f>
        <v>-0.68918082620567811</v>
      </c>
      <c r="AA716" s="8">
        <f>('4v'!R705-Z716)^2</f>
        <v>1.94906904263423E-5</v>
      </c>
      <c r="AB716" s="9">
        <f>offs450+Ampl450*SIN(2*PI()*freq450*('4v'!Q705-reta450)+deph450*PI()/180)</f>
        <v>0.765620060720552</v>
      </c>
      <c r="AC716" s="10">
        <f>('4v'!S705-AB716)^2</f>
        <v>4.9365529248883799E-5</v>
      </c>
      <c r="AD716" s="3"/>
      <c r="AE716" s="3"/>
      <c r="AF716" s="7">
        <f>offs451+Ampl451*SIN(2*PI()*freq451*('4v'!U704)+deph451*PI()/180)</f>
        <v>1.2166053047266363</v>
      </c>
      <c r="AG716" s="8">
        <f>('4v'!V704-AF716)^2</f>
        <v>9.6099735706556801E-7</v>
      </c>
      <c r="AH716" s="9">
        <f>offs452+Ampl452*SIN(2*PI()*freq452*('4v'!U704-reta452)+deph452*PI()/180)</f>
        <v>0.97348714219812438</v>
      </c>
      <c r="AI716" s="10">
        <f>('4v'!W704-AH716)^2</f>
        <v>1.5651061091780133E-5</v>
      </c>
      <c r="AL716" s="76"/>
      <c r="AN716" s="76"/>
      <c r="AO716" s="80"/>
    </row>
    <row r="717" spans="1:41" x14ac:dyDescent="0.25">
      <c r="A717" s="3"/>
      <c r="B717" s="7">
        <f>offs441+Ampl441*SIN(2*PI()*freq441*('4v'!A705)+deph441*PI()/180)</f>
        <v>-2.2074786750201185</v>
      </c>
      <c r="C717" s="8">
        <f>('4v'!B705-B717)^2</f>
        <v>1.2435037207557874E-6</v>
      </c>
      <c r="D717" s="9">
        <f>offs442+Ampl442*SIN(2*PI()*freq442*('4v'!A705-reta442)+deph442*PI()/180)</f>
        <v>1.2722814165437362</v>
      </c>
      <c r="E717" s="10">
        <f>('4v'!C705-D717)^2</f>
        <v>1.1090371876279195E-4</v>
      </c>
      <c r="F717" s="3"/>
      <c r="G717" s="3"/>
      <c r="H717" s="7">
        <f>offs443+Ampl443*SIN(2*PI()*freq443*('4v'!E705)+deph443*PI()/180)</f>
        <v>1.5043269732461364</v>
      </c>
      <c r="I717" s="8">
        <f>('4v'!F705-H717)^2</f>
        <v>3.9333727688406207E-6</v>
      </c>
      <c r="J717" s="9">
        <f>offs444+Ampl444*SIN(2*PI()*freq444*('4v'!E705-reta444)+deph444*PI()/180)</f>
        <v>0.80504021650191016</v>
      </c>
      <c r="K717" s="10">
        <f>('4v'!G705-J717)^2</f>
        <v>3.5298456633779489E-4</v>
      </c>
      <c r="L717" s="3"/>
      <c r="M717" s="3"/>
      <c r="N717" s="7">
        <f>offs445+Ampl445*SIN(2*PI()*freq445*('4v'!I705)+deph445*PI()/180)</f>
        <v>-0.12779550787485766</v>
      </c>
      <c r="O717" s="8">
        <f>('4v'!J705-N717)^2</f>
        <v>5.2104094187318697E-6</v>
      </c>
      <c r="P717" s="9">
        <f>offs446+Ampl446*SIN(2*PI()*freq446*('4v'!I705-reta446)+deph446*PI()/180)</f>
        <v>0.67879420557947034</v>
      </c>
      <c r="Q717" s="10">
        <f>('4v'!K705-P717)^2</f>
        <v>1.3159876594788691E-5</v>
      </c>
      <c r="R717" s="3"/>
      <c r="S717" s="3"/>
      <c r="T717" s="7">
        <f>offs447+Ampl447*SIN(2*PI()*freq447*('4v'!M705)+deph447*PI()/180)</f>
        <v>-1.4915737107262699</v>
      </c>
      <c r="U717" s="8">
        <f>('4v'!N705-T717)^2</f>
        <v>1.397862000924479E-5</v>
      </c>
      <c r="V717" s="9">
        <f>offs448+Ampl448*SIN(2*PI()*freq448*('4v'!M705-reta448)+deph448*PI()/180)</f>
        <v>0.73021039568423496</v>
      </c>
      <c r="W717" s="10">
        <f>('4v'!O705-V717)^2</f>
        <v>8.9563389757852992E-6</v>
      </c>
      <c r="X717" s="3"/>
      <c r="Y717" s="3"/>
      <c r="Z717" s="7">
        <f>offs449+Ampl449*SIN(2*PI()*freq449*('4v'!Q706)+deph449*PI()/180)</f>
        <v>-0.77589312244937847</v>
      </c>
      <c r="AA717" s="8">
        <f>('4v'!R706-Z717)^2</f>
        <v>1.047896175227E-5</v>
      </c>
      <c r="AB717" s="9">
        <f>offs450+Ampl450*SIN(2*PI()*freq450*('4v'!Q706-reta450)+deph450*PI()/180)</f>
        <v>0.76443256166513751</v>
      </c>
      <c r="AC717" s="10">
        <f>('4v'!S706-AB717)^2</f>
        <v>3.4088802317613418E-5</v>
      </c>
      <c r="AD717" s="3"/>
      <c r="AE717" s="3"/>
      <c r="AF717" s="7">
        <f>offs451+Ampl451*SIN(2*PI()*freq451*('4v'!U705)+deph451*PI()/180)</f>
        <v>1.281181310451242</v>
      </c>
      <c r="AG717" s="8">
        <f>('4v'!V705-AF717)^2</f>
        <v>9.3410335743710454E-6</v>
      </c>
      <c r="AH717" s="9">
        <f>offs452+Ampl452*SIN(2*PI()*freq452*('4v'!U705-reta452)+deph452*PI()/180)</f>
        <v>0.97193834100397325</v>
      </c>
      <c r="AI717" s="10">
        <f>('4v'!W705-AH717)^2</f>
        <v>1.9012573670930018E-5</v>
      </c>
      <c r="AL717" s="76"/>
      <c r="AN717" s="76"/>
      <c r="AO717" s="80"/>
    </row>
    <row r="718" spans="1:41" x14ac:dyDescent="0.25">
      <c r="A718" s="3"/>
      <c r="B718" s="7">
        <f>offs441+Ampl441*SIN(2*PI()*freq441*('4v'!A706)+deph441*PI()/180)</f>
        <v>-2.1827987162639335</v>
      </c>
      <c r="C718" s="8">
        <f>('4v'!B706-B718)^2</f>
        <v>1.6352620599514053E-7</v>
      </c>
      <c r="D718" s="9">
        <f>offs442+Ampl442*SIN(2*PI()*freq442*('4v'!A706-reta442)+deph442*PI()/180)</f>
        <v>1.2763089250265089</v>
      </c>
      <c r="E718" s="10">
        <f>('4v'!C706-D718)^2</f>
        <v>4.8967383035741069E-4</v>
      </c>
      <c r="F718" s="3"/>
      <c r="G718" s="3"/>
      <c r="H718" s="7">
        <f>offs443+Ampl443*SIN(2*PI()*freq443*('4v'!E706)+deph443*PI()/180)</f>
        <v>1.5127035729563003</v>
      </c>
      <c r="I718" s="8">
        <f>('4v'!F706-H718)^2</f>
        <v>6.4891089784904588E-6</v>
      </c>
      <c r="J718" s="9">
        <f>offs444+Ampl444*SIN(2*PI()*freq444*('4v'!E706-reta444)+deph444*PI()/180)</f>
        <v>0.79522874955165801</v>
      </c>
      <c r="K718" s="10">
        <f>('4v'!G706-J718)^2</f>
        <v>1.6833376955639076E-4</v>
      </c>
      <c r="L718" s="3"/>
      <c r="M718" s="3"/>
      <c r="N718" s="7">
        <f>offs445+Ampl445*SIN(2*PI()*freq445*('4v'!I706)+deph445*PI()/180)</f>
        <v>-0.15250149495871029</v>
      </c>
      <c r="O718" s="8">
        <f>('4v'!J706-N718)^2</f>
        <v>1.0284901647725191E-6</v>
      </c>
      <c r="P718" s="9">
        <f>offs446+Ampl446*SIN(2*PI()*freq446*('4v'!I706-reta446)+deph446*PI()/180)</f>
        <v>0.67878358517883775</v>
      </c>
      <c r="Q718" s="10">
        <f>('4v'!K706-P718)^2</f>
        <v>2.8397467712864467E-6</v>
      </c>
      <c r="R718" s="3"/>
      <c r="S718" s="3"/>
      <c r="T718" s="7">
        <f>offs447+Ampl447*SIN(2*PI()*freq447*('4v'!M706)+deph447*PI()/180)</f>
        <v>-1.5181597499882873</v>
      </c>
      <c r="U718" s="8">
        <f>('4v'!N706-T718)^2</f>
        <v>2.0218602285432504E-5</v>
      </c>
      <c r="V718" s="9">
        <f>offs448+Ampl448*SIN(2*PI()*freq448*('4v'!M706-reta448)+deph448*PI()/180)</f>
        <v>0.7314861184337127</v>
      </c>
      <c r="W718" s="10">
        <f>('4v'!O706-V718)^2</f>
        <v>2.948060038701892E-6</v>
      </c>
      <c r="X718" s="3"/>
      <c r="Y718" s="3"/>
      <c r="Z718" s="7">
        <f>offs449+Ampl449*SIN(2*PI()*freq449*('4v'!Q707)+deph449*PI()/180)</f>
        <v>-0.8619835921871708</v>
      </c>
      <c r="AA718" s="8">
        <f>('4v'!R707-Z718)^2</f>
        <v>1.1489335195329539E-5</v>
      </c>
      <c r="AB718" s="9">
        <f>offs450+Ampl450*SIN(2*PI()*freq450*('4v'!Q707-reta450)+deph450*PI()/180)</f>
        <v>0.76348108260149161</v>
      </c>
      <c r="AC718" s="10">
        <f>('4v'!S707-AB718)^2</f>
        <v>4.6786729995228148E-5</v>
      </c>
      <c r="AD718" s="3"/>
      <c r="AE718" s="3"/>
      <c r="AF718" s="7">
        <f>offs451+Ampl451*SIN(2*PI()*freq451*('4v'!U706)+deph451*PI()/180)</f>
        <v>1.3389034565346738</v>
      </c>
      <c r="AG718" s="8">
        <f>('4v'!V706-AF718)^2</f>
        <v>5.357212744316369E-8</v>
      </c>
      <c r="AH718" s="9">
        <f>offs452+Ampl452*SIN(2*PI()*freq452*('4v'!U706-reta452)+deph452*PI()/180)</f>
        <v>0.97005189084185173</v>
      </c>
      <c r="AI718" s="10">
        <f>('4v'!W706-AH718)^2</f>
        <v>1.9597362525671086E-5</v>
      </c>
      <c r="AL718" s="76"/>
      <c r="AN718" s="76"/>
      <c r="AO718" s="80"/>
    </row>
    <row r="719" spans="1:41" x14ac:dyDescent="0.25">
      <c r="A719" s="3"/>
      <c r="B719" s="7">
        <f>offs441+Ampl441*SIN(2*PI()*freq441*('4v'!A707)+deph441*PI()/180)</f>
        <v>-2.157034776642909</v>
      </c>
      <c r="C719" s="8">
        <f>('4v'!B707-B719)^2</f>
        <v>6.0485362016477122E-7</v>
      </c>
      <c r="D719" s="9">
        <f>offs442+Ampl442*SIN(2*PI()*freq442*('4v'!A707-reta442)+deph442*PI()/180)</f>
        <v>1.2800858159991289</v>
      </c>
      <c r="E719" s="10">
        <f>('4v'!C707-D719)^2</f>
        <v>4.9541340019623552E-4</v>
      </c>
      <c r="F719" s="3"/>
      <c r="G719" s="3"/>
      <c r="H719" s="7">
        <f>offs443+Ampl443*SIN(2*PI()*freq443*('4v'!E707)+deph443*PI()/180)</f>
        <v>1.5182674471034374</v>
      </c>
      <c r="I719" s="8">
        <f>('4v'!F707-H719)^2</f>
        <v>5.070815377259403E-6</v>
      </c>
      <c r="J719" s="9">
        <f>offs444+Ampl444*SIN(2*PI()*freq444*('4v'!E707-reta444)+deph444*PI()/180)</f>
        <v>0.78553603070279121</v>
      </c>
      <c r="K719" s="10">
        <f>('4v'!G707-J719)^2</f>
        <v>9.8336762491766302E-6</v>
      </c>
      <c r="L719" s="3"/>
      <c r="M719" s="3"/>
      <c r="N719" s="7">
        <f>offs445+Ampl445*SIN(2*PI()*freq445*('4v'!I707)+deph445*PI()/180)</f>
        <v>-0.17725526679018172</v>
      </c>
      <c r="O719" s="8">
        <f>('4v'!J707-N719)^2</f>
        <v>2.7257785788661037E-6</v>
      </c>
      <c r="P719" s="9">
        <f>offs446+Ampl446*SIN(2*PI()*freq446*('4v'!I707-reta446)+deph446*PI()/180)</f>
        <v>0.67880586416488686</v>
      </c>
      <c r="Q719" s="10">
        <f>('4v'!K707-P719)^2</f>
        <v>2.7651560430032671E-6</v>
      </c>
      <c r="R719" s="3"/>
      <c r="S719" s="3"/>
      <c r="T719" s="7">
        <f>offs447+Ampl447*SIN(2*PI()*freq447*('4v'!M707)+deph447*PI()/180)</f>
        <v>-1.544483595760574</v>
      </c>
      <c r="U719" s="8">
        <f>('4v'!N707-T719)^2</f>
        <v>1.2697065836725932E-5</v>
      </c>
      <c r="V719" s="9">
        <f>offs448+Ampl448*SIN(2*PI()*freq448*('4v'!M707-reta448)+deph448*PI()/180)</f>
        <v>0.73280010931834849</v>
      </c>
      <c r="W719" s="10">
        <f>('4v'!O707-V719)^2</f>
        <v>1.6240954941161816E-7</v>
      </c>
      <c r="X719" s="3"/>
      <c r="Y719" s="3"/>
      <c r="Z719" s="7">
        <f>offs449+Ampl449*SIN(2*PI()*freq449*('4v'!Q708)+deph449*PI()/180)</f>
        <v>-0.94728572520339704</v>
      </c>
      <c r="AA719" s="8">
        <f>('4v'!R708-Z719)^2</f>
        <v>7.5885109462308351E-6</v>
      </c>
      <c r="AB719" s="9">
        <f>offs450+Ampl450*SIN(2*PI()*freq450*('4v'!Q708-reta450)+deph450*PI()/180)</f>
        <v>0.76276746381442817</v>
      </c>
      <c r="AC719" s="10">
        <f>('4v'!S708-AB719)^2</f>
        <v>3.7533558869497672E-5</v>
      </c>
      <c r="AD719" s="3"/>
      <c r="AE719" s="3"/>
      <c r="AF719" s="7">
        <f>offs451+Ampl451*SIN(2*PI()*freq451*('4v'!U707)+deph451*PI()/180)</f>
        <v>1.3895439400370817</v>
      </c>
      <c r="AG719" s="8">
        <f>('4v'!V707-AF719)^2</f>
        <v>8.2700903444127643E-9</v>
      </c>
      <c r="AH719" s="9">
        <f>offs452+Ampl452*SIN(2*PI()*freq452*('4v'!U707-reta452)+deph452*PI()/180)</f>
        <v>0.9678352366687123</v>
      </c>
      <c r="AI719" s="10">
        <f>('4v'!W707-AH719)^2</f>
        <v>1.7332539559710875E-5</v>
      </c>
      <c r="AL719" s="76"/>
      <c r="AN719" s="76"/>
      <c r="AO719" s="80"/>
    </row>
    <row r="720" spans="1:41" x14ac:dyDescent="0.25">
      <c r="A720" s="3"/>
      <c r="B720" s="7">
        <f>offs441+Ampl441*SIN(2*PI()*freq441*('4v'!A708)+deph441*PI()/180)</f>
        <v>-2.1302031292135171</v>
      </c>
      <c r="C720" s="8">
        <f>('4v'!B708-B720)^2</f>
        <v>4.9229438029510005E-6</v>
      </c>
      <c r="D720" s="9">
        <f>offs442+Ampl442*SIN(2*PI()*freq442*('4v'!A708-reta442)+deph442*PI()/180)</f>
        <v>1.2836097038963059</v>
      </c>
      <c r="E720" s="10">
        <f>('4v'!C708-D720)^2</f>
        <v>1.6575779976247531E-4</v>
      </c>
      <c r="F720" s="3"/>
      <c r="G720" s="3"/>
      <c r="H720" s="7">
        <f>offs443+Ampl443*SIN(2*PI()*freq443*('4v'!E708)+deph443*PI()/180)</f>
        <v>1.5210106891179362</v>
      </c>
      <c r="I720" s="8">
        <f>('4v'!F708-H720)^2</f>
        <v>1.1854617433365198E-6</v>
      </c>
      <c r="J720" s="9">
        <f>offs444+Ampl444*SIN(2*PI()*freq444*('4v'!E708-reta444)+deph444*PI()/180)</f>
        <v>0.7759758338391689</v>
      </c>
      <c r="K720" s="10">
        <f>('4v'!G708-J720)^2</f>
        <v>1.1540917334952968E-4</v>
      </c>
      <c r="L720" s="3"/>
      <c r="M720" s="3"/>
      <c r="N720" s="7">
        <f>offs445+Ampl445*SIN(2*PI()*freq445*('4v'!I708)+deph445*PI()/180)</f>
        <v>-0.20205291446174484</v>
      </c>
      <c r="O720" s="8">
        <f>('4v'!J708-N720)^2</f>
        <v>1.7615610957241494E-5</v>
      </c>
      <c r="P720" s="9">
        <f>offs446+Ampl446*SIN(2*PI()*freq446*('4v'!I708-reta446)+deph446*PI()/180)</f>
        <v>0.67886103901950789</v>
      </c>
      <c r="Q720" s="10">
        <f>('4v'!K708-P720)^2</f>
        <v>2.5847024426753294E-6</v>
      </c>
      <c r="R720" s="3"/>
      <c r="S720" s="3"/>
      <c r="T720" s="7">
        <f>offs447+Ampl447*SIN(2*PI()*freq447*('4v'!M708)+deph447*PI()/180)</f>
        <v>-1.5705387530280794</v>
      </c>
      <c r="U720" s="8">
        <f>('4v'!N708-T720)^2</f>
        <v>2.3540807188292035E-5</v>
      </c>
      <c r="V720" s="9">
        <f>offs448+Ampl448*SIN(2*PI()*freq448*('4v'!M708-reta448)+deph448*PI()/180)</f>
        <v>0.73415204434383907</v>
      </c>
      <c r="W720" s="10">
        <f>('4v'!O708-V720)^2</f>
        <v>1.0084089158525096E-6</v>
      </c>
      <c r="X720" s="3"/>
      <c r="Y720" s="3"/>
      <c r="Z720" s="7">
        <f>offs449+Ampl449*SIN(2*PI()*freq449*('4v'!Q709)+deph449*PI()/180)</f>
        <v>-1.0316345360286097</v>
      </c>
      <c r="AA720" s="8">
        <f>('4v'!R709-Z720)^2</f>
        <v>9.7252669617366059E-6</v>
      </c>
      <c r="AB720" s="9">
        <f>offs450+Ampl450*SIN(2*PI()*freq450*('4v'!Q709-reta450)+deph450*PI()/180)</f>
        <v>0.76229308553591135</v>
      </c>
      <c r="AC720" s="10">
        <f>('4v'!S709-AB720)^2</f>
        <v>1.3683233801988647E-5</v>
      </c>
      <c r="AD720" s="3"/>
      <c r="AE720" s="3"/>
      <c r="AF720" s="7">
        <f>offs451+Ampl451*SIN(2*PI()*freq451*('4v'!U708)+deph451*PI()/180)</f>
        <v>1.432902906105515</v>
      </c>
      <c r="AG720" s="8">
        <f>('4v'!V708-AF720)^2</f>
        <v>5.9238989304630546E-6</v>
      </c>
      <c r="AH720" s="9">
        <f>offs452+Ampl452*SIN(2*PI()*freq452*('4v'!U708-reta452)+deph452*PI()/180)</f>
        <v>0.96529712660588363</v>
      </c>
      <c r="AI720" s="10">
        <f>('4v'!W708-AH720)^2</f>
        <v>1.2802990007732347E-5</v>
      </c>
      <c r="AL720" s="76"/>
      <c r="AN720" s="76"/>
      <c r="AO720" s="80"/>
    </row>
    <row r="721" spans="1:41" x14ac:dyDescent="0.25">
      <c r="A721" s="3"/>
      <c r="B721" s="7">
        <f>offs441+Ampl441*SIN(2*PI()*freq441*('4v'!A709)+deph441*PI()/180)</f>
        <v>-2.1023207214193689</v>
      </c>
      <c r="C721" s="8">
        <f>('4v'!B709-B721)^2</f>
        <v>6.4686403526187208E-7</v>
      </c>
      <c r="D721" s="9">
        <f>offs442+Ampl442*SIN(2*PI()*freq442*('4v'!A709-reta442)+deph442*PI()/180)</f>
        <v>1.2868783629549156</v>
      </c>
      <c r="E721" s="10">
        <f>('4v'!C709-D721)^2</f>
        <v>3.2487002383107664E-5</v>
      </c>
      <c r="F721" s="3"/>
      <c r="G721" s="3"/>
      <c r="H721" s="7">
        <f>offs443+Ampl443*SIN(2*PI()*freq443*('4v'!E709)+deph443*PI()/180)</f>
        <v>1.5209294007027869</v>
      </c>
      <c r="I721" s="8">
        <f>('4v'!F709-H721)^2</f>
        <v>1.0150576661162783E-6</v>
      </c>
      <c r="J721" s="9">
        <f>offs444+Ampl444*SIN(2*PI()*freq444*('4v'!E709-reta444)+deph444*PI()/180)</f>
        <v>0.76656174452365522</v>
      </c>
      <c r="K721" s="10">
        <f>('4v'!G709-J721)^2</f>
        <v>4.8885897518813825E-4</v>
      </c>
      <c r="L721" s="3"/>
      <c r="M721" s="3"/>
      <c r="N721" s="7">
        <f>offs445+Ampl445*SIN(2*PI()*freq445*('4v'!I709)+deph445*PI()/180)</f>
        <v>-0.22689052213737068</v>
      </c>
      <c r="O721" s="8">
        <f>('4v'!J709-N721)^2</f>
        <v>2.2563619708870209E-5</v>
      </c>
      <c r="P721" s="9">
        <f>offs446+Ampl446*SIN(2*PI()*freq446*('4v'!I709-reta446)+deph446*PI()/180)</f>
        <v>0.67894910102995132</v>
      </c>
      <c r="Q721" s="10">
        <f>('4v'!K709-P721)^2</f>
        <v>2.3093025992906673E-6</v>
      </c>
      <c r="R721" s="3"/>
      <c r="S721" s="3"/>
      <c r="T721" s="7">
        <f>offs447+Ampl447*SIN(2*PI()*freq447*('4v'!M709)+deph447*PI()/180)</f>
        <v>-1.5963187930706184</v>
      </c>
      <c r="U721" s="8">
        <f>('4v'!N709-T721)^2</f>
        <v>1.9913611095824179E-5</v>
      </c>
      <c r="V721" s="9">
        <f>offs448+Ampl448*SIN(2*PI()*freq448*('4v'!M709-reta448)+deph448*PI()/180)</f>
        <v>0.73554159015989162</v>
      </c>
      <c r="W721" s="10">
        <f>('4v'!O709-V721)^2</f>
        <v>1.4849474572848667E-7</v>
      </c>
      <c r="X721" s="3"/>
      <c r="Y721" s="3"/>
      <c r="Z721" s="7">
        <f>offs449+Ampl449*SIN(2*PI()*freq449*('4v'!Q710)+deph449*PI()/180)</f>
        <v>-1.1148668830430346</v>
      </c>
      <c r="AA721" s="8">
        <f>('4v'!R710-Z721)^2</f>
        <v>1.8661389505498357E-5</v>
      </c>
      <c r="AB721" s="9">
        <f>offs450+Ampl450*SIN(2*PI()*freq450*('4v'!Q710-reta450)+deph450*PI()/180)</f>
        <v>0.76205886527550604</v>
      </c>
      <c r="AC721" s="10">
        <f>('4v'!S710-AB721)^2</f>
        <v>1.2005291377407588E-5</v>
      </c>
      <c r="AD721" s="3"/>
      <c r="AE721" s="3"/>
      <c r="AF721" s="7">
        <f>offs451+Ampl451*SIN(2*PI()*freq451*('4v'!U709)+deph451*PI()/180)</f>
        <v>1.4688092367097305</v>
      </c>
      <c r="AG721" s="8">
        <f>('4v'!V709-AF721)^2</f>
        <v>1.5159438353879026E-6</v>
      </c>
      <c r="AH721" s="9">
        <f>offs452+Ampl452*SIN(2*PI()*freq452*('4v'!U709-reta452)+deph452*PI()/180)</f>
        <v>0.96244757741423148</v>
      </c>
      <c r="AI721" s="10">
        <f>('4v'!W709-AH721)^2</f>
        <v>7.1908574285163532E-6</v>
      </c>
      <c r="AL721" s="76"/>
      <c r="AN721" s="76"/>
      <c r="AO721" s="80"/>
    </row>
    <row r="722" spans="1:41" x14ac:dyDescent="0.25">
      <c r="A722" s="3"/>
      <c r="B722" s="7">
        <f>offs441+Ampl441*SIN(2*PI()*freq441*('4v'!A710)+deph441*PI()/180)</f>
        <v>-2.0734051643868421</v>
      </c>
      <c r="C722" s="8">
        <f>('4v'!B710-B722)^2</f>
        <v>1.2133130788640923E-5</v>
      </c>
      <c r="D722" s="9">
        <f>offs442+Ampl442*SIN(2*PI()*freq442*('4v'!A710-reta442)+deph442*PI()/180)</f>
        <v>1.2898897286198379</v>
      </c>
      <c r="E722" s="10">
        <f>('4v'!C710-D722)^2</f>
        <v>2.0756658717736249E-4</v>
      </c>
      <c r="F722" s="3"/>
      <c r="G722" s="3"/>
      <c r="H722" s="7">
        <f>offs443+Ampl443*SIN(2*PI()*freq443*('4v'!E710)+deph443*PI()/180)</f>
        <v>1.5180236973732757</v>
      </c>
      <c r="I722" s="8">
        <f>('4v'!F710-H722)^2</f>
        <v>4.0324550605566641E-6</v>
      </c>
      <c r="J722" s="9">
        <f>offs444+Ampl444*SIN(2*PI()*freq444*('4v'!E710-reta444)+deph444*PI()/180)</f>
        <v>0.75730714069229688</v>
      </c>
      <c r="K722" s="10">
        <f>('4v'!G710-J722)^2</f>
        <v>4.6651936297767665E-4</v>
      </c>
      <c r="L722" s="3"/>
      <c r="M722" s="3"/>
      <c r="N722" s="7">
        <f>offs445+Ampl445*SIN(2*PI()*freq445*('4v'!I710)+deph445*PI()/180)</f>
        <v>-0.25176416767087878</v>
      </c>
      <c r="O722" s="8">
        <f>('4v'!J710-N722)^2</f>
        <v>2.7742261603487424E-5</v>
      </c>
      <c r="P722" s="9">
        <f>offs446+Ampl446*SIN(2*PI()*freq446*('4v'!I710-reta446)+deph446*PI()/180)</f>
        <v>0.67907003629020501</v>
      </c>
      <c r="Q722" s="10">
        <f>('4v'!K710-P722)^2</f>
        <v>3.0738851127044333E-7</v>
      </c>
      <c r="R722" s="3"/>
      <c r="S722" s="3"/>
      <c r="T722" s="7">
        <f>offs447+Ampl447*SIN(2*PI()*freq447*('4v'!M710)+deph447*PI()/180)</f>
        <v>-1.6218173550490664</v>
      </c>
      <c r="U722" s="8">
        <f>('4v'!N710-T722)^2</f>
        <v>5.7667457383681653E-6</v>
      </c>
      <c r="V722" s="9">
        <f>offs448+Ampl448*SIN(2*PI()*freq448*('4v'!M710-reta448)+deph448*PI()/180)</f>
        <v>0.73696840414241804</v>
      </c>
      <c r="W722" s="10">
        <f>('4v'!O710-V722)^2</f>
        <v>1.9868553786678075E-8</v>
      </c>
      <c r="X722" s="3"/>
      <c r="Y722" s="3"/>
      <c r="Z722" s="7">
        <f>offs449+Ampl449*SIN(2*PI()*freq449*('4v'!Q711)+deph449*PI()/180)</f>
        <v>-1.1968217840137532</v>
      </c>
      <c r="AA722" s="8">
        <f>('4v'!R711-Z722)^2</f>
        <v>5.247691397667017E-6</v>
      </c>
      <c r="AB722" s="9">
        <f>offs450+Ampl450*SIN(2*PI()*freq450*('4v'!Q711-reta450)+deph450*PI()/180)</f>
        <v>0.76206525604579556</v>
      </c>
      <c r="AC722" s="10">
        <f>('4v'!S711-AB722)^2</f>
        <v>1.2049618535472281E-5</v>
      </c>
      <c r="AD722" s="3"/>
      <c r="AE722" s="3"/>
      <c r="AF722" s="7">
        <f>offs451+Ampl451*SIN(2*PI()*freq451*('4v'!U710)+deph451*PI()/180)</f>
        <v>1.4971212259668756</v>
      </c>
      <c r="AG722" s="8">
        <f>('4v'!V710-AF722)^2</f>
        <v>6.0627226763835853E-8</v>
      </c>
      <c r="AH722" s="9">
        <f>offs452+Ampl452*SIN(2*PI()*freq452*('4v'!U710-reta452)+deph452*PI()/180)</f>
        <v>0.95929783496258003</v>
      </c>
      <c r="AI722" s="10">
        <f>('4v'!W710-AH722)^2</f>
        <v>1.182558589986271E-5</v>
      </c>
      <c r="AL722" s="76"/>
      <c r="AN722" s="76"/>
      <c r="AO722" s="80"/>
    </row>
    <row r="723" spans="1:41" x14ac:dyDescent="0.25">
      <c r="A723" s="3"/>
      <c r="B723" s="7">
        <f>offs441+Ampl441*SIN(2*PI()*freq441*('4v'!A711)+deph441*PI()/180)</f>
        <v>-2.0434747218015157</v>
      </c>
      <c r="C723" s="8">
        <f>('4v'!B711-B723)^2</f>
        <v>1.1163574895124775E-6</v>
      </c>
      <c r="D723" s="9">
        <f>offs442+Ampl442*SIN(2*PI()*freq442*('4v'!A711-reta442)+deph442*PI()/180)</f>
        <v>1.2926418988479751</v>
      </c>
      <c r="E723" s="10">
        <f>('4v'!C711-D723)^2</f>
        <v>7.4419846285447941E-4</v>
      </c>
      <c r="F723" s="3"/>
      <c r="G723" s="3"/>
      <c r="H723" s="7">
        <f>offs443+Ampl443*SIN(2*PI()*freq443*('4v'!E711)+deph443*PI()/180)</f>
        <v>1.5122977082928304</v>
      </c>
      <c r="I723" s="8">
        <f>('4v'!F711-H723)^2</f>
        <v>4.5860577682615487E-6</v>
      </c>
      <c r="J723" s="9">
        <f>offs444+Ampl444*SIN(2*PI()*freq444*('4v'!E711-reta444)+deph444*PI()/180)</f>
        <v>0.74822517364353858</v>
      </c>
      <c r="K723" s="10">
        <f>('4v'!G711-J723)^2</f>
        <v>3.5956982084895241E-4</v>
      </c>
      <c r="L723" s="3"/>
      <c r="M723" s="3"/>
      <c r="N723" s="7">
        <f>offs445+Ampl445*SIN(2*PI()*freq445*('4v'!I711)+deph445*PI()/180)</f>
        <v>-0.27666992322529671</v>
      </c>
      <c r="O723" s="8">
        <f>('4v'!J711-N723)^2</f>
        <v>3.308512177729067E-5</v>
      </c>
      <c r="P723" s="9">
        <f>offs446+Ampl446*SIN(2*PI()*freq446*('4v'!I711-reta446)+deph446*PI()/180)</f>
        <v>0.67922382570318951</v>
      </c>
      <c r="Q723" s="10">
        <f>('4v'!K711-P723)^2</f>
        <v>5.0156948224414574E-7</v>
      </c>
      <c r="R723" s="3"/>
      <c r="S723" s="3"/>
      <c r="T723" s="7">
        <f>offs447+Ampl447*SIN(2*PI()*freq447*('4v'!M711)+deph447*PI()/180)</f>
        <v>-1.6470281475747979</v>
      </c>
      <c r="U723" s="8">
        <f>('4v'!N711-T723)^2</f>
        <v>2.0560442603084757E-5</v>
      </c>
      <c r="V723" s="9">
        <f>offs448+Ampl448*SIN(2*PI()*freq448*('4v'!M711-reta448)+deph448*PI()/180)</f>
        <v>0.73843213447801737</v>
      </c>
      <c r="W723" s="10">
        <f>('4v'!O711-V723)^2</f>
        <v>1.7497323196939906E-6</v>
      </c>
      <c r="X723" s="3"/>
      <c r="Y723" s="3"/>
      <c r="Z723" s="7">
        <f>offs449+Ampl449*SIN(2*PI()*freq449*('4v'!Q712)+deph449*PI()/180)</f>
        <v>-1.2773407274553958</v>
      </c>
      <c r="AA723" s="8">
        <f>('4v'!R712-Z723)^2</f>
        <v>2.1946671331339504E-5</v>
      </c>
      <c r="AB723" s="9">
        <f>offs450+Ampl450*SIN(2*PI()*freq450*('4v'!Q712-reta450)+deph450*PI()/180)</f>
        <v>0.76231224548619514</v>
      </c>
      <c r="AC723" s="10">
        <f>('4v'!S712-AB723)^2</f>
        <v>3.525175745408301E-8</v>
      </c>
      <c r="AD723" s="3"/>
      <c r="AE723" s="3"/>
      <c r="AF723" s="7">
        <f>offs451+Ampl451*SIN(2*PI()*freq451*('4v'!U711)+deph451*PI()/180)</f>
        <v>1.5177271393898697</v>
      </c>
      <c r="AG723" s="8">
        <f>('4v'!V711-AF723)^2</f>
        <v>1.0719988744295977E-5</v>
      </c>
      <c r="AH723" s="9">
        <f>offs452+Ampl452*SIN(2*PI()*freq452*('4v'!U711-reta452)+deph452*PI()/180)</f>
        <v>0.95586032984540559</v>
      </c>
      <c r="AI723" s="10">
        <f>('4v'!W711-AH723)^2</f>
        <v>3.8194051446429033E-6</v>
      </c>
      <c r="AL723" s="76"/>
      <c r="AN723" s="76"/>
      <c r="AO723" s="80"/>
    </row>
    <row r="724" spans="1:41" x14ac:dyDescent="0.25">
      <c r="A724" s="3"/>
      <c r="B724" s="7">
        <f>offs441+Ampl441*SIN(2*PI()*freq441*('4v'!A712)+deph441*PI()/180)</f>
        <v>-2.0125482983724399</v>
      </c>
      <c r="C724" s="8">
        <f>('4v'!B712-B724)^2</f>
        <v>7.2151419535822714E-6</v>
      </c>
      <c r="D724" s="9">
        <f>offs442+Ampl442*SIN(2*PI()*freq442*('4v'!A712-reta442)+deph442*PI()/180)</f>
        <v>1.2951331353096225</v>
      </c>
      <c r="E724" s="10">
        <f>('4v'!C712-D724)^2</f>
        <v>1.3327949781191655E-3</v>
      </c>
      <c r="F724" s="3"/>
      <c r="G724" s="3"/>
      <c r="H724" s="7">
        <f>offs443+Ampl443*SIN(2*PI()*freq443*('4v'!E712)+deph443*PI()/180)</f>
        <v>1.5037595704052538</v>
      </c>
      <c r="I724" s="8">
        <f>('4v'!F712-H724)^2</f>
        <v>1.134996159147559E-5</v>
      </c>
      <c r="J724" s="9">
        <f>offs444+Ampl444*SIN(2*PI()*freq444*('4v'!E712-reta444)+deph444*PI()/180)</f>
        <v>0.73932874934951132</v>
      </c>
      <c r="K724" s="10">
        <f>('4v'!G712-J724)^2</f>
        <v>2.6049800700020989E-4</v>
      </c>
      <c r="L724" s="3"/>
      <c r="M724" s="3"/>
      <c r="N724" s="7">
        <f>offs445+Ampl445*SIN(2*PI()*freq445*('4v'!I712)+deph445*PI()/180)</f>
        <v>-0.3016038558931049</v>
      </c>
      <c r="O724" s="8">
        <f>('4v'!J712-N724)^2</f>
        <v>1.8109570534947556E-5</v>
      </c>
      <c r="P724" s="9">
        <f>offs446+Ampl446*SIN(2*PI()*freq446*('4v'!I712-reta446)+deph446*PI()/180)</f>
        <v>0.67941044498377356</v>
      </c>
      <c r="Q724" s="10">
        <f>('4v'!K712-P724)^2</f>
        <v>8.0072964818495239E-7</v>
      </c>
      <c r="R724" s="3"/>
      <c r="S724" s="3"/>
      <c r="T724" s="7">
        <f>offs447+Ampl447*SIN(2*PI()*freq447*('4v'!M712)+deph447*PI()/180)</f>
        <v>-1.671944950261995</v>
      </c>
      <c r="U724" s="8">
        <f>('4v'!N712-T724)^2</f>
        <v>2.5081964451858457E-5</v>
      </c>
      <c r="V724" s="9">
        <f>offs448+Ampl448*SIN(2*PI()*freq448*('4v'!M712-reta448)+deph448*PI()/180)</f>
        <v>0.73993242025072359</v>
      </c>
      <c r="W724" s="10">
        <f>('4v'!O712-V724)^2</f>
        <v>7.5677864112397643E-7</v>
      </c>
      <c r="X724" s="3"/>
      <c r="Y724" s="3"/>
      <c r="Z724" s="7">
        <f>offs449+Ampl449*SIN(2*PI()*freq449*('4v'!Q713)+deph449*PI()/180)</f>
        <v>-1.3562679792120558</v>
      </c>
      <c r="AA724" s="8">
        <f>('4v'!R713-Z724)^2</f>
        <v>2.4963343105287259E-6</v>
      </c>
      <c r="AB724" s="9">
        <f>offs450+Ampl450*SIN(2*PI()*freq450*('4v'!Q713-reta450)+deph450*PI()/180)</f>
        <v>0.76279935588685943</v>
      </c>
      <c r="AC724" s="10">
        <f>('4v'!S713-AB724)^2</f>
        <v>1.3007881758851746E-5</v>
      </c>
      <c r="AD724" s="3"/>
      <c r="AE724" s="3"/>
      <c r="AF724" s="7">
        <f>offs451+Ampl451*SIN(2*PI()*freq451*('4v'!U712)+deph451*PI()/180)</f>
        <v>1.530545654852379</v>
      </c>
      <c r="AG724" s="8">
        <f>('4v'!V712-AF724)^2</f>
        <v>5.8595699143463777E-6</v>
      </c>
      <c r="AH724" s="9">
        <f>offs452+Ampl452*SIN(2*PI()*freq452*('4v'!U712-reta452)+deph452*PI()/180)</f>
        <v>0.95214862832495895</v>
      </c>
      <c r="AI724" s="10">
        <f>('4v'!W712-AH724)^2</f>
        <v>3.8270441526223556E-8</v>
      </c>
      <c r="AL724" s="76"/>
      <c r="AN724" s="76"/>
      <c r="AO724" s="80"/>
    </row>
    <row r="725" spans="1:41" x14ac:dyDescent="0.25">
      <c r="A725" s="3"/>
      <c r="B725" s="7">
        <f>offs441+Ampl441*SIN(2*PI()*freq441*('4v'!A713)+deph441*PI()/180)</f>
        <v>-1.9806454278915067</v>
      </c>
      <c r="C725" s="8">
        <f>('4v'!B713-B725)^2</f>
        <v>1.1148734741296334E-5</v>
      </c>
      <c r="D725" s="9">
        <f>offs442+Ampl442*SIN(2*PI()*freq442*('4v'!A713-reta442)+deph442*PI()/180)</f>
        <v>1.2973618644864358</v>
      </c>
      <c r="E725" s="10">
        <f>('4v'!C713-D725)^2</f>
        <v>6.0089381270636013E-4</v>
      </c>
      <c r="F725" s="3"/>
      <c r="G725" s="3"/>
      <c r="H725" s="7">
        <f>offs443+Ampl443*SIN(2*PI()*freq443*('4v'!E713)+deph443*PI()/180)</f>
        <v>1.4924214168716801</v>
      </c>
      <c r="I725" s="8">
        <f>('4v'!F713-H725)^2</f>
        <v>3.2271135768564618E-6</v>
      </c>
      <c r="J725" s="9">
        <f>offs444+Ampl444*SIN(2*PI()*freq444*('4v'!E713-reta444)+deph444*PI()/180)</f>
        <v>0.73063051011593838</v>
      </c>
      <c r="K725" s="10">
        <f>('4v'!G713-J725)^2</f>
        <v>8.4882867839775227E-5</v>
      </c>
      <c r="L725" s="3"/>
      <c r="M725" s="3"/>
      <c r="N725" s="7">
        <f>offs445+Ampl445*SIN(2*PI()*freq445*('4v'!I713)+deph445*PI()/180)</f>
        <v>-0.32656202831729175</v>
      </c>
      <c r="O725" s="8">
        <f>('4v'!J713-N725)^2</f>
        <v>7.4794684235458344E-6</v>
      </c>
      <c r="P725" s="9">
        <f>offs446+Ampl446*SIN(2*PI()*freq446*('4v'!I713-reta446)+deph446*PI()/180)</f>
        <v>0.67962986466260955</v>
      </c>
      <c r="Q725" s="10">
        <f>('4v'!K713-P725)^2</f>
        <v>1.2415634531470197E-6</v>
      </c>
      <c r="R725" s="3"/>
      <c r="S725" s="3"/>
      <c r="T725" s="7">
        <f>offs447+Ampl447*SIN(2*PI()*freq447*('4v'!M713)+deph447*PI()/180)</f>
        <v>-1.6965616152624319</v>
      </c>
      <c r="U725" s="8">
        <f>('4v'!N713-T725)^2</f>
        <v>1.4661430440908276E-5</v>
      </c>
      <c r="V725" s="9">
        <f>offs448+Ampl448*SIN(2*PI()*freq448*('4v'!M713-reta448)+deph448*PI()/180)</f>
        <v>0.74146889153099604</v>
      </c>
      <c r="W725" s="10">
        <f>('4v'!O713-V725)^2</f>
        <v>2.0546414634207499E-7</v>
      </c>
      <c r="X725" s="3"/>
      <c r="Y725" s="3"/>
      <c r="Z725" s="7">
        <f>offs449+Ampl449*SIN(2*PI()*freq449*('4v'!Q714)+deph449*PI()/180)</f>
        <v>-1.4334508836674711</v>
      </c>
      <c r="AA725" s="8">
        <f>('4v'!R714-Z725)^2</f>
        <v>1.7295309680842599E-6</v>
      </c>
      <c r="AB725" s="9">
        <f>offs450+Ampl450*SIN(2*PI()*freq450*('4v'!Q714-reta450)+deph450*PI()/180)</f>
        <v>0.76352564511263565</v>
      </c>
      <c r="AC725" s="10">
        <f>('4v'!S714-AB725)^2</f>
        <v>2.3361319467208952E-5</v>
      </c>
      <c r="AD725" s="3"/>
      <c r="AE725" s="3"/>
      <c r="AF725" s="7">
        <f>offs451+Ampl451*SIN(2*PI()*freq451*('4v'!U713)+deph451*PI()/180)</f>
        <v>1.5355261835300948</v>
      </c>
      <c r="AG725" s="8">
        <f>('4v'!V713-AF725)^2</f>
        <v>2.3783300404957564E-6</v>
      </c>
      <c r="AH725" s="9">
        <f>offs452+Ampl452*SIN(2*PI()*freq452*('4v'!U713-reta452)+deph452*PI()/180)</f>
        <v>0.94817737879142605</v>
      </c>
      <c r="AI725" s="10">
        <f>('4v'!W713-AH725)^2</f>
        <v>1.6998629253724722E-8</v>
      </c>
      <c r="AL725" s="76"/>
      <c r="AN725" s="76"/>
      <c r="AO725" s="80"/>
    </row>
    <row r="726" spans="1:41" x14ac:dyDescent="0.25">
      <c r="A726" s="3"/>
      <c r="B726" s="7">
        <f>offs441+Ampl441*SIN(2*PI()*freq441*('4v'!A714)+deph441*PI()/180)</f>
        <v>-1.9477862608955032</v>
      </c>
      <c r="C726" s="8">
        <f>('4v'!B714-B726)^2</f>
        <v>8.9702592374651894E-6</v>
      </c>
      <c r="D726" s="9">
        <f>offs442+Ampl442*SIN(2*PI()*freq442*('4v'!A714-reta442)+deph442*PI()/180)</f>
        <v>1.2993266786652971</v>
      </c>
      <c r="E726" s="10">
        <f>('4v'!C714-D726)^2</f>
        <v>7.8790855711170782E-5</v>
      </c>
      <c r="F726" s="3"/>
      <c r="G726" s="3"/>
      <c r="H726" s="7">
        <f>offs443+Ampl443*SIN(2*PI()*freq443*('4v'!E714)+deph443*PI()/180)</f>
        <v>1.4782993598286924</v>
      </c>
      <c r="I726" s="8">
        <f>('4v'!F714-H726)^2</f>
        <v>1.8124155263509139E-6</v>
      </c>
      <c r="J726" s="9">
        <f>offs444+Ampl444*SIN(2*PI()*freq444*('4v'!E714-reta444)+deph444*PI()/180)</f>
        <v>0.72214281661672874</v>
      </c>
      <c r="K726" s="10">
        <f>('4v'!G714-J726)^2</f>
        <v>1.5075759207524298E-8</v>
      </c>
      <c r="L726" s="3"/>
      <c r="M726" s="3"/>
      <c r="N726" s="7">
        <f>offs445+Ampl445*SIN(2*PI()*freq445*('4v'!I714)+deph445*PI()/180)</f>
        <v>-0.35154049931310721</v>
      </c>
      <c r="O726" s="8">
        <f>('4v'!J714-N726)^2</f>
        <v>9.9036762634173066E-6</v>
      </c>
      <c r="P726" s="9">
        <f>offs446+Ampl446*SIN(2*PI()*freq446*('4v'!I714-reta446)+deph446*PI()/180)</f>
        <v>0.6798820500907865</v>
      </c>
      <c r="Q726" s="10">
        <f>('4v'!K714-P726)^2</f>
        <v>1.8671585217085042E-6</v>
      </c>
      <c r="R726" s="3"/>
      <c r="S726" s="3"/>
      <c r="T726" s="7">
        <f>offs447+Ampl447*SIN(2*PI()*freq447*('4v'!M714)+deph447*PI()/180)</f>
        <v>-1.7208720687823669</v>
      </c>
      <c r="U726" s="8">
        <f>('4v'!N714-T726)^2</f>
        <v>2.4100158411286089E-5</v>
      </c>
      <c r="V726" s="9">
        <f>offs448+Ampl448*SIN(2*PI()*freq448*('4v'!M714-reta448)+deph448*PI()/180)</f>
        <v>0.74304116946693655</v>
      </c>
      <c r="W726" s="10">
        <f>('4v'!O714-V726)^2</f>
        <v>5.2460276807098867E-9</v>
      </c>
      <c r="X726" s="3"/>
      <c r="Y726" s="3"/>
      <c r="Z726" s="7">
        <f>offs449+Ampl449*SIN(2*PI()*freq449*('4v'!Q715)+deph449*PI()/180)</f>
        <v>-1.508740159000967</v>
      </c>
      <c r="AA726" s="8">
        <f>('4v'!R715-Z726)^2</f>
        <v>1.7229480999252913E-5</v>
      </c>
      <c r="AB726" s="9">
        <f>offs450+Ampl450*SIN(2*PI()*freq450*('4v'!Q715-reta450)+deph450*PI()/180)</f>
        <v>0.76448970842527597</v>
      </c>
      <c r="AC726" s="10">
        <f>('4v'!S715-AB726)^2</f>
        <v>1.4971417290230464E-5</v>
      </c>
      <c r="AD726" s="3"/>
      <c r="AE726" s="3"/>
      <c r="AF726" s="7">
        <f>offs451+Ampl451*SIN(2*PI()*freq451*('4v'!U714)+deph451*PI()/180)</f>
        <v>1.5326490695517139</v>
      </c>
      <c r="AG726" s="8">
        <f>('4v'!V714-AF726)^2</f>
        <v>6.6103986397499173E-6</v>
      </c>
      <c r="AH726" s="9">
        <f>offs452+Ampl452*SIN(2*PI()*freq452*('4v'!U714-reta452)+deph452*PI()/180)</f>
        <v>0.9439622539524245</v>
      </c>
      <c r="AI726" s="10">
        <f>('4v'!W714-AH726)^2</f>
        <v>3.1950149523865231E-8</v>
      </c>
      <c r="AL726" s="76"/>
      <c r="AN726" s="76"/>
      <c r="AO726" s="80"/>
    </row>
    <row r="727" spans="1:41" x14ac:dyDescent="0.25">
      <c r="A727" s="3"/>
      <c r="B727" s="7">
        <f>offs441+Ampl441*SIN(2*PI()*freq441*('4v'!A715)+deph441*PI()/180)</f>
        <v>-1.9139915519385875</v>
      </c>
      <c r="C727" s="8">
        <f>('4v'!B715-B727)^2</f>
        <v>1.2863326996822224E-5</v>
      </c>
      <c r="D727" s="9">
        <f>offs442+Ampl442*SIN(2*PI()*freq442*('4v'!A715-reta442)+deph442*PI()/180)</f>
        <v>1.3010263368274586</v>
      </c>
      <c r="E727" s="10">
        <f>('4v'!C715-D727)^2</f>
        <v>1.2283428928654288E-4</v>
      </c>
      <c r="F727" s="3"/>
      <c r="G727" s="3"/>
      <c r="H727" s="7">
        <f>offs443+Ampl443*SIN(2*PI()*freq443*('4v'!E715)+deph443*PI()/180)</f>
        <v>1.4614134674920902</v>
      </c>
      <c r="I727" s="8">
        <f>('4v'!F715-H727)^2</f>
        <v>7.2876087057711753E-9</v>
      </c>
      <c r="J727" s="9">
        <f>offs444+Ampl444*SIN(2*PI()*freq444*('4v'!E715-reta444)+deph444*PI()/180)</f>
        <v>0.71387773032878066</v>
      </c>
      <c r="K727" s="10">
        <f>('4v'!G715-J727)^2</f>
        <v>5.2376055395757522E-5</v>
      </c>
      <c r="L727" s="3"/>
      <c r="M727" s="3"/>
      <c r="N727" s="7">
        <f>offs445+Ampl445*SIN(2*PI()*freq445*('4v'!I715)+deph445*PI()/180)</f>
        <v>-0.37653532449042054</v>
      </c>
      <c r="O727" s="8">
        <f>('4v'!J715-N727)^2</f>
        <v>2.5271000193668488E-6</v>
      </c>
      <c r="P727" s="9">
        <f>offs446+Ampl446*SIN(2*PI()*freq446*('4v'!I715-reta446)+deph446*PI()/180)</f>
        <v>0.68016696144530187</v>
      </c>
      <c r="Q727" s="10">
        <f>('4v'!K715-P727)^2</f>
        <v>2.7269615959004049E-6</v>
      </c>
      <c r="R727" s="3"/>
      <c r="S727" s="3"/>
      <c r="T727" s="7">
        <f>offs447+Ampl447*SIN(2*PI()*freq447*('4v'!M715)+deph447*PI()/180)</f>
        <v>-1.7448703125811593</v>
      </c>
      <c r="U727" s="8">
        <f>('4v'!N715-T727)^2</f>
        <v>1.8908994954422015E-5</v>
      </c>
      <c r="V727" s="9">
        <f>offs448+Ampl448*SIN(2*PI()*freq448*('4v'!M715-reta448)+deph448*PI()/180)</f>
        <v>0.74464886637770122</v>
      </c>
      <c r="W727" s="10">
        <f>('4v'!O715-V727)^2</f>
        <v>7.4525517815832287E-8</v>
      </c>
      <c r="X727" s="3"/>
      <c r="Y727" s="3"/>
      <c r="Z727" s="7">
        <f>offs449+Ampl449*SIN(2*PI()*freq449*('4v'!Q716)+deph449*PI()/180)</f>
        <v>-1.5819901859179786</v>
      </c>
      <c r="AA727" s="8">
        <f>('4v'!R716-Z727)^2</f>
        <v>2.6202257606301895E-5</v>
      </c>
      <c r="AB727" s="9">
        <f>offs450+Ampl450*SIN(2*PI()*freq450*('4v'!Q716-reta450)+deph450*PI()/180)</f>
        <v>0.76568968120038494</v>
      </c>
      <c r="AC727" s="10">
        <f>('4v'!S716-AB727)^2</f>
        <v>2.1365831085274764E-5</v>
      </c>
      <c r="AD727" s="3"/>
      <c r="AE727" s="3"/>
      <c r="AF727" s="7">
        <f>offs451+Ampl451*SIN(2*PI()*freq451*('4v'!U715)+deph451*PI()/180)</f>
        <v>1.5219256675716804</v>
      </c>
      <c r="AG727" s="8">
        <f>('4v'!V715-AF727)^2</f>
        <v>1.2721117566876116E-5</v>
      </c>
      <c r="AH727" s="9">
        <f>offs452+Ampl452*SIN(2*PI()*freq452*('4v'!U715-reta452)+deph452*PI()/180)</f>
        <v>0.93951988897998651</v>
      </c>
      <c r="AI727" s="10">
        <f>('4v'!W715-AH727)^2</f>
        <v>7.1134811930774023E-6</v>
      </c>
      <c r="AL727" s="76"/>
      <c r="AN727" s="76"/>
      <c r="AO727" s="80"/>
    </row>
    <row r="728" spans="1:41" x14ac:dyDescent="0.25">
      <c r="A728" s="3"/>
      <c r="B728" s="7">
        <f>offs441+Ampl441*SIN(2*PI()*freq441*('4v'!A716)+deph441*PI()/180)</f>
        <v>-1.8792826464832695</v>
      </c>
      <c r="C728" s="8">
        <f>('4v'!B716-B728)^2</f>
        <v>2.5932064339356778E-5</v>
      </c>
      <c r="D728" s="9">
        <f>offs442+Ampl442*SIN(2*PI()*freq442*('4v'!A716-reta442)+deph442*PI()/180)</f>
        <v>1.3024597654323955</v>
      </c>
      <c r="E728" s="10">
        <f>('4v'!C716-D728)^2</f>
        <v>7.4134952968392019E-4</v>
      </c>
      <c r="F728" s="3"/>
      <c r="G728" s="3"/>
      <c r="H728" s="7">
        <f>offs443+Ampl443*SIN(2*PI()*freq443*('4v'!E716)+deph443*PI()/180)</f>
        <v>1.4417877356388595</v>
      </c>
      <c r="I728" s="8">
        <f>('4v'!F716-H728)^2</f>
        <v>1.5187666187668974E-5</v>
      </c>
      <c r="J728" s="9">
        <f>offs444+Ampl444*SIN(2*PI()*freq444*('4v'!E716-reta444)+deph444*PI()/180)</f>
        <v>0.7058469963919658</v>
      </c>
      <c r="K728" s="10">
        <f>('4v'!G716-J728)^2</f>
        <v>2.5662293084853762E-5</v>
      </c>
      <c r="L728" s="3"/>
      <c r="M728" s="3"/>
      <c r="N728" s="7">
        <f>offs445+Ampl445*SIN(2*PI()*freq445*('4v'!I716)+deph445*PI()/180)</f>
        <v>-0.40154255687658874</v>
      </c>
      <c r="O728" s="8">
        <f>('4v'!J716-N728)^2</f>
        <v>3.8930570118903638E-6</v>
      </c>
      <c r="P728" s="9">
        <f>offs446+Ampl446*SIN(2*PI()*freq446*('4v'!I716-reta446)+deph446*PI()/180)</f>
        <v>0.68048455373535011</v>
      </c>
      <c r="Q728" s="10">
        <f>('4v'!K716-P728)^2</f>
        <v>2.5007422572267932E-10</v>
      </c>
      <c r="R728" s="3"/>
      <c r="S728" s="3"/>
      <c r="T728" s="7">
        <f>offs447+Ampl447*SIN(2*PI()*freq447*('4v'!M716)+deph447*PI()/180)</f>
        <v>-1.7685504254512452</v>
      </c>
      <c r="U728" s="8">
        <f>('4v'!N716-T728)^2</f>
        <v>4.634179928420427E-6</v>
      </c>
      <c r="V728" s="9">
        <f>offs448+Ampl448*SIN(2*PI()*freq448*('4v'!M716-reta448)+deph448*PI()/180)</f>
        <v>0.7462915858490945</v>
      </c>
      <c r="W728" s="10">
        <f>('4v'!O716-V728)^2</f>
        <v>3.4036040329379062E-7</v>
      </c>
      <c r="X728" s="3"/>
      <c r="Y728" s="3"/>
      <c r="Z728" s="7">
        <f>offs449+Ampl449*SIN(2*PI()*freq449*('4v'!Q717)+deph449*PI()/180)</f>
        <v>-1.6530592892967837</v>
      </c>
      <c r="AA728" s="8">
        <f>('4v'!R717-Z728)^2</f>
        <v>1.903324467995767E-5</v>
      </c>
      <c r="AB728" s="9">
        <f>offs450+Ampl450*SIN(2*PI()*freq450*('4v'!Q717-reta450)+deph450*PI()/180)</f>
        <v>0.76712324253384645</v>
      </c>
      <c r="AC728" s="10">
        <f>('4v'!S717-AB728)^2</f>
        <v>2.6447954355678163E-5</v>
      </c>
      <c r="AD728" s="3"/>
      <c r="AE728" s="3"/>
      <c r="AF728" s="7">
        <f>offs451+Ampl451*SIN(2*PI()*freq451*('4v'!U716)+deph451*PI()/180)</f>
        <v>1.5033982979585534</v>
      </c>
      <c r="AG728" s="8">
        <f>('4v'!V716-AF728)^2</f>
        <v>4.4129177773819307E-7</v>
      </c>
      <c r="AH728" s="9">
        <f>offs452+Ampl452*SIN(2*PI()*freq452*('4v'!U716-reta452)+deph452*PI()/180)</f>
        <v>0.9348678158591347</v>
      </c>
      <c r="AI728" s="10">
        <f>('4v'!W716-AH728)^2</f>
        <v>2.1321377252346813E-6</v>
      </c>
      <c r="AL728" s="76"/>
      <c r="AN728" s="76"/>
      <c r="AO728" s="80"/>
    </row>
    <row r="729" spans="1:41" x14ac:dyDescent="0.25">
      <c r="A729" s="3"/>
      <c r="B729" s="7">
        <f>offs441+Ampl441*SIN(2*PI()*freq441*('4v'!A717)+deph441*PI()/180)</f>
        <v>-1.8436814674181679</v>
      </c>
      <c r="C729" s="8">
        <f>('4v'!B717-B729)^2</f>
        <v>3.0662052121820449E-5</v>
      </c>
      <c r="D729" s="9">
        <f>offs442+Ampl442*SIN(2*PI()*freq442*('4v'!A717-reta442)+deph442*PI()/180)</f>
        <v>1.3036260590958781</v>
      </c>
      <c r="E729" s="10">
        <f>('4v'!C717-D729)^2</f>
        <v>1.5787383794031618E-3</v>
      </c>
      <c r="F729" s="3"/>
      <c r="G729" s="3"/>
      <c r="H729" s="7">
        <f>offs443+Ampl443*SIN(2*PI()*freq443*('4v'!E717)+deph443*PI()/180)</f>
        <v>1.4194500535078622</v>
      </c>
      <c r="I729" s="8">
        <f>('4v'!F717-H729)^2</f>
        <v>1.1895250742123504E-6</v>
      </c>
      <c r="J729" s="9">
        <f>offs444+Ampl444*SIN(2*PI()*freq444*('4v'!E717-reta444)+deph444*PI()/180)</f>
        <v>0.69806202691864028</v>
      </c>
      <c r="K729" s="10">
        <f>('4v'!G717-J729)^2</f>
        <v>5.8686796598390721E-7</v>
      </c>
      <c r="L729" s="3"/>
      <c r="M729" s="3"/>
      <c r="N729" s="7">
        <f>offs445+Ampl445*SIN(2*PI()*freq445*('4v'!I717)+deph445*PI()/180)</f>
        <v>-0.42655824753972416</v>
      </c>
      <c r="O729" s="8">
        <f>('4v'!J717-N729)^2</f>
        <v>2.4281042302056409E-6</v>
      </c>
      <c r="P729" s="9">
        <f>offs446+Ampl446*SIN(2*PI()*freq446*('4v'!I717-reta446)+deph446*PI()/180)</f>
        <v>0.68083477680942683</v>
      </c>
      <c r="Q729" s="10">
        <f>('4v'!K717-P729)^2</f>
        <v>1.3398294585536423E-7</v>
      </c>
      <c r="R729" s="3"/>
      <c r="S729" s="3"/>
      <c r="T729" s="7">
        <f>offs447+Ampl447*SIN(2*PI()*freq447*('4v'!M717)+deph447*PI()/180)</f>
        <v>-1.7919065646791086</v>
      </c>
      <c r="U729" s="8">
        <f>('4v'!N717-T729)^2</f>
        <v>3.7703595046379718E-5</v>
      </c>
      <c r="V729" s="9">
        <f>offs448+Ampl448*SIN(2*PI()*freq448*('4v'!M717-reta448)+deph448*PI()/180)</f>
        <v>0.747968922831312</v>
      </c>
      <c r="W729" s="10">
        <f>('4v'!O717-V729)^2</f>
        <v>7.3820259083818257E-7</v>
      </c>
      <c r="X729" s="3"/>
      <c r="Y729" s="3"/>
      <c r="Z729" s="7">
        <f>offs449+Ampl449*SIN(2*PI()*freq449*('4v'!Q718)+deph449*PI()/180)</f>
        <v>-1.7218100122067193</v>
      </c>
      <c r="AA729" s="8">
        <f>('4v'!R718-Z729)^2</f>
        <v>1.5768744054384768E-5</v>
      </c>
      <c r="AB729" s="9">
        <f>offs450+Ampl450*SIN(2*PI()*freq450*('4v'!Q718-reta450)+deph450*PI()/180)</f>
        <v>0.76878761973075582</v>
      </c>
      <c r="AC729" s="10">
        <f>('4v'!S718-AB729)^2</f>
        <v>8.7186670292469643E-5</v>
      </c>
      <c r="AD729" s="3"/>
      <c r="AE729" s="3"/>
      <c r="AF729" s="7">
        <f>offs451+Ampl451*SIN(2*PI()*freq451*('4v'!U717)+deph451*PI()/180)</f>
        <v>1.4771400797758456</v>
      </c>
      <c r="AG729" s="8">
        <f>('4v'!V717-AF729)^2</f>
        <v>4.1583457819174959E-8</v>
      </c>
      <c r="AH729" s="9">
        <f>offs452+Ampl452*SIN(2*PI()*freq452*('4v'!U717-reta452)+deph452*PI()/180)</f>
        <v>0.93002439419714711</v>
      </c>
      <c r="AI729" s="10">
        <f>('4v'!W717-AH729)^2</f>
        <v>5.7485135858737295E-6</v>
      </c>
      <c r="AL729" s="76"/>
      <c r="AN729" s="76"/>
      <c r="AO729" s="80"/>
    </row>
    <row r="730" spans="1:41" x14ac:dyDescent="0.25">
      <c r="A730" s="3"/>
      <c r="B730" s="7">
        <f>offs441+Ampl441*SIN(2*PI()*freq441*('4v'!A718)+deph441*PI()/180)</f>
        <v>-1.8072105012110313</v>
      </c>
      <c r="C730" s="8">
        <f>('4v'!B718-B730)^2</f>
        <v>2.3999209344558536E-5</v>
      </c>
      <c r="D730" s="9">
        <f>offs442+Ampl442*SIN(2*PI()*freq442*('4v'!A718-reta442)+deph442*PI()/180)</f>
        <v>1.3045244811618306</v>
      </c>
      <c r="E730" s="10">
        <f>('4v'!C718-D730)^2</f>
        <v>1.2200084139421254E-3</v>
      </c>
      <c r="F730" s="3"/>
      <c r="G730" s="3"/>
      <c r="H730" s="7">
        <f>offs443+Ampl443*SIN(2*PI()*freq443*('4v'!E718)+deph443*PI()/180)</f>
        <v>1.3944321641676969</v>
      </c>
      <c r="I730" s="8">
        <f>('4v'!F718-H730)^2</f>
        <v>2.3984118544156205E-7</v>
      </c>
      <c r="J730" s="9">
        <f>offs444+Ampl444*SIN(2*PI()*freq444*('4v'!E718-reta444)+deph444*PI()/180)</f>
        <v>0.6905338847764102</v>
      </c>
      <c r="K730" s="10">
        <f>('4v'!G718-J730)^2</f>
        <v>5.9283251730246108E-6</v>
      </c>
      <c r="L730" s="3"/>
      <c r="M730" s="3"/>
      <c r="N730" s="7">
        <f>offs445+Ampl445*SIN(2*PI()*freq445*('4v'!I718)+deph445*PI()/180)</f>
        <v>-0.45157844621227999</v>
      </c>
      <c r="O730" s="8">
        <f>('4v'!J718-N730)^2</f>
        <v>9.8654802896118955E-6</v>
      </c>
      <c r="P730" s="9">
        <f>offs446+Ampl446*SIN(2*PI()*freq446*('4v'!I718-reta446)+deph446*PI()/180)</f>
        <v>0.68121757536324878</v>
      </c>
      <c r="Q730" s="10">
        <f>('4v'!K718-P730)^2</f>
        <v>5.6075440125191381E-7</v>
      </c>
      <c r="R730" s="3"/>
      <c r="S730" s="3"/>
      <c r="T730" s="7">
        <f>offs447+Ampl447*SIN(2*PI()*freq447*('4v'!M718)+deph447*PI()/180)</f>
        <v>-1.8149329674868773</v>
      </c>
      <c r="U730" s="8">
        <f>('4v'!N718-T730)^2</f>
        <v>2.1144294036240413E-5</v>
      </c>
      <c r="V730" s="9">
        <f>offs448+Ampl448*SIN(2*PI()*freq448*('4v'!M718-reta448)+deph448*PI()/180)</f>
        <v>0.74968046373881603</v>
      </c>
      <c r="W730" s="10">
        <f>('4v'!O718-V730)^2</f>
        <v>7.2650689607358109E-7</v>
      </c>
      <c r="X730" s="3"/>
      <c r="Y730" s="3"/>
      <c r="Z730" s="7">
        <f>offs449+Ampl449*SIN(2*PI()*freq449*('4v'!Q719)+deph449*PI()/180)</f>
        <v>-1.7881093817678222</v>
      </c>
      <c r="AA730" s="8">
        <f>('4v'!R719-Z730)^2</f>
        <v>1.6635126683852345E-5</v>
      </c>
      <c r="AB730" s="9">
        <f>offs450+Ampl450*SIN(2*PI()*freq450*('4v'!Q719-reta450)+deph450*PI()/180)</f>
        <v>0.77067959366817385</v>
      </c>
      <c r="AC730" s="10">
        <f>('4v'!S719-AB730)^2</f>
        <v>1.7700722784233625E-4</v>
      </c>
      <c r="AD730" s="3"/>
      <c r="AE730" s="3"/>
      <c r="AF730" s="7">
        <f>offs451+Ampl451*SIN(2*PI()*freq451*('4v'!U718)+deph451*PI()/180)</f>
        <v>1.4432546422144845</v>
      </c>
      <c r="AG730" s="8">
        <f>('4v'!V718-AF730)^2</f>
        <v>9.1242793879258459E-6</v>
      </c>
      <c r="AH730" s="9">
        <f>offs452+Ampl452*SIN(2*PI()*freq452*('4v'!U718-reta452)+deph452*PI()/180)</f>
        <v>0.92500873876657441</v>
      </c>
      <c r="AI730" s="10">
        <f>('4v'!W718-AH730)^2</f>
        <v>2.4126204592627685E-6</v>
      </c>
      <c r="AL730" s="76"/>
      <c r="AN730" s="76"/>
      <c r="AO730" s="80"/>
    </row>
    <row r="731" spans="1:41" x14ac:dyDescent="0.25">
      <c r="A731" s="3"/>
      <c r="B731" s="7">
        <f>offs441+Ampl441*SIN(2*PI()*freq441*('4v'!A719)+deph441*PI()/180)</f>
        <v>-1.7698927837058145</v>
      </c>
      <c r="C731" s="8">
        <f>('4v'!B719-B731)^2</f>
        <v>9.9484495972464329E-6</v>
      </c>
      <c r="D731" s="9">
        <f>offs442+Ampl442*SIN(2*PI()*freq442*('4v'!A719-reta442)+deph442*PI()/180)</f>
        <v>1.3051544641676198</v>
      </c>
      <c r="E731" s="10">
        <f>('4v'!C719-D731)^2</f>
        <v>4.2546223109879612E-4</v>
      </c>
      <c r="F731" s="3"/>
      <c r="G731" s="3"/>
      <c r="H731" s="7">
        <f>offs443+Ampl443*SIN(2*PI()*freq443*('4v'!E719)+deph443*PI()/180)</f>
        <v>1.3667696194080647</v>
      </c>
      <c r="I731" s="8">
        <f>('4v'!F719-H731)^2</f>
        <v>1.3101535893182721E-6</v>
      </c>
      <c r="J731" s="9">
        <f>offs444+Ampl444*SIN(2*PI()*freq444*('4v'!E719-reta444)+deph444*PI()/180)</f>
        <v>0.68327326786719023</v>
      </c>
      <c r="K731" s="10">
        <f>('4v'!G719-J731)^2</f>
        <v>4.9235295860319169E-9</v>
      </c>
      <c r="L731" s="3"/>
      <c r="M731" s="3"/>
      <c r="N731" s="7">
        <f>offs445+Ampl445*SIN(2*PI()*freq445*('4v'!I719)+deph445*PI()/180)</f>
        <v>-0.47659920191484245</v>
      </c>
      <c r="O731" s="8">
        <f>('4v'!J719-N731)^2</f>
        <v>2.2317989248262947E-5</v>
      </c>
      <c r="P731" s="9">
        <f>offs446+Ampl446*SIN(2*PI()*freq446*('4v'!I719-reta446)+deph446*PI()/180)</f>
        <v>0.68163288894848673</v>
      </c>
      <c r="Q731" s="10">
        <f>('4v'!K719-P731)^2</f>
        <v>1.3552427742627116E-6</v>
      </c>
      <c r="R731" s="3"/>
      <c r="S731" s="3"/>
      <c r="T731" s="7">
        <f>offs447+Ampl447*SIN(2*PI()*freq447*('4v'!M719)+deph447*PI()/180)</f>
        <v>-1.8376239524542115</v>
      </c>
      <c r="U731" s="8">
        <f>('4v'!N719-T731)^2</f>
        <v>1.1503544408256456E-5</v>
      </c>
      <c r="V731" s="9">
        <f>offs448+Ampl448*SIN(2*PI()*freq448*('4v'!M719-reta448)+deph448*PI()/180)</f>
        <v>0.75142578655231396</v>
      </c>
      <c r="W731" s="10">
        <f>('4v'!O719-V731)^2</f>
        <v>4.1544025809978715E-7</v>
      </c>
      <c r="X731" s="3"/>
      <c r="Y731" s="3"/>
      <c r="Z731" s="7">
        <f>offs449+Ampl449*SIN(2*PI()*freq449*('4v'!Q720)+deph449*PI()/180)</f>
        <v>-1.8518291663377613</v>
      </c>
      <c r="AA731" s="8">
        <f>('4v'!R720-Z731)^2</f>
        <v>2.3153743193053462E-5</v>
      </c>
      <c r="AB731" s="9">
        <f>offs450+Ampl450*SIN(2*PI()*freq450*('4v'!Q720-reta450)+deph450*PI()/180)</f>
        <v>0.77279550502133076</v>
      </c>
      <c r="AC731" s="10">
        <f>('4v'!S720-AB731)^2</f>
        <v>1.2518241988770701E-4</v>
      </c>
      <c r="AD731" s="3"/>
      <c r="AE731" s="3"/>
      <c r="AF731" s="7">
        <f>offs451+Ampl451*SIN(2*PI()*freq451*('4v'!U719)+deph451*PI()/180)</f>
        <v>1.4018757156157429</v>
      </c>
      <c r="AG731" s="8">
        <f>('4v'!V719-AF731)^2</f>
        <v>4.9521566784024526E-7</v>
      </c>
      <c r="AH731" s="9">
        <f>offs452+Ampl452*SIN(2*PI()*freq452*('4v'!U719-reta452)+deph452*PI()/180)</f>
        <v>0.91984064406796662</v>
      </c>
      <c r="AI731" s="10">
        <f>('4v'!W719-AH731)^2</f>
        <v>7.4365775351324874E-7</v>
      </c>
      <c r="AL731" s="76"/>
      <c r="AN731" s="76"/>
      <c r="AO731" s="80"/>
    </row>
    <row r="732" spans="1:41" x14ac:dyDescent="0.25">
      <c r="A732" s="3"/>
      <c r="B732" s="7">
        <f>offs441+Ampl441*SIN(2*PI()*freq441*('4v'!A720)+deph441*PI()/180)</f>
        <v>-1.7317518855727396</v>
      </c>
      <c r="C732" s="8">
        <f>('4v'!B720-B732)^2</f>
        <v>1.7519368133689459E-5</v>
      </c>
      <c r="D732" s="9">
        <f>offs442+Ampl442*SIN(2*PI()*freq442*('4v'!A720-reta442)+deph442*PI()/180)</f>
        <v>1.3055156102024768</v>
      </c>
      <c r="E732" s="10">
        <f>('4v'!C720-D732)^2</f>
        <v>2.0754118573022192E-4</v>
      </c>
      <c r="F732" s="3"/>
      <c r="G732" s="3"/>
      <c r="H732" s="7">
        <f>offs443+Ampl443*SIN(2*PI()*freq443*('4v'!E720)+deph443*PI()/180)</f>
        <v>1.3365017292187329</v>
      </c>
      <c r="I732" s="8">
        <f>('4v'!F720-H732)^2</f>
        <v>3.0147105597788072E-8</v>
      </c>
      <c r="J732" s="9">
        <f>offs444+Ampl444*SIN(2*PI()*freq444*('4v'!E720-reta444)+deph444*PI()/180)</f>
        <v>0.67629049392490148</v>
      </c>
      <c r="K732" s="10">
        <f>('4v'!G720-J732)^2</f>
        <v>8.0980907607467904E-7</v>
      </c>
      <c r="L732" s="3"/>
      <c r="M732" s="3"/>
      <c r="N732" s="7">
        <f>offs445+Ampl445*SIN(2*PI()*freq445*('4v'!I720)+deph445*PI()/180)</f>
        <v>-0.50161656358003559</v>
      </c>
      <c r="O732" s="8">
        <f>('4v'!J720-N732)^2</f>
        <v>3.9741091539959753E-5</v>
      </c>
      <c r="P732" s="9">
        <f>offs446+Ampl446*SIN(2*PI()*freq446*('4v'!I720-reta446)+deph446*PI()/180)</f>
        <v>0.68208065198231127</v>
      </c>
      <c r="Q732" s="10">
        <f>('4v'!K720-P732)^2</f>
        <v>1.164229113351045E-7</v>
      </c>
      <c r="R732" s="3"/>
      <c r="S732" s="3"/>
      <c r="T732" s="7">
        <f>offs447+Ampl447*SIN(2*PI()*freq447*('4v'!M720)+deph447*PI()/180)</f>
        <v>-1.8599739209201032</v>
      </c>
      <c r="U732" s="8">
        <f>('4v'!N720-T732)^2</f>
        <v>2.0063403565711449E-5</v>
      </c>
      <c r="V732" s="9">
        <f>offs448+Ampl448*SIN(2*PI()*freq448*('4v'!M720-reta448)+deph448*PI()/180)</f>
        <v>0.75320446092281679</v>
      </c>
      <c r="W732" s="10">
        <f>('4v'!O720-V732)^2</f>
        <v>2.2099487763315126E-7</v>
      </c>
      <c r="X732" s="3"/>
      <c r="Y732" s="3"/>
      <c r="Z732" s="7">
        <f>offs449+Ampl449*SIN(2*PI()*freq449*('4v'!Q721)+deph449*PI()/180)</f>
        <v>-1.912846123528591</v>
      </c>
      <c r="AA732" s="8">
        <f>('4v'!R721-Z732)^2</f>
        <v>5.701954042709389E-6</v>
      </c>
      <c r="AB732" s="9">
        <f>offs450+Ampl450*SIN(2*PI()*freq450*('4v'!Q721-reta450)+deph450*PI()/180)</f>
        <v>0.77513126134123922</v>
      </c>
      <c r="AC732" s="10">
        <f>('4v'!S721-AB732)^2</f>
        <v>1.1676398796143717E-4</v>
      </c>
      <c r="AD732" s="3"/>
      <c r="AE732" s="3"/>
      <c r="AF732" s="7">
        <f>offs451+Ampl451*SIN(2*PI()*freq451*('4v'!U720)+deph451*PI()/180)</f>
        <v>1.3531666036986716</v>
      </c>
      <c r="AG732" s="8">
        <f>('4v'!V720-AF732)^2</f>
        <v>6.7667684506819302E-7</v>
      </c>
      <c r="AH732" s="9">
        <f>offs452+Ampl452*SIN(2*PI()*freq452*('4v'!U720-reta452)+deph452*PI()/180)</f>
        <v>0.91454050621002103</v>
      </c>
      <c r="AI732" s="10">
        <f>('4v'!W720-AH732)^2</f>
        <v>9.2108480555792567E-8</v>
      </c>
      <c r="AL732" s="76"/>
      <c r="AN732" s="76"/>
      <c r="AO732" s="80"/>
    </row>
    <row r="733" spans="1:41" x14ac:dyDescent="0.25">
      <c r="A733" s="3"/>
      <c r="B733" s="7">
        <f>offs441+Ampl441*SIN(2*PI()*freq441*('4v'!A721)+deph441*PI()/180)</f>
        <v>-1.6928118974205559</v>
      </c>
      <c r="C733" s="8">
        <f>('4v'!B721-B733)^2</f>
        <v>1.6508802571084306E-5</v>
      </c>
      <c r="D733" s="9">
        <f>offs442+Ampl442*SIN(2*PI()*freq442*('4v'!A721-reta442)+deph442*PI()/180)</f>
        <v>1.3056076911588252</v>
      </c>
      <c r="E733" s="10">
        <f>('4v'!C721-D733)^2</f>
        <v>2.6462533693415944E-4</v>
      </c>
      <c r="F733" s="3"/>
      <c r="G733" s="3"/>
      <c r="H733" s="7">
        <f>offs443+Ampl443*SIN(2*PI()*freq443*('4v'!E721)+deph443*PI()/180)</f>
        <v>1.3036715059278829</v>
      </c>
      <c r="I733" s="8">
        <f>('4v'!F721-H733)^2</f>
        <v>2.9866872921110201E-7</v>
      </c>
      <c r="J733" s="9">
        <f>offs444+Ampl444*SIN(2*PI()*freq444*('4v'!E721-reta444)+deph444*PI()/180)</f>
        <v>0.66959548585340489</v>
      </c>
      <c r="K733" s="10">
        <f>('4v'!G721-J733)^2</f>
        <v>3.5088869362658793E-5</v>
      </c>
      <c r="L733" s="3"/>
      <c r="M733" s="3"/>
      <c r="N733" s="7">
        <f>offs445+Ampl445*SIN(2*PI()*freq445*('4v'!I721)+deph445*PI()/180)</f>
        <v>-0.52662658067644352</v>
      </c>
      <c r="O733" s="8">
        <f>('4v'!J721-N733)^2</f>
        <v>6.2040365621010243E-5</v>
      </c>
      <c r="P733" s="9">
        <f>offs446+Ampl446*SIN(2*PI()*freq446*('4v'!I721-reta446)+deph446*PI()/180)</f>
        <v>0.68256079375774847</v>
      </c>
      <c r="Q733" s="10">
        <f>('4v'!K721-P733)^2</f>
        <v>1.9302589042098684E-8</v>
      </c>
      <c r="R733" s="3"/>
      <c r="S733" s="3"/>
      <c r="T733" s="7">
        <f>offs447+Ampl447*SIN(2*PI()*freq447*('4v'!M721)+deph447*PI()/180)</f>
        <v>-1.8819773583642627</v>
      </c>
      <c r="U733" s="8">
        <f>('4v'!N721-T733)^2</f>
        <v>1.5682800978032523E-5</v>
      </c>
      <c r="V733" s="9">
        <f>offs448+Ampl448*SIN(2*PI()*freq448*('4v'!M721-reta448)+deph448*PI()/180)</f>
        <v>0.75501604827775171</v>
      </c>
      <c r="W733" s="10">
        <f>('4v'!O721-V733)^2</f>
        <v>1.0795054187915624E-7</v>
      </c>
      <c r="X733" s="3"/>
      <c r="Y733" s="3"/>
      <c r="Z733" s="7">
        <f>offs449+Ampl449*SIN(2*PI()*freq449*('4v'!Q722)+deph449*PI()/180)</f>
        <v>-1.9710422385736153</v>
      </c>
      <c r="AA733" s="8">
        <f>('4v'!R722-Z733)^2</f>
        <v>6.9349159327440671E-7</v>
      </c>
      <c r="AB733" s="9">
        <f>offs450+Ampl450*SIN(2*PI()*freq450*('4v'!Q722-reta450)+deph450*PI()/180)</f>
        <v>0.77768234497002431</v>
      </c>
      <c r="AC733" s="10">
        <f>('4v'!S722-AB733)^2</f>
        <v>1.0421663752104815E-4</v>
      </c>
      <c r="AD733" s="3"/>
      <c r="AE733" s="3"/>
      <c r="AF733" s="7">
        <f>offs451+Ampl451*SIN(2*PI()*freq451*('4v'!U721)+deph451*PI()/180)</f>
        <v>1.2973195390749308</v>
      </c>
      <c r="AG733" s="8">
        <f>('4v'!V721-AF733)^2</f>
        <v>2.6131985807779851E-6</v>
      </c>
      <c r="AH733" s="9">
        <f>offs452+Ampl452*SIN(2*PI()*freq452*('4v'!U721-reta452)+deph452*PI()/180)</f>
        <v>0.90912924241546023</v>
      </c>
      <c r="AI733" s="10">
        <f>('4v'!W721-AH733)^2</f>
        <v>3.2679874844610669E-6</v>
      </c>
      <c r="AL733" s="76"/>
      <c r="AN733" s="76"/>
      <c r="AO733" s="80"/>
    </row>
    <row r="734" spans="1:41" x14ac:dyDescent="0.25">
      <c r="A734" s="3"/>
      <c r="B734" s="7">
        <f>offs441+Ampl441*SIN(2*PI()*freq441*('4v'!A722)+deph441*PI()/180)</f>
        <v>-1.6530974145803987</v>
      </c>
      <c r="C734" s="8">
        <f>('4v'!B722-B734)^2</f>
        <v>2.2232030514135777E-5</v>
      </c>
      <c r="D734" s="9">
        <f>offs442+Ampl442*SIN(2*PI()*freq442*('4v'!A722-reta442)+deph442*PI()/180)</f>
        <v>1.3054306488763594</v>
      </c>
      <c r="E734" s="10">
        <f>('4v'!C722-D734)^2</f>
        <v>1.0284432814913428E-3</v>
      </c>
      <c r="F734" s="3"/>
      <c r="G734" s="3"/>
      <c r="H734" s="7">
        <f>offs443+Ampl443*SIN(2*PI()*freq443*('4v'!E722)+deph443*PI()/180)</f>
        <v>1.2683256030792402</v>
      </c>
      <c r="I734" s="8">
        <f>('4v'!F722-H734)^2</f>
        <v>5.3361142260993461E-6</v>
      </c>
      <c r="J734" s="9">
        <f>offs444+Ampl444*SIN(2*PI()*freq444*('4v'!E722-reta444)+deph444*PI()/180)</f>
        <v>0.66319775762551259</v>
      </c>
      <c r="K734" s="10">
        <f>('4v'!G722-J734)^2</f>
        <v>2.9254878725685547E-4</v>
      </c>
      <c r="L734" s="3"/>
      <c r="M734" s="3"/>
      <c r="N734" s="7">
        <f>offs445+Ampl445*SIN(2*PI()*freq445*('4v'!I722)+deph445*PI()/180)</f>
        <v>-0.55162530383243991</v>
      </c>
      <c r="O734" s="8">
        <f>('4v'!J722-N734)^2</f>
        <v>5.6020192684634723E-5</v>
      </c>
      <c r="P734" s="9">
        <f>offs446+Ampl446*SIN(2*PI()*freq446*('4v'!I722-reta446)+deph446*PI()/180)</f>
        <v>0.68307323845484613</v>
      </c>
      <c r="Q734" s="10">
        <f>('4v'!K722-P734)^2</f>
        <v>4.2429389143767381E-7</v>
      </c>
      <c r="R734" s="3"/>
      <c r="S734" s="3"/>
      <c r="T734" s="7">
        <f>offs447+Ampl447*SIN(2*PI()*freq447*('4v'!M722)+deph447*PI()/180)</f>
        <v>-1.9036288357677458</v>
      </c>
      <c r="U734" s="8">
        <f>('4v'!N722-T734)^2</f>
        <v>1.4387260408821334E-5</v>
      </c>
      <c r="V734" s="9">
        <f>offs448+Ampl448*SIN(2*PI()*freq448*('4v'!M722-reta448)+deph448*PI()/180)</f>
        <v>0.75686010192910147</v>
      </c>
      <c r="W734" s="10">
        <f>('4v'!O722-V734)^2</f>
        <v>4.8176706940664109E-8</v>
      </c>
      <c r="X734" s="3"/>
      <c r="Y734" s="3"/>
      <c r="Z734" s="7">
        <f>offs449+Ampl449*SIN(2*PI()*freq449*('4v'!Q723)+deph449*PI()/180)</f>
        <v>-2.0263049525833812</v>
      </c>
      <c r="AA734" s="8">
        <f>('4v'!R723-Z734)^2</f>
        <v>6.65884692235968E-8</v>
      </c>
      <c r="AB734" s="9">
        <f>offs450+Ampl450*SIN(2*PI()*freq450*('4v'!Q723-reta450)+deph450*PI()/180)</f>
        <v>0.780443821778665</v>
      </c>
      <c r="AC734" s="10">
        <f>('4v'!S723-AB734)^2</f>
        <v>1.7705437885792859E-4</v>
      </c>
      <c r="AD734" s="3"/>
      <c r="AE734" s="3"/>
      <c r="AF734" s="7">
        <f>offs451+Ampl451*SIN(2*PI()*freq451*('4v'!U722)+deph451*PI()/180)</f>
        <v>1.2345549245944938</v>
      </c>
      <c r="AG734" s="8">
        <f>('4v'!V722-AF734)^2</f>
        <v>1.8277001091970535E-6</v>
      </c>
      <c r="AH734" s="9">
        <f>offs452+Ampl452*SIN(2*PI()*freq452*('4v'!U722-reta452)+deph452*PI()/180)</f>
        <v>0.90362820847031011</v>
      </c>
      <c r="AI734" s="10">
        <f>('4v'!W722-AH734)^2</f>
        <v>2.1018954795606862E-6</v>
      </c>
      <c r="AL734" s="76"/>
      <c r="AN734" s="76"/>
      <c r="AO734" s="80"/>
    </row>
    <row r="735" spans="1:41" x14ac:dyDescent="0.25">
      <c r="A735" s="3"/>
      <c r="B735" s="7">
        <f>offs441+Ampl441*SIN(2*PI()*freq441*('4v'!A723)+deph441*PI()/180)</f>
        <v>-1.6126335215708432</v>
      </c>
      <c r="C735" s="8">
        <f>('4v'!B723-B735)^2</f>
        <v>3.7411308374339781E-5</v>
      </c>
      <c r="D735" s="9">
        <f>offs442+Ampl442*SIN(2*PI()*freq442*('4v'!A723-reta442)+deph442*PI()/180)</f>
        <v>1.3049845951787797</v>
      </c>
      <c r="E735" s="10">
        <f>('4v'!C723-D735)^2</f>
        <v>8.1848087867156802E-4</v>
      </c>
      <c r="F735" s="3"/>
      <c r="G735" s="3"/>
      <c r="H735" s="7">
        <f>offs443+Ampl443*SIN(2*PI()*freq443*('4v'!E723)+deph443*PI()/180)</f>
        <v>1.2305142491348426</v>
      </c>
      <c r="I735" s="8">
        <f>('4v'!F723-H735)^2</f>
        <v>2.5858220200683328E-6</v>
      </c>
      <c r="J735" s="9">
        <f>offs444+Ampl444*SIN(2*PI()*freq444*('4v'!E723-reta444)+deph444*PI()/180)</f>
        <v>0.65710640076311311</v>
      </c>
      <c r="K735" s="10">
        <f>('4v'!G723-J735)^2</f>
        <v>4.3173778260238873E-4</v>
      </c>
      <c r="L735" s="3"/>
      <c r="M735" s="3"/>
      <c r="N735" s="7">
        <f>offs445+Ampl445*SIN(2*PI()*freq445*('4v'!I723)+deph445*PI()/180)</f>
        <v>-0.5766087854598464</v>
      </c>
      <c r="O735" s="8">
        <f>('4v'!J723-N735)^2</f>
        <v>8.1552557421445164E-5</v>
      </c>
      <c r="P735" s="9">
        <f>offs446+Ampl446*SIN(2*PI()*freq446*('4v'!I723-reta446)+deph446*PI()/180)</f>
        <v>0.6836179051526462</v>
      </c>
      <c r="Q735" s="10">
        <f>('4v'!K723-P735)^2</f>
        <v>1.430524007168358E-6</v>
      </c>
      <c r="R735" s="3"/>
      <c r="S735" s="3"/>
      <c r="T735" s="7">
        <f>offs447+Ampl447*SIN(2*PI()*freq447*('4v'!M723)+deph447*PI()/180)</f>
        <v>-1.9249230109524813</v>
      </c>
      <c r="U735" s="8">
        <f>('4v'!N723-T735)^2</f>
        <v>5.928853318783586E-9</v>
      </c>
      <c r="V735" s="9">
        <f>offs448+Ampl448*SIN(2*PI()*freq448*('4v'!M723-reta448)+deph448*PI()/180)</f>
        <v>0.75873616718354642</v>
      </c>
      <c r="W735" s="10">
        <f>('4v'!O723-V735)^2</f>
        <v>4.3913599095127964E-6</v>
      </c>
      <c r="X735" s="3"/>
      <c r="Y735" s="3"/>
      <c r="Z735" s="7">
        <f>offs449+Ampl449*SIN(2*PI()*freq449*('4v'!Q724)+deph449*PI()/180)</f>
        <v>-2.0785273802492674</v>
      </c>
      <c r="AA735" s="8">
        <f>('4v'!R724-Z735)^2</f>
        <v>1.4003888143560332E-6</v>
      </c>
      <c r="AB735" s="9">
        <f>offs450+Ampl450*SIN(2*PI()*freq450*('4v'!Q724-reta450)+deph450*PI()/180)</f>
        <v>0.78341035071024367</v>
      </c>
      <c r="AC735" s="10">
        <f>('4v'!S724-AB735)^2</f>
        <v>1.5110922656094789E-4</v>
      </c>
      <c r="AD735" s="3"/>
      <c r="AE735" s="3"/>
      <c r="AF735" s="7">
        <f>offs451+Ampl451*SIN(2*PI()*freq451*('4v'!U723)+deph451*PI()/180)</f>
        <v>1.16512046351629</v>
      </c>
      <c r="AG735" s="8">
        <f>('4v'!V723-AF735)^2</f>
        <v>4.9705075704684086E-6</v>
      </c>
      <c r="AH735" s="9">
        <f>offs452+Ampl452*SIN(2*PI()*freq452*('4v'!U723-reta452)+deph452*PI()/180)</f>
        <v>0.89805911444236886</v>
      </c>
      <c r="AI735" s="10">
        <f>('4v'!W723-AH735)^2</f>
        <v>9.6900564949083934E-6</v>
      </c>
      <c r="AL735" s="76"/>
      <c r="AN735" s="76"/>
      <c r="AO735" s="80"/>
    </row>
    <row r="736" spans="1:41" x14ac:dyDescent="0.25">
      <c r="A736" s="3"/>
      <c r="B736" s="7">
        <f>offs441+Ampl441*SIN(2*PI()*freq441*('4v'!A724)+deph441*PI()/180)</f>
        <v>-1.5714457762539942</v>
      </c>
      <c r="C736" s="8">
        <f>('4v'!B724-B736)^2</f>
        <v>1.8796766152180822E-5</v>
      </c>
      <c r="D736" s="9">
        <f>offs442+Ampl442*SIN(2*PI()*freq442*('4v'!A724-reta442)+deph442*PI()/180)</f>
        <v>1.3042698118031621</v>
      </c>
      <c r="E736" s="10">
        <f>('4v'!C724-D736)^2</f>
        <v>1.8765953782946319E-4</v>
      </c>
      <c r="F736" s="3"/>
      <c r="G736" s="3"/>
      <c r="H736" s="7">
        <f>offs443+Ampl443*SIN(2*PI()*freq443*('4v'!E724)+deph443*PI()/180)</f>
        <v>1.1902911760976338</v>
      </c>
      <c r="I736" s="8">
        <f>('4v'!F724-H736)^2</f>
        <v>5.762765600530616E-6</v>
      </c>
      <c r="J736" s="9">
        <f>offs444+Ampl444*SIN(2*PI()*freq444*('4v'!E724-reta444)+deph444*PI()/180)</f>
        <v>0.65133007141761934</v>
      </c>
      <c r="K736" s="10">
        <f>('4v'!G724-J736)^2</f>
        <v>1.7027304527356311E-4</v>
      </c>
      <c r="L736" s="3"/>
      <c r="M736" s="3"/>
      <c r="N736" s="7">
        <f>offs445+Ampl445*SIN(2*PI()*freq445*('4v'!I724)+deph445*PI()/180)</f>
        <v>-0.60157308037729307</v>
      </c>
      <c r="O736" s="8">
        <f>('4v'!J724-N736)^2</f>
        <v>7.4034329155101006E-5</v>
      </c>
      <c r="P736" s="9">
        <f>offs446+Ampl446*SIN(2*PI()*freq446*('4v'!I724-reta446)+deph446*PI()/180)</f>
        <v>0.6841947078419629</v>
      </c>
      <c r="Q736" s="10">
        <f>('4v'!K724-P736)^2</f>
        <v>3.1429894707523507E-6</v>
      </c>
      <c r="R736" s="3"/>
      <c r="S736" s="3"/>
      <c r="T736" s="7">
        <f>offs447+Ampl447*SIN(2*PI()*freq447*('4v'!M724)+deph447*PI()/180)</f>
        <v>-1.9458546298993733</v>
      </c>
      <c r="U736" s="8">
        <f>('4v'!N724-T736)^2</f>
        <v>6.6712696142133058E-6</v>
      </c>
      <c r="V736" s="9">
        <f>offs448+Ampl448*SIN(2*PI()*freq448*('4v'!M724-reta448)+deph448*PI()/180)</f>
        <v>0.76064378145457834</v>
      </c>
      <c r="W736" s="10">
        <f>('4v'!O724-V736)^2</f>
        <v>4.2026699654896018E-6</v>
      </c>
      <c r="X736" s="3"/>
      <c r="Y736" s="3"/>
      <c r="Z736" s="7">
        <f>offs449+Ampl449*SIN(2*PI()*freq449*('4v'!Q725)+deph449*PI()/180)</f>
        <v>-2.1276085165736318</v>
      </c>
      <c r="AA736" s="8">
        <f>('4v'!R725-Z736)^2</f>
        <v>2.6675512971283805E-7</v>
      </c>
      <c r="AB736" s="9">
        <f>offs450+Ampl450*SIN(2*PI()*freq450*('4v'!Q725-reta450)+deph450*PI()/180)</f>
        <v>0.78657619411024826</v>
      </c>
      <c r="AC736" s="10">
        <f>('4v'!S725-AB736)^2</f>
        <v>5.14634909438361E-5</v>
      </c>
      <c r="AD736" s="3"/>
      <c r="AE736" s="3"/>
      <c r="AF736" s="7">
        <f>offs451+Ampl451*SIN(2*PI()*freq451*('4v'!U724)+deph451*PI()/180)</f>
        <v>1.0892901819366043</v>
      </c>
      <c r="AG736" s="8">
        <f>('4v'!V724-AF736)^2</f>
        <v>1.78173926236728E-6</v>
      </c>
      <c r="AH736" s="9">
        <f>offs452+Ampl452*SIN(2*PI()*freq452*('4v'!U724-reta452)+deph452*PI()/180)</f>
        <v>0.89244393900148766</v>
      </c>
      <c r="AI736" s="10">
        <f>('4v'!W724-AH736)^2</f>
        <v>8.2257738911875665E-6</v>
      </c>
      <c r="AL736" s="76"/>
      <c r="AN736" s="76"/>
      <c r="AO736" s="80"/>
    </row>
    <row r="737" spans="1:41" x14ac:dyDescent="0.25">
      <c r="A737" s="3"/>
      <c r="B737" s="7">
        <f>offs441+Ampl441*SIN(2*PI()*freq441*('4v'!A725)+deph441*PI()/180)</f>
        <v>-1.5295601936925878</v>
      </c>
      <c r="C737" s="8">
        <f>('4v'!B725-B737)^2</f>
        <v>2.709625482524761E-5</v>
      </c>
      <c r="D737" s="9">
        <f>offs442+Ampl442*SIN(2*PI()*freq442*('4v'!A725-reta442)+deph442*PI()/180)</f>
        <v>1.3032867502220065</v>
      </c>
      <c r="E737" s="10">
        <f>('4v'!C725-D737)^2</f>
        <v>4.7189340252375366E-5</v>
      </c>
      <c r="F737" s="3"/>
      <c r="G737" s="3"/>
      <c r="H737" s="7">
        <f>offs443+Ampl443*SIN(2*PI()*freq443*('4v'!E725)+deph443*PI()/180)</f>
        <v>1.1477135431553627</v>
      </c>
      <c r="I737" s="8">
        <f>('4v'!F725-H737)^2</f>
        <v>7.793271506883597E-6</v>
      </c>
      <c r="J737" s="9">
        <f>offs444+Ampl444*SIN(2*PI()*freq444*('4v'!E725-reta444)+deph444*PI()/180)</f>
        <v>0.64587697806910571</v>
      </c>
      <c r="K737" s="10">
        <f>('4v'!G725-J737)^2</f>
        <v>1.3612248422411846E-5</v>
      </c>
      <c r="L737" s="3"/>
      <c r="M737" s="3"/>
      <c r="N737" s="7">
        <f>offs445+Ampl445*SIN(2*PI()*freq445*('4v'!I725)+deph445*PI()/180)</f>
        <v>-0.62651424643321962</v>
      </c>
      <c r="O737" s="8">
        <f>('4v'!J725-N737)^2</f>
        <v>3.8461534787123863E-5</v>
      </c>
      <c r="P737" s="9">
        <f>offs446+Ampl446*SIN(2*PI()*freq446*('4v'!I725-reta446)+deph446*PI()/180)</f>
        <v>0.68480355543896543</v>
      </c>
      <c r="Q737" s="10">
        <f>('4v'!K725-P737)^2</f>
        <v>1.836683354756158E-7</v>
      </c>
      <c r="R737" s="3"/>
      <c r="S737" s="3"/>
      <c r="T737" s="7">
        <f>offs447+Ampl447*SIN(2*PI()*freq447*('4v'!M725)+deph447*PI()/180)</f>
        <v>-1.9664185280446527</v>
      </c>
      <c r="U737" s="8">
        <f>('4v'!N725-T737)^2</f>
        <v>1.2273544990174745E-5</v>
      </c>
      <c r="V737" s="9">
        <f>offs448+Ampl448*SIN(2*PI()*freq448*('4v'!M725-reta448)+deph448*PI()/180)</f>
        <v>0.76258247437656279</v>
      </c>
      <c r="W737" s="10">
        <f>('4v'!O725-V737)^2</f>
        <v>1.5910001926773626E-5</v>
      </c>
      <c r="X737" s="3"/>
      <c r="Y737" s="3"/>
      <c r="Z737" s="7">
        <f>offs449+Ampl449*SIN(2*PI()*freq449*('4v'!Q726)+deph449*PI()/180)</f>
        <v>-2.1734534322266779</v>
      </c>
      <c r="AA737" s="8">
        <f>('4v'!R726-Z737)^2</f>
        <v>2.3918718774780475E-6</v>
      </c>
      <c r="AB737" s="9">
        <f>offs450+Ampl450*SIN(2*PI()*freq450*('4v'!Q726-reta450)+deph450*PI()/180)</f>
        <v>0.78993522882394529</v>
      </c>
      <c r="AC737" s="10">
        <f>('4v'!S726-AB737)^2</f>
        <v>8.3226983184424758E-9</v>
      </c>
      <c r="AD737" s="3"/>
      <c r="AE737" s="3"/>
      <c r="AF737" s="7">
        <f>offs451+Ampl451*SIN(2*PI()*freq451*('4v'!U725)+deph451*PI()/180)</f>
        <v>1.0073633473332766</v>
      </c>
      <c r="AG737" s="8">
        <f>('4v'!V725-AF737)^2</f>
        <v>1.0135644302335595E-5</v>
      </c>
      <c r="AH737" s="9">
        <f>offs452+Ampl452*SIN(2*PI()*freq452*('4v'!U725-reta452)+deph452*PI()/180)</f>
        <v>0.88680484267980197</v>
      </c>
      <c r="AI737" s="10">
        <f>('4v'!W725-AH737)^2</f>
        <v>7.0127371925186476E-6</v>
      </c>
      <c r="AL737" s="76"/>
      <c r="AN737" s="76"/>
      <c r="AO737" s="80"/>
    </row>
    <row r="738" spans="1:41" x14ac:dyDescent="0.25">
      <c r="A738" s="3"/>
      <c r="B738" s="7">
        <f>offs441+Ampl441*SIN(2*PI()*freq441*('4v'!A726)+deph441*PI()/180)</f>
        <v>-1.4870032297183196</v>
      </c>
      <c r="C738" s="8">
        <f>('4v'!B726-B738)^2</f>
        <v>7.8742601680974889E-7</v>
      </c>
      <c r="D738" s="9">
        <f>offs442+Ampl442*SIN(2*PI()*freq442*('4v'!A726-reta442)+deph442*PI()/180)</f>
        <v>1.3020360313580781</v>
      </c>
      <c r="E738" s="10">
        <f>('4v'!C726-D738)^2</f>
        <v>1.9542833941420774E-4</v>
      </c>
      <c r="F738" s="3"/>
      <c r="G738" s="3"/>
      <c r="H738" s="7">
        <f>offs443+Ampl443*SIN(2*PI()*freq443*('4v'!E726)+deph443*PI()/180)</f>
        <v>1.1028418554542367</v>
      </c>
      <c r="I738" s="8">
        <f>('4v'!F726-H738)^2</f>
        <v>7.8988625743552323E-7</v>
      </c>
      <c r="J738" s="9">
        <f>offs444+Ampl444*SIN(2*PI()*freq444*('4v'!E726-reta444)+deph444*PI()/180)</f>
        <v>0.6407548698616069</v>
      </c>
      <c r="K738" s="10">
        <f>('4v'!G726-J738)^2</f>
        <v>6.1190425842223424E-6</v>
      </c>
      <c r="L738" s="3"/>
      <c r="M738" s="3"/>
      <c r="N738" s="7">
        <f>offs445+Ampl445*SIN(2*PI()*freq445*('4v'!I726)+deph445*PI()/180)</f>
        <v>-0.65142834512837788</v>
      </c>
      <c r="O738" s="8">
        <f>('4v'!J726-N738)^2</f>
        <v>3.2777973762004957E-5</v>
      </c>
      <c r="P738" s="9">
        <f>offs446+Ampl446*SIN(2*PI()*freq446*('4v'!I726-reta446)+deph446*PI()/180)</f>
        <v>0.68544435179955987</v>
      </c>
      <c r="Q738" s="10">
        <f>('4v'!K726-P738)^2</f>
        <v>1.1435346583578887E-6</v>
      </c>
      <c r="R738" s="3"/>
      <c r="S738" s="3"/>
      <c r="T738" s="7">
        <f>offs447+Ampl447*SIN(2*PI()*freq447*('4v'!M726)+deph447*PI()/180)</f>
        <v>-1.9866096315541575</v>
      </c>
      <c r="U738" s="8">
        <f>('4v'!N726-T738)^2</f>
        <v>7.92773776820904E-7</v>
      </c>
      <c r="V738" s="9">
        <f>offs448+Ampl448*SIN(2*PI()*freq448*('4v'!M726-reta448)+deph448*PI()/180)</f>
        <v>0.76455176792071766</v>
      </c>
      <c r="W738" s="10">
        <f>('4v'!O726-V738)^2</f>
        <v>1.6039287453426693E-5</v>
      </c>
      <c r="X738" s="3"/>
      <c r="Y738" s="3"/>
      <c r="Z738" s="7">
        <f>offs449+Ampl449*SIN(2*PI()*freq449*('4v'!Q727)+deph449*PI()/180)</f>
        <v>-2.2159734571521845</v>
      </c>
      <c r="AA738" s="8">
        <f>('4v'!R727-Z738)^2</f>
        <v>1.8098939002685587E-9</v>
      </c>
      <c r="AB738" s="9">
        <f>offs450+Ampl450*SIN(2*PI()*freq450*('4v'!Q727-reta450)+deph450*PI()/180)</f>
        <v>0.79348095803936169</v>
      </c>
      <c r="AC738" s="10">
        <f>('4v'!S727-AB738)^2</f>
        <v>5.6911302899649994E-5</v>
      </c>
      <c r="AD738" s="3"/>
      <c r="AE738" s="3"/>
      <c r="AF738" s="7">
        <f>offs451+Ampl451*SIN(2*PI()*freq451*('4v'!U726)+deph451*PI()/180)</f>
        <v>0.91966328749367343</v>
      </c>
      <c r="AG738" s="8">
        <f>('4v'!V726-AF738)^2</f>
        <v>8.9563281455236409E-6</v>
      </c>
      <c r="AH738" s="9">
        <f>offs452+Ampl452*SIN(2*PI()*freq452*('4v'!U726-reta452)+deph452*PI()/180)</f>
        <v>0.88116408041423555</v>
      </c>
      <c r="AI738" s="10">
        <f>('4v'!W726-AH738)^2</f>
        <v>5.9045091932816255E-6</v>
      </c>
      <c r="AL738" s="76"/>
      <c r="AN738" s="76"/>
      <c r="AO738" s="80"/>
    </row>
    <row r="739" spans="1:41" x14ac:dyDescent="0.25">
      <c r="A739" s="3"/>
      <c r="B739" s="7">
        <f>offs441+Ampl441*SIN(2*PI()*freq441*('4v'!A727)+deph441*PI()/180)</f>
        <v>-1.4438017642217782</v>
      </c>
      <c r="C739" s="8">
        <f>('4v'!B727-B739)^2</f>
        <v>1.2547041616525281E-6</v>
      </c>
      <c r="D739" s="9">
        <f>offs442+Ampl442*SIN(2*PI()*freq442*('4v'!A727-reta442)+deph442*PI()/180)</f>
        <v>1.3005184451922185</v>
      </c>
      <c r="E739" s="10">
        <f>('4v'!C727-D739)^2</f>
        <v>9.6858851987952196E-4</v>
      </c>
      <c r="F739" s="3"/>
      <c r="G739" s="3"/>
      <c r="H739" s="7">
        <f>offs443+Ampl443*SIN(2*PI()*freq443*('4v'!E727)+deph443*PI()/180)</f>
        <v>1.0557398781178042</v>
      </c>
      <c r="I739" s="8">
        <f>('4v'!F727-H739)^2</f>
        <v>1.66751220343749E-6</v>
      </c>
      <c r="J739" s="9">
        <f>offs444+Ampl444*SIN(2*PI()*freq444*('4v'!E727-reta444)+deph444*PI()/180)</f>
        <v>0.63597102559116159</v>
      </c>
      <c r="K739" s="10">
        <f>('4v'!G727-J739)^2</f>
        <v>3.6764709218563838E-4</v>
      </c>
      <c r="L739" s="3"/>
      <c r="M739" s="3"/>
      <c r="N739" s="7">
        <f>offs445+Ampl445*SIN(2*PI()*freq445*('4v'!I727)+deph445*PI()/180)</f>
        <v>-0.67631144223776951</v>
      </c>
      <c r="O739" s="8">
        <f>('4v'!J727-N739)^2</f>
        <v>2.7224207934335625E-5</v>
      </c>
      <c r="P739" s="9">
        <f>offs446+Ampl446*SIN(2*PI()*freq446*('4v'!I727-reta446)+deph446*PI()/180)</f>
        <v>0.68611699573457285</v>
      </c>
      <c r="Q739" s="10">
        <f>('4v'!K727-P739)^2</f>
        <v>4.4569233066863072E-8</v>
      </c>
      <c r="R739" s="3"/>
      <c r="S739" s="3"/>
      <c r="T739" s="7">
        <f>offs447+Ampl447*SIN(2*PI()*freq447*('4v'!M727)+deph447*PI()/180)</f>
        <v>-2.0064229585752225</v>
      </c>
      <c r="U739" s="8">
        <f>('4v'!N727-T739)^2</f>
        <v>3.7003062338663615E-7</v>
      </c>
      <c r="V739" s="9">
        <f>offs448+Ampl448*SIN(2*PI()*freq448*('4v'!M727-reta448)+deph448*PI()/180)</f>
        <v>0.76655117651298232</v>
      </c>
      <c r="W739" s="10">
        <f>('4v'!O727-V739)^2</f>
        <v>1.641211216296975E-5</v>
      </c>
      <c r="X739" s="3"/>
      <c r="Y739" s="3"/>
      <c r="Z739" s="7">
        <f>offs449+Ampl449*SIN(2*PI()*freq449*('4v'!Q728)+deph449*PI()/180)</f>
        <v>-2.2550863520669671</v>
      </c>
      <c r="AA739" s="8">
        <f>('4v'!R728-Z739)^2</f>
        <v>3.7816555834493256E-6</v>
      </c>
      <c r="AB739" s="9">
        <f>offs450+Ampl450*SIN(2*PI()*freq450*('4v'!Q728-reta450)+deph450*PI()/180)</f>
        <v>0.79720652385296742</v>
      </c>
      <c r="AC739" s="10">
        <f>('4v'!S728-AB739)^2</f>
        <v>1.270021678726017E-4</v>
      </c>
      <c r="AD739" s="3"/>
      <c r="AE739" s="3"/>
      <c r="AF739" s="7">
        <f>offs451+Ampl451*SIN(2*PI()*freq451*('4v'!U727)+deph451*PI()/180)</f>
        <v>0.82653611448763531</v>
      </c>
      <c r="AG739" s="8">
        <f>('4v'!V727-AF739)^2</f>
        <v>5.6163573417162022E-6</v>
      </c>
      <c r="AH739" s="9">
        <f>offs452+Ampl452*SIN(2*PI()*freq452*('4v'!U727-reta452)+deph452*PI()/180)</f>
        <v>0.87554391371643148</v>
      </c>
      <c r="AI739" s="10">
        <f>('4v'!W727-AH739)^2</f>
        <v>1.716516395309361E-5</v>
      </c>
      <c r="AL739" s="76"/>
      <c r="AN739" s="76"/>
      <c r="AO739" s="80"/>
    </row>
    <row r="740" spans="1:41" x14ac:dyDescent="0.25">
      <c r="A740" s="3"/>
      <c r="B740" s="7">
        <f>offs441+Ampl441*SIN(2*PI()*freq441*('4v'!A728)+deph441*PI()/180)</f>
        <v>-1.3999830841745222</v>
      </c>
      <c r="C740" s="8">
        <f>('4v'!B728-B740)^2</f>
        <v>2.8614515159174856E-10</v>
      </c>
      <c r="D740" s="9">
        <f>offs442+Ampl442*SIN(2*PI()*freq442*('4v'!A728-reta442)+deph442*PI()/180)</f>
        <v>1.2987349502643772</v>
      </c>
      <c r="E740" s="10">
        <f>('4v'!C728-D740)^2</f>
        <v>8.4096808496890983E-4</v>
      </c>
      <c r="F740" s="3"/>
      <c r="G740" s="3"/>
      <c r="H740" s="7">
        <f>offs443+Ampl443*SIN(2*PI()*freq443*('4v'!E728)+deph443*PI()/180)</f>
        <v>1.006474545633226</v>
      </c>
      <c r="I740" s="8">
        <f>('4v'!F728-H740)^2</f>
        <v>1.3554578876385497E-5</v>
      </c>
      <c r="J740" s="9">
        <f>offs444+Ampl444*SIN(2*PI()*freq444*('4v'!E728-reta444)+deph444*PI()/180)</f>
        <v>0.63153224336224434</v>
      </c>
      <c r="K740" s="10">
        <f>('4v'!G728-J740)^2</f>
        <v>3.4751086724511018E-4</v>
      </c>
      <c r="L740" s="3"/>
      <c r="M740" s="3"/>
      <c r="N740" s="7">
        <f>offs445+Ampl445*SIN(2*PI()*freq445*('4v'!I728)+deph445*PI()/180)</f>
        <v>-0.70115960843190872</v>
      </c>
      <c r="O740" s="8">
        <f>('4v'!J728-N740)^2</f>
        <v>7.4098198730000053E-6</v>
      </c>
      <c r="P740" s="9">
        <f>offs446+Ampl446*SIN(2*PI()*freq446*('4v'!I728-reta446)+deph446*PI()/180)</f>
        <v>0.68682138102572932</v>
      </c>
      <c r="Q740" s="10">
        <f>('4v'!K728-P740)^2</f>
        <v>2.131188224758701E-6</v>
      </c>
      <c r="R740" s="3"/>
      <c r="S740" s="3"/>
      <c r="T740" s="7">
        <f>offs447+Ampl447*SIN(2*PI()*freq447*('4v'!M728)+deph447*PI()/180)</f>
        <v>-2.0258536204658779</v>
      </c>
      <c r="U740" s="8">
        <f>('4v'!N728-T740)^2</f>
        <v>1.5481094522183332E-6</v>
      </c>
      <c r="V740" s="9">
        <f>offs448+Ampl448*SIN(2*PI()*freq448*('4v'!M728-reta448)+deph448*PI()/180)</f>
        <v>0.76858020715374675</v>
      </c>
      <c r="W740" s="10">
        <f>('4v'!O728-V740)^2</f>
        <v>3.6969040636716063E-5</v>
      </c>
      <c r="X740" s="3"/>
      <c r="Y740" s="3"/>
      <c r="Z740" s="7">
        <f>offs449+Ampl449*SIN(2*PI()*freq449*('4v'!Q729)+deph449*PI()/180)</f>
        <v>-2.2907164675224081</v>
      </c>
      <c r="AA740" s="8">
        <f>('4v'!R729-Z740)^2</f>
        <v>2.1654078326074527E-6</v>
      </c>
      <c r="AB740" s="9">
        <f>offs450+Ampl450*SIN(2*PI()*freq450*('4v'!Q729-reta450)+deph450*PI()/180)</f>
        <v>0.80110472053375725</v>
      </c>
      <c r="AC740" s="10">
        <f>('4v'!S729-AB740)^2</f>
        <v>1.7460241034423786E-4</v>
      </c>
      <c r="AD740" s="3"/>
      <c r="AE740" s="3"/>
      <c r="AF740" s="7">
        <f>offs451+Ampl451*SIN(2*PI()*freq451*('4v'!U728)+deph451*PI()/180)</f>
        <v>0.72834935872125905</v>
      </c>
      <c r="AG740" s="8">
        <f>('4v'!V728-AF740)^2</f>
        <v>8.4137198279356483E-6</v>
      </c>
      <c r="AH740" s="9">
        <f>offs452+Ampl452*SIN(2*PI()*freq452*('4v'!U728-reta452)+deph452*PI()/180)</f>
        <v>0.86996652281673592</v>
      </c>
      <c r="AI740" s="10">
        <f>('4v'!W728-AH740)^2</f>
        <v>1.4911006036869465E-5</v>
      </c>
      <c r="AL740" s="76"/>
      <c r="AN740" s="76"/>
      <c r="AO740" s="80"/>
    </row>
    <row r="741" spans="1:41" x14ac:dyDescent="0.25">
      <c r="A741" s="3"/>
      <c r="B741" s="7">
        <f>offs441+Ampl441*SIN(2*PI()*freq441*('4v'!A729)+deph441*PI()/180)</f>
        <v>-1.3555748663940561</v>
      </c>
      <c r="C741" s="8">
        <f>('4v'!B729-B741)^2</f>
        <v>1.9386113067187632E-5</v>
      </c>
      <c r="D741" s="9">
        <f>offs442+Ampl442*SIN(2*PI()*freq442*('4v'!A729-reta442)+deph442*PI()/180)</f>
        <v>1.296686673068177</v>
      </c>
      <c r="E741" s="10">
        <f>('4v'!C729-D741)^2</f>
        <v>1.8142815576710559E-4</v>
      </c>
      <c r="F741" s="3"/>
      <c r="G741" s="3"/>
      <c r="H741" s="7">
        <f>offs443+Ampl443*SIN(2*PI()*freq443*('4v'!E729)+deph443*PI()/180)</f>
        <v>0.95511586673370008</v>
      </c>
      <c r="I741" s="8">
        <f>('4v'!F729-H741)^2</f>
        <v>5.3177894252820952E-6</v>
      </c>
      <c r="J741" s="9">
        <f>offs444+Ampl444*SIN(2*PI()*freq444*('4v'!E729-reta444)+deph444*PI()/180)</f>
        <v>0.62744483092728731</v>
      </c>
      <c r="K741" s="10">
        <f>('4v'!G729-J741)^2</f>
        <v>9.2219532490979211E-4</v>
      </c>
      <c r="L741" s="3"/>
      <c r="M741" s="3"/>
      <c r="N741" s="7">
        <f>offs445+Ampl445*SIN(2*PI()*freq445*('4v'!I729)+deph445*PI()/180)</f>
        <v>-0.72596891989730361</v>
      </c>
      <c r="O741" s="8">
        <f>('4v'!J729-N741)^2</f>
        <v>4.5829385686994577E-6</v>
      </c>
      <c r="P741" s="9">
        <f>offs446+Ampl446*SIN(2*PI()*freq446*('4v'!I729-reta446)+deph446*PI()/180)</f>
        <v>0.68755739644242631</v>
      </c>
      <c r="Q741" s="10">
        <f>('4v'!K729-P741)^2</f>
        <v>7.1661338885778628E-6</v>
      </c>
      <c r="R741" s="3"/>
      <c r="S741" s="3"/>
      <c r="T741" s="7">
        <f>offs447+Ampl447*SIN(2*PI()*freq447*('4v'!M729)+deph447*PI()/180)</f>
        <v>-2.0448968230010509</v>
      </c>
      <c r="U741" s="8">
        <f>('4v'!N729-T741)^2</f>
        <v>5.7181273107809802E-7</v>
      </c>
      <c r="V741" s="9">
        <f>offs448+Ampl448*SIN(2*PI()*freq448*('4v'!M729-reta448)+deph448*PI()/180)</f>
        <v>0.77063835953941229</v>
      </c>
      <c r="W741" s="10">
        <f>('4v'!O729-V741)^2</f>
        <v>3.8257311864799335E-5</v>
      </c>
      <c r="X741" s="3"/>
      <c r="Y741" s="3"/>
      <c r="Z741" s="7">
        <f>offs449+Ampl449*SIN(2*PI()*freq449*('4v'!Q730)+deph449*PI()/180)</f>
        <v>-2.3227948902203628</v>
      </c>
      <c r="AA741" s="8">
        <f>('4v'!R730-Z741)^2</f>
        <v>6.7397859879290701E-6</v>
      </c>
      <c r="AB741" s="9">
        <f>offs450+Ampl450*SIN(2*PI()*freq450*('4v'!Q730-reta450)+deph450*PI()/180)</f>
        <v>0.80516800846007541</v>
      </c>
      <c r="AC741" s="10">
        <f>('4v'!S730-AB741)^2</f>
        <v>1.3037091719435471E-4</v>
      </c>
      <c r="AD741" s="3"/>
      <c r="AE741" s="3"/>
      <c r="AF741" s="7">
        <f>offs451+Ampl451*SIN(2*PI()*freq451*('4v'!U729)+deph451*PI()/180)</f>
        <v>0.62549051846228654</v>
      </c>
      <c r="AG741" s="8">
        <f>('4v'!V729-AF741)^2</f>
        <v>1.7610457296369919E-5</v>
      </c>
      <c r="AH741" s="9">
        <f>offs452+Ampl452*SIN(2*PI()*freq452*('4v'!U729-reta452)+deph452*PI()/180)</f>
        <v>0.86445391912896219</v>
      </c>
      <c r="AI741" s="10">
        <f>('4v'!W729-AH741)^2</f>
        <v>1.2355793529935867E-5</v>
      </c>
      <c r="AL741" s="76"/>
      <c r="AN741" s="76"/>
      <c r="AO741" s="80"/>
    </row>
    <row r="742" spans="1:41" x14ac:dyDescent="0.25">
      <c r="A742" s="3"/>
      <c r="B742" s="7">
        <f>offs441+Ampl441*SIN(2*PI()*freq441*('4v'!A730)+deph441*PI()/180)</f>
        <v>-1.3106051600625439</v>
      </c>
      <c r="C742" s="8">
        <f>('4v'!B730-B742)^2</f>
        <v>1.896741917037821E-5</v>
      </c>
      <c r="D742" s="9">
        <f>offs442+Ampl442*SIN(2*PI()*freq442*('4v'!A730-reta442)+deph442*PI()/180)</f>
        <v>1.2943749073393962</v>
      </c>
      <c r="E742" s="10">
        <f>('4v'!C730-D742)^2</f>
        <v>3.6188558186843223E-5</v>
      </c>
      <c r="F742" s="3"/>
      <c r="G742" s="3"/>
      <c r="H742" s="7">
        <f>offs443+Ampl443*SIN(2*PI()*freq443*('4v'!E730)+deph443*PI()/180)</f>
        <v>0.90173682491223217</v>
      </c>
      <c r="I742" s="8">
        <f>('4v'!F730-H742)^2</f>
        <v>2.404701011141256E-5</v>
      </c>
      <c r="J742" s="9">
        <f>offs444+Ampl444*SIN(2*PI()*freq444*('4v'!E730-reta444)+deph444*PI()/180)</f>
        <v>0.6237145967230191</v>
      </c>
      <c r="K742" s="10">
        <f>('4v'!G730-J742)^2</f>
        <v>1.6325420066938483E-4</v>
      </c>
      <c r="L742" s="3"/>
      <c r="M742" s="3"/>
      <c r="N742" s="7">
        <f>offs445+Ampl445*SIN(2*PI()*freq445*('4v'!I730)+deph445*PI()/180)</f>
        <v>-0.75073545895607485</v>
      </c>
      <c r="O742" s="8">
        <f>('4v'!J730-N742)^2</f>
        <v>2.3003757233585971E-6</v>
      </c>
      <c r="P742" s="9">
        <f>offs446+Ampl446*SIN(2*PI()*freq446*('4v'!I730-reta446)+deph446*PI()/180)</f>
        <v>0.68832492575929738</v>
      </c>
      <c r="Q742" s="10">
        <f>('4v'!K730-P742)^2</f>
        <v>3.6459391195677728E-6</v>
      </c>
      <c r="R742" s="3"/>
      <c r="S742" s="3"/>
      <c r="T742" s="7">
        <f>offs447+Ampl447*SIN(2*PI()*freq447*('4v'!M730)+deph447*PI()/180)</f>
        <v>-2.0635478675554637</v>
      </c>
      <c r="U742" s="8">
        <f>('4v'!N730-T742)^2</f>
        <v>1.4305245281307671E-5</v>
      </c>
      <c r="V742" s="9">
        <f>offs448+Ampl448*SIN(2*PI()*freq448*('4v'!M730-reta448)+deph448*PI()/180)</f>
        <v>0.77272512618575206</v>
      </c>
      <c r="W742" s="10">
        <f>('4v'!O730-V742)^2</f>
        <v>3.9928322628488068E-5</v>
      </c>
      <c r="X742" s="3"/>
      <c r="Y742" s="3"/>
      <c r="Z742" s="7">
        <f>offs449+Ampl449*SIN(2*PI()*freq449*('4v'!Q731)+deph449*PI()/180)</f>
        <v>-2.3512595763004871</v>
      </c>
      <c r="AA742" s="8">
        <f>('4v'!R731-Z742)^2</f>
        <v>5.9125633050898483E-6</v>
      </c>
      <c r="AB742" s="9">
        <f>offs450+Ampl450*SIN(2*PI()*freq450*('4v'!Q731-reta450)+deph450*PI()/180)</f>
        <v>0.8093885287022291</v>
      </c>
      <c r="AC742" s="10">
        <f>('4v'!S731-AB742)^2</f>
        <v>9.5639181637722587E-5</v>
      </c>
      <c r="AD742" s="3"/>
      <c r="AE742" s="3"/>
      <c r="AF742" s="7">
        <f>offs451+Ampl451*SIN(2*PI()*freq451*('4v'!U730)+deph451*PI()/180)</f>
        <v>0.51836553056149748</v>
      </c>
      <c r="AG742" s="8">
        <f>('4v'!V730-AF742)^2</f>
        <v>3.7887432750243088E-6</v>
      </c>
      <c r="AH742" s="9">
        <f>offs452+Ampl452*SIN(2*PI()*freq452*('4v'!U730-reta452)+deph452*PI()/180)</f>
        <v>0.85902785838139761</v>
      </c>
      <c r="AI742" s="10">
        <f>('4v'!W730-AH742)^2</f>
        <v>9.4934336738838239E-6</v>
      </c>
      <c r="AL742" s="76"/>
      <c r="AN742" s="76"/>
      <c r="AO742" s="80"/>
    </row>
    <row r="743" spans="1:41" x14ac:dyDescent="0.25">
      <c r="A743" s="3"/>
      <c r="B743" s="7">
        <f>offs441+Ampl441*SIN(2*PI()*freq441*('4v'!A731)+deph441*PI()/180)</f>
        <v>-1.2651023690103638</v>
      </c>
      <c r="C743" s="8">
        <f>('4v'!B731-B743)^2</f>
        <v>1.4245106562591833E-5</v>
      </c>
      <c r="D743" s="9">
        <f>offs442+Ampl442*SIN(2*PI()*freq442*('4v'!A731-reta442)+deph442*PI()/180)</f>
        <v>1.2918011132388183</v>
      </c>
      <c r="E743" s="10">
        <f>('4v'!C731-D743)^2</f>
        <v>7.3779282820516788E-5</v>
      </c>
      <c r="F743" s="3"/>
      <c r="G743" s="3"/>
      <c r="H743" s="7">
        <f>offs443+Ampl443*SIN(2*PI()*freq443*('4v'!E731)+deph443*PI()/180)</f>
        <v>0.84641327470809125</v>
      </c>
      <c r="I743" s="8">
        <f>('4v'!F731-H743)^2</f>
        <v>2.6687315943641196E-6</v>
      </c>
      <c r="J743" s="9">
        <f>offs444+Ampl444*SIN(2*PI()*freq444*('4v'!E731-reta444)+deph444*PI()/180)</f>
        <v>0.620346841616358</v>
      </c>
      <c r="K743" s="10">
        <f>('4v'!G731-J743)^2</f>
        <v>1.3649539017619833E-2</v>
      </c>
      <c r="L743" s="3"/>
      <c r="M743" s="3"/>
      <c r="N743" s="7">
        <f>offs445+Ampl445*SIN(2*PI()*freq445*('4v'!I731)+deph445*PI()/180)</f>
        <v>-0.7754553146846026</v>
      </c>
      <c r="O743" s="8">
        <f>('4v'!J731-N743)^2</f>
        <v>7.8347071273958717E-6</v>
      </c>
      <c r="P743" s="9">
        <f>offs446+Ampl446*SIN(2*PI()*freq446*('4v'!I731-reta446)+deph446*PI()/180)</f>
        <v>0.68912384777456592</v>
      </c>
      <c r="Q743" s="10">
        <f>('4v'!K731-P743)^2</f>
        <v>9.3859036854627637E-6</v>
      </c>
      <c r="R743" s="3"/>
      <c r="S743" s="3"/>
      <c r="T743" s="7">
        <f>offs447+Ampl447*SIN(2*PI()*freq447*('4v'!M731)+deph447*PI()/180)</f>
        <v>-2.081802152262954</v>
      </c>
      <c r="U743" s="8">
        <f>('4v'!N731-T743)^2</f>
        <v>3.0486107853968533E-7</v>
      </c>
      <c r="V743" s="9">
        <f>offs448+Ampl448*SIN(2*PI()*freq448*('4v'!M731-reta448)+deph448*PI()/180)</f>
        <v>0.77483999255304337</v>
      </c>
      <c r="W743" s="10">
        <f>('4v'!O731-V743)^2</f>
        <v>4.1998598287564774E-5</v>
      </c>
      <c r="X743" s="3"/>
      <c r="Y743" s="3"/>
      <c r="Z743" s="7">
        <f>offs449+Ampl449*SIN(2*PI()*freq449*('4v'!Q732)+deph449*PI()/180)</f>
        <v>-2.3760554713411715</v>
      </c>
      <c r="AA743" s="8">
        <f>('4v'!R732-Z743)^2</f>
        <v>3.3726269869437891E-6</v>
      </c>
      <c r="AB743" s="9">
        <f>offs450+Ampl450*SIN(2*PI()*freq450*('4v'!Q732-reta450)+deph450*PI()/180)</f>
        <v>0.81375811822268562</v>
      </c>
      <c r="AC743" s="10">
        <f>('4v'!S732-AB743)^2</f>
        <v>1.0490098568746873E-4</v>
      </c>
      <c r="AD743" s="3"/>
      <c r="AE743" s="3"/>
      <c r="AF743" s="7">
        <f>offs451+Ampl451*SIN(2*PI()*freq451*('4v'!U731)+deph451*PI()/180)</f>
        <v>0.40739716840537887</v>
      </c>
      <c r="AG743" s="8">
        <f>('4v'!V731-AF743)^2</f>
        <v>5.3785420925076159E-6</v>
      </c>
      <c r="AH743" s="9">
        <f>offs452+Ampl452*SIN(2*PI()*freq452*('4v'!U731-reta452)+deph452*PI()/180)</f>
        <v>0.85370975475688093</v>
      </c>
      <c r="AI743" s="10">
        <f>('4v'!W731-AH743)^2</f>
        <v>2.0189252814812555E-5</v>
      </c>
      <c r="AL743" s="76"/>
      <c r="AN743" s="76"/>
      <c r="AO743" s="80"/>
    </row>
    <row r="744" spans="1:41" x14ac:dyDescent="0.25">
      <c r="A744" s="3"/>
      <c r="B744" s="7">
        <f>offs441+Ampl441*SIN(2*PI()*freq441*('4v'!A732)+deph441*PI()/180)</f>
        <v>-1.2190952337756231</v>
      </c>
      <c r="C744" s="8">
        <f>('4v'!B732-B744)^2</f>
        <v>7.2303648496865398E-6</v>
      </c>
      <c r="D744" s="9">
        <f>offs442+Ampl442*SIN(2*PI()*freq442*('4v'!A732-reta442)+deph442*PI()/180)</f>
        <v>1.2889669164299629</v>
      </c>
      <c r="E744" s="10">
        <f>('4v'!C732-D744)^2</f>
        <v>6.2978831472071352E-4</v>
      </c>
      <c r="F744" s="3"/>
      <c r="G744" s="3"/>
      <c r="H744" s="7">
        <f>offs443+Ampl443*SIN(2*PI()*freq443*('4v'!E732)+deph443*PI()/180)</f>
        <v>0.78922383391335416</v>
      </c>
      <c r="I744" s="8">
        <f>('4v'!F732-H744)^2</f>
        <v>4.7627217361416716E-6</v>
      </c>
      <c r="J744" s="9">
        <f>offs444+Ampl444*SIN(2*PI()*freq444*('4v'!E732-reta444)+deph444*PI()/180)</f>
        <v>0.61734635137159022</v>
      </c>
      <c r="K744" s="10">
        <f>('4v'!G732-J744)^2</f>
        <v>3.9752333182585219E-3</v>
      </c>
      <c r="L744" s="3"/>
      <c r="M744" s="3"/>
      <c r="N744" s="7">
        <f>offs445+Ampl445*SIN(2*PI()*freq445*('4v'!I732)+deph445*PI()/180)</f>
        <v>-0.80012458353110449</v>
      </c>
      <c r="O744" s="8">
        <f>('4v'!J732-N744)^2</f>
        <v>1.6247538338905835E-5</v>
      </c>
      <c r="P744" s="9">
        <f>offs446+Ampl446*SIN(2*PI()*freq446*('4v'!I732-reta446)+deph446*PI()/180)</f>
        <v>0.68995403632918428</v>
      </c>
      <c r="Q744" s="10">
        <f>('4v'!K732-P744)^2</f>
        <v>1.7527399101167774E-5</v>
      </c>
      <c r="R744" s="3"/>
      <c r="S744" s="3"/>
      <c r="T744" s="7">
        <f>offs447+Ampl447*SIN(2*PI()*freq447*('4v'!M732)+deph447*PI()/180)</f>
        <v>-2.0996551731519162</v>
      </c>
      <c r="U744" s="8">
        <f>('4v'!N732-T744)^2</f>
        <v>1.2680715894277984E-6</v>
      </c>
      <c r="V744" s="9">
        <f>offs448+Ampl448*SIN(2*PI()*freq448*('4v'!M732-reta448)+deph448*PI()/180)</f>
        <v>0.77698243717293924</v>
      </c>
      <c r="W744" s="10">
        <f>('4v'!O732-V744)^2</f>
        <v>4.4488195289799995E-5</v>
      </c>
      <c r="X744" s="3"/>
      <c r="Y744" s="3"/>
      <c r="Z744" s="7">
        <f>offs449+Ampl449*SIN(2*PI()*freq449*('4v'!Q733)+deph449*PI()/180)</f>
        <v>-2.3971346168419752</v>
      </c>
      <c r="AA744" s="8">
        <f>('4v'!R733-Z744)^2</f>
        <v>2.0495267822265127E-6</v>
      </c>
      <c r="AB744" s="9">
        <f>offs450+Ampl450*SIN(2*PI()*freq450*('4v'!Q733-reta450)+deph450*PI()/180)</f>
        <v>0.81826832566445251</v>
      </c>
      <c r="AC744" s="10">
        <f>('4v'!S733-AB744)^2</f>
        <v>7.9091241374010493E-5</v>
      </c>
      <c r="AD744" s="3"/>
      <c r="AE744" s="3"/>
      <c r="AF744" s="7">
        <f>offs451+Ampl451*SIN(2*PI()*freq451*('4v'!U732)+deph451*PI()/180)</f>
        <v>0.29302337342273865</v>
      </c>
      <c r="AG744" s="8">
        <f>('4v'!V732-AF744)^2</f>
        <v>1.5039917719997856E-6</v>
      </c>
      <c r="AH744" s="9">
        <f>offs452+Ampl452*SIN(2*PI()*freq452*('4v'!U732-reta452)+deph452*PI()/180)</f>
        <v>0.84852059638080779</v>
      </c>
      <c r="AI744" s="10">
        <f>('4v'!W732-AH744)^2</f>
        <v>3.3366838771816548E-5</v>
      </c>
      <c r="AL744" s="76"/>
      <c r="AN744" s="76"/>
      <c r="AO744" s="80"/>
    </row>
    <row r="745" spans="1:41" x14ac:dyDescent="0.25">
      <c r="A745" s="3"/>
      <c r="B745" s="7">
        <f>offs441+Ampl441*SIN(2*PI()*freq441*('4v'!A733)+deph441*PI()/180)</f>
        <v>-1.172612813451023</v>
      </c>
      <c r="C745" s="8">
        <f>('4v'!B733-B745)^2</f>
        <v>2.5348339533911015E-5</v>
      </c>
      <c r="D745" s="9">
        <f>offs442+Ampl442*SIN(2*PI()*freq442*('4v'!A733-reta442)+deph442*PI()/180)</f>
        <v>1.2858741070522801</v>
      </c>
      <c r="E745" s="10">
        <f>('4v'!C733-D745)^2</f>
        <v>6.882905960526798E-4</v>
      </c>
      <c r="F745" s="3"/>
      <c r="G745" s="3"/>
      <c r="H745" s="7">
        <f>offs443+Ampl443*SIN(2*PI()*freq443*('4v'!E733)+deph443*PI()/180)</f>
        <v>0.73024977185272899</v>
      </c>
      <c r="I745" s="8">
        <f>('4v'!F733-H745)^2</f>
        <v>2.0392703855685287E-5</v>
      </c>
      <c r="J745" s="9">
        <f>offs444+Ampl444*SIN(2*PI()*freq444*('4v'!E733-reta444)+deph444*PI()/180)</f>
        <v>0.61471738984953683</v>
      </c>
      <c r="K745" s="10">
        <f>('4v'!G733-J745)^2</f>
        <v>5.5271954032845051E-3</v>
      </c>
      <c r="L745" s="3"/>
      <c r="M745" s="3"/>
      <c r="N745" s="7">
        <f>offs445+Ampl445*SIN(2*PI()*freq445*('4v'!I733)+deph445*PI()/180)</f>
        <v>-0.82473936993205621</v>
      </c>
      <c r="O745" s="8">
        <f>('4v'!J733-N745)^2</f>
        <v>1.0594894358088953E-5</v>
      </c>
      <c r="P745" s="9">
        <f>offs446+Ampl446*SIN(2*PI()*freq446*('4v'!I733-reta446)+deph446*PI()/180)</f>
        <v>0.69081536032675606</v>
      </c>
      <c r="Q745" s="10">
        <f>('4v'!K733-P745)^2</f>
        <v>1.1057285389409266E-5</v>
      </c>
      <c r="R745" s="3"/>
      <c r="S745" s="3"/>
      <c r="T745" s="7">
        <f>offs447+Ampl447*SIN(2*PI()*freq447*('4v'!M733)+deph447*PI()/180)</f>
        <v>-2.1171025252565858</v>
      </c>
      <c r="U745" s="8">
        <f>('4v'!N733-T745)^2</f>
        <v>1.5797089832380306E-6</v>
      </c>
      <c r="V745" s="9">
        <f>offs448+Ampl448*SIN(2*PI()*freq448*('4v'!M733-reta448)+deph448*PI()/180)</f>
        <v>0.77915193177704745</v>
      </c>
      <c r="W745" s="10">
        <f>('4v'!O733-V745)^2</f>
        <v>4.7421427617037251E-5</v>
      </c>
      <c r="X745" s="3"/>
      <c r="Y745" s="3"/>
      <c r="Z745" s="7">
        <f>offs449+Ampl449*SIN(2*PI()*freq449*('4v'!Q734)+deph449*PI()/180)</f>
        <v>-2.4144562429816436</v>
      </c>
      <c r="AA745" s="8">
        <f>('4v'!R734-Z745)^2</f>
        <v>1.3811960659025873E-6</v>
      </c>
      <c r="AB745" s="9">
        <f>offs450+Ampl450*SIN(2*PI()*freq450*('4v'!Q734-reta450)+deph450*PI()/180)</f>
        <v>0.82291042769710721</v>
      </c>
      <c r="AC745" s="10">
        <f>('4v'!S734-AB745)^2</f>
        <v>1.4208585163718867E-5</v>
      </c>
      <c r="AD745" s="3"/>
      <c r="AE745" s="3"/>
      <c r="AF745" s="7">
        <f>offs451+Ampl451*SIN(2*PI()*freq451*('4v'!U733)+deph451*PI()/180)</f>
        <v>0.1756955267299567</v>
      </c>
      <c r="AG745" s="8">
        <f>('4v'!V733-AF745)^2</f>
        <v>1.1805403349104225E-6</v>
      </c>
      <c r="AH745" s="9">
        <f>offs452+Ampl452*SIN(2*PI()*freq452*('4v'!U733-reta452)+deph452*PI()/180)</f>
        <v>0.84348086249058762</v>
      </c>
      <c r="AI745" s="10">
        <f>('4v'!W733-AH745)^2</f>
        <v>4.7750000398987987E-5</v>
      </c>
      <c r="AL745" s="76"/>
      <c r="AN745" s="76"/>
      <c r="AO745" s="80"/>
    </row>
    <row r="746" spans="1:41" x14ac:dyDescent="0.25">
      <c r="A746" s="3"/>
      <c r="B746" s="7">
        <f>offs441+Ampl441*SIN(2*PI()*freq441*('4v'!A734)+deph441*PI()/180)</f>
        <v>-1.1256844673295192</v>
      </c>
      <c r="C746" s="8">
        <f>('4v'!B734-B746)^2</f>
        <v>2.4814020471600733E-5</v>
      </c>
      <c r="D746" s="9">
        <f>offs442+Ampl442*SIN(2*PI()*freq442*('4v'!A734-reta442)+deph442*PI()/180)</f>
        <v>1.2825246385904627</v>
      </c>
      <c r="E746" s="10">
        <f>('4v'!C734-D746)^2</f>
        <v>1.010720863130564E-4</v>
      </c>
      <c r="F746" s="3"/>
      <c r="G746" s="3"/>
      <c r="H746" s="7">
        <f>offs443+Ampl443*SIN(2*PI()*freq443*('4v'!E734)+deph443*PI()/180)</f>
        <v>0.6695748938953956</v>
      </c>
      <c r="I746" s="8">
        <f>('4v'!F734-H746)^2</f>
        <v>7.2398993413555099E-6</v>
      </c>
      <c r="J746" s="9">
        <f>offs444+Ampl444*SIN(2*PI()*freq444*('4v'!E734-reta444)+deph444*PI()/180)</f>
        <v>0.61246369294837422</v>
      </c>
      <c r="K746" s="10">
        <f>('4v'!G734-J746)^2</f>
        <v>5.5719815812371324E-3</v>
      </c>
      <c r="L746" s="3"/>
      <c r="M746" s="3"/>
      <c r="N746" s="7">
        <f>offs445+Ampl445*SIN(2*PI()*freq445*('4v'!I734)+deph445*PI()/180)</f>
        <v>-0.84929578692733998</v>
      </c>
      <c r="O746" s="8">
        <f>('4v'!J734-N746)^2</f>
        <v>1.9130974330994525E-5</v>
      </c>
      <c r="P746" s="9">
        <f>offs446+Ampl446*SIN(2*PI()*freq446*('4v'!I734-reta446)+deph446*PI()/180)</f>
        <v>0.69170768375423697</v>
      </c>
      <c r="Q746" s="10">
        <f>('4v'!K734-P746)^2</f>
        <v>5.9191301173228276E-6</v>
      </c>
      <c r="R746" s="3"/>
      <c r="S746" s="3"/>
      <c r="T746" s="7">
        <f>offs447+Ampl447*SIN(2*PI()*freq447*('4v'!M734)+deph447*PI()/180)</f>
        <v>-2.1341399037039004</v>
      </c>
      <c r="U746" s="8">
        <f>('4v'!N734-T746)^2</f>
        <v>2.4184512100762786E-8</v>
      </c>
      <c r="V746" s="9">
        <f>offs448+Ampl448*SIN(2*PI()*freq448*('4v'!M734-reta448)+deph448*PI()/180)</f>
        <v>0.78134794142718822</v>
      </c>
      <c r="W746" s="10">
        <f>('4v'!O734-V746)^2</f>
        <v>2.679181894088235E-5</v>
      </c>
      <c r="X746" s="3"/>
      <c r="Y746" s="3"/>
      <c r="Z746" s="7">
        <f>offs449+Ampl449*SIN(2*PI()*freq449*('4v'!Q735)+deph449*PI()/180)</f>
        <v>-2.4279868474722601</v>
      </c>
      <c r="AA746" s="8">
        <f>('4v'!R735-Z746)^2</f>
        <v>8.9212578225477501E-6</v>
      </c>
      <c r="AB746" s="9">
        <f>offs450+Ampl450*SIN(2*PI()*freq450*('4v'!Q735-reta450)+deph450*PI()/180)</f>
        <v>0.82767544588885711</v>
      </c>
      <c r="AC746" s="10">
        <f>('4v'!S735-AB746)^2</f>
        <v>5.219280623264668E-7</v>
      </c>
      <c r="AD746" s="3"/>
      <c r="AE746" s="3"/>
      <c r="AF746" s="7">
        <f>offs451+Ampl451*SIN(2*PI()*freq451*('4v'!U734)+deph451*PI()/180)</f>
        <v>5.5876667735934915E-2</v>
      </c>
      <c r="AG746" s="8">
        <f>('4v'!V734-AF746)^2</f>
        <v>1.6619298292230172E-7</v>
      </c>
      <c r="AH746" s="9">
        <f>offs452+Ampl452*SIN(2*PI()*freq452*('4v'!U734-reta452)+deph452*PI()/180)</f>
        <v>0.83861044261344964</v>
      </c>
      <c r="AI746" s="10">
        <f>('4v'!W734-AH746)^2</f>
        <v>6.199290591930203E-5</v>
      </c>
      <c r="AL746" s="76"/>
      <c r="AN746" s="76"/>
      <c r="AO746" s="80"/>
    </row>
    <row r="747" spans="1:41" x14ac:dyDescent="0.25">
      <c r="A747" s="3"/>
      <c r="B747" s="7">
        <f>offs441+Ampl441*SIN(2*PI()*freq441*('4v'!A735)+deph441*PI()/180)</f>
        <v>-1.0783398363603534</v>
      </c>
      <c r="C747" s="8">
        <f>('4v'!B735-B747)^2</f>
        <v>6.546108307249926E-6</v>
      </c>
      <c r="D747" s="9">
        <f>offs442+Ampl442*SIN(2*PI()*freq442*('4v'!A735-reta442)+deph442*PI()/180)</f>
        <v>1.2789206266405817</v>
      </c>
      <c r="E747" s="10">
        <f>('4v'!C735-D747)^2</f>
        <v>3.8711610813984757E-6</v>
      </c>
      <c r="F747" s="3"/>
      <c r="G747" s="3"/>
      <c r="H747" s="7">
        <f>offs443+Ampl443*SIN(2*PI()*freq443*('4v'!E735)+deph443*PI()/180)</f>
        <v>0.60728542236298577</v>
      </c>
      <c r="I747" s="8">
        <f>('4v'!F735-H747)^2</f>
        <v>1.9653950606850004E-5</v>
      </c>
      <c r="J747" s="9">
        <f>offs444+Ampl444*SIN(2*PI()*freq444*('4v'!E735-reta444)+deph444*PI()/180)</f>
        <v>0.6105884632947185</v>
      </c>
      <c r="K747" s="10">
        <f>('4v'!G735-J747)^2</f>
        <v>1.4987322402715147E-3</v>
      </c>
      <c r="L747" s="3"/>
      <c r="M747" s="3"/>
      <c r="N747" s="7">
        <f>offs445+Ampl445*SIN(2*PI()*freq445*('4v'!I735)+deph445*PI()/180)</f>
        <v>-0.87378995677404747</v>
      </c>
      <c r="O747" s="8">
        <f>('4v'!J735-N747)^2</f>
        <v>1.209263606633328E-5</v>
      </c>
      <c r="P747" s="9">
        <f>offs446+Ampl446*SIN(2*PI()*freq446*('4v'!I735-reta446)+deph446*PI()/180)</f>
        <v>0.69263086570341381</v>
      </c>
      <c r="Q747" s="10">
        <f>('4v'!K735-P747)^2</f>
        <v>2.279327841074666E-6</v>
      </c>
      <c r="R747" s="3"/>
      <c r="S747" s="3"/>
      <c r="T747" s="7">
        <f>offs447+Ampl447*SIN(2*PI()*freq447*('4v'!M735)+deph447*PI()/180)</f>
        <v>-2.1507631047756668</v>
      </c>
      <c r="U747" s="8">
        <f>('4v'!N735-T747)^2</f>
        <v>6.3904871269155913E-7</v>
      </c>
      <c r="V747" s="9">
        <f>offs448+Ampl448*SIN(2*PI()*freq448*('4v'!M735-reta448)+deph448*PI()/180)</f>
        <v>0.78356992464729469</v>
      </c>
      <c r="W747" s="10">
        <f>('4v'!O735-V747)^2</f>
        <v>2.9647313313309985E-5</v>
      </c>
      <c r="X747" s="3"/>
      <c r="Y747" s="3"/>
      <c r="Z747" s="7">
        <f>offs449+Ampl449*SIN(2*PI()*freq449*('4v'!Q736)+deph449*PI()/180)</f>
        <v>-2.4377002603570501</v>
      </c>
      <c r="AA747" s="8">
        <f>('4v'!R736-Z747)^2</f>
        <v>9.6287188831797194E-7</v>
      </c>
      <c r="AB747" s="9">
        <f>offs450+Ampl450*SIN(2*PI()*freq450*('4v'!Q736-reta450)+deph450*PI()/180)</f>
        <v>0.83255416407199934</v>
      </c>
      <c r="AC747" s="10">
        <f>('4v'!S736-AB747)^2</f>
        <v>4.8922181723945926E-6</v>
      </c>
      <c r="AD747" s="3"/>
      <c r="AE747" s="3"/>
      <c r="AF747" s="7">
        <f>offs451+Ampl451*SIN(2*PI()*freq451*('4v'!U735)+deph451*PI()/180)</f>
        <v>-6.5960333262910398E-2</v>
      </c>
      <c r="AG747" s="8">
        <f>('4v'!V735-AF747)^2</f>
        <v>2.6168456722861177E-6</v>
      </c>
      <c r="AH747" s="9">
        <f>offs452+Ampl452*SIN(2*PI()*freq452*('4v'!U735-reta452)+deph452*PI()/180)</f>
        <v>0.83392855807156552</v>
      </c>
      <c r="AI747" s="10">
        <f>('4v'!W735-AH747)^2</f>
        <v>7.4812845673361269E-5</v>
      </c>
      <c r="AL747" s="76"/>
      <c r="AN747" s="76"/>
      <c r="AO747" s="80"/>
    </row>
    <row r="748" spans="1:41" x14ac:dyDescent="0.25">
      <c r="A748" s="3"/>
      <c r="B748" s="7">
        <f>offs441+Ampl441*SIN(2*PI()*freq441*('4v'!A736)+deph441*PI()/180)</f>
        <v>-1.0306088244272034</v>
      </c>
      <c r="C748" s="8">
        <f>('4v'!B736-B748)^2</f>
        <v>2.8985894252239633E-6</v>
      </c>
      <c r="D748" s="9">
        <f>offs442+Ampl442*SIN(2*PI()*freq442*('4v'!A736-reta442)+deph442*PI()/180)</f>
        <v>1.2750643475738306</v>
      </c>
      <c r="E748" s="10">
        <f>('4v'!C736-D748)^2</f>
        <v>6.003386601915368E-5</v>
      </c>
      <c r="F748" s="3"/>
      <c r="G748" s="3"/>
      <c r="H748" s="7">
        <f>offs443+Ampl443*SIN(2*PI()*freq443*('4v'!E736)+deph443*PI()/180)</f>
        <v>0.54346987400295932</v>
      </c>
      <c r="I748" s="8">
        <f>('4v'!F736-H748)^2</f>
        <v>1.4407535844610614E-5</v>
      </c>
      <c r="J748" s="9">
        <f>offs444+Ampl444*SIN(2*PI()*freq444*('4v'!E736-reta444)+deph444*PI()/180)</f>
        <v>0.60909436569251818</v>
      </c>
      <c r="K748" s="10">
        <f>('4v'!G736-J748)^2</f>
        <v>5.2382369844351543E-3</v>
      </c>
      <c r="L748" s="3"/>
      <c r="M748" s="3"/>
      <c r="N748" s="7">
        <f>offs445+Ampl445*SIN(2*PI()*freq445*('4v'!I736)+deph445*PI()/180)</f>
        <v>-0.89821801155881098</v>
      </c>
      <c r="O748" s="8">
        <f>('4v'!J736-N748)^2</f>
        <v>1.9963037929537497E-5</v>
      </c>
      <c r="P748" s="9">
        <f>offs446+Ampl446*SIN(2*PI()*freq446*('4v'!I736-reta446)+deph446*PI()/180)</f>
        <v>0.69358476039315486</v>
      </c>
      <c r="Q748" s="10">
        <f>('4v'!K736-P748)^2</f>
        <v>3.0896878542994379E-7</v>
      </c>
      <c r="R748" s="3"/>
      <c r="S748" s="3"/>
      <c r="T748" s="7">
        <f>offs447+Ampl447*SIN(2*PI()*freq447*('4v'!M736)+deph447*PI()/180)</f>
        <v>-2.1669680269457556</v>
      </c>
      <c r="U748" s="8">
        <f>('4v'!N736-T748)^2</f>
        <v>4.7202474834738028E-6</v>
      </c>
      <c r="V748" s="9">
        <f>offs448+Ampl448*SIN(2*PI()*freq448*('4v'!M736-reta448)+deph448*PI()/180)</f>
        <v>0.78581733355692585</v>
      </c>
      <c r="W748" s="10">
        <f>('4v'!O736-V748)^2</f>
        <v>3.2938687036372016E-5</v>
      </c>
      <c r="X748" s="3"/>
      <c r="Y748" s="3"/>
      <c r="Z748" s="7">
        <f>offs449+Ampl449*SIN(2*PI()*freq449*('4v'!Q737)+deph449*PI()/180)</f>
        <v>-2.443577694626498</v>
      </c>
      <c r="AA748" s="8">
        <f>('4v'!R737-Z748)^2</f>
        <v>9.9938934624867385E-7</v>
      </c>
      <c r="AB748" s="9">
        <f>offs450+Ampl450*SIN(2*PI()*freq450*('4v'!Q737-reta450)+deph450*PI()/180)</f>
        <v>0.83753714616819341</v>
      </c>
      <c r="AC748" s="10">
        <f>('4v'!S737-AB748)^2</f>
        <v>9.5348412866023436E-6</v>
      </c>
      <c r="AD748" s="3"/>
      <c r="AE748" s="3"/>
      <c r="AF748" s="7">
        <f>offs451+Ampl451*SIN(2*PI()*freq451*('4v'!U736)+deph451*PI()/180)</f>
        <v>-0.18933464128566108</v>
      </c>
      <c r="AG748" s="8">
        <f>('4v'!V736-AF748)^2</f>
        <v>1.0519375749878232E-5</v>
      </c>
      <c r="AH748" s="9">
        <f>offs452+Ampl452*SIN(2*PI()*freq452*('4v'!U736-reta452)+deph452*PI()/180)</f>
        <v>0.82945368612427306</v>
      </c>
      <c r="AI748" s="10">
        <f>('4v'!W736-AH748)^2</f>
        <v>5.2784785712830276E-5</v>
      </c>
      <c r="AL748" s="76"/>
      <c r="AN748" s="76"/>
      <c r="AO748" s="80"/>
    </row>
    <row r="749" spans="1:41" x14ac:dyDescent="0.25">
      <c r="A749" s="3"/>
      <c r="B749" s="7">
        <f>offs441+Ampl441*SIN(2*PI()*freq441*('4v'!A737)+deph441*PI()/180)</f>
        <v>-0.98252157946024443</v>
      </c>
      <c r="C749" s="8">
        <f>('4v'!B737-B749)^2</f>
        <v>5.9705918726366547E-6</v>
      </c>
      <c r="D749" s="9">
        <f>offs442+Ampl442*SIN(2*PI()*freq442*('4v'!A737-reta442)+deph442*PI()/180)</f>
        <v>1.2709582370987214</v>
      </c>
      <c r="E749" s="10">
        <f>('4v'!C737-D749)^2</f>
        <v>7.5510988959758398E-4</v>
      </c>
      <c r="F749" s="3"/>
      <c r="G749" s="3"/>
      <c r="H749" s="7">
        <f>offs443+Ampl443*SIN(2*PI()*freq443*('4v'!E737)+deph443*PI()/180)</f>
        <v>0.47821893420144157</v>
      </c>
      <c r="I749" s="8">
        <f>('4v'!F737-H749)^2</f>
        <v>6.972059633356767E-6</v>
      </c>
      <c r="J749" s="9">
        <f>offs444+Ampl444*SIN(2*PI()*freq444*('4v'!E737-reta444)+deph444*PI()/180)</f>
        <v>0.60798352333622097</v>
      </c>
      <c r="K749" s="10">
        <f>('4v'!G737-J749)^2</f>
        <v>1.4486871709883619E-3</v>
      </c>
      <c r="L749" s="3"/>
      <c r="M749" s="3"/>
      <c r="N749" s="7">
        <f>offs445+Ampl445*SIN(2*PI()*freq445*('4v'!I737)+deph445*PI()/180)</f>
        <v>-0.92257609380860384</v>
      </c>
      <c r="O749" s="8">
        <f>('4v'!J737-N749)^2</f>
        <v>1.1802342871050928E-5</v>
      </c>
      <c r="P749" s="9">
        <f>offs446+Ampl446*SIN(2*PI()*freq446*('4v'!I737-reta446)+deph446*PI()/180)</f>
        <v>0.69456921719243081</v>
      </c>
      <c r="Q749" s="10">
        <f>('4v'!K737-P749)^2</f>
        <v>2.3241697907986953E-6</v>
      </c>
      <c r="R749" s="3"/>
      <c r="S749" s="3"/>
      <c r="T749" s="7">
        <f>offs447+Ampl447*SIN(2*PI()*freq447*('4v'!M737)+deph447*PI()/180)</f>
        <v>-2.1827506718921024</v>
      </c>
      <c r="U749" s="8">
        <f>('4v'!N737-T749)^2</f>
        <v>4.0600964758452715E-6</v>
      </c>
      <c r="V749" s="9">
        <f>offs448+Ampl448*SIN(2*PI()*freq448*('4v'!M737-reta448)+deph448*PI()/180)</f>
        <v>0.78808961400635946</v>
      </c>
      <c r="W749" s="10">
        <f>('4v'!O737-V749)^2</f>
        <v>3.6703895600931806E-5</v>
      </c>
      <c r="X749" s="3"/>
      <c r="Y749" s="3"/>
      <c r="Z749" s="7">
        <f>offs449+Ampl449*SIN(2*PI()*freq449*('4v'!Q738)+deph449*PI()/180)</f>
        <v>-2.4456077825548768</v>
      </c>
      <c r="AA749" s="8">
        <f>('4v'!R738-Z749)^2</f>
        <v>1.1594606704869098E-6</v>
      </c>
      <c r="AB749" s="9">
        <f>offs450+Ampl450*SIN(2*PI()*freq450*('4v'!Q738-reta450)+deph450*PI()/180)</f>
        <v>0.8426147544390703</v>
      </c>
      <c r="AC749" s="10">
        <f>('4v'!S738-AB749)^2</f>
        <v>3.6719970497828964E-6</v>
      </c>
      <c r="AD749" s="3"/>
      <c r="AE749" s="3"/>
      <c r="AF749" s="7">
        <f>offs451+Ampl451*SIN(2*PI()*freq451*('4v'!U737)+deph451*PI()/180)</f>
        <v>-0.31375935430291468</v>
      </c>
      <c r="AG749" s="8">
        <f>('4v'!V737-AF749)^2</f>
        <v>1.4582054959868408E-5</v>
      </c>
      <c r="AH749" s="9">
        <f>offs452+Ampl452*SIN(2*PI()*freq452*('4v'!U737-reta452)+deph452*PI()/180)</f>
        <v>0.82520348704677338</v>
      </c>
      <c r="AI749" s="10">
        <f>('4v'!W737-AH749)^2</f>
        <v>3.1984826764114287E-5</v>
      </c>
      <c r="AL749" s="76"/>
      <c r="AN749" s="76"/>
      <c r="AO749" s="80"/>
    </row>
    <row r="750" spans="1:41" x14ac:dyDescent="0.25">
      <c r="A750" s="3"/>
      <c r="B750" s="7">
        <f>offs441+Ampl441*SIN(2*PI()*freq441*('4v'!A738)+deph441*PI()/180)</f>
        <v>-0.93410847439407041</v>
      </c>
      <c r="C750" s="8">
        <f>('4v'!B738-B750)^2</f>
        <v>8.1708758615560674E-6</v>
      </c>
      <c r="D750" s="9">
        <f>offs442+Ampl442*SIN(2*PI()*freq442*('4v'!A738-reta442)+deph442*PI()/180)</f>
        <v>1.2666048887226382</v>
      </c>
      <c r="E750" s="10">
        <f>('4v'!C738-D750)^2</f>
        <v>6.7460770405847691E-4</v>
      </c>
      <c r="F750" s="3"/>
      <c r="G750" s="3"/>
      <c r="H750" s="7">
        <f>offs443+Ampl443*SIN(2*PI()*freq443*('4v'!E738)+deph443*PI()/180)</f>
        <v>0.41162532811435126</v>
      </c>
      <c r="I750" s="8">
        <f>('4v'!F738-H750)^2</f>
        <v>1.1630071978232378E-6</v>
      </c>
      <c r="J750" s="9">
        <f>offs444+Ampl444*SIN(2*PI()*freq444*('4v'!E738-reta444)+deph444*PI()/180)</f>
        <v>0.60725751479359946</v>
      </c>
      <c r="K750" s="10">
        <f>('4v'!G738-J750)^2</f>
        <v>3.1731648942568049E-5</v>
      </c>
      <c r="L750" s="3"/>
      <c r="M750" s="3"/>
      <c r="N750" s="7">
        <f>offs445+Ampl445*SIN(2*PI()*freq445*('4v'!I738)+deph445*PI()/180)</f>
        <v>-0.94686035709986993</v>
      </c>
      <c r="O750" s="8">
        <f>('4v'!J738-N750)^2</f>
        <v>5.424693300622602E-6</v>
      </c>
      <c r="P750" s="9">
        <f>offs446+Ampl446*SIN(2*PI()*freq446*('4v'!I738-reta446)+deph446*PI()/180)</f>
        <v>0.69558408064410082</v>
      </c>
      <c r="Q750" s="10">
        <f>('4v'!K738-P750)^2</f>
        <v>2.5975265905558197E-7</v>
      </c>
      <c r="R750" s="3"/>
      <c r="S750" s="3"/>
      <c r="T750" s="7">
        <f>offs447+Ampl447*SIN(2*PI()*freq447*('4v'!M738)+deph447*PI()/180)</f>
        <v>-2.1981071454832275</v>
      </c>
      <c r="U750" s="8">
        <f>('4v'!N738-T750)^2</f>
        <v>5.214347208130883E-6</v>
      </c>
      <c r="V750" s="9">
        <f>offs448+Ampl448*SIN(2*PI()*freq448*('4v'!M738-reta448)+deph448*PI()/180)</f>
        <v>0.79038620571323071</v>
      </c>
      <c r="W750" s="10">
        <f>('4v'!O738-V750)^2</f>
        <v>1.9791071497145634E-5</v>
      </c>
      <c r="X750" s="3"/>
      <c r="Y750" s="3"/>
      <c r="Z750" s="7">
        <f>offs449+Ampl449*SIN(2*PI()*freq449*('4v'!Q739)+deph449*PI()/180)</f>
        <v>-2.4437865976869144</v>
      </c>
      <c r="AA750" s="8">
        <f>('4v'!R739-Z750)^2</f>
        <v>1.4607083688145508E-6</v>
      </c>
      <c r="AB750" s="9">
        <f>offs450+Ampl450*SIN(2*PI()*freq450*('4v'!Q739-reta450)+deph450*PI()/180)</f>
        <v>0.84777716812687598</v>
      </c>
      <c r="AC750" s="10">
        <f>('4v'!S739-AB750)^2</f>
        <v>6.8321170609590673E-6</v>
      </c>
      <c r="AD750" s="3"/>
      <c r="AE750" s="3"/>
      <c r="AF750" s="7">
        <f>offs451+Ampl451*SIN(2*PI()*freq451*('4v'!U738)+deph451*PI()/180)</f>
        <v>-0.43874342481663631</v>
      </c>
      <c r="AG750" s="8">
        <f>('4v'!V738-AF750)^2</f>
        <v>4.0982958382128489E-6</v>
      </c>
      <c r="AH750" s="9">
        <f>offs452+Ampl452*SIN(2*PI()*freq452*('4v'!U738-reta452)+deph452*PI()/180)</f>
        <v>0.82119473443309399</v>
      </c>
      <c r="AI750" s="10">
        <f>('4v'!W738-AH750)^2</f>
        <v>1.4480046034680203E-5</v>
      </c>
      <c r="AL750" s="76"/>
      <c r="AN750" s="76"/>
      <c r="AO750" s="80"/>
    </row>
    <row r="751" spans="1:41" x14ac:dyDescent="0.25">
      <c r="A751" s="3"/>
      <c r="B751" s="7">
        <f>offs441+Ampl441*SIN(2*PI()*freq441*('4v'!A739)+deph441*PI()/180)</f>
        <v>-0.88540008798350045</v>
      </c>
      <c r="C751" s="8">
        <f>('4v'!B739-B751)^2</f>
        <v>8.8696036650665876E-6</v>
      </c>
      <c r="D751" s="9">
        <f>offs442+Ampl442*SIN(2*PI()*freq442*('4v'!A739-reta442)+deph442*PI()/180)</f>
        <v>1.2620070521137223</v>
      </c>
      <c r="E751" s="10">
        <f>('4v'!C739-D751)^2</f>
        <v>8.2567169809194372E-5</v>
      </c>
      <c r="F751" s="3"/>
      <c r="G751" s="3"/>
      <c r="H751" s="7">
        <f>offs443+Ampl443*SIN(2*PI()*freq443*('4v'!E739)+deph443*PI()/180)</f>
        <v>0.34378368889985866</v>
      </c>
      <c r="I751" s="8">
        <f>('4v'!F739-H751)^2</f>
        <v>2.5478190040320821E-6</v>
      </c>
      <c r="J751" s="9">
        <f>offs444+Ampl444*SIN(2*PI()*freq444*('4v'!E739-reta444)+deph444*PI()/180)</f>
        <v>0.6069173717625187</v>
      </c>
      <c r="K751" s="10">
        <f>('4v'!G739-J751)^2</f>
        <v>9.7605078195190027E-5</v>
      </c>
      <c r="L751" s="3"/>
      <c r="M751" s="3"/>
      <c r="N751" s="7">
        <f>offs445+Ampl445*SIN(2*PI()*freq445*('4v'!I739)+deph445*PI()/180)</f>
        <v>-0.97106696666592263</v>
      </c>
      <c r="O751" s="8">
        <f>('4v'!J739-N751)^2</f>
        <v>1.3112005708405849E-6</v>
      </c>
      <c r="P751" s="9">
        <f>offs446+Ampl446*SIN(2*PI()*freq446*('4v'!I739-reta446)+deph446*PI()/180)</f>
        <v>0.69662919048946115</v>
      </c>
      <c r="Q751" s="10">
        <f>('4v'!K739-P751)^2</f>
        <v>2.8670722666416494E-7</v>
      </c>
      <c r="R751" s="3"/>
      <c r="S751" s="3"/>
      <c r="T751" s="7">
        <f>offs447+Ampl447*SIN(2*PI()*freq447*('4v'!M739)+deph447*PI()/180)</f>
        <v>-2.2130336587390556</v>
      </c>
      <c r="U751" s="8">
        <f>('4v'!N739-T751)^2</f>
        <v>8.279423503517306E-6</v>
      </c>
      <c r="V751" s="9">
        <f>offs448+Ampl448*SIN(2*PI()*freq448*('4v'!M739-reta448)+deph448*PI()/180)</f>
        <v>0.7927065424006815</v>
      </c>
      <c r="W751" s="10">
        <f>('4v'!O739-V751)^2</f>
        <v>2.3193204887933445E-5</v>
      </c>
      <c r="X751" s="3"/>
      <c r="Y751" s="3"/>
      <c r="Z751" s="7">
        <f>offs449+Ampl449*SIN(2*PI()*freq449*('4v'!Q740)+deph449*PI()/180)</f>
        <v>-2.438117662432072</v>
      </c>
      <c r="AA751" s="8">
        <f>('4v'!R740-Z751)^2</f>
        <v>1.9562565988892073E-6</v>
      </c>
      <c r="AB751" s="9">
        <f>offs450+Ampl450*SIN(2*PI()*freq450*('4v'!Q740-reta450)+deph450*PI()/180)</f>
        <v>0.85301440244910132</v>
      </c>
      <c r="AC751" s="10">
        <f>('4v'!S740-AB751)^2</f>
        <v>1.6450564775712317E-6</v>
      </c>
      <c r="AD751" s="3"/>
      <c r="AE751" s="3"/>
      <c r="AF751" s="7">
        <f>offs451+Ampl451*SIN(2*PI()*freq451*('4v'!U739)+deph451*PI()/180)</f>
        <v>-0.56379359780029881</v>
      </c>
      <c r="AG751" s="8">
        <f>('4v'!V739-AF751)^2</f>
        <v>6.2957842252506793E-5</v>
      </c>
      <c r="AH751" s="9">
        <f>offs452+Ampl452*SIN(2*PI()*freq452*('4v'!U739-reta452)+deph452*PI()/180)</f>
        <v>0.8174432489983765</v>
      </c>
      <c r="AI751" s="10">
        <f>('4v'!W739-AH751)^2</f>
        <v>2.8823584635136119E-6</v>
      </c>
      <c r="AL751" s="76"/>
      <c r="AN751" s="76"/>
      <c r="AO751" s="80"/>
    </row>
    <row r="752" spans="1:41" x14ac:dyDescent="0.25">
      <c r="A752" s="3"/>
      <c r="B752" s="7">
        <f>offs441+Ampl441*SIN(2*PI()*freq441*('4v'!A740)+deph441*PI()/180)</f>
        <v>-0.83642718548937456</v>
      </c>
      <c r="C752" s="8">
        <f>('4v'!B740-B752)^2</f>
        <v>8.028073331398015E-6</v>
      </c>
      <c r="D752" s="9">
        <f>offs442+Ampl442*SIN(2*PI()*freq442*('4v'!A740-reta442)+deph442*PI()/180)</f>
        <v>1.2571676313641229</v>
      </c>
      <c r="E752" s="10">
        <f>('4v'!C740-D752)^2</f>
        <v>1.3337333084536953E-5</v>
      </c>
      <c r="F752" s="3"/>
      <c r="G752" s="3"/>
      <c r="H752" s="7">
        <f>offs443+Ampl443*SIN(2*PI()*freq443*('4v'!E740)+deph443*PI()/180)</f>
        <v>0.2747904232395022</v>
      </c>
      <c r="I752" s="8">
        <f>('4v'!F740-H752)^2</f>
        <v>9.2606601728597588E-7</v>
      </c>
      <c r="J752" s="9">
        <f>offs444+Ampl444*SIN(2*PI()*freq444*('4v'!E740-reta444)+deph444*PI()/180)</f>
        <v>0.60696357760483832</v>
      </c>
      <c r="K752" s="10">
        <f>('4v'!G740-J752)^2</f>
        <v>4.5727883274011272E-9</v>
      </c>
      <c r="L752" s="3"/>
      <c r="M752" s="3"/>
      <c r="N752" s="7">
        <f>offs445+Ampl445*SIN(2*PI()*freq445*('4v'!I740)+deph445*PI()/180)</f>
        <v>-0.99519210000250213</v>
      </c>
      <c r="O752" s="8">
        <f>('4v'!J740-N752)^2</f>
        <v>3.3588259532715418E-6</v>
      </c>
      <c r="P752" s="9">
        <f>offs446+Ampl446*SIN(2*PI()*freq446*('4v'!I740-reta446)+deph446*PI()/180)</f>
        <v>0.6977043816935522</v>
      </c>
      <c r="Q752" s="10">
        <f>('4v'!K740-P752)^2</f>
        <v>1.1729139038738505E-7</v>
      </c>
      <c r="R752" s="3"/>
      <c r="S752" s="3"/>
      <c r="T752" s="7">
        <f>offs447+Ampl447*SIN(2*PI()*freq447*('4v'!M740)+deph447*PI()/180)</f>
        <v>-2.2275265287657922</v>
      </c>
      <c r="U752" s="8">
        <f>('4v'!N740-T752)^2</f>
        <v>4.3206292686480397E-8</v>
      </c>
      <c r="V752" s="9">
        <f>offs448+Ampl448*SIN(2*PI()*freq448*('4v'!M740-reta448)+deph448*PI()/180)</f>
        <v>0.79505005193698908</v>
      </c>
      <c r="W752" s="10">
        <f>('4v'!O740-V752)^2</f>
        <v>2.7105683985234786E-5</v>
      </c>
      <c r="X752" s="3"/>
      <c r="Y752" s="3"/>
      <c r="Z752" s="7">
        <f>offs449+Ampl449*SIN(2*PI()*freq449*('4v'!Q741)+deph449*PI()/180)</f>
        <v>-2.4286119412517442</v>
      </c>
      <c r="AA752" s="8">
        <f>('4v'!R741-Z752)^2</f>
        <v>2.7520860767380801E-6</v>
      </c>
      <c r="AB752" s="9">
        <f>offs450+Ampl450*SIN(2*PI()*freq450*('4v'!Q741-reta450)+deph450*PI()/180)</f>
        <v>0.85831632791035506</v>
      </c>
      <c r="AC752" s="10">
        <f>('4v'!S741-AB752)^2</f>
        <v>1.2843215265433183E-8</v>
      </c>
      <c r="AD752" s="3"/>
      <c r="AE752" s="3"/>
      <c r="AF752" s="7">
        <f>offs451+Ampl451*SIN(2*PI()*freq451*('4v'!U740)+deph451*PI()/180)</f>
        <v>-0.68841635735112527</v>
      </c>
      <c r="AG752" s="8">
        <f>('4v'!V740-AF752)^2</f>
        <v>1.3325108790914432E-5</v>
      </c>
      <c r="AH752" s="9">
        <f>offs452+Ampl452*SIN(2*PI()*freq452*('4v'!U740-reta452)+deph452*PI()/180)</f>
        <v>0.81396383614174073</v>
      </c>
      <c r="AI752" s="10">
        <f>('4v'!W740-AH752)^2</f>
        <v>1.61331622682812E-6</v>
      </c>
      <c r="AL752" s="76"/>
      <c r="AN752" s="76"/>
      <c r="AO752" s="80"/>
    </row>
    <row r="753" spans="1:41" x14ac:dyDescent="0.25">
      <c r="A753" s="3"/>
      <c r="B753" s="7">
        <f>offs441+Ampl441*SIN(2*PI()*freq441*('4v'!A741)+deph441*PI()/180)</f>
        <v>-0.78722069924656535</v>
      </c>
      <c r="C753" s="8">
        <f>('4v'!B741-B753)^2</f>
        <v>6.0275123104859719E-6</v>
      </c>
      <c r="D753" s="9">
        <f>offs442+Ampl442*SIN(2*PI()*freq442*('4v'!A741-reta442)+deph442*PI()/180)</f>
        <v>1.2520896831557109</v>
      </c>
      <c r="E753" s="10">
        <f>('4v'!C741-D753)^2</f>
        <v>2.0332388468275727E-6</v>
      </c>
      <c r="F753" s="3"/>
      <c r="G753" s="3"/>
      <c r="H753" s="7">
        <f>offs443+Ampl443*SIN(2*PI()*freq443*('4v'!E741)+deph443*PI()/180)</f>
        <v>0.20474357433901191</v>
      </c>
      <c r="I753" s="8">
        <f>('4v'!F741-H753)^2</f>
        <v>1.0119233950320046E-5</v>
      </c>
      <c r="J753" s="9">
        <f>offs444+Ampl444*SIN(2*PI()*freq444*('4v'!E741-reta444)+deph444*PI()/180)</f>
        <v>0.60739606665952806</v>
      </c>
      <c r="K753" s="10">
        <f>('4v'!G741-J753)^2</f>
        <v>6.2629233438507624E-4</v>
      </c>
      <c r="L753" s="3"/>
      <c r="M753" s="3"/>
      <c r="N753" s="7">
        <f>offs445+Ampl445*SIN(2*PI()*freq445*('4v'!I741)+deph445*PI()/180)</f>
        <v>-1.0192319474713836</v>
      </c>
      <c r="O753" s="8">
        <f>('4v'!J741-N753)^2</f>
        <v>5.9295048889411752E-6</v>
      </c>
      <c r="P753" s="9">
        <f>offs446+Ampl446*SIN(2*PI()*freq446*('4v'!I741-reta446)+deph446*PI()/180)</f>
        <v>0.69880948447121827</v>
      </c>
      <c r="Q753" s="10">
        <f>('4v'!K741-P753)^2</f>
        <v>5.8159608410087067E-7</v>
      </c>
      <c r="R753" s="3"/>
      <c r="S753" s="3"/>
      <c r="T753" s="7">
        <f>offs447+Ampl447*SIN(2*PI()*freq447*('4v'!M741)+deph447*PI()/180)</f>
        <v>-2.2415821796646176</v>
      </c>
      <c r="U753" s="8">
        <f>('4v'!N741-T753)^2</f>
        <v>3.1584765761906769E-6</v>
      </c>
      <c r="V753" s="9">
        <f>offs448+Ampl448*SIN(2*PI()*freq448*('4v'!M741-reta448)+deph448*PI()/180)</f>
        <v>0.79741615647663922</v>
      </c>
      <c r="W753" s="10">
        <f>('4v'!O741-V753)^2</f>
        <v>3.1576492892369372E-5</v>
      </c>
      <c r="X753" s="3"/>
      <c r="Y753" s="3"/>
      <c r="Z753" s="7">
        <f>offs449+Ampl449*SIN(2*PI()*freq449*('4v'!Q742)+deph449*PI()/180)</f>
        <v>-2.4152878194525549</v>
      </c>
      <c r="AA753" s="8">
        <f>('4v'!R742-Z753)^2</f>
        <v>2.8965334733203241E-9</v>
      </c>
      <c r="AB753" s="9">
        <f>offs450+Ampl450*SIN(2*PI()*freq450*('4v'!Q742-reta450)+deph450*PI()/180)</f>
        <v>0.86367268989413193</v>
      </c>
      <c r="AC753" s="10">
        <f>('4v'!S742-AB753)^2</f>
        <v>1.2367107811489412E-5</v>
      </c>
      <c r="AD753" s="3"/>
      <c r="AE753" s="3"/>
      <c r="AF753" s="7">
        <f>offs451+Ampl451*SIN(2*PI()*freq451*('4v'!U741)+deph451*PI()/180)</f>
        <v>-0.81211987437189515</v>
      </c>
      <c r="AG753" s="8">
        <f>('4v'!V741-AF753)^2</f>
        <v>5.5407245586648308E-6</v>
      </c>
      <c r="AH753" s="9">
        <f>offs452+Ampl452*SIN(2*PI()*freq452*('4v'!U741-reta452)+deph452*PI()/180)</f>
        <v>0.81077022751613959</v>
      </c>
      <c r="AI753" s="10">
        <f>('4v'!W741-AH753)^2</f>
        <v>1.9466598217931614E-6</v>
      </c>
      <c r="AL753" s="76"/>
      <c r="AN753" s="76"/>
      <c r="AO753" s="80"/>
    </row>
    <row r="754" spans="1:41" x14ac:dyDescent="0.25">
      <c r="A754" s="3"/>
      <c r="B754" s="7">
        <f>offs441+Ampl441*SIN(2*PI()*freq441*('4v'!A742)+deph441*PI()/180)</f>
        <v>-0.737811709126446</v>
      </c>
      <c r="C754" s="8">
        <f>('4v'!B742-B754)^2</f>
        <v>3.5126598496534048E-6</v>
      </c>
      <c r="D754" s="9">
        <f>offs442+Ampl442*SIN(2*PI()*freq442*('4v'!A742-reta442)+deph442*PI()/180)</f>
        <v>1.2467764148294123</v>
      </c>
      <c r="E754" s="10">
        <f>('4v'!C742-D754)^2</f>
        <v>2.7240793352725274E-4</v>
      </c>
      <c r="F754" s="3"/>
      <c r="G754" s="3"/>
      <c r="H754" s="7">
        <f>offs443+Ampl443*SIN(2*PI()*freq443*('4v'!E742)+deph443*PI()/180)</f>
        <v>0.13374268260356315</v>
      </c>
      <c r="I754" s="8">
        <f>('4v'!F742-H754)^2</f>
        <v>6.213466562106314E-6</v>
      </c>
      <c r="J754" s="9">
        <f>offs444+Ampl444*SIN(2*PI()*freq444*('4v'!E742-reta444)+deph444*PI()/180)</f>
        <v>0.60821422433597572</v>
      </c>
      <c r="K754" s="10">
        <f>('4v'!G742-J754)^2</f>
        <v>3.524069733853729E-3</v>
      </c>
      <c r="L754" s="3"/>
      <c r="M754" s="3"/>
      <c r="N754" s="7">
        <f>offs445+Ampl445*SIN(2*PI()*freq445*('4v'!I742)+deph445*PI()/180)</f>
        <v>-1.0431827129019757</v>
      </c>
      <c r="O754" s="8">
        <f>('4v'!J742-N754)^2</f>
        <v>8.6926079343148555E-6</v>
      </c>
      <c r="P754" s="9">
        <f>offs446+Ampl446*SIN(2*PI()*freq446*('4v'!I742-reta446)+deph446*PI()/180)</f>
        <v>0.69994432431392051</v>
      </c>
      <c r="Q754" s="10">
        <f>('4v'!K742-P754)^2</f>
        <v>3.0986686067024484E-9</v>
      </c>
      <c r="R754" s="3"/>
      <c r="S754" s="3"/>
      <c r="T754" s="7">
        <f>offs447+Ampl447*SIN(2*PI()*freq447*('4v'!M742)+deph447*PI()/180)</f>
        <v>-2.2551971434139926</v>
      </c>
      <c r="U754" s="8">
        <f>('4v'!N742-T754)^2</f>
        <v>3.3639836510682768E-6</v>
      </c>
      <c r="V754" s="9">
        <f>offs448+Ampl448*SIN(2*PI()*freq448*('4v'!M742-reta448)+deph448*PI()/180)</f>
        <v>0.79980427260280529</v>
      </c>
      <c r="W754" s="10">
        <f>('4v'!O742-V754)^2</f>
        <v>3.6654337834630583E-5</v>
      </c>
      <c r="X754" s="3"/>
      <c r="Y754" s="3"/>
      <c r="Z754" s="7">
        <f>offs449+Ampl449*SIN(2*PI()*freq449*('4v'!Q743)+deph449*PI()/180)</f>
        <v>-2.3981710676267785</v>
      </c>
      <c r="AA754" s="8">
        <f>('4v'!R743-Z754)^2</f>
        <v>2.652946601551771E-7</v>
      </c>
      <c r="AB754" s="9">
        <f>offs450+Ampl450*SIN(2*PI()*freq450*('4v'!Q743-reta450)+deph450*PI()/180)</f>
        <v>0.86907312849658003</v>
      </c>
      <c r="AC754" s="10">
        <f>('4v'!S743-AB754)^2</f>
        <v>9.3460346446016101E-6</v>
      </c>
      <c r="AD754" s="3"/>
      <c r="AE754" s="3"/>
      <c r="AF754" s="7">
        <f>offs451+Ampl451*SIN(2*PI()*freq451*('4v'!U742)+deph451*PI()/180)</f>
        <v>-0.93441594759568192</v>
      </c>
      <c r="AG754" s="8">
        <f>('4v'!V742-AF754)^2</f>
        <v>1.2651876198427428E-5</v>
      </c>
      <c r="AH754" s="9">
        <f>offs452+Ampl452*SIN(2*PI()*freq452*('4v'!U742-reta452)+deph452*PI()/180)</f>
        <v>0.80787502683579726</v>
      </c>
      <c r="AI754" s="10">
        <f>('4v'!W742-AH754)^2</f>
        <v>5.7889651345766244E-6</v>
      </c>
      <c r="AL754" s="76"/>
      <c r="AN754" s="76"/>
      <c r="AO754" s="80"/>
    </row>
    <row r="755" spans="1:41" x14ac:dyDescent="0.25">
      <c r="A755" s="3"/>
      <c r="B755" s="7">
        <f>offs441+Ampl441*SIN(2*PI()*freq441*('4v'!A743)+deph441*PI()/180)</f>
        <v>-0.68823142290617922</v>
      </c>
      <c r="C755" s="8">
        <f>('4v'!B743-B755)^2</f>
        <v>4.8740265794923659E-5</v>
      </c>
      <c r="D755" s="9">
        <f>offs442+Ampl442*SIN(2*PI()*freq442*('4v'!A743-reta442)+deph442*PI()/180)</f>
        <v>1.2412311823593836</v>
      </c>
      <c r="E755" s="10">
        <f>('4v'!C743-D755)^2</f>
        <v>4.0388609865372251E-4</v>
      </c>
      <c r="F755" s="3"/>
      <c r="G755" s="3"/>
      <c r="H755" s="7">
        <f>offs443+Ampl443*SIN(2*PI()*freq443*('4v'!E743)+deph443*PI()/180)</f>
        <v>6.1888644185390307E-2</v>
      </c>
      <c r="I755" s="8">
        <f>('4v'!F743-H755)^2</f>
        <v>1.0039154544301834E-6</v>
      </c>
      <c r="J755" s="9">
        <f>offs444+Ampl444*SIN(2*PI()*freq444*('4v'!E743-reta444)+deph444*PI()/180)</f>
        <v>0.60941688798735461</v>
      </c>
      <c r="K755" s="10">
        <f>('4v'!G743-J755)^2</f>
        <v>8.3314850796334481E-4</v>
      </c>
      <c r="L755" s="3"/>
      <c r="M755" s="3"/>
      <c r="N755" s="7">
        <f>offs445+Ampl445*SIN(2*PI()*freq445*('4v'!I743)+deph445*PI()/180)</f>
        <v>-1.06704061419077</v>
      </c>
      <c r="O755" s="8">
        <f>('4v'!J743-N755)^2</f>
        <v>1.1348302673479369E-5</v>
      </c>
      <c r="P755" s="9">
        <f>offs446+Ampl446*SIN(2*PI()*freq446*('4v'!I743-reta446)+deph446*PI()/180)</f>
        <v>0.70110872201729213</v>
      </c>
      <c r="Q755" s="10">
        <f>('4v'!K743-P755)^2</f>
        <v>7.1299106534154558E-7</v>
      </c>
      <c r="R755" s="3"/>
      <c r="S755" s="3"/>
      <c r="T755" s="7">
        <f>offs447+Ampl447*SIN(2*PI()*freq447*('4v'!M743)+deph447*PI()/180)</f>
        <v>-2.2683680607253383</v>
      </c>
      <c r="U755" s="8">
        <f>('4v'!N743-T755)^2</f>
        <v>5.4525952189556475E-6</v>
      </c>
      <c r="V755" s="9">
        <f>offs448+Ampl448*SIN(2*PI()*freq448*('4v'!M743-reta448)+deph448*PI()/180)</f>
        <v>0.80221381147120496</v>
      </c>
      <c r="W755" s="10">
        <f>('4v'!O743-V755)^2</f>
        <v>4.2389233647149856E-5</v>
      </c>
      <c r="X755" s="3"/>
      <c r="Y755" s="3"/>
      <c r="Z755" s="7">
        <f>offs449+Ampl449*SIN(2*PI()*freq449*('4v'!Q744)+deph449*PI()/180)</f>
        <v>-2.3772947918086431</v>
      </c>
      <c r="AA755" s="8">
        <f>('4v'!R744-Z755)^2</f>
        <v>1.2606614455561882E-6</v>
      </c>
      <c r="AB755" s="9">
        <f>offs450+Ampl450*SIN(2*PI()*freq450*('4v'!Q744-reta450)+deph450*PI()/180)</f>
        <v>0.87450719856390835</v>
      </c>
      <c r="AC755" s="10">
        <f>('4v'!S744-AB755)^2</f>
        <v>6.9284692798414144E-6</v>
      </c>
      <c r="AD755" s="3"/>
      <c r="AE755" s="3"/>
      <c r="AF755" s="7">
        <f>offs451+Ampl451*SIN(2*PI()*freq451*('4v'!U743)+deph451*PI()/180)</f>
        <v>-1.0548219302932358</v>
      </c>
      <c r="AG755" s="8">
        <f>('4v'!V743-AF755)^2</f>
        <v>8.2307610274464654E-6</v>
      </c>
      <c r="AH755" s="9">
        <f>offs452+Ampl452*SIN(2*PI()*freq452*('4v'!U743-reta452)+deph452*PI()/180)</f>
        <v>0.8052896601351075</v>
      </c>
      <c r="AI755" s="10">
        <f>('4v'!W743-AH755)^2</f>
        <v>1.3895450082869683E-5</v>
      </c>
      <c r="AL755" s="76"/>
      <c r="AN755" s="76"/>
      <c r="AO755" s="80"/>
    </row>
    <row r="756" spans="1:41" x14ac:dyDescent="0.25">
      <c r="A756" s="3"/>
      <c r="B756" s="7">
        <f>offs441+Ampl441*SIN(2*PI()*freq441*('4v'!A744)+deph441*PI()/180)</f>
        <v>-0.63851115655721757</v>
      </c>
      <c r="C756" s="8">
        <f>('4v'!B744-B756)^2</f>
        <v>6.4679498993419686E-5</v>
      </c>
      <c r="D756" s="9">
        <f>offs442+Ampl442*SIN(2*PI()*freq442*('4v'!A744-reta442)+deph442*PI()/180)</f>
        <v>1.2354574882333056</v>
      </c>
      <c r="E756" s="10">
        <f>('4v'!C744-D756)^2</f>
        <v>1.0497256047382825E-4</v>
      </c>
      <c r="F756" s="3"/>
      <c r="G756" s="3"/>
      <c r="H756" s="7">
        <f>offs443+Ampl443*SIN(2*PI()*freq443*('4v'!E744)+deph443*PI()/180)</f>
        <v>-1.0716432395139086E-2</v>
      </c>
      <c r="I756" s="8">
        <f>('4v'!F744-H756)^2</f>
        <v>3.7413725883628796E-7</v>
      </c>
      <c r="J756" s="9">
        <f>offs444+Ampl444*SIN(2*PI()*freq444*('4v'!E744-reta444)+deph444*PI()/180)</f>
        <v>0.61100234856280777</v>
      </c>
      <c r="K756" s="10">
        <f>('4v'!G744-J756)^2</f>
        <v>9.8061974051158267E-4</v>
      </c>
      <c r="L756" s="3"/>
      <c r="M756" s="3"/>
      <c r="N756" s="7">
        <f>offs445+Ampl445*SIN(2*PI()*freq445*('4v'!I744)+deph445*PI()/180)</f>
        <v>-1.0908018838985825</v>
      </c>
      <c r="O756" s="8">
        <f>('4v'!J744-N756)^2</f>
        <v>1.3634511191069028E-5</v>
      </c>
      <c r="P756" s="9">
        <f>offs446+Ampl446*SIN(2*PI()*freq446*('4v'!I744-reta446)+deph446*PI()/180)</f>
        <v>0.70230249370943765</v>
      </c>
      <c r="Q756" s="10">
        <f>('4v'!K744-P756)^2</f>
        <v>2.5720021644925585E-6</v>
      </c>
      <c r="R756" s="3"/>
      <c r="S756" s="3"/>
      <c r="T756" s="7">
        <f>offs447+Ampl447*SIN(2*PI()*freq447*('4v'!M744)+deph447*PI()/180)</f>
        <v>-2.2810916818718869</v>
      </c>
      <c r="U756" s="8">
        <f>('4v'!N744-T756)^2</f>
        <v>1.7694536640985343E-6</v>
      </c>
      <c r="V756" s="9">
        <f>offs448+Ampl448*SIN(2*PI()*freq448*('4v'!M744-reta448)+deph448*PI()/180)</f>
        <v>0.80464417895529106</v>
      </c>
      <c r="W756" s="10">
        <f>('4v'!O744-V756)^2</f>
        <v>4.883129084287403E-5</v>
      </c>
      <c r="X756" s="3"/>
      <c r="Y756" s="3"/>
      <c r="Z756" s="7">
        <f>offs449+Ampl449*SIN(2*PI()*freq449*('4v'!Q745)+deph449*PI()/180)</f>
        <v>-2.3526993694429352</v>
      </c>
      <c r="AA756" s="8">
        <f>('4v'!R745-Z756)^2</f>
        <v>3.680141319587584E-6</v>
      </c>
      <c r="AB756" s="9">
        <f>offs450+Ampl450*SIN(2*PI()*freq450*('4v'!Q745-reta450)+deph450*PI()/180)</f>
        <v>0.87996438989467962</v>
      </c>
      <c r="AC756" s="10">
        <f>('4v'!S745-AB756)^2</f>
        <v>4.9746390822889101E-6</v>
      </c>
      <c r="AD756" s="3"/>
      <c r="AE756" s="3"/>
      <c r="AF756" s="7">
        <f>offs451+Ampl451*SIN(2*PI()*freq451*('4v'!U744)+deph451*PI()/180)</f>
        <v>-1.1728626350591107</v>
      </c>
      <c r="AG756" s="8">
        <f>('4v'!V744-AF756)^2</f>
        <v>1.3850567513202032E-5</v>
      </c>
      <c r="AH756" s="9">
        <f>offs452+Ampl452*SIN(2*PI()*freq452*('4v'!U744-reta452)+deph452*PI()/180)</f>
        <v>0.80302433067529644</v>
      </c>
      <c r="AI756" s="10">
        <f>('4v'!W744-AH756)^2</f>
        <v>2.8818974239328372E-5</v>
      </c>
      <c r="AL756" s="76"/>
      <c r="AN756" s="76"/>
      <c r="AO756" s="80"/>
    </row>
    <row r="757" spans="1:41" x14ac:dyDescent="0.25">
      <c r="A757" s="3"/>
      <c r="B757" s="7">
        <f>offs441+Ampl441*SIN(2*PI()*freq441*('4v'!A745)+deph441*PI()/180)</f>
        <v>-0.58868231446545771</v>
      </c>
      <c r="C757" s="8">
        <f>('4v'!B745-B757)^2</f>
        <v>4.958574261303707E-5</v>
      </c>
      <c r="D757" s="9">
        <f>offs442+Ampl442*SIN(2*PI()*freq442*('4v'!A745-reta442)+deph442*PI()/180)</f>
        <v>1.2294589792401389</v>
      </c>
      <c r="E757" s="10">
        <f>('4v'!C745-D757)^2</f>
        <v>1.7795006131218371E-6</v>
      </c>
      <c r="F757" s="3"/>
      <c r="G757" s="3"/>
      <c r="H757" s="7">
        <f>offs443+Ampl443*SIN(2*PI()*freq443*('4v'!E745)+deph443*PI()/180)</f>
        <v>-8.3969371351343414E-2</v>
      </c>
      <c r="I757" s="8">
        <f>('4v'!F745-H757)^2</f>
        <v>1.2465338654714594E-5</v>
      </c>
      <c r="J757" s="9">
        <f>offs444+Ampl444*SIN(2*PI()*freq444*('4v'!E745-reta444)+deph444*PI()/180)</f>
        <v>0.61296835303610275</v>
      </c>
      <c r="K757" s="10">
        <f>('4v'!G745-J757)^2</f>
        <v>3.2169715711279838E-3</v>
      </c>
      <c r="L757" s="3"/>
      <c r="M757" s="3"/>
      <c r="N757" s="7">
        <f>offs445+Ampl445*SIN(2*PI()*freq445*('4v'!I745)+deph445*PI()/180)</f>
        <v>-1.1144627698454788</v>
      </c>
      <c r="O757" s="8">
        <f>('4v'!J745-N757)^2</f>
        <v>3.444527656632684E-5</v>
      </c>
      <c r="P757" s="9">
        <f>offs446+Ampl446*SIN(2*PI()*freq446*('4v'!I745-reta446)+deph446*PI()/180)</f>
        <v>0.70352545087996821</v>
      </c>
      <c r="Q757" s="10">
        <f>('4v'!K745-P757)^2</f>
        <v>5.4471317805678013E-6</v>
      </c>
      <c r="R757" s="3"/>
      <c r="S757" s="3"/>
      <c r="T757" s="7">
        <f>offs447+Ampl447*SIN(2*PI()*freq447*('4v'!M745)+deph447*PI()/180)</f>
        <v>-2.2933648674905101</v>
      </c>
      <c r="U757" s="8">
        <f>('4v'!N745-T757)^2</f>
        <v>6.018229864806056E-7</v>
      </c>
      <c r="V757" s="9">
        <f>offs448+Ampl448*SIN(2*PI()*freq448*('4v'!M745-reta448)+deph448*PI()/180)</f>
        <v>0.80709477579274902</v>
      </c>
      <c r="W757" s="10">
        <f>('4v'!O745-V757)^2</f>
        <v>5.6031449590335731E-5</v>
      </c>
      <c r="X757" s="3"/>
      <c r="Y757" s="3"/>
      <c r="Z757" s="7">
        <f>offs449+Ampl449*SIN(2*PI()*freq449*('4v'!Q746)+deph449*PI()/180)</f>
        <v>-2.3244323712897477</v>
      </c>
      <c r="AA757" s="8">
        <f>('4v'!R746-Z757)^2</f>
        <v>8.4775817463661236E-6</v>
      </c>
      <c r="AB757" s="9">
        <f>offs450+Ampl450*SIN(2*PI()*freq450*('4v'!Q746-reta450)+deph450*PI()/180)</f>
        <v>0.8854341475679125</v>
      </c>
      <c r="AC757" s="10">
        <f>('4v'!S746-AB757)^2</f>
        <v>1.2735671428057826E-8</v>
      </c>
      <c r="AD757" s="3"/>
      <c r="AE757" s="3"/>
      <c r="AF757" s="7">
        <f>offs451+Ampl451*SIN(2*PI()*freq451*('4v'!U745)+deph451*PI()/180)</f>
        <v>-1.2880722091592642</v>
      </c>
      <c r="AG757" s="8">
        <f>('4v'!V745-AF757)^2</f>
        <v>1.3669355567347034E-5</v>
      </c>
      <c r="AH757" s="9">
        <f>offs452+Ampl452*SIN(2*PI()*freq452*('4v'!U745-reta452)+deph452*PI()/180)</f>
        <v>0.80108797867681125</v>
      </c>
      <c r="AI757" s="10">
        <f>('4v'!W745-AH757)^2</f>
        <v>5.3845931061337264E-5</v>
      </c>
      <c r="AL757" s="76"/>
      <c r="AN757" s="76"/>
      <c r="AO757" s="80"/>
    </row>
    <row r="758" spans="1:41" x14ac:dyDescent="0.25">
      <c r="A758" s="3"/>
      <c r="B758" s="7">
        <f>offs441+Ampl441*SIN(2*PI()*freq441*('4v'!A746)+deph441*PI()/180)</f>
        <v>-0.53877636959557007</v>
      </c>
      <c r="C758" s="8">
        <f>('4v'!B746-B758)^2</f>
        <v>1.6086272748749691E-5</v>
      </c>
      <c r="D758" s="9">
        <f>offs442+Ampl442*SIN(2*PI()*freq442*('4v'!A746-reta442)+deph442*PI()/180)</f>
        <v>1.223239444166732</v>
      </c>
      <c r="E758" s="10">
        <f>('4v'!C746-D758)^2</f>
        <v>9.5894198698934008E-7</v>
      </c>
      <c r="F758" s="3"/>
      <c r="G758" s="3"/>
      <c r="H758" s="7">
        <f>offs443+Ampl443*SIN(2*PI()*freq443*('4v'!E746)+deph443*PI()/180)</f>
        <v>-0.15776607624865147</v>
      </c>
      <c r="I758" s="8">
        <f>('4v'!F746-H758)^2</f>
        <v>3.9980952322069458E-6</v>
      </c>
      <c r="J758" s="9">
        <f>offs444+Ampl444*SIN(2*PI()*freq444*('4v'!E746-reta444)+deph444*PI()/180)</f>
        <v>0.61531210760730581</v>
      </c>
      <c r="K758" s="10">
        <f>('4v'!G746-J758)^2</f>
        <v>2.5899776841488886E-4</v>
      </c>
      <c r="L758" s="3"/>
      <c r="M758" s="3"/>
      <c r="N758" s="7">
        <f>offs445+Ampl445*SIN(2*PI()*freq445*('4v'!I746)+deph445*PI()/180)</f>
        <v>-1.1380195357032812</v>
      </c>
      <c r="O758" s="8">
        <f>('4v'!J746-N758)^2</f>
        <v>1.6282400846708962E-5</v>
      </c>
      <c r="P758" s="9">
        <f>offs446+Ampl446*SIN(2*PI()*freq446*('4v'!I746-reta446)+deph446*PI()/180)</f>
        <v>0.70477740040976955</v>
      </c>
      <c r="Q758" s="10">
        <f>('4v'!K746-P758)^2</f>
        <v>9.2117688207253402E-6</v>
      </c>
      <c r="R758" s="3"/>
      <c r="S758" s="3"/>
      <c r="T758" s="7">
        <f>offs447+Ampl447*SIN(2*PI()*freq447*('4v'!M746)+deph447*PI()/180)</f>
        <v>-2.3051845893563021</v>
      </c>
      <c r="U758" s="8">
        <f>('4v'!N746-T758)^2</f>
        <v>6.9059669095746396E-6</v>
      </c>
      <c r="V758" s="9">
        <f>offs448+Ampl448*SIN(2*PI()*freq448*('4v'!M746-reta448)+deph448*PI()/180)</f>
        <v>0.80956499773325752</v>
      </c>
      <c r="W758" s="10">
        <f>('4v'!O746-V758)^2</f>
        <v>6.404013002084613E-5</v>
      </c>
      <c r="X758" s="3"/>
      <c r="Y758" s="3"/>
      <c r="Z758" s="7">
        <f>offs449+Ampl449*SIN(2*PI()*freq449*('4v'!Q747)+deph449*PI()/180)</f>
        <v>-2.2925484694164169</v>
      </c>
      <c r="AA758" s="8">
        <f>('4v'!R747-Z758)^2</f>
        <v>2.536153659648259E-6</v>
      </c>
      <c r="AB758" s="9">
        <f>offs450+Ampl450*SIN(2*PI()*freq450*('4v'!Q747-reta450)+deph450*PI()/180)</f>
        <v>0.8909058923576767</v>
      </c>
      <c r="AC758" s="10">
        <f>('4v'!S747-AB758)^2</f>
        <v>6.0177371048250557E-6</v>
      </c>
      <c r="AD758" s="3"/>
      <c r="AE758" s="3"/>
      <c r="AF758" s="7">
        <f>offs451+Ampl451*SIN(2*PI()*freq451*('4v'!U746)+deph451*PI()/180)</f>
        <v>-1.3999959730389642</v>
      </c>
      <c r="AG758" s="8">
        <f>('4v'!V746-AF758)^2</f>
        <v>2.4555734966128515E-6</v>
      </c>
      <c r="AH758" s="9">
        <f>offs452+Ampl452*SIN(2*PI()*freq452*('4v'!U746-reta452)+deph452*PI()/180)</f>
        <v>0.79948824603635493</v>
      </c>
      <c r="AI758" s="10">
        <f>('4v'!W746-AH758)^2</f>
        <v>5.9155265591745874E-5</v>
      </c>
      <c r="AL758" s="76"/>
      <c r="AN758" s="76"/>
      <c r="AO758" s="80"/>
    </row>
    <row r="759" spans="1:41" x14ac:dyDescent="0.25">
      <c r="A759" s="3"/>
      <c r="B759" s="7">
        <f>offs441+Ampl441*SIN(2*PI()*freq441*('4v'!A747)+deph441*PI()/180)</f>
        <v>-0.48882484361198308</v>
      </c>
      <c r="C759" s="8">
        <f>('4v'!B747-B759)^2</f>
        <v>8.3367531336593945E-6</v>
      </c>
      <c r="D759" s="9">
        <f>offs442+Ampl442*SIN(2*PI()*freq442*('4v'!A747-reta442)+deph442*PI()/180)</f>
        <v>1.216802811404742</v>
      </c>
      <c r="E759" s="10">
        <f>('4v'!C747-D759)^2</f>
        <v>1.7623328728738876E-4</v>
      </c>
      <c r="F759" s="3"/>
      <c r="G759" s="3"/>
      <c r="H759" s="7">
        <f>offs443+Ampl443*SIN(2*PI()*freq443*('4v'!E747)+deph443*PI()/180)</f>
        <v>-0.23200167793133886</v>
      </c>
      <c r="I759" s="8">
        <f>('4v'!F747-H759)^2</f>
        <v>1.5490695356160038E-5</v>
      </c>
      <c r="J759" s="9">
        <f>offs444+Ampl444*SIN(2*PI()*freq444*('4v'!E747-reta444)+deph444*PI()/180)</f>
        <v>0.61803028167292373</v>
      </c>
      <c r="K759" s="10">
        <f>('4v'!G747-J759)^2</f>
        <v>5.8357119730203058E-4</v>
      </c>
      <c r="L759" s="3"/>
      <c r="M759" s="3"/>
      <c r="N759" s="7">
        <f>offs445+Ampl445*SIN(2*PI()*freq445*('4v'!I747)+deph445*PI()/180)</f>
        <v>-1.1614684615855819</v>
      </c>
      <c r="O759" s="8">
        <f>('4v'!J747-N759)^2</f>
        <v>1.6374741597239383E-5</v>
      </c>
      <c r="P759" s="9">
        <f>offs446+Ampl446*SIN(2*PI()*freq446*('4v'!I747-reta446)+deph446*PI()/180)</f>
        <v>0.70605814460149796</v>
      </c>
      <c r="Q759" s="10">
        <f>('4v'!K747-P759)^2</f>
        <v>3.2042340265542639E-5</v>
      </c>
      <c r="R759" s="3"/>
      <c r="S759" s="3"/>
      <c r="T759" s="7">
        <f>offs447+Ampl447*SIN(2*PI()*freq447*('4v'!M747)+deph447*PI()/180)</f>
        <v>-2.3165479311297568</v>
      </c>
      <c r="U759" s="8">
        <f>('4v'!N747-T759)^2</f>
        <v>1.0613303163282028E-6</v>
      </c>
      <c r="V759" s="9">
        <f>offs448+Ampl448*SIN(2*PI()*freq448*('4v'!M747-reta448)+deph448*PI()/180)</f>
        <v>0.81205423568747925</v>
      </c>
      <c r="W759" s="10">
        <f>('4v'!O747-V759)^2</f>
        <v>7.2908128630879752E-5</v>
      </c>
      <c r="X759" s="3"/>
      <c r="Y759" s="3"/>
      <c r="Z759" s="7">
        <f>offs449+Ampl449*SIN(2*PI()*freq449*('4v'!Q748)+deph449*PI()/180)</f>
        <v>-2.2571093314545969</v>
      </c>
      <c r="AA759" s="8">
        <f>('4v'!R748-Z759)^2</f>
        <v>3.514382155123283E-6</v>
      </c>
      <c r="AB759" s="9">
        <f>offs450+Ampl450*SIN(2*PI()*freq450*('4v'!Q748-reta450)+deph450*PI()/180)</f>
        <v>0.89636904119470007</v>
      </c>
      <c r="AC759" s="10">
        <f>('4v'!S748-AB759)^2</f>
        <v>4.5642979378909102E-5</v>
      </c>
      <c r="AD759" s="3"/>
      <c r="AE759" s="3"/>
      <c r="AF759" s="7">
        <f>offs451+Ampl451*SIN(2*PI()*freq451*('4v'!U747)+deph451*PI()/180)</f>
        <v>-1.5081922147353</v>
      </c>
      <c r="AG759" s="8">
        <f>('4v'!V747-AF759)^2</f>
        <v>7.5393367198432601E-6</v>
      </c>
      <c r="AH759" s="9">
        <f>offs452+Ampl452*SIN(2*PI()*freq452*('4v'!U747-reta452)+deph452*PI()/180)</f>
        <v>0.79823144616781105</v>
      </c>
      <c r="AI759" s="10">
        <f>('4v'!W747-AH759)^2</f>
        <v>7.0349253217928491E-5</v>
      </c>
      <c r="AL759" s="76"/>
      <c r="AN759" s="76"/>
      <c r="AO759" s="80"/>
    </row>
    <row r="760" spans="1:41" x14ac:dyDescent="0.25">
      <c r="A760" s="3"/>
      <c r="B760" s="7">
        <f>offs441+Ampl441*SIN(2*PI()*freq441*('4v'!A748)+deph441*PI()/180)</f>
        <v>-0.43885928696914617</v>
      </c>
      <c r="C760" s="8">
        <f>('4v'!B748-B760)^2</f>
        <v>4.6496858870300746E-6</v>
      </c>
      <c r="D760" s="9">
        <f>offs442+Ampl442*SIN(2*PI()*freq442*('4v'!A748-reta442)+deph442*PI()/180)</f>
        <v>1.2101531464693818</v>
      </c>
      <c r="E760" s="10">
        <f>('4v'!C748-D760)^2</f>
        <v>1.9783979612268679E-4</v>
      </c>
      <c r="F760" s="3"/>
      <c r="G760" s="3"/>
      <c r="H760" s="7">
        <f>offs443+Ampl443*SIN(2*PI()*freq443*('4v'!E748)+deph443*PI()/180)</f>
        <v>-0.30657068354732292</v>
      </c>
      <c r="I760" s="8">
        <f>('4v'!F748-H760)^2</f>
        <v>3.0677379943155576E-5</v>
      </c>
      <c r="J760" s="9">
        <f>offs444+Ampl444*SIN(2*PI()*freq444*('4v'!E748-reta444)+deph444*PI()/180)</f>
        <v>0.62111901255887381</v>
      </c>
      <c r="K760" s="10">
        <f>('4v'!G748-J760)^2</f>
        <v>1.0749996602995428E-3</v>
      </c>
      <c r="L760" s="3"/>
      <c r="M760" s="3"/>
      <c r="N760" s="7">
        <f>offs445+Ampl445*SIN(2*PI()*freq445*('4v'!I748)+deph445*PI()/180)</f>
        <v>-1.1848058446351557</v>
      </c>
      <c r="O760" s="8">
        <f>('4v'!J748-N760)^2</f>
        <v>1.5574504187342301E-5</v>
      </c>
      <c r="P760" s="9">
        <f>offs446+Ampl446*SIN(2*PI()*freq446*('4v'!I748-reta446)+deph446*PI()/180)</f>
        <v>0.70736748121079873</v>
      </c>
      <c r="Q760" s="10">
        <f>('4v'!K748-P760)^2</f>
        <v>3.9745191917731435E-5</v>
      </c>
      <c r="R760" s="3"/>
      <c r="S760" s="3"/>
      <c r="T760" s="7">
        <f>offs447+Ampl447*SIN(2*PI()*freq447*('4v'!M748)+deph447*PI()/180)</f>
        <v>-2.3274520890763233</v>
      </c>
      <c r="U760" s="8">
        <f>('4v'!N748-T760)^2</f>
        <v>3.4032904479991159E-6</v>
      </c>
      <c r="V760" s="9">
        <f>offs448+Ampl448*SIN(2*PI()*freq448*('4v'!M748-reta448)+deph448*PI()/180)</f>
        <v>0.81456187587724826</v>
      </c>
      <c r="W760" s="10">
        <f>('4v'!O748-V760)^2</f>
        <v>8.2685120082099279E-5</v>
      </c>
      <c r="X760" s="3"/>
      <c r="Y760" s="3"/>
      <c r="Z760" s="7">
        <f>offs449+Ampl449*SIN(2*PI()*freq449*('4v'!Q749)+deph449*PI()/180)</f>
        <v>-2.2181835013270077</v>
      </c>
      <c r="AA760" s="8">
        <f>('4v'!R749-Z760)^2</f>
        <v>4.6010819288030469E-8</v>
      </c>
      <c r="AB760" s="9">
        <f>offs450+Ampl450*SIN(2*PI()*freq450*('4v'!Q749-reta450)+deph450*PI()/180)</f>
        <v>0.90181302763540527</v>
      </c>
      <c r="AC760" s="10">
        <f>('4v'!S749-AB760)^2</f>
        <v>8.3246871709888228E-5</v>
      </c>
      <c r="AD760" s="3"/>
      <c r="AE760" s="3"/>
      <c r="AF760" s="7">
        <f>offs451+Ampl451*SIN(2*PI()*freq451*('4v'!U748)+deph451*PI()/180)</f>
        <v>-1.6122339331124389</v>
      </c>
      <c r="AG760" s="8">
        <f>('4v'!V748-AF760)^2</f>
        <v>1.7406142114283848E-5</v>
      </c>
      <c r="AH760" s="9">
        <f>offs452+Ampl452*SIN(2*PI()*freq452*('4v'!U748-reta452)+deph452*PI()/180)</f>
        <v>0.79732253908608341</v>
      </c>
      <c r="AI760" s="10">
        <f>('4v'!W748-AH760)^2</f>
        <v>5.5928546862077503E-5</v>
      </c>
      <c r="AL760" s="76"/>
      <c r="AN760" s="76"/>
      <c r="AO760" s="80"/>
    </row>
    <row r="761" spans="1:41" x14ac:dyDescent="0.25">
      <c r="A761" s="3"/>
      <c r="B761" s="7">
        <f>offs441+Ampl441*SIN(2*PI()*freq441*('4v'!A749)+deph441*PI()/180)</f>
        <v>-0.38891125898356144</v>
      </c>
      <c r="C761" s="8">
        <f>('4v'!B749-B761)^2</f>
        <v>1.0733755197794539E-5</v>
      </c>
      <c r="D761" s="9">
        <f>offs442+Ampl442*SIN(2*PI()*freq442*('4v'!A749-reta442)+deph442*PI()/180)</f>
        <v>1.2032946494315482</v>
      </c>
      <c r="E761" s="10">
        <f>('4v'!C749-D761)^2</f>
        <v>1.9400327060363105E-6</v>
      </c>
      <c r="F761" s="3"/>
      <c r="G761" s="3"/>
      <c r="H761" s="7">
        <f>offs443+Ampl443*SIN(2*PI()*freq443*('4v'!E749)+deph443*PI()/180)</f>
        <v>-0.38136712645929866</v>
      </c>
      <c r="I761" s="8">
        <f>('4v'!F749-H761)^2</f>
        <v>9.0473032368513766E-6</v>
      </c>
      <c r="J761" s="9">
        <f>offs444+Ampl444*SIN(2*PI()*freq444*('4v'!E749-reta444)+deph444*PI()/180)</f>
        <v>0.6245739110095555</v>
      </c>
      <c r="K761" s="10">
        <f>('4v'!G749-J761)^2</f>
        <v>6.4648600135000392E-4</v>
      </c>
      <c r="L761" s="3"/>
      <c r="M761" s="3"/>
      <c r="N761" s="7">
        <f>offs445+Ampl445*SIN(2*PI()*freq445*('4v'!I749)+deph445*PI()/180)</f>
        <v>-1.2080279996086829</v>
      </c>
      <c r="O761" s="8">
        <f>('4v'!J749-N761)^2</f>
        <v>3.1612470485844331E-6</v>
      </c>
      <c r="P761" s="9">
        <f>offs446+Ampl446*SIN(2*PI()*freq446*('4v'!I749-reta446)+deph446*PI()/180)</f>
        <v>0.70870520347824273</v>
      </c>
      <c r="Q761" s="10">
        <f>('4v'!K749-P761)^2</f>
        <v>7.8728470143843543E-5</v>
      </c>
      <c r="R761" s="3"/>
      <c r="S761" s="3"/>
      <c r="T761" s="7">
        <f>offs447+Ampl447*SIN(2*PI()*freq447*('4v'!M749)+deph447*PI()/180)</f>
        <v>-2.3378943727581918</v>
      </c>
      <c r="U761" s="8">
        <f>('4v'!N749-T761)^2</f>
        <v>1.3645446156997834E-6</v>
      </c>
      <c r="V761" s="9">
        <f>offs448+Ampl448*SIN(2*PI()*freq448*('4v'!M749-reta448)+deph448*PI()/180)</f>
        <v>0.81708729998690788</v>
      </c>
      <c r="W761" s="10">
        <f>('4v'!O749-V761)^2</f>
        <v>5.947972533415874E-5</v>
      </c>
      <c r="X761" s="3"/>
      <c r="Y761" s="3"/>
      <c r="Z761" s="7">
        <f>offs449+Ampl449*SIN(2*PI()*freq449*('4v'!Q750)+deph449*PI()/180)</f>
        <v>-2.1758462666745348</v>
      </c>
      <c r="AA761" s="8">
        <f>('4v'!R750-Z761)^2</f>
        <v>9.3619680229621097E-6</v>
      </c>
      <c r="AB761" s="9">
        <f>offs450+Ampl450*SIN(2*PI()*freq450*('4v'!Q750-reta450)+deph450*PI()/180)</f>
        <v>0.9072273222987931</v>
      </c>
      <c r="AC761" s="10">
        <f>('4v'!S750-AB761)^2</f>
        <v>9.1578731304975991E-5</v>
      </c>
      <c r="AD761" s="3"/>
      <c r="AE761" s="3"/>
      <c r="AF761" s="7">
        <f>offs451+Ampl451*SIN(2*PI()*freq451*('4v'!U749)+deph451*PI()/180)</f>
        <v>-1.711710523040092</v>
      </c>
      <c r="AG761" s="8">
        <f>('4v'!V749-AF761)^2</f>
        <v>1.8537131852298779E-5</v>
      </c>
      <c r="AH761" s="9">
        <f>offs452+Ampl452*SIN(2*PI()*freq452*('4v'!U749-reta452)+deph452*PI()/180)</f>
        <v>0.79676511183218368</v>
      </c>
      <c r="AI761" s="10">
        <f>('4v'!W749-AH761)^2</f>
        <v>4.7901788993593083E-5</v>
      </c>
      <c r="AL761" s="76"/>
      <c r="AN761" s="76"/>
      <c r="AO761" s="80"/>
    </row>
    <row r="762" spans="1:41" x14ac:dyDescent="0.25">
      <c r="A762" s="3"/>
      <c r="B762" s="7">
        <f>offs441+Ampl441*SIN(2*PI()*freq441*('4v'!A750)+deph441*PI()/180)</f>
        <v>-0.33901230790026227</v>
      </c>
      <c r="C762" s="8">
        <f>('4v'!B750-B762)^2</f>
        <v>1.8897209723602057E-5</v>
      </c>
      <c r="D762" s="9">
        <f>offs442+Ampl442*SIN(2*PI()*freq442*('4v'!A750-reta442)+deph442*PI()/180)</f>
        <v>1.1962316522649719</v>
      </c>
      <c r="E762" s="10">
        <f>('4v'!C750-D762)^2</f>
        <v>1.2266564287367039E-4</v>
      </c>
      <c r="F762" s="3"/>
      <c r="G762" s="3"/>
      <c r="H762" s="7">
        <f>offs443+Ampl443*SIN(2*PI()*freq443*('4v'!E750)+deph443*PI()/180)</f>
        <v>-0.45628471682911853</v>
      </c>
      <c r="I762" s="8">
        <f>('4v'!F750-H762)^2</f>
        <v>1.2665283131665449E-7</v>
      </c>
      <c r="J762" s="9">
        <f>offs444+Ampl444*SIN(2*PI()*freq444*('4v'!E750-reta444)+deph444*PI()/180)</f>
        <v>0.62839006742522274</v>
      </c>
      <c r="K762" s="10">
        <f>('4v'!G750-J762)^2</f>
        <v>9.7834503611819644E-5</v>
      </c>
      <c r="L762" s="3"/>
      <c r="M762" s="3"/>
      <c r="N762" s="7">
        <f>offs445+Ampl445*SIN(2*PI()*freq445*('4v'!I750)+deph445*PI()/180)</f>
        <v>-1.2311312594586949</v>
      </c>
      <c r="O762" s="8">
        <f>('4v'!J750-N762)^2</f>
        <v>1.1538722119414831E-5</v>
      </c>
      <c r="P762" s="9">
        <f>offs446+Ampl446*SIN(2*PI()*freq446*('4v'!I750-reta446)+deph446*PI()/180)</f>
        <v>0.71007110016197683</v>
      </c>
      <c r="Q762" s="10">
        <f>('4v'!K750-P762)^2</f>
        <v>8.9494245754953328E-5</v>
      </c>
      <c r="R762" s="3"/>
      <c r="S762" s="3"/>
      <c r="T762" s="7">
        <f>offs447+Ampl447*SIN(2*PI()*freq447*('4v'!M750)+deph447*PI()/180)</f>
        <v>-2.3478722056981143</v>
      </c>
      <c r="U762" s="8">
        <f>('4v'!N750-T762)^2</f>
        <v>8.7043627185385085E-6</v>
      </c>
      <c r="V762" s="9">
        <f>offs448+Ampl448*SIN(2*PI()*freq448*('4v'!M750-reta448)+deph448*PI()/180)</f>
        <v>0.8196298853157733</v>
      </c>
      <c r="W762" s="10">
        <f>('4v'!O750-V762)^2</f>
        <v>6.8919473393582074E-5</v>
      </c>
      <c r="X762" s="3"/>
      <c r="Y762" s="3"/>
      <c r="Z762" s="7">
        <f>offs449+Ampl449*SIN(2*PI()*freq449*('4v'!Q751)+deph449*PI()/180)</f>
        <v>-2.1301795132400887</v>
      </c>
      <c r="AA762" s="8">
        <f>('4v'!R751-Z762)^2</f>
        <v>3.4280032221268949E-6</v>
      </c>
      <c r="AB762" s="9">
        <f>offs450+Ampl450*SIN(2*PI()*freq450*('4v'!Q751-reta450)+deph450*PI()/180)</f>
        <v>0.91260145323164121</v>
      </c>
      <c r="AC762" s="10">
        <f>('4v'!S751-AB762)^2</f>
        <v>1.0109391071711476E-4</v>
      </c>
      <c r="AD762" s="3"/>
      <c r="AE762" s="3"/>
      <c r="AF762" s="7">
        <f>offs451+Ampl451*SIN(2*PI()*freq451*('4v'!U750)+deph451*PI()/180)</f>
        <v>-1.8062293958643458</v>
      </c>
      <c r="AG762" s="8">
        <f>('4v'!V750-AF762)^2</f>
        <v>1.2507568812326061E-5</v>
      </c>
      <c r="AH762" s="9">
        <f>offs452+Ampl452*SIN(2*PI()*freq452*('4v'!U750-reta452)+deph452*PI()/180)</f>
        <v>0.79656136431681834</v>
      </c>
      <c r="AI762" s="10">
        <f>('4v'!W750-AH762)^2</f>
        <v>4.5122983364864492E-5</v>
      </c>
      <c r="AL762" s="76"/>
      <c r="AN762" s="76"/>
      <c r="AO762" s="80"/>
    </row>
    <row r="763" spans="1:41" x14ac:dyDescent="0.25">
      <c r="A763" s="3"/>
      <c r="B763" s="7">
        <f>offs441+Ampl441*SIN(2*PI()*freq441*('4v'!A751)+deph441*PI()/180)</f>
        <v>-0.28919395096625899</v>
      </c>
      <c r="C763" s="8">
        <f>('4v'!B751-B763)^2</f>
        <v>2.8487294707976E-5</v>
      </c>
      <c r="D763" s="9">
        <f>offs442+Ampl442*SIN(2*PI()*freq442*('4v'!A751-reta442)+deph442*PI()/180)</f>
        <v>1.1889686161100472</v>
      </c>
      <c r="E763" s="10">
        <f>('4v'!C751-D763)^2</f>
        <v>3.4566845438592131E-6</v>
      </c>
      <c r="F763" s="3"/>
      <c r="G763" s="3"/>
      <c r="H763" s="7">
        <f>offs443+Ampl443*SIN(2*PI()*freq443*('4v'!E751)+deph443*PI()/180)</f>
        <v>-0.53121699266145772</v>
      </c>
      <c r="I763" s="8">
        <f>('4v'!F751-H763)^2</f>
        <v>1.8180780628433414E-5</v>
      </c>
      <c r="J763" s="9">
        <f>offs444+Ampl444*SIN(2*PI()*freq444*('4v'!E751-reta444)+deph444*PI()/180)</f>
        <v>0.63256205883879257</v>
      </c>
      <c r="K763" s="10">
        <f>('4v'!G751-J763)^2</f>
        <v>9.8126039334085091E-5</v>
      </c>
      <c r="L763" s="3"/>
      <c r="M763" s="3"/>
      <c r="N763" s="7">
        <f>offs445+Ampl445*SIN(2*PI()*freq445*('4v'!I751)+deph445*PI()/180)</f>
        <v>-1.2541119759126382</v>
      </c>
      <c r="O763" s="8">
        <f>('4v'!J751-N763)^2</f>
        <v>2.3943561967696174E-5</v>
      </c>
      <c r="P763" s="9">
        <f>offs446+Ampl446*SIN(2*PI()*freq446*('4v'!I751-reta446)+deph446*PI()/180)</f>
        <v>0.71146495557108058</v>
      </c>
      <c r="Q763" s="10">
        <f>('4v'!K751-P763)^2</f>
        <v>1.0038846511025099E-4</v>
      </c>
      <c r="R763" s="3"/>
      <c r="S763" s="3"/>
      <c r="T763" s="7">
        <f>offs447+Ampl447*SIN(2*PI()*freq447*('4v'!M751)+deph447*PI()/180)</f>
        <v>-2.3573831260151148</v>
      </c>
      <c r="U763" s="8">
        <f>('4v'!N751-T763)^2</f>
        <v>2.1610746538223741E-5</v>
      </c>
      <c r="V763" s="9">
        <f>offs448+Ampl448*SIN(2*PI()*freq448*('4v'!M751-reta448)+deph448*PI()/180)</f>
        <v>0.82218900493166991</v>
      </c>
      <c r="W763" s="10">
        <f>('4v'!O751-V763)^2</f>
        <v>4.83670861256013E-5</v>
      </c>
      <c r="X763" s="3"/>
      <c r="Y763" s="3"/>
      <c r="Z763" s="7">
        <f>offs449+Ampl449*SIN(2*PI()*freq449*('4v'!Q752)+deph449*PI()/180)</f>
        <v>-2.0812715664908898</v>
      </c>
      <c r="AA763" s="8">
        <f>('4v'!R752-Z763)^2</f>
        <v>4.651135293094759E-10</v>
      </c>
      <c r="AB763" s="9">
        <f>offs450+Ampl450*SIN(2*PI()*freq450*('4v'!Q752-reta450)+deph450*PI()/180)</f>
        <v>0.91792502616262828</v>
      </c>
      <c r="AC763" s="10">
        <f>('4v'!S752-AB763)^2</f>
        <v>7.4597317067443567E-5</v>
      </c>
      <c r="AD763" s="3"/>
      <c r="AE763" s="3"/>
      <c r="AF763" s="7">
        <f>offs451+Ampl451*SIN(2*PI()*freq451*('4v'!U751)+deph451*PI()/180)</f>
        <v>-1.8954175287757291</v>
      </c>
      <c r="AG763" s="8">
        <f>('4v'!V751-AF763)^2</f>
        <v>5.0107534218888584E-6</v>
      </c>
      <c r="AH763" s="9">
        <f>offs452+Ampl452*SIN(2*PI()*freq452*('4v'!U751-reta452)+deph452*PI()/180)</f>
        <v>0.79671210063834752</v>
      </c>
      <c r="AI763" s="10">
        <f>('4v'!W751-AH763)^2</f>
        <v>2.4158214285084463E-5</v>
      </c>
      <c r="AL763" s="76"/>
      <c r="AN763" s="76"/>
      <c r="AO763" s="80"/>
    </row>
    <row r="764" spans="1:41" x14ac:dyDescent="0.25">
      <c r="A764" s="3"/>
      <c r="B764" s="7">
        <f>offs441+Ampl441*SIN(2*PI()*freq441*('4v'!A752)+deph441*PI()/180)</f>
        <v>-0.23948765452356427</v>
      </c>
      <c r="C764" s="8">
        <f>('4v'!B752-B764)^2</f>
        <v>1.8167588960492088E-5</v>
      </c>
      <c r="D764" s="9">
        <f>offs442+Ampl442*SIN(2*PI()*freq442*('4v'!A752-reta442)+deph442*PI()/180)</f>
        <v>1.1815101284560812</v>
      </c>
      <c r="E764" s="10">
        <f>('4v'!C752-D764)^2</f>
        <v>1.7987561594627049E-4</v>
      </c>
      <c r="F764" s="3"/>
      <c r="G764" s="3"/>
      <c r="H764" s="7">
        <f>offs443+Ampl443*SIN(2*PI()*freq443*('4v'!E752)+deph443*PI()/180)</f>
        <v>-0.60605747109215613</v>
      </c>
      <c r="I764" s="8">
        <f>('4v'!F752-H764)^2</f>
        <v>4.6767422306691219E-5</v>
      </c>
      <c r="J764" s="9">
        <f>offs444+Ampl444*SIN(2*PI()*freq444*('4v'!E752-reta444)+deph444*PI()/180)</f>
        <v>0.63708395662218043</v>
      </c>
      <c r="K764" s="10">
        <f>('4v'!G752-J764)^2</f>
        <v>1.4337776590635791E-3</v>
      </c>
      <c r="L764" s="3"/>
      <c r="M764" s="3"/>
      <c r="N764" s="7">
        <f>offs445+Ampl445*SIN(2*PI()*freq445*('4v'!I752)+deph445*PI()/180)</f>
        <v>-1.2769665200489864</v>
      </c>
      <c r="O764" s="8">
        <f>('4v'!J752-N764)^2</f>
        <v>1.8578341689888078E-5</v>
      </c>
      <c r="P764" s="9">
        <f>offs446+Ampl446*SIN(2*PI()*freq446*('4v'!I752-reta446)+deph446*PI()/180)</f>
        <v>0.71288654959962672</v>
      </c>
      <c r="Q764" s="10">
        <f>('4v'!K752-P764)^2</f>
        <v>1.1132234333222947E-4</v>
      </c>
      <c r="R764" s="3"/>
      <c r="S764" s="3"/>
      <c r="T764" s="7">
        <f>offs447+Ampl447*SIN(2*PI()*freq447*('4v'!M752)+deph447*PI()/180)</f>
        <v>-2.3664247870319204</v>
      </c>
      <c r="U764" s="8">
        <f>('4v'!N752-T764)^2</f>
        <v>1.540387475028817E-5</v>
      </c>
      <c r="V764" s="9">
        <f>offs448+Ampl448*SIN(2*PI()*freq448*('4v'!M752-reta448)+deph448*PI()/180)</f>
        <v>0.8247640278255205</v>
      </c>
      <c r="W764" s="10">
        <f>('4v'!O752-V764)^2</f>
        <v>5.7403925421542598E-5</v>
      </c>
      <c r="X764" s="3"/>
      <c r="Y764" s="3"/>
      <c r="Z764" s="7">
        <f>offs449+Ampl449*SIN(2*PI()*freq449*('4v'!Q753)+deph449*PI()/180)</f>
        <v>-2.0292170207854654</v>
      </c>
      <c r="AA764" s="8">
        <f>('4v'!R753-Z764)^2</f>
        <v>4.9143014165423124E-7</v>
      </c>
      <c r="AB764" s="9">
        <f>offs450+Ampl450*SIN(2*PI()*freq450*('4v'!Q753-reta450)+deph450*PI()/180)</f>
        <v>0.92318774460621478</v>
      </c>
      <c r="AC764" s="10">
        <f>('4v'!S753-AB764)^2</f>
        <v>5.3016680109526261E-5</v>
      </c>
      <c r="AD764" s="3"/>
      <c r="AE764" s="3"/>
      <c r="AF764" s="7">
        <f>offs451+Ampl451*SIN(2*PI()*freq451*('4v'!U752)+deph451*PI()/180)</f>
        <v>-1.9789229369598265</v>
      </c>
      <c r="AG764" s="8">
        <f>('4v'!V752-AF764)^2</f>
        <v>5.8532145543941204E-7</v>
      </c>
      <c r="AH764" s="9">
        <f>offs452+Ampl452*SIN(2*PI()*freq452*('4v'!U752-reta452)+deph452*PI()/180)</f>
        <v>0.79721672590937487</v>
      </c>
      <c r="AI764" s="10">
        <f>('4v'!W752-AH764)^2</f>
        <v>1.2018188530731314E-5</v>
      </c>
      <c r="AL764" s="76"/>
      <c r="AN764" s="76"/>
      <c r="AO764" s="80"/>
    </row>
    <row r="765" spans="1:41" x14ac:dyDescent="0.25">
      <c r="A765" s="3"/>
      <c r="B765" s="7">
        <f>offs441+Ampl441*SIN(2*PI()*freq441*('4v'!A753)+deph441*PI()/180)</f>
        <v>-0.18992481413438805</v>
      </c>
      <c r="C765" s="8">
        <f>('4v'!B753-B765)^2</f>
        <v>1.1898138046188197E-6</v>
      </c>
      <c r="D765" s="9">
        <f>offs442+Ampl442*SIN(2*PI()*freq442*('4v'!A753-reta442)+deph442*PI()/180)</f>
        <v>1.1738609002437366</v>
      </c>
      <c r="E765" s="10">
        <f>('4v'!C753-D765)^2</f>
        <v>2.3108863514962564E-4</v>
      </c>
      <c r="F765" s="3"/>
      <c r="G765" s="3"/>
      <c r="H765" s="7">
        <f>offs443+Ampl443*SIN(2*PI()*freq443*('4v'!E753)+deph443*PI()/180)</f>
        <v>-0.68069979970618444</v>
      </c>
      <c r="I765" s="8">
        <f>('4v'!F753-H765)^2</f>
        <v>5.2740997022446258E-5</v>
      </c>
      <c r="J765" s="9">
        <f>offs444+Ampl444*SIN(2*PI()*freq444*('4v'!E753-reta444)+deph444*PI()/180)</f>
        <v>0.64194933491120332</v>
      </c>
      <c r="K765" s="10">
        <f>('4v'!G753-J765)^2</f>
        <v>1.5073289812972789E-3</v>
      </c>
      <c r="L765" s="3"/>
      <c r="M765" s="3"/>
      <c r="N765" s="7">
        <f>offs445+Ampl445*SIN(2*PI()*freq445*('4v'!I753)+deph445*PI()/180)</f>
        <v>-1.2996912828702785</v>
      </c>
      <c r="O765" s="8">
        <f>('4v'!J753-N765)^2</f>
        <v>1.2942170802176714E-5</v>
      </c>
      <c r="P765" s="9">
        <f>offs446+Ampl446*SIN(2*PI()*freq446*('4v'!I753-reta446)+deph446*PI()/180)</f>
        <v>0.71433565776143859</v>
      </c>
      <c r="Q765" s="10">
        <f>('4v'!K753-P765)^2</f>
        <v>8.2843350098916078E-5</v>
      </c>
      <c r="R765" s="3"/>
      <c r="S765" s="3"/>
      <c r="T765" s="7">
        <f>offs447+Ampl447*SIN(2*PI()*freq447*('4v'!M753)+deph447*PI()/180)</f>
        <v>-2.3749949578539677</v>
      </c>
      <c r="U765" s="8">
        <f>('4v'!N753-T765)^2</f>
        <v>6.024831085038174E-7</v>
      </c>
      <c r="V765" s="9">
        <f>offs448+Ampl448*SIN(2*PI()*freq448*('4v'!M753-reta448)+deph448*PI()/180)</f>
        <v>0.82735431906693191</v>
      </c>
      <c r="W765" s="10">
        <f>('4v'!O753-V765)^2</f>
        <v>3.9194850253305809E-5</v>
      </c>
      <c r="X765" s="3"/>
      <c r="Y765" s="3"/>
      <c r="Z765" s="7">
        <f>offs449+Ampl449*SIN(2*PI()*freq449*('4v'!Q754)+deph449*PI()/180)</f>
        <v>-1.974116556415813</v>
      </c>
      <c r="AA765" s="8">
        <f>('4v'!R754-Z765)^2</f>
        <v>2.7703724449414252E-6</v>
      </c>
      <c r="AB765" s="9">
        <f>offs450+Ampl450*SIN(2*PI()*freq450*('4v'!Q754-reta450)+deph450*PI()/180)</f>
        <v>0.9283794297773893</v>
      </c>
      <c r="AC765" s="10">
        <f>('4v'!S754-AB765)^2</f>
        <v>3.5946862294255609E-5</v>
      </c>
      <c r="AD765" s="3"/>
      <c r="AE765" s="3"/>
      <c r="AF765" s="7">
        <f>offs451+Ampl451*SIN(2*PI()*freq451*('4v'!U753)+deph451*PI()/180)</f>
        <v>-2.0564160627205186</v>
      </c>
      <c r="AG765" s="8">
        <f>('4v'!V753-AF765)^2</f>
        <v>3.103188745916923E-7</v>
      </c>
      <c r="AH765" s="9">
        <f>offs452+Ampl452*SIN(2*PI()*freq452*('4v'!U753-reta452)+deph452*PI()/180)</f>
        <v>0.79807324860449702</v>
      </c>
      <c r="AI765" s="10">
        <f>('4v'!W753-AH765)^2</f>
        <v>1.8690478496285823E-5</v>
      </c>
      <c r="AL765" s="76"/>
      <c r="AN765" s="76"/>
      <c r="AO765" s="80"/>
    </row>
    <row r="766" spans="1:41" x14ac:dyDescent="0.25">
      <c r="A766" s="3"/>
      <c r="B766" s="7">
        <f>offs441+Ampl441*SIN(2*PI()*freq441*('4v'!A754)+deph441*PI()/180)</f>
        <v>-0.14053673475102024</v>
      </c>
      <c r="C766" s="8">
        <f>('4v'!B754-B766)^2</f>
        <v>2.7250259072391824E-6</v>
      </c>
      <c r="D766" s="9">
        <f>offs442+Ampl442*SIN(2*PI()*freq442*('4v'!A754-reta442)+deph442*PI()/180)</f>
        <v>1.1660257628895017</v>
      </c>
      <c r="E766" s="10">
        <f>('4v'!C754-D766)^2</f>
        <v>1.6061089360179106E-7</v>
      </c>
      <c r="F766" s="3"/>
      <c r="G766" s="3"/>
      <c r="H766" s="7">
        <f>offs443+Ampl443*SIN(2*PI()*freq443*('4v'!E754)+deph443*PI()/180)</f>
        <v>-0.75503790767023493</v>
      </c>
      <c r="I766" s="8">
        <f>('4v'!F754-H766)^2</f>
        <v>2.3174206428562501E-6</v>
      </c>
      <c r="J766" s="9">
        <f>offs444+Ampl444*SIN(2*PI()*freq444*('4v'!E754-reta444)+deph444*PI()/180)</f>
        <v>0.64715127973708408</v>
      </c>
      <c r="K766" s="10">
        <f>('4v'!G754-J766)^2</f>
        <v>2.3057477837349414E-5</v>
      </c>
      <c r="L766" s="3"/>
      <c r="M766" s="3"/>
      <c r="N766" s="7">
        <f>offs445+Ampl445*SIN(2*PI()*freq445*('4v'!I754)+deph445*PI()/180)</f>
        <v>-1.3222826758730342</v>
      </c>
      <c r="O766" s="8">
        <f>('4v'!J754-N766)^2</f>
        <v>2.2132657780665759E-5</v>
      </c>
      <c r="P766" s="9">
        <f>offs446+Ampl446*SIN(2*PI()*freq446*('4v'!I754-reta446)+deph446*PI()/180)</f>
        <v>0.71581205122553893</v>
      </c>
      <c r="Q766" s="10">
        <f>('4v'!K754-P766)^2</f>
        <v>5.8147316503054665E-5</v>
      </c>
      <c r="R766" s="3"/>
      <c r="S766" s="3"/>
      <c r="T766" s="7">
        <f>offs447+Ampl447*SIN(2*PI()*freq447*('4v'!M754)+deph447*PI()/180)</f>
        <v>-2.3830915239198447</v>
      </c>
      <c r="U766" s="8">
        <f>('4v'!N754-T766)^2</f>
        <v>7.9720983709222184E-7</v>
      </c>
      <c r="V766" s="9">
        <f>offs448+Ampl448*SIN(2*PI()*freq448*('4v'!M754-reta448)+deph448*PI()/180)</f>
        <v>0.82995923996075449</v>
      </c>
      <c r="W766" s="10">
        <f>('4v'!O754-V766)^2</f>
        <v>2.4594160173243262E-5</v>
      </c>
      <c r="X766" s="3"/>
      <c r="Y766" s="3"/>
      <c r="Z766" s="7">
        <f>offs449+Ampl449*SIN(2*PI()*freq449*('4v'!Q755)+deph449*PI()/180)</f>
        <v>-1.9160767448785565</v>
      </c>
      <c r="AA766" s="8">
        <f>('4v'!R755-Z766)^2</f>
        <v>9.3896594492926099E-6</v>
      </c>
      <c r="AB766" s="9">
        <f>offs450+Ampl450*SIN(2*PI()*freq450*('4v'!Q755-reta450)+deph450*PI()/180)</f>
        <v>0.93349004027876936</v>
      </c>
      <c r="AC766" s="10">
        <f>('4v'!S755-AB766)^2</f>
        <v>8.0540153793277597E-6</v>
      </c>
      <c r="AD766" s="3"/>
      <c r="AE766" s="3"/>
      <c r="AF766" s="7">
        <f>offs451+Ampl451*SIN(2*PI()*freq451*('4v'!U754)+deph451*PI()/180)</f>
        <v>-2.1275910760936743</v>
      </c>
      <c r="AG766" s="8">
        <f>('4v'!V754-AF766)^2</f>
        <v>2.8507473774594738E-7</v>
      </c>
      <c r="AH766" s="9">
        <f>offs452+Ampl452*SIN(2*PI()*freq452*('4v'!U754-reta452)+deph452*PI()/180)</f>
        <v>0.79927828841994419</v>
      </c>
      <c r="AI766" s="10">
        <f>('4v'!W754-AH766)^2</f>
        <v>1.2782687285786699E-5</v>
      </c>
      <c r="AL766" s="76"/>
      <c r="AN766" s="76"/>
      <c r="AO766" s="80"/>
    </row>
    <row r="767" spans="1:41" x14ac:dyDescent="0.25">
      <c r="A767" s="3"/>
      <c r="B767" s="7">
        <f>offs441+Ampl441*SIN(2*PI()*freq441*('4v'!A755)+deph441*PI()/180)</f>
        <v>-9.135461094295394E-2</v>
      </c>
      <c r="C767" s="8">
        <f>('4v'!B755-B767)^2</f>
        <v>4.0191791632516115E-6</v>
      </c>
      <c r="D767" s="9">
        <f>offs442+Ampl442*SIN(2*PI()*freq442*('4v'!A755-reta442)+deph442*PI()/180)</f>
        <v>1.1580096652340626</v>
      </c>
      <c r="E767" s="10">
        <f>('4v'!C755-D767)^2</f>
        <v>2.5034091269398104E-4</v>
      </c>
      <c r="F767" s="3"/>
      <c r="G767" s="3"/>
      <c r="H767" s="7">
        <f>offs443+Ampl443*SIN(2*PI()*freq443*('4v'!E755)+deph443*PI()/180)</f>
        <v>-0.82896615646520055</v>
      </c>
      <c r="I767" s="8">
        <f>('4v'!F755-H767)^2</f>
        <v>1.0143310703929442E-5</v>
      </c>
      <c r="J767" s="9">
        <f>offs444+Ampl444*SIN(2*PI()*freq444*('4v'!E755-reta444)+deph444*PI()/180)</f>
        <v>0.65268239885158141</v>
      </c>
      <c r="K767" s="10">
        <f>('4v'!G755-J767)^2</f>
        <v>2.3134946719151127E-3</v>
      </c>
      <c r="L767" s="3"/>
      <c r="M767" s="3"/>
      <c r="N767" s="7">
        <f>offs445+Ampl445*SIN(2*PI()*freq445*('4v'!I755)+deph445*PI()/180)</f>
        <v>-1.3447371316144092</v>
      </c>
      <c r="O767" s="8">
        <f>('4v'!J755-N767)^2</f>
        <v>1.3849499836118491E-5</v>
      </c>
      <c r="P767" s="9">
        <f>offs446+Ampl446*SIN(2*PI()*freq446*('4v'!I755-reta446)+deph446*PI()/180)</f>
        <v>0.71731549685228468</v>
      </c>
      <c r="Q767" s="10">
        <f>('4v'!K755-P767)^2</f>
        <v>3.7478800100673482E-5</v>
      </c>
      <c r="R767" s="3"/>
      <c r="S767" s="3"/>
      <c r="T767" s="7">
        <f>offs447+Ampl447*SIN(2*PI()*freq447*('4v'!M755)+deph447*PI()/180)</f>
        <v>-2.3907124875230261</v>
      </c>
      <c r="U767" s="8">
        <f>('4v'!N755-T767)^2</f>
        <v>7.5468750926273983E-7</v>
      </c>
      <c r="V767" s="9">
        <f>offs448+Ampl448*SIN(2*PI()*freq448*('4v'!M755-reta448)+deph448*PI()/180)</f>
        <v>0.83257814820456399</v>
      </c>
      <c r="W767" s="10">
        <f>('4v'!O755-V767)^2</f>
        <v>1.3482909862744259E-5</v>
      </c>
      <c r="X767" s="3"/>
      <c r="Y767" s="3"/>
      <c r="Z767" s="7">
        <f>offs449+Ampl449*SIN(2*PI()*freq449*('4v'!Q756)+deph449*PI()/180)</f>
        <v>-1.8552098427517463</v>
      </c>
      <c r="AA767" s="8">
        <f>('4v'!R756-Z767)^2</f>
        <v>1.1452520280908767E-5</v>
      </c>
      <c r="AB767" s="9">
        <f>offs450+Ampl450*SIN(2*PI()*freq450*('4v'!Q756-reta450)+deph450*PI()/180)</f>
        <v>0.93850969152197627</v>
      </c>
      <c r="AC767" s="10">
        <f>('4v'!S756-AB767)^2</f>
        <v>5.2299812223810481E-8</v>
      </c>
      <c r="AD767" s="3"/>
      <c r="AE767" s="3"/>
      <c r="AF767" s="7">
        <f>offs451+Ampl451*SIN(2*PI()*freq451*('4v'!U755)+deph451*PI()/180)</f>
        <v>-2.1921670818182797</v>
      </c>
      <c r="AG767" s="8">
        <f>('4v'!V755-AF767)^2</f>
        <v>1.6885375206844435E-7</v>
      </c>
      <c r="AH767" s="9">
        <f>offs452+Ampl452*SIN(2*PI()*freq452*('4v'!U755-reta452)+deph452*PI()/180)</f>
        <v>0.80082708961409521</v>
      </c>
      <c r="AI767" s="10">
        <f>('4v'!W755-AH767)^2</f>
        <v>1.0055809340622313E-5</v>
      </c>
      <c r="AL767" s="76"/>
      <c r="AN767" s="76"/>
      <c r="AO767" s="80"/>
    </row>
    <row r="768" spans="1:41" x14ac:dyDescent="0.25">
      <c r="A768" s="3"/>
      <c r="B768" s="7">
        <f>offs441+Ampl441*SIN(2*PI()*freq441*('4v'!A756)+deph441*PI()/180)</f>
        <v>-4.2409507193728158E-2</v>
      </c>
      <c r="C768" s="8">
        <f>('4v'!B756-B768)^2</f>
        <v>1.6604751382606029E-5</v>
      </c>
      <c r="D768" s="9">
        <f>offs442+Ampl442*SIN(2*PI()*freq442*('4v'!A756-reta442)+deph442*PI()/180)</f>
        <v>1.1498176704165117</v>
      </c>
      <c r="E768" s="10">
        <f>('4v'!C756-D768)^2</f>
        <v>3.0261282838398528E-4</v>
      </c>
      <c r="F768" s="3"/>
      <c r="G768" s="3"/>
      <c r="H768" s="7">
        <f>offs443+Ampl443*SIN(2*PI()*freq443*('4v'!E756)+deph443*PI()/180)</f>
        <v>-0.90237949000427697</v>
      </c>
      <c r="I768" s="8">
        <f>('4v'!F756-H768)^2</f>
        <v>1.8771336145160911E-5</v>
      </c>
      <c r="J768" s="9">
        <f>offs444+Ampl444*SIN(2*PI()*freq444*('4v'!E756-reta444)+deph444*PI()/180)</f>
        <v>0.658534832231777</v>
      </c>
      <c r="K768" s="10">
        <f>('4v'!G756-J768)^2</f>
        <v>3.126852670198682E-3</v>
      </c>
      <c r="L768" s="3"/>
      <c r="M768" s="3"/>
      <c r="N768" s="7">
        <f>offs445+Ampl445*SIN(2*PI()*freq445*('4v'!I756)+deph445*PI()/180)</f>
        <v>-1.3670511042755413</v>
      </c>
      <c r="O768" s="8">
        <f>('4v'!J756-N768)^2</f>
        <v>4.1582413969844241E-7</v>
      </c>
      <c r="P768" s="9">
        <f>offs446+Ampl446*SIN(2*PI()*freq446*('4v'!I756-reta446)+deph446*PI()/180)</f>
        <v>0.71884575723018285</v>
      </c>
      <c r="Q768" s="10">
        <f>('4v'!K756-P768)^2</f>
        <v>6.9622245768869987E-6</v>
      </c>
      <c r="R768" s="3"/>
      <c r="S768" s="3"/>
      <c r="T768" s="7">
        <f>offs447+Ampl447*SIN(2*PI()*freq447*('4v'!M756)+deph447*PI()/180)</f>
        <v>-2.3978559683047784</v>
      </c>
      <c r="U768" s="8">
        <f>('4v'!N756-T768)^2</f>
        <v>3.9883406997391735E-8</v>
      </c>
      <c r="V768" s="9">
        <f>offs448+Ampl448*SIN(2*PI()*freq448*('4v'!M756-reta448)+deph448*PI()/180)</f>
        <v>0.83521039804703834</v>
      </c>
      <c r="W768" s="10">
        <f>('4v'!O756-V768)^2</f>
        <v>5.749963002051139E-6</v>
      </c>
      <c r="X768" s="3"/>
      <c r="Y768" s="3"/>
      <c r="Z768" s="7">
        <f>offs449+Ampl449*SIN(2*PI()*freq449*('4v'!Q757)+deph449*PI()/180)</f>
        <v>-1.7916335745759731</v>
      </c>
      <c r="AA768" s="8">
        <f>('4v'!R757-Z768)^2</f>
        <v>1.9895394963306674E-5</v>
      </c>
      <c r="AB768" s="9">
        <f>offs450+Ampl450*SIN(2*PI()*freq450*('4v'!Q757-reta450)+deph450*PI()/180)</f>
        <v>0.94342867484571957</v>
      </c>
      <c r="AC768" s="10">
        <f>('4v'!S757-AB768)^2</f>
        <v>1.0205947369873284E-5</v>
      </c>
      <c r="AD768" s="3"/>
      <c r="AE768" s="3"/>
      <c r="AF768" s="7">
        <f>offs451+Ampl451*SIN(2*PI()*freq451*('4v'!U756)+deph451*PI()/180)</f>
        <v>-2.2498892279017113</v>
      </c>
      <c r="AG768" s="8">
        <f>('4v'!V756-AF768)^2</f>
        <v>1.645504256147847E-6</v>
      </c>
      <c r="AH768" s="9">
        <f>offs452+Ampl452*SIN(2*PI()*freq452*('4v'!U756-reta452)+deph452*PI()/180)</f>
        <v>0.80271353977621684</v>
      </c>
      <c r="AI768" s="10">
        <f>('4v'!W756-AH768)^2</f>
        <v>9.6381672221124472E-6</v>
      </c>
      <c r="AL768" s="76"/>
      <c r="AN768" s="76"/>
      <c r="AO768" s="80"/>
    </row>
    <row r="769" spans="1:41" x14ac:dyDescent="0.25">
      <c r="A769" s="3"/>
      <c r="B769" s="7">
        <f>offs441+Ampl441*SIN(2*PI()*freq441*('4v'!A757)+deph441*PI()/180)</f>
        <v>6.2676617200725371E-3</v>
      </c>
      <c r="C769" s="8">
        <f>('4v'!B757-B769)^2</f>
        <v>3.1193635592064691E-10</v>
      </c>
      <c r="D769" s="9">
        <f>offs442+Ampl442*SIN(2*PI()*freq442*('4v'!A757-reta442)+deph442*PI()/180)</f>
        <v>1.1414549526763569</v>
      </c>
      <c r="E769" s="10">
        <f>('4v'!C757-D769)^2</f>
        <v>5.0125729899454237E-5</v>
      </c>
      <c r="F769" s="3"/>
      <c r="G769" s="3"/>
      <c r="H769" s="7">
        <f>offs443+Ampl443*SIN(2*PI()*freq443*('4v'!E757)+deph443*PI()/180)</f>
        <v>-0.97517358392341735</v>
      </c>
      <c r="I769" s="8">
        <f>('4v'!F757-H769)^2</f>
        <v>8.4563704988540612E-6</v>
      </c>
      <c r="J769" s="9">
        <f>offs444+Ampl444*SIN(2*PI()*freq444*('4v'!E757-reta444)+deph444*PI()/180)</f>
        <v>0.66470026324959985</v>
      </c>
      <c r="K769" s="10">
        <f>('4v'!G757-J769)^2</f>
        <v>7.9910451631137313E-4</v>
      </c>
      <c r="L769" s="3"/>
      <c r="M769" s="3"/>
      <c r="N769" s="7">
        <f>offs445+Ampl445*SIN(2*PI()*freq445*('4v'!I757)+deph445*PI()/180)</f>
        <v>-1.3892210702214771</v>
      </c>
      <c r="O769" s="8">
        <f>('4v'!J757-N769)^2</f>
        <v>3.8774256027685703E-7</v>
      </c>
      <c r="P769" s="9">
        <f>offs446+Ampl446*SIN(2*PI()*freq446*('4v'!I757-reta446)+deph446*PI()/180)</f>
        <v>0.72040259071338064</v>
      </c>
      <c r="Q769" s="10">
        <f>('4v'!K757-P769)^2</f>
        <v>1.1702247894730565E-6</v>
      </c>
      <c r="R769" s="3"/>
      <c r="S769" s="3"/>
      <c r="T769" s="7">
        <f>offs447+Ampl447*SIN(2*PI()*freq447*('4v'!M757)+deph447*PI()/180)</f>
        <v>-2.4045202037181084</v>
      </c>
      <c r="U769" s="8">
        <f>('4v'!N757-T769)^2</f>
        <v>1.0091482637393669E-6</v>
      </c>
      <c r="V769" s="9">
        <f>offs448+Ampl448*SIN(2*PI()*freq448*('4v'!M757-reta448)+deph448*PI()/180)</f>
        <v>0.83785534044718113</v>
      </c>
      <c r="W769" s="10">
        <f>('4v'!O757-V769)^2</f>
        <v>1.2918605765323062E-6</v>
      </c>
      <c r="X769" s="3"/>
      <c r="Y769" s="3"/>
      <c r="Z769" s="7">
        <f>offs449+Ampl449*SIN(2*PI()*freq449*('4v'!Q758)+deph449*PI()/180)</f>
        <v>-1.7254709051597354</v>
      </c>
      <c r="AA769" s="8">
        <f>('4v'!R758-Z769)^2</f>
        <v>1.7783888891785013E-5</v>
      </c>
      <c r="AB769" s="9">
        <f>offs450+Ampl450*SIN(2*PI()*freq450*('4v'!Q758-reta450)+deph450*PI()/180)</f>
        <v>0.94823747629361654</v>
      </c>
      <c r="AC769" s="10">
        <f>('4v'!S758-AB769)^2</f>
        <v>4.5944906212961553E-6</v>
      </c>
      <c r="AD769" s="3"/>
      <c r="AE769" s="3"/>
      <c r="AF769" s="7">
        <f>offs451+Ampl451*SIN(2*PI()*freq451*('4v'!U757)+deph451*PI()/180)</f>
        <v>-2.3005297114041183</v>
      </c>
      <c r="AG769" s="8">
        <f>('4v'!V757-AF769)^2</f>
        <v>2.0257504271672166E-6</v>
      </c>
      <c r="AH769" s="9">
        <f>offs452+Ampl452*SIN(2*PI()*freq452*('4v'!U757-reta452)+deph452*PI()/180)</f>
        <v>0.80493019394935617</v>
      </c>
      <c r="AI769" s="10">
        <f>('4v'!W757-AH769)^2</f>
        <v>1.9999445263955657E-6</v>
      </c>
      <c r="AL769" s="76"/>
      <c r="AN769" s="76"/>
      <c r="AO769" s="80"/>
    </row>
    <row r="770" spans="1:41" x14ac:dyDescent="0.25">
      <c r="A770" s="3"/>
      <c r="B770" s="7">
        <f>offs441+Ampl441*SIN(2*PI()*freq441*('4v'!A758)+deph441*PI()/180)</f>
        <v>5.4646150255241666E-2</v>
      </c>
      <c r="C770" s="8">
        <f>('4v'!B758-B770)^2</f>
        <v>5.6884622849717829E-6</v>
      </c>
      <c r="D770" s="9">
        <f>offs442+Ampl442*SIN(2*PI()*freq442*('4v'!A758-reta442)+deph442*PI()/180)</f>
        <v>1.1329267940853645</v>
      </c>
      <c r="E770" s="10">
        <f>('4v'!C758-D770)^2</f>
        <v>6.0422265325037386E-6</v>
      </c>
      <c r="F770" s="3"/>
      <c r="G770" s="3"/>
      <c r="H770" s="7">
        <f>offs443+Ampl443*SIN(2*PI()*freq443*('4v'!E758)+deph443*PI()/180)</f>
        <v>-1.0472449938319488</v>
      </c>
      <c r="I770" s="8">
        <f>('4v'!F758-H770)^2</f>
        <v>7.364134213556686E-6</v>
      </c>
      <c r="J770" s="9">
        <f>offs444+Ampl444*SIN(2*PI()*freq444*('4v'!E758-reta444)+deph444*PI()/180)</f>
        <v>0.67116993049020779</v>
      </c>
      <c r="K770" s="10">
        <f>('4v'!G758-J770)^2</f>
        <v>3.0746254141235746E-5</v>
      </c>
      <c r="L770" s="3"/>
      <c r="M770" s="3"/>
      <c r="N770" s="7">
        <f>offs445+Ampl445*SIN(2*PI()*freq445*('4v'!I758)+deph445*PI()/180)</f>
        <v>-1.4112435285575899</v>
      </c>
      <c r="O770" s="8">
        <f>('4v'!J758-N770)^2</f>
        <v>4.1523494313865023E-6</v>
      </c>
      <c r="P770" s="9">
        <f>offs446+Ampl446*SIN(2*PI()*freq446*('4v'!I758-reta446)+deph446*PI()/180)</f>
        <v>0.72198575145982358</v>
      </c>
      <c r="Q770" s="10">
        <f>('4v'!K758-P770)^2</f>
        <v>2.5139339598397076E-7</v>
      </c>
      <c r="R770" s="3"/>
      <c r="S770" s="3"/>
      <c r="T770" s="7">
        <f>offs447+Ampl447*SIN(2*PI()*freq447*('4v'!M758)+deph447*PI()/180)</f>
        <v>-2.4107035494626472</v>
      </c>
      <c r="U770" s="8">
        <f>('4v'!N758-T770)^2</f>
        <v>3.9011333935087914E-7</v>
      </c>
      <c r="V770" s="9">
        <f>offs448+Ampl448*SIN(2*PI()*freq448*('4v'!M758-reta448)+deph448*PI()/180)</f>
        <v>0.84051232323435676</v>
      </c>
      <c r="W770" s="10">
        <f>('4v'!O758-V770)^2</f>
        <v>1.2693800080512034E-8</v>
      </c>
      <c r="X770" s="3"/>
      <c r="Y770" s="3"/>
      <c r="Z770" s="7">
        <f>offs449+Ampl449*SIN(2*PI()*freq449*('4v'!Q759)+deph449*PI()/180)</f>
        <v>-1.6568498017494193</v>
      </c>
      <c r="AA770" s="8">
        <f>('4v'!R759-Z770)^2</f>
        <v>2.0054259571503152E-5</v>
      </c>
      <c r="AB770" s="9">
        <f>offs450+Ampl450*SIN(2*PI()*freq450*('4v'!Q759-reta450)+deph450*PI()/180)</f>
        <v>0.95292679501542743</v>
      </c>
      <c r="AC770" s="10">
        <f>('4v'!S759-AB770)^2</f>
        <v>9.4827673207121342E-7</v>
      </c>
      <c r="AD770" s="3"/>
      <c r="AE770" s="3"/>
      <c r="AF770" s="7">
        <f>offs451+Ampl451*SIN(2*PI()*freq451*('4v'!U758)+deph451*PI()/180)</f>
        <v>-2.3438886774725516</v>
      </c>
      <c r="AG770" s="8">
        <f>('4v'!V758-AF770)^2</f>
        <v>8.4580665351872521E-7</v>
      </c>
      <c r="AH770" s="9">
        <f>offs452+Ampl452*SIN(2*PI()*freq452*('4v'!U758-reta452)+deph452*PI()/180)</f>
        <v>0.80746830401218483</v>
      </c>
      <c r="AI770" s="10">
        <f>('4v'!W758-AH770)^2</f>
        <v>3.9972165331384138E-6</v>
      </c>
      <c r="AL770" s="76"/>
      <c r="AN770" s="76"/>
      <c r="AO770" s="80"/>
    </row>
    <row r="771" spans="1:41" x14ac:dyDescent="0.25">
      <c r="A771" s="3"/>
      <c r="B771" s="7">
        <f>offs441+Ampl441*SIN(2*PI()*freq441*('4v'!A759)+deph441*PI()/180)</f>
        <v>0.1026954015215098</v>
      </c>
      <c r="C771" s="8">
        <f>('4v'!B759-B771)^2</f>
        <v>5.5101154883575583E-7</v>
      </c>
      <c r="D771" s="9">
        <f>offs442+Ampl442*SIN(2*PI()*freq442*('4v'!A759-reta442)+deph442*PI()/180)</f>
        <v>1.1242385812112885</v>
      </c>
      <c r="E771" s="10">
        <f>('4v'!C759-D771)^2</f>
        <v>1.7691876138929433E-4</v>
      </c>
      <c r="F771" s="3"/>
      <c r="G771" s="3"/>
      <c r="H771" s="7">
        <f>offs443+Ampl443*SIN(2*PI()*freq443*('4v'!E759)+deph443*PI()/180)</f>
        <v>-1.1184913023127359</v>
      </c>
      <c r="I771" s="8">
        <f>('4v'!F759-H771)^2</f>
        <v>1.3304273121413056E-5</v>
      </c>
      <c r="J771" s="9">
        <f>offs444+Ampl444*SIN(2*PI()*freq444*('4v'!E759-reta444)+deph444*PI()/180)</f>
        <v>0.6779346402024401</v>
      </c>
      <c r="K771" s="10">
        <f>('4v'!G759-J771)^2</f>
        <v>2.0714095207348088E-3</v>
      </c>
      <c r="L771" s="3"/>
      <c r="M771" s="3"/>
      <c r="N771" s="7">
        <f>offs445+Ampl445*SIN(2*PI()*freq445*('4v'!I759)+deph445*PI()/180)</f>
        <v>-1.433115001682417</v>
      </c>
      <c r="O771" s="8">
        <f>('4v'!J759-N771)^2</f>
        <v>2.7246068554730452E-6</v>
      </c>
      <c r="P771" s="9">
        <f>offs446+Ampl446*SIN(2*PI()*freq446*('4v'!I759-reta446)+deph446*PI()/180)</f>
        <v>0.72359498947007728</v>
      </c>
      <c r="Q771" s="10">
        <f>('4v'!K759-P771)^2</f>
        <v>2.4806083074617806E-8</v>
      </c>
      <c r="R771" s="3"/>
      <c r="S771" s="3"/>
      <c r="T771" s="7">
        <f>offs447+Ampl447*SIN(2*PI()*freq447*('4v'!M759)+deph447*PI()/180)</f>
        <v>-2.4164044798903555</v>
      </c>
      <c r="U771" s="8">
        <f>('4v'!N759-T771)^2</f>
        <v>1.369110351511619E-6</v>
      </c>
      <c r="V771" s="9">
        <f>offs448+Ampl448*SIN(2*PI()*freq448*('4v'!M759-reta448)+deph448*PI()/180)</f>
        <v>0.84318069126909956</v>
      </c>
      <c r="W771" s="10">
        <f>('4v'!O759-V771)^2</f>
        <v>1.8239818745368384E-6</v>
      </c>
      <c r="X771" s="3"/>
      <c r="Y771" s="3"/>
      <c r="Z771" s="7">
        <f>offs449+Ampl449*SIN(2*PI()*freq449*('4v'!Q760)+deph449*PI()/180)</f>
        <v>-1.5859029865239407</v>
      </c>
      <c r="AA771" s="8">
        <f>('4v'!R760-Z771)^2</f>
        <v>2.6142906806364032E-5</v>
      </c>
      <c r="AB771" s="9">
        <f>offs450+Ampl450*SIN(2*PI()*freq450*('4v'!Q760-reta450)+deph450*PI()/180)</f>
        <v>0.95748756125611378</v>
      </c>
      <c r="AC771" s="10">
        <f>('4v'!S760-AB771)^2</f>
        <v>2.6522117649148592E-6</v>
      </c>
      <c r="AD771" s="3"/>
      <c r="AE771" s="3"/>
      <c r="AF771" s="7">
        <f>offs451+Ampl451*SIN(2*PI()*freq451*('4v'!U759)+deph451*PI()/180)</f>
        <v>-2.3797950080767674</v>
      </c>
      <c r="AG771" s="8">
        <f>('4v'!V759-AF771)^2</f>
        <v>2.7889269764688091E-6</v>
      </c>
      <c r="AH771" s="9">
        <f>offs452+Ampl452*SIN(2*PI()*freq452*('4v'!U759-reta452)+deph452*PI()/180)</f>
        <v>0.81031785320383698</v>
      </c>
      <c r="AI771" s="10">
        <f>('4v'!W759-AH771)^2</f>
        <v>8.8897216398574085E-7</v>
      </c>
      <c r="AL771" s="76"/>
      <c r="AN771" s="76"/>
      <c r="AO771" s="80"/>
    </row>
    <row r="772" spans="1:41" x14ac:dyDescent="0.25">
      <c r="A772" s="3"/>
      <c r="B772" s="7">
        <f>offs441+Ampl441*SIN(2*PI()*freq441*('4v'!A760)+deph441*PI()/180)</f>
        <v>0.15038506658191164</v>
      </c>
      <c r="C772" s="8">
        <f>('4v'!B760-B772)^2</f>
        <v>2.4241449371896491E-6</v>
      </c>
      <c r="D772" s="9">
        <f>offs442+Ampl442*SIN(2*PI()*freq442*('4v'!A760-reta442)+deph442*PI()/180)</f>
        <v>1.1153958017155978</v>
      </c>
      <c r="E772" s="10">
        <f>('4v'!C760-D772)^2</f>
        <v>6.7302377230447896E-4</v>
      </c>
      <c r="F772" s="3"/>
      <c r="G772" s="3"/>
      <c r="H772" s="7">
        <f>offs443+Ampl443*SIN(2*PI()*freq443*('4v'!E760)+deph443*PI()/180)</f>
        <v>-1.1888112644629059</v>
      </c>
      <c r="I772" s="8">
        <f>('4v'!F760-H772)^2</f>
        <v>1.3358765225104338E-5</v>
      </c>
      <c r="J772" s="9">
        <f>offs444+Ampl444*SIN(2*PI()*freq444*('4v'!E760-reta444)+deph444*PI()/180)</f>
        <v>0.68498477936363789</v>
      </c>
      <c r="K772" s="10">
        <f>('4v'!G760-J772)^2</f>
        <v>2.3674724466958693E-3</v>
      </c>
      <c r="L772" s="3"/>
      <c r="M772" s="3"/>
      <c r="N772" s="7">
        <f>offs445+Ampl445*SIN(2*PI()*freq445*('4v'!I760)+deph445*PI()/180)</f>
        <v>-1.454832035836809</v>
      </c>
      <c r="O772" s="8">
        <f>('4v'!J760-N772)^2</f>
        <v>1.1364343279083519E-5</v>
      </c>
      <c r="P772" s="9">
        <f>offs446+Ampl446*SIN(2*PI()*freq446*('4v'!I760-reta446)+deph446*PI()/180)</f>
        <v>0.72523005062680501</v>
      </c>
      <c r="Q772" s="10">
        <f>('4v'!K760-P772)^2</f>
        <v>2.5779312320782523E-8</v>
      </c>
      <c r="R772" s="3"/>
      <c r="S772" s="3"/>
      <c r="T772" s="7">
        <f>offs447+Ampl447*SIN(2*PI()*freq447*('4v'!M760)+deph447*PI()/180)</f>
        <v>-2.4216215883819547</v>
      </c>
      <c r="U772" s="8">
        <f>('4v'!N760-T772)^2</f>
        <v>6.1551048739229592E-6</v>
      </c>
      <c r="V772" s="9">
        <f>offs448+Ampl448*SIN(2*PI()*freq448*('4v'!M760-reta448)+deph448*PI()/180)</f>
        <v>0.84585978660465166</v>
      </c>
      <c r="W772" s="10">
        <f>('4v'!O760-V772)^2</f>
        <v>6.6445547943904221E-6</v>
      </c>
      <c r="X772" s="3"/>
      <c r="Y772" s="3"/>
      <c r="Z772" s="7">
        <f>offs449+Ampl449*SIN(2*PI()*freq449*('4v'!Q761)+deph449*PI()/180)</f>
        <v>-1.5127676798927066</v>
      </c>
      <c r="AA772" s="8">
        <f>('4v'!R761-Z772)^2</f>
        <v>1.6235420527038891E-5</v>
      </c>
      <c r="AB772" s="9">
        <f>offs450+Ampl450*SIN(2*PI()*freq450*('4v'!Q761-reta450)+deph450*PI()/180)</f>
        <v>0.96191095389793047</v>
      </c>
      <c r="AC772" s="10">
        <f>('4v'!S761-AB772)^2</f>
        <v>3.6846298930703094E-8</v>
      </c>
      <c r="AD772" s="3"/>
      <c r="AE772" s="3"/>
      <c r="AF772" s="7">
        <f>offs451+Ampl451*SIN(2*PI()*freq451*('4v'!U760)+deph451*PI()/180)</f>
        <v>-2.4081069973339129</v>
      </c>
      <c r="AG772" s="8">
        <f>('4v'!V760-AF772)^2</f>
        <v>4.6922134746780548E-7</v>
      </c>
      <c r="AH772" s="9">
        <f>offs452+Ampl452*SIN(2*PI()*freq452*('4v'!U760-reta452)+deph452*PI()/180)</f>
        <v>0.81346759565548843</v>
      </c>
      <c r="AI772" s="10">
        <f>('4v'!W760-AH772)^2</f>
        <v>4.5778695689847499E-6</v>
      </c>
      <c r="AL772" s="76"/>
      <c r="AN772" s="76"/>
      <c r="AO772" s="80"/>
    </row>
    <row r="773" spans="1:41" x14ac:dyDescent="0.25">
      <c r="A773" s="3"/>
      <c r="B773" s="7">
        <f>offs441+Ampl441*SIN(2*PI()*freq441*('4v'!A761)+deph441*PI()/180)</f>
        <v>0.19768502362184859</v>
      </c>
      <c r="C773" s="8">
        <f>('4v'!B761-B773)^2</f>
        <v>3.9280212428414604E-6</v>
      </c>
      <c r="D773" s="9">
        <f>offs442+Ampl442*SIN(2*PI()*freq442*('4v'!A761-reta442)+deph442*PI()/180)</f>
        <v>1.1064040408873528</v>
      </c>
      <c r="E773" s="10">
        <f>('4v'!C761-D773)^2</f>
        <v>9.3775838401212561E-4</v>
      </c>
      <c r="F773" s="3"/>
      <c r="G773" s="3"/>
      <c r="H773" s="7">
        <f>offs443+Ampl443*SIN(2*PI()*freq443*('4v'!E761)+deph443*PI()/180)</f>
        <v>-1.2581049517684217</v>
      </c>
      <c r="I773" s="8">
        <f>('4v'!F761-H773)^2</f>
        <v>6.9492961461528072E-6</v>
      </c>
      <c r="J773" s="9">
        <f>offs444+Ampl444*SIN(2*PI()*freq444*('4v'!E761-reta444)+deph444*PI()/180)</f>
        <v>0.69231032934027836</v>
      </c>
      <c r="K773" s="10">
        <f>('4v'!G761-J773)^2</f>
        <v>7.1755649733732765E-5</v>
      </c>
      <c r="L773" s="3"/>
      <c r="M773" s="3"/>
      <c r="N773" s="7">
        <f>offs445+Ampl445*SIN(2*PI()*freq445*('4v'!I761)+deph445*PI()/180)</f>
        <v>-1.4763912016493208</v>
      </c>
      <c r="O773" s="8">
        <f>('4v'!J761-N773)^2</f>
        <v>1.8041549454001686E-6</v>
      </c>
      <c r="P773" s="9">
        <f>offs446+Ampl446*SIN(2*PI()*freq446*('4v'!I761-reta446)+deph446*PI()/180)</f>
        <v>0.72689067673489571</v>
      </c>
      <c r="Q773" s="10">
        <f>('4v'!K761-P773)^2</f>
        <v>2.052663221869721E-7</v>
      </c>
      <c r="R773" s="3"/>
      <c r="S773" s="3"/>
      <c r="T773" s="7">
        <f>offs447+Ampl447*SIN(2*PI()*freq447*('4v'!M761)+deph447*PI()/180)</f>
        <v>-2.426353587693991</v>
      </c>
      <c r="U773" s="8">
        <f>('4v'!N761-T773)^2</f>
        <v>1.0934249639444301E-5</v>
      </c>
      <c r="V773" s="9">
        <f>offs448+Ampl448*SIN(2*PI()*freq448*('4v'!M761-reta448)+deph448*PI()/180)</f>
        <v>0.84854894864919639</v>
      </c>
      <c r="W773" s="10">
        <f>('4v'!O761-V773)^2</f>
        <v>1.4400441396134024E-5</v>
      </c>
      <c r="X773" s="3"/>
      <c r="Y773" s="3"/>
      <c r="Z773" s="7">
        <f>offs449+Ampl449*SIN(2*PI()*freq449*('4v'!Q762)+deph449*PI()/180)</f>
        <v>-1.4375853350934067</v>
      </c>
      <c r="AA773" s="8">
        <f>('4v'!R762-Z773)^2</f>
        <v>1.1808406192213382E-6</v>
      </c>
      <c r="AB773" s="9">
        <f>offs450+Ampl450*SIN(2*PI()*freq450*('4v'!Q762-reta450)+deph450*PI()/180)</f>
        <v>0.96618841752161977</v>
      </c>
      <c r="AC773" s="10">
        <f>('4v'!S762-AB773)^2</f>
        <v>1.9309394642214818E-6</v>
      </c>
      <c r="AD773" s="3"/>
      <c r="AE773" s="3"/>
      <c r="AF773" s="7">
        <f>offs451+Ampl451*SIN(2*PI()*freq451*('4v'!U761)+deph451*PI()/180)</f>
        <v>-2.4287129107569072</v>
      </c>
      <c r="AG773" s="8">
        <f>('4v'!V761-AF773)^2</f>
        <v>3.0972858722772097E-6</v>
      </c>
      <c r="AH773" s="9">
        <f>offs452+Ampl452*SIN(2*PI()*freq452*('4v'!U761-reta452)+deph452*PI()/180)</f>
        <v>0.81690510077266287</v>
      </c>
      <c r="AI773" s="10">
        <f>('4v'!W761-AH773)^2</f>
        <v>2.7925777923944044E-6</v>
      </c>
      <c r="AL773" s="76"/>
      <c r="AN773" s="76"/>
      <c r="AO773" s="80"/>
    </row>
    <row r="774" spans="1:41" x14ac:dyDescent="0.25">
      <c r="A774" s="3"/>
      <c r="B774" s="7">
        <f>offs441+Ampl441*SIN(2*PI()*freq441*('4v'!A762)+deph441*PI()/180)</f>
        <v>0.24456539697465352</v>
      </c>
      <c r="C774" s="8">
        <f>('4v'!B762-B774)^2</f>
        <v>3.9493492654670496E-6</v>
      </c>
      <c r="D774" s="9">
        <f>offs442+Ampl442*SIN(2*PI()*freq442*('4v'!A762-reta442)+deph442*PI()/180)</f>
        <v>1.0972689781154166</v>
      </c>
      <c r="E774" s="10">
        <f>('4v'!C762-D774)^2</f>
        <v>3.8159974214731278E-4</v>
      </c>
      <c r="F774" s="3"/>
      <c r="G774" s="3"/>
      <c r="H774" s="7">
        <f>offs443+Ampl443*SIN(2*PI()*freq443*('4v'!E762)+deph443*PI()/180)</f>
        <v>-1.3262738941079535</v>
      </c>
      <c r="I774" s="8">
        <f>('4v'!F762-H774)^2</f>
        <v>1.9350269372988697E-5</v>
      </c>
      <c r="J774" s="9">
        <f>offs444+Ampl444*SIN(2*PI()*freq444*('4v'!E762-reta444)+deph444*PI()/180)</f>
        <v>0.69990088012499907</v>
      </c>
      <c r="K774" s="10">
        <f>('4v'!G762-J774)^2</f>
        <v>6.5542819403509173E-3</v>
      </c>
      <c r="L774" s="3"/>
      <c r="M774" s="3"/>
      <c r="N774" s="7">
        <f>offs445+Ampl445*SIN(2*PI()*freq445*('4v'!I762)+deph445*PI()/180)</f>
        <v>-1.4977890946777503</v>
      </c>
      <c r="O774" s="8">
        <f>('4v'!J762-N774)^2</f>
        <v>1.1443304192233841E-5</v>
      </c>
      <c r="P774" s="9">
        <f>offs446+Ampl446*SIN(2*PI()*freq446*('4v'!I762-reta446)+deph446*PI()/180)</f>
        <v>0.72857660556223658</v>
      </c>
      <c r="Q774" s="10">
        <f>('4v'!K762-P774)^2</f>
        <v>7.146984352075731E-6</v>
      </c>
      <c r="R774" s="3"/>
      <c r="S774" s="3"/>
      <c r="T774" s="7">
        <f>offs447+Ampl447*SIN(2*PI()*freq447*('4v'!M762)+deph447*PI()/180)</f>
        <v>-2.4305993102764401</v>
      </c>
      <c r="U774" s="8">
        <f>('4v'!N762-T774)^2</f>
        <v>2.8664192385530345E-6</v>
      </c>
      <c r="V774" s="9">
        <f>offs448+Ampl448*SIN(2*PI()*freq448*('4v'!M762-reta448)+deph448*PI()/180)</f>
        <v>0.85124751432874013</v>
      </c>
      <c r="W774" s="10">
        <f>('4v'!O762-V774)^2</f>
        <v>9.2985090228315974E-6</v>
      </c>
      <c r="X774" s="3"/>
      <c r="Y774" s="3"/>
      <c r="Z774" s="7">
        <f>offs449+Ampl449*SIN(2*PI()*freq449*('4v'!Q763)+deph449*PI()/180)</f>
        <v>-1.3605013646029929</v>
      </c>
      <c r="AA774" s="8">
        <f>('4v'!R763-Z774)^2</f>
        <v>3.6380397287498408E-6</v>
      </c>
      <c r="AB774" s="9">
        <f>offs450+Ampl450*SIN(2*PI()*freq450*('4v'!Q763-reta450)+deph450*PI()/180)</f>
        <v>0.9703116789537094</v>
      </c>
      <c r="AC774" s="10">
        <f>('4v'!S763-AB774)^2</f>
        <v>9.7676316423869506E-6</v>
      </c>
      <c r="AD774" s="3"/>
      <c r="AE774" s="3"/>
      <c r="AF774" s="7">
        <f>offs451+Ampl451*SIN(2*PI()*freq451*('4v'!U762)+deph451*PI()/180)</f>
        <v>-2.4415314262194165</v>
      </c>
      <c r="AG774" s="8">
        <f>('4v'!V762-AF774)^2</f>
        <v>8.2160849124609281E-7</v>
      </c>
      <c r="AH774" s="9">
        <f>offs452+Ampl452*SIN(2*PI()*freq452*('4v'!U762-reta452)+deph452*PI()/180)</f>
        <v>0.82061680229310952</v>
      </c>
      <c r="AI774" s="10">
        <f>('4v'!W762-AH774)^2</f>
        <v>1.176354376981931E-5</v>
      </c>
      <c r="AL774" s="76"/>
      <c r="AN774" s="76"/>
      <c r="AO774" s="80"/>
    </row>
    <row r="775" spans="1:41" x14ac:dyDescent="0.25">
      <c r="A775" s="3"/>
      <c r="B775" s="7">
        <f>offs441+Ampl441*SIN(2*PI()*freq441*('4v'!A763)+deph441*PI()/180)</f>
        <v>0.29099657599170936</v>
      </c>
      <c r="C775" s="8">
        <f>('4v'!B763-B775)^2</f>
        <v>2.3823181369831374E-6</v>
      </c>
      <c r="D775" s="9">
        <f>offs442+Ampl442*SIN(2*PI()*freq442*('4v'!A763-reta442)+deph442*PI()/180)</f>
        <v>1.0879963833012321</v>
      </c>
      <c r="E775" s="10">
        <f>('4v'!C763-D775)^2</f>
        <v>4.0395981372219385E-5</v>
      </c>
      <c r="F775" s="3"/>
      <c r="G775" s="3"/>
      <c r="H775" s="7">
        <f>offs443+Ampl443*SIN(2*PI()*freq443*('4v'!E763)+deph443*PI()/180)</f>
        <v>-1.3932212196843157</v>
      </c>
      <c r="I775" s="8">
        <f>('4v'!F763-H775)^2</f>
        <v>1.068576385741873E-6</v>
      </c>
      <c r="J775" s="9">
        <f>offs444+Ampl444*SIN(2*PI()*freq444*('4v'!E763-reta444)+deph444*PI()/180)</f>
        <v>0.70774564512978944</v>
      </c>
      <c r="K775" s="10">
        <f>('4v'!G763-J775)^2</f>
        <v>1.130327362949342E-2</v>
      </c>
      <c r="L775" s="3"/>
      <c r="M775" s="3"/>
      <c r="N775" s="7">
        <f>offs445+Ampl445*SIN(2*PI()*freq445*('4v'!I763)+deph445*PI()/180)</f>
        <v>-1.519022335946735</v>
      </c>
      <c r="O775" s="8">
        <f>('4v'!J763-N775)^2</f>
        <v>1.3205404024898029E-5</v>
      </c>
      <c r="P775" s="9">
        <f>offs446+Ampl446*SIN(2*PI()*freq446*('4v'!I763-reta446)+deph446*PI()/180)</f>
        <v>0.73028757088112173</v>
      </c>
      <c r="Q775" s="10">
        <f>('4v'!K763-P775)^2</f>
        <v>2.3703938989119088E-5</v>
      </c>
      <c r="R775" s="3"/>
      <c r="S775" s="3"/>
      <c r="T775" s="7">
        <f>offs447+Ampl447*SIN(2*PI()*freq447*('4v'!M763)+deph447*PI()/180)</f>
        <v>-2.4343577085607837</v>
      </c>
      <c r="U775" s="8">
        <f>('4v'!N763-T775)^2</f>
        <v>2.3876385922474014E-6</v>
      </c>
      <c r="V775" s="9">
        <f>offs448+Ampl448*SIN(2*PI()*freq448*('4v'!M763-reta448)+deph448*PI()/180)</f>
        <v>0.8539548182506107</v>
      </c>
      <c r="W775" s="10">
        <f>('4v'!O763-V775)^2</f>
        <v>1.8047982787929568E-5</v>
      </c>
      <c r="X775" s="3"/>
      <c r="Y775" s="3"/>
      <c r="Z775" s="7">
        <f>offs449+Ampl449*SIN(2*PI()*freq449*('4v'!Q764)+deph449*PI()/180)</f>
        <v>-1.2816648588909287</v>
      </c>
      <c r="AA775" s="8">
        <f>('4v'!R764-Z775)^2</f>
        <v>2.6028964142949708E-5</v>
      </c>
      <c r="AB775" s="9">
        <f>offs450+Ampl450*SIN(2*PI()*freq450*('4v'!Q764-reta450)+deph450*PI()/180)</f>
        <v>0.97427276326791157</v>
      </c>
      <c r="AC775" s="10">
        <f>('4v'!S764-AB775)^2</f>
        <v>9.4324950645291735E-6</v>
      </c>
      <c r="AD775" s="3"/>
      <c r="AE775" s="3"/>
      <c r="AF775" s="7">
        <f>offs451+Ampl451*SIN(2*PI()*freq451*('4v'!U763)+deph451*PI()/180)</f>
        <v>-2.446511954897133</v>
      </c>
      <c r="AG775" s="8">
        <f>('4v'!V763-AF775)^2</f>
        <v>7.8147627372456497E-10</v>
      </c>
      <c r="AH775" s="9">
        <f>offs452+Ampl452*SIN(2*PI()*freq452*('4v'!U763-reta452)+deph452*PI()/180)</f>
        <v>0.82458805182664241</v>
      </c>
      <c r="AI775" s="10">
        <f>('4v'!W763-AH775)^2</f>
        <v>1.2208398167263226E-5</v>
      </c>
      <c r="AL775" s="76"/>
      <c r="AN775" s="76"/>
      <c r="AO775" s="80"/>
    </row>
    <row r="776" spans="1:41" x14ac:dyDescent="0.25">
      <c r="A776" s="3"/>
      <c r="B776" s="7">
        <f>offs441+Ampl441*SIN(2*PI()*freq441*('4v'!A764)+deph441*PI()/180)</f>
        <v>0.33694923374517582</v>
      </c>
      <c r="C776" s="8">
        <f>('4v'!B764-B776)^2</f>
        <v>3.8580712939612295E-7</v>
      </c>
      <c r="D776" s="9">
        <f>offs442+Ampl442*SIN(2*PI()*freq442*('4v'!A764-reta442)+deph442*PI()/180)</f>
        <v>1.0785921132144254</v>
      </c>
      <c r="E776" s="10">
        <f>('4v'!C764-D776)^2</f>
        <v>4.157118598580104E-4</v>
      </c>
      <c r="F776" s="3"/>
      <c r="G776" s="3"/>
      <c r="H776" s="7">
        <f>offs443+Ampl443*SIN(2*PI()*freq443*('4v'!E764)+deph443*PI()/180)</f>
        <v>-1.4588517926845788</v>
      </c>
      <c r="I776" s="8">
        <f>('4v'!F764-H776)^2</f>
        <v>2.8733888107945293E-6</v>
      </c>
      <c r="J776" s="9">
        <f>offs444+Ampl444*SIN(2*PI()*freq444*('4v'!E764-reta444)+deph444*PI()/180)</f>
        <v>0.7158334765143205</v>
      </c>
      <c r="K776" s="10">
        <f>('4v'!G764-J776)^2</f>
        <v>3.0536922996872435E-3</v>
      </c>
      <c r="L776" s="3"/>
      <c r="M776" s="3"/>
      <c r="N776" s="7">
        <f>offs445+Ampl445*SIN(2*PI()*freq445*('4v'!I764)+deph445*PI()/180)</f>
        <v>-1.540087572481335</v>
      </c>
      <c r="O776" s="8">
        <f>('4v'!J764-N776)^2</f>
        <v>1.6427356310856983E-5</v>
      </c>
      <c r="P776" s="9">
        <f>offs446+Ampl446*SIN(2*PI()*freq446*('4v'!I764-reta446)+deph446*PI()/180)</f>
        <v>0.73202330251029324</v>
      </c>
      <c r="Q776" s="10">
        <f>('4v'!K764-P776)^2</f>
        <v>2.5867980788602716E-5</v>
      </c>
      <c r="R776" s="3"/>
      <c r="S776" s="3"/>
      <c r="T776" s="7">
        <f>offs447+Ampl447*SIN(2*PI()*freq447*('4v'!M764)+deph447*PI()/180)</f>
        <v>-2.4376278552184849</v>
      </c>
      <c r="U776" s="8">
        <f>('4v'!N764-T776)^2</f>
        <v>8.1922759569256003E-6</v>
      </c>
      <c r="V776" s="9">
        <f>offs448+Ampl448*SIN(2*PI()*freq448*('4v'!M764-reta448)+deph448*PI()/180)</f>
        <v>0.85667019286752255</v>
      </c>
      <c r="W776" s="10">
        <f>('4v'!O764-V776)^2</f>
        <v>2.9584539095023467E-5</v>
      </c>
      <c r="X776" s="3"/>
      <c r="Y776" s="3"/>
      <c r="Z776" s="7">
        <f>offs449+Ampl449*SIN(2*PI()*freq449*('4v'!Q765)+deph449*PI()/180)</f>
        <v>-1.2012282980587528</v>
      </c>
      <c r="AA776" s="8">
        <f>('4v'!R765-Z776)^2</f>
        <v>7.78576325667998E-6</v>
      </c>
      <c r="AB776" s="9">
        <f>offs450+Ampl450*SIN(2*PI()*freq450*('4v'!Q765-reta450)+deph450*PI()/180)</f>
        <v>0.97806400920967185</v>
      </c>
      <c r="AC776" s="10">
        <f>('4v'!S765-AB776)^2</f>
        <v>1.0150537316055523E-5</v>
      </c>
      <c r="AD776" s="3"/>
      <c r="AE776" s="3"/>
      <c r="AF776" s="7">
        <f>offs451+Ampl451*SIN(2*PI()*freq451*('4v'!U764)+deph451*PI()/180)</f>
        <v>-2.4436348409187518</v>
      </c>
      <c r="AG776" s="8">
        <f>('4v'!V764-AF776)^2</f>
        <v>1.1169127275479144E-6</v>
      </c>
      <c r="AH776" s="9">
        <f>offs452+Ampl452*SIN(2*PI()*freq452*('4v'!U764-reta452)+deph452*PI()/180)</f>
        <v>0.82880317666564418</v>
      </c>
      <c r="AI776" s="10">
        <f>('4v'!W764-AH776)^2</f>
        <v>3.4231536940940385E-6</v>
      </c>
      <c r="AL776" s="76"/>
      <c r="AN776" s="76"/>
      <c r="AO776" s="80"/>
    </row>
    <row r="777" spans="1:41" x14ac:dyDescent="0.25">
      <c r="A777" s="3"/>
      <c r="B777" s="7">
        <f>offs441+Ampl441*SIN(2*PI()*freq441*('4v'!A765)+deph441*PI()/180)</f>
        <v>0.38239434555148744</v>
      </c>
      <c r="C777" s="8">
        <f>('4v'!B765-B777)^2</f>
        <v>9.5941689444293521E-6</v>
      </c>
      <c r="D777" s="9">
        <f>offs442+Ampl442*SIN(2*PI()*freq442*('4v'!A765-reta442)+deph442*PI()/180)</f>
        <v>1.0690621077935512</v>
      </c>
      <c r="E777" s="10">
        <f>('4v'!C765-D777)^2</f>
        <v>1.6124969307241828E-3</v>
      </c>
      <c r="F777" s="3"/>
      <c r="G777" s="3"/>
      <c r="H777" s="7">
        <f>offs443+Ampl443*SIN(2*PI()*freq443*('4v'!E765)+deph443*PI()/180)</f>
        <v>-1.5230723484732882</v>
      </c>
      <c r="I777" s="8">
        <f>('4v'!F765-H777)^2</f>
        <v>1.5060232412076404E-5</v>
      </c>
      <c r="J777" s="9">
        <f>offs444+Ampl444*SIN(2*PI()*freq444*('4v'!E765-reta444)+deph444*PI()/180)</f>
        <v>0.72415288102763897</v>
      </c>
      <c r="K777" s="10">
        <f>('4v'!G765-J777)^2</f>
        <v>8.5445025183819069E-4</v>
      </c>
      <c r="L777" s="3"/>
      <c r="M777" s="3"/>
      <c r="N777" s="7">
        <f>offs445+Ampl445*SIN(2*PI()*freq445*('4v'!I765)+deph445*PI()/180)</f>
        <v>-1.5609814778365052</v>
      </c>
      <c r="O777" s="8">
        <f>('4v'!J765-N777)^2</f>
        <v>2.1562390953410502E-5</v>
      </c>
      <c r="P777" s="9">
        <f>offs446+Ampl446*SIN(2*PI()*freq446*('4v'!I765-reta446)+deph446*PI()/180)</f>
        <v>0.73378352635760535</v>
      </c>
      <c r="Q777" s="10">
        <f>('4v'!K765-P777)^2</f>
        <v>5.2303033810592893E-5</v>
      </c>
      <c r="R777" s="3"/>
      <c r="S777" s="3"/>
      <c r="T777" s="7">
        <f>offs447+Ampl447*SIN(2*PI()*freq447*('4v'!M765)+deph447*PI()/180)</f>
        <v>-2.4404089433897869</v>
      </c>
      <c r="U777" s="8">
        <f>('4v'!N765-T777)^2</f>
        <v>3.0173544789694351E-6</v>
      </c>
      <c r="V777" s="9">
        <f>offs448+Ampl448*SIN(2*PI()*freq448*('4v'!M765-reta448)+deph448*PI()/180)</f>
        <v>0.85939296864217762</v>
      </c>
      <c r="W777" s="10">
        <f>('4v'!O765-V777)^2</f>
        <v>2.1804429711159481E-5</v>
      </c>
      <c r="X777" s="3"/>
      <c r="Y777" s="3"/>
      <c r="Z777" s="7">
        <f>offs449+Ampl449*SIN(2*PI()*freq449*('4v'!Q766)+deph449*PI()/180)</f>
        <v>-1.1193472569236602</v>
      </c>
      <c r="AA777" s="8">
        <f>('4v'!R766-Z777)^2</f>
        <v>2.3953750834796791E-5</v>
      </c>
      <c r="AB777" s="9">
        <f>offs450+Ampl450*SIN(2*PI()*freq450*('4v'!Q766-reta450)+deph450*PI()/180)</f>
        <v>0.98167808401403567</v>
      </c>
      <c r="AC777" s="10">
        <f>('4v'!S766-AB777)^2</f>
        <v>1.2095899605426473E-5</v>
      </c>
      <c r="AD777" s="3"/>
      <c r="AE777" s="3"/>
      <c r="AF777" s="7">
        <f>offs451+Ampl451*SIN(2*PI()*freq451*('4v'!U765)+deph451*PI()/180)</f>
        <v>-2.4329114389387181</v>
      </c>
      <c r="AG777" s="8">
        <f>('4v'!V765-AF777)^2</f>
        <v>4.2125055971667077E-6</v>
      </c>
      <c r="AH777" s="9">
        <f>offs452+Ampl452*SIN(2*PI()*freq452*('4v'!U765-reta452)+deph452*PI()/180)</f>
        <v>0.83324554163808218</v>
      </c>
      <c r="AI777" s="10">
        <f>('4v'!W765-AH777)^2</f>
        <v>5.6955809902998912E-6</v>
      </c>
      <c r="AL777" s="76"/>
      <c r="AN777" s="76"/>
      <c r="AO777" s="80"/>
    </row>
    <row r="778" spans="1:41" x14ac:dyDescent="0.25">
      <c r="A778" s="3"/>
      <c r="B778" s="7">
        <f>offs441+Ampl441*SIN(2*PI()*freq441*('4v'!A766)+deph441*PI()/180)</f>
        <v>0.4273032073039893</v>
      </c>
      <c r="C778" s="8">
        <f>('4v'!B766-B778)^2</f>
        <v>1.2798562160595475E-6</v>
      </c>
      <c r="D778" s="9">
        <f>offs442+Ampl442*SIN(2*PI()*freq442*('4v'!A766-reta442)+deph442*PI()/180)</f>
        <v>1.0594123863942915</v>
      </c>
      <c r="E778" s="10">
        <f>('4v'!C766-D778)^2</f>
        <v>1.6218167793874347E-3</v>
      </c>
      <c r="F778" s="3"/>
      <c r="G778" s="3"/>
      <c r="H778" s="7">
        <f>offs443+Ampl443*SIN(2*PI()*freq443*('4v'!E766)+deph443*PI()/180)</f>
        <v>-1.5857916261265894</v>
      </c>
      <c r="I778" s="8">
        <f>('4v'!F766-H778)^2</f>
        <v>1.3406390925668772E-5</v>
      </c>
      <c r="J778" s="9">
        <f>offs444+Ampl444*SIN(2*PI()*freq444*('4v'!E766-reta444)+deph444*PI()/180)</f>
        <v>0.73269203634070279</v>
      </c>
      <c r="K778" s="10">
        <f>('4v'!G766-J778)^2</f>
        <v>2.6462831028781844E-3</v>
      </c>
      <c r="L778" s="3"/>
      <c r="M778" s="3"/>
      <c r="N778" s="7">
        <f>offs445+Ampl445*SIN(2*PI()*freq445*('4v'!I766)+deph445*PI()/180)</f>
        <v>-1.5817007526223814</v>
      </c>
      <c r="O778" s="8">
        <f>('4v'!J766-N778)^2</f>
        <v>2.9253358282572372E-5</v>
      </c>
      <c r="P778" s="9">
        <f>offs446+Ampl446*SIN(2*PI()*freq446*('4v'!I766-reta446)+deph446*PI()/180)</f>
        <v>0.73556796446330797</v>
      </c>
      <c r="Q778" s="10">
        <f>('4v'!K766-P778)^2</f>
        <v>8.7495361711348023E-5</v>
      </c>
      <c r="R778" s="3"/>
      <c r="S778" s="3"/>
      <c r="T778" s="7">
        <f>offs447+Ampl447*SIN(2*PI()*freq447*('4v'!M766)+deph447*PI()/180)</f>
        <v>-2.4427002868827987</v>
      </c>
      <c r="U778" s="8">
        <f>('4v'!N766-T778)^2</f>
        <v>4.3067741402779249E-6</v>
      </c>
      <c r="V778" s="9">
        <f>offs448+Ampl448*SIN(2*PI()*freq448*('4v'!M766-reta448)+deph448*PI()/180)</f>
        <v>0.86212247421235466</v>
      </c>
      <c r="W778" s="10">
        <f>('4v'!O766-V778)^2</f>
        <v>1.5156506261045256E-5</v>
      </c>
      <c r="X778" s="3"/>
      <c r="Y778" s="3"/>
      <c r="Z778" s="7">
        <f>offs449+Ampl449*SIN(2*PI()*freq449*('4v'!Q767)+deph449*PI()/180)</f>
        <v>-1.0361801041164469</v>
      </c>
      <c r="AA778" s="8">
        <f>('4v'!R767-Z778)^2</f>
        <v>3.2584008712133772E-6</v>
      </c>
      <c r="AB778" s="9">
        <f>offs450+Ampl450*SIN(2*PI()*freq450*('4v'!Q767-reta450)+deph450*PI()/180)</f>
        <v>0.98510799758817558</v>
      </c>
      <c r="AC778" s="10">
        <f>('4v'!S767-AB778)^2</f>
        <v>4.0040106521272153E-6</v>
      </c>
      <c r="AD778" s="3"/>
      <c r="AE778" s="3"/>
      <c r="AF778" s="7">
        <f>offs451+Ampl451*SIN(2*PI()*freq451*('4v'!U766)+deph451*PI()/180)</f>
        <v>-2.4143840693255916</v>
      </c>
      <c r="AG778" s="8">
        <f>('4v'!V766-AF778)^2</f>
        <v>1.2167619370610317E-6</v>
      </c>
      <c r="AH778" s="9">
        <f>offs452+Ampl452*SIN(2*PI()*freq452*('4v'!U766-reta452)+deph452*PI()/180)</f>
        <v>0.83789761475893398</v>
      </c>
      <c r="AI778" s="10">
        <f>('4v'!W766-AH778)^2</f>
        <v>1.3891327499770356E-6</v>
      </c>
      <c r="AL778" s="76"/>
      <c r="AN778" s="76"/>
      <c r="AO778" s="80"/>
    </row>
    <row r="779" spans="1:41" x14ac:dyDescent="0.25">
      <c r="A779" s="3"/>
      <c r="B779" s="7">
        <f>offs441+Ampl441*SIN(2*PI()*freq441*('4v'!A767)+deph441*PI()/180)</f>
        <v>0.47164745360304694</v>
      </c>
      <c r="C779" s="8">
        <f>('4v'!B767-B779)^2</f>
        <v>1.1239567343722795E-5</v>
      </c>
      <c r="D779" s="9">
        <f>offs442+Ampl442*SIN(2*PI()*freq442*('4v'!A767-reta442)+deph442*PI()/180)</f>
        <v>1.0496490439875097</v>
      </c>
      <c r="E779" s="10">
        <f>('4v'!C767-D779)^2</f>
        <v>2.8346921344335165E-4</v>
      </c>
      <c r="F779" s="3"/>
      <c r="G779" s="3"/>
      <c r="H779" s="7">
        <f>offs443+Ampl443*SIN(2*PI()*freq443*('4v'!E767)+deph443*PI()/180)</f>
        <v>-1.6469204981190144</v>
      </c>
      <c r="I779" s="8">
        <f>('4v'!F767-H779)^2</f>
        <v>2.5327081692500234E-5</v>
      </c>
      <c r="J779" s="9">
        <f>offs444+Ampl444*SIN(2*PI()*freq444*('4v'!E767-reta444)+deph444*PI()/180)</f>
        <v>0.74143880784655991</v>
      </c>
      <c r="K779" s="10">
        <f>('4v'!G767-J779)^2</f>
        <v>3.0264388022621399E-5</v>
      </c>
      <c r="L779" s="3"/>
      <c r="M779" s="3"/>
      <c r="N779" s="7">
        <f>offs445+Ampl445*SIN(2*PI()*freq445*('4v'!I767)+deph445*PI()/180)</f>
        <v>-1.6022421250252887</v>
      </c>
      <c r="O779" s="8">
        <f>('4v'!J767-N779)^2</f>
        <v>4.0343266851975192E-5</v>
      </c>
      <c r="P779" s="9">
        <f>offs446+Ampl446*SIN(2*PI()*freq446*('4v'!I767-reta446)+deph446*PI()/180)</f>
        <v>0.73737633504393796</v>
      </c>
      <c r="Q779" s="10">
        <f>('4v'!K767-P779)^2</f>
        <v>9.02244459743223E-5</v>
      </c>
      <c r="R779" s="3"/>
      <c r="S779" s="3"/>
      <c r="T779" s="7">
        <f>offs447+Ampl447*SIN(2*PI()*freq447*('4v'!M767)+deph447*PI()/180)</f>
        <v>-2.4445013203427992</v>
      </c>
      <c r="U779" s="8">
        <f>('4v'!N767-T779)^2</f>
        <v>3.6986226309286164E-6</v>
      </c>
      <c r="V779" s="9">
        <f>offs448+Ampl448*SIN(2*PI()*freq448*('4v'!M767-reta448)+deph448*PI()/180)</f>
        <v>0.86485803655644722</v>
      </c>
      <c r="W779" s="10">
        <f>('4v'!O767-V779)^2</f>
        <v>2.5642307867475226E-5</v>
      </c>
      <c r="X779" s="3"/>
      <c r="Y779" s="3"/>
      <c r="Z779" s="7">
        <f>offs449+Ampl449*SIN(2*PI()*freq449*('4v'!Q768)+deph449*PI()/180)</f>
        <v>-0.95188769577590726</v>
      </c>
      <c r="AA779" s="8">
        <f>('4v'!R768-Z779)^2</f>
        <v>2.2400982456186807E-6</v>
      </c>
      <c r="AB779" s="9">
        <f>offs450+Ampl450*SIN(2*PI()*freq450*('4v'!Q768-reta450)+deph450*PI()/180)</f>
        <v>0.98834711603114245</v>
      </c>
      <c r="AC779" s="10">
        <f>('4v'!S768-AB779)^2</f>
        <v>7.1229416392248838E-6</v>
      </c>
      <c r="AD779" s="3"/>
      <c r="AE779" s="3"/>
      <c r="AF779" s="7">
        <f>offs451+Ampl451*SIN(2*PI()*freq451*('4v'!U767)+deph451*PI()/180)</f>
        <v>-2.3881258511428838</v>
      </c>
      <c r="AG779" s="8">
        <f>('4v'!V767-AF779)^2</f>
        <v>5.5155059313720995E-8</v>
      </c>
      <c r="AH779" s="9">
        <f>offs452+Ampl452*SIN(2*PI()*freq452*('4v'!U767-reta452)+deph452*PI()/180)</f>
        <v>0.84274103642092157</v>
      </c>
      <c r="AI779" s="10">
        <f>('4v'!W767-AH779)^2</f>
        <v>2.6580874546900723E-8</v>
      </c>
      <c r="AL779" s="76"/>
      <c r="AN779" s="76"/>
      <c r="AO779" s="80"/>
    </row>
    <row r="780" spans="1:41" x14ac:dyDescent="0.25">
      <c r="A780" s="3"/>
      <c r="B780" s="7">
        <f>offs441+Ampl441*SIN(2*PI()*freq441*('4v'!A768)+deph441*PI()/180)</f>
        <v>0.51539907567224863</v>
      </c>
      <c r="C780" s="8">
        <f>('4v'!B768-B780)^2</f>
        <v>2.0455939899700065E-5</v>
      </c>
      <c r="D780" s="9">
        <f>offs442+Ampl442*SIN(2*PI()*freq442*('4v'!A768-reta442)+deph442*PI()/180)</f>
        <v>1.0397782473095312</v>
      </c>
      <c r="E780" s="10">
        <f>('4v'!C768-D780)^2</f>
        <v>9.3608297392594477E-6</v>
      </c>
      <c r="F780" s="3"/>
      <c r="G780" s="3"/>
      <c r="H780" s="7">
        <f>offs443+Ampl443*SIN(2*PI()*freq443*('4v'!E768)+deph443*PI()/180)</f>
        <v>-1.706372096978563</v>
      </c>
      <c r="I780" s="8">
        <f>('4v'!F768-H780)^2</f>
        <v>1.7428980267799702E-5</v>
      </c>
      <c r="J780" s="9">
        <f>offs444+Ampl444*SIN(2*PI()*freq444*('4v'!E768-reta444)+deph444*PI()/180)</f>
        <v>0.75038076590428748</v>
      </c>
      <c r="K780" s="10">
        <f>('4v'!G768-J780)^2</f>
        <v>3.1213713184415283E-3</v>
      </c>
      <c r="L780" s="3"/>
      <c r="M780" s="3"/>
      <c r="N780" s="7">
        <f>offs445+Ampl445*SIN(2*PI()*freq445*('4v'!I768)+deph445*PI()/180)</f>
        <v>-1.6226023513244008</v>
      </c>
      <c r="O780" s="8">
        <f>('4v'!J768-N780)^2</f>
        <v>1.2741606356598284E-5</v>
      </c>
      <c r="P780" s="9">
        <f>offs446+Ampl446*SIN(2*PI()*freq446*('4v'!I768-reta446)+deph446*PI()/180)</f>
        <v>0.73920835253681738</v>
      </c>
      <c r="Q780" s="10">
        <f>('4v'!K768-P780)^2</f>
        <v>9.2539733650458597E-5</v>
      </c>
      <c r="R780" s="3"/>
      <c r="S780" s="3"/>
      <c r="T780" s="7">
        <f>offs447+Ampl447*SIN(2*PI()*freq447*('4v'!M768)+deph447*PI()/180)</f>
        <v>-2.4458115993917309</v>
      </c>
      <c r="U780" s="8">
        <f>('4v'!N768-T780)^2</f>
        <v>1.6392689580172547E-6</v>
      </c>
      <c r="V780" s="9">
        <f>offs448+Ampl448*SIN(2*PI()*freq448*('4v'!M768-reta448)+deph448*PI()/180)</f>
        <v>0.86759898115941503</v>
      </c>
      <c r="W780" s="10">
        <f>('4v'!O768-V780)^2</f>
        <v>1.8284251604760975E-5</v>
      </c>
      <c r="X780" s="3"/>
      <c r="Y780" s="3"/>
      <c r="Z780" s="7">
        <f>offs449+Ampl449*SIN(2*PI()*freq449*('4v'!Q769)+deph449*PI()/180)</f>
        <v>-0.86663306443205479</v>
      </c>
      <c r="AA780" s="8">
        <f>('4v'!R769-Z780)^2</f>
        <v>1.708222159951601E-5</v>
      </c>
      <c r="AB780" s="9">
        <f>offs450+Ampl450*SIN(2*PI()*freq450*('4v'!Q769-reta450)+deph450*PI()/180)</f>
        <v>0.99138917446469677</v>
      </c>
      <c r="AC780" s="10">
        <f>('4v'!S769-AB780)^2</f>
        <v>1.3925918110171128E-7</v>
      </c>
      <c r="AD780" s="3"/>
      <c r="AE780" s="3"/>
      <c r="AF780" s="7">
        <f>offs451+Ampl451*SIN(2*PI()*freq451*('4v'!U768)+deph451*PI()/180)</f>
        <v>-2.3542404135815236</v>
      </c>
      <c r="AG780" s="8">
        <f>('4v'!V768-AF780)^2</f>
        <v>2.269281878599068E-6</v>
      </c>
      <c r="AH780" s="9">
        <f>offs452+Ampl452*SIN(2*PI()*freq452*('4v'!U768-reta452)+deph452*PI()/180)</f>
        <v>0.84775669185149405</v>
      </c>
      <c r="AI780" s="10">
        <f>('4v'!W768-AH780)^2</f>
        <v>6.9395794212848955E-6</v>
      </c>
      <c r="AL780" s="76"/>
      <c r="AN780" s="76"/>
      <c r="AO780" s="80"/>
    </row>
    <row r="781" spans="1:41" x14ac:dyDescent="0.25">
      <c r="A781" s="3"/>
      <c r="B781" s="7">
        <f>offs441+Ampl441*SIN(2*PI()*freq441*('4v'!A769)+deph441*PI()/180)</f>
        <v>0.55853043904935229</v>
      </c>
      <c r="C781" s="8">
        <f>('4v'!B769-B781)^2</f>
        <v>1.9011003515553308E-5</v>
      </c>
      <c r="D781" s="9">
        <f>offs442+Ampl442*SIN(2*PI()*freq442*('4v'!A769-reta442)+deph442*PI()/180)</f>
        <v>1.0298062309671023</v>
      </c>
      <c r="E781" s="10">
        <f>('4v'!C769-D781)^2</f>
        <v>6.9119727664835673E-4</v>
      </c>
      <c r="F781" s="3"/>
      <c r="G781" s="3"/>
      <c r="H781" s="7">
        <f>offs443+Ampl443*SIN(2*PI()*freq443*('4v'!E769)+deph443*PI()/180)</f>
        <v>-1.7640619387301335</v>
      </c>
      <c r="I781" s="8">
        <f>('4v'!F769-H781)^2</f>
        <v>9.7691332516888993E-6</v>
      </c>
      <c r="J781" s="9">
        <f>offs444+Ampl444*SIN(2*PI()*freq444*('4v'!E769-reta444)+deph444*PI()/180)</f>
        <v>0.75950520350219197</v>
      </c>
      <c r="K781" s="10">
        <f>('4v'!G769-J781)^2</f>
        <v>6.3916661544242172E-3</v>
      </c>
      <c r="L781" s="3"/>
      <c r="M781" s="3"/>
      <c r="N781" s="7">
        <f>offs445+Ampl445*SIN(2*PI()*freq445*('4v'!I769)+deph445*PI()/180)</f>
        <v>-1.6427782164039642</v>
      </c>
      <c r="O781" s="8">
        <f>('4v'!J769-N781)^2</f>
        <v>2.3795309324826175E-5</v>
      </c>
      <c r="P781" s="9">
        <f>offs446+Ampl446*SIN(2*PI()*freq446*('4v'!I769-reta446)+deph446*PI()/180)</f>
        <v>0.74106372764514661</v>
      </c>
      <c r="Q781" s="10">
        <f>('4v'!K769-P781)^2</f>
        <v>9.4430046366728628E-5</v>
      </c>
      <c r="R781" s="3"/>
      <c r="S781" s="3"/>
      <c r="T781" s="7">
        <f>offs447+Ampl447*SIN(2*PI()*freq447*('4v'!M769)+deph447*PI()/180)</f>
        <v>-2.4466308007378457</v>
      </c>
      <c r="U781" s="8">
        <f>('4v'!N769-T781)^2</f>
        <v>2.1436104156461568E-8</v>
      </c>
      <c r="V781" s="9">
        <f>offs448+Ampl448*SIN(2*PI()*freq448*('4v'!M769-reta448)+deph448*PI()/180)</f>
        <v>0.87034463217909819</v>
      </c>
      <c r="W781" s="10">
        <f>('4v'!O769-V781)^2</f>
        <v>2.955670459829093E-5</v>
      </c>
      <c r="X781" s="3"/>
      <c r="Y781" s="3"/>
      <c r="Z781" s="7">
        <f>offs449+Ampl449*SIN(2*PI()*freq449*('4v'!Q770)+deph449*PI()/180)</f>
        <v>-0.7805811036798902</v>
      </c>
      <c r="AA781" s="8">
        <f>('4v'!R770-Z781)^2</f>
        <v>4.2646532086960964E-6</v>
      </c>
      <c r="AB781" s="9">
        <f>offs450+Ampl450*SIN(2*PI()*freq450*('4v'!Q770-reta450)+deph450*PI()/180)</f>
        <v>0.99422828915040218</v>
      </c>
      <c r="AC781" s="10">
        <f>('4v'!S770-AB781)^2</f>
        <v>1.5858091643206631E-6</v>
      </c>
      <c r="AD781" s="3"/>
      <c r="AE781" s="3"/>
      <c r="AF781" s="7">
        <f>offs451+Ampl451*SIN(2*PI()*freq451*('4v'!U769)+deph451*PI()/180)</f>
        <v>-2.3128614869827819</v>
      </c>
      <c r="AG781" s="8">
        <f>('4v'!V769-AF781)^2</f>
        <v>7.6370041963327208E-6</v>
      </c>
      <c r="AH781" s="9">
        <f>offs452+Ampl452*SIN(2*PI()*freq452*('4v'!U769-reta452)+deph452*PI()/180)</f>
        <v>0.85292478655010184</v>
      </c>
      <c r="AI781" s="10">
        <f>('4v'!W769-AH781)^2</f>
        <v>1.1057044487383306E-5</v>
      </c>
      <c r="AL781" s="76"/>
      <c r="AN781" s="76"/>
      <c r="AO781" s="80"/>
    </row>
    <row r="782" spans="1:41" x14ac:dyDescent="0.25">
      <c r="A782" s="3"/>
      <c r="B782" s="7">
        <f>offs441+Ampl441*SIN(2*PI()*freq441*('4v'!A770)+deph441*PI()/180)</f>
        <v>0.60101430104079612</v>
      </c>
      <c r="C782" s="8">
        <f>('4v'!B770-B782)^2</f>
        <v>2.3474983924479011E-5</v>
      </c>
      <c r="D782" s="9">
        <f>offs442+Ampl442*SIN(2*PI()*freq442*('4v'!A770-reta442)+deph442*PI()/180)</f>
        <v>1.0197392934994798</v>
      </c>
      <c r="E782" s="10">
        <f>('4v'!C770-D782)^2</f>
        <v>3.0565631916619259E-3</v>
      </c>
      <c r="F782" s="3"/>
      <c r="G782" s="3"/>
      <c r="H782" s="7">
        <f>offs443+Ampl443*SIN(2*PI()*freq443*('4v'!E770)+deph443*PI()/180)</f>
        <v>-1.8199080429518799</v>
      </c>
      <c r="I782" s="8">
        <f>('4v'!F770-H782)^2</f>
        <v>3.4495148353292895E-5</v>
      </c>
      <c r="J782" s="9">
        <f>offs444+Ampl444*SIN(2*PI()*freq444*('4v'!E770-reta444)+deph444*PI()/180)</f>
        <v>0.76879915431516888</v>
      </c>
      <c r="K782" s="10">
        <f>('4v'!G770-J782)^2</f>
        <v>4.1983331505036671E-3</v>
      </c>
      <c r="L782" s="3"/>
      <c r="M782" s="3"/>
      <c r="N782" s="7">
        <f>offs445+Ampl445*SIN(2*PI()*freq445*('4v'!I770)+deph445*PI()/180)</f>
        <v>-1.6627665342609936</v>
      </c>
      <c r="O782" s="8">
        <f>('4v'!J770-N782)^2</f>
        <v>1.9545026484882741E-5</v>
      </c>
      <c r="P782" s="9">
        <f>offs446+Ampl446*SIN(2*PI()*freq446*('4v'!I770-reta446)+deph446*PI()/180)</f>
        <v>0.74294216738368812</v>
      </c>
      <c r="Q782" s="10">
        <f>('4v'!K770-P782)^2</f>
        <v>9.5887036234953743E-5</v>
      </c>
      <c r="R782" s="3"/>
      <c r="S782" s="3"/>
      <c r="T782" s="7">
        <f>offs447+Ampl447*SIN(2*PI()*freq447*('4v'!M770)+deph447*PI()/180)</f>
        <v>-2.4469587222554692</v>
      </c>
      <c r="U782" s="8">
        <f>('4v'!N770-T782)^2</f>
        <v>2.2499108857830966E-7</v>
      </c>
      <c r="V782" s="9">
        <f>offs448+Ampl448*SIN(2*PI()*freq448*('4v'!M770-reta448)+deph448*PI()/180)</f>
        <v>0.87309431261286441</v>
      </c>
      <c r="W782" s="10">
        <f>('4v'!O770-V782)^2</f>
        <v>2.1530039754864255E-5</v>
      </c>
      <c r="X782" s="3"/>
      <c r="Y782" s="3"/>
      <c r="Z782" s="7">
        <f>offs449+Ampl449*SIN(2*PI()*freq449*('4v'!Q771)+deph449*PI()/180)</f>
        <v>-0.69389824925365184</v>
      </c>
      <c r="AA782" s="8">
        <f>('4v'!R771-Z782)^2</f>
        <v>1.0714160676532065E-5</v>
      </c>
      <c r="AB782" s="9">
        <f>offs450+Ampl450*SIN(2*PI()*freq450*('4v'!Q771-reta450)+deph450*PI()/180)</f>
        <v>0.99685896886954417</v>
      </c>
      <c r="AC782" s="10">
        <f>('4v'!S771-AB782)^2</f>
        <v>3.7518484015833274E-6</v>
      </c>
      <c r="AD782" s="3"/>
      <c r="AE782" s="3"/>
      <c r="AF782" s="7">
        <f>offs451+Ampl451*SIN(2*PI()*freq451*('4v'!U770)+deph451*PI()/180)</f>
        <v>-2.2641523750657111</v>
      </c>
      <c r="AG782" s="8">
        <f>('4v'!V770-AF782)^2</f>
        <v>6.994041043062319E-6</v>
      </c>
      <c r="AH782" s="9">
        <f>offs452+Ampl452*SIN(2*PI()*freq452*('4v'!U770-reta452)+deph452*PI()/180)</f>
        <v>0.85822492440804743</v>
      </c>
      <c r="AI782" s="10">
        <f>('4v'!W770-AH782)^2</f>
        <v>1.5086043204001822E-5</v>
      </c>
      <c r="AL782" s="76"/>
      <c r="AN782" s="76"/>
      <c r="AO782" s="80"/>
    </row>
    <row r="783" spans="1:41" x14ac:dyDescent="0.25">
      <c r="A783" s="3"/>
      <c r="B783" s="7">
        <f>offs441+Ampl441*SIN(2*PI()*freq441*('4v'!A771)+deph441*PI()/180)</f>
        <v>0.64282382792877202</v>
      </c>
      <c r="C783" s="8">
        <f>('4v'!B771-B783)^2</f>
        <v>1.6411995150697439E-5</v>
      </c>
      <c r="D783" s="9">
        <f>offs442+Ampl442*SIN(2*PI()*freq442*('4v'!A771-reta442)+deph442*PI()/180)</f>
        <v>1.0095837934001362</v>
      </c>
      <c r="E783" s="10">
        <f>('4v'!C771-D783)^2</f>
        <v>2.8029817274042254E-3</v>
      </c>
      <c r="F783" s="3"/>
      <c r="G783" s="3"/>
      <c r="H783" s="7">
        <f>offs443+Ampl443*SIN(2*PI()*freq443*('4v'!E771)+deph443*PI()/180)</f>
        <v>-1.8738310492738672</v>
      </c>
      <c r="I783" s="8">
        <f>('4v'!F771-H783)^2</f>
        <v>2.1945015505711624E-5</v>
      </c>
      <c r="J783" s="9">
        <f>offs444+Ampl444*SIN(2*PI()*freq444*('4v'!E771-reta444)+deph444*PI()/180)</f>
        <v>0.77824941113055834</v>
      </c>
      <c r="K783" s="10">
        <f>('4v'!G771-J783)^2</f>
        <v>7.8403297703550116E-4</v>
      </c>
      <c r="L783" s="3"/>
      <c r="M783" s="3"/>
      <c r="N783" s="7">
        <f>offs445+Ampl445*SIN(2*PI()*freq445*('4v'!I771)+deph445*PI()/180)</f>
        <v>-1.68256414850839</v>
      </c>
      <c r="O783" s="8">
        <f>('4v'!J771-N783)^2</f>
        <v>1.7260796646217914E-5</v>
      </c>
      <c r="P783" s="9">
        <f>offs446+Ampl446*SIN(2*PI()*freq446*('4v'!I771-reta446)+deph446*PI()/180)</f>
        <v>0.7448433751250314</v>
      </c>
      <c r="Q783" s="10">
        <f>('4v'!K771-P783)^2</f>
        <v>9.6906597671578295E-5</v>
      </c>
      <c r="R783" s="3"/>
      <c r="S783" s="3"/>
      <c r="T783" s="7">
        <f>offs447+Ampl447*SIN(2*PI()*freq447*('4v'!M771)+deph447*PI()/180)</f>
        <v>-2.4467952830348727</v>
      </c>
      <c r="U783" s="8">
        <f>('4v'!N771-T783)^2</f>
        <v>9.665447913225095E-8</v>
      </c>
      <c r="V783" s="9">
        <f>offs448+Ampl448*SIN(2*PI()*freq448*('4v'!M771-reta448)+deph448*PI()/180)</f>
        <v>0.87584734446453638</v>
      </c>
      <c r="W783" s="10">
        <f>('4v'!O771-V783)^2</f>
        <v>3.3561925564391107E-5</v>
      </c>
      <c r="X783" s="3"/>
      <c r="Y783" s="3"/>
      <c r="Z783" s="7">
        <f>offs449+Ampl449*SIN(2*PI()*freq449*('4v'!Q772)+deph449*PI()/180)</f>
        <v>-0.60675215711838737</v>
      </c>
      <c r="AA783" s="8">
        <f>('4v'!R772-Z783)^2</f>
        <v>6.2792266036888799E-5</v>
      </c>
      <c r="AB783" s="9">
        <f>offs450+Ampl450*SIN(2*PI()*freq450*('4v'!Q772-reta450)+deph450*PI()/180)</f>
        <v>0.99927612554386369</v>
      </c>
      <c r="AC783" s="10">
        <f>('4v'!S772-AB783)^2</f>
        <v>5.7654038773949209E-6</v>
      </c>
      <c r="AD783" s="3"/>
      <c r="AE783" s="3"/>
      <c r="AF783" s="7">
        <f>offs451+Ampl451*SIN(2*PI()*freq451*('4v'!U771)+deph451*PI()/180)</f>
        <v>-2.2083053104419705</v>
      </c>
      <c r="AG783" s="8">
        <f>('4v'!V771-AF783)^2</f>
        <v>3.425051840199324E-6</v>
      </c>
      <c r="AH783" s="9">
        <f>offs452+Ampl452*SIN(2*PI()*freq452*('4v'!U771-reta452)+deph452*PI()/180)</f>
        <v>0.86363618820260823</v>
      </c>
      <c r="AI783" s="10">
        <f>('4v'!W771-AH783)^2</f>
        <v>3.9511429952229156E-5</v>
      </c>
      <c r="AL783" s="76"/>
      <c r="AN783" s="76"/>
      <c r="AO783" s="80"/>
    </row>
    <row r="784" spans="1:41" x14ac:dyDescent="0.25">
      <c r="A784" s="3"/>
      <c r="B784" s="7">
        <f>offs441+Ampl441*SIN(2*PI()*freq441*('4v'!A772)+deph441*PI()/180)</f>
        <v>0.68393261191997767</v>
      </c>
      <c r="C784" s="8">
        <f>('4v'!B772-B784)^2</f>
        <v>1.5665669641598974E-5</v>
      </c>
      <c r="D784" s="9">
        <f>offs442+Ampl442*SIN(2*PI()*freq442*('4v'!A772-reta442)+deph442*PI()/180)</f>
        <v>0.99934614510060149</v>
      </c>
      <c r="E784" s="10">
        <f>('4v'!C772-D784)^2</f>
        <v>5.3704563598275311E-4</v>
      </c>
      <c r="F784" s="3"/>
      <c r="G784" s="3"/>
      <c r="H784" s="7">
        <f>offs443+Ampl443*SIN(2*PI()*freq443*('4v'!E772)+deph443*PI()/180)</f>
        <v>-1.9257543301535061</v>
      </c>
      <c r="I784" s="8">
        <f>('4v'!F772-H784)^2</f>
        <v>1.2549801117287997E-5</v>
      </c>
      <c r="J784" s="9">
        <f>offs444+Ampl444*SIN(2*PI()*freq444*('4v'!E772-reta444)+deph444*PI()/180)</f>
        <v>0.78784254461631842</v>
      </c>
      <c r="K784" s="10">
        <f>('4v'!G772-J784)^2</f>
        <v>4.8764308732417177E-5</v>
      </c>
      <c r="L784" s="3"/>
      <c r="M784" s="3"/>
      <c r="N784" s="7">
        <f>offs445+Ampl445*SIN(2*PI()*freq445*('4v'!I772)+deph445*PI()/180)</f>
        <v>-1.7021679328733612</v>
      </c>
      <c r="O784" s="8">
        <f>('4v'!J772-N784)^2</f>
        <v>1.6663353667827456E-5</v>
      </c>
      <c r="P784" s="9">
        <f>offs446+Ampl446*SIN(2*PI()*freq446*('4v'!I772-reta446)+deph446*PI()/180)</f>
        <v>0.74676705064643467</v>
      </c>
      <c r="Q784" s="10">
        <f>('4v'!K772-P784)^2</f>
        <v>1.3987058106573587E-4</v>
      </c>
      <c r="R784" s="3"/>
      <c r="S784" s="3"/>
      <c r="T784" s="7">
        <f>offs447+Ampl447*SIN(2*PI()*freq447*('4v'!M772)+deph447*PI()/180)</f>
        <v>-2.4461405234022395</v>
      </c>
      <c r="U784" s="8">
        <f>('4v'!N772-T784)^2</f>
        <v>2.589728697786887E-6</v>
      </c>
      <c r="V784" s="9">
        <f>offs448+Ampl448*SIN(2*PI()*freq448*('4v'!M772-reta448)+deph448*PI()/180)</f>
        <v>0.8786030489115696</v>
      </c>
      <c r="W784" s="10">
        <f>('4v'!O772-V784)^2</f>
        <v>2.4906997540138822E-5</v>
      </c>
      <c r="X784" s="3"/>
      <c r="Y784" s="3"/>
      <c r="Z784" s="7">
        <f>offs449+Ampl449*SIN(2*PI()*freq449*('4v'!Q773)+deph449*PI()/180)</f>
        <v>-0.51931137920136816</v>
      </c>
      <c r="AA784" s="8">
        <f>('4v'!R773-Z784)^2</f>
        <v>4.1221269089361054E-5</v>
      </c>
      <c r="AB784" s="9">
        <f>offs450+Ampl450*SIN(2*PI()*freq450*('4v'!Q773-reta450)+deph450*PI()/180)</f>
        <v>1.0014750840765665</v>
      </c>
      <c r="AC784" s="10">
        <f>('4v'!S773-AB784)^2</f>
        <v>7.0070541084116108E-6</v>
      </c>
      <c r="AD784" s="3"/>
      <c r="AE784" s="3"/>
      <c r="AF784" s="7">
        <f>offs451+Ampl451*SIN(2*PI()*freq451*('4v'!U772)+deph451*PI()/180)</f>
        <v>-2.1455406959615337</v>
      </c>
      <c r="AG784" s="8">
        <f>('4v'!V772-AF784)^2</f>
        <v>4.4745111751517117E-6</v>
      </c>
      <c r="AH784" s="9">
        <f>offs452+Ampl452*SIN(2*PI()*freq452*('4v'!U772-reta452)+deph452*PI()/180)</f>
        <v>0.86913722214775835</v>
      </c>
      <c r="AI784" s="10">
        <f>('4v'!W772-AH784)^2</f>
        <v>4.4139784149937114E-5</v>
      </c>
      <c r="AL784" s="76"/>
      <c r="AN784" s="76"/>
      <c r="AO784" s="80"/>
    </row>
    <row r="785" spans="1:41" x14ac:dyDescent="0.25">
      <c r="A785" s="3"/>
      <c r="B785" s="7">
        <f>offs441+Ampl441*SIN(2*PI()*freq441*('4v'!A773)+deph441*PI()/180)</f>
        <v>0.72431468782534181</v>
      </c>
      <c r="C785" s="8">
        <f>('4v'!B773-B785)^2</f>
        <v>2.1081984050033933E-5</v>
      </c>
      <c r="D785" s="9">
        <f>offs442+Ampl442*SIN(2*PI()*freq442*('4v'!A773-reta442)+deph442*PI()/180)</f>
        <v>0.98903281491896999</v>
      </c>
      <c r="E785" s="10">
        <f>('4v'!C773-D785)^2</f>
        <v>1.1898042630650388E-4</v>
      </c>
      <c r="F785" s="3"/>
      <c r="G785" s="3"/>
      <c r="H785" s="7">
        <f>offs443+Ampl443*SIN(2*PI()*freq443*('4v'!E773)+deph443*PI()/180)</f>
        <v>-1.9756040997674882</v>
      </c>
      <c r="I785" s="8">
        <f>('4v'!F773-H785)^2</f>
        <v>6.3549379822776674E-6</v>
      </c>
      <c r="J785" s="9">
        <f>offs444+Ampl444*SIN(2*PI()*freq444*('4v'!E773-reta444)+deph444*PI()/180)</f>
        <v>0.79756492240484134</v>
      </c>
      <c r="K785" s="10">
        <f>('4v'!G773-J785)^2</f>
        <v>7.0072561560657431E-4</v>
      </c>
      <c r="L785" s="3"/>
      <c r="M785" s="3"/>
      <c r="N785" s="7">
        <f>offs445+Ampl445*SIN(2*PI()*freq445*('4v'!I773)+deph445*PI()/180)</f>
        <v>-1.7215747916911015</v>
      </c>
      <c r="O785" s="8">
        <f>('4v'!J773-N785)^2</f>
        <v>1.7694375633767249E-5</v>
      </c>
      <c r="P785" s="9">
        <f>offs446+Ampl446*SIN(2*PI()*freq446*('4v'!I773-reta446)+deph446*PI()/180)</f>
        <v>0.74871289017723297</v>
      </c>
      <c r="Q785" s="10">
        <f>('4v'!K773-P785)^2</f>
        <v>1.9008412152294311E-4</v>
      </c>
      <c r="R785" s="3"/>
      <c r="S785" s="3"/>
      <c r="T785" s="7">
        <f>offs447+Ampl447*SIN(2*PI()*freq447*('4v'!M773)+deph447*PI()/180)</f>
        <v>-2.4449946049097111</v>
      </c>
      <c r="U785" s="8">
        <f>('4v'!N773-T785)^2</f>
        <v>2.1468850535499686E-7</v>
      </c>
      <c r="V785" s="9">
        <f>offs448+Ampl448*SIN(2*PI()*freq448*('4v'!M773-reta448)+deph448*PI()/180)</f>
        <v>0.88136074647242979</v>
      </c>
      <c r="W785" s="10">
        <f>('4v'!O773-V785)^2</f>
        <v>3.7690311090812914E-5</v>
      </c>
      <c r="X785" s="3"/>
      <c r="Y785" s="3"/>
      <c r="Z785" s="7">
        <f>offs449+Ampl449*SIN(2*PI()*freq449*('4v'!Q774)+deph449*PI()/180)</f>
        <v>-0.43174503739068393</v>
      </c>
      <c r="AA785" s="8">
        <f>('4v'!R774-Z785)^2</f>
        <v>8.060133305701351E-6</v>
      </c>
      <c r="AB785" s="9">
        <f>offs450+Ampl450*SIN(2*PI()*freq450*('4v'!Q774-reta450)+deph450*PI()/180)</f>
        <v>1.0034515913945699</v>
      </c>
      <c r="AC785" s="10">
        <f>('4v'!S774-AB785)^2</f>
        <v>7.1320583967509753E-6</v>
      </c>
      <c r="AD785" s="3"/>
      <c r="AE785" s="3"/>
      <c r="AF785" s="7">
        <f>offs451+Ampl451*SIN(2*PI()*freq451*('4v'!U773)+deph451*PI()/180)</f>
        <v>-2.0761062348833299</v>
      </c>
      <c r="AG785" s="8">
        <f>('4v'!V773-AF785)^2</f>
        <v>5.1156093833164418E-7</v>
      </c>
      <c r="AH785" s="9">
        <f>offs452+Ampl452*SIN(2*PI()*freq452*('4v'!U773-reta452)+deph452*PI()/180)</f>
        <v>0.87470631617569961</v>
      </c>
      <c r="AI785" s="10">
        <f>('4v'!W773-AH785)^2</f>
        <v>4.8089839743013657E-5</v>
      </c>
      <c r="AL785" s="76"/>
      <c r="AN785" s="76"/>
      <c r="AO785" s="80"/>
    </row>
    <row r="786" spans="1:41" x14ac:dyDescent="0.25">
      <c r="A786" s="3"/>
      <c r="B786" s="7">
        <f>offs441+Ampl441*SIN(2*PI()*freq441*('4v'!A774)+deph441*PI()/180)</f>
        <v>0.76394454946019985</v>
      </c>
      <c r="C786" s="8">
        <f>('4v'!B774-B786)^2</f>
        <v>1.6193787566973418E-5</v>
      </c>
      <c r="D786" s="9">
        <f>offs442+Ampl442*SIN(2*PI()*freq442*('4v'!A774-reta442)+deph442*PI()/180)</f>
        <v>0.97865031697563276</v>
      </c>
      <c r="E786" s="10">
        <f>('4v'!C774-D786)^2</f>
        <v>8.8936462534172167E-4</v>
      </c>
      <c r="F786" s="3"/>
      <c r="G786" s="3"/>
      <c r="H786" s="7">
        <f>offs443+Ampl443*SIN(2*PI()*freq443*('4v'!E774)+deph443*PI()/180)</f>
        <v>-2.0233095188654717</v>
      </c>
      <c r="I786" s="8">
        <f>('4v'!F774-H786)^2</f>
        <v>2.8577264661957089E-6</v>
      </c>
      <c r="J786" s="9">
        <f>offs444+Ampl444*SIN(2*PI()*freq444*('4v'!E774-reta444)+deph444*PI()/180)</f>
        <v>0.80740272846529249</v>
      </c>
      <c r="K786" s="10">
        <f>('4v'!G774-J786)^2</f>
        <v>6.0467933597527972E-4</v>
      </c>
      <c r="L786" s="3"/>
      <c r="M786" s="3"/>
      <c r="N786" s="7">
        <f>offs445+Ampl445*SIN(2*PI()*freq445*('4v'!I774)+deph445*PI()/180)</f>
        <v>-1.7407816603936335</v>
      </c>
      <c r="O786" s="8">
        <f>('4v'!J774-N786)^2</f>
        <v>2.0528598155511613E-5</v>
      </c>
      <c r="P786" s="9">
        <f>offs446+Ampl446*SIN(2*PI()*freq446*('4v'!I774-reta446)+deph446*PI()/180)</f>
        <v>0.7506805864468078</v>
      </c>
      <c r="Q786" s="10">
        <f>('4v'!K774-P786)^2</f>
        <v>3.8541163712184134E-4</v>
      </c>
      <c r="R786" s="3"/>
      <c r="S786" s="3"/>
      <c r="T786" s="7">
        <f>offs447+Ampl447*SIN(2*PI()*freq447*('4v'!M774)+deph447*PI()/180)</f>
        <v>-2.4433578102955291</v>
      </c>
      <c r="U786" s="8">
        <f>('4v'!N774-T786)^2</f>
        <v>6.0788576973019204E-7</v>
      </c>
      <c r="V786" s="9">
        <f>offs448+Ampl448*SIN(2*PI()*freq448*('4v'!M774-reta448)+deph448*PI()/180)</f>
        <v>0.88411975717413549</v>
      </c>
      <c r="W786" s="10">
        <f>('4v'!O774-V786)^2</f>
        <v>2.8444652365157453E-5</v>
      </c>
      <c r="X786" s="3"/>
      <c r="Y786" s="3"/>
      <c r="Z786" s="7">
        <f>offs449+Ampl449*SIN(2*PI()*freq449*('4v'!Q775)+deph449*PI()/180)</f>
        <v>-0.34422249643138836</v>
      </c>
      <c r="AA786" s="8">
        <f>('4v'!R775-Z786)^2</f>
        <v>7.0357751814974346E-6</v>
      </c>
      <c r="AB786" s="9">
        <f>offs450+Ampl450*SIN(2*PI()*freq450*('4v'!Q775-reta450)+deph450*PI()/180)</f>
        <v>1.0052018246745027</v>
      </c>
      <c r="AC786" s="10">
        <f>('4v'!S775-AB786)^2</f>
        <v>6.0901586240842743E-6</v>
      </c>
      <c r="AD786" s="3"/>
      <c r="AE786" s="3"/>
      <c r="AF786" s="7">
        <f>offs451+Ampl451*SIN(2*PI()*freq451*('4v'!U774)+deph451*PI()/180)</f>
        <v>-2.0002759533036469</v>
      </c>
      <c r="AG786" s="8">
        <f>('4v'!V774-AF786)^2</f>
        <v>8.0289968204515139E-7</v>
      </c>
      <c r="AH786" s="9">
        <f>offs452+Ampl452*SIN(2*PI()*freq452*('4v'!U774-reta452)+deph452*PI()/180)</f>
        <v>0.8803214916165808</v>
      </c>
      <c r="AI786" s="10">
        <f>('4v'!W774-AH786)^2</f>
        <v>8.3384445356456073E-5</v>
      </c>
      <c r="AL786" s="76"/>
      <c r="AN786" s="76"/>
      <c r="AO786" s="80"/>
    </row>
    <row r="787" spans="1:41" x14ac:dyDescent="0.25">
      <c r="A787" s="3"/>
      <c r="B787" s="7">
        <f>offs441+Ampl441*SIN(2*PI()*freq441*('4v'!A775)+deph441*PI()/180)</f>
        <v>0.80279716575453863</v>
      </c>
      <c r="C787" s="8">
        <f>('4v'!B775-B787)^2</f>
        <v>5.202661032118501E-6</v>
      </c>
      <c r="D787" s="9">
        <f>offs442+Ampl442*SIN(2*PI()*freq442*('4v'!A775-reta442)+deph442*PI()/180)</f>
        <v>0.96820520907882357</v>
      </c>
      <c r="E787" s="10">
        <f>('4v'!C775-D787)^2</f>
        <v>2.5631041736791046E-3</v>
      </c>
      <c r="F787" s="3"/>
      <c r="G787" s="3"/>
      <c r="H787" s="7">
        <f>offs443+Ampl443*SIN(2*PI()*freq443*('4v'!E775)+deph443*PI()/180)</f>
        <v>-2.0688027954365342</v>
      </c>
      <c r="I787" s="8">
        <f>('4v'!F775-H787)^2</f>
        <v>7.7684584014368594E-6</v>
      </c>
      <c r="J787" s="9">
        <f>offs444+Ampl444*SIN(2*PI()*freq444*('4v'!E775-reta444)+deph444*PI()/180)</f>
        <v>0.81734198273694691</v>
      </c>
      <c r="K787" s="10">
        <f>('4v'!G775-J787)^2</f>
        <v>4.2069717150074622E-5</v>
      </c>
      <c r="L787" s="3"/>
      <c r="M787" s="3"/>
      <c r="N787" s="7">
        <f>offs445+Ampl445*SIN(2*PI()*freq445*('4v'!I775)+deph445*PI()/180)</f>
        <v>-1.7597855059937351</v>
      </c>
      <c r="O787" s="8">
        <f>('4v'!J775-N787)^2</f>
        <v>2.5585933591895086E-5</v>
      </c>
      <c r="P787" s="9">
        <f>offs446+Ampl446*SIN(2*PI()*freq446*('4v'!I775-reta446)+deph446*PI()/180)</f>
        <v>0.75266982873310784</v>
      </c>
      <c r="Q787" s="10">
        <f>('4v'!K775-P787)^2</f>
        <v>5.5234547366997898E-4</v>
      </c>
      <c r="R787" s="3"/>
      <c r="S787" s="3"/>
      <c r="T787" s="7">
        <f>offs447+Ampl447*SIN(2*PI()*freq447*('4v'!M775)+deph447*PI()/180)</f>
        <v>-2.4412305434142718</v>
      </c>
      <c r="U787" s="8">
        <f>('4v'!N775-T787)^2</f>
        <v>6.5467072943639149E-6</v>
      </c>
      <c r="V787" s="9">
        <f>offs448+Ampl448*SIN(2*PI()*freq448*('4v'!M775-reta448)+deph448*PI()/180)</f>
        <v>0.88687940071992089</v>
      </c>
      <c r="W787" s="10">
        <f>('4v'!O775-V787)^2</f>
        <v>4.1989872271484047E-5</v>
      </c>
      <c r="X787" s="3"/>
      <c r="Y787" s="3"/>
      <c r="Z787" s="7">
        <f>offs449+Ampl449*SIN(2*PI()*freq449*('4v'!Q776)+deph449*PI()/180)</f>
        <v>-0.25691303635196261</v>
      </c>
      <c r="AA787" s="8">
        <f>('4v'!R776-Z787)^2</f>
        <v>1.6200332368022486E-5</v>
      </c>
      <c r="AB787" s="9">
        <f>offs450+Ampl450*SIN(2*PI()*freq450*('4v'!Q776-reta450)+deph450*PI()/180)</f>
        <v>1.0067223987365446</v>
      </c>
      <c r="AC787" s="10">
        <f>('4v'!S776-AB787)^2</f>
        <v>1.5907324481670176E-5</v>
      </c>
      <c r="AD787" s="3"/>
      <c r="AE787" s="3"/>
      <c r="AF787" s="7">
        <f>offs451+Ampl451*SIN(2*PI()*freq451*('4v'!U775)+deph451*PI()/180)</f>
        <v>-1.9183491187003148</v>
      </c>
      <c r="AG787" s="8">
        <f>('4v'!V775-AF787)^2</f>
        <v>7.5343733493621108E-6</v>
      </c>
      <c r="AH787" s="9">
        <f>offs452+Ampl452*SIN(2*PI()*freq452*('4v'!U775-reta452)+deph452*PI()/180)</f>
        <v>0.88596058793826682</v>
      </c>
      <c r="AI787" s="10">
        <f>('4v'!W775-AH787)^2</f>
        <v>8.7448907548328758E-5</v>
      </c>
      <c r="AL787" s="76"/>
      <c r="AN787" s="76"/>
      <c r="AO787" s="80"/>
    </row>
    <row r="788" spans="1:41" x14ac:dyDescent="0.25">
      <c r="A788" s="3"/>
      <c r="B788" s="7">
        <f>offs441+Ampl441*SIN(2*PI()*freq441*('4v'!A776)+deph441*PI()/180)</f>
        <v>0.840847996563166</v>
      </c>
      <c r="C788" s="8">
        <f>('4v'!B776-B788)^2</f>
        <v>1.7942694572900376E-6</v>
      </c>
      <c r="D788" s="9">
        <f>offs442+Ampl442*SIN(2*PI()*freq442*('4v'!A776-reta442)+deph442*PI()/180)</f>
        <v>0.95770408858256439</v>
      </c>
      <c r="E788" s="10">
        <f>('4v'!C776-D788)^2</f>
        <v>1.9388336313705158E-3</v>
      </c>
      <c r="F788" s="3"/>
      <c r="G788" s="3"/>
      <c r="H788" s="7">
        <f>offs443+Ampl443*SIN(2*PI()*freq443*('4v'!E776)+deph443*PI()/180)</f>
        <v>-2.1120192810453315</v>
      </c>
      <c r="I788" s="8">
        <f>('4v'!F776-H788)^2</f>
        <v>7.5919672076464368E-7</v>
      </c>
      <c r="J788" s="9">
        <f>offs444+Ampl444*SIN(2*PI()*freq444*('4v'!E776-reta444)+deph444*PI()/180)</f>
        <v>0.82736856099562062</v>
      </c>
      <c r="K788" s="10">
        <f>('4v'!G776-J788)^2</f>
        <v>7.6781855183521975E-4</v>
      </c>
      <c r="L788" s="3"/>
      <c r="M788" s="3"/>
      <c r="N788" s="7">
        <f>offs445+Ampl445*SIN(2*PI()*freq445*('4v'!I776)+deph445*PI()/180)</f>
        <v>-1.7785833275638863</v>
      </c>
      <c r="O788" s="8">
        <f>('4v'!J776-N788)^2</f>
        <v>1.4734561575943071E-5</v>
      </c>
      <c r="P788" s="9">
        <f>offs446+Ampl446*SIN(2*PI()*freq446*('4v'!I776-reta446)+deph446*PI()/180)</f>
        <v>0.75468030291171595</v>
      </c>
      <c r="Q788" s="10">
        <f>('4v'!K776-P788)^2</f>
        <v>8.587277618334134E-4</v>
      </c>
      <c r="R788" s="3"/>
      <c r="S788" s="3"/>
      <c r="T788" s="7">
        <f>offs447+Ampl447*SIN(2*PI()*freq447*('4v'!M776)+deph447*PI()/180)</f>
        <v>-2.4386133291372118</v>
      </c>
      <c r="U788" s="8">
        <f>('4v'!N776-T788)^2</f>
        <v>3.5893922156748715E-6</v>
      </c>
      <c r="V788" s="9">
        <f>offs448+Ampl448*SIN(2*PI()*freq448*('4v'!M776-reta448)+deph448*PI()/180)</f>
        <v>0.88963899665697721</v>
      </c>
      <c r="W788" s="10">
        <f>('4v'!O776-V788)^2</f>
        <v>5.8165231083973967E-5</v>
      </c>
      <c r="X788" s="3"/>
      <c r="Y788" s="3"/>
      <c r="Z788" s="7">
        <f>offs449+Ampl449*SIN(2*PI()*freq449*('4v'!Q777)+deph449*PI()/180)</f>
        <v>-0.16998552505464976</v>
      </c>
      <c r="AA788" s="8">
        <f>('4v'!R777-Z788)^2</f>
        <v>9.3726288410073215E-6</v>
      </c>
      <c r="AB788" s="9">
        <f>offs450+Ampl450*SIN(2*PI()*freq450*('4v'!Q777-reta450)+deph450*PI()/180)</f>
        <v>1.0080103725918057</v>
      </c>
      <c r="AC788" s="10">
        <f>('4v'!S777-AB788)^2</f>
        <v>1.8751812951889517E-6</v>
      </c>
      <c r="AD788" s="3"/>
      <c r="AE788" s="3"/>
      <c r="AF788" s="7">
        <f>offs451+Ampl451*SIN(2*PI()*freq451*('4v'!U776)+deph451*PI()/180)</f>
        <v>-1.8306490588607116</v>
      </c>
      <c r="AG788" s="8">
        <f>('4v'!V776-AF788)^2</f>
        <v>2.0312518433010227E-5</v>
      </c>
      <c r="AH788" s="9">
        <f>offs452+Ampl452*SIN(2*PI()*freq452*('4v'!U776-reta452)+deph452*PI()/180)</f>
        <v>0.89160135020383313</v>
      </c>
      <c r="AI788" s="10">
        <f>('4v'!W776-AH788)^2</f>
        <v>9.1597337520868402E-5</v>
      </c>
      <c r="AL788" s="76"/>
      <c r="AN788" s="76"/>
      <c r="AO788" s="80"/>
    </row>
    <row r="789" spans="1:41" x14ac:dyDescent="0.25">
      <c r="A789" s="3"/>
      <c r="B789" s="7">
        <f>offs441+Ampl441*SIN(2*PI()*freq441*('4v'!A777)+deph441*PI()/180)</f>
        <v>0.87807300816577982</v>
      </c>
      <c r="C789" s="8">
        <f>('4v'!B777-B789)^2</f>
        <v>1.0093277114701547E-5</v>
      </c>
      <c r="D789" s="9">
        <f>offs442+Ampl442*SIN(2*PI()*freq442*('4v'!A777-reta442)+deph442*PI()/180)</f>
        <v>0.94715358821963536</v>
      </c>
      <c r="E789" s="10">
        <f>('4v'!C777-D789)^2</f>
        <v>2.5292411825972376E-4</v>
      </c>
      <c r="F789" s="3"/>
      <c r="G789" s="3"/>
      <c r="H789" s="7">
        <f>offs443+Ampl443*SIN(2*PI()*freq443*('4v'!E777)+deph443*PI()/180)</f>
        <v>-2.152897562701054</v>
      </c>
      <c r="I789" s="8">
        <f>('4v'!F777-H789)^2</f>
        <v>1.0175509382849047E-6</v>
      </c>
      <c r="J789" s="9">
        <f>offs444+Ampl444*SIN(2*PI()*freq444*('4v'!E777-reta444)+deph444*PI()/180)</f>
        <v>0.8374682149249647</v>
      </c>
      <c r="K789" s="10">
        <f>('4v'!G777-J789)^2</f>
        <v>9.5988754308523429E-5</v>
      </c>
      <c r="L789" s="3"/>
      <c r="M789" s="3"/>
      <c r="N789" s="7">
        <f>offs445+Ampl445*SIN(2*PI()*freq445*('4v'!I777)+deph445*PI()/180)</f>
        <v>-1.7971721567101504</v>
      </c>
      <c r="O789" s="8">
        <f>('4v'!J777-N789)^2</f>
        <v>4.5348147118362936E-5</v>
      </c>
      <c r="P789" s="9">
        <f>offs446+Ampl446*SIN(2*PI()*freq446*('4v'!I777-reta446)+deph446*PI()/180)</f>
        <v>0.75671169150545337</v>
      </c>
      <c r="Q789" s="10">
        <f>('4v'!K777-P789)^2</f>
        <v>1.3718355553711367E-3</v>
      </c>
      <c r="R789" s="3"/>
      <c r="S789" s="3"/>
      <c r="T789" s="7">
        <f>offs447+Ampl447*SIN(2*PI()*freq447*('4v'!M777)+deph447*PI()/180)</f>
        <v>-2.4355068132228093</v>
      </c>
      <c r="U789" s="8">
        <f>('4v'!N777-T789)^2</f>
        <v>7.2592698564392764E-6</v>
      </c>
      <c r="V789" s="9">
        <f>offs448+Ampl448*SIN(2*PI()*freq448*('4v'!M777-reta448)+deph448*PI()/180)</f>
        <v>0.89239786454423575</v>
      </c>
      <c r="W789" s="10">
        <f>('4v'!O777-V789)^2</f>
        <v>7.6982996257772489E-5</v>
      </c>
      <c r="X789" s="3"/>
      <c r="Y789" s="3"/>
      <c r="Z789" s="7">
        <f>offs449+Ampl449*SIN(2*PI()*freq449*('4v'!Q778)+deph449*PI()/180)</f>
        <v>-8.3608091702827958E-2</v>
      </c>
      <c r="AA789" s="8">
        <f>('4v'!R778-Z789)^2</f>
        <v>2.3960200964540373E-6</v>
      </c>
      <c r="AB789" s="9">
        <f>offs450+Ampl450*SIN(2*PI()*freq450*('4v'!Q778-reta450)+deph450*PI()/180)</f>
        <v>1.0090632551305845</v>
      </c>
      <c r="AC789" s="10">
        <f>('4v'!S778-AB789)^2</f>
        <v>2.2020037757986623E-7</v>
      </c>
      <c r="AD789" s="3"/>
      <c r="AE789" s="3"/>
      <c r="AF789" s="7">
        <f>offs451+Ampl451*SIN(2*PI()*freq451*('4v'!U777)+deph451*PI()/180)</f>
        <v>-1.7375218858546735</v>
      </c>
      <c r="AG789" s="8">
        <f>('4v'!V777-AF789)^2</f>
        <v>1.5086342693925584E-5</v>
      </c>
      <c r="AH789" s="9">
        <f>offs452+Ampl452*SIN(2*PI()*freq452*('4v'!U777-reta452)+deph452*PI()/180)</f>
        <v>0.89722151690163732</v>
      </c>
      <c r="AI789" s="10">
        <f>('4v'!W777-AH789)^2</f>
        <v>9.6225958657063761E-5</v>
      </c>
      <c r="AL789" s="76"/>
      <c r="AN789" s="76"/>
      <c r="AO789" s="80"/>
    </row>
    <row r="790" spans="1:41" x14ac:dyDescent="0.25">
      <c r="A790" s="3"/>
      <c r="B790" s="7">
        <f>offs441+Ampl441*SIN(2*PI()*freq441*('4v'!A778)+deph441*PI()/180)</f>
        <v>0.91444868844719707</v>
      </c>
      <c r="C790" s="8">
        <f>('4v'!B778-B790)^2</f>
        <v>1.5293664849226705E-5</v>
      </c>
      <c r="D790" s="9">
        <f>offs442+Ampl442*SIN(2*PI()*freq442*('4v'!A778-reta442)+deph442*PI()/180)</f>
        <v>0.93656037191219865</v>
      </c>
      <c r="E790" s="10">
        <f>('4v'!C778-D790)^2</f>
        <v>5.2758024219299023E-5</v>
      </c>
      <c r="F790" s="3"/>
      <c r="G790" s="3"/>
      <c r="H790" s="7">
        <f>offs443+Ampl443*SIN(2*PI()*freq443*('4v'!E778)+deph443*PI()/180)</f>
        <v>-2.1913795501286621</v>
      </c>
      <c r="I790" s="8">
        <f>('4v'!F778-H790)^2</f>
        <v>2.5257151535475492E-6</v>
      </c>
      <c r="J790" s="9">
        <f>offs444+Ampl444*SIN(2*PI()*freq444*('4v'!E778-reta444)+deph444*PI()/180)</f>
        <v>0.84762659236410531</v>
      </c>
      <c r="K790" s="10">
        <f>('4v'!G778-J790)^2</f>
        <v>3.9569931705057048E-4</v>
      </c>
      <c r="L790" s="3"/>
      <c r="M790" s="3"/>
      <c r="N790" s="7">
        <f>offs445+Ampl445*SIN(2*PI()*freq445*('4v'!I778)+deph445*PI()/180)</f>
        <v>-1.8155490580409157</v>
      </c>
      <c r="O790" s="8">
        <f>('4v'!J778-N790)^2</f>
        <v>3.5228165464526814E-5</v>
      </c>
      <c r="P790" s="9">
        <f>offs446+Ampl446*SIN(2*PI()*freq446*('4v'!I778-reta446)+deph446*PI()/180)</f>
        <v>0.75876367373451226</v>
      </c>
      <c r="Q790" s="10">
        <f>('4v'!K778-P790)^2</f>
        <v>1.8317386737269797E-3</v>
      </c>
      <c r="R790" s="3"/>
      <c r="S790" s="3"/>
      <c r="T790" s="7">
        <f>offs447+Ampl447*SIN(2*PI()*freq447*('4v'!M778)+deph447*PI()/180)</f>
        <v>-2.4319117621573838</v>
      </c>
      <c r="U790" s="8">
        <f>('4v'!N778-T790)^2</f>
        <v>9.0330432180374706E-6</v>
      </c>
      <c r="V790" s="9">
        <f>offs448+Ampl448*SIN(2*PI()*freq448*('4v'!M778-reta448)+deph448*PI()/180)</f>
        <v>0.89515532412014376</v>
      </c>
      <c r="W790" s="10">
        <f>('4v'!O778-V790)^2</f>
        <v>9.8461679617475338E-5</v>
      </c>
      <c r="X790" s="3"/>
      <c r="Y790" s="3"/>
      <c r="Z790" s="7">
        <f>offs449+Ampl449*SIN(2*PI()*freq449*('4v'!Q779)+deph449*PI()/180)</f>
        <v>2.052198462732191E-3</v>
      </c>
      <c r="AA790" s="8">
        <f>('4v'!R779-Z790)^2</f>
        <v>1.0395455727084626E-5</v>
      </c>
      <c r="AB790" s="9">
        <f>offs450+Ampl450*SIN(2*PI()*freq450*('4v'!Q779-reta450)+deph450*PI()/180)</f>
        <v>1.0098790099404984</v>
      </c>
      <c r="AC790" s="10">
        <f>('4v'!S779-AB790)^2</f>
        <v>4.4621071959306943E-7</v>
      </c>
      <c r="AD790" s="3"/>
      <c r="AE790" s="3"/>
      <c r="AF790" s="7">
        <f>offs451+Ampl451*SIN(2*PI()*freq451*('4v'!U778)+deph451*PI()/180)</f>
        <v>-1.6393351300882972</v>
      </c>
      <c r="AG790" s="8">
        <f>('4v'!V778-AF790)^2</f>
        <v>1.9491076337258797E-5</v>
      </c>
      <c r="AH790" s="9">
        <f>offs452+Ampl452*SIN(2*PI()*freq452*('4v'!U778-reta452)+deph452*PI()/180)</f>
        <v>0.90279890780133287</v>
      </c>
      <c r="AI790" s="10">
        <f>('4v'!W778-AH790)^2</f>
        <v>6.6228544634006707E-5</v>
      </c>
      <c r="AL790" s="76"/>
      <c r="AN790" s="76"/>
      <c r="AO790" s="80"/>
    </row>
    <row r="791" spans="1:41" x14ac:dyDescent="0.25">
      <c r="A791" s="3"/>
      <c r="B791" s="7">
        <f>offs441+Ampl441*SIN(2*PI()*freq441*('4v'!A779)+deph441*PI()/180)</f>
        <v>0.94995206174809621</v>
      </c>
      <c r="C791" s="8">
        <f>('4v'!B779-B791)^2</f>
        <v>1.269880487278165E-5</v>
      </c>
      <c r="D791" s="9">
        <f>offs442+Ampl442*SIN(2*PI()*freq442*('4v'!A779-reta442)+deph442*PI()/180)</f>
        <v>0.9259311305627228</v>
      </c>
      <c r="E791" s="10">
        <f>('4v'!C779-D791)^2</f>
        <v>7.7753031407508551E-4</v>
      </c>
      <c r="F791" s="3"/>
      <c r="G791" s="3"/>
      <c r="H791" s="7">
        <f>offs443+Ampl443*SIN(2*PI()*freq443*('4v'!E779)+deph443*PI()/180)</f>
        <v>-2.2274105583183279</v>
      </c>
      <c r="I791" s="8">
        <f>('4v'!F779-H791)^2</f>
        <v>5.10426916510325E-7</v>
      </c>
      <c r="J791" s="9">
        <f>offs444+Ampl444*SIN(2*PI()*freq444*('4v'!E779-reta444)+deph444*PI()/180)</f>
        <v>0.85782925770284602</v>
      </c>
      <c r="K791" s="10">
        <f>('4v'!G779-J791)^2</f>
        <v>1.7483819704907778E-3</v>
      </c>
      <c r="L791" s="3"/>
      <c r="M791" s="3"/>
      <c r="N791" s="7">
        <f>offs445+Ampl445*SIN(2*PI()*freq445*('4v'!I779)+deph445*PI()/180)</f>
        <v>-1.8337111296304316</v>
      </c>
      <c r="O791" s="8">
        <f>('4v'!J779-N791)^2</f>
        <v>2.8637271859801947E-5</v>
      </c>
      <c r="P791" s="9">
        <f>offs446+Ampl446*SIN(2*PI()*freq446*('4v'!I779-reta446)+deph446*PI()/180)</f>
        <v>0.76083592556711155</v>
      </c>
      <c r="Q791" s="10">
        <f>('4v'!K779-P791)^2</f>
        <v>2.1702492869853864E-3</v>
      </c>
      <c r="R791" s="3"/>
      <c r="S791" s="3"/>
      <c r="T791" s="7">
        <f>offs447+Ampl447*SIN(2*PI()*freq447*('4v'!M779)+deph447*PI()/180)</f>
        <v>-2.4278290629659898</v>
      </c>
      <c r="U791" s="8">
        <f>('4v'!N779-T791)^2</f>
        <v>8.0035406843743525E-6</v>
      </c>
      <c r="V791" s="9">
        <f>offs448+Ampl448*SIN(2*PI()*freq448*('4v'!M779-reta448)+deph448*PI()/180)</f>
        <v>0.89791069547040092</v>
      </c>
      <c r="W791" s="10">
        <f>('4v'!O779-V791)^2</f>
        <v>8.3184332516399975E-5</v>
      </c>
      <c r="X791" s="3"/>
      <c r="Y791" s="3"/>
      <c r="Z791" s="7">
        <f>offs449+Ampl449*SIN(2*PI()*freq449*('4v'!Q780)+deph449*PI()/180)</f>
        <v>8.6829667249861853E-2</v>
      </c>
      <c r="AA791" s="8">
        <f>('4v'!R780-Z791)^2</f>
        <v>3.3941899622315922E-6</v>
      </c>
      <c r="AB791" s="9">
        <f>offs450+Ampl450*SIN(2*PI()*freq450*('4v'!Q780-reta450)+deph450*PI()/180)</f>
        <v>1.0104560592451719</v>
      </c>
      <c r="AC791" s="10">
        <f>('4v'!S780-AB791)^2</f>
        <v>8.2702208887198272E-9</v>
      </c>
      <c r="AD791" s="3"/>
      <c r="AE791" s="3"/>
      <c r="AF791" s="7">
        <f>offs451+Ampl451*SIN(2*PI()*freq451*('4v'!U779)+deph451*PI()/180)</f>
        <v>-1.5364762898293307</v>
      </c>
      <c r="AG791" s="8">
        <f>('4v'!V779-AF791)^2</f>
        <v>1.4120385726752197E-5</v>
      </c>
      <c r="AH791" s="9">
        <f>offs452+Ampl452*SIN(2*PI()*freq452*('4v'!U779-reta452)+deph452*PI()/180)</f>
        <v>0.90831151148910627</v>
      </c>
      <c r="AI791" s="10">
        <f>('4v'!W779-AH791)^2</f>
        <v>2.0971715021407733E-5</v>
      </c>
      <c r="AL791" s="76"/>
      <c r="AN791" s="76"/>
      <c r="AO791" s="80"/>
    </row>
    <row r="792" spans="1:41" x14ac:dyDescent="0.25">
      <c r="A792" s="3"/>
      <c r="B792" s="7">
        <f>offs441+Ampl441*SIN(2*PI()*freq441*('4v'!A780)+deph441*PI()/180)</f>
        <v>0.98456070337694135</v>
      </c>
      <c r="C792" s="8">
        <f>('4v'!B780-B792)^2</f>
        <v>4.6569494251323212E-6</v>
      </c>
      <c r="D792" s="9">
        <f>offs442+Ampl442*SIN(2*PI()*freq442*('4v'!A780-reta442)+deph442*PI()/180)</f>
        <v>0.91527257782786575</v>
      </c>
      <c r="E792" s="10">
        <f>('4v'!C780-D792)^2</f>
        <v>1.8161556591674082E-3</v>
      </c>
      <c r="F792" s="3"/>
      <c r="G792" s="3"/>
      <c r="H792" s="7">
        <f>offs443+Ampl443*SIN(2*PI()*freq443*('4v'!E780)+deph443*PI()/180)</f>
        <v>-2.2609393852358419</v>
      </c>
      <c r="I792" s="8">
        <f>('4v'!F780-H792)^2</f>
        <v>5.4845647625818115E-6</v>
      </c>
      <c r="J792" s="9">
        <f>offs444+Ampl444*SIN(2*PI()*freq444*('4v'!E780-reta444)+deph444*PI()/180)</f>
        <v>0.86806171239546304</v>
      </c>
      <c r="K792" s="10">
        <f>('4v'!G780-J792)^2</f>
        <v>1.057213025112158E-3</v>
      </c>
      <c r="L792" s="3"/>
      <c r="M792" s="3"/>
      <c r="N792" s="7">
        <f>offs445+Ampl445*SIN(2*PI()*freq445*('4v'!I780)+deph445*PI()/180)</f>
        <v>-1.8516555034770517</v>
      </c>
      <c r="O792" s="8">
        <f>('4v'!J780-N792)^2</f>
        <v>9.1930635552012052E-6</v>
      </c>
      <c r="P792" s="9">
        <f>offs446+Ampl446*SIN(2*PI()*freq446*('4v'!I780-reta446)+deph446*PI()/180)</f>
        <v>0.76292811977066433</v>
      </c>
      <c r="Q792" s="10">
        <f>('4v'!K780-P792)^2</f>
        <v>2.3425590541997932E-3</v>
      </c>
      <c r="R792" s="3"/>
      <c r="S792" s="3"/>
      <c r="T792" s="7">
        <f>offs447+Ampl447*SIN(2*PI()*freq447*('4v'!M780)+deph447*PI()/180)</f>
        <v>-2.4232597229935635</v>
      </c>
      <c r="U792" s="8">
        <f>('4v'!N780-T792)^2</f>
        <v>4.6913956894857289E-6</v>
      </c>
      <c r="V792" s="9">
        <f>offs448+Ampl448*SIN(2*PI()*freq448*('4v'!M780-reta448)+deph448*PI()/180)</f>
        <v>0.90066329919560539</v>
      </c>
      <c r="W792" s="10">
        <f>('4v'!O780-V792)^2</f>
        <v>1.0555899668510703E-4</v>
      </c>
      <c r="X792" s="3"/>
      <c r="Y792" s="3"/>
      <c r="Z792" s="7">
        <f>offs449+Ampl449*SIN(2*PI()*freq449*('4v'!Q781)+deph449*PI()/180)</f>
        <v>0.17056034395828379</v>
      </c>
      <c r="AA792" s="8">
        <f>('4v'!R781-Z792)^2</f>
        <v>3.2773452472945763E-6</v>
      </c>
      <c r="AB792" s="9">
        <f>offs450+Ampl450*SIN(2*PI()*freq450*('4v'!Q781-reta450)+deph450*PI()/180)</f>
        <v>1.0107932869558618</v>
      </c>
      <c r="AC792" s="10">
        <f>('4v'!S781-AB792)^2</f>
        <v>6.0657264627626694E-8</v>
      </c>
      <c r="AD792" s="3"/>
      <c r="AE792" s="3"/>
      <c r="AF792" s="7">
        <f>offs451+Ampl451*SIN(2*PI()*freq451*('4v'!U780)+deph451*PI()/180)</f>
        <v>-1.4293513019285418</v>
      </c>
      <c r="AG792" s="8">
        <f>('4v'!V780-AF792)^2</f>
        <v>2.2731534746792007E-6</v>
      </c>
      <c r="AH792" s="9">
        <f>offs452+Ampl452*SIN(2*PI()*freq452*('4v'!U780-reta452)+deph452*PI()/180)</f>
        <v>0.91373757223667085</v>
      </c>
      <c r="AI792" s="10">
        <f>('4v'!W780-AH792)^2</f>
        <v>9.3600982390290554E-6</v>
      </c>
      <c r="AL792" s="76"/>
      <c r="AN792" s="76"/>
      <c r="AO792" s="80"/>
    </row>
    <row r="793" spans="1:41" x14ac:dyDescent="0.25">
      <c r="A793" s="3"/>
      <c r="B793" s="7">
        <f>offs441+Ampl441*SIN(2*PI()*freq441*('4v'!A781)+deph441*PI()/180)</f>
        <v>1.018252753773901</v>
      </c>
      <c r="C793" s="8">
        <f>('4v'!B781-B793)^2</f>
        <v>1.3120667722489023E-5</v>
      </c>
      <c r="D793" s="9">
        <f>offs442+Ampl442*SIN(2*PI()*freq442*('4v'!A781-reta442)+deph442*PI()/180)</f>
        <v>0.90459144587798224</v>
      </c>
      <c r="E793" s="10">
        <f>('4v'!C781-D793)^2</f>
        <v>1.1484199863457589E-3</v>
      </c>
      <c r="F793" s="3"/>
      <c r="G793" s="3"/>
      <c r="H793" s="7">
        <f>offs443+Ampl443*SIN(2*PI()*freq443*('4v'!E781)+deph443*PI()/180)</f>
        <v>-2.2919183845834956</v>
      </c>
      <c r="I793" s="8">
        <f>('4v'!F781-H793)^2</f>
        <v>4.3522443077363625E-7</v>
      </c>
      <c r="J793" s="9">
        <f>offs444+Ampl444*SIN(2*PI()*freq444*('4v'!E781-reta444)+deph444*PI()/180)</f>
        <v>0.8783094155639305</v>
      </c>
      <c r="K793" s="10">
        <f>('4v'!G781-J793)^2</f>
        <v>5.7856036458092021E-5</v>
      </c>
      <c r="L793" s="3"/>
      <c r="M793" s="3"/>
      <c r="N793" s="7">
        <f>offs445+Ampl445*SIN(2*PI()*freq445*('4v'!I781)+deph445*PI()/180)</f>
        <v>-1.8693793459561292</v>
      </c>
      <c r="O793" s="8">
        <f>('4v'!J781-N793)^2</f>
        <v>2.3419928288013756E-5</v>
      </c>
      <c r="P793" s="9">
        <f>offs446+Ampl446*SIN(2*PI()*freq446*('4v'!I781-reta446)+deph446*PI()/180)</f>
        <v>0.76503992596345283</v>
      </c>
      <c r="Q793" s="10">
        <f>('4v'!K781-P793)^2</f>
        <v>1.9655979031247398E-3</v>
      </c>
      <c r="R793" s="3"/>
      <c r="S793" s="3"/>
      <c r="T793" s="7">
        <f>offs447+Ampl447*SIN(2*PI()*freq447*('4v'!M781)+deph447*PI()/180)</f>
        <v>-2.4182048696563698</v>
      </c>
      <c r="U793" s="8">
        <f>('4v'!N781-T793)^2</f>
        <v>1.0350206704085128E-6</v>
      </c>
      <c r="V793" s="9">
        <f>offs448+Ampl448*SIN(2*PI()*freq448*('4v'!M781-reta448)+deph448*PI()/180)</f>
        <v>0.90341245657877711</v>
      </c>
      <c r="W793" s="10">
        <f>('4v'!O781-V793)^2</f>
        <v>1.3067424065632563E-4</v>
      </c>
      <c r="X793" s="3"/>
      <c r="Y793" s="3"/>
      <c r="Z793" s="7">
        <f>offs449+Ampl449*SIN(2*PI()*freq449*('4v'!Q782)+deph449*PI()/180)</f>
        <v>0.25308228252036069</v>
      </c>
      <c r="AA793" s="8">
        <f>('4v'!R782-Z793)^2</f>
        <v>5.2959012385177625E-6</v>
      </c>
      <c r="AB793" s="9">
        <f>offs450+Ampl450*SIN(2*PI()*freq450*('4v'!Q782-reta450)+deph450*PI()/180)</f>
        <v>1.0108900408301187</v>
      </c>
      <c r="AC793" s="10">
        <f>('4v'!S782-AB793)^2</f>
        <v>1.1767701112845931E-7</v>
      </c>
      <c r="AD793" s="3"/>
      <c r="AE793" s="3"/>
      <c r="AF793" s="7">
        <f>offs451+Ampl451*SIN(2*PI()*freq451*('4v'!U781)+deph451*PI()/180)</f>
        <v>-1.3183829397724234</v>
      </c>
      <c r="AG793" s="8">
        <f>('4v'!V781-AF793)^2</f>
        <v>7.6062317883144743E-6</v>
      </c>
      <c r="AH793" s="9">
        <f>offs452+Ampl452*SIN(2*PI()*freq452*('4v'!U781-reta452)+deph452*PI()/180)</f>
        <v>0.91905567586118753</v>
      </c>
      <c r="AI793" s="10">
        <f>('4v'!W781-AH793)^2</f>
        <v>2.7136768183144194E-6</v>
      </c>
      <c r="AL793" s="76"/>
      <c r="AN793" s="76"/>
      <c r="AO793" s="80"/>
    </row>
    <row r="794" spans="1:41" x14ac:dyDescent="0.25">
      <c r="A794" s="3"/>
      <c r="B794" s="7">
        <f>offs441+Ampl441*SIN(2*PI()*freq441*('4v'!A782)+deph441*PI()/180)</f>
        <v>1.0510069323178084</v>
      </c>
      <c r="C794" s="8">
        <f>('4v'!B782-B794)^2</f>
        <v>4.4862107063448915E-6</v>
      </c>
      <c r="D794" s="9">
        <f>offs442+Ampl442*SIN(2*PI()*freq442*('4v'!A782-reta442)+deph442*PI()/180)</f>
        <v>0.89389448114494552</v>
      </c>
      <c r="E794" s="10">
        <f>('4v'!C782-D794)^2</f>
        <v>1.8025159935197479E-4</v>
      </c>
      <c r="F794" s="3"/>
      <c r="G794" s="3"/>
      <c r="H794" s="7">
        <f>offs443+Ampl443*SIN(2*PI()*freq443*('4v'!E782)+deph443*PI()/180)</f>
        <v>-2.3203035335080839</v>
      </c>
      <c r="I794" s="8">
        <f>('4v'!F782-H794)^2</f>
        <v>1.2422568955937945E-5</v>
      </c>
      <c r="J794" s="9">
        <f>offs444+Ampl444*SIN(2*PI()*freq444*('4v'!E782-reta444)+deph444*PI()/180)</f>
        <v>0.88855780466130407</v>
      </c>
      <c r="K794" s="10">
        <f>('4v'!G782-J794)^2</f>
        <v>3.1167603793764425E-5</v>
      </c>
      <c r="L794" s="3"/>
      <c r="M794" s="3"/>
      <c r="N794" s="7">
        <f>offs445+Ampl445*SIN(2*PI()*freq445*('4v'!I782)+deph445*PI()/180)</f>
        <v>-1.8868798582674733</v>
      </c>
      <c r="O794" s="8">
        <f>('4v'!J782-N794)^2</f>
        <v>2.4177201058674191E-5</v>
      </c>
      <c r="P794" s="9">
        <f>offs446+Ampl446*SIN(2*PI()*freq446*('4v'!I782-reta446)+deph446*PI()/180)</f>
        <v>0.76717101066679783</v>
      </c>
      <c r="Q794" s="10">
        <f>('4v'!K782-P794)^2</f>
        <v>1.3209299006910033E-3</v>
      </c>
      <c r="R794" s="3"/>
      <c r="S794" s="3"/>
      <c r="T794" s="7">
        <f>offs447+Ampl447*SIN(2*PI()*freq447*('4v'!M782)+deph447*PI()/180)</f>
        <v>-2.4126657501638329</v>
      </c>
      <c r="U794" s="8">
        <f>('4v'!N782-T794)^2</f>
        <v>3.7885235841871635E-7</v>
      </c>
      <c r="V794" s="9">
        <f>offs448+Ampl448*SIN(2*PI()*freq448*('4v'!M782-reta448)+deph448*PI()/180)</f>
        <v>0.90615748975270882</v>
      </c>
      <c r="W794" s="10">
        <f>('4v'!O782-V794)^2</f>
        <v>1.1319619925894573E-4</v>
      </c>
      <c r="X794" s="3"/>
      <c r="Y794" s="3"/>
      <c r="Z794" s="7">
        <f>offs449+Ampl449*SIN(2*PI()*freq449*('4v'!Q783)+deph449*PI()/180)</f>
        <v>0.33423587472592498</v>
      </c>
      <c r="AA794" s="8">
        <f>('4v'!R783-Z794)^2</f>
        <v>2.0274192351279323E-6</v>
      </c>
      <c r="AB794" s="9">
        <f>offs450+Ampl450*SIN(2*PI()*freq450*('4v'!Q783-reta450)+deph450*PI()/180)</f>
        <v>1.0107461337333099</v>
      </c>
      <c r="AC794" s="10">
        <f>('4v'!S783-AB794)^2</f>
        <v>1.6852122968359756E-5</v>
      </c>
      <c r="AD794" s="3"/>
      <c r="AE794" s="3"/>
      <c r="AF794" s="7">
        <f>offs451+Ampl451*SIN(2*PI()*freq451*('4v'!U782)+deph451*PI()/180)</f>
        <v>-1.2040091447897834</v>
      </c>
      <c r="AG794" s="8">
        <f>('4v'!V782-AF794)^2</f>
        <v>1.3090971719836728E-5</v>
      </c>
      <c r="AH794" s="9">
        <f>offs452+Ampl452*SIN(2*PI()*freq452*('4v'!U782-reta452)+deph452*PI()/180)</f>
        <v>0.92424483423726067</v>
      </c>
      <c r="AI794" s="10">
        <f>('4v'!W782-AH794)^2</f>
        <v>1.3261670275152784E-7</v>
      </c>
      <c r="AL794" s="76"/>
      <c r="AN794" s="76"/>
      <c r="AO794" s="80"/>
    </row>
    <row r="795" spans="1:41" x14ac:dyDescent="0.25">
      <c r="A795" s="3"/>
      <c r="B795" s="7">
        <f>offs441+Ampl441*SIN(2*PI()*freq441*('4v'!A783)+deph441*PI()/180)</f>
        <v>1.0828025507674615</v>
      </c>
      <c r="C795" s="8">
        <f>('4v'!B783-B795)^2</f>
        <v>1.4489500676904506E-7</v>
      </c>
      <c r="D795" s="9">
        <f>offs442+Ampl442*SIN(2*PI()*freq442*('4v'!A783-reta442)+deph442*PI()/180)</f>
        <v>0.88318844006095332</v>
      </c>
      <c r="E795" s="10">
        <f>('4v'!C783-D795)^2</f>
        <v>2.1835434235250645E-5</v>
      </c>
      <c r="F795" s="3"/>
      <c r="G795" s="3"/>
      <c r="H795" s="7">
        <f>offs443+Ampl443*SIN(2*PI()*freq443*('4v'!E783)+deph443*PI()/180)</f>
        <v>-2.3460544951597799</v>
      </c>
      <c r="I795" s="8">
        <f>('4v'!F783-H795)^2</f>
        <v>1.4667749340046364E-6</v>
      </c>
      <c r="J795" s="9">
        <f>offs444+Ampl444*SIN(2*PI()*freq444*('4v'!E783-reta444)+deph444*PI()/180)</f>
        <v>0.89879231616589572</v>
      </c>
      <c r="K795" s="10">
        <f>('4v'!G783-J795)^2</f>
        <v>7.2825292108337625E-6</v>
      </c>
      <c r="L795" s="3"/>
      <c r="M795" s="3"/>
      <c r="N795" s="7">
        <f>offs445+Ampl445*SIN(2*PI()*freq445*('4v'!I783)+deph445*PI()/180)</f>
        <v>-1.9041542768773192</v>
      </c>
      <c r="O795" s="8">
        <f>('4v'!J783-N795)^2</f>
        <v>1.0677295519515488E-5</v>
      </c>
      <c r="P795" s="9">
        <f>offs446+Ampl446*SIN(2*PI()*freq446*('4v'!I783-reta446)+deph446*PI()/180)</f>
        <v>0.76932103735772073</v>
      </c>
      <c r="Q795" s="10">
        <f>('4v'!K783-P795)^2</f>
        <v>6.9601375690250291E-4</v>
      </c>
      <c r="R795" s="3"/>
      <c r="S795" s="3"/>
      <c r="T795" s="7">
        <f>offs447+Ampl447*SIN(2*PI()*freq447*('4v'!M783)+deph447*PI()/180)</f>
        <v>-2.4066437312108033</v>
      </c>
      <c r="U795" s="8">
        <f>('4v'!N783-T795)^2</f>
        <v>1.3805573462161542E-6</v>
      </c>
      <c r="V795" s="9">
        <f>offs448+Ampl448*SIN(2*PI()*freq448*('4v'!M783-reta448)+deph448*PI()/180)</f>
        <v>0.90889772186711149</v>
      </c>
      <c r="W795" s="10">
        <f>('4v'!O783-V795)^2</f>
        <v>1.3936718896814606E-4</v>
      </c>
      <c r="X795" s="3"/>
      <c r="Y795" s="3"/>
      <c r="Z795" s="7">
        <f>offs449+Ampl449*SIN(2*PI()*freq449*('4v'!Q784)+deph449*PI()/180)</f>
        <v>0.41386415892545103</v>
      </c>
      <c r="AA795" s="8">
        <f>('4v'!R784-Z795)^2</f>
        <v>9.4703829418498998E-7</v>
      </c>
      <c r="AB795" s="9">
        <f>offs450+Ampl450*SIN(2*PI()*freq450*('4v'!Q784-reta450)+deph450*PI()/180)</f>
        <v>1.0103618440005608</v>
      </c>
      <c r="AC795" s="10">
        <f>('4v'!S784-AB795)^2</f>
        <v>3.2203854430700112E-5</v>
      </c>
      <c r="AD795" s="3"/>
      <c r="AE795" s="3"/>
      <c r="AF795" s="7">
        <f>offs451+Ampl451*SIN(2*PI()*freq451*('4v'!U783)+deph451*PI()/180)</f>
        <v>-1.0866812980970018</v>
      </c>
      <c r="AG795" s="8">
        <f>('4v'!V783-AF795)^2</f>
        <v>1.2098557651606634E-5</v>
      </c>
      <c r="AH795" s="9">
        <f>offs452+Ampl452*SIN(2*PI()*freq452*('4v'!U783-reta452)+deph452*PI()/180)</f>
        <v>0.92928456812748084</v>
      </c>
      <c r="AI795" s="10">
        <f>('4v'!W783-AH795)^2</f>
        <v>5.9069696657938739E-7</v>
      </c>
      <c r="AL795" s="76"/>
      <c r="AN795" s="76"/>
      <c r="AO795" s="80"/>
    </row>
    <row r="796" spans="1:41" x14ac:dyDescent="0.25">
      <c r="A796" s="3"/>
      <c r="B796" s="7">
        <f>offs441+Ampl441*SIN(2*PI()*freq441*('4v'!A784)+deph441*PI()/180)</f>
        <v>1.1136195263287592</v>
      </c>
      <c r="C796" s="8">
        <f>('4v'!B784-B796)^2</f>
        <v>2.743001439237267E-9</v>
      </c>
      <c r="D796" s="9">
        <f>offs442+Ampl442*SIN(2*PI()*freq442*('4v'!A784-reta442)+deph442*PI()/180)</f>
        <v>0.87248008479102124</v>
      </c>
      <c r="E796" s="10">
        <f>('4v'!C784-D796)^2</f>
        <v>1.8213350797860245E-4</v>
      </c>
      <c r="F796" s="3"/>
      <c r="G796" s="3"/>
      <c r="H796" s="7">
        <f>offs443+Ampl443*SIN(2*PI()*freq443*('4v'!E784)+deph443*PI()/180)</f>
        <v>-2.3691346760130156</v>
      </c>
      <c r="I796" s="8">
        <f>('4v'!F784-H796)^2</f>
        <v>5.4651966870303468E-6</v>
      </c>
      <c r="J796" s="9">
        <f>offs444+Ampl444*SIN(2*PI()*freq444*('4v'!E784-reta444)+deph444*PI()/180)</f>
        <v>0.90899840627683748</v>
      </c>
      <c r="K796" s="10">
        <f>('4v'!G784-J796)^2</f>
        <v>7.0631068588278289E-4</v>
      </c>
      <c r="L796" s="3"/>
      <c r="M796" s="3"/>
      <c r="N796" s="7">
        <f>offs445+Ampl445*SIN(2*PI()*freq445*('4v'!I784)+deph445*PI()/180)</f>
        <v>-1.9211998739547165</v>
      </c>
      <c r="O796" s="8">
        <f>('4v'!J784-N796)^2</f>
        <v>1.1260171385573571E-8</v>
      </c>
      <c r="P796" s="9">
        <f>offs446+Ampl446*SIN(2*PI()*freq446*('4v'!I784-reta446)+deph446*PI()/180)</f>
        <v>0.77148966652208295</v>
      </c>
      <c r="Q796" s="10">
        <f>('4v'!K784-P796)^2</f>
        <v>2.0873960324905156E-4</v>
      </c>
      <c r="R796" s="3"/>
      <c r="S796" s="3"/>
      <c r="T796" s="7">
        <f>offs447+Ampl447*SIN(2*PI()*freq447*('4v'!M784)+deph447*PI()/180)</f>
        <v>-2.4001402986403484</v>
      </c>
      <c r="U796" s="8">
        <f>('4v'!N784-T796)^2</f>
        <v>2.8186398439639084E-7</v>
      </c>
      <c r="V796" s="9">
        <f>offs448+Ampl448*SIN(2*PI()*freq448*('4v'!M784-reta448)+deph448*PI()/180)</f>
        <v>0.91163247725550667</v>
      </c>
      <c r="W796" s="10">
        <f>('4v'!O784-V796)^2</f>
        <v>1.2152334504687952E-4</v>
      </c>
      <c r="X796" s="3"/>
      <c r="Y796" s="3"/>
      <c r="Z796" s="7">
        <f>offs449+Ampl449*SIN(2*PI()*freq449*('4v'!Q785)+deph449*PI()/180)</f>
        <v>0.49181312361435303</v>
      </c>
      <c r="AA796" s="8">
        <f>('4v'!R785-Z796)^2</f>
        <v>1.3360502188962774E-6</v>
      </c>
      <c r="AB796" s="9">
        <f>offs450+Ampl450*SIN(2*PI()*freq450*('4v'!Q785-reta450)+deph450*PI()/180)</f>
        <v>1.0097379148984198</v>
      </c>
      <c r="AC796" s="10">
        <f>('4v'!S785-AB796)^2</f>
        <v>4.9054823904306597E-5</v>
      </c>
      <c r="AD796" s="3"/>
      <c r="AE796" s="3"/>
      <c r="AF796" s="7">
        <f>offs451+Ampl451*SIN(2*PI()*freq451*('4v'!U784)+deph451*PI()/180)</f>
        <v>-0.96686243910297998</v>
      </c>
      <c r="AG796" s="8">
        <f>('4v'!V784-AF796)^2</f>
        <v>7.8368592912933132E-6</v>
      </c>
      <c r="AH796" s="9">
        <f>offs452+Ampl452*SIN(2*PI()*freq452*('4v'!U784-reta452)+deph452*PI()/180)</f>
        <v>0.93415498800461882</v>
      </c>
      <c r="AI796" s="10">
        <f>('4v'!W784-AH796)^2</f>
        <v>4.8405278111586722E-8</v>
      </c>
      <c r="AL796" s="76"/>
      <c r="AN796" s="76"/>
      <c r="AO796" s="80"/>
    </row>
    <row r="797" spans="1:41" x14ac:dyDescent="0.25">
      <c r="A797" s="3"/>
      <c r="B797" s="7">
        <f>offs441+Ampl441*SIN(2*PI()*freq441*('4v'!A785)+deph441*PI()/180)</f>
        <v>1.1434383943394235</v>
      </c>
      <c r="C797" s="8">
        <f>('4v'!B785-B797)^2</f>
        <v>1.9148451269797975E-5</v>
      </c>
      <c r="D797" s="9">
        <f>offs442+Ampl442*SIN(2*PI()*freq442*('4v'!A785-reta442)+deph442*PI()/180)</f>
        <v>0.8617761789618541</v>
      </c>
      <c r="E797" s="10">
        <f>('4v'!C785-D797)^2</f>
        <v>5.8933286498796659E-4</v>
      </c>
      <c r="F797" s="3"/>
      <c r="G797" s="3"/>
      <c r="H797" s="7">
        <f>offs443+Ampl443*SIN(2*PI()*freq443*('4v'!E785)+deph443*PI()/180)</f>
        <v>-2.3895112778678795</v>
      </c>
      <c r="I797" s="8">
        <f>('4v'!F785-H797)^2</f>
        <v>5.2290561796274119E-7</v>
      </c>
      <c r="J797" s="9">
        <f>offs444+Ampl444*SIN(2*PI()*freq444*('4v'!E785-reta444)+deph444*PI()/180)</f>
        <v>0.91916157158161704</v>
      </c>
      <c r="K797" s="10">
        <f>('4v'!G785-J797)^2</f>
        <v>2.1627495859442747E-3</v>
      </c>
      <c r="L797" s="3"/>
      <c r="M797" s="3"/>
      <c r="N797" s="7">
        <f>offs445+Ampl445*SIN(2*PI()*freq445*('4v'!I785)+deph445*PI()/180)</f>
        <v>-1.9380139578022875</v>
      </c>
      <c r="O797" s="8">
        <f>('4v'!J785-N797)^2</f>
        <v>6.8175935791793578E-6</v>
      </c>
      <c r="P797" s="9">
        <f>offs446+Ampl446*SIN(2*PI()*freq446*('4v'!I785-reta446)+deph446*PI()/180)</f>
        <v>0.77367655570819993</v>
      </c>
      <c r="Q797" s="10">
        <f>('4v'!K785-P797)^2</f>
        <v>6.2265435086760766E-6</v>
      </c>
      <c r="R797" s="3"/>
      <c r="S797" s="3"/>
      <c r="T797" s="7">
        <f>offs447+Ampl447*SIN(2*PI()*freq447*('4v'!M785)+deph447*PI()/180)</f>
        <v>-2.3931570570771425</v>
      </c>
      <c r="U797" s="8">
        <f>('4v'!N785-T797)^2</f>
        <v>1.8500544777420214E-6</v>
      </c>
      <c r="V797" s="9">
        <f>offs448+Ampl448*SIN(2*PI()*freq448*('4v'!M785-reta448)+deph448*PI()/180)</f>
        <v>0.91436108160182616</v>
      </c>
      <c r="W797" s="10">
        <f>('4v'!O785-V797)^2</f>
        <v>1.0502721012647744E-4</v>
      </c>
      <c r="X797" s="3"/>
      <c r="Y797" s="3"/>
      <c r="Z797" s="7">
        <f>offs449+Ampl449*SIN(2*PI()*freq449*('4v'!Q786)+deph449*PI()/180)</f>
        <v>0.56793200531138077</v>
      </c>
      <c r="AA797" s="8">
        <f>('4v'!R786-Z797)^2</f>
        <v>9.9982104108561493E-6</v>
      </c>
      <c r="AB797" s="9">
        <f>offs450+Ampl450*SIN(2*PI()*freq450*('4v'!Q786-reta450)+deph450*PI()/180)</f>
        <v>1.0088755531872828</v>
      </c>
      <c r="AC797" s="10">
        <f>('4v'!S786-AB797)^2</f>
        <v>1.7543977802696306E-5</v>
      </c>
      <c r="AD797" s="3"/>
      <c r="AE797" s="3"/>
      <c r="AF797" s="7">
        <f>offs451+Ampl451*SIN(2*PI()*freq451*('4v'!U785)+deph451*PI()/180)</f>
        <v>-0.84502543810413822</v>
      </c>
      <c r="AG797" s="8">
        <f>('4v'!V785-AF797)^2</f>
        <v>1.6075593910915562E-5</v>
      </c>
      <c r="AH797" s="9">
        <f>offs452+Ampl452*SIN(2*PI()*freq452*('4v'!U785-reta452)+deph452*PI()/180)</f>
        <v>0.93883687254650261</v>
      </c>
      <c r="AI797" s="10">
        <f>('4v'!W785-AH797)^2</f>
        <v>3.08994287955261E-7</v>
      </c>
      <c r="AL797" s="76"/>
      <c r="AN797" s="76"/>
      <c r="AO797" s="80"/>
    </row>
    <row r="798" spans="1:41" x14ac:dyDescent="0.25">
      <c r="A798" s="3"/>
      <c r="B798" s="7">
        <f>offs441+Ampl441*SIN(2*PI()*freq441*('4v'!A786)+deph441*PI()/180)</f>
        <v>1.1722403205633012</v>
      </c>
      <c r="C798" s="8">
        <f>('4v'!B786-B798)^2</f>
        <v>6.3904991981030085E-10</v>
      </c>
      <c r="D798" s="9">
        <f>offs442+Ampl442*SIN(2*PI()*freq442*('4v'!A786-reta442)+deph442*PI()/180)</f>
        <v>0.85108348338979478</v>
      </c>
      <c r="E798" s="10">
        <f>('4v'!C786-D798)^2</f>
        <v>3.7802571450915967E-4</v>
      </c>
      <c r="F798" s="3"/>
      <c r="G798" s="3"/>
      <c r="H798" s="7">
        <f>offs443+Ampl443*SIN(2*PI()*freq443*('4v'!E786)+deph443*PI()/180)</f>
        <v>-2.4071553444581499</v>
      </c>
      <c r="I798" s="8">
        <f>('4v'!F786-H798)^2</f>
        <v>4.3185340618413312E-7</v>
      </c>
      <c r="J798" s="9">
        <f>offs444+Ampl444*SIN(2*PI()*freq444*('4v'!E786-reta444)+deph444*PI()/180)</f>
        <v>0.92926736966621881</v>
      </c>
      <c r="K798" s="10">
        <f>('4v'!G786-J798)^2</f>
        <v>2.0153248542484408E-3</v>
      </c>
      <c r="L798" s="3"/>
      <c r="M798" s="3"/>
      <c r="N798" s="7">
        <f>offs445+Ampl445*SIN(2*PI()*freq445*('4v'!I786)+deph445*PI()/180)</f>
        <v>-1.9545938732812791</v>
      </c>
      <c r="O798" s="8">
        <f>('4v'!J786-N798)^2</f>
        <v>1.3026806246866047E-5</v>
      </c>
      <c r="P798" s="9">
        <f>offs446+Ampl446*SIN(2*PI()*freq446*('4v'!I786-reta446)+deph446*PI()/180)</f>
        <v>0.77588135958091808</v>
      </c>
      <c r="Q798" s="10">
        <f>('4v'!K786-P798)^2</f>
        <v>5.658047769533113E-5</v>
      </c>
      <c r="R798" s="3"/>
      <c r="S798" s="3"/>
      <c r="T798" s="7">
        <f>offs447+Ampl447*SIN(2*PI()*freq447*('4v'!M786)+deph447*PI()/180)</f>
        <v>-2.3856957295315491</v>
      </c>
      <c r="U798" s="8">
        <f>('4v'!N786-T798)^2</f>
        <v>5.8457794924450766E-8</v>
      </c>
      <c r="V798" s="9">
        <f>offs448+Ampl448*SIN(2*PI()*freq448*('4v'!M786-reta448)+deph448*PI()/180)</f>
        <v>0.91708286210668177</v>
      </c>
      <c r="W798" s="10">
        <f>('4v'!O786-V798)^2</f>
        <v>8.986334499577727E-5</v>
      </c>
      <c r="X798" s="3"/>
      <c r="Y798" s="3"/>
      <c r="Z798" s="7">
        <f>offs449+Ampl449*SIN(2*PI()*freq449*('4v'!Q787)+deph449*PI()/180)</f>
        <v>0.6420735801548787</v>
      </c>
      <c r="AA798" s="8">
        <f>('4v'!R787-Z798)^2</f>
        <v>2.6961223848009608E-5</v>
      </c>
      <c r="AB798" s="9">
        <f>offs450+Ampl450*SIN(2*PI()*freq450*('4v'!Q787-reta450)+deph450*PI()/180)</f>
        <v>1.0077764267873615</v>
      </c>
      <c r="AC798" s="10">
        <f>('4v'!S787-AB798)^2</f>
        <v>1.2891939894581927E-6</v>
      </c>
      <c r="AD798" s="3"/>
      <c r="AE798" s="3"/>
      <c r="AF798" s="7">
        <f>offs451+Ampl451*SIN(2*PI()*freq451*('4v'!U786)+deph451*PI()/180)</f>
        <v>-0.72165113008138759</v>
      </c>
      <c r="AG798" s="8">
        <f>('4v'!V786-AF798)^2</f>
        <v>1.3558081936259635E-5</v>
      </c>
      <c r="AH798" s="9">
        <f>offs452+Ampl452*SIN(2*PI()*freq452*('4v'!U786-reta452)+deph452*PI()/180)</f>
        <v>0.94331174449379518</v>
      </c>
      <c r="AI798" s="10">
        <f>('4v'!W786-AH798)^2</f>
        <v>6.8766469457102719E-7</v>
      </c>
      <c r="AL798" s="76"/>
      <c r="AN798" s="76"/>
      <c r="AO798" s="80"/>
    </row>
    <row r="799" spans="1:41" x14ac:dyDescent="0.25">
      <c r="A799" s="3"/>
      <c r="B799" s="7">
        <f>offs441+Ampl441*SIN(2*PI()*freq441*('4v'!A787)+deph441*PI()/180)</f>
        <v>1.2000071130864658</v>
      </c>
      <c r="C799" s="8">
        <f>('4v'!B787-B799)^2</f>
        <v>5.5267923401163636E-6</v>
      </c>
      <c r="D799" s="9">
        <f>offs442+Ampl442*SIN(2*PI()*freq442*('4v'!A787-reta442)+deph442*PI()/180)</f>
        <v>0.84040875181054742</v>
      </c>
      <c r="E799" s="10">
        <f>('4v'!C787-D799)^2</f>
        <v>2.3637603027723372E-5</v>
      </c>
      <c r="F799" s="3"/>
      <c r="G799" s="3"/>
      <c r="H799" s="7">
        <f>offs443+Ampl443*SIN(2*PI()*freq443*('4v'!E787)+deph443*PI()/180)</f>
        <v>-2.4220418025997414</v>
      </c>
      <c r="I799" s="8">
        <f>('4v'!F787-H799)^2</f>
        <v>3.1069765819829446E-7</v>
      </c>
      <c r="J799" s="9">
        <f>offs444+Ampl444*SIN(2*PI()*freq444*('4v'!E787-reta444)+deph444*PI()/180)</f>
        <v>0.93930143963858814</v>
      </c>
      <c r="K799" s="10">
        <f>('4v'!G787-J799)^2</f>
        <v>4.719034850534569E-4</v>
      </c>
      <c r="L799" s="3"/>
      <c r="M799" s="3"/>
      <c r="N799" s="7">
        <f>offs445+Ampl445*SIN(2*PI()*freq445*('4v'!I787)+deph445*PI()/180)</f>
        <v>-1.970937002230835</v>
      </c>
      <c r="O799" s="8">
        <f>('4v'!J787-N799)^2</f>
        <v>8.3586776002920368E-6</v>
      </c>
      <c r="P799" s="9">
        <f>offs446+Ampl446*SIN(2*PI()*freq446*('4v'!I787-reta446)+deph446*PI()/180)</f>
        <v>0.77810372997614685</v>
      </c>
      <c r="Q799" s="10">
        <f>('4v'!K787-P799)^2</f>
        <v>1.3683127174205569E-4</v>
      </c>
      <c r="R799" s="3"/>
      <c r="S799" s="3"/>
      <c r="T799" s="7">
        <f>offs447+Ampl447*SIN(2*PI()*freq447*('4v'!M787)+deph447*PI()/180)</f>
        <v>-2.3777581569744921</v>
      </c>
      <c r="U799" s="8">
        <f>('4v'!N787-T799)^2</f>
        <v>1.3458114232444371E-7</v>
      </c>
      <c r="V799" s="9">
        <f>offs448+Ampl448*SIN(2*PI()*freq448*('4v'!M787-reta448)+deph448*PI()/180)</f>
        <v>0.91979714765325782</v>
      </c>
      <c r="W799" s="10">
        <f>('4v'!O787-V799)^2</f>
        <v>7.601158569156201E-5</v>
      </c>
      <c r="X799" s="3"/>
      <c r="Y799" s="3"/>
      <c r="Z799" s="7">
        <f>offs449+Ampl449*SIN(2*PI()*freq449*('4v'!Q788)+deph449*PI()/180)</f>
        <v>0.71409444865296345</v>
      </c>
      <c r="AA799" s="8">
        <f>('4v'!R788-Z799)^2</f>
        <v>1.2135129987440477E-5</v>
      </c>
      <c r="AB799" s="9">
        <f>offs450+Ampl450*SIN(2*PI()*freq450*('4v'!Q788-reta450)+deph450*PI()/180)</f>
        <v>1.0064426615527071</v>
      </c>
      <c r="AC799" s="10">
        <f>('4v'!S788-AB799)^2</f>
        <v>3.9338139674510275E-8</v>
      </c>
      <c r="AD799" s="3"/>
      <c r="AE799" s="3"/>
      <c r="AF799" s="7">
        <f>offs451+Ampl451*SIN(2*PI()*freq451*('4v'!U787)+deph451*PI()/180)</f>
        <v>-0.59722641706412705</v>
      </c>
      <c r="AG799" s="8">
        <f>('4v'!V787-AF799)^2</f>
        <v>6.6641378162880595E-5</v>
      </c>
      <c r="AH799" s="9">
        <f>offs452+Ampl452*SIN(2*PI()*freq452*('4v'!U787-reta452)+deph452*PI()/180)</f>
        <v>0.94756194357129508</v>
      </c>
      <c r="AI799" s="10">
        <f>('4v'!W787-AH799)^2</f>
        <v>2.3527973902794071E-7</v>
      </c>
      <c r="AL799" s="76"/>
      <c r="AN799" s="76"/>
      <c r="AO799" s="80"/>
    </row>
    <row r="800" spans="1:41" x14ac:dyDescent="0.25">
      <c r="A800" s="3"/>
      <c r="B800" s="7">
        <f>offs441+Ampl441*SIN(2*PI()*freq441*('4v'!A788)+deph441*PI()/180)</f>
        <v>1.2267212338076217</v>
      </c>
      <c r="C800" s="8">
        <f>('4v'!B788-B800)^2</f>
        <v>2.9626458204994458E-6</v>
      </c>
      <c r="D800" s="9">
        <f>offs442+Ampl442*SIN(2*PI()*freq442*('4v'!A788-reta442)+deph442*PI()/180)</f>
        <v>0.82975872661337324</v>
      </c>
      <c r="E800" s="10">
        <f>('4v'!C788-D800)^2</f>
        <v>3.3502951153654047E-5</v>
      </c>
      <c r="F800" s="3"/>
      <c r="G800" s="3"/>
      <c r="H800" s="7">
        <f>offs443+Ampl443*SIN(2*PI()*freq443*('4v'!E788)+deph443*PI()/180)</f>
        <v>-2.434149497821064</v>
      </c>
      <c r="I800" s="8">
        <f>('4v'!F788-H800)^2</f>
        <v>8.4070876143556621E-6</v>
      </c>
      <c r="J800" s="9">
        <f>offs444+Ampl444*SIN(2*PI()*freq444*('4v'!E788-reta444)+deph444*PI()/180)</f>
        <v>0.94924952253624095</v>
      </c>
      <c r="K800" s="10">
        <f>('4v'!G788-J800)^2</f>
        <v>1.2144370937415559E-5</v>
      </c>
      <c r="L800" s="3"/>
      <c r="M800" s="3"/>
      <c r="N800" s="7">
        <f>offs445+Ampl445*SIN(2*PI()*freq445*('4v'!I788)+deph445*PI()/180)</f>
        <v>-1.9870407638814394</v>
      </c>
      <c r="O800" s="8">
        <f>('4v'!J788-N800)^2</f>
        <v>2.1090699741300425E-7</v>
      </c>
      <c r="P800" s="9">
        <f>offs446+Ampl446*SIN(2*PI()*freq446*('4v'!I788-reta446)+deph446*PI()/180)</f>
        <v>0.78034331595583828</v>
      </c>
      <c r="Q800" s="10">
        <f>('4v'!K788-P800)^2</f>
        <v>1.9424208619880503E-4</v>
      </c>
      <c r="R800" s="3"/>
      <c r="S800" s="3"/>
      <c r="T800" s="7">
        <f>offs447+Ampl447*SIN(2*PI()*freq447*('4v'!M788)+deph447*PI()/180)</f>
        <v>-2.3693462978832294</v>
      </c>
      <c r="U800" s="8">
        <f>('4v'!N788-T800)^2</f>
        <v>8.6438227548226167E-6</v>
      </c>
      <c r="V800" s="9">
        <f>offs448+Ampl448*SIN(2*PI()*freq448*('4v'!M788-reta448)+deph448*PI()/180)</f>
        <v>0.92250326897279156</v>
      </c>
      <c r="W800" s="10">
        <f>('4v'!O788-V800)^2</f>
        <v>6.3448728685297384E-5</v>
      </c>
      <c r="X800" s="3"/>
      <c r="Y800" s="3"/>
      <c r="Z800" s="7">
        <f>offs449+Ampl449*SIN(2*PI()*freq449*('4v'!Q789)+deph449*PI()/180)</f>
        <v>0.78385531303688016</v>
      </c>
      <c r="AA800" s="8">
        <f>('4v'!R789-Z800)^2</f>
        <v>1.6286769264295472E-5</v>
      </c>
      <c r="AB800" s="9">
        <f>offs450+Ampl450*SIN(2*PI()*freq450*('4v'!Q789-reta450)+deph450*PI()/180)</f>
        <v>1.0048768371595318</v>
      </c>
      <c r="AC800" s="10">
        <f>('4v'!S789-AB800)^2</f>
        <v>3.6038147139060951E-8</v>
      </c>
      <c r="AD800" s="3"/>
      <c r="AE800" s="3"/>
      <c r="AF800" s="7">
        <f>offs451+Ampl451*SIN(2*PI()*freq451*('4v'!U788)+deph451*PI()/180)</f>
        <v>-0.47224234655040542</v>
      </c>
      <c r="AG800" s="8">
        <f>('4v'!V788-AF800)^2</f>
        <v>1.8261490739861725E-5</v>
      </c>
      <c r="AH800" s="9">
        <f>offs452+Ampl452*SIN(2*PI()*freq452*('4v'!U788-reta452)+deph452*PI()/180)</f>
        <v>0.95157069618497447</v>
      </c>
      <c r="AI800" s="10">
        <f>('4v'!W788-AH800)^2</f>
        <v>1.461562069831093E-7</v>
      </c>
      <c r="AL800" s="76"/>
      <c r="AN800" s="76"/>
      <c r="AO800" s="80"/>
    </row>
    <row r="801" spans="1:41" x14ac:dyDescent="0.25">
      <c r="A801" s="3"/>
      <c r="B801" s="7">
        <f>offs441+Ampl441*SIN(2*PI()*freq441*('4v'!A789)+deph441*PI()/180)</f>
        <v>1.2523658095155463</v>
      </c>
      <c r="C801" s="8">
        <f>('4v'!B789-B801)^2</f>
        <v>4.8883067769543086E-10</v>
      </c>
      <c r="D801" s="9">
        <f>offs442+Ampl442*SIN(2*PI()*freq442*('4v'!A789-reta442)+deph442*PI()/180)</f>
        <v>0.81914013458245383</v>
      </c>
      <c r="E801" s="10">
        <f>('4v'!C789-D801)^2</f>
        <v>7.4794888520901242E-6</v>
      </c>
      <c r="F801" s="3"/>
      <c r="G801" s="3"/>
      <c r="H801" s="7">
        <f>offs443+Ampl443*SIN(2*PI()*freq443*('4v'!E789)+deph443*PI()/180)</f>
        <v>-2.4434612244246896</v>
      </c>
      <c r="I801" s="8">
        <f>('4v'!F789-H801)^2</f>
        <v>5.9810788266380482E-6</v>
      </c>
      <c r="J801" s="9">
        <f>offs444+Ampl444*SIN(2*PI()*freq444*('4v'!E789-reta444)+deph444*PI()/180)</f>
        <v>0.95909748158903285</v>
      </c>
      <c r="K801" s="10">
        <f>('4v'!G789-J801)^2</f>
        <v>2.8682648563889765E-5</v>
      </c>
      <c r="L801" s="3"/>
      <c r="M801" s="3"/>
      <c r="N801" s="7">
        <f>offs445+Ampl445*SIN(2*PI()*freq445*('4v'!I789)+deph445*PI()/180)</f>
        <v>-2.0029026152624465</v>
      </c>
      <c r="O801" s="8">
        <f>('4v'!J789-N801)^2</f>
        <v>4.9459419291578847E-8</v>
      </c>
      <c r="P801" s="9">
        <f>offs446+Ampl446*SIN(2*PI()*freq446*('4v'!I789-reta446)+deph446*PI()/180)</f>
        <v>0.78259976386340424</v>
      </c>
      <c r="Q801" s="10">
        <f>('4v'!K789-P801)^2</f>
        <v>2.0278910219285711E-4</v>
      </c>
      <c r="R801" s="3"/>
      <c r="S801" s="3"/>
      <c r="T801" s="7">
        <f>offs447+Ampl447*SIN(2*PI()*freq447*('4v'!M789)+deph447*PI()/180)</f>
        <v>-2.3604622277581218</v>
      </c>
      <c r="U801" s="8">
        <f>('4v'!N789-T801)^2</f>
        <v>1.4604532993024729E-5</v>
      </c>
      <c r="V801" s="9">
        <f>offs448+Ampl448*SIN(2*PI()*freq448*('4v'!M789-reta448)+deph448*PI()/180)</f>
        <v>0.92520055880959484</v>
      </c>
      <c r="W801" s="10">
        <f>('4v'!O789-V801)^2</f>
        <v>5.214719088254763E-5</v>
      </c>
      <c r="X801" s="3"/>
      <c r="Y801" s="3"/>
      <c r="Z801" s="7">
        <f>offs449+Ampl449*SIN(2*PI()*freq449*('4v'!Q790)+deph449*PI()/180)</f>
        <v>0.85122124668109533</v>
      </c>
      <c r="AA801" s="8">
        <f>('4v'!R790-Z801)^2</f>
        <v>1.260575015111422E-6</v>
      </c>
      <c r="AB801" s="9">
        <f>offs450+Ampl450*SIN(2*PI()*freq450*('4v'!Q790-reta450)+deph450*PI()/180)</f>
        <v>1.0030819821167767</v>
      </c>
      <c r="AC801" s="10">
        <f>('4v'!S790-AB801)^2</f>
        <v>5.2945187017264678E-6</v>
      </c>
      <c r="AD801" s="3"/>
      <c r="AE801" s="3"/>
      <c r="AF801" s="7">
        <f>offs451+Ampl451*SIN(2*PI()*freq451*('4v'!U789)+deph451*PI()/180)</f>
        <v>-0.34719217356674292</v>
      </c>
      <c r="AG801" s="8">
        <f>('4v'!V789-AF801)^2</f>
        <v>1.287967516804478E-5</v>
      </c>
      <c r="AH801" s="9">
        <f>offs452+Ampl452*SIN(2*PI()*freq452*('4v'!U789-reta452)+deph452*PI()/180)</f>
        <v>0.95532218161969196</v>
      </c>
      <c r="AI801" s="10">
        <f>('4v'!W789-AH801)^2</f>
        <v>2.88173973436566E-7</v>
      </c>
      <c r="AL801" s="76"/>
      <c r="AN801" s="76"/>
      <c r="AO801" s="80"/>
    </row>
    <row r="802" spans="1:41" x14ac:dyDescent="0.25">
      <c r="A802" s="3"/>
      <c r="B802" s="7">
        <f>offs441+Ampl441*SIN(2*PI()*freq441*('4v'!A790)+deph441*PI()/180)</f>
        <v>1.2769246425465743</v>
      </c>
      <c r="C802" s="8">
        <f>('4v'!B790-B802)^2</f>
        <v>9.5885757427449819E-6</v>
      </c>
      <c r="D802" s="9">
        <f>offs442+Ampl442*SIN(2*PI()*freq442*('4v'!A790-reta442)+deph442*PI()/180)</f>
        <v>0.80855968264810685</v>
      </c>
      <c r="E802" s="10">
        <f>('4v'!C790-D802)^2</f>
        <v>6.6733911311601173E-5</v>
      </c>
      <c r="F802" s="3"/>
      <c r="G802" s="3"/>
      <c r="H802" s="7">
        <f>offs443+Ampl443*SIN(2*PI()*freq443*('4v'!E790)+deph443*PI()/180)</f>
        <v>-2.4499637499375888</v>
      </c>
      <c r="I802" s="8">
        <f>('4v'!F790-H802)^2</f>
        <v>9.5403761769554169E-6</v>
      </c>
      <c r="J802" s="9">
        <f>offs444+Ampl444*SIN(2*PI()*freq444*('4v'!E790-reta444)+deph444*PI()/180)</f>
        <v>0.96883132230828095</v>
      </c>
      <c r="K802" s="10">
        <f>('4v'!G790-J802)^2</f>
        <v>2.0004770948822527E-4</v>
      </c>
      <c r="L802" s="3"/>
      <c r="M802" s="3"/>
      <c r="N802" s="7">
        <f>offs445+Ampl445*SIN(2*PI()*freq445*('4v'!I790)+deph445*PI()/180)</f>
        <v>-2.0185200516036454</v>
      </c>
      <c r="O802" s="8">
        <f>('4v'!J790-N802)^2</f>
        <v>5.2880864054051474E-8</v>
      </c>
      <c r="P802" s="9">
        <f>offs446+Ampl446*SIN(2*PI()*freq446*('4v'!I790-reta446)+deph446*PI()/180)</f>
        <v>0.78487271737956221</v>
      </c>
      <c r="Q802" s="10">
        <f>('4v'!K790-P802)^2</f>
        <v>2.7269097194514022E-4</v>
      </c>
      <c r="R802" s="3"/>
      <c r="S802" s="3"/>
      <c r="T802" s="7">
        <f>offs447+Ampl447*SIN(2*PI()*freq447*('4v'!M790)+deph447*PI()/180)</f>
        <v>-2.3511081386105364</v>
      </c>
      <c r="U802" s="8">
        <f>('4v'!N790-T802)^2</f>
        <v>1.7919377833339735E-5</v>
      </c>
      <c r="V802" s="9">
        <f>offs448+Ampl448*SIN(2*PI()*freq448*('4v'!M790-reta448)+deph448*PI()/180)</f>
        <v>0.92788835208558362</v>
      </c>
      <c r="W802" s="10">
        <f>('4v'!O790-V802)^2</f>
        <v>2.0552694010076352E-5</v>
      </c>
      <c r="X802" s="3"/>
      <c r="Y802" s="3"/>
      <c r="Z802" s="7">
        <f>offs449+Ampl449*SIN(2*PI()*freq449*('4v'!Q791)+deph449*PI()/180)</f>
        <v>0.91606195506899701</v>
      </c>
      <c r="AA802" s="8">
        <f>('4v'!R791-Z802)^2</f>
        <v>7.225585551090611E-6</v>
      </c>
      <c r="AB802" s="9">
        <f>offs450+Ampl450*SIN(2*PI()*freq450*('4v'!Q791-reta450)+deph450*PI()/180)</f>
        <v>1.0010615679085815</v>
      </c>
      <c r="AC802" s="10">
        <f>('4v'!S791-AB802)^2</f>
        <v>1.7527350853164623E-5</v>
      </c>
      <c r="AD802" s="3"/>
      <c r="AE802" s="3"/>
      <c r="AF802" s="7">
        <f>offs451+Ampl451*SIN(2*PI()*freq451*('4v'!U790)+deph451*PI()/180)</f>
        <v>-0.22256941401591646</v>
      </c>
      <c r="AG802" s="8">
        <f>('4v'!V790-AF802)^2</f>
        <v>1.0314284533161927E-5</v>
      </c>
      <c r="AH802" s="9">
        <f>offs452+Ampl452*SIN(2*PI()*freq452*('4v'!U790-reta452)+deph452*PI()/180)</f>
        <v>0.95880159447632773</v>
      </c>
      <c r="AI802" s="10">
        <f>('4v'!W790-AH802)^2</f>
        <v>9.7929722757836922E-7</v>
      </c>
      <c r="AL802" s="76"/>
      <c r="AN802" s="76"/>
      <c r="AO802" s="80"/>
    </row>
    <row r="803" spans="1:41" x14ac:dyDescent="0.25">
      <c r="A803" s="3"/>
      <c r="B803" s="7">
        <f>offs441+Ampl441*SIN(2*PI()*freq441*('4v'!A791)+deph441*PI()/180)</f>
        <v>1.3003822210153833</v>
      </c>
      <c r="C803" s="8">
        <f>('4v'!B791-B803)^2</f>
        <v>1.3537811532386005E-6</v>
      </c>
      <c r="D803" s="9">
        <f>offs442+Ampl442*SIN(2*PI()*freq442*('4v'!A791-reta442)+deph442*PI()/180)</f>
        <v>0.79802405365054985</v>
      </c>
      <c r="E803" s="10">
        <f>('4v'!C791-D803)^2</f>
        <v>1.2781102116400092E-4</v>
      </c>
      <c r="F803" s="3"/>
      <c r="G803" s="3"/>
      <c r="H803" s="7">
        <f>offs443+Ampl443*SIN(2*PI()*freq443*('4v'!E791)+deph443*PI()/180)</f>
        <v>-2.4536478339151966</v>
      </c>
      <c r="I803" s="8">
        <f>('4v'!F791-H803)^2</f>
        <v>8.2170166869719703E-6</v>
      </c>
      <c r="J803" s="9">
        <f>offs444+Ampl444*SIN(2*PI()*freq444*('4v'!E791-reta444)+deph444*PI()/180)</f>
        <v>0.97843721237369941</v>
      </c>
      <c r="K803" s="10">
        <f>('4v'!G791-J803)^2</f>
        <v>9.9617324992250255E-4</v>
      </c>
      <c r="L803" s="3"/>
      <c r="M803" s="3"/>
      <c r="N803" s="7">
        <f>offs445+Ampl445*SIN(2*PI()*freq445*('4v'!I791)+deph445*PI()/180)</f>
        <v>-2.033890606730798</v>
      </c>
      <c r="O803" s="8">
        <f>('4v'!J791-N803)^2</f>
        <v>2.1571288353255175E-6</v>
      </c>
      <c r="P803" s="9">
        <f>offs446+Ampl446*SIN(2*PI()*freq446*('4v'!I791-reta446)+deph446*PI()/180)</f>
        <v>0.78716181757860348</v>
      </c>
      <c r="Q803" s="10">
        <f>('4v'!K791-P803)^2</f>
        <v>4.3079400062142698E-4</v>
      </c>
      <c r="R803" s="3"/>
      <c r="S803" s="3"/>
      <c r="T803" s="7">
        <f>offs447+Ampl447*SIN(2*PI()*freq447*('4v'!M791)+deph447*PI()/180)</f>
        <v>-2.341286338422004</v>
      </c>
      <c r="U803" s="8">
        <f>('4v'!N791-T803)^2</f>
        <v>2.830542366107397E-6</v>
      </c>
      <c r="V803" s="9">
        <f>offs448+Ampl448*SIN(2*PI()*freq448*('4v'!M791-reta448)+deph448*PI()/180)</f>
        <v>0.93056598606426522</v>
      </c>
      <c r="W803" s="10">
        <f>('4v'!O791-V803)^2</f>
        <v>1.4508510982443199E-5</v>
      </c>
      <c r="X803" s="3"/>
      <c r="Y803" s="3"/>
      <c r="Z803" s="7">
        <f>offs449+Ampl449*SIN(2*PI()*freq449*('4v'!Q792)+deph449*PI()/180)</f>
        <v>0.97825202779953258</v>
      </c>
      <c r="AA803" s="8">
        <f>('4v'!R792-Z803)^2</f>
        <v>8.9878373147752259E-6</v>
      </c>
      <c r="AB803" s="9">
        <f>offs450+Ampl450*SIN(2*PI()*freq450*('4v'!Q792-reta450)+deph450*PI()/180)</f>
        <v>0.99881950227997929</v>
      </c>
      <c r="AC803" s="10">
        <f>('4v'!S792-AB803)^2</f>
        <v>3.4228376928042955E-5</v>
      </c>
      <c r="AD803" s="3"/>
      <c r="AE803" s="3"/>
      <c r="AF803" s="7">
        <f>offs451+Ampl451*SIN(2*PI()*freq451*('4v'!U791)+deph451*PI()/180)</f>
        <v>-9.8865896995149916E-2</v>
      </c>
      <c r="AG803" s="8">
        <f>('4v'!V791-AF803)^2</f>
        <v>3.6676195191858056E-6</v>
      </c>
      <c r="AH803" s="9">
        <f>offs452+Ampl452*SIN(2*PI()*freq452*('4v'!U791-reta452)+deph452*PI()/180)</f>
        <v>0.96199520310192888</v>
      </c>
      <c r="AI803" s="10">
        <f>('4v'!W791-AH803)^2</f>
        <v>7.6288153515137844E-8</v>
      </c>
      <c r="AL803" s="76"/>
      <c r="AN803" s="76"/>
      <c r="AO803" s="80"/>
    </row>
    <row r="804" spans="1:41" x14ac:dyDescent="0.25">
      <c r="A804" s="3"/>
      <c r="B804" s="7">
        <f>offs441+Ampl441*SIN(2*PI()*freq441*('4v'!A792)+deph441*PI()/180)</f>
        <v>1.3227237286126354</v>
      </c>
      <c r="C804" s="8">
        <f>('4v'!B792-B804)^2</f>
        <v>4.5601135244728802E-9</v>
      </c>
      <c r="D804" s="9">
        <f>offs442+Ampl442*SIN(2*PI()*freq442*('4v'!A792-reta442)+deph442*PI()/180)</f>
        <v>0.78753990211887215</v>
      </c>
      <c r="E804" s="10">
        <f>('4v'!C792-D804)^2</f>
        <v>1.2814192028779036E-6</v>
      </c>
      <c r="F804" s="3"/>
      <c r="G804" s="3"/>
      <c r="H804" s="7">
        <f>offs443+Ampl443*SIN(2*PI()*freq443*('4v'!E792)+deph443*PI()/180)</f>
        <v>-2.4545082410725918</v>
      </c>
      <c r="I804" s="8">
        <f>('4v'!F792-H804)^2</f>
        <v>3.1465121508129095E-6</v>
      </c>
      <c r="J804" s="9">
        <f>offs444+Ampl444*SIN(2*PI()*freq444*('4v'!E792-reta444)+deph444*PI()/180)</f>
        <v>0.98790150128988141</v>
      </c>
      <c r="K804" s="10">
        <f>('4v'!G792-J804)^2</f>
        <v>1.52673068836011E-3</v>
      </c>
      <c r="L804" s="3"/>
      <c r="M804" s="3"/>
      <c r="N804" s="7">
        <f>offs445+Ampl445*SIN(2*PI()*freq445*('4v'!I792)+deph445*PI()/180)</f>
        <v>-2.0490118534550668</v>
      </c>
      <c r="O804" s="8">
        <f>('4v'!J792-N804)^2</f>
        <v>9.3115446961403322E-7</v>
      </c>
      <c r="P804" s="9">
        <f>offs446+Ampl446*SIN(2*PI()*freq446*('4v'!I792-reta446)+deph446*PI()/180)</f>
        <v>0.78946670298507038</v>
      </c>
      <c r="Q804" s="10">
        <f>('4v'!K792-P804)^2</f>
        <v>7.2720360921916247E-4</v>
      </c>
      <c r="R804" s="3"/>
      <c r="S804" s="3"/>
      <c r="T804" s="7">
        <f>offs447+Ampl447*SIN(2*PI()*freq447*('4v'!M792)+deph447*PI()/180)</f>
        <v>-2.3309992505747523</v>
      </c>
      <c r="U804" s="8">
        <f>('4v'!N792-T804)^2</f>
        <v>4.8571285987193049E-6</v>
      </c>
      <c r="V804" s="9">
        <f>offs448+Ampl448*SIN(2*PI()*freq448*('4v'!M792-reta448)+deph448*PI()/180)</f>
        <v>0.9332328005141538</v>
      </c>
      <c r="W804" s="10">
        <f>('4v'!O792-V804)^2</f>
        <v>9.5809408131697316E-6</v>
      </c>
      <c r="X804" s="3"/>
      <c r="Y804" s="3"/>
      <c r="Z804" s="7">
        <f>offs449+Ampl449*SIN(2*PI()*freq449*('4v'!Q793)+deph449*PI()/180)</f>
        <v>1.0376711811472994</v>
      </c>
      <c r="AA804" s="8">
        <f>('4v'!R793-Z804)^2</f>
        <v>1.7022381205300447E-5</v>
      </c>
      <c r="AB804" s="9">
        <f>offs450+Ampl450*SIN(2*PI()*freq450*('4v'!Q793-reta450)+deph450*PI()/180)</f>
        <v>0.99636012167880739</v>
      </c>
      <c r="AC804" s="10">
        <f>('4v'!S793-AB804)^2</f>
        <v>2.8559636517898995E-5</v>
      </c>
      <c r="AD804" s="3"/>
      <c r="AE804" s="3"/>
      <c r="AF804" s="7">
        <f>offs451+Ampl451*SIN(2*PI()*freq451*('4v'!U792)+deph451*PI()/180)</f>
        <v>2.3430176228636912E-2</v>
      </c>
      <c r="AG804" s="8">
        <f>('4v'!V792-AF804)^2</f>
        <v>1.355306291323261E-6</v>
      </c>
      <c r="AH804" s="9">
        <f>offs452+Ampl452*SIN(2*PI()*freq452*('4v'!U792-reta452)+deph452*PI()/180)</f>
        <v>0.9648904037822712</v>
      </c>
      <c r="AI804" s="10">
        <f>('4v'!W792-AH804)^2</f>
        <v>1.4845077766528311E-6</v>
      </c>
      <c r="AL804" s="76"/>
      <c r="AN804" s="76"/>
      <c r="AO804" s="80"/>
    </row>
    <row r="805" spans="1:41" x14ac:dyDescent="0.25">
      <c r="A805" s="3"/>
      <c r="B805" s="7">
        <f>offs441+Ampl441*SIN(2*PI()*freq441*('4v'!A793)+deph441*PI()/180)</f>
        <v>1.3439350539632802</v>
      </c>
      <c r="C805" s="8">
        <f>('4v'!B793-B805)^2</f>
        <v>4.2249173211238042E-8</v>
      </c>
      <c r="D805" s="9">
        <f>offs442+Ampl442*SIN(2*PI()*freq442*('4v'!A793-reta442)+deph442*PI()/180)</f>
        <v>0.77711385006789213</v>
      </c>
      <c r="E805" s="10">
        <f>('4v'!C793-D805)^2</f>
        <v>1.8255117248789905E-4</v>
      </c>
      <c r="F805" s="3"/>
      <c r="G805" s="3"/>
      <c r="H805" s="7">
        <f>offs443+Ampl443*SIN(2*PI()*freq443*('4v'!E793)+deph443*PI()/180)</f>
        <v>-2.4525437487241231</v>
      </c>
      <c r="I805" s="8">
        <f>('4v'!F793-H805)^2</f>
        <v>3.1062255051628307E-6</v>
      </c>
      <c r="J805" s="9">
        <f>offs444+Ampl444*SIN(2*PI()*freq444*('4v'!E793-reta444)+deph444*PI()/180)</f>
        <v>0.99721073978440322</v>
      </c>
      <c r="K805" s="10">
        <f>('4v'!G793-J805)^2</f>
        <v>1.4912757617101817E-3</v>
      </c>
      <c r="L805" s="3"/>
      <c r="M805" s="3"/>
      <c r="N805" s="7">
        <f>offs445+Ampl445*SIN(2*PI()*freq445*('4v'!I793)+deph445*PI()/180)</f>
        <v>-2.0638814039563029</v>
      </c>
      <c r="O805" s="8">
        <f>('4v'!J793-N805)^2</f>
        <v>1.6939512944000895E-5</v>
      </c>
      <c r="P805" s="9">
        <f>offs446+Ampl446*SIN(2*PI()*freq446*('4v'!I793-reta446)+deph446*PI()/180)</f>
        <v>0.79178700963083815</v>
      </c>
      <c r="Q805" s="10">
        <f>('4v'!K793-P805)^2</f>
        <v>9.7594694895715385E-4</v>
      </c>
      <c r="R805" s="3"/>
      <c r="S805" s="3"/>
      <c r="T805" s="7">
        <f>offs447+Ampl447*SIN(2*PI()*freq447*('4v'!M793)+deph447*PI()/180)</f>
        <v>-2.320249413253781</v>
      </c>
      <c r="U805" s="8">
        <f>('4v'!N793-T805)^2</f>
        <v>1.5251675637021532E-6</v>
      </c>
      <c r="V805" s="9">
        <f>offs448+Ampl448*SIN(2*PI()*freq448*('4v'!M793-reta448)+deph448*PI()/180)</f>
        <v>0.93588813787156278</v>
      </c>
      <c r="W805" s="10">
        <f>('4v'!O793-V805)^2</f>
        <v>5.7269377971308538E-6</v>
      </c>
      <c r="X805" s="3"/>
      <c r="Y805" s="3"/>
      <c r="Z805" s="7">
        <f>offs449+Ampl449*SIN(2*PI()*freq449*('4v'!Q794)+deph449*PI()/180)</f>
        <v>1.0942044907069792</v>
      </c>
      <c r="AA805" s="8">
        <f>('4v'!R794-Z805)^2</f>
        <v>5.1961626169681293E-6</v>
      </c>
      <c r="AB805" s="9">
        <f>offs450+Ampl450*SIN(2*PI()*freq450*('4v'!Q794-reta450)+deph450*PI()/180)</f>
        <v>0.9936881828684514</v>
      </c>
      <c r="AC805" s="10">
        <f>('4v'!S794-AB805)^2</f>
        <v>4.3285647216524172E-5</v>
      </c>
      <c r="AD805" s="3"/>
      <c r="AE805" s="3"/>
      <c r="AF805" s="7">
        <f>offs451+Ampl451*SIN(2*PI()*freq451*('4v'!U793)+deph451*PI()/180)</f>
        <v>0.14383615892619772</v>
      </c>
      <c r="AG805" s="8">
        <f>('4v'!V793-AF805)^2</f>
        <v>2.2768064085017544E-7</v>
      </c>
      <c r="AH805" s="9">
        <f>offs452+Ampl452*SIN(2*PI()*freq452*('4v'!U793-reta452)+deph452*PI()/180)</f>
        <v>0.96747577048296107</v>
      </c>
      <c r="AI805" s="10">
        <f>('4v'!W793-AH805)^2</f>
        <v>3.4253513806001267E-6</v>
      </c>
      <c r="AL805" s="76"/>
      <c r="AN805" s="76"/>
      <c r="AO805" s="80"/>
    </row>
    <row r="806" spans="1:41" x14ac:dyDescent="0.25">
      <c r="A806" s="3"/>
      <c r="B806" s="7">
        <f>offs441+Ampl441*SIN(2*PI()*freq441*('4v'!A794)+deph441*PI()/180)</f>
        <v>1.3640027995395925</v>
      </c>
      <c r="C806" s="8">
        <f>('4v'!B794-B806)^2</f>
        <v>5.2171107067667673E-6</v>
      </c>
      <c r="D806" s="9">
        <f>offs442+Ampl442*SIN(2*PI()*freq442*('4v'!A794-reta442)+deph442*PI()/180)</f>
        <v>0.76675248281555086</v>
      </c>
      <c r="E806" s="10">
        <f>('4v'!C794-D806)^2</f>
        <v>6.8021539707784206E-5</v>
      </c>
      <c r="F806" s="3"/>
      <c r="G806" s="3"/>
      <c r="H806" s="7">
        <f>offs443+Ampl443*SIN(2*PI()*freq443*('4v'!E794)+deph443*PI()/180)</f>
        <v>-2.4477571485209131</v>
      </c>
      <c r="I806" s="8">
        <f>('4v'!F794-H806)^2</f>
        <v>8.0386341753386789E-6</v>
      </c>
      <c r="J806" s="9">
        <f>offs444+Ampl444*SIN(2*PI()*freq444*('4v'!E794-reta444)+deph444*PI()/180)</f>
        <v>1.0063516989199726</v>
      </c>
      <c r="K806" s="10">
        <f>('4v'!G794-J806)^2</f>
        <v>1.1618621395821577E-3</v>
      </c>
      <c r="L806" s="3"/>
      <c r="M806" s="3"/>
      <c r="N806" s="7">
        <f>offs445+Ampl445*SIN(2*PI()*freq445*('4v'!I794)+deph445*PI()/180)</f>
        <v>-2.078496910160109</v>
      </c>
      <c r="O806" s="8">
        <f>('4v'!J794-N806)^2</f>
        <v>1.3297552917588387E-6</v>
      </c>
      <c r="P806" s="9">
        <f>offs446+Ampl446*SIN(2*PI()*freq446*('4v'!I794-reta446)+deph446*PI()/180)</f>
        <v>0.79412237111258954</v>
      </c>
      <c r="Q806" s="10">
        <f>('4v'!K794-P806)^2</f>
        <v>1.1273149464716206E-3</v>
      </c>
      <c r="R806" s="3"/>
      <c r="S806" s="3"/>
      <c r="T806" s="7">
        <f>offs447+Ampl447*SIN(2*PI()*freq447*('4v'!M794)+deph447*PI()/180)</f>
        <v>-2.3090394788205932</v>
      </c>
      <c r="U806" s="8">
        <f>('4v'!N794-T806)^2</f>
        <v>7.1785476383243884E-6</v>
      </c>
      <c r="V806" s="9">
        <f>offs448+Ampl448*SIN(2*PI()*freq448*('4v'!M794-reta448)+deph448*PI()/180)</f>
        <v>0.93853134340274469</v>
      </c>
      <c r="W806" s="10">
        <f>('4v'!O794-V806)^2</f>
        <v>1.336740794062171E-5</v>
      </c>
      <c r="X806" s="3"/>
      <c r="Y806" s="3"/>
      <c r="Z806" s="7">
        <f>offs449+Ampl449*SIN(2*PI()*freq449*('4v'!Q795)+deph449*PI()/180)</f>
        <v>1.1477426136721598</v>
      </c>
      <c r="AA806" s="8">
        <f>('4v'!R795-Z806)^2</f>
        <v>5.9078828232895996E-6</v>
      </c>
      <c r="AB806" s="9">
        <f>offs450+Ampl450*SIN(2*PI()*freq450*('4v'!Q795-reta450)+deph450*PI()/180)</f>
        <v>0.9908088537276426</v>
      </c>
      <c r="AC806" s="10">
        <f>('4v'!S795-AB806)^2</f>
        <v>5.7849010926294118E-5</v>
      </c>
      <c r="AD806" s="3"/>
      <c r="AE806" s="3"/>
      <c r="AF806" s="7">
        <f>offs451+Ampl451*SIN(2*PI()*freq451*('4v'!U794)+deph451*PI()/180)</f>
        <v>0.26187686369207253</v>
      </c>
      <c r="AG806" s="8">
        <f>('4v'!V794-AF806)^2</f>
        <v>1.7685374394928411E-6</v>
      </c>
      <c r="AH806" s="9">
        <f>offs452+Ampl452*SIN(2*PI()*freq452*('4v'!U794-reta452)+deph452*PI()/180)</f>
        <v>0.96974109994277213</v>
      </c>
      <c r="AI806" s="10">
        <f>('4v'!W794-AH806)^2</f>
        <v>4.6790013624205943E-6</v>
      </c>
      <c r="AL806" s="76"/>
      <c r="AN806" s="76"/>
      <c r="AO806" s="80"/>
    </row>
    <row r="807" spans="1:41" x14ac:dyDescent="0.25">
      <c r="A807" s="3"/>
      <c r="B807" s="7">
        <f>offs441+Ampl441*SIN(2*PI()*freq441*('4v'!A795)+deph441*PI()/180)</f>
        <v>1.382914290123348</v>
      </c>
      <c r="C807" s="8">
        <f>('4v'!B795-B807)^2</f>
        <v>8.3411144851760633E-8</v>
      </c>
      <c r="D807" s="9">
        <f>offs442+Ampl442*SIN(2*PI()*freq442*('4v'!A795-reta442)+deph442*PI()/180)</f>
        <v>0.75646234482348429</v>
      </c>
      <c r="E807" s="10">
        <f>('4v'!C795-D807)^2</f>
        <v>4.6962852753720375E-5</v>
      </c>
      <c r="F807" s="3"/>
      <c r="G807" s="3"/>
      <c r="H807" s="7">
        <f>offs443+Ampl443*SIN(2*PI()*freq443*('4v'!E795)+deph443*PI()/180)</f>
        <v>-2.4401552424837676</v>
      </c>
      <c r="I807" s="8">
        <f>('4v'!F795-H807)^2</f>
        <v>9.2771564359222447E-6</v>
      </c>
      <c r="J807" s="9">
        <f>offs444+Ampl444*SIN(2*PI()*freq444*('4v'!E795-reta444)+deph444*PI()/180)</f>
        <v>1.0153113888934759</v>
      </c>
      <c r="K807" s="10">
        <f>('4v'!G795-J807)^2</f>
        <v>5.5293118792140424E-4</v>
      </c>
      <c r="L807" s="3"/>
      <c r="M807" s="3"/>
      <c r="N807" s="7">
        <f>offs445+Ampl445*SIN(2*PI()*freq445*('4v'!I795)+deph445*PI()/180)</f>
        <v>-2.0928560641086276</v>
      </c>
      <c r="O807" s="8">
        <f>('4v'!J795-N807)^2</f>
        <v>4.2676366134654304E-6</v>
      </c>
      <c r="P807" s="9">
        <f>offs446+Ampl446*SIN(2*PI()*freq446*('4v'!I795-reta446)+deph446*PI()/180)</f>
        <v>0.79647241864967422</v>
      </c>
      <c r="Q807" s="10">
        <f>('4v'!K795-P807)^2</f>
        <v>1.1541259083572045E-3</v>
      </c>
      <c r="R807" s="3"/>
      <c r="S807" s="3"/>
      <c r="T807" s="7">
        <f>offs447+Ampl447*SIN(2*PI()*freq447*('4v'!M795)+deph447*PI()/180)</f>
        <v>-2.2973722131587748</v>
      </c>
      <c r="U807" s="8">
        <f>('4v'!N795-T807)^2</f>
        <v>6.9053162387540995E-6</v>
      </c>
      <c r="V807" s="9">
        <f>offs448+Ampl448*SIN(2*PI()*freq448*('4v'!M795-reta448)+deph448*PI()/180)</f>
        <v>0.94116176536532903</v>
      </c>
      <c r="W807" s="10">
        <f>('4v'!O795-V807)^2</f>
        <v>8.8735153575083142E-6</v>
      </c>
      <c r="X807" s="3"/>
      <c r="Y807" s="3"/>
      <c r="Z807" s="7">
        <f>offs449+Ampl449*SIN(2*PI()*freq449*('4v'!Q796)+deph449*PI()/180)</f>
        <v>1.1981820003186034</v>
      </c>
      <c r="AA807" s="8">
        <f>('4v'!R796-Z807)^2</f>
        <v>1.8225086023009286E-8</v>
      </c>
      <c r="AB807" s="9">
        <f>offs450+Ampl450*SIN(2*PI()*freq450*('4v'!Q796-reta450)+deph450*PI()/180)</f>
        <v>0.98772770325510573</v>
      </c>
      <c r="AC807" s="10">
        <f>('4v'!S796-AB807)^2</f>
        <v>4.1960639461207901E-5</v>
      </c>
      <c r="AD807" s="3"/>
      <c r="AE807" s="3"/>
      <c r="AF807" s="7">
        <f>offs451+Ampl451*SIN(2*PI()*freq451*('4v'!U795)+deph451*PI()/180)</f>
        <v>0.37708643779222595</v>
      </c>
      <c r="AG807" s="8">
        <f>('4v'!V795-AF807)^2</f>
        <v>1.7041678293718197E-6</v>
      </c>
      <c r="AH807" s="9">
        <f>offs452+Ampl452*SIN(2*PI()*freq452*('4v'!U795-reta452)+deph452*PI()/180)</f>
        <v>0.97167745194125732</v>
      </c>
      <c r="AI807" s="10">
        <f>('4v'!W795-AH807)^2</f>
        <v>4.6072559361271805E-6</v>
      </c>
      <c r="AL807" s="76"/>
      <c r="AN807" s="76"/>
      <c r="AO807" s="80"/>
    </row>
    <row r="808" spans="1:41" x14ac:dyDescent="0.25">
      <c r="A808" s="3"/>
      <c r="B808" s="7">
        <f>offs441+Ampl441*SIN(2*PI()*freq441*('4v'!A796)+deph441*PI()/180)</f>
        <v>1.4006575808117563</v>
      </c>
      <c r="C808" s="8">
        <f>('4v'!B796-B808)^2</f>
        <v>1.5281703702021974E-8</v>
      </c>
      <c r="D808" s="9">
        <f>offs442+Ampl442*SIN(2*PI()*freq442*('4v'!A796-reta442)+deph442*PI()/180)</f>
        <v>0.74624993556340091</v>
      </c>
      <c r="E808" s="10">
        <f>('4v'!C796-D808)^2</f>
        <v>1.0634632724929544E-4</v>
      </c>
      <c r="F808" s="3"/>
      <c r="G808" s="3"/>
      <c r="H808" s="7">
        <f>offs443+Ampl443*SIN(2*PI()*freq443*('4v'!E796)+deph443*PI()/180)</f>
        <v>-2.4297488333371327</v>
      </c>
      <c r="I808" s="8">
        <f>('4v'!F796-H808)^2</f>
        <v>5.7841853527191723E-6</v>
      </c>
      <c r="J808" s="9">
        <f>offs444+Ampl444*SIN(2*PI()*freq444*('4v'!E796-reta444)+deph444*PI()/180)</f>
        <v>1.0240770774951971</v>
      </c>
      <c r="K808" s="10">
        <f>('4v'!G796-J808)^2</f>
        <v>4.746627806232691E-5</v>
      </c>
      <c r="L808" s="3"/>
      <c r="M808" s="3"/>
      <c r="N808" s="7">
        <f>offs445+Ampl445*SIN(2*PI()*freq445*('4v'!I796)+deph445*PI()/180)</f>
        <v>-2.1069565983249929</v>
      </c>
      <c r="O808" s="8">
        <f>('4v'!J796-N808)^2</f>
        <v>2.6802983501126111E-6</v>
      </c>
      <c r="P808" s="9">
        <f>offs446+Ampl446*SIN(2*PI()*freq446*('4v'!I796-reta446)+deph446*PI()/180)</f>
        <v>0.79883678114234347</v>
      </c>
      <c r="Q808" s="10">
        <f>('4v'!K796-P808)^2</f>
        <v>9.2887319948776169E-4</v>
      </c>
      <c r="R808" s="3"/>
      <c r="S808" s="3"/>
      <c r="T808" s="7">
        <f>offs447+Ampl447*SIN(2*PI()*freq447*('4v'!M796)+deph447*PI()/180)</f>
        <v>-2.285250494991546</v>
      </c>
      <c r="U808" s="8">
        <f>('4v'!N796-T808)^2</f>
        <v>1.161318764246248E-6</v>
      </c>
      <c r="V808" s="9">
        <f>offs448+Ampl448*SIN(2*PI()*freq448*('4v'!M796-reta448)+deph448*PI()/180)</f>
        <v>0.9437787551690241</v>
      </c>
      <c r="W808" s="10">
        <f>('4v'!O796-V808)^2</f>
        <v>5.3591547676486047E-6</v>
      </c>
      <c r="X808" s="3"/>
      <c r="Y808" s="3"/>
      <c r="Z808" s="7">
        <f>offs449+Ampl449*SIN(2*PI()*freq449*('4v'!Q797)+deph449*PI()/180)</f>
        <v>1.2454250942829477</v>
      </c>
      <c r="AA808" s="8">
        <f>('4v'!R797-Z808)^2</f>
        <v>6.0323991267283031E-6</v>
      </c>
      <c r="AB808" s="9">
        <f>offs450+Ampl450*SIN(2*PI()*freq450*('4v'!Q797-reta450)+deph450*PI()/180)</f>
        <v>0.98445069079838776</v>
      </c>
      <c r="AC808" s="10">
        <f>('4v'!S797-AB808)^2</f>
        <v>1.0244421586884373E-5</v>
      </c>
      <c r="AD808" s="3"/>
      <c r="AE808" s="3"/>
      <c r="AF808" s="7">
        <f>offs451+Ampl451*SIN(2*PI()*freq451*('4v'!U796)+deph451*PI()/180)</f>
        <v>0.4890102016719321</v>
      </c>
      <c r="AG808" s="8">
        <f>('4v'!V796-AF808)^2</f>
        <v>4.0232269328800204E-6</v>
      </c>
      <c r="AH808" s="9">
        <f>offs452+Ampl452*SIN(2*PI()*freq452*('4v'!U796-reta452)+deph452*PI()/180)</f>
        <v>0.97327718458171353</v>
      </c>
      <c r="AI808" s="10">
        <f>('4v'!W796-AH808)^2</f>
        <v>1.4033898920267925E-5</v>
      </c>
      <c r="AL808" s="76"/>
      <c r="AN808" s="76"/>
      <c r="AO808" s="80"/>
    </row>
    <row r="809" spans="1:41" x14ac:dyDescent="0.25">
      <c r="A809" s="3"/>
      <c r="B809" s="7">
        <f>offs441+Ampl441*SIN(2*PI()*freq441*('4v'!A797)+deph441*PI()/180)</f>
        <v>1.4172214645621191</v>
      </c>
      <c r="C809" s="8">
        <f>('4v'!B797-B809)^2</f>
        <v>6.6465630624726625E-7</v>
      </c>
      <c r="D809" s="9">
        <f>offs442+Ampl442*SIN(2*PI()*freq442*('4v'!A797-reta442)+deph442*PI()/180)</f>
        <v>0.7361217054118766</v>
      </c>
      <c r="E809" s="10">
        <f>('4v'!C797-D809)^2</f>
        <v>1.38532437140198E-5</v>
      </c>
      <c r="F809" s="3"/>
      <c r="G809" s="3"/>
      <c r="H809" s="7">
        <f>offs443+Ampl443*SIN(2*PI()*freq443*('4v'!E797)+deph443*PI()/180)</f>
        <v>-2.4165527091578314</v>
      </c>
      <c r="I809" s="8">
        <f>('4v'!F797-H809)^2</f>
        <v>1.0514263792034011E-6</v>
      </c>
      <c r="J809" s="9">
        <f>offs444+Ampl444*SIN(2*PI()*freq444*('4v'!E797-reta444)+deph444*PI()/180)</f>
        <v>1.0326363082019849</v>
      </c>
      <c r="K809" s="10">
        <f>('4v'!G797-J809)^2</f>
        <v>1.6665922792500647E-5</v>
      </c>
      <c r="L809" s="3"/>
      <c r="M809" s="3"/>
      <c r="N809" s="7">
        <f>offs445+Ampl445*SIN(2*PI()*freq445*('4v'!I797)+deph445*PI()/180)</f>
        <v>-2.1207962861713945</v>
      </c>
      <c r="O809" s="8">
        <f>('4v'!J797-N809)^2</f>
        <v>2.1590006736382014E-6</v>
      </c>
      <c r="P809" s="9">
        <f>offs446+Ampl446*SIN(2*PI()*freq446*('4v'!I797-reta446)+deph446*PI()/180)</f>
        <v>0.80121508523035112</v>
      </c>
      <c r="Q809" s="10">
        <f>('4v'!K797-P809)^2</f>
        <v>6.2716312993809265E-4</v>
      </c>
      <c r="R809" s="3"/>
      <c r="S809" s="3"/>
      <c r="T809" s="7">
        <f>offs447+Ampl447*SIN(2*PI()*freq447*('4v'!M797)+deph447*PI()/180)</f>
        <v>-2.2726773151714825</v>
      </c>
      <c r="U809" s="8">
        <f>('4v'!N797-T809)^2</f>
        <v>3.7329131429915036E-6</v>
      </c>
      <c r="V809" s="9">
        <f>offs448+Ampl448*SIN(2*PI()*freq448*('4v'!M797-reta448)+deph448*PI()/180)</f>
        <v>0.94638166753554276</v>
      </c>
      <c r="W809" s="10">
        <f>('4v'!O797-V809)^2</f>
        <v>1.3092257456796041E-5</v>
      </c>
      <c r="X809" s="3"/>
      <c r="Y809" s="3"/>
      <c r="Z809" s="7">
        <f>offs449+Ampl449*SIN(2*PI()*freq449*('4v'!Q798)+deph449*PI()/180)</f>
        <v>1.2893805212494516</v>
      </c>
      <c r="AA809" s="8">
        <f>('4v'!R798-Z809)^2</f>
        <v>1.1857838595423775E-5</v>
      </c>
      <c r="AB809" s="9">
        <f>offs450+Ampl450*SIN(2*PI()*freq450*('4v'!Q798-reta450)+deph450*PI()/180)</f>
        <v>0.98098415452770094</v>
      </c>
      <c r="AC809" s="10">
        <f>('4v'!S798-AB809)^2</f>
        <v>2.8464904003418579E-6</v>
      </c>
      <c r="AD809" s="3"/>
      <c r="AE809" s="3"/>
      <c r="AF809" s="7">
        <f>offs451+Ampl451*SIN(2*PI()*freq451*('4v'!U797)+deph451*PI()/180)</f>
        <v>0.59720644336826179</v>
      </c>
      <c r="AG809" s="8">
        <f>('4v'!V797-AF809)^2</f>
        <v>1.0141400940747892E-5</v>
      </c>
      <c r="AH809" s="9">
        <f>offs452+Ampl452*SIN(2*PI()*freq452*('4v'!U797-reta452)+deph452*PI()/180)</f>
        <v>0.97453398445025741</v>
      </c>
      <c r="AI809" s="10">
        <f>('4v'!W797-AH809)^2</f>
        <v>9.3024051468118886E-6</v>
      </c>
      <c r="AL809" s="76"/>
      <c r="AN809" s="76"/>
      <c r="AO809" s="80"/>
    </row>
    <row r="810" spans="1:41" x14ac:dyDescent="0.25">
      <c r="A810" s="3"/>
      <c r="B810" s="7">
        <f>offs441+Ampl441*SIN(2*PI()*freq441*('4v'!A798)+deph441*PI()/180)</f>
        <v>1.4325954792704398</v>
      </c>
      <c r="C810" s="8">
        <f>('4v'!B798-B810)^2</f>
        <v>1.9985184907431549E-5</v>
      </c>
      <c r="D810" s="9">
        <f>offs442+Ampl442*SIN(2*PI()*freq442*('4v'!A798-reta442)+deph442*PI()/180)</f>
        <v>0.72608405157615619</v>
      </c>
      <c r="E810" s="10">
        <f>('4v'!C798-D810)^2</f>
        <v>2.4689360559069042E-4</v>
      </c>
      <c r="F810" s="3"/>
      <c r="G810" s="3"/>
      <c r="H810" s="7">
        <f>offs443+Ampl443*SIN(2*PI()*freq443*('4v'!E798)+deph443*PI()/180)</f>
        <v>-2.4005856223603992</v>
      </c>
      <c r="I810" s="8">
        <f>('4v'!F798-H810)^2</f>
        <v>3.4295354899961698E-7</v>
      </c>
      <c r="J810" s="9">
        <f>offs444+Ampl444*SIN(2*PI()*freq444*('4v'!E798-reta444)+deph444*PI()/180)</f>
        <v>1.0409769178786545</v>
      </c>
      <c r="K810" s="10">
        <f>('4v'!G798-J810)^2</f>
        <v>6.6657719297295346E-5</v>
      </c>
      <c r="L810" s="3"/>
      <c r="M810" s="3"/>
      <c r="N810" s="7">
        <f>offs445+Ampl445*SIN(2*PI()*freq445*('4v'!I798)+deph445*PI()/180)</f>
        <v>-2.134372942200685</v>
      </c>
      <c r="O810" s="8">
        <f>('4v'!J798-N810)^2</f>
        <v>1.509728126569922E-7</v>
      </c>
      <c r="P810" s="9">
        <f>offs446+Ampl446*SIN(2*PI()*freq446*('4v'!I798-reta446)+deph446*PI()/180)</f>
        <v>0.8036069553519114</v>
      </c>
      <c r="Q810" s="10">
        <f>('4v'!K798-P810)^2</f>
        <v>3.8504624834485309E-4</v>
      </c>
      <c r="R810" s="3"/>
      <c r="S810" s="3"/>
      <c r="T810" s="7">
        <f>offs447+Ampl447*SIN(2*PI()*freq447*('4v'!M798)+deph447*PI()/180)</f>
        <v>-2.2596557759425693</v>
      </c>
      <c r="U810" s="8">
        <f>('4v'!N798-T810)^2</f>
        <v>1.0464345470058288E-5</v>
      </c>
      <c r="V810" s="9">
        <f>offs448+Ampl448*SIN(2*PI()*freq448*('4v'!M798-reta448)+deph448*PI()/180)</f>
        <v>0.94896986065770916</v>
      </c>
      <c r="W810" s="10">
        <f>('4v'!O798-V810)^2</f>
        <v>8.899776638278989E-6</v>
      </c>
      <c r="X810" s="3"/>
      <c r="Y810" s="3"/>
      <c r="Z810" s="7">
        <f>offs449+Ampl449*SIN(2*PI()*freq449*('4v'!Q799)+deph449*PI()/180)</f>
        <v>1.329963265679859</v>
      </c>
      <c r="AA810" s="8">
        <f>('4v'!R799-Z810)^2</f>
        <v>1.1178107178078983E-6</v>
      </c>
      <c r="AB810" s="9">
        <f>offs450+Ampl450*SIN(2*PI()*freq450*('4v'!Q799-reta450)+deph450*PI()/180)</f>
        <v>0.97733479917707422</v>
      </c>
      <c r="AC810" s="10">
        <f>('4v'!S799-AB810)^2</f>
        <v>8.4655142511376091E-11</v>
      </c>
      <c r="AD810" s="3"/>
      <c r="AE810" s="3"/>
      <c r="AF810" s="7">
        <f>offs451+Ampl451*SIN(2*PI()*freq451*('4v'!U798)+deph451*PI()/180)</f>
        <v>0.70124816174540072</v>
      </c>
      <c r="AG810" s="8">
        <f>('4v'!V798-AF810)^2</f>
        <v>2.1259829410076245E-5</v>
      </c>
      <c r="AH810" s="9">
        <f>offs452+Ampl452*SIN(2*PI()*freq452*('4v'!U798-reta452)+deph452*PI()/180)</f>
        <v>0.97544289153198505</v>
      </c>
      <c r="AI810" s="10">
        <f>('4v'!W798-AH810)^2</f>
        <v>1.567282216202279E-5</v>
      </c>
      <c r="AL810" s="76"/>
      <c r="AN810" s="76"/>
      <c r="AO810" s="80"/>
    </row>
    <row r="811" spans="1:41" x14ac:dyDescent="0.25">
      <c r="A811" s="3"/>
      <c r="B811" s="7">
        <f>offs441+Ampl441*SIN(2*PI()*freq441*('4v'!A799)+deph441*PI()/180)</f>
        <v>1.446769914379511</v>
      </c>
      <c r="C811" s="8">
        <f>('4v'!B799-B811)^2</f>
        <v>9.1198828595765816E-6</v>
      </c>
      <c r="D811" s="9">
        <f>offs442+Ampl442*SIN(2*PI()*freq442*('4v'!A799-reta442)+deph442*PI()/180)</f>
        <v>0.71614331405354403</v>
      </c>
      <c r="E811" s="10">
        <f>('4v'!C799-D811)^2</f>
        <v>1.0057253608545374E-4</v>
      </c>
      <c r="F811" s="3"/>
      <c r="G811" s="3"/>
      <c r="H811" s="7">
        <f>offs443+Ampl443*SIN(2*PI()*freq443*('4v'!E799)+deph443*PI()/180)</f>
        <v>-2.3818702630488753</v>
      </c>
      <c r="I811" s="8">
        <f>('4v'!F799-H811)^2</f>
        <v>1.9640986773626522E-6</v>
      </c>
      <c r="J811" s="9">
        <f>offs444+Ampl444*SIN(2*PI()*freq444*('4v'!E799-reta444)+deph444*PI()/180)</f>
        <v>1.0490870540624666</v>
      </c>
      <c r="K811" s="10">
        <f>('4v'!G799-J811)^2</f>
        <v>7.8362787166661601E-4</v>
      </c>
      <c r="L811" s="3"/>
      <c r="M811" s="3"/>
      <c r="N811" s="7">
        <f>offs445+Ampl445*SIN(2*PI()*freq445*('4v'!I799)+deph445*PI()/180)</f>
        <v>-2.1476844225014946</v>
      </c>
      <c r="O811" s="8">
        <f>('4v'!J799-N811)^2</f>
        <v>7.9312649042207129E-10</v>
      </c>
      <c r="P811" s="9">
        <f>offs446+Ampl446*SIN(2*PI()*freq446*('4v'!I799-reta446)+deph446*PI()/180)</f>
        <v>0.80601201380300513</v>
      </c>
      <c r="Q811" s="10">
        <f>('4v'!K799-P811)^2</f>
        <v>2.0207059764308999E-4</v>
      </c>
      <c r="R811" s="3"/>
      <c r="S811" s="3"/>
      <c r="T811" s="7">
        <f>offs447+Ampl447*SIN(2*PI()*freq447*('4v'!M799)+deph447*PI()/180)</f>
        <v>-2.2461890901747656</v>
      </c>
      <c r="U811" s="8">
        <f>('4v'!N799-T811)^2</f>
        <v>9.1788992499368087E-6</v>
      </c>
      <c r="V811" s="9">
        <f>offs448+Ampl448*SIN(2*PI()*freq448*('4v'!M799-reta448)+deph448*PI()/180)</f>
        <v>0.95154269635771227</v>
      </c>
      <c r="W811" s="10">
        <f>('4v'!O799-V811)^2</f>
        <v>1.8633585000649176E-5</v>
      </c>
      <c r="X811" s="3"/>
      <c r="Y811" s="3"/>
      <c r="Z811" s="7">
        <f>offs449+Ampl449*SIN(2*PI()*freq449*('4v'!Q800)+deph449*PI()/180)</f>
        <v>1.3670948352445573</v>
      </c>
      <c r="AA811" s="8">
        <f>('4v'!R800-Z811)^2</f>
        <v>1.1638854848992899E-6</v>
      </c>
      <c r="AB811" s="9">
        <f>offs450+Ampl450*SIN(2*PI()*freq450*('4v'!Q800-reta450)+deph450*PI()/180)</f>
        <v>0.9735096830765213</v>
      </c>
      <c r="AC811" s="10">
        <f>('4v'!S800-AB811)^2</f>
        <v>5.2828296126021863E-9</v>
      </c>
      <c r="AD811" s="3"/>
      <c r="AE811" s="3"/>
      <c r="AF811" s="7">
        <f>offs451+Ampl451*SIN(2*PI()*freq451*('4v'!U799)+deph451*PI()/180)</f>
        <v>0.80072475167305379</v>
      </c>
      <c r="AG811" s="8">
        <f>('4v'!V799-AF811)^2</f>
        <v>7.7910672226800511E-6</v>
      </c>
      <c r="AH811" s="9">
        <f>offs452+Ampl452*SIN(2*PI()*freq452*('4v'!U799-reta452)+deph452*PI()/180)</f>
        <v>0.97600031878588478</v>
      </c>
      <c r="AI811" s="10">
        <f>('4v'!W799-AH811)^2</f>
        <v>2.0397135375735641E-5</v>
      </c>
      <c r="AL811" s="76"/>
      <c r="AN811" s="76"/>
      <c r="AO811" s="80"/>
    </row>
    <row r="812" spans="1:41" x14ac:dyDescent="0.25">
      <c r="A812" s="3"/>
      <c r="B812" s="7">
        <f>offs441+Ampl441*SIN(2*PI()*freq441*('4v'!A800)+deph441*PI()/180)</f>
        <v>1.4597358170123118</v>
      </c>
      <c r="C812" s="8">
        <f>('4v'!B800-B812)^2</f>
        <v>1.3018891637355624E-7</v>
      </c>
      <c r="D812" s="9">
        <f>offs442+Ampl442*SIN(2*PI()*freq442*('4v'!A800-reta442)+deph442*PI()/180)</f>
        <v>0.70630577162692321</v>
      </c>
      <c r="E812" s="10">
        <f>('4v'!C800-D812)^2</f>
        <v>2.6188030585046102E-6</v>
      </c>
      <c r="F812" s="3"/>
      <c r="G812" s="3"/>
      <c r="H812" s="7">
        <f>offs443+Ampl443*SIN(2*PI()*freq443*('4v'!E800)+deph443*PI()/180)</f>
        <v>-2.3604332267729253</v>
      </c>
      <c r="I812" s="8">
        <f>('4v'!F800-H812)^2</f>
        <v>2.0990990179446375E-6</v>
      </c>
      <c r="J812" s="9">
        <f>offs444+Ampl444*SIN(2*PI()*freq444*('4v'!E800-reta444)+deph444*PI()/180)</f>
        <v>1.0569551918061266</v>
      </c>
      <c r="K812" s="10">
        <f>('4v'!G800-J812)^2</f>
        <v>3.3427875926797773E-4</v>
      </c>
      <c r="L812" s="3"/>
      <c r="M812" s="3"/>
      <c r="N812" s="7">
        <f>offs445+Ampl445*SIN(2*PI()*freq445*('4v'!I800)+deph445*PI()/180)</f>
        <v>-2.1607286250367688</v>
      </c>
      <c r="O812" s="8">
        <f>('4v'!J800-N812)^2</f>
        <v>6.5159452555115606E-6</v>
      </c>
      <c r="P812" s="9">
        <f>offs446+Ampl446*SIN(2*PI()*freq446*('4v'!I800-reta446)+deph446*PI()/180)</f>
        <v>0.80842988079702194</v>
      </c>
      <c r="Q812" s="10">
        <f>('4v'!K800-P812)^2</f>
        <v>7.7801587130695702E-5</v>
      </c>
      <c r="R812" s="3"/>
      <c r="S812" s="3"/>
      <c r="T812" s="7">
        <f>offs447+Ampl447*SIN(2*PI()*freq447*('4v'!M800)+deph447*PI()/180)</f>
        <v>-2.2322805805712775</v>
      </c>
      <c r="U812" s="8">
        <f>('4v'!N800-T812)^2</f>
        <v>1.0668777284162392E-5</v>
      </c>
      <c r="V812" s="9">
        <f>offs448+Ampl448*SIN(2*PI()*freq448*('4v'!M800-reta448)+deph448*PI()/180)</f>
        <v>0.95409954024446164</v>
      </c>
      <c r="W812" s="10">
        <f>('4v'!O800-V812)^2</f>
        <v>1.3785995887152479E-5</v>
      </c>
      <c r="X812" s="3"/>
      <c r="Y812" s="3"/>
      <c r="Z812" s="7">
        <f>offs449+Ampl449*SIN(2*PI()*freq449*('4v'!Q801)+deph449*PI()/180)</f>
        <v>1.4007034126370046</v>
      </c>
      <c r="AA812" s="8">
        <f>('4v'!R801-Z812)^2</f>
        <v>2.1957411675906458E-7</v>
      </c>
      <c r="AB812" s="9">
        <f>offs450+Ampl450*SIN(2*PI()*freq450*('4v'!Q801-reta450)+deph450*PI()/180)</f>
        <v>0.96951620450030795</v>
      </c>
      <c r="AC812" s="10">
        <f>('4v'!S801-AB812)^2</f>
        <v>2.18906811138262E-10</v>
      </c>
      <c r="AD812" s="3"/>
      <c r="AE812" s="3"/>
      <c r="AF812" s="7">
        <f>offs451+Ampl451*SIN(2*PI()*freq451*('4v'!U800)+deph451*PI()/180)</f>
        <v>0.89524362449730766</v>
      </c>
      <c r="AG812" s="8">
        <f>('4v'!V800-AF812)^2</f>
        <v>4.0900026738901474E-6</v>
      </c>
      <c r="AH812" s="9">
        <f>offs452+Ampl452*SIN(2*PI()*freq452*('4v'!U800-reta452)+deph452*PI()/180)</f>
        <v>0.97620406630125012</v>
      </c>
      <c r="AI812" s="10">
        <f>('4v'!W800-AH812)^2</f>
        <v>2.227902588819683E-5</v>
      </c>
      <c r="AL812" s="76"/>
      <c r="AN812" s="76"/>
      <c r="AO812" s="80"/>
    </row>
    <row r="813" spans="1:41" x14ac:dyDescent="0.25">
      <c r="A813" s="3"/>
      <c r="B813" s="7">
        <f>offs441+Ampl441*SIN(2*PI()*freq441*('4v'!A801)+deph441*PI()/180)</f>
        <v>1.4714849976268356</v>
      </c>
      <c r="C813" s="8">
        <f>('4v'!B801-B813)^2</f>
        <v>1.5311383276721285E-7</v>
      </c>
      <c r="D813" s="9">
        <f>offs442+Ampl442*SIN(2*PI()*freq442*('4v'!A801-reta442)+deph442*PI()/180)</f>
        <v>0.69657763789894245</v>
      </c>
      <c r="E813" s="10">
        <f>('4v'!C801-D813)^2</f>
        <v>1.302443275842318E-5</v>
      </c>
      <c r="F813" s="3"/>
      <c r="G813" s="3"/>
      <c r="H813" s="7">
        <f>offs443+Ampl443*SIN(2*PI()*freq443*('4v'!E801)+deph443*PI()/180)</f>
        <v>-2.3363049767341058</v>
      </c>
      <c r="I813" s="8">
        <f>('4v'!F801-H813)^2</f>
        <v>9.910680097265051E-6</v>
      </c>
      <c r="J813" s="9">
        <f>offs444+Ampl444*SIN(2*PI()*freq444*('4v'!E801-reta444)+deph444*PI()/180)</f>
        <v>1.0645701500553657</v>
      </c>
      <c r="K813" s="10">
        <f>('4v'!G801-J813)^2</f>
        <v>2.1499311408881699E-3</v>
      </c>
      <c r="L813" s="3"/>
      <c r="M813" s="3"/>
      <c r="N813" s="7">
        <f>offs445+Ampl445*SIN(2*PI()*freq445*('4v'!I801)+deph445*PI()/180)</f>
        <v>-2.1735034899757166</v>
      </c>
      <c r="O813" s="8">
        <f>('4v'!J801-N813)^2</f>
        <v>2.2395721830817159E-6</v>
      </c>
      <c r="P813" s="9">
        <f>offs446+Ampl446*SIN(2*PI()*freq446*('4v'!I801-reta446)+deph446*PI()/180)</f>
        <v>0.81086017452473502</v>
      </c>
      <c r="Q813" s="10">
        <f>('4v'!K801-P813)^2</f>
        <v>5.3942628057995496E-5</v>
      </c>
      <c r="R813" s="3"/>
      <c r="S813" s="3"/>
      <c r="T813" s="7">
        <f>offs447+Ampl447*SIN(2*PI()*freq447*('4v'!M801)+deph447*PI()/180)</f>
        <v>-2.2179336788487332</v>
      </c>
      <c r="U813" s="8">
        <f>('4v'!N801-T813)^2</f>
        <v>3.6788730252489493E-6</v>
      </c>
      <c r="V813" s="9">
        <f>offs448+Ampl448*SIN(2*PI()*freq448*('4v'!M801-reta448)+deph448*PI()/180)</f>
        <v>0.9566397618700121</v>
      </c>
      <c r="W813" s="10">
        <f>('4v'!O801-V813)^2</f>
        <v>9.7709265317491724E-6</v>
      </c>
      <c r="X813" s="3"/>
      <c r="Y813" s="3"/>
      <c r="Z813" s="7">
        <f>offs449+Ampl449*SIN(2*PI()*freq449*('4v'!Q802)+deph449*PI()/180)</f>
        <v>1.4307239944777701</v>
      </c>
      <c r="AA813" s="8">
        <f>('4v'!R802-Z813)^2</f>
        <v>6.502218369325094E-8</v>
      </c>
      <c r="AB813" s="9">
        <f>offs450+Ampl450*SIN(2*PI()*freq450*('4v'!Q802-reta450)+deph450*PI()/180)</f>
        <v>0.96536208735772377</v>
      </c>
      <c r="AC813" s="10">
        <f>('4v'!S802-AB813)^2</f>
        <v>6.9123057468642972E-8</v>
      </c>
      <c r="AD813" s="3"/>
      <c r="AE813" s="3"/>
      <c r="AF813" s="7">
        <f>offs451+Ampl451*SIN(2*PI()*freq451*('4v'!U801)+deph451*PI()/180)</f>
        <v>0.98443175740869093</v>
      </c>
      <c r="AG813" s="8">
        <f>('4v'!V801-AF813)^2</f>
        <v>7.1676278927193653E-6</v>
      </c>
      <c r="AH813" s="9">
        <f>offs452+Ampl452*SIN(2*PI()*freq452*('4v'!U801-reta452)+deph452*PI()/180)</f>
        <v>0.97605332997972094</v>
      </c>
      <c r="AI813" s="10">
        <f>('4v'!W801-AH813)^2</f>
        <v>2.0878776463576441E-5</v>
      </c>
      <c r="AL813" s="76"/>
      <c r="AN813" s="76"/>
      <c r="AO813" s="80"/>
    </row>
    <row r="814" spans="1:41" x14ac:dyDescent="0.25">
      <c r="A814" s="3"/>
      <c r="B814" s="7">
        <f>offs441+Ampl441*SIN(2*PI()*freq441*('4v'!A802)+deph441*PI()/180)</f>
        <v>1.482010035188781</v>
      </c>
      <c r="C814" s="8">
        <f>('4v'!B802-B814)^2</f>
        <v>1.3239613376613472E-6</v>
      </c>
      <c r="D814" s="9">
        <f>offs442+Ampl442*SIN(2*PI()*freq442*('4v'!A802-reta442)+deph442*PI()/180)</f>
        <v>0.68696505736737112</v>
      </c>
      <c r="E814" s="10">
        <f>('4v'!C802-D814)^2</f>
        <v>3.6043724860318904E-5</v>
      </c>
      <c r="F814" s="3"/>
      <c r="G814" s="3"/>
      <c r="H814" s="7">
        <f>offs443+Ampl443*SIN(2*PI()*freq443*('4v'!E802)+deph443*PI()/180)</f>
        <v>-2.3095198004959907</v>
      </c>
      <c r="I814" s="8">
        <f>('4v'!F802-H814)^2</f>
        <v>6.7060255911662421E-6</v>
      </c>
      <c r="J814" s="9">
        <f>offs444+Ampl444*SIN(2*PI()*freq444*('4v'!E802-reta444)+deph444*PI()/180)</f>
        <v>1.0719211075378301</v>
      </c>
      <c r="K814" s="10">
        <f>('4v'!G802-J814)^2</f>
        <v>4.6667059270219568E-3</v>
      </c>
      <c r="L814" s="3"/>
      <c r="M814" s="3"/>
      <c r="N814" s="7">
        <f>offs445+Ampl445*SIN(2*PI()*freq445*('4v'!I802)+deph445*PI()/180)</f>
        <v>-2.1860070000190737</v>
      </c>
      <c r="O814" s="8">
        <f>('4v'!J802-N814)^2</f>
        <v>7.1016386104424968E-6</v>
      </c>
      <c r="P814" s="9">
        <f>offs446+Ampl446*SIN(2*PI()*freq446*('4v'!I802-reta446)+deph446*PI()/180)</f>
        <v>0.81330251121459218</v>
      </c>
      <c r="Q814" s="10">
        <f>('4v'!K802-P814)^2</f>
        <v>1.5425422891071528E-5</v>
      </c>
      <c r="R814" s="3"/>
      <c r="S814" s="3"/>
      <c r="T814" s="7">
        <f>offs447+Ampl447*SIN(2*PI()*freq447*('4v'!M802)+deph447*PI()/180)</f>
        <v>-2.2031519248904541</v>
      </c>
      <c r="U814" s="8">
        <f>('4v'!N802-T814)^2</f>
        <v>6.5313049016232762E-7</v>
      </c>
      <c r="V814" s="9">
        <f>offs448+Ampl448*SIN(2*PI()*freq448*('4v'!M802-reta448)+deph448*PI()/180)</f>
        <v>0.95916273488501491</v>
      </c>
      <c r="W814" s="10">
        <f>('4v'!O802-V814)^2</f>
        <v>6.533162147830019E-6</v>
      </c>
      <c r="X814" s="3"/>
      <c r="Y814" s="3"/>
      <c r="Z814" s="7">
        <f>offs449+Ampl449*SIN(2*PI()*freq449*('4v'!Q803)+deph449*PI()/180)</f>
        <v>1.457098517039574</v>
      </c>
      <c r="AA814" s="8">
        <f>('4v'!R803-Z814)^2</f>
        <v>1.0192165047971152E-5</v>
      </c>
      <c r="AB814" s="9">
        <f>offs450+Ampl450*SIN(2*PI()*freq450*('4v'!Q803-reta450)+deph450*PI()/180)</f>
        <v>0.96105536625403198</v>
      </c>
      <c r="AC814" s="10">
        <f>('4v'!S803-AB814)^2</f>
        <v>4.4040974878752846E-7</v>
      </c>
      <c r="AD814" s="3"/>
      <c r="AE814" s="3"/>
      <c r="AF814" s="7">
        <f>offs451+Ampl451*SIN(2*PI()*freq451*('4v'!U802)+deph451*PI()/180)</f>
        <v>1.0679371655927841</v>
      </c>
      <c r="AG814" s="8">
        <f>('4v'!V802-AF814)^2</f>
        <v>9.9656034745823195E-6</v>
      </c>
      <c r="AH814" s="9">
        <f>offs452+Ampl452*SIN(2*PI()*freq452*('4v'!U802-reta452)+deph452*PI()/180)</f>
        <v>0.97554870470869359</v>
      </c>
      <c r="AI814" s="10">
        <f>('4v'!W802-AH814)^2</f>
        <v>1.6521824368875748E-5</v>
      </c>
      <c r="AL814" s="76"/>
      <c r="AN814" s="76"/>
      <c r="AO814" s="80"/>
    </row>
    <row r="815" spans="1:41" x14ac:dyDescent="0.25">
      <c r="A815" s="3"/>
      <c r="B815" s="7">
        <f>offs441+Ampl441*SIN(2*PI()*freq441*('4v'!A803)+deph441*PI()/180)</f>
        <v>1.4913042818588371</v>
      </c>
      <c r="C815" s="8">
        <f>('4v'!B803-B815)^2</f>
        <v>4.6142384374509494E-7</v>
      </c>
      <c r="D815" s="9">
        <f>offs442+Ampl442*SIN(2*PI()*freq442*('4v'!A803-reta442)+deph442*PI()/180)</f>
        <v>0.67747410154410348</v>
      </c>
      <c r="E815" s="10">
        <f>('4v'!C803-D815)^2</f>
        <v>9.2838976334201509E-5</v>
      </c>
      <c r="F815" s="3"/>
      <c r="G815" s="3"/>
      <c r="H815" s="7">
        <f>offs443+Ampl443*SIN(2*PI()*freq443*('4v'!E803)+deph443*PI()/180)</f>
        <v>-2.2801157612596681</v>
      </c>
      <c r="I815" s="8">
        <f>('4v'!F803-H815)^2</f>
        <v>7.2723998336064931E-6</v>
      </c>
      <c r="J815" s="9">
        <f>offs444+Ampl444*SIN(2*PI()*freq444*('4v'!E803-reta444)+deph444*PI()/180)</f>
        <v>1.0789976181407019</v>
      </c>
      <c r="K815" s="10">
        <f>('4v'!G803-J815)^2</f>
        <v>1.1879339794497084E-3</v>
      </c>
      <c r="L815" s="3"/>
      <c r="M815" s="3"/>
      <c r="N815" s="7">
        <f>offs445+Ampl445*SIN(2*PI()*freq445*('4v'!I803)+deph445*PI()/180)</f>
        <v>-2.1982371807176557</v>
      </c>
      <c r="O815" s="8">
        <f>('4v'!J803-N815)^2</f>
        <v>4.6373868807154732E-6</v>
      </c>
      <c r="P815" s="9">
        <f>offs446+Ampl446*SIN(2*PI()*freq446*('4v'!I803-reta446)+deph446*PI()/180)</f>
        <v>0.81575650519331688</v>
      </c>
      <c r="Q815" s="10">
        <f>('4v'!K803-P815)^2</f>
        <v>6.1269377772459859E-6</v>
      </c>
      <c r="R815" s="3"/>
      <c r="S815" s="3"/>
      <c r="T815" s="7">
        <f>offs447+Ampl447*SIN(2*PI()*freq447*('4v'!M803)+deph447*PI()/180)</f>
        <v>-2.1879389658730481</v>
      </c>
      <c r="U815" s="8">
        <f>('4v'!N803-T815)^2</f>
        <v>7.214833051933646E-6</v>
      </c>
      <c r="V815" s="9">
        <f>offs448+Ampl448*SIN(2*PI()*freq448*('4v'!M803-reta448)+deph448*PI()/180)</f>
        <v>0.96166783719315707</v>
      </c>
      <c r="W815" s="10">
        <f>('4v'!O803-V815)^2</f>
        <v>1.5659058336704998E-5</v>
      </c>
      <c r="X815" s="3"/>
      <c r="Y815" s="3"/>
      <c r="Z815" s="7">
        <f>offs449+Ampl449*SIN(2*PI()*freq449*('4v'!Q804)+deph449*PI()/180)</f>
        <v>1.4797759685501162</v>
      </c>
      <c r="AA815" s="8">
        <f>('4v'!R804-Z815)^2</f>
        <v>2.2941087200030737E-7</v>
      </c>
      <c r="AB815" s="9">
        <f>offs450+Ampl450*SIN(2*PI()*freq450*('4v'!Q804-reta450)+deph450*PI()/180)</f>
        <v>0.95660437095049311</v>
      </c>
      <c r="AC815" s="10">
        <f>('4v'!S804-AB815)^2</f>
        <v>5.5557785383898152E-7</v>
      </c>
      <c r="AD815" s="3"/>
      <c r="AE815" s="3"/>
      <c r="AF815" s="7">
        <f>offs451+Ampl451*SIN(2*PI()*freq451*('4v'!U803)+deph451*PI()/180)</f>
        <v>1.1454302913534764</v>
      </c>
      <c r="AG815" s="8">
        <f>('4v'!V803-AF815)^2</f>
        <v>4.290247870986055E-6</v>
      </c>
      <c r="AH815" s="9">
        <f>offs452+Ampl452*SIN(2*PI()*freq452*('4v'!U803-reta452)+deph452*PI()/180)</f>
        <v>0.97469218201357155</v>
      </c>
      <c r="AI815" s="10">
        <f>('4v'!W803-AH815)^2</f>
        <v>2.6637799777214161E-5</v>
      </c>
      <c r="AL815" s="76"/>
      <c r="AN815" s="76"/>
      <c r="AO815" s="80"/>
    </row>
    <row r="816" spans="1:41" x14ac:dyDescent="0.25">
      <c r="A816" s="3"/>
      <c r="B816" s="7">
        <f>offs441+Ampl441*SIN(2*PI()*freq441*('4v'!A804)+deph441*PI()/180)</f>
        <v>1.4993618671915998</v>
      </c>
      <c r="C816" s="8">
        <f>('4v'!B804-B816)^2</f>
        <v>8.2798174387336405E-6</v>
      </c>
      <c r="D816" s="9">
        <f>offs442+Ampl442*SIN(2*PI()*freq442*('4v'!A804-reta442)+deph442*PI()/180)</f>
        <v>0.66811076512026157</v>
      </c>
      <c r="E816" s="10">
        <f>('4v'!C804-D816)^2</f>
        <v>1.1381412301787578E-5</v>
      </c>
      <c r="F816" s="3"/>
      <c r="G816" s="3"/>
      <c r="H816" s="7">
        <f>offs443+Ampl443*SIN(2*PI()*freq443*('4v'!E804)+deph443*PI()/180)</f>
        <v>-2.2481346437738479</v>
      </c>
      <c r="I816" s="8">
        <f>('4v'!F804-H816)^2</f>
        <v>1.1750198307169364E-5</v>
      </c>
      <c r="J816" s="9">
        <f>offs444+Ampl444*SIN(2*PI()*freq444*('4v'!E804-reta444)+deph444*PI()/180)</f>
        <v>1.0857896257551958</v>
      </c>
      <c r="K816" s="10">
        <f>('4v'!G804-J816)^2</f>
        <v>7.4270313112165124E-3</v>
      </c>
      <c r="L816" s="3"/>
      <c r="M816" s="3"/>
      <c r="N816" s="7">
        <f>offs445+Ampl445*SIN(2*PI()*freq445*('4v'!I804)+deph445*PI()/180)</f>
        <v>-2.2101921007841567</v>
      </c>
      <c r="O816" s="8">
        <f>('4v'!J804-N816)^2</f>
        <v>3.9559650009126661E-6</v>
      </c>
      <c r="P816" s="9">
        <f>offs446+Ampl446*SIN(2*PI()*freq446*('4v'!I804-reta446)+deph446*PI()/180)</f>
        <v>0.81822176894681276</v>
      </c>
      <c r="Q816" s="10">
        <f>('4v'!K804-P816)^2</f>
        <v>8.4426888102233096E-7</v>
      </c>
      <c r="R816" s="3"/>
      <c r="S816" s="3"/>
      <c r="T816" s="7">
        <f>offs447+Ampl447*SIN(2*PI()*freq447*('4v'!M804)+deph447*PI()/180)</f>
        <v>-2.1722985553665124</v>
      </c>
      <c r="U816" s="8">
        <f>('4v'!N804-T816)^2</f>
        <v>7.2978571367927563E-6</v>
      </c>
      <c r="V816" s="9">
        <f>offs448+Ampl448*SIN(2*PI()*freq448*('4v'!M804-reta448)+deph448*PI()/180)</f>
        <v>0.96415445110455555</v>
      </c>
      <c r="W816" s="10">
        <f>('4v'!O804-V816)^2</f>
        <v>1.1721440232356201E-5</v>
      </c>
      <c r="X816" s="3"/>
      <c r="Y816" s="3"/>
      <c r="Z816" s="7">
        <f>offs449+Ampl449*SIN(2*PI()*freq449*('4v'!Q805)+deph449*PI()/180)</f>
        <v>1.4987124878555063</v>
      </c>
      <c r="AA816" s="8">
        <f>('4v'!R805-Z816)^2</f>
        <v>1.3343055525554243E-8</v>
      </c>
      <c r="AB816" s="9">
        <f>offs450+Ampl450*SIN(2*PI()*freq450*('4v'!Q805-reta450)+deph450*PI()/180)</f>
        <v>0.95201771025351889</v>
      </c>
      <c r="AC816" s="10">
        <f>('4v'!S805-AB816)^2</f>
        <v>4.0711546671554408E-6</v>
      </c>
      <c r="AD816" s="3"/>
      <c r="AE816" s="3"/>
      <c r="AF816" s="7">
        <f>offs451+Ampl451*SIN(2*PI()*freq451*('4v'!U804)+deph451*PI()/180)</f>
        <v>1.2166053047266361</v>
      </c>
      <c r="AG816" s="8">
        <f>('4v'!V804-AF816)^2</f>
        <v>9.6099735706513285E-7</v>
      </c>
      <c r="AH816" s="9">
        <f>offs452+Ampl452*SIN(2*PI()*freq452*('4v'!U804-reta452)+deph452*PI()/180)</f>
        <v>0.97348714219812427</v>
      </c>
      <c r="AI816" s="10">
        <f>('4v'!W804-AH816)^2</f>
        <v>1.5651061091779255E-5</v>
      </c>
      <c r="AL816" s="76"/>
      <c r="AN816" s="76"/>
      <c r="AO816" s="80"/>
    </row>
    <row r="817" spans="1:41" x14ac:dyDescent="0.25">
      <c r="A817" s="3"/>
      <c r="B817" s="7">
        <f>offs441+Ampl441*SIN(2*PI()*freq441*('4v'!A805)+deph441*PI()/180)</f>
        <v>1.5061777018434714</v>
      </c>
      <c r="C817" s="8">
        <f>('4v'!B805-B817)^2</f>
        <v>3.5374155744058018E-6</v>
      </c>
      <c r="D817" s="9">
        <f>offs442+Ampl442*SIN(2*PI()*freq442*('4v'!A805-reta442)+deph442*PI()/180)</f>
        <v>0.65888096217981662</v>
      </c>
      <c r="E817" s="10">
        <f>('4v'!C805-D817)^2</f>
        <v>4.799527438253416E-5</v>
      </c>
      <c r="F817" s="3"/>
      <c r="G817" s="3"/>
      <c r="H817" s="7">
        <f>offs443+Ampl443*SIN(2*PI()*freq443*('4v'!E805)+deph443*PI()/180)</f>
        <v>-2.2136218949564439</v>
      </c>
      <c r="I817" s="8">
        <f>('4v'!F805-H817)^2</f>
        <v>1.2586482932944662E-6</v>
      </c>
      <c r="J817" s="9">
        <f>offs444+Ampl444*SIN(2*PI()*freq444*('4v'!E805-reta444)+deph444*PI()/180)</f>
        <v>1.0922874785668413</v>
      </c>
      <c r="K817" s="10">
        <f>('4v'!G805-J817)^2</f>
        <v>7.8932944201969807E-5</v>
      </c>
      <c r="L817" s="3"/>
      <c r="M817" s="3"/>
      <c r="N817" s="7">
        <f>offs445+Ampl445*SIN(2*PI()*freq445*('4v'!I805)+deph445*PI()/180)</f>
        <v>-2.2218698723981105</v>
      </c>
      <c r="O817" s="8">
        <f>('4v'!J805-N817)^2</f>
        <v>2.6394953176978567E-11</v>
      </c>
      <c r="P817" s="9">
        <f>offs446+Ampl446*SIN(2*PI()*freq446*('4v'!I805-reta446)+deph446*PI()/180)</f>
        <v>0.82069791318135477</v>
      </c>
      <c r="Q817" s="10">
        <f>('4v'!K805-P817)^2</f>
        <v>1.8507864953524841E-5</v>
      </c>
      <c r="R817" s="3"/>
      <c r="S817" s="3"/>
      <c r="T817" s="7">
        <f>offs447+Ampl447*SIN(2*PI()*freq447*('4v'!M805)+deph447*PI()/180)</f>
        <v>-2.1562345524081108</v>
      </c>
      <c r="U817" s="8">
        <f>('4v'!N805-T817)^2</f>
        <v>1.4097705571136751E-6</v>
      </c>
      <c r="V817" s="9">
        <f>offs448+Ampl448*SIN(2*PI()*freq448*('4v'!M805-reta448)+deph448*PI()/180)</f>
        <v>0.9666219634880604</v>
      </c>
      <c r="W817" s="10">
        <f>('4v'!O805-V817)^2</f>
        <v>8.4638898229235506E-6</v>
      </c>
      <c r="X817" s="3"/>
      <c r="Y817" s="3"/>
      <c r="Z817" s="7">
        <f>offs449+Ampl449*SIN(2*PI()*freq449*('4v'!Q806)+deph449*PI()/180)</f>
        <v>1.5138714492534697</v>
      </c>
      <c r="AA817" s="8">
        <f>('4v'!R806-Z817)^2</f>
        <v>1.1051962838894856E-5</v>
      </c>
      <c r="AB817" s="9">
        <f>offs450+Ampl450*SIN(2*PI()*freq450*('4v'!Q806-reta450)+deph450*PI()/180)</f>
        <v>0.94730425536411622</v>
      </c>
      <c r="AC817" s="10">
        <f>('4v'!S806-AB817)^2</f>
        <v>1.4647180463721098E-6</v>
      </c>
      <c r="AD817" s="3"/>
      <c r="AE817" s="3"/>
      <c r="AF817" s="7">
        <f>offs451+Ampl451*SIN(2*PI()*freq451*('4v'!U805)+deph451*PI()/180)</f>
        <v>1.2811813104512384</v>
      </c>
      <c r="AG817" s="8">
        <f>('4v'!V805-AF817)^2</f>
        <v>9.3410335743493291E-6</v>
      </c>
      <c r="AH817" s="9">
        <f>offs452+Ampl452*SIN(2*PI()*freq452*('4v'!U805-reta452)+deph452*PI()/180)</f>
        <v>0.97193834100397325</v>
      </c>
      <c r="AI817" s="10">
        <f>('4v'!W805-AH817)^2</f>
        <v>1.9012573670930018E-5</v>
      </c>
      <c r="AL817" s="76"/>
      <c r="AN817" s="76"/>
      <c r="AO817" s="80"/>
    </row>
    <row r="818" spans="1:41" x14ac:dyDescent="0.25">
      <c r="A818" s="3"/>
      <c r="B818" s="7">
        <f>offs441+Ampl441*SIN(2*PI()*freq441*('4v'!A806)+deph441*PI()/180)</f>
        <v>1.5117474807871987</v>
      </c>
      <c r="C818" s="8">
        <f>('4v'!B806-B818)^2</f>
        <v>2.5321745437077885E-6</v>
      </c>
      <c r="D818" s="9">
        <f>offs442+Ampl442*SIN(2*PI()*freq442*('4v'!A806-reta442)+deph442*PI()/180)</f>
        <v>0.64979052246413471</v>
      </c>
      <c r="E818" s="10">
        <f>('4v'!C806-D818)^2</f>
        <v>1.3246450358343607E-4</v>
      </c>
      <c r="F818" s="3"/>
      <c r="G818" s="3"/>
      <c r="H818" s="7">
        <f>offs443+Ampl443*SIN(2*PI()*freq443*('4v'!E806)+deph443*PI()/180)</f>
        <v>-2.176626559312024</v>
      </c>
      <c r="I818" s="8">
        <f>('4v'!F806-H818)^2</f>
        <v>5.1443420448839029E-7</v>
      </c>
      <c r="J818" s="9">
        <f>offs444+Ampl444*SIN(2*PI()*freq444*('4v'!E806-reta444)+deph444*PI()/180)</f>
        <v>1.0984819427712378</v>
      </c>
      <c r="K818" s="10">
        <f>('4v'!G806-J818)^2</f>
        <v>1.3000117374221276E-2</v>
      </c>
      <c r="L818" s="3"/>
      <c r="M818" s="3"/>
      <c r="N818" s="7">
        <f>offs445+Ampl445*SIN(2*PI()*freq445*('4v'!I806)+deph445*PI()/180)</f>
        <v>-2.2332686515040083</v>
      </c>
      <c r="O818" s="8">
        <f>('4v'!J806-N818)^2</f>
        <v>5.1903706446191914E-6</v>
      </c>
      <c r="P818" s="9">
        <f>offs446+Ampl446*SIN(2*PI()*freq446*('4v'!I806-reta446)+deph446*PI()/180)</f>
        <v>0.82318454688506426</v>
      </c>
      <c r="Q818" s="10">
        <f>('4v'!K806-P818)^2</f>
        <v>9.2697288624438813E-5</v>
      </c>
      <c r="R818" s="3"/>
      <c r="S818" s="3"/>
      <c r="T818" s="7">
        <f>offs447+Ampl447*SIN(2*PI()*freq447*('4v'!M806)+deph447*PI()/180)</f>
        <v>-2.1397509205501981</v>
      </c>
      <c r="U818" s="8">
        <f>('4v'!N806-T818)^2</f>
        <v>8.6191634395558448E-9</v>
      </c>
      <c r="V818" s="9">
        <f>offs448+Ampl448*SIN(2*PI()*freq448*('4v'!M806-reta448)+deph448*PI()/180)</f>
        <v>0.96906976592243854</v>
      </c>
      <c r="W818" s="10">
        <f>('4v'!O806-V818)^2</f>
        <v>2.1295832426121379E-7</v>
      </c>
      <c r="X818" s="3"/>
      <c r="Y818" s="3"/>
      <c r="Z818" s="7">
        <f>offs449+Ampl449*SIN(2*PI()*freq449*('4v'!Q807)+deph449*PI()/180)</f>
        <v>1.5252235333322404</v>
      </c>
      <c r="AA818" s="8">
        <f>('4v'!R807-Z818)^2</f>
        <v>8.7470034113134149E-6</v>
      </c>
      <c r="AB818" s="9">
        <f>offs450+Ampl450*SIN(2*PI()*freq450*('4v'!Q807-reta450)+deph450*PI()/180)</f>
        <v>0.9424731227198242</v>
      </c>
      <c r="AC818" s="10">
        <f>('4v'!S807-AB818)^2</f>
        <v>8.1866210799597654E-8</v>
      </c>
      <c r="AD818" s="3"/>
      <c r="AE818" s="3"/>
      <c r="AF818" s="7">
        <f>offs451+Ampl451*SIN(2*PI()*freq451*('4v'!U806)+deph451*PI()/180)</f>
        <v>1.3389034565346736</v>
      </c>
      <c r="AG818" s="8">
        <f>('4v'!V806-AF818)^2</f>
        <v>5.3572127443060908E-8</v>
      </c>
      <c r="AH818" s="9">
        <f>offs452+Ampl452*SIN(2*PI()*freq452*('4v'!U806-reta452)+deph452*PI()/180)</f>
        <v>0.97005189084185162</v>
      </c>
      <c r="AI818" s="10">
        <f>('4v'!W806-AH818)^2</f>
        <v>1.9597362525670103E-5</v>
      </c>
      <c r="AL818" s="76"/>
      <c r="AN818" s="76"/>
      <c r="AO818" s="80"/>
    </row>
    <row r="819" spans="1:41" x14ac:dyDescent="0.25">
      <c r="A819" s="3"/>
      <c r="B819" s="7">
        <f>offs441+Ampl441*SIN(2*PI()*freq441*('4v'!A807)+deph441*PI()/180)</f>
        <v>1.5160676860310227</v>
      </c>
      <c r="C819" s="8">
        <f>('4v'!B807-B819)^2</f>
        <v>4.0207710190082515E-6</v>
      </c>
      <c r="D819" s="9">
        <f>offs442+Ampl442*SIN(2*PI()*freq442*('4v'!A807-reta442)+deph442*PI()/180)</f>
        <v>0.64084518768977738</v>
      </c>
      <c r="E819" s="10">
        <f>('4v'!C807-D819)^2</f>
        <v>7.0951775504755552E-5</v>
      </c>
      <c r="F819" s="3"/>
      <c r="G819" s="3"/>
      <c r="H819" s="7">
        <f>offs443+Ampl443*SIN(2*PI()*freq443*('4v'!E807)+deph443*PI()/180)</f>
        <v>-2.1372012092368822</v>
      </c>
      <c r="I819" s="8">
        <f>('4v'!F807-H819)^2</f>
        <v>1.1665960565725649E-6</v>
      </c>
      <c r="J819" s="9">
        <f>offs444+Ampl444*SIN(2*PI()*freq444*('4v'!E807-reta444)+deph444*PI()/180)</f>
        <v>1.1043642156957971</v>
      </c>
      <c r="K819" s="10">
        <f>('4v'!G807-J819)^2</f>
        <v>4.2467358433042231E-3</v>
      </c>
      <c r="L819" s="3"/>
      <c r="M819" s="3"/>
      <c r="N819" s="7">
        <f>offs445+Ampl445*SIN(2*PI()*freq445*('4v'!I807)+deph445*PI()/180)</f>
        <v>-2.2443866381024886</v>
      </c>
      <c r="O819" s="8">
        <f>('4v'!J807-N819)^2</f>
        <v>8.2886519258751467E-6</v>
      </c>
      <c r="P819" s="9">
        <f>offs446+Ampl446*SIN(2*PI()*freq446*('4v'!I807-reta446)+deph446*PI()/180)</f>
        <v>0.82568127738965302</v>
      </c>
      <c r="Q819" s="10">
        <f>('4v'!K807-P819)^2</f>
        <v>1.2182558087480786E-4</v>
      </c>
      <c r="R819" s="3"/>
      <c r="S819" s="3"/>
      <c r="T819" s="7">
        <f>offs447+Ampl447*SIN(2*PI()*freq447*('4v'!M807)+deph447*PI()/180)</f>
        <v>-2.1228517268822888</v>
      </c>
      <c r="U819" s="8">
        <f>('4v'!N807-T819)^2</f>
        <v>1.8687795449196361E-6</v>
      </c>
      <c r="V819" s="9">
        <f>offs448+Ampl448*SIN(2*PI()*freq448*('4v'!M807-reta448)+deph448*PI()/180)</f>
        <v>0.97149725484639116</v>
      </c>
      <c r="W819" s="10">
        <f>('4v'!O807-V819)^2</f>
        <v>1.6627706345030667E-10</v>
      </c>
      <c r="X819" s="3"/>
      <c r="Y819" s="3"/>
      <c r="Z819" s="7">
        <f>offs449+Ampl449*SIN(2*PI()*freq449*('4v'!Q808)+deph449*PI()/180)</f>
        <v>1.5327467836781303</v>
      </c>
      <c r="AA819" s="8">
        <f>('4v'!R808-Z819)^2</f>
        <v>7.1224063206545971E-6</v>
      </c>
      <c r="AB819" s="9">
        <f>offs450+Ampl450*SIN(2*PI()*freq450*('4v'!Q808-reta450)+deph450*PI()/180)</f>
        <v>0.93753365636233432</v>
      </c>
      <c r="AC819" s="10">
        <f>('4v'!S808-AB819)^2</f>
        <v>7.2918557614815818E-6</v>
      </c>
      <c r="AD819" s="3"/>
      <c r="AE819" s="3"/>
      <c r="AF819" s="7">
        <f>offs451+Ampl451*SIN(2*PI()*freq451*('4v'!U807)+deph451*PI()/180)</f>
        <v>1.3895439400370801</v>
      </c>
      <c r="AG819" s="8">
        <f>('4v'!V807-AF819)^2</f>
        <v>8.2700903441300654E-9</v>
      </c>
      <c r="AH819" s="9">
        <f>offs452+Ampl452*SIN(2*PI()*freq452*('4v'!U807-reta452)+deph452*PI()/180)</f>
        <v>0.9678352366687123</v>
      </c>
      <c r="AI819" s="10">
        <f>('4v'!W807-AH819)^2</f>
        <v>1.7332539559710875E-5</v>
      </c>
      <c r="AL819" s="76"/>
      <c r="AN819" s="76"/>
      <c r="AO819" s="80"/>
    </row>
    <row r="820" spans="1:41" x14ac:dyDescent="0.25">
      <c r="A820" s="3"/>
      <c r="B820" s="7">
        <f>offs441+Ampl441*SIN(2*PI()*freq441*('4v'!A808)+deph441*PI()/180)</f>
        <v>1.5191355888407134</v>
      </c>
      <c r="C820" s="8">
        <f>('4v'!B808-B820)^2</f>
        <v>1.3616295665816396E-6</v>
      </c>
      <c r="D820" s="9">
        <f>offs442+Ampl442*SIN(2*PI()*freq442*('4v'!A808-reta442)+deph442*PI()/180)</f>
        <v>0.63205060792191758</v>
      </c>
      <c r="E820" s="10">
        <f>('4v'!C808-D820)^2</f>
        <v>2.5024326734256322E-6</v>
      </c>
      <c r="F820" s="3"/>
      <c r="G820" s="3"/>
      <c r="H820" s="7">
        <f>offs443+Ampl443*SIN(2*PI()*freq443*('4v'!E808)+deph443*PI()/180)</f>
        <v>-2.0954018703107824</v>
      </c>
      <c r="I820" s="8">
        <f>('4v'!F808-H820)^2</f>
        <v>7.9870524493585545E-9</v>
      </c>
      <c r="J820" s="9">
        <f>offs444+Ampl444*SIN(2*PI()*freq444*('4v'!E808-reta444)+deph444*PI()/180)</f>
        <v>1.1099259383088225</v>
      </c>
      <c r="K820" s="10">
        <f>('4v'!G808-J820)^2</f>
        <v>2.1034549735071727E-3</v>
      </c>
      <c r="L820" s="3"/>
      <c r="M820" s="3"/>
      <c r="N820" s="7">
        <f>offs445+Ampl445*SIN(2*PI()*freq445*('4v'!I808)+deph445*PI()/180)</f>
        <v>-2.255222076534583</v>
      </c>
      <c r="O820" s="8">
        <f>('4v'!J808-N820)^2</f>
        <v>3.2731448115391781E-6</v>
      </c>
      <c r="P820" s="9">
        <f>offs446+Ampl446*SIN(2*PI()*freq446*('4v'!I808-reta446)+deph446*PI()/180)</f>
        <v>0.82818771043243133</v>
      </c>
      <c r="Q820" s="10">
        <f>('4v'!K808-P820)^2</f>
        <v>1.5468592304186142E-4</v>
      </c>
      <c r="R820" s="3"/>
      <c r="S820" s="3"/>
      <c r="T820" s="7">
        <f>offs447+Ampl447*SIN(2*PI()*freq447*('4v'!M808)+deph447*PI()/180)</f>
        <v>-2.1055411410275533</v>
      </c>
      <c r="U820" s="8">
        <f>('4v'!N808-T820)^2</f>
        <v>1.2088979904117392E-6</v>
      </c>
      <c r="V820" s="9">
        <f>offs448+Ampl448*SIN(2*PI()*freq448*('4v'!M808-reta448)+deph448*PI()/180)</f>
        <v>0.97390383170737826</v>
      </c>
      <c r="W820" s="10">
        <f>('4v'!O808-V820)^2</f>
        <v>2.1747458804045977E-7</v>
      </c>
      <c r="X820" s="3"/>
      <c r="Y820" s="3"/>
      <c r="Z820" s="7">
        <f>offs449+Ampl449*SIN(2*PI()*freq449*('4v'!Q809)+deph449*PI()/180)</f>
        <v>1.536426649342105</v>
      </c>
      <c r="AA820" s="8">
        <f>('4v'!R809-Z820)^2</f>
        <v>5.9665358084861358E-6</v>
      </c>
      <c r="AB820" s="9">
        <f>offs450+Ampl450*SIN(2*PI()*freq450*('4v'!Q809-reta450)+deph450*PI()/180)</f>
        <v>0.93249540986489265</v>
      </c>
      <c r="AC820" s="10">
        <f>('4v'!S809-AB820)^2</f>
        <v>1.4688747143722515E-5</v>
      </c>
      <c r="AD820" s="3"/>
      <c r="AE820" s="3"/>
      <c r="AF820" s="7">
        <f>offs451+Ampl451*SIN(2*PI()*freq451*('4v'!U808)+deph451*PI()/180)</f>
        <v>1.4329029061055136</v>
      </c>
      <c r="AG820" s="8">
        <f>('4v'!V808-AF820)^2</f>
        <v>5.9238989304565697E-6</v>
      </c>
      <c r="AH820" s="9">
        <f>offs452+Ampl452*SIN(2*PI()*freq452*('4v'!U808-reta452)+deph452*PI()/180)</f>
        <v>0.96529712660588363</v>
      </c>
      <c r="AI820" s="10">
        <f>('4v'!W808-AH820)^2</f>
        <v>1.2802990007732347E-5</v>
      </c>
      <c r="AL820" s="76"/>
      <c r="AN820" s="76"/>
      <c r="AO820" s="80"/>
    </row>
    <row r="821" spans="1:41" x14ac:dyDescent="0.25">
      <c r="A821" s="3"/>
      <c r="B821" s="7">
        <f>offs441+Ampl441*SIN(2*PI()*freq441*('4v'!A809)+deph441*PI()/180)</f>
        <v>1.5209492514631018</v>
      </c>
      <c r="C821" s="8">
        <f>('4v'!B809-B821)^2</f>
        <v>1.0554510287375003E-6</v>
      </c>
      <c r="D821" s="9">
        <f>offs442+Ampl442*SIN(2*PI()*freq442*('4v'!A809-reta442)+deph442*PI()/180)</f>
        <v>0.62341233800563445</v>
      </c>
      <c r="E821" s="10">
        <f>('4v'!C809-D821)^2</f>
        <v>2.6043282983135386E-5</v>
      </c>
      <c r="F821" s="3"/>
      <c r="G821" s="3"/>
      <c r="H821" s="7">
        <f>offs443+Ampl443*SIN(2*PI()*freq443*('4v'!E809)+deph443*PI()/180)</f>
        <v>-2.051287941681549</v>
      </c>
      <c r="I821" s="8">
        <f>('4v'!F809-H821)^2</f>
        <v>8.0522209344515078E-7</v>
      </c>
      <c r="J821" s="9">
        <f>offs444+Ampl444*SIN(2*PI()*freq444*('4v'!E809-reta444)+deph444*PI()/180)</f>
        <v>1.1151592070981498</v>
      </c>
      <c r="K821" s="10">
        <f>('4v'!G809-J821)^2</f>
        <v>1.5506274430219327E-3</v>
      </c>
      <c r="L821" s="3"/>
      <c r="M821" s="3"/>
      <c r="N821" s="7">
        <f>offs445+Ampl445*SIN(2*PI()*freq445*('4v'!I809)+deph445*PI()/180)</f>
        <v>-2.2657732557589578</v>
      </c>
      <c r="O821" s="8">
        <f>('4v'!J809-N821)^2</f>
        <v>8.861065811563788E-6</v>
      </c>
      <c r="P821" s="9">
        <f>offs446+Ampl446*SIN(2*PI()*freq446*('4v'!I809-reta446)+deph446*PI()/180)</f>
        <v>0.83070345021856673</v>
      </c>
      <c r="Q821" s="10">
        <f>('4v'!K809-P821)^2</f>
        <v>1.4100754492478993E-4</v>
      </c>
      <c r="R821" s="3"/>
      <c r="S821" s="3"/>
      <c r="T821" s="7">
        <f>offs447+Ampl447*SIN(2*PI()*freq447*('4v'!M809)+deph447*PI()/180)</f>
        <v>-2.0878234341140232</v>
      </c>
      <c r="U821" s="8">
        <f>('4v'!N809-T821)^2</f>
        <v>1.5353090512098061E-6</v>
      </c>
      <c r="V821" s="9">
        <f>offs448+Ampl448*SIN(2*PI()*freq448*('4v'!M809-reta448)+deph448*PI()/180)</f>
        <v>0.97628890310920347</v>
      </c>
      <c r="W821" s="10">
        <f>('4v'!O809-V821)^2</f>
        <v>8.0693051004234486E-7</v>
      </c>
      <c r="X821" s="3"/>
      <c r="Y821" s="3"/>
      <c r="Z821" s="7">
        <f>offs449+Ampl449*SIN(2*PI()*freq449*('4v'!Q810)+deph449*PI()/180)</f>
        <v>1.5362560129832188</v>
      </c>
      <c r="AA821" s="8">
        <f>('4v'!R810-Z821)^2</f>
        <v>5.1620429959146737E-6</v>
      </c>
      <c r="AB821" s="9">
        <f>offs450+Ampl450*SIN(2*PI()*freq450*('4v'!Q810-reta450)+deph450*PI()/180)</f>
        <v>0.92736812785444023</v>
      </c>
      <c r="AC821" s="10">
        <f>('4v'!S810-AB821)^2</f>
        <v>2.5541623663664669E-5</v>
      </c>
      <c r="AD821" s="3"/>
      <c r="AE821" s="3"/>
      <c r="AF821" s="7">
        <f>offs451+Ampl451*SIN(2*PI()*freq451*('4v'!U809)+deph451*PI()/180)</f>
        <v>1.4688092367097294</v>
      </c>
      <c r="AG821" s="8">
        <f>('4v'!V809-AF821)^2</f>
        <v>1.5159438353851686E-6</v>
      </c>
      <c r="AH821" s="9">
        <f>offs452+Ampl452*SIN(2*PI()*freq452*('4v'!U809-reta452)+deph452*PI()/180)</f>
        <v>0.96244757741423148</v>
      </c>
      <c r="AI821" s="10">
        <f>('4v'!W809-AH821)^2</f>
        <v>7.1908574285163532E-6</v>
      </c>
      <c r="AL821" s="76"/>
      <c r="AN821" s="76"/>
      <c r="AO821" s="80"/>
    </row>
    <row r="822" spans="1:41" x14ac:dyDescent="0.25">
      <c r="A822" s="3"/>
      <c r="B822" s="7">
        <f>offs441+Ampl441*SIN(2*PI()*freq441*('4v'!A810)+deph441*PI()/180)</f>
        <v>1.5215075283500021</v>
      </c>
      <c r="C822" s="8">
        <f>('4v'!B810-B822)^2</f>
        <v>2.5142172643306977E-6</v>
      </c>
      <c r="D822" s="9">
        <f>offs442+Ampl442*SIN(2*PI()*freq442*('4v'!A810-reta442)+deph442*PI()/180)</f>
        <v>0.61493583405735452</v>
      </c>
      <c r="E822" s="10">
        <f>('4v'!C810-D822)^2</f>
        <v>3.3261356453197849E-5</v>
      </c>
      <c r="F822" s="3"/>
      <c r="G822" s="3"/>
      <c r="H822" s="7">
        <f>offs443+Ampl443*SIN(2*PI()*freq443*('4v'!E810)+deph443*PI()/180)</f>
        <v>-2.0049221116556244</v>
      </c>
      <c r="I822" s="8">
        <f>('4v'!F810-H822)^2</f>
        <v>6.2489417666771458E-6</v>
      </c>
      <c r="J822" s="9">
        <f>offs444+Ampl444*SIN(2*PI()*freq444*('4v'!E810-reta444)+deph444*PI()/180)</f>
        <v>1.1200565853024713</v>
      </c>
      <c r="K822" s="10">
        <f>('4v'!G810-J822)^2</f>
        <v>4.2379598337666914E-3</v>
      </c>
      <c r="L822" s="3"/>
      <c r="M822" s="3"/>
      <c r="N822" s="7">
        <f>offs445+Ampl445*SIN(2*PI()*freq445*('4v'!I810)+deph445*PI()/180)</f>
        <v>-2.2760385096220972</v>
      </c>
      <c r="O822" s="8">
        <f>('4v'!J810-N822)^2</f>
        <v>2.7457639604249847E-7</v>
      </c>
      <c r="P822" s="9">
        <f>offs446+Ampl446*SIN(2*PI()*freq446*('4v'!I810-reta446)+deph446*PI()/180)</f>
        <v>0.8332280994835829</v>
      </c>
      <c r="Q822" s="10">
        <f>('4v'!K810-P822)^2</f>
        <v>8.7422696657111316E-5</v>
      </c>
      <c r="R822" s="3"/>
      <c r="S822" s="3"/>
      <c r="T822" s="7">
        <f>offs447+Ampl447*SIN(2*PI()*freq447*('4v'!M810)+deph447*PI()/180)</f>
        <v>-2.0697029777207687</v>
      </c>
      <c r="U822" s="8">
        <f>('4v'!N810-T822)^2</f>
        <v>1.6629820731629966E-5</v>
      </c>
      <c r="V822" s="9">
        <f>offs448+Ampl448*SIN(2*PI()*freq448*('4v'!M810-reta448)+deph448*PI()/180)</f>
        <v>0.97865188095832967</v>
      </c>
      <c r="W822" s="10">
        <f>('4v'!O810-V822)^2</f>
        <v>1.0635888263644202E-5</v>
      </c>
      <c r="X822" s="3"/>
      <c r="Y822" s="3"/>
      <c r="Z822" s="7">
        <f>offs449+Ampl449*SIN(2*PI()*freq449*('4v'!Q811)+deph449*PI()/180)</f>
        <v>1.5322352046344831</v>
      </c>
      <c r="AA822" s="8">
        <f>('4v'!R811-Z822)^2</f>
        <v>4.6535318350353687E-6</v>
      </c>
      <c r="AB822" s="9">
        <f>offs450+Ampl450*SIN(2*PI()*freq450*('4v'!Q811-reta450)+deph450*PI()/180)</f>
        <v>0.92216172716423328</v>
      </c>
      <c r="AC822" s="10">
        <f>('4v'!S811-AB822)^2</f>
        <v>4.0376783271362932E-5</v>
      </c>
      <c r="AD822" s="3"/>
      <c r="AE822" s="3"/>
      <c r="AF822" s="7">
        <f>offs451+Ampl451*SIN(2*PI()*freq451*('4v'!U810)+deph451*PI()/180)</f>
        <v>1.4971212259668749</v>
      </c>
      <c r="AG822" s="8">
        <f>('4v'!V810-AF822)^2</f>
        <v>6.0627226763507813E-8</v>
      </c>
      <c r="AH822" s="9">
        <f>offs452+Ampl452*SIN(2*PI()*freq452*('4v'!U810-reta452)+deph452*PI()/180)</f>
        <v>0.95929783496258003</v>
      </c>
      <c r="AI822" s="10">
        <f>('4v'!W810-AH822)^2</f>
        <v>2.2077055360252139E-6</v>
      </c>
      <c r="AL822" s="76"/>
      <c r="AN822" s="76"/>
      <c r="AO822" s="80"/>
    </row>
    <row r="823" spans="1:41" x14ac:dyDescent="0.25">
      <c r="A823" s="3"/>
      <c r="B823" s="7">
        <f>offs441+Ampl441*SIN(2*PI()*freq441*('4v'!A811)+deph441*PI()/180)</f>
        <v>1.5208100668817663</v>
      </c>
      <c r="C823" s="8">
        <f>('4v'!B811-B823)^2</f>
        <v>7.8884040986666041E-7</v>
      </c>
      <c r="D823" s="9">
        <f>offs442+Ampl442*SIN(2*PI()*freq442*('4v'!A811-reta442)+deph442*PI()/180)</f>
        <v>0.60662645001865212</v>
      </c>
      <c r="E823" s="10">
        <f>('4v'!C811-D823)^2</f>
        <v>5.5599281145383835E-6</v>
      </c>
      <c r="F823" s="3"/>
      <c r="G823" s="3"/>
      <c r="H823" s="7">
        <f>offs443+Ampl443*SIN(2*PI()*freq443*('4v'!E811)+deph443*PI()/180)</f>
        <v>-1.9563702686145632</v>
      </c>
      <c r="I823" s="8">
        <f>('4v'!F811-H823)^2</f>
        <v>1.7444249729815556E-5</v>
      </c>
      <c r="J823" s="9">
        <f>offs444+Ampl444*SIN(2*PI()*freq444*('4v'!E811-reta444)+deph444*PI()/180)</f>
        <v>1.1246111134793799</v>
      </c>
      <c r="K823" s="10">
        <f>('4v'!G811-J823)^2</f>
        <v>5.8018820805587476E-3</v>
      </c>
      <c r="L823" s="3"/>
      <c r="M823" s="3"/>
      <c r="N823" s="7">
        <f>offs445+Ampl445*SIN(2*PI()*freq445*('4v'!I811)+deph445*PI()/180)</f>
        <v>-2.2860162171214191</v>
      </c>
      <c r="O823" s="8">
        <f>('4v'!J811-N823)^2</f>
        <v>9.7295882182295488E-8</v>
      </c>
      <c r="P823" s="9">
        <f>offs446+Ampl446*SIN(2*PI()*freq446*('4v'!I811-reta446)+deph446*PI()/180)</f>
        <v>0.8357612595560947</v>
      </c>
      <c r="Q823" s="10">
        <f>('4v'!K811-P823)^2</f>
        <v>2.3655873830971364E-5</v>
      </c>
      <c r="R823" s="3"/>
      <c r="S823" s="3"/>
      <c r="T823" s="7">
        <f>offs447+Ampl447*SIN(2*PI()*freq447*('4v'!M811)+deph447*PI()/180)</f>
        <v>-2.0511842427992573</v>
      </c>
      <c r="U823" s="8">
        <f>('4v'!N811-T823)^2</f>
        <v>1.4024073228362045E-6</v>
      </c>
      <c r="V823" s="9">
        <f>offs448+Ampl448*SIN(2*PI()*freq448*('4v'!M811-reta448)+deph448*PI()/180)</f>
        <v>0.98099218260888754</v>
      </c>
      <c r="W823" s="10">
        <f>('4v'!O811-V823)^2</f>
        <v>1.3311133470346014E-5</v>
      </c>
      <c r="X823" s="3"/>
      <c r="Y823" s="3"/>
      <c r="Z823" s="7">
        <f>offs449+Ampl449*SIN(2*PI()*freq449*('4v'!Q812)+deph449*PI()/180)</f>
        <v>1.5243720010645365</v>
      </c>
      <c r="AA823" s="8">
        <f>('4v'!R812-Z823)^2</f>
        <v>4.4352404838293866E-6</v>
      </c>
      <c r="AB823" s="9">
        <f>offs450+Ampl450*SIN(2*PI()*freq450*('4v'!Q812-reta450)+deph450*PI()/180)</f>
        <v>0.91688627765338915</v>
      </c>
      <c r="AC823" s="10">
        <f>('4v'!S812-AB823)^2</f>
        <v>3.3289695956981002E-5</v>
      </c>
      <c r="AD823" s="3"/>
      <c r="AE823" s="3"/>
      <c r="AF823" s="7">
        <f>offs451+Ampl451*SIN(2*PI()*freq451*('4v'!U811)+deph451*PI()/180)</f>
        <v>1.5177271393898693</v>
      </c>
      <c r="AG823" s="8">
        <f>('4v'!V811-AF823)^2</f>
        <v>1.0719988744293068E-5</v>
      </c>
      <c r="AH823" s="9">
        <f>offs452+Ampl452*SIN(2*PI()*freq452*('4v'!U811-reta452)+deph452*PI()/180)</f>
        <v>0.95586032984540559</v>
      </c>
      <c r="AI823" s="10">
        <f>('4v'!W811-AH823)^2</f>
        <v>1.7684888027242495E-12</v>
      </c>
      <c r="AL823" s="76"/>
      <c r="AN823" s="76"/>
      <c r="AO823" s="80"/>
    </row>
    <row r="824" spans="1:41" x14ac:dyDescent="0.25">
      <c r="A824" s="3"/>
      <c r="B824" s="7">
        <f>offs441+Ampl441*SIN(2*PI()*freq441*('4v'!A812)+deph441*PI()/180)</f>
        <v>1.5188573075900074</v>
      </c>
      <c r="C824" s="8">
        <f>('4v'!B812-B824)^2</f>
        <v>7.8962344901879065E-7</v>
      </c>
      <c r="D824" s="9">
        <f>offs442+Ampl442*SIN(2*PI()*freq442*('4v'!A812-reta442)+deph442*PI()/180)</f>
        <v>0.59848943427458412</v>
      </c>
      <c r="E824" s="10">
        <f>('4v'!C812-D824)^2</f>
        <v>5.3182849826633942E-7</v>
      </c>
      <c r="F824" s="3"/>
      <c r="G824" s="3"/>
      <c r="H824" s="7">
        <f>offs443+Ampl443*SIN(2*PI()*freq443*('4v'!E812)+deph443*PI()/180)</f>
        <v>-1.9057014073840239</v>
      </c>
      <c r="I824" s="8">
        <f>('4v'!F812-H824)^2</f>
        <v>1.6517661619754861E-5</v>
      </c>
      <c r="J824" s="9">
        <f>offs444+Ampl444*SIN(2*PI()*freq444*('4v'!E812-reta444)+deph444*PI()/180)</f>
        <v>1.1288163193951175</v>
      </c>
      <c r="K824" s="10">
        <f>('4v'!G812-J824)^2</f>
        <v>1.0133078616452067E-4</v>
      </c>
      <c r="L824" s="3"/>
      <c r="M824" s="3"/>
      <c r="N824" s="7">
        <f>offs445+Ampl445*SIN(2*PI()*freq445*('4v'!I812)+deph445*PI()/180)</f>
        <v>-2.2957048026612439</v>
      </c>
      <c r="O824" s="8">
        <f>('4v'!J812-N824)^2</f>
        <v>5.485373102362537E-6</v>
      </c>
      <c r="P824" s="9">
        <f>offs446+Ampl446*SIN(2*PI()*freq446*('4v'!I812-reta446)+deph446*PI()/180)</f>
        <v>0.83830253042076142</v>
      </c>
      <c r="Q824" s="10">
        <f>('4v'!K812-P824)^2</f>
        <v>5.3938184971971372E-6</v>
      </c>
      <c r="R824" s="3"/>
      <c r="S824" s="3"/>
      <c r="T824" s="7">
        <f>offs447+Ampl447*SIN(2*PI()*freq447*('4v'!M812)+deph447*PI()/180)</f>
        <v>-2.0322717985702337</v>
      </c>
      <c r="U824" s="8">
        <f>('4v'!N812-T824)^2</f>
        <v>2.252743728935791E-8</v>
      </c>
      <c r="V824" s="9">
        <f>offs448+Ampl448*SIN(2*PI()*freq448*('4v'!M812-reta448)+deph448*PI()/180)</f>
        <v>0.98330923100633949</v>
      </c>
      <c r="W824" s="10">
        <f>('4v'!O812-V824)^2</f>
        <v>1.60991210925134E-5</v>
      </c>
      <c r="X824" s="3"/>
      <c r="Y824" s="3"/>
      <c r="Z824" s="7">
        <f>offs449+Ampl449*SIN(2*PI()*freq449*('4v'!Q813)+deph449*PI()/180)</f>
        <v>1.5126816107363636</v>
      </c>
      <c r="AA824" s="8">
        <f>('4v'!R813-Z824)^2</f>
        <v>4.5565629957985905E-6</v>
      </c>
      <c r="AB824" s="9">
        <f>offs450+Ampl450*SIN(2*PI()*freq450*('4v'!Q813-reta450)+deph450*PI()/180)</f>
        <v>0.91155198273046789</v>
      </c>
      <c r="AC824" s="10">
        <f>('4v'!S813-AB824)^2</f>
        <v>5.1811452612481832E-5</v>
      </c>
      <c r="AD824" s="3"/>
      <c r="AE824" s="3"/>
      <c r="AF824" s="7">
        <f>offs451+Ampl451*SIN(2*PI()*freq451*('4v'!U812)+deph451*PI()/180)</f>
        <v>1.5305456548523786</v>
      </c>
      <c r="AG824" s="8">
        <f>('4v'!V812-AF824)^2</f>
        <v>5.8595699143442271E-6</v>
      </c>
      <c r="AH824" s="9">
        <f>offs452+Ampl452*SIN(2*PI()*freq452*('4v'!U812-reta452)+deph452*PI()/180)</f>
        <v>0.95214862832495895</v>
      </c>
      <c r="AI824" s="10">
        <f>('4v'!W812-AH824)^2</f>
        <v>3.8270441526223556E-8</v>
      </c>
      <c r="AL824" s="76"/>
      <c r="AN824" s="76"/>
      <c r="AO824" s="80"/>
    </row>
    <row r="825" spans="1:41" x14ac:dyDescent="0.25">
      <c r="A825" s="3"/>
      <c r="B825" s="7">
        <f>offs441+Ampl441*SIN(2*PI()*freq441*('4v'!A813)+deph441*PI()/180)</f>
        <v>1.5156504838793481</v>
      </c>
      <c r="C825" s="8">
        <f>('4v'!B813-B825)^2</f>
        <v>2.5216928010691183E-6</v>
      </c>
      <c r="D825" s="9">
        <f>offs442+Ampl442*SIN(2*PI()*freq442*('4v'!A813-reta442)+deph442*PI()/180)</f>
        <v>0.59052992633869872</v>
      </c>
      <c r="E825" s="10">
        <f>('4v'!C813-D825)^2</f>
        <v>4.5369299671547165E-5</v>
      </c>
      <c r="F825" s="3"/>
      <c r="G825" s="3"/>
      <c r="H825" s="7">
        <f>offs443+Ampl443*SIN(2*PI()*freq443*('4v'!E813)+deph443*PI()/180)</f>
        <v>-1.8529875311883537</v>
      </c>
      <c r="I825" s="8">
        <f>('4v'!F813-H825)^2</f>
        <v>3.5962435544096041E-5</v>
      </c>
      <c r="J825" s="9">
        <f>offs444+Ampl444*SIN(2*PI()*freq444*('4v'!E813-reta444)+deph444*PI()/180)</f>
        <v>1.1326662272219743</v>
      </c>
      <c r="K825" s="10">
        <f>('4v'!G813-J825)^2</f>
        <v>9.9189264716479254E-4</v>
      </c>
      <c r="L825" s="3"/>
      <c r="M825" s="3"/>
      <c r="N825" s="7">
        <f>offs445+Ampl445*SIN(2*PI()*freq445*('4v'!I813)+deph445*PI()/180)</f>
        <v>-2.3051027363016017</v>
      </c>
      <c r="O825" s="8">
        <f>('4v'!J813-N825)^2</f>
        <v>7.3428734965324585E-6</v>
      </c>
      <c r="P825" s="9">
        <f>offs446+Ampl446*SIN(2*PI()*freq446*('4v'!I813-reta446)+deph446*PI()/180)</f>
        <v>0.84085151078145393</v>
      </c>
      <c r="Q825" s="10">
        <f>('4v'!K813-P825)^2</f>
        <v>4.7508775290925051E-6</v>
      </c>
      <c r="R825" s="3"/>
      <c r="S825" s="3"/>
      <c r="T825" s="7">
        <f>offs447+Ampl447*SIN(2*PI()*freq447*('4v'!M813)+deph447*PI()/180)</f>
        <v>-2.012970311396316</v>
      </c>
      <c r="U825" s="8">
        <f>('4v'!N813-T825)^2</f>
        <v>6.3475313909119589E-9</v>
      </c>
      <c r="V825" s="9">
        <f>offs448+Ampl448*SIN(2*PI()*freq448*('4v'!M813-reta448)+deph448*PI()/180)</f>
        <v>0.98560245482976527</v>
      </c>
      <c r="W825" s="10">
        <f>('4v'!O813-V825)^2</f>
        <v>1.8943950094343506E-5</v>
      </c>
      <c r="X825" s="3"/>
      <c r="Y825" s="3"/>
      <c r="Z825" s="7">
        <f>offs449+Ampl449*SIN(2*PI()*freq449*('4v'!Q814)+deph449*PI()/180)</f>
        <v>1.4971866443921336</v>
      </c>
      <c r="AA825" s="8">
        <f>('4v'!R814-Z825)^2</f>
        <v>9.712222714832303E-8</v>
      </c>
      <c r="AB825" s="9">
        <f>offs450+Ampl450*SIN(2*PI()*freq450*('4v'!Q814-reta450)+deph450*PI()/180)</f>
        <v>0.90616915961874134</v>
      </c>
      <c r="AC825" s="10">
        <f>('4v'!S814-AB825)^2</f>
        <v>4.5183138111119706E-5</v>
      </c>
      <c r="AD825" s="3"/>
      <c r="AE825" s="3"/>
      <c r="AF825" s="7">
        <f>offs451+Ampl451*SIN(2*PI()*freq451*('4v'!U813)+deph451*PI()/180)</f>
        <v>1.5355261835300948</v>
      </c>
      <c r="AG825" s="8">
        <f>('4v'!V813-AF825)^2</f>
        <v>2.3783300404957564E-6</v>
      </c>
      <c r="AH825" s="9">
        <f>offs452+Ampl452*SIN(2*PI()*freq452*('4v'!U813-reta452)+deph452*PI()/180)</f>
        <v>0.94817737879142605</v>
      </c>
      <c r="AI825" s="10">
        <f>('4v'!W813-AH825)^2</f>
        <v>1.6998629253724722E-8</v>
      </c>
      <c r="AL825" s="76"/>
      <c r="AN825" s="76"/>
      <c r="AO825" s="80"/>
    </row>
    <row r="826" spans="1:41" x14ac:dyDescent="0.25">
      <c r="A826" s="3"/>
      <c r="B826" s="7">
        <f>offs441+Ampl441*SIN(2*PI()*freq441*('4v'!A814)+deph441*PI()/180)</f>
        <v>1.5111916212483774</v>
      </c>
      <c r="C826" s="8">
        <f>('4v'!B814-B826)^2</f>
        <v>8.9312592520028574E-6</v>
      </c>
      <c r="D826" s="9">
        <f>offs442+Ampl442*SIN(2*PI()*freq442*('4v'!A814-reta442)+deph442*PI()/180)</f>
        <v>0.58275295360680768</v>
      </c>
      <c r="E826" s="10">
        <f>('4v'!C814-D826)^2</f>
        <v>2.1061690533383674E-4</v>
      </c>
      <c r="F826" s="3"/>
      <c r="G826" s="3"/>
      <c r="H826" s="7">
        <f>offs443+Ampl443*SIN(2*PI()*freq443*('4v'!E814)+deph443*PI()/180)</f>
        <v>-1.7983035493300721</v>
      </c>
      <c r="I826" s="8">
        <f>('4v'!F814-H826)^2</f>
        <v>1.6323625475853405E-5</v>
      </c>
      <c r="J826" s="9">
        <f>offs444+Ampl444*SIN(2*PI()*freq444*('4v'!E814-reta444)+deph444*PI()/180)</f>
        <v>1.1361553660302657</v>
      </c>
      <c r="K826" s="10">
        <f>('4v'!G814-J826)^2</f>
        <v>1.2481406412346403E-3</v>
      </c>
      <c r="L826" s="3"/>
      <c r="M826" s="3"/>
      <c r="N826" s="7">
        <f>offs445+Ampl445*SIN(2*PI()*freq445*('4v'!I814)+deph445*PI()/180)</f>
        <v>-2.3142085339998251</v>
      </c>
      <c r="O826" s="8">
        <f>('4v'!J814-N826)^2</f>
        <v>2.006404259072156E-6</v>
      </c>
      <c r="P826" s="9">
        <f>offs446+Ampl446*SIN(2*PI()*freq446*('4v'!I814-reta446)+deph446*PI()/180)</f>
        <v>0.84340779812462463</v>
      </c>
      <c r="Q826" s="10">
        <f>('4v'!K814-P826)^2</f>
        <v>2.2429109920272616E-5</v>
      </c>
      <c r="R826" s="3"/>
      <c r="S826" s="3"/>
      <c r="T826" s="7">
        <f>offs447+Ampl447*SIN(2*PI()*freq447*('4v'!M814)+deph447*PI()/180)</f>
        <v>-1.9932845436306506</v>
      </c>
      <c r="U826" s="8">
        <f>('4v'!N814-T826)^2</f>
        <v>5.6019790047870582E-9</v>
      </c>
      <c r="V826" s="9">
        <f>offs448+Ampl448*SIN(2*PI()*freq448*('4v'!M814-reta448)+deph448*PI()/180)</f>
        <v>0.98787128863273521</v>
      </c>
      <c r="W826" s="10">
        <f>('4v'!O814-V826)^2</f>
        <v>7.3714890781172531E-6</v>
      </c>
      <c r="X826" s="3"/>
      <c r="Y826" s="3"/>
      <c r="Z826" s="7">
        <f>offs449+Ampl449*SIN(2*PI()*freq449*('4v'!Q815)+deph449*PI()/180)</f>
        <v>1.4779170713210763</v>
      </c>
      <c r="AA826" s="8">
        <f>('4v'!R815-Z826)^2</f>
        <v>3.2841073904015036E-7</v>
      </c>
      <c r="AB826" s="9">
        <f>offs450+Ampl450*SIN(2*PI()*freq450*('4v'!Q815-reta450)+deph450*PI()/180)</f>
        <v>0.90074821940134031</v>
      </c>
      <c r="AC826" s="10">
        <f>('4v'!S815-AB826)^2</f>
        <v>3.9473332050894999E-5</v>
      </c>
      <c r="AD826" s="3"/>
      <c r="AE826" s="3"/>
      <c r="AF826" s="7">
        <f>offs451+Ampl451*SIN(2*PI()*freq451*('4v'!U814)+deph451*PI()/180)</f>
        <v>1.5326490695517139</v>
      </c>
      <c r="AG826" s="8">
        <f>('4v'!V814-AF826)^2</f>
        <v>6.6103986397499173E-6</v>
      </c>
      <c r="AH826" s="9">
        <f>offs452+Ampl452*SIN(2*PI()*freq452*('4v'!U814-reta452)+deph452*PI()/180)</f>
        <v>0.94396225395242428</v>
      </c>
      <c r="AI826" s="10">
        <f>('4v'!W814-AH826)^2</f>
        <v>4.5443412113546658E-6</v>
      </c>
      <c r="AL826" s="76"/>
      <c r="AN826" s="76"/>
      <c r="AO826" s="80"/>
    </row>
    <row r="827" spans="1:41" x14ac:dyDescent="0.25">
      <c r="A827" s="3"/>
      <c r="B827" s="7">
        <f>offs441+Ampl441*SIN(2*PI()*freq441*('4v'!A815)+deph441*PI()/180)</f>
        <v>1.5054835360103009</v>
      </c>
      <c r="C827" s="8">
        <f>('4v'!B815-B827)^2</f>
        <v>9.8585701715828343E-6</v>
      </c>
      <c r="D827" s="9">
        <f>offs442+Ampl442*SIN(2*PI()*freq442*('4v'!A815-reta442)+deph442*PI()/180)</f>
        <v>0.57516342818157473</v>
      </c>
      <c r="E827" s="10">
        <f>('4v'!C815-D827)^2</f>
        <v>1.5219100423116507E-4</v>
      </c>
      <c r="F827" s="3"/>
      <c r="G827" s="3"/>
      <c r="H827" s="7">
        <f>offs443+Ampl443*SIN(2*PI()*freq443*('4v'!E815)+deph443*PI()/180)</f>
        <v>-1.7417271707396407</v>
      </c>
      <c r="I827" s="8">
        <f>('4v'!F815-H827)^2</f>
        <v>1.5808013483381964E-5</v>
      </c>
      <c r="J827" s="9">
        <f>offs444+Ampl444*SIN(2*PI()*freq444*('4v'!E815-reta444)+deph444*PI()/180)</f>
        <v>1.1392787775628235</v>
      </c>
      <c r="K827" s="10">
        <f>('4v'!G815-J827)^2</f>
        <v>5.6511787538885911E-3</v>
      </c>
      <c r="L827" s="3"/>
      <c r="M827" s="3"/>
      <c r="N827" s="7">
        <f>offs445+Ampl445*SIN(2*PI()*freq445*('4v'!I815)+deph445*PI()/180)</f>
        <v>-2.3230207578449003</v>
      </c>
      <c r="O827" s="8">
        <f>('4v'!J815-N827)^2</f>
        <v>5.6163414290610543E-6</v>
      </c>
      <c r="P827" s="9">
        <f>offs446+Ampl446*SIN(2*PI()*freq446*('4v'!I815-reta446)+deph446*PI()/180)</f>
        <v>0.84597098878286858</v>
      </c>
      <c r="Q827" s="10">
        <f>('4v'!K815-P827)^2</f>
        <v>8.5604107540092868E-5</v>
      </c>
      <c r="R827" s="3"/>
      <c r="S827" s="3"/>
      <c r="T827" s="7">
        <f>offs447+Ampl447*SIN(2*PI()*freq447*('4v'!M815)+deph447*PI()/180)</f>
        <v>-1.9732193524418691</v>
      </c>
      <c r="U827" s="8">
        <f>('4v'!N815-T827)^2</f>
        <v>6.5633703364082552E-6</v>
      </c>
      <c r="V827" s="9">
        <f>offs448+Ampl448*SIN(2*PI()*freq448*('4v'!M815-reta448)+deph448*PI()/180)</f>
        <v>0.99011517298273344</v>
      </c>
      <c r="W827" s="10">
        <f>('4v'!O815-V827)^2</f>
        <v>9.0349116871686064E-6</v>
      </c>
      <c r="X827" s="3"/>
      <c r="Y827" s="3"/>
      <c r="Z827" s="7">
        <f>offs449+Ampl449*SIN(2*PI()*freq449*('4v'!Q816)+deph449*PI()/180)</f>
        <v>1.4549101613949644</v>
      </c>
      <c r="AA827" s="8">
        <f>('4v'!R816-Z827)^2</f>
        <v>8.7448035158676809E-6</v>
      </c>
      <c r="AB827" s="9">
        <f>offs450+Ampl450*SIN(2*PI()*freq450*('4v'!Q816-reta450)+deph450*PI()/180)</f>
        <v>0.89529964688485775</v>
      </c>
      <c r="AC827" s="10">
        <f>('4v'!S816-AB827)^2</f>
        <v>1.5361328841175208E-5</v>
      </c>
      <c r="AD827" s="3"/>
      <c r="AE827" s="3"/>
      <c r="AF827" s="7">
        <f>offs451+Ampl451*SIN(2*PI()*freq451*('4v'!U815)+deph451*PI()/180)</f>
        <v>1.5219256675716812</v>
      </c>
      <c r="AG827" s="8">
        <f>('4v'!V815-AF827)^2</f>
        <v>1.2721117566882452E-5</v>
      </c>
      <c r="AH827" s="9">
        <f>offs452+Ampl452*SIN(2*PI()*freq452*('4v'!U815-reta452)+deph452*PI()/180)</f>
        <v>0.93951988897998651</v>
      </c>
      <c r="AI827" s="10">
        <f>('4v'!W815-AH827)^2</f>
        <v>7.1134811930774023E-6</v>
      </c>
      <c r="AL827" s="76"/>
      <c r="AN827" s="76"/>
      <c r="AO827" s="80"/>
    </row>
    <row r="828" spans="1:41" x14ac:dyDescent="0.25">
      <c r="A828" s="3"/>
      <c r="B828" s="7">
        <f>offs441+Ampl441*SIN(2*PI()*freq441*('4v'!A816)+deph441*PI()/180)</f>
        <v>1.4985298335140995</v>
      </c>
      <c r="C828" s="8">
        <f>('4v'!B816-B828)^2</f>
        <v>4.1837982606017632E-6</v>
      </c>
      <c r="D828" s="9">
        <f>offs442+Ampl442*SIN(2*PI()*freq442*('4v'!A816-reta442)+deph442*PI()/180)</f>
        <v>0.56776614376992807</v>
      </c>
      <c r="E828" s="10">
        <f>('4v'!C816-D828)^2</f>
        <v>1.6882699519401122E-5</v>
      </c>
      <c r="F828" s="3"/>
      <c r="G828" s="3"/>
      <c r="H828" s="7">
        <f>offs443+Ampl443*SIN(2*PI()*freq443*('4v'!E816)+deph443*PI()/180)</f>
        <v>-1.6833387935468263</v>
      </c>
      <c r="I828" s="8">
        <f>('4v'!F816-H828)^2</f>
        <v>1.421747302471538E-5</v>
      </c>
      <c r="J828" s="9">
        <f>offs444+Ampl444*SIN(2*PI()*freq444*('4v'!E816-reta444)+deph444*PI()/180)</f>
        <v>1.1420320232809509</v>
      </c>
      <c r="K828" s="10">
        <f>('4v'!G816-J828)^2</f>
        <v>2.0319698918710698E-3</v>
      </c>
      <c r="L828" s="3"/>
      <c r="M828" s="3"/>
      <c r="N828" s="7">
        <f>offs445+Ampl445*SIN(2*PI()*freq445*('4v'!I816)+deph445*PI()/180)</f>
        <v>-2.3315380162845289</v>
      </c>
      <c r="O828" s="8">
        <f>('4v'!J816-N828)^2</f>
        <v>2.7726369878247085E-6</v>
      </c>
      <c r="P828" s="9">
        <f>offs446+Ampl446*SIN(2*PI()*freq446*('4v'!I816-reta446)+deph446*PI()/180)</f>
        <v>0.84854067799866773</v>
      </c>
      <c r="Q828" s="10">
        <f>('4v'!K816-P828)^2</f>
        <v>1.3975821804434346E-4</v>
      </c>
      <c r="R828" s="3"/>
      <c r="S828" s="3"/>
      <c r="T828" s="7">
        <f>offs447+Ampl447*SIN(2*PI()*freq447*('4v'!M816)+deph447*PI()/180)</f>
        <v>-1.9527796886156557</v>
      </c>
      <c r="U828" s="8">
        <f>('4v'!N816-T828)^2</f>
        <v>1.2043130510637565E-5</v>
      </c>
      <c r="V828" s="9">
        <f>offs448+Ampl448*SIN(2*PI()*freq448*('4v'!M816-reta448)+deph448*PI()/180)</f>
        <v>0.99233355459909767</v>
      </c>
      <c r="W828" s="10">
        <f>('4v'!O816-V828)^2</f>
        <v>1.0699863611469874E-5</v>
      </c>
      <c r="X828" s="3"/>
      <c r="Y828" s="3"/>
      <c r="Z828" s="7">
        <f>offs449+Ampl449*SIN(2*PI()*freq449*('4v'!Q817)+deph449*PI()/180)</f>
        <v>1.4282104129832984</v>
      </c>
      <c r="AA828" s="8">
        <f>('4v'!R817-Z828)^2</f>
        <v>2.717265363506466E-6</v>
      </c>
      <c r="AB828" s="9">
        <f>offs450+Ampl450*SIN(2*PI()*freq450*('4v'!Q817-reta450)+deph450*PI()/180)</f>
        <v>0.88983398032036143</v>
      </c>
      <c r="AC828" s="10">
        <f>('4v'!S817-AB828)^2</f>
        <v>1.2425763741839318E-5</v>
      </c>
      <c r="AD828" s="3"/>
      <c r="AE828" s="3"/>
      <c r="AF828" s="7">
        <f>offs451+Ampl451*SIN(2*PI()*freq451*('4v'!U816)+deph451*PI()/180)</f>
        <v>1.5033982979585534</v>
      </c>
      <c r="AG828" s="8">
        <f>('4v'!V816-AF828)^2</f>
        <v>4.4129177773819307E-7</v>
      </c>
      <c r="AH828" s="9">
        <f>offs452+Ampl452*SIN(2*PI()*freq452*('4v'!U816-reta452)+deph452*PI()/180)</f>
        <v>0.93486781585913448</v>
      </c>
      <c r="AI828" s="10">
        <f>('4v'!W816-AH828)^2</f>
        <v>2.1321377252353301E-6</v>
      </c>
      <c r="AL828" s="76"/>
      <c r="AN828" s="76"/>
      <c r="AO828" s="80"/>
    </row>
    <row r="829" spans="1:41" x14ac:dyDescent="0.25">
      <c r="A829" s="3"/>
      <c r="B829" s="7">
        <f>offs441+Ampl441*SIN(2*PI()*freq441*('4v'!A817)+deph441*PI()/180)</f>
        <v>1.4903349058673117</v>
      </c>
      <c r="C829" s="8">
        <f>('4v'!B817-B829)^2</f>
        <v>2.7655885147131982E-6</v>
      </c>
      <c r="D829" s="9">
        <f>offs442+Ampl442*SIN(2*PI()*freq442*('4v'!A817-reta442)+deph442*PI()/180)</f>
        <v>0.56056577265525109</v>
      </c>
      <c r="E829" s="10">
        <f>('4v'!C817-D829)^2</f>
        <v>1.2227102123514894E-5</v>
      </c>
      <c r="F829" s="3"/>
      <c r="G829" s="3"/>
      <c r="H829" s="7">
        <f>offs443+Ampl443*SIN(2*PI()*freq443*('4v'!E817)+deph443*PI()/180)</f>
        <v>-1.6232213908305713</v>
      </c>
      <c r="I829" s="8">
        <f>('4v'!F817-H829)^2</f>
        <v>2.8028650729663967E-5</v>
      </c>
      <c r="J829" s="9">
        <f>offs444+Ampl444*SIN(2*PI()*freq444*('4v'!E817-reta444)+deph444*PI()/180)</f>
        <v>1.1444111906718273</v>
      </c>
      <c r="K829" s="10">
        <f>('4v'!G817-J829)^2</f>
        <v>1.4374309081356516E-4</v>
      </c>
      <c r="L829" s="3"/>
      <c r="M829" s="3"/>
      <c r="N829" s="7">
        <f>offs445+Ampl445*SIN(2*PI()*freq445*('4v'!I817)+deph445*PI()/180)</f>
        <v>-2.339758964344866</v>
      </c>
      <c r="O829" s="8">
        <f>('4v'!J817-N829)^2</f>
        <v>1.5792337022069947E-6</v>
      </c>
      <c r="P829" s="9">
        <f>offs446+Ampl446*SIN(2*PI()*freq446*('4v'!I817-reta446)+deph446*PI()/180)</f>
        <v>0.85111645998830543</v>
      </c>
      <c r="Q829" s="10">
        <f>('4v'!K817-P829)^2</f>
        <v>2.6735029534006612E-4</v>
      </c>
      <c r="R829" s="3"/>
      <c r="S829" s="3"/>
      <c r="T829" s="7">
        <f>offs447+Ampl447*SIN(2*PI()*freq447*('4v'!M817)+deph447*PI()/180)</f>
        <v>-1.9319705953332149</v>
      </c>
      <c r="U829" s="8">
        <f>('4v'!N817-T829)^2</f>
        <v>7.8122746893234968E-6</v>
      </c>
      <c r="V829" s="9">
        <f>offs448+Ampl448*SIN(2*PI()*freq448*('4v'!M817-reta448)+deph448*PI()/180)</f>
        <v>0.99452588648944451</v>
      </c>
      <c r="W829" s="10">
        <f>('4v'!O817-V829)^2</f>
        <v>1.2322041032346549E-5</v>
      </c>
      <c r="X829" s="3"/>
      <c r="Y829" s="3"/>
      <c r="Z829" s="7">
        <f>offs449+Ampl449*SIN(2*PI()*freq449*('4v'!Q818)+deph449*PI()/180)</f>
        <v>1.3978694668876677</v>
      </c>
      <c r="AA829" s="8">
        <f>('4v'!R818-Z829)^2</f>
        <v>3.641722845114244E-7</v>
      </c>
      <c r="AB829" s="9">
        <f>offs450+Ampl450*SIN(2*PI()*freq450*('4v'!Q818-reta450)+deph450*PI()/180)</f>
        <v>0.88436179102104351</v>
      </c>
      <c r="AC829" s="10">
        <f>('4v'!S818-AB829)^2</f>
        <v>1.4047203237990252E-6</v>
      </c>
      <c r="AD829" s="3"/>
      <c r="AE829" s="3"/>
      <c r="AF829" s="7">
        <f>offs451+Ampl451*SIN(2*PI()*freq451*('4v'!U817)+deph451*PI()/180)</f>
        <v>1.4771400797758476</v>
      </c>
      <c r="AG829" s="8">
        <f>('4v'!V817-AF829)^2</f>
        <v>4.1583457818359928E-8</v>
      </c>
      <c r="AH829" s="9">
        <f>offs452+Ampl452*SIN(2*PI()*freq452*('4v'!U817-reta452)+deph452*PI()/180)</f>
        <v>0.93002439419714711</v>
      </c>
      <c r="AI829" s="10">
        <f>('4v'!W817-AH829)^2</f>
        <v>5.7485135858737295E-6</v>
      </c>
      <c r="AL829" s="76"/>
      <c r="AN829" s="76"/>
      <c r="AO829" s="80"/>
    </row>
    <row r="830" spans="1:41" x14ac:dyDescent="0.25">
      <c r="A830" s="3"/>
      <c r="B830" s="7">
        <f>offs441+Ampl441*SIN(2*PI()*freq441*('4v'!A818)+deph441*PI()/180)</f>
        <v>1.4809039291618826</v>
      </c>
      <c r="C830" s="8">
        <f>('4v'!B818-B830)^2</f>
        <v>3.9909218042364654E-6</v>
      </c>
      <c r="D830" s="9">
        <f>offs442+Ampl442*SIN(2*PI()*freq442*('4v'!A818-reta442)+deph442*PI()/180)</f>
        <v>0.55356686274626843</v>
      </c>
      <c r="E830" s="10">
        <f>('4v'!C818-D830)^2</f>
        <v>1.1015840136191846E-4</v>
      </c>
      <c r="F830" s="3"/>
      <c r="G830" s="3"/>
      <c r="H830" s="7">
        <f>offs443+Ampl443*SIN(2*PI()*freq443*('4v'!E818)+deph443*PI()/180)</f>
        <v>-1.561460392709678</v>
      </c>
      <c r="I830" s="8">
        <f>('4v'!F818-H830)^2</f>
        <v>2.0749913457803657E-5</v>
      </c>
      <c r="J830" s="9">
        <f>offs444+Ampl444*SIN(2*PI()*freq444*('4v'!E818-reta444)+deph444*PI()/180)</f>
        <v>1.1464128988084059</v>
      </c>
      <c r="K830" s="10">
        <f>('4v'!G818-J830)^2</f>
        <v>2.4154569801627308E-3</v>
      </c>
      <c r="L830" s="3"/>
      <c r="M830" s="3"/>
      <c r="N830" s="7">
        <f>offs445+Ampl445*SIN(2*PI()*freq445*('4v'!I818)+deph445*PI()/180)</f>
        <v>-2.3476823038429142</v>
      </c>
      <c r="O830" s="8">
        <f>('4v'!J818-N830)^2</f>
        <v>7.619884584151422E-6</v>
      </c>
      <c r="P830" s="9">
        <f>offs446+Ampl446*SIN(2*PI()*freq446*('4v'!I818-reta446)+deph446*PI()/180)</f>
        <v>0.85369792800594679</v>
      </c>
      <c r="Q830" s="10">
        <f>('4v'!K818-P830)^2</f>
        <v>5.2160018856225435E-4</v>
      </c>
      <c r="R830" s="3"/>
      <c r="S830" s="3"/>
      <c r="T830" s="7">
        <f>offs447+Ampl447*SIN(2*PI()*freq447*('4v'!M818)+deph447*PI()/180)</f>
        <v>-1.9107972069269381</v>
      </c>
      <c r="U830" s="8">
        <f>('4v'!N818-T830)^2</f>
        <v>6.1705196697881495E-6</v>
      </c>
      <c r="V830" s="9">
        <f>offs448+Ampl448*SIN(2*PI()*freq448*('4v'!M818-reta448)+deph448*PI()/180)</f>
        <v>0.99669162808454259</v>
      </c>
      <c r="W830" s="10">
        <f>('4v'!O818-V830)^2</f>
        <v>1.3859895690029082E-5</v>
      </c>
      <c r="X830" s="3"/>
      <c r="Y830" s="3"/>
      <c r="Z830" s="7">
        <f>offs449+Ampl449*SIN(2*PI()*freq449*('4v'!Q819)+deph449*PI()/180)</f>
        <v>1.3639460064616711</v>
      </c>
      <c r="AA830" s="8">
        <f>('4v'!R819-Z830)^2</f>
        <v>1.3454500934087901E-8</v>
      </c>
      <c r="AB830" s="9">
        <f>offs450+Ampl450*SIN(2*PI()*freq450*('4v'!Q819-reta450)+deph450*PI()/180)</f>
        <v>0.87889366291591509</v>
      </c>
      <c r="AC830" s="10">
        <f>('4v'!S819-AB830)^2</f>
        <v>6.2938372898434875E-7</v>
      </c>
      <c r="AD830" s="3"/>
      <c r="AE830" s="3"/>
      <c r="AF830" s="7">
        <f>offs451+Ampl451*SIN(2*PI()*freq451*('4v'!U818)+deph451*PI()/180)</f>
        <v>1.4432546422144856</v>
      </c>
      <c r="AG830" s="8">
        <f>('4v'!V818-AF830)^2</f>
        <v>9.1242793879325527E-6</v>
      </c>
      <c r="AH830" s="9">
        <f>offs452+Ampl452*SIN(2*PI()*freq452*('4v'!U818-reta452)+deph452*PI()/180)</f>
        <v>0.92500873876657441</v>
      </c>
      <c r="AI830" s="10">
        <f>('4v'!W818-AH830)^2</f>
        <v>2.4126204592627685E-6</v>
      </c>
      <c r="AL830" s="76"/>
      <c r="AN830" s="76"/>
      <c r="AO830" s="80"/>
    </row>
    <row r="831" spans="1:41" x14ac:dyDescent="0.25">
      <c r="A831" s="3"/>
      <c r="B831" s="7">
        <f>offs441+Ampl441*SIN(2*PI()*freq441*('4v'!A819)+deph441*PI()/180)</f>
        <v>1.4702428602048374</v>
      </c>
      <c r="C831" s="8">
        <f>('4v'!B819-B831)^2</f>
        <v>1.2149775591681668E-6</v>
      </c>
      <c r="D831" s="9">
        <f>offs442+Ampl442*SIN(2*PI()*freq442*('4v'!A819-reta442)+deph442*PI()/180)</f>
        <v>0.54677383470448881</v>
      </c>
      <c r="E831" s="10">
        <f>('4v'!C819-D831)^2</f>
        <v>2.9889794770021361E-4</v>
      </c>
      <c r="F831" s="3"/>
      <c r="G831" s="3"/>
      <c r="H831" s="7">
        <f>offs443+Ampl443*SIN(2*PI()*freq443*('4v'!E819)+deph443*PI()/180)</f>
        <v>-1.4981435649419708</v>
      </c>
      <c r="I831" s="8">
        <f>('4v'!F819-H831)^2</f>
        <v>1.168911693102078E-5</v>
      </c>
      <c r="J831" s="9">
        <f>offs444+Ampl444*SIN(2*PI()*freq444*('4v'!E819-reta444)+deph444*PI()/180)</f>
        <v>1.1480343031538931</v>
      </c>
      <c r="K831" s="10">
        <f>('4v'!G819-J831)^2</f>
        <v>4.6211657401216055E-4</v>
      </c>
      <c r="L831" s="3"/>
      <c r="M831" s="3"/>
      <c r="N831" s="7">
        <f>offs445+Ampl445*SIN(2*PI()*freq445*('4v'!I819)+deph445*PI()/180)</f>
        <v>-2.3553067835915167</v>
      </c>
      <c r="O831" s="8">
        <f>('4v'!J819-N831)^2</f>
        <v>2.0480363777372206E-5</v>
      </c>
      <c r="P831" s="9">
        <f>offs446+Ampl446*SIN(2*PI()*freq446*('4v'!I819-reta446)+deph446*PI()/180)</f>
        <v>0.85628467440786626</v>
      </c>
      <c r="Q831" s="10">
        <f>('4v'!K819-P831)^2</f>
        <v>8.6034067061280424E-4</v>
      </c>
      <c r="R831" s="3"/>
      <c r="S831" s="3"/>
      <c r="T831" s="7">
        <f>offs447+Ampl447*SIN(2*PI()*freq447*('4v'!M819)+deph447*PI()/180)</f>
        <v>-1.8892647476135924</v>
      </c>
      <c r="U831" s="8">
        <f>('4v'!N819-T831)^2</f>
        <v>2.0117578674922461E-5</v>
      </c>
      <c r="V831" s="9">
        <f>offs448+Ampl448*SIN(2*PI()*freq448*('4v'!M819-reta448)+deph448*PI()/180)</f>
        <v>0.99883024537160126</v>
      </c>
      <c r="W831" s="10">
        <f>('4v'!O819-V831)^2</f>
        <v>3.8230235681754989E-6</v>
      </c>
      <c r="X831" s="3"/>
      <c r="Y831" s="3"/>
      <c r="Z831" s="7">
        <f>offs449+Ampl449*SIN(2*PI()*freq449*('4v'!Q820)+deph449*PI()/180)</f>
        <v>1.3265056441096608</v>
      </c>
      <c r="AA831" s="8">
        <f>('4v'!R820-Z831)^2</f>
        <v>2.2669641849562893E-6</v>
      </c>
      <c r="AB831" s="9">
        <f>offs450+Ampl450*SIN(2*PI()*freq450*('4v'!Q820-reta450)+deph450*PI()/180)</f>
        <v>0.87344017207910851</v>
      </c>
      <c r="AC831" s="10">
        <f>('4v'!S820-AB831)^2</f>
        <v>2.4497636372210019E-6</v>
      </c>
      <c r="AD831" s="3"/>
      <c r="AE831" s="3"/>
      <c r="AF831" s="7">
        <f>offs451+Ampl451*SIN(2*PI()*freq451*('4v'!U819)+deph451*PI()/180)</f>
        <v>1.4018757156157418</v>
      </c>
      <c r="AG831" s="8">
        <f>('4v'!V819-AF831)^2</f>
        <v>4.952156678386827E-7</v>
      </c>
      <c r="AH831" s="9">
        <f>offs452+Ampl452*SIN(2*PI()*freq452*('4v'!U819-reta452)+deph452*PI()/180)</f>
        <v>0.9198406440679664</v>
      </c>
      <c r="AI831" s="10">
        <f>('4v'!W819-AH831)^2</f>
        <v>7.9262290240369855E-6</v>
      </c>
      <c r="AL831" s="76"/>
      <c r="AN831" s="76"/>
      <c r="AO831" s="80"/>
    </row>
    <row r="832" spans="1:41" x14ac:dyDescent="0.25">
      <c r="A832" s="3"/>
      <c r="B832" s="7">
        <f>offs441+Ampl441*SIN(2*PI()*freq441*('4v'!A820)+deph441*PI()/180)</f>
        <v>1.4583584327558352</v>
      </c>
      <c r="C832" s="8">
        <f>('4v'!B820-B832)^2</f>
        <v>8.7709360275241144E-7</v>
      </c>
      <c r="D832" s="9">
        <f>offs442+Ampl442*SIN(2*PI()*freq442*('4v'!A820-reta442)+deph442*PI()/180)</f>
        <v>0.54019097915202119</v>
      </c>
      <c r="E832" s="10">
        <f>('4v'!C820-D832)^2</f>
        <v>1.4768862400889866E-4</v>
      </c>
      <c r="F832" s="3"/>
      <c r="G832" s="3"/>
      <c r="H832" s="7">
        <f>offs443+Ampl443*SIN(2*PI()*freq443*('4v'!E820)+deph443*PI()/180)</f>
        <v>-1.4333608842043324</v>
      </c>
      <c r="I832" s="8">
        <f>('4v'!F820-H832)^2</f>
        <v>3.2235178793329558E-6</v>
      </c>
      <c r="J832" s="9">
        <f>offs444+Ampl444*SIN(2*PI()*freq444*('4v'!E820-reta444)+deph444*PI()/180)</f>
        <v>1.1492730996039928</v>
      </c>
      <c r="K832" s="10">
        <f>('4v'!G820-J832)^2</f>
        <v>7.8530613764363436E-3</v>
      </c>
      <c r="L832" s="3"/>
      <c r="M832" s="3"/>
      <c r="N832" s="7">
        <f>offs445+Ampl445*SIN(2*PI()*freq445*('4v'!I820)+deph445*PI()/180)</f>
        <v>-2.3626311995969336</v>
      </c>
      <c r="O832" s="8">
        <f>('4v'!J820-N832)^2</f>
        <v>1.6300918498885473E-5</v>
      </c>
      <c r="P832" s="9">
        <f>offs446+Ampl446*SIN(2*PI()*freq446*('4v'!I820-reta446)+deph446*PI()/180)</f>
        <v>0.85887629071682026</v>
      </c>
      <c r="Q832" s="10">
        <f>('4v'!K820-P832)^2</f>
        <v>1.2837481054914196E-3</v>
      </c>
      <c r="R832" s="3"/>
      <c r="S832" s="3"/>
      <c r="T832" s="7">
        <f>offs447+Ampl447*SIN(2*PI()*freq447*('4v'!M820)+deph447*PI()/180)</f>
        <v>-1.8673785302053185</v>
      </c>
      <c r="U832" s="8">
        <f>('4v'!N820-T832)^2</f>
        <v>2.3883842145271194E-5</v>
      </c>
      <c r="V832" s="9">
        <f>offs448+Ampl448*SIN(2*PI()*freq448*('4v'!M820-reta448)+deph448*PI()/180)</f>
        <v>1.0009412110259441</v>
      </c>
      <c r="W832" s="10">
        <f>('4v'!O820-V832)^2</f>
        <v>4.4651959458459505E-6</v>
      </c>
      <c r="X832" s="3"/>
      <c r="Y832" s="3"/>
      <c r="Z832" s="7">
        <f>offs449+Ampl449*SIN(2*PI()*freq449*('4v'!Q821)+deph449*PI()/180)</f>
        <v>1.2856207943837812</v>
      </c>
      <c r="AA832" s="8">
        <f>('4v'!R821-Z832)^2</f>
        <v>2.6790958547775816E-6</v>
      </c>
      <c r="AB832" s="9">
        <f>offs450+Ampl450*SIN(2*PI()*freq450*('4v'!Q821-reta450)+deph450*PI()/180)</f>
        <v>0.86801186627436744</v>
      </c>
      <c r="AC832" s="10">
        <f>('4v'!S821-AB832)^2</f>
        <v>1.8375174781453246E-9</v>
      </c>
      <c r="AD832" s="3"/>
      <c r="AE832" s="3"/>
      <c r="AF832" s="7">
        <f>offs451+Ampl451*SIN(2*PI()*freq451*('4v'!U820)+deph451*PI()/180)</f>
        <v>1.3531666036986734</v>
      </c>
      <c r="AG832" s="8">
        <f>('4v'!V820-AF832)^2</f>
        <v>6.766768450711155E-7</v>
      </c>
      <c r="AH832" s="9">
        <f>offs452+Ampl452*SIN(2*PI()*freq452*('4v'!U820-reta452)+deph452*PI()/180)</f>
        <v>0.91454050621002103</v>
      </c>
      <c r="AI832" s="10">
        <f>('4v'!W820-AH832)^2</f>
        <v>5.0917642242135285E-6</v>
      </c>
      <c r="AL832" s="76"/>
      <c r="AN832" s="76"/>
      <c r="AO832" s="80"/>
    </row>
    <row r="833" spans="1:41" x14ac:dyDescent="0.25">
      <c r="A833" s="3"/>
      <c r="B833" s="7">
        <f>offs441+Ampl441*SIN(2*PI()*freq441*('4v'!A821)+deph441*PI()/180)</f>
        <v>1.4452581532739734</v>
      </c>
      <c r="C833" s="8">
        <f>('4v'!B821-B833)^2</f>
        <v>1.1980274226592328E-5</v>
      </c>
      <c r="D833" s="9">
        <f>offs442+Ampl442*SIN(2*PI()*freq442*('4v'!A821-reta442)+deph442*PI()/180)</f>
        <v>0.53382245396152561</v>
      </c>
      <c r="E833" s="10">
        <f>('4v'!C821-D833)^2</f>
        <v>8.3882411153785481E-6</v>
      </c>
      <c r="F833" s="3"/>
      <c r="G833" s="3"/>
      <c r="H833" s="7">
        <f>offs443+Ampl443*SIN(2*PI()*freq443*('4v'!E821)+deph443*PI()/180)</f>
        <v>-1.3672044102309171</v>
      </c>
      <c r="I833" s="8">
        <f>('4v'!F821-H833)^2</f>
        <v>1.8608958708364498E-5</v>
      </c>
      <c r="J833" s="9">
        <f>offs444+Ampl444*SIN(2*PI()*freq444*('4v'!E821-reta444)+deph444*PI()/180)</f>
        <v>1.1501275277611636</v>
      </c>
      <c r="K833" s="10">
        <f>('4v'!G821-J833)^2</f>
        <v>3.7650249635219168E-4</v>
      </c>
      <c r="L833" s="3"/>
      <c r="M833" s="3"/>
      <c r="N833" s="7">
        <f>offs445+Ampl445*SIN(2*PI()*freq445*('4v'!I821)+deph445*PI()/180)</f>
        <v>-2.3696543952489715</v>
      </c>
      <c r="O833" s="8">
        <f>('4v'!J821-N833)^2</f>
        <v>1.0550382595609676E-5</v>
      </c>
      <c r="P833" s="9">
        <f>offs446+Ampl446*SIN(2*PI()*freq446*('4v'!I821-reta446)+deph446*PI()/180)</f>
        <v>0.86147236768655089</v>
      </c>
      <c r="Q833" s="10">
        <f>('4v'!K821-P833)^2</f>
        <v>1.4765196409691778E-3</v>
      </c>
      <c r="R833" s="3"/>
      <c r="S833" s="3"/>
      <c r="T833" s="7">
        <f>offs447+Ampl447*SIN(2*PI()*freq447*('4v'!M821)+deph447*PI()/180)</f>
        <v>-1.8451439547987669</v>
      </c>
      <c r="U833" s="8">
        <f>('4v'!N821-T833)^2</f>
        <v>1.3573220596984512E-5</v>
      </c>
      <c r="V833" s="9">
        <f>offs448+Ampl448*SIN(2*PI()*freq448*('4v'!M821-reta448)+deph448*PI()/180)</f>
        <v>1.0030240045410337</v>
      </c>
      <c r="W833" s="10">
        <f>('4v'!O821-V833)^2</f>
        <v>5.0299927865179708E-6</v>
      </c>
      <c r="X833" s="3"/>
      <c r="Y833" s="3"/>
      <c r="Z833" s="7">
        <f>offs449+Ampl449*SIN(2*PI()*freq449*('4v'!Q822)+deph449*PI()/180)</f>
        <v>1.2413705339247449</v>
      </c>
      <c r="AA833" s="8">
        <f>('4v'!R822-Z833)^2</f>
        <v>5.3293288816978044E-6</v>
      </c>
      <c r="AB833" s="9">
        <f>offs450+Ampl450*SIN(2*PI()*freq450*('4v'!Q822-reta450)+deph450*PI()/180)</f>
        <v>0.8626192445542914</v>
      </c>
      <c r="AC833" s="10">
        <f>('4v'!S822-AB833)^2</f>
        <v>2.603495051840127E-7</v>
      </c>
      <c r="AD833" s="3"/>
      <c r="AE833" s="3"/>
      <c r="AF833" s="7">
        <f>offs451+Ampl451*SIN(2*PI()*freq451*('4v'!U821)+deph451*PI()/180)</f>
        <v>1.2973195390749295</v>
      </c>
      <c r="AG833" s="8">
        <f>('4v'!V821-AF833)^2</f>
        <v>2.6131985807736775E-6</v>
      </c>
      <c r="AH833" s="9">
        <f>offs452+Ampl452*SIN(2*PI()*freq452*('4v'!U821-reta452)+deph452*PI()/180)</f>
        <v>0.90912924241545989</v>
      </c>
      <c r="AI833" s="10">
        <f>('4v'!W821-AH833)^2</f>
        <v>3.267987484462271E-6</v>
      </c>
      <c r="AL833" s="76"/>
      <c r="AN833" s="76"/>
      <c r="AO833" s="80"/>
    </row>
    <row r="834" spans="1:41" x14ac:dyDescent="0.25">
      <c r="A834" s="3"/>
      <c r="B834" s="7">
        <f>offs441+Ampl441*SIN(2*PI()*freq441*('4v'!A822)+deph441*PI()/180)</f>
        <v>1.4309502961765586</v>
      </c>
      <c r="C834" s="8">
        <f>('4v'!B822-B834)^2</f>
        <v>2.2833070020150031E-5</v>
      </c>
      <c r="D834" s="9">
        <f>offs442+Ampl442*SIN(2*PI()*freq442*('4v'!A822-reta442)+deph442*PI()/180)</f>
        <v>0.52767228163001179</v>
      </c>
      <c r="E834" s="10">
        <f>('4v'!C822-D834)^2</f>
        <v>1.5225545437943543E-6</v>
      </c>
      <c r="F834" s="3"/>
      <c r="G834" s="3"/>
      <c r="H834" s="7">
        <f>offs443+Ampl443*SIN(2*PI()*freq443*('4v'!E822)+deph443*PI()/180)</f>
        <v>-1.299768154991255</v>
      </c>
      <c r="I834" s="8">
        <f>('4v'!F822-H834)^2</f>
        <v>2.7424650199431615E-5</v>
      </c>
      <c r="J834" s="9">
        <f>offs444+Ampl444*SIN(2*PI()*freq444*('4v'!E822-reta444)+deph444*PI()/180)</f>
        <v>1.1505963734362412</v>
      </c>
      <c r="K834" s="10">
        <f>('4v'!G822-J834)^2</f>
        <v>3.5034766314123158E-3</v>
      </c>
      <c r="L834" s="3"/>
      <c r="M834" s="3"/>
      <c r="N834" s="7">
        <f>offs445+Ampl445*SIN(2*PI()*freq445*('4v'!I822)+deph445*PI()/180)</f>
        <v>-2.3763752615036213</v>
      </c>
      <c r="O834" s="8">
        <f>('4v'!J822-N834)^2</f>
        <v>4.1359968485128457E-8</v>
      </c>
      <c r="P834" s="9">
        <f>offs446+Ampl446*SIN(2*PI()*freq446*('4v'!I822-reta446)+deph446*PI()/180)</f>
        <v>0.86407249536640962</v>
      </c>
      <c r="Q834" s="10">
        <f>('4v'!K822-P834)^2</f>
        <v>1.3778487699800212E-3</v>
      </c>
      <c r="R834" s="3"/>
      <c r="S834" s="3"/>
      <c r="T834" s="7">
        <f>offs447+Ampl447*SIN(2*PI()*freq447*('4v'!M822)+deph447*PI()/180)</f>
        <v>-1.8225665074427206</v>
      </c>
      <c r="U834" s="8">
        <f>('4v'!N822-T834)^2</f>
        <v>2.2822141996032024E-5</v>
      </c>
      <c r="V834" s="9">
        <f>offs448+Ampl448*SIN(2*PI()*freq448*('4v'!M822-reta448)+deph448*PI()/180)</f>
        <v>1.0050781123568131</v>
      </c>
      <c r="W834" s="10">
        <f>('4v'!O822-V834)^2</f>
        <v>1.5258582564221005E-7</v>
      </c>
      <c r="X834" s="3"/>
      <c r="Y834" s="3"/>
      <c r="Z834" s="7">
        <f>offs449+Ampl449*SIN(2*PI()*freq449*('4v'!Q823)+deph449*PI()/180)</f>
        <v>1.1938404485173042</v>
      </c>
      <c r="AA834" s="8">
        <f>('4v'!R823-Z834)^2</f>
        <v>2.7338919993750946E-6</v>
      </c>
      <c r="AB834" s="9">
        <f>offs450+Ampl450*SIN(2*PI()*freq450*('4v'!Q823-reta450)+deph450*PI()/180)</f>
        <v>0.85727273695380013</v>
      </c>
      <c r="AC834" s="10">
        <f>('4v'!S823-AB834)^2</f>
        <v>8.3132057935819383E-6</v>
      </c>
      <c r="AD834" s="3"/>
      <c r="AE834" s="3"/>
      <c r="AF834" s="7">
        <f>offs451+Ampl451*SIN(2*PI()*freq451*('4v'!U822)+deph451*PI()/180)</f>
        <v>1.2345549245944958</v>
      </c>
      <c r="AG834" s="8">
        <f>('4v'!V822-AF834)^2</f>
        <v>1.8277001092024569E-6</v>
      </c>
      <c r="AH834" s="9">
        <f>offs452+Ampl452*SIN(2*PI()*freq452*('4v'!U822-reta452)+deph452*PI()/180)</f>
        <v>0.90362820847031011</v>
      </c>
      <c r="AI834" s="10">
        <f>('4v'!W822-AH834)^2</f>
        <v>1.1578990194529459E-5</v>
      </c>
      <c r="AL834" s="76"/>
      <c r="AN834" s="76"/>
      <c r="AO834" s="80"/>
    </row>
    <row r="835" spans="1:41" x14ac:dyDescent="0.25">
      <c r="A835" s="3"/>
      <c r="B835" s="7">
        <f>offs441+Ampl441*SIN(2*PI()*freq441*('4v'!A823)+deph441*PI()/180)</f>
        <v>1.415443898612796</v>
      </c>
      <c r="C835" s="8">
        <f>('4v'!B823-B835)^2</f>
        <v>9.8168189111835921E-7</v>
      </c>
      <c r="D835" s="9">
        <f>offs442+Ampl442*SIN(2*PI()*freq442*('4v'!A823-reta442)+deph442*PI()/180)</f>
        <v>0.52174434673814218</v>
      </c>
      <c r="E835" s="10">
        <f>('4v'!C823-D835)^2</f>
        <v>1.6955303650944157E-4</v>
      </c>
      <c r="F835" s="3"/>
      <c r="G835" s="3"/>
      <c r="H835" s="7">
        <f>offs443+Ampl443*SIN(2*PI()*freq443*('4v'!E823)+deph443*PI()/180)</f>
        <v>-1.2311479490940611</v>
      </c>
      <c r="I835" s="8">
        <f>('4v'!F823-H835)^2</f>
        <v>9.1382212252854317E-6</v>
      </c>
      <c r="J835" s="9">
        <f>offs444+Ampl444*SIN(2*PI()*freq444*('4v'!E823-reta444)+deph444*PI()/180)</f>
        <v>1.1506789703738665</v>
      </c>
      <c r="K835" s="10">
        <f>('4v'!G823-J835)^2</f>
        <v>3.0654460416602424E-3</v>
      </c>
      <c r="L835" s="3"/>
      <c r="M835" s="3"/>
      <c r="N835" s="7">
        <f>offs445+Ampl445*SIN(2*PI()*freq445*('4v'!I823)+deph445*PI()/180)</f>
        <v>-2.3827927370581916</v>
      </c>
      <c r="O835" s="8">
        <f>('4v'!J823-N835)^2</f>
        <v>5.7984731015183873E-7</v>
      </c>
      <c r="P835" s="9">
        <f>offs446+Ampl446*SIN(2*PI()*freq446*('4v'!I823-reta446)+deph446*PI()/180)</f>
        <v>0.86667626316609481</v>
      </c>
      <c r="Q835" s="10">
        <f>('4v'!K823-P835)^2</f>
        <v>1.1467551330447217E-3</v>
      </c>
      <c r="R835" s="3"/>
      <c r="S835" s="3"/>
      <c r="T835" s="7">
        <f>offs447+Ampl447*SIN(2*PI()*freq447*('4v'!M823)+deph447*PI()/180)</f>
        <v>-1.7996517587844763</v>
      </c>
      <c r="U835" s="8">
        <f>('4v'!N823-T835)^2</f>
        <v>3.8534685307944264E-5</v>
      </c>
      <c r="V835" s="9">
        <f>offs448+Ampl448*SIN(2*PI()*freq448*('4v'!M823-reta448)+deph448*PI()/180)</f>
        <v>1.007103027986336</v>
      </c>
      <c r="W835" s="10">
        <f>('4v'!O823-V835)^2</f>
        <v>2.1383039408699495E-7</v>
      </c>
      <c r="X835" s="3"/>
      <c r="Y835" s="3"/>
      <c r="Z835" s="7">
        <f>offs449+Ampl449*SIN(2*PI()*freq449*('4v'!Q824)+deph449*PI()/180)</f>
        <v>1.1431224675561422</v>
      </c>
      <c r="AA835" s="8">
        <f>('4v'!R824-Z835)^2</f>
        <v>2.9462608712891136E-6</v>
      </c>
      <c r="AB835" s="9">
        <f>offs450+Ampl450*SIN(2*PI()*freq450*('4v'!Q824-reta450)+deph450*PI()/180)</f>
        <v>0.85198268431708013</v>
      </c>
      <c r="AC835" s="10">
        <f>('4v'!S824-AB835)^2</f>
        <v>1.8209983137693497E-5</v>
      </c>
      <c r="AD835" s="3"/>
      <c r="AE835" s="3"/>
      <c r="AF835" s="7">
        <f>offs451+Ampl451*SIN(2*PI()*freq451*('4v'!U823)+deph451*PI()/180)</f>
        <v>1.1651204635162882</v>
      </c>
      <c r="AG835" s="8">
        <f>('4v'!V823-AF835)^2</f>
        <v>4.970507570460488E-6</v>
      </c>
      <c r="AH835" s="9">
        <f>offs452+Ampl452*SIN(2*PI()*freq452*('4v'!U823-reta452)+deph452*PI()/180)</f>
        <v>0.89805911444236852</v>
      </c>
      <c r="AI835" s="10">
        <f>('4v'!W823-AH835)^2</f>
        <v>9.690056494910467E-6</v>
      </c>
      <c r="AL835" s="76"/>
      <c r="AN835" s="76"/>
      <c r="AO835" s="80"/>
    </row>
    <row r="836" spans="1:41" x14ac:dyDescent="0.25">
      <c r="A836" s="3"/>
      <c r="B836" s="7">
        <f>offs441+Ampl441*SIN(2*PI()*freq441*('4v'!A824)+deph441*PI()/180)</f>
        <v>1.3987487547557462</v>
      </c>
      <c r="C836" s="8">
        <f>('4v'!B824-B836)^2</f>
        <v>6.2956677856939607E-9</v>
      </c>
      <c r="D836" s="9">
        <f>offs442+Ampl442*SIN(2*PI()*freq442*('4v'!A824-reta442)+deph442*PI()/180)</f>
        <v>0.51604239349665204</v>
      </c>
      <c r="E836" s="10">
        <f>('4v'!C824-D836)^2</f>
        <v>5.1209456458506668E-4</v>
      </c>
      <c r="F836" s="3"/>
      <c r="G836" s="3"/>
      <c r="H836" s="7">
        <f>offs443+Ampl443*SIN(2*PI()*freq443*('4v'!E824)+deph443*PI()/180)</f>
        <v>-1.1614413056067456</v>
      </c>
      <c r="I836" s="8">
        <f>('4v'!F824-H836)^2</f>
        <v>3.1157670202618541E-5</v>
      </c>
      <c r="J836" s="9">
        <f>offs444+Ampl444*SIN(2*PI()*freq444*('4v'!E824-reta444)+deph444*PI()/180)</f>
        <v>1.1503752011992714</v>
      </c>
      <c r="K836" s="10">
        <f>('4v'!G824-J836)^2</f>
        <v>1.2467952530746825E-5</v>
      </c>
      <c r="L836" s="3"/>
      <c r="M836" s="3"/>
      <c r="N836" s="7">
        <f>offs445+Ampl445*SIN(2*PI()*freq445*('4v'!I824)+deph445*PI()/180)</f>
        <v>-2.3889058085188974</v>
      </c>
      <c r="O836" s="8">
        <f>('4v'!J824-N836)^2</f>
        <v>1.0305671217600753E-6</v>
      </c>
      <c r="P836" s="9">
        <f>offs446+Ampl446*SIN(2*PI()*freq446*('4v'!I824-reta446)+deph446*PI()/180)</f>
        <v>0.8692832599204865</v>
      </c>
      <c r="Q836" s="10">
        <f>('4v'!K824-P836)^2</f>
        <v>9.3705780509195776E-4</v>
      </c>
      <c r="R836" s="3"/>
      <c r="S836" s="3"/>
      <c r="T836" s="7">
        <f>offs447+Ampl447*SIN(2*PI()*freq447*('4v'!M824)+deph447*PI()/180)</f>
        <v>-1.7764053626953886</v>
      </c>
      <c r="U836" s="8">
        <f>('4v'!N824-T836)^2</f>
        <v>1.6511197655122868E-5</v>
      </c>
      <c r="V836" s="9">
        <f>offs448+Ampl448*SIN(2*PI()*freq448*('4v'!M824-reta448)+deph448*PI()/180)</f>
        <v>1.0090982521406533</v>
      </c>
      <c r="W836" s="10">
        <f>('4v'!O824-V836)^2</f>
        <v>2.545325000665543E-7</v>
      </c>
      <c r="X836" s="3"/>
      <c r="Y836" s="3"/>
      <c r="Z836" s="7">
        <f>offs449+Ampl449*SIN(2*PI()*freq449*('4v'!Q825)+deph449*PI()/180)</f>
        <v>1.0893146862424272</v>
      </c>
      <c r="AA836" s="8">
        <f>('4v'!R825-Z836)^2</f>
        <v>1.716922143284378E-6</v>
      </c>
      <c r="AB836" s="9">
        <f>offs450+Ampl450*SIN(2*PI()*freq450*('4v'!Q825-reta450)+deph450*PI()/180)</f>
        <v>0.84675931829704365</v>
      </c>
      <c r="AC836" s="10">
        <f>('4v'!S825-AB836)^2</f>
        <v>3.1188669723335329E-5</v>
      </c>
      <c r="AD836" s="3"/>
      <c r="AE836" s="3"/>
      <c r="AF836" s="7">
        <f>offs451+Ampl451*SIN(2*PI()*freq451*('4v'!U824)+deph451*PI()/180)</f>
        <v>1.0892901819366045</v>
      </c>
      <c r="AG836" s="8">
        <f>('4v'!V824-AF836)^2</f>
        <v>1.7817392623666873E-6</v>
      </c>
      <c r="AH836" s="9">
        <f>offs452+Ampl452*SIN(2*PI()*freq452*('4v'!U824-reta452)+deph452*PI()/180)</f>
        <v>0.89244393900148733</v>
      </c>
      <c r="AI836" s="10">
        <f>('4v'!W824-AH836)^2</f>
        <v>8.2257738911894774E-6</v>
      </c>
      <c r="AL836" s="76"/>
      <c r="AN836" s="76"/>
      <c r="AO836" s="80"/>
    </row>
    <row r="837" spans="1:41" x14ac:dyDescent="0.25">
      <c r="A837" s="3"/>
      <c r="B837" s="7">
        <f>offs441+Ampl441*SIN(2*PI()*freq441*('4v'!A825)+deph441*PI()/180)</f>
        <v>1.3808754096160993</v>
      </c>
      <c r="C837" s="8">
        <f>('4v'!B825-B837)^2</f>
        <v>1.4031795571091313E-7</v>
      </c>
      <c r="D837" s="9">
        <f>offs442+Ampl442*SIN(2*PI()*freq442*('4v'!A825-reta442)+deph442*PI()/180)</f>
        <v>0.51057002338141966</v>
      </c>
      <c r="E837" s="10">
        <f>('4v'!C825-D837)^2</f>
        <v>2.0822422521277602E-4</v>
      </c>
      <c r="F837" s="3"/>
      <c r="G837" s="3"/>
      <c r="H837" s="7">
        <f>offs443+Ampl443*SIN(2*PI()*freq443*('4v'!E825)+deph443*PI()/180)</f>
        <v>-1.0907472814839556</v>
      </c>
      <c r="I837" s="8">
        <f>('4v'!F825-H837)^2</f>
        <v>1.054483703604153E-5</v>
      </c>
      <c r="J837" s="9">
        <f>offs444+Ampl444*SIN(2*PI()*freq444*('4v'!E825-reta444)+deph444*PI()/180)</f>
        <v>1.1496854975850752</v>
      </c>
      <c r="K837" s="10">
        <f>('4v'!G825-J837)^2</f>
        <v>8.7683515297861249E-4</v>
      </c>
      <c r="L837" s="3"/>
      <c r="M837" s="3"/>
      <c r="N837" s="7">
        <f>offs445+Ampl445*SIN(2*PI()*freq445*('4v'!I825)+deph445*PI()/180)</f>
        <v>-2.3947135105608899</v>
      </c>
      <c r="O837" s="8">
        <f>('4v'!J825-N837)^2</f>
        <v>9.2833333083471652E-7</v>
      </c>
      <c r="P837" s="9">
        <f>offs446+Ampl446*SIN(2*PI()*freq446*('4v'!I825-reta446)+deph446*PI()/180)</f>
        <v>0.87189307395457583</v>
      </c>
      <c r="Q837" s="10">
        <f>('4v'!K825-P837)^2</f>
        <v>6.4560274482545392E-4</v>
      </c>
      <c r="R837" s="3"/>
      <c r="S837" s="3"/>
      <c r="T837" s="7">
        <f>offs447+Ampl447*SIN(2*PI()*freq447*('4v'!M825)+deph447*PI()/180)</f>
        <v>-1.7528330548758477</v>
      </c>
      <c r="U837" s="8">
        <f>('4v'!N825-T837)^2</f>
        <v>1.7624926264458247E-5</v>
      </c>
      <c r="V837" s="9">
        <f>offs448+Ampl448*SIN(2*PI()*freq448*('4v'!M825-reta448)+deph448*PI()/180)</f>
        <v>1.0110632928519232</v>
      </c>
      <c r="W837" s="10">
        <f>('4v'!O825-V837)^2</f>
        <v>2.6670289054548257E-7</v>
      </c>
      <c r="X837" s="3"/>
      <c r="Y837" s="3"/>
      <c r="Z837" s="7">
        <f>offs449+Ampl449*SIN(2*PI()*freq449*('4v'!Q826)+deph449*PI()/180)</f>
        <v>1.0325211758548718</v>
      </c>
      <c r="AA837" s="8">
        <f>('4v'!R826-Z837)^2</f>
        <v>1.1667854590441549E-5</v>
      </c>
      <c r="AB837" s="9">
        <f>offs450+Ampl450*SIN(2*PI()*freq450*('4v'!Q826-reta450)+deph450*PI()/180)</f>
        <v>0.84161274156597321</v>
      </c>
      <c r="AC837" s="10">
        <f>('4v'!S826-AB837)^2</f>
        <v>7.7057821134562612E-5</v>
      </c>
      <c r="AD837" s="3"/>
      <c r="AE837" s="3"/>
      <c r="AF837" s="7">
        <f>offs451+Ampl451*SIN(2*PI()*freq451*('4v'!U825)+deph451*PI()/180)</f>
        <v>1.007363347333277</v>
      </c>
      <c r="AG837" s="8">
        <f>('4v'!V825-AF837)^2</f>
        <v>1.0135644302332768E-5</v>
      </c>
      <c r="AH837" s="9">
        <f>offs452+Ampl452*SIN(2*PI()*freq452*('4v'!U825-reta452)+deph452*PI()/180)</f>
        <v>0.88680484267980164</v>
      </c>
      <c r="AI837" s="10">
        <f>('4v'!W825-AH837)^2</f>
        <v>7.012737192520412E-6</v>
      </c>
      <c r="AL837" s="76"/>
      <c r="AN837" s="76"/>
      <c r="AO837" s="80"/>
    </row>
    <row r="838" spans="1:41" x14ac:dyDescent="0.25">
      <c r="A838" s="3"/>
      <c r="B838" s="7">
        <f>offs441+Ampl441*SIN(2*PI()*freq441*('4v'!A826)+deph441*PI()/180)</f>
        <v>1.3618351523817327</v>
      </c>
      <c r="C838" s="8">
        <f>('4v'!B826-B838)^2</f>
        <v>4.2830470607353901E-6</v>
      </c>
      <c r="D838" s="9">
        <f>offs442+Ampl442*SIN(2*PI()*freq442*('4v'!A826-reta442)+deph442*PI()/180)</f>
        <v>0.50533069285870125</v>
      </c>
      <c r="E838" s="10">
        <f>('4v'!C826-D838)^2</f>
        <v>4.3731473078188245E-6</v>
      </c>
      <c r="F838" s="3"/>
      <c r="G838" s="3"/>
      <c r="H838" s="7">
        <f>offs443+Ampl443*SIN(2*PI()*freq443*('4v'!E826)+deph443*PI()/180)</f>
        <v>-1.0191663368022699</v>
      </c>
      <c r="I838" s="8">
        <f>('4v'!F826-H838)^2</f>
        <v>3.9157950900179872E-6</v>
      </c>
      <c r="J838" s="9">
        <f>offs444+Ampl444*SIN(2*PI()*freq444*('4v'!E826-reta444)+deph444*PI()/180)</f>
        <v>1.1486108396378532</v>
      </c>
      <c r="K838" s="10">
        <f>('4v'!G826-J838)^2</f>
        <v>3.1802791514196733E-7</v>
      </c>
      <c r="L838" s="3"/>
      <c r="M838" s="3"/>
      <c r="N838" s="7">
        <f>offs445+Ampl445*SIN(2*PI()*freq445*('4v'!I826)+deph445*PI()/180)</f>
        <v>-2.4002149260806931</v>
      </c>
      <c r="O838" s="8">
        <f>('4v'!J826-N838)^2</f>
        <v>3.6667394502093575E-7</v>
      </c>
      <c r="P838" s="9">
        <f>offs446+Ampl446*SIN(2*PI()*freq446*('4v'!I826-reta446)+deph446*PI()/180)</f>
        <v>0.87450529314847358</v>
      </c>
      <c r="Q838" s="10">
        <f>('4v'!K826-P838)^2</f>
        <v>4.0838077031632409E-4</v>
      </c>
      <c r="R838" s="3"/>
      <c r="S838" s="3"/>
      <c r="T838" s="7">
        <f>offs447+Ampl447*SIN(2*PI()*freq447*('4v'!M826)+deph447*PI()/180)</f>
        <v>-1.7289406514400882</v>
      </c>
      <c r="U838" s="8">
        <f>('4v'!N826-T838)^2</f>
        <v>2.1651419270323954E-5</v>
      </c>
      <c r="V838" s="9">
        <f>offs448+Ampl448*SIN(2*PI()*freq448*('4v'!M826-reta448)+deph448*PI()/180)</f>
        <v>1.0129976655947177</v>
      </c>
      <c r="W838" s="10">
        <f>('4v'!O826-V838)^2</f>
        <v>2.4768099757761116E-7</v>
      </c>
      <c r="X838" s="3"/>
      <c r="Y838" s="3"/>
      <c r="Z838" s="7">
        <f>offs449+Ampl449*SIN(2*PI()*freq449*('4v'!Q827)+deph449*PI()/180)</f>
        <v>0.97285178246227888</v>
      </c>
      <c r="AA838" s="8">
        <f>('4v'!R827-Z838)^2</f>
        <v>6.4476257038705479E-6</v>
      </c>
      <c r="AB838" s="9">
        <f>offs450+Ampl450*SIN(2*PI()*freq450*('4v'!Q827-reta450)+deph450*PI()/180)</f>
        <v>0.83655290827563511</v>
      </c>
      <c r="AC838" s="10">
        <f>('4v'!S827-AB838)^2</f>
        <v>6.3649947562380055E-5</v>
      </c>
      <c r="AD838" s="3"/>
      <c r="AE838" s="3"/>
      <c r="AF838" s="7">
        <f>offs451+Ampl451*SIN(2*PI()*freq451*('4v'!U826)+deph451*PI()/180)</f>
        <v>0.91966328749367388</v>
      </c>
      <c r="AG838" s="8">
        <f>('4v'!V826-AF838)^2</f>
        <v>8.9563281455209829E-6</v>
      </c>
      <c r="AH838" s="9">
        <f>offs452+Ampl452*SIN(2*PI()*freq452*('4v'!U826-reta452)+deph452*PI()/180)</f>
        <v>0.88116408041423533</v>
      </c>
      <c r="AI838" s="10">
        <f>('4v'!W826-AH838)^2</f>
        <v>5.9045091932827046E-6</v>
      </c>
      <c r="AL838" s="76"/>
      <c r="AN838" s="76"/>
      <c r="AO838" s="80"/>
    </row>
    <row r="839" spans="1:41" x14ac:dyDescent="0.25">
      <c r="A839" s="3"/>
      <c r="B839" s="7">
        <f>offs441+Ampl441*SIN(2*PI()*freq441*('4v'!A827)+deph441*PI()/180)</f>
        <v>1.3416400092872167</v>
      </c>
      <c r="C839" s="8">
        <f>('4v'!B827-B839)^2</f>
        <v>2.997460805840444E-7</v>
      </c>
      <c r="D839" s="9">
        <f>offs442+Ampl442*SIN(2*PI()*freq442*('4v'!A827-reta442)+deph442*PI()/180)</f>
        <v>0.50032771120195285</v>
      </c>
      <c r="E839" s="10">
        <f>('4v'!C827-D839)^2</f>
        <v>1.0162634988714186E-5</v>
      </c>
      <c r="F839" s="3"/>
      <c r="G839" s="3"/>
      <c r="H839" s="7">
        <f>offs443+Ampl443*SIN(2*PI()*freq443*('4v'!E827)+deph443*PI()/180)</f>
        <v>-0.9468001920009097</v>
      </c>
      <c r="I839" s="8">
        <f>('4v'!F827-H839)^2</f>
        <v>1.4679564664634454E-5</v>
      </c>
      <c r="J839" s="9">
        <f>offs444+Ampl444*SIN(2*PI()*freq444*('4v'!E827-reta444)+deph444*PI()/180)</f>
        <v>1.1471527545053524</v>
      </c>
      <c r="K839" s="10">
        <f>('4v'!G827-J839)^2</f>
        <v>1.1738952313486333E-3</v>
      </c>
      <c r="L839" s="3"/>
      <c r="M839" s="3"/>
      <c r="N839" s="7">
        <f>offs445+Ampl445*SIN(2*PI()*freq445*('4v'!I827)+deph445*PI()/180)</f>
        <v>-2.4054091863410201</v>
      </c>
      <c r="O839" s="8">
        <f>('4v'!J827-N839)^2</f>
        <v>3.5490208442805466E-9</v>
      </c>
      <c r="P839" s="9">
        <f>offs446+Ampl446*SIN(2*PI()*freq446*('4v'!I827-reta446)+deph446*PI()/180)</f>
        <v>0.87711950500248625</v>
      </c>
      <c r="Q839" s="10">
        <f>('4v'!K827-P839)^2</f>
        <v>2.2530445299566169E-4</v>
      </c>
      <c r="R839" s="3"/>
      <c r="S839" s="3"/>
      <c r="T839" s="7">
        <f>offs447+Ampl447*SIN(2*PI()*freq447*('4v'!M827)+deph447*PI()/180)</f>
        <v>-1.7047340474811483</v>
      </c>
      <c r="U839" s="8">
        <f>('4v'!N827-T839)^2</f>
        <v>1.2034602904352384E-5</v>
      </c>
      <c r="V839" s="9">
        <f>offs448+Ampl448*SIN(2*PI()*freq448*('4v'!M827-reta448)+deph448*PI()/180)</f>
        <v>1.0149008934054931</v>
      </c>
      <c r="W839" s="10">
        <f>('4v'!O827-V839)^2</f>
        <v>2.0050997823491512E-7</v>
      </c>
      <c r="X839" s="3"/>
      <c r="Y839" s="3"/>
      <c r="Z839" s="7">
        <f>offs449+Ampl449*SIN(2*PI()*freq449*('4v'!Q828)+deph449*PI()/180)</f>
        <v>0.91042191446690746</v>
      </c>
      <c r="AA839" s="8">
        <f>('4v'!R828-Z839)^2</f>
        <v>6.096383369726932E-6</v>
      </c>
      <c r="AB839" s="9">
        <f>offs450+Ampl450*SIN(2*PI()*freq450*('4v'!Q828-reta450)+deph450*PI()/180)</f>
        <v>0.83158960480464872</v>
      </c>
      <c r="AC839" s="10">
        <f>('4v'!S828-AB839)^2</f>
        <v>8.1638366336176217E-5</v>
      </c>
      <c r="AD839" s="3"/>
      <c r="AE839" s="3"/>
      <c r="AF839" s="7">
        <f>offs451+Ampl451*SIN(2*PI()*freq451*('4v'!U827)+deph451*PI()/180)</f>
        <v>0.82653611448763553</v>
      </c>
      <c r="AG839" s="8">
        <f>('4v'!V827-AF839)^2</f>
        <v>5.6163573417151494E-6</v>
      </c>
      <c r="AH839" s="9">
        <f>offs452+Ampl452*SIN(2*PI()*freq452*('4v'!U827-reta452)+deph452*PI()/180)</f>
        <v>0.87554391371643114</v>
      </c>
      <c r="AI839" s="10">
        <f>('4v'!W827-AH839)^2</f>
        <v>4.7964779294765073E-6</v>
      </c>
      <c r="AL839" s="76"/>
      <c r="AN839" s="76"/>
      <c r="AO839" s="80"/>
    </row>
    <row r="840" spans="1:41" x14ac:dyDescent="0.25">
      <c r="A840" s="3"/>
      <c r="B840" s="7">
        <f>offs441+Ampl441*SIN(2*PI()*freq441*('4v'!A828)+deph441*PI()/180)</f>
        <v>1.3203027360177759</v>
      </c>
      <c r="C840" s="8">
        <f>('4v'!B828-B840)^2</f>
        <v>1.6029131826233508E-7</v>
      </c>
      <c r="D840" s="9">
        <f>offs442+Ampl442*SIN(2*PI()*freq442*('4v'!A828-reta442)+deph442*PI()/180)</f>
        <v>0.49556423840161873</v>
      </c>
      <c r="E840" s="10">
        <f>('4v'!C828-D840)^2</f>
        <v>1.4060413858172545E-4</v>
      </c>
      <c r="F840" s="3"/>
      <c r="G840" s="3"/>
      <c r="H840" s="7">
        <f>offs443+Ampl443*SIN(2*PI()*freq443*('4v'!E828)+deph443*PI()/180)</f>
        <v>-0.87375168333142106</v>
      </c>
      <c r="I840" s="8">
        <f>('4v'!F828-H840)^2</f>
        <v>9.293860328618612E-6</v>
      </c>
      <c r="J840" s="9">
        <f>offs444+Ampl444*SIN(2*PI()*freq444*('4v'!E828-reta444)+deph444*PI()/180)</f>
        <v>1.1453133142063308</v>
      </c>
      <c r="K840" s="10">
        <f>('4v'!G828-J840)^2</f>
        <v>4.8347149060022241E-3</v>
      </c>
      <c r="L840" s="3"/>
      <c r="M840" s="3"/>
      <c r="N840" s="7">
        <f>offs445+Ampl445*SIN(2*PI()*freq445*('4v'!I828)+deph445*PI()/180)</f>
        <v>-2.4102954711079634</v>
      </c>
      <c r="O840" s="8">
        <f>('4v'!J828-N840)^2</f>
        <v>8.472486512728003E-7</v>
      </c>
      <c r="P840" s="9">
        <f>offs446+Ampl446*SIN(2*PI()*freq446*('4v'!I828-reta446)+deph446*PI()/180)</f>
        <v>0.87973529670225803</v>
      </c>
      <c r="Q840" s="10">
        <f>('4v'!K828-P840)^2</f>
        <v>1.3845185662745297E-4</v>
      </c>
      <c r="R840" s="3"/>
      <c r="S840" s="3"/>
      <c r="T840" s="7">
        <f>offs447+Ampl447*SIN(2*PI()*freq447*('4v'!M828)+deph447*PI()/180)</f>
        <v>-1.6802192156163434</v>
      </c>
      <c r="U840" s="8">
        <f>('4v'!N828-T840)^2</f>
        <v>2.0669974676307293E-5</v>
      </c>
      <c r="V840" s="9">
        <f>offs448+Ampl448*SIN(2*PI()*freq448*('4v'!M828-reta448)+deph448*PI()/180)</f>
        <v>1.0167725070001958</v>
      </c>
      <c r="W840" s="10">
        <f>('4v'!O828-V840)^2</f>
        <v>1.341515154324441E-7</v>
      </c>
      <c r="X840" s="3"/>
      <c r="Y840" s="3"/>
      <c r="Z840" s="7">
        <f>offs449+Ampl449*SIN(2*PI()*freq449*('4v'!Q829)+deph449*PI()/180)</f>
        <v>0.84535231938952782</v>
      </c>
      <c r="AA840" s="8">
        <f>('4v'!R829-Z840)^2</f>
        <v>1.2807010041187236E-6</v>
      </c>
      <c r="AB840" s="9">
        <f>offs450+Ampl450*SIN(2*PI()*freq450*('4v'!Q829-reta450)+deph450*PI()/180)</f>
        <v>0.82673243083035064</v>
      </c>
      <c r="AC840" s="10">
        <f>('4v'!S829-AB840)^2</f>
        <v>9.9731563780190919E-5</v>
      </c>
      <c r="AD840" s="3"/>
      <c r="AE840" s="3"/>
      <c r="AF840" s="7">
        <f>offs451+Ampl451*SIN(2*PI()*freq451*('4v'!U828)+deph451*PI()/180)</f>
        <v>0.7283493587212595</v>
      </c>
      <c r="AG840" s="8">
        <f>('4v'!V828-AF840)^2</f>
        <v>8.4137198279330716E-6</v>
      </c>
      <c r="AH840" s="9">
        <f>offs452+Ampl452*SIN(2*PI()*freq452*('4v'!U828-reta452)+deph452*PI()/180)</f>
        <v>0.86996652281673559</v>
      </c>
      <c r="AI840" s="10">
        <f>('4v'!W828-AH840)^2</f>
        <v>3.6422851590406947E-6</v>
      </c>
      <c r="AL840" s="76"/>
      <c r="AN840" s="76"/>
      <c r="AO840" s="80"/>
    </row>
    <row r="841" spans="1:41" x14ac:dyDescent="0.25">
      <c r="A841" s="3"/>
      <c r="B841" s="7">
        <f>offs441+Ampl441*SIN(2*PI()*freq441*('4v'!A829)+deph441*PI()/180)</f>
        <v>1.2978368096525408</v>
      </c>
      <c r="C841" s="8">
        <f>('4v'!B829-B841)^2</f>
        <v>6.3721392219101016E-6</v>
      </c>
      <c r="D841" s="9">
        <f>offs442+Ampl442*SIN(2*PI()*freq442*('4v'!A829-reta442)+deph442*PI()/180)</f>
        <v>0.49104328316921758</v>
      </c>
      <c r="E841" s="10">
        <f>('4v'!C829-D841)^2</f>
        <v>3.360518419639922E-4</v>
      </c>
      <c r="F841" s="3"/>
      <c r="G841" s="3"/>
      <c r="H841" s="7">
        <f>offs443+Ampl443*SIN(2*PI()*freq443*('4v'!E829)+deph443*PI()/180)</f>
        <v>-0.80012461672176194</v>
      </c>
      <c r="I841" s="8">
        <f>('4v'!F829-H841)^2</f>
        <v>2.846362832848676E-6</v>
      </c>
      <c r="J841" s="9">
        <f>offs444+Ampl444*SIN(2*PI()*freq444*('4v'!E829-reta444)+deph444*PI()/180)</f>
        <v>1.1430951326861054</v>
      </c>
      <c r="K841" s="10">
        <f>('4v'!G829-J841)^2</f>
        <v>5.6439808881399278E-3</v>
      </c>
      <c r="L841" s="3"/>
      <c r="M841" s="3"/>
      <c r="N841" s="7">
        <f>offs445+Ampl445*SIN(2*PI()*freq445*('4v'!I829)+deph445*PI()/180)</f>
        <v>-2.4148730087805141</v>
      </c>
      <c r="O841" s="8">
        <f>('4v'!J829-N841)^2</f>
        <v>1.3059638579721339E-7</v>
      </c>
      <c r="P841" s="9">
        <f>offs446+Ampl446*SIN(2*PI()*freq446*('4v'!I829-reta446)+deph446*PI()/180)</f>
        <v>0.88235225518395588</v>
      </c>
      <c r="Q841" s="10">
        <f>('4v'!K829-P841)^2</f>
        <v>7.2661051117157437E-5</v>
      </c>
      <c r="R841" s="3"/>
      <c r="S841" s="3"/>
      <c r="T841" s="7">
        <f>offs447+Ampl447*SIN(2*PI()*freq447*('4v'!M829)+deph447*PI()/180)</f>
        <v>-1.6554022045136114</v>
      </c>
      <c r="U841" s="8">
        <f>('4v'!N829-T841)^2</f>
        <v>1.5783183432679075E-5</v>
      </c>
      <c r="V841" s="9">
        <f>offs448+Ampl448*SIN(2*PI()*freq448*('4v'!M829-reta448)+deph448*PI()/180)</f>
        <v>1.0186120448899763</v>
      </c>
      <c r="W841" s="10">
        <f>('4v'!O829-V841)^2</f>
        <v>6.3849653622287768E-8</v>
      </c>
      <c r="X841" s="3"/>
      <c r="Y841" s="3"/>
      <c r="Z841" s="7">
        <f>offs449+Ampl449*SIN(2*PI()*freq449*('4v'!Q830)+deph449*PI()/180)</f>
        <v>0.77776885032796383</v>
      </c>
      <c r="AA841" s="8">
        <f>('4v'!R830-Z841)^2</f>
        <v>1.8165919826838266E-5</v>
      </c>
      <c r="AB841" s="9">
        <f>offs450+Ampl450*SIN(2*PI()*freq450*('4v'!Q830-reta450)+deph450*PI()/180)</f>
        <v>0.82199078076176746</v>
      </c>
      <c r="AC841" s="10">
        <f>('4v'!S830-AB841)^2</f>
        <v>1.1709878580189398E-4</v>
      </c>
      <c r="AD841" s="3"/>
      <c r="AE841" s="3"/>
      <c r="AF841" s="7">
        <f>offs451+Ampl451*SIN(2*PI()*freq451*('4v'!U829)+deph451*PI()/180)</f>
        <v>0.62549051846229897</v>
      </c>
      <c r="AG841" s="8">
        <f>('4v'!V829-AF841)^2</f>
        <v>1.7610457296265554E-5</v>
      </c>
      <c r="AH841" s="9">
        <f>offs452+Ampl452*SIN(2*PI()*freq452*('4v'!U829-reta452)+deph452*PI()/180)</f>
        <v>0.86445391912896252</v>
      </c>
      <c r="AI841" s="10">
        <f>('4v'!W829-AH841)^2</f>
        <v>1.2355793529933526E-5</v>
      </c>
      <c r="AL841" s="76"/>
      <c r="AN841" s="76"/>
      <c r="AO841" s="80"/>
    </row>
    <row r="842" spans="1:41" x14ac:dyDescent="0.25">
      <c r="A842" s="3"/>
      <c r="B842" s="7">
        <f>offs441+Ampl441*SIN(2*PI()*freq441*('4v'!A830)+deph441*PI()/180)</f>
        <v>1.2742564201521205</v>
      </c>
      <c r="C842" s="8">
        <f>('4v'!B830-B842)^2</f>
        <v>5.6711619409251247E-6</v>
      </c>
      <c r="D842" s="9">
        <f>offs442+Ampl442*SIN(2*PI()*freq442*('4v'!A830-reta442)+deph442*PI()/180)</f>
        <v>0.48676770103697264</v>
      </c>
      <c r="E842" s="10">
        <f>('4v'!C830-D842)^2</f>
        <v>2.1888607635639598E-4</v>
      </c>
      <c r="F842" s="3"/>
      <c r="G842" s="3"/>
      <c r="H842" s="7">
        <f>offs443+Ampl443*SIN(2*PI()*freq443*('4v'!E830)+deph443*PI()/180)</f>
        <v>-0.72602362026235723</v>
      </c>
      <c r="I842" s="8">
        <f>('4v'!F830-H842)^2</f>
        <v>1.4122716292287846E-5</v>
      </c>
      <c r="J842" s="9">
        <f>offs444+Ampl444*SIN(2*PI()*freq444*('4v'!E830-reta444)+deph444*PI()/180)</f>
        <v>1.1405013621019928</v>
      </c>
      <c r="K842" s="10">
        <f>('4v'!G830-J842)^2</f>
        <v>1.3114230088465532E-4</v>
      </c>
      <c r="L842" s="3"/>
      <c r="M842" s="3"/>
      <c r="N842" s="7">
        <f>offs445+Ampl445*SIN(2*PI()*freq445*('4v'!I830)+deph445*PI()/180)</f>
        <v>-2.4191410765124095</v>
      </c>
      <c r="O842" s="8">
        <f>('4v'!J830-N842)^2</f>
        <v>3.8164221184070328E-6</v>
      </c>
      <c r="P842" s="9">
        <f>offs446+Ampl446*SIN(2*PI()*freq446*('4v'!I830-reta446)+deph446*PI()/180)</f>
        <v>0.88496996719949905</v>
      </c>
      <c r="Q842" s="10">
        <f>('4v'!K830-P842)^2</f>
        <v>5.2354011545441842E-5</v>
      </c>
      <c r="R842" s="3"/>
      <c r="S842" s="3"/>
      <c r="T842" s="7">
        <f>offs447+Ampl447*SIN(2*PI()*freq447*('4v'!M830)+deph447*PI()/180)</f>
        <v>-1.6302891373991015</v>
      </c>
      <c r="U842" s="8">
        <f>('4v'!N830-T842)^2</f>
        <v>1.3654891784446569E-5</v>
      </c>
      <c r="V842" s="9">
        <f>offs448+Ampl448*SIN(2*PI()*freq448*('4v'!M830-reta448)+deph448*PI()/180)</f>
        <v>1.0204190534949775</v>
      </c>
      <c r="W842" s="10">
        <f>('4v'!O830-V842)^2</f>
        <v>1.1355778461821242E-8</v>
      </c>
      <c r="X842" s="3"/>
      <c r="Y842" s="3"/>
      <c r="Z842" s="7">
        <f>offs449+Ampl449*SIN(2*PI()*freq449*('4v'!Q831)+deph449*PI()/180)</f>
        <v>0.70780222254072411</v>
      </c>
      <c r="AA842" s="8">
        <f>('4v'!R831-Z842)^2</f>
        <v>1.5341145665491599E-5</v>
      </c>
      <c r="AB842" s="9">
        <f>offs450+Ampl450*SIN(2*PI()*freq450*('4v'!Q831-reta450)+deph450*PI()/180)</f>
        <v>0.8173738255695977</v>
      </c>
      <c r="AC842" s="10">
        <f>('4v'!S831-AB842)^2</f>
        <v>9.1760582768074157E-5</v>
      </c>
      <c r="AD842" s="3"/>
      <c r="AE842" s="3"/>
      <c r="AF842" s="7">
        <f>offs451+Ampl451*SIN(2*PI()*freq451*('4v'!U830)+deph451*PI()/180)</f>
        <v>0.51836553056150403</v>
      </c>
      <c r="AG842" s="8">
        <f>('4v'!V830-AF842)^2</f>
        <v>3.7887432749988089E-6</v>
      </c>
      <c r="AH842" s="9">
        <f>offs452+Ampl452*SIN(2*PI()*freq452*('4v'!U830-reta452)+deph452*PI()/180)</f>
        <v>0.85902785838139761</v>
      </c>
      <c r="AI842" s="10">
        <f>('4v'!W830-AH842)^2</f>
        <v>2.5342581836144625E-5</v>
      </c>
      <c r="AL842" s="76"/>
      <c r="AN842" s="76"/>
      <c r="AO842" s="80"/>
    </row>
    <row r="843" spans="1:41" x14ac:dyDescent="0.25">
      <c r="A843" s="3"/>
      <c r="B843" s="7">
        <f>offs441+Ampl441*SIN(2*PI()*freq441*('4v'!A831)+deph441*PI()/180)</f>
        <v>1.2495764613959355</v>
      </c>
      <c r="C843" s="8">
        <f>('4v'!B831-B843)^2</f>
        <v>1.2972330614310911E-6</v>
      </c>
      <c r="D843" s="9">
        <f>offs442+Ampl442*SIN(2*PI()*freq442*('4v'!A831-reta442)+deph442*PI()/180)</f>
        <v>0.48274019255419992</v>
      </c>
      <c r="E843" s="10">
        <f>('4v'!C831-D843)^2</f>
        <v>2.6526696857752976E-5</v>
      </c>
      <c r="F843" s="3"/>
      <c r="G843" s="3"/>
      <c r="H843" s="7">
        <f>offs443+Ampl443*SIN(2*PI()*freq443*('4v'!E831)+deph443*PI()/180)</f>
        <v>-0.65155399552390181</v>
      </c>
      <c r="I843" s="8">
        <f>('4v'!F831-H843)^2</f>
        <v>5.4958433193808066E-5</v>
      </c>
      <c r="J843" s="9">
        <f>offs444+Ampl444*SIN(2*PI()*freq444*('4v'!E831-reta444)+deph444*PI()/180)</f>
        <v>1.1375356883439207</v>
      </c>
      <c r="K843" s="10">
        <f>('4v'!G831-J843)^2</f>
        <v>3.9999947446392597E-3</v>
      </c>
      <c r="L843" s="3"/>
      <c r="M843" s="3"/>
      <c r="N843" s="7">
        <f>offs445+Ampl445*SIN(2*PI()*freq445*('4v'!I831)+deph445*PI()/180)</f>
        <v>-2.4230990003262773</v>
      </c>
      <c r="O843" s="8">
        <f>('4v'!J831-N843)^2</f>
        <v>4.0209887661280335E-6</v>
      </c>
      <c r="P843" s="9">
        <f>offs446+Ampl446*SIN(2*PI()*freq446*('4v'!I831-reta446)+deph446*PI()/180)</f>
        <v>0.88758801938181453</v>
      </c>
      <c r="Q843" s="10">
        <f>('4v'!K831-P843)^2</f>
        <v>3.5371678354894938E-5</v>
      </c>
      <c r="R843" s="3"/>
      <c r="S843" s="3"/>
      <c r="T843" s="7">
        <f>offs447+Ampl447*SIN(2*PI()*freq447*('4v'!M831)+deph447*PI()/180)</f>
        <v>-1.6048862105463435</v>
      </c>
      <c r="U843" s="8">
        <f>('4v'!N831-T843)^2</f>
        <v>3.2043291877048258E-5</v>
      </c>
      <c r="V843" s="9">
        <f>offs448+Ampl448*SIN(2*PI()*freq448*('4v'!M831-reta448)+deph448*PI()/180)</f>
        <v>1.0221930872561782</v>
      </c>
      <c r="W843" s="10">
        <f>('4v'!O831-V843)^2</f>
        <v>3.5366460399448754E-6</v>
      </c>
      <c r="X843" s="3"/>
      <c r="Y843" s="3"/>
      <c r="Z843" s="7">
        <f>offs449+Ampl449*SIN(2*PI()*freq449*('4v'!Q832)+deph449*PI()/180)</f>
        <v>0.63558776062666333</v>
      </c>
      <c r="AA843" s="8">
        <f>('4v'!R832-Z843)^2</f>
        <v>1.4940075413192404E-5</v>
      </c>
      <c r="AB843" s="9">
        <f>offs450+Ampl450*SIN(2*PI()*freq450*('4v'!Q832-reta450)+deph450*PI()/180)</f>
        <v>0.81289049504836031</v>
      </c>
      <c r="AC843" s="10">
        <f>('4v'!S832-AB843)^2</f>
        <v>6.7297493491576816E-5</v>
      </c>
      <c r="AD843" s="3"/>
      <c r="AE843" s="3"/>
      <c r="AF843" s="7">
        <f>offs451+Ampl451*SIN(2*PI()*freq451*('4v'!U831)+deph451*PI()/180)</f>
        <v>0.40739716840537932</v>
      </c>
      <c r="AG843" s="8">
        <f>('4v'!V831-AF843)^2</f>
        <v>5.3785420925096759E-6</v>
      </c>
      <c r="AH843" s="9">
        <f>offs452+Ampl452*SIN(2*PI()*freq452*('4v'!U831-reta452)+deph452*PI()/180)</f>
        <v>0.8537097547568806</v>
      </c>
      <c r="AI843" s="10">
        <f>('4v'!W831-AH843)^2</f>
        <v>2.0189252814815546E-5</v>
      </c>
      <c r="AL843" s="76"/>
      <c r="AN843" s="76"/>
      <c r="AO843" s="80"/>
    </row>
    <row r="844" spans="1:41" x14ac:dyDescent="0.25">
      <c r="A844" s="3"/>
      <c r="B844" s="7">
        <f>offs441+Ampl441*SIN(2*PI()*freq441*('4v'!A832)+deph441*PI()/180)</f>
        <v>1.2238125217749123</v>
      </c>
      <c r="C844" s="8">
        <f>('4v'!B832-B844)^2</f>
        <v>7.391991843737481E-6</v>
      </c>
      <c r="D844" s="9">
        <f>offs442+Ampl442*SIN(2*PI()*freq442*('4v'!A832-reta442)+deph442*PI()/180)</f>
        <v>0.47896330158158029</v>
      </c>
      <c r="E844" s="10">
        <f>('4v'!C832-D844)^2</f>
        <v>1.2427755137110996E-6</v>
      </c>
      <c r="F844" s="3"/>
      <c r="G844" s="3"/>
      <c r="H844" s="7">
        <f>offs443+Ampl443*SIN(2*PI()*freq443*('4v'!E832)+deph443*PI()/180)</f>
        <v>-0.57682156791804606</v>
      </c>
      <c r="I844" s="8">
        <f>('4v'!F832-H844)^2</f>
        <v>4.7605417379314354E-5</v>
      </c>
      <c r="J844" s="9">
        <f>offs444+Ampl444*SIN(2*PI()*freq444*('4v'!E832-reta444)+deph444*PI()/180)</f>
        <v>1.1342023257965783</v>
      </c>
      <c r="K844" s="10">
        <f>('4v'!G832-J844)^2</f>
        <v>1.6637214767338831E-5</v>
      </c>
      <c r="L844" s="3"/>
      <c r="M844" s="3"/>
      <c r="N844" s="7">
        <f>offs445+Ampl445*SIN(2*PI()*freq445*('4v'!I832)+deph445*PI()/180)</f>
        <v>-2.4267461552200658</v>
      </c>
      <c r="O844" s="8">
        <f>('4v'!J832-N844)^2</f>
        <v>3.0490231295577808E-6</v>
      </c>
      <c r="P844" s="9">
        <f>offs446+Ampl446*SIN(2*PI()*freq446*('4v'!I832-reta446)+deph446*PI()/180)</f>
        <v>0.89020599831011327</v>
      </c>
      <c r="Q844" s="10">
        <f>('4v'!K832-P844)^2</f>
        <v>7.3224809744019692E-6</v>
      </c>
      <c r="R844" s="3"/>
      <c r="S844" s="3"/>
      <c r="T844" s="7">
        <f>offs447+Ampl447*SIN(2*PI()*freq447*('4v'!M832)+deph447*PI()/180)</f>
        <v>-1.5791996917474316</v>
      </c>
      <c r="U844" s="8">
        <f>('4v'!N832-T844)^2</f>
        <v>3.5480705347505832E-5</v>
      </c>
      <c r="V844" s="9">
        <f>offs448+Ampl448*SIN(2*PI()*freq448*('4v'!M832-reta448)+deph448*PI()/180)</f>
        <v>1.0239337087452522</v>
      </c>
      <c r="W844" s="10">
        <f>('4v'!O832-V844)^2</f>
        <v>2.7825534239119643E-6</v>
      </c>
      <c r="X844" s="3"/>
      <c r="Y844" s="3"/>
      <c r="Z844" s="7">
        <f>offs449+Ampl449*SIN(2*PI()*freq449*('4v'!Q833)+deph449*PI()/180)</f>
        <v>0.5612651367894943</v>
      </c>
      <c r="AA844" s="8">
        <f>('4v'!R833-Z844)^2</f>
        <v>4.0637044834704718E-6</v>
      </c>
      <c r="AB844" s="9">
        <f>offs450+Ampl450*SIN(2*PI()*freq450*('4v'!Q833-reta450)+deph450*PI()/180)</f>
        <v>0.80854946054500265</v>
      </c>
      <c r="AC844" s="10">
        <f>('4v'!S833-AB844)^2</f>
        <v>2.2387465614196902E-5</v>
      </c>
      <c r="AD844" s="3"/>
      <c r="AE844" s="3"/>
      <c r="AF844" s="7">
        <f>offs451+Ampl451*SIN(2*PI()*freq451*('4v'!U832)+deph451*PI()/180)</f>
        <v>0.29302337342274576</v>
      </c>
      <c r="AG844" s="8">
        <f>('4v'!V832-AF844)^2</f>
        <v>1.5039917720172135E-6</v>
      </c>
      <c r="AH844" s="9">
        <f>offs452+Ampl452*SIN(2*PI()*freq452*('4v'!U832-reta452)+deph452*PI()/180)</f>
        <v>0.84852059638080779</v>
      </c>
      <c r="AI844" s="10">
        <f>('4v'!W832-AH844)^2</f>
        <v>3.3366838771816548E-5</v>
      </c>
      <c r="AL844" s="76"/>
      <c r="AN844" s="76"/>
      <c r="AO844" s="80"/>
    </row>
    <row r="845" spans="1:41" x14ac:dyDescent="0.25">
      <c r="A845" s="3"/>
      <c r="B845" s="7">
        <f>offs441+Ampl441*SIN(2*PI()*freq441*('4v'!A833)+deph441*PI()/180)</f>
        <v>1.196980874345519</v>
      </c>
      <c r="C845" s="8">
        <f>('4v'!B833-B845)^2</f>
        <v>1.6327072780665384E-6</v>
      </c>
      <c r="D845" s="9">
        <f>offs442+Ampl442*SIN(2*PI()*freq442*('4v'!A833-reta442)+deph442*PI()/180)</f>
        <v>0.47543941368440285</v>
      </c>
      <c r="E845" s="10">
        <f>('4v'!C833-D845)^2</f>
        <v>7.3016791133742319E-5</v>
      </c>
      <c r="F845" s="3"/>
      <c r="G845" s="3"/>
      <c r="H845" s="7">
        <f>offs443+Ampl443*SIN(2*PI()*freq443*('4v'!E833)+deph443*PI()/180)</f>
        <v>-0.50193253631367429</v>
      </c>
      <c r="I845" s="8">
        <f>('4v'!F833-H845)^2</f>
        <v>5.3969623319122723E-6</v>
      </c>
      <c r="J845" s="9">
        <f>offs444+Ampl444*SIN(2*PI()*freq444*('4v'!E833-reta444)+deph444*PI()/180)</f>
        <v>1.1305060113505421</v>
      </c>
      <c r="K845" s="10">
        <f>('4v'!G833-J845)^2</f>
        <v>6.4184791358665554E-3</v>
      </c>
      <c r="L845" s="3"/>
      <c r="M845" s="3"/>
      <c r="N845" s="7">
        <f>offs445+Ampl445*SIN(2*PI()*freq445*('4v'!I833)+deph445*PI()/180)</f>
        <v>-2.4300819652657388</v>
      </c>
      <c r="O845" s="8">
        <f>('4v'!J833-N845)^2</f>
        <v>9.789547543524566E-6</v>
      </c>
      <c r="P845" s="9">
        <f>offs446+Ampl446*SIN(2*PI()*freq446*('4v'!I833-reta446)+deph446*PI()/180)</f>
        <v>0.89282349057517441</v>
      </c>
      <c r="Q845" s="10">
        <f>('4v'!K833-P845)^2</f>
        <v>6.1951181367822221E-6</v>
      </c>
      <c r="R845" s="3"/>
      <c r="S845" s="3"/>
      <c r="T845" s="7">
        <f>offs447+Ampl447*SIN(2*PI()*freq447*('4v'!M833)+deph447*PI()/180)</f>
        <v>-1.5532359187665186</v>
      </c>
      <c r="U845" s="8">
        <f>('4v'!N833-T845)^2</f>
        <v>2.0945187318378982E-5</v>
      </c>
      <c r="V845" s="9">
        <f>offs448+Ampl448*SIN(2*PI()*freq448*('4v'!M833-reta448)+deph448*PI()/180)</f>
        <v>1.0256404887724295</v>
      </c>
      <c r="W845" s="10">
        <f>('4v'!O833-V845)^2</f>
        <v>2.0213695719048176E-6</v>
      </c>
      <c r="X845" s="3"/>
      <c r="Y845" s="3"/>
      <c r="Z845" s="7">
        <f>offs449+Ampl449*SIN(2*PI()*freq449*('4v'!Q834)+deph449*PI()/180)</f>
        <v>0.48497810069348979</v>
      </c>
      <c r="AA845" s="8">
        <f>('4v'!R834-Z845)^2</f>
        <v>4.54073185448576E-6</v>
      </c>
      <c r="AB845" s="9">
        <f>offs450+Ampl450*SIN(2*PI()*freq450*('4v'!Q834-reta450)+deph450*PI()/180)</f>
        <v>0.80435911818738237</v>
      </c>
      <c r="AC845" s="10">
        <f>('4v'!S834-AB845)^2</f>
        <v>9.3812449980636851E-6</v>
      </c>
      <c r="AD845" s="3"/>
      <c r="AE845" s="3"/>
      <c r="AF845" s="7">
        <f>offs451+Ampl451*SIN(2*PI()*freq451*('4v'!U833)+deph451*PI()/180)</f>
        <v>0.17569552672995714</v>
      </c>
      <c r="AG845" s="8">
        <f>('4v'!V833-AF845)^2</f>
        <v>1.1805403349113875E-6</v>
      </c>
      <c r="AH845" s="9">
        <f>offs452+Ampl452*SIN(2*PI()*freq452*('4v'!U833-reta452)+deph452*PI()/180)</f>
        <v>0.84348086249058729</v>
      </c>
      <c r="AI845" s="10">
        <f>('4v'!W833-AH845)^2</f>
        <v>4.7750000398992588E-5</v>
      </c>
      <c r="AL845" s="76"/>
      <c r="AN845" s="76"/>
      <c r="AO845" s="80"/>
    </row>
    <row r="846" spans="1:41" x14ac:dyDescent="0.25">
      <c r="A846" s="3"/>
      <c r="B846" s="7">
        <f>offs441+Ampl441*SIN(2*PI()*freq441*('4v'!A834)+deph441*PI()/180)</f>
        <v>1.1690984665513726</v>
      </c>
      <c r="C846" s="8">
        <f>('4v'!B834-B846)^2</f>
        <v>5.4621936735790648E-7</v>
      </c>
      <c r="D846" s="9">
        <f>offs442+Ampl442*SIN(2*PI()*freq442*('4v'!A834-reta442)+deph442*PI()/180)</f>
        <v>0.47217075462579339</v>
      </c>
      <c r="E846" s="10">
        <f>('4v'!C834-D846)^2</f>
        <v>3.1233299819969067E-4</v>
      </c>
      <c r="F846" s="3"/>
      <c r="G846" s="3"/>
      <c r="H846" s="7">
        <f>offs443+Ampl443*SIN(2*PI()*freq443*('4v'!E834)+deph443*PI()/180)</f>
        <v>-0.42699332212254643</v>
      </c>
      <c r="I846" s="8">
        <f>('4v'!F834-H846)^2</f>
        <v>5.306471037493427E-6</v>
      </c>
      <c r="J846" s="9">
        <f>offs444+Ampl444*SIN(2*PI()*freq444*('4v'!E834-reta444)+deph444*PI()/180)</f>
        <v>1.1264519976708987</v>
      </c>
      <c r="K846" s="10">
        <f>('4v'!G834-J846)^2</f>
        <v>3.6525581634349966E-3</v>
      </c>
      <c r="L846" s="3"/>
      <c r="M846" s="3"/>
      <c r="N846" s="7">
        <f>offs445+Ampl445*SIN(2*PI()*freq445*('4v'!I834)+deph445*PI()/180)</f>
        <v>-2.433105903700219</v>
      </c>
      <c r="O846" s="8">
        <f>('4v'!J834-N846)^2</f>
        <v>5.046823805270663E-6</v>
      </c>
      <c r="P846" s="9">
        <f>offs446+Ampl446*SIN(2*PI()*freq446*('4v'!I834-reta446)+deph446*PI()/180)</f>
        <v>0.89544008284462573</v>
      </c>
      <c r="Q846" s="10">
        <f>('4v'!K834-P846)^2</f>
        <v>5.9057797986722925E-5</v>
      </c>
      <c r="R846" s="3"/>
      <c r="S846" s="3"/>
      <c r="T846" s="7">
        <f>offs447+Ampl447*SIN(2*PI()*freq447*('4v'!M834)+deph447*PI()/180)</f>
        <v>-1.527001297776089</v>
      </c>
      <c r="U846" s="8">
        <f>('4v'!N834-T846)^2</f>
        <v>1.2023294274250047E-5</v>
      </c>
      <c r="V846" s="9">
        <f>offs448+Ampl448*SIN(2*PI()*freq448*('4v'!M834-reta448)+deph448*PI()/180)</f>
        <v>1.0273130064923202</v>
      </c>
      <c r="W846" s="10">
        <f>('4v'!O834-V846)^2</f>
        <v>1.302215316934493E-6</v>
      </c>
      <c r="X846" s="3"/>
      <c r="Y846" s="3"/>
      <c r="Z846" s="7">
        <f>offs449+Ampl449*SIN(2*PI()*freq449*('4v'!Q835)+deph449*PI()/180)</f>
        <v>0.4068742014329022</v>
      </c>
      <c r="AA846" s="8">
        <f>('4v'!R835-Z846)^2</f>
        <v>3.2263395875599574E-6</v>
      </c>
      <c r="AB846" s="9">
        <f>offs450+Ampl450*SIN(2*PI()*freq450*('4v'!Q835-reta450)+deph450*PI()/180)</f>
        <v>0.80032757264506182</v>
      </c>
      <c r="AC846" s="10">
        <f>('4v'!S835-AB846)^2</f>
        <v>1.5238108946196525E-6</v>
      </c>
      <c r="AD846" s="3"/>
      <c r="AE846" s="3"/>
      <c r="AF846" s="7">
        <f>offs451+Ampl451*SIN(2*PI()*freq451*('4v'!U834)+deph451*PI()/180)</f>
        <v>5.5876667735942243E-2</v>
      </c>
      <c r="AG846" s="8">
        <f>('4v'!V834-AF846)^2</f>
        <v>1.6619298292827606E-7</v>
      </c>
      <c r="AH846" s="9">
        <f>offs452+Ampl452*SIN(2*PI()*freq452*('4v'!U834-reta452)+deph452*PI()/180)</f>
        <v>0.83861044261344964</v>
      </c>
      <c r="AI846" s="10">
        <f>('4v'!W834-AH846)^2</f>
        <v>6.199290591930203E-5</v>
      </c>
      <c r="AL846" s="76"/>
      <c r="AN846" s="76"/>
      <c r="AO846" s="80"/>
    </row>
    <row r="847" spans="1:41" x14ac:dyDescent="0.25">
      <c r="A847" s="3"/>
      <c r="B847" s="7">
        <f>offs441+Ampl441*SIN(2*PI()*freq441*('4v'!A835)+deph441*PI()/180)</f>
        <v>1.1401829095188449</v>
      </c>
      <c r="C847" s="8">
        <f>('4v'!B835-B847)^2</f>
        <v>2.5267808586846782E-5</v>
      </c>
      <c r="D847" s="9">
        <f>offs442+Ampl442*SIN(2*PI()*freq442*('4v'!A835-reta442)+deph442*PI()/180)</f>
        <v>0.46915938896087112</v>
      </c>
      <c r="E847" s="10">
        <f>('4v'!C835-D847)^2</f>
        <v>1.6568351942704003E-4</v>
      </c>
      <c r="F847" s="3"/>
      <c r="G847" s="3"/>
      <c r="H847" s="7">
        <f>offs443+Ampl443*SIN(2*PI()*freq443*('4v'!E835)+deph443*PI()/180)</f>
        <v>-0.35211041806860655</v>
      </c>
      <c r="I847" s="8">
        <f>('4v'!F835-H847)^2</f>
        <v>2.4215078982714535E-5</v>
      </c>
      <c r="J847" s="9">
        <f>offs444+Ampl444*SIN(2*PI()*freq444*('4v'!E835-reta444)+deph444*PI()/180)</f>
        <v>1.1220460457329169</v>
      </c>
      <c r="K847" s="10">
        <f>('4v'!G835-J847)^2</f>
        <v>8.944318949342581E-4</v>
      </c>
      <c r="L847" s="3"/>
      <c r="M847" s="3"/>
      <c r="N847" s="7">
        <f>offs445+Ampl445*SIN(2*PI()*freq445*('4v'!I835)+deph445*PI()/180)</f>
        <v>-2.4358174930085736</v>
      </c>
      <c r="O847" s="8">
        <f>('4v'!J835-N847)^2</f>
        <v>1.1063947516450535E-6</v>
      </c>
      <c r="P847" s="9">
        <f>offs446+Ampl446*SIN(2*PI()*freq446*('4v'!I835-reta446)+deph446*PI()/180)</f>
        <v>0.89805536192821578</v>
      </c>
      <c r="Q847" s="10">
        <f>('4v'!K835-P847)^2</f>
        <v>1.1944299885306425E-4</v>
      </c>
      <c r="R847" s="3"/>
      <c r="S847" s="3"/>
      <c r="T847" s="7">
        <f>offs447+Ampl447*SIN(2*PI()*freq447*('4v'!M835)+deph447*PI()/180)</f>
        <v>-1.5005023017763086</v>
      </c>
      <c r="U847" s="8">
        <f>('4v'!N835-T847)^2</f>
        <v>2.0938295449394735E-5</v>
      </c>
      <c r="V847" s="9">
        <f>offs448+Ampl448*SIN(2*PI()*freq448*('4v'!M835-reta448)+deph448*PI()/180)</f>
        <v>1.0289508495076856</v>
      </c>
      <c r="W847" s="10">
        <f>('4v'!O835-V847)^2</f>
        <v>6.8204392643461016E-7</v>
      </c>
      <c r="X847" s="3"/>
      <c r="Y847" s="3"/>
      <c r="Z847" s="7">
        <f>offs449+Ampl449*SIN(2*PI()*freq449*('4v'!Q836)+deph449*PI()/180)</f>
        <v>0.32710450215267206</v>
      </c>
      <c r="AA847" s="8">
        <f>('4v'!R836-Z847)^2</f>
        <v>2.2952902264270371E-8</v>
      </c>
      <c r="AB847" s="9">
        <f>offs450+Ampl450*SIN(2*PI()*freq450*('4v'!Q836-reta450)+deph450*PI()/180)</f>
        <v>0.79646262145381563</v>
      </c>
      <c r="AC847" s="10">
        <f>('4v'!S836-AB847)^2</f>
        <v>5.7702475309690189E-7</v>
      </c>
      <c r="AD847" s="3"/>
      <c r="AE847" s="3"/>
      <c r="AF847" s="7">
        <f>offs451+Ampl451*SIN(2*PI()*freq451*('4v'!U835)+deph451*PI()/180)</f>
        <v>-6.5960333262906401E-2</v>
      </c>
      <c r="AG847" s="8">
        <f>('4v'!V835-AF847)^2</f>
        <v>2.6168456722990485E-6</v>
      </c>
      <c r="AH847" s="9">
        <f>offs452+Ampl452*SIN(2*PI()*freq452*('4v'!U835-reta452)+deph452*PI()/180)</f>
        <v>0.83392855807156552</v>
      </c>
      <c r="AI847" s="10">
        <f>('4v'!W835-AH847)^2</f>
        <v>4.4842334500894731E-5</v>
      </c>
      <c r="AL847" s="76"/>
      <c r="AN847" s="76"/>
      <c r="AO847" s="80"/>
    </row>
    <row r="848" spans="1:41" x14ac:dyDescent="0.25">
      <c r="A848" s="3"/>
      <c r="B848" s="7">
        <f>offs441+Ampl441*SIN(2*PI()*freq441*('4v'!A836)+deph441*PI()/180)</f>
        <v>1.1102524669335185</v>
      </c>
      <c r="C848" s="8">
        <f>('4v'!B836-B848)^2</f>
        <v>2.3703941095372206E-7</v>
      </c>
      <c r="D848" s="9">
        <f>offs442+Ampl442*SIN(2*PI()*freq442*('4v'!A836-reta442)+deph442*PI()/180)</f>
        <v>0.46640721873273394</v>
      </c>
      <c r="E848" s="10">
        <f>('4v'!C836-D848)^2</f>
        <v>1.5251221776459366E-5</v>
      </c>
      <c r="F848" s="3"/>
      <c r="G848" s="3"/>
      <c r="H848" s="7">
        <f>offs443+Ampl443*SIN(2*PI()*freq443*('4v'!E836)+deph443*PI()/180)</f>
        <v>-0.27739023685602304</v>
      </c>
      <c r="I848" s="8">
        <f>('4v'!F836-H848)^2</f>
        <v>2.940093760253112E-5</v>
      </c>
      <c r="J848" s="9">
        <f>offs444+Ampl444*SIN(2*PI()*freq444*('4v'!E836-reta444)+deph444*PI()/180)</f>
        <v>1.1172944166353893</v>
      </c>
      <c r="K848" s="10">
        <f>('4v'!G836-J848)^2</f>
        <v>6.0260261735229064E-3</v>
      </c>
      <c r="L848" s="3"/>
      <c r="M848" s="3"/>
      <c r="N848" s="7">
        <f>offs445+Ampl445*SIN(2*PI()*freq445*('4v'!I836)+deph445*PI()/180)</f>
        <v>-2.4382163049994174</v>
      </c>
      <c r="O848" s="8">
        <f>('4v'!J836-N848)^2</f>
        <v>2.2426410252795602E-6</v>
      </c>
      <c r="P848" s="9">
        <f>offs446+Ampl446*SIN(2*PI()*freq446*('4v'!I836-reta446)+deph446*PI()/180)</f>
        <v>0.90066891484306022</v>
      </c>
      <c r="Q848" s="10">
        <f>('4v'!K836-P848)^2</f>
        <v>2.0092566822981333E-4</v>
      </c>
      <c r="R848" s="3"/>
      <c r="S848" s="3"/>
      <c r="T848" s="7">
        <f>offs447+Ampl447*SIN(2*PI()*freq447*('4v'!M836)+deph447*PI()/180)</f>
        <v>-1.4737454689979324</v>
      </c>
      <c r="U848" s="8">
        <f>('4v'!N836-T848)^2</f>
        <v>4.1444450040995364E-6</v>
      </c>
      <c r="V848" s="9">
        <f>offs448+Ampl448*SIN(2*PI()*freq448*('4v'!M836-reta448)+deph448*PI()/180)</f>
        <v>1.0305536139711222</v>
      </c>
      <c r="W848" s="10">
        <f>('4v'!O836-V848)^2</f>
        <v>2.2610402655295434E-7</v>
      </c>
      <c r="X848" s="3"/>
      <c r="Y848" s="3"/>
      <c r="Z848" s="7">
        <f>offs449+Ampl449*SIN(2*PI()*freq449*('4v'!Q837)+deph449*PI()/180)</f>
        <v>0.24582328787262342</v>
      </c>
      <c r="AA848" s="8">
        <f>('4v'!R837-Z848)^2</f>
        <v>8.1469592598051792E-6</v>
      </c>
      <c r="AB848" s="9">
        <f>offs450+Ampl450*SIN(2*PI()*freq450*('4v'!Q837-reta450)+deph450*PI()/180)</f>
        <v>0.79277173993417915</v>
      </c>
      <c r="AC848" s="10">
        <f>('4v'!S837-AB848)^2</f>
        <v>2.3821622305091052E-5</v>
      </c>
      <c r="AD848" s="3"/>
      <c r="AE848" s="3"/>
      <c r="AF848" s="7">
        <f>offs451+Ampl451*SIN(2*PI()*freq451*('4v'!U836)+deph451*PI()/180)</f>
        <v>-0.18933464128565708</v>
      </c>
      <c r="AG848" s="8">
        <f>('4v'!V836-AF848)^2</f>
        <v>1.0519375749904158E-5</v>
      </c>
      <c r="AH848" s="9">
        <f>offs452+Ampl452*SIN(2*PI()*freq452*('4v'!U836-reta452)+deph452*PI()/180)</f>
        <v>0.82945368612427306</v>
      </c>
      <c r="AI848" s="10">
        <f>('4v'!W836-AH848)^2</f>
        <v>5.2784785712830276E-5</v>
      </c>
      <c r="AL848" s="76"/>
      <c r="AN848" s="76"/>
      <c r="AO848" s="80"/>
    </row>
    <row r="849" spans="1:41" x14ac:dyDescent="0.25">
      <c r="A849" s="3"/>
      <c r="B849" s="7">
        <f>offs441+Ampl441*SIN(2*PI()*freq441*('4v'!A837)+deph441*PI()/180)</f>
        <v>1.0793260435044414</v>
      </c>
      <c r="C849" s="8">
        <f>('4v'!B837-B849)^2</f>
        <v>1.3056638668421655E-6</v>
      </c>
      <c r="D849" s="9">
        <f>offs442+Ampl442*SIN(2*PI()*freq442*('4v'!A837-reta442)+deph442*PI()/180)</f>
        <v>0.46391598227108638</v>
      </c>
      <c r="E849" s="10">
        <f>('4v'!C837-D849)^2</f>
        <v>2.8849545471333308E-7</v>
      </c>
      <c r="F849" s="3"/>
      <c r="G849" s="3"/>
      <c r="H849" s="7">
        <f>offs443+Ampl443*SIN(2*PI()*freq443*('4v'!E837)+deph443*PI()/180)</f>
        <v>-0.20293895995090622</v>
      </c>
      <c r="I849" s="8">
        <f>('4v'!F837-H849)^2</f>
        <v>3.0573923032848698E-6</v>
      </c>
      <c r="J849" s="9">
        <f>offs444+Ampl444*SIN(2*PI()*freq444*('4v'!E837-reta444)+deph444*PI()/180)</f>
        <v>1.112203862703268</v>
      </c>
      <c r="K849" s="10">
        <f>('4v'!G837-J849)^2</f>
        <v>6.8002752048753018E-4</v>
      </c>
      <c r="L849" s="3"/>
      <c r="M849" s="3"/>
      <c r="N849" s="7">
        <f>offs445+Ampl445*SIN(2*PI()*freq445*('4v'!I837)+deph445*PI()/180)</f>
        <v>-2.4403019608725285</v>
      </c>
      <c r="O849" s="8">
        <f>('4v'!J837-N849)^2</f>
        <v>2.6571310494652085E-6</v>
      </c>
      <c r="P849" s="9">
        <f>offs446+Ampl446*SIN(2*PI()*freq446*('4v'!I837-reta446)+deph446*PI()/180)</f>
        <v>0.90328032887885568</v>
      </c>
      <c r="Q849" s="10">
        <f>('4v'!K837-P849)^2</f>
        <v>2.3931041520304475E-4</v>
      </c>
      <c r="R849" s="3"/>
      <c r="S849" s="3"/>
      <c r="T849" s="7">
        <f>offs447+Ampl447*SIN(2*PI()*freq447*('4v'!M837)+deph447*PI()/180)</f>
        <v>-1.4467374012890759</v>
      </c>
      <c r="U849" s="8">
        <f>('4v'!N837-T849)^2</f>
        <v>2.8903696289599211E-6</v>
      </c>
      <c r="V849" s="9">
        <f>offs448+Ampl448*SIN(2*PI()*freq448*('4v'!M837-reta448)+deph448*PI()/180)</f>
        <v>1.0321209046846409</v>
      </c>
      <c r="W849" s="10">
        <f>('4v'!O837-V849)^2</f>
        <v>8.0397556717500461E-9</v>
      </c>
      <c r="X849" s="3"/>
      <c r="Y849" s="3"/>
      <c r="Z849" s="7">
        <f>offs449+Ampl449*SIN(2*PI()*freq449*('4v'!Q838)+deph449*PI()/180)</f>
        <v>0.16318776708006932</v>
      </c>
      <c r="AA849" s="8">
        <f>('4v'!R838-Z849)^2</f>
        <v>5.0659524487238038E-6</v>
      </c>
      <c r="AB849" s="9">
        <f>offs450+Ampl450*SIN(2*PI()*freq450*('4v'!Q838-reta450)+deph450*PI()/180)</f>
        <v>0.78926206673320309</v>
      </c>
      <c r="AC849" s="10">
        <f>('4v'!S838-AB849)^2</f>
        <v>1.7134984707971101E-4</v>
      </c>
      <c r="AD849" s="3"/>
      <c r="AE849" s="3"/>
      <c r="AF849" s="7">
        <f>offs451+Ampl451*SIN(2*PI()*freq451*('4v'!U837)+deph451*PI()/180)</f>
        <v>-0.31375935430291069</v>
      </c>
      <c r="AG849" s="8">
        <f>('4v'!V837-AF849)^2</f>
        <v>1.4582054959898932E-5</v>
      </c>
      <c r="AH849" s="9">
        <f>offs452+Ampl452*SIN(2*PI()*freq452*('4v'!U837-reta452)+deph452*PI()/180)</f>
        <v>0.82520348704677338</v>
      </c>
      <c r="AI849" s="10">
        <f>('4v'!W837-AH849)^2</f>
        <v>3.1984826764114287E-5</v>
      </c>
      <c r="AL849" s="76"/>
      <c r="AN849" s="76"/>
      <c r="AO849" s="80"/>
    </row>
    <row r="850" spans="1:41" x14ac:dyDescent="0.25">
      <c r="A850" s="3"/>
      <c r="B850" s="7">
        <f>offs441+Ampl441*SIN(2*PI()*freq441*('4v'!A838)+deph441*PI()/180)</f>
        <v>1.0474231730235095</v>
      </c>
      <c r="C850" s="8">
        <f>('4v'!B838-B850)^2</f>
        <v>3.2239171233048858E-6</v>
      </c>
      <c r="D850" s="9">
        <f>offs442+Ampl442*SIN(2*PI()*freq442*('4v'!A838-reta442)+deph442*PI()/180)</f>
        <v>0.46168725309427328</v>
      </c>
      <c r="E850" s="10">
        <f>('4v'!C838-D850)^2</f>
        <v>1.1190142325789833E-4</v>
      </c>
      <c r="F850" s="3"/>
      <c r="G850" s="3"/>
      <c r="H850" s="7">
        <f>offs443+Ampl443*SIN(2*PI()*freq443*('4v'!E838)+deph443*PI()/180)</f>
        <v>-0.12886238669161038</v>
      </c>
      <c r="I850" s="8">
        <f>('4v'!F838-H850)^2</f>
        <v>2.5805637173712858E-6</v>
      </c>
      <c r="J850" s="9">
        <f>offs444+Ampl444*SIN(2*PI()*freq444*('4v'!E838-reta444)+deph444*PI()/180)</f>
        <v>1.1067816178922385</v>
      </c>
      <c r="K850" s="10">
        <f>('4v'!G838-J850)^2</f>
        <v>6.3207078065785323E-4</v>
      </c>
      <c r="L850" s="3"/>
      <c r="M850" s="3"/>
      <c r="N850" s="7">
        <f>offs445+Ampl445*SIN(2*PI()*freq445*('4v'!I838)+deph445*PI()/180)</f>
        <v>-2.4420741312786669</v>
      </c>
      <c r="O850" s="8">
        <f>('4v'!J838-N850)^2</f>
        <v>2.0999524802846071E-6</v>
      </c>
      <c r="P850" s="9">
        <f>offs446+Ampl446*SIN(2*PI()*freq446*('4v'!I838-reta446)+deph446*PI()/180)</f>
        <v>0.90588919166305426</v>
      </c>
      <c r="Q850" s="10">
        <f>('4v'!K838-P850)^2</f>
        <v>2.1945217649369862E-4</v>
      </c>
      <c r="R850" s="3"/>
      <c r="S850" s="3"/>
      <c r="T850" s="7">
        <f>offs447+Ampl447*SIN(2*PI()*freq447*('4v'!M838)+deph447*PI()/180)</f>
        <v>-1.4194847624863156</v>
      </c>
      <c r="U850" s="8">
        <f>('4v'!N838-T850)^2</f>
        <v>2.5888729990424964E-6</v>
      </c>
      <c r="V850" s="9">
        <f>offs448+Ampl448*SIN(2*PI()*freq448*('4v'!M838-reta448)+deph448*PI()/180)</f>
        <v>1.0336523351971116</v>
      </c>
      <c r="W850" s="10">
        <f>('4v'!O838-V850)^2</f>
        <v>1.1024046973308668E-7</v>
      </c>
      <c r="X850" s="3"/>
      <c r="Y850" s="3"/>
      <c r="Z850" s="7">
        <f>offs449+Ampl449*SIN(2*PI()*freq449*('4v'!Q839)+deph449*PI()/180)</f>
        <v>7.9357767668017276E-2</v>
      </c>
      <c r="AA850" s="8">
        <f>('4v'!R839-Z850)^2</f>
        <v>2.2536985145902884E-6</v>
      </c>
      <c r="AB850" s="9">
        <f>offs450+Ampl450*SIN(2*PI()*freq450*('4v'!Q839-reta450)+deph450*PI()/180)</f>
        <v>0.78594039001737404</v>
      </c>
      <c r="AC850" s="10">
        <f>('4v'!S839-AB850)^2</f>
        <v>2.4424657453515653E-4</v>
      </c>
      <c r="AD850" s="3"/>
      <c r="AE850" s="3"/>
      <c r="AF850" s="7">
        <f>offs451+Ampl451*SIN(2*PI()*freq451*('4v'!U838)+deph451*PI()/180)</f>
        <v>-0.43874342481663231</v>
      </c>
      <c r="AG850" s="8">
        <f>('4v'!V838-AF850)^2</f>
        <v>4.0982958381966664E-6</v>
      </c>
      <c r="AH850" s="9">
        <f>offs452+Ampl452*SIN(2*PI()*freq452*('4v'!U838-reta452)+deph452*PI()/180)</f>
        <v>0.8211947344330941</v>
      </c>
      <c r="AI850" s="10">
        <f>('4v'!W838-AH850)^2</f>
        <v>1.4480046034679358E-5</v>
      </c>
      <c r="AL850" s="76"/>
      <c r="AN850" s="76"/>
      <c r="AO850" s="80"/>
    </row>
    <row r="851" spans="1:41" x14ac:dyDescent="0.25">
      <c r="A851" s="3"/>
      <c r="B851" s="7">
        <f>offs441+Ampl441*SIN(2*PI()*freq441*('4v'!A839)+deph441*PI()/180)</f>
        <v>1.0145640060275083</v>
      </c>
      <c r="C851" s="8">
        <f>('4v'!B839-B851)^2</f>
        <v>1.159194104632102E-5</v>
      </c>
      <c r="D851" s="9">
        <f>offs442+Ampl442*SIN(2*PI()*freq442*('4v'!A839-reta442)+deph442*PI()/180)</f>
        <v>0.45972243891541203</v>
      </c>
      <c r="E851" s="10">
        <f>('4v'!C839-D851)^2</f>
        <v>3.3865425447199217E-4</v>
      </c>
      <c r="F851" s="3"/>
      <c r="G851" s="3"/>
      <c r="H851" s="7">
        <f>offs443+Ampl443*SIN(2*PI()*freq443*('4v'!E839)+deph443*PI()/180)</f>
        <v>-5.5265783942130331E-2</v>
      </c>
      <c r="I851" s="8">
        <f>('4v'!F839-H851)^2</f>
        <v>8.6278256238190174E-6</v>
      </c>
      <c r="J851" s="9">
        <f>offs444+Ampl444*SIN(2*PI()*freq444*('4v'!E839-reta444)+deph444*PI()/180)</f>
        <v>1.1010353875088765</v>
      </c>
      <c r="K851" s="10">
        <f>('4v'!G839-J851)^2</f>
        <v>1.4211297862081027E-5</v>
      </c>
      <c r="L851" s="3"/>
      <c r="M851" s="3"/>
      <c r="N851" s="7">
        <f>offs445+Ampl445*SIN(2*PI()*freq445*('4v'!I839)+deph445*PI()/180)</f>
        <v>-2.4435325363715821</v>
      </c>
      <c r="O851" s="8">
        <f>('4v'!J839-N851)^2</f>
        <v>9.1087243408869683E-7</v>
      </c>
      <c r="P851" s="9">
        <f>offs446+Ampl446*SIN(2*PI()*freq446*('4v'!I839-reta446)+deph446*PI()/180)</f>
        <v>0.90849509122597882</v>
      </c>
      <c r="Q851" s="10">
        <f>('4v'!K839-P851)^2</f>
        <v>1.4903572238685465E-4</v>
      </c>
      <c r="R851" s="3"/>
      <c r="S851" s="3"/>
      <c r="T851" s="7">
        <f>offs447+Ampl447*SIN(2*PI()*freq447*('4v'!M839)+deph447*PI()/180)</f>
        <v>-1.391994276770486</v>
      </c>
      <c r="U851" s="8">
        <f>('4v'!N839-T851)^2</f>
        <v>3.0825991732194669E-6</v>
      </c>
      <c r="V851" s="9">
        <f>offs448+Ampl448*SIN(2*PI()*freq448*('4v'!M839-reta448)+deph448*PI()/180)</f>
        <v>1.0351475278995512</v>
      </c>
      <c r="W851" s="10">
        <f>('4v'!O839-V851)^2</f>
        <v>6.2404012014546947E-7</v>
      </c>
      <c r="X851" s="3"/>
      <c r="Y851" s="3"/>
      <c r="Z851" s="7">
        <f>offs449+Ampl449*SIN(2*PI()*freq449*('4v'!Q840)+deph449*PI()/180)</f>
        <v>-5.5045721927841629E-3</v>
      </c>
      <c r="AA851" s="8">
        <f>('4v'!R840-Z851)^2</f>
        <v>1.2106417865626813E-5</v>
      </c>
      <c r="AB851" s="9">
        <f>offs450+Ampl450*SIN(2*PI()*freq450*('4v'!Q840-reta450)+deph450*PI()/180)</f>
        <v>0.78281313434341726</v>
      </c>
      <c r="AC851" s="10">
        <f>('4v'!S840-AB851)^2</f>
        <v>1.5627835987216658E-4</v>
      </c>
      <c r="AD851" s="3"/>
      <c r="AE851" s="3"/>
      <c r="AF851" s="7">
        <f>offs451+Ampl451*SIN(2*PI()*freq451*('4v'!U839)+deph451*PI()/180)</f>
        <v>-0.56379359780029481</v>
      </c>
      <c r="AG851" s="8">
        <f>('4v'!V839-AF851)^2</f>
        <v>6.2957842252443368E-5</v>
      </c>
      <c r="AH851" s="9">
        <f>offs452+Ampl452*SIN(2*PI()*freq452*('4v'!U839-reta452)+deph452*PI()/180)</f>
        <v>0.8174432489983765</v>
      </c>
      <c r="AI851" s="10">
        <f>('4v'!W839-AH851)^2</f>
        <v>2.8823584635136119E-6</v>
      </c>
      <c r="AL851" s="76"/>
      <c r="AN851" s="76"/>
      <c r="AO851" s="80"/>
    </row>
    <row r="852" spans="1:41" x14ac:dyDescent="0.25">
      <c r="A852" s="3"/>
      <c r="B852" s="7">
        <f>offs441+Ampl441*SIN(2*PI()*freq441*('4v'!A840)+deph441*PI()/180)</f>
        <v>0.98076929707058891</v>
      </c>
      <c r="C852" s="8">
        <f>('4v'!B840-B852)^2</f>
        <v>4.1746782107539775E-6</v>
      </c>
      <c r="D852" s="9">
        <f>offs442+Ampl442*SIN(2*PI()*freq442*('4v'!A840-reta442)+deph442*PI()/180)</f>
        <v>0.45802278075325042</v>
      </c>
      <c r="E852" s="10">
        <f>('4v'!C840-D852)^2</f>
        <v>1.0684569745227337E-4</v>
      </c>
      <c r="F852" s="3"/>
      <c r="G852" s="3"/>
      <c r="H852" s="7">
        <f>offs443+Ampl443*SIN(2*PI()*freq443*('4v'!E840)+deph443*PI()/180)</f>
        <v>1.774626349791103E-2</v>
      </c>
      <c r="I852" s="8">
        <f>('4v'!F840-H852)^2</f>
        <v>4.9477997461576606E-8</v>
      </c>
      <c r="J852" s="9">
        <f>offs444+Ampl444*SIN(2*PI()*freq444*('4v'!E840-reta444)+deph444*PI()/180)</f>
        <v>1.0949733372609838</v>
      </c>
      <c r="K852" s="10">
        <f>('4v'!G840-J852)^2</f>
        <v>9.9787520255204508E-4</v>
      </c>
      <c r="L852" s="3"/>
      <c r="M852" s="3"/>
      <c r="N852" s="7">
        <f>offs445+Ampl445*SIN(2*PI()*freq445*('4v'!I840)+deph445*PI()/180)</f>
        <v>-2.4446769458522035</v>
      </c>
      <c r="O852" s="8">
        <f>('4v'!J840-N852)^2</f>
        <v>2.1224367532205974E-8</v>
      </c>
      <c r="P852" s="9">
        <f>offs446+Ampl446*SIN(2*PI()*freq446*('4v'!I840-reta446)+deph446*PI()/180)</f>
        <v>0.91109761606588058</v>
      </c>
      <c r="Q852" s="10">
        <f>('4v'!K840-P852)^2</f>
        <v>1.3360178725039872E-4</v>
      </c>
      <c r="R852" s="3"/>
      <c r="S852" s="3"/>
      <c r="T852" s="7">
        <f>offs447+Ampl447*SIN(2*PI()*freq447*('4v'!M840)+deph447*PI()/180)</f>
        <v>-1.3642727270075889</v>
      </c>
      <c r="U852" s="8">
        <f>('4v'!N840-T852)^2</f>
        <v>3.2548847830693487E-8</v>
      </c>
      <c r="V852" s="9">
        <f>offs448+Ampl448*SIN(2*PI()*freq448*('4v'!M840-reta448)+deph448*PI()/180)</f>
        <v>1.0366061141182321</v>
      </c>
      <c r="W852" s="10">
        <f>('4v'!O840-V852)^2</f>
        <v>1.6499296702787798E-6</v>
      </c>
      <c r="X852" s="3"/>
      <c r="Y852" s="3"/>
      <c r="Z852" s="7">
        <f>offs449+Ampl449*SIN(2*PI()*freq449*('4v'!Q841)+deph449*PI()/180)</f>
        <v>-9.1235117650326769E-2</v>
      </c>
      <c r="AA852" s="8">
        <f>('4v'!R841-Z852)^2</f>
        <v>3.0063480025083504E-6</v>
      </c>
      <c r="AB852" s="9">
        <f>offs450+Ampl450*SIN(2*PI()*freq450*('4v'!Q841-reta450)+deph450*PI()/180)</f>
        <v>0.77988634823236203</v>
      </c>
      <c r="AC852" s="10">
        <f>('4v'!S841-AB852)^2</f>
        <v>9.166814407453391E-5</v>
      </c>
      <c r="AD852" s="3"/>
      <c r="AE852" s="3"/>
      <c r="AF852" s="7">
        <f>offs451+Ampl451*SIN(2*PI()*freq451*('4v'!U840)+deph451*PI()/180)</f>
        <v>-0.68841635735112128</v>
      </c>
      <c r="AG852" s="8">
        <f>('4v'!V840-AF852)^2</f>
        <v>1.3325108790885253E-5</v>
      </c>
      <c r="AH852" s="9">
        <f>offs452+Ampl452*SIN(2*PI()*freq452*('4v'!U840-reta452)+deph452*PI()/180)</f>
        <v>0.81396383614174073</v>
      </c>
      <c r="AI852" s="10">
        <f>('4v'!W840-AH852)^2</f>
        <v>4.6626519646731813E-7</v>
      </c>
      <c r="AL852" s="76"/>
      <c r="AN852" s="76"/>
      <c r="AO852" s="80"/>
    </row>
    <row r="853" spans="1:41" x14ac:dyDescent="0.25">
      <c r="A853" s="3"/>
      <c r="B853" s="7">
        <f>offs441+Ampl441*SIN(2*PI()*freq441*('4v'!A841)+deph441*PI()/180)</f>
        <v>0.94606039161527355</v>
      </c>
      <c r="C853" s="8">
        <f>('4v'!B841-B853)^2</f>
        <v>1.2595460514858952E-5</v>
      </c>
      <c r="D853" s="9">
        <f>offs442+Ampl442*SIN(2*PI()*freq442*('4v'!A841-reta442)+deph442*PI()/180)</f>
        <v>0.45658935214831342</v>
      </c>
      <c r="E853" s="10">
        <f>('4v'!C841-D853)^2</f>
        <v>3.6170415940442902E-6</v>
      </c>
      <c r="F853" s="3"/>
      <c r="G853" s="3"/>
      <c r="H853" s="7">
        <f>offs443+Ampl443*SIN(2*PI()*freq443*('4v'!E841)+deph443*PI()/180)</f>
        <v>9.0070001513968379E-2</v>
      </c>
      <c r="I853" s="8">
        <f>('4v'!F841-H853)^2</f>
        <v>2.7026862209491309E-8</v>
      </c>
      <c r="J853" s="9">
        <f>offs444+Ampl444*SIN(2*PI()*freq444*('4v'!E841-reta444)+deph444*PI()/180)</f>
        <v>1.0886040816536708</v>
      </c>
      <c r="K853" s="10">
        <f>('4v'!G841-J853)^2</f>
        <v>2.7139328047519183E-4</v>
      </c>
      <c r="L853" s="3"/>
      <c r="M853" s="3"/>
      <c r="N853" s="7">
        <f>offs445+Ampl445*SIN(2*PI()*freq445*('4v'!I841)+deph445*PI()/180)</f>
        <v>-2.4455071790050074</v>
      </c>
      <c r="O853" s="8">
        <f>('4v'!J841-N853)^2</f>
        <v>9.5241790433415177E-7</v>
      </c>
      <c r="P853" s="9">
        <f>offs446+Ampl446*SIN(2*PI()*freq446*('4v'!I841-reta446)+deph446*PI()/180)</f>
        <v>0.91369635521391734</v>
      </c>
      <c r="Q853" s="10">
        <f>('4v'!K841-P853)^2</f>
        <v>8.0279535379875735E-5</v>
      </c>
      <c r="R853" s="3"/>
      <c r="S853" s="3"/>
      <c r="T853" s="7">
        <f>offs447+Ampl447*SIN(2*PI()*freq447*('4v'!M841)+deph447*PI()/180)</f>
        <v>-1.3363269530752202</v>
      </c>
      <c r="U853" s="8">
        <f>('4v'!N841-T853)^2</f>
        <v>2.5775350989026539E-5</v>
      </c>
      <c r="V853" s="9">
        <f>offs448+Ampl448*SIN(2*PI()*freq448*('4v'!M841-reta448)+deph448*PI()/180)</f>
        <v>1.0380277342055866</v>
      </c>
      <c r="W853" s="10">
        <f>('4v'!O841-V853)^2</f>
        <v>3.2978770453431651E-6</v>
      </c>
      <c r="X853" s="3"/>
      <c r="Y853" s="3"/>
      <c r="Z853" s="7">
        <f>offs449+Ampl449*SIN(2*PI()*freq449*('4v'!Q842)+deph449*PI()/180)</f>
        <v>-0.1776680546295325</v>
      </c>
      <c r="AA853" s="8">
        <f>('4v'!R842-Z853)^2</f>
        <v>1.0182132357307911E-5</v>
      </c>
      <c r="AB853" s="9">
        <f>offs450+Ampl450*SIN(2*PI()*freq450*('4v'!Q842-reta450)+deph450*PI()/180)</f>
        <v>0.77716569247091349</v>
      </c>
      <c r="AC853" s="10">
        <f>('4v'!S842-AB853)^2</f>
        <v>4.6973100485856356E-5</v>
      </c>
      <c r="AD853" s="3"/>
      <c r="AE853" s="3"/>
      <c r="AF853" s="7">
        <f>offs451+Ampl451*SIN(2*PI()*freq451*('4v'!U841)+deph451*PI()/180)</f>
        <v>-0.8121198743718947</v>
      </c>
      <c r="AG853" s="8">
        <f>('4v'!V841-AF853)^2</f>
        <v>5.5407245586627403E-6</v>
      </c>
      <c r="AH853" s="9">
        <f>offs452+Ampl452*SIN(2*PI()*freq452*('4v'!U841-reta452)+deph452*PI()/180)</f>
        <v>0.81077022751613947</v>
      </c>
      <c r="AI853" s="10">
        <f>('4v'!W841-AH853)^2</f>
        <v>1.9466598217928514E-6</v>
      </c>
      <c r="AL853" s="76"/>
      <c r="AN853" s="76"/>
      <c r="AO853" s="80"/>
    </row>
    <row r="854" spans="1:41" x14ac:dyDescent="0.25">
      <c r="A854" s="3"/>
      <c r="B854" s="7">
        <f>offs441+Ampl441*SIN(2*PI()*freq441*('4v'!A842)+deph441*PI()/180)</f>
        <v>0.91045921255017082</v>
      </c>
      <c r="C854" s="8">
        <f>('4v'!B842-B854)^2</f>
        <v>1.5951136961903214E-5</v>
      </c>
      <c r="D854" s="9">
        <f>offs442+Ampl442*SIN(2*PI()*freq442*('4v'!A842-reta442)+deph442*PI()/180)</f>
        <v>0.45542305848483089</v>
      </c>
      <c r="E854" s="10">
        <f>('4v'!C842-D854)^2</f>
        <v>7.3069303860088974E-5</v>
      </c>
      <c r="F854" s="3"/>
      <c r="G854" s="3"/>
      <c r="H854" s="7">
        <f>offs443+Ampl443*SIN(2*PI()*freq443*('4v'!E842)+deph443*PI()/180)</f>
        <v>0.16160265411685437</v>
      </c>
      <c r="I854" s="8">
        <f>('4v'!F842-H854)^2</f>
        <v>1.1146167552549705E-6</v>
      </c>
      <c r="J854" s="9">
        <f>offs444+Ampl444*SIN(2*PI()*freq444*('4v'!E842-reta444)+deph444*PI()/180)</f>
        <v>1.0819366717476735</v>
      </c>
      <c r="K854" s="10">
        <f>('4v'!G842-J854)^2</f>
        <v>7.6395698226349102E-4</v>
      </c>
      <c r="L854" s="3"/>
      <c r="M854" s="3"/>
      <c r="N854" s="7">
        <f>offs445+Ampl445*SIN(2*PI()*freq445*('4v'!I842)+deph445*PI()/180)</f>
        <v>-2.4460231047265553</v>
      </c>
      <c r="O854" s="8">
        <f>('4v'!J842-N854)^2</f>
        <v>2.2256006881501365E-6</v>
      </c>
      <c r="P854" s="9">
        <f>offs446+Ampl446*SIN(2*PI()*freq446*('4v'!I842-reta446)+deph446*PI()/180)</f>
        <v>0.91629089829905197</v>
      </c>
      <c r="Q854" s="10">
        <f>('4v'!K842-P854)^2</f>
        <v>6.9196805070139968E-5</v>
      </c>
      <c r="R854" s="3"/>
      <c r="S854" s="3"/>
      <c r="T854" s="7">
        <f>offs447+Ampl447*SIN(2*PI()*freq447*('4v'!M842)+deph447*PI()/180)</f>
        <v>-1.3081638501749406</v>
      </c>
      <c r="U854" s="8">
        <f>('4v'!N842-T854)^2</f>
        <v>1.8127074097751163E-5</v>
      </c>
      <c r="V854" s="9">
        <f>offs448+Ampl448*SIN(2*PI()*freq448*('4v'!M842-reta448)+deph448*PI()/180)</f>
        <v>1.0394120376288865</v>
      </c>
      <c r="W854" s="10">
        <f>('4v'!O842-V854)^2</f>
        <v>5.6873777417638598E-6</v>
      </c>
      <c r="X854" s="3"/>
      <c r="Y854" s="3"/>
      <c r="Z854" s="7">
        <f>offs449+Ampl449*SIN(2*PI()*freq449*('4v'!Q843)+deph449*PI()/180)</f>
        <v>-0.26463621053834629</v>
      </c>
      <c r="AA854" s="8">
        <f>('4v'!R843-Z854)^2</f>
        <v>1.6923263734812991E-5</v>
      </c>
      <c r="AB854" s="9">
        <f>offs450+Ampl450*SIN(2*PI()*freq450*('4v'!Q843-reta450)+deph450*PI()/180)</f>
        <v>0.77465642916275168</v>
      </c>
      <c r="AC854" s="10">
        <f>('4v'!S843-AB854)^2</f>
        <v>6.8069581369582875E-5</v>
      </c>
      <c r="AD854" s="3"/>
      <c r="AE854" s="3"/>
      <c r="AF854" s="7">
        <f>offs451+Ampl451*SIN(2*PI()*freq451*('4v'!U842)+deph451*PI()/180)</f>
        <v>-0.93441594759567459</v>
      </c>
      <c r="AG854" s="8">
        <f>('4v'!V842-AF854)^2</f>
        <v>1.2651876198375302E-5</v>
      </c>
      <c r="AH854" s="9">
        <f>offs452+Ampl452*SIN(2*PI()*freq452*('4v'!U842-reta452)+deph452*PI()/180)</f>
        <v>0.80787502683579726</v>
      </c>
      <c r="AI854" s="10">
        <f>('4v'!W842-AH854)^2</f>
        <v>5.7889651345766244E-6</v>
      </c>
      <c r="AL854" s="76"/>
      <c r="AN854" s="76"/>
      <c r="AO854" s="80"/>
    </row>
    <row r="855" spans="1:41" x14ac:dyDescent="0.25">
      <c r="A855" s="3"/>
      <c r="B855" s="7">
        <f>offs441+Ampl441*SIN(2*PI()*freq441*('4v'!A843)+deph441*PI()/180)</f>
        <v>0.87398824634303141</v>
      </c>
      <c r="C855" s="8">
        <f>('4v'!B843-B855)^2</f>
        <v>1.1259069244063571E-5</v>
      </c>
      <c r="D855" s="9">
        <f>offs442+Ampl442*SIN(2*PI()*freq442*('4v'!A843-reta442)+deph442*PI()/180)</f>
        <v>0.45452463641887841</v>
      </c>
      <c r="E855" s="10">
        <f>('4v'!C843-D855)^2</f>
        <v>2.6524546055754711E-8</v>
      </c>
      <c r="F855" s="3"/>
      <c r="G855" s="3"/>
      <c r="H855" s="7">
        <f>offs443+Ampl443*SIN(2*PI()*freq443*('4v'!E843)+deph443*PI()/180)</f>
        <v>0.23224256949303446</v>
      </c>
      <c r="I855" s="8">
        <f>('4v'!F843-H855)^2</f>
        <v>1.9131578464612161E-6</v>
      </c>
      <c r="J855" s="9">
        <f>offs444+Ampl444*SIN(2*PI()*freq444*('4v'!E843-reta444)+deph444*PI()/180)</f>
        <v>1.0749805822973013</v>
      </c>
      <c r="K855" s="10">
        <f>('4v'!G843-J855)^2</f>
        <v>7.0453521784131503E-4</v>
      </c>
      <c r="L855" s="3"/>
      <c r="M855" s="3"/>
      <c r="N855" s="7">
        <f>offs445+Ampl445*SIN(2*PI()*freq445*('4v'!I843)+deph445*PI()/180)</f>
        <v>-2.4462246415461939</v>
      </c>
      <c r="O855" s="8">
        <f>('4v'!J843-N855)^2</f>
        <v>6.7469259254750274E-8</v>
      </c>
      <c r="P855" s="9">
        <f>offs446+Ampl446*SIN(2*PI()*freq446*('4v'!I843-reta446)+deph446*PI()/180)</f>
        <v>0.91888083561285494</v>
      </c>
      <c r="Q855" s="10">
        <f>('4v'!K843-P855)^2</f>
        <v>5.9007814123545196E-5</v>
      </c>
      <c r="R855" s="3"/>
      <c r="S855" s="3"/>
      <c r="T855" s="7">
        <f>offs447+Ampl447*SIN(2*PI()*freq447*('4v'!M843)+deph447*PI()/180)</f>
        <v>-1.2797903671309712</v>
      </c>
      <c r="U855" s="8">
        <f>('4v'!N843-T855)^2</f>
        <v>2.6842524031646664E-5</v>
      </c>
      <c r="V855" s="9">
        <f>offs448+Ampl448*SIN(2*PI()*freq448*('4v'!M843-reta448)+deph448*PI()/180)</f>
        <v>1.0407586830566746</v>
      </c>
      <c r="W855" s="10">
        <f>('4v'!O843-V855)^2</f>
        <v>1.0778113656525113E-6</v>
      </c>
      <c r="X855" s="3"/>
      <c r="Y855" s="3"/>
      <c r="Z855" s="7">
        <f>offs449+Ampl449*SIN(2*PI()*freq449*('4v'!Q844)+deph449*PI()/180)</f>
        <v>-0.35197137760141206</v>
      </c>
      <c r="AA855" s="8">
        <f>('4v'!R844-Z855)^2</f>
        <v>7.3800372565097047E-6</v>
      </c>
      <c r="AB855" s="9">
        <f>offs450+Ampl450*SIN(2*PI()*freq450*('4v'!Q844-reta450)+deph450*PI()/180)</f>
        <v>0.77236341155093347</v>
      </c>
      <c r="AC855" s="10">
        <f>('4v'!S844-AB855)^2</f>
        <v>6.257461090514082E-5</v>
      </c>
      <c r="AD855" s="3"/>
      <c r="AE855" s="3"/>
      <c r="AF855" s="7">
        <f>offs451+Ampl451*SIN(2*PI()*freq451*('4v'!U843)+deph451*PI()/180)</f>
        <v>-1.0548219302932353</v>
      </c>
      <c r="AG855" s="8">
        <f>('4v'!V843-AF855)^2</f>
        <v>8.2307610274439175E-6</v>
      </c>
      <c r="AH855" s="9">
        <f>offs452+Ampl452*SIN(2*PI()*freq452*('4v'!U843-reta452)+deph452*PI()/180)</f>
        <v>0.80528966013510739</v>
      </c>
      <c r="AI855" s="10">
        <f>('4v'!W843-AH855)^2</f>
        <v>1.3895450082868854E-5</v>
      </c>
      <c r="AL855" s="76"/>
      <c r="AN855" s="76"/>
      <c r="AO855" s="80"/>
    </row>
    <row r="856" spans="1:41" x14ac:dyDescent="0.25">
      <c r="A856" s="3"/>
      <c r="B856" s="7">
        <f>offs441+Ampl441*SIN(2*PI()*freq441*('4v'!A844)+deph441*PI()/180)</f>
        <v>0.83667052883781745</v>
      </c>
      <c r="C856" s="8">
        <f>('4v'!B844-B856)^2</f>
        <v>1.1725750896899733E-7</v>
      </c>
      <c r="D856" s="9">
        <f>offs442+Ampl442*SIN(2*PI()*freq442*('4v'!A844-reta442)+deph442*PI()/180)</f>
        <v>0.45389465341308921</v>
      </c>
      <c r="E856" s="10">
        <f>('4v'!C844-D856)^2</f>
        <v>1.5653879799643885E-4</v>
      </c>
      <c r="F856" s="3"/>
      <c r="G856" s="3"/>
      <c r="H856" s="7">
        <f>offs443+Ampl443*SIN(2*PI()*freq443*('4v'!E844)+deph443*PI()/180)</f>
        <v>0.30188936445741976</v>
      </c>
      <c r="I856" s="8">
        <f>('4v'!F844-H856)^2</f>
        <v>5.1475524766064451E-7</v>
      </c>
      <c r="J856" s="9">
        <f>offs444+Ampl444*SIN(2*PI()*freq444*('4v'!E844-reta444)+deph444*PI()/180)</f>
        <v>1.0677456982862927</v>
      </c>
      <c r="K856" s="10">
        <f>('4v'!G844-J856)^2</f>
        <v>9.9054983687102026E-4</v>
      </c>
      <c r="L856" s="3"/>
      <c r="M856" s="3"/>
      <c r="N856" s="7">
        <f>offs445+Ampl445*SIN(2*PI()*freq445*('4v'!I844)+deph445*PI()/180)</f>
        <v>-2.4461117576389242</v>
      </c>
      <c r="O856" s="8">
        <f>('4v'!J844-N856)^2</f>
        <v>2.4979727866442861E-6</v>
      </c>
      <c r="P856" s="9">
        <f>offs446+Ampl446*SIN(2*PI()*freq446*('4v'!I844-reta446)+deph446*PI()/180)</f>
        <v>0.9214657581742004</v>
      </c>
      <c r="Q856" s="10">
        <f>('4v'!K844-P856)^2</f>
        <v>8.1053681755678195E-5</v>
      </c>
      <c r="R856" s="3"/>
      <c r="S856" s="3"/>
      <c r="T856" s="7">
        <f>offs447+Ampl447*SIN(2*PI()*freq447*('4v'!M844)+deph447*PI()/180)</f>
        <v>-1.2512135046756976</v>
      </c>
      <c r="U856" s="8">
        <f>('4v'!N844-T856)^2</f>
        <v>1.5585635497621171E-5</v>
      </c>
      <c r="V856" s="9">
        <f>offs448+Ampl448*SIN(2*PI()*freq448*('4v'!M844-reta448)+deph448*PI()/180)</f>
        <v>1.0420673384429291</v>
      </c>
      <c r="W856" s="10">
        <f>('4v'!O844-V856)^2</f>
        <v>2.8313162625132065E-6</v>
      </c>
      <c r="X856" s="3"/>
      <c r="Y856" s="3"/>
      <c r="Z856" s="7">
        <f>offs449+Ampl449*SIN(2*PI()*freq449*('4v'!Q845)+deph449*PI()/180)</f>
        <v>-0.43950463819582558</v>
      </c>
      <c r="AA856" s="8">
        <f>('4v'!R845-Z856)^2</f>
        <v>7.7597801580422653E-6</v>
      </c>
      <c r="AB856" s="9">
        <f>offs450+Ampl450*SIN(2*PI()*freq450*('4v'!Q845-reta450)+deph450*PI()/180)</f>
        <v>0.77029107463108892</v>
      </c>
      <c r="AC856" s="10">
        <f>('4v'!S845-AB856)^2</f>
        <v>6.0700843907198095E-5</v>
      </c>
      <c r="AD856" s="3"/>
      <c r="AE856" s="3"/>
      <c r="AF856" s="7">
        <f>offs451+Ampl451*SIN(2*PI()*freq451*('4v'!U844)+deph451*PI()/180)</f>
        <v>-1.1728626350591038</v>
      </c>
      <c r="AG856" s="8">
        <f>('4v'!V844-AF856)^2</f>
        <v>1.3850567513150797E-5</v>
      </c>
      <c r="AH856" s="9">
        <f>offs452+Ampl452*SIN(2*PI()*freq452*('4v'!U844-reta452)+deph452*PI()/180)</f>
        <v>0.80302433067529644</v>
      </c>
      <c r="AI856" s="10">
        <f>('4v'!W844-AH856)^2</f>
        <v>2.8818974239328372E-5</v>
      </c>
      <c r="AL856" s="76"/>
      <c r="AN856" s="76"/>
      <c r="AO856" s="80"/>
    </row>
    <row r="857" spans="1:41" x14ac:dyDescent="0.25">
      <c r="A857" s="3"/>
      <c r="B857" s="7">
        <f>offs441+Ampl441*SIN(2*PI()*freq441*('4v'!A845)+deph441*PI()/180)</f>
        <v>0.79852963070474237</v>
      </c>
      <c r="C857" s="8">
        <f>('4v'!B845-B857)^2</f>
        <v>6.9815870286615278E-6</v>
      </c>
      <c r="D857" s="9">
        <f>offs442+Ampl442*SIN(2*PI()*freq442*('4v'!A845-reta442)+deph442*PI()/180)</f>
        <v>0.45353350737823228</v>
      </c>
      <c r="E857" s="10">
        <f>('4v'!C845-D857)^2</f>
        <v>2.1980709203218594E-4</v>
      </c>
      <c r="F857" s="3"/>
      <c r="G857" s="3"/>
      <c r="H857" s="7">
        <f>offs443+Ampl443*SIN(2*PI()*freq443*('4v'!E845)+deph443*PI()/180)</f>
        <v>0.3704440671033884</v>
      </c>
      <c r="I857" s="8">
        <f>('4v'!F845-H857)^2</f>
        <v>8.213767437704371E-6</v>
      </c>
      <c r="J857" s="9">
        <f>offs444+Ampl444*SIN(2*PI()*freq444*('4v'!E845-reta444)+deph444*PI()/180)</f>
        <v>1.0602423008807107</v>
      </c>
      <c r="K857" s="10">
        <f>('4v'!G845-J857)^2</f>
        <v>5.4956570787110639E-3</v>
      </c>
      <c r="L857" s="3"/>
      <c r="M857" s="3"/>
      <c r="N857" s="7">
        <f>offs445+Ampl445*SIN(2*PI()*freq445*('4v'!I845)+deph445*PI()/180)</f>
        <v>-2.4456844708304231</v>
      </c>
      <c r="O857" s="8">
        <f>('4v'!J845-N857)^2</f>
        <v>1.3298952194045758E-6</v>
      </c>
      <c r="P857" s="9">
        <f>offs446+Ampl446*SIN(2*PI()*freq446*('4v'!I845-reta446)+deph446*PI()/180)</f>
        <v>0.92404525779385083</v>
      </c>
      <c r="Q857" s="10">
        <f>('4v'!K845-P857)^2</f>
        <v>1.067033674507558E-4</v>
      </c>
      <c r="R857" s="3"/>
      <c r="S857" s="3"/>
      <c r="T857" s="7">
        <f>offs447+Ampl447*SIN(2*PI()*freq447*('4v'!M845)+deph447*PI()/180)</f>
        <v>-1.2224403137223194</v>
      </c>
      <c r="U857" s="8">
        <f>('4v'!N845-T857)^2</f>
        <v>6.3424580451414748E-6</v>
      </c>
      <c r="V857" s="9">
        <f>offs448+Ampl448*SIN(2*PI()*freq448*('4v'!M845-reta448)+deph448*PI()/180)</f>
        <v>1.0433376811089348</v>
      </c>
      <c r="W857" s="10">
        <f>('4v'!O845-V857)^2</f>
        <v>5.5952538386863195E-6</v>
      </c>
      <c r="X857" s="3"/>
      <c r="Y857" s="3"/>
      <c r="Z857" s="7">
        <f>offs449+Ampl449*SIN(2*PI()*freq449*('4v'!Q846)+deph449*PI()/180)</f>
        <v>-0.52706669155993069</v>
      </c>
      <c r="AA857" s="8">
        <f>('4v'!R846-Z857)^2</f>
        <v>4.0496570269932743E-5</v>
      </c>
      <c r="AB857" s="9">
        <f>offs450+Ampl450*SIN(2*PI()*freq450*('4v'!Q846-reta450)+deph450*PI()/180)</f>
        <v>0.76844342657355846</v>
      </c>
      <c r="AC857" s="10">
        <f>('4v'!S846-AB857)^2</f>
        <v>3.5324319435281424E-5</v>
      </c>
      <c r="AD857" s="3"/>
      <c r="AE857" s="3"/>
      <c r="AF857" s="7">
        <f>offs451+Ampl451*SIN(2*PI()*freq451*('4v'!U845)+deph451*PI()/180)</f>
        <v>-1.2880722091592638</v>
      </c>
      <c r="AG857" s="8">
        <f>('4v'!V845-AF857)^2</f>
        <v>1.3669355567343749E-5</v>
      </c>
      <c r="AH857" s="9">
        <f>offs452+Ampl452*SIN(2*PI()*freq452*('4v'!U845-reta452)+deph452*PI()/180)</f>
        <v>0.80108797867681114</v>
      </c>
      <c r="AI857" s="10">
        <f>('4v'!W845-AH857)^2</f>
        <v>2.8997995349710138E-5</v>
      </c>
      <c r="AL857" s="76"/>
      <c r="AN857" s="76"/>
      <c r="AO857" s="80"/>
    </row>
    <row r="858" spans="1:41" x14ac:dyDescent="0.25">
      <c r="A858" s="3"/>
      <c r="B858" s="7">
        <f>offs441+Ampl441*SIN(2*PI()*freq441*('4v'!A846)+deph441*PI()/180)</f>
        <v>0.75958964255256134</v>
      </c>
      <c r="C858" s="8">
        <f>('4v'!B846-B858)^2</f>
        <v>2.0006453745107291E-5</v>
      </c>
      <c r="D858" s="9">
        <f>offs442+Ampl442*SIN(2*PI()*freq442*('4v'!A846-reta442)+deph442*PI()/180)</f>
        <v>0.45344142642188384</v>
      </c>
      <c r="E858" s="10">
        <f>('4v'!C846-D858)^2</f>
        <v>5.048775476930657E-5</v>
      </c>
      <c r="F858" s="3"/>
      <c r="G858" s="3"/>
      <c r="H858" s="7">
        <f>offs443+Ampl443*SIN(2*PI()*freq443*('4v'!E846)+deph443*PI()/180)</f>
        <v>0.4378092574472382</v>
      </c>
      <c r="I858" s="8">
        <f>('4v'!F846-H858)^2</f>
        <v>6.6166108898095623E-9</v>
      </c>
      <c r="J858" s="9">
        <f>offs444+Ampl444*SIN(2*PI()*freq444*('4v'!E846-reta444)+deph444*PI()/180)</f>
        <v>1.0524810528188464</v>
      </c>
      <c r="K858" s="10">
        <f>('4v'!G846-J858)^2</f>
        <v>1.8345328676319425E-3</v>
      </c>
      <c r="L858" s="3"/>
      <c r="M858" s="3"/>
      <c r="N858" s="7">
        <f>offs445+Ampl445*SIN(2*PI()*freq445*('4v'!I846)+deph445*PI()/180)</f>
        <v>-2.4449428485942311</v>
      </c>
      <c r="O858" s="8">
        <f>('4v'!J846-N858)^2</f>
        <v>1.6940517090092686E-7</v>
      </c>
      <c r="P858" s="9">
        <f>offs446+Ampl446*SIN(2*PI()*freq446*('4v'!I846-reta446)+deph446*PI()/180)</f>
        <v>0.92661892713891369</v>
      </c>
      <c r="Q858" s="10">
        <f>('4v'!K846-P858)^2</f>
        <v>1.3600954126985942E-4</v>
      </c>
      <c r="R858" s="3"/>
      <c r="S858" s="3"/>
      <c r="T858" s="7">
        <f>offs447+Ampl447*SIN(2*PI()*freq447*('4v'!M846)+deph447*PI()/180)</f>
        <v>-1.1934778936251651</v>
      </c>
      <c r="U858" s="8">
        <f>('4v'!N846-T858)^2</f>
        <v>8.1389449787352471E-6</v>
      </c>
      <c r="V858" s="9">
        <f>offs448+Ampl448*SIN(2*PI()*freq448*('4v'!M846-reta448)+deph448*PI()/180)</f>
        <v>1.0445693978228485</v>
      </c>
      <c r="W858" s="10">
        <f>('4v'!O846-V858)^2</f>
        <v>9.5285946266413771E-6</v>
      </c>
      <c r="X858" s="3"/>
      <c r="Y858" s="3"/>
      <c r="Z858" s="7">
        <f>offs449+Ampl449*SIN(2*PI()*freq449*('4v'!Q847)+deph449*PI()/180)</f>
        <v>-0.61448818124307925</v>
      </c>
      <c r="AA858" s="8">
        <f>('4v'!R847-Z858)^2</f>
        <v>6.1578253461734957E-5</v>
      </c>
      <c r="AB858" s="9">
        <f>offs450+Ampl450*SIN(2*PI()*freq450*('4v'!Q847-reta450)+deph450*PI()/180)</f>
        <v>0.76682404097106938</v>
      </c>
      <c r="AC858" s="10">
        <f>('4v'!S847-AB858)^2</f>
        <v>6.7733574385480717E-5</v>
      </c>
      <c r="AD858" s="3"/>
      <c r="AE858" s="3"/>
      <c r="AF858" s="7">
        <f>offs451+Ampl451*SIN(2*PI()*freq451*('4v'!U846)+deph451*PI()/180)</f>
        <v>-1.3999959730389637</v>
      </c>
      <c r="AG858" s="8">
        <f>('4v'!V846-AF858)^2</f>
        <v>2.4555734966142431E-6</v>
      </c>
      <c r="AH858" s="9">
        <f>offs452+Ampl452*SIN(2*PI()*freq452*('4v'!U846-reta452)+deph452*PI()/180)</f>
        <v>0.79948824603635493</v>
      </c>
      <c r="AI858" s="10">
        <f>('4v'!W846-AH858)^2</f>
        <v>5.9155265591745874E-5</v>
      </c>
      <c r="AL858" s="76"/>
      <c r="AN858" s="76"/>
      <c r="AO858" s="80"/>
    </row>
    <row r="859" spans="1:41" x14ac:dyDescent="0.25">
      <c r="A859" s="3"/>
      <c r="B859" s="7">
        <f>offs441+Ampl441*SIN(2*PI()*freq441*('4v'!A847)+deph441*PI()/180)</f>
        <v>0.71987515971240013</v>
      </c>
      <c r="C859" s="8">
        <f>('4v'!B847-B859)^2</f>
        <v>1.0059936451984438E-5</v>
      </c>
      <c r="D859" s="9">
        <f>offs442+Ampl442*SIN(2*PI()*freq442*('4v'!A847-reta442)+deph442*PI()/180)</f>
        <v>0.45361846870434958</v>
      </c>
      <c r="E859" s="10">
        <f>('4v'!C847-D859)^2</f>
        <v>8.0500937006815581E-6</v>
      </c>
      <c r="F859" s="3"/>
      <c r="G859" s="3"/>
      <c r="H859" s="7">
        <f>offs443+Ampl443*SIN(2*PI()*freq443*('4v'!E847)+deph443*PI()/180)</f>
        <v>0.50388920586735286</v>
      </c>
      <c r="I859" s="8">
        <f>('4v'!F847-H859)^2</f>
        <v>5.5733489367410438E-6</v>
      </c>
      <c r="J859" s="9">
        <f>offs444+Ampl444*SIN(2*PI()*freq444*('4v'!E847-reta444)+deph444*PI()/180)</f>
        <v>1.0444729832588817</v>
      </c>
      <c r="K859" s="10">
        <f>('4v'!G847-J859)^2</f>
        <v>5.4659088569902715E-4</v>
      </c>
      <c r="L859" s="3"/>
      <c r="M859" s="3"/>
      <c r="N859" s="7">
        <f>offs445+Ampl445*SIN(2*PI()*freq445*('4v'!I847)+deph445*PI()/180)</f>
        <v>-2.4438870080410964</v>
      </c>
      <c r="O859" s="8">
        <f>('4v'!J847-N859)^2</f>
        <v>1.7131355490030053E-6</v>
      </c>
      <c r="P859" s="9">
        <f>offs446+Ampl446*SIN(2*PI()*freq446*('4v'!I847-reta446)+deph446*PI()/180)</f>
        <v>0.92918635979716457</v>
      </c>
      <c r="Q859" s="10">
        <f>('4v'!K847-P859)^2</f>
        <v>1.6902938655107995E-4</v>
      </c>
      <c r="R859" s="3"/>
      <c r="S859" s="3"/>
      <c r="T859" s="7">
        <f>offs447+Ampl447*SIN(2*PI()*freq447*('4v'!M847)+deph447*PI()/180)</f>
        <v>-1.1643333904280235</v>
      </c>
      <c r="U859" s="8">
        <f>('4v'!N847-T859)^2</f>
        <v>9.0315301351358857E-6</v>
      </c>
      <c r="V859" s="9">
        <f>offs448+Ampl448*SIN(2*PI()*freq448*('4v'!M847-reta448)+deph448*PI()/180)</f>
        <v>1.0457621848769325</v>
      </c>
      <c r="W859" s="10">
        <f>('4v'!O847-V859)^2</f>
        <v>1.4800756427549716E-5</v>
      </c>
      <c r="X859" s="3"/>
      <c r="Y859" s="3"/>
      <c r="Z859" s="7">
        <f>offs449+Ampl449*SIN(2*PI()*freq449*('4v'!Q848)+deph449*PI()/180)</f>
        <v>-0.70160002266315968</v>
      </c>
      <c r="AA859" s="8">
        <f>('4v'!R848-Z859)^2</f>
        <v>9.9983873223354371E-6</v>
      </c>
      <c r="AB859" s="9">
        <f>offs450+Ampl450*SIN(2*PI()*freq450*('4v'!Q848-reta450)+deph450*PI()/180)</f>
        <v>0.76543604992693937</v>
      </c>
      <c r="AC859" s="10">
        <f>('4v'!S848-AB859)^2</f>
        <v>7.7352903217355997E-5</v>
      </c>
      <c r="AD859" s="3"/>
      <c r="AE859" s="3"/>
      <c r="AF859" s="7">
        <f>offs451+Ampl451*SIN(2*PI()*freq451*('4v'!U847)+deph451*PI()/180)</f>
        <v>-1.5081922147352995</v>
      </c>
      <c r="AG859" s="8">
        <f>('4v'!V847-AF859)^2</f>
        <v>7.5393367198456996E-6</v>
      </c>
      <c r="AH859" s="9">
        <f>offs452+Ampl452*SIN(2*PI()*freq452*('4v'!U847-reta452)+deph452*PI()/180)</f>
        <v>0.79823144616781105</v>
      </c>
      <c r="AI859" s="10">
        <f>('4v'!W847-AH859)^2</f>
        <v>7.0349253217928491E-5</v>
      </c>
      <c r="AL859" s="76"/>
      <c r="AN859" s="76"/>
      <c r="AO859" s="80"/>
    </row>
    <row r="860" spans="1:41" x14ac:dyDescent="0.25">
      <c r="A860" s="3"/>
      <c r="B860" s="7">
        <f>offs441+Ampl441*SIN(2*PI()*freq441*('4v'!A848)+deph441*PI()/180)</f>
        <v>0.67941126670284435</v>
      </c>
      <c r="C860" s="8">
        <f>('4v'!B848-B860)^2</f>
        <v>6.8640504815445959E-6</v>
      </c>
      <c r="D860" s="9">
        <f>offs442+Ampl442*SIN(2*PI()*freq442*('4v'!A848-reta442)+deph442*PI()/180)</f>
        <v>0.45406452240192924</v>
      </c>
      <c r="E860" s="10">
        <f>('4v'!C848-D860)^2</f>
        <v>3.8810108769804347E-7</v>
      </c>
      <c r="F860" s="3"/>
      <c r="G860" s="3"/>
      <c r="H860" s="7">
        <f>offs443+Ampl443*SIN(2*PI()*freq443*('4v'!E848)+deph443*PI()/180)</f>
        <v>0.56859000914120439</v>
      </c>
      <c r="I860" s="8">
        <f>('4v'!F848-H860)^2</f>
        <v>1.6533908100152572E-5</v>
      </c>
      <c r="J860" s="9">
        <f>offs444+Ampl444*SIN(2*PI()*freq444*('4v'!E848-reta444)+deph444*PI()/180)</f>
        <v>1.0362294721058536</v>
      </c>
      <c r="K860" s="10">
        <f>('4v'!G848-J860)^2</f>
        <v>2.5292824582959532E-3</v>
      </c>
      <c r="L860" s="3"/>
      <c r="M860" s="3"/>
      <c r="N860" s="7">
        <f>offs445+Ampl445*SIN(2*PI()*freq445*('4v'!I848)+deph445*PI()/180)</f>
        <v>-2.4425171159004821</v>
      </c>
      <c r="O860" s="8">
        <f>('4v'!J848-N860)^2</f>
        <v>3.5800647386385883E-6</v>
      </c>
      <c r="P860" s="9">
        <f>offs446+Ampl446*SIN(2*PI()*freq446*('4v'!I848-reta446)+deph446*PI()/180)</f>
        <v>0.93174715034122402</v>
      </c>
      <c r="Q860" s="10">
        <f>('4v'!K848-P860)^2</f>
        <v>1.0900069219061095E-4</v>
      </c>
      <c r="R860" s="3"/>
      <c r="S860" s="3"/>
      <c r="T860" s="7">
        <f>offs447+Ampl447*SIN(2*PI()*freq447*('4v'!M848)+deph447*PI()/180)</f>
        <v>-1.1350139951009528</v>
      </c>
      <c r="U860" s="8">
        <f>('4v'!N848-T860)^2</f>
        <v>2.436266557760223E-5</v>
      </c>
      <c r="V860" s="9">
        <f>offs448+Ampl448*SIN(2*PI()*freq448*('4v'!M848-reta448)+deph448*PI()/180)</f>
        <v>1.0469157481624425</v>
      </c>
      <c r="W860" s="10">
        <f>('4v'!O848-V860)^2</f>
        <v>2.1592209704907559E-5</v>
      </c>
      <c r="X860" s="3"/>
      <c r="Y860" s="3"/>
      <c r="Z860" s="7">
        <f>offs449+Ampl449*SIN(2*PI()*freq449*('4v'!Q849)+deph449*PI()/180)</f>
        <v>-0.78823373013824449</v>
      </c>
      <c r="AA860" s="8">
        <f>('4v'!R849-Z860)^2</f>
        <v>3.6318073598132709E-6</v>
      </c>
      <c r="AB860" s="9">
        <f>offs450+Ampl450*SIN(2*PI()*freq450*('4v'!Q849-reta450)+deph450*PI()/180)</f>
        <v>0.76428213799718014</v>
      </c>
      <c r="AC860" s="10">
        <f>('4v'!S849-AB860)^2</f>
        <v>9.2066673184930254E-5</v>
      </c>
      <c r="AD860" s="3"/>
      <c r="AE860" s="3"/>
      <c r="AF860" s="7">
        <f>offs451+Ampl451*SIN(2*PI()*freq451*('4v'!U848)+deph451*PI()/180)</f>
        <v>-1.6122339331124385</v>
      </c>
      <c r="AG860" s="8">
        <f>('4v'!V848-AF860)^2</f>
        <v>1.7406142114287554E-5</v>
      </c>
      <c r="AH860" s="9">
        <f>offs452+Ampl452*SIN(2*PI()*freq452*('4v'!U848-reta452)+deph452*PI()/180)</f>
        <v>0.79732253908608341</v>
      </c>
      <c r="AI860" s="10">
        <f>('4v'!W848-AH860)^2</f>
        <v>5.5928546862077503E-5</v>
      </c>
      <c r="AL860" s="76"/>
      <c r="AN860" s="76"/>
      <c r="AO860" s="80"/>
    </row>
    <row r="861" spans="1:41" x14ac:dyDescent="0.25">
      <c r="A861" s="3"/>
      <c r="B861" s="7">
        <f>offs441+Ampl441*SIN(2*PI()*freq441*('4v'!A849)+deph441*PI()/180)</f>
        <v>0.63822352138599869</v>
      </c>
      <c r="C861" s="8">
        <f>('4v'!B849-B861)^2</f>
        <v>2.2516720078774873E-5</v>
      </c>
      <c r="D861" s="9">
        <f>offs442+Ampl442*SIN(2*PI()*freq442*('4v'!A849-reta442)+deph442*PI()/180)</f>
        <v>0.45477930577754694</v>
      </c>
      <c r="E861" s="10">
        <f>('4v'!C849-D861)^2</f>
        <v>1.8441895909070252E-4</v>
      </c>
      <c r="F861" s="3"/>
      <c r="G861" s="3"/>
      <c r="H861" s="7">
        <f>offs443+Ampl443*SIN(2*PI()*freq443*('4v'!E849)+deph443*PI()/180)</f>
        <v>0.63181972388699226</v>
      </c>
      <c r="I861" s="8">
        <f>('4v'!F849-H861)^2</f>
        <v>2.7980673380525209E-5</v>
      </c>
      <c r="J861" s="9">
        <f>offs444+Ampl444*SIN(2*PI()*freq444*('4v'!E849-reta444)+deph444*PI()/180)</f>
        <v>1.0277622338401859</v>
      </c>
      <c r="K861" s="10">
        <f>('4v'!G849-J861)^2</f>
        <v>6.8642605329658922E-4</v>
      </c>
      <c r="L861" s="3"/>
      <c r="M861" s="3"/>
      <c r="N861" s="7">
        <f>offs445+Ampl445*SIN(2*PI()*freq445*('4v'!I849)+deph445*PI()/180)</f>
        <v>-2.4408333884942377</v>
      </c>
      <c r="O861" s="8">
        <f>('4v'!J849-N861)^2</f>
        <v>4.6720757405910827E-6</v>
      </c>
      <c r="P861" s="9">
        <f>offs446+Ampl446*SIN(2*PI()*freq446*('4v'!I849-reta446)+deph446*PI()/180)</f>
        <v>0.93430089439257924</v>
      </c>
      <c r="Q861" s="10">
        <f>('4v'!K849-P861)^2</f>
        <v>9.6820003234920617E-5</v>
      </c>
      <c r="R861" s="3"/>
      <c r="S861" s="3"/>
      <c r="T861" s="7">
        <f>offs447+Ampl447*SIN(2*PI()*freq447*('4v'!M849)+deph447*PI()/180)</f>
        <v>-1.1055269417660414</v>
      </c>
      <c r="U861" s="8">
        <f>('4v'!N849-T861)^2</f>
        <v>2.2521495424537806E-5</v>
      </c>
      <c r="V861" s="9">
        <f>offs448+Ampl448*SIN(2*PI()*freq448*('4v'!M849-reta448)+deph448*PI()/180)</f>
        <v>1.0480298032421433</v>
      </c>
      <c r="W861" s="10">
        <f>('4v'!O849-V861)^2</f>
        <v>3.0094075784546278E-5</v>
      </c>
      <c r="X861" s="3"/>
      <c r="Y861" s="3"/>
      <c r="Z861" s="7">
        <f>offs449+Ampl449*SIN(2*PI()*freq449*('4v'!Q850)+deph449*PI()/180)</f>
        <v>-0.87422174275992082</v>
      </c>
      <c r="AA861" s="8">
        <f>('4v'!R850-Z861)^2</f>
        <v>1.527826996323338E-5</v>
      </c>
      <c r="AB861" s="9">
        <f>offs450+Ampl450*SIN(2*PI()*freq450*('4v'!Q850-reta450)+deph450*PI()/180)</f>
        <v>0.76336453699821527</v>
      </c>
      <c r="AC861" s="10">
        <f>('4v'!S850-AB861)^2</f>
        <v>4.5205949766369506E-5</v>
      </c>
      <c r="AD861" s="3"/>
      <c r="AE861" s="3"/>
      <c r="AF861" s="7">
        <f>offs451+Ampl451*SIN(2*PI()*freq451*('4v'!U849)+deph451*PI()/180)</f>
        <v>-1.7117105230400915</v>
      </c>
      <c r="AG861" s="8">
        <f>('4v'!V849-AF861)^2</f>
        <v>1.8537131852302601E-5</v>
      </c>
      <c r="AH861" s="9">
        <f>offs452+Ampl452*SIN(2*PI()*freq452*('4v'!U849-reta452)+deph452*PI()/180)</f>
        <v>0.79676511183218368</v>
      </c>
      <c r="AI861" s="10">
        <f>('4v'!W849-AH861)^2</f>
        <v>4.7901788993593083E-5</v>
      </c>
      <c r="AL861" s="76"/>
      <c r="AN861" s="76"/>
      <c r="AO861" s="80"/>
    </row>
    <row r="862" spans="1:41" x14ac:dyDescent="0.25">
      <c r="A862" s="3"/>
      <c r="B862" s="7">
        <f>offs441+Ampl441*SIN(2*PI()*freq441*('4v'!A850)+deph441*PI()/180)</f>
        <v>0.59633793882458896</v>
      </c>
      <c r="C862" s="8">
        <f>('4v'!B850-B862)^2</f>
        <v>3.1530035025843653E-5</v>
      </c>
      <c r="D862" s="9">
        <f>offs442+Ampl442*SIN(2*PI()*freq442*('4v'!A850-reta442)+deph442*PI()/180)</f>
        <v>0.45576236735870262</v>
      </c>
      <c r="E862" s="10">
        <f>('4v'!C850-D862)^2</f>
        <v>5.0008733864961982E-4</v>
      </c>
      <c r="F862" s="3"/>
      <c r="G862" s="3"/>
      <c r="H862" s="7">
        <f>offs443+Ampl443*SIN(2*PI()*freq443*('4v'!E850)+deph443*PI()/180)</f>
        <v>0.69348849722021</v>
      </c>
      <c r="I862" s="8">
        <f>('4v'!F850-H862)^2</f>
        <v>1.7369746460668877E-5</v>
      </c>
      <c r="J862" s="9">
        <f>offs444+Ampl444*SIN(2*PI()*freq444*('4v'!E850-reta444)+deph444*PI()/180)</f>
        <v>1.0190833008707709</v>
      </c>
      <c r="K862" s="10">
        <f>('4v'!G850-J862)^2</f>
        <v>3.5007328585819041E-5</v>
      </c>
      <c r="L862" s="3"/>
      <c r="M862" s="3"/>
      <c r="N862" s="7">
        <f>offs445+Ampl445*SIN(2*PI()*freq445*('4v'!I850)+deph445*PI()/180)</f>
        <v>-2.4388360917024379</v>
      </c>
      <c r="O862" s="8">
        <f>('4v'!J850-N862)^2</f>
        <v>4.4830935381475747E-6</v>
      </c>
      <c r="P862" s="9">
        <f>offs446+Ampl446*SIN(2*PI()*freq446*('4v'!I850-reta446)+deph446*PI()/180)</f>
        <v>0.93684718868544137</v>
      </c>
      <c r="Q862" s="10">
        <f>('4v'!K850-P862)^2</f>
        <v>5.3193994471658848E-5</v>
      </c>
      <c r="R862" s="3"/>
      <c r="S862" s="3"/>
      <c r="T862" s="7">
        <f>offs447+Ampl447*SIN(2*PI()*freq447*('4v'!M850)+deph447*PI()/180)</f>
        <v>-1.0758795059124684</v>
      </c>
      <c r="U862" s="8">
        <f>('4v'!N850-T862)^2</f>
        <v>1.931704388403328E-5</v>
      </c>
      <c r="V862" s="9">
        <f>offs448+Ampl448*SIN(2*PI()*freq448*('4v'!M850-reta448)+deph448*PI()/180)</f>
        <v>1.0491040754204473</v>
      </c>
      <c r="W862" s="10">
        <f>('4v'!O850-V862)^2</f>
        <v>1.9461637346590007E-5</v>
      </c>
      <c r="X862" s="3"/>
      <c r="Y862" s="3"/>
      <c r="Z862" s="7">
        <f>offs449+Ampl449*SIN(2*PI()*freq449*('4v'!Q851)+deph449*PI()/180)</f>
        <v>-0.95939774847798875</v>
      </c>
      <c r="AA862" s="8">
        <f>('4v'!R851-Z862)^2</f>
        <v>9.9083204806802397E-6</v>
      </c>
      <c r="AB862" s="9">
        <f>offs450+Ampl450*SIN(2*PI()*freq450*('4v'!Q851-reta450)+deph450*PI()/180)</f>
        <v>0.76268502169025554</v>
      </c>
      <c r="AC862" s="10">
        <f>('4v'!S851-AB862)^2</f>
        <v>3.6530198192279311E-5</v>
      </c>
      <c r="AD862" s="3"/>
      <c r="AE862" s="3"/>
      <c r="AF862" s="7">
        <f>offs451+Ampl451*SIN(2*PI()*freq451*('4v'!U850)+deph451*PI()/180)</f>
        <v>-1.8062293958643456</v>
      </c>
      <c r="AG862" s="8">
        <f>('4v'!V850-AF862)^2</f>
        <v>1.2507568812327632E-5</v>
      </c>
      <c r="AH862" s="9">
        <f>offs452+Ampl452*SIN(2*PI()*freq452*('4v'!U850-reta452)+deph452*PI()/180)</f>
        <v>0.79656136431681834</v>
      </c>
      <c r="AI862" s="10">
        <f>('4v'!W850-AH862)^2</f>
        <v>4.5122983364864492E-5</v>
      </c>
      <c r="AL862" s="76"/>
      <c r="AN862" s="76"/>
      <c r="AO862" s="80"/>
    </row>
    <row r="863" spans="1:41" x14ac:dyDescent="0.25">
      <c r="A863" s="3"/>
      <c r="B863" s="7">
        <f>offs441+Ampl441*SIN(2*PI()*freq441*('4v'!A851)+deph441*PI()/180)</f>
        <v>0.55378097485032407</v>
      </c>
      <c r="C863" s="8">
        <f>('4v'!B851-B863)^2</f>
        <v>1.0563963523585586E-5</v>
      </c>
      <c r="D863" s="9">
        <f>offs442+Ampl442*SIN(2*PI()*freq442*('4v'!A851-reta442)+deph442*PI()/180)</f>
        <v>0.45701308622263093</v>
      </c>
      <c r="E863" s="10">
        <f>('4v'!C851-D863)^2</f>
        <v>2.9603314545599221E-4</v>
      </c>
      <c r="F863" s="3"/>
      <c r="G863" s="3"/>
      <c r="H863" s="7">
        <f>offs443+Ampl443*SIN(2*PI()*freq443*('4v'!E851)+deph443*PI()/180)</f>
        <v>0.75350869443949975</v>
      </c>
      <c r="I863" s="8">
        <f>('4v'!F851-H863)^2</f>
        <v>2.2037443566455853E-5</v>
      </c>
      <c r="J863" s="9">
        <f>offs444+Ampl444*SIN(2*PI()*freq444*('4v'!E851-reta444)+deph444*PI()/180)</f>
        <v>1.0102050064362602</v>
      </c>
      <c r="K863" s="10">
        <f>('4v'!G851-J863)^2</f>
        <v>6.0322275620321945E-4</v>
      </c>
      <c r="L863" s="3"/>
      <c r="M863" s="3"/>
      <c r="N863" s="7">
        <f>offs445+Ampl445*SIN(2*PI()*freq445*('4v'!I851)+deph445*PI()/180)</f>
        <v>-2.4365255409214015</v>
      </c>
      <c r="O863" s="8">
        <f>('4v'!J851-N863)^2</f>
        <v>3.0972512531492329E-6</v>
      </c>
      <c r="P863" s="9">
        <f>offs446+Ampl446*SIN(2*PI()*freq446*('4v'!I851-reta446)+deph446*PI()/180)</f>
        <v>0.93938563113042295</v>
      </c>
      <c r="Q863" s="10">
        <f>('4v'!K851-P863)^2</f>
        <v>4.4998724606098524E-5</v>
      </c>
      <c r="R863" s="3"/>
      <c r="S863" s="3"/>
      <c r="T863" s="7">
        <f>offs447+Ampl447*SIN(2*PI()*freq447*('4v'!M851)+deph447*PI()/180)</f>
        <v>-1.0460790026014131</v>
      </c>
      <c r="U863" s="8">
        <f>('4v'!N851-T863)^2</f>
        <v>3.75724957455701E-6</v>
      </c>
      <c r="V863" s="9">
        <f>offs448+Ampl448*SIN(2*PI()*freq448*('4v'!M851-reta448)+deph448*PI()/180)</f>
        <v>1.0501382998111441</v>
      </c>
      <c r="W863" s="10">
        <f>('4v'!O851-V863)^2</f>
        <v>2.8413592606969773E-5</v>
      </c>
      <c r="X863" s="3"/>
      <c r="Y863" s="3"/>
      <c r="Z863" s="7">
        <f>offs449+Ampl449*SIN(2*PI()*freq449*('4v'!Q852)+deph449*PI()/180)</f>
        <v>-1.0435970057696666</v>
      </c>
      <c r="AA863" s="8">
        <f>('4v'!R852-Z863)^2</f>
        <v>1.1309807806810352E-5</v>
      </c>
      <c r="AB863" s="9">
        <f>offs450+Ampl450*SIN(2*PI()*freq450*('4v'!Q852-reta450)+deph450*PI()/180)</f>
        <v>0.76224490634468101</v>
      </c>
      <c r="AC863" s="10">
        <f>('4v'!S852-AB863)^2</f>
        <v>5.7121948314969449E-5</v>
      </c>
      <c r="AD863" s="3"/>
      <c r="AE863" s="3"/>
      <c r="AF863" s="7">
        <f>offs451+Ampl451*SIN(2*PI()*freq451*('4v'!U851)+deph451*PI()/180)</f>
        <v>-1.8954175287757287</v>
      </c>
      <c r="AG863" s="8">
        <f>('4v'!V851-AF863)^2</f>
        <v>5.0107534218908464E-6</v>
      </c>
      <c r="AH863" s="9">
        <f>offs452+Ampl452*SIN(2*PI()*freq452*('4v'!U851-reta452)+deph452*PI()/180)</f>
        <v>0.79671210063834752</v>
      </c>
      <c r="AI863" s="10">
        <f>('4v'!W851-AH863)^2</f>
        <v>2.4158214285084463E-5</v>
      </c>
      <c r="AL863" s="76"/>
      <c r="AN863" s="76"/>
      <c r="AO863" s="80"/>
    </row>
    <row r="864" spans="1:41" x14ac:dyDescent="0.25">
      <c r="A864" s="3"/>
      <c r="B864" s="7">
        <f>offs441+Ampl441*SIN(2*PI()*freq441*('4v'!A852)+deph441*PI()/180)</f>
        <v>0.51057950935378105</v>
      </c>
      <c r="C864" s="8">
        <f>('4v'!B852-B864)^2</f>
        <v>1.2131223841648565E-5</v>
      </c>
      <c r="D864" s="9">
        <f>offs442+Ampl442*SIN(2*PI()*freq442*('4v'!A852-reta442)+deph442*PI()/180)</f>
        <v>0.45853067238849043</v>
      </c>
      <c r="E864" s="10">
        <f>('4v'!C852-D864)^2</f>
        <v>3.97247981259983E-9</v>
      </c>
      <c r="F864" s="3"/>
      <c r="G864" s="3"/>
      <c r="H864" s="7">
        <f>offs443+Ampl443*SIN(2*PI()*freq443*('4v'!E852)+deph443*PI()/180)</f>
        <v>0.81179502356039013</v>
      </c>
      <c r="I864" s="8">
        <f>('4v'!F852-H864)^2</f>
        <v>9.2944280334320146E-6</v>
      </c>
      <c r="J864" s="9">
        <f>offs444+Ampl444*SIN(2*PI()*freq444*('4v'!E852-reta444)+deph444*PI()/180)</f>
        <v>1.0011399670788534</v>
      </c>
      <c r="K864" s="10">
        <f>('4v'!G852-J864)^2</f>
        <v>1.4086459887974433E-3</v>
      </c>
      <c r="L864" s="3"/>
      <c r="M864" s="3"/>
      <c r="N864" s="7">
        <f>offs445+Ampl445*SIN(2*PI()*freq445*('4v'!I852)+deph445*PI()/180)</f>
        <v>-2.4339021010138797</v>
      </c>
      <c r="O864" s="8">
        <f>('4v'!J852-N864)^2</f>
        <v>1.1872085775269774E-6</v>
      </c>
      <c r="P864" s="9">
        <f>offs446+Ampl446*SIN(2*PI()*freq446*('4v'!I852-reta446)+deph446*PI()/180)</f>
        <v>0.94191582087803616</v>
      </c>
      <c r="Q864" s="10">
        <f>('4v'!K852-P864)^2</f>
        <v>1.7455008189671253E-5</v>
      </c>
      <c r="R864" s="3"/>
      <c r="S864" s="3"/>
      <c r="T864" s="7">
        <f>offs447+Ampl447*SIN(2*PI()*freq447*('4v'!M852)+deph447*PI()/180)</f>
        <v>-1.016132784661147</v>
      </c>
      <c r="U864" s="8">
        <f>('4v'!N852-T864)^2</f>
        <v>1.6615845770451331E-6</v>
      </c>
      <c r="V864" s="9">
        <f>offs448+Ampl448*SIN(2*PI()*freq448*('4v'!M852-reta448)+deph448*PI()/180)</f>
        <v>1.051132221402715</v>
      </c>
      <c r="W864" s="10">
        <f>('4v'!O852-V864)^2</f>
        <v>1.8805393544598758E-5</v>
      </c>
      <c r="X864" s="3"/>
      <c r="Y864" s="3"/>
      <c r="Z864" s="7">
        <f>offs449+Ampl449*SIN(2*PI()*freq449*('4v'!Q853)+deph449*PI()/180)</f>
        <v>-1.1266566622712588</v>
      </c>
      <c r="AA864" s="8">
        <f>('4v'!R853-Z864)^2</f>
        <v>1.9277915180255819E-5</v>
      </c>
      <c r="AB864" s="9">
        <f>offs450+Ampl450*SIN(2*PI()*freq450*('4v'!Q853-reta450)+deph450*PI()/180)</f>
        <v>0.76204504220206837</v>
      </c>
      <c r="AC864" s="10">
        <f>('4v'!S853-AB864)^2</f>
        <v>2.9203672121735849E-5</v>
      </c>
      <c r="AD864" s="3"/>
      <c r="AE864" s="3"/>
      <c r="AF864" s="7">
        <f>offs451+Ampl451*SIN(2*PI()*freq451*('4v'!U852)+deph451*PI()/180)</f>
        <v>-1.9789229369598218</v>
      </c>
      <c r="AG864" s="8">
        <f>('4v'!V852-AF864)^2</f>
        <v>5.8532145544654692E-7</v>
      </c>
      <c r="AH864" s="9">
        <f>offs452+Ampl452*SIN(2*PI()*freq452*('4v'!U852-reta452)+deph452*PI()/180)</f>
        <v>0.79721672590937487</v>
      </c>
      <c r="AI864" s="10">
        <f>('4v'!W852-AH864)^2</f>
        <v>2.9373428932749533E-5</v>
      </c>
      <c r="AL864" s="76"/>
      <c r="AN864" s="76"/>
      <c r="AO864" s="80"/>
    </row>
    <row r="865" spans="1:41" x14ac:dyDescent="0.25">
      <c r="A865" s="3"/>
      <c r="B865" s="7">
        <f>offs441+Ampl441*SIN(2*PI()*freq441*('4v'!A853)+deph441*PI()/180)</f>
        <v>0.46676082930652518</v>
      </c>
      <c r="C865" s="8">
        <f>('4v'!B853-B865)^2</f>
        <v>5.6633085535217033E-6</v>
      </c>
      <c r="D865" s="9">
        <f>offs442+Ampl442*SIN(2*PI()*freq442*('4v'!A853-reta442)+deph442*PI()/180)</f>
        <v>0.46031416731633179</v>
      </c>
      <c r="E865" s="10">
        <f>('4v'!C853-D865)^2</f>
        <v>2.9600077865659371E-6</v>
      </c>
      <c r="F865" s="3"/>
      <c r="G865" s="3"/>
      <c r="H865" s="7">
        <f>offs443+Ampl443*SIN(2*PI()*freq443*('4v'!E853)+deph443*PI()/180)</f>
        <v>0.86826465651983487</v>
      </c>
      <c r="I865" s="8">
        <f>('4v'!F853-H865)^2</f>
        <v>1.0366748078066202E-5</v>
      </c>
      <c r="J865" s="9">
        <f>offs444+Ampl444*SIN(2*PI()*freq444*('4v'!E853-reta444)+deph444*PI()/180)</f>
        <v>0.99190106471550676</v>
      </c>
      <c r="K865" s="10">
        <f>('4v'!G853-J865)^2</f>
        <v>1.3693800374236457E-3</v>
      </c>
      <c r="L865" s="3"/>
      <c r="M865" s="3"/>
      <c r="N865" s="7">
        <f>offs445+Ampl445*SIN(2*PI()*freq445*('4v'!I853)+deph445*PI()/180)</f>
        <v>-2.4309661862514469</v>
      </c>
      <c r="O865" s="8">
        <f>('4v'!J853-N865)^2</f>
        <v>4.2432961613991978E-6</v>
      </c>
      <c r="P865" s="9">
        <f>offs446+Ampl446*SIN(2*PI()*freq446*('4v'!I853-reta446)+deph446*PI()/180)</f>
        <v>0.94443735838198883</v>
      </c>
      <c r="Q865" s="10">
        <f>('4v'!K853-P865)^2</f>
        <v>2.7436000644853424E-6</v>
      </c>
      <c r="R865" s="3"/>
      <c r="S865" s="3"/>
      <c r="T865" s="7">
        <f>offs447+Ampl447*SIN(2*PI()*freq447*('4v'!M853)+deph447*PI()/180)</f>
        <v>-0.98604824087285659</v>
      </c>
      <c r="U865" s="8">
        <f>('4v'!N853-T865)^2</f>
        <v>6.0244763552189042E-6</v>
      </c>
      <c r="V865" s="9">
        <f>offs448+Ampl448*SIN(2*PI()*freq448*('4v'!M853-reta448)+deph448*PI()/180)</f>
        <v>1.0520855951212125</v>
      </c>
      <c r="W865" s="10">
        <f>('4v'!O853-V865)^2</f>
        <v>2.8475722856581803E-5</v>
      </c>
      <c r="X865" s="3"/>
      <c r="Y865" s="3"/>
      <c r="Z865" s="7">
        <f>offs449+Ampl449*SIN(2*PI()*freq449*('4v'!Q854)+deph449*PI()/180)</f>
        <v>-1.2084160697558599</v>
      </c>
      <c r="AA865" s="8">
        <f>('4v'!R854-Z865)^2</f>
        <v>4.6918581872508259E-6</v>
      </c>
      <c r="AB865" s="9">
        <f>offs450+Ampl450*SIN(2*PI()*freq450*('4v'!Q854-reta450)+deph450*PI()/180)</f>
        <v>0.76208581582578039</v>
      </c>
      <c r="AC865" s="10">
        <f>('4v'!S854-AB865)^2</f>
        <v>2.3679541456722613E-6</v>
      </c>
      <c r="AD865" s="3"/>
      <c r="AE865" s="3"/>
      <c r="AF865" s="7">
        <f>offs451+Ampl451*SIN(2*PI()*freq451*('4v'!U853)+deph451*PI()/180)</f>
        <v>-2.0564160627205181</v>
      </c>
      <c r="AG865" s="8">
        <f>('4v'!V853-AF865)^2</f>
        <v>3.1031887459119753E-7</v>
      </c>
      <c r="AH865" s="9">
        <f>offs452+Ampl452*SIN(2*PI()*freq452*('4v'!U853-reta452)+deph452*PI()/180)</f>
        <v>0.79807324860449702</v>
      </c>
      <c r="AI865" s="10">
        <f>('4v'!W853-AH865)^2</f>
        <v>1.8690478496285823E-5</v>
      </c>
      <c r="AL865" s="76"/>
      <c r="AN865" s="76"/>
      <c r="AO865" s="80"/>
    </row>
    <row r="866" spans="1:41" x14ac:dyDescent="0.25">
      <c r="A866" s="3"/>
      <c r="B866" s="7">
        <f>offs441+Ampl441*SIN(2*PI()*freq441*('4v'!A854)+deph441*PI()/180)</f>
        <v>0.4223526115260573</v>
      </c>
      <c r="C866" s="8">
        <f>('4v'!B854-B866)^2</f>
        <v>7.5710056668165452E-9</v>
      </c>
      <c r="D866" s="9">
        <f>offs442+Ampl442*SIN(2*PI()*freq442*('4v'!A854-reta442)+deph442*PI()/180)</f>
        <v>0.46236244451253217</v>
      </c>
      <c r="E866" s="10">
        <f>('4v'!C854-D866)^2</f>
        <v>9.8072488608964411E-5</v>
      </c>
      <c r="F866" s="3"/>
      <c r="G866" s="3"/>
      <c r="H866" s="7">
        <f>offs443+Ampl443*SIN(2*PI()*freq443*('4v'!E854)+deph443*PI()/180)</f>
        <v>0.92283734687944441</v>
      </c>
      <c r="I866" s="8">
        <f>('4v'!F854-H866)^2</f>
        <v>1.1119244513807349E-5</v>
      </c>
      <c r="J866" s="9">
        <f>offs444+Ampl444*SIN(2*PI()*freq444*('4v'!E854-reta444)+deph444*PI()/180)</f>
        <v>0.98250142833202059</v>
      </c>
      <c r="K866" s="10">
        <f>('4v'!G854-J866)^2</f>
        <v>2.9043171266951484E-5</v>
      </c>
      <c r="L866" s="3"/>
      <c r="M866" s="3"/>
      <c r="N866" s="7">
        <f>offs445+Ampl445*SIN(2*PI()*freq445*('4v'!I854)+deph445*PI()/180)</f>
        <v>-2.4277182602490783</v>
      </c>
      <c r="O866" s="8">
        <f>('4v'!J854-N866)^2</f>
        <v>7.3888844166132865E-6</v>
      </c>
      <c r="P866" s="9">
        <f>offs446+Ampl446*SIN(2*PI()*freq446*('4v'!I854-reta446)+deph446*PI()/180)</f>
        <v>0.94694984546227801</v>
      </c>
      <c r="Q866" s="10">
        <f>('4v'!K854-P866)^2</f>
        <v>7.3291656254221019E-7</v>
      </c>
      <c r="R866" s="3"/>
      <c r="S866" s="3"/>
      <c r="T866" s="7">
        <f>offs447+Ampl447*SIN(2*PI()*freq447*('4v'!M854)+deph447*PI()/180)</f>
        <v>-0.9558327941475554</v>
      </c>
      <c r="U866" s="8">
        <f>('4v'!N854-T866)^2</f>
        <v>2.3590015504780172E-6</v>
      </c>
      <c r="V866" s="9">
        <f>offs448+Ampl448*SIN(2*PI()*freq448*('4v'!M854-reta448)+deph448*PI()/180)</f>
        <v>1.0529981858906876</v>
      </c>
      <c r="W866" s="10">
        <f>('4v'!O854-V866)^2</f>
        <v>1.9568892625401179E-5</v>
      </c>
      <c r="X866" s="3"/>
      <c r="Y866" s="3"/>
      <c r="Z866" s="7">
        <f>offs449+Ampl449*SIN(2*PI()*freq449*('4v'!Q855)+deph449*PI()/180)</f>
        <v>-1.2887170948480322</v>
      </c>
      <c r="AA866" s="8">
        <f>('4v'!R855-Z866)^2</f>
        <v>1.8853787669307454E-5</v>
      </c>
      <c r="AB866" s="9">
        <f>offs450+Ampl450*SIN(2*PI()*freq450*('4v'!Q855-reta450)+deph450*PI()/180)</f>
        <v>0.76236714835430186</v>
      </c>
      <c r="AC866" s="10">
        <f>('4v'!S855-AB866)^2</f>
        <v>4.3507770878618437E-6</v>
      </c>
      <c r="AD866" s="3"/>
      <c r="AE866" s="3"/>
      <c r="AF866" s="7">
        <f>offs451+Ampl451*SIN(2*PI()*freq451*('4v'!U854)+deph451*PI()/180)</f>
        <v>-2.1275910760936698</v>
      </c>
      <c r="AG866" s="8">
        <f>('4v'!V854-AF866)^2</f>
        <v>2.8507473775068954E-7</v>
      </c>
      <c r="AH866" s="9">
        <f>offs452+Ampl452*SIN(2*PI()*freq452*('4v'!U854-reta452)+deph452*PI()/180)</f>
        <v>0.79927828841994408</v>
      </c>
      <c r="AI866" s="10">
        <f>('4v'!W854-AH866)^2</f>
        <v>1.2782687285785906E-5</v>
      </c>
      <c r="AL866" s="76"/>
      <c r="AN866" s="76"/>
      <c r="AO866" s="80"/>
    </row>
    <row r="867" spans="1:41" x14ac:dyDescent="0.25">
      <c r="A867" s="3"/>
      <c r="B867" s="7">
        <f>offs441+Ampl441*SIN(2*PI()*freq441*('4v'!A855)+deph441*PI()/180)</f>
        <v>0.37738290519454687</v>
      </c>
      <c r="C867" s="8">
        <f>('4v'!B855-B867)^2</f>
        <v>3.9692799882183643E-6</v>
      </c>
      <c r="D867" s="9">
        <f>offs442+Ampl442*SIN(2*PI()*freq442*('4v'!A855-reta442)+deph442*PI()/180)</f>
        <v>0.46467421024131284</v>
      </c>
      <c r="E867" s="10">
        <f>('4v'!C855-D867)^2</f>
        <v>4.5212749136189142E-4</v>
      </c>
      <c r="F867" s="3"/>
      <c r="G867" s="3"/>
      <c r="H867" s="7">
        <f>offs443+Ampl443*SIN(2*PI()*freq443*('4v'!E855)+deph443*PI()/180)</f>
        <v>0.97543554386006992</v>
      </c>
      <c r="I867" s="8">
        <f>('4v'!F855-H867)^2</f>
        <v>1.2045454041634005E-5</v>
      </c>
      <c r="J867" s="9">
        <f>offs444+Ampl444*SIN(2*PI()*freq444*('4v'!E855-reta444)+deph444*PI()/180)</f>
        <v>0.97295441532603211</v>
      </c>
      <c r="K867" s="10">
        <f>('4v'!G855-J867)^2</f>
        <v>1.7392582576861799E-3</v>
      </c>
      <c r="L867" s="3"/>
      <c r="M867" s="3"/>
      <c r="N867" s="7">
        <f>offs445+Ampl445*SIN(2*PI()*freq445*('4v'!I855)+deph445*PI()/180)</f>
        <v>-2.4241588358919404</v>
      </c>
      <c r="O867" s="8">
        <f>('4v'!J855-N867)^2</f>
        <v>9.3946902233527738E-6</v>
      </c>
      <c r="P867" s="9">
        <f>offs446+Ampl446*SIN(2*PI()*freq446*('4v'!I855-reta446)+deph446*PI()/180)</f>
        <v>0.9494528853680686</v>
      </c>
      <c r="Q867" s="10">
        <f>('4v'!K855-P867)^2</f>
        <v>1.128385760381662E-5</v>
      </c>
      <c r="R867" s="3"/>
      <c r="S867" s="3"/>
      <c r="T867" s="7">
        <f>offs447+Ampl447*SIN(2*PI()*freq447*('4v'!M855)+deph447*PI()/180)</f>
        <v>-0.92549389969459916</v>
      </c>
      <c r="U867" s="8">
        <f>('4v'!N855-T867)^2</f>
        <v>5.9878564454625259E-6</v>
      </c>
      <c r="V867" s="9">
        <f>offs448+Ampl448*SIN(2*PI()*freq448*('4v'!M855-reta448)+deph448*PI()/180)</f>
        <v>1.0538697686911549</v>
      </c>
      <c r="W867" s="10">
        <f>('4v'!O855-V867)^2</f>
        <v>3.0307461659362383E-5</v>
      </c>
      <c r="X867" s="3"/>
      <c r="Y867" s="3"/>
      <c r="Z867" s="7">
        <f>offs449+Ampl449*SIN(2*PI()*freq449*('4v'!Q856)+deph449*PI()/180)</f>
        <v>-1.3674044248744333</v>
      </c>
      <c r="AA867" s="8">
        <f>('4v'!R856-Z867)^2</f>
        <v>9.9685222988704273E-7</v>
      </c>
      <c r="AB867" s="9">
        <f>offs450+Ampl450*SIN(2*PI()*freq450*('4v'!Q856-reta450)+deph450*PI()/180)</f>
        <v>0.76288849565376848</v>
      </c>
      <c r="AC867" s="10">
        <f>('4v'!S856-AB867)^2</f>
        <v>1.2372836825757831E-5</v>
      </c>
      <c r="AD867" s="3"/>
      <c r="AE867" s="3"/>
      <c r="AF867" s="7">
        <f>offs451+Ampl451*SIN(2*PI()*freq451*('4v'!U855)+deph451*PI()/180)</f>
        <v>-2.1921670818182797</v>
      </c>
      <c r="AG867" s="8">
        <f>('4v'!V855-AF867)^2</f>
        <v>1.6885375206844435E-7</v>
      </c>
      <c r="AH867" s="9">
        <f>offs452+Ampl452*SIN(2*PI()*freq452*('4v'!U855-reta452)+deph452*PI()/180)</f>
        <v>0.80082708961409521</v>
      </c>
      <c r="AI867" s="10">
        <f>('4v'!W855-AH867)^2</f>
        <v>1.0055809340622313E-5</v>
      </c>
      <c r="AL867" s="76"/>
      <c r="AN867" s="76"/>
      <c r="AO867" s="80"/>
    </row>
    <row r="868" spans="1:41" x14ac:dyDescent="0.25">
      <c r="A868" s="3"/>
      <c r="B868" s="7">
        <f>offs441+Ampl441*SIN(2*PI()*freq441*('4v'!A856)+deph441*PI()/180)</f>
        <v>0.33188011414236995</v>
      </c>
      <c r="C868" s="8">
        <f>('4v'!B856-B868)^2</f>
        <v>1.9920898812818985E-6</v>
      </c>
      <c r="D868" s="9">
        <f>offs442+Ampl442*SIN(2*PI()*freq442*('4v'!A856-reta442)+deph442*PI()/180)</f>
        <v>0.46724800434189045</v>
      </c>
      <c r="E868" s="10">
        <f>('4v'!C856-D868)^2</f>
        <v>3.4929724795449639E-4</v>
      </c>
      <c r="F868" s="3"/>
      <c r="G868" s="3"/>
      <c r="H868" s="7">
        <f>offs443+Ampl443*SIN(2*PI()*freq443*('4v'!E856)+deph443*PI()/180)</f>
        <v>1.0259845025456831</v>
      </c>
      <c r="I868" s="8">
        <f>('4v'!F856-H868)^2</f>
        <v>1.3712190146678286E-5</v>
      </c>
      <c r="J868" s="9">
        <f>offs444+Ampl444*SIN(2*PI()*freq444*('4v'!E856-reta444)+deph444*PI()/180)</f>
        <v>0.96327359252542544</v>
      </c>
      <c r="K868" s="10">
        <f>('4v'!G856-J868)^2</f>
        <v>4.2545214178063935E-3</v>
      </c>
      <c r="L868" s="3"/>
      <c r="M868" s="3"/>
      <c r="N868" s="7">
        <f>offs445+Ampl445*SIN(2*PI()*freq445*('4v'!I856)+deph445*PI()/180)</f>
        <v>-2.4202884752544014</v>
      </c>
      <c r="O868" s="8">
        <f>('4v'!J856-N868)^2</f>
        <v>9.6159855090033616E-6</v>
      </c>
      <c r="P868" s="9">
        <f>offs446+Ampl446*SIN(2*PI()*freq446*('4v'!I856-reta446)+deph446*PI()/180)</f>
        <v>0.95194608284034288</v>
      </c>
      <c r="Q868" s="10">
        <f>('4v'!K856-P868)^2</f>
        <v>1.5203938758651213E-5</v>
      </c>
      <c r="R868" s="3"/>
      <c r="S868" s="3"/>
      <c r="T868" s="7">
        <f>offs447+Ampl447*SIN(2*PI()*freq447*('4v'!M856)+deph447*PI()/180)</f>
        <v>-0.89503904318222394</v>
      </c>
      <c r="U868" s="8">
        <f>('4v'!N856-T868)^2</f>
        <v>1.0511557257005102E-5</v>
      </c>
      <c r="V868" s="9">
        <f>offs448+Ampl448*SIN(2*PI()*freq448*('4v'!M856-reta448)+deph448*PI()/180)</f>
        <v>1.0547001286140747</v>
      </c>
      <c r="W868" s="10">
        <f>('4v'!O856-V868)^2</f>
        <v>2.1854328977615621E-5</v>
      </c>
      <c r="X868" s="3"/>
      <c r="Y868" s="3"/>
      <c r="Z868" s="7">
        <f>offs449+Ampl449*SIN(2*PI()*freq449*('4v'!Q857)+deph449*PI()/180)</f>
        <v>-1.4443258682587778</v>
      </c>
      <c r="AA868" s="8">
        <f>('4v'!R857-Z868)^2</f>
        <v>4.6575326124710147E-6</v>
      </c>
      <c r="AB868" s="9">
        <f>offs450+Ampl450*SIN(2*PI()*freq450*('4v'!Q857-reta450)+deph450*PI()/180)</f>
        <v>0.76364884937039235</v>
      </c>
      <c r="AC868" s="10">
        <f>('4v'!S857-AB868)^2</f>
        <v>6.4665823509846483E-7</v>
      </c>
      <c r="AD868" s="3"/>
      <c r="AE868" s="3"/>
      <c r="AF868" s="7">
        <f>offs451+Ampl451*SIN(2*PI()*freq451*('4v'!U856)+deph451*PI()/180)</f>
        <v>-2.2498892279017086</v>
      </c>
      <c r="AG868" s="8">
        <f>('4v'!V856-AF868)^2</f>
        <v>1.645504256154683E-6</v>
      </c>
      <c r="AH868" s="9">
        <f>offs452+Ampl452*SIN(2*PI()*freq452*('4v'!U856-reta452)+deph452*PI()/180)</f>
        <v>0.80271353977621673</v>
      </c>
      <c r="AI868" s="10">
        <f>('4v'!W856-AH868)^2</f>
        <v>9.6381672221117577E-6</v>
      </c>
      <c r="AL868" s="76"/>
      <c r="AN868" s="76"/>
      <c r="AO868" s="80"/>
    </row>
    <row r="869" spans="1:41" x14ac:dyDescent="0.25">
      <c r="A869" s="3"/>
      <c r="B869" s="7">
        <f>offs441+Ampl441*SIN(2*PI()*freq441*('4v'!A857)+deph441*PI()/180)</f>
        <v>0.28587297890762453</v>
      </c>
      <c r="C869" s="8">
        <f>('4v'!B857-B869)^2</f>
        <v>1.0632745399761232E-7</v>
      </c>
      <c r="D869" s="9">
        <f>offs442+Ampl442*SIN(2*PI()*freq442*('4v'!A857-reta442)+deph442*PI()/180)</f>
        <v>0.47008220115074639</v>
      </c>
      <c r="E869" s="10">
        <f>('4v'!C857-D869)^2</f>
        <v>6.4686613329555502E-5</v>
      </c>
      <c r="F869" s="3"/>
      <c r="G869" s="3"/>
      <c r="H869" s="7">
        <f>offs443+Ampl443*SIN(2*PI()*freq443*('4v'!E857)+deph443*PI()/180)</f>
        <v>1.0744123901000215</v>
      </c>
      <c r="I869" s="8">
        <f>('4v'!F857-H869)^2</f>
        <v>3.8812900689497339E-8</v>
      </c>
      <c r="J869" s="9">
        <f>offs444+Ampl444*SIN(2*PI()*freq444*('4v'!E857-reta444)+deph444*PI()/180)</f>
        <v>0.9534727169091215</v>
      </c>
      <c r="K869" s="10">
        <f>('4v'!G857-J869)^2</f>
        <v>1.4324496752329996E-3</v>
      </c>
      <c r="L869" s="3"/>
      <c r="M869" s="3"/>
      <c r="N869" s="7">
        <f>offs445+Ampl445*SIN(2*PI()*freq445*('4v'!I857)+deph445*PI()/180)</f>
        <v>-2.4161077895112721</v>
      </c>
      <c r="O869" s="8">
        <f>('4v'!J857-N869)^2</f>
        <v>7.6282670629010934E-7</v>
      </c>
      <c r="P869" s="9">
        <f>offs446+Ampl446*SIN(2*PI()*freq446*('4v'!I857-reta446)+deph446*PI()/180)</f>
        <v>0.95442904417431851</v>
      </c>
      <c r="Q869" s="10">
        <f>('4v'!K857-P869)^2</f>
        <v>4.0732274834921025E-5</v>
      </c>
      <c r="R869" s="3"/>
      <c r="S869" s="3"/>
      <c r="T869" s="7">
        <f>offs447+Ampl447*SIN(2*PI()*freq447*('4v'!M857)+deph447*PI()/180)</f>
        <v>-0.86447573889056795</v>
      </c>
      <c r="U869" s="8">
        <f>('4v'!N857-T869)^2</f>
        <v>1.5435853604917348E-5</v>
      </c>
      <c r="V869" s="9">
        <f>offs448+Ampl448*SIN(2*PI()*freq448*('4v'!M857-reta448)+deph448*PI()/180)</f>
        <v>1.055489060915344</v>
      </c>
      <c r="W869" s="10">
        <f>('4v'!O857-V869)^2</f>
        <v>3.40944942130226E-5</v>
      </c>
      <c r="X869" s="3"/>
      <c r="Y869" s="3"/>
      <c r="Z869" s="7">
        <f>offs449+Ampl449*SIN(2*PI()*freq449*('4v'!Q858)+deph449*PI()/180)</f>
        <v>-1.5193326488802548</v>
      </c>
      <c r="AA869" s="8">
        <f>('4v'!R858-Z869)^2</f>
        <v>1.1044662665111965E-5</v>
      </c>
      <c r="AB869" s="9">
        <f>offs450+Ampl450*SIN(2*PI()*freq450*('4v'!Q858-reta450)+deph450*PI()/180)</f>
        <v>0.76464673888074997</v>
      </c>
      <c r="AC869" s="10">
        <f>('4v'!S858-AB869)^2</f>
        <v>3.0949996857049957E-6</v>
      </c>
      <c r="AD869" s="3"/>
      <c r="AE869" s="3"/>
      <c r="AF869" s="7">
        <f>offs451+Ampl451*SIN(2*PI()*freq451*('4v'!U857)+deph451*PI()/180)</f>
        <v>-2.3005297114041179</v>
      </c>
      <c r="AG869" s="8">
        <f>('4v'!V857-AF869)^2</f>
        <v>2.0257504271684808E-6</v>
      </c>
      <c r="AH869" s="9">
        <f>offs452+Ampl452*SIN(2*PI()*freq452*('4v'!U857-reta452)+deph452*PI()/180)</f>
        <v>0.80493019394935617</v>
      </c>
      <c r="AI869" s="10">
        <f>('4v'!W857-AH869)^2</f>
        <v>1.9999445263955657E-6</v>
      </c>
      <c r="AL869" s="76"/>
      <c r="AN869" s="76"/>
      <c r="AO869" s="80"/>
    </row>
    <row r="870" spans="1:41" x14ac:dyDescent="0.25">
      <c r="A870" s="3"/>
      <c r="B870" s="7">
        <f>offs441+Ampl441*SIN(2*PI()*freq441*('4v'!A858)+deph441*PI()/180)</f>
        <v>0.23939055858302738</v>
      </c>
      <c r="C870" s="8">
        <f>('4v'!B858-B870)^2</f>
        <v>7.1388282876970547E-6</v>
      </c>
      <c r="D870" s="9">
        <f>offs442+Ampl442*SIN(2*PI()*freq442*('4v'!A858-reta442)+deph442*PI()/180)</f>
        <v>0.47317501052842892</v>
      </c>
      <c r="E870" s="10">
        <f>('4v'!C858-D870)^2</f>
        <v>1.6288113751196327E-4</v>
      </c>
      <c r="F870" s="3"/>
      <c r="G870" s="3"/>
      <c r="H870" s="7">
        <f>offs443+Ampl443*SIN(2*PI()*freq443*('4v'!E858)+deph443*PI()/180)</f>
        <v>1.120650387844945</v>
      </c>
      <c r="I870" s="8">
        <f>('4v'!F858-H870)^2</f>
        <v>1.2525814322726877E-6</v>
      </c>
      <c r="J870" s="9">
        <f>offs444+Ampl444*SIN(2*PI()*freq444*('4v'!E858-reta444)+deph444*PI()/180)</f>
        <v>0.94356571605766559</v>
      </c>
      <c r="K870" s="10">
        <f>('4v'!G858-J870)^2</f>
        <v>2.8836060808339525E-4</v>
      </c>
      <c r="L870" s="3"/>
      <c r="M870" s="3"/>
      <c r="N870" s="7">
        <f>offs445+Ampl445*SIN(2*PI()*freq445*('4v'!I858)+deph445*PI()/180)</f>
        <v>-2.4116174388412963</v>
      </c>
      <c r="O870" s="8">
        <f>('4v'!J858-N870)^2</f>
        <v>8.3693819575287612E-8</v>
      </c>
      <c r="P870" s="9">
        <f>offs446+Ampl446*SIN(2*PI()*freq446*('4v'!I858-reta446)+deph446*PI()/180)</f>
        <v>0.95690137728161684</v>
      </c>
      <c r="Q870" s="10">
        <f>('4v'!K858-P870)^2</f>
        <v>4.7629146410862425E-5</v>
      </c>
      <c r="R870" s="3"/>
      <c r="S870" s="3"/>
      <c r="T870" s="7">
        <f>offs447+Ampl447*SIN(2*PI()*freq447*('4v'!M858)+deph447*PI()/180)</f>
        <v>-0.83381152785763524</v>
      </c>
      <c r="U870" s="8">
        <f>('4v'!N858-T870)^2</f>
        <v>2.0381954985593707E-5</v>
      </c>
      <c r="V870" s="9">
        <f>offs448+Ampl448*SIN(2*PI()*freq448*('4v'!M858-reta448)+deph448*PI()/180)</f>
        <v>1.0562363710657818</v>
      </c>
      <c r="W870" s="10">
        <f>('4v'!O858-V870)^2</f>
        <v>2.5925805374233646E-5</v>
      </c>
      <c r="X870" s="3"/>
      <c r="Y870" s="3"/>
      <c r="Z870" s="7">
        <f>offs449+Ampl449*SIN(2*PI()*freq449*('4v'!Q859)+deph449*PI()/180)</f>
        <v>-1.5922796938259747</v>
      </c>
      <c r="AA870" s="8">
        <f>('4v'!R859-Z870)^2</f>
        <v>2.1116838833035692E-5</v>
      </c>
      <c r="AB870" s="9">
        <f>offs450+Ampl450*SIN(2*PI()*freq450*('4v'!Q859-reta450)+deph450*PI()/180)</f>
        <v>0.76588023413616013</v>
      </c>
      <c r="AC870" s="10">
        <f>('4v'!S859-AB870)^2</f>
        <v>1.9640548671896303E-5</v>
      </c>
      <c r="AD870" s="3"/>
      <c r="AE870" s="3"/>
      <c r="AF870" s="7">
        <f>offs451+Ampl451*SIN(2*PI()*freq451*('4v'!U858)+deph451*PI()/180)</f>
        <v>-2.3438886774725538</v>
      </c>
      <c r="AG870" s="8">
        <f>('4v'!V858-AF870)^2</f>
        <v>8.458066535228095E-7</v>
      </c>
      <c r="AH870" s="9">
        <f>offs452+Ampl452*SIN(2*PI()*freq452*('4v'!U858-reta452)+deph452*PI()/180)</f>
        <v>0.80746830401218495</v>
      </c>
      <c r="AI870" s="10">
        <f>('4v'!W858-AH870)^2</f>
        <v>3.9972165331388577E-6</v>
      </c>
      <c r="AL870" s="76"/>
      <c r="AN870" s="76"/>
      <c r="AO870" s="80"/>
    </row>
    <row r="871" spans="1:41" x14ac:dyDescent="0.25">
      <c r="A871" s="3"/>
      <c r="B871" s="7">
        <f>offs441+Ampl441*SIN(2*PI()*freq441*('4v'!A859)+deph441*PI()/180)</f>
        <v>0.19246221246152206</v>
      </c>
      <c r="C871" s="8">
        <f>('4v'!B859-B871)^2</f>
        <v>6.8566075111463185E-6</v>
      </c>
      <c r="D871" s="9">
        <f>offs442+Ampl442*SIN(2*PI()*freq442*('4v'!A859-reta442)+deph442*PI()/180)</f>
        <v>0.4765244789902463</v>
      </c>
      <c r="E871" s="10">
        <f>('4v'!C859-D871)^2</f>
        <v>2.9671857405746678E-4</v>
      </c>
      <c r="F871" s="3"/>
      <c r="G871" s="3"/>
      <c r="H871" s="7">
        <f>offs443+Ampl443*SIN(2*PI()*freq443*('4v'!E859)+deph443*PI()/180)</f>
        <v>1.1646327890555772</v>
      </c>
      <c r="I871" s="8">
        <f>('4v'!F859-H871)^2</f>
        <v>4.5487891555895528E-6</v>
      </c>
      <c r="J871" s="9">
        <f>offs444+Ampl444*SIN(2*PI()*freq444*('4v'!E859-reta444)+deph444*PI()/180)</f>
        <v>0.93356666836136482</v>
      </c>
      <c r="K871" s="10">
        <f>('4v'!G859-J871)^2</f>
        <v>1.0784348382449208E-3</v>
      </c>
      <c r="L871" s="3"/>
      <c r="M871" s="3"/>
      <c r="N871" s="7">
        <f>offs445+Ampl445*SIN(2*PI()*freq445*('4v'!I859)+deph445*PI()/180)</f>
        <v>-2.4068181323228988</v>
      </c>
      <c r="O871" s="8">
        <f>('4v'!J859-N871)^2</f>
        <v>1.8208056658046465E-6</v>
      </c>
      <c r="P871" s="9">
        <f>offs446+Ampl446*SIN(2*PI()*freq446*('4v'!I859-reta446)+deph446*PI()/180)</f>
        <v>0.95936269175218014</v>
      </c>
      <c r="Q871" s="10">
        <f>('4v'!K859-P871)^2</f>
        <v>5.490190174224024E-5</v>
      </c>
      <c r="R871" s="3"/>
      <c r="S871" s="3"/>
      <c r="T871" s="7">
        <f>offs447+Ampl447*SIN(2*PI()*freq447*('4v'!M859)+deph447*PI()/180)</f>
        <v>-0.80305397601866479</v>
      </c>
      <c r="U871" s="8">
        <f>('4v'!N859-T871)^2</f>
        <v>9.3267084431593966E-6</v>
      </c>
      <c r="V871" s="9">
        <f>offs448+Ampl448*SIN(2*PI()*freq448*('4v'!M859-reta448)+deph448*PI()/180)</f>
        <v>1.0569418747990933</v>
      </c>
      <c r="W871" s="10">
        <f>('4v'!O859-V871)^2</f>
        <v>4.0187551150467116E-5</v>
      </c>
      <c r="X871" s="3"/>
      <c r="Y871" s="3"/>
      <c r="Z871" s="7">
        <f>offs449+Ampl449*SIN(2*PI()*freq449*('4v'!Q860)+deph449*PI()/180)</f>
        <v>-1.6630259139809314</v>
      </c>
      <c r="AA871" s="8">
        <f>('4v'!R860-Z871)^2</f>
        <v>1.7322960030125754E-5</v>
      </c>
      <c r="AB871" s="9">
        <f>offs450+Ampl450*SIN(2*PI()*freq450*('4v'!Q860-reta450)+deph450*PI()/180)</f>
        <v>0.76734694939565062</v>
      </c>
      <c r="AC871" s="10">
        <f>('4v'!S860-AB871)^2</f>
        <v>7.7881518169326818E-5</v>
      </c>
      <c r="AD871" s="3"/>
      <c r="AE871" s="3"/>
      <c r="AF871" s="7">
        <f>offs451+Ampl451*SIN(2*PI()*freq451*('4v'!U859)+deph451*PI()/180)</f>
        <v>-2.3797950080767674</v>
      </c>
      <c r="AG871" s="8">
        <f>('4v'!V859-AF871)^2</f>
        <v>2.7889269764688091E-6</v>
      </c>
      <c r="AH871" s="9">
        <f>offs452+Ampl452*SIN(2*PI()*freq452*('4v'!U859-reta452)+deph452*PI()/180)</f>
        <v>0.81031785320383698</v>
      </c>
      <c r="AI871" s="10">
        <f>('4v'!W859-AH871)^2</f>
        <v>8.3859657781730565E-6</v>
      </c>
      <c r="AL871" s="76"/>
      <c r="AN871" s="76"/>
      <c r="AO871" s="80"/>
    </row>
    <row r="872" spans="1:41" x14ac:dyDescent="0.25">
      <c r="A872" s="3"/>
      <c r="B872" s="7">
        <f>offs441+Ampl441*SIN(2*PI()*freq441*('4v'!A860)+deph441*PI()/180)</f>
        <v>0.14511758149235288</v>
      </c>
      <c r="C872" s="8">
        <f>('4v'!B860-B872)^2</f>
        <v>4.6176916681767069E-6</v>
      </c>
      <c r="D872" s="9">
        <f>offs442+Ampl442*SIN(2*PI()*freq442*('4v'!A860-reta442)+deph442*PI()/180)</f>
        <v>0.48012849094012766</v>
      </c>
      <c r="E872" s="10">
        <f>('4v'!C860-D872)^2</f>
        <v>3.0722058488753064E-4</v>
      </c>
      <c r="F872" s="3"/>
      <c r="G872" s="3"/>
      <c r="H872" s="7">
        <f>offs443+Ampl443*SIN(2*PI()*freq443*('4v'!E860)+deph443*PI()/180)</f>
        <v>1.2062970923331289</v>
      </c>
      <c r="I872" s="8">
        <f>('4v'!F860-H872)^2</f>
        <v>6.8623385758678301E-7</v>
      </c>
      <c r="J872" s="9">
        <f>offs444+Ampl444*SIN(2*PI()*freq444*('4v'!E860-reta444)+deph444*PI()/180)</f>
        <v>0.92348978301413287</v>
      </c>
      <c r="K872" s="10">
        <f>('4v'!G860-J872)^2</f>
        <v>2.4250951432191532E-4</v>
      </c>
      <c r="L872" s="3"/>
      <c r="M872" s="3"/>
      <c r="N872" s="7">
        <f>offs445+Ampl445*SIN(2*PI()*freq445*('4v'!I860)+deph445*PI()/180)</f>
        <v>-2.4017106278222125</v>
      </c>
      <c r="O872" s="8">
        <f>('4v'!J860-N872)^2</f>
        <v>2.1938889256898485E-8</v>
      </c>
      <c r="P872" s="9">
        <f>offs446+Ampl446*SIN(2*PI()*freq446*('4v'!I860-reta446)+deph446*PI()/180)</f>
        <v>0.96181259891592163</v>
      </c>
      <c r="Q872" s="10">
        <f>('4v'!K860-P872)^2</f>
        <v>3.5441053590043246E-5</v>
      </c>
      <c r="R872" s="3"/>
      <c r="S872" s="3"/>
      <c r="T872" s="7">
        <f>offs447+Ampl447*SIN(2*PI()*freq447*('4v'!M860)+deph447*PI()/180)</f>
        <v>-0.77221067233933083</v>
      </c>
      <c r="U872" s="8">
        <f>('4v'!N860-T872)^2</f>
        <v>2.27265375412842E-6</v>
      </c>
      <c r="V872" s="9">
        <f>offs448+Ampl448*SIN(2*PI()*freq448*('4v'!M860-reta448)+deph448*PI()/180)</f>
        <v>1.0576053981573057</v>
      </c>
      <c r="W872" s="10">
        <f>('4v'!O860-V872)^2</f>
        <v>3.2215180623279634E-5</v>
      </c>
      <c r="X872" s="3"/>
      <c r="Y872" s="3"/>
      <c r="Z872" s="7">
        <f>offs449+Ampl449*SIN(2*PI()*freq449*('4v'!Q861)+deph449*PI()/180)</f>
        <v>-1.7314344769128056</v>
      </c>
      <c r="AA872" s="8">
        <f>('4v'!R861-Z872)^2</f>
        <v>1.6912846142706482E-5</v>
      </c>
      <c r="AB872" s="9">
        <f>offs450+Ampl450*SIN(2*PI()*freq450*('4v'!Q861-reta450)+deph450*PI()/180)</f>
        <v>0.76904404784029234</v>
      </c>
      <c r="AC872" s="10">
        <f>('4v'!S861-AB872)^2</f>
        <v>8.2463692126898328E-5</v>
      </c>
      <c r="AD872" s="3"/>
      <c r="AE872" s="3"/>
      <c r="AF872" s="7">
        <f>offs451+Ampl451*SIN(2*PI()*freq451*('4v'!U860)+deph451*PI()/180)</f>
        <v>-2.4081069973339142</v>
      </c>
      <c r="AG872" s="8">
        <f>('4v'!V860-AF872)^2</f>
        <v>4.6922134746963067E-7</v>
      </c>
      <c r="AH872" s="9">
        <f>offs452+Ampl452*SIN(2*PI()*freq452*('4v'!U860-reta452)+deph452*PI()/180)</f>
        <v>0.81346759565548854</v>
      </c>
      <c r="AI872" s="10">
        <f>('4v'!W860-AH872)^2</f>
        <v>4.5778695689852251E-6</v>
      </c>
      <c r="AL872" s="76"/>
      <c r="AN872" s="76"/>
      <c r="AO872" s="80"/>
    </row>
    <row r="873" spans="1:41" x14ac:dyDescent="0.25">
      <c r="A873" s="3"/>
      <c r="B873" s="7">
        <f>offs441+Ampl441*SIN(2*PI()*freq441*('4v'!A861)+deph441*PI()/180)</f>
        <v>9.7386569559206215E-2</v>
      </c>
      <c r="C873" s="8">
        <f>('4v'!B861-B873)^2</f>
        <v>1.6715116971220627E-6</v>
      </c>
      <c r="D873" s="9">
        <f>offs442+Ampl442*SIN(2*PI()*freq442*('4v'!A861-reta442)+deph442*PI()/180)</f>
        <v>0.4839847700068784</v>
      </c>
      <c r="E873" s="10">
        <f>('4v'!C861-D873)^2</f>
        <v>1.8690799805682481E-4</v>
      </c>
      <c r="F873" s="3"/>
      <c r="G873" s="3"/>
      <c r="H873" s="7">
        <f>offs443+Ampl443*SIN(2*PI()*freq443*('4v'!E861)+deph443*PI()/180)</f>
        <v>1.245584090422819</v>
      </c>
      <c r="I873" s="8">
        <f>('4v'!F861-H873)^2</f>
        <v>1.1085782424641539E-6</v>
      </c>
      <c r="J873" s="9">
        <f>offs444+Ampl444*SIN(2*PI()*freq444*('4v'!E861-reta444)+deph444*PI()/180)</f>
        <v>0.91334937982144393</v>
      </c>
      <c r="K873" s="10">
        <f>('4v'!G861-J873)^2</f>
        <v>2.6591166800644292E-6</v>
      </c>
      <c r="L873" s="3"/>
      <c r="M873" s="3"/>
      <c r="N873" s="7">
        <f>offs445+Ampl445*SIN(2*PI()*freq445*('4v'!I861)+deph445*PI()/180)</f>
        <v>-2.3962957318734079</v>
      </c>
      <c r="O873" s="8">
        <f>('4v'!J861-N873)^2</f>
        <v>3.5116512842892599E-7</v>
      </c>
      <c r="P873" s="9">
        <f>offs446+Ampl446*SIN(2*PI()*freq446*('4v'!I861-reta446)+deph446*PI()/180)</f>
        <v>0.96425071190409906</v>
      </c>
      <c r="Q873" s="10">
        <f>('4v'!K861-P873)^2</f>
        <v>6.4108817231469159E-6</v>
      </c>
      <c r="R873" s="3"/>
      <c r="S873" s="3"/>
      <c r="T873" s="7">
        <f>offs447+Ampl447*SIN(2*PI()*freq447*('4v'!M861)+deph447*PI()/180)</f>
        <v>-0.7412892269433049</v>
      </c>
      <c r="U873" s="8">
        <f>('4v'!N861-T873)^2</f>
        <v>3.3712152633749099E-6</v>
      </c>
      <c r="V873" s="9">
        <f>offs448+Ampl448*SIN(2*PI()*freq448*('4v'!M861-reta448)+deph448*PI()/180)</f>
        <v>1.0582267775336618</v>
      </c>
      <c r="W873" s="10">
        <f>('4v'!O861-V873)^2</f>
        <v>2.5547590823621917E-5</v>
      </c>
      <c r="X873" s="3"/>
      <c r="Y873" s="3"/>
      <c r="Z873" s="7">
        <f>offs449+Ampl449*SIN(2*PI()*freq449*('4v'!Q862)+deph449*PI()/180)</f>
        <v>-1.7973730715237295</v>
      </c>
      <c r="AA873" s="8">
        <f>('4v'!R862-Z873)^2</f>
        <v>2.0975744847752719E-5</v>
      </c>
      <c r="AB873" s="9">
        <f>offs450+Ampl450*SIN(2*PI()*freq450*('4v'!Q862-reta450)+deph450*PI()/180)</f>
        <v>0.77096824705997813</v>
      </c>
      <c r="AC873" s="10">
        <f>('4v'!S862-AB873)^2</f>
        <v>8.2987598628238014E-5</v>
      </c>
      <c r="AD873" s="3"/>
      <c r="AE873" s="3"/>
      <c r="AF873" s="7">
        <f>offs451+Ampl451*SIN(2*PI()*freq451*('4v'!U861)+deph451*PI()/180)</f>
        <v>-2.4287129107569072</v>
      </c>
      <c r="AG873" s="8">
        <f>('4v'!V861-AF873)^2</f>
        <v>3.0972858722772097E-6</v>
      </c>
      <c r="AH873" s="9">
        <f>offs452+Ampl452*SIN(2*PI()*freq452*('4v'!U861-reta452)+deph452*PI()/180)</f>
        <v>0.81690510077266287</v>
      </c>
      <c r="AI873" s="10">
        <f>('4v'!W861-AH873)^2</f>
        <v>1.3134106410415405E-5</v>
      </c>
      <c r="AL873" s="76"/>
      <c r="AN873" s="76"/>
      <c r="AO873" s="80"/>
    </row>
    <row r="874" spans="1:41" x14ac:dyDescent="0.25">
      <c r="A874" s="3"/>
      <c r="B874" s="7">
        <f>offs441+Ampl441*SIN(2*PI()*freq441*('4v'!A862)+deph441*PI()/180)</f>
        <v>4.9299324592247284E-2</v>
      </c>
      <c r="C874" s="8">
        <f>('4v'!B862-B874)^2</f>
        <v>3.5065386577202463E-6</v>
      </c>
      <c r="D874" s="9">
        <f>offs442+Ampl442*SIN(2*PI()*freq442*('4v'!A862-reta442)+deph442*PI()/180)</f>
        <v>0.48809088048198751</v>
      </c>
      <c r="E874" s="10">
        <f>('4v'!C862-D874)^2</f>
        <v>1.3267629188683426E-4</v>
      </c>
      <c r="F874" s="3"/>
      <c r="G874" s="3"/>
      <c r="H874" s="7">
        <f>offs443+Ampl443*SIN(2*PI()*freq443*('4v'!E862)+deph443*PI()/180)</f>
        <v>1.2824379543506272</v>
      </c>
      <c r="I874" s="8">
        <f>('4v'!F862-H874)^2</f>
        <v>7.5649991348838264E-6</v>
      </c>
      <c r="J874" s="9">
        <f>offs444+Ampl444*SIN(2*PI()*freq444*('4v'!E862-reta444)+deph444*PI()/180)</f>
        <v>0.90315986885110477</v>
      </c>
      <c r="K874" s="10">
        <f>('4v'!G862-J874)^2</f>
        <v>4.3006335206939263E-4</v>
      </c>
      <c r="L874" s="3"/>
      <c r="M874" s="3"/>
      <c r="N874" s="7">
        <f>offs445+Ampl445*SIN(2*PI()*freq445*('4v'!I862)+deph445*PI()/180)</f>
        <v>-2.3905742995513259</v>
      </c>
      <c r="O874" s="8">
        <f>('4v'!J862-N874)^2</f>
        <v>5.3368803605120958E-7</v>
      </c>
      <c r="P874" s="9">
        <f>offs446+Ampl446*SIN(2*PI()*freq446*('4v'!I862-reta446)+deph446*PI()/180)</f>
        <v>0.96667664571040857</v>
      </c>
      <c r="Q874" s="10">
        <f>('4v'!K862-P874)^2</f>
        <v>8.1487085581681144E-6</v>
      </c>
      <c r="R874" s="3"/>
      <c r="S874" s="3"/>
      <c r="T874" s="7">
        <f>offs447+Ampl447*SIN(2*PI()*freq447*('4v'!M862)+deph447*PI()/180)</f>
        <v>-0.71029726923454395</v>
      </c>
      <c r="U874" s="8">
        <f>('4v'!N862-T874)^2</f>
        <v>4.3853772509718202E-6</v>
      </c>
      <c r="V874" s="9">
        <f>offs448+Ampl448*SIN(2*PI()*freq448*('4v'!M862-reta448)+deph448*PI()/180)</f>
        <v>1.0588058597129602</v>
      </c>
      <c r="W874" s="10">
        <f>('4v'!O862-V874)^2</f>
        <v>2.0029028713625025E-5</v>
      </c>
      <c r="X874" s="3"/>
      <c r="Y874" s="3"/>
      <c r="Z874" s="7">
        <f>offs449+Ampl449*SIN(2*PI()*freq449*('4v'!Q863)+deph449*PI()/180)</f>
        <v>-1.8607141639572604</v>
      </c>
      <c r="AA874" s="8">
        <f>('4v'!R863-Z874)^2</f>
        <v>1.3978894954487977E-5</v>
      </c>
      <c r="AB874" s="9">
        <f>offs450+Ampl450*SIN(2*PI()*freq450*('4v'!Q863-reta450)+deph450*PI()/180)</f>
        <v>0.77311582540203228</v>
      </c>
      <c r="AC874" s="10">
        <f>('4v'!S863-AB874)^2</f>
        <v>1.1811721909191123E-4</v>
      </c>
      <c r="AD874" s="3"/>
      <c r="AE874" s="3"/>
      <c r="AF874" s="7">
        <f>offs451+Ampl451*SIN(2*PI()*freq451*('4v'!U862)+deph451*PI()/180)</f>
        <v>-2.441531426219417</v>
      </c>
      <c r="AG874" s="8">
        <f>('4v'!V862-AF874)^2</f>
        <v>8.2160849124689792E-7</v>
      </c>
      <c r="AH874" s="9">
        <f>offs452+Ampl452*SIN(2*PI()*freq452*('4v'!U862-reta452)+deph452*PI()/180)</f>
        <v>0.82061680229310974</v>
      </c>
      <c r="AI874" s="10">
        <f>('4v'!W862-AH874)^2</f>
        <v>1.1763543769820835E-5</v>
      </c>
      <c r="AL874" s="76"/>
      <c r="AN874" s="76"/>
      <c r="AO874" s="80"/>
    </row>
    <row r="875" spans="1:41" x14ac:dyDescent="0.25">
      <c r="A875" s="3"/>
      <c r="B875" s="7">
        <f>offs441+Ampl441*SIN(2*PI()*freq441*('4v'!A863)+deph441*PI()/180)</f>
        <v>8.8621952607670362E-4</v>
      </c>
      <c r="C875" s="8">
        <f>('4v'!B863-B875)^2</f>
        <v>2.4563871462849624E-7</v>
      </c>
      <c r="D875" s="9">
        <f>offs442+Ampl442*SIN(2*PI()*freq442*('4v'!A863-reta442)+deph442*PI()/180)</f>
        <v>0.49244422885807054</v>
      </c>
      <c r="E875" s="10">
        <f>('4v'!C863-D875)^2</f>
        <v>2.8665101146039206E-4</v>
      </c>
      <c r="F875" s="3"/>
      <c r="G875" s="3"/>
      <c r="H875" s="7">
        <f>offs443+Ampl443*SIN(2*PI()*freq443*('4v'!E863)+deph443*PI()/180)</f>
        <v>1.3168063127593077</v>
      </c>
      <c r="I875" s="8">
        <f>('4v'!F863-H875)^2</f>
        <v>8.8600037786006003E-11</v>
      </c>
      <c r="J875" s="9">
        <f>offs444+Ampl444*SIN(2*PI()*freq444*('4v'!E863-reta444)+deph444*PI()/180)</f>
        <v>0.89293572995576365</v>
      </c>
      <c r="K875" s="10">
        <f>('4v'!G863-J875)^2</f>
        <v>1.0238867203019285E-3</v>
      </c>
      <c r="L875" s="3"/>
      <c r="M875" s="3"/>
      <c r="N875" s="7">
        <f>offs445+Ampl445*SIN(2*PI()*freq445*('4v'!I863)+deph445*PI()/180)</f>
        <v>-2.384547234336456</v>
      </c>
      <c r="O875" s="8">
        <f>('4v'!J863-N875)^2</f>
        <v>3.1679374708038603E-7</v>
      </c>
      <c r="P875" s="9">
        <f>offs446+Ampl446*SIN(2*PI()*freq446*('4v'!I863-reta446)+deph446*PI()/180)</f>
        <v>0.96909001725177979</v>
      </c>
      <c r="Q875" s="10">
        <f>('4v'!K863-P875)^2</f>
        <v>6.8123939204488051E-5</v>
      </c>
      <c r="R875" s="3"/>
      <c r="S875" s="3"/>
      <c r="T875" s="7">
        <f>offs447+Ampl447*SIN(2*PI()*freq447*('4v'!M863)+deph447*PI()/180)</f>
        <v>-0.67924244601487704</v>
      </c>
      <c r="U875" s="8">
        <f>('4v'!N863-T875)^2</f>
        <v>1.7998263340325952E-5</v>
      </c>
      <c r="V875" s="9">
        <f>offs448+Ampl448*SIN(2*PI()*freq448*('4v'!M863-reta448)+deph448*PI()/180)</f>
        <v>1.0593425019093337</v>
      </c>
      <c r="W875" s="10">
        <f>('4v'!O863-V875)^2</f>
        <v>1.5513657746866086E-5</v>
      </c>
      <c r="X875" s="3"/>
      <c r="Y875" s="3"/>
      <c r="Z875" s="7">
        <f>offs449+Ampl449*SIN(2*PI()*freq449*('4v'!Q864)+deph449*PI()/180)</f>
        <v>-1.9213352442655089</v>
      </c>
      <c r="AA875" s="8">
        <f>('4v'!R864-Z875)^2</f>
        <v>2.9301076945628401E-6</v>
      </c>
      <c r="AB875" s="9">
        <f>offs450+Ampl450*SIN(2*PI()*freq450*('4v'!Q864-reta450)+deph450*PI()/180)</f>
        <v>0.77548262916937372</v>
      </c>
      <c r="AC875" s="10">
        <f>('4v'!S864-AB875)^2</f>
        <v>1.0929386946424963E-4</v>
      </c>
      <c r="AD875" s="3"/>
      <c r="AE875" s="3"/>
      <c r="AF875" s="7">
        <f>offs451+Ampl451*SIN(2*PI()*freq451*('4v'!U863)+deph451*PI()/180)</f>
        <v>-2.446511954897133</v>
      </c>
      <c r="AG875" s="8">
        <f>('4v'!V863-AF875)^2</f>
        <v>7.8147627372456497E-10</v>
      </c>
      <c r="AH875" s="9">
        <f>offs452+Ampl452*SIN(2*PI()*freq452*('4v'!U863-reta452)+deph452*PI()/180)</f>
        <v>0.82458805182664241</v>
      </c>
      <c r="AI875" s="10">
        <f>('4v'!W863-AH875)^2</f>
        <v>1.2208398167263226E-5</v>
      </c>
      <c r="AL875" s="76"/>
      <c r="AN875" s="76"/>
      <c r="AO875" s="80"/>
    </row>
    <row r="876" spans="1:41" x14ac:dyDescent="0.25">
      <c r="A876" s="3"/>
      <c r="B876" s="7">
        <f>offs441+Ampl441*SIN(2*PI()*freq441*('4v'!A864)+deph441*PI()/180)</f>
        <v>-4.7822166884498363E-2</v>
      </c>
      <c r="C876" s="8">
        <f>('4v'!B864-B876)^2</f>
        <v>6.5968486688054504E-6</v>
      </c>
      <c r="D876" s="9">
        <f>offs442+Ampl442*SIN(2*PI()*freq442*('4v'!A864-reta442)+deph442*PI()/180)</f>
        <v>0.49704206546698698</v>
      </c>
      <c r="E876" s="10">
        <f>('4v'!C864-D876)^2</f>
        <v>3.3096103576105731E-4</v>
      </c>
      <c r="F876" s="3"/>
      <c r="G876" s="3"/>
      <c r="H876" s="7">
        <f>offs443+Ampl443*SIN(2*PI()*freq443*('4v'!E864)+deph443*PI()/180)</f>
        <v>1.3486403263309719</v>
      </c>
      <c r="I876" s="8">
        <f>('4v'!F864-H876)^2</f>
        <v>3.5215481029080014E-7</v>
      </c>
      <c r="J876" s="9">
        <f>offs444+Ampl444*SIN(2*PI()*freq444*('4v'!E864-reta444)+deph444*PI()/180)</f>
        <v>0.88269149219624177</v>
      </c>
      <c r="K876" s="10">
        <f>('4v'!G864-J876)^2</f>
        <v>1.3971890576067012E-3</v>
      </c>
      <c r="L876" s="3"/>
      <c r="M876" s="3"/>
      <c r="N876" s="7">
        <f>offs445+Ampl445*SIN(2*PI()*freq445*('4v'!I864)+deph445*PI()/180)</f>
        <v>-2.3782154879722621</v>
      </c>
      <c r="O876" s="8">
        <f>('4v'!J864-N876)^2</f>
        <v>8.1862634646279216E-9</v>
      </c>
      <c r="P876" s="9">
        <f>offs446+Ampl446*SIN(2*PI()*freq446*('4v'!I864-reta446)+deph446*PI()/180)</f>
        <v>0.97149044542886986</v>
      </c>
      <c r="Q876" s="10">
        <f>('4v'!K864-P876)^2</f>
        <v>1.8675394126033034E-4</v>
      </c>
      <c r="R876" s="3"/>
      <c r="S876" s="3"/>
      <c r="T876" s="7">
        <f>offs447+Ampl447*SIN(2*PI()*freq447*('4v'!M864)+deph447*PI()/180)</f>
        <v>-0.64813241959724333</v>
      </c>
      <c r="U876" s="8">
        <f>('4v'!N864-T876)^2</f>
        <v>4.0138935277546769E-5</v>
      </c>
      <c r="V876" s="9">
        <f>offs448+Ampl448*SIN(2*PI()*freq448*('4v'!M864-reta448)+deph448*PI()/180)</f>
        <v>1.0598365718014584</v>
      </c>
      <c r="W876" s="10">
        <f>('4v'!O864-V876)^2</f>
        <v>2.9136117436315426E-5</v>
      </c>
      <c r="X876" s="3"/>
      <c r="Y876" s="3"/>
      <c r="Z876" s="7">
        <f>offs449+Ampl449*SIN(2*PI()*freq449*('4v'!Q865)+deph449*PI()/180)</f>
        <v>-1.979119063359404</v>
      </c>
      <c r="AA876" s="8">
        <f>('4v'!R865-Z876)^2</f>
        <v>3.2368890101251872E-7</v>
      </c>
      <c r="AB876" s="9">
        <f>offs450+Ampl450*SIN(2*PI()*freq450*('4v'!Q865-reta450)+deph450*PI()/180)</f>
        <v>0.77806408065430843</v>
      </c>
      <c r="AC876" s="10">
        <f>('4v'!S865-AB876)^2</f>
        <v>9.6568343826727358E-5</v>
      </c>
      <c r="AD876" s="3"/>
      <c r="AE876" s="3"/>
      <c r="AF876" s="7">
        <f>offs451+Ampl451*SIN(2*PI()*freq451*('4v'!U864)+deph451*PI()/180)</f>
        <v>-2.4436348409187518</v>
      </c>
      <c r="AG876" s="8">
        <f>('4v'!V864-AF876)^2</f>
        <v>1.1169127275479144E-6</v>
      </c>
      <c r="AH876" s="9">
        <f>offs452+Ampl452*SIN(2*PI()*freq452*('4v'!U864-reta452)+deph452*PI()/180)</f>
        <v>0.82880317666564418</v>
      </c>
      <c r="AI876" s="10">
        <f>('4v'!W864-AH876)^2</f>
        <v>1.4464152750100729E-5</v>
      </c>
      <c r="AL876" s="76"/>
      <c r="AN876" s="76"/>
      <c r="AO876" s="80"/>
    </row>
    <row r="877" spans="1:41" x14ac:dyDescent="0.25">
      <c r="A877" s="3"/>
      <c r="B877" s="7">
        <f>offs441+Ampl441*SIN(2*PI()*freq441*('4v'!A865)+deph441*PI()/180)</f>
        <v>-9.679506937862431E-2</v>
      </c>
      <c r="C877" s="8">
        <f>('4v'!B865-B877)^2</f>
        <v>5.8744701249941684E-6</v>
      </c>
      <c r="D877" s="9">
        <f>offs442+Ampl442*SIN(2*PI()*freq442*('4v'!A865-reta442)+deph442*PI()/180)</f>
        <v>0.50188148621658646</v>
      </c>
      <c r="E877" s="10">
        <f>('4v'!C865-D877)^2</f>
        <v>1.7830030650727483E-4</v>
      </c>
      <c r="F877" s="3"/>
      <c r="G877" s="3"/>
      <c r="H877" s="7">
        <f>offs443+Ampl443*SIN(2*PI()*freq443*('4v'!E865)+deph443*PI()/180)</f>
        <v>1.3778947571904112</v>
      </c>
      <c r="I877" s="8">
        <f>('4v'!F865-H877)^2</f>
        <v>3.0366402710395583E-7</v>
      </c>
      <c r="J877" s="9">
        <f>offs444+Ampl444*SIN(2*PI()*freq444*('4v'!E865-reta444)+deph444*PI()/180)</f>
        <v>0.87244171319494901</v>
      </c>
      <c r="K877" s="10">
        <f>('4v'!G865-J877)^2</f>
        <v>3.0149506318380897E-4</v>
      </c>
      <c r="L877" s="3"/>
      <c r="M877" s="3"/>
      <c r="N877" s="7">
        <f>offs445+Ampl445*SIN(2*PI()*freq445*('4v'!I865)+deph445*PI()/180)</f>
        <v>-2.371580060314896</v>
      </c>
      <c r="O877" s="8">
        <f>('4v'!J865-N877)^2</f>
        <v>1.0372717277251093E-5</v>
      </c>
      <c r="P877" s="9">
        <f>offs446+Ampl446*SIN(2*PI()*freq446*('4v'!I865-reta446)+deph446*PI()/180)</f>
        <v>0.97387755118624264</v>
      </c>
      <c r="Q877" s="10">
        <f>('4v'!K865-P877)^2</f>
        <v>2.9371305990380791E-4</v>
      </c>
      <c r="R877" s="3"/>
      <c r="S877" s="3"/>
      <c r="T877" s="7">
        <f>offs447+Ampl447*SIN(2*PI()*freq447*('4v'!M865)+deph447*PI()/180)</f>
        <v>-0.61697486591515727</v>
      </c>
      <c r="U877" s="8">
        <f>('4v'!N865-T877)^2</f>
        <v>7.0242936361084396E-5</v>
      </c>
      <c r="V877" s="9">
        <f>offs448+Ampl448*SIN(2*PI()*freq448*('4v'!M865-reta448)+deph448*PI()/180)</f>
        <v>1.0602879475651781</v>
      </c>
      <c r="W877" s="10">
        <f>('4v'!O865-V877)^2</f>
        <v>2.4466995975361384E-5</v>
      </c>
      <c r="X877" s="3"/>
      <c r="Y877" s="3"/>
      <c r="Z877" s="7">
        <f>offs449+Ampl449*SIN(2*PI()*freq449*('4v'!Q866)+deph449*PI()/180)</f>
        <v>-2.0339538597837175</v>
      </c>
      <c r="AA877" s="8">
        <f>('4v'!R866-Z877)^2</f>
        <v>2.3465943969710383E-6</v>
      </c>
      <c r="AB877" s="9">
        <f>offs450+Ampl450*SIN(2*PI()*freq450*('4v'!Q866-reta450)+deph450*PI()/180)</f>
        <v>0.78085518699241385</v>
      </c>
      <c r="AC877" s="10">
        <f>('4v'!S866-AB877)^2</f>
        <v>4.9502664677718547E-5</v>
      </c>
      <c r="AD877" s="3"/>
      <c r="AE877" s="3"/>
      <c r="AF877" s="7">
        <f>offs451+Ampl451*SIN(2*PI()*freq451*('4v'!U865)+deph451*PI()/180)</f>
        <v>-2.4329114389387181</v>
      </c>
      <c r="AG877" s="8">
        <f>('4v'!V865-AF877)^2</f>
        <v>4.2125055971667077E-6</v>
      </c>
      <c r="AH877" s="9">
        <f>offs452+Ampl452*SIN(2*PI()*freq452*('4v'!U865-reta452)+deph452*PI()/180)</f>
        <v>0.83324554163808218</v>
      </c>
      <c r="AI877" s="10">
        <f>('4v'!W865-AH877)^2</f>
        <v>5.6955809902998912E-6</v>
      </c>
      <c r="AL877" s="76"/>
      <c r="AN877" s="76"/>
      <c r="AO877" s="80"/>
    </row>
    <row r="878" spans="1:41" x14ac:dyDescent="0.25">
      <c r="A878" s="3"/>
      <c r="B878" s="7">
        <f>offs441+Ampl441*SIN(2*PI()*freq441*('4v'!A866)+deph441*PI()/180)</f>
        <v>-0.14600155562143008</v>
      </c>
      <c r="C878" s="8">
        <f>('4v'!B866-B878)^2</f>
        <v>4.1834336269476124E-6</v>
      </c>
      <c r="D878" s="9">
        <f>offs442+Ampl442*SIN(2*PI()*freq442*('4v'!A866-reta442)+deph442*PI()/180)</f>
        <v>0.50695943442499813</v>
      </c>
      <c r="E878" s="10">
        <f>('4v'!C866-D878)^2</f>
        <v>1.9977746334468263E-4</v>
      </c>
      <c r="F878" s="3"/>
      <c r="G878" s="3"/>
      <c r="H878" s="7">
        <f>offs443+Ampl443*SIN(2*PI()*freq443*('4v'!E866)+deph443*PI()/180)</f>
        <v>1.4045280331906043</v>
      </c>
      <c r="I878" s="8">
        <f>('4v'!F866-H878)^2</f>
        <v>2.5429663298884425E-8</v>
      </c>
      <c r="J878" s="9">
        <f>offs444+Ampl444*SIN(2*PI()*freq444*('4v'!E866-reta444)+deph444*PI()/180)</f>
        <v>0.86220095844870293</v>
      </c>
      <c r="K878" s="10">
        <f>('4v'!G866-J878)^2</f>
        <v>2.0625387572963301E-4</v>
      </c>
      <c r="L878" s="3"/>
      <c r="M878" s="3"/>
      <c r="N878" s="7">
        <f>offs445+Ampl445*SIN(2*PI()*freq445*('4v'!I866)+deph445*PI()/180)</f>
        <v>-2.3646419991753058</v>
      </c>
      <c r="O878" s="8">
        <f>('4v'!J866-N878)^2</f>
        <v>1.6769919157672475E-5</v>
      </c>
      <c r="P878" s="9">
        <f>offs446+Ampl446*SIN(2*PI()*freq446*('4v'!I866-reta446)+deph446*PI()/180)</f>
        <v>0.97625095757222669</v>
      </c>
      <c r="Q878" s="10">
        <f>('4v'!K866-P878)^2</f>
        <v>4.2535071358184591E-4</v>
      </c>
      <c r="R878" s="3"/>
      <c r="S878" s="3"/>
      <c r="T878" s="7">
        <f>offs447+Ampl447*SIN(2*PI()*freq447*('4v'!M866)+deph447*PI()/180)</f>
        <v>-0.58577747262876767</v>
      </c>
      <c r="U878" s="8">
        <f>('4v'!N866-T878)^2</f>
        <v>7.112750870463557E-5</v>
      </c>
      <c r="V878" s="9">
        <f>offs448+Ampl448*SIN(2*PI()*freq448*('4v'!M866-reta448)+deph448*PI()/180)</f>
        <v>1.0606965179035441</v>
      </c>
      <c r="W878" s="10">
        <f>('4v'!O866-V878)^2</f>
        <v>2.0592010892367397E-5</v>
      </c>
      <c r="X878" s="3"/>
      <c r="Y878" s="3"/>
      <c r="Z878" s="7">
        <f>offs449+Ampl449*SIN(2*PI()*freq449*('4v'!Q867)+deph449*PI()/180)</f>
        <v>-2.0857335758783382</v>
      </c>
      <c r="AA878" s="8">
        <f>('4v'!R867-Z878)^2</f>
        <v>3.3359389523811643E-7</v>
      </c>
      <c r="AB878" s="9">
        <f>offs450+Ampl450*SIN(2*PI()*freq450*('4v'!Q867-reta450)+deph450*PI()/180)</f>
        <v>0.7838505498193914</v>
      </c>
      <c r="AC878" s="10">
        <f>('4v'!S867-AB878)^2</f>
        <v>1.6325237661980167E-5</v>
      </c>
      <c r="AD878" s="3"/>
      <c r="AE878" s="3"/>
      <c r="AF878" s="7">
        <f>offs451+Ampl451*SIN(2*PI()*freq451*('4v'!U866)+deph451*PI()/180)</f>
        <v>-2.4143840693255916</v>
      </c>
      <c r="AG878" s="8">
        <f>('4v'!V866-AF878)^2</f>
        <v>1.2167619370610317E-6</v>
      </c>
      <c r="AH878" s="9">
        <f>offs452+Ampl452*SIN(2*PI()*freq452*('4v'!U866-reta452)+deph452*PI()/180)</f>
        <v>0.83789761475893398</v>
      </c>
      <c r="AI878" s="10">
        <f>('4v'!W866-AH878)^2</f>
        <v>1.3891327499770356E-6</v>
      </c>
      <c r="AL878" s="76"/>
      <c r="AN878" s="76"/>
      <c r="AO878" s="80"/>
    </row>
    <row r="879" spans="1:41" x14ac:dyDescent="0.25">
      <c r="A879" s="3"/>
      <c r="B879" s="7">
        <f>offs441+Ampl441*SIN(2*PI()*freq441*('4v'!A867)+deph441*PI()/180)</f>
        <v>-0.19541054574155287</v>
      </c>
      <c r="C879" s="8">
        <f>('4v'!B867-B879)^2</f>
        <v>2.1446262750839298E-6</v>
      </c>
      <c r="D879" s="9">
        <f>offs442+Ampl442*SIN(2*PI()*freq442*('4v'!A867-reta442)+deph442*PI()/180)</f>
        <v>0.5122727027512971</v>
      </c>
      <c r="E879" s="10">
        <f>('4v'!C867-D879)^2</f>
        <v>1.6198409525684085E-4</v>
      </c>
      <c r="F879" s="3"/>
      <c r="G879" s="3"/>
      <c r="H879" s="7">
        <f>offs443+Ampl443*SIN(2*PI()*freq443*('4v'!E867)+deph443*PI()/180)</f>
        <v>1.4285023069890181</v>
      </c>
      <c r="I879" s="8">
        <f>('4v'!F867-H879)^2</f>
        <v>1.8349288836365534E-5</v>
      </c>
      <c r="J879" s="9">
        <f>offs444+Ampl444*SIN(2*PI()*freq444*('4v'!E867-reta444)+deph444*PI()/180)</f>
        <v>0.85198378063035818</v>
      </c>
      <c r="K879" s="10">
        <f>('4v'!G867-J879)^2</f>
        <v>3.5041291766264567E-4</v>
      </c>
      <c r="L879" s="3"/>
      <c r="M879" s="3"/>
      <c r="N879" s="7">
        <f>offs445+Ampl445*SIN(2*PI()*freq445*('4v'!I867)+deph445*PI()/180)</f>
        <v>-2.3574024001537719</v>
      </c>
      <c r="O879" s="8">
        <f>('4v'!J867-N879)^2</f>
        <v>2.1790318795715856E-5</v>
      </c>
      <c r="P879" s="9">
        <f>offs446+Ampl446*SIN(2*PI()*freq446*('4v'!I867-reta446)+deph446*PI()/180)</f>
        <v>0.97861028979844089</v>
      </c>
      <c r="Q879" s="10">
        <f>('4v'!K867-P879)^2</f>
        <v>4.9155103284001457E-4</v>
      </c>
      <c r="R879" s="3"/>
      <c r="S879" s="3"/>
      <c r="T879" s="7">
        <f>offs447+Ampl447*SIN(2*PI()*freq447*('4v'!M867)+deph447*PI()/180)</f>
        <v>-0.5545479372280514</v>
      </c>
      <c r="U879" s="8">
        <f>('4v'!N867-T879)^2</f>
        <v>7.1473112603303158E-5</v>
      </c>
      <c r="V879" s="9">
        <f>offs448+Ampl448*SIN(2*PI()*freq448*('4v'!M867-reta448)+deph448*PI()/180)</f>
        <v>1.0610621820742578</v>
      </c>
      <c r="W879" s="10">
        <f>('4v'!O867-V879)^2</f>
        <v>4.9242180777991591E-6</v>
      </c>
      <c r="X879" s="3"/>
      <c r="Y879" s="3"/>
      <c r="Z879" s="7">
        <f>offs449+Ampl449*SIN(2*PI()*freq449*('4v'!Q868)+deph449*PI()/180)</f>
        <v>-2.134358062907654</v>
      </c>
      <c r="AA879" s="8">
        <f>('4v'!R868-Z879)^2</f>
        <v>2.4962012157705431E-6</v>
      </c>
      <c r="AB879" s="9">
        <f>offs450+Ampl450*SIN(2*PI()*freq450*('4v'!Q868-reta450)+deph450*PI()/180)</f>
        <v>0.78704437571220887</v>
      </c>
      <c r="AC879" s="10">
        <f>('4v'!S868-AB879)^2</f>
        <v>2.2587437620901931E-5</v>
      </c>
      <c r="AD879" s="3"/>
      <c r="AE879" s="3"/>
      <c r="AF879" s="7">
        <f>offs451+Ampl451*SIN(2*PI()*freq451*('4v'!U867)+deph451*PI()/180)</f>
        <v>-2.3881258511428838</v>
      </c>
      <c r="AG879" s="8">
        <f>('4v'!V867-AF879)^2</f>
        <v>5.5155059313720995E-8</v>
      </c>
      <c r="AH879" s="9">
        <f>offs452+Ampl452*SIN(2*PI()*freq452*('4v'!U867-reta452)+deph452*PI()/180)</f>
        <v>0.84274103642092157</v>
      </c>
      <c r="AI879" s="10">
        <f>('4v'!W867-AH879)^2</f>
        <v>2.6580874546900723E-8</v>
      </c>
      <c r="AL879" s="76"/>
      <c r="AN879" s="76"/>
      <c r="AO879" s="80"/>
    </row>
    <row r="880" spans="1:41" x14ac:dyDescent="0.25">
      <c r="A880" s="3"/>
      <c r="B880" s="7">
        <f>offs441+Ampl441*SIN(2*PI()*freq441*('4v'!A868)+deph441*PI()/180)</f>
        <v>-0.24499083196181612</v>
      </c>
      <c r="C880" s="8">
        <f>('4v'!B868-B880)^2</f>
        <v>2.1331170723333788E-5</v>
      </c>
      <c r="D880" s="9">
        <f>offs442+Ampl442*SIN(2*PI()*freq442*('4v'!A868-reta442)+deph442*PI()/180)</f>
        <v>0.51781793522132558</v>
      </c>
      <c r="E880" s="10">
        <f>('4v'!C868-D880)^2</f>
        <v>5.1582054485076026E-5</v>
      </c>
      <c r="F880" s="3"/>
      <c r="G880" s="3"/>
      <c r="H880" s="7">
        <f>offs443+Ampl443*SIN(2*PI()*freq443*('4v'!E868)+deph443*PI()/180)</f>
        <v>1.4497835098307379</v>
      </c>
      <c r="I880" s="8">
        <f>('4v'!F868-H880)^2</f>
        <v>4.5254471159543027E-6</v>
      </c>
      <c r="J880" s="9">
        <f>offs444+Ampl444*SIN(2*PI()*freq444*('4v'!E868-reta444)+deph444*PI()/180)</f>
        <v>0.84180469890866783</v>
      </c>
      <c r="K880" s="10">
        <f>('4v'!G868-J880)^2</f>
        <v>2.4170954833893962E-6</v>
      </c>
      <c r="L880" s="3"/>
      <c r="M880" s="3"/>
      <c r="N880" s="7">
        <f>offs445+Ampl445*SIN(2*PI()*freq445*('4v'!I868)+deph445*PI()/180)</f>
        <v>-2.3498624064669058</v>
      </c>
      <c r="O880" s="8">
        <f>('4v'!J868-N880)^2</f>
        <v>8.9245376504800668E-6</v>
      </c>
      <c r="P880" s="9">
        <f>offs446+Ampl446*SIN(2*PI()*freq446*('4v'!I868-reta446)+deph446*PI()/180)</f>
        <v>0.9809551752989758</v>
      </c>
      <c r="Q880" s="10">
        <f>('4v'!K868-P880)^2</f>
        <v>5.6322276106845006E-4</v>
      </c>
      <c r="R880" s="3"/>
      <c r="S880" s="3"/>
      <c r="T880" s="7">
        <f>offs447+Ampl447*SIN(2*PI()*freq447*('4v'!M868)+deph447*PI()/180)</f>
        <v>-0.52329396513357096</v>
      </c>
      <c r="U880" s="8">
        <f>('4v'!N868-T880)^2</f>
        <v>4.2211985291266713E-5</v>
      </c>
      <c r="V880" s="9">
        <f>offs448+Ampl448*SIN(2*PI()*freq448*('4v'!M868-reta448)+deph448*PI()/180)</f>
        <v>1.0613848499145111</v>
      </c>
      <c r="W880" s="10">
        <f>('4v'!O868-V880)^2</f>
        <v>3.5962953563406706E-6</v>
      </c>
      <c r="X880" s="3"/>
      <c r="Y880" s="3"/>
      <c r="Z880" s="7">
        <f>offs449+Ampl449*SIN(2*PI()*freq449*('4v'!Q869)+deph449*PI()/180)</f>
        <v>-2.1797332747612499</v>
      </c>
      <c r="AA880" s="8">
        <f>('4v'!R869-Z880)^2</f>
        <v>9.4847075461937275E-6</v>
      </c>
      <c r="AB880" s="9">
        <f>offs450+Ampl450*SIN(2*PI()*freq450*('4v'!Q869-reta450)+deph450*PI()/180)</f>
        <v>0.79043048739433508</v>
      </c>
      <c r="AC880" s="10">
        <f>('4v'!S869-AB880)^2</f>
        <v>1.1019163939168014E-5</v>
      </c>
      <c r="AD880" s="3"/>
      <c r="AE880" s="3"/>
      <c r="AF880" s="7">
        <f>offs451+Ampl451*SIN(2*PI()*freq451*('4v'!U868)+deph451*PI()/180)</f>
        <v>-2.3542404135815236</v>
      </c>
      <c r="AG880" s="8">
        <f>('4v'!V868-AF880)^2</f>
        <v>2.269281878599068E-6</v>
      </c>
      <c r="AH880" s="9">
        <f>offs452+Ampl452*SIN(2*PI()*freq452*('4v'!U868-reta452)+deph452*PI()/180)</f>
        <v>0.84775669185149405</v>
      </c>
      <c r="AI880" s="10">
        <f>('4v'!W868-AH880)^2</f>
        <v>6.9395794212848955E-6</v>
      </c>
      <c r="AL880" s="76"/>
      <c r="AN880" s="76"/>
      <c r="AO880" s="80"/>
    </row>
    <row r="881" spans="1:41" x14ac:dyDescent="0.25">
      <c r="A881" s="3"/>
      <c r="B881" s="7">
        <f>offs441+Ampl441*SIN(2*PI()*freq441*('4v'!A869)+deph441*PI()/180)</f>
        <v>-0.29471109831077963</v>
      </c>
      <c r="C881" s="8">
        <f>('4v'!B869-B881)^2</f>
        <v>1.38860695494246E-5</v>
      </c>
      <c r="D881" s="9">
        <f>offs442+Ampl442*SIN(2*PI()*freq442*('4v'!A869-reta442)+deph442*PI()/180)</f>
        <v>0.52359162934740322</v>
      </c>
      <c r="E881" s="10">
        <f>('4v'!C869-D881)^2</f>
        <v>2.8244661221442887E-5</v>
      </c>
      <c r="F881" s="3"/>
      <c r="G881" s="3"/>
      <c r="H881" s="7">
        <f>offs443+Ampl443*SIN(2*PI()*freq443*('4v'!E869)+deph443*PI()/180)</f>
        <v>1.4683413999620447</v>
      </c>
      <c r="I881" s="8">
        <f>('4v'!F869-H881)^2</f>
        <v>1.3314851224065857E-6</v>
      </c>
      <c r="J881" s="9">
        <f>offs444+Ampl444*SIN(2*PI()*freq444*('4v'!E869-reta444)+deph444*PI()/180)</f>
        <v>0.83167817831574498</v>
      </c>
      <c r="K881" s="10">
        <f>('4v'!G869-J881)^2</f>
        <v>3.9628001567771651E-6</v>
      </c>
      <c r="L881" s="3"/>
      <c r="M881" s="3"/>
      <c r="N881" s="7">
        <f>offs445+Ampl445*SIN(2*PI()*freq445*('4v'!I869)+deph445*PI()/180)</f>
        <v>-2.3420232087671162</v>
      </c>
      <c r="O881" s="8">
        <f>('4v'!J869-N881)^2</f>
        <v>8.9406713400841235E-7</v>
      </c>
      <c r="P881" s="9">
        <f>offs446+Ampl446*SIN(2*PI()*freq446*('4v'!I869-reta446)+deph446*PI()/180)</f>
        <v>0.98328524378922855</v>
      </c>
      <c r="Q881" s="10">
        <f>('4v'!K869-P881)^2</f>
        <v>5.4547313083924708E-4</v>
      </c>
      <c r="R881" s="3"/>
      <c r="S881" s="3"/>
      <c r="T881" s="7">
        <f>offs447+Ampl447*SIN(2*PI()*freq447*('4v'!M869)+deph447*PI()/180)</f>
        <v>-0.49202326779527744</v>
      </c>
      <c r="U881" s="8">
        <f>('4v'!N869-T881)^2</f>
        <v>2.0459861082538289E-5</v>
      </c>
      <c r="V881" s="9">
        <f>offs448+Ampl448*SIN(2*PI()*freq448*('4v'!M869-reta448)+deph448*PI()/180)</f>
        <v>1.0616644418632175</v>
      </c>
      <c r="W881" s="10">
        <f>('4v'!O869-V881)^2</f>
        <v>1.1311912221533159E-7</v>
      </c>
      <c r="X881" s="3"/>
      <c r="Y881" s="3"/>
      <c r="Z881" s="7">
        <f>offs449+Ampl449*SIN(2*PI()*freq449*('4v'!Q870)+deph449*PI()/180)</f>
        <v>-2.2217714498514241</v>
      </c>
      <c r="AA881" s="8">
        <f>('4v'!R870-Z881)^2</f>
        <v>1.0722633270064167E-8</v>
      </c>
      <c r="AB881" s="9">
        <f>offs450+Ampl450*SIN(2*PI()*freq450*('4v'!Q870-reta450)+deph450*PI()/180)</f>
        <v>0.7940023356834035</v>
      </c>
      <c r="AC881" s="10">
        <f>('4v'!S870-AB881)^2</f>
        <v>4.863505476492919E-6</v>
      </c>
      <c r="AD881" s="3"/>
      <c r="AE881" s="3"/>
      <c r="AF881" s="7">
        <f>offs451+Ampl451*SIN(2*PI()*freq451*('4v'!U869)+deph451*PI()/180)</f>
        <v>-2.3128614869827824</v>
      </c>
      <c r="AG881" s="8">
        <f>('4v'!V869-AF881)^2</f>
        <v>7.6370041963302661E-6</v>
      </c>
      <c r="AH881" s="9">
        <f>offs452+Ampl452*SIN(2*PI()*freq452*('4v'!U869-reta452)+deph452*PI()/180)</f>
        <v>0.85292478655010173</v>
      </c>
      <c r="AI881" s="10">
        <f>('4v'!W869-AH881)^2</f>
        <v>1.1057044487384043E-5</v>
      </c>
      <c r="AL881" s="76"/>
      <c r="AN881" s="76"/>
      <c r="AO881" s="80"/>
    </row>
    <row r="882" spans="1:41" x14ac:dyDescent="0.25">
      <c r="A882" s="3"/>
      <c r="B882" s="7">
        <f>offs441+Ampl441*SIN(2*PI()*freq441*('4v'!A870)+deph441*PI()/180)</f>
        <v>-0.34453994040253938</v>
      </c>
      <c r="C882" s="8">
        <f>('4v'!B870-B882)^2</f>
        <v>2.1891727132749321E-5</v>
      </c>
      <c r="D882" s="9">
        <f>offs442+Ampl442*SIN(2*PI()*freq442*('4v'!A870-reta442)+deph442*PI()/180)</f>
        <v>0.52959013834057012</v>
      </c>
      <c r="E882" s="10">
        <f>('4v'!C870-D882)^2</f>
        <v>2.8541607701728196E-4</v>
      </c>
      <c r="F882" s="3"/>
      <c r="G882" s="3"/>
      <c r="H882" s="7">
        <f>offs443+Ampl443*SIN(2*PI()*freq443*('4v'!E870)+deph443*PI()/180)</f>
        <v>1.4841496056055956</v>
      </c>
      <c r="I882" s="8">
        <f>('4v'!F870-H882)^2</f>
        <v>1.787851400514971E-6</v>
      </c>
      <c r="J882" s="9">
        <f>offs444+Ampl444*SIN(2*PI()*freq444*('4v'!E870-reta444)+deph444*PI()/180)</f>
        <v>0.8216186091914639</v>
      </c>
      <c r="K882" s="10">
        <f>('4v'!G870-J882)^2</f>
        <v>6.5106998880078718E-5</v>
      </c>
      <c r="L882" s="3"/>
      <c r="M882" s="3"/>
      <c r="N882" s="7">
        <f>offs445+Ampl445*SIN(2*PI()*freq445*('4v'!I870)+deph445*PI()/180)</f>
        <v>-2.3338860449545953</v>
      </c>
      <c r="O882" s="8">
        <f>('4v'!J870-N882)^2</f>
        <v>1.6134462615730255E-6</v>
      </c>
      <c r="P882" s="9">
        <f>offs446+Ampl446*SIN(2*PI()*freq446*('4v'!I870-reta446)+deph446*PI()/180)</f>
        <v>0.9856001273243733</v>
      </c>
      <c r="Q882" s="10">
        <f>('4v'!K870-P882)^2</f>
        <v>4.4270191122334931E-4</v>
      </c>
      <c r="R882" s="3"/>
      <c r="S882" s="3"/>
      <c r="T882" s="7">
        <f>offs447+Ampl447*SIN(2*PI()*freq447*('4v'!M870)+deph447*PI()/180)</f>
        <v>-0.46074356078982387</v>
      </c>
      <c r="U882" s="8">
        <f>('4v'!N870-T882)^2</f>
        <v>2.0191998700726868E-5</v>
      </c>
      <c r="V882" s="9">
        <f>offs448+Ampl448*SIN(2*PI()*freq448*('4v'!M870-reta448)+deph448*PI()/180)</f>
        <v>1.0619008889806307</v>
      </c>
      <c r="W882" s="10">
        <f>('4v'!O870-V882)^2</f>
        <v>6.3801656603512805E-6</v>
      </c>
      <c r="X882" s="3"/>
      <c r="Y882" s="3"/>
      <c r="Z882" s="7">
        <f>offs449+Ampl449*SIN(2*PI()*freq449*('4v'!Q871)+deph449*PI()/180)</f>
        <v>-2.2603912808555231</v>
      </c>
      <c r="AA882" s="8">
        <f>('4v'!R871-Z882)^2</f>
        <v>6.2485958012653662E-6</v>
      </c>
      <c r="AB882" s="9">
        <f>offs450+Ampl450*SIN(2*PI()*freq450*('4v'!Q871-reta450)+deph450*PI()/180)</f>
        <v>0.79775301215818295</v>
      </c>
      <c r="AC882" s="10">
        <f>('4v'!S871-AB882)^2</f>
        <v>9.7259283808148178E-5</v>
      </c>
      <c r="AD882" s="3"/>
      <c r="AE882" s="3"/>
      <c r="AF882" s="7">
        <f>offs451+Ampl451*SIN(2*PI()*freq451*('4v'!U870)+deph451*PI()/180)</f>
        <v>-2.2641523750657084</v>
      </c>
      <c r="AG882" s="8">
        <f>('4v'!V870-AF882)^2</f>
        <v>6.9940410430764127E-6</v>
      </c>
      <c r="AH882" s="9">
        <f>offs452+Ampl452*SIN(2*PI()*freq452*('4v'!U870-reta452)+deph452*PI()/180)</f>
        <v>0.85822492440804765</v>
      </c>
      <c r="AI882" s="10">
        <f>('4v'!W870-AH882)^2</f>
        <v>1.5086043204000098E-5</v>
      </c>
      <c r="AL882" s="76"/>
      <c r="AN882" s="76"/>
      <c r="AO882" s="80"/>
    </row>
    <row r="883" spans="1:41" x14ac:dyDescent="0.25">
      <c r="A883" s="3"/>
      <c r="B883" s="7">
        <f>offs441+Ampl441*SIN(2*PI()*freq441*('4v'!A871)+deph441*PI()/180)</f>
        <v>-0.39444588527242885</v>
      </c>
      <c r="C883" s="8">
        <f>('4v'!B871-B883)^2</f>
        <v>1.2967307068184165E-5</v>
      </c>
      <c r="D883" s="9">
        <f>offs442+Ampl442*SIN(2*PI()*freq442*('4v'!A871-reta442)+deph442*PI()/180)</f>
        <v>0.53580967341397745</v>
      </c>
      <c r="E883" s="10">
        <f>('4v'!C871-D883)^2</f>
        <v>4.1780695094326121E-4</v>
      </c>
      <c r="F883" s="3"/>
      <c r="G883" s="3"/>
      <c r="H883" s="7">
        <f>offs443+Ampl443*SIN(2*PI()*freq443*('4v'!E871)+deph443*PI()/180)</f>
        <v>1.4971856624361632</v>
      </c>
      <c r="I883" s="8">
        <f>('4v'!F871-H883)^2</f>
        <v>7.046170825001982E-6</v>
      </c>
      <c r="J883" s="9">
        <f>offs444+Ampl444*SIN(2*PI()*freq444*('4v'!E871-reta444)+deph444*PI()/180)</f>
        <v>0.81164028673399879</v>
      </c>
      <c r="K883" s="10">
        <f>('4v'!G871-J883)^2</f>
        <v>4.0001253073818186E-4</v>
      </c>
      <c r="L883" s="3"/>
      <c r="M883" s="3"/>
      <c r="N883" s="7">
        <f>offs445+Ampl445*SIN(2*PI()*freq445*('4v'!I871)+deph445*PI()/180)</f>
        <v>-2.3254521999818372</v>
      </c>
      <c r="O883" s="8">
        <f>('4v'!J871-N883)^2</f>
        <v>3.577999302312964E-6</v>
      </c>
      <c r="P883" s="9">
        <f>offs446+Ampl446*SIN(2*PI()*freq446*('4v'!I871-reta446)+deph446*PI()/180)</f>
        <v>0.98789946035746501</v>
      </c>
      <c r="Q883" s="10">
        <f>('4v'!K871-P883)^2</f>
        <v>4.2825320992343884E-4</v>
      </c>
      <c r="R883" s="3"/>
      <c r="S883" s="3"/>
      <c r="T883" s="7">
        <f>offs447+Ampl447*SIN(2*PI()*freq447*('4v'!M871)+deph447*PI()/180)</f>
        <v>-0.42946256191687077</v>
      </c>
      <c r="U883" s="8">
        <f>('4v'!N871-T883)^2</f>
        <v>6.2971983568713081E-6</v>
      </c>
      <c r="V883" s="9">
        <f>offs448+Ampl448*SIN(2*PI()*freq448*('4v'!M871-reta448)+deph448*PI()/180)</f>
        <v>1.0620941329653424</v>
      </c>
      <c r="W883" s="10">
        <f>('4v'!O871-V883)^2</f>
        <v>2.1830134662668894E-5</v>
      </c>
      <c r="X883" s="3"/>
      <c r="Y883" s="3"/>
      <c r="Z883" s="7">
        <f>offs449+Ampl449*SIN(2*PI()*freq449*('4v'!Q872)+deph449*PI()/180)</f>
        <v>-2.2955180719749437</v>
      </c>
      <c r="AA883" s="8">
        <f>('4v'!R872-Z883)^2</f>
        <v>6.395476955914757E-6</v>
      </c>
      <c r="AB883" s="9">
        <f>offs450+Ampl450*SIN(2*PI()*freq450*('4v'!Q872-reta450)+deph450*PI()/180)</f>
        <v>0.80167526252036847</v>
      </c>
      <c r="AC883" s="10">
        <f>('4v'!S872-AB883)^2</f>
        <v>1.9000589323043472E-4</v>
      </c>
      <c r="AD883" s="3"/>
      <c r="AE883" s="3"/>
      <c r="AF883" s="7">
        <f>offs451+Ampl451*SIN(2*PI()*freq451*('4v'!U871)+deph451*PI()/180)</f>
        <v>-2.208305310441971</v>
      </c>
      <c r="AG883" s="8">
        <f>('4v'!V871-AF883)^2</f>
        <v>3.4250518401976804E-6</v>
      </c>
      <c r="AH883" s="9">
        <f>offs452+Ampl452*SIN(2*PI()*freq452*('4v'!U871-reta452)+deph452*PI()/180)</f>
        <v>0.86363618820260823</v>
      </c>
      <c r="AI883" s="10">
        <f>('4v'!W871-AH883)^2</f>
        <v>3.9511429952229156E-5</v>
      </c>
      <c r="AL883" s="76"/>
      <c r="AN883" s="76"/>
      <c r="AO883" s="80"/>
    </row>
    <row r="884" spans="1:41" x14ac:dyDescent="0.25">
      <c r="A884" s="3"/>
      <c r="B884" s="7">
        <f>offs441+Ampl441*SIN(2*PI()*freq441*('4v'!A872)+deph441*PI()/180)</f>
        <v>-0.44439741125601401</v>
      </c>
      <c r="C884" s="8">
        <f>('4v'!B872-B884)^2</f>
        <v>6.1384459843261969E-6</v>
      </c>
      <c r="D884" s="9">
        <f>offs442+Ampl442*SIN(2*PI()*freq442*('4v'!A872-reta442)+deph442*PI()/180)</f>
        <v>0.54224630617596703</v>
      </c>
      <c r="E884" s="10">
        <f>('4v'!C872-D884)^2</f>
        <v>1.4521681151182111E-4</v>
      </c>
      <c r="F884" s="3"/>
      <c r="G884" s="3"/>
      <c r="H884" s="7">
        <f>offs443+Ampl443*SIN(2*PI()*freq443*('4v'!E872)+deph443*PI()/180)</f>
        <v>1.5074310455036761</v>
      </c>
      <c r="I884" s="8">
        <f>('4v'!F872-H884)^2</f>
        <v>9.8228680382136724E-6</v>
      </c>
      <c r="J884" s="9">
        <f>offs444+Ampl444*SIN(2*PI()*freq444*('4v'!E872-reta444)+deph444*PI()/180)</f>
        <v>0.80175739068556195</v>
      </c>
      <c r="K884" s="10">
        <f>('4v'!G872-J884)^2</f>
        <v>2.0329653285432647E-4</v>
      </c>
      <c r="L884" s="3"/>
      <c r="M884" s="3"/>
      <c r="N884" s="7">
        <f>offs445+Ampl445*SIN(2*PI()*freq445*('4v'!I872)+deph445*PI()/180)</f>
        <v>-2.3167230056507324</v>
      </c>
      <c r="O884" s="8">
        <f>('4v'!J872-N884)^2</f>
        <v>7.8862924901814656E-6</v>
      </c>
      <c r="P884" s="9">
        <f>offs446+Ampl446*SIN(2*PI()*freq446*('4v'!I872-reta446)+deph446*PI()/180)</f>
        <v>0.99018287979716302</v>
      </c>
      <c r="Q884" s="10">
        <f>('4v'!K872-P884)^2</f>
        <v>2.7085688342937413E-4</v>
      </c>
      <c r="R884" s="3"/>
      <c r="S884" s="3"/>
      <c r="T884" s="7">
        <f>offs447+Ampl447*SIN(2*PI()*freq447*('4v'!M872)+deph447*PI()/180)</f>
        <v>-0.39818798929481541</v>
      </c>
      <c r="U884" s="8">
        <f>('4v'!N872-T884)^2</f>
        <v>2.0203799646992625E-6</v>
      </c>
      <c r="V884" s="9">
        <f>offs448+Ampl448*SIN(2*PI()*freq448*('4v'!M872-reta448)+deph448*PI()/180)</f>
        <v>1.0622441261686579</v>
      </c>
      <c r="W884" s="10">
        <f>('4v'!O872-V884)^2</f>
        <v>2.3254251001382396E-5</v>
      </c>
      <c r="X884" s="3"/>
      <c r="Y884" s="3"/>
      <c r="Z884" s="7">
        <f>offs449+Ampl449*SIN(2*PI()*freq449*('4v'!Q873)+deph449*PI()/180)</f>
        <v>-2.3270838834065706</v>
      </c>
      <c r="AA884" s="8">
        <f>('4v'!R873-Z884)^2</f>
        <v>4.8978850561124463E-6</v>
      </c>
      <c r="AB884" s="9">
        <f>offs450+Ampl450*SIN(2*PI()*freq450*('4v'!Q873-reta450)+deph450*PI()/180)</f>
        <v>0.8057615006253428</v>
      </c>
      <c r="AC884" s="10">
        <f>('4v'!S873-AB884)^2</f>
        <v>1.4427614727261146E-4</v>
      </c>
      <c r="AD884" s="3"/>
      <c r="AE884" s="3"/>
      <c r="AF884" s="7">
        <f>offs451+Ampl451*SIN(2*PI()*freq451*('4v'!U872)+deph451*PI()/180)</f>
        <v>-2.1455406959615302</v>
      </c>
      <c r="AG884" s="8">
        <f>('4v'!V872-AF884)^2</f>
        <v>4.4745111751667423E-6</v>
      </c>
      <c r="AH884" s="9">
        <f>offs452+Ampl452*SIN(2*PI()*freq452*('4v'!U872-reta452)+deph452*PI()/180)</f>
        <v>0.86913722214775868</v>
      </c>
      <c r="AI884" s="10">
        <f>('4v'!W872-AH884)^2</f>
        <v>4.4139784149932689E-5</v>
      </c>
      <c r="AL884" s="76"/>
      <c r="AN884" s="76"/>
      <c r="AO884" s="80"/>
    </row>
    <row r="885" spans="1:41" x14ac:dyDescent="0.25">
      <c r="A885" s="3"/>
      <c r="B885" s="7">
        <f>offs441+Ampl441*SIN(2*PI()*freq441*('4v'!A873)+deph441*PI()/180)</f>
        <v>-0.49436296789884915</v>
      </c>
      <c r="C885" s="8">
        <f>('4v'!B873-B885)^2</f>
        <v>2.0422878497988661E-5</v>
      </c>
      <c r="D885" s="9">
        <f>offs442+Ampl442*SIN(2*PI()*freq442*('4v'!A873-reta442)+deph442*PI()/180)</f>
        <v>0.54889597111132726</v>
      </c>
      <c r="E885" s="10">
        <f>('4v'!C873-D885)^2</f>
        <v>2.1019575992163546E-7</v>
      </c>
      <c r="F885" s="3"/>
      <c r="G885" s="3"/>
      <c r="H885" s="7">
        <f>offs443+Ampl443*SIN(2*PI()*freq443*('4v'!E873)+deph443*PI()/180)</f>
        <v>1.5148711955581786</v>
      </c>
      <c r="I885" s="8">
        <f>('4v'!F873-H885)^2</f>
        <v>7.6275147051754939E-6</v>
      </c>
      <c r="J885" s="9">
        <f>offs444+Ampl444*SIN(2*PI()*freq444*('4v'!E873-reta444)+deph444*PI()/180)</f>
        <v>0.79198396518222092</v>
      </c>
      <c r="K885" s="10">
        <f>('4v'!G873-J885)^2</f>
        <v>6.4884052169060024E-6</v>
      </c>
      <c r="L885" s="3"/>
      <c r="M885" s="3"/>
      <c r="N885" s="7">
        <f>offs445+Ampl445*SIN(2*PI()*freq445*('4v'!I873)+deph445*PI()/180)</f>
        <v>-2.3076998404022575</v>
      </c>
      <c r="O885" s="8">
        <f>('4v'!J873-N885)^2</f>
        <v>4.2675279780337685E-6</v>
      </c>
      <c r="P885" s="9">
        <f>offs446+Ampl446*SIN(2*PI()*freq446*('4v'!I873-reta446)+deph446*PI()/180)</f>
        <v>0.9924500250650673</v>
      </c>
      <c r="Q885" s="10">
        <f>('4v'!K873-P885)^2</f>
        <v>2.0137270079554029E-4</v>
      </c>
      <c r="R885" s="3"/>
      <c r="S885" s="3"/>
      <c r="T885" s="7">
        <f>offs447+Ampl447*SIN(2*PI()*freq447*('4v'!M873)+deph447*PI()/180)</f>
        <v>-0.36692755945648781</v>
      </c>
      <c r="U885" s="8">
        <f>('4v'!N873-T885)^2</f>
        <v>1.1457890182023386E-5</v>
      </c>
      <c r="V885" s="9">
        <f>offs448+Ampl448*SIN(2*PI()*freq448*('4v'!M873-reta448)+deph448*PI()/180)</f>
        <v>1.0623508316063459</v>
      </c>
      <c r="W885" s="10">
        <f>('4v'!O873-V885)^2</f>
        <v>2.4294761096163752E-5</v>
      </c>
      <c r="X885" s="3"/>
      <c r="Y885" s="3"/>
      <c r="Z885" s="7">
        <f>offs449+Ampl449*SIN(2*PI()*freq449*('4v'!Q874)+deph449*PI()/180)</f>
        <v>-2.3550276627472155</v>
      </c>
      <c r="AA885" s="8">
        <f>('4v'!R874-Z885)^2</f>
        <v>1.80341444885881E-5</v>
      </c>
      <c r="AB885" s="9">
        <f>offs450+Ampl450*SIN(2*PI()*freq450*('4v'!Q874-reta450)+deph450*PI()/180)</f>
        <v>0.81000382315476904</v>
      </c>
      <c r="AC885" s="10">
        <f>('4v'!S874-AB885)^2</f>
        <v>1.0805234841892234E-4</v>
      </c>
      <c r="AD885" s="3"/>
      <c r="AE885" s="3"/>
      <c r="AF885" s="7">
        <f>offs451+Ampl451*SIN(2*PI()*freq451*('4v'!U873)+deph451*PI()/180)</f>
        <v>-2.0761062348833303</v>
      </c>
      <c r="AG885" s="8">
        <f>('4v'!V873-AF885)^2</f>
        <v>5.1156093833227935E-7</v>
      </c>
      <c r="AH885" s="9">
        <f>offs452+Ampl452*SIN(2*PI()*freq452*('4v'!U873-reta452)+deph452*PI()/180)</f>
        <v>0.87470631617569961</v>
      </c>
      <c r="AI885" s="10">
        <f>('4v'!W873-AH885)^2</f>
        <v>4.8089839743013657E-5</v>
      </c>
      <c r="AL885" s="76"/>
      <c r="AN885" s="76"/>
      <c r="AO885" s="80"/>
    </row>
    <row r="886" spans="1:41" x14ac:dyDescent="0.25">
      <c r="A886" s="3"/>
      <c r="B886" s="7">
        <f>offs441+Ampl441*SIN(2*PI()*freq441*('4v'!A874)+deph441*PI()/180)</f>
        <v>-0.54431099588443743</v>
      </c>
      <c r="C886" s="8">
        <f>('4v'!B874-B886)^2</f>
        <v>3.1799402393879392E-5</v>
      </c>
      <c r="D886" s="9">
        <f>offs442+Ampl442*SIN(2*PI()*freq442*('4v'!A874-reta442)+deph442*PI()/180)</f>
        <v>0.55575446814916118</v>
      </c>
      <c r="E886" s="10">
        <f>('4v'!C874-D886)^2</f>
        <v>2.4555181519576371E-7</v>
      </c>
      <c r="F886" s="3"/>
      <c r="G886" s="3"/>
      <c r="H886" s="7">
        <f>offs443+Ampl443*SIN(2*PI()*freq443*('4v'!E874)+deph443*PI()/180)</f>
        <v>1.5194955397393277</v>
      </c>
      <c r="I886" s="8">
        <f>('4v'!F874-H886)^2</f>
        <v>2.3312395895904859E-6</v>
      </c>
      <c r="J886" s="9">
        <f>offs444+Ampl444*SIN(2*PI()*freq444*('4v'!E874-reta444)+deph444*PI()/180)</f>
        <v>0.78233389879640258</v>
      </c>
      <c r="K886" s="10">
        <f>('4v'!G874-J886)^2</f>
        <v>1.92264815950693E-5</v>
      </c>
      <c r="L886" s="3"/>
      <c r="M886" s="3"/>
      <c r="N886" s="7">
        <f>offs445+Ampl445*SIN(2*PI()*freq445*('4v'!I874)+deph445*PI()/180)</f>
        <v>-2.2983841290988036</v>
      </c>
      <c r="O886" s="8">
        <f>('4v'!J874-N886)^2</f>
        <v>2.6110710868518579E-6</v>
      </c>
      <c r="P886" s="9">
        <f>offs446+Ampl446*SIN(2*PI()*freq446*('4v'!I874-reta446)+deph446*PI()/180)</f>
        <v>0.99470053815265891</v>
      </c>
      <c r="Q886" s="10">
        <f>('4v'!K874-P886)^2</f>
        <v>9.9739207201109963E-5</v>
      </c>
      <c r="R886" s="3"/>
      <c r="S886" s="3"/>
      <c r="T886" s="7">
        <f>offs447+Ampl447*SIN(2*PI()*freq447*('4v'!M874)+deph447*PI()/180)</f>
        <v>-0.33568898544518366</v>
      </c>
      <c r="U886" s="8">
        <f>('4v'!N874-T886)^2</f>
        <v>1.1380667921948655E-5</v>
      </c>
      <c r="V886" s="9">
        <f>offs448+Ampl448*SIN(2*PI()*freq448*('4v'!M874-reta448)+deph448*PI()/180)</f>
        <v>1.0624142229677562</v>
      </c>
      <c r="W886" s="10">
        <f>('4v'!O874-V886)^2</f>
        <v>2.4923688001823303E-5</v>
      </c>
      <c r="X886" s="3"/>
      <c r="Y886" s="3"/>
      <c r="Z886" s="7">
        <f>offs449+Ampl449*SIN(2*PI()*freq449*('4v'!Q875)+deph449*PI()/180)</f>
        <v>-2.3792953630769542</v>
      </c>
      <c r="AA886" s="8">
        <f>('4v'!R875-Z886)^2</f>
        <v>1.3697497318981589E-6</v>
      </c>
      <c r="AB886" s="9">
        <f>offs450+Ampl450*SIN(2*PI()*freq450*('4v'!Q875-reta450)+deph450*PI()/180)</f>
        <v>0.81439402490264245</v>
      </c>
      <c r="AC886" s="10">
        <f>('4v'!S875-AB886)^2</f>
        <v>1.1833142578250921E-4</v>
      </c>
      <c r="AD886" s="3"/>
      <c r="AE886" s="3"/>
      <c r="AF886" s="7">
        <f>offs451+Ampl451*SIN(2*PI()*freq451*('4v'!U874)+deph451*PI()/180)</f>
        <v>-2.0002759533036425</v>
      </c>
      <c r="AG886" s="8">
        <f>('4v'!V874-AF886)^2</f>
        <v>8.0289968205310979E-7</v>
      </c>
      <c r="AH886" s="9">
        <f>offs452+Ampl452*SIN(2*PI()*freq452*('4v'!U874-reta452)+deph452*PI()/180)</f>
        <v>0.88032149161658113</v>
      </c>
      <c r="AI886" s="10">
        <f>('4v'!W874-AH886)^2</f>
        <v>8.3384445356449988E-5</v>
      </c>
      <c r="AL886" s="76"/>
      <c r="AN886" s="76"/>
      <c r="AO886" s="80"/>
    </row>
    <row r="887" spans="1:41" x14ac:dyDescent="0.25">
      <c r="A887" s="3"/>
      <c r="B887" s="7">
        <f>offs441+Ampl441*SIN(2*PI()*freq441*('4v'!A875)+deph441*PI()/180)</f>
        <v>-0.5942099469677331</v>
      </c>
      <c r="C887" s="8">
        <f>('4v'!B875-B887)^2</f>
        <v>7.5048382765150064E-5</v>
      </c>
      <c r="D887" s="9">
        <f>offs442+Ampl442*SIN(2*PI()*freq442*('4v'!A875-reta442)+deph442*PI()/180)</f>
        <v>0.56281746531573706</v>
      </c>
      <c r="E887" s="10">
        <f>('4v'!C875-D887)^2</f>
        <v>5.0472992182957932E-5</v>
      </c>
      <c r="F887" s="3"/>
      <c r="G887" s="3"/>
      <c r="H887" s="7">
        <f>offs443+Ampl443*SIN(2*PI()*freq443*('4v'!E875)+deph443*PI()/180)</f>
        <v>1.5212975066010033</v>
      </c>
      <c r="I887" s="8">
        <f>('4v'!F875-H887)^2</f>
        <v>1.8922935207239399E-6</v>
      </c>
      <c r="J887" s="9">
        <f>offs444+Ampl444*SIN(2*PI()*freq444*('4v'!E875-reta444)+deph444*PI()/180)</f>
        <v>0.7728209048004856</v>
      </c>
      <c r="K887" s="10">
        <f>('4v'!G875-J887)^2</f>
        <v>3.9034676215171307E-4</v>
      </c>
      <c r="L887" s="3"/>
      <c r="M887" s="3"/>
      <c r="N887" s="7">
        <f>offs445+Ampl445*SIN(2*PI()*freq445*('4v'!I875)+deph445*PI()/180)</f>
        <v>-2.2887773427991789</v>
      </c>
      <c r="O887" s="8">
        <f>('4v'!J875-N887)^2</f>
        <v>2.1229865454211656E-6</v>
      </c>
      <c r="P887" s="9">
        <f>offs446+Ampl446*SIN(2*PI()*freq446*('4v'!I875-reta446)+deph446*PI()/180)</f>
        <v>0.99693406367783233</v>
      </c>
      <c r="Q887" s="10">
        <f>('4v'!K875-P887)^2</f>
        <v>3.3643437424952376E-5</v>
      </c>
      <c r="R887" s="3"/>
      <c r="S887" s="3"/>
      <c r="T887" s="7">
        <f>offs447+Ampl447*SIN(2*PI()*freq447*('4v'!M875)+deph447*PI()/180)</f>
        <v>-0.30447997491161283</v>
      </c>
      <c r="U887" s="8">
        <f>('4v'!N875-T887)^2</f>
        <v>2.7938255426595069E-5</v>
      </c>
      <c r="V887" s="9">
        <f>offs448+Ampl448*SIN(2*PI()*freq448*('4v'!M875-reta448)+deph448*PI()/180)</f>
        <v>1.0624342846223089</v>
      </c>
      <c r="W887" s="10">
        <f>('4v'!O875-V887)^2</f>
        <v>4.8518811885376669E-5</v>
      </c>
      <c r="X887" s="3"/>
      <c r="Y887" s="3"/>
      <c r="Z887" s="7">
        <f>offs449+Ampl449*SIN(2*PI()*freq449*('4v'!Q876)+deph449*PI()/180)</f>
        <v>-2.3998400474929236</v>
      </c>
      <c r="AA887" s="8">
        <f>('4v'!R876-Z887)^2</f>
        <v>5.3382943986320773E-8</v>
      </c>
      <c r="AB887" s="9">
        <f>offs450+Ampl450*SIN(2*PI()*freq450*('4v'!Q876-reta450)+deph450*PI()/180)</f>
        <v>0.81892361464522989</v>
      </c>
      <c r="AC887" s="10">
        <f>('4v'!S876-AB887)^2</f>
        <v>1.3228713944736734E-4</v>
      </c>
      <c r="AD887" s="3"/>
      <c r="AE887" s="3"/>
      <c r="AF887" s="7">
        <f>offs451+Ampl451*SIN(2*PI()*freq451*('4v'!U875)+deph451*PI()/180)</f>
        <v>-1.9183491187003199</v>
      </c>
      <c r="AG887" s="8">
        <f>('4v'!V875-AF887)^2</f>
        <v>7.534373349334074E-6</v>
      </c>
      <c r="AH887" s="9">
        <f>offs452+Ampl452*SIN(2*PI()*freq452*('4v'!U875-reta452)+deph452*PI()/180)</f>
        <v>0.88596058793826649</v>
      </c>
      <c r="AI887" s="10">
        <f>('4v'!W875-AH887)^2</f>
        <v>8.7448907548334993E-5</v>
      </c>
      <c r="AL887" s="76"/>
      <c r="AN887" s="76"/>
      <c r="AO887" s="80"/>
    </row>
    <row r="888" spans="1:41" x14ac:dyDescent="0.25">
      <c r="A888" s="3"/>
      <c r="B888" s="7">
        <f>offs441+Ampl441*SIN(2*PI()*freq441*('4v'!A876)+deph441*PI()/180)</f>
        <v>-0.64402830390173815</v>
      </c>
      <c r="C888" s="8">
        <f>('4v'!B876-B888)^2</f>
        <v>5.9293140128344207E-5</v>
      </c>
      <c r="D888" s="9">
        <f>offs442+Ampl442*SIN(2*PI()*freq442*('4v'!A876-reta442)+deph442*PI()/180)</f>
        <v>0.5700805014706618</v>
      </c>
      <c r="E888" s="10">
        <f>('4v'!C876-D888)^2</f>
        <v>5.8582162697405105E-5</v>
      </c>
      <c r="F888" s="3"/>
      <c r="G888" s="3"/>
      <c r="H888" s="7">
        <f>offs443+Ampl443*SIN(2*PI()*freq443*('4v'!E876)+deph443*PI()/180)</f>
        <v>1.5202745354496925</v>
      </c>
      <c r="I888" s="8">
        <f>('4v'!F876-H888)^2</f>
        <v>1.2435176037986768E-7</v>
      </c>
      <c r="J888" s="9">
        <f>offs444+Ampl444*SIN(2*PI()*freq444*('4v'!E876-reta444)+deph444*PI()/180)</f>
        <v>0.76345850167947527</v>
      </c>
      <c r="K888" s="10">
        <f>('4v'!G876-J888)^2</f>
        <v>6.3571545486943858E-4</v>
      </c>
      <c r="L888" s="3"/>
      <c r="M888" s="3"/>
      <c r="N888" s="7">
        <f>offs445+Ampl445*SIN(2*PI()*freq445*('4v'!I876)+deph445*PI()/180)</f>
        <v>-2.2788809985263048</v>
      </c>
      <c r="O888" s="8">
        <f>('4v'!J876-N888)^2</f>
        <v>2.5209864973515061E-6</v>
      </c>
      <c r="P888" s="9">
        <f>offs446+Ampl446*SIN(2*PI()*freq446*('4v'!I876-reta446)+deph446*PI()/180)</f>
        <v>0.99915024894101501</v>
      </c>
      <c r="Q888" s="10">
        <f>('4v'!K876-P888)^2</f>
        <v>2.6601318344890432E-6</v>
      </c>
      <c r="R888" s="3"/>
      <c r="S888" s="3"/>
      <c r="T888" s="7">
        <f>offs447+Ampl447*SIN(2*PI()*freq447*('4v'!M876)+deph447*PI()/180)</f>
        <v>-0.27330822821213208</v>
      </c>
      <c r="U888" s="8">
        <f>('4v'!N876-T888)^2</f>
        <v>2.7117137528425898E-5</v>
      </c>
      <c r="V888" s="9">
        <f>offs448+Ampl448*SIN(2*PI()*freq448*('4v'!M876-reta448)+deph448*PI()/180)</f>
        <v>1.0624110116233474</v>
      </c>
      <c r="W888" s="10">
        <f>('4v'!O876-V888)^2</f>
        <v>4.8195135292334175E-5</v>
      </c>
      <c r="X888" s="3"/>
      <c r="Y888" s="3"/>
      <c r="Z888" s="7">
        <f>offs449+Ampl449*SIN(2*PI()*freq449*('4v'!Q877)+deph449*PI()/180)</f>
        <v>-2.4166219798914321</v>
      </c>
      <c r="AA888" s="8">
        <f>('4v'!R877-Z888)^2</f>
        <v>1.9264881790202666E-6</v>
      </c>
      <c r="AB888" s="9">
        <f>offs450+Ampl450*SIN(2*PI()*freq450*('4v'!Q877-reta450)+deph450*PI()/180)</f>
        <v>0.82358383156420711</v>
      </c>
      <c r="AC888" s="10">
        <f>('4v'!S877-AB888)^2</f>
        <v>6.9719687150629177E-5</v>
      </c>
      <c r="AD888" s="3"/>
      <c r="AE888" s="3"/>
      <c r="AF888" s="7">
        <f>offs451+Ampl451*SIN(2*PI()*freq451*('4v'!U876)+deph451*PI()/180)</f>
        <v>-1.8306490588607118</v>
      </c>
      <c r="AG888" s="8">
        <f>('4v'!V876-AF888)^2</f>
        <v>2.0312518433008225E-5</v>
      </c>
      <c r="AH888" s="9">
        <f>offs452+Ampl452*SIN(2*PI()*freq452*('4v'!U876-reta452)+deph452*PI()/180)</f>
        <v>0.89160135020383313</v>
      </c>
      <c r="AI888" s="10">
        <f>('4v'!W876-AH888)^2</f>
        <v>9.1597337520868402E-5</v>
      </c>
      <c r="AL888" s="76"/>
      <c r="AN888" s="76"/>
      <c r="AO888" s="80"/>
    </row>
    <row r="889" spans="1:41" x14ac:dyDescent="0.25">
      <c r="A889" s="3"/>
      <c r="B889" s="7">
        <f>offs441+Ampl441*SIN(2*PI()*freq441*('4v'!A877)+deph441*PI()/180)</f>
        <v>-0.69373460034443635</v>
      </c>
      <c r="C889" s="8">
        <f>('4v'!B877-B889)^2</f>
        <v>4.3893279603919744E-5</v>
      </c>
      <c r="D889" s="9">
        <f>offs442+Ampl442*SIN(2*PI()*freq442*('4v'!A877-reta442)+deph442*PI()/180)</f>
        <v>0.57753898912462842</v>
      </c>
      <c r="E889" s="10">
        <f>('4v'!C877-D889)^2</f>
        <v>1.3770698095285846E-5</v>
      </c>
      <c r="F889" s="3"/>
      <c r="G889" s="3"/>
      <c r="H889" s="7">
        <f>offs443+Ampl443*SIN(2*PI()*freq443*('4v'!E877)+deph443*PI()/180)</f>
        <v>1.516428079983378</v>
      </c>
      <c r="I889" s="8">
        <f>('4v'!F877-H889)^2</f>
        <v>5.5959686577583804E-6</v>
      </c>
      <c r="J889" s="9">
        <f>offs444+Ampl444*SIN(2*PI()*freq444*('4v'!E877-reta444)+deph444*PI()/180)</f>
        <v>0.75425999392050713</v>
      </c>
      <c r="K889" s="10">
        <f>('4v'!G877-J889)^2</f>
        <v>3.5294784003968538E-4</v>
      </c>
      <c r="L889" s="3"/>
      <c r="M889" s="3"/>
      <c r="N889" s="7">
        <f>offs445+Ampl445*SIN(2*PI()*freq445*('4v'!I877)+deph445*PI()/180)</f>
        <v>-2.2686966590276629</v>
      </c>
      <c r="O889" s="8">
        <f>('4v'!J877-N889)^2</f>
        <v>4.0259658923514098E-6</v>
      </c>
      <c r="P889" s="9">
        <f>offs446+Ampl446*SIN(2*PI()*freq446*('4v'!I877-reta446)+deph446*PI()/180)</f>
        <v>1.0013487439808637</v>
      </c>
      <c r="Q889" s="10">
        <f>('4v'!K877-P889)^2</f>
        <v>6.3535956654845938E-6</v>
      </c>
      <c r="R889" s="3"/>
      <c r="S889" s="3"/>
      <c r="T889" s="7">
        <f>offs447+Ampl447*SIN(2*PI()*freq447*('4v'!M877)+deph447*PI()/180)</f>
        <v>-0.2421814365088068</v>
      </c>
      <c r="U889" s="8">
        <f>('4v'!N877-T889)^2</f>
        <v>2.584912513986119E-5</v>
      </c>
      <c r="V889" s="9">
        <f>offs448+Ampl448*SIN(2*PI()*freq448*('4v'!M877-reta448)+deph448*PI()/180)</f>
        <v>1.0623444097093577</v>
      </c>
      <c r="W889" s="10">
        <f>('4v'!O877-V889)^2</f>
        <v>4.7274833952179166E-5</v>
      </c>
      <c r="X889" s="3"/>
      <c r="Y889" s="3"/>
      <c r="Z889" s="7">
        <f>offs449+Ampl449*SIN(2*PI()*freq449*('4v'!Q878)+deph449*PI()/180)</f>
        <v>-2.4296087018227643</v>
      </c>
      <c r="AA889" s="8">
        <f>('4v'!R878-Z889)^2</f>
        <v>7.0527521714330963E-6</v>
      </c>
      <c r="AB889" s="9">
        <f>offs450+Ampl450*SIN(2*PI()*freq450*('4v'!Q878-reta450)+deph450*PI()/180)</f>
        <v>0.82836566219122443</v>
      </c>
      <c r="AC889" s="10">
        <f>('4v'!S878-AB889)^2</f>
        <v>1.9956144665148628E-6</v>
      </c>
      <c r="AD889" s="3"/>
      <c r="AE889" s="3"/>
      <c r="AF889" s="7">
        <f>offs451+Ampl451*SIN(2*PI()*freq451*('4v'!U877)+deph451*PI()/180)</f>
        <v>-1.7375218858546737</v>
      </c>
      <c r="AG889" s="8">
        <f>('4v'!V877-AF889)^2</f>
        <v>1.5086342693923859E-5</v>
      </c>
      <c r="AH889" s="9">
        <f>offs452+Ampl452*SIN(2*PI()*freq452*('4v'!U877-reta452)+deph452*PI()/180)</f>
        <v>0.89722151690163732</v>
      </c>
      <c r="AI889" s="10">
        <f>('4v'!W877-AH889)^2</f>
        <v>6.1724326674859276E-5</v>
      </c>
      <c r="AL889" s="76"/>
      <c r="AN889" s="76"/>
      <c r="AO889" s="80"/>
    </row>
    <row r="890" spans="1:41" x14ac:dyDescent="0.25">
      <c r="A890" s="3"/>
      <c r="B890" s="7">
        <f>offs441+Ampl441*SIN(2*PI()*freq441*('4v'!A878)+deph441*PI()/180)</f>
        <v>-0.74329744073360904</v>
      </c>
      <c r="C890" s="8">
        <f>('4v'!B878-B890)^2</f>
        <v>2.251622493220007E-6</v>
      </c>
      <c r="D890" s="9">
        <f>offs442+Ampl442*SIN(2*PI()*freq442*('4v'!A878-reta442)+deph442*PI()/180)</f>
        <v>0.58518821733697235</v>
      </c>
      <c r="E890" s="10">
        <f>('4v'!C878-D890)^2</f>
        <v>5.5559392892949845E-5</v>
      </c>
      <c r="F890" s="3"/>
      <c r="G890" s="3"/>
      <c r="H890" s="7">
        <f>offs443+Ampl443*SIN(2*PI()*freq443*('4v'!E878)+deph443*PI()/180)</f>
        <v>1.5097636062257511</v>
      </c>
      <c r="I890" s="8">
        <f>('4v'!F878-H890)^2</f>
        <v>2.4351796806079477E-6</v>
      </c>
      <c r="J890" s="9">
        <f>offs444+Ampl444*SIN(2*PI()*freq444*('4v'!E878-reta444)+deph444*PI()/180)</f>
        <v>0.7452384531064391</v>
      </c>
      <c r="K890" s="10">
        <f>('4v'!G878-J890)^2</f>
        <v>3.2554071546510115E-4</v>
      </c>
      <c r="L890" s="3"/>
      <c r="M890" s="3"/>
      <c r="N890" s="7">
        <f>offs445+Ampl445*SIN(2*PI()*freq445*('4v'!I878)+deph445*PI()/180)</f>
        <v>-2.2582259325285228</v>
      </c>
      <c r="O890" s="8">
        <f>('4v'!J878-N890)^2</f>
        <v>7.3526523838239501E-6</v>
      </c>
      <c r="P890" s="9">
        <f>offs446+Ampl446*SIN(2*PI()*freq446*('4v'!I878-reta446)+deph446*PI()/180)</f>
        <v>1.003529201629525</v>
      </c>
      <c r="Q890" s="10">
        <f>('4v'!K878-P890)^2</f>
        <v>7.4086329927352753E-5</v>
      </c>
      <c r="R890" s="3"/>
      <c r="S890" s="3"/>
      <c r="T890" s="7">
        <f>offs447+Ampl447*SIN(2*PI()*freq447*('4v'!M878)+deph447*PI()/180)</f>
        <v>-0.21110727987172959</v>
      </c>
      <c r="U890" s="8">
        <f>('4v'!N878-T890)^2</f>
        <v>8.733385111037233E-6</v>
      </c>
      <c r="V890" s="9">
        <f>offs448+Ampl448*SIN(2*PI()*freq448*('4v'!M878-reta448)+deph448*PI()/180)</f>
        <v>1.0622344953025553</v>
      </c>
      <c r="W890" s="10">
        <f>('4v'!O878-V890)^2</f>
        <v>4.5775444814055138E-5</v>
      </c>
      <c r="X890" s="3"/>
      <c r="Y890" s="3"/>
      <c r="Z890" s="7">
        <f>offs449+Ampl449*SIN(2*PI()*freq449*('4v'!Q879)+deph449*PI()/180)</f>
        <v>-2.4387750952700715</v>
      </c>
      <c r="AA890" s="8">
        <f>('4v'!R879-Z890)^2</f>
        <v>4.2275277596101688E-6</v>
      </c>
      <c r="AB890" s="9">
        <f>offs450+Ampl450*SIN(2*PI()*freq450*('4v'!Q879-reta450)+deph450*PI()/180)</f>
        <v>0.83325985784113288</v>
      </c>
      <c r="AC890" s="10">
        <f>('4v'!S879-AB890)^2</f>
        <v>2.2684642027169383E-6</v>
      </c>
      <c r="AD890" s="3"/>
      <c r="AE890" s="3"/>
      <c r="AF890" s="7">
        <f>offs451+Ampl451*SIN(2*PI()*freq451*('4v'!U878)+deph451*PI()/180)</f>
        <v>-1.6393351300882977</v>
      </c>
      <c r="AG890" s="8">
        <f>('4v'!V878-AF890)^2</f>
        <v>1.9491076337254877E-5</v>
      </c>
      <c r="AH890" s="9">
        <f>offs452+Ampl452*SIN(2*PI()*freq452*('4v'!U878-reta452)+deph452*PI()/180)</f>
        <v>0.90279890780133276</v>
      </c>
      <c r="AI890" s="10">
        <f>('4v'!W878-AH890)^2</f>
        <v>3.8255365506014505E-5</v>
      </c>
      <c r="AL890" s="76"/>
      <c r="AN890" s="76"/>
      <c r="AO890" s="80"/>
    </row>
    <row r="891" spans="1:41" x14ac:dyDescent="0.25">
      <c r="A891" s="3"/>
      <c r="B891" s="7">
        <f>offs441+Ampl441*SIN(2*PI()*freq441*('4v'!A879)+deph441*PI()/180)</f>
        <v>-0.7926855201169769</v>
      </c>
      <c r="C891" s="8">
        <f>('4v'!B879-B891)^2</f>
        <v>4.2457431524664269E-6</v>
      </c>
      <c r="D891" s="9">
        <f>offs442+Ampl442*SIN(2*PI()*freq442*('4v'!A879-reta442)+deph442*PI()/180)</f>
        <v>0.59302335469120737</v>
      </c>
      <c r="E891" s="10">
        <f>('4v'!C879-D891)^2</f>
        <v>5.240186244767399E-6</v>
      </c>
      <c r="F891" s="3"/>
      <c r="G891" s="3"/>
      <c r="H891" s="7">
        <f>offs443+Ampl443*SIN(2*PI()*freq443*('4v'!E879)+deph443*PI()/180)</f>
        <v>1.5002905847586927</v>
      </c>
      <c r="I891" s="8">
        <f>('4v'!F879-H891)^2</f>
        <v>1.4487042417305105E-5</v>
      </c>
      <c r="J891" s="9">
        <f>offs444+Ampl444*SIN(2*PI()*freq444*('4v'!E879-reta444)+deph444*PI()/180)</f>
        <v>0.73640669934041414</v>
      </c>
      <c r="K891" s="10">
        <f>('4v'!G879-J891)^2</f>
        <v>2.2969829363310388E-4</v>
      </c>
      <c r="L891" s="3"/>
      <c r="M891" s="3"/>
      <c r="N891" s="7">
        <f>offs445+Ampl445*SIN(2*PI()*freq445*('4v'!I879)+deph445*PI()/180)</f>
        <v>-2.247470472477977</v>
      </c>
      <c r="O891" s="8">
        <f>('4v'!J879-N891)^2</f>
        <v>3.0565092596618882E-6</v>
      </c>
      <c r="P891" s="9">
        <f>offs446+Ampl446*SIN(2*PI()*freq446*('4v'!I879-reta446)+deph446*PI()/180)</f>
        <v>1.0056912775674602</v>
      </c>
      <c r="Q891" s="10">
        <f>('4v'!K879-P891)^2</f>
        <v>1.6186296215543671E-4</v>
      </c>
      <c r="R891" s="3"/>
      <c r="S891" s="3"/>
      <c r="T891" s="7">
        <f>offs447+Ampl447*SIN(2*PI()*freq447*('4v'!M879)+deph447*PI()/180)</f>
        <v>-0.18009342538407797</v>
      </c>
      <c r="U891" s="8">
        <f>('4v'!N879-T891)^2</f>
        <v>7.3934211485439411E-6</v>
      </c>
      <c r="V891" s="9">
        <f>offs448+Ampl448*SIN(2*PI()*freq448*('4v'!M879-reta448)+deph448*PI()/180)</f>
        <v>1.062081295504834</v>
      </c>
      <c r="W891" s="10">
        <f>('4v'!O879-V891)^2</f>
        <v>7.33709681677223E-5</v>
      </c>
      <c r="X891" s="3"/>
      <c r="Y891" s="3"/>
      <c r="Z891" s="7">
        <f>offs449+Ampl449*SIN(2*PI()*freq449*('4v'!Q880)+deph449*PI()/180)</f>
        <v>-2.4441034312308938</v>
      </c>
      <c r="AA891" s="8">
        <f>('4v'!R880-Z891)^2</f>
        <v>2.3269404401857436E-6</v>
      </c>
      <c r="AB891" s="9">
        <f>offs450+Ampl450*SIN(2*PI()*freq450*('4v'!Q880-reta450)+deph450*PI()/180)</f>
        <v>0.83825695250014942</v>
      </c>
      <c r="AC891" s="10">
        <f>('4v'!S880-AB891)^2</f>
        <v>5.6076489615483653E-6</v>
      </c>
      <c r="AD891" s="3"/>
      <c r="AE891" s="3"/>
      <c r="AF891" s="7">
        <f>offs451+Ampl451*SIN(2*PI()*freq451*('4v'!U879)+deph451*PI()/180)</f>
        <v>-1.5364762898293312</v>
      </c>
      <c r="AG891" s="8">
        <f>('4v'!V879-AF891)^2</f>
        <v>1.412038572674886E-5</v>
      </c>
      <c r="AH891" s="9">
        <f>offs452+Ampl452*SIN(2*PI()*freq452*('4v'!U879-reta452)+deph452*PI()/180)</f>
        <v>0.90831151148910616</v>
      </c>
      <c r="AI891" s="10">
        <f>('4v'!W879-AH891)^2</f>
        <v>2.097171502140875E-5</v>
      </c>
      <c r="AL891" s="76"/>
      <c r="AN891" s="76"/>
      <c r="AO891" s="80"/>
    </row>
    <row r="892" spans="1:41" x14ac:dyDescent="0.25">
      <c r="A892" s="3"/>
      <c r="B892" s="7">
        <f>offs441+Ampl441*SIN(2*PI()*freq441*('4v'!A880)+deph441*PI()/180)</f>
        <v>-0.84186764392503965</v>
      </c>
      <c r="C892" s="8">
        <f>('4v'!B880-B892)^2</f>
        <v>5.8300223659461339E-6</v>
      </c>
      <c r="D892" s="9">
        <f>offs442+Ampl442*SIN(2*PI()*freq442*('4v'!A880-reta442)+deph442*PI()/180)</f>
        <v>0.6010394523466458</v>
      </c>
      <c r="E892" s="10">
        <f>('4v'!C880-D892)^2</f>
        <v>1.6310674867943021E-5</v>
      </c>
      <c r="F892" s="3"/>
      <c r="G892" s="3"/>
      <c r="H892" s="7">
        <f>offs443+Ampl443*SIN(2*PI()*freq443*('4v'!E880)+deph443*PI()/180)</f>
        <v>1.4880224772640616</v>
      </c>
      <c r="I892" s="8">
        <f>('4v'!F880-H892)^2</f>
        <v>1.699835154283982E-6</v>
      </c>
      <c r="J892" s="9">
        <f>offs444+Ampl444*SIN(2*PI()*freq444*('4v'!E880-reta444)+deph444*PI()/180)</f>
        <v>0.72777728302779865</v>
      </c>
      <c r="K892" s="10">
        <f>('4v'!G880-J892)^2</f>
        <v>1.0227918018021492E-4</v>
      </c>
      <c r="L892" s="3"/>
      <c r="M892" s="3"/>
      <c r="N892" s="7">
        <f>offs445+Ampl445*SIN(2*PI()*freq445*('4v'!I880)+deph445*PI()/180)</f>
        <v>-2.2364319772878503</v>
      </c>
      <c r="O892" s="8">
        <f>('4v'!J880-N892)^2</f>
        <v>9.1274241332850378E-6</v>
      </c>
      <c r="P892" s="9">
        <f>offs446+Ampl446*SIN(2*PI()*freq446*('4v'!I880-reta446)+deph446*PI()/180)</f>
        <v>1.007834630377815</v>
      </c>
      <c r="Q892" s="10">
        <f>('4v'!K880-P892)^2</f>
        <v>2.8287944646935312E-4</v>
      </c>
      <c r="R892" s="3"/>
      <c r="S892" s="3"/>
      <c r="T892" s="7">
        <f>offs447+Ampl447*SIN(2*PI()*freq447*('4v'!M880)+deph447*PI()/180)</f>
        <v>-0.14914752525037667</v>
      </c>
      <c r="U892" s="8">
        <f>('4v'!N880-T892)^2</f>
        <v>2.1331904694463231E-7</v>
      </c>
      <c r="V892" s="9">
        <f>offs448+Ampl448*SIN(2*PI()*freq448*('4v'!M880-reta448)+deph448*PI()/180)</f>
        <v>1.0618848480910843</v>
      </c>
      <c r="W892" s="10">
        <f>('4v'!O880-V892)^2</f>
        <v>7.0044146225255573E-5</v>
      </c>
      <c r="X892" s="3"/>
      <c r="Y892" s="3"/>
      <c r="Z892" s="7">
        <f>offs449+Ampl449*SIN(2*PI()*freq449*('4v'!Q881)+deph449*PI()/180)</f>
        <v>-2.4455834040073698</v>
      </c>
      <c r="AA892" s="8">
        <f>('4v'!R881-Z892)^2</f>
        <v>1.107554194728085E-6</v>
      </c>
      <c r="AB892" s="9">
        <f>offs450+Ampl450*SIN(2*PI()*freq450*('4v'!Q881-reta450)+deph450*PI()/180)</f>
        <v>0.84334728113436397</v>
      </c>
      <c r="AC892" s="10">
        <f>('4v'!S881-AB892)^2</f>
        <v>9.83900524203708E-6</v>
      </c>
      <c r="AD892" s="3"/>
      <c r="AE892" s="3"/>
      <c r="AF892" s="7">
        <f>offs451+Ampl451*SIN(2*PI()*freq451*('4v'!U880)+deph451*PI()/180)</f>
        <v>-1.4293513019285422</v>
      </c>
      <c r="AG892" s="8">
        <f>('4v'!V880-AF892)^2</f>
        <v>2.2731534746778615E-6</v>
      </c>
      <c r="AH892" s="9">
        <f>offs452+Ampl452*SIN(2*PI()*freq452*('4v'!U880-reta452)+deph452*PI()/180)</f>
        <v>0.91373757223667085</v>
      </c>
      <c r="AI892" s="10">
        <f>('4v'!W880-AH892)^2</f>
        <v>9.3600982390290554E-6</v>
      </c>
      <c r="AL892" s="76"/>
      <c r="AN892" s="76"/>
      <c r="AO892" s="80"/>
    </row>
    <row r="893" spans="1:41" x14ac:dyDescent="0.25">
      <c r="A893" s="3"/>
      <c r="B893" s="7">
        <f>offs441+Ampl441*SIN(2*PI()*freq441*('4v'!A881)+deph441*PI()/180)</f>
        <v>-0.89081274767427066</v>
      </c>
      <c r="C893" s="8">
        <f>('4v'!B881-B893)^2</f>
        <v>2.0112064762341628E-5</v>
      </c>
      <c r="D893" s="9">
        <f>offs442+Ampl442*SIN(2*PI()*freq442*('4v'!A881-reta442)+deph442*PI()/180)</f>
        <v>0.60923144716419786</v>
      </c>
      <c r="E893" s="10">
        <f>('4v'!C881-D893)^2</f>
        <v>1.7250292666350795E-5</v>
      </c>
      <c r="F893" s="3"/>
      <c r="G893" s="3"/>
      <c r="H893" s="7">
        <f>offs443+Ampl443*SIN(2*PI()*freq443*('4v'!E881)+deph443*PI()/180)</f>
        <v>1.4729767173939015</v>
      </c>
      <c r="I893" s="8">
        <f>('4v'!F881-H893)^2</f>
        <v>3.5457545057356321E-6</v>
      </c>
      <c r="J893" s="9">
        <f>offs444+Ampl444*SIN(2*PI()*freq444*('4v'!E881-reta444)+deph444*PI()/180)</f>
        <v>0.71936246704136286</v>
      </c>
      <c r="K893" s="10">
        <f>('4v'!G881-J893)^2</f>
        <v>1.0061434894684851E-6</v>
      </c>
      <c r="L893" s="3"/>
      <c r="M893" s="3"/>
      <c r="N893" s="7">
        <f>offs445+Ampl445*SIN(2*PI()*freq445*('4v'!I881)+deph445*PI()/180)</f>
        <v>-2.2251121900644941</v>
      </c>
      <c r="O893" s="8">
        <f>('4v'!J881-N893)^2</f>
        <v>4.476545785981149E-7</v>
      </c>
      <c r="P893" s="9">
        <f>offs446+Ampl446*SIN(2*PI()*freq446*('4v'!I881-reta446)+deph446*PI()/180)</f>
        <v>1.009958921600334</v>
      </c>
      <c r="Q893" s="10">
        <f>('4v'!K881-P893)^2</f>
        <v>3.5884905438734538E-4</v>
      </c>
      <c r="R893" s="3"/>
      <c r="S893" s="3"/>
      <c r="T893" s="7">
        <f>offs447+Ampl447*SIN(2*PI()*freq447*('4v'!M881)+deph447*PI()/180)</f>
        <v>-0.11827721490843002</v>
      </c>
      <c r="U893" s="8">
        <f>('4v'!N881-T893)^2</f>
        <v>4.1424261097688544E-6</v>
      </c>
      <c r="V893" s="9">
        <f>offs448+Ampl448*SIN(2*PI()*freq448*('4v'!M881-reta448)+deph448*PI()/180)</f>
        <v>1.0616452014998787</v>
      </c>
      <c r="W893" s="10">
        <f>('4v'!O881-V893)^2</f>
        <v>1.016610711897865E-4</v>
      </c>
      <c r="X893" s="3"/>
      <c r="Y893" s="3"/>
      <c r="Z893" s="7">
        <f>offs449+Ampl449*SIN(2*PI()*freq449*('4v'!Q882)+deph449*PI()/180)</f>
        <v>-2.443212151138801</v>
      </c>
      <c r="AA893" s="8">
        <f>('4v'!R882-Z893)^2</f>
        <v>4.0214766684239135E-7</v>
      </c>
      <c r="AB893" s="9">
        <f>offs450+Ampl450*SIN(2*PI()*freq450*('4v'!Q882-reta450)+deph450*PI()/180)</f>
        <v>0.84852099838317896</v>
      </c>
      <c r="AC893" s="10">
        <f>('4v'!S882-AB893)^2</f>
        <v>3.4969060469133362E-6</v>
      </c>
      <c r="AD893" s="3"/>
      <c r="AE893" s="3"/>
      <c r="AF893" s="7">
        <f>offs451+Ampl451*SIN(2*PI()*freq451*('4v'!U881)+deph451*PI()/180)</f>
        <v>-1.3183829397724238</v>
      </c>
      <c r="AG893" s="8">
        <f>('4v'!V881-AF893)^2</f>
        <v>7.606231788316924E-6</v>
      </c>
      <c r="AH893" s="9">
        <f>offs452+Ampl452*SIN(2*PI()*freq452*('4v'!U881-reta452)+deph452*PI()/180)</f>
        <v>0.91905567586118753</v>
      </c>
      <c r="AI893" s="10">
        <f>('4v'!W881-AH893)^2</f>
        <v>2.7136768183144194E-6</v>
      </c>
      <c r="AL893" s="76"/>
      <c r="AN893" s="76"/>
      <c r="AO893" s="80"/>
    </row>
    <row r="894" spans="1:41" x14ac:dyDescent="0.25">
      <c r="A894" s="3"/>
      <c r="B894" s="7">
        <f>offs441+Ampl441*SIN(2*PI()*freq441*('4v'!A882)+deph441*PI()/180)</f>
        <v>-0.93948991658807146</v>
      </c>
      <c r="C894" s="8">
        <f>('4v'!B882-B894)^2</f>
        <v>1.8780232732407683E-5</v>
      </c>
      <c r="D894" s="9">
        <f>offs442+Ampl442*SIN(2*PI()*freq442*('4v'!A882-reta442)+deph442*PI()/180)</f>
        <v>0.61759416490435282</v>
      </c>
      <c r="E894" s="10">
        <f>('4v'!C882-D894)^2</f>
        <v>1.5665188068997345E-4</v>
      </c>
      <c r="F894" s="3"/>
      <c r="G894" s="3"/>
      <c r="H894" s="7">
        <f>offs443+Ampl443*SIN(2*PI()*freq443*('4v'!E882)+deph443*PI()/180)</f>
        <v>1.4551746859962755</v>
      </c>
      <c r="I894" s="8">
        <f>('4v'!F882-H894)^2</f>
        <v>2.7525663430375055E-6</v>
      </c>
      <c r="J894" s="9">
        <f>offs444+Ampl444*SIN(2*PI()*freq444*('4v'!E882-reta444)+deph444*PI()/180)</f>
        <v>0.71117420929507302</v>
      </c>
      <c r="K894" s="10">
        <f>('4v'!G882-J894)^2</f>
        <v>1.5242641472588969E-4</v>
      </c>
      <c r="L894" s="3"/>
      <c r="M894" s="3"/>
      <c r="N894" s="7">
        <f>offs445+Ampl445*SIN(2*PI()*freq445*('4v'!I882)+deph445*PI()/180)</f>
        <v>-2.2135128983335348</v>
      </c>
      <c r="O894" s="8">
        <f>('4v'!J882-N894)^2</f>
        <v>1.9698356423011881E-6</v>
      </c>
      <c r="P894" s="9">
        <f>offs446+Ampl446*SIN(2*PI()*freq446*('4v'!I882-reta446)+deph446*PI()/180)</f>
        <v>1.0120638157848076</v>
      </c>
      <c r="Q894" s="10">
        <f>('4v'!K882-P894)^2</f>
        <v>4.4302696675960787E-4</v>
      </c>
      <c r="R894" s="3"/>
      <c r="S894" s="3"/>
      <c r="T894" s="7">
        <f>offs447+Ampl447*SIN(2*PI()*freq447*('4v'!M882)+deph447*PI()/180)</f>
        <v>-8.7490111145390959E-2</v>
      </c>
      <c r="U894" s="8">
        <f>('4v'!N882-T894)^2</f>
        <v>2.4724381579758176E-6</v>
      </c>
      <c r="V894" s="9">
        <f>offs448+Ampl448*SIN(2*PI()*freq448*('4v'!M882-reta448)+deph448*PI()/180)</f>
        <v>1.0613624148215284</v>
      </c>
      <c r="W894" s="10">
        <f>('4v'!O882-V894)^2</f>
        <v>9.6038526507607672E-5</v>
      </c>
      <c r="X894" s="3"/>
      <c r="Y894" s="3"/>
      <c r="Z894" s="7">
        <f>offs449+Ampl449*SIN(2*PI()*freq449*('4v'!Q883)+deph449*PI()/180)</f>
        <v>-2.4369942589380242</v>
      </c>
      <c r="AA894" s="8">
        <f>('4v'!R883-Z894)^2</f>
        <v>4.9651378948839794E-6</v>
      </c>
      <c r="AB894" s="9">
        <f>offs450+Ampl450*SIN(2*PI()*freq450*('4v'!Q883-reta450)+deph450*PI()/180)</f>
        <v>0.85376809760152128</v>
      </c>
      <c r="AC894" s="10">
        <f>('4v'!S883-AB894)^2</f>
        <v>2.7973774711651337E-7</v>
      </c>
      <c r="AD894" s="3"/>
      <c r="AE894" s="3"/>
      <c r="AF894" s="7">
        <f>offs451+Ampl451*SIN(2*PI()*freq451*('4v'!U882)+deph451*PI()/180)</f>
        <v>-1.2040091447897772</v>
      </c>
      <c r="AG894" s="8">
        <f>('4v'!V882-AF894)^2</f>
        <v>1.3090971719791739E-5</v>
      </c>
      <c r="AH894" s="9">
        <f>offs452+Ampl452*SIN(2*PI()*freq452*('4v'!U882-reta452)+deph452*PI()/180)</f>
        <v>0.92424483423726089</v>
      </c>
      <c r="AI894" s="10">
        <f>('4v'!W882-AH894)^2</f>
        <v>1.3261670275136611E-7</v>
      </c>
      <c r="AL894" s="76"/>
      <c r="AN894" s="76"/>
      <c r="AO894" s="80"/>
    </row>
    <row r="895" spans="1:41" x14ac:dyDescent="0.25">
      <c r="A895" s="3"/>
      <c r="B895" s="7">
        <f>offs441+Ampl441*SIN(2*PI()*freq441*('4v'!A883)+deph441*PI()/180)</f>
        <v>-0.98786840512323881</v>
      </c>
      <c r="C895" s="8">
        <f>('4v'!B883-B895)^2</f>
        <v>3.7283945949498101E-6</v>
      </c>
      <c r="D895" s="9">
        <f>offs442+Ampl442*SIN(2*PI()*freq442*('4v'!A883-reta442)+deph442*PI()/180)</f>
        <v>0.62612232349534458</v>
      </c>
      <c r="E895" s="10">
        <f>('4v'!C883-D895)^2</f>
        <v>1.7507850665725503E-4</v>
      </c>
      <c r="F895" s="3"/>
      <c r="G895" s="3"/>
      <c r="H895" s="7">
        <f>offs443+Ampl443*SIN(2*PI()*freq443*('4v'!E883)+deph443*PI()/180)</f>
        <v>1.4346416807319067</v>
      </c>
      <c r="I895" s="8">
        <f>('4v'!F883-H895)^2</f>
        <v>2.0826269096629708E-5</v>
      </c>
      <c r="J895" s="9">
        <f>offs444+Ampl444*SIN(2*PI()*freq444*('4v'!E883-reta444)+deph444*PI()/180)</f>
        <v>0.70322414575123848</v>
      </c>
      <c r="K895" s="10">
        <f>('4v'!G883-J895)^2</f>
        <v>4.0311651770469397E-5</v>
      </c>
      <c r="L895" s="3"/>
      <c r="M895" s="3"/>
      <c r="N895" s="7">
        <f>offs445+Ampl445*SIN(2*PI()*freq445*('4v'!I883)+deph445*PI()/180)</f>
        <v>-2.2016359337576015</v>
      </c>
      <c r="O895" s="8">
        <f>('4v'!J883-N895)^2</f>
        <v>5.0101798942831235E-7</v>
      </c>
      <c r="P895" s="9">
        <f>offs446+Ampl446*SIN(2*PI()*freq446*('4v'!I883-reta446)+deph446*PI()/180)</f>
        <v>1.0141489805440431</v>
      </c>
      <c r="Q895" s="10">
        <f>('4v'!K883-P895)^2</f>
        <v>4.4860258950352736E-4</v>
      </c>
      <c r="R895" s="3"/>
      <c r="S895" s="3"/>
      <c r="T895" s="7">
        <f>offs447+Ampl447*SIN(2*PI()*freq447*('4v'!M883)+deph447*PI()/180)</f>
        <v>-5.6793810218440821E-2</v>
      </c>
      <c r="U895" s="8">
        <f>('4v'!N883-T895)^2</f>
        <v>8.8317722505620875E-6</v>
      </c>
      <c r="V895" s="9">
        <f>offs448+Ampl448*SIN(2*PI()*freq448*('4v'!M883-reta448)+deph448*PI()/180)</f>
        <v>1.0610365577835132</v>
      </c>
      <c r="W895" s="10">
        <f>('4v'!O883-V895)^2</f>
        <v>8.9757960366603274E-5</v>
      </c>
      <c r="X895" s="3"/>
      <c r="Y895" s="3"/>
      <c r="Z895" s="7">
        <f>offs449+Ampl449*SIN(2*PI()*freq449*('4v'!Q884)+deph449*PI()/180)</f>
        <v>-2.4269417536208837</v>
      </c>
      <c r="AA895" s="8">
        <f>('4v'!R884-Z895)^2</f>
        <v>3.770407124215699E-6</v>
      </c>
      <c r="AB895" s="9">
        <f>offs450+Ampl450*SIN(2*PI()*freq450*('4v'!Q884-reta450)+deph450*PI()/180)</f>
        <v>0.85907843021400165</v>
      </c>
      <c r="AC895" s="10">
        <f>('4v'!S884-AB895)^2</f>
        <v>7.6637805958689516E-7</v>
      </c>
      <c r="AD895" s="3"/>
      <c r="AE895" s="3"/>
      <c r="AF895" s="7">
        <f>offs451+Ampl451*SIN(2*PI()*freq451*('4v'!U883)+deph451*PI()/180)</f>
        <v>-1.0866812980970022</v>
      </c>
      <c r="AG895" s="8">
        <f>('4v'!V883-AF895)^2</f>
        <v>1.2098557651609723E-5</v>
      </c>
      <c r="AH895" s="9">
        <f>offs452+Ampl452*SIN(2*PI()*freq452*('4v'!U883-reta452)+deph452*PI()/180)</f>
        <v>0.92928456812748084</v>
      </c>
      <c r="AI895" s="10">
        <f>('4v'!W883-AH895)^2</f>
        <v>5.9069696657938739E-7</v>
      </c>
      <c r="AL895" s="76"/>
      <c r="AN895" s="76"/>
      <c r="AO895" s="80"/>
    </row>
    <row r="896" spans="1:41" x14ac:dyDescent="0.25">
      <c r="A896" s="3"/>
      <c r="B896" s="7">
        <f>offs441+Ampl441*SIN(2*PI()*freq441*('4v'!A884)+deph441*PI()/180)</f>
        <v>-1.0359176563895085</v>
      </c>
      <c r="C896" s="8">
        <f>('4v'!B884-B896)^2</f>
        <v>1.3272339246072176E-6</v>
      </c>
      <c r="D896" s="9">
        <f>offs442+Ampl442*SIN(2*PI()*freq442*('4v'!A884-reta442)+deph442*PI()/180)</f>
        <v>0.6348105363694212</v>
      </c>
      <c r="E896" s="10">
        <f>('4v'!C884-D896)^2</f>
        <v>3.9626223895062317E-5</v>
      </c>
      <c r="F896" s="3"/>
      <c r="G896" s="3"/>
      <c r="H896" s="7">
        <f>offs443+Ampl443*SIN(2*PI()*freq443*('4v'!E884)+deph443*PI()/180)</f>
        <v>1.4114068801248161</v>
      </c>
      <c r="I896" s="8">
        <f>('4v'!F884-H896)^2</f>
        <v>7.3956581507878344E-7</v>
      </c>
      <c r="J896" s="9">
        <f>offs444+Ampl444*SIN(2*PI()*freq444*('4v'!E884-reta444)+deph444*PI()/180)</f>
        <v>0.69552357388517394</v>
      </c>
      <c r="K896" s="10">
        <f>('4v'!G884-J896)^2</f>
        <v>1.8263525438339184E-6</v>
      </c>
      <c r="L896" s="3"/>
      <c r="M896" s="3"/>
      <c r="N896" s="7">
        <f>offs445+Ampl445*SIN(2*PI()*freq445*('4v'!I884)+deph445*PI()/180)</f>
        <v>-2.1894831718470797</v>
      </c>
      <c r="O896" s="8">
        <f>('4v'!J884-N896)^2</f>
        <v>9.5788278675916966E-6</v>
      </c>
      <c r="P896" s="9">
        <f>offs446+Ampl446*SIN(2*PI()*freq446*('4v'!I884-reta446)+deph446*PI()/180)</f>
        <v>1.0162140866063538</v>
      </c>
      <c r="Q896" s="10">
        <f>('4v'!K884-P896)^2</f>
        <v>4.533589138563194E-4</v>
      </c>
      <c r="R896" s="3"/>
      <c r="S896" s="3"/>
      <c r="T896" s="7">
        <f>offs447+Ampl447*SIN(2*PI()*freq447*('4v'!M884)+deph447*PI()/180)</f>
        <v>-2.6195885980507816E-2</v>
      </c>
      <c r="U896" s="8">
        <f>('4v'!N884-T896)^2</f>
        <v>5.3812587109501363E-6</v>
      </c>
      <c r="V896" s="9">
        <f>offs448+Ampl448*SIN(2*PI()*freq448*('4v'!M884-reta448)+deph448*PI()/180)</f>
        <v>1.0606677107332887</v>
      </c>
      <c r="W896" s="10">
        <f>('4v'!O884-V896)^2</f>
        <v>8.2905044601909995E-5</v>
      </c>
      <c r="X896" s="3"/>
      <c r="Y896" s="3"/>
      <c r="Z896" s="7">
        <f>offs449+Ampl449*SIN(2*PI()*freq449*('4v'!Q885)+deph449*PI()/180)</f>
        <v>-2.4130740780459607</v>
      </c>
      <c r="AA896" s="8">
        <f>('4v'!R885-Z896)^2</f>
        <v>4.281669506342689E-8</v>
      </c>
      <c r="AB896" s="9">
        <f>offs450+Ampl450*SIN(2*PI()*freq450*('4v'!Q885-reta450)+deph450*PI()/180)</f>
        <v>0.86444172534358588</v>
      </c>
      <c r="AC896" s="10">
        <f>('4v'!S885-AB896)^2</f>
        <v>1.8367441720654004E-5</v>
      </c>
      <c r="AD896" s="3"/>
      <c r="AE896" s="3"/>
      <c r="AF896" s="7">
        <f>offs451+Ampl451*SIN(2*PI()*freq451*('4v'!U884)+deph451*PI()/180)</f>
        <v>-0.96686243910297365</v>
      </c>
      <c r="AG896" s="8">
        <f>('4v'!V884-AF896)^2</f>
        <v>7.8368592912578818E-6</v>
      </c>
      <c r="AH896" s="9">
        <f>offs452+Ampl452*SIN(2*PI()*freq452*('4v'!U884-reta452)+deph452*PI()/180)</f>
        <v>0.93415498800461905</v>
      </c>
      <c r="AI896" s="10">
        <f>('4v'!W884-AH896)^2</f>
        <v>4.8405278111489023E-8</v>
      </c>
      <c r="AL896" s="76"/>
      <c r="AN896" s="76"/>
      <c r="AO896" s="80"/>
    </row>
    <row r="897" spans="1:41" x14ac:dyDescent="0.25">
      <c r="A897" s="3"/>
      <c r="B897" s="7">
        <f>offs441+Ampl441*SIN(2*PI()*freq441*('4v'!A885)+deph441*PI()/180)</f>
        <v>-1.0836073214499087</v>
      </c>
      <c r="C897" s="8">
        <f>('4v'!B885-B897)^2</f>
        <v>3.867993261530645E-6</v>
      </c>
      <c r="D897" s="9">
        <f>offs442+Ampl442*SIN(2*PI()*freq442*('4v'!A885-reta442)+deph442*PI()/180)</f>
        <v>0.64365331586511121</v>
      </c>
      <c r="E897" s="10">
        <f>('4v'!C885-D897)^2</f>
        <v>2.8859628868179623E-5</v>
      </c>
      <c r="F897" s="3"/>
      <c r="G897" s="3"/>
      <c r="H897" s="7">
        <f>offs443+Ampl443*SIN(2*PI()*freq443*('4v'!E885)+deph443*PI()/180)</f>
        <v>1.3855033020980501</v>
      </c>
      <c r="I897" s="8">
        <f>('4v'!F885-H897)^2</f>
        <v>1.204798664707893E-7</v>
      </c>
      <c r="J897" s="9">
        <f>offs444+Ampl444*SIN(2*PI()*freq444*('4v'!E885-reta444)+deph444*PI()/180)</f>
        <v>0.68808343663086624</v>
      </c>
      <c r="K897" s="10">
        <f>('4v'!G885-J897)^2</f>
        <v>4.6764581250983991E-5</v>
      </c>
      <c r="L897" s="3"/>
      <c r="M897" s="3"/>
      <c r="N897" s="7">
        <f>offs445+Ampl445*SIN(2*PI()*freq445*('4v'!I885)+deph445*PI()/180)</f>
        <v>-2.1770565316639581</v>
      </c>
      <c r="O897" s="8">
        <f>('4v'!J885-N897)^2</f>
        <v>3.4214949171571999E-6</v>
      </c>
      <c r="P897" s="9">
        <f>offs446+Ampl446*SIN(2*PI()*freq446*('4v'!I885-reta446)+deph446*PI()/180)</f>
        <v>1.0182588078675521</v>
      </c>
      <c r="Q897" s="10">
        <f>('4v'!K885-P897)^2</f>
        <v>3.7755201962009089E-4</v>
      </c>
      <c r="R897" s="3"/>
      <c r="S897" s="3"/>
      <c r="T897" s="7">
        <f>offs447+Ampl447*SIN(2*PI()*freq447*('4v'!M885)+deph447*PI()/180)</f>
        <v>4.2961119884419863E-3</v>
      </c>
      <c r="U897" s="8">
        <f>('4v'!N885-T897)^2</f>
        <v>2.4390692734024981E-6</v>
      </c>
      <c r="V897" s="9">
        <f>offs448+Ampl448*SIN(2*PI()*freq448*('4v'!M885-reta448)+deph448*PI()/180)</f>
        <v>1.0602559646184739</v>
      </c>
      <c r="W897" s="10">
        <f>('4v'!O885-V897)^2</f>
        <v>4.543238038278226E-5</v>
      </c>
      <c r="X897" s="3"/>
      <c r="Y897" s="3"/>
      <c r="Z897" s="7">
        <f>offs449+Ampl449*SIN(2*PI()*freq449*('4v'!Q886)+deph449*PI()/180)</f>
        <v>-2.3954180541095438</v>
      </c>
      <c r="AA897" s="8">
        <f>('4v'!R886-Z897)^2</f>
        <v>8.1194160487965758E-8</v>
      </c>
      <c r="AB897" s="9">
        <f>offs450+Ampl450*SIN(2*PI()*freq450*('4v'!Q886-reta450)+deph450*PI()/180)</f>
        <v>0.86984760967681196</v>
      </c>
      <c r="AC897" s="10">
        <f>('4v'!S886-AB897)^2</f>
        <v>1.4681232715439001E-5</v>
      </c>
      <c r="AD897" s="3"/>
      <c r="AE897" s="3"/>
      <c r="AF897" s="7">
        <f>offs451+Ampl451*SIN(2*PI()*freq451*('4v'!U885)+deph451*PI()/180)</f>
        <v>-0.84502543810413866</v>
      </c>
      <c r="AG897" s="8">
        <f>('4v'!V885-AF897)^2</f>
        <v>1.6075593910919123E-5</v>
      </c>
      <c r="AH897" s="9">
        <f>offs452+Ampl452*SIN(2*PI()*freq452*('4v'!U885-reta452)+deph452*PI()/180)</f>
        <v>0.93883687254650261</v>
      </c>
      <c r="AI897" s="10">
        <f>('4v'!W885-AH897)^2</f>
        <v>3.08994287955261E-7</v>
      </c>
      <c r="AL897" s="76"/>
      <c r="AN897" s="76"/>
      <c r="AO897" s="80"/>
    </row>
    <row r="898" spans="1:41" x14ac:dyDescent="0.25">
      <c r="A898" s="3"/>
      <c r="B898" s="7">
        <f>offs441+Ampl441*SIN(2*PI()*freq441*('4v'!A886)+deph441*PI()/180)</f>
        <v>-1.1309072784898457</v>
      </c>
      <c r="C898" s="8">
        <f>('4v'!B886-B898)^2</f>
        <v>1.887710012582696E-5</v>
      </c>
      <c r="D898" s="9">
        <f>offs442+Ampl442*SIN(2*PI()*freq442*('4v'!A886-reta442)+deph442*PI()/180)</f>
        <v>0.65264507669335625</v>
      </c>
      <c r="E898" s="10">
        <f>('4v'!C886-D898)^2</f>
        <v>2.1143228903324806E-5</v>
      </c>
      <c r="F898" s="3"/>
      <c r="G898" s="3"/>
      <c r="H898" s="7">
        <f>offs443+Ampl443*SIN(2*PI()*freq443*('4v'!E886)+deph443*PI()/180)</f>
        <v>1.3569677570533936</v>
      </c>
      <c r="I898" s="8">
        <f>('4v'!F886-H898)^2</f>
        <v>1.2284553578074036E-6</v>
      </c>
      <c r="J898" s="9">
        <f>offs444+Ampl444*SIN(2*PI()*freq444*('4v'!E886-reta444)+deph444*PI()/180)</f>
        <v>0.68091430683046827</v>
      </c>
      <c r="K898" s="10">
        <f>('4v'!G886-J898)^2</f>
        <v>5.2385741728948632E-6</v>
      </c>
      <c r="L898" s="3"/>
      <c r="M898" s="3"/>
      <c r="N898" s="7">
        <f>offs445+Ampl445*SIN(2*PI()*freq445*('4v'!I886)+deph445*PI()/180)</f>
        <v>-2.1643579755187723</v>
      </c>
      <c r="O898" s="8">
        <f>('4v'!J886-N898)^2</f>
        <v>8.0062653804577172E-6</v>
      </c>
      <c r="P898" s="9">
        <f>offs446+Ampl446*SIN(2*PI()*freq446*('4v'!I886-reta446)+deph446*PI()/180)</f>
        <v>1.0202828214424482</v>
      </c>
      <c r="Q898" s="10">
        <f>('4v'!K886-P898)^2</f>
        <v>3.0794849899708936E-4</v>
      </c>
      <c r="R898" s="3"/>
      <c r="S898" s="3"/>
      <c r="T898" s="7">
        <f>offs447+Ampl447*SIN(2*PI()*freq447*('4v'!M886)+deph447*PI()/180)</f>
        <v>3.4674660244178312E-2</v>
      </c>
      <c r="U898" s="8">
        <f>('4v'!N886-T898)^2</f>
        <v>4.7651442711264039E-7</v>
      </c>
      <c r="V898" s="9">
        <f>offs448+Ampl448*SIN(2*PI()*freq448*('4v'!M886-reta448)+deph448*PI()/180)</f>
        <v>1.0598014209644278</v>
      </c>
      <c r="W898" s="10">
        <f>('4v'!O886-V898)^2</f>
        <v>1.877212433951447E-5</v>
      </c>
      <c r="X898" s="3"/>
      <c r="Y898" s="3"/>
      <c r="Z898" s="7">
        <f>offs449+Ampl449*SIN(2*PI()*freq449*('4v'!Q887)+deph449*PI()/180)</f>
        <v>-2.3740078308685715</v>
      </c>
      <c r="AA898" s="8">
        <f>('4v'!R887-Z898)^2</f>
        <v>3.0339747747077459E-6</v>
      </c>
      <c r="AB898" s="9">
        <f>offs450+Ampl450*SIN(2*PI()*freq450*('4v'!Q887-reta450)+deph450*PI()/180)</f>
        <v>0.87528562752713512</v>
      </c>
      <c r="AC898" s="10">
        <f>('4v'!S887-AB898)^2</f>
        <v>2.1246780078619129E-6</v>
      </c>
      <c r="AD898" s="3"/>
      <c r="AE898" s="3"/>
      <c r="AF898" s="7">
        <f>offs451+Ampl451*SIN(2*PI()*freq451*('4v'!U886)+deph451*PI()/180)</f>
        <v>-0.72165113008138104</v>
      </c>
      <c r="AG898" s="8">
        <f>('4v'!V886-AF898)^2</f>
        <v>1.3558081936211396E-5</v>
      </c>
      <c r="AH898" s="9">
        <f>offs452+Ampl452*SIN(2*PI()*freq452*('4v'!U886-reta452)+deph452*PI()/180)</f>
        <v>0.9433117444937954</v>
      </c>
      <c r="AI898" s="10">
        <f>('4v'!W886-AH898)^2</f>
        <v>1.2650501763230802E-6</v>
      </c>
      <c r="AL898" s="76"/>
      <c r="AN898" s="76"/>
      <c r="AO898" s="80"/>
    </row>
    <row r="899" spans="1:41" x14ac:dyDescent="0.25">
      <c r="A899" s="3"/>
      <c r="B899" s="7">
        <f>offs441+Ampl441*SIN(2*PI()*freq441*('4v'!A887)+deph441*PI()/180)</f>
        <v>-1.1777876518426473</v>
      </c>
      <c r="C899" s="8">
        <f>('4v'!B887-B899)^2</f>
        <v>1.892382105408875E-5</v>
      </c>
      <c r="D899" s="9">
        <f>offs442+Ampl442*SIN(2*PI()*freq442*('4v'!A887-reta442)+deph442*PI()/180)</f>
        <v>0.66178013946529179</v>
      </c>
      <c r="E899" s="10">
        <f>('4v'!C887-D899)^2</f>
        <v>9.6570704652403381E-5</v>
      </c>
      <c r="F899" s="3"/>
      <c r="G899" s="3"/>
      <c r="H899" s="7">
        <f>offs443+Ampl443*SIN(2*PI()*freq443*('4v'!E887)+deph443*PI()/180)</f>
        <v>1.3258407955617901</v>
      </c>
      <c r="I899" s="8">
        <f>('4v'!F887-H899)^2</f>
        <v>5.2085729613195106E-7</v>
      </c>
      <c r="J899" s="9">
        <f>offs444+Ampl444*SIN(2*PI()*freq444*('4v'!E887-reta444)+deph444*PI()/180)</f>
        <v>0.67402637220971529</v>
      </c>
      <c r="K899" s="10">
        <f>('4v'!G887-J899)^2</f>
        <v>2.0206573194996664E-5</v>
      </c>
      <c r="L899" s="3"/>
      <c r="M899" s="3"/>
      <c r="N899" s="7">
        <f>offs445+Ampl445*SIN(2*PI()*freq445*('4v'!I887)+deph445*PI()/180)</f>
        <v>-2.151389508660746</v>
      </c>
      <c r="O899" s="8">
        <f>('4v'!J887-N899)^2</f>
        <v>4.5204344717589061E-6</v>
      </c>
      <c r="P899" s="9">
        <f>offs446+Ampl446*SIN(2*PI()*freq446*('4v'!I887-reta446)+deph446*PI()/180)</f>
        <v>1.0222858077158354</v>
      </c>
      <c r="Q899" s="10">
        <f>('4v'!K887-P899)^2</f>
        <v>2.4477221156758093E-4</v>
      </c>
      <c r="R899" s="3"/>
      <c r="S899" s="3"/>
      <c r="T899" s="7">
        <f>offs447+Ampl447*SIN(2*PI()*freq447*('4v'!M887)+deph447*PI()/180)</f>
        <v>6.4932263334479434E-2</v>
      </c>
      <c r="U899" s="8">
        <f>('4v'!N887-T899)^2</f>
        <v>9.1262395318647697E-8</v>
      </c>
      <c r="V899" s="9">
        <f>offs448+Ampl448*SIN(2*PI()*freq448*('4v'!M887-reta448)+deph448*PI()/180)</f>
        <v>1.0593041918492139</v>
      </c>
      <c r="W899" s="10">
        <f>('4v'!O887-V899)^2</f>
        <v>1.4710690887637984E-5</v>
      </c>
      <c r="X899" s="3"/>
      <c r="Y899" s="3"/>
      <c r="Z899" s="7">
        <f>offs449+Ampl449*SIN(2*PI()*freq449*('4v'!Q888)+deph449*PI()/180)</f>
        <v>-2.3488848184919062</v>
      </c>
      <c r="AA899" s="8">
        <f>('4v'!R888-Z899)^2</f>
        <v>4.0393703704089201E-6</v>
      </c>
      <c r="AB899" s="9">
        <f>offs450+Ampl450*SIN(2*PI()*freq450*('4v'!Q888-reta450)+deph450*PI()/180)</f>
        <v>0.88074526105758955</v>
      </c>
      <c r="AC899" s="10">
        <f>('4v'!S888-AB899)^2</f>
        <v>8.0234825295061337E-7</v>
      </c>
      <c r="AD899" s="3"/>
      <c r="AE899" s="3"/>
      <c r="AF899" s="7">
        <f>offs451+Ampl451*SIN(2*PI()*freq451*('4v'!U887)+deph451*PI()/180)</f>
        <v>-0.59722641706412749</v>
      </c>
      <c r="AG899" s="8">
        <f>('4v'!V887-AF899)^2</f>
        <v>6.6641378162887846E-5</v>
      </c>
      <c r="AH899" s="9">
        <f>offs452+Ampl452*SIN(2*PI()*freq452*('4v'!U887-reta452)+deph452*PI()/180)</f>
        <v>0.94756194357129508</v>
      </c>
      <c r="AI899" s="10">
        <f>('4v'!W887-AH899)^2</f>
        <v>2.3527973902794071E-7</v>
      </c>
      <c r="AL899" s="76"/>
      <c r="AN899" s="76"/>
      <c r="AO899" s="80"/>
    </row>
    <row r="900" spans="1:41" x14ac:dyDescent="0.25">
      <c r="A900" s="3"/>
      <c r="B900" s="7">
        <f>offs441+Ampl441*SIN(2*PI()*freq441*('4v'!A888)+deph441*PI()/180)</f>
        <v>-1.2242188308597082</v>
      </c>
      <c r="C900" s="8">
        <f>('4v'!B888-B900)^2</f>
        <v>3.8151107913160847E-6</v>
      </c>
      <c r="D900" s="9">
        <f>offs442+Ampl442*SIN(2*PI()*freq442*('4v'!A888-reta442)+deph442*PI()/180)</f>
        <v>0.67105273427947754</v>
      </c>
      <c r="E900" s="10">
        <f>('4v'!C888-D900)^2</f>
        <v>1.7530380377545144E-4</v>
      </c>
      <c r="F900" s="3"/>
      <c r="G900" s="3"/>
      <c r="H900" s="7">
        <f>offs443+Ampl443*SIN(2*PI()*freq443*('4v'!E888)+deph443*PI()/180)</f>
        <v>1.2921666507387486</v>
      </c>
      <c r="I900" s="8">
        <f>('4v'!F888-H900)^2</f>
        <v>7.3633576117629168E-6</v>
      </c>
      <c r="J900" s="9">
        <f>offs444+Ampl444*SIN(2*PI()*freq444*('4v'!E888-reta444)+deph444*PI()/180)</f>
        <v>0.66742942090060164</v>
      </c>
      <c r="K900" s="10">
        <f>('4v'!G888-J900)^2</f>
        <v>1.3386538364035933E-4</v>
      </c>
      <c r="L900" s="3"/>
      <c r="M900" s="3"/>
      <c r="N900" s="7">
        <f>offs445+Ampl445*SIN(2*PI()*freq445*('4v'!I888)+deph445*PI()/180)</f>
        <v>-2.1381531789611308</v>
      </c>
      <c r="O900" s="8">
        <f>('4v'!J888-N900)^2</f>
        <v>6.8926706111533842E-8</v>
      </c>
      <c r="P900" s="9">
        <f>offs446+Ampl446*SIN(2*PI()*freq446*('4v'!I888-reta446)+deph446*PI()/180)</f>
        <v>1.0242674503929619</v>
      </c>
      <c r="Q900" s="10">
        <f>('4v'!K888-P900)^2</f>
        <v>1.8825460073143582E-4</v>
      </c>
      <c r="R900" s="3"/>
      <c r="S900" s="3"/>
      <c r="T900" s="7">
        <f>offs447+Ampl447*SIN(2*PI()*freq447*('4v'!M888)+deph447*PI()/180)</f>
        <v>9.5061455648533633E-2</v>
      </c>
      <c r="U900" s="8">
        <f>('4v'!N888-T900)^2</f>
        <v>2.0246567934219382E-6</v>
      </c>
      <c r="V900" s="9">
        <f>offs448+Ampl448*SIN(2*PI()*freq448*('4v'!M888-reta448)+deph448*PI()/180)</f>
        <v>1.0587643998759666</v>
      </c>
      <c r="W900" s="10">
        <f>('4v'!O888-V900)^2</f>
        <v>1.0861374018056076E-5</v>
      </c>
      <c r="X900" s="3"/>
      <c r="Y900" s="3"/>
      <c r="Z900" s="7">
        <f>offs449+Ampl449*SIN(2*PI()*freq449*('4v'!Q889)+deph449*PI()/180)</f>
        <v>-2.3200976081676501</v>
      </c>
      <c r="AA900" s="8">
        <f>('4v'!R889-Z900)^2</f>
        <v>1.9220823128062E-6</v>
      </c>
      <c r="AB900" s="9">
        <f>offs450+Ampl450*SIN(2*PI()*freq450*('4v'!Q889-reta450)+deph450*PI()/180)</f>
        <v>0.88621595062365988</v>
      </c>
      <c r="AC900" s="10">
        <f>('4v'!S889-AB900)^2</f>
        <v>1.6487828008793473E-6</v>
      </c>
      <c r="AD900" s="3"/>
      <c r="AE900" s="3"/>
      <c r="AF900" s="7">
        <f>offs451+Ampl451*SIN(2*PI()*freq451*('4v'!U888)+deph451*PI()/180)</f>
        <v>-0.47224234655040587</v>
      </c>
      <c r="AG900" s="8">
        <f>('4v'!V888-AF900)^2</f>
        <v>1.8261490739865519E-5</v>
      </c>
      <c r="AH900" s="9">
        <f>offs452+Ampl452*SIN(2*PI()*freq452*('4v'!U888-reta452)+deph452*PI()/180)</f>
        <v>0.95157069618497436</v>
      </c>
      <c r="AI900" s="10">
        <f>('4v'!W888-AH900)^2</f>
        <v>1.4615620698319419E-7</v>
      </c>
      <c r="AL900" s="76"/>
      <c r="AN900" s="76"/>
      <c r="AO900" s="80"/>
    </row>
    <row r="901" spans="1:41" x14ac:dyDescent="0.25">
      <c r="A901" s="3"/>
      <c r="B901" s="7">
        <f>offs441+Ampl441*SIN(2*PI()*freq441*('4v'!A889)+deph441*PI()/180)</f>
        <v>-1.270171488613173</v>
      </c>
      <c r="C901" s="8">
        <f>('4v'!B889-B901)^2</f>
        <v>8.9041880435464863E-6</v>
      </c>
      <c r="D901" s="9">
        <f>offs442+Ampl442*SIN(2*PI()*freq442*('4v'!A889-reta442)+deph442*PI()/180)</f>
        <v>0.68045700436628365</v>
      </c>
      <c r="E901" s="10">
        <f>('4v'!C889-D901)^2</f>
        <v>1.1937320105030295E-4</v>
      </c>
      <c r="F901" s="3"/>
      <c r="G901" s="3"/>
      <c r="H901" s="7">
        <f>offs443+Ampl443*SIN(2*PI()*freq443*('4v'!E889)+deph443*PI()/180)</f>
        <v>1.2559931753866702</v>
      </c>
      <c r="I901" s="8">
        <f>('4v'!F889-H901)^2</f>
        <v>2.8773501874233949E-6</v>
      </c>
      <c r="J901" s="9">
        <f>offs444+Ampl444*SIN(2*PI()*freq444*('4v'!E889-reta444)+deph444*PI()/180)</f>
        <v>0.66113282753191382</v>
      </c>
      <c r="K901" s="10">
        <f>('4v'!G889-J901)^2</f>
        <v>2.8873579649633181E-4</v>
      </c>
      <c r="L901" s="3"/>
      <c r="M901" s="3"/>
      <c r="N901" s="7">
        <f>offs445+Ampl445*SIN(2*PI()*freq445*('4v'!I889)+deph445*PI()/180)</f>
        <v>-2.1246510765898265</v>
      </c>
      <c r="O901" s="8">
        <f>('4v'!J889-N901)^2</f>
        <v>2.3128734285639368E-6</v>
      </c>
      <c r="P901" s="9">
        <f>offs446+Ampl446*SIN(2*PI()*freq446*('4v'!I889-reta446)+deph446*PI()/180)</f>
        <v>1.0262274365494768</v>
      </c>
      <c r="Q901" s="10">
        <f>('4v'!K889-P901)^2</f>
        <v>1.3863476569371292E-4</v>
      </c>
      <c r="R901" s="3"/>
      <c r="S901" s="3"/>
      <c r="T901" s="7">
        <f>offs447+Ampl447*SIN(2*PI()*freq447*('4v'!M889)+deph447*PI()/180)</f>
        <v>0.12505480325897711</v>
      </c>
      <c r="U901" s="8">
        <f>('4v'!N889-T901)^2</f>
        <v>5.277103387079412E-7</v>
      </c>
      <c r="V901" s="9">
        <f>offs448+Ampl448*SIN(2*PI()*freq448*('4v'!M889-reta448)+deph448*PI()/180)</f>
        <v>1.0581821781426595</v>
      </c>
      <c r="W901" s="10">
        <f>('4v'!O889-V901)^2</f>
        <v>7.3627465540391777E-6</v>
      </c>
      <c r="X901" s="3"/>
      <c r="Y901" s="3"/>
      <c r="Z901" s="7">
        <f>offs449+Ampl449*SIN(2*PI()*freq449*('4v'!Q890)+deph449*PI()/180)</f>
        <v>-2.2877018781214336</v>
      </c>
      <c r="AA901" s="8">
        <f>('4v'!R890-Z901)^2</f>
        <v>3.3538215023434283E-7</v>
      </c>
      <c r="AB901" s="9">
        <f>offs450+Ampl450*SIN(2*PI()*freq450*('4v'!Q890-reta450)+deph450*PI()/180)</f>
        <v>0.89168711519701527</v>
      </c>
      <c r="AC901" s="10">
        <f>('4v'!S890-AB901)^2</f>
        <v>1.3139789834909638E-5</v>
      </c>
      <c r="AD901" s="3"/>
      <c r="AE901" s="3"/>
      <c r="AF901" s="7">
        <f>offs451+Ampl451*SIN(2*PI()*freq451*('4v'!U889)+deph451*PI()/180)</f>
        <v>-0.34719217356674342</v>
      </c>
      <c r="AG901" s="8">
        <f>('4v'!V889-AF901)^2</f>
        <v>1.2879675168041194E-5</v>
      </c>
      <c r="AH901" s="9">
        <f>offs452+Ampl452*SIN(2*PI()*freq452*('4v'!U889-reta452)+deph452*PI()/180)</f>
        <v>0.95532218161969196</v>
      </c>
      <c r="AI901" s="10">
        <f>('4v'!W889-AH901)^2</f>
        <v>2.88173973436566E-7</v>
      </c>
      <c r="AL901" s="76"/>
      <c r="AN901" s="76"/>
      <c r="AO901" s="80"/>
    </row>
    <row r="902" spans="1:41" x14ac:dyDescent="0.25">
      <c r="A902" s="3"/>
      <c r="B902" s="7">
        <f>offs441+Ampl441*SIN(2*PI()*freq441*('4v'!A890)+deph441*PI()/180)</f>
        <v>-1.3156166004194829</v>
      </c>
      <c r="C902" s="8">
        <f>('4v'!B890-B902)^2</f>
        <v>2.9814880671004766E-5</v>
      </c>
      <c r="D902" s="9">
        <f>offs442+Ampl442*SIN(2*PI()*freq442*('4v'!A890-reta442)+deph442*PI()/180)</f>
        <v>0.68998700978715788</v>
      </c>
      <c r="E902" s="10">
        <f>('4v'!C890-D902)^2</f>
        <v>4.6021432000297106E-5</v>
      </c>
      <c r="F902" s="3"/>
      <c r="G902" s="3"/>
      <c r="H902" s="7">
        <f>offs443+Ampl443*SIN(2*PI()*freq443*('4v'!E890)+deph443*PI()/180)</f>
        <v>1.2173717739934038</v>
      </c>
      <c r="I902" s="8">
        <f>('4v'!F890-H902)^2</f>
        <v>4.5683675876791515E-6</v>
      </c>
      <c r="J902" s="9">
        <f>offs444+Ampl444*SIN(2*PI()*freq444*('4v'!E890-reta444)+deph444*PI()/180)</f>
        <v>0.65514553990737345</v>
      </c>
      <c r="K902" s="10">
        <f>('4v'!G890-J902)^2</f>
        <v>2.2234209333726575E-4</v>
      </c>
      <c r="L902" s="3"/>
      <c r="M902" s="3"/>
      <c r="N902" s="7">
        <f>offs445+Ampl445*SIN(2*PI()*freq445*('4v'!I890)+deph445*PI()/180)</f>
        <v>-2.1108853336853204</v>
      </c>
      <c r="O902" s="8">
        <f>('4v'!J890-N902)^2</f>
        <v>2.607179601188003E-6</v>
      </c>
      <c r="P902" s="9">
        <f>offs446+Ampl446*SIN(2*PI()*freq446*('4v'!I890-reta446)+deph446*PI()/180)</f>
        <v>1.0281654566808451</v>
      </c>
      <c r="Q902" s="10">
        <f>('4v'!K890-P902)^2</f>
        <v>6.1669085690463604E-5</v>
      </c>
      <c r="R902" s="3"/>
      <c r="S902" s="3"/>
      <c r="T902" s="7">
        <f>offs447+Ampl447*SIN(2*PI()*freq447*('4v'!M890)+deph447*PI()/180)</f>
        <v>0.15490490575608029</v>
      </c>
      <c r="U902" s="8">
        <f>('4v'!N890-T902)^2</f>
        <v>3.1681000987429147E-6</v>
      </c>
      <c r="V902" s="9">
        <f>offs448+Ampl448*SIN(2*PI()*freq448*('4v'!M890-reta448)+deph448*PI()/180)</f>
        <v>1.0575576702092877</v>
      </c>
      <c r="W902" s="10">
        <f>('4v'!O890-V902)^2</f>
        <v>1.6338250735506574E-5</v>
      </c>
      <c r="X902" s="3"/>
      <c r="Y902" s="3"/>
      <c r="Z902" s="7">
        <f>offs449+Ampl449*SIN(2*PI()*freq449*('4v'!Q891)+deph449*PI()/180)</f>
        <v>-2.2517602859274746</v>
      </c>
      <c r="AA902" s="8">
        <f>('4v'!R891-Z902)^2</f>
        <v>1.1007226667034192E-5</v>
      </c>
      <c r="AB902" s="9">
        <f>offs450+Ampl450*SIN(2*PI()*freq450*('4v'!Q891-reta450)+deph450*PI()/180)</f>
        <v>0.89714817283059545</v>
      </c>
      <c r="AC902" s="10">
        <f>('4v'!S891-AB902)^2</f>
        <v>3.5722463012931904E-5</v>
      </c>
      <c r="AD902" s="3"/>
      <c r="AE902" s="3"/>
      <c r="AF902" s="7">
        <f>offs451+Ampl451*SIN(2*PI()*freq451*('4v'!U890)+deph451*PI()/180)</f>
        <v>-0.22256941401591696</v>
      </c>
      <c r="AG902" s="8">
        <f>('4v'!V890-AF902)^2</f>
        <v>1.0314284533158719E-5</v>
      </c>
      <c r="AH902" s="9">
        <f>offs452+Ampl452*SIN(2*PI()*freq452*('4v'!U890-reta452)+deph452*PI()/180)</f>
        <v>0.95880159447632762</v>
      </c>
      <c r="AI902" s="10">
        <f>('4v'!W890-AH902)^2</f>
        <v>9.7929722757814942E-7</v>
      </c>
      <c r="AL902" s="76"/>
      <c r="AN902" s="76"/>
      <c r="AO902" s="80"/>
    </row>
    <row r="903" spans="1:41" x14ac:dyDescent="0.25">
      <c r="A903" s="3"/>
      <c r="B903" s="7">
        <f>offs441+Ampl441*SIN(2*PI()*freq441*('4v'!A891)+deph441*PI()/180)</f>
        <v>-1.360525462171988</v>
      </c>
      <c r="C903" s="8">
        <f>('4v'!B891-B903)^2</f>
        <v>2.9673754632805113E-5</v>
      </c>
      <c r="D903" s="9">
        <f>offs442+Ampl442*SIN(2*PI()*freq442*('4v'!A891-reta442)+deph442*PI()/180)</f>
        <v>0.69963673118641811</v>
      </c>
      <c r="E903" s="10">
        <f>('4v'!C891-D903)^2</f>
        <v>6.5388439564804557E-7</v>
      </c>
      <c r="F903" s="3"/>
      <c r="G903" s="3"/>
      <c r="H903" s="7">
        <f>offs443+Ampl443*SIN(2*PI()*freq443*('4v'!E891)+deph443*PI()/180)</f>
        <v>1.1763573296836431</v>
      </c>
      <c r="I903" s="8">
        <f>('4v'!F891-H903)^2</f>
        <v>3.4384167576021807E-8</v>
      </c>
      <c r="J903" s="9">
        <f>offs444+Ampl444*SIN(2*PI()*freq444*('4v'!E891-reta444)+deph444*PI()/180)</f>
        <v>0.64947606629031041</v>
      </c>
      <c r="K903" s="10">
        <f>('4v'!G891-J903)^2</f>
        <v>8.5408395821460033E-5</v>
      </c>
      <c r="L903" s="3"/>
      <c r="M903" s="3"/>
      <c r="N903" s="7">
        <f>offs445+Ampl445*SIN(2*PI()*freq445*('4v'!I891)+deph445*PI()/180)</f>
        <v>-2.0968581240179911</v>
      </c>
      <c r="O903" s="8">
        <f>('4v'!J891-N903)^2</f>
        <v>3.8809629693711872E-6</v>
      </c>
      <c r="P903" s="9">
        <f>offs446+Ampl446*SIN(2*PI()*freq446*('4v'!I891-reta446)+deph446*PI()/180)</f>
        <v>1.0300812047512222</v>
      </c>
      <c r="Q903" s="10">
        <f>('4v'!K891-P903)^2</f>
        <v>3.4368492959322858E-5</v>
      </c>
      <c r="R903" s="3"/>
      <c r="S903" s="3"/>
      <c r="T903" s="7">
        <f>offs447+Ampl447*SIN(2*PI()*freq447*('4v'!M891)+deph447*PI()/180)</f>
        <v>0.18460439807371543</v>
      </c>
      <c r="U903" s="8">
        <f>('4v'!N891-T903)^2</f>
        <v>4.7634724432174786E-6</v>
      </c>
      <c r="V903" s="9">
        <f>offs448+Ampl448*SIN(2*PI()*freq448*('4v'!M891-reta448)+deph448*PI()/180)</f>
        <v>1.0568910300624692</v>
      </c>
      <c r="W903" s="10">
        <f>('4v'!O891-V903)^2</f>
        <v>1.1393460598119299E-5</v>
      </c>
      <c r="X903" s="3"/>
      <c r="Y903" s="3"/>
      <c r="Z903" s="7">
        <f>offs449+Ampl449*SIN(2*PI()*freq449*('4v'!Q892)+deph449*PI()/180)</f>
        <v>-2.2123423473206136</v>
      </c>
      <c r="AA903" s="8">
        <f>('4v'!R892-Z903)^2</f>
        <v>5.4450972037617461E-8</v>
      </c>
      <c r="AB903" s="9">
        <f>offs450+Ampl450*SIN(2*PI()*freq450*('4v'!Q892-reta450)+deph450*PI()/180)</f>
        <v>0.90258856112548547</v>
      </c>
      <c r="AC903" s="10">
        <f>('4v'!S892-AB903)^2</f>
        <v>1.0614024676310845E-4</v>
      </c>
      <c r="AD903" s="3"/>
      <c r="AE903" s="3"/>
      <c r="AF903" s="7">
        <f>offs451+Ampl451*SIN(2*PI()*freq451*('4v'!U891)+deph451*PI()/180)</f>
        <v>-9.8865896995150415E-2</v>
      </c>
      <c r="AG903" s="8">
        <f>('4v'!V891-AF903)^2</f>
        <v>3.6676195191838921E-6</v>
      </c>
      <c r="AH903" s="9">
        <f>offs452+Ampl452*SIN(2*PI()*freq452*('4v'!U891-reta452)+deph452*PI()/180)</f>
        <v>0.96199520310192888</v>
      </c>
      <c r="AI903" s="10">
        <f>('4v'!W891-AH903)^2</f>
        <v>7.6288153515137844E-8</v>
      </c>
      <c r="AL903" s="76"/>
      <c r="AN903" s="76"/>
      <c r="AO903" s="80"/>
    </row>
    <row r="904" spans="1:41" x14ac:dyDescent="0.25">
      <c r="A904" s="3"/>
      <c r="B904" s="7">
        <f>offs441+Ampl441*SIN(2*PI()*freq441*('4v'!A892)+deph441*PI()/180)</f>
        <v>-1.4048697084710424</v>
      </c>
      <c r="C904" s="8">
        <f>('4v'!B892-B904)^2</f>
        <v>9.2815588207619846E-7</v>
      </c>
      <c r="D904" s="9">
        <f>offs442+Ampl442*SIN(2*PI()*freq442*('4v'!A892-reta442)+deph442*PI()/180)</f>
        <v>0.70940007359319934</v>
      </c>
      <c r="E904" s="10">
        <f>('4v'!C892-D904)^2</f>
        <v>2.2208349871319557E-5</v>
      </c>
      <c r="F904" s="3"/>
      <c r="G904" s="3"/>
      <c r="H904" s="7">
        <f>offs443+Ampl443*SIN(2*PI()*freq443*('4v'!E892)+deph443*PI()/180)</f>
        <v>1.1330081262270202</v>
      </c>
      <c r="I904" s="8">
        <f>('4v'!F892-H904)^2</f>
        <v>1.3773200108122945E-5</v>
      </c>
      <c r="J904" s="9">
        <f>offs444+Ampl444*SIN(2*PI()*freq444*('4v'!E892-reta444)+deph444*PI()/180)</f>
        <v>0.64413246331296259</v>
      </c>
      <c r="K904" s="10">
        <f>('4v'!G892-J904)^2</f>
        <v>3.4237282357622009E-5</v>
      </c>
      <c r="L904" s="3"/>
      <c r="M904" s="3"/>
      <c r="N904" s="7">
        <f>offs445+Ampl445*SIN(2*PI()*freq445*('4v'!I892)+deph445*PI()/180)</f>
        <v>-2.0825716626468567</v>
      </c>
      <c r="O904" s="8">
        <f>('4v'!J892-N904)^2</f>
        <v>3.9876364753312799E-7</v>
      </c>
      <c r="P904" s="9">
        <f>offs446+Ampl446*SIN(2*PI()*freq446*('4v'!I892-reta446)+deph446*PI()/180)</f>
        <v>1.0319743782417796</v>
      </c>
      <c r="Q904" s="10">
        <f>('4v'!K892-P904)^2</f>
        <v>3.5958332447818011E-6</v>
      </c>
      <c r="R904" s="3"/>
      <c r="S904" s="3"/>
      <c r="T904" s="7">
        <f>offs447+Ampl447*SIN(2*PI()*freq447*('4v'!M892)+deph447*PI()/180)</f>
        <v>0.2141459523065512</v>
      </c>
      <c r="U904" s="8">
        <f>('4v'!N892-T904)^2</f>
        <v>5.8913595810736595E-6</v>
      </c>
      <c r="V904" s="9">
        <f>offs448+Ampl448*SIN(2*PI()*freq448*('4v'!M892-reta448)+deph448*PI()/180)</f>
        <v>1.0561824220774765</v>
      </c>
      <c r="W904" s="10">
        <f>('4v'!O892-V904)^2</f>
        <v>2.1343772400495986E-5</v>
      </c>
      <c r="X904" s="3"/>
      <c r="Y904" s="3"/>
      <c r="Z904" s="7">
        <f>offs449+Ampl449*SIN(2*PI()*freq449*('4v'!Q893)+deph449*PI()/180)</f>
        <v>-2.169524301743829</v>
      </c>
      <c r="AA904" s="8">
        <f>('4v'!R893-Z904)^2</f>
        <v>2.4639526154263949E-6</v>
      </c>
      <c r="AB904" s="9">
        <f>offs450+Ampl450*SIN(2*PI()*freq450*('4v'!Q893-reta450)+deph450*PI()/180)</f>
        <v>0.90799775765996948</v>
      </c>
      <c r="AC904" s="10">
        <f>('4v'!S893-AB904)^2</f>
        <v>1.6142318291890534E-4</v>
      </c>
      <c r="AD904" s="3"/>
      <c r="AE904" s="3"/>
      <c r="AF904" s="7">
        <f>offs451+Ampl451*SIN(2*PI()*freq451*('4v'!U892)+deph451*PI()/180)</f>
        <v>2.3430176228636412E-2</v>
      </c>
      <c r="AG904" s="8">
        <f>('4v'!V892-AF904)^2</f>
        <v>1.3553062913220979E-6</v>
      </c>
      <c r="AH904" s="9">
        <f>offs452+Ampl452*SIN(2*PI()*freq452*('4v'!U892-reta452)+deph452*PI()/180)</f>
        <v>0.9648904037822712</v>
      </c>
      <c r="AI904" s="10">
        <f>('4v'!W892-AH904)^2</f>
        <v>1.4845077766528311E-6</v>
      </c>
      <c r="AL904" s="76"/>
      <c r="AN904" s="76"/>
      <c r="AO904" s="80"/>
    </row>
    <row r="905" spans="1:41" x14ac:dyDescent="0.25">
      <c r="A905" s="3"/>
      <c r="B905" s="7">
        <f>offs441+Ampl441*SIN(2*PI()*freq441*('4v'!A893)+deph441*PI()/180)</f>
        <v>-1.4486213305402458</v>
      </c>
      <c r="C905" s="8">
        <f>('4v'!B893-B905)^2</f>
        <v>4.6654680670711702E-6</v>
      </c>
      <c r="D905" s="9">
        <f>offs442+Ampl442*SIN(2*PI()*freq442*('4v'!A893-reta442)+deph442*PI()/180)</f>
        <v>0.71927087027117786</v>
      </c>
      <c r="E905" s="10">
        <f>('4v'!C893-D905)^2</f>
        <v>1.5952372712300057E-4</v>
      </c>
      <c r="F905" s="3"/>
      <c r="G905" s="3"/>
      <c r="H905" s="7">
        <f>offs443+Ampl443*SIN(2*PI()*freq443*('4v'!E893)+deph443*PI()/180)</f>
        <v>1.0873857652136563</v>
      </c>
      <c r="I905" s="8">
        <f>('4v'!F893-H905)^2</f>
        <v>8.0180345659436104E-7</v>
      </c>
      <c r="J905" s="9">
        <f>offs444+Ampl444*SIN(2*PI()*freq444*('4v'!E893-reta444)+deph444*PI()/180)</f>
        <v>0.63912232452755546</v>
      </c>
      <c r="K905" s="10">
        <f>('4v'!G893-J905)^2</f>
        <v>4.4895688849467101E-5</v>
      </c>
      <c r="L905" s="3"/>
      <c r="M905" s="3"/>
      <c r="N905" s="7">
        <f>offs445+Ampl445*SIN(2*PI()*freq445*('4v'!I893)+deph445*PI()/180)</f>
        <v>-2.0680282055697816</v>
      </c>
      <c r="O905" s="8">
        <f>('4v'!J893-N905)^2</f>
        <v>1.8977485343520224E-5</v>
      </c>
      <c r="P905" s="9">
        <f>offs446+Ampl446*SIN(2*PI()*freq446*('4v'!I893-reta446)+deph446*PI()/180)</f>
        <v>1.0338446781984763</v>
      </c>
      <c r="Q905" s="10">
        <f>('4v'!K893-P905)^2</f>
        <v>4.3798612365971427E-6</v>
      </c>
      <c r="R905" s="3"/>
      <c r="S905" s="3"/>
      <c r="T905" s="7">
        <f>offs447+Ampl447*SIN(2*PI()*freq447*('4v'!M893)+deph447*PI()/180)</f>
        <v>0.243522279518122</v>
      </c>
      <c r="U905" s="8">
        <f>('4v'!N893-T905)^2</f>
        <v>6.2833920730820133E-6</v>
      </c>
      <c r="V905" s="9">
        <f>offs448+Ampl448*SIN(2*PI()*freq448*('4v'!M893-reta448)+deph448*PI()/180)</f>
        <v>1.0554320209777064</v>
      </c>
      <c r="W905" s="10">
        <f>('4v'!O893-V905)^2</f>
        <v>3.3903380861304148E-5</v>
      </c>
      <c r="X905" s="3"/>
      <c r="Y905" s="3"/>
      <c r="Z905" s="7">
        <f>offs449+Ampl449*SIN(2*PI()*freq449*('4v'!Q894)+deph449*PI()/180)</f>
        <v>-2.1233889648911699</v>
      </c>
      <c r="AA905" s="8">
        <f>('4v'!R894-Z905)^2</f>
        <v>6.8895828189071852E-7</v>
      </c>
      <c r="AB905" s="9">
        <f>offs450+Ampl450*SIN(2*PI()*freq450*('4v'!Q894-reta450)+deph450*PI()/180)</f>
        <v>0.91336530034127272</v>
      </c>
      <c r="AC905" s="10">
        <f>('4v'!S894-AB905)^2</f>
        <v>8.6317100148675723E-5</v>
      </c>
      <c r="AD905" s="3"/>
      <c r="AE905" s="3"/>
      <c r="AF905" s="7">
        <f>offs451+Ampl451*SIN(2*PI()*freq451*('4v'!U893)+deph451*PI()/180)</f>
        <v>0.14383615892619039</v>
      </c>
      <c r="AG905" s="8">
        <f>('4v'!V893-AF905)^2</f>
        <v>2.2768064084318271E-7</v>
      </c>
      <c r="AH905" s="9">
        <f>offs452+Ampl452*SIN(2*PI()*freq452*('4v'!U893-reta452)+deph452*PI()/180)</f>
        <v>0.96747577048296096</v>
      </c>
      <c r="AI905" s="10">
        <f>('4v'!W893-AH905)^2</f>
        <v>3.4253513805997159E-6</v>
      </c>
      <c r="AL905" s="76"/>
      <c r="AN905" s="76"/>
      <c r="AO905" s="80"/>
    </row>
    <row r="906" spans="1:41" x14ac:dyDescent="0.25">
      <c r="A906" s="3"/>
      <c r="B906" s="7">
        <f>offs441+Ampl441*SIN(2*PI()*freq441*('4v'!A894)+deph441*PI()/180)</f>
        <v>-1.4917526939173493</v>
      </c>
      <c r="C906" s="8">
        <f>('4v'!B894-B906)^2</f>
        <v>3.9892315877930255E-6</v>
      </c>
      <c r="D906" s="9">
        <f>offs442+Ampl442*SIN(2*PI()*freq442*('4v'!A894-reta442)+deph442*PI()/180)</f>
        <v>0.72924288661360659</v>
      </c>
      <c r="E906" s="10">
        <f>('4v'!C894-D906)^2</f>
        <v>1.6478052321594678E-4</v>
      </c>
      <c r="F906" s="3"/>
      <c r="G906" s="3"/>
      <c r="H906" s="7">
        <f>offs443+Ampl443*SIN(2*PI()*freq443*('4v'!E894)+deph443*PI()/180)</f>
        <v>1.039555078514957</v>
      </c>
      <c r="I906" s="8">
        <f>('4v'!F894-H906)^2</f>
        <v>1.4472861961559394E-5</v>
      </c>
      <c r="J906" s="9">
        <f>offs444+Ampl444*SIN(2*PI()*freq444*('4v'!E894-reta444)+deph444*PI()/180)</f>
        <v>0.63445276961545238</v>
      </c>
      <c r="K906" s="10">
        <f>('4v'!G894-J906)^2</f>
        <v>6.4863785086929915E-4</v>
      </c>
      <c r="L906" s="3"/>
      <c r="M906" s="3"/>
      <c r="N906" s="7">
        <f>offs445+Ampl445*SIN(2*PI()*freq445*('4v'!I894)+deph445*PI()/180)</f>
        <v>-2.0532300493672286</v>
      </c>
      <c r="O906" s="8">
        <f>('4v'!J894-N906)^2</f>
        <v>1.6304975321157928E-6</v>
      </c>
      <c r="P906" s="9">
        <f>offs446+Ampl446*SIN(2*PI()*freq446*('4v'!I894-reta446)+deph446*PI()/180)</f>
        <v>1.0356918092792686</v>
      </c>
      <c r="Q906" s="10">
        <f>('4v'!K894-P906)^2</f>
        <v>1.7238528709753075E-5</v>
      </c>
      <c r="R906" s="3"/>
      <c r="S906" s="3"/>
      <c r="T906" s="7">
        <f>offs447+Ampl447*SIN(2*PI()*freq447*('4v'!M894)+deph447*PI()/180)</f>
        <v>0.27272613153925573</v>
      </c>
      <c r="U906" s="8">
        <f>('4v'!N894-T906)^2</f>
        <v>5.8256654800207092E-6</v>
      </c>
      <c r="V906" s="9">
        <f>offs448+Ampl448*SIN(2*PI()*freq448*('4v'!M894-reta448)+deph448*PI()/180)</f>
        <v>1.0546400117915968</v>
      </c>
      <c r="W906" s="10">
        <f>('4v'!O894-V906)^2</f>
        <v>2.5307457448295945E-5</v>
      </c>
      <c r="X906" s="3"/>
      <c r="Y906" s="3"/>
      <c r="Z906" s="7">
        <f>offs449+Ampl449*SIN(2*PI()*freq449*('4v'!Q895)+deph449*PI()/180)</f>
        <v>-2.0740255685314066</v>
      </c>
      <c r="AA906" s="8">
        <f>('4v'!R895-Z906)^2</f>
        <v>3.4523677909946698E-7</v>
      </c>
      <c r="AB906" s="9">
        <f>offs450+Ampl450*SIN(2*PI()*freq450*('4v'!Q895-reta450)+deph450*PI()/180)</f>
        <v>0.91868080764061344</v>
      </c>
      <c r="AC906" s="10">
        <f>('4v'!S895-AB906)^2</f>
        <v>3.5143464649889364E-5</v>
      </c>
      <c r="AD906" s="3"/>
      <c r="AE906" s="3"/>
      <c r="AF906" s="7">
        <f>offs451+Ampl451*SIN(2*PI()*freq451*('4v'!U894)+deph451*PI()/180)</f>
        <v>0.26187686369207208</v>
      </c>
      <c r="AG906" s="8">
        <f>('4v'!V894-AF906)^2</f>
        <v>1.7685374394916599E-6</v>
      </c>
      <c r="AH906" s="9">
        <f>offs452+Ampl452*SIN(2*PI()*freq452*('4v'!U894-reta452)+deph452*PI()/180)</f>
        <v>0.96974109994277213</v>
      </c>
      <c r="AI906" s="10">
        <f>('4v'!W894-AH906)^2</f>
        <v>4.6790013624205943E-6</v>
      </c>
      <c r="AL906" s="76"/>
      <c r="AN906" s="76"/>
      <c r="AO906" s="80"/>
    </row>
    <row r="907" spans="1:41" x14ac:dyDescent="0.25">
      <c r="A907" s="3"/>
      <c r="B907" s="7">
        <f>offs441+Ampl441*SIN(2*PI()*freq441*('4v'!A895)+deph441*PI()/180)</f>
        <v>-1.5342365559087932</v>
      </c>
      <c r="C907" s="8">
        <f>('4v'!B895-B907)^2</f>
        <v>1.967227720740332E-5</v>
      </c>
      <c r="D907" s="9">
        <f>offs442+Ampl442*SIN(2*PI()*freq442*('4v'!A895-reta442)+deph442*PI()/180)</f>
        <v>0.73930982408122925</v>
      </c>
      <c r="E907" s="10">
        <f>('4v'!C895-D907)^2</f>
        <v>5.2978368515850444E-5</v>
      </c>
      <c r="F907" s="3"/>
      <c r="G907" s="3"/>
      <c r="H907" s="7">
        <f>offs443+Ampl443*SIN(2*PI()*freq443*('4v'!E895)+deph443*PI()/180)</f>
        <v>0.98958403615396229</v>
      </c>
      <c r="I907" s="8">
        <f>('4v'!F895-H907)^2</f>
        <v>8.9644183141502503E-6</v>
      </c>
      <c r="J907" s="9">
        <f>offs444+Ampl444*SIN(2*PI()*freq444*('4v'!E895-reta444)+deph444*PI()/180)</f>
        <v>0.63013043426969617</v>
      </c>
      <c r="K907" s="10">
        <f>('4v'!G895-J907)^2</f>
        <v>2.6076897185853216E-6</v>
      </c>
      <c r="L907" s="3"/>
      <c r="M907" s="3"/>
      <c r="N907" s="7">
        <f>offs445+Ampl445*SIN(2*PI()*freq445*('4v'!I895)+deph445*PI()/180)</f>
        <v>-2.0381795308396122</v>
      </c>
      <c r="O907" s="8">
        <f>('4v'!J895-N907)^2</f>
        <v>1.0348822073242449E-8</v>
      </c>
      <c r="P907" s="9">
        <f>offs446+Ampl446*SIN(2*PI()*freq446*('4v'!I895-reta446)+deph446*PI()/180)</f>
        <v>1.0375154798007458</v>
      </c>
      <c r="Q907" s="10">
        <f>('4v'!K895-P907)^2</f>
        <v>3.8869117424605274E-5</v>
      </c>
      <c r="R907" s="3"/>
      <c r="S907" s="3"/>
      <c r="T907" s="7">
        <f>offs447+Ampl447*SIN(2*PI()*freq447*('4v'!M895)+deph447*PI()/180)</f>
        <v>0.30175030275645298</v>
      </c>
      <c r="U907" s="8">
        <f>('4v'!N895-T907)^2</f>
        <v>3.5273631486460836E-8</v>
      </c>
      <c r="V907" s="9">
        <f>offs448+Ampl448*SIN(2*PI()*freq448*('4v'!M895-reta448)+deph448*PI()/180)</f>
        <v>1.0538065898070055</v>
      </c>
      <c r="W907" s="10">
        <f>('4v'!O895-V907)^2</f>
        <v>3.7826802748532123E-5</v>
      </c>
      <c r="X907" s="3"/>
      <c r="Y907" s="3"/>
      <c r="Z907" s="7">
        <f>offs449+Ampl449*SIN(2*PI()*freq449*('4v'!Q896)+deph449*PI()/180)</f>
        <v>-2.0215295879221173</v>
      </c>
      <c r="AA907" s="8">
        <f>('4v'!R896-Z907)^2</f>
        <v>6.8324759299003967E-7</v>
      </c>
      <c r="AB907" s="9">
        <f>offs450+Ampl450*SIN(2*PI()*freq450*('4v'!Q896-reta450)+deph450*PI()/180)</f>
        <v>0.92393399867243686</v>
      </c>
      <c r="AC907" s="10">
        <f>('4v'!S896-AB907)^2</f>
        <v>2.0994736165790429E-5</v>
      </c>
      <c r="AD907" s="3"/>
      <c r="AE907" s="3"/>
      <c r="AF907" s="7">
        <f>offs451+Ampl451*SIN(2*PI()*freq451*('4v'!U895)+deph451*PI()/180)</f>
        <v>0.37708643779221906</v>
      </c>
      <c r="AG907" s="8">
        <f>('4v'!V895-AF907)^2</f>
        <v>1.704167829353848E-6</v>
      </c>
      <c r="AH907" s="9">
        <f>offs452+Ampl452*SIN(2*PI()*freq452*('4v'!U895-reta452)+deph452*PI()/180)</f>
        <v>0.97167745194125721</v>
      </c>
      <c r="AI907" s="10">
        <f>('4v'!W895-AH907)^2</f>
        <v>4.6072559361267036E-6</v>
      </c>
      <c r="AL907" s="76"/>
      <c r="AN907" s="76"/>
      <c r="AO907" s="80"/>
    </row>
    <row r="908" spans="1:41" x14ac:dyDescent="0.25">
      <c r="A908" s="3"/>
      <c r="B908" s="7">
        <f>offs441+Ampl441*SIN(2*PI()*freq441*('4v'!A896)+deph441*PI()/180)</f>
        <v>-1.5760460827967693</v>
      </c>
      <c r="C908" s="8">
        <f>('4v'!B896-B908)^2</f>
        <v>1.3259919247984017E-5</v>
      </c>
      <c r="D908" s="9">
        <f>offs442+Ampl442*SIN(2*PI()*freq442*('4v'!A896-reta442)+deph442*PI()/180)</f>
        <v>0.74946532418057277</v>
      </c>
      <c r="E908" s="10">
        <f>('4v'!C896-D908)^2</f>
        <v>3.2729303007331119E-6</v>
      </c>
      <c r="F908" s="3"/>
      <c r="G908" s="3"/>
      <c r="H908" s="7">
        <f>offs443+Ampl443*SIN(2*PI()*freq443*('4v'!E896)+deph443*PI()/180)</f>
        <v>0.93754364971622173</v>
      </c>
      <c r="I908" s="8">
        <f>('4v'!F896-H908)^2</f>
        <v>5.2902313079082751E-6</v>
      </c>
      <c r="J908" s="9">
        <f>offs444+Ampl444*SIN(2*PI()*freq444*('4v'!E896-reta444)+deph444*PI()/180)</f>
        <v>0.62616146076532653</v>
      </c>
      <c r="K908" s="10">
        <f>('4v'!G896-J908)^2</f>
        <v>1.5573709289266142E-3</v>
      </c>
      <c r="L908" s="3"/>
      <c r="M908" s="3"/>
      <c r="N908" s="7">
        <f>offs445+Ampl445*SIN(2*PI()*freq445*('4v'!I896)+deph445*PI()/180)</f>
        <v>-2.0228790266382752</v>
      </c>
      <c r="O908" s="8">
        <f>('4v'!J896-N908)^2</f>
        <v>4.962497512835775E-8</v>
      </c>
      <c r="P908" s="9">
        <f>offs446+Ampl446*SIN(2*PI()*freq446*('4v'!I896-reta446)+deph446*PI()/180)</f>
        <v>1.0393154017841919</v>
      </c>
      <c r="Q908" s="10">
        <f>('4v'!K896-P908)^2</f>
        <v>6.9569582142285031E-5</v>
      </c>
      <c r="R908" s="3"/>
      <c r="S908" s="3"/>
      <c r="T908" s="7">
        <f>offs447+Ampl447*SIN(2*PI()*freq447*('4v'!M896)+deph447*PI()/180)</f>
        <v>0.33058763188976381</v>
      </c>
      <c r="U908" s="8">
        <f>('4v'!N896-T908)^2</f>
        <v>2.8270786869634648E-6</v>
      </c>
      <c r="V908" s="9">
        <f>offs448+Ampl448*SIN(2*PI()*freq448*('4v'!M896-reta448)+deph448*PI()/180)</f>
        <v>1.0529319605230556</v>
      </c>
      <c r="W908" s="10">
        <f>('4v'!O896-V908)^2</f>
        <v>2.7833227037389871E-5</v>
      </c>
      <c r="X908" s="3"/>
      <c r="Y908" s="3"/>
      <c r="Z908" s="7">
        <f>offs449+Ampl449*SIN(2*PI()*freq449*('4v'!Q897)+deph449*PI()/180)</f>
        <v>-1.9660025571480726</v>
      </c>
      <c r="AA908" s="8">
        <f>('4v'!R897-Z908)^2</f>
        <v>3.8668974898967037E-6</v>
      </c>
      <c r="AB908" s="9">
        <f>offs450+Ampl450*SIN(2*PI()*freq450*('4v'!Q897-reta450)+deph450*PI()/180)</f>
        <v>0.92911471307899074</v>
      </c>
      <c r="AC908" s="10">
        <f>('4v'!S897-AB908)^2</f>
        <v>1.0938146777878737E-5</v>
      </c>
      <c r="AD908" s="3"/>
      <c r="AE908" s="3"/>
      <c r="AF908" s="7">
        <f>offs451+Ampl451*SIN(2*PI()*freq451*('4v'!U896)+deph451*PI()/180)</f>
        <v>0.48901020167193177</v>
      </c>
      <c r="AG908" s="8">
        <f>('4v'!V896-AF908)^2</f>
        <v>4.0232269328813561E-6</v>
      </c>
      <c r="AH908" s="9">
        <f>offs452+Ampl452*SIN(2*PI()*freq452*('4v'!U896-reta452)+deph452*PI()/180)</f>
        <v>0.97327718458171353</v>
      </c>
      <c r="AI908" s="10">
        <f>('4v'!W896-AH908)^2</f>
        <v>3.21551094409507E-6</v>
      </c>
      <c r="AL908" s="76"/>
      <c r="AN908" s="76"/>
      <c r="AO908" s="80"/>
    </row>
    <row r="909" spans="1:41" x14ac:dyDescent="0.25">
      <c r="A909" s="3"/>
      <c r="B909" s="7">
        <f>offs441+Ampl441*SIN(2*PI()*freq441*('4v'!A897)+deph441*PI()/180)</f>
        <v>-1.6171548667879718</v>
      </c>
      <c r="C909" s="8">
        <f>('4v'!B897-B909)^2</f>
        <v>3.0265767386407229E-5</v>
      </c>
      <c r="D909" s="9">
        <f>offs442+Ampl442*SIN(2*PI()*freq442*('4v'!A897-reta442)+deph442*PI()/180)</f>
        <v>0.75970297248010676</v>
      </c>
      <c r="E909" s="10">
        <f>('4v'!C897-D909)^2</f>
        <v>3.8283578207583124E-5</v>
      </c>
      <c r="F909" s="3"/>
      <c r="G909" s="3"/>
      <c r="H909" s="7">
        <f>offs443+Ampl443*SIN(2*PI()*freq443*('4v'!E897)+deph443*PI()/180)</f>
        <v>0.88350787143845211</v>
      </c>
      <c r="I909" s="8">
        <f>('4v'!F897-H909)^2</f>
        <v>1.2971007979645571E-5</v>
      </c>
      <c r="J909" s="9">
        <f>offs444+Ampl444*SIN(2*PI()*freq444*('4v'!E897-reta444)+deph444*PI()/180)</f>
        <v>0.62255148923087034</v>
      </c>
      <c r="K909" s="10">
        <f>('4v'!G897-J909)^2</f>
        <v>3.653246150592494E-3</v>
      </c>
      <c r="L909" s="3"/>
      <c r="M909" s="3"/>
      <c r="N909" s="7">
        <f>offs445+Ampl445*SIN(2*PI()*freq445*('4v'!I897)+deph445*PI()/180)</f>
        <v>-2.0073309528902028</v>
      </c>
      <c r="O909" s="8">
        <f>('4v'!J897-N909)^2</f>
        <v>8.981582843798549E-8</v>
      </c>
      <c r="P909" s="9">
        <f>offs446+Ampl446*SIN(2*PI()*freq446*('4v'!I897-reta446)+deph446*PI()/180)</f>
        <v>1.0410912910010603</v>
      </c>
      <c r="Q909" s="10">
        <f>('4v'!K897-P909)^2</f>
        <v>1.0964600847539511E-4</v>
      </c>
      <c r="R909" s="3"/>
      <c r="S909" s="3"/>
      <c r="T909" s="7">
        <f>offs447+Ampl447*SIN(2*PI()*freq447*('4v'!M897)+deph447*PI()/180)</f>
        <v>0.35923100375972683</v>
      </c>
      <c r="U909" s="8">
        <f>('4v'!N897-T909)^2</f>
        <v>1.0565655812853766E-6</v>
      </c>
      <c r="V909" s="9">
        <f>offs448+Ampl448*SIN(2*PI()*freq448*('4v'!M897-reta448)+deph448*PI()/180)</f>
        <v>1.0520163395994666</v>
      </c>
      <c r="W909" s="10">
        <f>('4v'!O897-V909)^2</f>
        <v>3.9856867975580745E-5</v>
      </c>
      <c r="X909" s="3"/>
      <c r="Y909" s="3"/>
      <c r="Z909" s="7">
        <f>offs449+Ampl449*SIN(2*PI()*freq449*('4v'!Q898)+deph449*PI()/180)</f>
        <v>-1.9075518727410539</v>
      </c>
      <c r="AA909" s="8">
        <f>('4v'!R898-Z909)^2</f>
        <v>3.3237930023126035E-6</v>
      </c>
      <c r="AB909" s="9">
        <f>offs450+Ampl450*SIN(2*PI()*freq450*('4v'!Q898-reta450)+deph450*PI()/180)</f>
        <v>0.93421293068178446</v>
      </c>
      <c r="AC909" s="10">
        <f>('4v'!S898-AB909)^2</f>
        <v>4.4735182208569602E-6</v>
      </c>
      <c r="AD909" s="3"/>
      <c r="AE909" s="3"/>
      <c r="AF909" s="7">
        <f>offs451+Ampl451*SIN(2*PI()*freq451*('4v'!U897)+deph451*PI()/180)</f>
        <v>0.59720644336825557</v>
      </c>
      <c r="AG909" s="8">
        <f>('4v'!V897-AF909)^2</f>
        <v>1.014140094078749E-5</v>
      </c>
      <c r="AH909" s="9">
        <f>offs452+Ampl452*SIN(2*PI()*freq452*('4v'!U897-reta452)+deph452*PI()/180)</f>
        <v>0.97453398445025741</v>
      </c>
      <c r="AI909" s="10">
        <f>('4v'!W897-AH909)^2</f>
        <v>9.3024051468118886E-6</v>
      </c>
      <c r="AL909" s="76"/>
      <c r="AN909" s="76"/>
      <c r="AO909" s="80"/>
    </row>
    <row r="910" spans="1:41" x14ac:dyDescent="0.25">
      <c r="A910" s="3"/>
      <c r="B910" s="7">
        <f>offs441+Ampl441*SIN(2*PI()*freq441*('4v'!A898)+deph441*PI()/180)</f>
        <v>-1.6575369426933402</v>
      </c>
      <c r="C910" s="8">
        <f>('4v'!B898-B910)^2</f>
        <v>1.7487930533264586E-5</v>
      </c>
      <c r="D910" s="9">
        <f>offs442+Ampl442*SIN(2*PI()*freq442*('4v'!A898-reta442)+deph442*PI()/180)</f>
        <v>0.7700163026617397</v>
      </c>
      <c r="E910" s="10">
        <f>('4v'!C898-D910)^2</f>
        <v>2.7227318833114534E-4</v>
      </c>
      <c r="F910" s="3"/>
      <c r="G910" s="3"/>
      <c r="H910" s="7">
        <f>offs443+Ampl443*SIN(2*PI()*freq443*('4v'!E898)+deph443*PI()/180)</f>
        <v>0.82755348911835735</v>
      </c>
      <c r="I910" s="8">
        <f>('4v'!F898-H910)^2</f>
        <v>9.2565734857522384E-7</v>
      </c>
      <c r="J910" s="9">
        <f>offs444+Ampl444*SIN(2*PI()*freq444*('4v'!E898-reta444)+deph444*PI()/180)</f>
        <v>0.61930564963341062</v>
      </c>
      <c r="K910" s="10">
        <f>('4v'!G898-J910)^2</f>
        <v>1.5277590275879733E-2</v>
      </c>
      <c r="L910" s="3"/>
      <c r="M910" s="3"/>
      <c r="N910" s="7">
        <f>offs445+Ampl445*SIN(2*PI()*freq445*('4v'!I898)+deph445*PI()/180)</f>
        <v>-1.9915377648164745</v>
      </c>
      <c r="O910" s="8">
        <f>('4v'!J898-N910)^2</f>
        <v>1.729351675599288E-8</v>
      </c>
      <c r="P910" s="9">
        <f>offs446+Ampl446*SIN(2*PI()*freq446*('4v'!I898-reta446)+deph446*PI()/180)</f>
        <v>1.0428428670178576</v>
      </c>
      <c r="Q910" s="10">
        <f>('4v'!K898-P910)^2</f>
        <v>1.5941266856119496E-4</v>
      </c>
      <c r="R910" s="3"/>
      <c r="S910" s="3"/>
      <c r="T910" s="7">
        <f>offs447+Ampl447*SIN(2*PI()*freq447*('4v'!M898)+deph447*PI()/180)</f>
        <v>0.38767335104293299</v>
      </c>
      <c r="U910" s="8">
        <f>('4v'!N898-T910)^2</f>
        <v>4.5219641556742719E-6</v>
      </c>
      <c r="V910" s="9">
        <f>offs448+Ampl448*SIN(2*PI()*freq448*('4v'!M898-reta448)+deph448*PI()/180)</f>
        <v>1.0510599528033775</v>
      </c>
      <c r="W910" s="10">
        <f>('4v'!O898-V910)^2</f>
        <v>5.3435556186762329E-5</v>
      </c>
      <c r="X910" s="3"/>
      <c r="Y910" s="3"/>
      <c r="Z910" s="7">
        <f>offs449+Ampl449*SIN(2*PI()*freq449*('4v'!Q899)+deph449*PI()/180)</f>
        <v>-1.8462905859609113</v>
      </c>
      <c r="AA910" s="8">
        <f>('4v'!R899-Z910)^2</f>
        <v>2.0163818242444666E-5</v>
      </c>
      <c r="AB910" s="9">
        <f>offs450+Ampl450*SIN(2*PI()*freq450*('4v'!Q899-reta450)+deph450*PI()/180)</f>
        <v>0.93921879086192483</v>
      </c>
      <c r="AC910" s="10">
        <f>('4v'!S899-AB910)^2</f>
        <v>1.0306495940313485E-6</v>
      </c>
      <c r="AD910" s="3"/>
      <c r="AE910" s="3"/>
      <c r="AF910" s="7">
        <f>offs451+Ampl451*SIN(2*PI()*freq451*('4v'!U898)+deph451*PI()/180)</f>
        <v>0.7012481617454005</v>
      </c>
      <c r="AG910" s="8">
        <f>('4v'!V898-AF910)^2</f>
        <v>2.1259829410078295E-5</v>
      </c>
      <c r="AH910" s="9">
        <f>offs452+Ampl452*SIN(2*PI()*freq452*('4v'!U898-reta452)+deph452*PI()/180)</f>
        <v>0.97544289153198505</v>
      </c>
      <c r="AI910" s="10">
        <f>('4v'!W898-AH910)^2</f>
        <v>1.567282216202279E-5</v>
      </c>
      <c r="AL910" s="76"/>
      <c r="AN910" s="76"/>
      <c r="AO910" s="80"/>
    </row>
    <row r="911" spans="1:41" x14ac:dyDescent="0.25">
      <c r="A911" s="3"/>
      <c r="B911" s="7">
        <f>offs441+Ampl441*SIN(2*PI()*freq441*('4v'!A899)+deph441*PI()/180)</f>
        <v>-1.6971668043281984</v>
      </c>
      <c r="C911" s="8">
        <f>('4v'!B899-B911)^2</f>
        <v>1.306457896147257E-5</v>
      </c>
      <c r="D911" s="9">
        <f>offs442+Ampl442*SIN(2*PI()*freq442*('4v'!A899-reta442)+deph442*PI()/180)</f>
        <v>0.78039880060507694</v>
      </c>
      <c r="E911" s="10">
        <f>('4v'!C899-D911)^2</f>
        <v>2.2995904571125833E-4</v>
      </c>
      <c r="F911" s="3"/>
      <c r="G911" s="3"/>
      <c r="H911" s="7">
        <f>offs443+Ampl443*SIN(2*PI()*freq443*('4v'!E899)+deph443*PI()/180)</f>
        <v>0.76976001699497432</v>
      </c>
      <c r="I911" s="8">
        <f>('4v'!F899-H911)^2</f>
        <v>1.6549299335778946E-5</v>
      </c>
      <c r="J911" s="9">
        <f>offs444+Ampl444*SIN(2*PI()*freq444*('4v'!E899-reta444)+deph444*PI()/180)</f>
        <v>0.61642855448862544</v>
      </c>
      <c r="K911" s="10">
        <f>('4v'!G899-J911)^2</f>
        <v>5.5415436050522496E-5</v>
      </c>
      <c r="L911" s="3"/>
      <c r="M911" s="3"/>
      <c r="N911" s="7">
        <f>offs445+Ampl445*SIN(2*PI()*freq445*('4v'!I899)+deph445*PI()/180)</f>
        <v>-1.9755019563445724</v>
      </c>
      <c r="O911" s="8">
        <f>('4v'!J899-N911)^2</f>
        <v>4.9837600258857438E-6</v>
      </c>
      <c r="P911" s="9">
        <f>offs446+Ampl446*SIN(2*PI()*freq446*('4v'!I899-reta446)+deph446*PI()/180)</f>
        <v>1.0445698532404251</v>
      </c>
      <c r="Q911" s="10">
        <f>('4v'!K899-P911)^2</f>
        <v>1.6517407774816113E-4</v>
      </c>
      <c r="R911" s="3"/>
      <c r="S911" s="3"/>
      <c r="T911" s="7">
        <f>offs447+Ampl447*SIN(2*PI()*freq447*('4v'!M899)+deph447*PI()/180)</f>
        <v>0.41590765601578383</v>
      </c>
      <c r="U911" s="8">
        <f>('4v'!N899-T911)^2</f>
        <v>9.102566661357154E-6</v>
      </c>
      <c r="V911" s="9">
        <f>offs448+Ampl448*SIN(2*PI()*freq448*('4v'!M899-reta448)+deph448*PI()/180)</f>
        <v>1.0500630359536802</v>
      </c>
      <c r="W911" s="10">
        <f>('4v'!O899-V911)^2</f>
        <v>3.9854549213278041E-5</v>
      </c>
      <c r="X911" s="3"/>
      <c r="Y911" s="3"/>
      <c r="Z911" s="7">
        <f>offs449+Ampl449*SIN(2*PI()*freq449*('4v'!Q900)+deph449*PI()/180)</f>
        <v>-1.7823371841396867</v>
      </c>
      <c r="AA911" s="8">
        <f>('4v'!R900-Z911)^2</f>
        <v>1.5926611230927752E-5</v>
      </c>
      <c r="AB911" s="9">
        <f>offs450+Ampl450*SIN(2*PI()*freq450*('4v'!Q900-reta450)+deph450*PI()/180)</f>
        <v>0.94412261163183875</v>
      </c>
      <c r="AC911" s="10">
        <f>('4v'!S900-AB911)^2</f>
        <v>3.7465923893094754E-6</v>
      </c>
      <c r="AD911" s="3"/>
      <c r="AE911" s="3"/>
      <c r="AF911" s="7">
        <f>offs451+Ampl451*SIN(2*PI()*freq451*('4v'!U899)+deph451*PI()/180)</f>
        <v>0.8007247516730589</v>
      </c>
      <c r="AG911" s="8">
        <f>('4v'!V899-AF911)^2</f>
        <v>7.7910672226515417E-6</v>
      </c>
      <c r="AH911" s="9">
        <f>offs452+Ampl452*SIN(2*PI()*freq452*('4v'!U899-reta452)+deph452*PI()/180)</f>
        <v>0.97600031878588489</v>
      </c>
      <c r="AI911" s="10">
        <f>('4v'!W899-AH911)^2</f>
        <v>2.0397135375736643E-5</v>
      </c>
      <c r="AL911" s="76"/>
      <c r="AN911" s="76"/>
      <c r="AO911" s="80"/>
    </row>
    <row r="912" spans="1:41" x14ac:dyDescent="0.25">
      <c r="A912" s="3"/>
      <c r="B912" s="7">
        <f>offs441+Ampl441*SIN(2*PI()*freq441*('4v'!A900)+deph441*PI()/180)</f>
        <v>-1.7360194206225357</v>
      </c>
      <c r="C912" s="8">
        <f>('4v'!B900-B912)^2</f>
        <v>1.4625877622774854E-5</v>
      </c>
      <c r="D912" s="9">
        <f>offs442+Ampl442*SIN(2*PI()*freq442*('4v'!A900-reta442)+deph442*PI()/180)</f>
        <v>0.79084390850188535</v>
      </c>
      <c r="E912" s="10">
        <f>('4v'!C900-D912)^2</f>
        <v>6.4503522524155945E-5</v>
      </c>
      <c r="F912" s="3"/>
      <c r="G912" s="3"/>
      <c r="H912" s="7">
        <f>offs443+Ampl443*SIN(2*PI()*freq443*('4v'!E900)+deph443*PI()/180)</f>
        <v>0.71020958275458734</v>
      </c>
      <c r="I912" s="8">
        <f>('4v'!F900-H912)^2</f>
        <v>9.4348325023161222E-6</v>
      </c>
      <c r="J912" s="9">
        <f>offs444+Ampl444*SIN(2*PI()*freq444*('4v'!E900-reta444)+deph444*PI()/180)</f>
        <v>0.61392429230614609</v>
      </c>
      <c r="K912" s="10">
        <f>('4v'!G900-J912)^2</f>
        <v>1.0502541404571592E-2</v>
      </c>
      <c r="L912" s="3"/>
      <c r="M912" s="3"/>
      <c r="N912" s="7">
        <f>offs445+Ampl445*SIN(2*PI()*freq445*('4v'!I900)+deph445*PI()/180)</f>
        <v>-1.9592260597145461</v>
      </c>
      <c r="O912" s="8">
        <f>('4v'!J900-N912)^2</f>
        <v>8.3135935350153477E-6</v>
      </c>
      <c r="P912" s="9">
        <f>offs446+Ampl446*SIN(2*PI()*freq446*('4v'!I900-reta446)+deph446*PI()/180)</f>
        <v>1.0462719769576183</v>
      </c>
      <c r="Q912" s="10">
        <f>('4v'!K900-P912)^2</f>
        <v>1.243198918587918E-4</v>
      </c>
      <c r="R912" s="3"/>
      <c r="S912" s="3"/>
      <c r="T912" s="7">
        <f>offs447+Ampl447*SIN(2*PI()*freq447*('4v'!M900)+deph447*PI()/180)</f>
        <v>0.44392695228600154</v>
      </c>
      <c r="U912" s="8">
        <f>('4v'!N900-T912)^2</f>
        <v>3.0257290444216517E-6</v>
      </c>
      <c r="V912" s="9">
        <f>offs448+Ampl448*SIN(2*PI()*freq448*('4v'!M900-reta448)+deph448*PI()/180)</f>
        <v>1.0490258348628705</v>
      </c>
      <c r="W912" s="10">
        <f>('4v'!O900-V912)^2</f>
        <v>5.2258077568012709E-5</v>
      </c>
      <c r="X912" s="3"/>
      <c r="Y912" s="3"/>
      <c r="Z912" s="7">
        <f>offs449+Ampl449*SIN(2*PI()*freq449*('4v'!Q901)+deph449*PI()/180)</f>
        <v>-1.7158153615116147</v>
      </c>
      <c r="AA912" s="8">
        <f>('4v'!R901-Z912)^2</f>
        <v>1.6864479674286819E-5</v>
      </c>
      <c r="AB912" s="9">
        <f>offs450+Ampl450*SIN(2*PI()*freq450*('4v'!Q901-reta450)+deph450*PI()/180)</f>
        <v>0.9489149083615035</v>
      </c>
      <c r="AC912" s="10">
        <f>('4v'!S901-AB912)^2</f>
        <v>7.5326492396772845E-7</v>
      </c>
      <c r="AD912" s="3"/>
      <c r="AE912" s="3"/>
      <c r="AF912" s="7">
        <f>offs451+Ampl451*SIN(2*PI()*freq451*('4v'!U900)+deph451*PI()/180)</f>
        <v>0.89524362449730743</v>
      </c>
      <c r="AG912" s="8">
        <f>('4v'!V900-AF912)^2</f>
        <v>4.0900026738910453E-6</v>
      </c>
      <c r="AH912" s="9">
        <f>offs452+Ampl452*SIN(2*PI()*freq452*('4v'!U900-reta452)+deph452*PI()/180)</f>
        <v>0.97620406630125012</v>
      </c>
      <c r="AI912" s="10">
        <f>('4v'!W900-AH912)^2</f>
        <v>2.227902588819683E-5</v>
      </c>
      <c r="AL912" s="76"/>
      <c r="AN912" s="76"/>
      <c r="AO912" s="80"/>
    </row>
    <row r="913" spans="1:41" x14ac:dyDescent="0.25">
      <c r="A913" s="3"/>
      <c r="B913" s="7">
        <f>offs441+Ampl441*SIN(2*PI()*freq441*('4v'!A901)+deph441*PI()/180)</f>
        <v>-1.7740702514311644</v>
      </c>
      <c r="C913" s="8">
        <f>('4v'!B901-B913)^2</f>
        <v>8.3108158708380098E-6</v>
      </c>
      <c r="D913" s="9">
        <f>offs442+Ampl442*SIN(2*PI()*freq442*('4v'!A901-reta442)+deph442*PI()/180)</f>
        <v>0.8013450289981453</v>
      </c>
      <c r="E913" s="10">
        <f>('4v'!C901-D913)^2</f>
        <v>8.4537248750557032E-6</v>
      </c>
      <c r="F913" s="3"/>
      <c r="G913" s="3"/>
      <c r="H913" s="7">
        <f>offs443+Ampl443*SIN(2*PI()*freq443*('4v'!E901)+deph443*PI()/180)</f>
        <v>0.64898681082276988</v>
      </c>
      <c r="I913" s="8">
        <f>('4v'!F901-H913)^2</f>
        <v>1.4044424641292706E-5</v>
      </c>
      <c r="J913" s="9">
        <f>offs444+Ampl444*SIN(2*PI()*freq444*('4v'!E901-reta444)+deph444*PI()/180)</f>
        <v>0.61179642177956362</v>
      </c>
      <c r="K913" s="10">
        <f>('4v'!G901-J913)^2</f>
        <v>9.2361763540068417E-4</v>
      </c>
      <c r="L913" s="3"/>
      <c r="M913" s="3"/>
      <c r="N913" s="7">
        <f>offs445+Ampl445*SIN(2*PI()*freq445*('4v'!I901)+deph445*PI()/180)</f>
        <v>-1.9427126450791465</v>
      </c>
      <c r="O913" s="8">
        <f>('4v'!J901-N913)^2</f>
        <v>1.4226059747983532E-5</v>
      </c>
      <c r="P913" s="9">
        <f>offs446+Ampl446*SIN(2*PI()*freq446*('4v'!I901-reta446)+deph446*PI()/180)</f>
        <v>1.0479489693843713</v>
      </c>
      <c r="Q913" s="10">
        <f>('4v'!K901-P913)^2</f>
        <v>8.9735656615666794E-5</v>
      </c>
      <c r="R913" s="3"/>
      <c r="S913" s="3"/>
      <c r="T913" s="7">
        <f>offs447+Ampl447*SIN(2*PI()*freq447*('4v'!M901)+deph447*PI()/180)</f>
        <v>0.47172432651149931</v>
      </c>
      <c r="U913" s="8">
        <f>('4v'!N901-T913)^2</f>
        <v>2.9349291383318947E-6</v>
      </c>
      <c r="V913" s="9">
        <f>offs448+Ampl448*SIN(2*PI()*freq448*('4v'!M901-reta448)+deph448*PI()/180)</f>
        <v>1.0479486052764408</v>
      </c>
      <c r="W913" s="10">
        <f>('4v'!O901-V913)^2</f>
        <v>3.7843969946211704E-5</v>
      </c>
      <c r="X913" s="3"/>
      <c r="Y913" s="3"/>
      <c r="Z913" s="7">
        <f>offs449+Ampl449*SIN(2*PI()*freq449*('4v'!Q902)+deph449*PI()/180)</f>
        <v>-1.6468537799723182</v>
      </c>
      <c r="AA913" s="8">
        <f>('4v'!R902-Z913)^2</f>
        <v>2.217675326911847E-5</v>
      </c>
      <c r="AB913" s="9">
        <f>offs450+Ampl450*SIN(2*PI()*freq450*('4v'!Q902-reta450)+deph450*PI()/180)</f>
        <v>0.95358641212296047</v>
      </c>
      <c r="AC913" s="10">
        <f>('4v'!S902-AB913)^2</f>
        <v>1.021364111506543E-7</v>
      </c>
      <c r="AD913" s="3"/>
      <c r="AE913" s="3"/>
      <c r="AF913" s="7">
        <f>offs451+Ampl451*SIN(2*PI()*freq451*('4v'!U901)+deph451*PI()/180)</f>
        <v>0.9844317574086956</v>
      </c>
      <c r="AG913" s="8">
        <f>('4v'!V901-AF913)^2</f>
        <v>7.1676278926943973E-6</v>
      </c>
      <c r="AH913" s="9">
        <f>offs452+Ampl452*SIN(2*PI()*freq452*('4v'!U901-reta452)+deph452*PI()/180)</f>
        <v>0.97605332997972094</v>
      </c>
      <c r="AI913" s="10">
        <f>('4v'!W901-AH913)^2</f>
        <v>2.0878776463576441E-5</v>
      </c>
      <c r="AL913" s="76"/>
      <c r="AN913" s="76"/>
      <c r="AO913" s="80"/>
    </row>
    <row r="914" spans="1:41" x14ac:dyDescent="0.25">
      <c r="A914" s="3"/>
      <c r="B914" s="7">
        <f>offs441+Ampl441*SIN(2*PI()*freq441*('4v'!A902)+deph441*PI()/180)</f>
        <v>-1.8112952630337769</v>
      </c>
      <c r="C914" s="8">
        <f>('4v'!B902-B914)^2</f>
        <v>2.2281581074693285E-5</v>
      </c>
      <c r="D914" s="9">
        <f>offs442+Ampl442*SIN(2*PI()*freq442*('4v'!A902-reta442)+deph442*PI()/180)</f>
        <v>0.81189552936107368</v>
      </c>
      <c r="E914" s="10">
        <f>('4v'!C902-D914)^2</f>
        <v>5.7739168166971217E-5</v>
      </c>
      <c r="F914" s="3"/>
      <c r="G914" s="3"/>
      <c r="H914" s="7">
        <f>offs443+Ampl443*SIN(2*PI()*freq443*('4v'!E902)+deph443*PI()/180)</f>
        <v>0.58617870210848388</v>
      </c>
      <c r="I914" s="8">
        <f>('4v'!F902-H914)^2</f>
        <v>1.6448685387248653E-5</v>
      </c>
      <c r="J914" s="9">
        <f>offs444+Ampl444*SIN(2*PI()*freq444*('4v'!E902-reta444)+deph444*PI()/180)</f>
        <v>0.6100479667293317</v>
      </c>
      <c r="K914" s="10">
        <f>('4v'!G902-J914)^2</f>
        <v>4.8195483095018936E-3</v>
      </c>
      <c r="L914" s="3"/>
      <c r="M914" s="3"/>
      <c r="N914" s="7">
        <f>offs445+Ampl445*SIN(2*PI()*freq445*('4v'!I902)+deph445*PI()/180)</f>
        <v>-1.9259643200979792</v>
      </c>
      <c r="O914" s="8">
        <f>('4v'!J902-N914)^2</f>
        <v>9.7776479863224654E-7</v>
      </c>
      <c r="P914" s="9">
        <f>offs446+Ampl446*SIN(2*PI()*freq446*('4v'!I902-reta446)+deph446*PI()/180)</f>
        <v>1.049600565704139</v>
      </c>
      <c r="Q914" s="10">
        <f>('4v'!K902-P914)^2</f>
        <v>6.117264446246926E-5</v>
      </c>
      <c r="R914" s="3"/>
      <c r="S914" s="3"/>
      <c r="T914" s="7">
        <f>offs447+Ampl447*SIN(2*PI()*freq447*('4v'!M902)+deph447*PI()/180)</f>
        <v>0.49929292010612203</v>
      </c>
      <c r="U914" s="8">
        <f>('4v'!N902-T914)^2</f>
        <v>1.1843508543175142E-5</v>
      </c>
      <c r="V914" s="9">
        <f>offs448+Ampl448*SIN(2*PI()*freq448*('4v'!M902-reta448)+deph448*PI()/180)</f>
        <v>1.046831612809817</v>
      </c>
      <c r="W914" s="10">
        <f>('4v'!O902-V914)^2</f>
        <v>2.5348735855959285E-5</v>
      </c>
      <c r="X914" s="3"/>
      <c r="Y914" s="3"/>
      <c r="Z914" s="7">
        <f>offs449+Ampl449*SIN(2*PI()*freq449*('4v'!Q903)+deph449*PI()/180)</f>
        <v>-1.5755858202298998</v>
      </c>
      <c r="AA914" s="8">
        <f>('4v'!R903-Z914)^2</f>
        <v>3.2082932468012949E-5</v>
      </c>
      <c r="AB914" s="9">
        <f>offs450+Ampl450*SIN(2*PI()*freq450*('4v'!Q903-reta450)+deph450*PI()/180)</f>
        <v>0.95812808761763169</v>
      </c>
      <c r="AC914" s="10">
        <f>('4v'!S903-AB914)^2</f>
        <v>2.682756972315475E-6</v>
      </c>
      <c r="AD914" s="3"/>
      <c r="AE914" s="3"/>
      <c r="AF914" s="7">
        <f>offs451+Ampl451*SIN(2*PI()*freq451*('4v'!U902)+deph451*PI()/180)</f>
        <v>1.0679371655927836</v>
      </c>
      <c r="AG914" s="8">
        <f>('4v'!V902-AF914)^2</f>
        <v>9.9656034745851232E-6</v>
      </c>
      <c r="AH914" s="9">
        <f>offs452+Ampl452*SIN(2*PI()*freq452*('4v'!U902-reta452)+deph452*PI()/180)</f>
        <v>0.97554870470869359</v>
      </c>
      <c r="AI914" s="10">
        <f>('4v'!W902-AH914)^2</f>
        <v>3.6212769961032654E-5</v>
      </c>
      <c r="AL914" s="76"/>
      <c r="AN914" s="76"/>
      <c r="AO914" s="80"/>
    </row>
    <row r="915" spans="1:41" x14ac:dyDescent="0.25">
      <c r="A915" s="3"/>
      <c r="B915" s="7">
        <f>offs441+Ampl441*SIN(2*PI()*freq441*('4v'!A903)+deph441*PI()/180)</f>
        <v>-1.8476709433151943</v>
      </c>
      <c r="C915" s="8">
        <f>('4v'!B903-B915)^2</f>
        <v>2.9746734321072498E-5</v>
      </c>
      <c r="D915" s="9">
        <f>offs442+Ampl442*SIN(2*PI()*freq442*('4v'!A903-reta442)+deph442*PI()/180)</f>
        <v>0.82248874566851027</v>
      </c>
      <c r="E915" s="10">
        <f>('4v'!C903-D915)^2</f>
        <v>2.6369686088656029E-4</v>
      </c>
      <c r="F915" s="3"/>
      <c r="G915" s="3"/>
      <c r="H915" s="7">
        <f>offs443+Ampl443*SIN(2*PI()*freq443*('4v'!E903)+deph443*PI()/180)</f>
        <v>0.52187451037099186</v>
      </c>
      <c r="I915" s="8">
        <f>('4v'!F903-H915)^2</f>
        <v>1.526222385739934E-5</v>
      </c>
      <c r="J915" s="9">
        <f>offs444+Ampl444*SIN(2*PI()*freq444*('4v'!E903-reta444)+deph444*PI()/180)</f>
        <v>0.60868141180574975</v>
      </c>
      <c r="K915" s="10">
        <f>('4v'!G903-J915)^2</f>
        <v>4.1152496747225552E-3</v>
      </c>
      <c r="L915" s="3"/>
      <c r="M915" s="3"/>
      <c r="N915" s="7">
        <f>offs445+Ampl445*SIN(2*PI()*freq445*('4v'!I903)+deph445*PI()/180)</f>
        <v>-1.9089837295257073</v>
      </c>
      <c r="O915" s="8">
        <f>('4v'!J903-N915)^2</f>
        <v>5.496260471973227E-6</v>
      </c>
      <c r="P915" s="9">
        <f>offs446+Ampl446*SIN(2*PI()*freq446*('4v'!I903-reta446)+deph446*PI()/180)</f>
        <v>1.0512265051107168</v>
      </c>
      <c r="Q915" s="10">
        <f>('4v'!K903-P915)^2</f>
        <v>3.83824222041658E-5</v>
      </c>
      <c r="R915" s="3"/>
      <c r="S915" s="3"/>
      <c r="T915" s="7">
        <f>offs447+Ampl447*SIN(2*PI()*freq447*('4v'!M903)+deph447*PI()/180)</f>
        <v>0.526625930931924</v>
      </c>
      <c r="U915" s="8">
        <f>('4v'!N903-T915)^2</f>
        <v>1.1917540318062386E-5</v>
      </c>
      <c r="V915" s="9">
        <f>offs448+Ampl448*SIN(2*PI()*freq448*('4v'!M903-reta448)+deph448*PI()/180)</f>
        <v>1.0456751328828668</v>
      </c>
      <c r="W915" s="10">
        <f>('4v'!O903-V915)^2</f>
        <v>1.5041000553979926E-5</v>
      </c>
      <c r="X915" s="3"/>
      <c r="Y915" s="3"/>
      <c r="Z915" s="7">
        <f>offs449+Ampl449*SIN(2*PI()*freq449*('4v'!Q904)+deph449*PI()/180)</f>
        <v>-1.502149323829203</v>
      </c>
      <c r="AA915" s="8">
        <f>('4v'!R904-Z915)^2</f>
        <v>8.577144113393893E-6</v>
      </c>
      <c r="AB915" s="9">
        <f>offs450+Ampl450*SIN(2*PI()*freq450*('4v'!Q904-reta450)+deph450*PI()/180)</f>
        <v>0.96253115065176975</v>
      </c>
      <c r="AC915" s="10">
        <f>('4v'!S904-AB915)^2</f>
        <v>1.3015372353573217E-6</v>
      </c>
      <c r="AD915" s="3"/>
      <c r="AE915" s="3"/>
      <c r="AF915" s="7">
        <f>offs451+Ampl451*SIN(2*PI()*freq451*('4v'!U903)+deph451*PI()/180)</f>
        <v>1.1454302913534802</v>
      </c>
      <c r="AG915" s="8">
        <f>('4v'!V903-AF915)^2</f>
        <v>4.2902478710016929E-6</v>
      </c>
      <c r="AH915" s="9">
        <f>offs452+Ampl452*SIN(2*PI()*freq452*('4v'!U903-reta452)+deph452*PI()/180)</f>
        <v>0.97469218201357144</v>
      </c>
      <c r="AI915" s="10">
        <f>('4v'!W903-AH915)^2</f>
        <v>2.6637799777213016E-5</v>
      </c>
      <c r="AL915" s="76"/>
      <c r="AN915" s="76"/>
      <c r="AO915" s="80"/>
    </row>
    <row r="916" spans="1:41" x14ac:dyDescent="0.25">
      <c r="A916" s="3"/>
      <c r="B916" s="7">
        <f>offs441+Ampl441*SIN(2*PI()*freq441*('4v'!A904)+deph441*PI()/180)</f>
        <v>-1.883174316616091</v>
      </c>
      <c r="C916" s="8">
        <f>('4v'!B904-B916)^2</f>
        <v>2.6081279283522876E-5</v>
      </c>
      <c r="D916" s="9">
        <f>offs442+Ampl442*SIN(2*PI()*freq442*('4v'!A904-reta442)+deph442*PI()/180)</f>
        <v>0.83311798701798534</v>
      </c>
      <c r="E916" s="10">
        <f>('4v'!C904-D916)^2</f>
        <v>2.924916417129551E-4</v>
      </c>
      <c r="F916" s="3"/>
      <c r="G916" s="3"/>
      <c r="H916" s="7">
        <f>offs443+Ampl443*SIN(2*PI()*freq443*('4v'!E904)+deph443*PI()/180)</f>
        <v>0.45616561538541178</v>
      </c>
      <c r="I916" s="8">
        <f>('4v'!F904-H916)^2</f>
        <v>1.5782510328510475E-6</v>
      </c>
      <c r="J916" s="9">
        <f>offs444+Ampl444*SIN(2*PI()*freq444*('4v'!E904-reta444)+deph444*PI()/180)</f>
        <v>0.60769869895814044</v>
      </c>
      <c r="K916" s="10">
        <f>('4v'!G904-J916)^2</f>
        <v>4.0798743960158268E-4</v>
      </c>
      <c r="L916" s="3"/>
      <c r="M916" s="3"/>
      <c r="N916" s="7">
        <f>offs445+Ampl445*SIN(2*PI()*freq445*('4v'!I904)+deph445*PI()/180)</f>
        <v>-1.891773554794429</v>
      </c>
      <c r="O916" s="8">
        <f>('4v'!J904-N916)^2</f>
        <v>1.5441639887842183E-5</v>
      </c>
      <c r="P916" s="9">
        <f>offs446+Ampl446*SIN(2*PI()*freq446*('4v'!I904-reta446)+deph446*PI()/180)</f>
        <v>1.052826530849424</v>
      </c>
      <c r="Q916" s="10">
        <f>('4v'!K904-P916)^2</f>
        <v>2.1117050002133843E-5</v>
      </c>
      <c r="R916" s="3"/>
      <c r="S916" s="3"/>
      <c r="T916" s="7">
        <f>offs447+Ampl447*SIN(2*PI()*freq447*('4v'!M904)+deph447*PI()/180)</f>
        <v>0.55371661497747193</v>
      </c>
      <c r="U916" s="8">
        <f>('4v'!N904-T916)^2</f>
        <v>1.3728840676969366E-5</v>
      </c>
      <c r="V916" s="9">
        <f>offs448+Ampl448*SIN(2*PI()*freq448*('4v'!M904-reta448)+deph448*PI()/180)</f>
        <v>1.044479450651989</v>
      </c>
      <c r="W916" s="10">
        <f>('4v'!O904-V916)^2</f>
        <v>7.1962926061384862E-6</v>
      </c>
      <c r="X916" s="3"/>
      <c r="Y916" s="3"/>
      <c r="Z916" s="7">
        <f>offs449+Ampl449*SIN(2*PI()*freq449*('4v'!Q905)+deph449*PI()/180)</f>
        <v>-1.4266863265482925</v>
      </c>
      <c r="AA916" s="8">
        <f>('4v'!R905-Z916)^2</f>
        <v>4.9269502322150086E-6</v>
      </c>
      <c r="AB916" s="9">
        <f>offs450+Ampl450*SIN(2*PI()*freq450*('4v'!Q905-reta450)+deph450*PI()/180)</f>
        <v>0.96678708512623368</v>
      </c>
      <c r="AC916" s="10">
        <f>('4v'!S905-AB916)^2</f>
        <v>6.2554633754487061E-7</v>
      </c>
      <c r="AD916" s="3"/>
      <c r="AE916" s="3"/>
      <c r="AF916" s="7">
        <f>offs451+Ampl451*SIN(2*PI()*freq451*('4v'!U904)+deph451*PI()/180)</f>
        <v>1.2166053047266356</v>
      </c>
      <c r="AG916" s="8">
        <f>('4v'!V904-AF916)^2</f>
        <v>9.609973570642621E-7</v>
      </c>
      <c r="AH916" s="9">
        <f>offs452+Ampl452*SIN(2*PI()*freq452*('4v'!U904-reta452)+deph452*PI()/180)</f>
        <v>0.97348714219812427</v>
      </c>
      <c r="AI916" s="10">
        <f>('4v'!W904-AH916)^2</f>
        <v>1.5651061091779255E-5</v>
      </c>
      <c r="AL916" s="76"/>
      <c r="AN916" s="76"/>
      <c r="AO916" s="80"/>
    </row>
    <row r="917" spans="1:41" x14ac:dyDescent="0.25">
      <c r="A917" s="3"/>
      <c r="B917" s="7">
        <f>offs441+Ampl441*SIN(2*PI()*freq441*('4v'!A905)+deph441*PI()/180)</f>
        <v>-1.9177829582449397</v>
      </c>
      <c r="C917" s="8">
        <f>('4v'!B905-B917)^2</f>
        <v>1.3700671066103608E-5</v>
      </c>
      <c r="D917" s="9">
        <f>offs442+Ampl442*SIN(2*PI()*freq442*('4v'!A905-reta442)+deph442*PI()/180)</f>
        <v>0.84377653975284406</v>
      </c>
      <c r="E917" s="10">
        <f>('4v'!C905-D917)^2</f>
        <v>1.9850104115721949E-4</v>
      </c>
      <c r="F917" s="3"/>
      <c r="G917" s="3"/>
      <c r="H917" s="7">
        <f>offs443+Ampl443*SIN(2*PI()*freq443*('4v'!E905)+deph443*PI()/180)</f>
        <v>0.3891453930870189</v>
      </c>
      <c r="I917" s="8">
        <f>('4v'!F905-H917)^2</f>
        <v>4.1452678503887737E-6</v>
      </c>
      <c r="J917" s="9">
        <f>offs444+Ampl444*SIN(2*PI()*freq444*('4v'!E905-reta444)+deph444*PI()/180)</f>
        <v>0.60710122467523309</v>
      </c>
      <c r="K917" s="10">
        <f>('4v'!G905-J917)^2</f>
        <v>2.4195725735410732E-4</v>
      </c>
      <c r="L917" s="3"/>
      <c r="M917" s="3"/>
      <c r="N917" s="7">
        <f>offs445+Ampl445*SIN(2*PI()*freq445*('4v'!I905)+deph445*PI()/180)</f>
        <v>-1.8743365135902408</v>
      </c>
      <c r="O917" s="8">
        <f>('4v'!J905-N917)^2</f>
        <v>1.4352705046758356E-5</v>
      </c>
      <c r="P917" s="9">
        <f>offs446+Ampl446*SIN(2*PI()*freq446*('4v'!I905-reta446)+deph446*PI()/180)</f>
        <v>1.0544003902576482</v>
      </c>
      <c r="Q917" s="10">
        <f>('4v'!K905-P917)^2</f>
        <v>9.1292794039477273E-6</v>
      </c>
      <c r="R917" s="3"/>
      <c r="S917" s="3"/>
      <c r="T917" s="7">
        <f>offs447+Ampl447*SIN(2*PI()*freq447*('4v'!M905)+deph447*PI()/180)</f>
        <v>0.58055828802184584</v>
      </c>
      <c r="U917" s="8">
        <f>('4v'!N905-T917)^2</f>
        <v>5.081426558314218E-6</v>
      </c>
      <c r="V917" s="9">
        <f>offs448+Ampl448*SIN(2*PI()*freq448*('4v'!M905-reta448)+deph448*PI()/180)</f>
        <v>1.0432448609398004</v>
      </c>
      <c r="W917" s="10">
        <f>('4v'!O905-V917)^2</f>
        <v>1.1567623647148646E-5</v>
      </c>
      <c r="X917" s="3"/>
      <c r="Y917" s="3"/>
      <c r="Z917" s="7">
        <f>offs449+Ampl449*SIN(2*PI()*freq449*('4v'!Q906)+deph449*PI()/180)</f>
        <v>-1.3493427836826781</v>
      </c>
      <c r="AA917" s="8">
        <f>('4v'!R906-Z917)^2</f>
        <v>6.0899563044921956E-6</v>
      </c>
      <c r="AB917" s="9">
        <f>offs450+Ampl450*SIN(2*PI()*freq450*('4v'!Q906-reta450)+deph450*PI()/180)</f>
        <v>0.97088765950773848</v>
      </c>
      <c r="AC917" s="10">
        <f>('4v'!S906-AB917)^2</f>
        <v>6.4991369454842113E-6</v>
      </c>
      <c r="AD917" s="3"/>
      <c r="AE917" s="3"/>
      <c r="AF917" s="7">
        <f>offs451+Ampl451*SIN(2*PI()*freq451*('4v'!U905)+deph451*PI()/180)</f>
        <v>1.2811813104512417</v>
      </c>
      <c r="AG917" s="8">
        <f>('4v'!V905-AF917)^2</f>
        <v>9.3410335743696884E-6</v>
      </c>
      <c r="AH917" s="9">
        <f>offs452+Ampl452*SIN(2*PI()*freq452*('4v'!U905-reta452)+deph452*PI()/180)</f>
        <v>0.97193834100397325</v>
      </c>
      <c r="AI917" s="10">
        <f>('4v'!W905-AH917)^2</f>
        <v>1.9012573670930018E-5</v>
      </c>
      <c r="AL917" s="76"/>
      <c r="AN917" s="76"/>
      <c r="AO917" s="80"/>
    </row>
    <row r="918" spans="1:41" x14ac:dyDescent="0.25">
      <c r="A918" s="3"/>
      <c r="B918" s="7">
        <f>offs441+Ampl441*SIN(2*PI()*freq441*('4v'!A906)+deph441*PI()/180)</f>
        <v>-1.9514750086418995</v>
      </c>
      <c r="C918" s="8">
        <f>('4v'!B906-B918)^2</f>
        <v>1.0320100725869895E-5</v>
      </c>
      <c r="D918" s="9">
        <f>offs442+Ampl442*SIN(2*PI()*freq442*('4v'!A906-reta442)+deph442*PI()/180)</f>
        <v>0.85445767170272757</v>
      </c>
      <c r="E918" s="10">
        <f>('4v'!C906-D918)^2</f>
        <v>1.2317163478756397E-4</v>
      </c>
      <c r="F918" s="3"/>
      <c r="G918" s="3"/>
      <c r="H918" s="7">
        <f>offs443+Ampl443*SIN(2*PI()*freq443*('4v'!E906)+deph443*PI()/180)</f>
        <v>0.32090908287897291</v>
      </c>
      <c r="I918" s="8">
        <f>('4v'!F906-H918)^2</f>
        <v>4.2428946429959388E-8</v>
      </c>
      <c r="J918" s="9">
        <f>offs444+Ampl444*SIN(2*PI()*freq444*('4v'!E906-reta444)+deph444*PI()/180)</f>
        <v>0.60688983800067697</v>
      </c>
      <c r="K918" s="10">
        <f>('4v'!G906-J918)^2</f>
        <v>1.9983214852601434E-8</v>
      </c>
      <c r="L918" s="3"/>
      <c r="M918" s="3"/>
      <c r="N918" s="7">
        <f>offs445+Ampl445*SIN(2*PI()*freq445*('4v'!I906)+deph445*PI()/180)</f>
        <v>-1.8566753594240855</v>
      </c>
      <c r="O918" s="8">
        <f>('4v'!J906-N918)^2</f>
        <v>1.4988749000240818E-5</v>
      </c>
      <c r="P918" s="9">
        <f>offs446+Ampl446*SIN(2*PI()*freq446*('4v'!I906-reta446)+deph446*PI()/180)</f>
        <v>1.0559478348047442</v>
      </c>
      <c r="Q918" s="10">
        <f>('4v'!K906-P918)^2</f>
        <v>2.2953183193285768E-7</v>
      </c>
      <c r="R918" s="3"/>
      <c r="S918" s="3"/>
      <c r="T918" s="7">
        <f>offs447+Ampl447*SIN(2*PI()*freq447*('4v'!M906)+deph447*PI()/180)</f>
        <v>0.60714432728386258</v>
      </c>
      <c r="U918" s="8">
        <f>('4v'!N906-T918)^2</f>
        <v>2.4651549872315353E-5</v>
      </c>
      <c r="V918" s="9">
        <f>offs448+Ampl448*SIN(2*PI()*freq448*('4v'!M906-reta448)+deph448*PI()/180)</f>
        <v>1.0419716681624407</v>
      </c>
      <c r="W918" s="10">
        <f>('4v'!O906-V918)^2</f>
        <v>4.52807826450814E-6</v>
      </c>
      <c r="X918" s="3"/>
      <c r="Y918" s="3"/>
      <c r="Z918" s="7">
        <f>offs449+Ampl449*SIN(2*PI()*freq449*('4v'!Q907)+deph449*PI()/180)</f>
        <v>-1.2702682877487126</v>
      </c>
      <c r="AA918" s="8">
        <f>('4v'!R907-Z918)^2</f>
        <v>1.2049838634362447E-5</v>
      </c>
      <c r="AB918" s="9">
        <f>offs450+Ampl450*SIN(2*PI()*freq450*('4v'!Q907-reta450)+deph450*PI()/180)</f>
        <v>0.97482494274971598</v>
      </c>
      <c r="AC918" s="10">
        <f>('4v'!S907-AB918)^2</f>
        <v>6.3456494302084224E-6</v>
      </c>
      <c r="AD918" s="3"/>
      <c r="AE918" s="3"/>
      <c r="AF918" s="7">
        <f>offs451+Ampl451*SIN(2*PI()*freq451*('4v'!U906)+deph451*PI()/180)</f>
        <v>1.3389034565346734</v>
      </c>
      <c r="AG918" s="8">
        <f>('4v'!V906-AF918)^2</f>
        <v>5.3572127442958119E-8</v>
      </c>
      <c r="AH918" s="9">
        <f>offs452+Ampl452*SIN(2*PI()*freq452*('4v'!U906-reta452)+deph452*PI()/180)</f>
        <v>0.97005189084185162</v>
      </c>
      <c r="AI918" s="10">
        <f>('4v'!W906-AH918)^2</f>
        <v>1.9597362525670103E-5</v>
      </c>
      <c r="AL918" s="76"/>
      <c r="AN918" s="76"/>
      <c r="AO918" s="80"/>
    </row>
    <row r="919" spans="1:41" x14ac:dyDescent="0.25">
      <c r="A919" s="3"/>
      <c r="B919" s="7">
        <f>offs441+Ampl441*SIN(2*PI()*freq441*('4v'!A907)+deph441*PI()/180)</f>
        <v>-1.9842291871858042</v>
      </c>
      <c r="C919" s="8">
        <f>('4v'!B907-B919)^2</f>
        <v>2.9183326711452337E-6</v>
      </c>
      <c r="D919" s="9">
        <f>offs442+Ampl442*SIN(2*PI()*freq442*('4v'!A907-reta442)+deph442*PI()/180)</f>
        <v>0.86515463643576351</v>
      </c>
      <c r="E919" s="10">
        <f>('4v'!C907-D919)^2</f>
        <v>1.9551691823202903E-4</v>
      </c>
      <c r="F919" s="3"/>
      <c r="G919" s="3"/>
      <c r="H919" s="7">
        <f>offs443+Ampl443*SIN(2*PI()*freq443*('4v'!E907)+deph443*PI()/180)</f>
        <v>0.25155365229189675</v>
      </c>
      <c r="I919" s="8">
        <f>('4v'!F907-H919)^2</f>
        <v>1.3526906336862288E-6</v>
      </c>
      <c r="J919" s="9">
        <f>offs444+Ampl444*SIN(2*PI()*freq444*('4v'!E907-reta444)+deph444*PI()/180)</f>
        <v>0.60706483932650324</v>
      </c>
      <c r="K919" s="10">
        <f>('4v'!G907-J919)^2</f>
        <v>1.5522333918661298E-5</v>
      </c>
      <c r="L919" s="3"/>
      <c r="M919" s="3"/>
      <c r="N919" s="7">
        <f>offs445+Ampl445*SIN(2*PI()*freq445*('4v'!I907)+deph445*PI()/180)</f>
        <v>-1.8387928811969421</v>
      </c>
      <c r="O919" s="8">
        <f>('4v'!J907-N919)^2</f>
        <v>1.7437963777828445E-5</v>
      </c>
      <c r="P919" s="9">
        <f>offs446+Ampl446*SIN(2*PI()*freq446*('4v'!I907-reta446)+deph446*PI()/180)</f>
        <v>1.0574686201312795</v>
      </c>
      <c r="Q919" s="10">
        <f>('4v'!K907-P919)^2</f>
        <v>1.5626289097998103E-5</v>
      </c>
      <c r="R919" s="3"/>
      <c r="S919" s="3"/>
      <c r="T919" s="7">
        <f>offs447+Ampl447*SIN(2*PI()*freq447*('4v'!M907)+deph447*PI()/180)</f>
        <v>0.63346817305614955</v>
      </c>
      <c r="U919" s="8">
        <f>('4v'!N907-T919)^2</f>
        <v>3.5819470221866494E-5</v>
      </c>
      <c r="V919" s="9">
        <f>offs448+Ampl448*SIN(2*PI()*freq448*('4v'!M907-reta448)+deph448*PI()/180)</f>
        <v>1.0406601862545135</v>
      </c>
      <c r="W919" s="10">
        <f>('4v'!O907-V919)^2</f>
        <v>7.670552629564815E-6</v>
      </c>
      <c r="X919" s="3"/>
      <c r="Y919" s="3"/>
      <c r="Z919" s="7">
        <f>offs449+Ampl449*SIN(2*PI()*freq449*('4v'!Q908)+deph449*PI()/180)</f>
        <v>-1.1896157791521271</v>
      </c>
      <c r="AA919" s="8">
        <f>('4v'!R908-Z919)^2</f>
        <v>8.3913294561979064E-6</v>
      </c>
      <c r="AB919" s="9">
        <f>offs450+Ampl450*SIN(2*PI()*freq450*('4v'!Q908-reta450)+deph450*PI()/180)</f>
        <v>0.97859131963199453</v>
      </c>
      <c r="AC919" s="10">
        <f>('4v'!S908-AB919)^2</f>
        <v>7.0685812992174795E-6</v>
      </c>
      <c r="AD919" s="3"/>
      <c r="AE919" s="3"/>
      <c r="AF919" s="7">
        <f>offs451+Ampl451*SIN(2*PI()*freq451*('4v'!U907)+deph451*PI()/180)</f>
        <v>1.3895439400370799</v>
      </c>
      <c r="AG919" s="8">
        <f>('4v'!V907-AF919)^2</f>
        <v>8.2700903440896808E-9</v>
      </c>
      <c r="AH919" s="9">
        <f>offs452+Ampl452*SIN(2*PI()*freq452*('4v'!U907-reta452)+deph452*PI()/180)</f>
        <v>0.9678352366687123</v>
      </c>
      <c r="AI919" s="10">
        <f>('4v'!W907-AH919)^2</f>
        <v>1.7332539559710875E-5</v>
      </c>
      <c r="AL919" s="76"/>
      <c r="AN919" s="76"/>
      <c r="AO919" s="80"/>
    </row>
    <row r="920" spans="1:41" x14ac:dyDescent="0.25">
      <c r="A920" s="3"/>
      <c r="B920" s="7">
        <f>offs441+Ampl441*SIN(2*PI()*freq441*('4v'!A908)+deph441*PI()/180)</f>
        <v>-2.0160248056354595</v>
      </c>
      <c r="C920" s="8">
        <f>('4v'!B908-B920)^2</f>
        <v>1.3518581853340454E-6</v>
      </c>
      <c r="D920" s="9">
        <f>offs442+Ampl442*SIN(2*PI()*freq442*('4v'!A908-reta442)+deph442*PI()/180)</f>
        <v>0.87586067751975638</v>
      </c>
      <c r="E920" s="10">
        <f>('4v'!C908-D920)^2</f>
        <v>4.3191552836468528E-4</v>
      </c>
      <c r="F920" s="3"/>
      <c r="G920" s="3"/>
      <c r="H920" s="7">
        <f>offs443+Ampl443*SIN(2*PI()*freq443*('4v'!E908)+deph443*PI()/180)</f>
        <v>0.1811776591876888</v>
      </c>
      <c r="I920" s="8">
        <f>('4v'!F908-H920)^2</f>
        <v>9.3187281161808087E-6</v>
      </c>
      <c r="J920" s="9">
        <f>offs444+Ampl444*SIN(2*PI()*freq444*('4v'!E908-reta444)+deph444*PI()/180)</f>
        <v>0.60762597996625223</v>
      </c>
      <c r="K920" s="10">
        <f>('4v'!G908-J920)^2</f>
        <v>1.4797654845947993E-3</v>
      </c>
      <c r="L920" s="3"/>
      <c r="M920" s="3"/>
      <c r="N920" s="7">
        <f>offs445+Ampl445*SIN(2*PI()*freq445*('4v'!I908)+deph445*PI()/180)</f>
        <v>-1.8206919027594186</v>
      </c>
      <c r="O920" s="8">
        <f>('4v'!J908-N920)^2</f>
        <v>2.2078131656025957E-5</v>
      </c>
      <c r="P920" s="9">
        <f>offs446+Ampl446*SIN(2*PI()*freq446*('4v'!I908-reta446)+deph446*PI()/180)</f>
        <v>1.0589625060876215</v>
      </c>
      <c r="Q920" s="10">
        <f>('4v'!K908-P920)^2</f>
        <v>5.4760238097057462E-5</v>
      </c>
      <c r="R920" s="3"/>
      <c r="S920" s="3"/>
      <c r="T920" s="7">
        <f>offs447+Ampl447*SIN(2*PI()*freq447*('4v'!M908)+deph447*PI()/180)</f>
        <v>0.65952333032365451</v>
      </c>
      <c r="U920" s="8">
        <f>('4v'!N908-T920)^2</f>
        <v>2.8306759124150886E-5</v>
      </c>
      <c r="V920" s="9">
        <f>offs448+Ampl448*SIN(2*PI()*freq448*('4v'!M908-reta448)+deph448*PI()/180)</f>
        <v>1.0393107385916767</v>
      </c>
      <c r="W920" s="10">
        <f>('4v'!O908-V920)^2</f>
        <v>1.1378806061248485E-5</v>
      </c>
      <c r="X920" s="3"/>
      <c r="Y920" s="3"/>
      <c r="Z920" s="7">
        <f>offs449+Ampl449*SIN(2*PI()*freq449*('4v'!Q909)+deph449*PI()/180)</f>
        <v>-1.1075412503812814</v>
      </c>
      <c r="AA920" s="8">
        <f>('4v'!R909-Z920)^2</f>
        <v>2.3109656228328911E-5</v>
      </c>
      <c r="AB920" s="9">
        <f>offs450+Ampl450*SIN(2*PI()*freq450*('4v'!Q909-reta450)+deph450*PI()/180)</f>
        <v>0.98217950548963062</v>
      </c>
      <c r="AC920" s="10">
        <f>('4v'!S909-AB920)^2</f>
        <v>1.0475410127563532E-6</v>
      </c>
      <c r="AD920" s="3"/>
      <c r="AE920" s="3"/>
      <c r="AF920" s="7">
        <f>offs451+Ampl451*SIN(2*PI()*freq451*('4v'!U908)+deph451*PI()/180)</f>
        <v>1.4329029061055136</v>
      </c>
      <c r="AG920" s="8">
        <f>('4v'!V908-AF920)^2</f>
        <v>5.9238989304565697E-6</v>
      </c>
      <c r="AH920" s="9">
        <f>offs452+Ampl452*SIN(2*PI()*freq452*('4v'!U908-reta452)+deph452*PI()/180)</f>
        <v>0.96529712660588363</v>
      </c>
      <c r="AI920" s="10">
        <f>('4v'!W908-AH920)^2</f>
        <v>1.2802990007732347E-5</v>
      </c>
      <c r="AL920" s="76"/>
      <c r="AN920" s="76"/>
      <c r="AO920" s="80"/>
    </row>
    <row r="921" spans="1:41" x14ac:dyDescent="0.25">
      <c r="A921" s="3"/>
      <c r="B921" s="7">
        <f>offs441+Ampl441*SIN(2*PI()*freq441*('4v'!A909)+deph441*PI()/180)</f>
        <v>-2.046841781196755</v>
      </c>
      <c r="C921" s="8">
        <f>('4v'!B909-B921)^2</f>
        <v>1.2772131979387099E-7</v>
      </c>
      <c r="D921" s="9">
        <f>offs442+Ampl442*SIN(2*PI()*freq442*('4v'!A909-reta442)+deph442*PI()/180)</f>
        <v>0.88656903278968779</v>
      </c>
      <c r="E921" s="10">
        <f>('4v'!C909-D921)^2</f>
        <v>4.7199008482268396E-4</v>
      </c>
      <c r="F921" s="3"/>
      <c r="G921" s="3"/>
      <c r="H921" s="7">
        <f>offs443+Ampl443*SIN(2*PI()*freq443*('4v'!E909)+deph443*PI()/180)</f>
        <v>0.1098811117034515</v>
      </c>
      <c r="I921" s="8">
        <f>('4v'!F909-H921)^2</f>
        <v>1.3342953634265013E-8</v>
      </c>
      <c r="J921" s="9">
        <f>offs444+Ampl444*SIN(2*PI()*freq444*('4v'!E909-reta444)+deph444*PI()/180)</f>
        <v>0.60857246250836972</v>
      </c>
      <c r="K921" s="10">
        <f>('4v'!G909-J921)^2</f>
        <v>3.2549920342338817E-3</v>
      </c>
      <c r="L921" s="3"/>
      <c r="M921" s="3"/>
      <c r="N921" s="7">
        <f>offs445+Ampl445*SIN(2*PI()*freq445*('4v'!I909)+deph445*PI()/180)</f>
        <v>-1.802375282465849</v>
      </c>
      <c r="O921" s="8">
        <f>('4v'!J909-N921)^2</f>
        <v>2.9563443258129655E-5</v>
      </c>
      <c r="P921" s="9">
        <f>offs446+Ampl446*SIN(2*PI()*freq446*('4v'!I909-reta446)+deph446*PI()/180)</f>
        <v>1.0604292567718598</v>
      </c>
      <c r="Q921" s="10">
        <f>('4v'!K909-P921)^2</f>
        <v>7.8619552986557492E-5</v>
      </c>
      <c r="R921" s="3"/>
      <c r="S921" s="3"/>
      <c r="T921" s="7">
        <f>offs447+Ampl447*SIN(2*PI()*freq447*('4v'!M909)+deph447*PI()/180)</f>
        <v>0.68530337036619371</v>
      </c>
      <c r="U921" s="8">
        <f>('4v'!N909-T921)^2</f>
        <v>8.86770755594571E-6</v>
      </c>
      <c r="V921" s="9">
        <f>offs448+Ampl448*SIN(2*PI()*freq448*('4v'!M909-reta448)+deph448*PI()/180)</f>
        <v>1.037923657910907</v>
      </c>
      <c r="W921" s="10">
        <f>('4v'!O909-V921)^2</f>
        <v>1.5518068030876013E-5</v>
      </c>
      <c r="X921" s="3"/>
      <c r="Y921" s="3"/>
      <c r="Z921" s="7">
        <f>offs449+Ampl449*SIN(2*PI()*freq449*('4v'!Q910)+deph449*PI()/180)</f>
        <v>-1.0242034442973553</v>
      </c>
      <c r="AA921" s="8">
        <f>('4v'!R910-Z921)^2</f>
        <v>2.3945838534174874E-6</v>
      </c>
      <c r="AB921" s="9">
        <f>offs450+Ampl450*SIN(2*PI()*freq450*('4v'!Q910-reta450)+deph450*PI()/180)</f>
        <v>0.9855825603024011</v>
      </c>
      <c r="AC921" s="10">
        <f>('4v'!S910-AB921)^2</f>
        <v>2.3300181504058627E-6</v>
      </c>
      <c r="AD921" s="3"/>
      <c r="AE921" s="3"/>
      <c r="AF921" s="7">
        <f>offs451+Ampl451*SIN(2*PI()*freq451*('4v'!U909)+deph451*PI()/180)</f>
        <v>1.4688092367097294</v>
      </c>
      <c r="AG921" s="8">
        <f>('4v'!V909-AF921)^2</f>
        <v>1.5159438353851686E-6</v>
      </c>
      <c r="AH921" s="9">
        <f>offs452+Ampl452*SIN(2*PI()*freq452*('4v'!U909-reta452)+deph452*PI()/180)</f>
        <v>0.96244757741423148</v>
      </c>
      <c r="AI921" s="10">
        <f>('4v'!W909-AH921)^2</f>
        <v>7.1908574285163532E-6</v>
      </c>
      <c r="AL921" s="76"/>
      <c r="AN921" s="76"/>
      <c r="AO921" s="80"/>
    </row>
    <row r="922" spans="1:41" x14ac:dyDescent="0.25">
      <c r="A922" s="3"/>
      <c r="B922" s="7">
        <f>offs441+Ampl441*SIN(2*PI()*freq441*('4v'!A910)+deph441*PI()/180)</f>
        <v>-2.0766606492074207</v>
      </c>
      <c r="C922" s="8">
        <f>('4v'!B910-B922)^2</f>
        <v>2.2902438336486854E-5</v>
      </c>
      <c r="D922" s="9">
        <f>offs442+Ampl442*SIN(2*PI()*freq442*('4v'!A910-reta442)+deph442*PI()/180)</f>
        <v>0.89727293861885493</v>
      </c>
      <c r="E922" s="10">
        <f>('4v'!C910-D922)^2</f>
        <v>2.2055334805872115E-4</v>
      </c>
      <c r="F922" s="3"/>
      <c r="G922" s="3"/>
      <c r="H922" s="7">
        <f>offs443+Ampl443*SIN(2*PI()*freq443*('4v'!E910)+deph443*PI()/180)</f>
        <v>3.776532613441641E-2</v>
      </c>
      <c r="I922" s="8">
        <f>('4v'!F910-H922)^2</f>
        <v>2.8485806213469655E-6</v>
      </c>
      <c r="J922" s="9">
        <f>offs444+Ampl444*SIN(2*PI()*freq444*('4v'!E910-reta444)+deph444*PI()/180)</f>
        <v>0.60990294194937333</v>
      </c>
      <c r="K922" s="10">
        <f>('4v'!G910-J922)^2</f>
        <v>1.6264559090587368E-4</v>
      </c>
      <c r="L922" s="3"/>
      <c r="M922" s="3"/>
      <c r="N922" s="7">
        <f>offs445+Ampl445*SIN(2*PI()*freq445*('4v'!I910)+deph445*PI()/180)</f>
        <v>-1.7838459127229065</v>
      </c>
      <c r="O922" s="8">
        <f>('4v'!J910-N922)^2</f>
        <v>1.9672305468420663E-5</v>
      </c>
      <c r="P922" s="9">
        <f>offs446+Ampl446*SIN(2*PI()*freq446*('4v'!I910-reta446)+deph446*PI()/180)</f>
        <v>1.0618686405670588</v>
      </c>
      <c r="Q922" s="10">
        <f>('4v'!K910-P922)^2</f>
        <v>1.0621673951088534E-4</v>
      </c>
      <c r="R922" s="3"/>
      <c r="S922" s="3"/>
      <c r="T922" s="7">
        <f>offs447+Ampl447*SIN(2*PI()*freq447*('4v'!M910)+deph447*PI()/180)</f>
        <v>0.71080193234464173</v>
      </c>
      <c r="U922" s="8">
        <f>('4v'!N910-T922)^2</f>
        <v>8.23648474699049E-6</v>
      </c>
      <c r="V922" s="9">
        <f>offs448+Ampl448*SIN(2*PI()*freq448*('4v'!M910-reta448)+deph448*PI()/180)</f>
        <v>1.0364992862284577</v>
      </c>
      <c r="W922" s="10">
        <f>('4v'!O910-V922)^2</f>
        <v>6.3248539345840421E-6</v>
      </c>
      <c r="X922" s="3"/>
      <c r="Y922" s="3"/>
      <c r="Z922" s="7">
        <f>offs449+Ampl449*SIN(2*PI()*freq449*('4v'!Q911)+deph449*PI()/180)</f>
        <v>-0.93976354710486509</v>
      </c>
      <c r="AA922" s="8">
        <f>('4v'!R911-Z922)^2</f>
        <v>9.2692670737426148E-6</v>
      </c>
      <c r="AB922" s="9">
        <f>offs450+Ampl450*SIN(2*PI()*freq450*('4v'!Q911-reta450)+deph450*PI()/180)</f>
        <v>0.98879390211771068</v>
      </c>
      <c r="AC922" s="10">
        <f>('4v'!S911-AB922)^2</f>
        <v>4.9377189984747305E-6</v>
      </c>
      <c r="AD922" s="3"/>
      <c r="AE922" s="3"/>
      <c r="AF922" s="7">
        <f>offs451+Ampl451*SIN(2*PI()*freq451*('4v'!U910)+deph451*PI()/180)</f>
        <v>1.4971212259668747</v>
      </c>
      <c r="AG922" s="8">
        <f>('4v'!V910-AF922)^2</f>
        <v>6.0627226763398466E-8</v>
      </c>
      <c r="AH922" s="9">
        <f>offs452+Ampl452*SIN(2*PI()*freq452*('4v'!U910-reta452)+deph452*PI()/180)</f>
        <v>0.95929783496258014</v>
      </c>
      <c r="AI922" s="10">
        <f>('4v'!W910-AH922)^2</f>
        <v>2.2077055360255438E-6</v>
      </c>
      <c r="AL922" s="76"/>
      <c r="AN922" s="76"/>
      <c r="AO922" s="80"/>
    </row>
    <row r="923" spans="1:41" x14ac:dyDescent="0.25">
      <c r="A923" s="3"/>
      <c r="B923" s="7">
        <f>offs441+Ampl441*SIN(2*PI()*freq441*('4v'!A911)+deph441*PI()/180)</f>
        <v>-2.1054625754312988</v>
      </c>
      <c r="C923" s="8">
        <f>('4v'!B911-B923)^2</f>
        <v>2.4608967724469985E-6</v>
      </c>
      <c r="D923" s="9">
        <f>offs442+Ampl442*SIN(2*PI()*freq442*('4v'!A911-reta442)+deph442*PI()/180)</f>
        <v>0.90796563419091414</v>
      </c>
      <c r="E923" s="10">
        <f>('4v'!C911-D923)^2</f>
        <v>3.615056739691212E-5</v>
      </c>
      <c r="F923" s="3"/>
      <c r="G923" s="3"/>
      <c r="H923" s="7">
        <f>offs443+Ampl443*SIN(2*PI()*freq443*('4v'!E911)+deph443*PI()/180)</f>
        <v>-3.5067217042028975E-2</v>
      </c>
      <c r="I923" s="8">
        <f>('4v'!F911-H923)^2</f>
        <v>1.2993739227486752E-5</v>
      </c>
      <c r="J923" s="9">
        <f>offs444+Ampl444*SIN(2*PI()*freq444*('4v'!E911-reta444)+deph444*PI()/180)</f>
        <v>0.61161552760517446</v>
      </c>
      <c r="K923" s="10">
        <f>('4v'!G911-J923)^2</f>
        <v>2.2612904344184821E-3</v>
      </c>
      <c r="L923" s="3"/>
      <c r="M923" s="3"/>
      <c r="N923" s="7">
        <f>offs445+Ampl445*SIN(2*PI()*freq445*('4v'!I911)+deph445*PI()/180)</f>
        <v>-1.7651067195328745</v>
      </c>
      <c r="O923" s="8">
        <f>('4v'!J911-N923)^2</f>
        <v>1.3273565427847735E-5</v>
      </c>
      <c r="P923" s="9">
        <f>offs446+Ampl446*SIN(2*PI()*freq446*('4v'!I911-reta446)+deph446*PI()/180)</f>
        <v>1.0632804301778309</v>
      </c>
      <c r="Q923" s="10">
        <f>('4v'!K911-P923)^2</f>
        <v>1.3731012201122363E-4</v>
      </c>
      <c r="R923" s="3"/>
      <c r="S923" s="3"/>
      <c r="T923" s="7">
        <f>offs447+Ampl447*SIN(2*PI()*freq447*('4v'!M911)+deph447*PI()/180)</f>
        <v>0.7360127248703745</v>
      </c>
      <c r="U923" s="8">
        <f>('4v'!N911-T923)^2</f>
        <v>2.5028859620228405E-5</v>
      </c>
      <c r="V923" s="9">
        <f>offs448+Ampl448*SIN(2*PI()*freq448*('4v'!M911-reta448)+deph448*PI()/180)</f>
        <v>1.0350379747555249</v>
      </c>
      <c r="W923" s="10">
        <f>('4v'!O911-V923)^2</f>
        <v>9.0404538900815679E-6</v>
      </c>
      <c r="X923" s="3"/>
      <c r="Y923" s="3"/>
      <c r="Z923" s="7">
        <f>offs449+Ampl449*SIN(2*PI()*freq449*('4v'!Q912)+deph449*PI()/180)</f>
        <v>-0.85438487659652607</v>
      </c>
      <c r="AA923" s="8">
        <f>('4v'!R912-Z923)^2</f>
        <v>1.2987926522988234E-5</v>
      </c>
      <c r="AB923" s="9">
        <f>offs450+Ampl450*SIN(2*PI()*freq450*('4v'!Q912-reta450)+deph450*PI()/180)</f>
        <v>0.99180731978094683</v>
      </c>
      <c r="AC923" s="10">
        <f>('4v'!S912-AB923)^2</f>
        <v>9.7012328669609495E-6</v>
      </c>
      <c r="AD923" s="3"/>
      <c r="AE923" s="3"/>
      <c r="AF923" s="7">
        <f>offs451+Ampl451*SIN(2*PI()*freq451*('4v'!U911)+deph451*PI()/180)</f>
        <v>1.5177271393898701</v>
      </c>
      <c r="AG923" s="8">
        <f>('4v'!V911-AF923)^2</f>
        <v>1.0719988744298884E-5</v>
      </c>
      <c r="AH923" s="9">
        <f>offs452+Ampl452*SIN(2*PI()*freq452*('4v'!U911-reta452)+deph452*PI()/180)</f>
        <v>0.95586032984540548</v>
      </c>
      <c r="AI923" s="10">
        <f>('4v'!W911-AH923)^2</f>
        <v>3.8194051446424697E-6</v>
      </c>
      <c r="AL923" s="76"/>
      <c r="AN923" s="76"/>
      <c r="AO923" s="80"/>
    </row>
    <row r="924" spans="1:41" x14ac:dyDescent="0.25">
      <c r="A924" s="3"/>
      <c r="B924" s="7">
        <f>offs441+Ampl441*SIN(2*PI()*freq441*('4v'!A912)+deph441*PI()/180)</f>
        <v>-2.1332293679544629</v>
      </c>
      <c r="C924" s="8">
        <f>('4v'!B912-B924)^2</f>
        <v>1.3124727837612236E-6</v>
      </c>
      <c r="D924" s="9">
        <f>offs442+Ampl442*SIN(2*PI()*freq442*('4v'!A912-reta442)+deph442*PI()/180)</f>
        <v>0.9186403657701615</v>
      </c>
      <c r="E924" s="10">
        <f>('4v'!C912-D924)^2</f>
        <v>7.8761467475231173E-5</v>
      </c>
      <c r="F924" s="3"/>
      <c r="G924" s="3"/>
      <c r="H924" s="7">
        <f>offs443+Ampl443*SIN(2*PI()*freq443*('4v'!E912)+deph443*PI()/180)</f>
        <v>-0.10851301879671282</v>
      </c>
      <c r="I924" s="8">
        <f>('4v'!F912-H924)^2</f>
        <v>5.8781091050928085E-6</v>
      </c>
      <c r="J924" s="9">
        <f>offs444+Ampl444*SIN(2*PI()*freq444*('4v'!E912-reta444)+deph444*PI()/180)</f>
        <v>0.61370778579784591</v>
      </c>
      <c r="K924" s="10">
        <f>('4v'!G912-J924)^2</f>
        <v>2.4646544019497982E-3</v>
      </c>
      <c r="L924" s="3"/>
      <c r="M924" s="3"/>
      <c r="N924" s="7">
        <f>offs445+Ampl445*SIN(2*PI()*freq445*('4v'!I912)+deph445*PI()/180)</f>
        <v>-1.7461606620315886</v>
      </c>
      <c r="O924" s="8">
        <f>('4v'!J912-N924)^2</f>
        <v>2.5112405751388227E-5</v>
      </c>
      <c r="P924" s="9">
        <f>offs446+Ampl446*SIN(2*PI()*freq446*('4v'!I912-reta446)+deph446*PI()/180)</f>
        <v>1.0646644026662306</v>
      </c>
      <c r="Q924" s="10">
        <f>('4v'!K912-P924)^2</f>
        <v>1.7166011551353433E-4</v>
      </c>
      <c r="R924" s="3"/>
      <c r="S924" s="3"/>
      <c r="T924" s="7">
        <f>offs447+Ampl447*SIN(2*PI()*freq447*('4v'!M912)+deph447*PI()/180)</f>
        <v>0.7609295275575696</v>
      </c>
      <c r="U924" s="8">
        <f>('4v'!N912-T924)^2</f>
        <v>2.9994379177072181E-5</v>
      </c>
      <c r="V924" s="9">
        <f>offs448+Ampl448*SIN(2*PI()*freq448*('4v'!M912-reta448)+deph448*PI()/180)</f>
        <v>1.03354008381165</v>
      </c>
      <c r="W924" s="10">
        <f>('4v'!O912-V924)^2</f>
        <v>1.1985262672549882E-5</v>
      </c>
      <c r="X924" s="3"/>
      <c r="Y924" s="3"/>
      <c r="Z924" s="7">
        <f>offs449+Ampl449*SIN(2*PI()*freq449*('4v'!Q913)+deph449*PI()/180)</f>
        <v>-0.76823256627531167</v>
      </c>
      <c r="AA924" s="8">
        <f>('4v'!R913-Z924)^2</f>
        <v>1.1482381402179805E-5</v>
      </c>
      <c r="AB924" s="9">
        <f>offs450+Ampl450*SIN(2*PI()*freq450*('4v'!Q913-reta450)+deph450*PI()/180)</f>
        <v>0.99461698494866391</v>
      </c>
      <c r="AC924" s="10">
        <f>('4v'!S913-AB924)^2</f>
        <v>5.0986319720601386E-6</v>
      </c>
      <c r="AD924" s="3"/>
      <c r="AE924" s="3"/>
      <c r="AF924" s="7">
        <f>offs451+Ampl451*SIN(2*PI()*freq451*('4v'!U912)+deph451*PI()/180)</f>
        <v>1.5305456548523784</v>
      </c>
      <c r="AG924" s="8">
        <f>('4v'!V912-AF924)^2</f>
        <v>5.8595699143431522E-6</v>
      </c>
      <c r="AH924" s="9">
        <f>offs452+Ampl452*SIN(2*PI()*freq452*('4v'!U912-reta452)+deph452*PI()/180)</f>
        <v>0.95214862832495895</v>
      </c>
      <c r="AI924" s="10">
        <f>('4v'!W912-AH924)^2</f>
        <v>3.8270441526223556E-8</v>
      </c>
      <c r="AL924" s="76"/>
      <c r="AN924" s="76"/>
      <c r="AO924" s="80"/>
    </row>
    <row r="925" spans="1:41" x14ac:dyDescent="0.25">
      <c r="A925" s="3"/>
      <c r="B925" s="7">
        <f>offs441+Ampl441*SIN(2*PI()*freq441*('4v'!A913)+deph441*PI()/180)</f>
        <v>-2.1599434886756188</v>
      </c>
      <c r="C925" s="8">
        <f>('4v'!B913-B925)^2</f>
        <v>3.1517302984762928E-6</v>
      </c>
      <c r="D925" s="9">
        <f>offs442+Ampl442*SIN(2*PI()*freq442*('4v'!A913-reta442)+deph442*PI()/180)</f>
        <v>0.92929039096733568</v>
      </c>
      <c r="E925" s="10">
        <f>('4v'!C913-D925)^2</f>
        <v>3.8121746231815473E-4</v>
      </c>
      <c r="F925" s="3"/>
      <c r="G925" s="3"/>
      <c r="H925" s="7">
        <f>offs443+Ampl443*SIN(2*PI()*freq443*('4v'!E913)+deph443*PI()/180)</f>
        <v>-0.18246770862648803</v>
      </c>
      <c r="I925" s="8">
        <f>('4v'!F913-H925)^2</f>
        <v>5.4080047223582656E-7</v>
      </c>
      <c r="J925" s="9">
        <f>offs444+Ampl444*SIN(2*PI()*freq444*('4v'!E913-reta444)+deph444*PI()/180)</f>
        <v>0.61617674331401062</v>
      </c>
      <c r="K925" s="10">
        <f>('4v'!G913-J925)^2</f>
        <v>1.0798737880217028E-5</v>
      </c>
      <c r="L925" s="3"/>
      <c r="M925" s="3"/>
      <c r="N925" s="7">
        <f>offs445+Ampl445*SIN(2*PI()*freq445*('4v'!I913)+deph445*PI()/180)</f>
        <v>-1.7270107320211587</v>
      </c>
      <c r="O925" s="8">
        <f>('4v'!J913-N925)^2</f>
        <v>2.1436047892537581E-5</v>
      </c>
      <c r="P925" s="9">
        <f>offs446+Ampl446*SIN(2*PI()*freq446*('4v'!I913-reta446)+deph446*PI()/180)</f>
        <v>1.0660203394869585</v>
      </c>
      <c r="Q925" s="10">
        <f>('4v'!K913-P925)^2</f>
        <v>1.5636825954200854E-4</v>
      </c>
      <c r="R925" s="3"/>
      <c r="S925" s="3"/>
      <c r="T925" s="7">
        <f>offs447+Ampl447*SIN(2*PI()*freq447*('4v'!M913)+deph447*PI()/180)</f>
        <v>0.78554619255800784</v>
      </c>
      <c r="U925" s="8">
        <f>('4v'!N913-T925)^2</f>
        <v>1.8468914016173512E-5</v>
      </c>
      <c r="V925" s="9">
        <f>offs448+Ampl448*SIN(2*PI()*freq448*('4v'!M913-reta448)+deph448*PI()/180)</f>
        <v>1.0320059827358727</v>
      </c>
      <c r="W925" s="10">
        <f>('4v'!O913-V925)^2</f>
        <v>3.7166932857212634E-6</v>
      </c>
      <c r="X925" s="3"/>
      <c r="Y925" s="3"/>
      <c r="Z925" s="7">
        <f>offs449+Ampl449*SIN(2*PI()*freq449*('4v'!Q914)+deph449*PI()/180)</f>
        <v>-0.68147324596462322</v>
      </c>
      <c r="AA925" s="8">
        <f>('4v'!R914-Z925)^2</f>
        <v>2.0432623580692261E-5</v>
      </c>
      <c r="AB925" s="9">
        <f>offs450+Ampl450*SIN(2*PI()*freq450*('4v'!Q914-reta450)+deph450*PI()/180)</f>
        <v>0.99721746336136319</v>
      </c>
      <c r="AC925" s="10">
        <f>('4v'!S914-AB925)^2</f>
        <v>1.1728115387620376E-7</v>
      </c>
      <c r="AD925" s="3"/>
      <c r="AE925" s="3"/>
      <c r="AF925" s="7">
        <f>offs451+Ampl451*SIN(2*PI()*freq451*('4v'!U913)+deph451*PI()/180)</f>
        <v>1.5355261835300948</v>
      </c>
      <c r="AG925" s="8">
        <f>('4v'!V913-AF925)^2</f>
        <v>2.3783300404957564E-6</v>
      </c>
      <c r="AH925" s="9">
        <f>offs452+Ampl452*SIN(2*PI()*freq452*('4v'!U913-reta452)+deph452*PI()/180)</f>
        <v>0.94817737879142583</v>
      </c>
      <c r="AI925" s="10">
        <f>('4v'!W913-AH925)^2</f>
        <v>1.6998629253666823E-8</v>
      </c>
      <c r="AL925" s="76"/>
      <c r="AN925" s="76"/>
      <c r="AO925" s="80"/>
    </row>
    <row r="926" spans="1:41" x14ac:dyDescent="0.25">
      <c r="A926" s="3"/>
      <c r="B926" s="7">
        <f>offs441+Ampl441*SIN(2*PI()*freq441*('4v'!A914)+deph441*PI()/180)</f>
        <v>-2.1855880643835426</v>
      </c>
      <c r="C926" s="8">
        <f>('4v'!B914-B926)^2</f>
        <v>2.314462057902486E-6</v>
      </c>
      <c r="D926" s="9">
        <f>offs442+Ampl442*SIN(2*PI()*freq442*('4v'!A914-reta442)+deph442*PI()/180)</f>
        <v>0.9399089829982552</v>
      </c>
      <c r="E926" s="10">
        <f>('4v'!C914-D926)^2</f>
        <v>4.9866833548176549E-4</v>
      </c>
      <c r="F926" s="3"/>
      <c r="G926" s="3"/>
      <c r="H926" s="7">
        <f>offs443+Ampl443*SIN(2*PI()*freq443*('4v'!E914)+deph443*PI()/180)</f>
        <v>-0.25682619287037894</v>
      </c>
      <c r="I926" s="8">
        <f>('4v'!F914-H926)^2</f>
        <v>2.0267167803732963E-5</v>
      </c>
      <c r="J926" s="9">
        <f>offs444+Ampl444*SIN(2*PI()*freq444*('4v'!E914-reta444)+deph444*PI()/180)</f>
        <v>0.61901889162993839</v>
      </c>
      <c r="K926" s="10">
        <f>('4v'!G914-J926)^2</f>
        <v>6.3110023143042094E-4</v>
      </c>
      <c r="L926" s="3"/>
      <c r="M926" s="3"/>
      <c r="N926" s="7">
        <f>offs445+Ampl445*SIN(2*PI()*freq445*('4v'!I914)+deph445*PI()/180)</f>
        <v>-1.7076599534975274</v>
      </c>
      <c r="O926" s="8">
        <f>('4v'!J914-N926)^2</f>
        <v>1.979748518953504E-5</v>
      </c>
      <c r="P926" s="9">
        <f>offs446+Ampl446*SIN(2*PI()*freq446*('4v'!I914-reta446)+deph446*PI()/180)</f>
        <v>1.0673480265218722</v>
      </c>
      <c r="Q926" s="10">
        <f>('4v'!K914-P926)^2</f>
        <v>1.4111744826873453E-4</v>
      </c>
      <c r="R926" s="3"/>
      <c r="S926" s="3"/>
      <c r="T926" s="7">
        <f>offs447+Ampl447*SIN(2*PI()*freq447*('4v'!M914)+deph447*PI()/180)</f>
        <v>0.8098566460779415</v>
      </c>
      <c r="U926" s="8">
        <f>('4v'!N914-T926)^2</f>
        <v>1.1727843531000132E-5</v>
      </c>
      <c r="V926" s="9">
        <f>offs448+Ampl448*SIN(2*PI()*freq448*('4v'!M914-reta448)+deph448*PI()/180)</f>
        <v>1.0304360497956648</v>
      </c>
      <c r="W926" s="10">
        <f>('4v'!O914-V926)^2</f>
        <v>5.3409973791383011E-6</v>
      </c>
      <c r="X926" s="3"/>
      <c r="Y926" s="3"/>
      <c r="Z926" s="7">
        <f>offs449+Ampl449*SIN(2*PI()*freq449*('4v'!Q915)+deph449*PI()/180)</f>
        <v>-0.59427471952451871</v>
      </c>
      <c r="AA926" s="8">
        <f>('4v'!R915-Z926)^2</f>
        <v>5.1347536304068803E-5</v>
      </c>
      <c r="AB926" s="9">
        <f>offs450+Ampl450*SIN(2*PI()*freq450*('4v'!Q915-reta450)+deph450*PI()/180)</f>
        <v>0.99960372535405762</v>
      </c>
      <c r="AC926" s="10">
        <f>('4v'!S915-AB926)^2</f>
        <v>7.4459420578770989E-6</v>
      </c>
      <c r="AD926" s="3"/>
      <c r="AE926" s="3"/>
      <c r="AF926" s="7">
        <f>offs451+Ampl451*SIN(2*PI()*freq451*('4v'!U914)+deph451*PI()/180)</f>
        <v>1.5326490695517143</v>
      </c>
      <c r="AG926" s="8">
        <f>('4v'!V914-AF926)^2</f>
        <v>6.6103986397522009E-6</v>
      </c>
      <c r="AH926" s="9">
        <f>offs452+Ampl452*SIN(2*PI()*freq452*('4v'!U914-reta452)+deph452*PI()/180)</f>
        <v>0.94396225395242461</v>
      </c>
      <c r="AI926" s="10">
        <f>('4v'!W914-AH926)^2</f>
        <v>3.1950149523825539E-8</v>
      </c>
      <c r="AL926" s="76"/>
      <c r="AN926" s="76"/>
      <c r="AO926" s="80"/>
    </row>
    <row r="927" spans="1:41" x14ac:dyDescent="0.25">
      <c r="A927" s="3"/>
      <c r="B927" s="7">
        <f>offs441+Ampl441*SIN(2*PI()*freq441*('4v'!A915)+deph441*PI()/180)</f>
        <v>-2.2101468974145724</v>
      </c>
      <c r="C927" s="8">
        <f>('4v'!B915-B927)^2</f>
        <v>1.6000206834894662E-7</v>
      </c>
      <c r="D927" s="9">
        <f>offs442+Ampl442*SIN(2*PI()*freq442*('4v'!A915-reta442)+deph442*PI()/180)</f>
        <v>0.95048943493260285</v>
      </c>
      <c r="E927" s="10">
        <f>('4v'!C915-D927)^2</f>
        <v>2.3510809349839255E-4</v>
      </c>
      <c r="F927" s="3"/>
      <c r="G927" s="3"/>
      <c r="H927" s="7">
        <f>offs443+Ampl443*SIN(2*PI()*freq443*('4v'!E915)+deph443*PI()/180)</f>
        <v>-0.33148280405348046</v>
      </c>
      <c r="I927" s="8">
        <f>('4v'!F915-H927)^2</f>
        <v>1.6516875862516387E-5</v>
      </c>
      <c r="J927" s="9">
        <f>offs444+Ampl444*SIN(2*PI()*freq444*('4v'!E915-reta444)+deph444*PI()/180)</f>
        <v>0.62223019189735407</v>
      </c>
      <c r="K927" s="10">
        <f>('4v'!G915-J927)^2</f>
        <v>8.8345126607833238E-4</v>
      </c>
      <c r="L927" s="3"/>
      <c r="M927" s="3"/>
      <c r="N927" s="7">
        <f>offs445+Ampl445*SIN(2*PI()*freq445*('4v'!I915)+deph445*PI()/180)</f>
        <v>-1.688111382172941</v>
      </c>
      <c r="O927" s="8">
        <f>('4v'!J915-N927)^2</f>
        <v>1.9951925485592523E-5</v>
      </c>
      <c r="P927" s="9">
        <f>offs446+Ampl446*SIN(2*PI()*freq446*('4v'!I915-reta446)+deph446*PI()/180)</f>
        <v>1.0686472541137979</v>
      </c>
      <c r="Q927" s="10">
        <f>('4v'!K915-P927)^2</f>
        <v>1.2600947301008765E-4</v>
      </c>
      <c r="R927" s="3"/>
      <c r="S927" s="3"/>
      <c r="T927" s="7">
        <f>offs447+Ampl447*SIN(2*PI()*freq447*('4v'!M915)+deph447*PI()/180)</f>
        <v>0.83385488987673528</v>
      </c>
      <c r="U927" s="8">
        <f>('4v'!N915-T927)^2</f>
        <v>8.201637528523425E-6</v>
      </c>
      <c r="V927" s="9">
        <f>offs448+Ampl448*SIN(2*PI()*freq448*('4v'!M915-reta448)+deph448*PI()/180)</f>
        <v>1.0288306720936573</v>
      </c>
      <c r="W927" s="10">
        <f>('4v'!O915-V927)^2</f>
        <v>4.9798721730853539E-7</v>
      </c>
      <c r="X927" s="3"/>
      <c r="Y927" s="3"/>
      <c r="Z927" s="7">
        <f>offs449+Ampl449*SIN(2*PI()*freq449*('4v'!Q916)+deph449*PI()/180)</f>
        <v>-0.50680564029706177</v>
      </c>
      <c r="AA927" s="8">
        <f>('4v'!R916-Z927)^2</f>
        <v>3.1737902996678731E-5</v>
      </c>
      <c r="AB927" s="9">
        <f>offs450+Ampl450*SIN(2*PI()*freq450*('4v'!Q916-reta450)+deph450*PI()/180)</f>
        <v>1.0017711555843036</v>
      </c>
      <c r="AC927" s="10">
        <f>('4v'!S916-AB927)^2</f>
        <v>8.6621647934173504E-6</v>
      </c>
      <c r="AD927" s="3"/>
      <c r="AE927" s="3"/>
      <c r="AF927" s="7">
        <f>offs451+Ampl451*SIN(2*PI()*freq451*('4v'!U915)+deph451*PI()/180)</f>
        <v>1.5219256675716806</v>
      </c>
      <c r="AG927" s="8">
        <f>('4v'!V915-AF927)^2</f>
        <v>1.27211175668777E-5</v>
      </c>
      <c r="AH927" s="9">
        <f>offs452+Ampl452*SIN(2*PI()*freq452*('4v'!U915-reta452)+deph452*PI()/180)</f>
        <v>0.93951988897998628</v>
      </c>
      <c r="AI927" s="10">
        <f>('4v'!W915-AH927)^2</f>
        <v>5.0995454890505012E-7</v>
      </c>
      <c r="AL927" s="76"/>
      <c r="AN927" s="76"/>
      <c r="AO927" s="80"/>
    </row>
    <row r="928" spans="1:41" x14ac:dyDescent="0.25">
      <c r="A928" s="3"/>
      <c r="B928" s="7">
        <f>offs441+Ampl441*SIN(2*PI()*freq441*('4v'!A916)+deph441*PI()/180)</f>
        <v>-2.2336044758833813</v>
      </c>
      <c r="C928" s="8">
        <f>('4v'!B916-B928)^2</f>
        <v>1.4434233438866115E-7</v>
      </c>
      <c r="D928" s="9">
        <f>offs442+Ampl442*SIN(2*PI()*freq442*('4v'!A916-reta442)+deph442*PI()/180)</f>
        <v>0.96102506393015985</v>
      </c>
      <c r="E928" s="10">
        <f>('4v'!C916-D928)^2</f>
        <v>4.0164716568862891E-5</v>
      </c>
      <c r="F928" s="3"/>
      <c r="G928" s="3"/>
      <c r="H928" s="7">
        <f>offs443+Ampl443*SIN(2*PI()*freq443*('4v'!E916)+deph443*PI()/180)</f>
        <v>-0.40633145104617258</v>
      </c>
      <c r="I928" s="8">
        <f>('4v'!F916-H928)^2</f>
        <v>1.1793379037074043E-5</v>
      </c>
      <c r="J928" s="9">
        <f>offs444+Ampl444*SIN(2*PI()*freq444*('4v'!E916-reta444)+deph444*PI()/180)</f>
        <v>0.62580608068285959</v>
      </c>
      <c r="K928" s="10">
        <f>('4v'!G916-J928)^2</f>
        <v>4.1158749755720848E-4</v>
      </c>
      <c r="L928" s="3"/>
      <c r="M928" s="3"/>
      <c r="N928" s="7">
        <f>offs445+Ampl445*SIN(2*PI()*freq445*('4v'!I916)+deph445*PI()/180)</f>
        <v>-1.6683681049934298</v>
      </c>
      <c r="O928" s="8">
        <f>('4v'!J916-N928)^2</f>
        <v>2.1891029137705657E-5</v>
      </c>
      <c r="P928" s="9">
        <f>offs446+Ampl446*SIN(2*PI()*freq446*('4v'!I916-reta446)+deph446*PI()/180)</f>
        <v>1.0699178170996375</v>
      </c>
      <c r="Q928" s="10">
        <f>('4v'!K916-P928)^2</f>
        <v>1.1115120325285081E-4</v>
      </c>
      <c r="R928" s="3"/>
      <c r="S928" s="3"/>
      <c r="T928" s="7">
        <f>offs447+Ampl447*SIN(2*PI()*freq447*('4v'!M916)+deph447*PI()/180)</f>
        <v>0.85753500274682248</v>
      </c>
      <c r="U928" s="8">
        <f>('4v'!N916-T928)^2</f>
        <v>4.4636730174846875E-7</v>
      </c>
      <c r="V928" s="9">
        <f>offs448+Ampl448*SIN(2*PI()*freq448*('4v'!M916-reta448)+deph448*PI()/180)</f>
        <v>1.0271902454721928</v>
      </c>
      <c r="W928" s="10">
        <f>('4v'!O916-V928)^2</f>
        <v>1.0371089699733429E-6</v>
      </c>
      <c r="X928" s="3"/>
      <c r="Y928" s="3"/>
      <c r="Z928" s="7">
        <f>offs449+Ampl449*SIN(2*PI()*freq449*('4v'!Q917)+deph449*PI()/180)</f>
        <v>-0.41923518490877376</v>
      </c>
      <c r="AA928" s="8">
        <f>('4v'!R917-Z928)^2</f>
        <v>8.8707970407244345E-9</v>
      </c>
      <c r="AB928" s="9">
        <f>offs450+Ampl450*SIN(2*PI()*freq450*('4v'!Q917-reta450)+deph450*PI()/180)</f>
        <v>1.0037155619588747</v>
      </c>
      <c r="AC928" s="10">
        <f>('4v'!S917-AB928)^2</f>
        <v>8.6116538904748656E-6</v>
      </c>
      <c r="AD928" s="3"/>
      <c r="AE928" s="3"/>
      <c r="AF928" s="7">
        <f>offs451+Ampl451*SIN(2*PI()*freq451*('4v'!U916)+deph451*PI()/180)</f>
        <v>1.5033982979585534</v>
      </c>
      <c r="AG928" s="8">
        <f>('4v'!V916-AF928)^2</f>
        <v>4.4129177773819307E-7</v>
      </c>
      <c r="AH928" s="9">
        <f>offs452+Ampl452*SIN(2*PI()*freq452*('4v'!U916-reta452)+deph452*PI()/180)</f>
        <v>0.93486781585913448</v>
      </c>
      <c r="AI928" s="10">
        <f>('4v'!W916-AH928)^2</f>
        <v>2.1321377252353301E-6</v>
      </c>
      <c r="AL928" s="76"/>
      <c r="AN928" s="76"/>
      <c r="AO928" s="80"/>
    </row>
    <row r="929" spans="1:41" x14ac:dyDescent="0.25">
      <c r="A929" s="3"/>
      <c r="B929" s="7">
        <f>offs441+Ampl441*SIN(2*PI()*freq441*('4v'!A917)+deph441*PI()/180)</f>
        <v>-2.2559459834806326</v>
      </c>
      <c r="C929" s="8">
        <f>('4v'!B917-B929)^2</f>
        <v>2.1783295721422478E-6</v>
      </c>
      <c r="D929" s="9">
        <f>offs442+Ampl442*SIN(2*PI()*freq442*('4v'!A917-reta442)+deph442*PI()/180)</f>
        <v>0.97150921546183677</v>
      </c>
      <c r="E929" s="10">
        <f>('4v'!C917-D929)^2</f>
        <v>2.604076680374524E-5</v>
      </c>
      <c r="F929" s="3"/>
      <c r="G929" s="3"/>
      <c r="H929" s="7">
        <f>offs443+Ampl443*SIN(2*PI()*freq443*('4v'!E917)+deph443*PI()/180)</f>
        <v>-0.48126576982544539</v>
      </c>
      <c r="I929" s="8">
        <f>('4v'!F917-H929)^2</f>
        <v>9.8644350964281169E-6</v>
      </c>
      <c r="J929" s="9">
        <f>offs444+Ampl444*SIN(2*PI()*freq444*('4v'!E917-reta444)+deph444*PI()/180)</f>
        <v>0.62974147645282097</v>
      </c>
      <c r="K929" s="10">
        <f>('4v'!G917-J929)^2</f>
        <v>4.3383609752252644E-5</v>
      </c>
      <c r="L929" s="3"/>
      <c r="M929" s="3"/>
      <c r="N929" s="7">
        <f>offs445+Ampl445*SIN(2*PI()*freq445*('4v'!I917)+deph445*PI()/180)</f>
        <v>-1.6484332396513319</v>
      </c>
      <c r="O929" s="8">
        <f>('4v'!J917-N929)^2</f>
        <v>2.5830793304140869E-5</v>
      </c>
      <c r="P929" s="9">
        <f>offs446+Ampl446*SIN(2*PI()*freq446*('4v'!I917-reta446)+deph446*PI()/180)</f>
        <v>1.0711595148427668</v>
      </c>
      <c r="Q929" s="10">
        <f>('4v'!K917-P929)^2</f>
        <v>6.2067214498172547E-5</v>
      </c>
      <c r="R929" s="3"/>
      <c r="S929" s="3"/>
      <c r="T929" s="7">
        <f>offs447+Ampl447*SIN(2*PI()*freq447*('4v'!M917)+deph447*PI()/180)</f>
        <v>0.88089114197468321</v>
      </c>
      <c r="U929" s="8">
        <f>('4v'!N917-T929)^2</f>
        <v>7.304036086446292E-6</v>
      </c>
      <c r="V929" s="9">
        <f>offs448+Ampl448*SIN(2*PI()*freq448*('4v'!M917-reta448)+deph448*PI()/180)</f>
        <v>1.0255151744157209</v>
      </c>
      <c r="W929" s="10">
        <f>('4v'!O917-V929)^2</f>
        <v>1.6807421942656306E-6</v>
      </c>
      <c r="X929" s="3"/>
      <c r="Y929" s="3"/>
      <c r="Z929" s="7">
        <f>offs449+Ampl449*SIN(2*PI()*freq449*('4v'!Q918)+deph449*PI()/180)</f>
        <v>-0.33173272606090853</v>
      </c>
      <c r="AA929" s="8">
        <f>('4v'!R918-Z929)^2</f>
        <v>1.1718804462062869E-5</v>
      </c>
      <c r="AB929" s="9">
        <f>offs450+Ampl450*SIN(2*PI()*freq450*('4v'!Q918-reta450)+deph450*PI()/180)</f>
        <v>1.0054331837418173</v>
      </c>
      <c r="AC929" s="10">
        <f>('4v'!S918-AB929)^2</f>
        <v>7.2855928720909685E-6</v>
      </c>
      <c r="AD929" s="3"/>
      <c r="AE929" s="3"/>
      <c r="AF929" s="7">
        <f>offs451+Ampl451*SIN(2*PI()*freq451*('4v'!U917)+deph451*PI()/180)</f>
        <v>1.477140079775846</v>
      </c>
      <c r="AG929" s="8">
        <f>('4v'!V917-AF929)^2</f>
        <v>4.158345781899384E-8</v>
      </c>
      <c r="AH929" s="9">
        <f>offs452+Ampl452*SIN(2*PI()*freq452*('4v'!U917-reta452)+deph452*PI()/180)</f>
        <v>0.93002439419714689</v>
      </c>
      <c r="AI929" s="10">
        <f>('4v'!W917-AH929)^2</f>
        <v>5.7485135858747942E-6</v>
      </c>
      <c r="AL929" s="76"/>
      <c r="AN929" s="76"/>
      <c r="AO929" s="80"/>
    </row>
    <row r="930" spans="1:41" x14ac:dyDescent="0.25">
      <c r="A930" s="3"/>
      <c r="B930" s="7">
        <f>offs441+Ampl441*SIN(2*PI()*freq441*('4v'!A918)+deph441*PI()/180)</f>
        <v>-2.2771573088312782</v>
      </c>
      <c r="C930" s="8">
        <f>('4v'!B918-B930)^2</f>
        <v>3.0589701082670134E-6</v>
      </c>
      <c r="D930" s="9">
        <f>offs442+Ampl442*SIN(2*PI()*freq442*('4v'!A918-reta442)+deph442*PI()/180)</f>
        <v>0.98193526751281757</v>
      </c>
      <c r="E930" s="10">
        <f>('4v'!C918-D930)^2</f>
        <v>1.8430417872557594E-4</v>
      </c>
      <c r="F930" s="3"/>
      <c r="G930" s="3"/>
      <c r="H930" s="7">
        <f>offs443+Ampl443*SIN(2*PI()*freq443*('4v'!E918)+deph443*PI()/180)</f>
        <v>-0.55617927462400296</v>
      </c>
      <c r="I930" s="8">
        <f>('4v'!F918-H930)^2</f>
        <v>3.3508753902576386E-5</v>
      </c>
      <c r="J930" s="9">
        <f>offs444+Ampl444*SIN(2*PI()*freq444*('4v'!E918-reta444)+deph444*PI()/180)</f>
        <v>0.63403078679451008</v>
      </c>
      <c r="K930" s="10">
        <f>('4v'!G918-J930)^2</f>
        <v>2.3350244505927301E-4</v>
      </c>
      <c r="L930" s="3"/>
      <c r="M930" s="3"/>
      <c r="N930" s="7">
        <f>offs445+Ampl445*SIN(2*PI()*freq445*('4v'!I918)+deph445*PI()/180)</f>
        <v>-1.6283099340929732</v>
      </c>
      <c r="O930" s="8">
        <f>('4v'!J918-N930)^2</f>
        <v>1.3848266506308721E-5</v>
      </c>
      <c r="P930" s="9">
        <f>offs446+Ampl446*SIN(2*PI()*freq446*('4v'!I918-reta446)+deph446*PI()/180)</f>
        <v>1.072372151264718</v>
      </c>
      <c r="Q930" s="10">
        <f>('4v'!K918-P930)^2</f>
        <v>5.0948064138683426E-5</v>
      </c>
      <c r="R930" s="3"/>
      <c r="S930" s="3"/>
      <c r="T930" s="7">
        <f>offs447+Ampl447*SIN(2*PI()*freq447*('4v'!M918)+deph447*PI()/180)</f>
        <v>0.90391754478245323</v>
      </c>
      <c r="U930" s="8">
        <f>('4v'!N918-T930)^2</f>
        <v>9.6950979077737255E-6</v>
      </c>
      <c r="V930" s="9">
        <f>offs448+Ampl448*SIN(2*PI()*freq448*('4v'!M918-reta448)+deph448*PI()/180)</f>
        <v>1.0238058719510643</v>
      </c>
      <c r="W930" s="10">
        <f>('4v'!O918-V930)^2</f>
        <v>2.3724068778963118E-6</v>
      </c>
      <c r="X930" s="3"/>
      <c r="Y930" s="3"/>
      <c r="Z930" s="7">
        <f>offs449+Ampl449*SIN(2*PI()*freq449*('4v'!Q919)+deph449*PI()/180)</f>
        <v>-0.24446750494052716</v>
      </c>
      <c r="AA930" s="8">
        <f>('4v'!R919-Z930)^2</f>
        <v>2.2576705300194786E-5</v>
      </c>
      <c r="AB930" s="9">
        <f>offs450+Ampl450*SIN(2*PI()*freq450*('4v'!Q919-reta450)+deph450*PI()/180)</f>
        <v>1.0069206988282073</v>
      </c>
      <c r="AC930" s="10">
        <f>('4v'!S919-AB930)^2</f>
        <v>1.7528447078112587E-5</v>
      </c>
      <c r="AD930" s="3"/>
      <c r="AE930" s="3"/>
      <c r="AF930" s="7">
        <f>offs451+Ampl451*SIN(2*PI()*freq451*('4v'!U918)+deph451*PI()/180)</f>
        <v>1.4432546422144859</v>
      </c>
      <c r="AG930" s="8">
        <f>('4v'!V918-AF930)^2</f>
        <v>9.1242793879338944E-6</v>
      </c>
      <c r="AH930" s="9">
        <f>offs452+Ampl452*SIN(2*PI()*freq452*('4v'!U918-reta452)+deph452*PI()/180)</f>
        <v>0.92500873876657452</v>
      </c>
      <c r="AI930" s="10">
        <f>('4v'!W918-AH930)^2</f>
        <v>2.4126204592624237E-6</v>
      </c>
      <c r="AL930" s="76"/>
      <c r="AN930" s="76"/>
      <c r="AO930" s="80"/>
    </row>
    <row r="931" spans="1:41" x14ac:dyDescent="0.25">
      <c r="A931" s="3"/>
      <c r="B931" s="7">
        <f>offs441+Ampl441*SIN(2*PI()*freq441*('4v'!A919)+deph441*PI()/180)</f>
        <v>-2.2972250544075896</v>
      </c>
      <c r="C931" s="8">
        <f>('4v'!B919-B931)^2</f>
        <v>1.4700243145551486E-6</v>
      </c>
      <c r="D931" s="9">
        <f>offs442+Ampl442*SIN(2*PI()*freq442*('4v'!A919-reta442)+deph442*PI()/180)</f>
        <v>0.99229663476515817</v>
      </c>
      <c r="E931" s="10">
        <f>('4v'!C919-D931)^2</f>
        <v>4.0124235376297714E-4</v>
      </c>
      <c r="F931" s="3"/>
      <c r="G931" s="3"/>
      <c r="H931" s="7">
        <f>offs443+Ampl443*SIN(2*PI()*freq443*('4v'!E919)+deph443*PI()/180)</f>
        <v>-0.6309655092523373</v>
      </c>
      <c r="I931" s="8">
        <f>('4v'!F919-H931)^2</f>
        <v>6.90429583991269E-5</v>
      </c>
      <c r="J931" s="9">
        <f>offs444+Ampl444*SIN(2*PI()*freq444*('4v'!E919-reta444)+deph444*PI()/180)</f>
        <v>0.6386679163632244</v>
      </c>
      <c r="K931" s="10">
        <f>('4v'!G919-J931)^2</f>
        <v>1.8796921280285438E-3</v>
      </c>
      <c r="L931" s="3"/>
      <c r="M931" s="3"/>
      <c r="N931" s="7">
        <f>offs445+Ampl445*SIN(2*PI()*freq445*('4v'!I919)+deph445*PI()/180)</f>
        <v>-1.6080013660215833</v>
      </c>
      <c r="O931" s="8">
        <f>('4v'!J919-N931)^2</f>
        <v>2.0237797644544883E-5</v>
      </c>
      <c r="P931" s="9">
        <f>offs446+Ampl446*SIN(2*PI()*freq446*('4v'!I919-reta446)+deph446*PI()/180)</f>
        <v>1.0735555348761427</v>
      </c>
      <c r="Q931" s="10">
        <f>('4v'!K919-P931)^2</f>
        <v>1.9491561661983639E-5</v>
      </c>
      <c r="R931" s="3"/>
      <c r="S931" s="3"/>
      <c r="T931" s="7">
        <f>offs447+Ampl447*SIN(2*PI()*freq447*('4v'!M919)+deph447*PI()/180)</f>
        <v>0.92660852974978614</v>
      </c>
      <c r="U931" s="8">
        <f>('4v'!N919-T931)^2</f>
        <v>1.4901223175856308E-5</v>
      </c>
      <c r="V931" s="9">
        <f>offs448+Ampl448*SIN(2*PI()*freq448*('4v'!M919-reta448)+deph448*PI()/180)</f>
        <v>1.0220627595455762</v>
      </c>
      <c r="W931" s="10">
        <f>('4v'!O919-V931)^2</f>
        <v>3.0634434821715942E-6</v>
      </c>
      <c r="X931" s="3"/>
      <c r="Y931" s="3"/>
      <c r="Z931" s="7">
        <f>offs449+Ampl449*SIN(2*PI()*freq449*('4v'!Q920)+deph449*PI()/180)</f>
        <v>-0.15760830388593933</v>
      </c>
      <c r="AA931" s="8">
        <f>('4v'!R920-Z931)^2</f>
        <v>3.1212151594370431E-6</v>
      </c>
      <c r="AB931" s="9">
        <f>offs450+Ampl450*SIN(2*PI()*freq450*('4v'!Q920-reta450)+deph450*PI()/180)</f>
        <v>1.0081752301695326</v>
      </c>
      <c r="AC931" s="10">
        <f>('4v'!S920-AB931)^2</f>
        <v>1.2167749715636597E-5</v>
      </c>
      <c r="AD931" s="3"/>
      <c r="AE931" s="3"/>
      <c r="AF931" s="7">
        <f>offs451+Ampl451*SIN(2*PI()*freq451*('4v'!U919)+deph451*PI()/180)</f>
        <v>1.4018757156157444</v>
      </c>
      <c r="AG931" s="8">
        <f>('4v'!V919-AF931)^2</f>
        <v>4.9521566784243283E-7</v>
      </c>
      <c r="AH931" s="9">
        <f>offs452+Ampl452*SIN(2*PI()*freq452*('4v'!U919-reta452)+deph452*PI()/180)</f>
        <v>0.91984064406796673</v>
      </c>
      <c r="AI931" s="10">
        <f>('4v'!W919-AH931)^2</f>
        <v>7.9262290240351102E-6</v>
      </c>
      <c r="AL931" s="76"/>
      <c r="AN931" s="76"/>
      <c r="AO931" s="80"/>
    </row>
    <row r="932" spans="1:41" x14ac:dyDescent="0.25">
      <c r="A932" s="3"/>
      <c r="B932" s="7">
        <f>offs441+Ampl441*SIN(2*PI()*freq441*('4v'!A920)+deph441*PI()/180)</f>
        <v>-2.3161365449913451</v>
      </c>
      <c r="C932" s="8">
        <f>('4v'!B920-B932)^2</f>
        <v>3.3571584167410227E-6</v>
      </c>
      <c r="D932" s="9">
        <f>offs442+Ampl442*SIN(2*PI()*freq442*('4v'!A920-reta442)+deph442*PI()/180)</f>
        <v>1.0025867727572246</v>
      </c>
      <c r="E932" s="10">
        <f>('4v'!C920-D932)^2</f>
        <v>5.0664034929182847E-4</v>
      </c>
      <c r="F932" s="3"/>
      <c r="G932" s="3"/>
      <c r="H932" s="7">
        <f>offs443+Ampl443*SIN(2*PI()*freq443*('4v'!E920)+deph443*PI()/180)</f>
        <v>-0.705518198378841</v>
      </c>
      <c r="I932" s="8">
        <f>('4v'!F920-H932)^2</f>
        <v>2.2438206251466001E-5</v>
      </c>
      <c r="J932" s="9">
        <f>offs444+Ampl444*SIN(2*PI()*freq444*('4v'!E920-reta444)+deph444*PI()/180)</f>
        <v>0.64364627554410947</v>
      </c>
      <c r="K932" s="10">
        <f>('4v'!G920-J932)^2</f>
        <v>7.2088896710862467E-4</v>
      </c>
      <c r="L932" s="3"/>
      <c r="M932" s="3"/>
      <c r="N932" s="7">
        <f>offs445+Ampl445*SIN(2*PI()*freq445*('4v'!I920)+deph445*PI()/180)</f>
        <v>-1.5875107423954811</v>
      </c>
      <c r="O932" s="8">
        <f>('4v'!J920-N932)^2</f>
        <v>2.9789956171238414E-5</v>
      </c>
      <c r="P932" s="9">
        <f>offs446+Ampl446*SIN(2*PI()*freq446*('4v'!I920-reta446)+deph446*PI()/180)</f>
        <v>1.0747094788070504</v>
      </c>
      <c r="Q932" s="10">
        <f>('4v'!K920-P932)^2</f>
        <v>2.7643012975574293E-6</v>
      </c>
      <c r="R932" s="3"/>
      <c r="S932" s="3"/>
      <c r="T932" s="7">
        <f>offs447+Ampl447*SIN(2*PI()*freq447*('4v'!M920)+deph447*PI()/180)</f>
        <v>0.94895849821567912</v>
      </c>
      <c r="U932" s="8">
        <f>('4v'!N920-T932)^2</f>
        <v>2.4480148764314878E-5</v>
      </c>
      <c r="V932" s="9">
        <f>offs448+Ampl448*SIN(2*PI()*freq448*('4v'!M920-reta448)+deph448*PI()/180)</f>
        <v>1.0202862670032198</v>
      </c>
      <c r="W932" s="10">
        <f>('4v'!O920-V932)^2</f>
        <v>3.712970599057262E-6</v>
      </c>
      <c r="X932" s="3"/>
      <c r="Y932" s="3"/>
      <c r="Z932" s="7">
        <f>offs449+Ampl449*SIN(2*PI()*freq449*('4v'!Q921)+deph449*PI()/180)</f>
        <v>-7.1323119939582236E-2</v>
      </c>
      <c r="AA932" s="8">
        <f>('4v'!R921-Z932)^2</f>
        <v>4.4727176699526605E-6</v>
      </c>
      <c r="AB932" s="9">
        <f>offs450+Ampl450*SIN(2*PI()*freq450*('4v'!Q921-reta450)+deph450*PI()/180)</f>
        <v>1.0091943513382828</v>
      </c>
      <c r="AC932" s="10">
        <f>('4v'!S921-AB932)^2</f>
        <v>6.5196030567112742E-6</v>
      </c>
      <c r="AD932" s="3"/>
      <c r="AE932" s="3"/>
      <c r="AF932" s="7">
        <f>offs451+Ampl451*SIN(2*PI()*freq451*('4v'!U920)+deph451*PI()/180)</f>
        <v>1.3531666036986736</v>
      </c>
      <c r="AG932" s="8">
        <f>('4v'!V920-AF932)^2</f>
        <v>6.7667684507148078E-7</v>
      </c>
      <c r="AH932" s="9">
        <f>offs452+Ampl452*SIN(2*PI()*freq452*('4v'!U920-reta452)+deph452*PI()/180)</f>
        <v>0.91454050621002103</v>
      </c>
      <c r="AI932" s="10">
        <f>('4v'!W920-AH932)^2</f>
        <v>5.0917642242135285E-6</v>
      </c>
      <c r="AL932" s="76"/>
      <c r="AN932" s="76"/>
      <c r="AO932" s="80"/>
    </row>
    <row r="933" spans="1:41" x14ac:dyDescent="0.25">
      <c r="A933" s="3"/>
      <c r="B933" s="7">
        <f>offs441+Ampl441*SIN(2*PI()*freq441*('4v'!A921)+deph441*PI()/180)</f>
        <v>-2.3338798356797525</v>
      </c>
      <c r="C933" s="8">
        <f>('4v'!B921-B933)^2</f>
        <v>2.7791034478427848E-6</v>
      </c>
      <c r="D933" s="9">
        <f>offs442+Ampl442*SIN(2*PI()*freq442*('4v'!A921-reta442)+deph442*PI()/180)</f>
        <v>1.0127991820173075</v>
      </c>
      <c r="E933" s="10">
        <f>('4v'!C921-D933)^2</f>
        <v>4.4109584993451683E-4</v>
      </c>
      <c r="F933" s="3"/>
      <c r="G933" s="3"/>
      <c r="H933" s="7">
        <f>offs443+Ampl443*SIN(2*PI()*freq443*('4v'!E921)+deph443*PI()/180)</f>
        <v>-0.77973139855281604</v>
      </c>
      <c r="I933" s="8">
        <f>('4v'!F921-H933)^2</f>
        <v>6.8078762185903074E-7</v>
      </c>
      <c r="J933" s="9">
        <f>offs444+Ampl444*SIN(2*PI()*freq444*('4v'!E921-reta444)+deph444*PI()/180)</f>
        <v>0.64895878981635846</v>
      </c>
      <c r="K933" s="10">
        <f>('4v'!G921-J933)^2</f>
        <v>3.4667871171465575E-4</v>
      </c>
      <c r="L933" s="3"/>
      <c r="M933" s="3"/>
      <c r="N933" s="7">
        <f>offs445+Ampl445*SIN(2*PI()*freq445*('4v'!I921)+deph445*PI()/180)</f>
        <v>-1.5668412989216731</v>
      </c>
      <c r="O933" s="8">
        <f>('4v'!J921-N933)^2</f>
        <v>2.1558294761638233E-5</v>
      </c>
      <c r="P933" s="9">
        <f>offs446+Ampl446*SIN(2*PI()*freq446*('4v'!I921-reta446)+deph446*PI()/180)</f>
        <v>1.0758338008363175</v>
      </c>
      <c r="Q933" s="10">
        <f>('4v'!K921-P933)^2</f>
        <v>1.252853003903673E-6</v>
      </c>
      <c r="R933" s="3"/>
      <c r="S933" s="3"/>
      <c r="T933" s="7">
        <f>offs447+Ampl447*SIN(2*PI()*freq447*('4v'!M921)+deph447*PI()/180)</f>
        <v>0.9709619356598389</v>
      </c>
      <c r="U933" s="8">
        <f>('4v'!N921-T933)^2</f>
        <v>6.1283692910905209E-6</v>
      </c>
      <c r="V933" s="9">
        <f>offs448+Ampl448*SIN(2*PI()*freq448*('4v'!M921-reta448)+deph448*PI()/180)</f>
        <v>1.0184768323585884</v>
      </c>
      <c r="W933" s="10">
        <f>('4v'!O921-V933)^2</f>
        <v>4.2873527154447519E-6</v>
      </c>
      <c r="X933" s="3"/>
      <c r="Y933" s="3"/>
      <c r="Z933" s="7">
        <f>offs449+Ampl449*SIN(2*PI()*freq449*('4v'!Q922)+deph449*PI()/180)</f>
        <v>1.4221160080164608E-2</v>
      </c>
      <c r="AA933" s="8">
        <f>('4v'!R922-Z933)^2</f>
        <v>2.9623920215522362E-6</v>
      </c>
      <c r="AB933" s="9">
        <f>offs450+Ampl450*SIN(2*PI()*freq450*('4v'!Q922-reta450)+deph450*PI()/180)</f>
        <v>1.0099760912209754</v>
      </c>
      <c r="AC933" s="10">
        <f>('4v'!S922-AB933)^2</f>
        <v>3.2593683396742716E-7</v>
      </c>
      <c r="AD933" s="3"/>
      <c r="AE933" s="3"/>
      <c r="AF933" s="7">
        <f>offs451+Ampl451*SIN(2*PI()*freq451*('4v'!U921)+deph451*PI()/180)</f>
        <v>1.297319539074933</v>
      </c>
      <c r="AG933" s="8">
        <f>('4v'!V921-AF933)^2</f>
        <v>2.6131985807851641E-6</v>
      </c>
      <c r="AH933" s="9">
        <f>offs452+Ampl452*SIN(2*PI()*freq452*('4v'!U921-reta452)+deph452*PI()/180)</f>
        <v>0.90912924241546023</v>
      </c>
      <c r="AI933" s="10">
        <f>('4v'!W921-AH933)^2</f>
        <v>3.2679874844610669E-6</v>
      </c>
      <c r="AL933" s="76"/>
      <c r="AN933" s="76"/>
      <c r="AO933" s="80"/>
    </row>
    <row r="934" spans="1:41" x14ac:dyDescent="0.25">
      <c r="A934" s="3"/>
      <c r="B934" s="7">
        <f>offs441+Ampl441*SIN(2*PI()*freq441*('4v'!A922)+deph441*PI()/180)</f>
        <v>-2.3504437194301167</v>
      </c>
      <c r="C934" s="8">
        <f>('4v'!B922-B934)^2</f>
        <v>5.3024694235593452E-7</v>
      </c>
      <c r="D934" s="9">
        <f>offs442+Ampl442*SIN(2*PI()*freq442*('4v'!A922-reta442)+deph442*PI()/180)</f>
        <v>1.0229274121688332</v>
      </c>
      <c r="E934" s="10">
        <f>('4v'!C922-D934)^2</f>
        <v>4.5645947198196099E-4</v>
      </c>
      <c r="F934" s="3"/>
      <c r="G934" s="3"/>
      <c r="H934" s="7">
        <f>offs443+Ampl443*SIN(2*PI()*freq443*('4v'!E922)+deph443*PI()/180)</f>
        <v>-0.85349964875597029</v>
      </c>
      <c r="I934" s="8">
        <f>('4v'!F922-H934)^2</f>
        <v>5.4184142709213016E-6</v>
      </c>
      <c r="J934" s="9">
        <f>offs444+Ampl444*SIN(2*PI()*freq444*('4v'!E922-reta444)+deph444*PI()/180)</f>
        <v>0.6545979098064969</v>
      </c>
      <c r="K934" s="10">
        <f>('4v'!G922-J934)^2</f>
        <v>3.1302895036727039E-3</v>
      </c>
      <c r="L934" s="3"/>
      <c r="M934" s="3"/>
      <c r="N934" s="7">
        <f>offs445+Ampl445*SIN(2*PI()*freq445*('4v'!I922)+deph445*PI()/180)</f>
        <v>-1.5459962995448919</v>
      </c>
      <c r="O934" s="8">
        <f>('4v'!J922-N934)^2</f>
        <v>1.6029697408341558E-5</v>
      </c>
      <c r="P934" s="9">
        <f>offs446+Ampl446*SIN(2*PI()*freq446*('4v'!I922-reta446)+deph446*PI()/180)</f>
        <v>1.0769283234204621</v>
      </c>
      <c r="Q934" s="10">
        <f>('4v'!K922-P934)^2</f>
        <v>1.5453048589665599E-5</v>
      </c>
      <c r="R934" s="3"/>
      <c r="S934" s="3"/>
      <c r="T934" s="7">
        <f>offs447+Ampl447*SIN(2*PI()*freq447*('4v'!M922)+deph447*PI()/180)</f>
        <v>0.99261341306332063</v>
      </c>
      <c r="U934" s="8">
        <f>('4v'!N922-T934)^2</f>
        <v>5.3289272594645991E-6</v>
      </c>
      <c r="V934" s="9">
        <f>offs448+Ampl448*SIN(2*PI()*freq448*('4v'!M922-reta448)+deph448*PI()/180)</f>
        <v>1.0166349017688994</v>
      </c>
      <c r="W934" s="10">
        <f>('4v'!O922-V934)^2</f>
        <v>5.2286204556180648E-8</v>
      </c>
      <c r="X934" s="3"/>
      <c r="Y934" s="3"/>
      <c r="Z934" s="7">
        <f>offs449+Ampl449*SIN(2*PI()*freq449*('4v'!Q923)+deph449*PI()/180)</f>
        <v>9.8859082359917472E-2</v>
      </c>
      <c r="AA934" s="8">
        <f>('4v'!R923-Z934)^2</f>
        <v>2.3467716559960048E-6</v>
      </c>
      <c r="AB934" s="9">
        <f>offs450+Ampl450*SIN(2*PI()*freq450*('4v'!Q923-reta450)+deph450*PI()/180)</f>
        <v>1.0105189378305481</v>
      </c>
      <c r="AC934" s="10">
        <f>('4v'!S923-AB934)^2</f>
        <v>7.8748535434983441E-10</v>
      </c>
      <c r="AD934" s="3"/>
      <c r="AE934" s="3"/>
      <c r="AF934" s="7">
        <f>offs451+Ampl451*SIN(2*PI()*freq451*('4v'!U922)+deph451*PI()/180)</f>
        <v>1.2345549245944962</v>
      </c>
      <c r="AG934" s="8">
        <f>('4v'!V922-AF934)^2</f>
        <v>1.8277001092036576E-6</v>
      </c>
      <c r="AH934" s="9">
        <f>offs452+Ampl452*SIN(2*PI()*freq452*('4v'!U922-reta452)+deph452*PI()/180)</f>
        <v>0.90362820847031011</v>
      </c>
      <c r="AI934" s="10">
        <f>('4v'!W922-AH934)^2</f>
        <v>2.1018954795606862E-6</v>
      </c>
      <c r="AL934" s="76"/>
      <c r="AN934" s="76"/>
      <c r="AO934" s="80"/>
    </row>
    <row r="935" spans="1:41" x14ac:dyDescent="0.25">
      <c r="A935" s="3"/>
      <c r="B935" s="7">
        <f>offs441+Ampl441*SIN(2*PI()*freq441*('4v'!A923)+deph441*PI()/180)</f>
        <v>-2.3658177341384374</v>
      </c>
      <c r="C935" s="8">
        <f>('4v'!B923-B935)^2</f>
        <v>8.5681142644054885E-6</v>
      </c>
      <c r="D935" s="9">
        <f>offs442+Ampl442*SIN(2*PI()*freq442*('4v'!A923-reta442)+deph442*PI()/180)</f>
        <v>1.0329650660045535</v>
      </c>
      <c r="E935" s="10">
        <f>('4v'!C923-D935)^2</f>
        <v>5.5649121409919551E-4</v>
      </c>
      <c r="F935" s="3"/>
      <c r="G935" s="3"/>
      <c r="H935" s="7">
        <f>offs443+Ampl443*SIN(2*PI()*freq443*('4v'!E923)+deph443*PI()/180)</f>
        <v>-0.92671812026824618</v>
      </c>
      <c r="I935" s="8">
        <f>('4v'!F923-H935)^2</f>
        <v>1.0762469344427502E-5</v>
      </c>
      <c r="J935" s="9">
        <f>offs444+Ampl444*SIN(2*PI()*freq444*('4v'!E923-reta444)+deph444*PI()/180)</f>
        <v>0.66055562201645235</v>
      </c>
      <c r="K935" s="10">
        <f>('4v'!G923-J935)^2</f>
        <v>2.4991278744283343E-3</v>
      </c>
      <c r="L935" s="3"/>
      <c r="M935" s="3"/>
      <c r="N935" s="7">
        <f>offs445+Ampl445*SIN(2*PI()*freq445*('4v'!I923)+deph445*PI()/180)</f>
        <v>-1.524979035932182</v>
      </c>
      <c r="O935" s="8">
        <f>('4v'!J923-N935)^2</f>
        <v>1.2507568332506628E-5</v>
      </c>
      <c r="P935" s="9">
        <f>offs446+Ampl446*SIN(2*PI()*freq446*('4v'!I923-reta446)+deph446*PI()/180)</f>
        <v>1.07799287372168</v>
      </c>
      <c r="Q935" s="10">
        <f>('4v'!K923-P935)^2</f>
        <v>4.5869956695673072E-5</v>
      </c>
      <c r="R935" s="3"/>
      <c r="S935" s="3"/>
      <c r="T935" s="7">
        <f>offs447+Ampl447*SIN(2*PI()*freq447*('4v'!M923)+deph447*PI()/180)</f>
        <v>1.0139075882480568</v>
      </c>
      <c r="U935" s="8">
        <f>('4v'!N923-T935)^2</f>
        <v>2.9759398184320351E-7</v>
      </c>
      <c r="V935" s="9">
        <f>offs448+Ampl448*SIN(2*PI()*freq448*('4v'!M923-reta448)+deph448*PI()/180)</f>
        <v>1.0147609294039837</v>
      </c>
      <c r="W935" s="10">
        <f>('4v'!O923-V935)^2</f>
        <v>9.4752785468825698E-8</v>
      </c>
      <c r="X935" s="3"/>
      <c r="Y935" s="3"/>
      <c r="Z935" s="7">
        <f>offs449+Ampl449*SIN(2*PI()*freq449*('4v'!Q924)+deph449*PI()/180)</f>
        <v>0.18242694610057186</v>
      </c>
      <c r="AA935" s="8">
        <f>('4v'!R924-Z935)^2</f>
        <v>3.8335529327446004E-6</v>
      </c>
      <c r="AB935" s="9">
        <f>offs450+Ampl450*SIN(2*PI()*freq450*('4v'!Q924-reta450)+deph450*PI()/180)</f>
        <v>1.0108218412307381</v>
      </c>
      <c r="AC935" s="10">
        <f>('4v'!S924-AB935)^2</f>
        <v>7.553770211361453E-8</v>
      </c>
      <c r="AD935" s="3"/>
      <c r="AE935" s="3"/>
      <c r="AF935" s="7">
        <f>offs451+Ampl451*SIN(2*PI()*freq451*('4v'!U923)+deph451*PI()/180)</f>
        <v>1.1651204635162884</v>
      </c>
      <c r="AG935" s="8">
        <f>('4v'!V923-AF935)^2</f>
        <v>4.9705075704614782E-6</v>
      </c>
      <c r="AH935" s="9">
        <f>offs452+Ampl452*SIN(2*PI()*freq452*('4v'!U923-reta452)+deph452*PI()/180)</f>
        <v>0.89805911444236852</v>
      </c>
      <c r="AI935" s="10">
        <f>('4v'!W923-AH935)^2</f>
        <v>1.3453345068020619E-6</v>
      </c>
      <c r="AL935" s="76"/>
      <c r="AN935" s="76"/>
      <c r="AO935" s="80"/>
    </row>
    <row r="936" spans="1:41" x14ac:dyDescent="0.25">
      <c r="A936" s="3"/>
      <c r="B936" s="7">
        <f>offs441+Ampl441*SIN(2*PI()*freq441*('4v'!A924)+deph441*PI()/180)</f>
        <v>-2.3799921692475081</v>
      </c>
      <c r="C936" s="8">
        <f>('4v'!B924-B936)^2</f>
        <v>2.180256742686497E-6</v>
      </c>
      <c r="D936" s="9">
        <f>offs442+Ampl442*SIN(2*PI()*freq442*('4v'!A924-reta442)+deph442*PI()/180)</f>
        <v>1.042905803527165</v>
      </c>
      <c r="E936" s="10">
        <f>('4v'!C924-D936)^2</f>
        <v>7.657065731632005E-4</v>
      </c>
      <c r="F936" s="3"/>
      <c r="G936" s="3"/>
      <c r="H936" s="7">
        <f>offs443+Ampl443*SIN(2*PI()*freq443*('4v'!E924)+deph443*PI()/180)</f>
        <v>-0.99928276563519314</v>
      </c>
      <c r="I936" s="8">
        <f>('4v'!F924-H936)^2</f>
        <v>2.6453904624640492E-6</v>
      </c>
      <c r="J936" s="9">
        <f>offs444+Ampl444*SIN(2*PI()*freq444*('4v'!E924-reta444)+deph444*PI()/180)</f>
        <v>0.66682346021117478</v>
      </c>
      <c r="K936" s="10">
        <f>('4v'!G924-J936)^2</f>
        <v>2.6829259961166479E-4</v>
      </c>
      <c r="L936" s="3"/>
      <c r="M936" s="3"/>
      <c r="N936" s="7">
        <f>offs445+Ampl445*SIN(2*PI()*freq445*('4v'!I924)+deph445*PI()/180)</f>
        <v>-1.5037928269531091</v>
      </c>
      <c r="O936" s="8">
        <f>('4v'!J924-N936)^2</f>
        <v>2.6952326869842447E-5</v>
      </c>
      <c r="P936" s="9">
        <f>offs446+Ampl446*SIN(2*PI()*freq446*('4v'!I924-reta446)+deph446*PI()/180)</f>
        <v>1.0790272836351378</v>
      </c>
      <c r="Q936" s="10">
        <f>('4v'!K924-P936)^2</f>
        <v>9.3017853257659861E-5</v>
      </c>
      <c r="R936" s="3"/>
      <c r="S936" s="3"/>
      <c r="T936" s="7">
        <f>offs447+Ampl447*SIN(2*PI()*freq447*('4v'!M924)+deph447*PI()/180)</f>
        <v>1.0348392071949475</v>
      </c>
      <c r="U936" s="8">
        <f>('4v'!N924-T936)^2</f>
        <v>2.504534859684695E-5</v>
      </c>
      <c r="V936" s="9">
        <f>offs448+Ampl448*SIN(2*PI()*freq448*('4v'!M924-reta448)+deph448*PI()/180)</f>
        <v>1.0128553773342999</v>
      </c>
      <c r="W936" s="10">
        <f>('4v'!O924-V936)^2</f>
        <v>1.2630015738075359E-7</v>
      </c>
      <c r="X936" s="3"/>
      <c r="Y936" s="3"/>
      <c r="Z936" s="7">
        <f>offs449+Ampl449*SIN(2*PI()*freq449*('4v'!Q925)+deph449*PI()/180)</f>
        <v>0.26476312013602743</v>
      </c>
      <c r="AA936" s="8">
        <f>('4v'!R925-Z936)^2</f>
        <v>5.1217127500927631E-6</v>
      </c>
      <c r="AB936" s="9">
        <f>offs450+Ampl450*SIN(2*PI()*freq450*('4v'!Q925-reta450)+deph450*PI()/180)</f>
        <v>1.0108842155667976</v>
      </c>
      <c r="AC936" s="10">
        <f>('4v'!S925-AB936)^2</f>
        <v>1.1371433849059638E-7</v>
      </c>
      <c r="AD936" s="3"/>
      <c r="AE936" s="3"/>
      <c r="AF936" s="7">
        <f>offs451+Ampl451*SIN(2*PI()*freq451*('4v'!U924)+deph451*PI()/180)</f>
        <v>1.0892901819366094</v>
      </c>
      <c r="AG936" s="8">
        <f>('4v'!V924-AF936)^2</f>
        <v>1.7817392623536461E-6</v>
      </c>
      <c r="AH936" s="9">
        <f>offs452+Ampl452*SIN(2*PI()*freq452*('4v'!U924-reta452)+deph452*PI()/180)</f>
        <v>0.89244393900148766</v>
      </c>
      <c r="AI936" s="10">
        <f>('4v'!W924-AH936)^2</f>
        <v>8.2257738911875665E-6</v>
      </c>
      <c r="AL936" s="76"/>
      <c r="AN936" s="76"/>
      <c r="AO936" s="80"/>
    </row>
    <row r="937" spans="1:41" x14ac:dyDescent="0.25">
      <c r="A937" s="3"/>
      <c r="B937" s="7">
        <f>offs441+Ampl441*SIN(2*PI()*freq441*('4v'!A925)+deph441*PI()/180)</f>
        <v>-2.3929580718803094</v>
      </c>
      <c r="C937" s="8">
        <f>('4v'!B925-B937)^2</f>
        <v>1.3983727538591334E-6</v>
      </c>
      <c r="D937" s="9">
        <f>offs442+Ampl442*SIN(2*PI()*freq442*('4v'!A925-reta442)+deph442*PI()/180)</f>
        <v>1.0527433459537865</v>
      </c>
      <c r="E937" s="10">
        <f>('4v'!C925-D937)^2</f>
        <v>5.6820952722211999E-4</v>
      </c>
      <c r="F937" s="3"/>
      <c r="G937" s="3"/>
      <c r="H937" s="7">
        <f>offs443+Ampl443*SIN(2*PI()*freq443*('4v'!E925)+deph443*PI()/180)</f>
        <v>-1.0710904665250995</v>
      </c>
      <c r="I937" s="8">
        <f>('4v'!F925-H937)^2</f>
        <v>9.7448018939267051E-6</v>
      </c>
      <c r="J937" s="9">
        <f>offs444+Ampl444*SIN(2*PI()*freq444*('4v'!E925-reta444)+deph444*PI()/180)</f>
        <v>0.67339251744962259</v>
      </c>
      <c r="K937" s="10">
        <f>('4v'!G925-J937)^2</f>
        <v>5.4720987263089614E-4</v>
      </c>
      <c r="L937" s="3"/>
      <c r="M937" s="3"/>
      <c r="N937" s="7">
        <f>offs445+Ampl445*SIN(2*PI()*freq445*('4v'!I925)+deph445*PI()/180)</f>
        <v>-1.4824410181556646</v>
      </c>
      <c r="O937" s="8">
        <f>('4v'!J925-N937)^2</f>
        <v>1.3288137596816334E-6</v>
      </c>
      <c r="P937" s="9">
        <f>offs446+Ampl446*SIN(2*PI()*freq446*('4v'!I925-reta446)+deph446*PI()/180)</f>
        <v>1.0800313898155192</v>
      </c>
      <c r="Q937" s="10">
        <f>('4v'!K925-P937)^2</f>
        <v>1.5742018738766007E-4</v>
      </c>
      <c r="R937" s="3"/>
      <c r="S937" s="3"/>
      <c r="T937" s="7">
        <f>offs447+Ampl447*SIN(2*PI()*freq447*('4v'!M925)+deph447*PI()/180)</f>
        <v>1.0554031053402286</v>
      </c>
      <c r="U937" s="8">
        <f>('4v'!N925-T937)^2</f>
        <v>1.5775867750527254E-5</v>
      </c>
      <c r="V937" s="9">
        <f>offs448+Ampl448*SIN(2*PI()*freq448*('4v'!M925-reta448)+deph448*PI()/180)</f>
        <v>1.0109187154169996</v>
      </c>
      <c r="W937" s="10">
        <f>('4v'!O925-V937)^2</f>
        <v>1.3827645115193006E-7</v>
      </c>
      <c r="X937" s="3"/>
      <c r="Y937" s="3"/>
      <c r="Z937" s="7">
        <f>offs449+Ampl449*SIN(2*PI()*freq449*('4v'!Q926)+deph449*PI()/180)</f>
        <v>0.34570835554900625</v>
      </c>
      <c r="AA937" s="8">
        <f>('4v'!R926-Z937)^2</f>
        <v>1.3861660887758694E-6</v>
      </c>
      <c r="AB937" s="9">
        <f>offs450+Ampl450*SIN(2*PI()*freq450*('4v'!Q926-reta450)+deph450*PI()/180)</f>
        <v>1.0107059401986112</v>
      </c>
      <c r="AC937" s="10">
        <f>('4v'!S926-AB937)^2</f>
        <v>4.460291402509754E-6</v>
      </c>
      <c r="AD937" s="3"/>
      <c r="AE937" s="3"/>
      <c r="AF937" s="7">
        <f>offs451+Ampl451*SIN(2*PI()*freq451*('4v'!U925)+deph451*PI()/180)</f>
        <v>1.0073633473332773</v>
      </c>
      <c r="AG937" s="8">
        <f>('4v'!V925-AF937)^2</f>
        <v>1.0135644302331355E-5</v>
      </c>
      <c r="AH937" s="9">
        <f>offs452+Ampl452*SIN(2*PI()*freq452*('4v'!U925-reta452)+deph452*PI()/180)</f>
        <v>0.88680484267980175</v>
      </c>
      <c r="AI937" s="10">
        <f>('4v'!W925-AH937)^2</f>
        <v>7.0127371925198241E-6</v>
      </c>
      <c r="AL937" s="76"/>
      <c r="AN937" s="76"/>
      <c r="AO937" s="80"/>
    </row>
    <row r="938" spans="1:41" x14ac:dyDescent="0.25">
      <c r="A938" s="3"/>
      <c r="B938" s="7">
        <f>offs441+Ampl441*SIN(2*PI()*freq441*('4v'!A926)+deph441*PI()/180)</f>
        <v>-2.4047072524948323</v>
      </c>
      <c r="C938" s="8">
        <f>('4v'!B926-B938)^2</f>
        <v>1.3274438736646157E-6</v>
      </c>
      <c r="D938" s="9">
        <f>offs442+Ampl442*SIN(2*PI()*freq442*('4v'!A926-reta442)+deph442*PI()/180)</f>
        <v>1.0624714796817665</v>
      </c>
      <c r="E938" s="10">
        <f>('4v'!C926-D938)^2</f>
        <v>1.4594765388531647E-4</v>
      </c>
      <c r="F938" s="3"/>
      <c r="G938" s="3"/>
      <c r="H938" s="7">
        <f>offs443+Ampl443*SIN(2*PI()*freq443*('4v'!E926)+deph443*PI()/180)</f>
        <v>-1.1420391802657579</v>
      </c>
      <c r="I938" s="8">
        <f>('4v'!F926-H938)^2</f>
        <v>1.41216640917723E-5</v>
      </c>
      <c r="J938" s="9">
        <f>offs444+Ampl444*SIN(2*PI()*freq444*('4v'!E926-reta444)+deph444*PI()/180)</f>
        <v>0.6802534587420066</v>
      </c>
      <c r="K938" s="10">
        <f>('4v'!G926-J938)^2</f>
        <v>3.0962612732838833E-3</v>
      </c>
      <c r="L938" s="3"/>
      <c r="M938" s="3"/>
      <c r="N938" s="7">
        <f>offs445+Ampl445*SIN(2*PI()*freq445*('4v'!I926)+deph445*PI()/180)</f>
        <v>-1.4609269812379821</v>
      </c>
      <c r="O938" s="8">
        <f>('4v'!J926-N938)^2</f>
        <v>9.8315406174411043E-6</v>
      </c>
      <c r="P938" s="9">
        <f>offs446+Ampl446*SIN(2*PI()*freq446*('4v'!I926-reta446)+deph446*PI()/180)</f>
        <v>1.0810050337028181</v>
      </c>
      <c r="Q938" s="10">
        <f>('4v'!K926-P938)^2</f>
        <v>2.3960954261462901E-4</v>
      </c>
      <c r="R938" s="3"/>
      <c r="S938" s="3"/>
      <c r="T938" s="7">
        <f>offs447+Ampl447*SIN(2*PI()*freq447*('4v'!M926)+deph447*PI()/180)</f>
        <v>1.0755942088497323</v>
      </c>
      <c r="U938" s="8">
        <f>('4v'!N926-T938)^2</f>
        <v>1.8466123361989072E-6</v>
      </c>
      <c r="V938" s="9">
        <f>offs448+Ampl448*SIN(2*PI()*freq448*('4v'!M926-reta448)+deph448*PI()/180)</f>
        <v>1.0089514211800752</v>
      </c>
      <c r="W938" s="10">
        <f>('4v'!O926-V938)^2</f>
        <v>1.2793582657997017E-7</v>
      </c>
      <c r="X938" s="3"/>
      <c r="Y938" s="3"/>
      <c r="Z938" s="7">
        <f>offs449+Ampl449*SIN(2*PI()*freq449*('4v'!Q927)+deph449*PI()/180)</f>
        <v>0.42510609367921759</v>
      </c>
      <c r="AA938" s="8">
        <f>('4v'!R927-Z938)^2</f>
        <v>6.0029590369420997E-6</v>
      </c>
      <c r="AB938" s="9">
        <f>offs450+Ampl450*SIN(2*PI()*freq450*('4v'!Q927-reta450)+deph450*PI()/180)</f>
        <v>1.0102873599340321</v>
      </c>
      <c r="AC938" s="10">
        <f>('4v'!S927-AB938)^2</f>
        <v>3.1364031390710486E-5</v>
      </c>
      <c r="AD938" s="3"/>
      <c r="AE938" s="3"/>
      <c r="AF938" s="7">
        <f>offs451+Ampl451*SIN(2*PI()*freq451*('4v'!U926)+deph451*PI()/180)</f>
        <v>0.9196632874936792</v>
      </c>
      <c r="AG938" s="8">
        <f>('4v'!V926-AF938)^2</f>
        <v>8.956328145489087E-6</v>
      </c>
      <c r="AH938" s="9">
        <f>offs452+Ampl452*SIN(2*PI()*freq452*('4v'!U926-reta452)+deph452*PI()/180)</f>
        <v>0.88116408041423566</v>
      </c>
      <c r="AI938" s="10">
        <f>('4v'!W926-AH938)^2</f>
        <v>5.9045091932810859E-6</v>
      </c>
      <c r="AL938" s="76"/>
      <c r="AN938" s="76"/>
      <c r="AO938" s="80"/>
    </row>
    <row r="939" spans="1:41" x14ac:dyDescent="0.25">
      <c r="A939" s="3"/>
      <c r="B939" s="7">
        <f>offs441+Ampl441*SIN(2*PI()*freq441*('4v'!A927)+deph441*PI()/180)</f>
        <v>-2.4152322900567782</v>
      </c>
      <c r="C939" s="8">
        <f>('4v'!B927-B939)^2</f>
        <v>1.5422109950520187E-7</v>
      </c>
      <c r="D939" s="9">
        <f>offs442+Ampl442*SIN(2*PI()*freq442*('4v'!A927-reta442)+deph442*PI()/180)</f>
        <v>1.0720840602133377</v>
      </c>
      <c r="E939" s="10">
        <f>('4v'!C927-D939)^2</f>
        <v>6.4345428256203566E-5</v>
      </c>
      <c r="F939" s="3"/>
      <c r="G939" s="3"/>
      <c r="H939" s="7">
        <f>offs443+Ampl443*SIN(2*PI()*freq443*('4v'!E927)+deph443*PI()/180)</f>
        <v>-1.2120280848527263</v>
      </c>
      <c r="I939" s="8">
        <f>('4v'!F927-H939)^2</f>
        <v>1.1794312449664841E-5</v>
      </c>
      <c r="J939" s="9">
        <f>offs444+Ampl444*SIN(2*PI()*freq444*('4v'!E927-reta444)+deph444*PI()/180)</f>
        <v>0.68739653431532866</v>
      </c>
      <c r="K939" s="10">
        <f>('4v'!G927-J939)^2</f>
        <v>1.1216024925524805E-3</v>
      </c>
      <c r="L939" s="3"/>
      <c r="M939" s="3"/>
      <c r="N939" s="7">
        <f>offs445+Ampl445*SIN(2*PI()*freq445*('4v'!I927)+deph445*PI()/180)</f>
        <v>-1.4392541135158849</v>
      </c>
      <c r="O939" s="8">
        <f>('4v'!J927-N939)^2</f>
        <v>1.8793571701589676E-6</v>
      </c>
      <c r="P939" s="9">
        <f>offs446+Ampl446*SIN(2*PI()*freq446*('4v'!I927-reta446)+deph446*PI()/180)</f>
        <v>1.081948061547378</v>
      </c>
      <c r="Q939" s="10">
        <f>('4v'!K927-P939)^2</f>
        <v>2.7190125069414075E-4</v>
      </c>
      <c r="R939" s="3"/>
      <c r="S939" s="3"/>
      <c r="T939" s="7">
        <f>offs447+Ampl447*SIN(2*PI()*freq447*('4v'!M927)+deph447*PI()/180)</f>
        <v>1.0954075358707984</v>
      </c>
      <c r="U939" s="8">
        <f>('4v'!N927-T939)^2</f>
        <v>1.1595502052308393E-6</v>
      </c>
      <c r="V939" s="9">
        <f>offs448+Ampl448*SIN(2*PI()*freq448*('4v'!M927-reta448)+deph448*PI()/180)</f>
        <v>1.0069539797046123</v>
      </c>
      <c r="W939" s="10">
        <f>('4v'!O927-V939)^2</f>
        <v>9.8200571768778352E-8</v>
      </c>
      <c r="X939" s="3"/>
      <c r="Y939" s="3"/>
      <c r="Z939" s="7">
        <f>offs449+Ampl449*SIN(2*PI()*freq449*('4v'!Q928)+deph449*PI()/180)</f>
        <v>0.50280276892831843</v>
      </c>
      <c r="AA939" s="8">
        <f>('4v'!R928-Z939)^2</f>
        <v>3.5503267314902536E-6</v>
      </c>
      <c r="AB939" s="9">
        <f>offs450+Ampl450*SIN(2*PI()*freq450*('4v'!Q928-reta450)+deph450*PI()/180)</f>
        <v>1.0096292843619763</v>
      </c>
      <c r="AC939" s="10">
        <f>('4v'!S928-AB939)^2</f>
        <v>4.7544946432514686E-5</v>
      </c>
      <c r="AD939" s="3"/>
      <c r="AE939" s="3"/>
      <c r="AF939" s="7">
        <f>offs451+Ampl451*SIN(2*PI()*freq451*('4v'!U927)+deph451*PI()/180)</f>
        <v>0.82653611448763598</v>
      </c>
      <c r="AG939" s="8">
        <f>('4v'!V927-AF939)^2</f>
        <v>5.6163573417130445E-6</v>
      </c>
      <c r="AH939" s="9">
        <f>offs452+Ampl452*SIN(2*PI()*freq452*('4v'!U927-reta452)+deph452*PI()/180)</f>
        <v>0.87554391371643125</v>
      </c>
      <c r="AI939" s="10">
        <f>('4v'!W927-AH939)^2</f>
        <v>4.7964779294760211E-6</v>
      </c>
      <c r="AL939" s="76"/>
      <c r="AN939" s="76"/>
      <c r="AO939" s="80"/>
    </row>
    <row r="940" spans="1:41" x14ac:dyDescent="0.25">
      <c r="A940" s="3"/>
      <c r="B940" s="7">
        <f>offs441+Ampl441*SIN(2*PI()*freq441*('4v'!A928)+deph441*PI()/180)</f>
        <v>-2.4245265367268347</v>
      </c>
      <c r="C940" s="8">
        <f>('4v'!B928-B940)^2</f>
        <v>1.1860009923950597E-6</v>
      </c>
      <c r="D940" s="9">
        <f>offs442+Ampl442*SIN(2*PI()*freq442*('4v'!A928-reta442)+deph442*PI()/180)</f>
        <v>1.0815750160366056</v>
      </c>
      <c r="E940" s="10">
        <f>('4v'!C928-D940)^2</f>
        <v>2.4209542740017607E-4</v>
      </c>
      <c r="F940" s="3"/>
      <c r="G940" s="3"/>
      <c r="H940" s="7">
        <f>offs443+Ampl443*SIN(2*PI()*freq443*('4v'!E928)+deph443*PI()/180)</f>
        <v>-1.280957722222863</v>
      </c>
      <c r="I940" s="8">
        <f>('4v'!F928-H940)^2</f>
        <v>1.6036999147847459E-5</v>
      </c>
      <c r="J940" s="9">
        <f>offs444+Ampl444*SIN(2*PI()*freq444*('4v'!E928-reta444)+deph444*PI()/180)</f>
        <v>0.69481159346833921</v>
      </c>
      <c r="K940" s="10">
        <f>('4v'!G928-J940)^2</f>
        <v>1.3852991103716463E-3</v>
      </c>
      <c r="L940" s="3"/>
      <c r="M940" s="3"/>
      <c r="N940" s="7">
        <f>offs445+Ampl445*SIN(2*PI()*freq445*('4v'!I928)+deph445*PI()/180)</f>
        <v>-1.4174258373864275</v>
      </c>
      <c r="O940" s="8">
        <f>('4v'!J928-N940)^2</f>
        <v>2.9405480035150284E-6</v>
      </c>
      <c r="P940" s="9">
        <f>offs446+Ampl446*SIN(2*PI()*freq446*('4v'!I928-reta446)+deph446*PI()/180)</f>
        <v>1.0828603244341704</v>
      </c>
      <c r="Q940" s="10">
        <f>('4v'!K928-P940)^2</f>
        <v>3.0731091201953697E-4</v>
      </c>
      <c r="R940" s="3"/>
      <c r="S940" s="3"/>
      <c r="T940" s="7">
        <f>offs447+Ampl447*SIN(2*PI()*freq447*('4v'!M928)+deph447*PI()/180)</f>
        <v>1.114838197761455</v>
      </c>
      <c r="U940" s="8">
        <f>('4v'!N928-T940)^2</f>
        <v>1.3862995794756925E-6</v>
      </c>
      <c r="V940" s="9">
        <f>offs448+Ampl448*SIN(2*PI()*freq448*('4v'!M928-reta448)+deph448*PI()/180)</f>
        <v>1.0049268835051837</v>
      </c>
      <c r="W940" s="10">
        <f>('4v'!O928-V940)^2</f>
        <v>5.7309250324113935E-8</v>
      </c>
      <c r="X940" s="3"/>
      <c r="Y940" s="3"/>
      <c r="Z940" s="7">
        <f>offs449+Ampl449*SIN(2*PI()*freq449*('4v'!Q929)+deph449*PI()/180)</f>
        <v>0.57864810577577264</v>
      </c>
      <c r="AA940" s="8">
        <f>('4v'!R929-Z940)^2</f>
        <v>1.7338015110553971E-5</v>
      </c>
      <c r="AB940" s="9">
        <f>offs450+Ampl450*SIN(2*PI()*freq450*('4v'!Q929-reta450)+deph450*PI()/180)</f>
        <v>1.0087329862865739</v>
      </c>
      <c r="AC940" s="10">
        <f>('4v'!S929-AB940)^2</f>
        <v>1.6370005031143424E-5</v>
      </c>
      <c r="AD940" s="3"/>
      <c r="AE940" s="3"/>
      <c r="AF940" s="7">
        <f>offs451+Ampl451*SIN(2*PI()*freq451*('4v'!U928)+deph451*PI()/180)</f>
        <v>0.72834935872125417</v>
      </c>
      <c r="AG940" s="8">
        <f>('4v'!V928-AF940)^2</f>
        <v>8.4137198279639883E-6</v>
      </c>
      <c r="AH940" s="9">
        <f>offs452+Ampl452*SIN(2*PI()*freq452*('4v'!U928-reta452)+deph452*PI()/180)</f>
        <v>0.86996652281673537</v>
      </c>
      <c r="AI940" s="10">
        <f>('4v'!W928-AH940)^2</f>
        <v>1.4911006036873753E-5</v>
      </c>
      <c r="AL940" s="76"/>
      <c r="AN940" s="76"/>
      <c r="AO940" s="80"/>
    </row>
    <row r="941" spans="1:41" x14ac:dyDescent="0.25">
      <c r="A941" s="3"/>
      <c r="B941" s="7">
        <f>offs441+Ampl441*SIN(2*PI()*freq441*('4v'!A929)+deph441*PI()/180)</f>
        <v>-2.4325841220595974</v>
      </c>
      <c r="C941" s="8">
        <f>('4v'!B929-B941)^2</f>
        <v>1.0805828869102422E-5</v>
      </c>
      <c r="D941" s="9">
        <f>offs442+Ampl442*SIN(2*PI()*freq442*('4v'!A929-reta442)+deph442*PI()/180)</f>
        <v>1.0909383524604481</v>
      </c>
      <c r="E941" s="10">
        <f>('4v'!C929-D941)^2</f>
        <v>3.6341140703127691E-4</v>
      </c>
      <c r="F941" s="3"/>
      <c r="G941" s="3"/>
      <c r="H941" s="7">
        <f>offs443+Ampl443*SIN(2*PI()*freq443*('4v'!E929)+deph443*PI()/180)</f>
        <v>-1.3487301395897295</v>
      </c>
      <c r="I941" s="8">
        <f>('4v'!F929-H941)^2</f>
        <v>2.8844843740688401E-5</v>
      </c>
      <c r="J941" s="9">
        <f>offs444+Ampl444*SIN(2*PI()*freq444*('4v'!E929-reta444)+deph444*PI()/180)</f>
        <v>0.70248809899623799</v>
      </c>
      <c r="K941" s="10">
        <f>('4v'!G929-J941)^2</f>
        <v>8.8353046023898277E-3</v>
      </c>
      <c r="L941" s="3"/>
      <c r="M941" s="3"/>
      <c r="N941" s="7">
        <f>offs445+Ampl445*SIN(2*PI()*freq445*('4v'!I929)+deph445*PI()/180)</f>
        <v>-1.3954455997874522</v>
      </c>
      <c r="O941" s="8">
        <f>('4v'!J929-N941)^2</f>
        <v>4.8870185753418313E-6</v>
      </c>
      <c r="P941" s="9">
        <f>offs446+Ampl446*SIN(2*PI()*freq446*('4v'!I929-reta446)+deph446*PI()/180)</f>
        <v>1.0837416783063101</v>
      </c>
      <c r="Q941" s="10">
        <f>('4v'!K929-P941)^2</f>
        <v>3.4603669925584673E-4</v>
      </c>
      <c r="R941" s="3"/>
      <c r="S941" s="3"/>
      <c r="T941" s="7">
        <f>offs447+Ampl447*SIN(2*PI()*freq447*('4v'!M929)+deph447*PI()/180)</f>
        <v>1.133881400296626</v>
      </c>
      <c r="U941" s="8">
        <f>('4v'!N929-T941)^2</f>
        <v>8.2748446254940424E-8</v>
      </c>
      <c r="V941" s="9">
        <f>offs448+Ampl448*SIN(2*PI()*freq448*('4v'!M929-reta448)+deph448*PI()/180)</f>
        <v>1.0028706324084076</v>
      </c>
      <c r="W941" s="10">
        <f>('4v'!O929-V941)^2</f>
        <v>1.8570169293186708E-8</v>
      </c>
      <c r="X941" s="3"/>
      <c r="Y941" s="3"/>
      <c r="Z941" s="7">
        <f>offs449+Ampl449*SIN(2*PI()*freq449*('4v'!Q930)+deph449*PI()/180)</f>
        <v>0.65249540943139861</v>
      </c>
      <c r="AA941" s="8">
        <f>('4v'!R930-Z941)^2</f>
        <v>2.057158180598617E-5</v>
      </c>
      <c r="AB941" s="9">
        <f>offs450+Ampl450*SIN(2*PI()*freq450*('4v'!Q930-reta450)+deph450*PI()/180)</f>
        <v>1.0076001992653989</v>
      </c>
      <c r="AC941" s="10">
        <f>('4v'!S930-AB941)^2</f>
        <v>9.2006323074198552E-7</v>
      </c>
      <c r="AD941" s="3"/>
      <c r="AE941" s="3"/>
      <c r="AF941" s="7">
        <f>offs451+Ampl451*SIN(2*PI()*freq451*('4v'!U929)+deph451*PI()/180)</f>
        <v>0.62549051846229342</v>
      </c>
      <c r="AG941" s="8">
        <f>('4v'!V929-AF941)^2</f>
        <v>1.7610457296312145E-5</v>
      </c>
      <c r="AH941" s="9">
        <f>offs452+Ampl452*SIN(2*PI()*freq452*('4v'!U929-reta452)+deph452*PI()/180)</f>
        <v>0.8644539191289623</v>
      </c>
      <c r="AI941" s="10">
        <f>('4v'!W929-AH941)^2</f>
        <v>2.9899908412208113E-5</v>
      </c>
      <c r="AL941" s="76"/>
      <c r="AN941" s="76"/>
      <c r="AO941" s="80"/>
    </row>
    <row r="942" spans="1:41" x14ac:dyDescent="0.25">
      <c r="A942" s="3"/>
      <c r="B942" s="7">
        <f>offs441+Ampl441*SIN(2*PI()*freq441*('4v'!A930)+deph441*PI()/180)</f>
        <v>-2.4393999567114686</v>
      </c>
      <c r="C942" s="8">
        <f>('4v'!B930-B942)^2</f>
        <v>5.2466500484528545E-6</v>
      </c>
      <c r="D942" s="9">
        <f>offs442+Ampl442*SIN(2*PI()*freq442*('4v'!A930-reta442)+deph442*PI()/180)</f>
        <v>1.1001681554008924</v>
      </c>
      <c r="E942" s="10">
        <f>('4v'!C930-D942)^2</f>
        <v>1.6048216126116183E-4</v>
      </c>
      <c r="F942" s="3"/>
      <c r="G942" s="3"/>
      <c r="H942" s="7">
        <f>offs443+Ampl443*SIN(2*PI()*freq443*('4v'!E930)+deph443*PI()/180)</f>
        <v>-1.4152490286398143</v>
      </c>
      <c r="I942" s="8">
        <f>('4v'!F930-H942)^2</f>
        <v>1.4135446367983576E-7</v>
      </c>
      <c r="J942" s="9">
        <f>offs444+Ampl444*SIN(2*PI()*freq444*('4v'!E930-reta444)+deph444*PI()/180)</f>
        <v>0.71041514216462032</v>
      </c>
      <c r="K942" s="10">
        <f>('4v'!G930-J942)^2</f>
        <v>8.4508597456927452E-3</v>
      </c>
      <c r="L942" s="3"/>
      <c r="M942" s="3"/>
      <c r="N942" s="7">
        <f>offs445+Ampl445*SIN(2*PI()*freq445*('4v'!I930)+deph445*PI()/180)</f>
        <v>-1.3733168716532789</v>
      </c>
      <c r="O942" s="8">
        <f>('4v'!J930-N942)^2</f>
        <v>8.1340258995134366E-7</v>
      </c>
      <c r="P942" s="9">
        <f>offs446+Ampl446*SIN(2*PI()*freq446*('4v'!I930-reta446)+deph446*PI()/180)</f>
        <v>1.0845919839878035</v>
      </c>
      <c r="Q942" s="10">
        <f>('4v'!K930-P942)^2</f>
        <v>3.1512484151655367E-4</v>
      </c>
      <c r="R942" s="3"/>
      <c r="S942" s="3"/>
      <c r="T942" s="7">
        <f>offs447+Ampl447*SIN(2*PI()*freq447*('4v'!M930)+deph447*PI()/180)</f>
        <v>1.1525324448510395</v>
      </c>
      <c r="U942" s="8">
        <f>('4v'!N930-T942)^2</f>
        <v>1.0980639839802277E-5</v>
      </c>
      <c r="V942" s="9">
        <f>offs448+Ampl448*SIN(2*PI()*freq448*('4v'!M930-reta448)+deph448*PI()/180)</f>
        <v>1.0007857334297043</v>
      </c>
      <c r="W942" s="10">
        <f>('4v'!O930-V942)^2</f>
        <v>3.8322894925271934E-6</v>
      </c>
      <c r="X942" s="3"/>
      <c r="Y942" s="3"/>
      <c r="Z942" s="7">
        <f>offs449+Ampl449*SIN(2*PI()*freq449*('4v'!Q931)+deph449*PI()/180)</f>
        <v>0.72420184956224953</v>
      </c>
      <c r="AA942" s="8">
        <f>('4v'!R931-Z942)^2</f>
        <v>9.8731093734553899E-6</v>
      </c>
      <c r="AB942" s="9">
        <f>offs450+Ampl450*SIN(2*PI()*freq450*('4v'!Q931-reta450)+deph450*PI()/180)</f>
        <v>1.0062331142565411</v>
      </c>
      <c r="AC942" s="10">
        <f>('4v'!S931-AB942)^2</f>
        <v>2.3904692942791512E-6</v>
      </c>
      <c r="AD942" s="3"/>
      <c r="AE942" s="3"/>
      <c r="AF942" s="7">
        <f>offs451+Ampl451*SIN(2*PI()*freq451*('4v'!U930)+deph451*PI()/180)</f>
        <v>0.51836553056149826</v>
      </c>
      <c r="AG942" s="8">
        <f>('4v'!V930-AF942)^2</f>
        <v>3.7887432750212836E-6</v>
      </c>
      <c r="AH942" s="9">
        <f>offs452+Ampl452*SIN(2*PI()*freq452*('4v'!U930-reta452)+deph452*PI()/180)</f>
        <v>0.85902785838139728</v>
      </c>
      <c r="AI942" s="10">
        <f>('4v'!W930-AH942)^2</f>
        <v>2.5342581836147979E-5</v>
      </c>
      <c r="AL942" s="76"/>
      <c r="AN942" s="76"/>
      <c r="AO942" s="80"/>
    </row>
    <row r="943" spans="1:41" x14ac:dyDescent="0.25">
      <c r="A943" s="3"/>
      <c r="B943" s="7">
        <f>offs441+Ampl441*SIN(2*PI()*freq441*('4v'!A931)+deph441*PI()/180)</f>
        <v>-2.4449697356551958</v>
      </c>
      <c r="C943" s="8">
        <f>('4v'!B931-B943)^2</f>
        <v>4.0037434962337173E-6</v>
      </c>
      <c r="D943" s="9">
        <f>offs442+Ampl442*SIN(2*PI()*freq442*('4v'!A931-reta442)+deph442*PI()/180)</f>
        <v>1.1092585951165743</v>
      </c>
      <c r="E943" s="10">
        <f>('4v'!C931-D943)^2</f>
        <v>4.961289005339158E-6</v>
      </c>
      <c r="F943" s="3"/>
      <c r="G943" s="3"/>
      <c r="H943" s="7">
        <f>offs443+Ampl443*SIN(2*PI()*freq443*('4v'!E931)+deph443*PI()/180)</f>
        <v>-1.4804198623919356</v>
      </c>
      <c r="I943" s="8">
        <f>('4v'!F931-H943)^2</f>
        <v>2.5967311646845759E-6</v>
      </c>
      <c r="J943" s="9">
        <f>offs444+Ampl444*SIN(2*PI()*freq444*('4v'!E931-reta444)+deph444*PI()/180)</f>
        <v>0.71858145821138475</v>
      </c>
      <c r="K943" s="10">
        <f>('4v'!G931-J943)^2</f>
        <v>4.5208292587753634E-4</v>
      </c>
      <c r="L943" s="3"/>
      <c r="M943" s="3"/>
      <c r="N943" s="7">
        <f>offs445+Ampl445*SIN(2*PI()*freq445*('4v'!I931)+deph445*PI()/180)</f>
        <v>-1.3510431473666058</v>
      </c>
      <c r="O943" s="8">
        <f>('4v'!J931-N943)^2</f>
        <v>4.9062576341181732E-6</v>
      </c>
      <c r="P943" s="9">
        <f>offs446+Ampl446*SIN(2*PI()*freq446*('4v'!I931-reta446)+deph446*PI()/180)</f>
        <v>1.0854111072055268</v>
      </c>
      <c r="Q943" s="10">
        <f>('4v'!K931-P943)^2</f>
        <v>2.8671405335246972E-4</v>
      </c>
      <c r="R943" s="3"/>
      <c r="S943" s="3"/>
      <c r="T943" s="7">
        <f>offs447+Ampl447*SIN(2*PI()*freq447*('4v'!M931)+deph447*PI()/180)</f>
        <v>1.170786729558529</v>
      </c>
      <c r="U943" s="8">
        <f>('4v'!N931-T943)^2</f>
        <v>4.1483080292769484E-6</v>
      </c>
      <c r="V943" s="9">
        <f>offs448+Ampl448*SIN(2*PI()*freq448*('4v'!M931-reta448)+deph448*PI()/180)</f>
        <v>0.99867270064828162</v>
      </c>
      <c r="W943" s="10">
        <f>('4v'!O931-V943)^2</f>
        <v>2.4152066601541873E-8</v>
      </c>
      <c r="X943" s="3"/>
      <c r="Y943" s="3"/>
      <c r="Z943" s="7">
        <f>offs449+Ampl449*SIN(2*PI()*freq449*('4v'!Q932)+deph449*PI()/180)</f>
        <v>0.79362873654510269</v>
      </c>
      <c r="AA943" s="8">
        <f>('4v'!R932-Z943)^2</f>
        <v>1.62188509351517E-5</v>
      </c>
      <c r="AB943" s="9">
        <f>offs450+Ampl450*SIN(2*PI()*freq450*('4v'!Q932-reta450)+deph450*PI()/180)</f>
        <v>1.0046343753810092</v>
      </c>
      <c r="AC943" s="10">
        <f>('4v'!S932-AB943)^2</f>
        <v>1.4848501826968351E-5</v>
      </c>
      <c r="AD943" s="3"/>
      <c r="AE943" s="3"/>
      <c r="AF943" s="7">
        <f>offs451+Ampl451*SIN(2*PI()*freq451*('4v'!U931)+deph451*PI()/180)</f>
        <v>0.40739716840538609</v>
      </c>
      <c r="AG943" s="8">
        <f>('4v'!V931-AF943)^2</f>
        <v>5.3785420925410881E-6</v>
      </c>
      <c r="AH943" s="9">
        <f>offs452+Ampl452*SIN(2*PI()*freq452*('4v'!U931-reta452)+deph452*PI()/180)</f>
        <v>0.85370975475688093</v>
      </c>
      <c r="AI943" s="10">
        <f>('4v'!W931-AH943)^2</f>
        <v>4.155407773443559E-5</v>
      </c>
      <c r="AL943" s="76"/>
      <c r="AN943" s="76"/>
      <c r="AO943" s="80"/>
    </row>
    <row r="944" spans="1:41" x14ac:dyDescent="0.25">
      <c r="A944" s="3"/>
      <c r="B944" s="7">
        <f>offs441+Ampl441*SIN(2*PI()*freq441*('4v'!A932)+deph441*PI()/180)</f>
        <v>-2.4492899408990203</v>
      </c>
      <c r="C944" s="8">
        <f>('4v'!B932-B944)^2</f>
        <v>5.8319395457614104E-6</v>
      </c>
      <c r="D944" s="9">
        <f>offs442+Ampl442*SIN(2*PI()*freq442*('4v'!A932-reta442)+deph442*PI()/180)</f>
        <v>1.1182039298909323</v>
      </c>
      <c r="E944" s="10">
        <f>('4v'!C932-D944)^2</f>
        <v>1.1291144919915033E-5</v>
      </c>
      <c r="F944" s="3"/>
      <c r="G944" s="3"/>
      <c r="H944" s="7">
        <f>offs443+Ampl443*SIN(2*PI()*freq443*('4v'!E932)+deph443*PI()/180)</f>
        <v>-1.5441500295252726</v>
      </c>
      <c r="I944" s="8">
        <f>('4v'!F932-H944)^2</f>
        <v>1.8382403071658584E-5</v>
      </c>
      <c r="J944" s="9">
        <f>offs444+Ampl444*SIN(2*PI()*freq444*('4v'!E932-reta444)+deph444*PI()/180)</f>
        <v>0.72697544235457934</v>
      </c>
      <c r="K944" s="10">
        <f>('4v'!G932-J944)^2</f>
        <v>2.090816078521956E-3</v>
      </c>
      <c r="L944" s="3"/>
      <c r="M944" s="3"/>
      <c r="N944" s="7">
        <f>offs445+Ampl445*SIN(2*PI()*freq445*('4v'!I932)+deph445*PI()/180)</f>
        <v>-1.3286279442066984</v>
      </c>
      <c r="O944" s="8">
        <f>('4v'!J932-N944)^2</f>
        <v>2.6940607254064873E-5</v>
      </c>
      <c r="P944" s="9">
        <f>offs446+Ampl446*SIN(2*PI()*freq446*('4v'!I932-reta446)+deph446*PI()/180)</f>
        <v>1.0861989186104282</v>
      </c>
      <c r="Q944" s="10">
        <f>('4v'!K932-P944)^2</f>
        <v>2.6065525770117674E-4</v>
      </c>
      <c r="R944" s="3"/>
      <c r="S944" s="3"/>
      <c r="T944" s="7">
        <f>offs447+Ampl447*SIN(2*PI()*freq447*('4v'!M932)+deph447*PI()/180)</f>
        <v>1.1886397504474921</v>
      </c>
      <c r="U944" s="8">
        <f>('4v'!N932-T944)^2</f>
        <v>5.3436815584814887E-6</v>
      </c>
      <c r="V944" s="9">
        <f>offs448+Ampl448*SIN(2*PI()*freq448*('4v'!M932-reta448)+deph448*PI()/180)</f>
        <v>0.99653205508037368</v>
      </c>
      <c r="W944" s="10">
        <f>('4v'!O932-V944)^2</f>
        <v>1.1760435909912186E-7</v>
      </c>
      <c r="X944" s="3"/>
      <c r="Y944" s="3"/>
      <c r="Z944" s="7">
        <f>offs449+Ampl449*SIN(2*PI()*freq449*('4v'!Q933)+deph449*PI()/180)</f>
        <v>0.8606417897103551</v>
      </c>
      <c r="AA944" s="8">
        <f>('4v'!R933-Z944)^2</f>
        <v>2.1527060340399175E-6</v>
      </c>
      <c r="AB944" s="9">
        <f>offs450+Ampl450*SIN(2*PI()*freq450*('4v'!Q933-reta450)+deph450*PI()/180)</f>
        <v>1.0028070748086533</v>
      </c>
      <c r="AC944" s="10">
        <f>('4v'!S933-AB944)^2</f>
        <v>3.5189511535459327E-5</v>
      </c>
      <c r="AD944" s="3"/>
      <c r="AE944" s="3"/>
      <c r="AF944" s="7">
        <f>offs451+Ampl451*SIN(2*PI()*freq451*('4v'!U932)+deph451*PI()/180)</f>
        <v>0.29302337342273965</v>
      </c>
      <c r="AG944" s="8">
        <f>('4v'!V932-AF944)^2</f>
        <v>1.5039917720022365E-6</v>
      </c>
      <c r="AH944" s="9">
        <f>offs452+Ampl452*SIN(2*PI()*freq452*('4v'!U932-reta452)+deph452*PI()/180)</f>
        <v>0.84852059638080757</v>
      </c>
      <c r="AI944" s="10">
        <f>('4v'!W932-AH944)^2</f>
        <v>3.3366838771819116E-5</v>
      </c>
      <c r="AL944" s="76"/>
      <c r="AN944" s="76"/>
      <c r="AO944" s="80"/>
    </row>
    <row r="945" spans="1:41" x14ac:dyDescent="0.25">
      <c r="A945" s="3"/>
      <c r="B945" s="7">
        <f>offs441+Ampl441*SIN(2*PI()*freq441*('4v'!A933)+deph441*PI()/180)</f>
        <v>-2.452357843708711</v>
      </c>
      <c r="C945" s="8">
        <f>('4v'!B933-B945)^2</f>
        <v>1.2459090649184552E-5</v>
      </c>
      <c r="D945" s="9">
        <f>offs442+Ampl442*SIN(2*PI()*freq442*('4v'!A933-reta442)+deph442*PI()/180)</f>
        <v>1.1269985096587916</v>
      </c>
      <c r="E945" s="10">
        <f>('4v'!C933-D945)^2</f>
        <v>1.4773939784145274E-4</v>
      </c>
      <c r="F945" s="3"/>
      <c r="G945" s="3"/>
      <c r="H945" s="7">
        <f>offs443+Ampl443*SIN(2*PI()*freq443*('4v'!E933)+deph443*PI()/180)</f>
        <v>-1.6063489659850778</v>
      </c>
      <c r="I945" s="8">
        <f>('4v'!F933-H945)^2</f>
        <v>2.1054644406097096E-5</v>
      </c>
      <c r="J945" s="9">
        <f>offs444+Ampl444*SIN(2*PI()*freq444*('4v'!E933-reta444)+deph444*PI()/180)</f>
        <v>0.73558516628342585</v>
      </c>
      <c r="K945" s="10">
        <f>('4v'!G933-J945)^2</f>
        <v>1.6535012248367991E-3</v>
      </c>
      <c r="L945" s="3"/>
      <c r="M945" s="3"/>
      <c r="N945" s="7">
        <f>offs445+Ampl445*SIN(2*PI()*freq445*('4v'!I933)+deph445*PI()/180)</f>
        <v>-1.3060748017939856</v>
      </c>
      <c r="O945" s="8">
        <f>('4v'!J933-N945)^2</f>
        <v>1.6988095944001036E-5</v>
      </c>
      <c r="P945" s="9">
        <f>offs446+Ampl446*SIN(2*PI()*freq446*('4v'!I933-reta446)+deph446*PI()/180)</f>
        <v>1.0869552937979541</v>
      </c>
      <c r="Q945" s="10">
        <f>('4v'!K933-P945)^2</f>
        <v>1.8050772144895884E-4</v>
      </c>
      <c r="R945" s="3"/>
      <c r="S945" s="3"/>
      <c r="T945" s="7">
        <f>offs447+Ampl447*SIN(2*PI()*freq447*('4v'!M933)+deph447*PI()/180)</f>
        <v>1.2060871025521618</v>
      </c>
      <c r="U945" s="8">
        <f>('4v'!N933-T945)^2</f>
        <v>5.186667006514104E-8</v>
      </c>
      <c r="V945" s="9">
        <f>offs448+Ampl448*SIN(2*PI()*freq448*('4v'!M933-reta448)+deph448*PI()/180)</f>
        <v>0.9943643245507755</v>
      </c>
      <c r="W945" s="10">
        <f>('4v'!O933-V945)^2</f>
        <v>3.1084577714201448E-7</v>
      </c>
      <c r="X945" s="3"/>
      <c r="Y945" s="3"/>
      <c r="Z945" s="7">
        <f>offs449+Ampl449*SIN(2*PI()*freq449*('4v'!Q934)+deph449*PI()/180)</f>
        <v>0.92511139705834844</v>
      </c>
      <c r="AA945" s="8">
        <f>('4v'!R934-Z945)^2</f>
        <v>1.1591321190302516E-5</v>
      </c>
      <c r="AB945" s="9">
        <f>offs450+Ampl450*SIN(2*PI()*freq450*('4v'!Q934-reta450)+deph450*PI()/180)</f>
        <v>1.000754746777506</v>
      </c>
      <c r="AC945" s="10">
        <f>('4v'!S934-AB945)^2</f>
        <v>3.4020934970506672E-5</v>
      </c>
      <c r="AD945" s="3"/>
      <c r="AE945" s="3"/>
      <c r="AF945" s="7">
        <f>offs451+Ampl451*SIN(2*PI()*freq451*('4v'!U933)+deph451*PI()/180)</f>
        <v>0.1756955267299577</v>
      </c>
      <c r="AG945" s="8">
        <f>('4v'!V933-AF945)^2</f>
        <v>1.1805403349125939E-6</v>
      </c>
      <c r="AH945" s="9">
        <f>offs452+Ampl452*SIN(2*PI()*freq452*('4v'!U933-reta452)+deph452*PI()/180)</f>
        <v>0.8434808624905874</v>
      </c>
      <c r="AI945" s="10">
        <f>('4v'!W933-AH945)^2</f>
        <v>4.7750000398991057E-5</v>
      </c>
      <c r="AL945" s="76"/>
      <c r="AN945" s="76"/>
      <c r="AO945" s="80"/>
    </row>
    <row r="946" spans="1:41" x14ac:dyDescent="0.25">
      <c r="A946" s="3"/>
      <c r="B946" s="7">
        <f>offs441+Ampl441*SIN(2*PI()*freq441*('4v'!A934)+deph441*PI()/180)</f>
        <v>-2.4541715063310994</v>
      </c>
      <c r="C946" s="8">
        <f>('4v'!B934-B946)^2</f>
        <v>1.1493498967425922E-5</v>
      </c>
      <c r="D946" s="9">
        <f>offs442+Ampl442*SIN(2*PI()*freq442*('4v'!A934-reta442)+deph442*PI()/180)</f>
        <v>1.1356367795750746</v>
      </c>
      <c r="E946" s="10">
        <f>('4v'!C934-D946)^2</f>
        <v>2.8516332441715916E-4</v>
      </c>
      <c r="F946" s="3"/>
      <c r="G946" s="3"/>
      <c r="H946" s="7">
        <f>offs443+Ampl443*SIN(2*PI()*freq443*('4v'!E934)+deph443*PI()/180)</f>
        <v>-1.6669282836792005</v>
      </c>
      <c r="I946" s="8">
        <f>('4v'!F934-H946)^2</f>
        <v>2.0758195928655038E-5</v>
      </c>
      <c r="J946" s="9">
        <f>offs444+Ampl444*SIN(2*PI()*freq444*('4v'!E934-reta444)+deph444*PI()/180)</f>
        <v>0.74439839510910932</v>
      </c>
      <c r="K946" s="10">
        <f>('4v'!G934-J946)^2</f>
        <v>1.696116796430529E-4</v>
      </c>
      <c r="L946" s="3"/>
      <c r="M946" s="3"/>
      <c r="N946" s="7">
        <f>offs445+Ampl445*SIN(2*PI()*freq445*('4v'!I934)+deph445*PI()/180)</f>
        <v>-1.2833872815310989</v>
      </c>
      <c r="O946" s="8">
        <f>('4v'!J934-N946)^2</f>
        <v>2.3732891207528415E-5</v>
      </c>
      <c r="P946" s="9">
        <f>offs446+Ampl446*SIN(2*PI()*freq446*('4v'!I934-reta446)+deph446*PI()/180)</f>
        <v>1.0876801133276943</v>
      </c>
      <c r="Q946" s="10">
        <f>('4v'!K934-P946)^2</f>
        <v>1.1572115286986677E-4</v>
      </c>
      <c r="R946" s="3"/>
      <c r="S946" s="3"/>
      <c r="T946" s="7">
        <f>offs447+Ampl447*SIN(2*PI()*freq447*('4v'!M934)+deph447*PI()/180)</f>
        <v>1.2231244809994772</v>
      </c>
      <c r="U946" s="8">
        <f>('4v'!N934-T946)^2</f>
        <v>2.689996892926058E-6</v>
      </c>
      <c r="V946" s="9">
        <f>offs448+Ampl448*SIN(2*PI()*freq448*('4v'!M934-reta448)+deph448*PI()/180)</f>
        <v>0.99217004356269478</v>
      </c>
      <c r="W946" s="10">
        <f>('4v'!O934-V946)^2</f>
        <v>6.3791599896407551E-7</v>
      </c>
      <c r="X946" s="3"/>
      <c r="Y946" s="3"/>
      <c r="Z946" s="7">
        <f>offs449+Ampl449*SIN(2*PI()*freq449*('4v'!Q935)+deph449*PI()/180)</f>
        <v>0.98691286594590455</v>
      </c>
      <c r="AA946" s="8">
        <f>('4v'!R935-Z946)^2</f>
        <v>4.6187771824727335E-6</v>
      </c>
      <c r="AB946" s="9">
        <f>offs450+Ampl450*SIN(2*PI()*freq450*('4v'!Q935-reta450)+deph450*PI()/180)</f>
        <v>0.99848136075810356</v>
      </c>
      <c r="AC946" s="10">
        <f>('4v'!S935-AB946)^2</f>
        <v>1.2669049006327772E-5</v>
      </c>
      <c r="AD946" s="3"/>
      <c r="AE946" s="3"/>
      <c r="AF946" s="7">
        <f>offs451+Ampl451*SIN(2*PI()*freq451*('4v'!U934)+deph451*PI()/180)</f>
        <v>5.5876667735942798E-2</v>
      </c>
      <c r="AG946" s="8">
        <f>('4v'!V934-AF946)^2</f>
        <v>1.6619298292872867E-7</v>
      </c>
      <c r="AH946" s="9">
        <f>offs452+Ampl452*SIN(2*PI()*freq452*('4v'!U934-reta452)+deph452*PI()/180)</f>
        <v>0.83861044261344964</v>
      </c>
      <c r="AI946" s="10">
        <f>('4v'!W934-AH946)^2</f>
        <v>6.199290591930203E-5</v>
      </c>
      <c r="AL946" s="76"/>
      <c r="AN946" s="76"/>
      <c r="AO946" s="80"/>
    </row>
    <row r="947" spans="1:41" x14ac:dyDescent="0.25">
      <c r="A947" s="3"/>
      <c r="B947" s="7">
        <f>offs441+Ampl441*SIN(2*PI()*freq441*('4v'!A935)+deph441*PI()/180)</f>
        <v>-2.4547297832179993</v>
      </c>
      <c r="C947" s="8">
        <f>('4v'!B935-B947)^2</f>
        <v>3.981554186672366E-6</v>
      </c>
      <c r="D947" s="9">
        <f>offs442+Ampl442*SIN(2*PI()*freq442*('4v'!A935-reta442)+deph442*PI()/180)</f>
        <v>1.1441132835233545</v>
      </c>
      <c r="E947" s="10">
        <f>('4v'!C935-D947)^2</f>
        <v>1.861746595257975E-4</v>
      </c>
      <c r="F947" s="3"/>
      <c r="G947" s="3"/>
      <c r="H947" s="7">
        <f>offs443+Ampl443*SIN(2*PI()*freq443*('4v'!E935)+deph443*PI()/180)</f>
        <v>-1.7258018960823629</v>
      </c>
      <c r="I947" s="8">
        <f>('4v'!F935-H947)^2</f>
        <v>1.8285919945215453E-5</v>
      </c>
      <c r="J947" s="9">
        <f>offs444+Ampl444*SIN(2*PI()*freq444*('4v'!E935-reta444)+deph444*PI()/180)</f>
        <v>0.7534026047512179</v>
      </c>
      <c r="K947" s="10">
        <f>('4v'!G935-J947)^2</f>
        <v>3.9203871740240044E-3</v>
      </c>
      <c r="L947" s="3"/>
      <c r="M947" s="3"/>
      <c r="N947" s="7">
        <f>offs445+Ampl445*SIN(2*PI()*freq445*('4v'!I935)+deph445*PI()/180)</f>
        <v>-1.2605689660404846</v>
      </c>
      <c r="O947" s="8">
        <f>('4v'!J935-N947)^2</f>
        <v>1.2515364028881545E-5</v>
      </c>
      <c r="P947" s="9">
        <f>offs446+Ampl446*SIN(2*PI()*freq446*('4v'!I935-reta446)+deph446*PI()/180)</f>
        <v>1.0883732627422429</v>
      </c>
      <c r="Q947" s="10">
        <f>('4v'!K935-P947)^2</f>
        <v>3.7920683907054025E-5</v>
      </c>
      <c r="R947" s="3"/>
      <c r="S947" s="3"/>
      <c r="T947" s="7">
        <f>offs447+Ampl447*SIN(2*PI()*freq447*('4v'!M935)+deph447*PI()/180)</f>
        <v>1.2397476820712428</v>
      </c>
      <c r="U947" s="8">
        <f>('4v'!N935-T947)^2</f>
        <v>6.9607433516063955E-6</v>
      </c>
      <c r="V947" s="9">
        <f>offs448+Ampl448*SIN(2*PI()*freq448*('4v'!M935-reta448)+deph448*PI()/180)</f>
        <v>0.98994975316595724</v>
      </c>
      <c r="W947" s="10">
        <f>('4v'!O935-V947)^2</f>
        <v>1.1360507906757642E-6</v>
      </c>
      <c r="X947" s="3"/>
      <c r="Y947" s="3"/>
      <c r="Z947" s="7">
        <f>offs449+Ampl449*SIN(2*PI()*freq449*('4v'!Q936)+deph449*PI()/180)</f>
        <v>1.0459266642582352</v>
      </c>
      <c r="AA947" s="8">
        <f>('4v'!R936-Z947)^2</f>
        <v>1.35595965150785E-5</v>
      </c>
      <c r="AB947" s="9">
        <f>offs450+Ampl450*SIN(2*PI()*freq450*('4v'!Q936-reta450)+deph450*PI()/180)</f>
        <v>0.99599131377601091</v>
      </c>
      <c r="AC947" s="10">
        <f>('4v'!S936-AB947)^2</f>
        <v>2.4753747169763873E-5</v>
      </c>
      <c r="AD947" s="3"/>
      <c r="AE947" s="3"/>
      <c r="AF947" s="7">
        <f>offs451+Ampl451*SIN(2*PI()*freq451*('4v'!U935)+deph451*PI()/180)</f>
        <v>-6.5960333262905901E-2</v>
      </c>
      <c r="AG947" s="8">
        <f>('4v'!V935-AF947)^2</f>
        <v>2.6168456723006651E-6</v>
      </c>
      <c r="AH947" s="9">
        <f>offs452+Ampl452*SIN(2*PI()*freq452*('4v'!U935-reta452)+deph452*PI()/180)</f>
        <v>0.83392855807156563</v>
      </c>
      <c r="AI947" s="10">
        <f>('4v'!W935-AH947)^2</f>
        <v>4.4842334500893247E-5</v>
      </c>
      <c r="AL947" s="76"/>
      <c r="AN947" s="76"/>
      <c r="AO947" s="80"/>
    </row>
    <row r="948" spans="1:41" x14ac:dyDescent="0.25">
      <c r="A948" s="3"/>
      <c r="B948" s="7">
        <f>offs441+Ampl441*SIN(2*PI()*freq441*('4v'!A936)+deph441*PI()/180)</f>
        <v>-2.4540323217497639</v>
      </c>
      <c r="C948" s="8">
        <f>('4v'!B936-B948)^2</f>
        <v>1.0569142417437818E-5</v>
      </c>
      <c r="D948" s="9">
        <f>offs442+Ampl442*SIN(2*PI()*freq442*('4v'!A936-reta442)+deph442*PI()/180)</f>
        <v>1.1524226675620568</v>
      </c>
      <c r="E948" s="10">
        <f>('4v'!C936-D948)^2</f>
        <v>2.2049369533590901E-7</v>
      </c>
      <c r="F948" s="3"/>
      <c r="G948" s="3"/>
      <c r="H948" s="7">
        <f>offs443+Ampl443*SIN(2*PI()*freq443*('4v'!E936)+deph443*PI()/180)</f>
        <v>-1.7828861405698395</v>
      </c>
      <c r="I948" s="8">
        <f>('4v'!F936-H948)^2</f>
        <v>1.4689278307598471E-5</v>
      </c>
      <c r="J948" s="9">
        <f>offs444+Ampl444*SIN(2*PI()*freq444*('4v'!E936-reta444)+deph444*PI()/180)</f>
        <v>0.7625849997351497</v>
      </c>
      <c r="K948" s="10">
        <f>('4v'!G936-J948)^2</f>
        <v>5.9087048383270708E-3</v>
      </c>
      <c r="L948" s="3"/>
      <c r="M948" s="3"/>
      <c r="N948" s="7">
        <f>offs445+Ampl445*SIN(2*PI()*freq445*('4v'!I936)+deph445*PI()/180)</f>
        <v>-1.2376234585986838</v>
      </c>
      <c r="O948" s="8">
        <f>('4v'!J936-N948)^2</f>
        <v>1.6238470796234591E-5</v>
      </c>
      <c r="P948" s="9">
        <f>offs446+Ampl446*SIN(2*PI()*freq446*('4v'!I936-reta446)+deph446*PI()/180)</f>
        <v>1.0890346325852718</v>
      </c>
      <c r="Q948" s="10">
        <f>('4v'!K936-P948)^2</f>
        <v>2.529236706581086E-6</v>
      </c>
      <c r="R948" s="3"/>
      <c r="S948" s="3"/>
      <c r="T948" s="7">
        <f>offs447+Ampl447*SIN(2*PI()*freq447*('4v'!M936)+deph447*PI()/180)</f>
        <v>1.2559526042413318</v>
      </c>
      <c r="U948" s="8">
        <f>('4v'!N936-T948)^2</f>
        <v>1.6005140436205346E-6</v>
      </c>
      <c r="V948" s="9">
        <f>offs448+Ampl448*SIN(2*PI()*freq448*('4v'!M936-reta448)+deph448*PI()/180)</f>
        <v>0.98770400082359944</v>
      </c>
      <c r="W948" s="10">
        <f>('4v'!O936-V948)^2</f>
        <v>3.5359770909096148E-7</v>
      </c>
      <c r="X948" s="3"/>
      <c r="Y948" s="3"/>
      <c r="Z948" s="7">
        <f>offs449+Ampl449*SIN(2*PI()*freq449*('4v'!Q937)+deph449*PI()/180)</f>
        <v>1.1020386515996103</v>
      </c>
      <c r="AA948" s="8">
        <f>('4v'!R937-Z948)^2</f>
        <v>5.1001374975429088E-6</v>
      </c>
      <c r="AB948" s="9">
        <f>offs450+Ampl450*SIN(2*PI()*freq450*('4v'!Q937-reta450)+deph450*PI()/180)</f>
        <v>0.99328942190740088</v>
      </c>
      <c r="AC948" s="10">
        <f>('4v'!S937-AB948)^2</f>
        <v>3.8197614953480587E-5</v>
      </c>
      <c r="AD948" s="3"/>
      <c r="AE948" s="3"/>
      <c r="AF948" s="7">
        <f>offs451+Ampl451*SIN(2*PI()*freq451*('4v'!U936)+deph451*PI()/180)</f>
        <v>-0.18933464128564959</v>
      </c>
      <c r="AG948" s="8">
        <f>('4v'!V936-AF948)^2</f>
        <v>1.0519375749952769E-5</v>
      </c>
      <c r="AH948" s="9">
        <f>offs452+Ampl452*SIN(2*PI()*freq452*('4v'!U936-reta452)+deph452*PI()/180)</f>
        <v>0.82945368612427339</v>
      </c>
      <c r="AI948" s="10">
        <f>('4v'!W936-AH948)^2</f>
        <v>5.2784785712825438E-5</v>
      </c>
      <c r="AL948" s="76"/>
      <c r="AN948" s="76"/>
      <c r="AO948" s="80"/>
    </row>
    <row r="949" spans="1:41" x14ac:dyDescent="0.25">
      <c r="A949" s="3"/>
      <c r="B949" s="7">
        <f>offs441+Ampl441*SIN(2*PI()*freq441*('4v'!A937)+deph441*PI()/180)</f>
        <v>-2.452079562458005</v>
      </c>
      <c r="C949" s="8">
        <f>('4v'!B937-B949)^2</f>
        <v>1.057200811581523E-5</v>
      </c>
      <c r="D949" s="9">
        <f>offs442+Ampl442*SIN(2*PI()*freq442*('4v'!A937-reta442)+deph442*PI()/180)</f>
        <v>1.1605596833061247</v>
      </c>
      <c r="E949" s="10">
        <f>('4v'!C937-D949)^2</f>
        <v>2.5657433209251005E-5</v>
      </c>
      <c r="F949" s="3"/>
      <c r="G949" s="3"/>
      <c r="H949" s="7">
        <f>offs443+Ampl443*SIN(2*PI()*freq443*('4v'!E937)+deph443*PI()/180)</f>
        <v>-1.8380998973066425</v>
      </c>
      <c r="I949" s="8">
        <f>('4v'!F937-H949)^2</f>
        <v>2.7662368581434898E-5</v>
      </c>
      <c r="J949" s="9">
        <f>offs444+Ampl444*SIN(2*PI()*freq444*('4v'!E937-reta444)+deph444*PI()/180)</f>
        <v>0.77193253137518436</v>
      </c>
      <c r="K949" s="10">
        <f>('4v'!G937-J949)^2</f>
        <v>3.1138485420211821E-3</v>
      </c>
      <c r="L949" s="3"/>
      <c r="M949" s="3"/>
      <c r="N949" s="7">
        <f>offs445+Ampl445*SIN(2*PI()*freq445*('4v'!I937)+deph445*PI()/180)</f>
        <v>-1.2145543825673095</v>
      </c>
      <c r="O949" s="8">
        <f>('4v'!J937-N949)^2</f>
        <v>5.9779886541990298E-6</v>
      </c>
      <c r="P949" s="9">
        <f>offs446+Ampl446*SIN(2*PI()*freq446*('4v'!I937-reta446)+deph446*PI()/180)</f>
        <v>1.0896641184188161</v>
      </c>
      <c r="Q949" s="10">
        <f>('4v'!K937-P949)^2</f>
        <v>8.6752540300272525E-6</v>
      </c>
      <c r="R949" s="3"/>
      <c r="S949" s="3"/>
      <c r="T949" s="7">
        <f>offs447+Ampl447*SIN(2*PI()*freq447*('4v'!M937)+deph447*PI()/180)</f>
        <v>1.2717352491876786</v>
      </c>
      <c r="U949" s="8">
        <f>('4v'!N937-T949)^2</f>
        <v>2.024243706123685E-6</v>
      </c>
      <c r="V949" s="9">
        <f>offs448+Ampl448*SIN(2*PI()*freq448*('4v'!M937-reta448)+deph448*PI()/180)</f>
        <v>0.98543334027687957</v>
      </c>
      <c r="W949" s="10">
        <f>('4v'!O937-V949)^2</f>
        <v>7.6784563446722952E-8</v>
      </c>
      <c r="X949" s="3"/>
      <c r="Y949" s="3"/>
      <c r="Z949" s="7">
        <f>offs449+Ampl449*SIN(2*PI()*freq449*('4v'!Q938)+deph449*PI()/180)</f>
        <v>1.1551403000558405</v>
      </c>
      <c r="AA949" s="8">
        <f>('4v'!R938-Z949)^2</f>
        <v>4.0614343150707085E-6</v>
      </c>
      <c r="AB949" s="9">
        <f>offs450+Ampl450*SIN(2*PI()*freq450*('4v'!Q938-reta450)+deph450*PI()/180)</f>
        <v>0.99038091096413194</v>
      </c>
      <c r="AC949" s="10">
        <f>('4v'!S938-AB949)^2</f>
        <v>5.1522405809004868E-5</v>
      </c>
      <c r="AD949" s="3"/>
      <c r="AE949" s="3"/>
      <c r="AF949" s="7">
        <f>offs451+Ampl451*SIN(2*PI()*freq451*('4v'!U937)+deph451*PI()/180)</f>
        <v>-0.31375935430291019</v>
      </c>
      <c r="AG949" s="8">
        <f>('4v'!V937-AF949)^2</f>
        <v>1.4582054959902749E-5</v>
      </c>
      <c r="AH949" s="9">
        <f>offs452+Ampl452*SIN(2*PI()*freq452*('4v'!U937-reta452)+deph452*PI()/180)</f>
        <v>0.82520348704677338</v>
      </c>
      <c r="AI949" s="10">
        <f>('4v'!W937-AH949)^2</f>
        <v>3.1984826764114287E-5</v>
      </c>
      <c r="AL949" s="76"/>
      <c r="AN949" s="76"/>
      <c r="AO949" s="80"/>
    </row>
    <row r="950" spans="1:41" x14ac:dyDescent="0.25">
      <c r="A950" s="3"/>
      <c r="B950" s="7">
        <f>offs441+Ampl441*SIN(2*PI()*freq441*('4v'!A938)+deph441*PI()/180)</f>
        <v>-2.4488727387473457</v>
      </c>
      <c r="C950" s="8">
        <f>('4v'!B938-B950)^2</f>
        <v>3.9909601026466367E-6</v>
      </c>
      <c r="D950" s="9">
        <f>offs442+Ampl442*SIN(2*PI()*freq442*('4v'!A938-reta442)+deph442*PI()/180)</f>
        <v>1.1685191912420096</v>
      </c>
      <c r="E950" s="10">
        <f>('4v'!C938-D950)^2</f>
        <v>4.6246681132650008E-5</v>
      </c>
      <c r="F950" s="3"/>
      <c r="G950" s="3"/>
      <c r="H950" s="7">
        <f>offs443+Ampl443*SIN(2*PI()*freq443*('4v'!E938)+deph443*PI()/180)</f>
        <v>-1.8913647045232065</v>
      </c>
      <c r="I950" s="8">
        <f>('4v'!F938-H950)^2</f>
        <v>2.236434402862936E-5</v>
      </c>
      <c r="J950" s="9">
        <f>offs444+Ampl444*SIN(2*PI()*freq444*('4v'!E938-reta444)+deph444*PI()/180)</f>
        <v>0.78143191631737385</v>
      </c>
      <c r="K950" s="10">
        <f>('4v'!G938-J950)^2</f>
        <v>2.2657726501572583E-4</v>
      </c>
      <c r="L950" s="3"/>
      <c r="M950" s="3"/>
      <c r="N950" s="7">
        <f>offs445+Ampl445*SIN(2*PI()*freq445*('4v'!I938)+deph445*PI()/180)</f>
        <v>-1.1913653808208937</v>
      </c>
      <c r="O950" s="8">
        <f>('4v'!J938-N950)^2</f>
        <v>7.2548928022389545E-6</v>
      </c>
      <c r="P950" s="9">
        <f>offs446+Ampl446*SIN(2*PI()*freq446*('4v'!I938-reta446)+deph446*PI()/180)</f>
        <v>1.0902616208397655</v>
      </c>
      <c r="Q950" s="10">
        <f>('4v'!K938-P950)^2</f>
        <v>3.0206135150819601E-5</v>
      </c>
      <c r="R950" s="3"/>
      <c r="S950" s="3"/>
      <c r="T950" s="7">
        <f>offs447+Ampl447*SIN(2*PI()*freq447*('4v'!M938)+deph447*PI()/180)</f>
        <v>1.2870917227788043</v>
      </c>
      <c r="U950" s="8">
        <f>('4v'!N938-T950)^2</f>
        <v>1.3322533076663691E-6</v>
      </c>
      <c r="V950" s="9">
        <f>offs448+Ampl448*SIN(2*PI()*freq448*('4v'!M938-reta448)+deph448*PI()/180)</f>
        <v>0.98313833140873863</v>
      </c>
      <c r="W950" s="10">
        <f>('4v'!O938-V950)^2</f>
        <v>3.5658332759569337E-6</v>
      </c>
      <c r="X950" s="3"/>
      <c r="Y950" s="3"/>
      <c r="Z950" s="7">
        <f>offs449+Ampl449*SIN(2*PI()*freq449*('4v'!Q939)+deph449*PI()/180)</f>
        <v>1.2051289041014082</v>
      </c>
      <c r="AA950" s="8">
        <f>('4v'!R939-Z950)^2</f>
        <v>1.4954944412410943E-6</v>
      </c>
      <c r="AB950" s="9">
        <f>offs450+Ampl450*SIN(2*PI()*freq450*('4v'!Q939-reta450)+deph450*PI()/180)</f>
        <v>0.98727140638634769</v>
      </c>
      <c r="AC950" s="10">
        <f>('4v'!S939-AB950)^2</f>
        <v>3.6257334869549328E-5</v>
      </c>
      <c r="AD950" s="3"/>
      <c r="AE950" s="3"/>
      <c r="AF950" s="7">
        <f>offs451+Ampl451*SIN(2*PI()*freq451*('4v'!U938)+deph451*PI()/180)</f>
        <v>-0.43874342481662476</v>
      </c>
      <c r="AG950" s="8">
        <f>('4v'!V938-AF950)^2</f>
        <v>4.0982958381660995E-6</v>
      </c>
      <c r="AH950" s="9">
        <f>offs452+Ampl452*SIN(2*PI()*freq452*('4v'!U938-reta452)+deph452*PI()/180)</f>
        <v>0.82119473443309432</v>
      </c>
      <c r="AI950" s="10">
        <f>('4v'!W938-AH950)^2</f>
        <v>1.4480046034677669E-5</v>
      </c>
      <c r="AL950" s="76"/>
      <c r="AN950" s="76"/>
      <c r="AO950" s="80"/>
    </row>
    <row r="951" spans="1:41" x14ac:dyDescent="0.25">
      <c r="A951" s="3"/>
      <c r="B951" s="7">
        <f>offs441+Ampl441*SIN(2*PI()*freq441*('4v'!A939)+deph441*PI()/180)</f>
        <v>-2.4444138761163745</v>
      </c>
      <c r="C951" s="8">
        <f>('4v'!B939-B951)^2</f>
        <v>1.1548280563120971E-5</v>
      </c>
      <c r="D951" s="9">
        <f>offs442+Ampl442*SIN(2*PI()*freq442*('4v'!A939-reta442)+deph442*PI()/180)</f>
        <v>1.1762961639739018</v>
      </c>
      <c r="E951" s="10">
        <f>('4v'!C939-D951)^2</f>
        <v>2.7325954529525793E-4</v>
      </c>
      <c r="F951" s="3"/>
      <c r="G951" s="3"/>
      <c r="H951" s="7">
        <f>offs443+Ampl443*SIN(2*PI()*freq443*('4v'!E939)+deph443*PI()/180)</f>
        <v>-1.9426048700138991</v>
      </c>
      <c r="I951" s="8">
        <f>('4v'!F939-H951)^2</f>
        <v>5.3686279564904498E-6</v>
      </c>
      <c r="J951" s="9">
        <f>offs444+Ampl444*SIN(2*PI()*freq444*('4v'!E939-reta444)+deph444*PI()/180)</f>
        <v>0.79106965541592189</v>
      </c>
      <c r="K951" s="10">
        <f>('4v'!G939-J951)^2</f>
        <v>3.9903879477889937E-4</v>
      </c>
      <c r="L951" s="3"/>
      <c r="M951" s="3"/>
      <c r="N951" s="7">
        <f>offs445+Ampl445*SIN(2*PI()*freq445*('4v'!I939)+deph445*PI()/180)</f>
        <v>-1.1680601151716277</v>
      </c>
      <c r="O951" s="8">
        <f>('4v'!J939-N951)^2</f>
        <v>7.9847227455704689E-6</v>
      </c>
      <c r="P951" s="9">
        <f>offs446+Ampl446*SIN(2*PI()*freq446*('4v'!I939-reta446)+deph446*PI()/180)</f>
        <v>1.0908270454955611</v>
      </c>
      <c r="Q951" s="10">
        <f>('4v'!K939-P951)^2</f>
        <v>6.4233099791428166E-5</v>
      </c>
      <c r="R951" s="3"/>
      <c r="S951" s="3"/>
      <c r="T951" s="7">
        <f>offs447+Ampl447*SIN(2*PI()*freq447*('4v'!M939)+deph447*PI()/180)</f>
        <v>1.3020182360346317</v>
      </c>
      <c r="U951" s="8">
        <f>('4v'!N939-T951)^2</f>
        <v>1.9027009406142859E-5</v>
      </c>
      <c r="V951" s="9">
        <f>offs448+Ampl448*SIN(2*PI()*freq448*('4v'!M939-reta448)+deph448*PI()/180)</f>
        <v>0.98081954010575023</v>
      </c>
      <c r="W951" s="10">
        <f>('4v'!O939-V951)^2</f>
        <v>2.3185547044473941E-6</v>
      </c>
      <c r="X951" s="3"/>
      <c r="Y951" s="3"/>
      <c r="Z951" s="7">
        <f>offs449+Ampl449*SIN(2*PI()*freq449*('4v'!Q940)+deph449*PI()/180)</f>
        <v>1.2519077792453903</v>
      </c>
      <c r="AA951" s="8">
        <f>('4v'!R940-Z951)^2</f>
        <v>1.2696314678425521E-6</v>
      </c>
      <c r="AB951" s="9">
        <f>offs450+Ampl450*SIN(2*PI()*freq450*('4v'!Q940-reta450)+deph450*PI()/180)</f>
        <v>0.98396692236213867</v>
      </c>
      <c r="AC951" s="10">
        <f>('4v'!S940-AB951)^2</f>
        <v>7.3816671218894333E-6</v>
      </c>
      <c r="AD951" s="3"/>
      <c r="AE951" s="3"/>
      <c r="AF951" s="7">
        <f>offs451+Ampl451*SIN(2*PI()*freq451*('4v'!U939)+deph451*PI()/180)</f>
        <v>-0.56379359780029425</v>
      </c>
      <c r="AG951" s="8">
        <f>('4v'!V939-AF951)^2</f>
        <v>6.2957842252434558E-5</v>
      </c>
      <c r="AH951" s="9">
        <f>offs452+Ampl452*SIN(2*PI()*freq452*('4v'!U939-reta452)+deph452*PI()/180)</f>
        <v>0.8174432489983765</v>
      </c>
      <c r="AI951" s="10">
        <f>('4v'!W939-AH951)^2</f>
        <v>2.8823584635136119E-6</v>
      </c>
      <c r="AL951" s="76"/>
      <c r="AN951" s="76"/>
      <c r="AO951" s="80"/>
    </row>
    <row r="952" spans="1:41" x14ac:dyDescent="0.25">
      <c r="A952" s="3"/>
      <c r="B952" s="7">
        <f>offs441+Ampl441*SIN(2*PI()*freq441*('4v'!A940)+deph441*PI()/180)</f>
        <v>-2.4387057908782981</v>
      </c>
      <c r="C952" s="8">
        <f>('4v'!B940-B952)^2</f>
        <v>1.2598885495120949E-5</v>
      </c>
      <c r="D952" s="9">
        <f>offs442+Ampl442*SIN(2*PI()*freq442*('4v'!A940-reta442)+deph442*PI()/180)</f>
        <v>1.1838856893991347</v>
      </c>
      <c r="E952" s="10">
        <f>('4v'!C940-D952)^2</f>
        <v>7.2166543899290433E-5</v>
      </c>
      <c r="F952" s="3"/>
      <c r="G952" s="3"/>
      <c r="H952" s="7">
        <f>offs443+Ampl443*SIN(2*PI()*freq443*('4v'!E940)+deph443*PI()/180)</f>
        <v>-1.9917475786997518</v>
      </c>
      <c r="I952" s="8">
        <f>('4v'!F940-H952)^2</f>
        <v>4.0096910636872141E-6</v>
      </c>
      <c r="J952" s="9">
        <f>offs444+Ampl444*SIN(2*PI()*freq444*('4v'!E940-reta444)+deph444*PI()/180)</f>
        <v>0.80083205291620274</v>
      </c>
      <c r="K952" s="10">
        <f>('4v'!G940-J952)^2</f>
        <v>1.0043481879398982E-3</v>
      </c>
      <c r="L952" s="3"/>
      <c r="M952" s="3"/>
      <c r="N952" s="7">
        <f>offs445+Ampl445*SIN(2*PI()*freq445*('4v'!I940)+deph445*PI()/180)</f>
        <v>-1.1446422657911208</v>
      </c>
      <c r="O952" s="8">
        <f>('4v'!J940-N952)^2</f>
        <v>2.3025657827420277E-5</v>
      </c>
      <c r="P952" s="9">
        <f>offs446+Ampl446*SIN(2*PI()*freq446*('4v'!I940-reta446)+deph446*PI()/180)</f>
        <v>1.0913603030990953</v>
      </c>
      <c r="Q952" s="10">
        <f>('4v'!K940-P952)^2</f>
        <v>1.1026980597043546E-4</v>
      </c>
      <c r="R952" s="3"/>
      <c r="S952" s="3"/>
      <c r="T952" s="7">
        <f>offs447+Ampl447*SIN(2*PI()*freq447*('4v'!M940)+deph447*PI()/180)</f>
        <v>1.3165111060613681</v>
      </c>
      <c r="U952" s="8">
        <f>('4v'!N940-T952)^2</f>
        <v>1.6300805052188862E-6</v>
      </c>
      <c r="V952" s="9">
        <f>offs448+Ampl448*SIN(2*PI()*freq448*('4v'!M940-reta448)+deph448*PI()/180)</f>
        <v>0.97847753811858662</v>
      </c>
      <c r="W952" s="10">
        <f>('4v'!O940-V952)^2</f>
        <v>1.2854981737105233E-6</v>
      </c>
      <c r="X952" s="3"/>
      <c r="Y952" s="3"/>
      <c r="Z952" s="7">
        <f>offs449+Ampl449*SIN(2*PI()*freq449*('4v'!Q941)+deph449*PI()/180)</f>
        <v>1.2953864490318914</v>
      </c>
      <c r="AA952" s="8">
        <f>('4v'!R941-Z952)^2</f>
        <v>1.2884144352545317E-5</v>
      </c>
      <c r="AB952" s="9">
        <f>offs450+Ampl450*SIN(2*PI()*freq450*('4v'!Q941-reta450)+deph450*PI()/180)</f>
        <v>0.98047385019531796</v>
      </c>
      <c r="AC952" s="10">
        <f>('4v'!S941-AB952)^2</f>
        <v>1.3849763822199937E-6</v>
      </c>
      <c r="AD952" s="3"/>
      <c r="AE952" s="3"/>
      <c r="AF952" s="7">
        <f>offs451+Ampl451*SIN(2*PI()*freq451*('4v'!U940)+deph451*PI()/180)</f>
        <v>-0.68841635735112783</v>
      </c>
      <c r="AG952" s="8">
        <f>('4v'!V940-AF952)^2</f>
        <v>1.3325108790933075E-5</v>
      </c>
      <c r="AH952" s="9">
        <f>offs452+Ampl452*SIN(2*PI()*freq452*('4v'!U940-reta452)+deph452*PI()/180)</f>
        <v>0.81396383614174062</v>
      </c>
      <c r="AI952" s="10">
        <f>('4v'!W940-AH952)^2</f>
        <v>4.6626519646716651E-7</v>
      </c>
      <c r="AL952" s="76"/>
      <c r="AN952" s="76"/>
      <c r="AO952" s="80"/>
    </row>
    <row r="953" spans="1:41" x14ac:dyDescent="0.25">
      <c r="A953" s="3"/>
      <c r="B953" s="7">
        <f>offs441+Ampl441*SIN(2*PI()*freq441*('4v'!A941)+deph441*PI()/180)</f>
        <v>-2.4317520883820976</v>
      </c>
      <c r="C953" s="8">
        <f>('4v'!B941-B953)^2</f>
        <v>6.0279499915858072E-6</v>
      </c>
      <c r="D953" s="9">
        <f>offs442+Ampl442*SIN(2*PI()*freq442*('4v'!A941-reta442)+deph442*PI()/180)</f>
        <v>1.1912829738107809</v>
      </c>
      <c r="E953" s="10">
        <f>('4v'!C941-D953)^2</f>
        <v>9.0216300741568318E-5</v>
      </c>
      <c r="F953" s="3"/>
      <c r="G953" s="3"/>
      <c r="H953" s="7">
        <f>offs443+Ampl443*SIN(2*PI()*freq443*('4v'!E941)+deph443*PI()/180)</f>
        <v>-2.0387229961026909</v>
      </c>
      <c r="I953" s="8">
        <f>('4v'!F941-H953)^2</f>
        <v>2.6108117101803497E-9</v>
      </c>
      <c r="J953" s="9">
        <f>offs444+Ampl444*SIN(2*PI()*freq444*('4v'!E941-reta444)+deph444*PI()/180)</f>
        <v>0.8107052359171818</v>
      </c>
      <c r="K953" s="10">
        <f>('4v'!G941-J953)^2</f>
        <v>2.0223217418340844E-4</v>
      </c>
      <c r="L953" s="3"/>
      <c r="M953" s="3"/>
      <c r="N953" s="7">
        <f>offs445+Ampl445*SIN(2*PI()*freq445*('4v'!I941)+deph445*PI()/180)</f>
        <v>-1.1211155306292599</v>
      </c>
      <c r="O953" s="8">
        <f>('4v'!J941-N953)^2</f>
        <v>2.2177229859610547E-5</v>
      </c>
      <c r="P953" s="9">
        <f>offs446+Ampl446*SIN(2*PI()*freq446*('4v'!I941-reta446)+deph446*PI()/180)</f>
        <v>1.0918613094428107</v>
      </c>
      <c r="Q953" s="10">
        <f>('4v'!K941-P953)^2</f>
        <v>1.2104289154216118E-4</v>
      </c>
      <c r="R953" s="3"/>
      <c r="S953" s="3"/>
      <c r="T953" s="7">
        <f>offs447+Ampl447*SIN(2*PI()*freq447*('4v'!M941)+deph447*PI()/180)</f>
        <v>1.3305667569601929</v>
      </c>
      <c r="U953" s="8">
        <f>('4v'!N941-T953)^2</f>
        <v>8.5616538904390442E-8</v>
      </c>
      <c r="V953" s="9">
        <f>offs448+Ampl448*SIN(2*PI()*freq448*('4v'!M941-reta448)+deph448*PI()/180)</f>
        <v>0.97611290292104269</v>
      </c>
      <c r="W953" s="10">
        <f>('4v'!O941-V953)^2</f>
        <v>5.2170706378831558E-7</v>
      </c>
      <c r="X953" s="3"/>
      <c r="Y953" s="3"/>
      <c r="Z953" s="7">
        <f>offs449+Ampl449*SIN(2*PI()*freq449*('4v'!Q942)+deph449*PI()/180)</f>
        <v>1.3354808200333239</v>
      </c>
      <c r="AA953" s="8">
        <f>('4v'!R942-Z953)^2</f>
        <v>5.1096768004134604E-7</v>
      </c>
      <c r="AB953" s="9">
        <f>offs450+Ampl450*SIN(2*PI()*freq450*('4v'!Q942-reta450)+deph450*PI()/180)</f>
        <v>0.97679894594380468</v>
      </c>
      <c r="AC953" s="10">
        <f>('4v'!S942-AB953)^2</f>
        <v>1.9823117806760149E-6</v>
      </c>
      <c r="AD953" s="3"/>
      <c r="AE953" s="3"/>
      <c r="AF953" s="7">
        <f>offs451+Ampl451*SIN(2*PI()*freq451*('4v'!U941)+deph451*PI()/180)</f>
        <v>-0.81211987437188737</v>
      </c>
      <c r="AG953" s="8">
        <f>('4v'!V941-AF953)^2</f>
        <v>5.540724558628244E-6</v>
      </c>
      <c r="AH953" s="9">
        <f>offs452+Ampl452*SIN(2*PI()*freq452*('4v'!U941-reta452)+deph452*PI()/180)</f>
        <v>0.8107702275161397</v>
      </c>
      <c r="AI953" s="10">
        <f>('4v'!W941-AH953)^2</f>
        <v>1.946659821793471E-6</v>
      </c>
      <c r="AL953" s="76"/>
      <c r="AN953" s="76"/>
      <c r="AO953" s="80"/>
    </row>
    <row r="954" spans="1:41" x14ac:dyDescent="0.25">
      <c r="A954" s="3"/>
      <c r="B954" s="7">
        <f>offs441+Ampl441*SIN(2*PI()*freq441*('4v'!A942)+deph441*PI()/180)</f>
        <v>-2.4235571607353084</v>
      </c>
      <c r="C954" s="8">
        <f>('4v'!B942-B954)^2</f>
        <v>1.4318691574558136E-8</v>
      </c>
      <c r="D954" s="9">
        <f>offs442+Ampl442*SIN(2*PI()*freq442*('4v'!A942-reta442)+deph442*PI()/180)</f>
        <v>1.1984833449254584</v>
      </c>
      <c r="E954" s="10">
        <f>('4v'!C942-D954)^2</f>
        <v>1.9646661947867079E-4</v>
      </c>
      <c r="F954" s="3"/>
      <c r="G954" s="3"/>
      <c r="H954" s="7">
        <f>offs443+Ampl443*SIN(2*PI()*freq443*('4v'!E942)+deph443*PI()/180)</f>
        <v>-2.0834643675841473</v>
      </c>
      <c r="I954" s="8">
        <f>('4v'!F942-H954)^2</f>
        <v>1.4264728748183525E-5</v>
      </c>
      <c r="J954" s="9">
        <f>offs444+Ampl444*SIN(2*PI()*freq444*('4v'!E942-reta444)+deph444*PI()/180)</f>
        <v>0.82067517408556556</v>
      </c>
      <c r="K954" s="10">
        <f>('4v'!G942-J954)^2</f>
        <v>4.2977543546495194E-4</v>
      </c>
      <c r="L954" s="3"/>
      <c r="M954" s="3"/>
      <c r="N954" s="7">
        <f>offs445+Ampl445*SIN(2*PI()*freq445*('4v'!I942)+deph445*PI()/180)</f>
        <v>-1.0974836248302529</v>
      </c>
      <c r="O954" s="8">
        <f>('4v'!J942-N954)^2</f>
        <v>2.038400443545431E-5</v>
      </c>
      <c r="P954" s="9">
        <f>offs446+Ampl446*SIN(2*PI()*freq446*('4v'!I942-reta446)+deph446*PI()/180)</f>
        <v>1.0923299854119977</v>
      </c>
      <c r="Q954" s="10">
        <f>('4v'!K942-P954)^2</f>
        <v>1.8019694088612783E-4</v>
      </c>
      <c r="R954" s="3"/>
      <c r="S954" s="3"/>
      <c r="T954" s="7">
        <f>offs447+Ampl447*SIN(2*PI()*freq447*('4v'!M942)+deph447*PI()/180)</f>
        <v>1.344181720709569</v>
      </c>
      <c r="U954" s="8">
        <f>('4v'!N942-T954)^2</f>
        <v>1.2216373438341274E-7</v>
      </c>
      <c r="V954" s="9">
        <f>offs448+Ampl448*SIN(2*PI()*freq448*('4v'!M942-reta448)+deph448*PI()/180)</f>
        <v>0.97372621756764421</v>
      </c>
      <c r="W954" s="10">
        <f>('4v'!O942-V954)^2</f>
        <v>8.3363608317734961E-8</v>
      </c>
      <c r="X954" s="3"/>
      <c r="Y954" s="3"/>
      <c r="Z954" s="7">
        <f>offs449+Ampl449*SIN(2*PI()*freq449*('4v'!Q943)+deph449*PI()/180)</f>
        <v>1.3721133444980991</v>
      </c>
      <c r="AA954" s="8">
        <f>('4v'!R943-Z954)^2</f>
        <v>5.6808099774120917E-8</v>
      </c>
      <c r="AB954" s="9">
        <f>offs450+Ampl450*SIN(2*PI()*freq450*('4v'!Q943-reta450)+deph450*PI()/180)</f>
        <v>0.97294931735252366</v>
      </c>
      <c r="AC954" s="10">
        <f>('4v'!S943-AB954)^2</f>
        <v>2.3783436464953174E-7</v>
      </c>
      <c r="AD954" s="3"/>
      <c r="AE954" s="3"/>
      <c r="AF954" s="7">
        <f>offs451+Ampl451*SIN(2*PI()*freq451*('4v'!U942)+deph451*PI()/180)</f>
        <v>-0.93441594759568103</v>
      </c>
      <c r="AG954" s="8">
        <f>('4v'!V942-AF954)^2</f>
        <v>1.2651876198421109E-5</v>
      </c>
      <c r="AH954" s="9">
        <f>offs452+Ampl452*SIN(2*PI()*freq452*('4v'!U942-reta452)+deph452*PI()/180)</f>
        <v>0.80787502683579704</v>
      </c>
      <c r="AI954" s="10">
        <f>('4v'!W942-AH954)^2</f>
        <v>5.7889651345755563E-6</v>
      </c>
      <c r="AL954" s="76"/>
      <c r="AN954" s="76"/>
      <c r="AO954" s="80"/>
    </row>
    <row r="955" spans="1:41" x14ac:dyDescent="0.25">
      <c r="A955" s="3"/>
      <c r="B955" s="7">
        <f>offs441+Ampl441*SIN(2*PI()*freq441*('4v'!A943)+deph441*PI()/180)</f>
        <v>-2.4141261840298798</v>
      </c>
      <c r="C955" s="8">
        <f>('4v'!B943-B955)^2</f>
        <v>2.0637397980362232E-7</v>
      </c>
      <c r="D955" s="9">
        <f>offs442+Ampl442*SIN(2*PI()*freq442*('4v'!A943-reta442)+deph442*PI()/180)</f>
        <v>1.2054822548344406</v>
      </c>
      <c r="E955" s="10">
        <f>('4v'!C943-D955)^2</f>
        <v>1.341763522574973E-6</v>
      </c>
      <c r="F955" s="3"/>
      <c r="G955" s="3"/>
      <c r="H955" s="7">
        <f>offs443+Ampl443*SIN(2*PI()*freq443*('4v'!E943)+deph443*PI()/180)</f>
        <v>-2.1259081132070463</v>
      </c>
      <c r="I955" s="8">
        <f>('4v'!F943-H955)^2</f>
        <v>4.2822207479209578E-7</v>
      </c>
      <c r="J955" s="9">
        <f>offs444+Ampl444*SIN(2*PI()*freq444*('4v'!E943-reta444)+deph444*PI()/180)</f>
        <v>0.83072769959367254</v>
      </c>
      <c r="K955" s="10">
        <f>('4v'!G943-J955)^2</f>
        <v>5.929419999484701E-4</v>
      </c>
      <c r="L955" s="3"/>
      <c r="M955" s="3"/>
      <c r="N955" s="7">
        <f>offs445+Ampl445*SIN(2*PI()*freq445*('4v'!I943)+deph445*PI()/180)</f>
        <v>-1.0737502801459817</v>
      </c>
      <c r="O955" s="8">
        <f>('4v'!J943-N955)^2</f>
        <v>1.780013099219982E-5</v>
      </c>
      <c r="P955" s="9">
        <f>offs446+Ampl446*SIN(2*PI()*freq446*('4v'!I943-reta446)+deph446*PI()/180)</f>
        <v>1.0927662569972878</v>
      </c>
      <c r="Q955" s="10">
        <f>('4v'!K943-P955)^2</f>
        <v>1.9210007116510626E-4</v>
      </c>
      <c r="R955" s="3"/>
      <c r="S955" s="3"/>
      <c r="T955" s="7">
        <f>offs447+Ampl447*SIN(2*PI()*freq447*('4v'!M943)+deph447*PI()/180)</f>
        <v>1.3573526380209135</v>
      </c>
      <c r="U955" s="8">
        <f>('4v'!N943-T955)^2</f>
        <v>7.2330258721130442E-7</v>
      </c>
      <c r="V955" s="9">
        <f>offs448+Ampl448*SIN(2*PI()*freq448*('4v'!M943-reta448)+deph448*PI()/180)</f>
        <v>0.97131807054988506</v>
      </c>
      <c r="W955" s="10">
        <f>('4v'!O943-V955)^2</f>
        <v>2.7652181219544739E-8</v>
      </c>
      <c r="X955" s="3"/>
      <c r="Y955" s="3"/>
      <c r="Z955" s="7">
        <f>offs449+Ampl449*SIN(2*PI()*freq449*('4v'!Q944)+deph449*PI()/180)</f>
        <v>1.4052131703380881</v>
      </c>
      <c r="AA955" s="8">
        <f>('4v'!R944-Z955)^2</f>
        <v>1.8271020298844588E-8</v>
      </c>
      <c r="AB955" s="9">
        <f>offs450+Ampl450*SIN(2*PI()*freq450*('4v'!Q944-reta450)+deph450*PI()/180)</f>
        <v>0.96893241010610098</v>
      </c>
      <c r="AC955" s="10">
        <f>('4v'!S944-AB955)^2</f>
        <v>3.5830986107807427E-7</v>
      </c>
      <c r="AD955" s="3"/>
      <c r="AE955" s="3"/>
      <c r="AF955" s="7">
        <f>offs451+Ampl451*SIN(2*PI()*freq451*('4v'!U943)+deph451*PI()/180)</f>
        <v>-1.0548219302932282</v>
      </c>
      <c r="AG955" s="8">
        <f>('4v'!V943-AF955)^2</f>
        <v>8.2307610274031464E-6</v>
      </c>
      <c r="AH955" s="9">
        <f>offs452+Ampl452*SIN(2*PI()*freq452*('4v'!U943-reta452)+deph452*PI()/180)</f>
        <v>0.8052896601351075</v>
      </c>
      <c r="AI955" s="10">
        <f>('4v'!W943-AH955)^2</f>
        <v>1.3895450082869683E-5</v>
      </c>
      <c r="AL955" s="76"/>
      <c r="AN955" s="76"/>
      <c r="AO955" s="80"/>
    </row>
    <row r="956" spans="1:41" x14ac:dyDescent="0.25">
      <c r="A956" s="3"/>
      <c r="B956" s="7">
        <f>offs441+Ampl441*SIN(2*PI()*freq441*('4v'!A944)+deph441*PI()/180)</f>
        <v>-2.4034651150728359</v>
      </c>
      <c r="C956" s="8">
        <f>('4v'!B944-B956)^2</f>
        <v>1.9464413995684704E-7</v>
      </c>
      <c r="D956" s="9">
        <f>offs442+Ampl442*SIN(2*PI()*freq442*('4v'!A944-reta442)+deph442*PI()/180)</f>
        <v>1.2122752828762202</v>
      </c>
      <c r="E956" s="10">
        <f>('4v'!C944-D956)^2</f>
        <v>3.1749651115568624E-5</v>
      </c>
      <c r="F956" s="3"/>
      <c r="G956" s="3"/>
      <c r="H956" s="7">
        <f>offs443+Ampl443*SIN(2*PI()*freq443*('4v'!E944)+deph443*PI()/180)</f>
        <v>-2.1659939180863947</v>
      </c>
      <c r="I956" s="8">
        <f>('4v'!F944-H956)^2</f>
        <v>2.5096323353942148E-6</v>
      </c>
      <c r="J956" s="9">
        <f>offs444+Ampl444*SIN(2*PI()*freq444*('4v'!E944-reta444)+deph444*PI()/180)</f>
        <v>0.84084852725269543</v>
      </c>
      <c r="K956" s="10">
        <f>('4v'!G944-J956)^2</f>
        <v>1.1212634762043872E-5</v>
      </c>
      <c r="L956" s="3"/>
      <c r="M956" s="3"/>
      <c r="N956" s="7">
        <f>offs445+Ampl445*SIN(2*PI()*freq445*('4v'!I944)+deph445*PI()/180)</f>
        <v>-1.0499192443466927</v>
      </c>
      <c r="O956" s="8">
        <f>('4v'!J944-N956)^2</f>
        <v>3.5057107995792368E-6</v>
      </c>
      <c r="P956" s="9">
        <f>offs446+Ampl446*SIN(2*PI()*freq446*('4v'!I944-reta446)+deph446*PI()/180)</f>
        <v>1.0931700553063404</v>
      </c>
      <c r="Q956" s="10">
        <f>('4v'!K944-P956)^2</f>
        <v>1.5155321892554969E-4</v>
      </c>
      <c r="R956" s="3"/>
      <c r="S956" s="3"/>
      <c r="T956" s="7">
        <f>offs447+Ampl447*SIN(2*PI()*freq447*('4v'!M944)+deph447*PI()/180)</f>
        <v>1.3700762591674633</v>
      </c>
      <c r="U956" s="8">
        <f>('4v'!N944-T956)^2</f>
        <v>2.3839102913357915E-8</v>
      </c>
      <c r="V956" s="9">
        <f>offs448+Ampl448*SIN(2*PI()*freq448*('4v'!M944-reta448)+deph448*PI()/180)</f>
        <v>0.96888905565111916</v>
      </c>
      <c r="W956" s="10">
        <f>('4v'!O944-V956)^2</f>
        <v>4.1240073794753249E-7</v>
      </c>
      <c r="X956" s="3"/>
      <c r="Y956" s="3"/>
      <c r="Z956" s="7">
        <f>offs449+Ampl449*SIN(2*PI()*freq449*('4v'!Q945)+deph449*PI()/180)</f>
        <v>1.4347162781658309</v>
      </c>
      <c r="AA956" s="8">
        <f>('4v'!R945-Z956)^2</f>
        <v>5.2637123022080864E-6</v>
      </c>
      <c r="AB956" s="9">
        <f>offs450+Ampl450*SIN(2*PI()*freq450*('4v'!Q945-reta450)+deph450*PI()/180)</f>
        <v>0.96475599342793472</v>
      </c>
      <c r="AC956" s="10">
        <f>('4v'!S945-AB956)^2</f>
        <v>7.5517242229256878E-7</v>
      </c>
      <c r="AD956" s="3"/>
      <c r="AE956" s="3"/>
      <c r="AF956" s="7">
        <f>offs451+Ampl451*SIN(2*PI()*freq451*('4v'!U944)+deph451*PI()/180)</f>
        <v>-1.1728626350591098</v>
      </c>
      <c r="AG956" s="8">
        <f>('4v'!V944-AF956)^2</f>
        <v>1.385056751319542E-5</v>
      </c>
      <c r="AH956" s="9">
        <f>offs452+Ampl452*SIN(2*PI()*freq452*('4v'!U944-reta452)+deph452*PI()/180)</f>
        <v>0.80302433067529633</v>
      </c>
      <c r="AI956" s="10">
        <f>('4v'!W944-AH956)^2</f>
        <v>2.8818974239327183E-5</v>
      </c>
      <c r="AL956" s="76"/>
      <c r="AN956" s="76"/>
      <c r="AO956" s="80"/>
    </row>
    <row r="957" spans="1:41" x14ac:dyDescent="0.25">
      <c r="A957" s="3"/>
      <c r="B957" s="7">
        <f>offs441+Ampl441*SIN(2*PI()*freq441*('4v'!A945)+deph441*PI()/180)</f>
        <v>-2.3915806876238324</v>
      </c>
      <c r="C957" s="8">
        <f>('4v'!B945-B957)^2</f>
        <v>3.6822125987011265E-7</v>
      </c>
      <c r="D957" s="9">
        <f>offs442+Ampl442*SIN(2*PI()*freq442*('4v'!A945-reta442)+deph442*PI()/180)</f>
        <v>1.2188581384286876</v>
      </c>
      <c r="E957" s="10">
        <f>('4v'!C945-D957)^2</f>
        <v>1.1610794359971058E-5</v>
      </c>
      <c r="F957" s="3"/>
      <c r="G957" s="3"/>
      <c r="H957" s="7">
        <f>offs443+Ampl443*SIN(2*PI()*freq443*('4v'!E945)+deph443*PI()/180)</f>
        <v>-2.2036648181000063</v>
      </c>
      <c r="I957" s="8">
        <f>('4v'!F945-H957)^2</f>
        <v>1.0458782685746432E-6</v>
      </c>
      <c r="J957" s="9">
        <f>offs444+Ampl444*SIN(2*PI()*freq444*('4v'!E945-reta444)+deph444*PI()/180)</f>
        <v>0.85102327481272988</v>
      </c>
      <c r="K957" s="10">
        <f>('4v'!G945-J957)^2</f>
        <v>8.4962192455842185E-4</v>
      </c>
      <c r="L957" s="3"/>
      <c r="M957" s="3"/>
      <c r="N957" s="7">
        <f>offs445+Ampl445*SIN(2*PI()*freq445*('4v'!I945)+deph445*PI()/180)</f>
        <v>-1.0259942806291984</v>
      </c>
      <c r="O957" s="8">
        <f>('4v'!J945-N957)^2</f>
        <v>1.1142381720954167E-5</v>
      </c>
      <c r="P957" s="9">
        <f>offs446+Ampl446*SIN(2*PI()*freq446*('4v'!I945-reta446)+deph446*PI()/180)</f>
        <v>1.0935413165747212</v>
      </c>
      <c r="Q957" s="10">
        <f>('4v'!K945-P957)^2</f>
        <v>1.151077196704435E-4</v>
      </c>
      <c r="R957" s="3"/>
      <c r="S957" s="3"/>
      <c r="T957" s="7">
        <f>offs447+Ampl447*SIN(2*PI()*freq447*('4v'!M945)+deph447*PI()/180)</f>
        <v>1.382349444786086</v>
      </c>
      <c r="U957" s="8">
        <f>('4v'!N945-T957)^2</f>
        <v>5.0244675396553659E-7</v>
      </c>
      <c r="V957" s="9">
        <f>offs448+Ampl448*SIN(2*PI()*freq448*('4v'!M945-reta448)+deph448*PI()/180)</f>
        <v>0.9664397718001505</v>
      </c>
      <c r="W957" s="10">
        <f>('4v'!O945-V957)^2</f>
        <v>1.2958138572366965E-6</v>
      </c>
      <c r="X957" s="3"/>
      <c r="Y957" s="3"/>
      <c r="Z957" s="7">
        <f>offs449+Ampl449*SIN(2*PI()*freq449*('4v'!Q946)+deph449*PI()/180)</f>
        <v>1.4605656051163924</v>
      </c>
      <c r="AA957" s="8">
        <f>('4v'!R946-Z957)^2</f>
        <v>7.5823411370220312E-6</v>
      </c>
      <c r="AB957" s="9">
        <f>offs450+Ampl450*SIN(2*PI()*freq450*('4v'!Q946-reta450)+deph450*PI()/180)</f>
        <v>0.96042814505350338</v>
      </c>
      <c r="AC957" s="10">
        <f>('4v'!S946-AB957)^2</f>
        <v>4.3843607187898238E-7</v>
      </c>
      <c r="AD957" s="3"/>
      <c r="AE957" s="3"/>
      <c r="AF957" s="7">
        <f>offs451+Ampl451*SIN(2*PI()*freq451*('4v'!U945)+deph451*PI()/180)</f>
        <v>-1.2880722091592633</v>
      </c>
      <c r="AG957" s="8">
        <f>('4v'!V945-AF957)^2</f>
        <v>1.3669355567340466E-5</v>
      </c>
      <c r="AH957" s="9">
        <f>offs452+Ampl452*SIN(2*PI()*freq452*('4v'!U945-reta452)+deph452*PI()/180)</f>
        <v>0.80108797867681114</v>
      </c>
      <c r="AI957" s="10">
        <f>('4v'!W945-AH957)^2</f>
        <v>2.8997995349710138E-5</v>
      </c>
      <c r="AL957" s="76"/>
      <c r="AN957" s="76"/>
      <c r="AO957" s="80"/>
    </row>
    <row r="958" spans="1:41" x14ac:dyDescent="0.25">
      <c r="A958" s="3"/>
      <c r="B958" s="7">
        <f>offs441+Ampl441*SIN(2*PI()*freq441*('4v'!A946)+deph441*PI()/180)</f>
        <v>-2.378480408141971</v>
      </c>
      <c r="C958" s="8">
        <f>('4v'!B946-B958)^2</f>
        <v>3.6783716410391339E-6</v>
      </c>
      <c r="D958" s="9">
        <f>offs442+Ampl442*SIN(2*PI()*freq442*('4v'!A946-reta442)+deph442*PI()/180)</f>
        <v>1.2252266636191833</v>
      </c>
      <c r="E958" s="10">
        <f>('4v'!C946-D958)^2</f>
        <v>2.7457273371614042E-4</v>
      </c>
      <c r="F958" s="3"/>
      <c r="G958" s="3"/>
      <c r="H958" s="7">
        <f>offs443+Ampl443*SIN(2*PI()*freq443*('4v'!E946)+deph443*PI()/180)</f>
        <v>-2.2388672808376517</v>
      </c>
      <c r="I958" s="8">
        <f>('4v'!F946-H958)^2</f>
        <v>9.5358967443344602E-7</v>
      </c>
      <c r="J958" s="9">
        <f>offs444+Ampl444*SIN(2*PI()*freq444*('4v'!E946-reta444)+deph444*PI()/180)</f>
        <v>0.86123748340074202</v>
      </c>
      <c r="K958" s="10">
        <f>('4v'!G946-J958)^2</f>
        <v>1.8721876169803288E-3</v>
      </c>
      <c r="L958" s="3"/>
      <c r="M958" s="3"/>
      <c r="N958" s="7">
        <f>offs445+Ampl445*SIN(2*PI()*freq445*('4v'!I946)+deph445*PI()/180)</f>
        <v>-1.0019791670226166</v>
      </c>
      <c r="O958" s="8">
        <f>('4v'!J946-N958)^2</f>
        <v>7.6198469305110176E-6</v>
      </c>
      <c r="P958" s="9">
        <f>offs446+Ampl446*SIN(2*PI()*freq446*('4v'!I946-reta446)+deph446*PI()/180)</f>
        <v>1.0938799821759724</v>
      </c>
      <c r="Q958" s="10">
        <f>('4v'!K946-P958)^2</f>
        <v>8.3071780162138578E-5</v>
      </c>
      <c r="R958" s="3"/>
      <c r="S958" s="3"/>
      <c r="T958" s="7">
        <f>offs447+Ampl447*SIN(2*PI()*freq447*('4v'!M946)+deph447*PI()/180)</f>
        <v>1.3941691666518785</v>
      </c>
      <c r="U958" s="8">
        <f>('4v'!N946-T958)^2</f>
        <v>1.3071882783597692E-6</v>
      </c>
      <c r="V958" s="9">
        <f>offs448+Ampl448*SIN(2*PI()*freq448*('4v'!M946-reta448)+deph448*PI()/180)</f>
        <v>0.96397082292355463</v>
      </c>
      <c r="W958" s="10">
        <f>('4v'!O946-V958)^2</f>
        <v>8.9378829660301567E-8</v>
      </c>
      <c r="X958" s="3"/>
      <c r="Y958" s="3"/>
      <c r="Z958" s="7">
        <f>offs449+Ampl449*SIN(2*PI()*freq449*('4v'!Q947)+deph449*PI()/180)</f>
        <v>1.4827111552143948</v>
      </c>
      <c r="AA958" s="8">
        <f>('4v'!R947-Z958)^2</f>
        <v>2.4191129312709063E-7</v>
      </c>
      <c r="AB958" s="9">
        <f>offs450+Ampl450*SIN(2*PI()*freq450*('4v'!Q947-reta450)+deph450*PI()/180)</f>
        <v>0.95595723560696988</v>
      </c>
      <c r="AC958" s="10">
        <f>('4v'!S947-AB958)^2</f>
        <v>9.6502344767378538E-9</v>
      </c>
      <c r="AD958" s="3"/>
      <c r="AE958" s="3"/>
      <c r="AF958" s="7">
        <f>offs451+Ampl451*SIN(2*PI()*freq451*('4v'!U946)+deph451*PI()/180)</f>
        <v>-1.3999959730389695</v>
      </c>
      <c r="AG958" s="8">
        <f>('4v'!V946-AF958)^2</f>
        <v>2.4555734965961497E-6</v>
      </c>
      <c r="AH958" s="9">
        <f>offs452+Ampl452*SIN(2*PI()*freq452*('4v'!U946-reta452)+deph452*PI()/180)</f>
        <v>0.79948824603635493</v>
      </c>
      <c r="AI958" s="10">
        <f>('4v'!W946-AH958)^2</f>
        <v>5.9155265591745874E-5</v>
      </c>
      <c r="AL958" s="76"/>
      <c r="AN958" s="76"/>
      <c r="AO958" s="80"/>
    </row>
    <row r="959" spans="1:41" x14ac:dyDescent="0.25">
      <c r="A959" s="3"/>
      <c r="B959" s="7">
        <f>offs441+Ampl441*SIN(2*PI()*freq441*('4v'!A947)+deph441*PI()/180)</f>
        <v>-2.3641725510445548</v>
      </c>
      <c r="C959" s="8">
        <f>('4v'!B947-B959)^2</f>
        <v>1.0465555260875775E-5</v>
      </c>
      <c r="D959" s="9">
        <f>offs442+Ampl442*SIN(2*PI()*freq442*('4v'!A947-reta442)+deph442*PI()/180)</f>
        <v>1.2313768359506976</v>
      </c>
      <c r="E959" s="10">
        <f>('4v'!C947-D959)^2</f>
        <v>2.6501769384971991E-4</v>
      </c>
      <c r="F959" s="3"/>
      <c r="G959" s="3"/>
      <c r="H959" s="7">
        <f>offs443+Ampl443*SIN(2*PI()*freq443*('4v'!E947)+deph443*PI()/180)</f>
        <v>-2.2715512816735499</v>
      </c>
      <c r="I959" s="8">
        <f>('4v'!F947-H959)^2</f>
        <v>2.2368741784139588E-6</v>
      </c>
      <c r="J959" s="9">
        <f>offs444+Ampl444*SIN(2*PI()*freq444*('4v'!E947-reta444)+deph444*PI()/180)</f>
        <v>0.87147663806742071</v>
      </c>
      <c r="K959" s="10">
        <f>('4v'!G947-J959)^2</f>
        <v>7.9057907654001317E-4</v>
      </c>
      <c r="L959" s="3"/>
      <c r="M959" s="3"/>
      <c r="N959" s="7">
        <f>offs445+Ampl445*SIN(2*PI()*freq445*('4v'!I947)+deph445*PI()/180)</f>
        <v>-0.97787769579177808</v>
      </c>
      <c r="O959" s="8">
        <f>('4v'!J947-N959)^2</f>
        <v>4.3950430290482491E-6</v>
      </c>
      <c r="P959" s="9">
        <f>offs446+Ampl446*SIN(2*PI()*freq446*('4v'!I947-reta446)+deph446*PI()/180)</f>
        <v>1.0941859986308695</v>
      </c>
      <c r="Q959" s="10">
        <f>('4v'!K947-P959)^2</f>
        <v>5.5759951460295038E-5</v>
      </c>
      <c r="R959" s="3"/>
      <c r="S959" s="3"/>
      <c r="T959" s="7">
        <f>offs447+Ampl447*SIN(2*PI()*freq447*('4v'!M947)+deph447*PI()/180)</f>
        <v>1.4055325084253329</v>
      </c>
      <c r="U959" s="8">
        <f>('4v'!N947-T959)^2</f>
        <v>2.0647792894502141E-7</v>
      </c>
      <c r="V959" s="9">
        <f>offs448+Ampl448*SIN(2*PI()*freq448*('4v'!M947-reta448)+deph448*PI()/180)</f>
        <v>0.96148281779676481</v>
      </c>
      <c r="W959" s="10">
        <f>('4v'!O947-V959)^2</f>
        <v>5.5659285979353824E-8</v>
      </c>
      <c r="X959" s="3"/>
      <c r="Y959" s="3"/>
      <c r="Z959" s="7">
        <f>offs449+Ampl449*SIN(2*PI()*freq449*('4v'!Q948)+deph449*PI()/180)</f>
        <v>1.5011100960727752</v>
      </c>
      <c r="AA959" s="8">
        <f>('4v'!R948-Z959)^2</f>
        <v>1.083042251161351E-7</v>
      </c>
      <c r="AB959" s="9">
        <f>offs450+Ampl450*SIN(2*PI()*freq450*('4v'!Q948-reta450)+deph450*PI()/180)</f>
        <v>0.95135191241129924</v>
      </c>
      <c r="AC959" s="10">
        <f>('4v'!S948-AB959)^2</f>
        <v>3.6130628929015472E-7</v>
      </c>
      <c r="AD959" s="3"/>
      <c r="AE959" s="3"/>
      <c r="AF959" s="7">
        <f>offs451+Ampl451*SIN(2*PI()*freq451*('4v'!U947)+deph451*PI()/180)</f>
        <v>-1.5081922147352991</v>
      </c>
      <c r="AG959" s="8">
        <f>('4v'!V947-AF959)^2</f>
        <v>7.5393367198481382E-6</v>
      </c>
      <c r="AH959" s="9">
        <f>offs452+Ampl452*SIN(2*PI()*freq452*('4v'!U947-reta452)+deph452*PI()/180)</f>
        <v>0.79823144616781105</v>
      </c>
      <c r="AI959" s="10">
        <f>('4v'!W947-AH959)^2</f>
        <v>4.1402097486458706E-5</v>
      </c>
      <c r="AL959" s="76"/>
      <c r="AN959" s="76"/>
      <c r="AO959" s="80"/>
    </row>
    <row r="960" spans="1:41" x14ac:dyDescent="0.25">
      <c r="A960" s="3"/>
      <c r="B960" s="7">
        <f>offs441+Ampl441*SIN(2*PI()*freq441*('4v'!A948)+deph441*PI()/180)</f>
        <v>-2.3486661534807944</v>
      </c>
      <c r="C960" s="8">
        <f>('4v'!B948-B960)^2</f>
        <v>6.2787656185118065E-6</v>
      </c>
      <c r="D960" s="9">
        <f>offs442+Ampl442*SIN(2*PI()*freq442*('4v'!A948-reta442)+deph442*PI()/180)</f>
        <v>1.2373047708425664</v>
      </c>
      <c r="E960" s="10">
        <f>('4v'!C948-D960)^2</f>
        <v>2.0179224367064903E-5</v>
      </c>
      <c r="F960" s="3"/>
      <c r="G960" s="3"/>
      <c r="H960" s="7">
        <f>offs443+Ampl443*SIN(2*PI()*freq443*('4v'!E948)+deph443*PI()/180)</f>
        <v>-2.3016703748540772</v>
      </c>
      <c r="I960" s="8">
        <f>('4v'!F948-H960)^2</f>
        <v>6.8986343421657658E-6</v>
      </c>
      <c r="J960" s="9">
        <f>offs444+Ampl444*SIN(2*PI()*freq444*('4v'!E948-reta444)+deph444*PI()/180)</f>
        <v>0.8817261884137082</v>
      </c>
      <c r="K960" s="10">
        <f>('4v'!G948-J960)^2</f>
        <v>1.5812771106103844E-6</v>
      </c>
      <c r="L960" s="3"/>
      <c r="M960" s="3"/>
      <c r="N960" s="7">
        <f>offs445+Ampl445*SIN(2*PI()*freq445*('4v'!I948)+deph445*PI()/180)</f>
        <v>-0.95369367283838469</v>
      </c>
      <c r="O960" s="8">
        <f>('4v'!J948-N960)^2</f>
        <v>1.822264671235847E-6</v>
      </c>
      <c r="P960" s="9">
        <f>offs446+Ampl446*SIN(2*PI()*freq446*('4v'!I948-reta446)+deph446*PI()/180)</f>
        <v>1.0944593176158668</v>
      </c>
      <c r="Q960" s="10">
        <f>('4v'!K948-P960)^2</f>
        <v>3.3494665655453956E-5</v>
      </c>
      <c r="R960" s="3"/>
      <c r="S960" s="3"/>
      <c r="T960" s="7">
        <f>offs447+Ampl447*SIN(2*PI()*freq447*('4v'!M948)+deph447*PI()/180)</f>
        <v>1.4164366663718995</v>
      </c>
      <c r="U960" s="8">
        <f>('4v'!N948-T960)^2</f>
        <v>1.2973944972425908E-7</v>
      </c>
      <c r="V960" s="9">
        <f>offs448+Ampl448*SIN(2*PI()*freq448*('4v'!M948-reta448)+deph448*PI()/180)</f>
        <v>0.95897636989396662</v>
      </c>
      <c r="W960" s="10">
        <f>('4v'!O948-V960)^2</f>
        <v>6.2289994497165765E-7</v>
      </c>
      <c r="X960" s="3"/>
      <c r="Y960" s="3"/>
      <c r="Z960" s="7">
        <f>offs449+Ampl449*SIN(2*PI()*freq449*('4v'!Q949)+deph449*PI()/180)</f>
        <v>1.5157268417362035</v>
      </c>
      <c r="AA960" s="8">
        <f>('4v'!R949-Z960)^2</f>
        <v>1.0412507590505324E-5</v>
      </c>
      <c r="AB960" s="9">
        <f>offs450+Ampl450*SIN(2*PI()*freq450*('4v'!Q949-reta450)+deph450*PI()/180)</f>
        <v>0.94662108276320955</v>
      </c>
      <c r="AC960" s="10">
        <f>('4v'!S949-AB960)^2</f>
        <v>2.0332399661760251E-6</v>
      </c>
      <c r="AD960" s="3"/>
      <c r="AE960" s="3"/>
      <c r="AF960" s="7">
        <f>offs451+Ampl451*SIN(2*PI()*freq451*('4v'!U948)+deph451*PI()/180)</f>
        <v>-1.6122339331124382</v>
      </c>
      <c r="AG960" s="8">
        <f>('4v'!V948-AF960)^2</f>
        <v>1.7406142114289404E-5</v>
      </c>
      <c r="AH960" s="9">
        <f>offs452+Ampl452*SIN(2*PI()*freq452*('4v'!U948-reta452)+deph452*PI()/180)</f>
        <v>0.79732253908608341</v>
      </c>
      <c r="AI960" s="10">
        <f>('4v'!W948-AH960)^2</f>
        <v>5.5928546862077503E-5</v>
      </c>
      <c r="AL960" s="76"/>
      <c r="AN960" s="76"/>
      <c r="AO960" s="80"/>
    </row>
    <row r="961" spans="1:41" x14ac:dyDescent="0.25">
      <c r="A961" s="3"/>
      <c r="B961" s="7">
        <f>offs441+Ampl441*SIN(2*PI()*freq441*('4v'!A949)+deph441*PI()/180)</f>
        <v>-2.3319710096237425</v>
      </c>
      <c r="C961" s="8">
        <f>('4v'!B949-B961)^2</f>
        <v>2.6334486052741719E-6</v>
      </c>
      <c r="D961" s="9">
        <f>offs442+Ampl442*SIN(2*PI()*freq442*('4v'!A949-reta442)+deph442*PI()/180)</f>
        <v>1.2430067240840574</v>
      </c>
      <c r="E961" s="10">
        <f>('4v'!C949-D961)^2</f>
        <v>2.6174725643471882E-5</v>
      </c>
      <c r="F961" s="3"/>
      <c r="G961" s="3"/>
      <c r="H961" s="7">
        <f>offs443+Ampl443*SIN(2*PI()*freq443*('4v'!E949)+deph443*PI()/180)</f>
        <v>-2.3291817594997477</v>
      </c>
      <c r="I961" s="8">
        <f>('4v'!F949-H961)^2</f>
        <v>6.0458966056812621E-6</v>
      </c>
      <c r="J961" s="9">
        <f>offs444+Ampl444*SIN(2*PI()*freq444*('4v'!E949-reta444)+deph444*PI()/180)</f>
        <v>0.89197156926772103</v>
      </c>
      <c r="K961" s="10">
        <f>('4v'!G949-J961)^2</f>
        <v>3.6909643506573076E-5</v>
      </c>
      <c r="L961" s="3"/>
      <c r="M961" s="3"/>
      <c r="N961" s="7">
        <f>offs445+Ampl445*SIN(2*PI()*freq445*('4v'!I949)+deph445*PI()/180)</f>
        <v>-0.92943091710000614</v>
      </c>
      <c r="O961" s="8">
        <f>('4v'!J949-N961)^2</f>
        <v>6.1393793573150569E-6</v>
      </c>
      <c r="P961" s="9">
        <f>offs446+Ampl446*SIN(2*PI()*freq446*('4v'!I949-reta446)+deph446*PI()/180)</f>
        <v>1.0946998959707281</v>
      </c>
      <c r="Q961" s="10">
        <f>('4v'!K949-P961)^2</f>
        <v>4.5019757055785689E-6</v>
      </c>
      <c r="R961" s="3"/>
      <c r="S961" s="3"/>
      <c r="T961" s="7">
        <f>offs447+Ampl447*SIN(2*PI()*freq447*('4v'!M949)+deph447*PI()/180)</f>
        <v>1.426878950053768</v>
      </c>
      <c r="U961" s="8">
        <f>('4v'!N949-T961)^2</f>
        <v>1.0014696563081567E-7</v>
      </c>
      <c r="V961" s="9">
        <f>offs448+Ampl448*SIN(2*PI()*freq448*('4v'!M949-reta448)+deph448*PI()/180)</f>
        <v>0.95645209723683011</v>
      </c>
      <c r="W961" s="10">
        <f>('4v'!O949-V961)^2</f>
        <v>1.8506684700850471E-6</v>
      </c>
      <c r="X961" s="3"/>
      <c r="Y961" s="3"/>
      <c r="Z961" s="7">
        <f>offs449+Ampl449*SIN(2*PI()*freq449*('4v'!Q950)+deph449*PI()/180)</f>
        <v>1.5265331215089837</v>
      </c>
      <c r="AA961" s="8">
        <f>('4v'!R950-Z961)^2</f>
        <v>5.3551583583409544E-6</v>
      </c>
      <c r="AB961" s="9">
        <f>offs450+Ampl450*SIN(2*PI()*freq450*('4v'!Q950-reta450)+deph450*PI()/180)</f>
        <v>0.94177389670529232</v>
      </c>
      <c r="AC961" s="10">
        <f>('4v'!S950-AB961)^2</f>
        <v>5.6031780078159735E-6</v>
      </c>
      <c r="AD961" s="3"/>
      <c r="AE961" s="3"/>
      <c r="AF961" s="7">
        <f>offs451+Ampl451*SIN(2*PI()*freq451*('4v'!U949)+deph451*PI()/180)</f>
        <v>-1.7117105230400911</v>
      </c>
      <c r="AG961" s="8">
        <f>('4v'!V949-AF961)^2</f>
        <v>1.8537131852306426E-5</v>
      </c>
      <c r="AH961" s="9">
        <f>offs452+Ampl452*SIN(2*PI()*freq452*('4v'!U949-reta452)+deph452*PI()/180)</f>
        <v>0.79676511183218368</v>
      </c>
      <c r="AI961" s="10">
        <f>('4v'!W949-AH961)^2</f>
        <v>4.7901788993593083E-5</v>
      </c>
      <c r="AL961" s="76"/>
      <c r="AN961" s="76"/>
      <c r="AO961" s="80"/>
    </row>
    <row r="962" spans="1:41" x14ac:dyDescent="0.25">
      <c r="A962" s="3"/>
      <c r="B962" s="7">
        <f>offs441+Ampl441*SIN(2*PI()*freq441*('4v'!A950)+deph441*PI()/180)</f>
        <v>-2.3140976644840969</v>
      </c>
      <c r="C962" s="8">
        <f>('4v'!B950-B962)^2</f>
        <v>3.6784766431626258E-6</v>
      </c>
      <c r="D962" s="9">
        <f>offs442+Ampl442*SIN(2*PI()*freq442*('4v'!A950-reta442)+deph442*PI()/180)</f>
        <v>1.2484790941992894</v>
      </c>
      <c r="E962" s="10">
        <f>('4v'!C950-D962)^2</f>
        <v>4.8854589249327531E-5</v>
      </c>
      <c r="F962" s="3"/>
      <c r="G962" s="3"/>
      <c r="H962" s="7">
        <f>offs443+Ampl443*SIN(2*PI()*freq443*('4v'!E950)+deph443*PI()/180)</f>
        <v>-2.3540463404275855</v>
      </c>
      <c r="I962" s="8">
        <f>('4v'!F950-H962)^2</f>
        <v>8.4886818350366467E-7</v>
      </c>
      <c r="J962" s="9">
        <f>offs444+Ampl444*SIN(2*PI()*freq444*('4v'!E950-reta444)+deph444*PI()/180)</f>
        <v>0.90219822138264849</v>
      </c>
      <c r="K962" s="10">
        <f>('4v'!G950-J962)^2</f>
        <v>1.4313302207591769E-4</v>
      </c>
      <c r="L962" s="3"/>
      <c r="M962" s="3"/>
      <c r="N962" s="7">
        <f>offs445+Ampl445*SIN(2*PI()*freq445*('4v'!I950)+deph445*PI()/180)</f>
        <v>-0.90509325994704115</v>
      </c>
      <c r="O962" s="8">
        <f>('4v'!J950-N962)^2</f>
        <v>1.2466195188531207E-5</v>
      </c>
      <c r="P962" s="9">
        <f>offs446+Ampl446*SIN(2*PI()*freq446*('4v'!I950-reta446)+deph446*PI()/180)</f>
        <v>1.0949076957053427</v>
      </c>
      <c r="Q962" s="10">
        <f>('4v'!K950-P962)^2</f>
        <v>2.4858702980472139E-6</v>
      </c>
      <c r="R962" s="3"/>
      <c r="S962" s="3"/>
      <c r="T962" s="7">
        <f>offs447+Ampl447*SIN(2*PI()*freq447*('4v'!M950)+deph447*PI()/180)</f>
        <v>1.4368567829936909</v>
      </c>
      <c r="U962" s="8">
        <f>('4v'!N950-T962)^2</f>
        <v>6.1592964635331903E-6</v>
      </c>
      <c r="V962" s="9">
        <f>offs448+Ampl448*SIN(2*PI()*freq448*('4v'!M950-reta448)+deph448*PI()/180)</f>
        <v>0.95391062224212453</v>
      </c>
      <c r="W962" s="10">
        <f>('4v'!O950-V962)^2</f>
        <v>3.7975788489697022E-6</v>
      </c>
      <c r="X962" s="3"/>
      <c r="Y962" s="3"/>
      <c r="Z962" s="7">
        <f>offs449+Ampl449*SIN(2*PI()*freq449*('4v'!Q951)+deph449*PI()/180)</f>
        <v>1.5335080346342584</v>
      </c>
      <c r="AA962" s="8">
        <f>('4v'!R951-Z962)^2</f>
        <v>1.1765137592212116E-5</v>
      </c>
      <c r="AB962" s="9">
        <f>offs450+Ampl450*SIN(2*PI()*freq450*('4v'!Q951-reta450)+deph450*PI()/180)</f>
        <v>0.93681972932863922</v>
      </c>
      <c r="AC962" s="10">
        <f>('4v'!S951-AB962)^2</f>
        <v>1.165724421731451E-5</v>
      </c>
      <c r="AD962" s="3"/>
      <c r="AE962" s="3"/>
      <c r="AF962" s="7">
        <f>offs451+Ampl451*SIN(2*PI()*freq451*('4v'!U950)+deph451*PI()/180)</f>
        <v>-1.8062293958643505</v>
      </c>
      <c r="AG962" s="8">
        <f>('4v'!V950-AF962)^2</f>
        <v>1.250756881229308E-5</v>
      </c>
      <c r="AH962" s="9">
        <f>offs452+Ampl452*SIN(2*PI()*freq452*('4v'!U950-reta452)+deph452*PI()/180)</f>
        <v>0.79656136431681834</v>
      </c>
      <c r="AI962" s="10">
        <f>('4v'!W950-AH962)^2</f>
        <v>4.5122983364864492E-5</v>
      </c>
      <c r="AL962" s="76"/>
      <c r="AN962" s="76"/>
      <c r="AO962" s="80"/>
    </row>
    <row r="963" spans="1:41" x14ac:dyDescent="0.25">
      <c r="A963" s="3"/>
      <c r="B963" s="7">
        <f>offs441+Ampl441*SIN(2*PI()*freq441*('4v'!A951)+deph441*PI()/180)</f>
        <v>-2.2950574072497316</v>
      </c>
      <c r="C963" s="8">
        <f>('4v'!B951-B963)^2</f>
        <v>2.0363083093191009E-6</v>
      </c>
      <c r="D963" s="9">
        <f>offs442+Ampl442*SIN(2*PI()*freq442*('4v'!A951-reta442)+deph442*PI()/180)</f>
        <v>1.2537184247220075</v>
      </c>
      <c r="E963" s="10">
        <f>('4v'!C951-D963)^2</f>
        <v>3.0190019098601879E-4</v>
      </c>
      <c r="F963" s="3"/>
      <c r="G963" s="3"/>
      <c r="H963" s="7">
        <f>offs443+Ampl443*SIN(2*PI()*freq443*('4v'!E951)+deph443*PI()/180)</f>
        <v>-2.3762287837075347</v>
      </c>
      <c r="I963" s="8">
        <f>('4v'!F951-H963)^2</f>
        <v>2.62240359222802E-6</v>
      </c>
      <c r="J963" s="9">
        <f>offs444+Ampl444*SIN(2*PI()*freq444*('4v'!E951-reta444)+deph444*PI()/180)</f>
        <v>0.91239161212624698</v>
      </c>
      <c r="K963" s="10">
        <f>('4v'!G951-J963)^2</f>
        <v>1.7379320433002451E-3</v>
      </c>
      <c r="L963" s="3"/>
      <c r="M963" s="3"/>
      <c r="N963" s="7">
        <f>offs445+Ampl445*SIN(2*PI()*freq445*('4v'!I951)+deph445*PI()/180)</f>
        <v>-0.88068454457768541</v>
      </c>
      <c r="O963" s="8">
        <f>('4v'!J951-N963)^2</f>
        <v>2.0364051337505536E-5</v>
      </c>
      <c r="P963" s="9">
        <f>offs446+Ampl446*SIN(2*PI()*freq446*('4v'!I951-reta446)+deph446*PI()/180)</f>
        <v>1.0950826840057231</v>
      </c>
      <c r="Q963" s="10">
        <f>('4v'!K951-P963)^2</f>
        <v>2.8174078360721322E-5</v>
      </c>
      <c r="R963" s="3"/>
      <c r="S963" s="3"/>
      <c r="T963" s="7">
        <f>offs447+Ampl447*SIN(2*PI()*freq447*('4v'!M951)+deph447*PI()/180)</f>
        <v>1.446367703310691</v>
      </c>
      <c r="U963" s="8">
        <f>('4v'!N951-T963)^2</f>
        <v>1.7474183322877887E-5</v>
      </c>
      <c r="V963" s="9">
        <f>offs448+Ampl448*SIN(2*PI()*freq448*('4v'!M951-reta448)+deph448*PI()/180)</f>
        <v>0.95135257156824526</v>
      </c>
      <c r="W963" s="10">
        <f>('4v'!O951-V963)^2</f>
        <v>6.5212224593407747E-6</v>
      </c>
      <c r="X963" s="3"/>
      <c r="Y963" s="3"/>
      <c r="Z963" s="7">
        <f>offs449+Ampl449*SIN(2*PI()*freq449*('4v'!Q952)+deph449*PI()/180)</f>
        <v>1.536638090718816</v>
      </c>
      <c r="AA963" s="8">
        <f>('4v'!R952-Z963)^2</f>
        <v>7.0441975437049613E-6</v>
      </c>
      <c r="AB963" s="9">
        <f>offs450+Ampl450*SIN(2*PI()*freq450*('4v'!Q952-reta450)+deph450*PI()/180)</f>
        <v>0.9317681626401878</v>
      </c>
      <c r="AC963" s="10">
        <f>('4v'!S952-AB963)^2</f>
        <v>6.795601020512397E-6</v>
      </c>
      <c r="AD963" s="3"/>
      <c r="AE963" s="3"/>
      <c r="AF963" s="7">
        <f>offs451+Ampl451*SIN(2*PI()*freq451*('4v'!U951)+deph451*PI()/180)</f>
        <v>-1.8954175287757284</v>
      </c>
      <c r="AG963" s="8">
        <f>('4v'!V951-AF963)^2</f>
        <v>5.0107534218918409E-6</v>
      </c>
      <c r="AH963" s="9">
        <f>offs452+Ampl452*SIN(2*PI()*freq452*('4v'!U951-reta452)+deph452*PI()/180)</f>
        <v>0.79671210063834752</v>
      </c>
      <c r="AI963" s="10">
        <f>('4v'!W951-AH963)^2</f>
        <v>2.4158214285084463E-5</v>
      </c>
      <c r="AL963" s="76"/>
      <c r="AN963" s="76"/>
      <c r="AO963" s="80"/>
    </row>
    <row r="964" spans="1:41" x14ac:dyDescent="0.25">
      <c r="A964" s="3"/>
      <c r="B964" s="7">
        <f>offs441+Ampl441*SIN(2*PI()*freq441*('4v'!A952)+deph441*PI()/180)</f>
        <v>-2.2748622641552139</v>
      </c>
      <c r="C964" s="8">
        <f>('4v'!B952-B964)^2</f>
        <v>4.3715945298428162E-6</v>
      </c>
      <c r="D964" s="9">
        <f>offs442+Ampl442*SIN(2*PI()*freq442*('4v'!A952-reta442)+deph442*PI()/180)</f>
        <v>1.2587214063787562</v>
      </c>
      <c r="E964" s="10">
        <f>('4v'!C952-D964)^2</f>
        <v>2.649926102855971E-4</v>
      </c>
      <c r="F964" s="3"/>
      <c r="G964" s="3"/>
      <c r="H964" s="7">
        <f>offs443+Ampl443*SIN(2*PI()*freq443*('4v'!E952)+deph443*PI()/180)</f>
        <v>-2.3956975668738965</v>
      </c>
      <c r="I964" s="8">
        <f>('4v'!F952-H964)^2</f>
        <v>1.570006902218279E-7</v>
      </c>
      <c r="J964" s="9">
        <f>offs444+Ampl444*SIN(2*PI()*freq444*('4v'!E952-reta444)+deph444*PI()/180)</f>
        <v>0.92253725613249848</v>
      </c>
      <c r="K964" s="10">
        <f>('4v'!G952-J964)^2</f>
        <v>2.8930689222629933E-3</v>
      </c>
      <c r="L964" s="3"/>
      <c r="M964" s="3"/>
      <c r="N964" s="7">
        <f>offs445+Ampl445*SIN(2*PI()*freq445*('4v'!I952)+deph445*PI()/180)</f>
        <v>-0.85620862541104703</v>
      </c>
      <c r="O964" s="8">
        <f>('4v'!J952-N964)^2</f>
        <v>1.2070311691373456E-5</v>
      </c>
      <c r="P964" s="9">
        <f>offs446+Ampl446*SIN(2*PI()*freq446*('4v'!I952-reta446)+deph446*PI()/180)</f>
        <v>1.0952248332391883</v>
      </c>
      <c r="Q964" s="10">
        <f>('4v'!K952-P964)^2</f>
        <v>8.2301669548884675E-5</v>
      </c>
      <c r="R964" s="3"/>
      <c r="S964" s="3"/>
      <c r="T964" s="7">
        <f>offs447+Ampl447*SIN(2*PI()*freq447*('4v'!M952)+deph447*PI()/180)</f>
        <v>1.4554093643274966</v>
      </c>
      <c r="U964" s="8">
        <f>('4v'!N952-T964)^2</f>
        <v>2.9261330614978777E-5</v>
      </c>
      <c r="V964" s="9">
        <f>offs448+Ampl448*SIN(2*PI()*freq448*('4v'!M952-reta448)+deph448*PI()/180)</f>
        <v>0.94877857596069815</v>
      </c>
      <c r="W964" s="10">
        <f>('4v'!O952-V964)^2</f>
        <v>1.0077666366686448E-5</v>
      </c>
      <c r="X964" s="3"/>
      <c r="Y964" s="3"/>
      <c r="Z964" s="7">
        <f>offs449+Ampl449*SIN(2*PI()*freq449*('4v'!Q953)+deph449*PI()/180)</f>
        <v>1.5359172358252671</v>
      </c>
      <c r="AA964" s="8">
        <f>('4v'!R953-Z964)^2</f>
        <v>3.7374007560959894E-6</v>
      </c>
      <c r="AB964" s="9">
        <f>offs450+Ampl450*SIN(2*PI()*freq450*('4v'!Q953-reta450)+deph450*PI()/180)</f>
        <v>0.9266289670298683</v>
      </c>
      <c r="AC964" s="10">
        <f>('4v'!S953-AB964)^2</f>
        <v>3.3559230993032592E-5</v>
      </c>
      <c r="AD964" s="3"/>
      <c r="AE964" s="3"/>
      <c r="AF964" s="7">
        <f>offs451+Ampl451*SIN(2*PI()*freq451*('4v'!U952)+deph451*PI()/180)</f>
        <v>-1.9789229369598258</v>
      </c>
      <c r="AG964" s="8">
        <f>('4v'!V952-AF964)^2</f>
        <v>5.8532145544043123E-7</v>
      </c>
      <c r="AH964" s="9">
        <f>offs452+Ampl452*SIN(2*PI()*freq452*('4v'!U952-reta452)+deph452*PI()/180)</f>
        <v>0.79721672590937487</v>
      </c>
      <c r="AI964" s="10">
        <f>('4v'!W952-AH964)^2</f>
        <v>2.9373428932749533E-5</v>
      </c>
      <c r="AL964" s="76"/>
      <c r="AN964" s="76"/>
      <c r="AO964" s="80"/>
    </row>
    <row r="965" spans="1:41" x14ac:dyDescent="0.25">
      <c r="A965" s="3"/>
      <c r="B965" s="7">
        <f>offs441+Ampl441*SIN(2*PI()*freq441*('4v'!A953)+deph441*PI()/180)</f>
        <v>-2.2535249908857731</v>
      </c>
      <c r="C965" s="8">
        <f>('4v'!B953-B965)^2</f>
        <v>3.7783938725518758E-6</v>
      </c>
      <c r="D965" s="9">
        <f>offs442+Ampl442*SIN(2*PI()*freq442*('4v'!A953-reta442)+deph442*PI()/180)</f>
        <v>1.2634848791790902</v>
      </c>
      <c r="E965" s="10">
        <f>('4v'!C953-D965)^2</f>
        <v>1.3259800752014723E-4</v>
      </c>
      <c r="F965" s="3"/>
      <c r="G965" s="3"/>
      <c r="H965" s="7">
        <f>offs443+Ampl443*SIN(2*PI()*freq443*('4v'!E953)+deph443*PI()/180)</f>
        <v>-2.4124250237204796</v>
      </c>
      <c r="I965" s="8">
        <f>('4v'!F953-H965)^2</f>
        <v>4.9875194336800685E-7</v>
      </c>
      <c r="J965" s="9">
        <f>offs444+Ampl444*SIN(2*PI()*freq444*('4v'!E953-reta444)+deph444*PI()/180)</f>
        <v>0.9326207358861115</v>
      </c>
      <c r="K965" s="10">
        <f>('4v'!G953-J965)^2</f>
        <v>1.3342243506252775E-3</v>
      </c>
      <c r="L965" s="3"/>
      <c r="M965" s="3"/>
      <c r="N965" s="7">
        <f>offs445+Ampl445*SIN(2*PI()*freq445*('4v'!I953)+deph445*PI()/180)</f>
        <v>-0.83166936747849796</v>
      </c>
      <c r="O965" s="8">
        <f>('4v'!J953-N965)^2</f>
        <v>1.8710880058037589E-5</v>
      </c>
      <c r="P965" s="9">
        <f>offs446+Ampl446*SIN(2*PI()*freq446*('4v'!I953-reta446)+deph446*PI()/180)</f>
        <v>1.0953341209587266</v>
      </c>
      <c r="Q965" s="10">
        <f>('4v'!K953-P965)^2</f>
        <v>1.1915619692623097E-4</v>
      </c>
      <c r="R965" s="3"/>
      <c r="S965" s="3"/>
      <c r="T965" s="7">
        <f>offs447+Ampl447*SIN(2*PI()*freq447*('4v'!M953)+deph447*PI()/180)</f>
        <v>1.4639795351495433</v>
      </c>
      <c r="U965" s="8">
        <f>('4v'!N953-T965)^2</f>
        <v>9.4663997646441803E-8</v>
      </c>
      <c r="V965" s="9">
        <f>offs448+Ampl448*SIN(2*PI()*freq448*('4v'!M953-reta448)+deph448*PI()/180)</f>
        <v>0.94618927009657539</v>
      </c>
      <c r="W965" s="10">
        <f>('4v'!O953-V965)^2</f>
        <v>1.4521586182356627E-5</v>
      </c>
      <c r="X965" s="3"/>
      <c r="Y965" s="3"/>
      <c r="Z965" s="7">
        <f>offs449+Ampl449*SIN(2*PI()*freq449*('4v'!Q954)+deph449*PI()/180)</f>
        <v>1.5313468641811512</v>
      </c>
      <c r="AA965" s="8">
        <f>('4v'!R954-Z965)^2</f>
        <v>1.0380408801785247E-5</v>
      </c>
      <c r="AB965" s="9">
        <f>offs450+Ampl450*SIN(2*PI()*freq450*('4v'!Q954-reta450)+deph450*PI()/180)</f>
        <v>0.92141208237339567</v>
      </c>
      <c r="AC965" s="10">
        <f>('4v'!S954-AB965)^2</f>
        <v>5.0465645645579825E-5</v>
      </c>
      <c r="AD965" s="3"/>
      <c r="AE965" s="3"/>
      <c r="AF965" s="7">
        <f>offs451+Ampl451*SIN(2*PI()*freq451*('4v'!U953)+deph451*PI()/180)</f>
        <v>-2.0564160627205137</v>
      </c>
      <c r="AG965" s="8">
        <f>('4v'!V953-AF965)^2</f>
        <v>3.103188745862498E-7</v>
      </c>
      <c r="AH965" s="9">
        <f>offs452+Ampl452*SIN(2*PI()*freq452*('4v'!U953-reta452)+deph452*PI()/180)</f>
        <v>0.79807324860449691</v>
      </c>
      <c r="AI965" s="10">
        <f>('4v'!W953-AH965)^2</f>
        <v>1.8690478496284864E-5</v>
      </c>
      <c r="AL965" s="76"/>
      <c r="AN965" s="76"/>
      <c r="AO965" s="80"/>
    </row>
    <row r="966" spans="1:41" x14ac:dyDescent="0.25">
      <c r="A966" s="3"/>
      <c r="B966" s="7">
        <f>offs441+Ampl441*SIN(2*PI()*freq441*('4v'!A954)+deph441*PI()/180)</f>
        <v>-2.231059064520537</v>
      </c>
      <c r="C966" s="8">
        <f>('4v'!B954-B966)^2</f>
        <v>9.4524182752667436E-7</v>
      </c>
      <c r="D966" s="9">
        <f>offs442+Ampl442*SIN(2*PI()*freq442*('4v'!A954-reta442)+deph442*PI()/180)</f>
        <v>1.2680058344114917</v>
      </c>
      <c r="E966" s="10">
        <f>('4v'!C954-D966)^2</f>
        <v>4.891835227947202E-5</v>
      </c>
      <c r="F966" s="3"/>
      <c r="G966" s="3"/>
      <c r="H966" s="7">
        <f>offs443+Ampl443*SIN(2*PI()*freq443*('4v'!E954)+deph443*PI()/180)</f>
        <v>-2.4263873836158023</v>
      </c>
      <c r="I966" s="8">
        <f>('4v'!F954-H966)^2</f>
        <v>9.9357757673179483E-7</v>
      </c>
      <c r="J966" s="9">
        <f>offs444+Ampl444*SIN(2*PI()*freq444*('4v'!E954-reta444)+deph444*PI()/180)</f>
        <v>0.94262772221060187</v>
      </c>
      <c r="K966" s="10">
        <f>('4v'!G954-J966)^2</f>
        <v>5.5823644143517169E-5</v>
      </c>
      <c r="L966" s="3"/>
      <c r="M966" s="3"/>
      <c r="N966" s="7">
        <f>offs445+Ampl445*SIN(2*PI()*freq445*('4v'!I954)+deph445*PI()/180)</f>
        <v>-0.80707064581333388</v>
      </c>
      <c r="O966" s="8">
        <f>('4v'!J954-N966)^2</f>
        <v>1.0013337575628797E-5</v>
      </c>
      <c r="P966" s="9">
        <f>offs446+Ampl446*SIN(2*PI()*freq446*('4v'!I954-reta446)+deph446*PI()/180)</f>
        <v>1.0954105299065402</v>
      </c>
      <c r="Q966" s="10">
        <f>('4v'!K954-P966)^2</f>
        <v>1.636501054475852E-4</v>
      </c>
      <c r="R966" s="3"/>
      <c r="S966" s="3"/>
      <c r="T966" s="7">
        <f>offs447+Ampl447*SIN(2*PI()*freq447*('4v'!M954)+deph447*PI()/180)</f>
        <v>1.4720761012154207</v>
      </c>
      <c r="U966" s="8">
        <f>('4v'!N954-T966)^2</f>
        <v>3.5015766602745457E-7</v>
      </c>
      <c r="V966" s="9">
        <f>offs448+Ampl448*SIN(2*PI()*freq448*('4v'!M954-reta448)+deph448*PI()/180)</f>
        <v>0.94358529242805966</v>
      </c>
      <c r="W966" s="10">
        <f>('4v'!O954-V966)^2</f>
        <v>6.2923092211734531E-6</v>
      </c>
      <c r="X966" s="3"/>
      <c r="Y966" s="3"/>
      <c r="Z966" s="7">
        <f>offs449+Ampl449*SIN(2*PI()*freq449*('4v'!Q955)+deph449*PI()/180)</f>
        <v>1.5229358154823176</v>
      </c>
      <c r="AA966" s="8">
        <f>('4v'!R955-Z966)^2</f>
        <v>6.8844076852489789E-6</v>
      </c>
      <c r="AB966" s="9">
        <f>offs450+Ampl450*SIN(2*PI()*freq450*('4v'!Q955-reta450)+deph450*PI()/180)</f>
        <v>0.91612759880724814</v>
      </c>
      <c r="AC966" s="10">
        <f>('4v'!S955-AB966)^2</f>
        <v>4.2620022133524263E-5</v>
      </c>
      <c r="AD966" s="3"/>
      <c r="AE966" s="3"/>
      <c r="AF966" s="7">
        <f>offs451+Ampl451*SIN(2*PI()*freq451*('4v'!U954)+deph451*PI()/180)</f>
        <v>-2.1275910760936734</v>
      </c>
      <c r="AG966" s="8">
        <f>('4v'!V954-AF966)^2</f>
        <v>2.8507473774689579E-7</v>
      </c>
      <c r="AH966" s="9">
        <f>offs452+Ampl452*SIN(2*PI()*freq452*('4v'!U954-reta452)+deph452*PI()/180)</f>
        <v>0.79927828841994419</v>
      </c>
      <c r="AI966" s="10">
        <f>('4v'!W954-AH966)^2</f>
        <v>1.2782687285786699E-5</v>
      </c>
      <c r="AL966" s="76"/>
      <c r="AN966" s="76"/>
      <c r="AO966" s="80"/>
    </row>
    <row r="967" spans="1:41" x14ac:dyDescent="0.25">
      <c r="A967" s="3"/>
      <c r="B967" s="7">
        <f>offs441+Ampl441*SIN(2*PI()*freq441*('4v'!A955)+deph441*PI()/180)</f>
        <v>-2.2074786750201194</v>
      </c>
      <c r="C967" s="8">
        <f>('4v'!B955-B967)^2</f>
        <v>7.0236973934803934E-7</v>
      </c>
      <c r="D967" s="9">
        <f>offs442+Ampl442*SIN(2*PI()*freq442*('4v'!A955-reta442)+deph442*PI()/180)</f>
        <v>1.2722814165437359</v>
      </c>
      <c r="E967" s="10">
        <f>('4v'!C955-D967)^2</f>
        <v>1.1090371876279664E-4</v>
      </c>
      <c r="F967" s="3"/>
      <c r="G967" s="3"/>
      <c r="H967" s="7">
        <f>offs443+Ampl443*SIN(2*PI()*freq443*('4v'!E955)+deph443*PI()/180)</f>
        <v>-2.437564805282447</v>
      </c>
      <c r="I967" s="8">
        <f>('4v'!F955-H967)^2</f>
        <v>5.8008976955749105E-6</v>
      </c>
      <c r="J967" s="9">
        <f>offs444+Ampl444*SIN(2*PI()*freq444*('4v'!E955-reta444)+deph444*PI()/180)</f>
        <v>0.95254399463083106</v>
      </c>
      <c r="K967" s="10">
        <f>('4v'!G955-J967)^2</f>
        <v>1.6782175550703402E-5</v>
      </c>
      <c r="L967" s="3"/>
      <c r="M967" s="3"/>
      <c r="N967" s="7">
        <f>offs445+Ampl445*SIN(2*PI()*freq445*('4v'!I955)+deph445*PI()/180)</f>
        <v>-0.78241634483886302</v>
      </c>
      <c r="O967" s="8">
        <f>('4v'!J955-N967)^2</f>
        <v>3.793086704569161E-6</v>
      </c>
      <c r="P967" s="9">
        <f>offs446+Ampl446*SIN(2*PI()*freq446*('4v'!I955-reta446)+deph446*PI()/180)</f>
        <v>1.0954540480167703</v>
      </c>
      <c r="Q967" s="10">
        <f>('4v'!K955-P967)^2</f>
        <v>2.1615444911174517E-4</v>
      </c>
      <c r="R967" s="3"/>
      <c r="S967" s="3"/>
      <c r="T967" s="7">
        <f>offs447+Ampl447*SIN(2*PI()*freq447*('4v'!M955)+deph447*PI()/180)</f>
        <v>1.479697064818603</v>
      </c>
      <c r="U967" s="8">
        <f>('4v'!N955-T967)^2</f>
        <v>1.6016389683299832E-7</v>
      </c>
      <c r="V967" s="9">
        <f>offs448+Ampl448*SIN(2*PI()*freq448*('4v'!M955-reta448)+deph448*PI()/180)</f>
        <v>0.94096728502500104</v>
      </c>
      <c r="W967" s="10">
        <f>('4v'!O955-V967)^2</f>
        <v>1.0069991396952425E-5</v>
      </c>
      <c r="X967" s="3"/>
      <c r="Y967" s="3"/>
      <c r="Z967" s="7">
        <f>offs449+Ampl449*SIN(2*PI()*freq449*('4v'!Q956)+deph449*PI()/180)</f>
        <v>1.5107003577958011</v>
      </c>
      <c r="AA967" s="8">
        <f>('4v'!R956-Z967)^2</f>
        <v>4.4367431639322802E-6</v>
      </c>
      <c r="AB967" s="9">
        <f>offs450+Ampl450*SIN(2*PI()*freq450*('4v'!Q956-reta450)+deph450*PI()/180)</f>
        <v>0.91078573721302769</v>
      </c>
      <c r="AC967" s="10">
        <f>('4v'!S956-AB967)^2</f>
        <v>3.6135280294037769E-5</v>
      </c>
      <c r="AD967" s="3"/>
      <c r="AE967" s="3"/>
      <c r="AF967" s="7">
        <f>offs451+Ampl451*SIN(2*PI()*freq451*('4v'!U955)+deph451*PI()/180)</f>
        <v>-2.1921670818182761</v>
      </c>
      <c r="AG967" s="8">
        <f>('4v'!V955-AF967)^2</f>
        <v>1.688537520713641E-7</v>
      </c>
      <c r="AH967" s="9">
        <f>offs452+Ampl452*SIN(2*PI()*freq452*('4v'!U955-reta452)+deph452*PI()/180)</f>
        <v>0.80082708961409521</v>
      </c>
      <c r="AI967" s="10">
        <f>('4v'!W955-AH967)^2</f>
        <v>1.0055809340622313E-5</v>
      </c>
      <c r="AL967" s="76"/>
      <c r="AN967" s="76"/>
      <c r="AO967" s="80"/>
    </row>
    <row r="968" spans="1:41" x14ac:dyDescent="0.25">
      <c r="A968" s="3"/>
      <c r="B968" s="7">
        <f>offs441+Ampl441*SIN(2*PI()*freq441*('4v'!A956)+deph441*PI()/180)</f>
        <v>-2.1827987162639331</v>
      </c>
      <c r="C968" s="8">
        <f>('4v'!B956-B968)^2</f>
        <v>1.635262059954997E-7</v>
      </c>
      <c r="D968" s="9">
        <f>offs442+Ampl442*SIN(2*PI()*freq442*('4v'!A956-reta442)+deph442*PI()/180)</f>
        <v>1.2763089250265089</v>
      </c>
      <c r="E968" s="10">
        <f>('4v'!C956-D968)^2</f>
        <v>4.0704979040596316E-4</v>
      </c>
      <c r="F968" s="3"/>
      <c r="G968" s="3"/>
      <c r="H968" s="7">
        <f>offs443+Ampl443*SIN(2*PI()*freq443*('4v'!E956)+deph443*PI()/180)</f>
        <v>-2.4459414049926114</v>
      </c>
      <c r="I968" s="8">
        <f>('4v'!F956-H968)^2</f>
        <v>8.8363804420977245E-6</v>
      </c>
      <c r="J968" s="9">
        <f>offs444+Ampl444*SIN(2*PI()*freq444*('4v'!E956-reta444)+deph444*PI()/180)</f>
        <v>0.9623554615810832</v>
      </c>
      <c r="K968" s="10">
        <f>('4v'!G956-J968)^2</f>
        <v>9.2564825946995615E-5</v>
      </c>
      <c r="L968" s="3"/>
      <c r="M968" s="3"/>
      <c r="N968" s="7">
        <f>offs445+Ampl445*SIN(2*PI()*freq445*('4v'!I956)+deph445*PI()/180)</f>
        <v>-0.75771035775501128</v>
      </c>
      <c r="O968" s="8">
        <f>('4v'!J956-N968)^2</f>
        <v>6.928570309796852E-6</v>
      </c>
      <c r="P968" s="9">
        <f>offs446+Ampl446*SIN(2*PI()*freq446*('4v'!I956-reta446)+deph446*PI()/180)</f>
        <v>1.095464668417403</v>
      </c>
      <c r="Q968" s="10">
        <f>('4v'!K956-P968)^2</f>
        <v>2.7704575787977778E-4</v>
      </c>
      <c r="R968" s="3"/>
      <c r="S968" s="3"/>
      <c r="T968" s="7">
        <f>offs447+Ampl447*SIN(2*PI()*freq447*('4v'!M956)+deph447*PI()/180)</f>
        <v>1.4868405456003546</v>
      </c>
      <c r="U968" s="8">
        <f>('4v'!N956-T968)^2</f>
        <v>7.226118145673509E-8</v>
      </c>
      <c r="V968" s="9">
        <f>offs448+Ampl448*SIN(2*PI()*freq448*('4v'!M956-reta448)+deph448*PI()/180)</f>
        <v>0.93833589341659973</v>
      </c>
      <c r="W968" s="10">
        <f>('4v'!O956-V968)^2</f>
        <v>3.6041753682876674E-6</v>
      </c>
      <c r="X968" s="3"/>
      <c r="Y968" s="3"/>
      <c r="Z968" s="7">
        <f>offs449+Ampl449*SIN(2*PI()*freq449*('4v'!Q957)+deph449*PI()/180)</f>
        <v>1.4946641560952534</v>
      </c>
      <c r="AA968" s="8">
        <f>('4v'!R957-Z968)^2</f>
        <v>6.648347921502624E-8</v>
      </c>
      <c r="AB968" s="9">
        <f>offs450+Ampl450*SIN(2*PI()*freq450*('4v'!Q957-reta450)+deph450*PI()/180)</f>
        <v>0.90539682944893851</v>
      </c>
      <c r="AC968" s="10">
        <f>('4v'!S957-AB968)^2</f>
        <v>3.0693489734848919E-5</v>
      </c>
      <c r="AD968" s="3"/>
      <c r="AE968" s="3"/>
      <c r="AF968" s="7">
        <f>offs451+Ampl451*SIN(2*PI()*freq451*('4v'!U956)+deph451*PI()/180)</f>
        <v>-2.2498892279017113</v>
      </c>
      <c r="AG968" s="8">
        <f>('4v'!V956-AF968)^2</f>
        <v>1.645504256147847E-6</v>
      </c>
      <c r="AH968" s="9">
        <f>offs452+Ampl452*SIN(2*PI()*freq452*('4v'!U956-reta452)+deph452*PI()/180)</f>
        <v>0.80271353977621684</v>
      </c>
      <c r="AI968" s="10">
        <f>('4v'!W956-AH968)^2</f>
        <v>9.6381672221124472E-6</v>
      </c>
      <c r="AL968" s="76"/>
      <c r="AN968" s="76"/>
      <c r="AO968" s="80"/>
    </row>
    <row r="969" spans="1:41" x14ac:dyDescent="0.25">
      <c r="A969" s="3"/>
      <c r="B969" s="7">
        <f>offs441+Ampl441*SIN(2*PI()*freq441*('4v'!A957)+deph441*PI()/180)</f>
        <v>-2.1570347766429081</v>
      </c>
      <c r="C969" s="8">
        <f>('4v'!B957-B969)^2</f>
        <v>6.0485362016615273E-7</v>
      </c>
      <c r="D969" s="9">
        <f>offs442+Ampl442*SIN(2*PI()*freq442*('4v'!A957-reta442)+deph442*PI()/180)</f>
        <v>1.2800858159991289</v>
      </c>
      <c r="E969" s="10">
        <f>('4v'!C957-D969)^2</f>
        <v>6.8456452443143711E-4</v>
      </c>
      <c r="F969" s="3"/>
      <c r="G969" s="3"/>
      <c r="H969" s="7">
        <f>offs443+Ampl443*SIN(2*PI()*freq443*('4v'!E957)+deph443*PI()/180)</f>
        <v>-2.4515052791397487</v>
      </c>
      <c r="I969" s="8">
        <f>('4v'!F957-H969)^2</f>
        <v>7.1672881463052207E-6</v>
      </c>
      <c r="J969" s="9">
        <f>offs444+Ampl444*SIN(2*PI()*freq444*('4v'!E957-reta444)+deph444*PI()/180)</f>
        <v>0.97204818042995011</v>
      </c>
      <c r="K969" s="10">
        <f>('4v'!G957-J969)^2</f>
        <v>5.3917213517335459E-4</v>
      </c>
      <c r="L969" s="3"/>
      <c r="M969" s="3"/>
      <c r="N969" s="7">
        <f>offs445+Ampl445*SIN(2*PI()*freq445*('4v'!I957)+deph445*PI()/180)</f>
        <v>-0.73295658592353985</v>
      </c>
      <c r="O969" s="8">
        <f>('4v'!J957-N969)^2</f>
        <v>1.7317136736812705E-6</v>
      </c>
      <c r="P969" s="9">
        <f>offs446+Ampl446*SIN(2*PI()*freq446*('4v'!I957-reta446)+deph446*PI()/180)</f>
        <v>1.0954423894313539</v>
      </c>
      <c r="Q969" s="10">
        <f>('4v'!K957-P969)^2</f>
        <v>2.7778790793611826E-4</v>
      </c>
      <c r="R969" s="3"/>
      <c r="S969" s="3"/>
      <c r="T969" s="7">
        <f>offs447+Ampl447*SIN(2*PI()*freq447*('4v'!M957)+deph447*PI()/180)</f>
        <v>1.493504781013685</v>
      </c>
      <c r="U969" s="8">
        <f>('4v'!N957-T969)^2</f>
        <v>2.8733996835242592E-7</v>
      </c>
      <c r="V969" s="9">
        <f>offs448+Ampl448*SIN(2*PI()*freq448*('4v'!M957-reta448)+deph448*PI()/180)</f>
        <v>0.93569176643223473</v>
      </c>
      <c r="W969" s="10">
        <f>('4v'!O957-V969)^2</f>
        <v>4.0493313623629441E-7</v>
      </c>
      <c r="X969" s="3"/>
      <c r="Y969" s="3"/>
      <c r="Z969" s="7">
        <f>offs449+Ampl449*SIN(2*PI()*freq449*('4v'!Q958)+deph449*PI()/180)</f>
        <v>1.4748582264897931</v>
      </c>
      <c r="AA969" s="8">
        <f>('4v'!R958-Z969)^2</f>
        <v>2.8384761317802421E-7</v>
      </c>
      <c r="AB969" s="9">
        <f>offs450+Ampl450*SIN(2*PI()*freq450*('4v'!Q958-reta450)+deph450*PI()/180)</f>
        <v>0.89997129836662337</v>
      </c>
      <c r="AC969" s="10">
        <f>('4v'!S958-AB969)^2</f>
        <v>2.6078401572332008E-5</v>
      </c>
      <c r="AD969" s="3"/>
      <c r="AE969" s="3"/>
      <c r="AF969" s="7">
        <f>offs451+Ampl451*SIN(2*PI()*freq451*('4v'!U957)+deph451*PI()/180)</f>
        <v>-2.3005297114041179</v>
      </c>
      <c r="AG969" s="8">
        <f>('4v'!V957-AF969)^2</f>
        <v>2.0257504271684808E-6</v>
      </c>
      <c r="AH969" s="9">
        <f>offs452+Ampl452*SIN(2*PI()*freq452*('4v'!U957-reta452)+deph452*PI()/180)</f>
        <v>0.80493019394935617</v>
      </c>
      <c r="AI969" s="10">
        <f>('4v'!W957-AH969)^2</f>
        <v>1.9999445263955657E-6</v>
      </c>
      <c r="AL969" s="76"/>
      <c r="AN969" s="76"/>
      <c r="AO969" s="80"/>
    </row>
    <row r="970" spans="1:41" x14ac:dyDescent="0.25">
      <c r="A970" s="3"/>
      <c r="B970" s="7">
        <f>offs441+Ampl441*SIN(2*PI()*freq441*('4v'!A958)+deph441*PI()/180)</f>
        <v>-2.1302031292135184</v>
      </c>
      <c r="C970" s="8">
        <f>('4v'!B958-B970)^2</f>
        <v>4.9229438029450882E-6</v>
      </c>
      <c r="D970" s="9">
        <f>offs442+Ampl442*SIN(2*PI()*freq442*('4v'!A958-reta442)+deph442*PI()/180)</f>
        <v>1.2836097038963059</v>
      </c>
      <c r="E970" s="10">
        <f>('4v'!C958-D970)^2</f>
        <v>3.5096261001322512E-4</v>
      </c>
      <c r="F970" s="3"/>
      <c r="G970" s="3"/>
      <c r="H970" s="7">
        <f>offs443+Ampl443*SIN(2*PI()*freq443*('4v'!E958)+deph443*PI()/180)</f>
        <v>-2.4542485211542475</v>
      </c>
      <c r="I970" s="8">
        <f>('4v'!F958-H970)^2</f>
        <v>1.2021622532461147E-5</v>
      </c>
      <c r="J970" s="9">
        <f>offs444+Ampl444*SIN(2*PI()*freq444*('4v'!E958-reta444)+deph444*PI()/180)</f>
        <v>0.98160837729357242</v>
      </c>
      <c r="K970" s="10">
        <f>('4v'!G958-J970)^2</f>
        <v>9.5031485988934751E-4</v>
      </c>
      <c r="L970" s="3"/>
      <c r="M970" s="3"/>
      <c r="N970" s="7">
        <f>offs445+Ampl445*SIN(2*PI()*freq445*('4v'!I958)+deph445*PI()/180)</f>
        <v>-0.70815893825197773</v>
      </c>
      <c r="O970" s="8">
        <f>('4v'!J958-N970)^2</f>
        <v>3.644007071198822E-6</v>
      </c>
      <c r="P970" s="9">
        <f>offs446+Ampl446*SIN(2*PI()*freq446*('4v'!I958-reta446)+deph446*PI()/180)</f>
        <v>1.0953872145767329</v>
      </c>
      <c r="Q970" s="10">
        <f>('4v'!K958-P970)^2</f>
        <v>2.1812411195310934E-4</v>
      </c>
      <c r="R970" s="3"/>
      <c r="S970" s="3"/>
      <c r="T970" s="7">
        <f>offs447+Ampl447*SIN(2*PI()*freq447*('4v'!M958)+deph447*PI()/180)</f>
        <v>1.4996881267582234</v>
      </c>
      <c r="U970" s="8">
        <f>('4v'!N958-T970)^2</f>
        <v>7.3962882442497679E-7</v>
      </c>
      <c r="V970" s="9">
        <f>offs448+Ampl448*SIN(2*PI()*freq448*('4v'!M958-reta448)+deph448*PI()/180)</f>
        <v>0.93303555604148214</v>
      </c>
      <c r="W970" s="10">
        <f>('4v'!O958-V970)^2</f>
        <v>1.7940833292308704E-6</v>
      </c>
      <c r="X970" s="3"/>
      <c r="Y970" s="3"/>
      <c r="Z970" s="7">
        <f>offs449+Ampl449*SIN(2*PI()*freq449*('4v'!Q959)+deph449*PI()/180)</f>
        <v>1.4513208762348</v>
      </c>
      <c r="AA970" s="8">
        <f>('4v'!R959-Z970)^2</f>
        <v>2.7320235173917069E-5</v>
      </c>
      <c r="AB970" s="9">
        <f>offs450+Ampl450*SIN(2*PI()*freq450*('4v'!Q959-reta450)+deph450*PI()/180)</f>
        <v>0.8945196376520077</v>
      </c>
      <c r="AC970" s="10">
        <f>('4v'!S959-AB970)^2</f>
        <v>2.2084006477727575E-5</v>
      </c>
      <c r="AD970" s="3"/>
      <c r="AE970" s="3"/>
      <c r="AF970" s="7">
        <f>offs451+Ampl451*SIN(2*PI()*freq451*('4v'!U958)+deph451*PI()/180)</f>
        <v>-2.3438886774725516</v>
      </c>
      <c r="AG970" s="8">
        <f>('4v'!V958-AF970)^2</f>
        <v>8.4580665351872521E-7</v>
      </c>
      <c r="AH970" s="9">
        <f>offs452+Ampl452*SIN(2*PI()*freq452*('4v'!U958-reta452)+deph452*PI()/180)</f>
        <v>0.80746830401218483</v>
      </c>
      <c r="AI970" s="10">
        <f>('4v'!W958-AH970)^2</f>
        <v>3.9972165331384138E-6</v>
      </c>
      <c r="AL970" s="76"/>
      <c r="AN970" s="76"/>
      <c r="AO970" s="80"/>
    </row>
    <row r="971" spans="1:41" x14ac:dyDescent="0.25">
      <c r="A971" s="3"/>
      <c r="B971" s="7">
        <f>offs441+Ampl441*SIN(2*PI()*freq441*('4v'!A959)+deph441*PI()/180)</f>
        <v>-2.102320721419368</v>
      </c>
      <c r="C971" s="8">
        <f>('4v'!B959-B971)^2</f>
        <v>6.468640352633007E-7</v>
      </c>
      <c r="D971" s="9">
        <f>offs442+Ampl442*SIN(2*PI()*freq442*('4v'!A959-reta442)+deph442*PI()/180)</f>
        <v>1.2868783629549159</v>
      </c>
      <c r="E971" s="10">
        <f>('4v'!C959-D971)^2</f>
        <v>1.4037289147596103E-5</v>
      </c>
      <c r="F971" s="3"/>
      <c r="G971" s="3"/>
      <c r="H971" s="7">
        <f>offs443+Ampl443*SIN(2*PI()*freq443*('4v'!E959)+deph443*PI()/180)</f>
        <v>-2.4541672327390982</v>
      </c>
      <c r="I971" s="8">
        <f>('4v'!F959-H971)^2</f>
        <v>1.1464540513696713E-5</v>
      </c>
      <c r="J971" s="9">
        <f>offs444+Ampl444*SIN(2*PI()*freq444*('4v'!E959-reta444)+deph444*PI()/180)</f>
        <v>0.99102246660908599</v>
      </c>
      <c r="K971" s="10">
        <f>('4v'!G959-J971)^2</f>
        <v>1.3202297984833925E-3</v>
      </c>
      <c r="L971" s="3"/>
      <c r="M971" s="3"/>
      <c r="N971" s="7">
        <f>offs445+Ampl445*SIN(2*PI()*freq445*('4v'!I959)+deph445*PI()/180)</f>
        <v>-0.68332133057635014</v>
      </c>
      <c r="O971" s="8">
        <f>('4v'!J959-N971)^2</f>
        <v>1.9492848194152893E-5</v>
      </c>
      <c r="P971" s="9">
        <f>offs446+Ampl446*SIN(2*PI()*freq446*('4v'!I959-reta446)+deph446*PI()/180)</f>
        <v>1.0952991525662894</v>
      </c>
      <c r="Q971" s="10">
        <f>('4v'!K959-P971)^2</f>
        <v>2.2073304701292185E-4</v>
      </c>
      <c r="R971" s="3"/>
      <c r="S971" s="3"/>
      <c r="T971" s="7">
        <f>offs447+Ampl447*SIN(2*PI()*freq447*('4v'!M959)+deph447*PI()/180)</f>
        <v>1.5053890571859319</v>
      </c>
      <c r="U971" s="8">
        <f>('4v'!N959-T971)^2</f>
        <v>4.9219651637632032E-7</v>
      </c>
      <c r="V971" s="9">
        <f>offs448+Ampl448*SIN(2*PI()*freq448*('4v'!M959-reta448)+deph448*PI()/180)</f>
        <v>0.93036791719335554</v>
      </c>
      <c r="W971" s="10">
        <f>('4v'!O959-V971)^2</f>
        <v>1.016523833966896E-8</v>
      </c>
      <c r="X971" s="3"/>
      <c r="Y971" s="3"/>
      <c r="Z971" s="7">
        <f>offs449+Ampl449*SIN(2*PI()*freq449*('4v'!Q960)+deph449*PI()/180)</f>
        <v>1.4240976296406715</v>
      </c>
      <c r="AA971" s="8">
        <f>('4v'!R960-Z971)^2</f>
        <v>2.6149964439972531E-7</v>
      </c>
      <c r="AB971" s="9">
        <f>offs450+Ampl450*SIN(2*PI()*freq450*('4v'!Q960-reta450)+deph450*PI()/180)</f>
        <v>0.88905239152913806</v>
      </c>
      <c r="AC971" s="10">
        <f>('4v'!S960-AB971)^2</f>
        <v>5.5394728341132089E-6</v>
      </c>
      <c r="AD971" s="3"/>
      <c r="AE971" s="3"/>
      <c r="AF971" s="7">
        <f>offs451+Ampl451*SIN(2*PI()*freq451*('4v'!U959)+deph451*PI()/180)</f>
        <v>-2.3797950080767674</v>
      </c>
      <c r="AG971" s="8">
        <f>('4v'!V959-AF971)^2</f>
        <v>2.7889269764688091E-6</v>
      </c>
      <c r="AH971" s="9">
        <f>offs452+Ampl452*SIN(2*PI()*freq452*('4v'!U959-reta452)+deph452*PI()/180)</f>
        <v>0.81031785320383698</v>
      </c>
      <c r="AI971" s="10">
        <f>('4v'!W959-AH971)^2</f>
        <v>8.3859657781730565E-6</v>
      </c>
      <c r="AL971" s="76"/>
      <c r="AN971" s="76"/>
      <c r="AO971" s="80"/>
    </row>
    <row r="972" spans="1:41" x14ac:dyDescent="0.25">
      <c r="A972" s="3"/>
      <c r="B972" s="7">
        <f>offs441+Ampl441*SIN(2*PI()*freq441*('4v'!A960)+deph441*PI()/180)</f>
        <v>-2.0734051643868425</v>
      </c>
      <c r="C972" s="8">
        <f>('4v'!B960-B972)^2</f>
        <v>1.2133130788644016E-5</v>
      </c>
      <c r="D972" s="9">
        <f>offs442+Ampl442*SIN(2*PI()*freq442*('4v'!A960-reta442)+deph442*PI()/180)</f>
        <v>1.2898897286198379</v>
      </c>
      <c r="E972" s="10">
        <f>('4v'!C960-D972)^2</f>
        <v>1.1026829974270964E-4</v>
      </c>
      <c r="F972" s="3"/>
      <c r="G972" s="3"/>
      <c r="H972" s="7">
        <f>offs443+Ampl443*SIN(2*PI()*freq443*('4v'!E960)+deph443*PI()/180)</f>
        <v>-2.4512615294095879</v>
      </c>
      <c r="I972" s="8">
        <f>('4v'!F960-H972)^2</f>
        <v>5.9215786914468049E-6</v>
      </c>
      <c r="J972" s="9">
        <f>offs444+Ampl444*SIN(2*PI()*freq444*('4v'!E960-reta444)+deph444*PI()/180)</f>
        <v>1.000277070440444</v>
      </c>
      <c r="K972" s="10">
        <f>('4v'!G960-J972)^2</f>
        <v>1.7375033712752816E-3</v>
      </c>
      <c r="L972" s="3"/>
      <c r="M972" s="3"/>
      <c r="N972" s="7">
        <f>offs445+Ampl445*SIN(2*PI()*freq445*('4v'!I960)+deph445*PI()/180)</f>
        <v>-0.6584476850428429</v>
      </c>
      <c r="O972" s="8">
        <f>('4v'!J960-N972)^2</f>
        <v>4.7405635370586965E-5</v>
      </c>
      <c r="P972" s="9">
        <f>offs446+Ampl446*SIN(2*PI()*freq446*('4v'!I960-reta446)+deph446*PI()/180)</f>
        <v>1.0951782173060356</v>
      </c>
      <c r="Q972" s="10">
        <f>('4v'!K960-P972)^2</f>
        <v>1.2258415058681617E-4</v>
      </c>
      <c r="R972" s="3"/>
      <c r="S972" s="3"/>
      <c r="T972" s="7">
        <f>offs447+Ampl447*SIN(2*PI()*freq447*('4v'!M960)+deph447*PI()/180)</f>
        <v>1.5106061656775311</v>
      </c>
      <c r="U972" s="8">
        <f>('4v'!N960-T972)^2</f>
        <v>4.0498571075866138E-6</v>
      </c>
      <c r="V972" s="9">
        <f>offs448+Ampl448*SIN(2*PI()*freq448*('4v'!M960-reta448)+deph448*PI()/180)</f>
        <v>0.92768950765481573</v>
      </c>
      <c r="W972" s="10">
        <f>('4v'!O960-V972)^2</f>
        <v>6.8244508471903471E-7</v>
      </c>
      <c r="X972" s="3"/>
      <c r="Y972" s="3"/>
      <c r="Z972" s="7">
        <f>offs449+Ampl449*SIN(2*PI()*freq449*('4v'!Q961)+deph449*PI()/180)</f>
        <v>1.3932411400228688</v>
      </c>
      <c r="AA972" s="8">
        <f>('4v'!R961-Z972)^2</f>
        <v>1.3890974209368687E-8</v>
      </c>
      <c r="AB972" s="9">
        <f>offs450+Ampl450*SIN(2*PI()*freq450*('4v'!Q961-reta450)+deph450*PI()/180)</f>
        <v>0.88358013436627802</v>
      </c>
      <c r="AC972" s="10">
        <f>('4v'!S961-AB972)^2</f>
        <v>3.8685604211164408E-6</v>
      </c>
      <c r="AD972" s="3"/>
      <c r="AE972" s="3"/>
      <c r="AF972" s="7">
        <f>offs451+Ampl451*SIN(2*PI()*freq451*('4v'!U960)+deph451*PI()/180)</f>
        <v>-2.4081069973339124</v>
      </c>
      <c r="AG972" s="8">
        <f>('4v'!V960-AF972)^2</f>
        <v>4.6922134746719704E-7</v>
      </c>
      <c r="AH972" s="9">
        <f>offs452+Ampl452*SIN(2*PI()*freq452*('4v'!U960-reta452)+deph452*PI()/180)</f>
        <v>0.81346759565548832</v>
      </c>
      <c r="AI972" s="10">
        <f>('4v'!W960-AH972)^2</f>
        <v>4.5778695689842747E-6</v>
      </c>
      <c r="AL972" s="76"/>
      <c r="AN972" s="76"/>
      <c r="AO972" s="80"/>
    </row>
    <row r="973" spans="1:41" x14ac:dyDescent="0.25">
      <c r="A973" s="3"/>
      <c r="B973" s="7">
        <f>offs441+Ampl441*SIN(2*PI()*freq441*('4v'!A961)+deph441*PI()/180)</f>
        <v>-2.0434747218015157</v>
      </c>
      <c r="C973" s="8">
        <f>('4v'!B961-B973)^2</f>
        <v>1.1163574895124775E-6</v>
      </c>
      <c r="D973" s="9">
        <f>offs442+Ampl442*SIN(2*PI()*freq442*('4v'!A961-reta442)+deph442*PI()/180)</f>
        <v>1.2926418988479751</v>
      </c>
      <c r="E973" s="10">
        <f>('4v'!C961-D973)^2</f>
        <v>5.4632990554417352E-4</v>
      </c>
      <c r="F973" s="3"/>
      <c r="G973" s="3"/>
      <c r="H973" s="7">
        <f>offs443+Ampl443*SIN(2*PI()*freq443*('4v'!E961)+deph443*PI()/180)</f>
        <v>-2.4455355403291423</v>
      </c>
      <c r="I973" s="8">
        <f>('4v'!F961-H973)^2</f>
        <v>6.5881559172454235E-6</v>
      </c>
      <c r="J973" s="9">
        <f>offs444+Ampl444*SIN(2*PI()*freq444*('4v'!E961-reta444)+deph444*PI()/180)</f>
        <v>1.0093590374892027</v>
      </c>
      <c r="K973" s="10">
        <f>('4v'!G961-J973)^2</f>
        <v>1.3759231047653954E-3</v>
      </c>
      <c r="L973" s="3"/>
      <c r="M973" s="3"/>
      <c r="N973" s="7">
        <f>offs445+Ampl445*SIN(2*PI()*freq445*('4v'!I961)+deph445*PI()/180)</f>
        <v>-0.63354192948842492</v>
      </c>
      <c r="O973" s="8">
        <f>('4v'!J961-N973)^2</f>
        <v>5.4317482060943276E-5</v>
      </c>
      <c r="P973" s="9">
        <f>offs446+Ampl446*SIN(2*PI()*freq446*('4v'!I961-reta446)+deph446*PI()/180)</f>
        <v>1.0950244278930512</v>
      </c>
      <c r="Q973" s="10">
        <f>('4v'!K961-P973)^2</f>
        <v>8.597799717797563E-5</v>
      </c>
      <c r="R973" s="3"/>
      <c r="S973" s="3"/>
      <c r="T973" s="7">
        <f>offs447+Ampl447*SIN(2*PI()*freq447*('4v'!M961)+deph447*PI()/180)</f>
        <v>1.5153381649895674</v>
      </c>
      <c r="U973" s="8">
        <f>('4v'!N961-T973)^2</f>
        <v>8.0552372714059056E-6</v>
      </c>
      <c r="V973" s="9">
        <f>offs448+Ampl448*SIN(2*PI()*freq448*('4v'!M961-reta448)+deph448*PI()/180)</f>
        <v>0.92500098784858031</v>
      </c>
      <c r="W973" s="10">
        <f>('4v'!O961-V973)^2</f>
        <v>2.4382889688883595E-6</v>
      </c>
      <c r="X973" s="3"/>
      <c r="Y973" s="3"/>
      <c r="Z973" s="7">
        <f>offs449+Ampl449*SIN(2*PI()*freq449*('4v'!Q962)+deph449*PI()/180)</f>
        <v>1.3588110878635209</v>
      </c>
      <c r="AA973" s="8">
        <f>('4v'!R962-Z973)^2</f>
        <v>3.6977084976134621E-7</v>
      </c>
      <c r="AB973" s="9">
        <f>offs450+Ampl450*SIN(2*PI()*freq450*('4v'!Q962-reta450)+deph450*PI()/180)</f>
        <v>0.87811345022369691</v>
      </c>
      <c r="AC973" s="10">
        <f>('4v'!S962-AB973)^2</f>
        <v>2.4760588985034883E-6</v>
      </c>
      <c r="AD973" s="3"/>
      <c r="AE973" s="3"/>
      <c r="AF973" s="7">
        <f>offs451+Ampl451*SIN(2*PI()*freq451*('4v'!U961)+deph451*PI()/180)</f>
        <v>-2.4287129107569072</v>
      </c>
      <c r="AG973" s="8">
        <f>('4v'!V961-AF973)^2</f>
        <v>3.0972858722772097E-6</v>
      </c>
      <c r="AH973" s="9">
        <f>offs452+Ampl452*SIN(2*PI()*freq452*('4v'!U961-reta452)+deph452*PI()/180)</f>
        <v>0.81690510077266276</v>
      </c>
      <c r="AI973" s="10">
        <f>('4v'!W961-AH973)^2</f>
        <v>1.31341064104146E-5</v>
      </c>
      <c r="AL973" s="76"/>
      <c r="AN973" s="76"/>
      <c r="AO973" s="80"/>
    </row>
    <row r="974" spans="1:41" x14ac:dyDescent="0.25">
      <c r="A974" s="3"/>
      <c r="B974" s="7">
        <f>offs441+Ampl441*SIN(2*PI()*freq441*('4v'!A962)+deph441*PI()/180)</f>
        <v>-2.012548298372439</v>
      </c>
      <c r="C974" s="8">
        <f>('4v'!B962-B974)^2</f>
        <v>7.2151419535870427E-6</v>
      </c>
      <c r="D974" s="9">
        <f>offs442+Ampl442*SIN(2*PI()*freq442*('4v'!A962-reta442)+deph442*PI()/180)</f>
        <v>1.2951331353096225</v>
      </c>
      <c r="E974" s="10">
        <f>('4v'!C962-D974)^2</f>
        <v>1.1940041191556023E-3</v>
      </c>
      <c r="F974" s="3"/>
      <c r="G974" s="3"/>
      <c r="H974" s="7">
        <f>offs443+Ampl443*SIN(2*PI()*freq443*('4v'!E962)+deph443*PI()/180)</f>
        <v>-2.4369974024415653</v>
      </c>
      <c r="I974" s="8">
        <f>('4v'!F962-H974)^2</f>
        <v>3.3896582003373854E-6</v>
      </c>
      <c r="J974" s="9">
        <f>offs444+Ampl444*SIN(2*PI()*freq444*('4v'!E962-reta444)+deph444*PI()/180)</f>
        <v>1.0182554617832302</v>
      </c>
      <c r="K974" s="10">
        <f>('4v'!G962-J974)^2</f>
        <v>2.7865497309638801E-4</v>
      </c>
      <c r="L974" s="3"/>
      <c r="M974" s="3"/>
      <c r="N974" s="7">
        <f>offs445+Ampl445*SIN(2*PI()*freq445*('4v'!I962)+deph445*PI()/180)</f>
        <v>-0.60860799682061673</v>
      </c>
      <c r="O974" s="8">
        <f>('4v'!J962-N974)^2</f>
        <v>6.1257809259197862E-5</v>
      </c>
      <c r="P974" s="9">
        <f>offs446+Ampl446*SIN(2*PI()*freq446*('4v'!I962-reta446)+deph446*PI()/180)</f>
        <v>1.094837808612467</v>
      </c>
      <c r="Q974" s="10">
        <f>('4v'!K962-P974)^2</f>
        <v>3.0833603249388432E-5</v>
      </c>
      <c r="R974" s="3"/>
      <c r="S974" s="3"/>
      <c r="T974" s="7">
        <f>offs447+Ampl447*SIN(2*PI()*freq447*('4v'!M962)+deph447*PI()/180)</f>
        <v>1.519583887572016</v>
      </c>
      <c r="U974" s="8">
        <f>('4v'!N962-T974)^2</f>
        <v>1.0097444091939153E-5</v>
      </c>
      <c r="V974" s="9">
        <f>offs448+Ampl448*SIN(2*PI()*freq448*('4v'!M962-reta448)+deph448*PI()/180)</f>
        <v>0.92230302069028425</v>
      </c>
      <c r="W974" s="10">
        <f>('4v'!O962-V974)^2</f>
        <v>5.3192010115403488E-6</v>
      </c>
      <c r="X974" s="3"/>
      <c r="Y974" s="3"/>
      <c r="Z974" s="7">
        <f>offs449+Ampl449*SIN(2*PI()*freq449*('4v'!Q963)+deph449*PI()/180)</f>
        <v>1.3208740653815745</v>
      </c>
      <c r="AA974" s="8">
        <f>('4v'!R963-Z974)^2</f>
        <v>3.0035156168122563E-6</v>
      </c>
      <c r="AB974" s="9">
        <f>offs450+Ampl450*SIN(2*PI()*freq450*('4v'!Q963-reta450)+deph450*PI()/180)</f>
        <v>0.87266291238271443</v>
      </c>
      <c r="AC974" s="10">
        <f>('4v'!S963-AB974)^2</f>
        <v>1.3574291559522847E-6</v>
      </c>
      <c r="AD974" s="3"/>
      <c r="AE974" s="3"/>
      <c r="AF974" s="7">
        <f>offs451+Ampl451*SIN(2*PI()*freq451*('4v'!U962)+deph451*PI()/180)</f>
        <v>-2.441531426219417</v>
      </c>
      <c r="AG974" s="8">
        <f>('4v'!V962-AF974)^2</f>
        <v>8.2160849124689792E-7</v>
      </c>
      <c r="AH974" s="9">
        <f>offs452+Ampl452*SIN(2*PI()*freq452*('4v'!U962-reta452)+deph452*PI()/180)</f>
        <v>0.82061680229310974</v>
      </c>
      <c r="AI974" s="10">
        <f>('4v'!W962-AH974)^2</f>
        <v>1.1763543769820835E-5</v>
      </c>
      <c r="AL974" s="76"/>
      <c r="AN974" s="76"/>
      <c r="AO974" s="80"/>
    </row>
    <row r="975" spans="1:41" x14ac:dyDescent="0.25">
      <c r="A975" s="3"/>
      <c r="B975" s="7">
        <f>offs441+Ampl441*SIN(2*PI()*freq441*('4v'!A963)+deph441*PI()/180)</f>
        <v>-1.9806454278915071</v>
      </c>
      <c r="C975" s="8">
        <f>('4v'!B963-B975)^2</f>
        <v>1.1148734741293369E-5</v>
      </c>
      <c r="D975" s="9">
        <f>offs442+Ampl442*SIN(2*PI()*freq442*('4v'!A963-reta442)+deph442*PI()/180)</f>
        <v>1.2973618644864358</v>
      </c>
      <c r="E975" s="10">
        <f>('4v'!C963-D975)^2</f>
        <v>7.004616222594525E-4</v>
      </c>
      <c r="F975" s="3"/>
      <c r="G975" s="3"/>
      <c r="H975" s="7">
        <f>offs443+Ampl443*SIN(2*PI()*freq443*('4v'!E963)+deph443*PI()/180)</f>
        <v>-2.4256592489079929</v>
      </c>
      <c r="I975" s="8">
        <f>('4v'!F963-H975)^2</f>
        <v>7.2172235765740057E-8</v>
      </c>
      <c r="J975" s="9">
        <f>offs444+Ampl444*SIN(2*PI()*freq444*('4v'!E963-reta444)+deph444*PI()/180)</f>
        <v>1.0269537010168026</v>
      </c>
      <c r="K975" s="10">
        <f>('4v'!G963-J975)^2</f>
        <v>1.5254484547348969E-5</v>
      </c>
      <c r="L975" s="3"/>
      <c r="M975" s="3"/>
      <c r="N975" s="7">
        <f>offs445+Ampl445*SIN(2*PI()*freq445*('4v'!I963)+deph445*PI()/180)</f>
        <v>-0.58364982439642987</v>
      </c>
      <c r="O975" s="8">
        <f>('4v'!J963-N975)^2</f>
        <v>6.8214126894231459E-5</v>
      </c>
      <c r="P975" s="9">
        <f>offs446+Ampl446*SIN(2*PI()*freq446*('4v'!I963-reta446)+deph446*PI()/180)</f>
        <v>1.0946183889336312</v>
      </c>
      <c r="Q975" s="10">
        <f>('4v'!K963-P975)^2</f>
        <v>1.4585532955139659E-5</v>
      </c>
      <c r="R975" s="3"/>
      <c r="S975" s="3"/>
      <c r="T975" s="7">
        <f>offs447+Ampl447*SIN(2*PI()*freq447*('4v'!M963)+deph447*PI()/180)</f>
        <v>1.5233422858563601</v>
      </c>
      <c r="U975" s="8">
        <f>('4v'!N963-T975)^2</f>
        <v>9.1796629312168064E-6</v>
      </c>
      <c r="V975" s="9">
        <f>offs448+Ampl448*SIN(2*PI()*freq448*('4v'!M963-reta448)+deph448*PI()/180)</f>
        <v>0.91959627142502154</v>
      </c>
      <c r="W975" s="10">
        <f>('4v'!O963-V975)^2</f>
        <v>9.3634076798558163E-6</v>
      </c>
      <c r="X975" s="3"/>
      <c r="Y975" s="3"/>
      <c r="Z975" s="7">
        <f>offs449+Ampl449*SIN(2*PI()*freq449*('4v'!Q964)+deph449*PI()/180)</f>
        <v>1.2795034477347487</v>
      </c>
      <c r="AA975" s="8">
        <f>('4v'!R964-Z975)^2</f>
        <v>1.9001181574338532E-6</v>
      </c>
      <c r="AB975" s="9">
        <f>offs450+Ampl450*SIN(2*PI()*freq450*('4v'!Q964-reta450)+deph450*PI()/180)</f>
        <v>0.86723906289559427</v>
      </c>
      <c r="AC975" s="10">
        <f>('4v'!S964-AB975)^2</f>
        <v>7.1981515061968564E-6</v>
      </c>
      <c r="AD975" s="3"/>
      <c r="AE975" s="3"/>
      <c r="AF975" s="7">
        <f>offs451+Ampl451*SIN(2*PI()*freq451*('4v'!U963)+deph451*PI()/180)</f>
        <v>-2.446511954897133</v>
      </c>
      <c r="AG975" s="8">
        <f>('4v'!V963-AF975)^2</f>
        <v>7.8147627372456497E-10</v>
      </c>
      <c r="AH975" s="9">
        <f>offs452+Ampl452*SIN(2*PI()*freq452*('4v'!U963-reta452)+deph452*PI()/180)</f>
        <v>0.82458805182664241</v>
      </c>
      <c r="AI975" s="10">
        <f>('4v'!W963-AH975)^2</f>
        <v>1.2208398167263226E-5</v>
      </c>
      <c r="AL975" s="76"/>
      <c r="AN975" s="76"/>
      <c r="AO975" s="80"/>
    </row>
    <row r="976" spans="1:41" x14ac:dyDescent="0.25">
      <c r="A976" s="3"/>
      <c r="B976" s="7">
        <f>offs441+Ampl441*SIN(2*PI()*freq441*('4v'!A964)+deph441*PI()/180)</f>
        <v>-1.9477862608955037</v>
      </c>
      <c r="C976" s="8">
        <f>('4v'!B964-B976)^2</f>
        <v>8.9702592374625297E-6</v>
      </c>
      <c r="D976" s="9">
        <f>offs442+Ampl442*SIN(2*PI()*freq442*('4v'!A964-reta442)+deph442*PI()/180)</f>
        <v>1.2993266786652971</v>
      </c>
      <c r="E976" s="10">
        <f>('4v'!C964-D976)^2</f>
        <v>2.7852009531590532E-4</v>
      </c>
      <c r="F976" s="3"/>
      <c r="G976" s="3"/>
      <c r="H976" s="7">
        <f>offs443+Ampl443*SIN(2*PI()*freq443*('4v'!E964)+deph443*PI()/180)</f>
        <v>-2.4115371918650048</v>
      </c>
      <c r="I976" s="8">
        <f>('4v'!F964-H976)^2</f>
        <v>3.2981514696448218E-8</v>
      </c>
      <c r="J976" s="9">
        <f>offs444+Ampl444*SIN(2*PI()*freq444*('4v'!E964-reta444)+deph444*PI()/180)</f>
        <v>1.0354413945160126</v>
      </c>
      <c r="K976" s="10">
        <f>('4v'!G964-J976)^2</f>
        <v>1.6315092994243171E-6</v>
      </c>
      <c r="L976" s="3"/>
      <c r="M976" s="3"/>
      <c r="N976" s="7">
        <f>offs445+Ampl445*SIN(2*PI()*freq445*('4v'!I964)+deph445*PI()/180)</f>
        <v>-0.55867135340061447</v>
      </c>
      <c r="O976" s="8">
        <f>('4v'!J964-N976)^2</f>
        <v>7.519219637138036E-5</v>
      </c>
      <c r="P976" s="9">
        <f>offs446+Ampl446*SIN(2*PI()*freq446*('4v'!I964-reta446)+deph446*PI()/180)</f>
        <v>1.0943662035054542</v>
      </c>
      <c r="Q976" s="10">
        <f>('4v'!K964-P976)^2</f>
        <v>2.7237044531966038E-8</v>
      </c>
      <c r="R976" s="3"/>
      <c r="S976" s="3"/>
      <c r="T976" s="7">
        <f>offs447+Ampl447*SIN(2*PI()*freq447*('4v'!M964)+deph447*PI()/180)</f>
        <v>1.5266124325140609</v>
      </c>
      <c r="U976" s="8">
        <f>('4v'!N964-T976)^2</f>
        <v>5.7297638518709633E-6</v>
      </c>
      <c r="V976" s="9">
        <f>offs448+Ampl448*SIN(2*PI()*freq448*('4v'!M964-reta448)+deph448*PI()/180)</f>
        <v>0.91688140746331381</v>
      </c>
      <c r="W976" s="10">
        <f>('4v'!O964-V976)^2</f>
        <v>3.4916006964086453E-6</v>
      </c>
      <c r="X976" s="3"/>
      <c r="Y976" s="3"/>
      <c r="Z976" s="7">
        <f>offs449+Ampl449*SIN(2*PI()*freq449*('4v'!Q965)+deph449*PI()/180)</f>
        <v>1.2347792511023779</v>
      </c>
      <c r="AA976" s="8">
        <f>('4v'!R965-Z976)^2</f>
        <v>2.484567537747234E-6</v>
      </c>
      <c r="AB976" s="9">
        <f>offs450+Ampl450*SIN(2*PI()*freq450*('4v'!Q965-reta450)+deph450*PI()/180)</f>
        <v>0.86185239219583554</v>
      </c>
      <c r="AC976" s="10">
        <f>('4v'!S965-AB976)^2</f>
        <v>4.8823666482244851E-6</v>
      </c>
      <c r="AD976" s="3"/>
      <c r="AE976" s="3"/>
      <c r="AF976" s="7">
        <f>offs451+Ampl451*SIN(2*PI()*freq451*('4v'!U964)+deph451*PI()/180)</f>
        <v>-2.4436348409187518</v>
      </c>
      <c r="AG976" s="8">
        <f>('4v'!V964-AF976)^2</f>
        <v>1.1169127275479144E-6</v>
      </c>
      <c r="AH976" s="9">
        <f>offs452+Ampl452*SIN(2*PI()*freq452*('4v'!U964-reta452)+deph452*PI()/180)</f>
        <v>0.82880317666564418</v>
      </c>
      <c r="AI976" s="10">
        <f>('4v'!W964-AH976)^2</f>
        <v>3.4231536940940385E-6</v>
      </c>
      <c r="AL976" s="76"/>
      <c r="AN976" s="76"/>
      <c r="AO976" s="80"/>
    </row>
    <row r="977" spans="1:41" x14ac:dyDescent="0.25">
      <c r="A977" s="3"/>
      <c r="B977" s="7">
        <f>offs441+Ampl441*SIN(2*PI()*freq441*('4v'!A965)+deph441*PI()/180)</f>
        <v>-1.9139915519385888</v>
      </c>
      <c r="C977" s="8">
        <f>('4v'!B965-B977)^2</f>
        <v>1.2863326996812667E-5</v>
      </c>
      <c r="D977" s="9">
        <f>offs442+Ampl442*SIN(2*PI()*freq442*('4v'!A965-reta442)+deph442*PI()/180)</f>
        <v>1.3010263368274586</v>
      </c>
      <c r="E977" s="10">
        <f>('4v'!C965-D977)^2</f>
        <v>4.3466675608208003E-4</v>
      </c>
      <c r="F977" s="3"/>
      <c r="G977" s="3"/>
      <c r="H977" s="7">
        <f>offs443+Ampl443*SIN(2*PI()*freq443*('4v'!E965)+deph443*PI()/180)</f>
        <v>-2.3946512995284035</v>
      </c>
      <c r="I977" s="8">
        <f>('4v'!F965-H977)^2</f>
        <v>2.0808076105562774E-6</v>
      </c>
      <c r="J977" s="9">
        <f>offs444+Ampl444*SIN(2*PI()*freq444*('4v'!E965-reta444)+deph444*PI()/180)</f>
        <v>1.04370648080396</v>
      </c>
      <c r="K977" s="10">
        <f>('4v'!G965-J977)^2</f>
        <v>4.2681827899535338E-4</v>
      </c>
      <c r="L977" s="3"/>
      <c r="M977" s="3"/>
      <c r="N977" s="7">
        <f>offs445+Ampl445*SIN(2*PI()*freq445*('4v'!I965)+deph445*PI()/180)</f>
        <v>-0.53367652822330203</v>
      </c>
      <c r="O977" s="8">
        <f>('4v'!J965-N977)^2</f>
        <v>5.0609255281473562E-5</v>
      </c>
      <c r="P977" s="9">
        <f>offs446+Ampl446*SIN(2*PI()*freq446*('4v'!I965-reta446)+deph446*PI()/180)</f>
        <v>1.0940812921509389</v>
      </c>
      <c r="Q977" s="10">
        <f>('4v'!K965-P977)^2</f>
        <v>1.1946024558584447E-5</v>
      </c>
      <c r="R977" s="3"/>
      <c r="S977" s="3"/>
      <c r="T977" s="7">
        <f>offs447+Ampl447*SIN(2*PI()*freq447*('4v'!M965)+deph447*PI()/180)</f>
        <v>1.5293935206853631</v>
      </c>
      <c r="U977" s="8">
        <f>('4v'!N965-T977)^2</f>
        <v>1.0379097571613619E-5</v>
      </c>
      <c r="V977" s="9">
        <f>offs448+Ampl448*SIN(2*PI()*freq448*('4v'!M965-reta448)+deph448*PI()/180)</f>
        <v>0.9141590982165454</v>
      </c>
      <c r="W977" s="10">
        <f>('4v'!O965-V977)^2</f>
        <v>6.9577872262538597E-6</v>
      </c>
      <c r="X977" s="3"/>
      <c r="Y977" s="3"/>
      <c r="Z977" s="7">
        <f>offs449+Ampl449*SIN(2*PI()*freq449*('4v'!Q966)+deph449*PI()/180)</f>
        <v>1.1867879779236894</v>
      </c>
      <c r="AA977" s="8">
        <f>('4v'!R966-Z977)^2</f>
        <v>5.8224624602126065E-6</v>
      </c>
      <c r="AB977" s="9">
        <f>offs450+Ampl450*SIN(2*PI()*freq450*('4v'!Q966-reta450)+deph450*PI()/180)</f>
        <v>0.85651331880830717</v>
      </c>
      <c r="AC977" s="10">
        <f>('4v'!S966-AB977)^2</f>
        <v>1.3269126264312949E-5</v>
      </c>
      <c r="AD977" s="3"/>
      <c r="AE977" s="3"/>
      <c r="AF977" s="7">
        <f>offs451+Ampl451*SIN(2*PI()*freq451*('4v'!U965)+deph451*PI()/180)</f>
        <v>-2.432911438938719</v>
      </c>
      <c r="AG977" s="8">
        <f>('4v'!V965-AF977)^2</f>
        <v>4.2125055971703533E-6</v>
      </c>
      <c r="AH977" s="9">
        <f>offs452+Ampl452*SIN(2*PI()*freq452*('4v'!U965-reta452)+deph452*PI()/180)</f>
        <v>0.83324554163808195</v>
      </c>
      <c r="AI977" s="10">
        <f>('4v'!W965-AH977)^2</f>
        <v>5.6955809902988315E-6</v>
      </c>
      <c r="AL977" s="76"/>
      <c r="AN977" s="76"/>
      <c r="AO977" s="80"/>
    </row>
    <row r="978" spans="1:41" x14ac:dyDescent="0.25">
      <c r="A978" s="3"/>
      <c r="B978" s="7">
        <f>offs441+Ampl441*SIN(2*PI()*freq441*('4v'!A966)+deph441*PI()/180)</f>
        <v>-1.8792826464832686</v>
      </c>
      <c r="C978" s="8">
        <f>('4v'!B966-B978)^2</f>
        <v>2.5932064339365824E-5</v>
      </c>
      <c r="D978" s="9">
        <f>offs442+Ampl442*SIN(2*PI()*freq442*('4v'!A966-reta442)+deph442*PI()/180)</f>
        <v>1.3024597654323957</v>
      </c>
      <c r="E978" s="10">
        <f>('4v'!C966-D978)^2</f>
        <v>7.4134952968390804E-4</v>
      </c>
      <c r="F978" s="3"/>
      <c r="G978" s="3"/>
      <c r="H978" s="7">
        <f>offs443+Ampl443*SIN(2*PI()*freq443*('4v'!E966)+deph443*PI()/180)</f>
        <v>-2.3750255676751735</v>
      </c>
      <c r="I978" s="8">
        <f>('4v'!F966-H978)^2</f>
        <v>5.6134293166216878E-6</v>
      </c>
      <c r="J978" s="9">
        <f>offs444+Ampl444*SIN(2*PI()*freq444*('4v'!E966-reta444)+deph444*PI()/180)</f>
        <v>1.0517372147407751</v>
      </c>
      <c r="K978" s="10">
        <f>('4v'!G966-J978)^2</f>
        <v>9.3902499566810027E-4</v>
      </c>
      <c r="L978" s="3"/>
      <c r="M978" s="3"/>
      <c r="N978" s="7">
        <f>offs445+Ampl445*SIN(2*PI()*freq445*('4v'!I966)+deph445*PI()/180)</f>
        <v>-0.50866929583713205</v>
      </c>
      <c r="O978" s="8">
        <f>('4v'!J966-N978)^2</f>
        <v>3.0739105443823234E-5</v>
      </c>
      <c r="P978" s="9">
        <f>offs446+Ampl446*SIN(2*PI()*freq446*('4v'!I966-reta446)+deph446*PI()/180)</f>
        <v>1.0937636998608906</v>
      </c>
      <c r="Q978" s="10">
        <f>('4v'!K966-P978)^2</f>
        <v>2.5926833168954078E-5</v>
      </c>
      <c r="R978" s="3"/>
      <c r="S978" s="3"/>
      <c r="T978" s="7">
        <f>offs447+Ampl447*SIN(2*PI()*freq447*('4v'!M966)+deph447*PI()/180)</f>
        <v>1.5316848641783749</v>
      </c>
      <c r="U978" s="8">
        <f>('4v'!N966-T978)^2</f>
        <v>1.267270416586029E-5</v>
      </c>
      <c r="V978" s="9">
        <f>offs448+Ampl448*SIN(2*PI()*freq448*('4v'!M966-reta448)+deph448*PI()/180)</f>
        <v>0.91143001493190501</v>
      </c>
      <c r="W978" s="10">
        <f>('4v'!O966-V978)^2</f>
        <v>1.1653518840540269E-5</v>
      </c>
      <c r="X978" s="3"/>
      <c r="Y978" s="3"/>
      <c r="Z978" s="7">
        <f>offs449+Ampl449*SIN(2*PI()*freq449*('4v'!Q967)+deph449*PI()/180)</f>
        <v>1.1356224495907707</v>
      </c>
      <c r="AA978" s="8">
        <f>('4v'!R967-Z978)^2</f>
        <v>5.6926407474600358E-9</v>
      </c>
      <c r="AB978" s="9">
        <f>offs450+Ampl450*SIN(2*PI()*freq450*('4v'!Q967-reta450)+deph450*PI()/180)</f>
        <v>0.8512321691984569</v>
      </c>
      <c r="AC978" s="10">
        <f>('4v'!S967-AB978)^2</f>
        <v>9.3931878420871519E-6</v>
      </c>
      <c r="AD978" s="3"/>
      <c r="AE978" s="3"/>
      <c r="AF978" s="7">
        <f>offs451+Ampl451*SIN(2*PI()*freq451*('4v'!U966)+deph451*PI()/180)</f>
        <v>-2.4143840693255916</v>
      </c>
      <c r="AG978" s="8">
        <f>('4v'!V966-AF978)^2</f>
        <v>1.2167619370610317E-6</v>
      </c>
      <c r="AH978" s="9">
        <f>offs452+Ampl452*SIN(2*PI()*freq452*('4v'!U966-reta452)+deph452*PI()/180)</f>
        <v>0.83789761475893398</v>
      </c>
      <c r="AI978" s="10">
        <f>('4v'!W966-AH978)^2</f>
        <v>1.3891327499770356E-6</v>
      </c>
      <c r="AL978" s="76"/>
      <c r="AN978" s="76"/>
      <c r="AO978" s="80"/>
    </row>
    <row r="979" spans="1:41" x14ac:dyDescent="0.25">
      <c r="A979" s="3"/>
      <c r="B979" s="7">
        <f>offs441+Ampl441*SIN(2*PI()*freq441*('4v'!A967)+deph441*PI()/180)</f>
        <v>-1.8436814674181683</v>
      </c>
      <c r="C979" s="8">
        <f>('4v'!B967-B979)^2</f>
        <v>3.0662052121815536E-5</v>
      </c>
      <c r="D979" s="9">
        <f>offs442+Ampl442*SIN(2*PI()*freq442*('4v'!A967-reta442)+deph442*PI()/180)</f>
        <v>1.3036260590958781</v>
      </c>
      <c r="E979" s="10">
        <f>('4v'!C967-D979)^2</f>
        <v>1.018940084026258E-3</v>
      </c>
      <c r="F979" s="3"/>
      <c r="G979" s="3"/>
      <c r="H979" s="7">
        <f>offs443+Ampl443*SIN(2*PI()*freq443*('4v'!E967)+deph443*PI()/180)</f>
        <v>-2.3526878855441753</v>
      </c>
      <c r="I979" s="8">
        <f>('4v'!F967-H979)^2</f>
        <v>1.910690474908506E-7</v>
      </c>
      <c r="J979" s="9">
        <f>offs444+Ampl444*SIN(2*PI()*freq444*('4v'!E967-reta444)+deph444*PI()/180)</f>
        <v>1.0595221842141009</v>
      </c>
      <c r="K979" s="10">
        <f>('4v'!G967-J979)^2</f>
        <v>6.6936855228052088E-6</v>
      </c>
      <c r="L979" s="3"/>
      <c r="M979" s="3"/>
      <c r="N979" s="7">
        <f>offs445+Ampl445*SIN(2*PI()*freq445*('4v'!I967)+deph445*PI()/180)</f>
        <v>-0.48365360517399664</v>
      </c>
      <c r="O979" s="8">
        <f>('4v'!J967-N979)^2</f>
        <v>1.5729910929199542E-5</v>
      </c>
      <c r="P979" s="9">
        <f>offs446+Ampl446*SIN(2*PI()*freq446*('4v'!I967-reta446)+deph446*PI()/180)</f>
        <v>1.0934134767868138</v>
      </c>
      <c r="Q979" s="10">
        <f>('4v'!K967-P979)^2</f>
        <v>4.4819500644717427E-5</v>
      </c>
      <c r="R979" s="3"/>
      <c r="S979" s="3"/>
      <c r="T979" s="7">
        <f>offs447+Ampl447*SIN(2*PI()*freq447*('4v'!M967)+deph447*PI()/180)</f>
        <v>1.5334858976383754</v>
      </c>
      <c r="U979" s="8">
        <f>('4v'!N967-T979)^2</f>
        <v>1.1613016588263832E-5</v>
      </c>
      <c r="V979" s="9">
        <f>offs448+Ampl448*SIN(2*PI()*freq448*('4v'!M967-reta448)+deph448*PI()/180)</f>
        <v>0.90869483052687439</v>
      </c>
      <c r="W979" s="10">
        <f>('4v'!O967-V979)^2</f>
        <v>1.7604565387102644E-5</v>
      </c>
      <c r="X979" s="3"/>
      <c r="Y979" s="3"/>
      <c r="Z979" s="7">
        <f>offs449+Ampl449*SIN(2*PI()*freq449*('4v'!Q968)+deph449*PI()/180)</f>
        <v>1.0813816269198744</v>
      </c>
      <c r="AA979" s="8">
        <f>('4v'!R968-Z979)^2</f>
        <v>1.1453981145478255E-5</v>
      </c>
      <c r="AB979" s="9">
        <f>offs450+Ampl450*SIN(2*PI()*freq450*('4v'!Q968-reta450)+deph450*PI()/180)</f>
        <v>0.84601915779957959</v>
      </c>
      <c r="AC979" s="10">
        <f>('4v'!S968-AB979)^2</f>
        <v>1.9113004225376835E-5</v>
      </c>
      <c r="AD979" s="3"/>
      <c r="AE979" s="3"/>
      <c r="AF979" s="7">
        <f>offs451+Ampl451*SIN(2*PI()*freq451*('4v'!U967)+deph451*PI()/180)</f>
        <v>-2.388125851142882</v>
      </c>
      <c r="AG979" s="8">
        <f>('4v'!V967-AF979)^2</f>
        <v>5.5155059312886641E-8</v>
      </c>
      <c r="AH979" s="9">
        <f>offs452+Ampl452*SIN(2*PI()*freq452*('4v'!U967-reta452)+deph452*PI()/180)</f>
        <v>0.8427410364209218</v>
      </c>
      <c r="AI979" s="10">
        <f>('4v'!W967-AH979)^2</f>
        <v>2.6580874546973125E-8</v>
      </c>
      <c r="AL979" s="76"/>
      <c r="AN979" s="76"/>
      <c r="AO979" s="80"/>
    </row>
    <row r="980" spans="1:41" x14ac:dyDescent="0.25">
      <c r="A980" s="3"/>
      <c r="B980" s="7">
        <f>offs441+Ampl441*SIN(2*PI()*freq441*('4v'!A968)+deph441*PI()/180)</f>
        <v>-1.8072105012110318</v>
      </c>
      <c r="C980" s="8">
        <f>('4v'!B968-B980)^2</f>
        <v>2.3999209344554185E-5</v>
      </c>
      <c r="D980" s="9">
        <f>offs442+Ampl442*SIN(2*PI()*freq442*('4v'!A968-reta442)+deph442*PI()/180)</f>
        <v>1.3045244811618306</v>
      </c>
      <c r="E980" s="10">
        <f>('4v'!C968-D980)^2</f>
        <v>6.3317751705006277E-4</v>
      </c>
      <c r="F980" s="3"/>
      <c r="G980" s="3"/>
      <c r="H980" s="7">
        <f>offs443+Ampl443*SIN(2*PI()*freq443*('4v'!E968)+deph443*PI()/180)</f>
        <v>-2.327669996204011</v>
      </c>
      <c r="I980" s="8">
        <f>('4v'!F968-H980)^2</f>
        <v>4.0703215668294675E-6</v>
      </c>
      <c r="J980" s="9">
        <f>offs444+Ampl444*SIN(2*PI()*freq444*('4v'!E968-reta444)+deph444*PI()/180)</f>
        <v>1.0670503263563307</v>
      </c>
      <c r="K980" s="10">
        <f>('4v'!G968-J980)^2</f>
        <v>4.2734426406496788E-3</v>
      </c>
      <c r="L980" s="3"/>
      <c r="M980" s="3"/>
      <c r="N980" s="7">
        <f>offs445+Ampl445*SIN(2*PI()*freq445*('4v'!I968)+deph445*PI()/180)</f>
        <v>-0.45863340650144258</v>
      </c>
      <c r="O980" s="8">
        <f>('4v'!J968-N980)^2</f>
        <v>1.8805375367283677E-5</v>
      </c>
      <c r="P980" s="9">
        <f>offs446+Ampl446*SIN(2*PI()*freq446*('4v'!I968-reta446)+deph446*PI()/180)</f>
        <v>1.0930306782329919</v>
      </c>
      <c r="Q980" s="10">
        <f>('4v'!K968-P980)^2</f>
        <v>6.8311352896011679E-5</v>
      </c>
      <c r="R980" s="3"/>
      <c r="S980" s="3"/>
      <c r="T980" s="7">
        <f>offs447+Ampl447*SIN(2*PI()*freq447*('4v'!M968)+deph447*PI()/180)</f>
        <v>1.5347961766873073</v>
      </c>
      <c r="U980" s="8">
        <f>('4v'!N968-T980)^2</f>
        <v>7.6448748848176581E-6</v>
      </c>
      <c r="V980" s="9">
        <f>offs448+Ampl448*SIN(2*PI()*freq448*('4v'!M968-reta448)+deph448*PI()/180)</f>
        <v>0.90595421942330534</v>
      </c>
      <c r="W980" s="10">
        <f>('4v'!O968-V980)^2</f>
        <v>2.4832985640550889E-5</v>
      </c>
      <c r="X980" s="3"/>
      <c r="Y980" s="3"/>
      <c r="Z980" s="7">
        <f>offs449+Ampl449*SIN(2*PI()*freq449*('4v'!Q969)+deph449*PI()/180)</f>
        <v>1.0241704187482745</v>
      </c>
      <c r="AA980" s="8">
        <f>('4v'!R969-Z980)^2</f>
        <v>4.0063275072592573E-6</v>
      </c>
      <c r="AB980" s="9">
        <f>offs450+Ampl450*SIN(2*PI()*freq450*('4v'!Q969-reta450)+deph450*PI()/180)</f>
        <v>0.84088436725676829</v>
      </c>
      <c r="AC980" s="10">
        <f>('4v'!S969-AB980)^2</f>
        <v>3.1355886859072793E-5</v>
      </c>
      <c r="AD980" s="3"/>
      <c r="AE980" s="3"/>
      <c r="AF980" s="7">
        <f>offs451+Ampl451*SIN(2*PI()*freq451*('4v'!U968)+deph451*PI()/180)</f>
        <v>-2.3542404135815236</v>
      </c>
      <c r="AG980" s="8">
        <f>('4v'!V968-AF980)^2</f>
        <v>2.269281878599068E-6</v>
      </c>
      <c r="AH980" s="9">
        <f>offs452+Ampl452*SIN(2*PI()*freq452*('4v'!U968-reta452)+deph452*PI()/180)</f>
        <v>0.84775669185149394</v>
      </c>
      <c r="AI980" s="10">
        <f>('4v'!W968-AH980)^2</f>
        <v>4.628191769237422E-7</v>
      </c>
      <c r="AL980" s="76"/>
      <c r="AN980" s="76"/>
      <c r="AO980" s="80"/>
    </row>
    <row r="981" spans="1:41" x14ac:dyDescent="0.25">
      <c r="A981" s="3"/>
      <c r="B981" s="7">
        <f>offs441+Ampl441*SIN(2*PI()*freq441*('4v'!A969)+deph441*PI()/180)</f>
        <v>-1.7698927837058149</v>
      </c>
      <c r="C981" s="8">
        <f>('4v'!B969-B981)^2</f>
        <v>9.948449597243631E-6</v>
      </c>
      <c r="D981" s="9">
        <f>offs442+Ampl442*SIN(2*PI()*freq442*('4v'!A969-reta442)+deph442*PI()/180)</f>
        <v>1.3051544641676198</v>
      </c>
      <c r="E981" s="10">
        <f>('4v'!C969-D981)^2</f>
        <v>4.2546223109879612E-4</v>
      </c>
      <c r="F981" s="3"/>
      <c r="G981" s="3"/>
      <c r="H981" s="7">
        <f>offs443+Ampl443*SIN(2*PI()*freq443*('4v'!E969)+deph443*PI()/180)</f>
        <v>-2.3000074514443796</v>
      </c>
      <c r="I981" s="8">
        <f>('4v'!F969-H981)^2</f>
        <v>5.4585245733499131E-6</v>
      </c>
      <c r="J981" s="9">
        <f>offs444+Ampl444*SIN(2*PI()*freq444*('4v'!E969-reta444)+deph444*PI()/180)</f>
        <v>1.0743109432655507</v>
      </c>
      <c r="K981" s="10">
        <f>('4v'!G969-J981)^2</f>
        <v>1.6429043684940481E-3</v>
      </c>
      <c r="L981" s="3"/>
      <c r="M981" s="3"/>
      <c r="N981" s="7">
        <f>offs445+Ampl445*SIN(2*PI()*freq445*('4v'!I969)+deph445*PI()/180)</f>
        <v>-0.43361265079888006</v>
      </c>
      <c r="O981" s="8">
        <f>('4v'!J969-N981)^2</f>
        <v>7.5804450266496268E-6</v>
      </c>
      <c r="P981" s="9">
        <f>offs446+Ampl446*SIN(2*PI()*freq446*('4v'!I969-reta446)+deph446*PI()/180)</f>
        <v>1.0926153646477541</v>
      </c>
      <c r="Q981" s="10">
        <f>('4v'!K969-P981)^2</f>
        <v>6.1618648029936453E-5</v>
      </c>
      <c r="R981" s="3"/>
      <c r="S981" s="3"/>
      <c r="T981" s="7">
        <f>offs447+Ampl447*SIN(2*PI()*freq447*('4v'!M969)+deph447*PI()/180)</f>
        <v>1.5356153780334221</v>
      </c>
      <c r="U981" s="8">
        <f>('4v'!N969-T981)^2</f>
        <v>2.6602198253478563E-6</v>
      </c>
      <c r="V981" s="9">
        <f>offs448+Ampl448*SIN(2*PI()*freq448*('4v'!M969-reta448)+deph448*PI()/180)</f>
        <v>0.90320885738112455</v>
      </c>
      <c r="W981" s="10">
        <f>('4v'!O969-V981)^2</f>
        <v>3.3356430500637692E-5</v>
      </c>
      <c r="X981" s="3"/>
      <c r="Y981" s="3"/>
      <c r="Z981" s="7">
        <f>offs449+Ampl449*SIN(2*PI()*freq449*('4v'!Q970)+deph449*PI()/180)</f>
        <v>0.96409947902685333</v>
      </c>
      <c r="AA981" s="8">
        <f>('4v'!R970-Z981)^2</f>
        <v>1.2100108160621568E-5</v>
      </c>
      <c r="AB981" s="9">
        <f>offs450+Ampl450*SIN(2*PI()*freq450*('4v'!Q970-reta450)+deph450*PI()/180)</f>
        <v>0.83583772892576036</v>
      </c>
      <c r="AC981" s="10">
        <f>('4v'!S970-AB981)^2</f>
        <v>4.5431254154232266E-5</v>
      </c>
      <c r="AD981" s="3"/>
      <c r="AE981" s="3"/>
      <c r="AF981" s="7">
        <f>offs451+Ampl451*SIN(2*PI()*freq451*('4v'!U969)+deph451*PI()/180)</f>
        <v>-2.3128614869827802</v>
      </c>
      <c r="AG981" s="8">
        <f>('4v'!V969-AF981)^2</f>
        <v>7.6370041963425379E-6</v>
      </c>
      <c r="AH981" s="9">
        <f>offs452+Ampl452*SIN(2*PI()*freq452*('4v'!U969-reta452)+deph452*PI()/180)</f>
        <v>0.85292478655010207</v>
      </c>
      <c r="AI981" s="10">
        <f>('4v'!W969-AH981)^2</f>
        <v>1.1057044487381829E-5</v>
      </c>
      <c r="AL981" s="76"/>
      <c r="AN981" s="76"/>
      <c r="AO981" s="80"/>
    </row>
    <row r="982" spans="1:41" x14ac:dyDescent="0.25">
      <c r="A982" s="3"/>
      <c r="B982" s="7">
        <f>offs441+Ampl441*SIN(2*PI()*freq441*('4v'!A970)+deph441*PI()/180)</f>
        <v>-1.7317518855727396</v>
      </c>
      <c r="C982" s="8">
        <f>('4v'!B970-B982)^2</f>
        <v>1.7519368133689459E-5</v>
      </c>
      <c r="D982" s="9">
        <f>offs442+Ampl442*SIN(2*PI()*freq442*('4v'!A970-reta442)+deph442*PI()/180)</f>
        <v>1.3055156102024768</v>
      </c>
      <c r="E982" s="10">
        <f>('4v'!C970-D982)^2</f>
        <v>4.9367462006652237E-4</v>
      </c>
      <c r="F982" s="3"/>
      <c r="G982" s="3"/>
      <c r="H982" s="7">
        <f>offs443+Ampl443*SIN(2*PI()*freq443*('4v'!E970)+deph443*PI()/180)</f>
        <v>-2.2697395612550464</v>
      </c>
      <c r="I982" s="8">
        <f>('4v'!F970-H982)^2</f>
        <v>1.0938489573872669E-5</v>
      </c>
      <c r="J982" s="9">
        <f>offs444+Ampl444*SIN(2*PI()*freq444*('4v'!E970-reta444)+deph444*PI()/180)</f>
        <v>1.0812937172078398</v>
      </c>
      <c r="K982" s="10">
        <f>('4v'!G970-J982)^2</f>
        <v>4.3638333899660075E-3</v>
      </c>
      <c r="L982" s="3"/>
      <c r="M982" s="3"/>
      <c r="N982" s="7">
        <f>offs445+Ampl445*SIN(2*PI()*freq445*('4v'!I970)+deph445*PI()/180)</f>
        <v>-0.40859528913368609</v>
      </c>
      <c r="O982" s="8">
        <f>('4v'!J970-N982)^2</f>
        <v>6.0796462936528821E-7</v>
      </c>
      <c r="P982" s="9">
        <f>offs446+Ampl446*SIN(2*PI()*freq446*('4v'!I970-reta446)+deph446*PI()/180)</f>
        <v>1.0921676016139295</v>
      </c>
      <c r="Q982" s="10">
        <f>('4v'!K970-P982)^2</f>
        <v>8.7518113309077383E-5</v>
      </c>
      <c r="R982" s="3"/>
      <c r="S982" s="3"/>
      <c r="T982" s="7">
        <f>offs447+Ampl447*SIN(2*PI()*freq447*('4v'!M970)+deph447*PI()/180)</f>
        <v>1.5359432995510451</v>
      </c>
      <c r="U982" s="8">
        <f>('4v'!N970-T982)^2</f>
        <v>3.8374441646487438E-6</v>
      </c>
      <c r="V982" s="9">
        <f>offs448+Ampl448*SIN(2*PI()*freq448*('4v'!M970-reta448)+deph448*PI()/180)</f>
        <v>0.90045942133171175</v>
      </c>
      <c r="W982" s="10">
        <f>('4v'!O970-V982)^2</f>
        <v>4.3188800608862145E-5</v>
      </c>
      <c r="X982" s="3"/>
      <c r="Y982" s="3"/>
      <c r="Z982" s="7">
        <f>offs449+Ampl449*SIN(2*PI()*freq449*('4v'!Q971)+deph449*PI()/180)</f>
        <v>0.9012849928009341</v>
      </c>
      <c r="AA982" s="8">
        <f>('4v'!R971-Z982)^2</f>
        <v>3.3856264926141609E-6</v>
      </c>
      <c r="AB982" s="9">
        <f>offs450+Ampl450*SIN(2*PI()*freq450*('4v'!Q971-reta450)+deph450*PI()/180)</f>
        <v>0.83088900366440055</v>
      </c>
      <c r="AC982" s="10">
        <f>('4v'!S971-AB982)^2</f>
        <v>1.3663263533365854E-4</v>
      </c>
      <c r="AD982" s="3"/>
      <c r="AE982" s="3"/>
      <c r="AF982" s="7">
        <f>offs451+Ampl451*SIN(2*PI()*freq451*('4v'!U970)+deph451*PI()/180)</f>
        <v>-2.2641523750657115</v>
      </c>
      <c r="AG982" s="8">
        <f>('4v'!V970-AF982)^2</f>
        <v>6.9940410430599701E-6</v>
      </c>
      <c r="AH982" s="9">
        <f>offs452+Ampl452*SIN(2*PI()*freq452*('4v'!U970-reta452)+deph452*PI()/180)</f>
        <v>0.85822492440804732</v>
      </c>
      <c r="AI982" s="10">
        <f>('4v'!W970-AH982)^2</f>
        <v>1.5086043204002685E-5</v>
      </c>
      <c r="AL982" s="76"/>
      <c r="AN982" s="76"/>
      <c r="AO982" s="80"/>
    </row>
    <row r="983" spans="1:41" x14ac:dyDescent="0.25">
      <c r="A983" s="3"/>
      <c r="B983" s="7">
        <f>offs441+Ampl441*SIN(2*PI()*freq441*('4v'!A971)+deph441*PI()/180)</f>
        <v>-1.6928118974205564</v>
      </c>
      <c r="C983" s="8">
        <f>('4v'!B971-B983)^2</f>
        <v>1.6508802571080698E-5</v>
      </c>
      <c r="D983" s="9">
        <f>offs442+Ampl442*SIN(2*PI()*freq442*('4v'!A971-reta442)+deph442*PI()/180)</f>
        <v>1.3056076911588252</v>
      </c>
      <c r="E983" s="10">
        <f>('4v'!C971-D983)^2</f>
        <v>4.895912441421202E-4</v>
      </c>
      <c r="F983" s="3"/>
      <c r="G983" s="3"/>
      <c r="H983" s="7">
        <f>offs443+Ampl443*SIN(2*PI()*freq443*('4v'!E971)+deph443*PI()/180)</f>
        <v>-2.2369093379641951</v>
      </c>
      <c r="I983" s="8">
        <f>('4v'!F971-H983)^2</f>
        <v>9.6287518291208052E-7</v>
      </c>
      <c r="J983" s="9">
        <f>offs444+Ampl444*SIN(2*PI()*freq444*('4v'!E971-reta444)+deph444*PI()/180)</f>
        <v>1.0879887252793368</v>
      </c>
      <c r="K983" s="10">
        <f>('4v'!G971-J983)^2</f>
        <v>5.0128135010554077E-3</v>
      </c>
      <c r="L983" s="3"/>
      <c r="M983" s="3"/>
      <c r="N983" s="7">
        <f>offs445+Ampl445*SIN(2*PI()*freq445*('4v'!I971)+deph445*PI()/180)</f>
        <v>-0.3835852720372781</v>
      </c>
      <c r="O983" s="8">
        <f>('4v'!J971-N983)^2</f>
        <v>5.5330234332699875E-6</v>
      </c>
      <c r="P983" s="9">
        <f>offs446+Ampl446*SIN(2*PI()*freq446*('4v'!I971-reta446)+deph446*PI()/180)</f>
        <v>1.0916874598384922</v>
      </c>
      <c r="Q983" s="10">
        <f>('4v'!K971-P983)^2</f>
        <v>7.8765089634146807E-5</v>
      </c>
      <c r="R983" s="3"/>
      <c r="S983" s="3"/>
      <c r="T983" s="7">
        <f>offs447+Ampl447*SIN(2*PI()*freq447*('4v'!M971)+deph447*PI()/180)</f>
        <v>1.5357798603304491</v>
      </c>
      <c r="U983" s="8">
        <f>('4v'!N971-T983)^2</f>
        <v>3.2238214366426924E-6</v>
      </c>
      <c r="V983" s="9">
        <f>offs448+Ampl448*SIN(2*PI()*freq448*('4v'!M971-reta448)+deph448*PI()/180)</f>
        <v>0.89770658921098478</v>
      </c>
      <c r="W983" s="10">
        <f>('4v'!O971-V983)^2</f>
        <v>5.4339318742884194E-5</v>
      </c>
      <c r="X983" s="3"/>
      <c r="Y983" s="3"/>
      <c r="Z983" s="7">
        <f>offs449+Ampl449*SIN(2*PI()*freq449*('4v'!Q972)+deph449*PI()/180)</f>
        <v>0.83584845149318254</v>
      </c>
      <c r="AA983" s="8">
        <f>('4v'!R972-Z983)^2</f>
        <v>7.972426170350941E-6</v>
      </c>
      <c r="AB983" s="9">
        <f>offs450+Ampl450*SIN(2*PI()*freq450*('4v'!Q972-reta450)+deph450*PI()/180)</f>
        <v>0.82604776295386306</v>
      </c>
      <c r="AC983" s="10">
        <f>('4v'!S972-AB983)^2</f>
        <v>1.5937136099705557E-4</v>
      </c>
      <c r="AD983" s="3"/>
      <c r="AE983" s="3"/>
      <c r="AF983" s="7">
        <f>offs451+Ampl451*SIN(2*PI()*freq451*('4v'!U971)+deph451*PI()/180)</f>
        <v>-2.2083053104419674</v>
      </c>
      <c r="AG983" s="8">
        <f>('4v'!V971-AF983)^2</f>
        <v>3.4250518402108301E-6</v>
      </c>
      <c r="AH983" s="9">
        <f>offs452+Ampl452*SIN(2*PI()*freq452*('4v'!U971-reta452)+deph452*PI()/180)</f>
        <v>0.86363618820260846</v>
      </c>
      <c r="AI983" s="10">
        <f>('4v'!W971-AH983)^2</f>
        <v>3.9511429952226364E-5</v>
      </c>
      <c r="AL983" s="76"/>
      <c r="AN983" s="76"/>
      <c r="AO983" s="80"/>
    </row>
    <row r="984" spans="1:41" x14ac:dyDescent="0.25">
      <c r="A984" s="3"/>
      <c r="B984" s="7">
        <f>offs441+Ampl441*SIN(2*PI()*freq441*('4v'!A972)+deph441*PI()/180)</f>
        <v>-1.6530974145804005</v>
      </c>
      <c r="C984" s="8">
        <f>('4v'!B972-B984)^2</f>
        <v>2.2232030514119026E-5</v>
      </c>
      <c r="D984" s="9">
        <f>offs442+Ampl442*SIN(2*PI()*freq442*('4v'!A972-reta442)+deph442*PI()/180)</f>
        <v>1.3054306488763594</v>
      </c>
      <c r="E984" s="10">
        <f>('4v'!C972-D984)^2</f>
        <v>5.8839482643445993E-4</v>
      </c>
      <c r="F984" s="3"/>
      <c r="G984" s="3"/>
      <c r="H984" s="7">
        <f>offs443+Ampl443*SIN(2*PI()*freq443*('4v'!E972)+deph443*PI()/180)</f>
        <v>-2.2015634351155553</v>
      </c>
      <c r="I984" s="8">
        <f>('4v'!F972-H984)^2</f>
        <v>1.3711587606030644E-6</v>
      </c>
      <c r="J984" s="9">
        <f>offs444+Ampl444*SIN(2*PI()*freq444*('4v'!E972-reta444)+deph444*PI()/180)</f>
        <v>1.0943864535072285</v>
      </c>
      <c r="K984" s="10">
        <f>('4v'!G972-J984)^2</f>
        <v>3.0928665535036454E-3</v>
      </c>
      <c r="L984" s="3"/>
      <c r="M984" s="3"/>
      <c r="N984" s="7">
        <f>offs445+Ampl445*SIN(2*PI()*freq445*('4v'!I972)+deph445*PI()/180)</f>
        <v>-0.35858654888128266</v>
      </c>
      <c r="O984" s="8">
        <f>('4v'!J972-N984)^2</f>
        <v>1.5315177927712225E-5</v>
      </c>
      <c r="P984" s="9">
        <f>offs446+Ampl446*SIN(2*PI()*freq446*('4v'!I972-reta446)+deph446*PI()/180)</f>
        <v>1.0911750151413946</v>
      </c>
      <c r="Q984" s="10">
        <f>('4v'!K972-P984)^2</f>
        <v>1.0641274099617964E-4</v>
      </c>
      <c r="R984" s="3"/>
      <c r="S984" s="3"/>
      <c r="T984" s="7">
        <f>offs447+Ampl447*SIN(2*PI()*freq447*('4v'!M972)+deph447*PI()/180)</f>
        <v>1.5351251006978157</v>
      </c>
      <c r="U984" s="8">
        <f>('4v'!N972-T984)^2</f>
        <v>9.5719740174886381E-6</v>
      </c>
      <c r="V984" s="9">
        <f>offs448+Ampl448*SIN(2*PI()*freq448*('4v'!M972-reta448)+deph448*PI()/180)</f>
        <v>0.89495103979224011</v>
      </c>
      <c r="W984" s="10">
        <f>('4v'!O972-V984)^2</f>
        <v>3.8698604057274376E-5</v>
      </c>
      <c r="X984" s="3"/>
      <c r="Y984" s="3"/>
      <c r="Z984" s="7">
        <f>offs449+Ampl449*SIN(2*PI()*freq449*('4v'!Q973)+deph449*PI()/180)</f>
        <v>0.76791641792338372</v>
      </c>
      <c r="AA984" s="8">
        <f>('4v'!R973-Z984)^2</f>
        <v>1.8918864241221655E-5</v>
      </c>
      <c r="AB984" s="9">
        <f>offs450+Ampl450*SIN(2*PI()*freq450*('4v'!Q973-reta450)+deph450*PI()/180)</f>
        <v>0.82132337038616154</v>
      </c>
      <c r="AC984" s="10">
        <f>('4v'!S973-AB984)^2</f>
        <v>1.3198861040396588E-4</v>
      </c>
      <c r="AD984" s="3"/>
      <c r="AE984" s="3"/>
      <c r="AF984" s="7">
        <f>offs451+Ampl451*SIN(2*PI()*freq451*('4v'!U972)+deph451*PI()/180)</f>
        <v>-2.1455406959615342</v>
      </c>
      <c r="AG984" s="8">
        <f>('4v'!V972-AF984)^2</f>
        <v>4.474511175149833E-6</v>
      </c>
      <c r="AH984" s="9">
        <f>offs452+Ampl452*SIN(2*PI()*freq452*('4v'!U972-reta452)+deph452*PI()/180)</f>
        <v>0.86913722214775835</v>
      </c>
      <c r="AI984" s="10">
        <f>('4v'!W972-AH984)^2</f>
        <v>4.4139784149937114E-5</v>
      </c>
      <c r="AL984" s="76"/>
      <c r="AN984" s="76"/>
      <c r="AO984" s="80"/>
    </row>
    <row r="985" spans="1:41" x14ac:dyDescent="0.25">
      <c r="A985" s="3"/>
      <c r="B985" s="7">
        <f>offs441+Ampl441*SIN(2*PI()*freq441*('4v'!A973)+deph441*PI()/180)</f>
        <v>-1.6126335215708418</v>
      </c>
      <c r="C985" s="8">
        <f>('4v'!B973-B985)^2</f>
        <v>3.7411308374356078E-5</v>
      </c>
      <c r="D985" s="9">
        <f>offs442+Ampl442*SIN(2*PI()*freq442*('4v'!A973-reta442)+deph442*PI()/180)</f>
        <v>1.3049845951787797</v>
      </c>
      <c r="E985" s="10">
        <f>('4v'!C973-D985)^2</f>
        <v>5.1755361940361577E-4</v>
      </c>
      <c r="F985" s="3"/>
      <c r="G985" s="3"/>
      <c r="H985" s="7">
        <f>offs443+Ampl443*SIN(2*PI()*freq443*('4v'!E973)+deph443*PI()/180)</f>
        <v>-2.1637520811711566</v>
      </c>
      <c r="I985" s="8">
        <f>('4v'!F973-H985)^2</f>
        <v>3.5078249394358654E-6</v>
      </c>
      <c r="J985" s="9">
        <f>offs444+Ampl444*SIN(2*PI()*freq444*('4v'!E973-reta444)+deph444*PI()/180)</f>
        <v>1.1004778103696282</v>
      </c>
      <c r="K985" s="10">
        <f>('4v'!G973-J985)^2</f>
        <v>1.4832265703051708E-2</v>
      </c>
      <c r="L985" s="3"/>
      <c r="M985" s="3"/>
      <c r="N985" s="7">
        <f>offs445+Ampl445*SIN(2*PI()*freq445*('4v'!I973)+deph445*PI()/180)</f>
        <v>-0.33360306725387523</v>
      </c>
      <c r="O985" s="8">
        <f>('4v'!J973-N985)^2</f>
        <v>1.2294299199992013E-5</v>
      </c>
      <c r="P985" s="9">
        <f>offs446+Ampl446*SIN(2*PI()*freq446*('4v'!I973-reta446)+deph446*PI()/180)</f>
        <v>1.0906303484435946</v>
      </c>
      <c r="Q985" s="10">
        <f>('4v'!K973-P985)^2</f>
        <v>9.5472215164858949E-5</v>
      </c>
      <c r="R985" s="3"/>
      <c r="S985" s="3"/>
      <c r="T985" s="7">
        <f>offs447+Ampl447*SIN(2*PI()*freq447*('4v'!M973)+deph447*PI()/180)</f>
        <v>1.5339791822052871</v>
      </c>
      <c r="U985" s="8">
        <f>('4v'!N973-T985)^2</f>
        <v>3.7944788351385579E-6</v>
      </c>
      <c r="V985" s="9">
        <f>offs448+Ampl448*SIN(2*PI()*freq448*('4v'!M973-reta448)+deph448*PI()/180)</f>
        <v>0.89219345251878657</v>
      </c>
      <c r="W985" s="10">
        <f>('4v'!O973-V985)^2</f>
        <v>4.9354664193694411E-5</v>
      </c>
      <c r="X985" s="3"/>
      <c r="Y985" s="3"/>
      <c r="Z985" s="7">
        <f>offs449+Ampl449*SIN(2*PI()*freq449*('4v'!Q974)+deph449*PI()/180)</f>
        <v>0.69762028151934197</v>
      </c>
      <c r="AA985" s="8">
        <f>('4v'!R974-Z985)^2</f>
        <v>5.6630600471851653E-6</v>
      </c>
      <c r="AB985" s="9">
        <f>offs450+Ampl450*SIN(2*PI()*freq450*('4v'!Q974-reta450)+deph450*PI()/180)</f>
        <v>0.81672496355373325</v>
      </c>
      <c r="AC985" s="10">
        <f>('4v'!S974-AB985)^2</f>
        <v>3.9968144827924753E-5</v>
      </c>
      <c r="AD985" s="3"/>
      <c r="AE985" s="3"/>
      <c r="AF985" s="7">
        <f>offs451+Ampl451*SIN(2*PI()*freq451*('4v'!U973)+deph451*PI()/180)</f>
        <v>-2.0761062348833264</v>
      </c>
      <c r="AG985" s="8">
        <f>('4v'!V973-AF985)^2</f>
        <v>5.1156093832656209E-7</v>
      </c>
      <c r="AH985" s="9">
        <f>offs452+Ampl452*SIN(2*PI()*freq452*('4v'!U973-reta452)+deph452*PI()/180)</f>
        <v>0.87470631617569994</v>
      </c>
      <c r="AI985" s="10">
        <f>('4v'!W973-AH985)^2</f>
        <v>7.8990923760724802E-5</v>
      </c>
      <c r="AL985" s="76"/>
      <c r="AN985" s="76"/>
      <c r="AO985" s="80"/>
    </row>
    <row r="986" spans="1:41" x14ac:dyDescent="0.25">
      <c r="A986" s="3"/>
      <c r="B986" s="7">
        <f>offs441+Ampl441*SIN(2*PI()*freq441*('4v'!A974)+deph441*PI()/180)</f>
        <v>-1.5714457762539933</v>
      </c>
      <c r="C986" s="8">
        <f>('4v'!B974-B986)^2</f>
        <v>1.8796766152188523E-5</v>
      </c>
      <c r="D986" s="9">
        <f>offs442+Ampl442*SIN(2*PI()*freq442*('4v'!A974-reta442)+deph442*PI()/180)</f>
        <v>1.3042698118031619</v>
      </c>
      <c r="E986" s="10">
        <f>('4v'!C974-D986)^2</f>
        <v>3.0994265144608345E-4</v>
      </c>
      <c r="F986" s="3"/>
      <c r="G986" s="3"/>
      <c r="H986" s="7">
        <f>offs443+Ampl443*SIN(2*PI()*freq443*('4v'!E974)+deph443*PI()/180)</f>
        <v>-2.1235290081339477</v>
      </c>
      <c r="I986" s="8">
        <f>('4v'!F974-H986)^2</f>
        <v>1.1672465842323293E-6</v>
      </c>
      <c r="J986" s="9">
        <f>offs444+Ampl444*SIN(2*PI()*freq444*('4v'!E974-reta444)+deph444*PI()/180)</f>
        <v>1.106254139715122</v>
      </c>
      <c r="K986" s="10">
        <f>('4v'!G974-J986)^2</f>
        <v>7.9078278316162449E-4</v>
      </c>
      <c r="L986" s="3"/>
      <c r="M986" s="3"/>
      <c r="N986" s="7">
        <f>offs445+Ampl445*SIN(2*PI()*freq445*('4v'!I974)+deph445*PI()/180)</f>
        <v>-0.30863877233642767</v>
      </c>
      <c r="O986" s="8">
        <f>('4v'!J974-N986)^2</f>
        <v>2.5332273415363887E-5</v>
      </c>
      <c r="P986" s="9">
        <f>offs446+Ampl446*SIN(2*PI()*freq446*('4v'!I974-reta446)+deph446*PI()/180)</f>
        <v>1.0900535457542777</v>
      </c>
      <c r="Q986" s="10">
        <f>('4v'!K974-P986)^2</f>
        <v>8.4533051684162292E-5</v>
      </c>
      <c r="R986" s="3"/>
      <c r="S986" s="3"/>
      <c r="T986" s="7">
        <f>offs447+Ampl447*SIN(2*PI()*freq447*('4v'!M974)+deph447*PI()/180)</f>
        <v>1.5323423875911049</v>
      </c>
      <c r="U986" s="8">
        <f>('4v'!N974-T986)^2</f>
        <v>5.1269530095794149E-6</v>
      </c>
      <c r="V986" s="9">
        <f>offs448+Ampl448*SIN(2*PI()*freq448*('4v'!M974-reta448)+deph448*PI()/180)</f>
        <v>0.88943450733641116</v>
      </c>
      <c r="W986" s="10">
        <f>('4v'!O974-V986)^2</f>
        <v>3.4550680193451124E-5</v>
      </c>
      <c r="X986" s="3"/>
      <c r="Y986" s="3"/>
      <c r="Z986" s="7">
        <f>offs449+Ampl449*SIN(2*PI()*freq449*('4v'!Q975)+deph449*PI()/180)</f>
        <v>0.62509600419261813</v>
      </c>
      <c r="AA986" s="8">
        <f>('4v'!R975-Z986)^2</f>
        <v>2.1077242503397912E-5</v>
      </c>
      <c r="AB986" s="9">
        <f>offs450+Ampl450*SIN(2*PI()*freq450*('4v'!Q975-reta450)+deph450*PI()/180)</f>
        <v>0.81226143637614545</v>
      </c>
      <c r="AC986" s="10">
        <f>('4v'!S975-AB986)^2</f>
        <v>2.4261177012639122E-5</v>
      </c>
      <c r="AD986" s="3"/>
      <c r="AE986" s="3"/>
      <c r="AF986" s="7">
        <f>offs451+Ampl451*SIN(2*PI()*freq451*('4v'!U974)+deph451*PI()/180)</f>
        <v>-2.0002759533036434</v>
      </c>
      <c r="AG986" s="8">
        <f>('4v'!V974-AF986)^2</f>
        <v>8.0289968205151811E-7</v>
      </c>
      <c r="AH986" s="9">
        <f>offs452+Ampl452*SIN(2*PI()*freq452*('4v'!U974-reta452)+deph452*PI()/180)</f>
        <v>0.88032149161658113</v>
      </c>
      <c r="AI986" s="10">
        <f>('4v'!W974-AH986)^2</f>
        <v>8.3384445356449988E-5</v>
      </c>
      <c r="AL986" s="76"/>
      <c r="AN986" s="76"/>
      <c r="AO986" s="80"/>
    </row>
    <row r="987" spans="1:41" x14ac:dyDescent="0.25">
      <c r="A987" s="3"/>
      <c r="B987" s="7">
        <f>offs441+Ampl441*SIN(2*PI()*freq441*('4v'!A975)+deph441*PI()/180)</f>
        <v>-1.5295601936925896</v>
      </c>
      <c r="C987" s="8">
        <f>('4v'!B975-B987)^2</f>
        <v>1.0577496317221195E-5</v>
      </c>
      <c r="D987" s="9">
        <f>offs442+Ampl442*SIN(2*PI()*freq442*('4v'!A975-reta442)+deph442*PI()/180)</f>
        <v>1.3032867502220065</v>
      </c>
      <c r="E987" s="10">
        <f>('4v'!C975-D987)^2</f>
        <v>1.1611678327792586E-4</v>
      </c>
      <c r="F987" s="3"/>
      <c r="G987" s="3"/>
      <c r="H987" s="7">
        <f>offs443+Ampl443*SIN(2*PI()*freq443*('4v'!E975)+deph443*PI()/180)</f>
        <v>-2.0809513751916788</v>
      </c>
      <c r="I987" s="8">
        <f>('4v'!F975-H987)^2</f>
        <v>1.0348929383875746E-5</v>
      </c>
      <c r="J987" s="9">
        <f>offs444+Ampl444*SIN(2*PI()*freq444*('4v'!E975-reta444)+deph444*PI()/180)</f>
        <v>1.1117072330636353</v>
      </c>
      <c r="K987" s="10">
        <f>('4v'!G975-J987)^2</f>
        <v>4.512619418166621E-3</v>
      </c>
      <c r="L987" s="3"/>
      <c r="M987" s="3"/>
      <c r="N987" s="7">
        <f>offs445+Ampl445*SIN(2*PI()*freq445*('4v'!I975)+deph445*PI()/180)</f>
        <v>-0.28369760628050289</v>
      </c>
      <c r="O987" s="8">
        <f>('4v'!J975-N987)^2</f>
        <v>2.1009881420259542E-5</v>
      </c>
      <c r="P987" s="9">
        <f>offs446+Ampl446*SIN(2*PI()*freq446*('4v'!I975-reta446)+deph446*PI()/180)</f>
        <v>1.0894446981572754</v>
      </c>
      <c r="Q987" s="10">
        <f>('4v'!K975-P987)^2</f>
        <v>7.3708031274768223E-5</v>
      </c>
      <c r="R987" s="3"/>
      <c r="S987" s="3"/>
      <c r="T987" s="7">
        <f>offs447+Ampl447*SIN(2*PI()*freq447*('4v'!M975)+deph447*PI()/180)</f>
        <v>1.5302151207098478</v>
      </c>
      <c r="U987" s="8">
        <f>('4v'!N975-T987)^2</f>
        <v>4.3686463842486987E-6</v>
      </c>
      <c r="V987" s="9">
        <f>offs448+Ampl448*SIN(2*PI()*freq448*('4v'!M975-reta448)+deph448*PI()/180)</f>
        <v>0.88667488452572529</v>
      </c>
      <c r="W987" s="10">
        <f>('4v'!O975-V987)^2</f>
        <v>2.2385724623949393E-5</v>
      </c>
      <c r="X987" s="3"/>
      <c r="Y987" s="3"/>
      <c r="Z987" s="7">
        <f>offs449+Ampl449*SIN(2*PI()*freq449*('4v'!Q976)+deph449*PI()/180)</f>
        <v>0.5504838573704125</v>
      </c>
      <c r="AA987" s="8">
        <f>('4v'!R976-Z987)^2</f>
        <v>9.1938889261618511E-6</v>
      </c>
      <c r="AB987" s="9">
        <f>offs450+Ampl450*SIN(2*PI()*freq450*('4v'!Q976-reta450)+deph450*PI()/180)</f>
        <v>0.80794142189809193</v>
      </c>
      <c r="AC987" s="10">
        <f>('4v'!S976-AB987)^2</f>
        <v>2.8511094306376556E-5</v>
      </c>
      <c r="AD987" s="3"/>
      <c r="AE987" s="3"/>
      <c r="AF987" s="7">
        <f>offs451+Ampl451*SIN(2*PI()*freq451*('4v'!U975)+deph451*PI()/180)</f>
        <v>-1.9183491187003154</v>
      </c>
      <c r="AG987" s="8">
        <f>('4v'!V975-AF987)^2</f>
        <v>7.5343733493584533E-6</v>
      </c>
      <c r="AH987" s="9">
        <f>offs452+Ampl452*SIN(2*PI()*freq452*('4v'!U975-reta452)+deph452*PI()/180)</f>
        <v>0.88596058793826671</v>
      </c>
      <c r="AI987" s="10">
        <f>('4v'!W975-AH987)^2</f>
        <v>8.7448907548330832E-5</v>
      </c>
      <c r="AL987" s="76"/>
      <c r="AN987" s="76"/>
      <c r="AO987" s="80"/>
    </row>
    <row r="988" spans="1:41" x14ac:dyDescent="0.25">
      <c r="A988" s="3"/>
      <c r="B988" s="7">
        <f>offs441+Ampl441*SIN(2*PI()*freq441*('4v'!A976)+deph441*PI()/180)</f>
        <v>-1.4870032297183218</v>
      </c>
      <c r="C988" s="8">
        <f>('4v'!B976-B988)^2</f>
        <v>7.8742601680580818E-7</v>
      </c>
      <c r="D988" s="9">
        <f>offs442+Ampl442*SIN(2*PI()*freq442*('4v'!A976-reta442)+deph442*PI()/180)</f>
        <v>1.3020360313580781</v>
      </c>
      <c r="E988" s="10">
        <f>('4v'!C976-D988)^2</f>
        <v>1.4463594799512852E-4</v>
      </c>
      <c r="F988" s="3"/>
      <c r="G988" s="3"/>
      <c r="H988" s="7">
        <f>offs443+Ampl443*SIN(2*PI()*freq443*('4v'!E976)+deph443*PI()/180)</f>
        <v>-2.0360796874905507</v>
      </c>
      <c r="I988" s="8">
        <f>('4v'!F976-H988)^2</f>
        <v>4.0846479973466956E-7</v>
      </c>
      <c r="J988" s="9">
        <f>offs444+Ampl444*SIN(2*PI()*freq444*('4v'!E976-reta444)+deph444*PI()/180)</f>
        <v>1.1168293412711343</v>
      </c>
      <c r="K988" s="10">
        <f>('4v'!G976-J988)^2</f>
        <v>1.380916714124089E-4</v>
      </c>
      <c r="L988" s="3"/>
      <c r="M988" s="3"/>
      <c r="N988" s="7">
        <f>offs445+Ampl445*SIN(2*PI()*freq445*('4v'!I976)+deph445*PI()/180)</f>
        <v>-0.25878350758534296</v>
      </c>
      <c r="O988" s="8">
        <f>('4v'!J976-N988)^2</f>
        <v>1.6868536671526604E-5</v>
      </c>
      <c r="P988" s="9">
        <f>offs446+Ampl446*SIN(2*PI()*freq446*('4v'!I976-reta446)+deph446*PI()/180)</f>
        <v>1.0888039017966809</v>
      </c>
      <c r="Q988" s="10">
        <f>('4v'!K976-P988)^2</f>
        <v>3.5897015317406264E-5</v>
      </c>
      <c r="R988" s="3"/>
      <c r="S988" s="3"/>
      <c r="T988" s="7">
        <f>offs447+Ampl447*SIN(2*PI()*freq447*('4v'!M976)+deph447*PI()/180)</f>
        <v>1.5275979064327878</v>
      </c>
      <c r="U988" s="8">
        <f>('4v'!N976-T988)^2</f>
        <v>1.1418765780479789E-5</v>
      </c>
      <c r="V988" s="9">
        <f>offs448+Ampl448*SIN(2*PI()*freq448*('4v'!M976-reta448)+deph448*PI()/180)</f>
        <v>0.88391526453442415</v>
      </c>
      <c r="W988" s="10">
        <f>('4v'!O976-V988)^2</f>
        <v>1.2850256663548112E-5</v>
      </c>
      <c r="X988" s="3"/>
      <c r="Y988" s="3"/>
      <c r="Z988" s="7">
        <f>offs449+Ampl449*SIN(2*PI()*freq449*('4v'!Q977)+deph449*PI()/180)</f>
        <v>0.47392815069227734</v>
      </c>
      <c r="AA988" s="8">
        <f>('4v'!R977-Z988)^2</f>
        <v>2.1399280971046918E-6</v>
      </c>
      <c r="AB988" s="9">
        <f>offs450+Ampl450*SIN(2*PI()*freq450*('4v'!Q977-reta450)+deph450*PI()/180)</f>
        <v>0.80377327559195533</v>
      </c>
      <c r="AC988" s="10">
        <f>('4v'!S977-AB988)^2</f>
        <v>5.7073860881506673E-5</v>
      </c>
      <c r="AD988" s="3"/>
      <c r="AE988" s="3"/>
      <c r="AF988" s="7">
        <f>offs451+Ampl451*SIN(2*PI()*freq451*('4v'!U976)+deph451*PI()/180)</f>
        <v>-1.8306490588607123</v>
      </c>
      <c r="AG988" s="8">
        <f>('4v'!V976-AF988)^2</f>
        <v>2.0312518433004223E-5</v>
      </c>
      <c r="AH988" s="9">
        <f>offs452+Ampl452*SIN(2*PI()*freq452*('4v'!U976-reta452)+deph452*PI()/180)</f>
        <v>0.89160135020383313</v>
      </c>
      <c r="AI988" s="10">
        <f>('4v'!W976-AH988)^2</f>
        <v>9.1597337520868402E-5</v>
      </c>
      <c r="AL988" s="76"/>
      <c r="AN988" s="76"/>
      <c r="AO988" s="80"/>
    </row>
    <row r="989" spans="1:41" x14ac:dyDescent="0.25">
      <c r="A989" s="3"/>
      <c r="B989" s="7">
        <f>offs441+Ampl441*SIN(2*PI()*freq441*('4v'!A977)+deph441*PI()/180)</f>
        <v>-1.4438017642217786</v>
      </c>
      <c r="C989" s="8">
        <f>('4v'!B977-B989)^2</f>
        <v>1.2547041616515333E-6</v>
      </c>
      <c r="D989" s="9">
        <f>offs442+Ampl442*SIN(2*PI()*freq442*('4v'!A977-reta442)+deph442*PI()/180)</f>
        <v>1.3005184451922185</v>
      </c>
      <c r="E989" s="10">
        <f>('4v'!C977-D989)^2</f>
        <v>5.4334000725793483E-4</v>
      </c>
      <c r="F989" s="3"/>
      <c r="G989" s="3"/>
      <c r="H989" s="7">
        <f>offs443+Ampl443*SIN(2*PI()*freq443*('4v'!E977)+deph443*PI()/180)</f>
        <v>-1.9889777101541208</v>
      </c>
      <c r="I989" s="8">
        <f>('4v'!F977-H989)^2</f>
        <v>7.9478313871080738E-6</v>
      </c>
      <c r="J989" s="9">
        <f>offs444+Ampl444*SIN(2*PI()*freq444*('4v'!E977-reta444)+deph444*PI()/180)</f>
        <v>1.1216131855415794</v>
      </c>
      <c r="K989" s="10">
        <f>('4v'!G977-J989)^2</f>
        <v>7.5656098954515133E-3</v>
      </c>
      <c r="L989" s="3"/>
      <c r="M989" s="3"/>
      <c r="N989" s="7">
        <f>offs445+Ampl445*SIN(2*PI()*freq445*('4v'!I977)+deph445*PI()/180)</f>
        <v>-0.23390041047595214</v>
      </c>
      <c r="O989" s="8">
        <f>('4v'!J977-N989)^2</f>
        <v>1.2957116733525649E-5</v>
      </c>
      <c r="P989" s="9">
        <f>offs446+Ampl446*SIN(2*PI()*freq446*('4v'!I977-reta446)+deph446*PI()/180)</f>
        <v>1.0881312578616678</v>
      </c>
      <c r="Q989" s="10">
        <f>('4v'!K977-P989)^2</f>
        <v>2.8289291566309616E-5</v>
      </c>
      <c r="R989" s="3"/>
      <c r="S989" s="3"/>
      <c r="T989" s="7">
        <f>offs447+Ampl447*SIN(2*PI()*freq447*('4v'!M977)+deph447*PI()/180)</f>
        <v>1.5244913905183859</v>
      </c>
      <c r="U989" s="8">
        <f>('4v'!N977-T989)^2</f>
        <v>4.9540989160259603E-6</v>
      </c>
      <c r="V989" s="9">
        <f>offs448+Ampl448*SIN(2*PI()*freq448*('4v'!M977-reta448)+deph448*PI()/180)</f>
        <v>0.88115632780950848</v>
      </c>
      <c r="W989" s="10">
        <f>('4v'!O977-V989)^2</f>
        <v>5.9409781863567633E-6</v>
      </c>
      <c r="X989" s="3"/>
      <c r="Y989" s="3"/>
      <c r="Z989" s="7">
        <f>offs449+Ampl449*SIN(2*PI()*freq449*('4v'!Q978)+deph449*PI()/180)</f>
        <v>0.395576952896459</v>
      </c>
      <c r="AA989" s="8">
        <f>('4v'!R978-Z989)^2</f>
        <v>4.9193150509108042E-6</v>
      </c>
      <c r="AB989" s="9">
        <f>offs450+Ampl450*SIN(2*PI()*freq450*('4v'!Q978-reta450)+deph450*PI()/180)</f>
        <v>0.79976505919723462</v>
      </c>
      <c r="AC989" s="10">
        <f>('4v'!S978-AB989)^2</f>
        <v>1.4069556905850269E-5</v>
      </c>
      <c r="AD989" s="3"/>
      <c r="AE989" s="3"/>
      <c r="AF989" s="7">
        <f>offs451+Ampl451*SIN(2*PI()*freq451*('4v'!U977)+deph451*PI()/180)</f>
        <v>-1.7375218858546742</v>
      </c>
      <c r="AG989" s="8">
        <f>('4v'!V977-AF989)^2</f>
        <v>1.5086342693920409E-5</v>
      </c>
      <c r="AH989" s="9">
        <f>offs452+Ampl452*SIN(2*PI()*freq452*('4v'!U977-reta452)+deph452*PI()/180)</f>
        <v>0.89722151690163721</v>
      </c>
      <c r="AI989" s="10">
        <f>('4v'!W977-AH989)^2</f>
        <v>6.1724326674861025E-5</v>
      </c>
      <c r="AL989" s="76"/>
      <c r="AN989" s="76"/>
      <c r="AO989" s="80"/>
    </row>
    <row r="990" spans="1:41" x14ac:dyDescent="0.25">
      <c r="A990" s="3"/>
      <c r="B990" s="7">
        <f>offs441+Ampl441*SIN(2*PI()*freq441*('4v'!A978)+deph441*PI()/180)</f>
        <v>-1.3999830841745227</v>
      </c>
      <c r="C990" s="8">
        <f>('4v'!B978-B990)^2</f>
        <v>2.8614515157672427E-10</v>
      </c>
      <c r="D990" s="9">
        <f>offs442+Ampl442*SIN(2*PI()*freq442*('4v'!A978-reta442)+deph442*PI()/180)</f>
        <v>1.2987349502643772</v>
      </c>
      <c r="E990" s="10">
        <f>('4v'!C978-D990)^2</f>
        <v>7.3149962476167375E-4</v>
      </c>
      <c r="F990" s="3"/>
      <c r="G990" s="3"/>
      <c r="H990" s="7">
        <f>offs443+Ampl443*SIN(2*PI()*freq443*('4v'!E978)+deph443*PI()/180)</f>
        <v>-1.9397123776695402</v>
      </c>
      <c r="I990" s="8">
        <f>('4v'!F978-H990)^2</f>
        <v>1.0604286394317643E-5</v>
      </c>
      <c r="J990" s="9">
        <f>offs444+Ampl444*SIN(2*PI()*freq444*('4v'!E978-reta444)+deph444*PI()/180)</f>
        <v>1.126051967770497</v>
      </c>
      <c r="K990" s="10">
        <f>('4v'!G978-J990)^2</f>
        <v>3.7280100304603512E-3</v>
      </c>
      <c r="L990" s="3"/>
      <c r="M990" s="3"/>
      <c r="N990" s="7">
        <f>offs445+Ampl445*SIN(2*PI()*freq445*('4v'!I978)+deph445*PI()/180)</f>
        <v>-0.20905224428181293</v>
      </c>
      <c r="O990" s="8">
        <f>('4v'!J978-N990)^2</f>
        <v>9.346139942229576E-6</v>
      </c>
      <c r="P990" s="9">
        <f>offs446+Ampl446*SIN(2*PI()*freq446*('4v'!I978-reta446)+deph446*PI()/180)</f>
        <v>1.0874268725705114</v>
      </c>
      <c r="Q990" s="10">
        <f>('4v'!K978-P990)^2</f>
        <v>7.0823184692047202E-6</v>
      </c>
      <c r="R990" s="3"/>
      <c r="S990" s="3"/>
      <c r="T990" s="7">
        <f>offs447+Ampl447*SIN(2*PI()*freq447*('4v'!M978)+deph447*PI()/180)</f>
        <v>1.5208963394529598</v>
      </c>
      <c r="U990" s="8">
        <f>('4v'!N978-T990)^2</f>
        <v>6.4362647447398008E-6</v>
      </c>
      <c r="V990" s="9">
        <f>offs448+Ampl448*SIN(2*PI()*freq448*('4v'!M978-reta448)+deph448*PI()/180)</f>
        <v>0.87839875462950379</v>
      </c>
      <c r="W990" s="10">
        <f>('4v'!O978-V990)^2</f>
        <v>1.6608388551680554E-6</v>
      </c>
      <c r="X990" s="3"/>
      <c r="Y990" s="3"/>
      <c r="Z990" s="7">
        <f>offs449+Ampl449*SIN(2*PI()*freq449*('4v'!Q979)+deph449*PI()/180)</f>
        <v>0.315581805435589</v>
      </c>
      <c r="AA990" s="8">
        <f>('4v'!R979-Z990)^2</f>
        <v>5.2937056524360081E-6</v>
      </c>
      <c r="AB990" s="9">
        <f>offs450+Ampl450*SIN(2*PI()*freq450*('4v'!Q979-reta450)+deph450*PI()/180)</f>
        <v>0.79592452512808531</v>
      </c>
      <c r="AC990" s="10">
        <f>('4v'!S979-AB990)^2</f>
        <v>4.728559532674644E-6</v>
      </c>
      <c r="AD990" s="3"/>
      <c r="AE990" s="3"/>
      <c r="AF990" s="7">
        <f>offs451+Ampl451*SIN(2*PI()*freq451*('4v'!U978)+deph451*PI()/180)</f>
        <v>-1.6393351300882979</v>
      </c>
      <c r="AG990" s="8">
        <f>('4v'!V978-AF990)^2</f>
        <v>1.9491076337252915E-5</v>
      </c>
      <c r="AH990" s="9">
        <f>offs452+Ampl452*SIN(2*PI()*freq452*('4v'!U978-reta452)+deph452*PI()/180)</f>
        <v>0.90279890780133276</v>
      </c>
      <c r="AI990" s="10">
        <f>('4v'!W978-AH990)^2</f>
        <v>3.8255365506014505E-5</v>
      </c>
      <c r="AL990" s="76"/>
      <c r="AN990" s="76"/>
      <c r="AO990" s="80"/>
    </row>
    <row r="991" spans="1:41" x14ac:dyDescent="0.25">
      <c r="A991" s="3"/>
      <c r="B991" s="7">
        <f>offs441+Ampl441*SIN(2*PI()*freq441*('4v'!A979)+deph441*PI()/180)</f>
        <v>-1.355574866394055</v>
      </c>
      <c r="C991" s="8">
        <f>('4v'!B979-B991)^2</f>
        <v>1.9386113067177857E-5</v>
      </c>
      <c r="D991" s="9">
        <f>offs442+Ampl442*SIN(2*PI()*freq442*('4v'!A979-reta442)+deph442*PI()/180)</f>
        <v>1.296686673068177</v>
      </c>
      <c r="E991" s="10">
        <f>('4v'!C979-D991)^2</f>
        <v>2.3786050601357864E-4</v>
      </c>
      <c r="F991" s="3"/>
      <c r="G991" s="3"/>
      <c r="H991" s="7">
        <f>offs443+Ampl443*SIN(2*PI()*freq443*('4v'!E979)+deph443*PI()/180)</f>
        <v>-1.8883536987700147</v>
      </c>
      <c r="I991" s="8">
        <f>('4v'!F979-H991)^2</f>
        <v>1.469803187103621E-5</v>
      </c>
      <c r="J991" s="9">
        <f>offs444+Ampl444*SIN(2*PI()*freq444*('4v'!E979-reta444)+deph444*PI()/180)</f>
        <v>1.130139380205454</v>
      </c>
      <c r="K991" s="10">
        <f>('4v'!G979-J991)^2</f>
        <v>9.560884643679561E-4</v>
      </c>
      <c r="L991" s="3"/>
      <c r="M991" s="3"/>
      <c r="N991" s="7">
        <f>offs445+Ampl445*SIN(2*PI()*freq445*('4v'!I979)+deph445*PI()/180)</f>
        <v>-0.18424293281641807</v>
      </c>
      <c r="O991" s="8">
        <f>('4v'!J979-N991)^2</f>
        <v>6.1297202429632868E-6</v>
      </c>
      <c r="P991" s="9">
        <f>offs446+Ampl446*SIN(2*PI()*freq446*('4v'!I979-reta446)+deph446*PI()/180)</f>
        <v>1.0866908571538145</v>
      </c>
      <c r="Q991" s="10">
        <f>('4v'!K979-P991)^2</f>
        <v>7.7745311140367415E-10</v>
      </c>
      <c r="R991" s="3"/>
      <c r="S991" s="3"/>
      <c r="T991" s="7">
        <f>offs447+Ampl447*SIN(2*PI()*freq447*('4v'!M979)+deph447*PI()/180)</f>
        <v>1.516813640261566</v>
      </c>
      <c r="U991" s="8">
        <f>('4v'!N979-T991)^2</f>
        <v>5.5721031157684113E-6</v>
      </c>
      <c r="V991" s="9">
        <f>offs448+Ampl448*SIN(2*PI()*freq448*('4v'!M979-reta448)+deph448*PI()/180)</f>
        <v>0.87564322493672209</v>
      </c>
      <c r="W991" s="10">
        <f>('4v'!O979-V991)^2</f>
        <v>4.3728458528705184E-6</v>
      </c>
      <c r="X991" s="3"/>
      <c r="Y991" s="3"/>
      <c r="Z991" s="7">
        <f>offs449+Ampl449*SIN(2*PI()*freq449*('4v'!Q980)+deph449*PI()/180)</f>
        <v>0.23409742937572253</v>
      </c>
      <c r="AA991" s="8">
        <f>('4v'!R980-Z991)^2</f>
        <v>8.1078540497275458E-6</v>
      </c>
      <c r="AB991" s="9">
        <f>offs450+Ampl450*SIN(2*PI()*freq450*('4v'!Q980-reta450)+deph450*PI()/180)</f>
        <v>0.79225910147913903</v>
      </c>
      <c r="AC991" s="10">
        <f>('4v'!S980-AB991)^2</f>
        <v>6.8477304490048682E-5</v>
      </c>
      <c r="AD991" s="3"/>
      <c r="AE991" s="3"/>
      <c r="AF991" s="7">
        <f>offs451+Ampl451*SIN(2*PI()*freq451*('4v'!U979)+deph451*PI()/180)</f>
        <v>-1.5364762898293256</v>
      </c>
      <c r="AG991" s="8">
        <f>('4v'!V979-AF991)^2</f>
        <v>1.4120385726790578E-5</v>
      </c>
      <c r="AH991" s="9">
        <f>offs452+Ampl452*SIN(2*PI()*freq452*('4v'!U979-reta452)+deph452*PI()/180)</f>
        <v>0.90831151148910649</v>
      </c>
      <c r="AI991" s="10">
        <f>('4v'!W979-AH991)^2</f>
        <v>2.09717150214057E-5</v>
      </c>
      <c r="AL991" s="76"/>
      <c r="AN991" s="76"/>
      <c r="AO991" s="80"/>
    </row>
    <row r="992" spans="1:41" x14ac:dyDescent="0.25">
      <c r="A992" s="3"/>
      <c r="B992" s="7">
        <f>offs441+Ampl441*SIN(2*PI()*freq441*('4v'!A980)+deph441*PI()/180)</f>
        <v>-1.3106051600625443</v>
      </c>
      <c r="C992" s="8">
        <f>('4v'!B980-B992)^2</f>
        <v>1.8967419170382079E-5</v>
      </c>
      <c r="D992" s="9">
        <f>offs442+Ampl442*SIN(2*PI()*freq442*('4v'!A980-reta442)+deph442*PI()/180)</f>
        <v>1.2943749073393962</v>
      </c>
      <c r="E992" s="10">
        <f>('4v'!C980-D992)^2</f>
        <v>4.4499592851412336E-6</v>
      </c>
      <c r="F992" s="3"/>
      <c r="G992" s="3"/>
      <c r="H992" s="7">
        <f>offs443+Ampl443*SIN(2*PI()*freq443*('4v'!E980)+deph443*PI()/180)</f>
        <v>-1.8349746569485521</v>
      </c>
      <c r="I992" s="8">
        <f>('4v'!F980-H992)^2</f>
        <v>4.1366032341238618E-5</v>
      </c>
      <c r="J992" s="9">
        <f>offs444+Ampl444*SIN(2*PI()*freq444*('4v'!E980-reta444)+deph444*PI()/180)</f>
        <v>1.133869614409722</v>
      </c>
      <c r="K992" s="10">
        <f>('4v'!G980-J992)^2</f>
        <v>6.1927389621783664E-4</v>
      </c>
      <c r="L992" s="3"/>
      <c r="M992" s="3"/>
      <c r="N992" s="7">
        <f>offs445+Ampl445*SIN(2*PI()*freq445*('4v'!I980)+deph445*PI()/180)</f>
        <v>-0.15947639375764677</v>
      </c>
      <c r="O992" s="8">
        <f>('4v'!J980-N992)^2</f>
        <v>3.4289641460693295E-6</v>
      </c>
      <c r="P992" s="9">
        <f>offs446+Ampl446*SIN(2*PI()*freq446*('4v'!I980-reta446)+deph446*PI()/180)</f>
        <v>1.0859233278369433</v>
      </c>
      <c r="Q992" s="10">
        <f>('4v'!K980-P992)^2</f>
        <v>6.3268050913849795E-7</v>
      </c>
      <c r="R992" s="3"/>
      <c r="S992" s="3"/>
      <c r="T992" s="7">
        <f>offs447+Ampl447*SIN(2*PI()*freq447*('4v'!M980)+deph447*PI()/180)</f>
        <v>1.5122443002891395</v>
      </c>
      <c r="U992" s="8">
        <f>('4v'!N980-T992)^2</f>
        <v>1.3326590424641973E-5</v>
      </c>
      <c r="V992" s="9">
        <f>offs448+Ampl448*SIN(2*PI()*freq448*('4v'!M980-reta448)+deph448*PI()/180)</f>
        <v>0.87289041816960844</v>
      </c>
      <c r="W992" s="10">
        <f>('4v'!O980-V992)^2</f>
        <v>8.7926596878316242E-7</v>
      </c>
      <c r="X992" s="3"/>
      <c r="Y992" s="3"/>
      <c r="Z992" s="7">
        <f>offs449+Ampl449*SIN(2*PI()*freq449*('4v'!Q981)+deph449*PI()/180)</f>
        <v>0.15128142614559081</v>
      </c>
      <c r="AA992" s="8">
        <f>('4v'!R981-Z992)^2</f>
        <v>4.25360160601662E-6</v>
      </c>
      <c r="AB992" s="9">
        <f>offs450+Ampl450*SIN(2*PI()*freq450*('4v'!Q981-reta450)+deph450*PI()/180)</f>
        <v>0.78877587765859791</v>
      </c>
      <c r="AC992" s="10">
        <f>('4v'!S981-AB992)^2</f>
        <v>1.1344119489842109E-4</v>
      </c>
      <c r="AD992" s="3"/>
      <c r="AE992" s="3"/>
      <c r="AF992" s="7">
        <f>offs451+Ampl451*SIN(2*PI()*freq451*('4v'!U980)+deph451*PI()/180)</f>
        <v>-1.4293513019285427</v>
      </c>
      <c r="AG992" s="8">
        <f>('4v'!V980-AF992)^2</f>
        <v>2.2731534746765224E-6</v>
      </c>
      <c r="AH992" s="9">
        <f>offs452+Ampl452*SIN(2*PI()*freq452*('4v'!U980-reta452)+deph452*PI()/180)</f>
        <v>0.91373757223667085</v>
      </c>
      <c r="AI992" s="10">
        <f>('4v'!W980-AH992)^2</f>
        <v>9.3600982390290554E-6</v>
      </c>
      <c r="AL992" s="76"/>
      <c r="AN992" s="76"/>
      <c r="AO992" s="80"/>
    </row>
    <row r="993" spans="1:41" x14ac:dyDescent="0.25">
      <c r="A993" s="3"/>
      <c r="B993" s="7">
        <f>offs441+Ampl441*SIN(2*PI()*freq441*('4v'!A981)+deph441*PI()/180)</f>
        <v>-1.2651023690103642</v>
      </c>
      <c r="C993" s="8">
        <f>('4v'!B981-B993)^2</f>
        <v>1.4245106562595186E-5</v>
      </c>
      <c r="D993" s="9">
        <f>offs442+Ampl442*SIN(2*PI()*freq442*('4v'!A981-reta442)+deph442*PI()/180)</f>
        <v>1.2918011132388183</v>
      </c>
      <c r="E993" s="10">
        <f>('4v'!C981-D993)^2</f>
        <v>4.4041629243986561E-5</v>
      </c>
      <c r="F993" s="3"/>
      <c r="G993" s="3"/>
      <c r="H993" s="7">
        <f>offs443+Ampl443*SIN(2*PI()*freq443*('4v'!E981)+deph443*PI()/180)</f>
        <v>-1.7796511067444085</v>
      </c>
      <c r="I993" s="8">
        <f>('4v'!F981-H993)^2</f>
        <v>9.994407316498751E-6</v>
      </c>
      <c r="J993" s="9">
        <f>offs444+Ampl444*SIN(2*PI()*freq444*('4v'!E981-reta444)+deph444*PI()/180)</f>
        <v>1.1372373695163831</v>
      </c>
      <c r="K993" s="10">
        <f>('4v'!G981-J993)^2</f>
        <v>3.3275050571153252E-3</v>
      </c>
      <c r="L993" s="3"/>
      <c r="M993" s="3"/>
      <c r="N993" s="7">
        <f>offs445+Ampl445*SIN(2*PI()*freq445*('4v'!I981)+deph445*PI()/180)</f>
        <v>-0.13475653802911908</v>
      </c>
      <c r="O993" s="8">
        <f>('4v'!J981-N993)^2</f>
        <v>1.3946947960063978E-6</v>
      </c>
      <c r="P993" s="9">
        <f>offs446+Ampl446*SIN(2*PI()*freq446*('4v'!I981-reta446)+deph446*PI()/180)</f>
        <v>1.0851244058216749</v>
      </c>
      <c r="Q993" s="10">
        <f>('4v'!K981-P993)^2</f>
        <v>2.5419014721755954E-6</v>
      </c>
      <c r="R993" s="3"/>
      <c r="S993" s="3"/>
      <c r="T993" s="7">
        <f>offs447+Ampl447*SIN(2*PI()*freq447*('4v'!M981)+deph447*PI()/180)</f>
        <v>1.5071894469519456</v>
      </c>
      <c r="U993" s="8">
        <f>('4v'!N981-T993)^2</f>
        <v>3.012219998208484E-7</v>
      </c>
      <c r="V993" s="9">
        <f>offs448+Ampl448*SIN(2*PI()*freq448*('4v'!M981-reta448)+deph448*PI()/180)</f>
        <v>0.87014101309520753</v>
      </c>
      <c r="W993" s="10">
        <f>('4v'!O981-V993)^2</f>
        <v>3.0066759063537409E-6</v>
      </c>
      <c r="X993" s="3"/>
      <c r="Y993" s="3"/>
      <c r="Z993" s="7">
        <f>offs449+Ampl449*SIN(2*PI()*freq449*('4v'!Q982)+deph449*PI()/180)</f>
        <v>6.7293972714820849E-2</v>
      </c>
      <c r="AA993" s="8">
        <f>('4v'!R982-Z993)^2</f>
        <v>1.1443161716143358E-8</v>
      </c>
      <c r="AB993" s="9">
        <f>offs450+Ampl450*SIN(2*PI()*freq450*('4v'!Q982-reta450)+deph450*PI()/180)</f>
        <v>0.78548159067639156</v>
      </c>
      <c r="AC993" s="10">
        <f>('4v'!S982-AB993)^2</f>
        <v>8.6668478561957184E-5</v>
      </c>
      <c r="AD993" s="3"/>
      <c r="AE993" s="3"/>
      <c r="AF993" s="7">
        <f>offs451+Ampl451*SIN(2*PI()*freq451*('4v'!U981)+deph451*PI()/180)</f>
        <v>-1.3183829397724178</v>
      </c>
      <c r="AG993" s="8">
        <f>('4v'!V981-AF993)^2</f>
        <v>7.606231788283855E-6</v>
      </c>
      <c r="AH993" s="9">
        <f>offs452+Ampl452*SIN(2*PI()*freq452*('4v'!U981-reta452)+deph452*PI()/180)</f>
        <v>0.91905567586118786</v>
      </c>
      <c r="AI993" s="10">
        <f>('4v'!W981-AH993)^2</f>
        <v>2.7136768183133221E-6</v>
      </c>
      <c r="AL993" s="76"/>
      <c r="AN993" s="76"/>
      <c r="AO993" s="80"/>
    </row>
    <row r="994" spans="1:41" x14ac:dyDescent="0.25">
      <c r="A994" s="3"/>
      <c r="B994" s="7">
        <f>offs441+Ampl441*SIN(2*PI()*freq441*('4v'!A982)+deph441*PI()/180)</f>
        <v>-1.2190952337756253</v>
      </c>
      <c r="C994" s="8">
        <f>('4v'!B982-B994)^2</f>
        <v>7.2303648496984813E-6</v>
      </c>
      <c r="D994" s="9">
        <f>offs442+Ampl442*SIN(2*PI()*freq442*('4v'!A982-reta442)+deph442*PI()/180)</f>
        <v>1.2889669164299629</v>
      </c>
      <c r="E994" s="10">
        <f>('4v'!C982-D994)^2</f>
        <v>8.4110345024327577E-4</v>
      </c>
      <c r="F994" s="3"/>
      <c r="G994" s="3"/>
      <c r="H994" s="7">
        <f>offs443+Ampl443*SIN(2*PI()*freq443*('4v'!E982)+deph443*PI()/180)</f>
        <v>-1.722461665949669</v>
      </c>
      <c r="I994" s="8">
        <f>('4v'!F982-H994)^2</f>
        <v>1.3765836708235548E-5</v>
      </c>
      <c r="J994" s="9">
        <f>offs444+Ampl444*SIN(2*PI()*freq444*('4v'!E982-reta444)+deph444*PI()/180)</f>
        <v>1.1402378597611511</v>
      </c>
      <c r="K994" s="10">
        <f>('4v'!G982-J994)^2</f>
        <v>6.7285501686920801E-3</v>
      </c>
      <c r="L994" s="3"/>
      <c r="M994" s="3"/>
      <c r="N994" s="7">
        <f>offs445+Ampl445*SIN(2*PI()*freq445*('4v'!I982)+deph445*PI()/180)</f>
        <v>-0.11008726918261802</v>
      </c>
      <c r="O994" s="8">
        <f>('4v'!J982-N994)^2</f>
        <v>2.1125129577087524E-7</v>
      </c>
      <c r="P994" s="9">
        <f>offs446+Ampl446*SIN(2*PI()*freq446*('4v'!I982-reta446)+deph446*PI()/180)</f>
        <v>1.0842942172670564</v>
      </c>
      <c r="Q994" s="10">
        <f>('4v'!K982-P994)^2</f>
        <v>5.878310482560202E-6</v>
      </c>
      <c r="R994" s="3"/>
      <c r="S994" s="3"/>
      <c r="T994" s="7">
        <f>offs447+Ampl447*SIN(2*PI()*freq447*('4v'!M982)+deph447*PI()/180)</f>
        <v>1.5016503274594091</v>
      </c>
      <c r="U994" s="8">
        <f>('4v'!N982-T994)^2</f>
        <v>7.5531301210208925E-7</v>
      </c>
      <c r="V994" s="9">
        <f>offs448+Ampl448*SIN(2*PI()*freq448*('4v'!M982-reta448)+deph448*PI()/180)</f>
        <v>0.86739568764180042</v>
      </c>
      <c r="W994" s="10">
        <f>('4v'!O982-V994)^2</f>
        <v>3.2838900523812201E-7</v>
      </c>
      <c r="X994" s="3"/>
      <c r="Y994" s="3"/>
      <c r="Z994" s="7">
        <f>offs449+Ampl449*SIN(2*PI()*freq449*('4v'!Q983)+deph449*PI()/180)</f>
        <v>-1.7702488209209999E-2</v>
      </c>
      <c r="AA994" s="8">
        <f>('4v'!R983-Z994)^2</f>
        <v>9.0030710066698145E-6</v>
      </c>
      <c r="AB994" s="9">
        <f>offs450+Ampl450*SIN(2*PI()*freq450*('4v'!Q983-reta450)+deph450*PI()/180)</f>
        <v>0.78238261211392202</v>
      </c>
      <c r="AC994" s="10">
        <f>('4v'!S983-AB994)^2</f>
        <v>1.0234584066355351E-4</v>
      </c>
      <c r="AD994" s="3"/>
      <c r="AE994" s="3"/>
      <c r="AF994" s="7">
        <f>offs451+Ampl451*SIN(2*PI()*freq451*('4v'!U982)+deph451*PI()/180)</f>
        <v>-1.2040091447897843</v>
      </c>
      <c r="AG994" s="8">
        <f>('4v'!V982-AF994)^2</f>
        <v>1.3090971719843155E-5</v>
      </c>
      <c r="AH994" s="9">
        <f>offs452+Ampl452*SIN(2*PI()*freq452*('4v'!U982-reta452)+deph452*PI()/180)</f>
        <v>0.92424483423726067</v>
      </c>
      <c r="AI994" s="10">
        <f>('4v'!W982-AH994)^2</f>
        <v>1.3261670275152784E-7</v>
      </c>
      <c r="AL994" s="76"/>
      <c r="AN994" s="76"/>
      <c r="AO994" s="80"/>
    </row>
    <row r="995" spans="1:41" x14ac:dyDescent="0.25">
      <c r="A995" s="3"/>
      <c r="B995" s="7">
        <f>offs441+Ampl441*SIN(2*PI()*freq441*('4v'!A983)+deph441*PI()/180)</f>
        <v>-1.1726128134510216</v>
      </c>
      <c r="C995" s="8">
        <f>('4v'!B983-B995)^2</f>
        <v>2.5348339533897602E-5</v>
      </c>
      <c r="D995" s="9">
        <f>offs442+Ampl442*SIN(2*PI()*freq442*('4v'!A983-reta442)+deph442*PI()/180)</f>
        <v>1.2858741070522799</v>
      </c>
      <c r="E995" s="10">
        <f>('4v'!C983-D995)^2</f>
        <v>1.1592522046108178E-3</v>
      </c>
      <c r="F995" s="3"/>
      <c r="G995" s="3"/>
      <c r="H995" s="7">
        <f>offs443+Ampl443*SIN(2*PI()*freq443*('4v'!E983)+deph443*PI()/180)</f>
        <v>-1.6634876038890412</v>
      </c>
      <c r="I995" s="8">
        <f>('4v'!F983-H995)^2</f>
        <v>1.673215843376995E-5</v>
      </c>
      <c r="J995" s="9">
        <f>offs444+Ampl444*SIN(2*PI()*freq444*('4v'!E983-reta444)+deph444*PI()/180)</f>
        <v>1.1428668212832047</v>
      </c>
      <c r="K995" s="10">
        <f>('4v'!G983-J995)^2</f>
        <v>8.1896581161197343E-4</v>
      </c>
      <c r="L995" s="3"/>
      <c r="M995" s="3"/>
      <c r="N995" s="7">
        <f>offs445+Ampl445*SIN(2*PI()*freq445*('4v'!I983)+deph445*PI()/180)</f>
        <v>-8.5472482781664472E-2</v>
      </c>
      <c r="O995" s="8">
        <f>('4v'!J983-N995)^2</f>
        <v>2.6794652414389405E-6</v>
      </c>
      <c r="P995" s="9">
        <f>offs446+Ampl446*SIN(2*PI()*freq446*('4v'!I983-reta446)+deph446*PI()/180)</f>
        <v>1.0834328932694848</v>
      </c>
      <c r="Q995" s="10">
        <f>('4v'!K983-P995)^2</f>
        <v>1.7761338837953133E-6</v>
      </c>
      <c r="R995" s="3"/>
      <c r="S995" s="3"/>
      <c r="T995" s="7">
        <f>offs447+Ampl447*SIN(2*PI()*freq447*('4v'!M983)+deph447*PI()/180)</f>
        <v>1.4956283085063793</v>
      </c>
      <c r="U995" s="8">
        <f>('4v'!N983-T995)^2</f>
        <v>4.9906949216546258E-7</v>
      </c>
      <c r="V995" s="9">
        <f>offs448+Ampl448*SIN(2*PI()*freq448*('4v'!M983-reta448)+deph448*PI()/180)</f>
        <v>0.86465511873174372</v>
      </c>
      <c r="W995" s="10">
        <f>('4v'!O983-V995)^2</f>
        <v>1.8509364910017045E-6</v>
      </c>
      <c r="X995" s="3"/>
      <c r="Y995" s="3"/>
      <c r="Z995" s="7">
        <f>offs449+Ampl449*SIN(2*PI()*freq449*('4v'!Q984)+deph449*PI()/180)</f>
        <v>-0.10354356236681789</v>
      </c>
      <c r="AA995" s="8">
        <f>('4v'!R984-Z995)^2</f>
        <v>1.3097374962434834E-6</v>
      </c>
      <c r="AB995" s="9">
        <f>offs450+Ampl450*SIN(2*PI()*freq450*('4v'!Q984-reta450)+deph450*PI()/180)</f>
        <v>0.77948493580059108</v>
      </c>
      <c r="AC995" s="10">
        <f>('4v'!S984-AB995)^2</f>
        <v>1.2378644743887403E-4</v>
      </c>
      <c r="AD995" s="3"/>
      <c r="AE995" s="3"/>
      <c r="AF995" s="7">
        <f>offs451+Ampl451*SIN(2*PI()*freq451*('4v'!U983)+deph451*PI()/180)</f>
        <v>-1.086681298096996</v>
      </c>
      <c r="AG995" s="8">
        <f>('4v'!V983-AF995)^2</f>
        <v>1.2098557651566473E-5</v>
      </c>
      <c r="AH995" s="9">
        <f>offs452+Ampl452*SIN(2*PI()*freq452*('4v'!U983-reta452)+deph452*PI()/180)</f>
        <v>0.92928456812748106</v>
      </c>
      <c r="AI995" s="10">
        <f>('4v'!W983-AH995)^2</f>
        <v>5.9069696657972864E-7</v>
      </c>
      <c r="AL995" s="76"/>
      <c r="AN995" s="76"/>
      <c r="AO995" s="80"/>
    </row>
    <row r="996" spans="1:41" x14ac:dyDescent="0.25">
      <c r="A996" s="3"/>
      <c r="B996" s="7">
        <f>offs441+Ampl441*SIN(2*PI()*freq441*('4v'!A984)+deph441*PI()/180)</f>
        <v>-1.1256844673295197</v>
      </c>
      <c r="C996" s="8">
        <f>('4v'!B984-B996)^2</f>
        <v>2.4814020471605158E-5</v>
      </c>
      <c r="D996" s="9">
        <f>offs442+Ampl442*SIN(2*PI()*freq442*('4v'!A984-reta442)+deph442*PI()/180)</f>
        <v>1.2825246385904627</v>
      </c>
      <c r="E996" s="10">
        <f>('4v'!C984-D996)^2</f>
        <v>2.5321915823913767E-4</v>
      </c>
      <c r="F996" s="3"/>
      <c r="G996" s="3"/>
      <c r="H996" s="7">
        <f>offs443+Ampl443*SIN(2*PI()*freq443*('4v'!E984)+deph443*PI()/180)</f>
        <v>-1.6028127259317104</v>
      </c>
      <c r="I996" s="8">
        <f>('4v'!F984-H996)^2</f>
        <v>1.7796367169645691E-5</v>
      </c>
      <c r="J996" s="9">
        <f>offs444+Ampl444*SIN(2*PI()*freq444*('4v'!E984-reta444)+deph444*PI()/180)</f>
        <v>1.1451205181843671</v>
      </c>
      <c r="K996" s="10">
        <f>('4v'!G984-J996)^2</f>
        <v>1.931481040315285E-3</v>
      </c>
      <c r="L996" s="3"/>
      <c r="M996" s="3"/>
      <c r="N996" s="7">
        <f>offs445+Ampl445*SIN(2*PI()*freq445*('4v'!I984)+deph445*PI()/180)</f>
        <v>-6.091606578637998E-2</v>
      </c>
      <c r="O996" s="8">
        <f>('4v'!J984-N996)^2</f>
        <v>7.5945670963743709E-6</v>
      </c>
      <c r="P996" s="9">
        <f>offs446+Ampl446*SIN(2*PI()*freq446*('4v'!I984-reta446)+deph446*PI()/180)</f>
        <v>1.0825405698420039</v>
      </c>
      <c r="Q996" s="10">
        <f>('4v'!K984-P996)^2</f>
        <v>2.8264665328504987E-6</v>
      </c>
      <c r="R996" s="3"/>
      <c r="S996" s="3"/>
      <c r="T996" s="7">
        <f>offs447+Ampl447*SIN(2*PI()*freq447*('4v'!M984)+deph447*PI()/180)</f>
        <v>1.4891248759359248</v>
      </c>
      <c r="U996" s="8">
        <f>('4v'!N984-T996)^2</f>
        <v>3.8920050012107874E-9</v>
      </c>
      <c r="V996" s="9">
        <f>offs448+Ampl448*SIN(2*PI()*freq448*('4v'!M984-reta448)+deph448*PI()/180)</f>
        <v>0.86191998211456178</v>
      </c>
      <c r="W996" s="10">
        <f>('4v'!O984-V996)^2</f>
        <v>4.5903400391650317E-6</v>
      </c>
      <c r="X996" s="3"/>
      <c r="Y996" s="3"/>
      <c r="Z996" s="7">
        <f>offs449+Ampl449*SIN(2*PI()*freq449*('4v'!Q985)+deph449*PI()/180)</f>
        <v>-0.19006322190597519</v>
      </c>
      <c r="AA996" s="8">
        <f>('4v'!R985-Z996)^2</f>
        <v>6.3241088621870608E-6</v>
      </c>
      <c r="AB996" s="9">
        <f>offs450+Ampl450*SIN(2*PI()*freq450*('4v'!Q985-reta450)+deph450*PI()/180)</f>
        <v>0.77679416622095254</v>
      </c>
      <c r="AC996" s="10">
        <f>('4v'!S985-AB996)^2</f>
        <v>1.5230438369317884E-4</v>
      </c>
      <c r="AD996" s="3"/>
      <c r="AE996" s="3"/>
      <c r="AF996" s="7">
        <f>offs451+Ampl451*SIN(2*PI()*freq451*('4v'!U984)+deph451*PI()/180)</f>
        <v>-0.96686243910298098</v>
      </c>
      <c r="AG996" s="8">
        <f>('4v'!V984-AF996)^2</f>
        <v>7.836859291298907E-6</v>
      </c>
      <c r="AH996" s="9">
        <f>offs452+Ampl452*SIN(2*PI()*freq452*('4v'!U984-reta452)+deph452*PI()/180)</f>
        <v>0.93415498800461882</v>
      </c>
      <c r="AI996" s="10">
        <f>('4v'!W984-AH996)^2</f>
        <v>4.8405278111586722E-8</v>
      </c>
      <c r="AL996" s="76"/>
      <c r="AN996" s="76"/>
      <c r="AO996" s="80"/>
    </row>
    <row r="997" spans="1:41" x14ac:dyDescent="0.25">
      <c r="A997" s="3"/>
      <c r="B997" s="7">
        <f>offs441+Ampl441*SIN(2*PI()*freq441*('4v'!A985)+deph441*PI()/180)</f>
        <v>-1.0783398363603538</v>
      </c>
      <c r="C997" s="8">
        <f>('4v'!B985-B997)^2</f>
        <v>6.5461083072521986E-6</v>
      </c>
      <c r="D997" s="9">
        <f>offs442+Ampl442*SIN(2*PI()*freq442*('4v'!A985-reta442)+deph442*PI()/180)</f>
        <v>1.2789206266405817</v>
      </c>
      <c r="E997" s="10">
        <f>('4v'!C985-D997)^2</f>
        <v>2.0812795847385957E-10</v>
      </c>
      <c r="F997" s="3"/>
      <c r="G997" s="3"/>
      <c r="H997" s="7">
        <f>offs443+Ampl443*SIN(2*PI()*freq443*('4v'!E985)+deph443*PI()/180)</f>
        <v>-1.5405232543993008</v>
      </c>
      <c r="I997" s="8">
        <f>('4v'!F985-H997)^2</f>
        <v>1.6064429537284438E-5</v>
      </c>
      <c r="J997" s="9">
        <f>offs444+Ampl444*SIN(2*PI()*freq444*('4v'!E985-reta444)+deph444*PI()/180)</f>
        <v>1.1469957478380228</v>
      </c>
      <c r="K997" s="10">
        <f>('4v'!G985-J997)^2</f>
        <v>2.099825030682271E-3</v>
      </c>
      <c r="L997" s="3"/>
      <c r="M997" s="3"/>
      <c r="N997" s="7">
        <f>offs445+Ampl445*SIN(2*PI()*freq445*('4v'!I985)+deph445*PI()/180)</f>
        <v>-3.6421895939675153E-2</v>
      </c>
      <c r="O997" s="8">
        <f>('4v'!J985-N997)^2</f>
        <v>1.4535110960012253E-5</v>
      </c>
      <c r="P997" s="9">
        <f>offs446+Ampl446*SIN(2*PI()*freq446*('4v'!I985-reta446)+deph446*PI()/180)</f>
        <v>1.081617387892827</v>
      </c>
      <c r="Q997" s="10">
        <f>('4v'!K985-P997)^2</f>
        <v>7.3503228967803035E-6</v>
      </c>
      <c r="R997" s="3"/>
      <c r="S997" s="3"/>
      <c r="T997" s="7">
        <f>offs447+Ampl447*SIN(2*PI()*freq447*('4v'!M985)+deph447*PI()/180)</f>
        <v>1.4821416343727187</v>
      </c>
      <c r="U997" s="8">
        <f>('4v'!N985-T997)^2</f>
        <v>7.95029687400949E-7</v>
      </c>
      <c r="V997" s="9">
        <f>offs448+Ampl448*SIN(2*PI()*freq448*('4v'!M985-reta448)+deph448*PI()/180)</f>
        <v>0.85919095220032227</v>
      </c>
      <c r="W997" s="10">
        <f>('4v'!O985-V997)^2</f>
        <v>9.3178053620671165E-7</v>
      </c>
      <c r="X997" s="3"/>
      <c r="Y997" s="3"/>
      <c r="Z997" s="7">
        <f>offs449+Ampl449*SIN(2*PI()*freq449*('4v'!Q986)+deph449*PI()/180)</f>
        <v>-0.27709412650189436</v>
      </c>
      <c r="AA997" s="8">
        <f>('4v'!R986-Z997)^2</f>
        <v>2.8386236011816545E-5</v>
      </c>
      <c r="AB997" s="9">
        <f>offs450+Ampl450*SIN(2*PI()*freq450*('4v'!Q986-reta450)+deph450*PI()/180)</f>
        <v>0.77431550767490487</v>
      </c>
      <c r="AC997" s="10">
        <f>('4v'!S986-AB997)^2</f>
        <v>1.396062216157369E-4</v>
      </c>
      <c r="AD997" s="3"/>
      <c r="AE997" s="3"/>
      <c r="AF997" s="7">
        <f>offs451+Ampl451*SIN(2*PI()*freq451*('4v'!U985)+deph451*PI()/180)</f>
        <v>-0.84502543810413222</v>
      </c>
      <c r="AG997" s="8">
        <f>('4v'!V985-AF997)^2</f>
        <v>1.6075593910867488E-5</v>
      </c>
      <c r="AH997" s="9">
        <f>offs452+Ampl452*SIN(2*PI()*freq452*('4v'!U985-reta452)+deph452*PI()/180)</f>
        <v>0.93883687254650283</v>
      </c>
      <c r="AI997" s="10">
        <f>('4v'!W985-AH997)^2</f>
        <v>3.0899428795550785E-7</v>
      </c>
      <c r="AL997" s="76"/>
      <c r="AN997" s="76"/>
      <c r="AO997" s="80"/>
    </row>
    <row r="998" spans="1:41" x14ac:dyDescent="0.25">
      <c r="A998" s="3"/>
      <c r="B998" s="7">
        <f>offs441+Ampl441*SIN(2*PI()*freq441*('4v'!A986)+deph441*PI()/180)</f>
        <v>-1.0306088244272038</v>
      </c>
      <c r="C998" s="8">
        <f>('4v'!B986-B998)^2</f>
        <v>2.8985894252254752E-6</v>
      </c>
      <c r="D998" s="9">
        <f>offs442+Ampl442*SIN(2*PI()*freq442*('4v'!A986-reta442)+deph442*PI()/180)</f>
        <v>1.2750643475738306</v>
      </c>
      <c r="E998" s="10">
        <f>('4v'!C986-D998)^2</f>
        <v>1.4759830064463797E-5</v>
      </c>
      <c r="F998" s="3"/>
      <c r="G998" s="3"/>
      <c r="H998" s="7">
        <f>offs443+Ampl443*SIN(2*PI()*freq443*('4v'!E986)+deph443*PI()/180)</f>
        <v>-1.4767077060392715</v>
      </c>
      <c r="I998" s="8">
        <f>('4v'!F986-H998)^2</f>
        <v>2.008722171117273E-6</v>
      </c>
      <c r="J998" s="9">
        <f>offs444+Ampl444*SIN(2*PI()*freq444*('4v'!E986-reta444)+deph444*PI()/180)</f>
        <v>1.1484898454402233</v>
      </c>
      <c r="K998" s="10">
        <f>('4v'!G986-J998)^2</f>
        <v>4.6126312166893061E-3</v>
      </c>
      <c r="L998" s="3"/>
      <c r="M998" s="3"/>
      <c r="N998" s="7">
        <f>offs445+Ampl445*SIN(2*PI()*freq445*('4v'!I986)+deph445*PI()/180)</f>
        <v>-1.19938411549107E-2</v>
      </c>
      <c r="O998" s="8">
        <f>('4v'!J986-N998)^2</f>
        <v>8.122037423595123E-6</v>
      </c>
      <c r="P998" s="9">
        <f>offs446+Ampl446*SIN(2*PI()*freq446*('4v'!I986-reta446)+deph446*PI()/180)</f>
        <v>1.0806634932030859</v>
      </c>
      <c r="Q998" s="10">
        <f>('4v'!K986-P998)^2</f>
        <v>3.2075268531363568E-5</v>
      </c>
      <c r="R998" s="3"/>
      <c r="S998" s="3"/>
      <c r="T998" s="7">
        <f>offs447+Ampl447*SIN(2*PI()*freq447*('4v'!M986)+deph447*PI()/180)</f>
        <v>1.474680306827125</v>
      </c>
      <c r="U998" s="8">
        <f>('4v'!N986-T998)^2</f>
        <v>5.0453059739631393E-7</v>
      </c>
      <c r="V998" s="9">
        <f>offs448+Ampl448*SIN(2*PI()*freq448*('4v'!M986-reta448)+deph448*PI()/180)</f>
        <v>0.85646870189334756</v>
      </c>
      <c r="W998" s="10">
        <f>('4v'!O986-V998)^2</f>
        <v>3.0081714804218586E-6</v>
      </c>
      <c r="X998" s="3"/>
      <c r="Y998" s="3"/>
      <c r="Z998" s="7">
        <f>offs449+Ampl449*SIN(2*PI()*freq449*('4v'!Q987)+deph449*PI()/180)</f>
        <v>-0.36446794701503615</v>
      </c>
      <c r="AA998" s="8">
        <f>('4v'!R987-Z998)^2</f>
        <v>3.7560493725273128E-6</v>
      </c>
      <c r="AB998" s="9">
        <f>offs450+Ampl450*SIN(2*PI()*freq450*('4v'!Q987-reta450)+deph450*PI()/180)</f>
        <v>0.77205375421189792</v>
      </c>
      <c r="AC998" s="10">
        <f>('4v'!S987-AB998)^2</f>
        <v>1.3240539249303126E-4</v>
      </c>
      <c r="AD998" s="3"/>
      <c r="AE998" s="3"/>
      <c r="AF998" s="7">
        <f>offs451+Ampl451*SIN(2*PI()*freq451*('4v'!U986)+deph451*PI()/180)</f>
        <v>-0.7216511300813816</v>
      </c>
      <c r="AG998" s="8">
        <f>('4v'!V986-AF998)^2</f>
        <v>1.3558081936215484E-5</v>
      </c>
      <c r="AH998" s="9">
        <f>offs452+Ampl452*SIN(2*PI()*freq452*('4v'!U986-reta452)+deph452*PI()/180)</f>
        <v>0.94331174449379507</v>
      </c>
      <c r="AI998" s="10">
        <f>('4v'!W986-AH998)^2</f>
        <v>1.265050176322331E-6</v>
      </c>
      <c r="AL998" s="76"/>
      <c r="AN998" s="76"/>
      <c r="AO998" s="80"/>
    </row>
    <row r="999" spans="1:41" x14ac:dyDescent="0.25">
      <c r="A999" s="3"/>
      <c r="B999" s="7">
        <f>offs441+Ampl441*SIN(2*PI()*freq441*('4v'!A987)+deph441*PI()/180)</f>
        <v>-0.98252157946024488</v>
      </c>
      <c r="C999" s="8">
        <f>('4v'!B987-B999)^2</f>
        <v>5.9705918726388248E-6</v>
      </c>
      <c r="D999" s="9">
        <f>offs442+Ampl442*SIN(2*PI()*freq442*('4v'!A987-reta442)+deph442*PI()/180)</f>
        <v>1.2709582370987216</v>
      </c>
      <c r="E999" s="10">
        <f>('4v'!C987-D999)^2</f>
        <v>5.5568457994504856E-4</v>
      </c>
      <c r="F999" s="3"/>
      <c r="G999" s="3"/>
      <c r="H999" s="7">
        <f>offs443+Ampl443*SIN(2*PI()*freq443*('4v'!E987)+deph443*PI()/180)</f>
        <v>-1.41145676623776</v>
      </c>
      <c r="I999" s="8">
        <f>('4v'!F987-H999)^2</f>
        <v>6.8661692553700849E-8</v>
      </c>
      <c r="J999" s="9">
        <f>offs444+Ampl444*SIN(2*PI()*freq444*('4v'!E987-reta444)+deph444*PI()/180)</f>
        <v>1.1496006877965201</v>
      </c>
      <c r="K999" s="10">
        <f>('4v'!G987-J999)^2</f>
        <v>6.1660676070295628E-3</v>
      </c>
      <c r="L999" s="3"/>
      <c r="M999" s="3"/>
      <c r="N999" s="7">
        <f>offs445+Ampl445*SIN(2*PI()*freq445*('4v'!I987)+deph445*PI()/180)</f>
        <v>1.23642410948821E-2</v>
      </c>
      <c r="O999" s="8">
        <f>('4v'!J987-N999)^2</f>
        <v>3.3028740440348618E-6</v>
      </c>
      <c r="P999" s="9">
        <f>offs446+Ampl446*SIN(2*PI()*freq446*('4v'!I987-reta446)+deph446*PI()/180)</f>
        <v>1.07967903640381</v>
      </c>
      <c r="Q999" s="10">
        <f>('4v'!K987-P999)^2</f>
        <v>1.1105843106851924E-4</v>
      </c>
      <c r="R999" s="3"/>
      <c r="S999" s="3"/>
      <c r="T999" s="7">
        <f>offs447+Ampl447*SIN(2*PI()*freq447*('4v'!M987)+deph447*PI()/180)</f>
        <v>1.4667427342700681</v>
      </c>
      <c r="U999" s="8">
        <f>('4v'!N987-T999)^2</f>
        <v>6.9785261015938054E-7</v>
      </c>
      <c r="V999" s="9">
        <f>offs448+Ampl448*SIN(2*PI()*freq448*('4v'!M987-reta448)+deph448*PI()/180)</f>
        <v>0.85375390242629323</v>
      </c>
      <c r="W999" s="10">
        <f>('4v'!O987-V999)^2</f>
        <v>6.2304531756134221E-6</v>
      </c>
      <c r="X999" s="3"/>
      <c r="Y999" s="3"/>
      <c r="Z999" s="7">
        <f>offs449+Ampl449*SIN(2*PI()*freq449*('4v'!Q988)+deph449*PI()/180)</f>
        <v>-0.45201569106168454</v>
      </c>
      <c r="AA999" s="8">
        <f>('4v'!R988-Z999)^2</f>
        <v>1.2799873332857453E-5</v>
      </c>
      <c r="AB999" s="9">
        <f>offs450+Ampl450*SIN(2*PI()*freq450*('4v'!Q988-reta450)+deph450*PI()/180)</f>
        <v>0.77001328035861283</v>
      </c>
      <c r="AC999" s="10">
        <f>('4v'!S988-AB999)^2</f>
        <v>1.3039996390860095E-4</v>
      </c>
      <c r="AD999" s="3"/>
      <c r="AE999" s="3"/>
      <c r="AF999" s="7">
        <f>offs451+Ampl451*SIN(2*PI()*freq451*('4v'!U987)+deph451*PI()/180)</f>
        <v>-0.59722641706412805</v>
      </c>
      <c r="AG999" s="8">
        <f>('4v'!V987-AF999)^2</f>
        <v>6.6641378162896913E-5</v>
      </c>
      <c r="AH999" s="9">
        <f>offs452+Ampl452*SIN(2*PI()*freq452*('4v'!U987-reta452)+deph452*PI()/180)</f>
        <v>0.94756194357129508</v>
      </c>
      <c r="AI999" s="10">
        <f>('4v'!W987-AH999)^2</f>
        <v>2.3527973902794071E-7</v>
      </c>
      <c r="AL999" s="76"/>
      <c r="AN999" s="76"/>
      <c r="AO999" s="80"/>
    </row>
    <row r="1000" spans="1:41" x14ac:dyDescent="0.25">
      <c r="A1000" s="3"/>
      <c r="B1000" s="7">
        <f>offs441+Ampl441*SIN(2*PI()*freq441*('4v'!A988)+deph441*PI()/180)</f>
        <v>-0.93410847439407085</v>
      </c>
      <c r="C1000" s="8">
        <f>('4v'!B988-B1000)^2</f>
        <v>8.1708758615586051E-6</v>
      </c>
      <c r="D1000" s="9">
        <f>offs442+Ampl442*SIN(2*PI()*freq442*('4v'!A988-reta442)+deph442*PI()/180)</f>
        <v>1.2666048887226382</v>
      </c>
      <c r="E1000" s="10">
        <f>('4v'!C988-D1000)^2</f>
        <v>7.7987886156010388E-4</v>
      </c>
      <c r="F1000" s="3"/>
      <c r="G1000" s="3"/>
      <c r="H1000" s="7">
        <f>offs443+Ampl443*SIN(2*PI()*freq443*('4v'!E988)+deph443*PI()/180)</f>
        <v>-1.3448631601506666</v>
      </c>
      <c r="I1000" s="8">
        <f>('4v'!F988-H1000)^2</f>
        <v>2.926875083383055E-5</v>
      </c>
      <c r="J1000" s="9">
        <f>offs444+Ampl444*SIN(2*PI()*freq444*('4v'!E988-reta444)+deph444*PI()/180)</f>
        <v>1.1503266963391419</v>
      </c>
      <c r="K1000" s="10">
        <f>('4v'!G988-J1000)^2</f>
        <v>3.9434001860537193E-4</v>
      </c>
      <c r="L1000" s="3"/>
      <c r="M1000" s="3"/>
      <c r="N1000" s="7">
        <f>offs445+Ampl445*SIN(2*PI()*freq445*('4v'!I988)+deph445*PI()/180)</f>
        <v>3.6648504386148195E-2</v>
      </c>
      <c r="O1000" s="8">
        <f>('4v'!J988-N1000)^2</f>
        <v>5.0554145730969124E-7</v>
      </c>
      <c r="P1000" s="9">
        <f>offs446+Ampl446*SIN(2*PI()*freq446*('4v'!I988-reta446)+deph446*PI()/180)</f>
        <v>1.07866417295214</v>
      </c>
      <c r="Q1000" s="10">
        <f>('4v'!K988-P1000)^2</f>
        <v>1.8035987592946633E-4</v>
      </c>
      <c r="R1000" s="3"/>
      <c r="S1000" s="3"/>
      <c r="T1000" s="7">
        <f>offs447+Ampl447*SIN(2*PI()*freq447*('4v'!M988)+deph447*PI()/180)</f>
        <v>1.4583308751788056</v>
      </c>
      <c r="U1000" s="8">
        <f>('4v'!N988-T1000)^2</f>
        <v>1.9577396465523496E-5</v>
      </c>
      <c r="V1000" s="9">
        <f>offs448+Ampl448*SIN(2*PI()*freq448*('4v'!M988-reta448)+deph448*PI()/180)</f>
        <v>0.85104722319464099</v>
      </c>
      <c r="W1000" s="10">
        <f>('4v'!O988-V1000)^2</f>
        <v>1.056013936674422E-5</v>
      </c>
      <c r="X1000" s="3"/>
      <c r="Y1000" s="3"/>
      <c r="Z1000" s="7">
        <f>offs449+Ampl449*SIN(2*PI()*freq449*('4v'!Q989)+deph449*PI()/180)</f>
        <v>-0.53956802986728758</v>
      </c>
      <c r="AA1000" s="8">
        <f>('4v'!R989-Z1000)^2</f>
        <v>5.1065742864166848E-5</v>
      </c>
      <c r="AB1000" s="9">
        <f>offs450+Ampl450*SIN(2*PI()*freq450*('4v'!Q989-reta450)+deph450*PI()/180)</f>
        <v>0.76819803265805719</v>
      </c>
      <c r="AC1000" s="10">
        <f>('4v'!S989-AB1000)^2</f>
        <v>9.2237443297029325E-5</v>
      </c>
      <c r="AD1000" s="3"/>
      <c r="AE1000" s="3"/>
      <c r="AF1000" s="7">
        <f>offs451+Ampl451*SIN(2*PI()*freq451*('4v'!U988)+deph451*PI()/180)</f>
        <v>-0.47224234655040637</v>
      </c>
      <c r="AG1000" s="8">
        <f>('4v'!V988-AF1000)^2</f>
        <v>1.8261490739869788E-5</v>
      </c>
      <c r="AH1000" s="9">
        <f>offs452+Ampl452*SIN(2*PI()*freq452*('4v'!U988-reta452)+deph452*PI()/180)</f>
        <v>0.95157069618497414</v>
      </c>
      <c r="AI1000" s="10">
        <f>('4v'!W988-AH1000)^2</f>
        <v>1.4615620698336397E-7</v>
      </c>
      <c r="AL1000" s="76"/>
      <c r="AN1000" s="76"/>
      <c r="AO1000" s="80"/>
    </row>
    <row r="1001" spans="1:41" x14ac:dyDescent="0.25">
      <c r="A1001" s="3"/>
      <c r="B1001" s="7">
        <f>offs441+Ampl441*SIN(2*PI()*freq441*('4v'!A989)+deph441*PI()/180)</f>
        <v>-0.88540008798350267</v>
      </c>
      <c r="C1001" s="8">
        <f>('4v'!B989-B1001)^2</f>
        <v>8.8696036650798149E-6</v>
      </c>
      <c r="D1001" s="9">
        <f>offs442+Ampl442*SIN(2*PI()*freq442*('4v'!A989-reta442)+deph442*PI()/180)</f>
        <v>1.2620070521137223</v>
      </c>
      <c r="E1001" s="10">
        <f>('4v'!C989-D1001)^2</f>
        <v>2.2338434741890717E-4</v>
      </c>
      <c r="F1001" s="3"/>
      <c r="G1001" s="3"/>
      <c r="H1001" s="7">
        <f>offs443+Ampl443*SIN(2*PI()*freq443*('4v'!E989)+deph443*PI()/180)</f>
        <v>-1.2770215209361773</v>
      </c>
      <c r="I1001" s="8">
        <f>('4v'!F989-H1001)^2</f>
        <v>1.5797611586298811E-5</v>
      </c>
      <c r="J1001" s="9">
        <f>offs444+Ampl444*SIN(2*PI()*freq444*('4v'!E989-reta444)+deph444*PI()/180)</f>
        <v>1.1506668393702226</v>
      </c>
      <c r="K1001" s="10">
        <f>('4v'!G989-J1001)^2</f>
        <v>5.0380666174332485E-3</v>
      </c>
      <c r="L1001" s="3"/>
      <c r="M1001" s="3"/>
      <c r="N1001" s="7">
        <f>offs445+Ampl445*SIN(2*PI()*freq445*('4v'!I989)+deph445*PI()/180)</f>
        <v>6.0855113952200057E-2</v>
      </c>
      <c r="O1001" s="8">
        <f>('4v'!J989-N1001)^2</f>
        <v>2.23725261234364E-7</v>
      </c>
      <c r="P1001" s="9">
        <f>offs446+Ampl446*SIN(2*PI()*freq446*('4v'!I989-reta446)+deph446*PI()/180)</f>
        <v>1.0776190631067795</v>
      </c>
      <c r="Q1001" s="10">
        <f>('4v'!K989-P1001)^2</f>
        <v>2.6539515312728589E-4</v>
      </c>
      <c r="R1001" s="3"/>
      <c r="S1001" s="3"/>
      <c r="T1001" s="7">
        <f>offs447+Ampl447*SIN(2*PI()*freq447*('4v'!M989)+deph447*PI()/180)</f>
        <v>1.4494468050536982</v>
      </c>
      <c r="U1001" s="8">
        <f>('4v'!N989-T1001)^2</f>
        <v>2.8155705947890342E-5</v>
      </c>
      <c r="V1001" s="9">
        <f>offs448+Ampl448*SIN(2*PI()*freq448*('4v'!M989-reta448)+deph448*PI()/180)</f>
        <v>0.84834933159164472</v>
      </c>
      <c r="W1001" s="10">
        <f>('4v'!O989-V1001)^2</f>
        <v>1.5955298532739513E-5</v>
      </c>
      <c r="X1001" s="3"/>
      <c r="Y1001" s="3"/>
      <c r="Z1001" s="7">
        <f>offs449+Ampl449*SIN(2*PI()*freq449*('4v'!Q990)+deph449*PI()/180)</f>
        <v>-0.62695562577042241</v>
      </c>
      <c r="AA1001" s="8">
        <f>('4v'!R990-Z1001)^2</f>
        <v>4.4124477125879861E-5</v>
      </c>
      <c r="AB1001" s="9">
        <f>offs450+Ampl450*SIN(2*PI()*freq450*('4v'!Q990-reta450)+deph450*PI()/180)</f>
        <v>0.76661152203643479</v>
      </c>
      <c r="AC1001" s="10">
        <f>('4v'!S990-AB1001)^2</f>
        <v>6.4280659604717608E-5</v>
      </c>
      <c r="AD1001" s="3"/>
      <c r="AE1001" s="3"/>
      <c r="AF1001" s="7">
        <f>offs451+Ampl451*SIN(2*PI()*freq451*('4v'!U989)+deph451*PI()/180)</f>
        <v>-0.34719217356674392</v>
      </c>
      <c r="AG1001" s="8">
        <f>('4v'!V989-AF1001)^2</f>
        <v>1.2879675168037608E-5</v>
      </c>
      <c r="AH1001" s="9">
        <f>offs452+Ampl452*SIN(2*PI()*freq452*('4v'!U989-reta452)+deph452*PI()/180)</f>
        <v>0.95532218161969196</v>
      </c>
      <c r="AI1001" s="10">
        <f>('4v'!W989-AH1001)^2</f>
        <v>2.88173973436566E-7</v>
      </c>
      <c r="AL1001" s="76"/>
      <c r="AN1001" s="76"/>
      <c r="AO1001" s="80"/>
    </row>
    <row r="1002" spans="1:41" x14ac:dyDescent="0.25">
      <c r="A1002" s="3"/>
      <c r="B1002" s="7">
        <f>offs441+Ampl441*SIN(2*PI()*freq441*('4v'!A990)+deph441*PI()/180)</f>
        <v>-0.83642718548937334</v>
      </c>
      <c r="C1002" s="8">
        <f>('4v'!B990-B1002)^2</f>
        <v>8.0280733313910931E-6</v>
      </c>
      <c r="D1002" s="9">
        <f>offs442+Ampl442*SIN(2*PI()*freq442*('4v'!A990-reta442)+deph442*PI()/180)</f>
        <v>1.2571676313641227</v>
      </c>
      <c r="E1002" s="10">
        <f>('4v'!C990-D1002)^2</f>
        <v>4.8724762946544906E-6</v>
      </c>
      <c r="F1002" s="3"/>
      <c r="G1002" s="3"/>
      <c r="H1002" s="7">
        <f>offs443+Ampl443*SIN(2*PI()*freq443*('4v'!E990)+deph443*PI()/180)</f>
        <v>-1.2080282552758175</v>
      </c>
      <c r="I1002" s="8">
        <f>('4v'!F990-H1002)^2</f>
        <v>1.1160645812902889E-5</v>
      </c>
      <c r="J1002" s="9">
        <f>offs444+Ampl444*SIN(2*PI()*freq444*('4v'!E990-reta444)+deph444*PI()/180)</f>
        <v>1.150620633527903</v>
      </c>
      <c r="K1002" s="10">
        <f>('4v'!G990-J1002)^2</f>
        <v>1.144044949766591E-3</v>
      </c>
      <c r="L1002" s="3"/>
      <c r="M1002" s="3"/>
      <c r="N1002" s="7">
        <f>offs445+Ampl445*SIN(2*PI()*freq445*('4v'!I990)+deph445*PI()/180)</f>
        <v>8.4980247288780342E-2</v>
      </c>
      <c r="O1002" s="8">
        <f>('4v'!J990-N1002)^2</f>
        <v>3.0223569069638869E-6</v>
      </c>
      <c r="P1002" s="9">
        <f>offs446+Ampl446*SIN(2*PI()*freq446*('4v'!I990-reta446)+deph446*PI()/180)</f>
        <v>1.0765438719026885</v>
      </c>
      <c r="Q1002" s="10">
        <f>('4v'!K990-P1002)^2</f>
        <v>3.6565133920655969E-4</v>
      </c>
      <c r="R1002" s="3"/>
      <c r="S1002" s="3"/>
      <c r="T1002" s="7">
        <f>offs447+Ampl447*SIN(2*PI()*freq447*('4v'!M990)+deph447*PI()/180)</f>
        <v>1.4400927159061128</v>
      </c>
      <c r="U1002" s="8">
        <f>('4v'!N990-T1002)^2</f>
        <v>1.417225762833875E-5</v>
      </c>
      <c r="V1002" s="9">
        <f>offs448+Ampl448*SIN(2*PI()*freq448*('4v'!M990-reta448)+deph448*PI()/180)</f>
        <v>0.84566089284376789</v>
      </c>
      <c r="W1002" s="10">
        <f>('4v'!O990-V1002)^2</f>
        <v>2.2370224377956835E-5</v>
      </c>
      <c r="X1002" s="3"/>
      <c r="Y1002" s="3"/>
      <c r="Z1002" s="7">
        <f>offs449+Ampl449*SIN(2*PI()*freq449*('4v'!Q991)+deph449*PI()/180)</f>
        <v>-0.714009459743983</v>
      </c>
      <c r="AA1002" s="8">
        <f>('4v'!R991-Z1002)^2</f>
        <v>3.6117472384999579E-6</v>
      </c>
      <c r="AB1002" s="9">
        <f>offs450+Ampl450*SIN(2*PI()*freq450*('4v'!Q991-reta450)+deph450*PI()/180)</f>
        <v>0.7652568170125551</v>
      </c>
      <c r="AC1002" s="10">
        <f>('4v'!S991-AB1002)^2</f>
        <v>4.4393130542793819E-5</v>
      </c>
      <c r="AD1002" s="3"/>
      <c r="AE1002" s="3"/>
      <c r="AF1002" s="7">
        <f>offs451+Ampl451*SIN(2*PI()*freq451*('4v'!U990)+deph451*PI()/180)</f>
        <v>-0.22256941401591743</v>
      </c>
      <c r="AG1002" s="8">
        <f>('4v'!V990-AF1002)^2</f>
        <v>1.0314284533155688E-5</v>
      </c>
      <c r="AH1002" s="9">
        <f>offs452+Ampl452*SIN(2*PI()*freq452*('4v'!U990-reta452)+deph452*PI()/180)</f>
        <v>0.95880159447632751</v>
      </c>
      <c r="AI1002" s="10">
        <f>('4v'!W990-AH1002)^2</f>
        <v>9.7929722757792961E-7</v>
      </c>
      <c r="AL1002" s="76"/>
      <c r="AN1002" s="76"/>
      <c r="AO1002" s="80"/>
    </row>
    <row r="1003" spans="1:41" x14ac:dyDescent="0.25">
      <c r="A1003" s="3"/>
      <c r="B1003" s="7">
        <f>offs441+Ampl441*SIN(2*PI()*freq441*('4v'!A991)+deph441*PI()/180)</f>
        <v>-0.78722069924656402</v>
      </c>
      <c r="C1003" s="8">
        <f>('4v'!B991-B1003)^2</f>
        <v>6.0275123104794303E-6</v>
      </c>
      <c r="D1003" s="9">
        <f>offs442+Ampl442*SIN(2*PI()*freq442*('4v'!A991-reta442)+deph442*PI()/180)</f>
        <v>1.2520896831557105</v>
      </c>
      <c r="E1003" s="10">
        <f>('4v'!C991-D1003)^2</f>
        <v>6.151804532501098E-6</v>
      </c>
      <c r="F1003" s="3"/>
      <c r="G1003" s="3"/>
      <c r="H1003" s="7">
        <f>offs443+Ampl443*SIN(2*PI()*freq443*('4v'!E991)+deph443*PI()/180)</f>
        <v>-1.1379814063753275</v>
      </c>
      <c r="I1003" s="8">
        <f>('4v'!F991-H1003)^2</f>
        <v>1.3006166944003622E-5</v>
      </c>
      <c r="J1003" s="9">
        <f>offs444+Ampl444*SIN(2*PI()*freq444*('4v'!E991-reta444)+deph444*PI()/180)</f>
        <v>1.1501881444732134</v>
      </c>
      <c r="K1003" s="10">
        <f>('4v'!G991-J1003)^2</f>
        <v>3.7415379711235009E-4</v>
      </c>
      <c r="L1003" s="3"/>
      <c r="M1003" s="3"/>
      <c r="N1003" s="7">
        <f>offs445+Ampl445*SIN(2*PI()*freq445*('4v'!I991)+deph445*PI()/180)</f>
        <v>0.10902009475766278</v>
      </c>
      <c r="O1003" s="8">
        <f>('4v'!J991-N1003)^2</f>
        <v>1.2908260116855112E-6</v>
      </c>
      <c r="P1003" s="9">
        <f>offs446+Ampl446*SIN(2*PI()*freq446*('4v'!I991-reta446)+deph446*PI()/180)</f>
        <v>1.0754387691250225</v>
      </c>
      <c r="Q1003" s="10">
        <f>('4v'!K991-P1003)^2</f>
        <v>3.9880206325424442E-4</v>
      </c>
      <c r="R1003" s="3"/>
      <c r="S1003" s="3"/>
      <c r="T1003" s="7">
        <f>offs447+Ampl447*SIN(2*PI()*freq447*('4v'!M991)+deph447*PI()/180)</f>
        <v>1.4302709157175795</v>
      </c>
      <c r="U1003" s="8">
        <f>('4v'!N991-T1003)^2</f>
        <v>3.9134446715203355E-8</v>
      </c>
      <c r="V1003" s="9">
        <f>offs448+Ampl448*SIN(2*PI()*freq448*('4v'!M991-reta448)+deph448*PI()/180)</f>
        <v>0.84298256984665842</v>
      </c>
      <c r="W1003" s="10">
        <f>('4v'!O991-V1003)^2</f>
        <v>2.9756153879332251E-5</v>
      </c>
      <c r="X1003" s="3"/>
      <c r="Y1003" s="3"/>
      <c r="Z1003" s="7">
        <f>offs449+Ampl449*SIN(2*PI()*freq449*('4v'!Q992)+deph449*PI()/180)</f>
        <v>-0.80056115830001828</v>
      </c>
      <c r="AA1003" s="8">
        <f>('4v'!R992-Z1003)^2</f>
        <v>6.3209919575510691E-6</v>
      </c>
      <c r="AB1003" s="9">
        <f>offs450+Ampl450*SIN(2*PI()*freq450*('4v'!Q992-reta450)+deph450*PI()/180)</f>
        <v>0.76413653776291834</v>
      </c>
      <c r="AC1003" s="10">
        <f>('4v'!S992-AB1003)^2</f>
        <v>3.0719724853375986E-5</v>
      </c>
      <c r="AD1003" s="3"/>
      <c r="AE1003" s="3"/>
      <c r="AF1003" s="7">
        <f>offs451+Ampl451*SIN(2*PI()*freq451*('4v'!U991)+deph451*PI()/180)</f>
        <v>-9.8865896995143865E-2</v>
      </c>
      <c r="AG1003" s="8">
        <f>('4v'!V991-AF1003)^2</f>
        <v>3.6676195192089808E-6</v>
      </c>
      <c r="AH1003" s="9">
        <f>offs452+Ampl452*SIN(2*PI()*freq452*('4v'!U991-reta452)+deph452*PI()/180)</f>
        <v>0.96199520310192876</v>
      </c>
      <c r="AI1003" s="10">
        <f>('4v'!W991-AH1003)^2</f>
        <v>7.6288153515076514E-8</v>
      </c>
      <c r="AL1003" s="76"/>
      <c r="AN1003" s="76"/>
      <c r="AO1003" s="80"/>
    </row>
    <row r="1004" spans="1:41" x14ac:dyDescent="0.25">
      <c r="A1004" s="3"/>
      <c r="B1004" s="7">
        <f>offs441+Ampl441*SIN(2*PI()*freq441*('4v'!A992)+deph441*PI()/180)</f>
        <v>-0.73781170912644822</v>
      </c>
      <c r="C1004" s="8">
        <f>('4v'!B992-B1004)^2</f>
        <v>3.5126598496617282E-6</v>
      </c>
      <c r="D1004" s="9">
        <f>offs442+Ampl442*SIN(2*PI()*freq442*('4v'!A992-reta442)+deph442*PI()/180)</f>
        <v>1.2467764148294123</v>
      </c>
      <c r="E1004" s="10">
        <f>('4v'!C992-D1004)^2</f>
        <v>1.5872434830055106E-4</v>
      </c>
      <c r="F1004" s="3"/>
      <c r="G1004" s="3"/>
      <c r="H1004" s="7">
        <f>offs443+Ampl443*SIN(2*PI()*freq443*('4v'!E992)+deph443*PI()/180)</f>
        <v>-1.0669805146398821</v>
      </c>
      <c r="I1004" s="8">
        <f>('4v'!F992-H1004)^2</f>
        <v>8.5148094385666802E-6</v>
      </c>
      <c r="J1004" s="9">
        <f>offs444+Ampl444*SIN(2*PI()*freq444*('4v'!E992-reta444)+deph444*PI()/180)</f>
        <v>1.1493699867967657</v>
      </c>
      <c r="K1004" s="10">
        <f>('4v'!G992-J1004)^2</f>
        <v>4.8904727132338189E-4</v>
      </c>
      <c r="L1004" s="3"/>
      <c r="M1004" s="3"/>
      <c r="N1004" s="7">
        <f>offs445+Ampl445*SIN(2*PI()*freq445*('4v'!I992)+deph445*PI()/180)</f>
        <v>0.13297086018825327</v>
      </c>
      <c r="O1004" s="8">
        <f>('4v'!J992-N1004)^2</f>
        <v>1.7695655633478846E-6</v>
      </c>
      <c r="P1004" s="9">
        <f>offs446+Ampl446*SIN(2*PI()*freq446*('4v'!I992-reta446)+deph446*PI()/180)</f>
        <v>1.0743039292823202</v>
      </c>
      <c r="Q1004" s="10">
        <f>('4v'!K992-P1004)^2</f>
        <v>4.3215421858368443E-4</v>
      </c>
      <c r="R1004" s="3"/>
      <c r="S1004" s="3"/>
      <c r="T1004" s="7">
        <f>offs447+Ampl447*SIN(2*PI()*freq447*('4v'!M992)+deph447*PI()/180)</f>
        <v>1.419983827870329</v>
      </c>
      <c r="U1004" s="8">
        <f>('4v'!N992-T1004)^2</f>
        <v>5.1736678206418583E-7</v>
      </c>
      <c r="V1004" s="9">
        <f>offs448+Ampl448*SIN(2*PI()*freq448*('4v'!M992-reta448)+deph448*PI()/180)</f>
        <v>0.84031502300169625</v>
      </c>
      <c r="W1004" s="10">
        <f>('4v'!O992-V1004)^2</f>
        <v>3.8060718998640117E-5</v>
      </c>
      <c r="X1004" s="3"/>
      <c r="Y1004" s="3"/>
      <c r="Z1004" s="7">
        <f>offs449+Ampl449*SIN(2*PI()*freq449*('4v'!Q993)+deph449*PI()/180)</f>
        <v>-0.88644331914607521</v>
      </c>
      <c r="AA1004" s="8">
        <f>('4v'!R993-Z1004)^2</f>
        <v>1.9468560246821829E-5</v>
      </c>
      <c r="AB1004" s="9">
        <f>offs450+Ampl450*SIN(2*PI()*freq450*('4v'!Q993-reta450)+deph450*PI()/180)</f>
        <v>0.76325285105395069</v>
      </c>
      <c r="AC1004" s="10">
        <f>('4v'!S993-AB1004)^2</f>
        <v>4.3716574359628705E-5</v>
      </c>
      <c r="AD1004" s="3"/>
      <c r="AE1004" s="3"/>
      <c r="AF1004" s="7">
        <f>offs451+Ampl451*SIN(2*PI()*freq451*('4v'!U992)+deph451*PI()/180)</f>
        <v>2.3430176228635913E-2</v>
      </c>
      <c r="AG1004" s="8">
        <f>('4v'!V992-AF1004)^2</f>
        <v>1.3553062913209345E-6</v>
      </c>
      <c r="AH1004" s="9">
        <f>offs452+Ampl452*SIN(2*PI()*freq452*('4v'!U992-reta452)+deph452*PI()/180)</f>
        <v>0.96489040378227109</v>
      </c>
      <c r="AI1004" s="10">
        <f>('4v'!W992-AH1004)^2</f>
        <v>1.4845077766525605E-6</v>
      </c>
      <c r="AL1004" s="76"/>
      <c r="AN1004" s="76"/>
      <c r="AO1004" s="80"/>
    </row>
    <row r="1005" spans="1:41" x14ac:dyDescent="0.25">
      <c r="A1005" s="3"/>
      <c r="B1005" s="7">
        <f>offs441+Ampl441*SIN(2*PI()*freq441*('4v'!A993)+deph441*PI()/180)</f>
        <v>-0.68823142290618144</v>
      </c>
      <c r="C1005" s="8">
        <f>('4v'!B993-B1005)^2</f>
        <v>4.874026579495466E-5</v>
      </c>
      <c r="D1005" s="9">
        <f>offs442+Ampl442*SIN(2*PI()*freq442*('4v'!A993-reta442)+deph442*PI()/180)</f>
        <v>1.2412311823593836</v>
      </c>
      <c r="E1005" s="10">
        <f>('4v'!C993-D1005)^2</f>
        <v>4.0388609865372251E-4</v>
      </c>
      <c r="F1005" s="3"/>
      <c r="G1005" s="3"/>
      <c r="H1005" s="7">
        <f>offs443+Ampl443*SIN(2*PI()*freq443*('4v'!E993)+deph443*PI()/180)</f>
        <v>-0.99512647622170936</v>
      </c>
      <c r="I1005" s="8">
        <f>('4v'!F993-H1005)^2</f>
        <v>1.8946867889312007E-6</v>
      </c>
      <c r="J1005" s="9">
        <f>offs444+Ampl444*SIN(2*PI()*freq444*('4v'!E993-reta444)+deph444*PI()/180)</f>
        <v>1.1481673231453868</v>
      </c>
      <c r="K1005" s="10">
        <f>('4v'!G993-J1005)^2</f>
        <v>3.1324126124242268E-4</v>
      </c>
      <c r="L1005" s="3"/>
      <c r="M1005" s="3"/>
      <c r="N1005" s="7">
        <f>offs445+Ampl445*SIN(2*PI()*freq445*('4v'!I993)+deph445*PI()/180)</f>
        <v>0.15682876147704744</v>
      </c>
      <c r="O1005" s="8">
        <f>('4v'!J993-N1005)^2</f>
        <v>3.064780594088415E-6</v>
      </c>
      <c r="P1005" s="9">
        <f>offs446+Ampl446*SIN(2*PI()*freq446*('4v'!I993-reta446)+deph446*PI()/180)</f>
        <v>1.0731395315789485</v>
      </c>
      <c r="Q1005" s="10">
        <f>('4v'!K993-P1005)^2</f>
        <v>4.6556872329967083E-4</v>
      </c>
      <c r="R1005" s="3"/>
      <c r="S1005" s="3"/>
      <c r="T1005" s="7">
        <f>offs447+Ampl447*SIN(2*PI()*freq447*('4v'!M993)+deph447*PI()/180)</f>
        <v>1.4092339905493567</v>
      </c>
      <c r="U1005" s="8">
        <f>('4v'!N993-T1005)^2</f>
        <v>6.2315411172113834E-8</v>
      </c>
      <c r="V1005" s="9">
        <f>offs448+Ampl448*SIN(2*PI()*freq448*('4v'!M993-reta448)+deph448*PI()/180)</f>
        <v>0.8376589100531554</v>
      </c>
      <c r="W1005" s="10">
        <f>('4v'!O993-V1005)^2</f>
        <v>4.7228918898297286E-5</v>
      </c>
      <c r="X1005" s="3"/>
      <c r="Y1005" s="3"/>
      <c r="Z1005" s="7">
        <f>offs449+Ampl449*SIN(2*PI()*freq449*('4v'!Q994)+deph449*PI()/180)</f>
        <v>-0.97148983496313079</v>
      </c>
      <c r="AA1005" s="8">
        <f>('4v'!R994-Z1005)^2</f>
        <v>2.4581064716154919E-6</v>
      </c>
      <c r="AB1005" s="9">
        <f>offs450+Ampl450*SIN(2*PI()*freq450*('4v'!Q994-reta450)+deph450*PI()/180)</f>
        <v>0.76260746605119545</v>
      </c>
      <c r="AC1005" s="10">
        <f>('4v'!S994-AB1005)^2</f>
        <v>3.5598717140067714E-5</v>
      </c>
      <c r="AD1005" s="3"/>
      <c r="AE1005" s="3"/>
      <c r="AF1005" s="7">
        <f>offs451+Ampl451*SIN(2*PI()*freq451*('4v'!U993)+deph451*PI()/180)</f>
        <v>0.14383615892619672</v>
      </c>
      <c r="AG1005" s="8">
        <f>('4v'!V993-AF1005)^2</f>
        <v>2.276806408492219E-7</v>
      </c>
      <c r="AH1005" s="9">
        <f>offs452+Ampl452*SIN(2*PI()*freq452*('4v'!U993-reta452)+deph452*PI()/180)</f>
        <v>0.96747577048296096</v>
      </c>
      <c r="AI1005" s="10">
        <f>('4v'!W993-AH1005)^2</f>
        <v>3.4253513805997159E-6</v>
      </c>
      <c r="AL1005" s="76"/>
      <c r="AN1005" s="76"/>
      <c r="AO1005" s="80"/>
    </row>
    <row r="1006" spans="1:41" x14ac:dyDescent="0.25">
      <c r="A1006" s="3"/>
      <c r="B1006" s="7">
        <f>offs441+Ampl441*SIN(2*PI()*freq441*('4v'!A994)+deph441*PI()/180)</f>
        <v>-0.63851115655721802</v>
      </c>
      <c r="C1006" s="8">
        <f>('4v'!B994-B1006)^2</f>
        <v>6.4679498993426828E-5</v>
      </c>
      <c r="D1006" s="9">
        <f>offs442+Ampl442*SIN(2*PI()*freq442*('4v'!A994-reta442)+deph442*PI()/180)</f>
        <v>1.2354574882333058</v>
      </c>
      <c r="E1006" s="10">
        <f>('4v'!C994-D1006)^2</f>
        <v>3.2609540057842139E-4</v>
      </c>
      <c r="F1006" s="3"/>
      <c r="G1006" s="3"/>
      <c r="H1006" s="7">
        <f>offs443+Ampl443*SIN(2*PI()*freq443*('4v'!E994)+deph443*PI()/180)</f>
        <v>-0.9225213996411834</v>
      </c>
      <c r="I1006" s="8">
        <f>('4v'!F994-H1006)^2</f>
        <v>8.9406958642048126E-6</v>
      </c>
      <c r="J1006" s="9">
        <f>offs444+Ampl444*SIN(2*PI()*freq444*('4v'!E994-reta444)+deph444*PI()/180)</f>
        <v>1.1465818625699338</v>
      </c>
      <c r="K1006" s="10">
        <f>('4v'!G994-J1006)^2</f>
        <v>2.4320937538666446E-3</v>
      </c>
      <c r="L1006" s="3"/>
      <c r="M1006" s="3"/>
      <c r="N1006" s="7">
        <f>offs445+Ampl445*SIN(2*PI()*freq445*('4v'!I994)+deph445*PI()/180)</f>
        <v>0.18059003118486089</v>
      </c>
      <c r="O1006" s="8">
        <f>('4v'!J994-N1006)^2</f>
        <v>4.3032232521996895E-6</v>
      </c>
      <c r="P1006" s="9">
        <f>offs446+Ampl446*SIN(2*PI()*freq446*('4v'!I994-reta446)+deph446*PI()/180)</f>
        <v>1.0719457598868032</v>
      </c>
      <c r="Q1006" s="10">
        <f>('4v'!K994-P1006)^2</f>
        <v>4.1547769127825684E-4</v>
      </c>
      <c r="R1006" s="3"/>
      <c r="S1006" s="3"/>
      <c r="T1006" s="7">
        <f>offs447+Ampl447*SIN(2*PI()*freq447*('4v'!M994)+deph447*PI()/180)</f>
        <v>1.3980240561161703</v>
      </c>
      <c r="U1006" s="8">
        <f>('4v'!N994-T1006)^2</f>
        <v>1.4272695822824301E-6</v>
      </c>
      <c r="V1006" s="9">
        <f>offs448+Ampl448*SIN(2*PI()*freq448*('4v'!M994-reta448)+deph448*PI()/180)</f>
        <v>0.83501488592602391</v>
      </c>
      <c r="W1006" s="10">
        <f>('4v'!O994-V1006)^2</f>
        <v>3.1473267720843319E-5</v>
      </c>
      <c r="X1006" s="3"/>
      <c r="Y1006" s="3"/>
      <c r="Z1006" s="7">
        <f>offs449+Ampl449*SIN(2*PI()*freq449*('4v'!Q995)+deph449*PI()/180)</f>
        <v>-1.0555362146787715</v>
      </c>
      <c r="AA1006" s="8">
        <f>('4v'!R995-Z1006)^2</f>
        <v>1.2839427434163832E-5</v>
      </c>
      <c r="AB1006" s="9">
        <f>offs450+Ampl450*SIN(2*PI()*freq450*('4v'!Q995-reta450)+deph450*PI()/180)</f>
        <v>0.76220163101356364</v>
      </c>
      <c r="AC1006" s="10">
        <f>('4v'!S995-AB1006)^2</f>
        <v>1.301500153002629E-5</v>
      </c>
      <c r="AD1006" s="3"/>
      <c r="AE1006" s="3"/>
      <c r="AF1006" s="7">
        <f>offs451+Ampl451*SIN(2*PI()*freq451*('4v'!U994)+deph451*PI()/180)</f>
        <v>0.26187686369206509</v>
      </c>
      <c r="AG1006" s="8">
        <f>('4v'!V994-AF1006)^2</f>
        <v>1.7685374394730567E-6</v>
      </c>
      <c r="AH1006" s="9">
        <f>offs452+Ampl452*SIN(2*PI()*freq452*('4v'!U994-reta452)+deph452*PI()/180)</f>
        <v>0.96974109994277191</v>
      </c>
      <c r="AI1006" s="10">
        <f>('4v'!W994-AH1006)^2</f>
        <v>4.6790013624196338E-6</v>
      </c>
      <c r="AL1006" s="76"/>
      <c r="AN1006" s="76"/>
      <c r="AO1006" s="80"/>
    </row>
    <row r="1007" spans="1:41" x14ac:dyDescent="0.25">
      <c r="A1007" s="3"/>
      <c r="B1007" s="7">
        <f>offs441+Ampl441*SIN(2*PI()*freq441*('4v'!A995)+deph441*PI()/180)</f>
        <v>-0.58868231446545827</v>
      </c>
      <c r="C1007" s="8">
        <f>('4v'!B995-B1007)^2</f>
        <v>4.9585742613044883E-5</v>
      </c>
      <c r="D1007" s="9">
        <f>offs442+Ampl442*SIN(2*PI()*freq442*('4v'!A995-reta442)+deph442*PI()/180)</f>
        <v>1.2294589792401389</v>
      </c>
      <c r="E1007" s="10">
        <f>('4v'!C995-D1007)^2</f>
        <v>2.0479433053781499E-5</v>
      </c>
      <c r="F1007" s="3"/>
      <c r="G1007" s="3"/>
      <c r="H1007" s="7">
        <f>offs443+Ampl443*SIN(2*PI()*freq443*('4v'!E995)+deph443*PI()/180)</f>
        <v>-0.84926846068497563</v>
      </c>
      <c r="I1007" s="8">
        <f>('4v'!F995-H1007)^2</f>
        <v>1.5649624941072716E-5</v>
      </c>
      <c r="J1007" s="9">
        <f>offs444+Ampl444*SIN(2*PI()*freq444*('4v'!E995-reta444)+deph444*PI()/180)</f>
        <v>1.1446158580966386</v>
      </c>
      <c r="K1007" s="10">
        <f>('4v'!G995-J1007)^2</f>
        <v>7.1334338458010869E-3</v>
      </c>
      <c r="L1007" s="3"/>
      <c r="M1007" s="3"/>
      <c r="N1007" s="7">
        <f>offs445+Ampl445*SIN(2*PI()*freq445*('4v'!I995)+deph445*PI()/180)</f>
        <v>0.20425091713175708</v>
      </c>
      <c r="O1007" s="8">
        <f>('4v'!J995-N1007)^2</f>
        <v>5.2799176147537464E-6</v>
      </c>
      <c r="P1007" s="9">
        <f>offs446+Ampl446*SIN(2*PI()*freq446*('4v'!I995-reta446)+deph446*PI()/180)</f>
        <v>1.0707228027162725</v>
      </c>
      <c r="Q1007" s="10">
        <f>('4v'!K995-P1007)^2</f>
        <v>3.6711758338535362E-4</v>
      </c>
      <c r="R1007" s="3"/>
      <c r="S1007" s="3"/>
      <c r="T1007" s="7">
        <f>offs447+Ampl447*SIN(2*PI()*freq447*('4v'!M995)+deph447*PI()/180)</f>
        <v>1.3863567904543512</v>
      </c>
      <c r="U1007" s="8">
        <f>('4v'!N995-T1007)^2</f>
        <v>6.5598734088551214E-7</v>
      </c>
      <c r="V1007" s="9">
        <f>offs448+Ampl448*SIN(2*PI()*freq448*('4v'!M995-reta448)+deph448*PI()/180)</f>
        <v>0.8323836025645156</v>
      </c>
      <c r="W1007" s="10">
        <f>('4v'!O995-V1007)^2</f>
        <v>3.9542181574925419E-5</v>
      </c>
      <c r="X1007" s="3"/>
      <c r="Y1007" s="3"/>
      <c r="Z1007" s="7">
        <f>offs449+Ampl449*SIN(2*PI()*freq449*('4v'!Q996)+deph449*PI()/180)</f>
        <v>-1.1384199016145136</v>
      </c>
      <c r="AA1007" s="8">
        <f>('4v'!R996-Z1007)^2</f>
        <v>1.9677223133643122E-5</v>
      </c>
      <c r="AB1007" s="9">
        <f>offs450+Ampl450*SIN(2*PI()*freq450*('4v'!Q996-reta450)+deph450*PI()/180)</f>
        <v>0.76203613087903765</v>
      </c>
      <c r="AC1007" s="10">
        <f>('4v'!S996-AB1007)^2</f>
        <v>2.1517456138233819E-7</v>
      </c>
      <c r="AD1007" s="3"/>
      <c r="AE1007" s="3"/>
      <c r="AF1007" s="7">
        <f>offs451+Ampl451*SIN(2*PI()*freq451*('4v'!U995)+deph451*PI()/180)</f>
        <v>0.37708643779222506</v>
      </c>
      <c r="AG1007" s="8">
        <f>('4v'!V995-AF1007)^2</f>
        <v>1.7041678293695008E-6</v>
      </c>
      <c r="AH1007" s="9">
        <f>offs452+Ampl452*SIN(2*PI()*freq452*('4v'!U995-reta452)+deph452*PI()/180)</f>
        <v>0.97167745194125721</v>
      </c>
      <c r="AI1007" s="10">
        <f>('4v'!W995-AH1007)^2</f>
        <v>4.6072559361267036E-6</v>
      </c>
      <c r="AL1007" s="76"/>
      <c r="AN1007" s="76"/>
      <c r="AO1007" s="80"/>
    </row>
    <row r="1008" spans="1:41" x14ac:dyDescent="0.25">
      <c r="A1008" s="3"/>
      <c r="B1008" s="7">
        <f>offs441+Ampl441*SIN(2*PI()*freq441*('4v'!A996)+deph441*PI()/180)</f>
        <v>-0.53877636959557229</v>
      </c>
      <c r="C1008" s="8">
        <f>('4v'!B996-B1008)^2</f>
        <v>3.5567740552991339E-5</v>
      </c>
      <c r="D1008" s="9">
        <f>offs442+Ampl442*SIN(2*PI()*freq442*('4v'!A996-reta442)+deph442*PI()/180)</f>
        <v>1.2232394441667322</v>
      </c>
      <c r="E1008" s="10">
        <f>('4v'!C996-D1008)^2</f>
        <v>2.3814831069257624E-5</v>
      </c>
      <c r="F1008" s="3"/>
      <c r="G1008" s="3"/>
      <c r="H1008" s="7">
        <f>offs443+Ampl443*SIN(2*PI()*freq443*('4v'!E996)+deph443*PI()/180)</f>
        <v>-0.77547175578766425</v>
      </c>
      <c r="I1008" s="8">
        <f>('4v'!F996-H1008)^2</f>
        <v>5.8799255909689109E-6</v>
      </c>
      <c r="J1008" s="9">
        <f>offs444+Ampl444*SIN(2*PI()*freq444*('4v'!E996-reta444)+deph444*PI()/180)</f>
        <v>1.1422721035254355</v>
      </c>
      <c r="K1008" s="10">
        <f>('4v'!G996-J1008)^2</f>
        <v>2.0255853595850335E-3</v>
      </c>
      <c r="L1008" s="3"/>
      <c r="M1008" s="3"/>
      <c r="N1008" s="7">
        <f>offs445+Ampl445*SIN(2*PI()*freq445*('4v'!I996)+deph445*PI()/180)</f>
        <v>0.22780768298955939</v>
      </c>
      <c r="O1008" s="8">
        <f>('4v'!J996-N1008)^2</f>
        <v>5.8422418368576101E-6</v>
      </c>
      <c r="P1008" s="9">
        <f>offs446+Ampl446*SIN(2*PI()*freq446*('4v'!I996-reta446)+deph446*PI()/180)</f>
        <v>1.0694708531864712</v>
      </c>
      <c r="Q1008" s="10">
        <f>('4v'!K996-P1008)^2</f>
        <v>3.2070947201855529E-4</v>
      </c>
      <c r="R1008" s="3"/>
      <c r="S1008" s="3"/>
      <c r="T1008" s="7">
        <f>offs447+Ampl447*SIN(2*PI()*freq447*('4v'!M996)+deph447*PI()/180)</f>
        <v>1.3742350722871213</v>
      </c>
      <c r="U1008" s="8">
        <f>('4v'!N996-T1008)^2</f>
        <v>1.6561830313893951E-7</v>
      </c>
      <c r="V1008" s="9">
        <f>offs448+Ampl448*SIN(2*PI()*freq448*('4v'!M996-reta448)+deph448*PI()/180)</f>
        <v>0.82976570877131894</v>
      </c>
      <c r="W1008" s="10">
        <f>('4v'!O996-V1008)^2</f>
        <v>4.8344643267014223E-5</v>
      </c>
      <c r="X1008" s="3"/>
      <c r="Y1008" s="3"/>
      <c r="Z1008" s="7">
        <f>offs449+Ampl449*SIN(2*PI()*freq449*('4v'!Q997)+deph449*PI()/180)</f>
        <v>-1.2199805878915806</v>
      </c>
      <c r="AA1008" s="8">
        <f>('4v'!R997-Z1008)^2</f>
        <v>1.571795715006756E-5</v>
      </c>
      <c r="AB1008" s="9">
        <f>offs450+Ampl450*SIN(2*PI()*freq450*('4v'!Q997-reta450)+deph450*PI()/180)</f>
        <v>0.76211128574649922</v>
      </c>
      <c r="AC1008" s="10">
        <f>('4v'!S997-AB1008)^2</f>
        <v>5.4836256450489315E-6</v>
      </c>
      <c r="AD1008" s="3"/>
      <c r="AE1008" s="3"/>
      <c r="AF1008" s="7">
        <f>offs451+Ampl451*SIN(2*PI()*freq451*('4v'!U996)+deph451*PI()/180)</f>
        <v>0.48901020167193132</v>
      </c>
      <c r="AG1008" s="8">
        <f>('4v'!V996-AF1008)^2</f>
        <v>4.0232269328831375E-6</v>
      </c>
      <c r="AH1008" s="9">
        <f>offs452+Ampl452*SIN(2*PI()*freq452*('4v'!U996-reta452)+deph452*PI()/180)</f>
        <v>0.97327718458171353</v>
      </c>
      <c r="AI1008" s="10">
        <f>('4v'!W996-AH1008)^2</f>
        <v>1.4033898920267925E-5</v>
      </c>
      <c r="AL1008" s="76"/>
      <c r="AN1008" s="76"/>
      <c r="AO1008" s="80"/>
    </row>
    <row r="1009" spans="1:41" x14ac:dyDescent="0.25">
      <c r="A1009" s="3"/>
      <c r="B1009" s="7">
        <f>offs441+Ampl441*SIN(2*PI()*freq441*('4v'!A997)+deph441*PI()/180)</f>
        <v>-0.48882484361198358</v>
      </c>
      <c r="C1009" s="8">
        <f>('4v'!B997-B1009)^2</f>
        <v>8.3367531336622795E-6</v>
      </c>
      <c r="D1009" s="9">
        <f>offs442+Ampl442*SIN(2*PI()*freq442*('4v'!A997-reta442)+deph442*PI()/180)</f>
        <v>1.216802811404742</v>
      </c>
      <c r="E1009" s="10">
        <f>('4v'!C997-D1009)^2</f>
        <v>2.9842059236481541E-5</v>
      </c>
      <c r="F1009" s="3"/>
      <c r="G1009" s="3"/>
      <c r="H1009" s="7">
        <f>offs443+Ampl443*SIN(2*PI()*freq443*('4v'!E997)+deph443*PI()/180)</f>
        <v>-0.70123615410497686</v>
      </c>
      <c r="I1009" s="8">
        <f>('4v'!F997-H1009)^2</f>
        <v>3.9869804902217374E-5</v>
      </c>
      <c r="J1009" s="9">
        <f>offs444+Ampl444*SIN(2*PI()*freq444*('4v'!E997-reta444)+deph444*PI()/180)</f>
        <v>1.1395539294598176</v>
      </c>
      <c r="K1009" s="10">
        <f>('4v'!G997-J1009)^2</f>
        <v>1.9052500888459333E-3</v>
      </c>
      <c r="L1009" s="3"/>
      <c r="M1009" s="3"/>
      <c r="N1009" s="7">
        <f>offs445+Ampl445*SIN(2*PI()*freq445*('4v'!I997)+deph445*PI()/180)</f>
        <v>0.25125660887186024</v>
      </c>
      <c r="O1009" s="8">
        <f>('4v'!J997-N1009)^2</f>
        <v>5.8976067706265154E-6</v>
      </c>
      <c r="P1009" s="9">
        <f>offs446+Ampl446*SIN(2*PI()*freq446*('4v'!I997-reta446)+deph446*PI()/180)</f>
        <v>1.0681901089947428</v>
      </c>
      <c r="Q1009" s="10">
        <f>('4v'!K997-P1009)^2</f>
        <v>2.1534092074670488E-4</v>
      </c>
      <c r="R1009" s="3"/>
      <c r="S1009" s="3"/>
      <c r="T1009" s="7">
        <f>offs447+Ampl447*SIN(2*PI()*freq447*('4v'!M997)+deph447*PI()/180)</f>
        <v>1.3616618924670587</v>
      </c>
      <c r="U1009" s="8">
        <f>('4v'!N997-T1009)^2</f>
        <v>2.0022719303660643E-7</v>
      </c>
      <c r="V1009" s="9">
        <f>offs448+Ampl448*SIN(2*PI()*freq448*('4v'!M997-reta448)+deph448*PI()/180)</f>
        <v>0.82716185004762111</v>
      </c>
      <c r="W1009" s="10">
        <f>('4v'!O997-V1009)^2</f>
        <v>3.1929731871420739E-5</v>
      </c>
      <c r="X1009" s="3"/>
      <c r="Y1009" s="3"/>
      <c r="Z1009" s="7">
        <f>offs449+Ampl449*SIN(2*PI()*freq449*('4v'!Q998)+deph449*PI()/180)</f>
        <v>-1.3000605244873125</v>
      </c>
      <c r="AA1009" s="8">
        <f>('4v'!R998-Z1009)^2</f>
        <v>1.573331650844877E-5</v>
      </c>
      <c r="AB1009" s="9">
        <f>offs450+Ampl450*SIN(2*PI()*freq450*('4v'!Q998-reta450)+deph450*PI()/180)</f>
        <v>0.76242695025661622</v>
      </c>
      <c r="AC1009" s="10">
        <f>('4v'!S998-AB1009)^2</f>
        <v>5.3362650084295584E-9</v>
      </c>
      <c r="AD1009" s="3"/>
      <c r="AE1009" s="3"/>
      <c r="AF1009" s="7">
        <f>offs451+Ampl451*SIN(2*PI()*freq451*('4v'!U997)+deph451*PI()/180)</f>
        <v>0.5972064433682609</v>
      </c>
      <c r="AG1009" s="8">
        <f>('4v'!V997-AF1009)^2</f>
        <v>1.0141400940753549E-5</v>
      </c>
      <c r="AH1009" s="9">
        <f>offs452+Ampl452*SIN(2*PI()*freq452*('4v'!U997-reta452)+deph452*PI()/180)</f>
        <v>0.97453398445025741</v>
      </c>
      <c r="AI1009" s="10">
        <f>('4v'!W997-AH1009)^2</f>
        <v>9.3024051468118886E-6</v>
      </c>
      <c r="AL1009" s="76"/>
      <c r="AN1009" s="76"/>
      <c r="AO1009" s="80"/>
    </row>
    <row r="1010" spans="1:41" x14ac:dyDescent="0.25">
      <c r="A1010" s="3"/>
      <c r="B1010" s="7">
        <f>offs441+Ampl441*SIN(2*PI()*freq441*('4v'!A998)+deph441*PI()/180)</f>
        <v>-0.43885928696914489</v>
      </c>
      <c r="C1010" s="8">
        <f>('4v'!B998-B1010)^2</f>
        <v>4.6496858870355812E-6</v>
      </c>
      <c r="D1010" s="9">
        <f>offs442+Ampl442*SIN(2*PI()*freq442*('4v'!A998-reta442)+deph442*PI()/180)</f>
        <v>1.2101531464693813</v>
      </c>
      <c r="E1010" s="10">
        <f>('4v'!C998-D1010)^2</f>
        <v>2.5660046467470768E-4</v>
      </c>
      <c r="F1010" s="3"/>
      <c r="G1010" s="3"/>
      <c r="H1010" s="7">
        <f>offs443+Ampl443*SIN(2*PI()*freq443*('4v'!E998)+deph443*PI()/180)</f>
        <v>-0.6266671484889893</v>
      </c>
      <c r="I1010" s="8">
        <f>('4v'!F998-H1010)^2</f>
        <v>6.2681240196705209E-5</v>
      </c>
      <c r="J1010" s="9">
        <f>offs444+Ampl444*SIN(2*PI()*freq444*('4v'!E998-reta444)+deph444*PI()/180)</f>
        <v>1.1364651985738674</v>
      </c>
      <c r="K1010" s="10">
        <f>('4v'!G998-J1010)^2</f>
        <v>2.3708136198796453E-3</v>
      </c>
      <c r="L1010" s="3"/>
      <c r="M1010" s="3"/>
      <c r="N1010" s="7">
        <f>offs445+Ampl445*SIN(2*PI()*freq445*('4v'!I998)+deph445*PI()/180)</f>
        <v>0.27459399192143413</v>
      </c>
      <c r="O1010" s="8">
        <f>('4v'!J998-N1010)^2</f>
        <v>5.4213623720613453E-6</v>
      </c>
      <c r="P1010" s="9">
        <f>offs446+Ampl446*SIN(2*PI()*freq446*('4v'!I998-reta446)+deph446*PI()/180)</f>
        <v>1.0668807723854421</v>
      </c>
      <c r="Q1010" s="10">
        <f>('4v'!K998-P1010)^2</f>
        <v>1.7862756558923511E-4</v>
      </c>
      <c r="R1010" s="3"/>
      <c r="S1010" s="3"/>
      <c r="T1010" s="7">
        <f>offs447+Ampl447*SIN(2*PI()*freq447*('4v'!M998)+deph447*PI()/180)</f>
        <v>1.3486403532381446</v>
      </c>
      <c r="U1010" s="8">
        <f>('4v'!N998-T1010)^2</f>
        <v>3.0633987324208066E-6</v>
      </c>
      <c r="V1010" s="9">
        <f>offs448+Ampl448*SIN(2*PI()*freq448*('4v'!M998-reta448)+deph448*PI()/180)</f>
        <v>0.82457266843394283</v>
      </c>
      <c r="W1010" s="10">
        <f>('4v'!O998-V1010)^2</f>
        <v>3.9522490846734879E-5</v>
      </c>
      <c r="X1010" s="3"/>
      <c r="Y1010" s="3"/>
      <c r="Z1010" s="7">
        <f>offs449+Ampl449*SIN(2*PI()*freq449*('4v'!Q999)+deph449*PI()/180)</f>
        <v>-1.3785048263424027</v>
      </c>
      <c r="AA1010" s="8">
        <f>('4v'!R999-Z1010)^2</f>
        <v>1.4426805038296281E-7</v>
      </c>
      <c r="AB1010" s="9">
        <f>offs450+Ampl450*SIN(2*PI()*freq450*('4v'!Q999-reta450)+deph450*PI()/180)</f>
        <v>0.76298251387298655</v>
      </c>
      <c r="AC1010" s="10">
        <f>('4v'!S999-AB1010)^2</f>
        <v>2.3281963762451876E-7</v>
      </c>
      <c r="AD1010" s="3"/>
      <c r="AE1010" s="3"/>
      <c r="AF1010" s="7">
        <f>offs451+Ampl451*SIN(2*PI()*freq451*('4v'!U998)+deph451*PI()/180)</f>
        <v>0.70124816174540006</v>
      </c>
      <c r="AG1010" s="8">
        <f>('4v'!V998-AF1010)^2</f>
        <v>2.1259829410082391E-5</v>
      </c>
      <c r="AH1010" s="9">
        <f>offs452+Ampl452*SIN(2*PI()*freq452*('4v'!U998-reta452)+deph452*PI()/180)</f>
        <v>0.97544289153198505</v>
      </c>
      <c r="AI1010" s="10">
        <f>('4v'!W998-AH1010)^2</f>
        <v>1.567282216202279E-5</v>
      </c>
      <c r="AL1010" s="76"/>
      <c r="AN1010" s="76"/>
      <c r="AO1010" s="80"/>
    </row>
    <row r="1011" spans="1:41" x14ac:dyDescent="0.25">
      <c r="A1011" s="3"/>
      <c r="B1011" s="7">
        <f>offs441+Ampl441*SIN(2*PI()*freq441*('4v'!A999)+deph441*PI()/180)</f>
        <v>-0.38891125898356366</v>
      </c>
      <c r="C1011" s="8">
        <f>('4v'!B999-B1011)^2</f>
        <v>1.0733755197779988E-5</v>
      </c>
      <c r="D1011" s="9">
        <f>offs442+Ampl442*SIN(2*PI()*freq442*('4v'!A999-reta442)+deph442*PI()/180)</f>
        <v>1.2032946494315484</v>
      </c>
      <c r="E1011" s="10">
        <f>('4v'!C999-D1011)^2</f>
        <v>1.7191275830906325E-4</v>
      </c>
      <c r="F1011" s="3"/>
      <c r="G1011" s="3"/>
      <c r="H1011" s="7">
        <f>offs443+Ampl443*SIN(2*PI()*freq443*('4v'!E999)+deph443*PI()/180)</f>
        <v>-0.55187070557701712</v>
      </c>
      <c r="I1011" s="8">
        <f>('4v'!F999-H1011)^2</f>
        <v>2.9012287769005906E-5</v>
      </c>
      <c r="J1011" s="9">
        <f>offs444+Ampl444*SIN(2*PI()*freq444*('4v'!E999-reta444)+deph444*PI()/180)</f>
        <v>1.1330103001231859</v>
      </c>
      <c r="K1011" s="10">
        <f>('4v'!G999-J1011)^2</f>
        <v>1.421124134127684E-3</v>
      </c>
      <c r="L1011" s="3"/>
      <c r="M1011" s="3"/>
      <c r="N1011" s="7">
        <f>offs445+Ampl445*SIN(2*PI()*freq445*('4v'!I999)+deph445*PI()/180)</f>
        <v>0.29781614689496044</v>
      </c>
      <c r="O1011" s="8">
        <f>('4v'!J999-N1011)^2</f>
        <v>2.5570215055884887E-8</v>
      </c>
      <c r="P1011" s="9">
        <f>offs446+Ampl446*SIN(2*PI()*freq446*('4v'!I999-reta446)+deph446*PI()/180)</f>
        <v>1.0655430501179981</v>
      </c>
      <c r="Q1011" s="10">
        <f>('4v'!K999-P1011)^2</f>
        <v>1.0149172435359862E-4</v>
      </c>
      <c r="R1011" s="3"/>
      <c r="S1011" s="3"/>
      <c r="T1011" s="7">
        <f>offs447+Ampl447*SIN(2*PI()*freq447*('4v'!M999)+deph447*PI()/180)</f>
        <v>1.3351736674703418</v>
      </c>
      <c r="U1011" s="8">
        <f>('4v'!N999-T1011)^2</f>
        <v>1.6651089910173491E-7</v>
      </c>
      <c r="V1011" s="9">
        <f>offs448+Ampl448*SIN(2*PI()*freq448*('4v'!M999-reta448)+deph448*PI()/180)</f>
        <v>0.82199880235183131</v>
      </c>
      <c r="W1011" s="10">
        <f>('4v'!O999-V1011)^2</f>
        <v>4.7712694863338364E-5</v>
      </c>
      <c r="X1011" s="3"/>
      <c r="Y1011" s="3"/>
      <c r="Z1011" s="7">
        <f>offs449+Ampl449*SIN(2*PI()*freq449*('4v'!Q1000)+deph449*PI()/180)</f>
        <v>-1.455161771928799</v>
      </c>
      <c r="AA1011" s="8">
        <f>('4v'!R1000-Z1011)^2</f>
        <v>9.2490681810602585E-6</v>
      </c>
      <c r="AB1011" s="9">
        <f>offs450+Ampl450*SIN(2*PI()*freq450*('4v'!Q1000-reta450)+deph450*PI()/180)</f>
        <v>0.7637769020629952</v>
      </c>
      <c r="AC1011" s="10">
        <f>('4v'!S1000-AB1011)^2</f>
        <v>4.5710842042221308E-7</v>
      </c>
      <c r="AD1011" s="3"/>
      <c r="AE1011" s="3"/>
      <c r="AF1011" s="7">
        <f>offs451+Ampl451*SIN(2*PI()*freq451*('4v'!U999)+deph451*PI()/180)</f>
        <v>0.80072475167305845</v>
      </c>
      <c r="AG1011" s="8">
        <f>('4v'!V999-AF1011)^2</f>
        <v>7.7910672226540201E-6</v>
      </c>
      <c r="AH1011" s="9">
        <f>offs452+Ampl452*SIN(2*PI()*freq452*('4v'!U999-reta452)+deph452*PI()/180)</f>
        <v>0.97600031878588478</v>
      </c>
      <c r="AI1011" s="10">
        <f>('4v'!W999-AH1011)^2</f>
        <v>2.0397135375735641E-5</v>
      </c>
      <c r="AL1011" s="76"/>
      <c r="AN1011" s="76"/>
      <c r="AO1011" s="80"/>
    </row>
    <row r="1012" spans="1:41" x14ac:dyDescent="0.25">
      <c r="A1012" s="3"/>
      <c r="B1012" s="7">
        <f>offs441+Ampl441*SIN(2*PI()*freq441*('4v'!A1000)+deph441*PI()/180)</f>
        <v>-0.33901230790026105</v>
      </c>
      <c r="C1012" s="8">
        <f>('4v'!B1000-B1012)^2</f>
        <v>1.8897209723612672E-5</v>
      </c>
      <c r="D1012" s="9">
        <f>offs442+Ampl442*SIN(2*PI()*freq442*('4v'!A1000-reta442)+deph442*PI()/180)</f>
        <v>1.1962316522649714</v>
      </c>
      <c r="E1012" s="10">
        <f>('4v'!C1000-D1012)^2</f>
        <v>5.1396744198346008E-5</v>
      </c>
      <c r="F1012" s="3"/>
      <c r="G1012" s="3"/>
      <c r="H1012" s="7">
        <f>offs443+Ampl443*SIN(2*PI()*freq443*('4v'!E1000)+deph443*PI()/180)</f>
        <v>-0.47695311520719724</v>
      </c>
      <c r="I1012" s="8">
        <f>('4v'!F1000-H1012)^2</f>
        <v>7.4764796523101214E-6</v>
      </c>
      <c r="J1012" s="9">
        <f>offs444+Ampl444*SIN(2*PI()*freq444*('4v'!E1000-reta444)+deph444*PI()/180)</f>
        <v>1.1291941437075188</v>
      </c>
      <c r="K1012" s="10">
        <f>('4v'!G1000-J1012)^2</f>
        <v>7.1678140372224992E-3</v>
      </c>
      <c r="L1012" s="3"/>
      <c r="M1012" s="3"/>
      <c r="N1012" s="7">
        <f>offs445+Ampl445*SIN(2*PI()*freq445*('4v'!I1000)+deph445*PI()/180)</f>
        <v>0.32091940674497405</v>
      </c>
      <c r="O1012" s="8">
        <f>('4v'!J1000-N1012)^2</f>
        <v>3.1641178599302891E-6</v>
      </c>
      <c r="P1012" s="9">
        <f>offs446+Ampl446*SIN(2*PI()*freq446*('4v'!I1000-reta446)+deph446*PI()/180)</f>
        <v>1.0641771534342639</v>
      </c>
      <c r="Q1012" s="10">
        <f>('4v'!K1000-P1012)^2</f>
        <v>4.563398938300818E-5</v>
      </c>
      <c r="R1012" s="3"/>
      <c r="S1012" s="3"/>
      <c r="T1012" s="7">
        <f>offs447+Ampl447*SIN(2*PI()*freq447*('4v'!M1000)+deph447*PI()/180)</f>
        <v>1.3212651578668533</v>
      </c>
      <c r="U1012" s="8">
        <f>('4v'!N1000-T1012)^2</f>
        <v>2.9384085076522959E-8</v>
      </c>
      <c r="V1012" s="9">
        <f>offs448+Ampl448*SIN(2*PI()*freq448*('4v'!M1000-reta448)+deph448*PI()/180)</f>
        <v>0.81944088644644009</v>
      </c>
      <c r="W1012" s="10">
        <f>('4v'!O1000-V1012)^2</f>
        <v>3.0903632319202639E-5</v>
      </c>
      <c r="X1012" s="3"/>
      <c r="Y1012" s="3"/>
      <c r="Z1012" s="7">
        <f>offs449+Ampl449*SIN(2*PI()*freq449*('4v'!Q1001)+deph449*PI()/180)</f>
        <v>-1.5298830966989869</v>
      </c>
      <c r="AA1012" s="8">
        <f>('4v'!R1001-Z1012)^2</f>
        <v>2.0177195265652589E-5</v>
      </c>
      <c r="AB1012" s="9">
        <f>offs450+Ampl450*SIN(2*PI()*freq450*('4v'!Q1001-reta450)+deph450*PI()/180)</f>
        <v>0.76480857837610072</v>
      </c>
      <c r="AC1012" s="10">
        <f>('4v'!S1001-AB1012)^2</f>
        <v>1.2605493707451681E-5</v>
      </c>
      <c r="AD1012" s="3"/>
      <c r="AE1012" s="3"/>
      <c r="AF1012" s="7">
        <f>offs451+Ampl451*SIN(2*PI()*freq451*('4v'!U1000)+deph451*PI()/180)</f>
        <v>0.89524362449730699</v>
      </c>
      <c r="AG1012" s="8">
        <f>('4v'!V1000-AF1012)^2</f>
        <v>4.090002673892841E-6</v>
      </c>
      <c r="AH1012" s="9">
        <f>offs452+Ampl452*SIN(2*PI()*freq452*('4v'!U1000-reta452)+deph452*PI()/180)</f>
        <v>0.97620406630125012</v>
      </c>
      <c r="AI1012" s="10">
        <f>('4v'!W1000-AH1012)^2</f>
        <v>2.227902588819683E-5</v>
      </c>
      <c r="AL1012" s="76"/>
      <c r="AN1012" s="76"/>
      <c r="AO1012" s="80"/>
    </row>
    <row r="1013" spans="1:41" x14ac:dyDescent="0.25">
      <c r="A1013" s="3"/>
      <c r="B1013" s="7">
        <f>offs441+Ampl441*SIN(2*PI()*freq441*('4v'!A1001)+deph441*PI()/180)</f>
        <v>-0.28919395096625949</v>
      </c>
      <c r="C1013" s="8">
        <f>('4v'!B1001-B1013)^2</f>
        <v>2.8487294707970667E-5</v>
      </c>
      <c r="D1013" s="9">
        <f>offs442+Ampl442*SIN(2*PI()*freq442*('4v'!A1001-reta442)+deph442*PI()/180)</f>
        <v>1.1889686161100474</v>
      </c>
      <c r="E1013" s="10">
        <f>('4v'!C1001-D1013)^2</f>
        <v>1.8436252148470636E-4</v>
      </c>
      <c r="F1013" s="3"/>
      <c r="G1013" s="3"/>
      <c r="H1013" s="7">
        <f>offs443+Ampl443*SIN(2*PI()*freq443*('4v'!E1001)+deph443*PI()/180)</f>
        <v>-0.4020208393748616</v>
      </c>
      <c r="I1013" s="8">
        <f>('4v'!F1001-H1013)^2</f>
        <v>1.4734547672862722E-5</v>
      </c>
      <c r="J1013" s="9">
        <f>offs444+Ampl444*SIN(2*PI()*freq444*('4v'!E1001-reta444)+deph444*PI()/180)</f>
        <v>1.125022152293949</v>
      </c>
      <c r="K1013" s="10">
        <f>('4v'!G1001-J1013)^2</f>
        <v>6.6581815028610093E-4</v>
      </c>
      <c r="L1013" s="3"/>
      <c r="M1013" s="3"/>
      <c r="N1013" s="7">
        <f>offs445+Ampl445*SIN(2*PI()*freq445*('4v'!I1001)+deph445*PI()/180)</f>
        <v>0.34390012319891811</v>
      </c>
      <c r="O1013" s="8">
        <f>('4v'!J1001-N1013)^2</f>
        <v>1.7477188981137074E-6</v>
      </c>
      <c r="P1013" s="9">
        <f>offs446+Ampl446*SIN(2*PI()*freq446*('4v'!I1001-reta446)+deph446*PI()/180)</f>
        <v>1.0627832980251601</v>
      </c>
      <c r="Q1013" s="10">
        <f>('4v'!K1001-P1013)^2</f>
        <v>2.8745017697632551E-5</v>
      </c>
      <c r="R1013" s="3"/>
      <c r="S1013" s="3"/>
      <c r="T1013" s="7">
        <f>offs447+Ampl447*SIN(2*PI()*freq447*('4v'!M1001)+deph447*PI()/180)</f>
        <v>1.3069182561443078</v>
      </c>
      <c r="U1013" s="8">
        <f>('4v'!N1001-T1013)^2</f>
        <v>2.8684230992513337E-5</v>
      </c>
      <c r="V1013" s="9">
        <f>offs448+Ampl448*SIN(2*PI()*freq448*('4v'!M1001-reta448)+deph448*PI()/180)</f>
        <v>0.81689955143004545</v>
      </c>
      <c r="W1013" s="10">
        <f>('4v'!O1001-V1013)^2</f>
        <v>3.7789402654237291E-5</v>
      </c>
      <c r="X1013" s="3"/>
      <c r="Y1013" s="3"/>
      <c r="Z1013" s="7">
        <f>offs449+Ampl449*SIN(2*PI()*freq449*('4v'!Q1002)+deph449*PI()/180)</f>
        <v>-1.6025242798489805</v>
      </c>
      <c r="AA1013" s="8">
        <f>('4v'!R1002-Z1013)^2</f>
        <v>1.6947384801809956E-5</v>
      </c>
      <c r="AB1013" s="9">
        <f>offs450+Ampl450*SIN(2*PI()*freq450*('4v'!Q1002-reta450)+deph450*PI()/180)</f>
        <v>0.76607554741553152</v>
      </c>
      <c r="AC1013" s="10">
        <f>('4v'!S1002-AB1013)^2</f>
        <v>3.8321703200552564E-5</v>
      </c>
      <c r="AD1013" s="3"/>
      <c r="AE1013" s="3"/>
      <c r="AF1013" s="7">
        <f>offs451+Ampl451*SIN(2*PI()*freq451*('4v'!U1001)+deph451*PI()/180)</f>
        <v>0.98443175740868538</v>
      </c>
      <c r="AG1013" s="8">
        <f>('4v'!V1001-AF1013)^2</f>
        <v>7.1676278927490886E-6</v>
      </c>
      <c r="AH1013" s="9">
        <f>offs452+Ampl452*SIN(2*PI()*freq452*('4v'!U1001-reta452)+deph452*PI()/180)</f>
        <v>0.97605332997972094</v>
      </c>
      <c r="AI1013" s="10">
        <f>('4v'!W1001-AH1013)^2</f>
        <v>2.0878776463576441E-5</v>
      </c>
      <c r="AL1013" s="76"/>
      <c r="AN1013" s="76"/>
      <c r="AO1013" s="80"/>
    </row>
    <row r="1014" spans="1:41" x14ac:dyDescent="0.25">
      <c r="A1014" s="3"/>
      <c r="B1014" s="7">
        <f>offs441+Ampl441*SIN(2*PI()*freq441*('4v'!A1002)+deph441*PI()/180)</f>
        <v>-0.23948765452356474</v>
      </c>
      <c r="C1014" s="8">
        <f>('4v'!B1002-B1014)^2</f>
        <v>1.8167588960488063E-5</v>
      </c>
      <c r="D1014" s="9">
        <f>offs442+Ampl442*SIN(2*PI()*freq442*('4v'!A1002-reta442)+deph442*PI()/180)</f>
        <v>1.1815101284560812</v>
      </c>
      <c r="E1014" s="10">
        <f>('4v'!C1002-D1014)^2</f>
        <v>1.3293837703374622E-5</v>
      </c>
      <c r="F1014" s="3"/>
      <c r="G1014" s="3"/>
      <c r="H1014" s="7">
        <f>offs443+Ampl443*SIN(2*PI()*freq443*('4v'!E1002)+deph443*PI()/180)</f>
        <v>-0.32718036094415964</v>
      </c>
      <c r="I1014" s="8">
        <f>('4v'!F1002-H1014)^2</f>
        <v>1.989373243524375E-5</v>
      </c>
      <c r="J1014" s="9">
        <f>offs444+Ampl444*SIN(2*PI()*freq444*('4v'!E1002-reta444)+deph444*PI()/180)</f>
        <v>1.1205002545105609</v>
      </c>
      <c r="K1014" s="10">
        <f>('4v'!G1002-J1014)^2</f>
        <v>3.4570455208107771E-3</v>
      </c>
      <c r="L1014" s="3"/>
      <c r="M1014" s="3"/>
      <c r="N1014" s="7">
        <f>offs445+Ampl445*SIN(2*PI()*freq445*('4v'!I1002)+deph445*PI()/180)</f>
        <v>0.3667546673352638</v>
      </c>
      <c r="O1014" s="8">
        <f>('4v'!J1002-N1014)^2</f>
        <v>5.4620574480723493E-7</v>
      </c>
      <c r="P1014" s="9">
        <f>offs446+Ampl446*SIN(2*PI()*freq446*('4v'!I1002-reta446)+deph446*PI()/180)</f>
        <v>1.0613617039966141</v>
      </c>
      <c r="Q1014" s="10">
        <f>('4v'!K1002-P1014)^2</f>
        <v>1.5522370717655909E-5</v>
      </c>
      <c r="R1014" s="3"/>
      <c r="S1014" s="3"/>
      <c r="T1014" s="7">
        <f>offs447+Ampl447*SIN(2*PI()*freq447*('4v'!M1002)+deph447*PI()/180)</f>
        <v>1.2921365021860305</v>
      </c>
      <c r="U1014" s="8">
        <f>('4v'!N1002-T1014)^2</f>
        <v>1.8027600455394365E-5</v>
      </c>
      <c r="V1014" s="9">
        <f>offs448+Ampl448*SIN(2*PI()*freq448*('4v'!M1002-reta448)+deph448*PI()/180)</f>
        <v>0.81437542392652829</v>
      </c>
      <c r="W1014" s="10">
        <f>('4v'!O1002-V1014)^2</f>
        <v>4.5135770863068609E-5</v>
      </c>
      <c r="X1014" s="3"/>
      <c r="Y1014" s="3"/>
      <c r="Z1014" s="7">
        <f>offs449+Ampl449*SIN(2*PI()*freq449*('4v'!Q1003)+deph449*PI()/180)</f>
        <v>-1.6729448238404629</v>
      </c>
      <c r="AA1014" s="8">
        <f>('4v'!R1003-Z1014)^2</f>
        <v>1.6065476125880526E-5</v>
      </c>
      <c r="AB1014" s="9">
        <f>offs450+Ampl450*SIN(2*PI()*freq450*('4v'!Q1003-reta450)+deph450*PI()/180)</f>
        <v>0.76757535869764404</v>
      </c>
      <c r="AC1014" s="10">
        <f>('4v'!S1003-AB1014)^2</f>
        <v>7.3902241681371935E-5</v>
      </c>
      <c r="AD1014" s="3"/>
      <c r="AE1014" s="3"/>
      <c r="AF1014" s="7">
        <f>offs451+Ampl451*SIN(2*PI()*freq451*('4v'!U1002)+deph451*PI()/180)</f>
        <v>1.0679371655927834</v>
      </c>
      <c r="AG1014" s="8">
        <f>('4v'!V1002-AF1014)^2</f>
        <v>9.9656034745865259E-6</v>
      </c>
      <c r="AH1014" s="9">
        <f>offs452+Ampl452*SIN(2*PI()*freq452*('4v'!U1002-reta452)+deph452*PI()/180)</f>
        <v>0.97554870470869359</v>
      </c>
      <c r="AI1014" s="10">
        <f>('4v'!W1002-AH1014)^2</f>
        <v>3.6212769961032654E-5</v>
      </c>
      <c r="AL1014" s="76"/>
      <c r="AN1014" s="76"/>
      <c r="AO1014" s="8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topLeftCell="I1" workbookViewId="0">
      <selection activeCell="Y1" sqref="Y1:AB1048576"/>
    </sheetView>
  </sheetViews>
  <sheetFormatPr baseColWidth="10" defaultRowHeight="15" x14ac:dyDescent="0.25"/>
  <sheetData>
    <row r="1" spans="1:27" x14ac:dyDescent="0.25">
      <c r="A1" s="35" t="s">
        <v>0</v>
      </c>
      <c r="B1" s="35">
        <v>1</v>
      </c>
      <c r="C1" s="35">
        <v>2</v>
      </c>
      <c r="D1" s="1" t="s">
        <v>3</v>
      </c>
      <c r="E1" s="64" t="s">
        <v>0</v>
      </c>
      <c r="F1" s="64">
        <v>1</v>
      </c>
      <c r="G1" s="64">
        <v>2</v>
      </c>
      <c r="H1" s="1" t="s">
        <v>4</v>
      </c>
      <c r="I1" s="37" t="s">
        <v>0</v>
      </c>
      <c r="J1" s="37">
        <v>1</v>
      </c>
      <c r="K1" s="37">
        <v>2</v>
      </c>
      <c r="L1" s="1" t="s">
        <v>5</v>
      </c>
      <c r="M1" s="39" t="s">
        <v>0</v>
      </c>
      <c r="N1" s="39">
        <v>1</v>
      </c>
      <c r="O1" s="39">
        <v>2</v>
      </c>
      <c r="P1" s="1" t="s">
        <v>6</v>
      </c>
      <c r="Q1" s="41" t="s">
        <v>0</v>
      </c>
      <c r="R1" s="41">
        <v>1</v>
      </c>
      <c r="S1" s="41">
        <v>2</v>
      </c>
      <c r="T1" t="s">
        <v>164</v>
      </c>
      <c r="U1" s="43" t="s">
        <v>0</v>
      </c>
      <c r="V1" s="43">
        <v>1</v>
      </c>
      <c r="W1" s="43">
        <v>2</v>
      </c>
      <c r="X1" s="1" t="s">
        <v>7</v>
      </c>
      <c r="Y1" s="68"/>
      <c r="Z1" s="68"/>
      <c r="AA1" s="68"/>
    </row>
    <row r="2" spans="1:27" x14ac:dyDescent="0.25">
      <c r="A2" s="35" t="s">
        <v>1</v>
      </c>
      <c r="B2" s="35" t="s">
        <v>2</v>
      </c>
      <c r="C2" s="35" t="s">
        <v>2</v>
      </c>
      <c r="E2" s="64" t="s">
        <v>1</v>
      </c>
      <c r="F2" s="64" t="s">
        <v>2</v>
      </c>
      <c r="G2" s="64" t="s">
        <v>2</v>
      </c>
      <c r="I2" s="37" t="s">
        <v>1</v>
      </c>
      <c r="J2" s="37" t="s">
        <v>2</v>
      </c>
      <c r="K2" s="37" t="s">
        <v>2</v>
      </c>
      <c r="M2" s="39" t="s">
        <v>1</v>
      </c>
      <c r="N2" s="39" t="s">
        <v>2</v>
      </c>
      <c r="O2" s="39" t="s">
        <v>2</v>
      </c>
      <c r="Q2" s="41" t="s">
        <v>1</v>
      </c>
      <c r="R2" s="41" t="s">
        <v>2</v>
      </c>
      <c r="S2" s="41" t="s">
        <v>2</v>
      </c>
      <c r="U2" s="43" t="s">
        <v>1</v>
      </c>
      <c r="V2" s="43" t="s">
        <v>2</v>
      </c>
      <c r="W2" s="43" t="s">
        <v>2</v>
      </c>
      <c r="Y2" s="68"/>
      <c r="Z2" s="68"/>
      <c r="AA2" s="68"/>
    </row>
    <row r="3" spans="1:27" x14ac:dyDescent="0.25">
      <c r="A3" s="36">
        <v>-4.8800000000000003E-2</v>
      </c>
      <c r="B3" s="36">
        <v>0.203906</v>
      </c>
      <c r="C3" s="36">
        <v>1.133594</v>
      </c>
      <c r="E3" s="65">
        <v>-0.05</v>
      </c>
      <c r="F3" s="65">
        <v>-0.683203</v>
      </c>
      <c r="G3" s="65">
        <v>0.52109399999999995</v>
      </c>
      <c r="I3" s="38">
        <v>-2.5000000000000001E-2</v>
      </c>
      <c r="J3" s="38">
        <v>-0.17109376000000001</v>
      </c>
      <c r="K3" s="38">
        <v>1.14531249</v>
      </c>
      <c r="M3" s="40">
        <v>-2.5000000000000001E-2</v>
      </c>
      <c r="N3" s="40">
        <v>-2.9289062600000002</v>
      </c>
      <c r="O3" s="40">
        <v>0.89921874000000002</v>
      </c>
      <c r="Q3" s="42">
        <v>-2.5000000000000001E-2</v>
      </c>
      <c r="R3" s="42">
        <v>2.0183593599999998</v>
      </c>
      <c r="S3" s="42">
        <v>0.92851561000000005</v>
      </c>
      <c r="U3" s="44">
        <v>-2.5000000000000001E-2</v>
      </c>
      <c r="V3" s="44">
        <v>-0.74140625999999998</v>
      </c>
      <c r="W3" s="44">
        <v>0.79570311000000005</v>
      </c>
      <c r="Y3" s="69"/>
      <c r="Z3" s="69"/>
      <c r="AA3" s="69"/>
    </row>
    <row r="4" spans="1:27" x14ac:dyDescent="0.25">
      <c r="A4" s="36">
        <v>-4.87E-2</v>
      </c>
      <c r="B4" s="36">
        <v>0.23320299999999999</v>
      </c>
      <c r="C4" s="36">
        <v>1.127734</v>
      </c>
      <c r="E4" s="65">
        <v>-4.99E-2</v>
      </c>
      <c r="F4" s="65">
        <v>-0.73398399999999997</v>
      </c>
      <c r="G4" s="65">
        <v>0.54648399999999997</v>
      </c>
      <c r="I4" s="38">
        <v>-2.495E-2</v>
      </c>
      <c r="J4" s="38">
        <v>-0.13984376000000001</v>
      </c>
      <c r="K4" s="38">
        <v>1.14335936</v>
      </c>
      <c r="M4" s="40">
        <v>-2.495E-2</v>
      </c>
      <c r="N4" s="40">
        <v>-2.9230468900000002</v>
      </c>
      <c r="O4" s="40">
        <v>0.90312499000000002</v>
      </c>
      <c r="Q4" s="42">
        <v>-2.495E-2</v>
      </c>
      <c r="R4" s="42">
        <v>2.0105468599999998</v>
      </c>
      <c r="S4" s="42">
        <v>0.92460936000000005</v>
      </c>
      <c r="U4" s="44">
        <v>-2.495E-2</v>
      </c>
      <c r="V4" s="44">
        <v>-0.81757813999999995</v>
      </c>
      <c r="W4" s="44">
        <v>0.79374999000000002</v>
      </c>
      <c r="Y4" s="69"/>
      <c r="Z4" s="69"/>
      <c r="AA4" s="69"/>
    </row>
    <row r="5" spans="1:27" x14ac:dyDescent="0.25">
      <c r="A5" s="36">
        <v>-4.8599999999999997E-2</v>
      </c>
      <c r="B5" s="36">
        <v>0.26445299999999999</v>
      </c>
      <c r="C5" s="36">
        <v>1.121875</v>
      </c>
      <c r="E5" s="65">
        <v>-4.9799999999999997E-2</v>
      </c>
      <c r="F5" s="65">
        <v>-0.78085899999999997</v>
      </c>
      <c r="G5" s="65">
        <v>0.58164099999999996</v>
      </c>
      <c r="I5" s="38">
        <v>-2.4899999999999999E-2</v>
      </c>
      <c r="J5" s="38">
        <v>-0.10859376</v>
      </c>
      <c r="K5" s="38">
        <v>1.14140624</v>
      </c>
      <c r="M5" s="40">
        <v>-2.4899999999999999E-2</v>
      </c>
      <c r="N5" s="40">
        <v>-2.9191406400000002</v>
      </c>
      <c r="O5" s="40">
        <v>0.90703124000000002</v>
      </c>
      <c r="Q5" s="42">
        <v>-2.4899999999999999E-2</v>
      </c>
      <c r="R5" s="42">
        <v>2.0027343599999998</v>
      </c>
      <c r="S5" s="42">
        <v>0.92265624000000002</v>
      </c>
      <c r="U5" s="44">
        <v>-2.4899999999999999E-2</v>
      </c>
      <c r="V5" s="44">
        <v>-0.89375000999999998</v>
      </c>
      <c r="W5" s="44">
        <v>0.78984374000000002</v>
      </c>
      <c r="Y5" s="69"/>
      <c r="Z5" s="69"/>
      <c r="AA5" s="69"/>
    </row>
    <row r="6" spans="1:27" x14ac:dyDescent="0.25">
      <c r="A6" s="36">
        <v>-4.8500000000000001E-2</v>
      </c>
      <c r="B6" s="36">
        <v>0.29570299999999999</v>
      </c>
      <c r="C6" s="36">
        <v>1.117969</v>
      </c>
      <c r="E6" s="65">
        <v>-4.9700000000000001E-2</v>
      </c>
      <c r="F6" s="65">
        <v>-0.82578099999999999</v>
      </c>
      <c r="G6" s="65">
        <v>0.620703</v>
      </c>
      <c r="I6" s="38">
        <v>-2.4850000000000001E-2</v>
      </c>
      <c r="J6" s="38">
        <v>-7.9296889999999995E-2</v>
      </c>
      <c r="K6" s="38">
        <v>1.13945311</v>
      </c>
      <c r="M6" s="40">
        <v>-2.4850000000000001E-2</v>
      </c>
      <c r="N6" s="40">
        <v>-2.9132812600000002</v>
      </c>
      <c r="O6" s="40">
        <v>0.91093749000000002</v>
      </c>
      <c r="Q6" s="42">
        <v>-2.4850000000000001E-2</v>
      </c>
      <c r="R6" s="42">
        <v>1.99687499</v>
      </c>
      <c r="S6" s="42">
        <v>0.92070311000000005</v>
      </c>
      <c r="U6" s="44">
        <v>-2.4850000000000001E-2</v>
      </c>
      <c r="V6" s="44">
        <v>-0.97187500999999998</v>
      </c>
      <c r="W6" s="44">
        <v>0.78789061000000005</v>
      </c>
      <c r="Y6" s="69"/>
      <c r="Z6" s="69"/>
      <c r="AA6" s="69"/>
    </row>
    <row r="7" spans="1:27" x14ac:dyDescent="0.25">
      <c r="A7" s="36">
        <v>-4.8399999999999999E-2</v>
      </c>
      <c r="B7" s="36">
        <v>0.32500000000000001</v>
      </c>
      <c r="C7" s="36">
        <v>1.1140620000000001</v>
      </c>
      <c r="E7" s="65">
        <v>-4.9599999999999998E-2</v>
      </c>
      <c r="F7" s="65">
        <v>-0.87265599999999999</v>
      </c>
      <c r="G7" s="65">
        <v>0.65976599999999996</v>
      </c>
      <c r="I7" s="38">
        <v>-2.4799999999999999E-2</v>
      </c>
      <c r="J7" s="38">
        <v>-4.8046890000000002E-2</v>
      </c>
      <c r="K7" s="38">
        <v>1.13554686</v>
      </c>
      <c r="M7" s="40">
        <v>-2.4799999999999999E-2</v>
      </c>
      <c r="N7" s="40">
        <v>-2.9093750100000002</v>
      </c>
      <c r="O7" s="40">
        <v>0.91484374000000002</v>
      </c>
      <c r="Q7" s="42">
        <v>-2.4799999999999999E-2</v>
      </c>
      <c r="R7" s="42">
        <v>1.98710936</v>
      </c>
      <c r="S7" s="42">
        <v>0.91679686000000005</v>
      </c>
      <c r="U7" s="44">
        <v>-2.4799999999999999E-2</v>
      </c>
      <c r="V7" s="44">
        <v>-1.04804689</v>
      </c>
      <c r="W7" s="44">
        <v>0.78593749000000002</v>
      </c>
      <c r="Y7" s="69"/>
      <c r="Z7" s="69"/>
      <c r="AA7" s="69"/>
    </row>
    <row r="8" spans="1:27" x14ac:dyDescent="0.25">
      <c r="A8" s="36">
        <v>-4.8300000000000003E-2</v>
      </c>
      <c r="B8" s="36">
        <v>0.35429699999999997</v>
      </c>
      <c r="C8" s="36">
        <v>1.108203</v>
      </c>
      <c r="E8" s="65">
        <v>-4.9500000000000002E-2</v>
      </c>
      <c r="F8" s="65">
        <v>-0.917578</v>
      </c>
      <c r="G8" s="65">
        <v>0.68710899999999997</v>
      </c>
      <c r="I8" s="38">
        <v>-2.4750000000000001E-2</v>
      </c>
      <c r="J8" s="38">
        <v>-1.8750010000000001E-2</v>
      </c>
      <c r="K8" s="38">
        <v>1.13359374</v>
      </c>
      <c r="M8" s="40">
        <v>-2.4750000000000001E-2</v>
      </c>
      <c r="N8" s="40">
        <v>-2.9015625100000002</v>
      </c>
      <c r="O8" s="40">
        <v>0.91874999000000002</v>
      </c>
      <c r="Q8" s="42">
        <v>-2.4750000000000001E-2</v>
      </c>
      <c r="R8" s="42">
        <v>1.97539061</v>
      </c>
      <c r="S8" s="42">
        <v>0.91484374000000002</v>
      </c>
      <c r="U8" s="44">
        <v>-2.4750000000000001E-2</v>
      </c>
      <c r="V8" s="44">
        <v>-1.12226564</v>
      </c>
      <c r="W8" s="44">
        <v>0.78203124000000002</v>
      </c>
      <c r="Y8" s="69"/>
      <c r="Z8" s="69"/>
      <c r="AA8" s="69"/>
    </row>
    <row r="9" spans="1:27" x14ac:dyDescent="0.25">
      <c r="A9" s="36">
        <v>-4.82E-2</v>
      </c>
      <c r="B9" s="36">
        <v>0.38359399999999999</v>
      </c>
      <c r="C9" s="36">
        <v>1.102344</v>
      </c>
      <c r="E9" s="65">
        <v>-4.9399999999999999E-2</v>
      </c>
      <c r="F9" s="65">
        <v>-0.964453</v>
      </c>
      <c r="G9" s="65">
        <v>0.69101599999999996</v>
      </c>
      <c r="I9" s="38">
        <v>-2.47E-2</v>
      </c>
      <c r="J9" s="38">
        <v>1.445311E-2</v>
      </c>
      <c r="K9" s="38">
        <v>1.12968749</v>
      </c>
      <c r="M9" s="40">
        <v>-2.47E-2</v>
      </c>
      <c r="N9" s="40">
        <v>-2.8937500100000002</v>
      </c>
      <c r="O9" s="40">
        <v>0.92265624000000002</v>
      </c>
      <c r="Q9" s="42">
        <v>-2.47E-2</v>
      </c>
      <c r="R9" s="42">
        <v>1.96367186</v>
      </c>
      <c r="S9" s="42">
        <v>0.91093749000000002</v>
      </c>
      <c r="U9" s="44">
        <v>-2.47E-2</v>
      </c>
      <c r="V9" s="44">
        <v>-1.19843751</v>
      </c>
      <c r="W9" s="44">
        <v>0.78007811000000005</v>
      </c>
      <c r="Y9" s="69"/>
      <c r="Z9" s="69"/>
      <c r="AA9" s="69"/>
    </row>
    <row r="10" spans="1:27" x14ac:dyDescent="0.25">
      <c r="A10" s="36">
        <v>-4.8099999999999997E-2</v>
      </c>
      <c r="B10" s="36">
        <v>0.41289100000000001</v>
      </c>
      <c r="C10" s="36">
        <v>1.0945309999999999</v>
      </c>
      <c r="E10" s="65">
        <v>-4.9299999999999997E-2</v>
      </c>
      <c r="F10" s="65">
        <v>-1.011328</v>
      </c>
      <c r="G10" s="65">
        <v>0.67539099999999996</v>
      </c>
      <c r="I10" s="38">
        <v>-2.4649999999999998E-2</v>
      </c>
      <c r="J10" s="38">
        <v>4.5703109999999998E-2</v>
      </c>
      <c r="K10" s="38">
        <v>1.12578124</v>
      </c>
      <c r="M10" s="40">
        <v>-2.4649999999999998E-2</v>
      </c>
      <c r="N10" s="40">
        <v>-2.8859375100000002</v>
      </c>
      <c r="O10" s="40">
        <v>0.92656249000000002</v>
      </c>
      <c r="Q10" s="42">
        <v>-2.4649999999999998E-2</v>
      </c>
      <c r="R10" s="42">
        <v>1.94609374</v>
      </c>
      <c r="S10" s="42">
        <v>0.90703124000000002</v>
      </c>
      <c r="U10" s="44">
        <v>-2.4649999999999998E-2</v>
      </c>
      <c r="V10" s="44">
        <v>-1.27070314</v>
      </c>
      <c r="W10" s="44">
        <v>0.77812499000000002</v>
      </c>
      <c r="Y10" s="69"/>
      <c r="Z10" s="69"/>
      <c r="AA10" s="69"/>
    </row>
    <row r="11" spans="1:27" x14ac:dyDescent="0.25">
      <c r="A11" s="36">
        <v>-4.8000000000000001E-2</v>
      </c>
      <c r="B11" s="36">
        <v>0.442187</v>
      </c>
      <c r="C11" s="36">
        <v>1.086719</v>
      </c>
      <c r="E11" s="65">
        <v>-4.9200000000000001E-2</v>
      </c>
      <c r="F11" s="65">
        <v>-1.0562499999999999</v>
      </c>
      <c r="G11" s="65">
        <v>0.64609399999999995</v>
      </c>
      <c r="I11" s="38">
        <v>-2.46E-2</v>
      </c>
      <c r="J11" s="38">
        <v>7.8906240000000002E-2</v>
      </c>
      <c r="K11" s="38">
        <v>1.12187499</v>
      </c>
      <c r="M11" s="40">
        <v>-2.46E-2</v>
      </c>
      <c r="N11" s="40">
        <v>-2.8761718900000002</v>
      </c>
      <c r="O11" s="40">
        <v>0.93046874000000002</v>
      </c>
      <c r="Q11" s="42">
        <v>-2.46E-2</v>
      </c>
      <c r="R11" s="42">
        <v>1.92656249</v>
      </c>
      <c r="S11" s="42">
        <v>0.90312499000000002</v>
      </c>
      <c r="U11" s="44">
        <v>-2.46E-2</v>
      </c>
      <c r="V11" s="44">
        <v>-1.34687501</v>
      </c>
      <c r="W11" s="44">
        <v>0.77617186000000005</v>
      </c>
      <c r="Y11" s="69"/>
      <c r="Z11" s="69"/>
      <c r="AA11" s="69"/>
    </row>
    <row r="12" spans="1:27" x14ac:dyDescent="0.25">
      <c r="A12" s="36">
        <v>-4.7899999999999998E-2</v>
      </c>
      <c r="B12" s="36">
        <v>0.473437</v>
      </c>
      <c r="C12" s="36">
        <v>1.076953</v>
      </c>
      <c r="E12" s="65">
        <v>-4.9099999999999998E-2</v>
      </c>
      <c r="F12" s="65">
        <v>-1.101172</v>
      </c>
      <c r="G12" s="65">
        <v>0.61093699999999995</v>
      </c>
      <c r="I12" s="38">
        <v>-2.4549999999999999E-2</v>
      </c>
      <c r="J12" s="38">
        <v>0.10820311000000001</v>
      </c>
      <c r="K12" s="38">
        <v>1.11796874</v>
      </c>
      <c r="M12" s="40">
        <v>-2.4549999999999999E-2</v>
      </c>
      <c r="N12" s="40">
        <v>-2.8683593900000002</v>
      </c>
      <c r="O12" s="40">
        <v>0.93242186000000005</v>
      </c>
      <c r="Q12" s="42">
        <v>-2.4549999999999999E-2</v>
      </c>
      <c r="R12" s="42">
        <v>1.91093749</v>
      </c>
      <c r="S12" s="42">
        <v>0.89726561000000005</v>
      </c>
      <c r="U12" s="44">
        <v>-2.4549999999999999E-2</v>
      </c>
      <c r="V12" s="44">
        <v>-1.42304689</v>
      </c>
      <c r="W12" s="44">
        <v>0.77421874000000002</v>
      </c>
      <c r="Y12" s="69"/>
      <c r="Z12" s="69"/>
      <c r="AA12" s="69"/>
    </row>
    <row r="13" spans="1:27" x14ac:dyDescent="0.25">
      <c r="A13" s="36">
        <v>-4.7800000000000002E-2</v>
      </c>
      <c r="B13" s="36">
        <v>0.504687</v>
      </c>
      <c r="C13" s="36">
        <v>1.0671870000000001</v>
      </c>
      <c r="E13" s="65">
        <v>-4.9000000000000002E-2</v>
      </c>
      <c r="F13" s="65">
        <v>-1.1441410000000001</v>
      </c>
      <c r="G13" s="65">
        <v>0.589453</v>
      </c>
      <c r="I13" s="38">
        <v>-2.4500000000000001E-2</v>
      </c>
      <c r="J13" s="38">
        <v>0.13749998999999999</v>
      </c>
      <c r="K13" s="38">
        <v>1.11406249</v>
      </c>
      <c r="M13" s="40">
        <v>-2.4500000000000001E-2</v>
      </c>
      <c r="N13" s="40">
        <v>-2.8566406400000002</v>
      </c>
      <c r="O13" s="40">
        <v>0.93632811000000005</v>
      </c>
      <c r="Q13" s="42">
        <v>-2.4500000000000001E-2</v>
      </c>
      <c r="R13" s="42">
        <v>1.89726561</v>
      </c>
      <c r="S13" s="42">
        <v>0.89335936000000005</v>
      </c>
      <c r="U13" s="44">
        <v>-2.4500000000000001E-2</v>
      </c>
      <c r="V13" s="44">
        <v>-1.49726564</v>
      </c>
      <c r="W13" s="44">
        <v>0.77226561000000005</v>
      </c>
      <c r="Y13" s="69"/>
      <c r="Z13" s="69"/>
      <c r="AA13" s="69"/>
    </row>
    <row r="14" spans="1:27" x14ac:dyDescent="0.25">
      <c r="A14" s="36">
        <v>-4.7699999999999999E-2</v>
      </c>
      <c r="B14" s="36">
        <v>0.53398400000000001</v>
      </c>
      <c r="C14" s="36">
        <v>1.0574220000000001</v>
      </c>
      <c r="E14" s="65">
        <v>-4.8899999999999999E-2</v>
      </c>
      <c r="F14" s="65">
        <v>-1.189063</v>
      </c>
      <c r="G14" s="65">
        <v>0.59140599999999999</v>
      </c>
      <c r="I14" s="38">
        <v>-2.445E-2</v>
      </c>
      <c r="J14" s="38">
        <v>0.16679685999999999</v>
      </c>
      <c r="K14" s="38">
        <v>1.10820311</v>
      </c>
      <c r="M14" s="40">
        <v>-2.445E-2</v>
      </c>
      <c r="N14" s="40">
        <v>-2.8429687600000002</v>
      </c>
      <c r="O14" s="40">
        <v>0.94023436000000005</v>
      </c>
      <c r="Q14" s="42">
        <v>-2.445E-2</v>
      </c>
      <c r="R14" s="42">
        <v>1.87773436</v>
      </c>
      <c r="S14" s="42">
        <v>0.88945311000000005</v>
      </c>
      <c r="U14" s="44">
        <v>-2.445E-2</v>
      </c>
      <c r="V14" s="44">
        <v>-1.56757814</v>
      </c>
      <c r="W14" s="44">
        <v>0.77031249000000002</v>
      </c>
      <c r="Y14" s="69"/>
      <c r="Z14" s="69"/>
      <c r="AA14" s="69"/>
    </row>
    <row r="15" spans="1:27" x14ac:dyDescent="0.25">
      <c r="A15" s="36">
        <v>-4.7600000000000003E-2</v>
      </c>
      <c r="B15" s="36">
        <v>0.56328100000000003</v>
      </c>
      <c r="C15" s="36">
        <v>1.049609</v>
      </c>
      <c r="E15" s="65">
        <v>-4.8800000000000003E-2</v>
      </c>
      <c r="F15" s="65">
        <v>-1.2378910000000001</v>
      </c>
      <c r="G15" s="65">
        <v>0.61289099999999996</v>
      </c>
      <c r="I15" s="38">
        <v>-2.4400000000000002E-2</v>
      </c>
      <c r="J15" s="38">
        <v>0.19609373999999999</v>
      </c>
      <c r="K15" s="38">
        <v>1.10624999</v>
      </c>
      <c r="M15" s="40">
        <v>-2.4400000000000002E-2</v>
      </c>
      <c r="N15" s="40">
        <v>-2.8312500100000002</v>
      </c>
      <c r="O15" s="40">
        <v>0.94218749000000002</v>
      </c>
      <c r="Q15" s="42">
        <v>-2.4400000000000002E-2</v>
      </c>
      <c r="R15" s="42">
        <v>1.86015624</v>
      </c>
      <c r="S15" s="42">
        <v>0.88554686000000005</v>
      </c>
      <c r="U15" s="44">
        <v>-2.4400000000000002E-2</v>
      </c>
      <c r="V15" s="44">
        <v>-1.63789064</v>
      </c>
      <c r="W15" s="44">
        <v>0.76835936000000005</v>
      </c>
      <c r="Y15" s="69"/>
      <c r="Z15" s="69"/>
      <c r="AA15" s="69"/>
    </row>
    <row r="16" spans="1:27" x14ac:dyDescent="0.25">
      <c r="A16" s="36">
        <v>-4.7500000000000001E-2</v>
      </c>
      <c r="B16" s="36">
        <v>0.59062499999999996</v>
      </c>
      <c r="C16" s="36">
        <v>1.04375</v>
      </c>
      <c r="E16" s="65">
        <v>-4.87E-2</v>
      </c>
      <c r="F16" s="65">
        <v>-1.2789060000000001</v>
      </c>
      <c r="G16" s="65">
        <v>0.636328</v>
      </c>
      <c r="I16" s="38">
        <v>-2.435E-2</v>
      </c>
      <c r="J16" s="38">
        <v>0.22539060999999999</v>
      </c>
      <c r="K16" s="38">
        <v>1.10234374</v>
      </c>
      <c r="M16" s="40">
        <v>-2.435E-2</v>
      </c>
      <c r="N16" s="40">
        <v>-2.8234375100000002</v>
      </c>
      <c r="O16" s="40">
        <v>0.94609374000000002</v>
      </c>
      <c r="Q16" s="42">
        <v>-2.435E-2</v>
      </c>
      <c r="R16" s="42">
        <v>1.83671874</v>
      </c>
      <c r="S16" s="42">
        <v>0.88164061000000005</v>
      </c>
      <c r="U16" s="44">
        <v>-2.435E-2</v>
      </c>
      <c r="V16" s="44">
        <v>-1.70625001</v>
      </c>
      <c r="W16" s="44">
        <v>0.76835936000000005</v>
      </c>
      <c r="Y16" s="69"/>
      <c r="Z16" s="69"/>
      <c r="AA16" s="69"/>
    </row>
    <row r="17" spans="1:27" x14ac:dyDescent="0.25">
      <c r="A17" s="36">
        <v>-4.7399999999999998E-2</v>
      </c>
      <c r="B17" s="36">
        <v>0.61992199999999997</v>
      </c>
      <c r="C17" s="36">
        <v>1.0378909999999999</v>
      </c>
      <c r="E17" s="65">
        <v>-4.8599999999999997E-2</v>
      </c>
      <c r="F17" s="65">
        <v>-1.323828</v>
      </c>
      <c r="G17" s="65">
        <v>0.64414099999999996</v>
      </c>
      <c r="I17" s="38">
        <v>-2.4299999999999999E-2</v>
      </c>
      <c r="J17" s="38">
        <v>0.25664060999999999</v>
      </c>
      <c r="K17" s="38">
        <v>1.10039061</v>
      </c>
      <c r="M17" s="40">
        <v>-2.4299999999999999E-2</v>
      </c>
      <c r="N17" s="40">
        <v>-2.8136718900000002</v>
      </c>
      <c r="O17" s="40">
        <v>0.94804686000000005</v>
      </c>
      <c r="Q17" s="42">
        <v>-2.4299999999999999E-2</v>
      </c>
      <c r="R17" s="42">
        <v>1.81718749</v>
      </c>
      <c r="S17" s="42">
        <v>0.87773436000000005</v>
      </c>
      <c r="U17" s="44">
        <v>-2.4299999999999999E-2</v>
      </c>
      <c r="V17" s="44">
        <v>-1.77265626</v>
      </c>
      <c r="W17" s="44">
        <v>0.76640624000000002</v>
      </c>
      <c r="Y17" s="69"/>
      <c r="Z17" s="69"/>
      <c r="AA17" s="69"/>
    </row>
    <row r="18" spans="1:27" x14ac:dyDescent="0.25">
      <c r="A18" s="36">
        <v>-4.7300000000000002E-2</v>
      </c>
      <c r="B18" s="36">
        <v>0.64726600000000001</v>
      </c>
      <c r="C18" s="36">
        <v>1.0320309999999999</v>
      </c>
      <c r="E18" s="65">
        <v>-4.8500000000000001E-2</v>
      </c>
      <c r="F18" s="65">
        <v>-1.366797</v>
      </c>
      <c r="G18" s="65">
        <v>0.64609399999999995</v>
      </c>
      <c r="I18" s="38">
        <v>-2.4250000000000001E-2</v>
      </c>
      <c r="J18" s="38">
        <v>0.28593749000000002</v>
      </c>
      <c r="K18" s="38">
        <v>1.09843749</v>
      </c>
      <c r="M18" s="40">
        <v>-2.4250000000000001E-2</v>
      </c>
      <c r="N18" s="40">
        <v>-2.8000000100000002</v>
      </c>
      <c r="O18" s="40">
        <v>0.94999999000000002</v>
      </c>
      <c r="Q18" s="42">
        <v>-2.4250000000000001E-2</v>
      </c>
      <c r="R18" s="42">
        <v>1.79374999</v>
      </c>
      <c r="S18" s="42">
        <v>0.87382811000000005</v>
      </c>
      <c r="U18" s="44">
        <v>-2.4250000000000001E-2</v>
      </c>
      <c r="V18" s="44">
        <v>-1.83906251</v>
      </c>
      <c r="W18" s="44">
        <v>0.76640624000000002</v>
      </c>
      <c r="Y18" s="69"/>
      <c r="Z18" s="69"/>
      <c r="AA18" s="69"/>
    </row>
    <row r="19" spans="1:27" x14ac:dyDescent="0.25">
      <c r="A19" s="36">
        <v>-4.7199999999999999E-2</v>
      </c>
      <c r="B19" s="36">
        <v>0.676562</v>
      </c>
      <c r="C19" s="36">
        <v>1.028125</v>
      </c>
      <c r="E19" s="65">
        <v>-4.8399999999999999E-2</v>
      </c>
      <c r="F19" s="65">
        <v>-1.4156249999999999</v>
      </c>
      <c r="G19" s="65">
        <v>0.66171899999999995</v>
      </c>
      <c r="I19" s="38">
        <v>-2.4199999999999999E-2</v>
      </c>
      <c r="J19" s="38">
        <v>0.31718749000000002</v>
      </c>
      <c r="K19" s="38">
        <v>1.09843749</v>
      </c>
      <c r="M19" s="40">
        <v>-2.4199999999999999E-2</v>
      </c>
      <c r="N19" s="40">
        <v>-2.7863281400000002</v>
      </c>
      <c r="O19" s="40">
        <v>0.95195311000000005</v>
      </c>
      <c r="Q19" s="42">
        <v>-2.4199999999999999E-2</v>
      </c>
      <c r="R19" s="42">
        <v>1.77031249</v>
      </c>
      <c r="S19" s="42">
        <v>0.86992186000000005</v>
      </c>
      <c r="U19" s="44">
        <v>-2.4199999999999999E-2</v>
      </c>
      <c r="V19" s="44">
        <v>-1.90156251</v>
      </c>
      <c r="W19" s="44">
        <v>0.76445311000000005</v>
      </c>
      <c r="Y19" s="69"/>
      <c r="Z19" s="69"/>
      <c r="AA19" s="69"/>
    </row>
    <row r="20" spans="1:27" x14ac:dyDescent="0.25">
      <c r="A20" s="36">
        <v>-4.7100000000000003E-2</v>
      </c>
      <c r="B20" s="36">
        <v>0.70390600000000003</v>
      </c>
      <c r="C20" s="36">
        <v>1.024219</v>
      </c>
      <c r="E20" s="65">
        <v>-4.8300000000000003E-2</v>
      </c>
      <c r="F20" s="65">
        <v>-1.460547</v>
      </c>
      <c r="G20" s="65">
        <v>0.68906199999999995</v>
      </c>
      <c r="I20" s="38">
        <v>-2.4150000000000001E-2</v>
      </c>
      <c r="J20" s="38">
        <v>0.34648435999999999</v>
      </c>
      <c r="K20" s="38">
        <v>1.09843749</v>
      </c>
      <c r="M20" s="40">
        <v>-2.4150000000000001E-2</v>
      </c>
      <c r="N20" s="40">
        <v>-2.7726562600000002</v>
      </c>
      <c r="O20" s="40">
        <v>0.95390624000000002</v>
      </c>
      <c r="Q20" s="42">
        <v>-2.4150000000000001E-2</v>
      </c>
      <c r="R20" s="42">
        <v>1.73906249</v>
      </c>
      <c r="S20" s="42">
        <v>0.86601561000000005</v>
      </c>
      <c r="U20" s="44">
        <v>-2.4150000000000001E-2</v>
      </c>
      <c r="V20" s="44">
        <v>-1.96406251</v>
      </c>
      <c r="W20" s="44">
        <v>0.76445311000000005</v>
      </c>
      <c r="Y20" s="69"/>
      <c r="Z20" s="69"/>
      <c r="AA20" s="69"/>
    </row>
    <row r="21" spans="1:27" x14ac:dyDescent="0.25">
      <c r="A21" s="36">
        <v>-4.7E-2</v>
      </c>
      <c r="B21" s="36">
        <v>0.73124999999999996</v>
      </c>
      <c r="C21" s="36">
        <v>1.018359</v>
      </c>
      <c r="E21" s="65">
        <v>-4.82E-2</v>
      </c>
      <c r="F21" s="65">
        <v>-1.5035160000000001</v>
      </c>
      <c r="G21" s="65">
        <v>0.71250000000000002</v>
      </c>
      <c r="I21" s="38">
        <v>-2.41E-2</v>
      </c>
      <c r="J21" s="38">
        <v>0.37578124000000002</v>
      </c>
      <c r="K21" s="38">
        <v>1.09843749</v>
      </c>
      <c r="M21" s="40">
        <v>-2.41E-2</v>
      </c>
      <c r="N21" s="40">
        <v>-2.7550781400000002</v>
      </c>
      <c r="O21" s="40">
        <v>0.95781249000000002</v>
      </c>
      <c r="Q21" s="42">
        <v>-2.41E-2</v>
      </c>
      <c r="R21" s="42">
        <v>1.71757811</v>
      </c>
      <c r="S21" s="42">
        <v>0.86210936000000005</v>
      </c>
      <c r="U21" s="44">
        <v>-2.41E-2</v>
      </c>
      <c r="V21" s="44">
        <v>-2.0226562600000002</v>
      </c>
      <c r="W21" s="44">
        <v>0.76445311000000005</v>
      </c>
      <c r="Y21" s="69"/>
      <c r="Z21" s="69"/>
      <c r="AA21" s="69"/>
    </row>
    <row r="22" spans="1:27" x14ac:dyDescent="0.25">
      <c r="A22" s="36">
        <v>-4.6899999999999997E-2</v>
      </c>
      <c r="B22" s="36">
        <v>0.76054699999999997</v>
      </c>
      <c r="C22" s="36">
        <v>1.0125</v>
      </c>
      <c r="E22" s="65">
        <v>-4.8099999999999997E-2</v>
      </c>
      <c r="F22" s="65">
        <v>-1.546484</v>
      </c>
      <c r="G22" s="65">
        <v>0.72226599999999996</v>
      </c>
      <c r="I22" s="38">
        <v>-2.4049999999999998E-2</v>
      </c>
      <c r="J22" s="38">
        <v>0.40507810999999999</v>
      </c>
      <c r="K22" s="38">
        <v>1.10039061</v>
      </c>
      <c r="M22" s="40">
        <v>-2.4049999999999998E-2</v>
      </c>
      <c r="N22" s="40">
        <v>-2.7375000100000002</v>
      </c>
      <c r="O22" s="40">
        <v>0.95976561000000005</v>
      </c>
      <c r="Q22" s="42">
        <v>-2.4049999999999998E-2</v>
      </c>
      <c r="R22" s="42">
        <v>1.68828124</v>
      </c>
      <c r="S22" s="42">
        <v>0.85820311000000005</v>
      </c>
      <c r="U22" s="44">
        <v>-2.4049999999999998E-2</v>
      </c>
      <c r="V22" s="44">
        <v>-2.0832031400000002</v>
      </c>
      <c r="W22" s="44">
        <v>0.76249999000000002</v>
      </c>
      <c r="Y22" s="69"/>
      <c r="Z22" s="69"/>
      <c r="AA22" s="69"/>
    </row>
    <row r="23" spans="1:27" x14ac:dyDescent="0.25">
      <c r="A23" s="36">
        <v>-4.6800000000000001E-2</v>
      </c>
      <c r="B23" s="36">
        <v>0.785937</v>
      </c>
      <c r="C23" s="36">
        <v>1.0046870000000001</v>
      </c>
      <c r="E23" s="65">
        <v>-4.8000000000000001E-2</v>
      </c>
      <c r="F23" s="65">
        <v>-1.589453</v>
      </c>
      <c r="G23" s="65">
        <v>0.730078</v>
      </c>
      <c r="I23" s="38">
        <v>-2.4E-2</v>
      </c>
      <c r="J23" s="38">
        <v>0.43437499000000002</v>
      </c>
      <c r="K23" s="38">
        <v>1.10234374</v>
      </c>
      <c r="M23" s="40">
        <v>-2.4E-2</v>
      </c>
      <c r="N23" s="40">
        <v>-2.7257812600000002</v>
      </c>
      <c r="O23" s="40">
        <v>0.96171874000000002</v>
      </c>
      <c r="Q23" s="42">
        <v>-2.4E-2</v>
      </c>
      <c r="R23" s="42">
        <v>1.65703124</v>
      </c>
      <c r="S23" s="42">
        <v>0.85624999000000002</v>
      </c>
      <c r="U23" s="44">
        <v>-2.4E-2</v>
      </c>
      <c r="V23" s="44">
        <v>-2.1417968900000002</v>
      </c>
      <c r="W23" s="44">
        <v>0.76249999000000002</v>
      </c>
      <c r="Y23" s="69"/>
      <c r="Z23" s="69"/>
      <c r="AA23" s="69"/>
    </row>
    <row r="24" spans="1:27" x14ac:dyDescent="0.25">
      <c r="A24" s="36">
        <v>-4.6699999999999998E-2</v>
      </c>
      <c r="B24" s="36">
        <v>0.81328100000000003</v>
      </c>
      <c r="C24" s="36">
        <v>0.99687499999999996</v>
      </c>
      <c r="E24" s="65">
        <v>-4.7899999999999998E-2</v>
      </c>
      <c r="F24" s="65">
        <v>-1.632422</v>
      </c>
      <c r="G24" s="65">
        <v>0.73789099999999996</v>
      </c>
      <c r="I24" s="38">
        <v>-2.3949999999999999E-2</v>
      </c>
      <c r="J24" s="38">
        <v>0.46367185999999999</v>
      </c>
      <c r="K24" s="38">
        <v>1.10429686</v>
      </c>
      <c r="M24" s="40">
        <v>-2.3949999999999999E-2</v>
      </c>
      <c r="N24" s="40">
        <v>-2.7082031400000002</v>
      </c>
      <c r="O24" s="40">
        <v>0.96562499000000002</v>
      </c>
      <c r="Q24" s="42">
        <v>-2.3949999999999999E-2</v>
      </c>
      <c r="R24" s="42">
        <v>1.62968749</v>
      </c>
      <c r="S24" s="42">
        <v>0.85234374000000002</v>
      </c>
      <c r="U24" s="44">
        <v>-2.3949999999999999E-2</v>
      </c>
      <c r="V24" s="44">
        <v>-2.2003906400000002</v>
      </c>
      <c r="W24" s="44">
        <v>0.76249999000000002</v>
      </c>
      <c r="Y24" s="69"/>
      <c r="Z24" s="69"/>
      <c r="AA24" s="69"/>
    </row>
    <row r="25" spans="1:27" x14ac:dyDescent="0.25">
      <c r="A25" s="36">
        <v>-4.6600000000000003E-2</v>
      </c>
      <c r="B25" s="36">
        <v>0.83671899999999999</v>
      </c>
      <c r="C25" s="36">
        <v>0.989062</v>
      </c>
      <c r="E25" s="65">
        <v>-4.7800000000000002E-2</v>
      </c>
      <c r="F25" s="65">
        <v>-1.673438</v>
      </c>
      <c r="G25" s="65">
        <v>0.73984399999999995</v>
      </c>
      <c r="I25" s="38">
        <v>-2.3900000000000001E-2</v>
      </c>
      <c r="J25" s="38">
        <v>0.49687499000000002</v>
      </c>
      <c r="K25" s="38">
        <v>1.10624999</v>
      </c>
      <c r="M25" s="40">
        <v>-2.3900000000000001E-2</v>
      </c>
      <c r="N25" s="40">
        <v>-2.6925781400000002</v>
      </c>
      <c r="O25" s="40">
        <v>0.96757811000000005</v>
      </c>
      <c r="Q25" s="42">
        <v>-2.3900000000000001E-2</v>
      </c>
      <c r="R25" s="42">
        <v>1.59843749</v>
      </c>
      <c r="S25" s="42">
        <v>0.85039061000000005</v>
      </c>
      <c r="U25" s="44">
        <v>-2.3900000000000001E-2</v>
      </c>
      <c r="V25" s="44">
        <v>-2.2550781400000002</v>
      </c>
      <c r="W25" s="44">
        <v>0.76445311000000005</v>
      </c>
      <c r="Y25" s="69"/>
      <c r="Z25" s="69"/>
      <c r="AA25" s="69"/>
    </row>
    <row r="26" spans="1:27" x14ac:dyDescent="0.25">
      <c r="A26" s="36">
        <v>-4.65E-2</v>
      </c>
      <c r="B26" s="36">
        <v>0.864062</v>
      </c>
      <c r="C26" s="36">
        <v>0.98320300000000005</v>
      </c>
      <c r="E26" s="65">
        <v>-4.7699999999999999E-2</v>
      </c>
      <c r="F26" s="65">
        <v>-1.714453</v>
      </c>
      <c r="G26" s="65">
        <v>0.72031199999999995</v>
      </c>
      <c r="I26" s="38">
        <v>-2.385E-2</v>
      </c>
      <c r="J26" s="38">
        <v>0.52617186000000005</v>
      </c>
      <c r="K26" s="38">
        <v>1.11015624</v>
      </c>
      <c r="M26" s="40">
        <v>-2.385E-2</v>
      </c>
      <c r="N26" s="40">
        <v>-2.6730468900000002</v>
      </c>
      <c r="O26" s="40">
        <v>0.96953124000000002</v>
      </c>
      <c r="Q26" s="42">
        <v>-2.385E-2</v>
      </c>
      <c r="R26" s="42">
        <v>1.56328124</v>
      </c>
      <c r="S26" s="42">
        <v>0.84843749000000002</v>
      </c>
      <c r="U26" s="44">
        <v>-2.385E-2</v>
      </c>
      <c r="V26" s="44">
        <v>-2.3078125100000002</v>
      </c>
      <c r="W26" s="44">
        <v>0.76445311000000005</v>
      </c>
      <c r="Y26" s="69"/>
      <c r="Z26" s="69"/>
      <c r="AA26" s="69"/>
    </row>
    <row r="27" spans="1:27" x14ac:dyDescent="0.25">
      <c r="A27" s="36">
        <v>-4.6399999999999997E-2</v>
      </c>
      <c r="B27" s="36">
        <v>0.89140600000000003</v>
      </c>
      <c r="C27" s="36">
        <v>0.97734399999999999</v>
      </c>
      <c r="E27" s="65">
        <v>-4.7600000000000003E-2</v>
      </c>
      <c r="F27" s="65">
        <v>-1.7535160000000001</v>
      </c>
      <c r="G27" s="65">
        <v>0.68906199999999995</v>
      </c>
      <c r="I27" s="38">
        <v>-2.3800000000000002E-2</v>
      </c>
      <c r="J27" s="38">
        <v>0.55546874000000002</v>
      </c>
      <c r="K27" s="38">
        <v>1.11210936</v>
      </c>
      <c r="M27" s="40">
        <v>-2.3800000000000002E-2</v>
      </c>
      <c r="N27" s="40">
        <v>-2.6515625100000002</v>
      </c>
      <c r="O27" s="40">
        <v>0.97343749000000002</v>
      </c>
      <c r="Q27" s="42">
        <v>-2.3800000000000002E-2</v>
      </c>
      <c r="R27" s="42">
        <v>1.53203124</v>
      </c>
      <c r="S27" s="42">
        <v>0.84843749000000002</v>
      </c>
      <c r="U27" s="44">
        <v>-2.3800000000000002E-2</v>
      </c>
      <c r="V27" s="44">
        <v>-2.3585937600000002</v>
      </c>
      <c r="W27" s="44">
        <v>0.76445311000000005</v>
      </c>
      <c r="Y27" s="69"/>
      <c r="Z27" s="69"/>
      <c r="AA27" s="69"/>
    </row>
    <row r="28" spans="1:27" x14ac:dyDescent="0.25">
      <c r="A28" s="36">
        <v>-4.6300000000000001E-2</v>
      </c>
      <c r="B28" s="36">
        <v>0.91874999999999996</v>
      </c>
      <c r="C28" s="36">
        <v>0.97148400000000001</v>
      </c>
      <c r="E28" s="65">
        <v>-4.7500000000000001E-2</v>
      </c>
      <c r="F28" s="65">
        <v>-1.7945310000000001</v>
      </c>
      <c r="G28" s="65">
        <v>0.66367200000000004</v>
      </c>
      <c r="I28" s="38">
        <v>-2.375E-2</v>
      </c>
      <c r="J28" s="38">
        <v>0.58281249000000002</v>
      </c>
      <c r="K28" s="38">
        <v>1.11406249</v>
      </c>
      <c r="M28" s="40">
        <v>-2.375E-2</v>
      </c>
      <c r="N28" s="40">
        <v>-2.6378906400000002</v>
      </c>
      <c r="O28" s="40">
        <v>0.97539061000000005</v>
      </c>
      <c r="Q28" s="42">
        <v>-2.375E-2</v>
      </c>
      <c r="R28" s="42">
        <v>1.49882811</v>
      </c>
      <c r="S28" s="42">
        <v>0.84453124000000002</v>
      </c>
      <c r="U28" s="44">
        <v>-2.375E-2</v>
      </c>
      <c r="V28" s="44">
        <v>-2.4074218900000002</v>
      </c>
      <c r="W28" s="44">
        <v>0.76640624000000002</v>
      </c>
      <c r="Y28" s="69"/>
      <c r="Z28" s="69"/>
      <c r="AA28" s="69"/>
    </row>
    <row r="29" spans="1:27" x14ac:dyDescent="0.25">
      <c r="A29" s="36">
        <v>-4.6199999999999998E-2</v>
      </c>
      <c r="B29" s="36">
        <v>0.94609399999999999</v>
      </c>
      <c r="C29" s="36">
        <v>0.96757800000000005</v>
      </c>
      <c r="E29" s="65">
        <v>-4.7399999999999998E-2</v>
      </c>
      <c r="F29" s="65">
        <v>-1.8335939999999999</v>
      </c>
      <c r="G29" s="65">
        <v>0.65781199999999995</v>
      </c>
      <c r="I29" s="38">
        <v>-2.3699999999999999E-2</v>
      </c>
      <c r="J29" s="38">
        <v>0.61210936000000005</v>
      </c>
      <c r="K29" s="38">
        <v>1.11406249</v>
      </c>
      <c r="M29" s="40">
        <v>-2.3699999999999999E-2</v>
      </c>
      <c r="N29" s="40">
        <v>-2.6203125100000002</v>
      </c>
      <c r="O29" s="40">
        <v>0.97929686000000005</v>
      </c>
      <c r="Q29" s="42">
        <v>-2.3699999999999999E-2</v>
      </c>
      <c r="R29" s="42">
        <v>1.46367186</v>
      </c>
      <c r="S29" s="42">
        <v>0.84257811000000005</v>
      </c>
      <c r="U29" s="44">
        <v>-2.3699999999999999E-2</v>
      </c>
      <c r="V29" s="44">
        <v>-2.4542968900000002</v>
      </c>
      <c r="W29" s="44">
        <v>0.76835936000000005</v>
      </c>
      <c r="Y29" s="69"/>
      <c r="Z29" s="69"/>
      <c r="AA29" s="69"/>
    </row>
    <row r="30" spans="1:27" x14ac:dyDescent="0.25">
      <c r="A30" s="36">
        <v>-4.6100000000000002E-2</v>
      </c>
      <c r="B30" s="36">
        <v>0.97148400000000001</v>
      </c>
      <c r="C30" s="36">
        <v>0.96171899999999999</v>
      </c>
      <c r="E30" s="65">
        <v>-4.7300000000000002E-2</v>
      </c>
      <c r="F30" s="65">
        <v>-1.8726560000000001</v>
      </c>
      <c r="G30" s="65">
        <v>0.67148399999999997</v>
      </c>
      <c r="I30" s="38">
        <v>-2.3650000000000001E-2</v>
      </c>
      <c r="J30" s="38">
        <v>0.64140624000000002</v>
      </c>
      <c r="K30" s="38">
        <v>1.11210936</v>
      </c>
      <c r="M30" s="40">
        <v>-2.3650000000000001E-2</v>
      </c>
      <c r="N30" s="40">
        <v>-2.6007812600000002</v>
      </c>
      <c r="O30" s="40">
        <v>0.98124999000000002</v>
      </c>
      <c r="Q30" s="42">
        <v>-2.3650000000000001E-2</v>
      </c>
      <c r="R30" s="42">
        <v>1.43046874</v>
      </c>
      <c r="S30" s="42">
        <v>0.84062499000000002</v>
      </c>
      <c r="U30" s="44">
        <v>-2.3650000000000001E-2</v>
      </c>
      <c r="V30" s="44">
        <v>-2.5011718900000002</v>
      </c>
      <c r="W30" s="44">
        <v>0.76835936000000005</v>
      </c>
      <c r="Y30" s="69"/>
      <c r="Z30" s="69"/>
      <c r="AA30" s="69"/>
    </row>
    <row r="31" spans="1:27" x14ac:dyDescent="0.25">
      <c r="A31" s="36">
        <v>-4.5999999999999999E-2</v>
      </c>
      <c r="B31" s="36">
        <v>0.99492199999999997</v>
      </c>
      <c r="C31" s="36">
        <v>0.95585900000000001</v>
      </c>
      <c r="E31" s="65">
        <v>-4.7199999999999999E-2</v>
      </c>
      <c r="F31" s="65">
        <v>-1.9097660000000001</v>
      </c>
      <c r="G31" s="65">
        <v>0.698828</v>
      </c>
      <c r="I31" s="38">
        <v>-2.3599999999999999E-2</v>
      </c>
      <c r="J31" s="38">
        <v>0.66874999000000002</v>
      </c>
      <c r="K31" s="38">
        <v>1.11015624</v>
      </c>
      <c r="M31" s="40">
        <v>-2.3599999999999999E-2</v>
      </c>
      <c r="N31" s="40">
        <v>-2.5773437600000002</v>
      </c>
      <c r="O31" s="40">
        <v>0.98515624000000002</v>
      </c>
      <c r="Q31" s="42">
        <v>-2.3599999999999999E-2</v>
      </c>
      <c r="R31" s="42">
        <v>1.39335936</v>
      </c>
      <c r="S31" s="42">
        <v>0.83671874000000002</v>
      </c>
      <c r="U31" s="44">
        <v>-2.3599999999999999E-2</v>
      </c>
      <c r="V31" s="44">
        <v>-2.5460937600000002</v>
      </c>
      <c r="W31" s="44">
        <v>0.77031249000000002</v>
      </c>
      <c r="Y31" s="69"/>
      <c r="Z31" s="69"/>
      <c r="AA31" s="69"/>
    </row>
    <row r="32" spans="1:27" x14ac:dyDescent="0.25">
      <c r="A32" s="36">
        <v>-4.5900000000000003E-2</v>
      </c>
      <c r="B32" s="36">
        <v>1.0203120000000001</v>
      </c>
      <c r="C32" s="36">
        <v>0.94804699999999997</v>
      </c>
      <c r="E32" s="65">
        <v>-4.7100000000000003E-2</v>
      </c>
      <c r="F32" s="65">
        <v>-1.9468749999999999</v>
      </c>
      <c r="G32" s="65">
        <v>0.72812500000000002</v>
      </c>
      <c r="I32" s="38">
        <v>-2.3550000000000001E-2</v>
      </c>
      <c r="J32" s="38">
        <v>0.69609374000000002</v>
      </c>
      <c r="K32" s="38">
        <v>1.10624999</v>
      </c>
      <c r="M32" s="40">
        <v>-2.3550000000000001E-2</v>
      </c>
      <c r="N32" s="40">
        <v>-2.5539062600000002</v>
      </c>
      <c r="O32" s="40">
        <v>0.98710936000000005</v>
      </c>
      <c r="Q32" s="42">
        <v>-2.3550000000000001E-2</v>
      </c>
      <c r="R32" s="42">
        <v>1.35624999</v>
      </c>
      <c r="S32" s="42">
        <v>0.83281249000000002</v>
      </c>
      <c r="U32" s="44">
        <v>-2.3550000000000001E-2</v>
      </c>
      <c r="V32" s="44">
        <v>-2.5910156400000002</v>
      </c>
      <c r="W32" s="44">
        <v>0.77226561000000005</v>
      </c>
      <c r="Y32" s="69"/>
      <c r="Z32" s="69"/>
      <c r="AA32" s="69"/>
    </row>
    <row r="33" spans="1:27" x14ac:dyDescent="0.25">
      <c r="A33" s="36">
        <v>-4.58E-2</v>
      </c>
      <c r="B33" s="36">
        <v>1.0476559999999999</v>
      </c>
      <c r="C33" s="36">
        <v>0.94023400000000001</v>
      </c>
      <c r="E33" s="65">
        <v>-4.7E-2</v>
      </c>
      <c r="F33" s="65">
        <v>-1.983984</v>
      </c>
      <c r="G33" s="65">
        <v>0.75546899999999995</v>
      </c>
      <c r="I33" s="38">
        <v>-2.35E-2</v>
      </c>
      <c r="J33" s="38">
        <v>0.72343749000000002</v>
      </c>
      <c r="K33" s="38">
        <v>1.10234374</v>
      </c>
      <c r="M33" s="40">
        <v>-2.35E-2</v>
      </c>
      <c r="N33" s="40">
        <v>-2.5343750100000002</v>
      </c>
      <c r="O33" s="40">
        <v>0.99101561000000005</v>
      </c>
      <c r="Q33" s="42">
        <v>-2.35E-2</v>
      </c>
      <c r="R33" s="42">
        <v>1.31914061</v>
      </c>
      <c r="S33" s="42">
        <v>0.83085936000000005</v>
      </c>
      <c r="U33" s="44">
        <v>-2.35E-2</v>
      </c>
      <c r="V33" s="44">
        <v>-2.6300781400000002</v>
      </c>
      <c r="W33" s="44">
        <v>0.77421874000000002</v>
      </c>
      <c r="Y33" s="69"/>
      <c r="Z33" s="69"/>
      <c r="AA33" s="69"/>
    </row>
    <row r="34" spans="1:27" x14ac:dyDescent="0.25">
      <c r="A34" s="36">
        <v>-4.5699999999999998E-2</v>
      </c>
      <c r="B34" s="36">
        <v>1.071094</v>
      </c>
      <c r="C34" s="36">
        <v>0.93242199999999997</v>
      </c>
      <c r="E34" s="65">
        <v>-4.6899999999999997E-2</v>
      </c>
      <c r="F34" s="65">
        <v>-2.0191409999999999</v>
      </c>
      <c r="G34" s="65">
        <v>0.77500000000000002</v>
      </c>
      <c r="I34" s="38">
        <v>-2.3449999999999999E-2</v>
      </c>
      <c r="J34" s="38">
        <v>0.75273436000000005</v>
      </c>
      <c r="K34" s="38">
        <v>1.09843749</v>
      </c>
      <c r="M34" s="40">
        <v>-2.3449999999999999E-2</v>
      </c>
      <c r="N34" s="40">
        <v>-2.5128906400000002</v>
      </c>
      <c r="O34" s="40">
        <v>0.99492186000000005</v>
      </c>
      <c r="Q34" s="42">
        <v>-2.3449999999999999E-2</v>
      </c>
      <c r="R34" s="42">
        <v>1.27812499</v>
      </c>
      <c r="S34" s="42">
        <v>0.82695311000000005</v>
      </c>
      <c r="U34" s="44">
        <v>-2.3449999999999999E-2</v>
      </c>
      <c r="V34" s="44">
        <v>-2.6632812600000002</v>
      </c>
      <c r="W34" s="44">
        <v>0.77617186000000005</v>
      </c>
      <c r="Y34" s="69"/>
      <c r="Z34" s="69"/>
      <c r="AA34" s="69"/>
    </row>
    <row r="35" spans="1:27" x14ac:dyDescent="0.25">
      <c r="A35" s="36">
        <v>-4.5600000000000002E-2</v>
      </c>
      <c r="B35" s="36">
        <v>1.0945309999999999</v>
      </c>
      <c r="C35" s="36">
        <v>0.926562</v>
      </c>
      <c r="E35" s="65">
        <v>-4.6800000000000001E-2</v>
      </c>
      <c r="F35" s="65">
        <v>-2.054297</v>
      </c>
      <c r="G35" s="65">
        <v>0.77890599999999999</v>
      </c>
      <c r="I35" s="38">
        <v>-2.3400000000000001E-2</v>
      </c>
      <c r="J35" s="38">
        <v>0.78007811000000005</v>
      </c>
      <c r="K35" s="38">
        <v>1.09453124</v>
      </c>
      <c r="M35" s="40">
        <v>-2.3400000000000001E-2</v>
      </c>
      <c r="N35" s="40">
        <v>-2.4894531400000002</v>
      </c>
      <c r="O35" s="40">
        <v>0.99687499000000002</v>
      </c>
      <c r="Q35" s="42">
        <v>-2.3400000000000001E-2</v>
      </c>
      <c r="R35" s="42">
        <v>1.23906249</v>
      </c>
      <c r="S35" s="42">
        <v>0.82304686000000005</v>
      </c>
      <c r="U35" s="44">
        <v>-2.3400000000000001E-2</v>
      </c>
      <c r="V35" s="44">
        <v>-2.7023437600000002</v>
      </c>
      <c r="W35" s="44">
        <v>0.77812499000000002</v>
      </c>
      <c r="Y35" s="69"/>
      <c r="Z35" s="69"/>
      <c r="AA35" s="69"/>
    </row>
    <row r="36" spans="1:27" x14ac:dyDescent="0.25">
      <c r="A36" s="36">
        <v>-4.5499999999999999E-2</v>
      </c>
      <c r="B36" s="36">
        <v>1.117969</v>
      </c>
      <c r="C36" s="36">
        <v>0.91874999999999996</v>
      </c>
      <c r="E36" s="65">
        <v>-4.6699999999999998E-2</v>
      </c>
      <c r="F36" s="65">
        <v>-2.0894529999999998</v>
      </c>
      <c r="G36" s="65">
        <v>0.77500000000000002</v>
      </c>
      <c r="I36" s="38">
        <v>-2.3349999999999999E-2</v>
      </c>
      <c r="J36" s="38">
        <v>0.80546874000000002</v>
      </c>
      <c r="K36" s="38">
        <v>1.08867186</v>
      </c>
      <c r="M36" s="40">
        <v>-2.3349999999999999E-2</v>
      </c>
      <c r="N36" s="40">
        <v>-2.4621093900000002</v>
      </c>
      <c r="O36" s="40">
        <v>1.00078124</v>
      </c>
      <c r="Q36" s="42">
        <v>-2.3349999999999999E-2</v>
      </c>
      <c r="R36" s="42">
        <v>1.19804686</v>
      </c>
      <c r="S36" s="42">
        <v>0.82109374000000002</v>
      </c>
      <c r="U36" s="44">
        <v>-2.3349999999999999E-2</v>
      </c>
      <c r="V36" s="44">
        <v>-2.7335937600000002</v>
      </c>
      <c r="W36" s="44">
        <v>0.77812499000000002</v>
      </c>
      <c r="Y36" s="69"/>
      <c r="Z36" s="69"/>
      <c r="AA36" s="69"/>
    </row>
    <row r="37" spans="1:27" x14ac:dyDescent="0.25">
      <c r="A37" s="36">
        <v>-4.5400000000000003E-2</v>
      </c>
      <c r="B37" s="36">
        <v>1.1414059999999999</v>
      </c>
      <c r="C37" s="36">
        <v>0.91289100000000001</v>
      </c>
      <c r="E37" s="65">
        <v>-4.6600000000000003E-2</v>
      </c>
      <c r="F37" s="65">
        <v>-2.124609</v>
      </c>
      <c r="G37" s="65">
        <v>0.76718699999999995</v>
      </c>
      <c r="I37" s="38">
        <v>-2.3300000000000001E-2</v>
      </c>
      <c r="J37" s="38">
        <v>0.83085936000000005</v>
      </c>
      <c r="K37" s="38">
        <v>1.08476561</v>
      </c>
      <c r="M37" s="40">
        <v>-2.3300000000000001E-2</v>
      </c>
      <c r="N37" s="40">
        <v>-2.4425781400000002</v>
      </c>
      <c r="O37" s="40">
        <v>1.00273436</v>
      </c>
      <c r="Q37" s="42">
        <v>-2.3300000000000001E-2</v>
      </c>
      <c r="R37" s="42">
        <v>1.15898436</v>
      </c>
      <c r="S37" s="42">
        <v>0.81718749000000002</v>
      </c>
      <c r="U37" s="44">
        <v>-2.3300000000000001E-2</v>
      </c>
      <c r="V37" s="44">
        <v>-2.7648437600000002</v>
      </c>
      <c r="W37" s="44">
        <v>0.78007811000000005</v>
      </c>
      <c r="Y37" s="69"/>
      <c r="Z37" s="69"/>
      <c r="AA37" s="69"/>
    </row>
    <row r="38" spans="1:27" x14ac:dyDescent="0.25">
      <c r="A38" s="36">
        <v>-4.53E-2</v>
      </c>
      <c r="B38" s="36">
        <v>1.164844</v>
      </c>
      <c r="C38" s="36">
        <v>0.90507800000000005</v>
      </c>
      <c r="E38" s="65">
        <v>-4.65E-2</v>
      </c>
      <c r="F38" s="65">
        <v>-2.1617190000000002</v>
      </c>
      <c r="G38" s="65">
        <v>0.761328</v>
      </c>
      <c r="I38" s="38">
        <v>-2.325E-2</v>
      </c>
      <c r="J38" s="38">
        <v>0.85820311000000005</v>
      </c>
      <c r="K38" s="38">
        <v>1.07890624</v>
      </c>
      <c r="M38" s="40">
        <v>-2.325E-2</v>
      </c>
      <c r="N38" s="40">
        <v>-2.4171875100000002</v>
      </c>
      <c r="O38" s="40">
        <v>1.00468749</v>
      </c>
      <c r="Q38" s="42">
        <v>-2.325E-2</v>
      </c>
      <c r="R38" s="42">
        <v>1.11796874</v>
      </c>
      <c r="S38" s="42">
        <v>0.81328124000000002</v>
      </c>
      <c r="U38" s="44">
        <v>-2.325E-2</v>
      </c>
      <c r="V38" s="44">
        <v>-2.7941406400000002</v>
      </c>
      <c r="W38" s="44">
        <v>0.78203124000000002</v>
      </c>
      <c r="Y38" s="69"/>
      <c r="Z38" s="69"/>
      <c r="AA38" s="69"/>
    </row>
    <row r="39" spans="1:27" x14ac:dyDescent="0.25">
      <c r="A39" s="36">
        <v>-4.5199999999999997E-2</v>
      </c>
      <c r="B39" s="36">
        <v>1.184375</v>
      </c>
      <c r="C39" s="36">
        <v>0.89726600000000001</v>
      </c>
      <c r="E39" s="65">
        <v>-4.6399999999999997E-2</v>
      </c>
      <c r="F39" s="65">
        <v>-2.194922</v>
      </c>
      <c r="G39" s="65">
        <v>0.75742200000000004</v>
      </c>
      <c r="I39" s="38">
        <v>-2.3199999999999998E-2</v>
      </c>
      <c r="J39" s="38">
        <v>0.88359374000000002</v>
      </c>
      <c r="K39" s="38">
        <v>1.07499999</v>
      </c>
      <c r="M39" s="40">
        <v>-2.3199999999999998E-2</v>
      </c>
      <c r="N39" s="40">
        <v>-2.3937500100000002</v>
      </c>
      <c r="O39" s="40">
        <v>1.00664061</v>
      </c>
      <c r="Q39" s="42">
        <v>-2.3199999999999998E-2</v>
      </c>
      <c r="R39" s="42">
        <v>1.07695311</v>
      </c>
      <c r="S39" s="42">
        <v>0.80937499000000002</v>
      </c>
      <c r="U39" s="44">
        <v>-2.3199999999999998E-2</v>
      </c>
      <c r="V39" s="44">
        <v>-2.8195312600000002</v>
      </c>
      <c r="W39" s="44">
        <v>0.78203124000000002</v>
      </c>
      <c r="Y39" s="69"/>
      <c r="Z39" s="69"/>
      <c r="AA39" s="69"/>
    </row>
    <row r="40" spans="1:27" x14ac:dyDescent="0.25">
      <c r="A40" s="36">
        <v>-4.5100000000000001E-2</v>
      </c>
      <c r="B40" s="36">
        <v>1.2097659999999999</v>
      </c>
      <c r="C40" s="36">
        <v>0.89140600000000003</v>
      </c>
      <c r="E40" s="65">
        <v>-4.6300000000000001E-2</v>
      </c>
      <c r="F40" s="65">
        <v>-2.2300779999999998</v>
      </c>
      <c r="G40" s="65">
        <v>0.75351599999999996</v>
      </c>
      <c r="I40" s="38">
        <v>-2.315E-2</v>
      </c>
      <c r="J40" s="38">
        <v>0.91093749000000002</v>
      </c>
      <c r="K40" s="38">
        <v>1.07109374</v>
      </c>
      <c r="M40" s="40">
        <v>-2.315E-2</v>
      </c>
      <c r="N40" s="40">
        <v>-2.3683593900000002</v>
      </c>
      <c r="O40" s="40">
        <v>1.01054686</v>
      </c>
      <c r="Q40" s="42">
        <v>-2.315E-2</v>
      </c>
      <c r="R40" s="42">
        <v>1.03398436</v>
      </c>
      <c r="S40" s="42">
        <v>0.80546874000000002</v>
      </c>
      <c r="U40" s="44">
        <v>-2.315E-2</v>
      </c>
      <c r="V40" s="44">
        <v>-2.8390625100000002</v>
      </c>
      <c r="W40" s="44">
        <v>0.78398436000000005</v>
      </c>
      <c r="Y40" s="69"/>
      <c r="Z40" s="69"/>
      <c r="AA40" s="69"/>
    </row>
    <row r="41" spans="1:27" x14ac:dyDescent="0.25">
      <c r="A41" s="36">
        <v>-4.4999999999999998E-2</v>
      </c>
      <c r="B41" s="36">
        <v>1.233203</v>
      </c>
      <c r="C41" s="36">
        <v>0.88554699999999997</v>
      </c>
      <c r="E41" s="65">
        <v>-4.6199999999999998E-2</v>
      </c>
      <c r="F41" s="65">
        <v>-2.2632810000000001</v>
      </c>
      <c r="G41" s="65">
        <v>0.74960899999999997</v>
      </c>
      <c r="I41" s="38">
        <v>-2.3099999999999999E-2</v>
      </c>
      <c r="J41" s="38">
        <v>0.93828124000000002</v>
      </c>
      <c r="K41" s="38">
        <v>1.06914061</v>
      </c>
      <c r="M41" s="40">
        <v>-2.3099999999999999E-2</v>
      </c>
      <c r="N41" s="40">
        <v>-2.3449218900000002</v>
      </c>
      <c r="O41" s="40">
        <v>1.01249999</v>
      </c>
      <c r="Q41" s="42">
        <v>-2.3099999999999999E-2</v>
      </c>
      <c r="R41" s="42">
        <v>0.98906249000000002</v>
      </c>
      <c r="S41" s="42">
        <v>0.80156249000000002</v>
      </c>
      <c r="U41" s="44">
        <v>-2.3099999999999999E-2</v>
      </c>
      <c r="V41" s="44">
        <v>-2.8644531400000002</v>
      </c>
      <c r="W41" s="44">
        <v>0.78398436000000005</v>
      </c>
      <c r="Y41" s="69"/>
      <c r="Z41" s="69"/>
      <c r="AA41" s="69"/>
    </row>
    <row r="42" spans="1:27" x14ac:dyDescent="0.25">
      <c r="A42" s="36">
        <v>-4.4900000000000002E-2</v>
      </c>
      <c r="B42" s="36">
        <v>1.2566409999999999</v>
      </c>
      <c r="C42" s="36">
        <v>0.879687</v>
      </c>
      <c r="E42" s="65">
        <v>-4.6100000000000002E-2</v>
      </c>
      <c r="F42" s="65">
        <v>-2.2906249999999999</v>
      </c>
      <c r="G42" s="65">
        <v>0.74375000000000002</v>
      </c>
      <c r="I42" s="38">
        <v>-2.3050000000000001E-2</v>
      </c>
      <c r="J42" s="38">
        <v>0.96367186000000005</v>
      </c>
      <c r="K42" s="38">
        <v>1.06523436</v>
      </c>
      <c r="M42" s="40">
        <v>-2.3050000000000001E-2</v>
      </c>
      <c r="N42" s="40">
        <v>-2.3195312600000002</v>
      </c>
      <c r="O42" s="40">
        <v>1.01445311</v>
      </c>
      <c r="Q42" s="42">
        <v>-2.3050000000000001E-2</v>
      </c>
      <c r="R42" s="42">
        <v>0.94609374000000002</v>
      </c>
      <c r="S42" s="42">
        <v>0.79765624000000002</v>
      </c>
      <c r="U42" s="44">
        <v>-2.3050000000000001E-2</v>
      </c>
      <c r="V42" s="44">
        <v>-2.8820312600000002</v>
      </c>
      <c r="W42" s="44">
        <v>0.78593749000000002</v>
      </c>
      <c r="Y42" s="69"/>
      <c r="Z42" s="69"/>
      <c r="AA42" s="69"/>
    </row>
    <row r="43" spans="1:27" x14ac:dyDescent="0.25">
      <c r="A43" s="36">
        <v>-4.48E-2</v>
      </c>
      <c r="B43" s="36">
        <v>1.278125</v>
      </c>
      <c r="C43" s="36">
        <v>0.87382800000000005</v>
      </c>
      <c r="E43" s="65">
        <v>-4.5999999999999999E-2</v>
      </c>
      <c r="F43" s="65">
        <v>-2.3257810000000001</v>
      </c>
      <c r="G43" s="65">
        <v>0.745703</v>
      </c>
      <c r="I43" s="38">
        <v>-2.3E-2</v>
      </c>
      <c r="J43" s="38">
        <v>0.98906249000000002</v>
      </c>
      <c r="K43" s="38">
        <v>1.06328124</v>
      </c>
      <c r="M43" s="40">
        <v>-2.3E-2</v>
      </c>
      <c r="N43" s="40">
        <v>-2.2902343900000002</v>
      </c>
      <c r="O43" s="40">
        <v>1.01640624</v>
      </c>
      <c r="Q43" s="42">
        <v>-2.3E-2</v>
      </c>
      <c r="R43" s="42">
        <v>0.89921874000000002</v>
      </c>
      <c r="S43" s="42">
        <v>0.79374999000000002</v>
      </c>
      <c r="U43" s="44">
        <v>-2.3E-2</v>
      </c>
      <c r="V43" s="44">
        <v>-2.8996093900000002</v>
      </c>
      <c r="W43" s="44">
        <v>0.78789061000000005</v>
      </c>
      <c r="Y43" s="69"/>
      <c r="Z43" s="69"/>
      <c r="AA43" s="69"/>
    </row>
    <row r="44" spans="1:27" x14ac:dyDescent="0.25">
      <c r="A44" s="36">
        <v>-4.4699999999999997E-2</v>
      </c>
      <c r="B44" s="36">
        <v>1.3015620000000001</v>
      </c>
      <c r="C44" s="36">
        <v>0.86796899999999999</v>
      </c>
      <c r="E44" s="65">
        <v>-4.5900000000000003E-2</v>
      </c>
      <c r="F44" s="65">
        <v>-2.3570310000000001</v>
      </c>
      <c r="G44" s="65">
        <v>0.75351599999999996</v>
      </c>
      <c r="I44" s="38">
        <v>-2.2950000000000002E-2</v>
      </c>
      <c r="J44" s="38">
        <v>1.01249999</v>
      </c>
      <c r="K44" s="38">
        <v>1.06328124</v>
      </c>
      <c r="M44" s="40">
        <v>-2.2950000000000002E-2</v>
      </c>
      <c r="N44" s="40">
        <v>-2.2667968900000002</v>
      </c>
      <c r="O44" s="40">
        <v>1.02031249</v>
      </c>
      <c r="Q44" s="42">
        <v>-2.2950000000000002E-2</v>
      </c>
      <c r="R44" s="42">
        <v>0.85234374000000002</v>
      </c>
      <c r="S44" s="42">
        <v>0.78984374000000002</v>
      </c>
      <c r="U44" s="44">
        <v>-2.2950000000000002E-2</v>
      </c>
      <c r="V44" s="44">
        <v>-2.9132812600000002</v>
      </c>
      <c r="W44" s="44">
        <v>0.78984374000000002</v>
      </c>
      <c r="Y44" s="69"/>
      <c r="Z44" s="69"/>
      <c r="AA44" s="69"/>
    </row>
    <row r="45" spans="1:27" x14ac:dyDescent="0.25">
      <c r="A45" s="36">
        <v>-4.4600000000000001E-2</v>
      </c>
      <c r="B45" s="36">
        <v>1.325</v>
      </c>
      <c r="C45" s="36">
        <v>0.86210900000000001</v>
      </c>
      <c r="E45" s="65">
        <v>-4.58E-2</v>
      </c>
      <c r="F45" s="65">
        <v>-2.3843749999999999</v>
      </c>
      <c r="G45" s="65">
        <v>0.761328</v>
      </c>
      <c r="I45" s="38">
        <v>-2.29E-2</v>
      </c>
      <c r="J45" s="38">
        <v>1.03984374</v>
      </c>
      <c r="K45" s="38">
        <v>1.06132811</v>
      </c>
      <c r="M45" s="40">
        <v>-2.29E-2</v>
      </c>
      <c r="N45" s="40">
        <v>-2.2394531400000002</v>
      </c>
      <c r="O45" s="40">
        <v>1.02226561</v>
      </c>
      <c r="Q45" s="42">
        <v>-2.29E-2</v>
      </c>
      <c r="R45" s="42">
        <v>0.80546874000000002</v>
      </c>
      <c r="S45" s="42">
        <v>0.78789061000000005</v>
      </c>
      <c r="U45" s="44">
        <v>-2.29E-2</v>
      </c>
      <c r="V45" s="44">
        <v>-2.9230468900000002</v>
      </c>
      <c r="W45" s="44">
        <v>0.79179686000000005</v>
      </c>
      <c r="Y45" s="69"/>
      <c r="Z45" s="69"/>
      <c r="AA45" s="69"/>
    </row>
    <row r="46" spans="1:27" x14ac:dyDescent="0.25">
      <c r="A46" s="36">
        <v>-4.4499999999999998E-2</v>
      </c>
      <c r="B46" s="36">
        <v>1.346484</v>
      </c>
      <c r="C46" s="36">
        <v>0.85624999999999996</v>
      </c>
      <c r="E46" s="65">
        <v>-4.5699999999999998E-2</v>
      </c>
      <c r="F46" s="65">
        <v>-2.413672</v>
      </c>
      <c r="G46" s="65">
        <v>0.76718699999999995</v>
      </c>
      <c r="I46" s="38">
        <v>-2.2849999999999999E-2</v>
      </c>
      <c r="J46" s="38">
        <v>1.06523436</v>
      </c>
      <c r="K46" s="38">
        <v>1.06132811</v>
      </c>
      <c r="M46" s="40">
        <v>-2.2849999999999999E-2</v>
      </c>
      <c r="N46" s="40">
        <v>-2.2140625100000002</v>
      </c>
      <c r="O46" s="40">
        <v>1.02421874</v>
      </c>
      <c r="Q46" s="42">
        <v>-2.2849999999999999E-2</v>
      </c>
      <c r="R46" s="42">
        <v>0.75859374000000002</v>
      </c>
      <c r="S46" s="42">
        <v>0.78593749000000002</v>
      </c>
      <c r="U46" s="44">
        <v>-2.2849999999999999E-2</v>
      </c>
      <c r="V46" s="44">
        <v>-2.9308593900000002</v>
      </c>
      <c r="W46" s="44">
        <v>0.79570311000000005</v>
      </c>
      <c r="Y46" s="69"/>
      <c r="Z46" s="69"/>
      <c r="AA46" s="69"/>
    </row>
    <row r="47" spans="1:27" x14ac:dyDescent="0.25">
      <c r="A47" s="36">
        <v>-4.4400000000000002E-2</v>
      </c>
      <c r="B47" s="36">
        <v>1.3640620000000001</v>
      </c>
      <c r="C47" s="36">
        <v>0.848437</v>
      </c>
      <c r="E47" s="65">
        <v>-4.5600000000000002E-2</v>
      </c>
      <c r="F47" s="65">
        <v>-2.4429690000000002</v>
      </c>
      <c r="G47" s="65">
        <v>0.77500000000000002</v>
      </c>
      <c r="I47" s="38">
        <v>-2.2800000000000001E-2</v>
      </c>
      <c r="J47" s="38">
        <v>1.08867186</v>
      </c>
      <c r="K47" s="38">
        <v>1.05937499</v>
      </c>
      <c r="M47" s="40">
        <v>-2.2800000000000001E-2</v>
      </c>
      <c r="N47" s="40">
        <v>-2.1847656400000002</v>
      </c>
      <c r="O47" s="40">
        <v>1.02812499</v>
      </c>
      <c r="Q47" s="42">
        <v>-2.2800000000000001E-2</v>
      </c>
      <c r="R47" s="42">
        <v>0.70976561000000005</v>
      </c>
      <c r="S47" s="42">
        <v>0.78203124000000002</v>
      </c>
      <c r="U47" s="44">
        <v>-2.2800000000000001E-2</v>
      </c>
      <c r="V47" s="44">
        <v>-2.9386718900000002</v>
      </c>
      <c r="W47" s="44">
        <v>0.79765624000000002</v>
      </c>
      <c r="Y47" s="69"/>
      <c r="Z47" s="69"/>
      <c r="AA47" s="69"/>
    </row>
    <row r="48" spans="1:27" x14ac:dyDescent="0.25">
      <c r="A48" s="36">
        <v>-4.4299999999999999E-2</v>
      </c>
      <c r="B48" s="36">
        <v>1.3875</v>
      </c>
      <c r="C48" s="36">
        <v>0.84257800000000005</v>
      </c>
      <c r="E48" s="65">
        <v>-4.5499999999999999E-2</v>
      </c>
      <c r="F48" s="65">
        <v>-2.4664060000000001</v>
      </c>
      <c r="G48" s="65">
        <v>0.792578</v>
      </c>
      <c r="I48" s="38">
        <v>-2.2749999999999999E-2</v>
      </c>
      <c r="J48" s="38">
        <v>1.11015624</v>
      </c>
      <c r="K48" s="38">
        <v>1.05937499</v>
      </c>
      <c r="M48" s="40">
        <v>-2.2749999999999999E-2</v>
      </c>
      <c r="N48" s="40">
        <v>-2.1554687600000002</v>
      </c>
      <c r="O48" s="40">
        <v>1.03007811</v>
      </c>
      <c r="Q48" s="42">
        <v>-2.2749999999999999E-2</v>
      </c>
      <c r="R48" s="42">
        <v>0.66289061000000005</v>
      </c>
      <c r="S48" s="42">
        <v>0.77812499000000002</v>
      </c>
      <c r="U48" s="44">
        <v>-2.2749999999999999E-2</v>
      </c>
      <c r="V48" s="44">
        <v>-2.9425781400000002</v>
      </c>
      <c r="W48" s="44">
        <v>0.80156249000000002</v>
      </c>
      <c r="Y48" s="69"/>
      <c r="Z48" s="69"/>
      <c r="AA48" s="69"/>
    </row>
    <row r="49" spans="1:27" x14ac:dyDescent="0.25">
      <c r="A49" s="36">
        <v>-4.4200000000000003E-2</v>
      </c>
      <c r="B49" s="36">
        <v>1.408984</v>
      </c>
      <c r="C49" s="36">
        <v>0.83671899999999999</v>
      </c>
      <c r="E49" s="65">
        <v>-4.5400000000000003E-2</v>
      </c>
      <c r="F49" s="65">
        <v>-2.499609</v>
      </c>
      <c r="G49" s="65">
        <v>0.808203</v>
      </c>
      <c r="I49" s="38">
        <v>-2.2700000000000001E-2</v>
      </c>
      <c r="J49" s="38">
        <v>1.13554686</v>
      </c>
      <c r="K49" s="38">
        <v>1.05937499</v>
      </c>
      <c r="M49" s="40">
        <v>-2.2700000000000001E-2</v>
      </c>
      <c r="N49" s="40">
        <v>-2.1261718900000002</v>
      </c>
      <c r="O49" s="40">
        <v>1.03398436</v>
      </c>
      <c r="Q49" s="42">
        <v>-2.2700000000000001E-2</v>
      </c>
      <c r="R49" s="42">
        <v>0.61406249000000002</v>
      </c>
      <c r="S49" s="42">
        <v>0.77421874000000002</v>
      </c>
      <c r="U49" s="44">
        <v>-2.2700000000000001E-2</v>
      </c>
      <c r="V49" s="44">
        <v>-2.9445312600000002</v>
      </c>
      <c r="W49" s="44">
        <v>0.80546874000000002</v>
      </c>
      <c r="Y49" s="69"/>
      <c r="Z49" s="69"/>
      <c r="AA49" s="69"/>
    </row>
    <row r="50" spans="1:27" x14ac:dyDescent="0.25">
      <c r="A50" s="36">
        <v>-4.41E-2</v>
      </c>
      <c r="B50" s="36">
        <v>1.430469</v>
      </c>
      <c r="C50" s="36">
        <v>0.83085900000000001</v>
      </c>
      <c r="E50" s="65">
        <v>-4.53E-2</v>
      </c>
      <c r="F50" s="65">
        <v>-2.5269529999999998</v>
      </c>
      <c r="G50" s="65">
        <v>0.81210899999999997</v>
      </c>
      <c r="I50" s="38">
        <v>-2.265E-2</v>
      </c>
      <c r="J50" s="38">
        <v>1.15703124</v>
      </c>
      <c r="K50" s="38">
        <v>1.05937499</v>
      </c>
      <c r="M50" s="40">
        <v>-2.265E-2</v>
      </c>
      <c r="N50" s="40">
        <v>-2.0949218900000002</v>
      </c>
      <c r="O50" s="40">
        <v>1.03593749</v>
      </c>
      <c r="Q50" s="42">
        <v>-2.265E-2</v>
      </c>
      <c r="R50" s="42">
        <v>0.56328124000000002</v>
      </c>
      <c r="S50" s="42">
        <v>0.77031249000000002</v>
      </c>
      <c r="U50" s="44">
        <v>-2.265E-2</v>
      </c>
      <c r="V50" s="44">
        <v>-2.9445312600000002</v>
      </c>
      <c r="W50" s="44">
        <v>0.80742186000000005</v>
      </c>
      <c r="Y50" s="69"/>
      <c r="Z50" s="69"/>
      <c r="AA50" s="69"/>
    </row>
    <row r="51" spans="1:27" x14ac:dyDescent="0.25">
      <c r="A51" s="36">
        <v>-4.3999999999999997E-2</v>
      </c>
      <c r="B51" s="36">
        <v>1.45</v>
      </c>
      <c r="C51" s="36">
        <v>0.82499999999999996</v>
      </c>
      <c r="E51" s="65">
        <v>-4.5199999999999997E-2</v>
      </c>
      <c r="F51" s="65">
        <v>-2.5523440000000002</v>
      </c>
      <c r="G51" s="65">
        <v>0.80039099999999996</v>
      </c>
      <c r="I51" s="38">
        <v>-2.2599999999999999E-2</v>
      </c>
      <c r="J51" s="38">
        <v>1.17851561</v>
      </c>
      <c r="K51" s="38">
        <v>1.05937499</v>
      </c>
      <c r="M51" s="40">
        <v>-2.2599999999999999E-2</v>
      </c>
      <c r="N51" s="40">
        <v>-2.0675781400000002</v>
      </c>
      <c r="O51" s="40">
        <v>1.03984374</v>
      </c>
      <c r="Q51" s="42">
        <v>-2.2599999999999999E-2</v>
      </c>
      <c r="R51" s="42">
        <v>0.51249999000000002</v>
      </c>
      <c r="S51" s="42">
        <v>0.76640624000000002</v>
      </c>
      <c r="U51" s="44">
        <v>-2.2599999999999999E-2</v>
      </c>
      <c r="V51" s="44">
        <v>-2.9425781400000002</v>
      </c>
      <c r="W51" s="44">
        <v>0.81132811000000005</v>
      </c>
      <c r="Y51" s="69"/>
      <c r="Z51" s="69"/>
      <c r="AA51" s="69"/>
    </row>
    <row r="52" spans="1:27" x14ac:dyDescent="0.25">
      <c r="A52" s="36">
        <v>-4.3900000000000002E-2</v>
      </c>
      <c r="B52" s="36">
        <v>1.467578</v>
      </c>
      <c r="C52" s="36">
        <v>0.82109399999999999</v>
      </c>
      <c r="E52" s="65">
        <v>-4.5100000000000001E-2</v>
      </c>
      <c r="F52" s="65">
        <v>-2.5757810000000001</v>
      </c>
      <c r="G52" s="65">
        <v>0.78281199999999995</v>
      </c>
      <c r="I52" s="38">
        <v>-2.2550000000000001E-2</v>
      </c>
      <c r="J52" s="38">
        <v>1.20390624</v>
      </c>
      <c r="K52" s="38">
        <v>1.05937499</v>
      </c>
      <c r="M52" s="40">
        <v>-2.2550000000000001E-2</v>
      </c>
      <c r="N52" s="40">
        <v>-2.0363281400000002</v>
      </c>
      <c r="O52" s="40">
        <v>1.04179686</v>
      </c>
      <c r="Q52" s="42">
        <v>-2.2550000000000001E-2</v>
      </c>
      <c r="R52" s="42">
        <v>0.45781249000000002</v>
      </c>
      <c r="S52" s="42">
        <v>0.76249999000000002</v>
      </c>
      <c r="U52" s="44">
        <v>-2.2550000000000001E-2</v>
      </c>
      <c r="V52" s="44">
        <v>-2.9367187600000002</v>
      </c>
      <c r="W52" s="44">
        <v>0.81523436000000005</v>
      </c>
      <c r="Y52" s="69"/>
      <c r="Z52" s="69"/>
      <c r="AA52" s="69"/>
    </row>
    <row r="53" spans="1:27" x14ac:dyDescent="0.25">
      <c r="A53" s="36">
        <v>-4.3799999999999999E-2</v>
      </c>
      <c r="B53" s="36">
        <v>1.4890620000000001</v>
      </c>
      <c r="C53" s="36">
        <v>0.81523400000000001</v>
      </c>
      <c r="E53" s="65">
        <v>-4.4999999999999998E-2</v>
      </c>
      <c r="F53" s="65">
        <v>-2.6050779999999998</v>
      </c>
      <c r="G53" s="65">
        <v>0.77109399999999995</v>
      </c>
      <c r="I53" s="38">
        <v>-2.2499999999999999E-2</v>
      </c>
      <c r="J53" s="38">
        <v>1.22734374</v>
      </c>
      <c r="K53" s="38">
        <v>1.05937499</v>
      </c>
      <c r="M53" s="40">
        <v>-2.2499999999999999E-2</v>
      </c>
      <c r="N53" s="40">
        <v>-2.0050781400000002</v>
      </c>
      <c r="O53" s="40">
        <v>1.04374999</v>
      </c>
      <c r="Q53" s="42">
        <v>-2.2499999999999999E-2</v>
      </c>
      <c r="R53" s="42">
        <v>0.40507810999999999</v>
      </c>
      <c r="S53" s="42">
        <v>0.75859374000000002</v>
      </c>
      <c r="U53" s="44">
        <v>-2.2499999999999999E-2</v>
      </c>
      <c r="V53" s="44">
        <v>-2.9289062600000002</v>
      </c>
      <c r="W53" s="44">
        <v>0.81914061000000005</v>
      </c>
      <c r="Y53" s="69"/>
      <c r="Z53" s="69"/>
      <c r="AA53" s="69"/>
    </row>
    <row r="54" spans="1:27" x14ac:dyDescent="0.25">
      <c r="A54" s="36">
        <v>-4.3700000000000003E-2</v>
      </c>
      <c r="B54" s="36">
        <v>1.508594</v>
      </c>
      <c r="C54" s="36">
        <v>0.80742199999999997</v>
      </c>
      <c r="E54" s="65">
        <v>-4.4900000000000002E-2</v>
      </c>
      <c r="F54" s="65">
        <v>-2.6285159999999999</v>
      </c>
      <c r="G54" s="65">
        <v>0.77304700000000004</v>
      </c>
      <c r="I54" s="38">
        <v>-2.2450000000000001E-2</v>
      </c>
      <c r="J54" s="38">
        <v>1.25078124</v>
      </c>
      <c r="K54" s="38">
        <v>1.05937499</v>
      </c>
      <c r="M54" s="40">
        <v>-2.2450000000000001E-2</v>
      </c>
      <c r="N54" s="40">
        <v>-1.97773439</v>
      </c>
      <c r="O54" s="40">
        <v>1.04765624</v>
      </c>
      <c r="Q54" s="42">
        <v>-2.2450000000000001E-2</v>
      </c>
      <c r="R54" s="42">
        <v>0.35429685999999999</v>
      </c>
      <c r="S54" s="42">
        <v>0.75468749000000002</v>
      </c>
      <c r="U54" s="44">
        <v>-2.2450000000000001E-2</v>
      </c>
      <c r="V54" s="44">
        <v>-2.9191406400000002</v>
      </c>
      <c r="W54" s="44">
        <v>0.82304686000000005</v>
      </c>
      <c r="Y54" s="69"/>
      <c r="Z54" s="69"/>
      <c r="AA54" s="69"/>
    </row>
    <row r="55" spans="1:27" x14ac:dyDescent="0.25">
      <c r="A55" s="36">
        <v>-4.36E-2</v>
      </c>
      <c r="B55" s="36">
        <v>1.528125</v>
      </c>
      <c r="C55" s="36">
        <v>0.79960900000000001</v>
      </c>
      <c r="E55" s="65">
        <v>-4.48E-2</v>
      </c>
      <c r="F55" s="65">
        <v>-2.65</v>
      </c>
      <c r="G55" s="65">
        <v>0.78476599999999996</v>
      </c>
      <c r="I55" s="38">
        <v>-2.24E-2</v>
      </c>
      <c r="J55" s="38">
        <v>1.27226561</v>
      </c>
      <c r="K55" s="38">
        <v>1.05937499</v>
      </c>
      <c r="M55" s="40">
        <v>-2.24E-2</v>
      </c>
      <c r="N55" s="40">
        <v>-1.94843751</v>
      </c>
      <c r="O55" s="40">
        <v>1.04960936</v>
      </c>
      <c r="Q55" s="42">
        <v>-2.24E-2</v>
      </c>
      <c r="R55" s="42">
        <v>0.30351560999999999</v>
      </c>
      <c r="S55" s="42">
        <v>0.75273436000000005</v>
      </c>
      <c r="U55" s="44">
        <v>-2.24E-2</v>
      </c>
      <c r="V55" s="44">
        <v>-2.9093750100000002</v>
      </c>
      <c r="W55" s="44">
        <v>0.82499999000000002</v>
      </c>
      <c r="Y55" s="69"/>
      <c r="Z55" s="69"/>
      <c r="AA55" s="69"/>
    </row>
    <row r="56" spans="1:27" x14ac:dyDescent="0.25">
      <c r="A56" s="36">
        <v>-4.3499999999999997E-2</v>
      </c>
      <c r="B56" s="36">
        <v>1.54375</v>
      </c>
      <c r="C56" s="36">
        <v>0.79179699999999997</v>
      </c>
      <c r="E56" s="65">
        <v>-4.4699999999999997E-2</v>
      </c>
      <c r="F56" s="65">
        <v>-2.671484</v>
      </c>
      <c r="G56" s="65">
        <v>0.80039099999999996</v>
      </c>
      <c r="I56" s="38">
        <v>-2.2349999999999998E-2</v>
      </c>
      <c r="J56" s="38">
        <v>1.29570311</v>
      </c>
      <c r="K56" s="38">
        <v>1.05742186</v>
      </c>
      <c r="M56" s="40">
        <v>-2.2349999999999998E-2</v>
      </c>
      <c r="N56" s="40">
        <v>-1.91523439</v>
      </c>
      <c r="O56" s="40">
        <v>1.05156249</v>
      </c>
      <c r="Q56" s="42">
        <v>-2.2349999999999998E-2</v>
      </c>
      <c r="R56" s="42">
        <v>0.24882810999999999</v>
      </c>
      <c r="S56" s="42">
        <v>0.74882811000000005</v>
      </c>
      <c r="U56" s="44">
        <v>-2.2349999999999998E-2</v>
      </c>
      <c r="V56" s="44">
        <v>-2.8937500100000002</v>
      </c>
      <c r="W56" s="44">
        <v>0.82890624000000002</v>
      </c>
      <c r="Y56" s="69"/>
      <c r="Z56" s="69"/>
      <c r="AA56" s="69"/>
    </row>
    <row r="57" spans="1:27" x14ac:dyDescent="0.25">
      <c r="A57" s="36">
        <v>-4.3400000000000001E-2</v>
      </c>
      <c r="B57" s="36">
        <v>1.561328</v>
      </c>
      <c r="C57" s="36">
        <v>0.785937</v>
      </c>
      <c r="E57" s="65">
        <v>-4.4600000000000001E-2</v>
      </c>
      <c r="F57" s="65">
        <v>-2.694922</v>
      </c>
      <c r="G57" s="65">
        <v>0.81796899999999995</v>
      </c>
      <c r="I57" s="38">
        <v>-2.23E-2</v>
      </c>
      <c r="J57" s="38">
        <v>1.31914061</v>
      </c>
      <c r="K57" s="38">
        <v>1.05742186</v>
      </c>
      <c r="M57" s="40">
        <v>-2.23E-2</v>
      </c>
      <c r="N57" s="40">
        <v>-1.88593751</v>
      </c>
      <c r="O57" s="40">
        <v>1.05351561</v>
      </c>
      <c r="Q57" s="42">
        <v>-2.23E-2</v>
      </c>
      <c r="R57" s="42">
        <v>0.19804685999999999</v>
      </c>
      <c r="S57" s="42">
        <v>0.74687499000000002</v>
      </c>
      <c r="U57" s="44">
        <v>-2.23E-2</v>
      </c>
      <c r="V57" s="44">
        <v>-2.8761718900000002</v>
      </c>
      <c r="W57" s="44">
        <v>0.83085936000000005</v>
      </c>
      <c r="Y57" s="69"/>
      <c r="Z57" s="69"/>
      <c r="AA57" s="69"/>
    </row>
    <row r="58" spans="1:27" x14ac:dyDescent="0.25">
      <c r="A58" s="36">
        <v>-4.3299999999999998E-2</v>
      </c>
      <c r="B58" s="36">
        <v>1.5847659999999999</v>
      </c>
      <c r="C58" s="36">
        <v>0.78203100000000003</v>
      </c>
      <c r="E58" s="65">
        <v>-4.4499999999999998E-2</v>
      </c>
      <c r="F58" s="65">
        <v>-2.7144529999999998</v>
      </c>
      <c r="G58" s="65">
        <v>0.83359399999999995</v>
      </c>
      <c r="I58" s="38">
        <v>-2.2249999999999999E-2</v>
      </c>
      <c r="J58" s="38">
        <v>1.34062499</v>
      </c>
      <c r="K58" s="38">
        <v>1.05546874</v>
      </c>
      <c r="M58" s="40">
        <v>-2.2249999999999999E-2</v>
      </c>
      <c r="N58" s="40">
        <v>-1.85273439</v>
      </c>
      <c r="O58" s="40">
        <v>1.05742186</v>
      </c>
      <c r="Q58" s="42">
        <v>-2.2249999999999999E-2</v>
      </c>
      <c r="R58" s="42">
        <v>0.14531248999999999</v>
      </c>
      <c r="S58" s="42">
        <v>0.74492186000000005</v>
      </c>
      <c r="U58" s="44">
        <v>-2.2249999999999999E-2</v>
      </c>
      <c r="V58" s="44">
        <v>-2.8566406400000002</v>
      </c>
      <c r="W58" s="44">
        <v>0.83476561000000005</v>
      </c>
      <c r="Y58" s="69"/>
      <c r="Z58" s="69"/>
      <c r="AA58" s="69"/>
    </row>
    <row r="59" spans="1:27" x14ac:dyDescent="0.25">
      <c r="A59" s="36">
        <v>-4.3200000000000002E-2</v>
      </c>
      <c r="B59" s="36">
        <v>1.602344</v>
      </c>
      <c r="C59" s="36">
        <v>0.77812499999999996</v>
      </c>
      <c r="E59" s="65">
        <v>-4.4400000000000002E-2</v>
      </c>
      <c r="F59" s="65">
        <v>-2.733984</v>
      </c>
      <c r="G59" s="65">
        <v>0.84140599999999999</v>
      </c>
      <c r="I59" s="38">
        <v>-2.2200000000000001E-2</v>
      </c>
      <c r="J59" s="38">
        <v>1.36015624</v>
      </c>
      <c r="K59" s="38">
        <v>1.05351561</v>
      </c>
      <c r="M59" s="40">
        <v>-2.2200000000000001E-2</v>
      </c>
      <c r="N59" s="40">
        <v>-1.82148439</v>
      </c>
      <c r="O59" s="40">
        <v>1.05937499</v>
      </c>
      <c r="Q59" s="42">
        <v>-2.2200000000000001E-2</v>
      </c>
      <c r="R59" s="42">
        <v>9.4531240000000002E-2</v>
      </c>
      <c r="S59" s="42">
        <v>0.74296874000000002</v>
      </c>
      <c r="U59" s="44">
        <v>-2.2200000000000001E-2</v>
      </c>
      <c r="V59" s="44">
        <v>-2.8312500100000002</v>
      </c>
      <c r="W59" s="44">
        <v>0.83671874000000002</v>
      </c>
      <c r="Y59" s="69"/>
      <c r="Z59" s="69"/>
      <c r="AA59" s="69"/>
    </row>
    <row r="60" spans="1:27" x14ac:dyDescent="0.25">
      <c r="A60" s="36">
        <v>-4.3099999999999999E-2</v>
      </c>
      <c r="B60" s="36">
        <v>1.6199220000000001</v>
      </c>
      <c r="C60" s="36">
        <v>0.77226600000000001</v>
      </c>
      <c r="E60" s="65">
        <v>-4.4299999999999999E-2</v>
      </c>
      <c r="F60" s="65">
        <v>-2.751563</v>
      </c>
      <c r="G60" s="65">
        <v>0.84531199999999995</v>
      </c>
      <c r="I60" s="38">
        <v>-2.215E-2</v>
      </c>
      <c r="J60" s="38">
        <v>1.37968749</v>
      </c>
      <c r="K60" s="38">
        <v>1.05156249</v>
      </c>
      <c r="M60" s="40">
        <v>-2.215E-2</v>
      </c>
      <c r="N60" s="40">
        <v>-1.78828126</v>
      </c>
      <c r="O60" s="40">
        <v>1.06132811</v>
      </c>
      <c r="Q60" s="42">
        <v>-2.215E-2</v>
      </c>
      <c r="R60" s="42">
        <v>3.7890609999999998E-2</v>
      </c>
      <c r="S60" s="42">
        <v>0.74101561000000005</v>
      </c>
      <c r="U60" s="44">
        <v>-2.215E-2</v>
      </c>
      <c r="V60" s="44">
        <v>-2.8136718900000002</v>
      </c>
      <c r="W60" s="44">
        <v>0.83867186000000005</v>
      </c>
      <c r="Y60" s="69"/>
      <c r="Z60" s="69"/>
      <c r="AA60" s="69"/>
    </row>
    <row r="61" spans="1:27" x14ac:dyDescent="0.25">
      <c r="A61" s="36">
        <v>-4.2999999999999997E-2</v>
      </c>
      <c r="B61" s="36">
        <v>1.6375</v>
      </c>
      <c r="C61" s="36">
        <v>0.76835900000000001</v>
      </c>
      <c r="E61" s="65">
        <v>-4.4200000000000003E-2</v>
      </c>
      <c r="F61" s="65">
        <v>-2.7710940000000002</v>
      </c>
      <c r="G61" s="65">
        <v>0.84140599999999999</v>
      </c>
      <c r="I61" s="38">
        <v>-2.2100000000000002E-2</v>
      </c>
      <c r="J61" s="38">
        <v>1.40507811</v>
      </c>
      <c r="K61" s="38">
        <v>1.04960936</v>
      </c>
      <c r="M61" s="40">
        <v>-2.2100000000000002E-2</v>
      </c>
      <c r="N61" s="40">
        <v>-1.75312501</v>
      </c>
      <c r="O61" s="40">
        <v>1.06328124</v>
      </c>
      <c r="Q61" s="42">
        <v>-2.2100000000000002E-2</v>
      </c>
      <c r="R61" s="42">
        <v>-1.6796889999999998E-2</v>
      </c>
      <c r="S61" s="42">
        <v>0.73906249000000002</v>
      </c>
      <c r="U61" s="44">
        <v>-2.2100000000000002E-2</v>
      </c>
      <c r="V61" s="44">
        <v>-2.7863281400000002</v>
      </c>
      <c r="W61" s="44">
        <v>0.84257811000000005</v>
      </c>
      <c r="Y61" s="69"/>
      <c r="Z61" s="69"/>
      <c r="AA61" s="69"/>
    </row>
    <row r="62" spans="1:27" x14ac:dyDescent="0.25">
      <c r="A62" s="36">
        <v>-4.2900000000000001E-2</v>
      </c>
      <c r="B62" s="36">
        <v>1.653125</v>
      </c>
      <c r="C62" s="36">
        <v>0.76249999999999996</v>
      </c>
      <c r="E62" s="65">
        <v>-4.41E-2</v>
      </c>
      <c r="F62" s="65">
        <v>-2.788672</v>
      </c>
      <c r="G62" s="65">
        <v>0.83750000000000002</v>
      </c>
      <c r="I62" s="38">
        <v>-2.205E-2</v>
      </c>
      <c r="J62" s="38">
        <v>1.42460936</v>
      </c>
      <c r="K62" s="38">
        <v>1.04570311</v>
      </c>
      <c r="M62" s="40">
        <v>-2.205E-2</v>
      </c>
      <c r="N62" s="40">
        <v>-1.71992189</v>
      </c>
      <c r="O62" s="40">
        <v>1.06718749</v>
      </c>
      <c r="Q62" s="42">
        <v>-2.205E-2</v>
      </c>
      <c r="R62" s="42">
        <v>-6.9531259999999998E-2</v>
      </c>
      <c r="S62" s="42">
        <v>0.73710936000000005</v>
      </c>
      <c r="U62" s="44">
        <v>-2.205E-2</v>
      </c>
      <c r="V62" s="44">
        <v>-2.7531250100000002</v>
      </c>
      <c r="W62" s="44">
        <v>0.84648436000000005</v>
      </c>
      <c r="Y62" s="69"/>
      <c r="Z62" s="69"/>
      <c r="AA62" s="69"/>
    </row>
    <row r="63" spans="1:27" x14ac:dyDescent="0.25">
      <c r="A63" s="36">
        <v>-4.2799999999999998E-2</v>
      </c>
      <c r="B63" s="36">
        <v>1.6726559999999999</v>
      </c>
      <c r="C63" s="36">
        <v>0.75664100000000001</v>
      </c>
      <c r="E63" s="65">
        <v>-4.3999999999999997E-2</v>
      </c>
      <c r="F63" s="65">
        <v>-2.804297</v>
      </c>
      <c r="G63" s="65">
        <v>0.839453</v>
      </c>
      <c r="I63" s="38">
        <v>-2.1999999999999999E-2</v>
      </c>
      <c r="J63" s="38">
        <v>1.44609374</v>
      </c>
      <c r="K63" s="38">
        <v>1.04374999</v>
      </c>
      <c r="M63" s="40">
        <v>-2.1999999999999999E-2</v>
      </c>
      <c r="N63" s="40">
        <v>-1.68671876</v>
      </c>
      <c r="O63" s="40">
        <v>1.06914061</v>
      </c>
      <c r="Q63" s="42">
        <v>-2.1999999999999999E-2</v>
      </c>
      <c r="R63" s="42">
        <v>-0.12421876</v>
      </c>
      <c r="S63" s="42">
        <v>0.73710936000000005</v>
      </c>
      <c r="U63" s="44">
        <v>-2.1999999999999999E-2</v>
      </c>
      <c r="V63" s="44">
        <v>-2.7238281400000002</v>
      </c>
      <c r="W63" s="44">
        <v>0.84843749000000002</v>
      </c>
      <c r="Y63" s="69"/>
      <c r="Z63" s="69"/>
      <c r="AA63" s="69"/>
    </row>
    <row r="64" spans="1:27" x14ac:dyDescent="0.25">
      <c r="A64" s="36">
        <v>-4.2700000000000002E-2</v>
      </c>
      <c r="B64" s="36">
        <v>1.6882809999999999</v>
      </c>
      <c r="C64" s="36">
        <v>0.75078100000000003</v>
      </c>
      <c r="E64" s="65">
        <v>-4.3900000000000002E-2</v>
      </c>
      <c r="F64" s="65">
        <v>-2.8218749999999999</v>
      </c>
      <c r="G64" s="65">
        <v>0.84921899999999995</v>
      </c>
      <c r="I64" s="38">
        <v>-2.1950000000000001E-2</v>
      </c>
      <c r="J64" s="38">
        <v>1.46367186</v>
      </c>
      <c r="K64" s="38">
        <v>1.03984374</v>
      </c>
      <c r="M64" s="40">
        <v>-2.1950000000000001E-2</v>
      </c>
      <c r="N64" s="40">
        <v>-1.65351564</v>
      </c>
      <c r="O64" s="40">
        <v>1.07109374</v>
      </c>
      <c r="Q64" s="42">
        <v>-2.1950000000000001E-2</v>
      </c>
      <c r="R64" s="42">
        <v>-0.17890626000000001</v>
      </c>
      <c r="S64" s="42">
        <v>0.73515624000000002</v>
      </c>
      <c r="U64" s="44">
        <v>-2.1950000000000001E-2</v>
      </c>
      <c r="V64" s="44">
        <v>-2.6906250100000002</v>
      </c>
      <c r="W64" s="44">
        <v>0.85429686000000005</v>
      </c>
      <c r="Y64" s="69"/>
      <c r="Z64" s="69"/>
      <c r="AA64" s="69"/>
    </row>
    <row r="65" spans="1:27" x14ac:dyDescent="0.25">
      <c r="A65" s="36">
        <v>-4.2599999999999999E-2</v>
      </c>
      <c r="B65" s="36">
        <v>1.7039059999999999</v>
      </c>
      <c r="C65" s="36">
        <v>0.74492199999999997</v>
      </c>
      <c r="E65" s="65">
        <v>-4.3799999999999999E-2</v>
      </c>
      <c r="F65" s="65">
        <v>-2.8316409999999999</v>
      </c>
      <c r="G65" s="65">
        <v>0.86289099999999996</v>
      </c>
      <c r="I65" s="38">
        <v>-2.1899999999999999E-2</v>
      </c>
      <c r="J65" s="38">
        <v>1.48515624</v>
      </c>
      <c r="K65" s="38">
        <v>1.03593749</v>
      </c>
      <c r="M65" s="40">
        <v>-2.1899999999999999E-2</v>
      </c>
      <c r="N65" s="40">
        <v>-1.61835939</v>
      </c>
      <c r="O65" s="40">
        <v>1.07304686</v>
      </c>
      <c r="Q65" s="42">
        <v>-2.1899999999999999E-2</v>
      </c>
      <c r="R65" s="42">
        <v>-0.23554689000000001</v>
      </c>
      <c r="S65" s="42">
        <v>0.73320311000000005</v>
      </c>
      <c r="U65" s="44">
        <v>-2.1899999999999999E-2</v>
      </c>
      <c r="V65" s="44">
        <v>-2.6515625100000002</v>
      </c>
      <c r="W65" s="44">
        <v>0.85820311000000005</v>
      </c>
      <c r="Y65" s="69"/>
      <c r="Z65" s="69"/>
      <c r="AA65" s="69"/>
    </row>
    <row r="66" spans="1:27" x14ac:dyDescent="0.25">
      <c r="A66" s="36">
        <v>-4.2500000000000003E-2</v>
      </c>
      <c r="B66" s="36">
        <v>1.721484</v>
      </c>
      <c r="C66" s="36">
        <v>0.739062</v>
      </c>
      <c r="E66" s="65">
        <v>-4.3700000000000003E-2</v>
      </c>
      <c r="F66" s="65">
        <v>-2.845313</v>
      </c>
      <c r="G66" s="65">
        <v>0.87460899999999997</v>
      </c>
      <c r="I66" s="38">
        <v>-2.1850000000000001E-2</v>
      </c>
      <c r="J66" s="38">
        <v>1.50273436</v>
      </c>
      <c r="K66" s="38">
        <v>1.03203124</v>
      </c>
      <c r="M66" s="40">
        <v>-2.1850000000000001E-2</v>
      </c>
      <c r="N66" s="40">
        <v>-1.58515626</v>
      </c>
      <c r="O66" s="40">
        <v>1.07304686</v>
      </c>
      <c r="Q66" s="42">
        <v>-2.1850000000000001E-2</v>
      </c>
      <c r="R66" s="42">
        <v>-0.29023439000000001</v>
      </c>
      <c r="S66" s="42">
        <v>0.73124999000000002</v>
      </c>
      <c r="U66" s="44">
        <v>-2.1850000000000001E-2</v>
      </c>
      <c r="V66" s="44">
        <v>-2.6183593900000002</v>
      </c>
      <c r="W66" s="44">
        <v>0.86210936000000005</v>
      </c>
      <c r="Y66" s="69"/>
      <c r="Z66" s="69"/>
      <c r="AA66" s="69"/>
    </row>
    <row r="67" spans="1:27" x14ac:dyDescent="0.25">
      <c r="A67" s="36">
        <v>-4.24E-2</v>
      </c>
      <c r="B67" s="36">
        <v>1.733203</v>
      </c>
      <c r="C67" s="36">
        <v>0.73320300000000005</v>
      </c>
      <c r="E67" s="65">
        <v>-4.36E-2</v>
      </c>
      <c r="F67" s="65">
        <v>-2.860938</v>
      </c>
      <c r="G67" s="65">
        <v>0.88437500000000002</v>
      </c>
      <c r="I67" s="38">
        <v>-2.18E-2</v>
      </c>
      <c r="J67" s="38">
        <v>1.52226561</v>
      </c>
      <c r="K67" s="38">
        <v>1.02812499</v>
      </c>
      <c r="M67" s="40">
        <v>-2.18E-2</v>
      </c>
      <c r="N67" s="40">
        <v>-1.54804689</v>
      </c>
      <c r="O67" s="40">
        <v>1.07499999</v>
      </c>
      <c r="Q67" s="42">
        <v>-2.18E-2</v>
      </c>
      <c r="R67" s="42">
        <v>-0.34296875999999998</v>
      </c>
      <c r="S67" s="42">
        <v>0.72929686000000005</v>
      </c>
      <c r="U67" s="44">
        <v>-2.18E-2</v>
      </c>
      <c r="V67" s="44">
        <v>-2.5753906400000002</v>
      </c>
      <c r="W67" s="44">
        <v>0.86796874000000002</v>
      </c>
      <c r="Y67" s="69"/>
      <c r="Z67" s="69"/>
      <c r="AA67" s="69"/>
    </row>
    <row r="68" spans="1:27" x14ac:dyDescent="0.25">
      <c r="A68" s="36">
        <v>-4.2299999999999997E-2</v>
      </c>
      <c r="B68" s="36">
        <v>1.746875</v>
      </c>
      <c r="C68" s="36">
        <v>0.72734399999999999</v>
      </c>
      <c r="E68" s="65">
        <v>-4.3499999999999997E-2</v>
      </c>
      <c r="F68" s="65">
        <v>-2.876563</v>
      </c>
      <c r="G68" s="65">
        <v>0.89023399999999997</v>
      </c>
      <c r="I68" s="38">
        <v>-2.1749999999999999E-2</v>
      </c>
      <c r="J68" s="38">
        <v>1.53984374</v>
      </c>
      <c r="K68" s="38">
        <v>1.02421874</v>
      </c>
      <c r="M68" s="40">
        <v>-2.1749999999999999E-2</v>
      </c>
      <c r="N68" s="40">
        <v>-1.51289064</v>
      </c>
      <c r="O68" s="40">
        <v>1.07695311</v>
      </c>
      <c r="Q68" s="42">
        <v>-2.1749999999999999E-2</v>
      </c>
      <c r="R68" s="42">
        <v>-0.39765625999999998</v>
      </c>
      <c r="S68" s="42">
        <v>0.72734374000000002</v>
      </c>
      <c r="U68" s="44">
        <v>-2.1749999999999999E-2</v>
      </c>
      <c r="V68" s="44">
        <v>-2.5324218900000002</v>
      </c>
      <c r="W68" s="44">
        <v>0.87382811000000005</v>
      </c>
      <c r="Y68" s="69"/>
      <c r="Z68" s="69"/>
      <c r="AA68" s="69"/>
    </row>
    <row r="69" spans="1:27" x14ac:dyDescent="0.25">
      <c r="A69" s="36">
        <v>-4.2200000000000001E-2</v>
      </c>
      <c r="B69" s="36">
        <v>1.7664059999999999</v>
      </c>
      <c r="C69" s="36">
        <v>0.723437</v>
      </c>
      <c r="E69" s="65">
        <v>-4.3400000000000001E-2</v>
      </c>
      <c r="F69" s="65">
        <v>-2.8863279999999998</v>
      </c>
      <c r="G69" s="65">
        <v>0.89414099999999996</v>
      </c>
      <c r="I69" s="38">
        <v>-2.1700000000000001E-2</v>
      </c>
      <c r="J69" s="38">
        <v>1.55546874</v>
      </c>
      <c r="K69" s="38">
        <v>1.01835936</v>
      </c>
      <c r="M69" s="40">
        <v>-2.1700000000000001E-2</v>
      </c>
      <c r="N69" s="40">
        <v>-1.47578126</v>
      </c>
      <c r="O69" s="40">
        <v>1.07890624</v>
      </c>
      <c r="Q69" s="42">
        <v>-2.1700000000000001E-2</v>
      </c>
      <c r="R69" s="42">
        <v>-0.44648439000000001</v>
      </c>
      <c r="S69" s="42">
        <v>0.72539061000000005</v>
      </c>
      <c r="U69" s="44">
        <v>-2.1700000000000001E-2</v>
      </c>
      <c r="V69" s="44">
        <v>-2.4855468900000002</v>
      </c>
      <c r="W69" s="44">
        <v>0.87773436000000005</v>
      </c>
      <c r="Y69" s="69"/>
      <c r="Z69" s="69"/>
      <c r="AA69" s="69"/>
    </row>
    <row r="70" spans="1:27" x14ac:dyDescent="0.25">
      <c r="A70" s="36">
        <v>-4.2099999999999999E-2</v>
      </c>
      <c r="B70" s="36">
        <v>1.7820309999999999</v>
      </c>
      <c r="C70" s="36">
        <v>0.71757800000000005</v>
      </c>
      <c r="E70" s="65">
        <v>-4.3299999999999998E-2</v>
      </c>
      <c r="F70" s="65">
        <v>-2.8960940000000002</v>
      </c>
      <c r="G70" s="65">
        <v>0.89609399999999995</v>
      </c>
      <c r="I70" s="38">
        <v>-2.1649999999999999E-2</v>
      </c>
      <c r="J70" s="38">
        <v>1.57890624</v>
      </c>
      <c r="K70" s="38">
        <v>1.01445311</v>
      </c>
      <c r="M70" s="40">
        <v>-2.1649999999999999E-2</v>
      </c>
      <c r="N70" s="40">
        <v>-1.44062501</v>
      </c>
      <c r="O70" s="40">
        <v>1.08085936</v>
      </c>
      <c r="Q70" s="42">
        <v>-2.1649999999999999E-2</v>
      </c>
      <c r="R70" s="42">
        <v>-0.49921875999999998</v>
      </c>
      <c r="S70" s="42">
        <v>0.72148436000000005</v>
      </c>
      <c r="U70" s="44">
        <v>-2.1649999999999999E-2</v>
      </c>
      <c r="V70" s="44">
        <v>-2.4386718900000002</v>
      </c>
      <c r="W70" s="44">
        <v>0.88359374000000002</v>
      </c>
      <c r="Y70" s="69"/>
      <c r="Z70" s="69"/>
      <c r="AA70" s="69"/>
    </row>
    <row r="71" spans="1:27" x14ac:dyDescent="0.25">
      <c r="A71" s="36">
        <v>-4.2000000000000003E-2</v>
      </c>
      <c r="B71" s="36">
        <v>1.79375</v>
      </c>
      <c r="C71" s="36">
        <v>0.71367199999999997</v>
      </c>
      <c r="E71" s="65">
        <v>-4.3200000000000002E-2</v>
      </c>
      <c r="F71" s="65">
        <v>-2.905859</v>
      </c>
      <c r="G71" s="65">
        <v>0.9</v>
      </c>
      <c r="I71" s="38">
        <v>-2.1600000000000001E-2</v>
      </c>
      <c r="J71" s="38">
        <v>1.59843749</v>
      </c>
      <c r="K71" s="38">
        <v>1.01054686</v>
      </c>
      <c r="M71" s="40">
        <v>-2.1600000000000001E-2</v>
      </c>
      <c r="N71" s="40">
        <v>-1.40351564</v>
      </c>
      <c r="O71" s="40">
        <v>1.08281249</v>
      </c>
      <c r="Q71" s="42">
        <v>-2.1600000000000001E-2</v>
      </c>
      <c r="R71" s="42">
        <v>-0.55195313999999995</v>
      </c>
      <c r="S71" s="42">
        <v>0.72148436000000005</v>
      </c>
      <c r="U71" s="44">
        <v>-2.1600000000000001E-2</v>
      </c>
      <c r="V71" s="44">
        <v>-2.3898437600000002</v>
      </c>
      <c r="W71" s="44">
        <v>0.88945311000000005</v>
      </c>
      <c r="Y71" s="69"/>
      <c r="Z71" s="69"/>
      <c r="AA71" s="69"/>
    </row>
    <row r="72" spans="1:27" x14ac:dyDescent="0.25">
      <c r="A72" s="36">
        <v>-4.19E-2</v>
      </c>
      <c r="B72" s="36">
        <v>1.8074220000000001</v>
      </c>
      <c r="C72" s="36">
        <v>0.70976600000000001</v>
      </c>
      <c r="E72" s="65">
        <v>-4.3099999999999999E-2</v>
      </c>
      <c r="F72" s="65">
        <v>-2.9156249999999999</v>
      </c>
      <c r="G72" s="65">
        <v>0.90976599999999996</v>
      </c>
      <c r="I72" s="38">
        <v>-2.155E-2</v>
      </c>
      <c r="J72" s="38">
        <v>1.61601561</v>
      </c>
      <c r="K72" s="38">
        <v>1.00664061</v>
      </c>
      <c r="M72" s="40">
        <v>-2.155E-2</v>
      </c>
      <c r="N72" s="40">
        <v>-1.36445314</v>
      </c>
      <c r="O72" s="40">
        <v>1.08476561</v>
      </c>
      <c r="Q72" s="42">
        <v>-2.155E-2</v>
      </c>
      <c r="R72" s="42">
        <v>-0.60664063999999995</v>
      </c>
      <c r="S72" s="42">
        <v>0.72148436000000005</v>
      </c>
      <c r="U72" s="44">
        <v>-2.155E-2</v>
      </c>
      <c r="V72" s="44">
        <v>-2.3429687600000002</v>
      </c>
      <c r="W72" s="44">
        <v>0.89531249000000002</v>
      </c>
      <c r="Y72" s="69"/>
      <c r="Z72" s="69"/>
      <c r="AA72" s="69"/>
    </row>
    <row r="73" spans="1:27" x14ac:dyDescent="0.25">
      <c r="A73" s="36">
        <v>-4.1799999999999997E-2</v>
      </c>
      <c r="B73" s="36">
        <v>1.821094</v>
      </c>
      <c r="C73" s="36">
        <v>0.70585900000000001</v>
      </c>
      <c r="E73" s="65">
        <v>-4.2999999999999997E-2</v>
      </c>
      <c r="F73" s="65">
        <v>-2.9195310000000001</v>
      </c>
      <c r="G73" s="65">
        <v>0.92539099999999996</v>
      </c>
      <c r="I73" s="38">
        <v>-2.1499999999999998E-2</v>
      </c>
      <c r="J73" s="38">
        <v>1.63359374</v>
      </c>
      <c r="K73" s="38">
        <v>1.00273436</v>
      </c>
      <c r="M73" s="40">
        <v>-2.1499999999999998E-2</v>
      </c>
      <c r="N73" s="40">
        <v>-1.32539064</v>
      </c>
      <c r="O73" s="40">
        <v>1.08671874</v>
      </c>
      <c r="Q73" s="42">
        <v>-2.1499999999999998E-2</v>
      </c>
      <c r="R73" s="42">
        <v>-0.66328125999999998</v>
      </c>
      <c r="S73" s="42">
        <v>0.72148436000000005</v>
      </c>
      <c r="U73" s="44">
        <v>-2.1499999999999998E-2</v>
      </c>
      <c r="V73" s="44">
        <v>-2.2902343900000002</v>
      </c>
      <c r="W73" s="44">
        <v>0.89921874000000002</v>
      </c>
      <c r="Y73" s="69"/>
      <c r="Z73" s="69"/>
      <c r="AA73" s="69"/>
    </row>
    <row r="74" spans="1:27" x14ac:dyDescent="0.25">
      <c r="A74" s="36">
        <v>-4.1700000000000001E-2</v>
      </c>
      <c r="B74" s="36">
        <v>1.830859</v>
      </c>
      <c r="C74" s="36">
        <v>0.70195300000000005</v>
      </c>
      <c r="E74" s="65">
        <v>-4.2900000000000001E-2</v>
      </c>
      <c r="F74" s="65">
        <v>-2.9273440000000002</v>
      </c>
      <c r="G74" s="65">
        <v>0.94296899999999995</v>
      </c>
      <c r="I74" s="38">
        <v>-2.145E-2</v>
      </c>
      <c r="J74" s="38">
        <v>1.64921874</v>
      </c>
      <c r="K74" s="38">
        <v>0.99882811000000005</v>
      </c>
      <c r="M74" s="40">
        <v>-2.145E-2</v>
      </c>
      <c r="N74" s="40">
        <v>-1.28828126</v>
      </c>
      <c r="O74" s="40">
        <v>1.08867186</v>
      </c>
      <c r="Q74" s="42">
        <v>-2.145E-2</v>
      </c>
      <c r="R74" s="42">
        <v>-0.72187500999999998</v>
      </c>
      <c r="S74" s="42">
        <v>0.72343749000000002</v>
      </c>
      <c r="U74" s="44">
        <v>-2.145E-2</v>
      </c>
      <c r="V74" s="44">
        <v>-2.2375000100000002</v>
      </c>
      <c r="W74" s="44">
        <v>0.90312499000000002</v>
      </c>
      <c r="Y74" s="69"/>
      <c r="Z74" s="69"/>
      <c r="AA74" s="69"/>
    </row>
    <row r="75" spans="1:27" x14ac:dyDescent="0.25">
      <c r="A75" s="36">
        <v>-4.1599999999999998E-2</v>
      </c>
      <c r="B75" s="36">
        <v>1.842578</v>
      </c>
      <c r="C75" s="36">
        <v>0.69609399999999999</v>
      </c>
      <c r="E75" s="65">
        <v>-4.2799999999999998E-2</v>
      </c>
      <c r="F75" s="65">
        <v>-2.9332029999999998</v>
      </c>
      <c r="G75" s="65">
        <v>0.95664099999999996</v>
      </c>
      <c r="I75" s="38">
        <v>-2.1399999999999999E-2</v>
      </c>
      <c r="J75" s="38">
        <v>1.66679686</v>
      </c>
      <c r="K75" s="38">
        <v>0.99296874000000002</v>
      </c>
      <c r="M75" s="40">
        <v>-2.1399999999999999E-2</v>
      </c>
      <c r="N75" s="40">
        <v>-1.25117189</v>
      </c>
      <c r="O75" s="40">
        <v>1.09062499</v>
      </c>
      <c r="Q75" s="42">
        <v>-2.1399999999999999E-2</v>
      </c>
      <c r="R75" s="42">
        <v>-0.77460938999999995</v>
      </c>
      <c r="S75" s="42">
        <v>0.72343749000000002</v>
      </c>
      <c r="U75" s="44">
        <v>-2.1399999999999999E-2</v>
      </c>
      <c r="V75" s="44">
        <v>-2.1808593900000002</v>
      </c>
      <c r="W75" s="44">
        <v>0.90703124000000002</v>
      </c>
      <c r="Y75" s="69"/>
      <c r="Z75" s="69"/>
      <c r="AA75" s="69"/>
    </row>
    <row r="76" spans="1:27" x14ac:dyDescent="0.25">
      <c r="A76" s="36">
        <v>-4.1500000000000002E-2</v>
      </c>
      <c r="B76" s="36">
        <v>1.85625</v>
      </c>
      <c r="C76" s="36">
        <v>0.692187</v>
      </c>
      <c r="E76" s="65">
        <v>-4.2700000000000002E-2</v>
      </c>
      <c r="F76" s="65">
        <v>-2.937109</v>
      </c>
      <c r="G76" s="65">
        <v>0.96054700000000004</v>
      </c>
      <c r="I76" s="38">
        <v>-2.1350000000000001E-2</v>
      </c>
      <c r="J76" s="38">
        <v>1.68437499</v>
      </c>
      <c r="K76" s="38">
        <v>0.98906249000000002</v>
      </c>
      <c r="M76" s="40">
        <v>-2.1350000000000001E-2</v>
      </c>
      <c r="N76" s="40">
        <v>-1.21601564</v>
      </c>
      <c r="O76" s="40">
        <v>1.09257811</v>
      </c>
      <c r="Q76" s="42">
        <v>-2.1350000000000001E-2</v>
      </c>
      <c r="R76" s="42">
        <v>-0.82734375999999998</v>
      </c>
      <c r="S76" s="42">
        <v>0.72343749000000002</v>
      </c>
      <c r="U76" s="44">
        <v>-2.1350000000000001E-2</v>
      </c>
      <c r="V76" s="44">
        <v>-2.1222656400000002</v>
      </c>
      <c r="W76" s="44">
        <v>0.90898436000000005</v>
      </c>
      <c r="Y76" s="69"/>
      <c r="Z76" s="69"/>
      <c r="AA76" s="69"/>
    </row>
    <row r="77" spans="1:27" x14ac:dyDescent="0.25">
      <c r="A77" s="36">
        <v>-4.1399999999999999E-2</v>
      </c>
      <c r="B77" s="36">
        <v>1.867969</v>
      </c>
      <c r="C77" s="36">
        <v>0.68632800000000005</v>
      </c>
      <c r="E77" s="65">
        <v>-4.2599999999999999E-2</v>
      </c>
      <c r="F77" s="65">
        <v>-2.9429690000000002</v>
      </c>
      <c r="G77" s="65">
        <v>0.96054700000000004</v>
      </c>
      <c r="I77" s="38">
        <v>-2.1299999999999999E-2</v>
      </c>
      <c r="J77" s="38">
        <v>1.69999999</v>
      </c>
      <c r="K77" s="38">
        <v>0.98515624000000002</v>
      </c>
      <c r="M77" s="40">
        <v>-2.1299999999999999E-2</v>
      </c>
      <c r="N77" s="40">
        <v>-1.17695314</v>
      </c>
      <c r="O77" s="40">
        <v>1.09257811</v>
      </c>
      <c r="Q77" s="42">
        <v>-2.1299999999999999E-2</v>
      </c>
      <c r="R77" s="42">
        <v>-0.88203125999999998</v>
      </c>
      <c r="S77" s="42">
        <v>0.72539061000000005</v>
      </c>
      <c r="U77" s="44">
        <v>-2.1299999999999999E-2</v>
      </c>
      <c r="V77" s="44">
        <v>-2.0636718900000002</v>
      </c>
      <c r="W77" s="44">
        <v>0.91289061000000005</v>
      </c>
      <c r="Y77" s="69"/>
      <c r="Z77" s="69"/>
      <c r="AA77" s="69"/>
    </row>
    <row r="78" spans="1:27" x14ac:dyDescent="0.25">
      <c r="A78" s="36">
        <v>-4.1300000000000003E-2</v>
      </c>
      <c r="B78" s="36">
        <v>1.877734</v>
      </c>
      <c r="C78" s="36">
        <v>0.68242199999999997</v>
      </c>
      <c r="E78" s="65">
        <v>-4.2500000000000003E-2</v>
      </c>
      <c r="F78" s="65">
        <v>-2.9468749999999999</v>
      </c>
      <c r="G78" s="65">
        <v>0.95859399999999995</v>
      </c>
      <c r="I78" s="38">
        <v>-2.1250000000000002E-2</v>
      </c>
      <c r="J78" s="38">
        <v>1.71757811</v>
      </c>
      <c r="K78" s="38">
        <v>0.97929686000000005</v>
      </c>
      <c r="M78" s="40">
        <v>-2.1250000000000002E-2</v>
      </c>
      <c r="N78" s="40">
        <v>-1.13789064</v>
      </c>
      <c r="O78" s="40">
        <v>1.09453124</v>
      </c>
      <c r="Q78" s="42">
        <v>-2.1250000000000002E-2</v>
      </c>
      <c r="R78" s="42">
        <v>-0.93671875999999998</v>
      </c>
      <c r="S78" s="42">
        <v>0.72539061000000005</v>
      </c>
      <c r="U78" s="44">
        <v>-2.1250000000000002E-2</v>
      </c>
      <c r="V78" s="44">
        <v>-2.0031250100000002</v>
      </c>
      <c r="W78" s="44">
        <v>0.91289061000000005</v>
      </c>
      <c r="Y78" s="69"/>
      <c r="Z78" s="69"/>
      <c r="AA78" s="69"/>
    </row>
    <row r="79" spans="1:27" x14ac:dyDescent="0.25">
      <c r="A79" s="36">
        <v>-4.1200000000000001E-2</v>
      </c>
      <c r="B79" s="36">
        <v>1.889453</v>
      </c>
      <c r="C79" s="36">
        <v>0.676562</v>
      </c>
      <c r="E79" s="65">
        <v>-4.24E-2</v>
      </c>
      <c r="F79" s="65">
        <v>-2.9488279999999998</v>
      </c>
      <c r="G79" s="65">
        <v>0.95859399999999995</v>
      </c>
      <c r="I79" s="38">
        <v>-2.12E-2</v>
      </c>
      <c r="J79" s="38">
        <v>1.72929686</v>
      </c>
      <c r="K79" s="38">
        <v>0.97539061000000005</v>
      </c>
      <c r="M79" s="40">
        <v>-2.12E-2</v>
      </c>
      <c r="N79" s="40">
        <v>-1.10078126</v>
      </c>
      <c r="O79" s="40">
        <v>1.09648436</v>
      </c>
      <c r="Q79" s="42">
        <v>-2.12E-2</v>
      </c>
      <c r="R79" s="42">
        <v>-0.99140625999999998</v>
      </c>
      <c r="S79" s="42">
        <v>0.72734374000000002</v>
      </c>
      <c r="U79" s="44">
        <v>-2.12E-2</v>
      </c>
      <c r="V79" s="44">
        <v>-1.94257814</v>
      </c>
      <c r="W79" s="44">
        <v>0.91484374000000002</v>
      </c>
      <c r="Y79" s="69"/>
      <c r="Z79" s="69"/>
      <c r="AA79" s="69"/>
    </row>
    <row r="80" spans="1:27" x14ac:dyDescent="0.25">
      <c r="A80" s="36">
        <v>-4.1099999999999998E-2</v>
      </c>
      <c r="B80" s="36">
        <v>1.9011720000000001</v>
      </c>
      <c r="C80" s="36">
        <v>0.67070300000000005</v>
      </c>
      <c r="E80" s="65">
        <v>-4.2299999999999997E-2</v>
      </c>
      <c r="F80" s="65">
        <v>-2.9507810000000001</v>
      </c>
      <c r="G80" s="65">
        <v>0.96054700000000004</v>
      </c>
      <c r="I80" s="38">
        <v>-2.1149999999999999E-2</v>
      </c>
      <c r="J80" s="38">
        <v>1.74296874</v>
      </c>
      <c r="K80" s="38">
        <v>0.96953124000000002</v>
      </c>
      <c r="M80" s="40">
        <v>-2.1149999999999999E-2</v>
      </c>
      <c r="N80" s="40">
        <v>-1.06562501</v>
      </c>
      <c r="O80" s="40">
        <v>1.09648436</v>
      </c>
      <c r="Q80" s="42">
        <v>-2.1149999999999999E-2</v>
      </c>
      <c r="R80" s="42">
        <v>-1.04414064</v>
      </c>
      <c r="S80" s="42">
        <v>0.72734374000000002</v>
      </c>
      <c r="U80" s="44">
        <v>-2.1149999999999999E-2</v>
      </c>
      <c r="V80" s="44">
        <v>-1.88203126</v>
      </c>
      <c r="W80" s="44">
        <v>0.91679686000000005</v>
      </c>
      <c r="Y80" s="69"/>
      <c r="Z80" s="69"/>
      <c r="AA80" s="69"/>
    </row>
    <row r="81" spans="1:27" x14ac:dyDescent="0.25">
      <c r="A81" s="36">
        <v>-4.1000000000000002E-2</v>
      </c>
      <c r="B81" s="36">
        <v>1.908984</v>
      </c>
      <c r="C81" s="36">
        <v>0.66484399999999999</v>
      </c>
      <c r="E81" s="65">
        <v>-4.2200000000000001E-2</v>
      </c>
      <c r="F81" s="65">
        <v>-2.952734</v>
      </c>
      <c r="G81" s="65">
        <v>0.96640599999999999</v>
      </c>
      <c r="I81" s="38">
        <v>-2.1100000000000001E-2</v>
      </c>
      <c r="J81" s="38">
        <v>1.76054686</v>
      </c>
      <c r="K81" s="38">
        <v>0.96171874000000002</v>
      </c>
      <c r="M81" s="40">
        <v>-2.1100000000000001E-2</v>
      </c>
      <c r="N81" s="40">
        <v>-1.02656251</v>
      </c>
      <c r="O81" s="40">
        <v>1.09648436</v>
      </c>
      <c r="Q81" s="42">
        <v>-2.1100000000000001E-2</v>
      </c>
      <c r="R81" s="42">
        <v>-1.09492189</v>
      </c>
      <c r="S81" s="42">
        <v>0.72734374000000002</v>
      </c>
      <c r="U81" s="44">
        <v>-2.1100000000000001E-2</v>
      </c>
      <c r="V81" s="44">
        <v>-1.81757814</v>
      </c>
      <c r="W81" s="44">
        <v>0.91874999000000002</v>
      </c>
      <c r="Y81" s="69"/>
      <c r="Z81" s="69"/>
      <c r="AA81" s="69"/>
    </row>
    <row r="82" spans="1:27" x14ac:dyDescent="0.25">
      <c r="A82" s="36">
        <v>-4.0899999999999999E-2</v>
      </c>
      <c r="B82" s="36">
        <v>1.9128909999999999</v>
      </c>
      <c r="C82" s="36">
        <v>0.660937</v>
      </c>
      <c r="E82" s="65">
        <v>-4.2099999999999999E-2</v>
      </c>
      <c r="F82" s="65">
        <v>-2.952734</v>
      </c>
      <c r="G82" s="65">
        <v>0.97617200000000004</v>
      </c>
      <c r="I82" s="38">
        <v>-2.1049999999999999E-2</v>
      </c>
      <c r="J82" s="38">
        <v>1.77812499</v>
      </c>
      <c r="K82" s="38">
        <v>0.95585936000000005</v>
      </c>
      <c r="M82" s="40">
        <v>-2.1049999999999999E-2</v>
      </c>
      <c r="N82" s="40">
        <v>-0.98945313999999995</v>
      </c>
      <c r="O82" s="40">
        <v>1.09648436</v>
      </c>
      <c r="Q82" s="42">
        <v>-2.1049999999999999E-2</v>
      </c>
      <c r="R82" s="42">
        <v>-1.14765626</v>
      </c>
      <c r="S82" s="42">
        <v>0.72929686000000005</v>
      </c>
      <c r="U82" s="44">
        <v>-2.1049999999999999E-2</v>
      </c>
      <c r="V82" s="44">
        <v>-1.74921876</v>
      </c>
      <c r="W82" s="44">
        <v>0.92070311000000005</v>
      </c>
      <c r="Y82" s="69"/>
      <c r="Z82" s="69"/>
      <c r="AA82" s="69"/>
    </row>
    <row r="83" spans="1:27" x14ac:dyDescent="0.25">
      <c r="A83" s="36">
        <v>-4.0800000000000003E-2</v>
      </c>
      <c r="B83" s="36">
        <v>1.9226559999999999</v>
      </c>
      <c r="C83" s="36">
        <v>0.65507800000000005</v>
      </c>
      <c r="E83" s="65">
        <v>-4.2000000000000003E-2</v>
      </c>
      <c r="F83" s="65">
        <v>-2.9507810000000001</v>
      </c>
      <c r="G83" s="65">
        <v>0.98789099999999996</v>
      </c>
      <c r="I83" s="38">
        <v>-2.1000000000000001E-2</v>
      </c>
      <c r="J83" s="38">
        <v>1.79179686</v>
      </c>
      <c r="K83" s="38">
        <v>0.94999999000000002</v>
      </c>
      <c r="M83" s="40">
        <v>-2.1000000000000001E-2</v>
      </c>
      <c r="N83" s="40">
        <v>-0.95039063999999995</v>
      </c>
      <c r="O83" s="40">
        <v>1.09843749</v>
      </c>
      <c r="Q83" s="42">
        <v>-2.1000000000000001E-2</v>
      </c>
      <c r="R83" s="42">
        <v>-1.20234376</v>
      </c>
      <c r="S83" s="42">
        <v>0.73124999000000002</v>
      </c>
      <c r="U83" s="44">
        <v>-2.1000000000000001E-2</v>
      </c>
      <c r="V83" s="44">
        <v>-1.68281251</v>
      </c>
      <c r="W83" s="44">
        <v>0.92265624000000002</v>
      </c>
      <c r="Y83" s="69"/>
      <c r="Z83" s="69"/>
      <c r="AA83" s="69"/>
    </row>
    <row r="84" spans="1:27" x14ac:dyDescent="0.25">
      <c r="A84" s="36">
        <v>-4.07E-2</v>
      </c>
      <c r="B84" s="36">
        <v>1.9324220000000001</v>
      </c>
      <c r="C84" s="36">
        <v>0.64921899999999999</v>
      </c>
      <c r="E84" s="65">
        <v>-4.19E-2</v>
      </c>
      <c r="F84" s="65">
        <v>-2.9488279999999998</v>
      </c>
      <c r="G84" s="65">
        <v>1.0015620000000001</v>
      </c>
      <c r="I84" s="38">
        <v>-2.095E-2</v>
      </c>
      <c r="J84" s="38">
        <v>1.80546874</v>
      </c>
      <c r="K84" s="38">
        <v>0.94414061000000005</v>
      </c>
      <c r="M84" s="40">
        <v>-2.095E-2</v>
      </c>
      <c r="N84" s="40">
        <v>-0.91132813999999995</v>
      </c>
      <c r="O84" s="40">
        <v>1.09843749</v>
      </c>
      <c r="Q84" s="42">
        <v>-2.095E-2</v>
      </c>
      <c r="R84" s="42">
        <v>-1.25312501</v>
      </c>
      <c r="S84" s="42">
        <v>0.73124999000000002</v>
      </c>
      <c r="U84" s="44">
        <v>-2.095E-2</v>
      </c>
      <c r="V84" s="44">
        <v>-1.61445314</v>
      </c>
      <c r="W84" s="44">
        <v>0.92460936000000005</v>
      </c>
      <c r="Y84" s="69"/>
      <c r="Z84" s="69"/>
      <c r="AA84" s="69"/>
    </row>
    <row r="85" spans="1:27" x14ac:dyDescent="0.25">
      <c r="A85" s="36">
        <v>-4.0599999999999997E-2</v>
      </c>
      <c r="B85" s="36">
        <v>1.946094</v>
      </c>
      <c r="C85" s="36">
        <v>0.64140600000000003</v>
      </c>
      <c r="E85" s="65">
        <v>-4.1799999999999997E-2</v>
      </c>
      <c r="F85" s="65">
        <v>-2.9468749999999999</v>
      </c>
      <c r="G85" s="65">
        <v>1.0132810000000001</v>
      </c>
      <c r="I85" s="38">
        <v>-2.0899999999999998E-2</v>
      </c>
      <c r="J85" s="38">
        <v>1.81718749</v>
      </c>
      <c r="K85" s="38">
        <v>0.94023436000000005</v>
      </c>
      <c r="M85" s="40">
        <v>-2.0899999999999998E-2</v>
      </c>
      <c r="N85" s="40">
        <v>-0.87226563999999995</v>
      </c>
      <c r="O85" s="40">
        <v>1.09843749</v>
      </c>
      <c r="Q85" s="42">
        <v>-2.0899999999999998E-2</v>
      </c>
      <c r="R85" s="42">
        <v>-1.30390626</v>
      </c>
      <c r="S85" s="42">
        <v>0.73320311000000005</v>
      </c>
      <c r="U85" s="44">
        <v>-2.0899999999999998E-2</v>
      </c>
      <c r="V85" s="44">
        <v>-1.54414064</v>
      </c>
      <c r="W85" s="44">
        <v>0.92656249000000002</v>
      </c>
      <c r="Y85" s="69"/>
      <c r="Z85" s="69"/>
      <c r="AA85" s="69"/>
    </row>
    <row r="86" spans="1:27" x14ac:dyDescent="0.25">
      <c r="A86" s="36">
        <v>-4.0500000000000001E-2</v>
      </c>
      <c r="B86" s="36">
        <v>1.9578120000000001</v>
      </c>
      <c r="C86" s="36">
        <v>0.63749999999999996</v>
      </c>
      <c r="E86" s="65">
        <v>-4.1700000000000001E-2</v>
      </c>
      <c r="F86" s="65">
        <v>-2.9429690000000002</v>
      </c>
      <c r="G86" s="65">
        <v>1.0210939999999999</v>
      </c>
      <c r="I86" s="38">
        <v>-2.085E-2</v>
      </c>
      <c r="J86" s="38">
        <v>1.82890624</v>
      </c>
      <c r="K86" s="38">
        <v>0.93632811000000005</v>
      </c>
      <c r="M86" s="40">
        <v>-2.085E-2</v>
      </c>
      <c r="N86" s="40">
        <v>-0.83515625999999998</v>
      </c>
      <c r="O86" s="40">
        <v>1.10039061</v>
      </c>
      <c r="Q86" s="42">
        <v>-2.085E-2</v>
      </c>
      <c r="R86" s="42">
        <v>-1.35859376</v>
      </c>
      <c r="S86" s="42">
        <v>0.73320311000000005</v>
      </c>
      <c r="U86" s="44">
        <v>-2.085E-2</v>
      </c>
      <c r="V86" s="44">
        <v>-1.47187501</v>
      </c>
      <c r="W86" s="44">
        <v>0.93046874000000002</v>
      </c>
      <c r="Y86" s="69"/>
      <c r="Z86" s="69"/>
      <c r="AA86" s="69"/>
    </row>
    <row r="87" spans="1:27" x14ac:dyDescent="0.25">
      <c r="A87" s="36">
        <v>-4.0399999999999998E-2</v>
      </c>
      <c r="B87" s="36">
        <v>1.9636720000000001</v>
      </c>
      <c r="C87" s="36">
        <v>0.63164100000000001</v>
      </c>
      <c r="E87" s="65">
        <v>-4.1599999999999998E-2</v>
      </c>
      <c r="F87" s="65">
        <v>-2.939063</v>
      </c>
      <c r="G87" s="65">
        <v>1.026953</v>
      </c>
      <c r="I87" s="38">
        <v>-2.0799999999999999E-2</v>
      </c>
      <c r="J87" s="38">
        <v>1.84062499</v>
      </c>
      <c r="K87" s="38">
        <v>0.93242186000000005</v>
      </c>
      <c r="M87" s="40">
        <v>-2.0799999999999999E-2</v>
      </c>
      <c r="N87" s="40">
        <v>-0.79609375999999998</v>
      </c>
      <c r="O87" s="40">
        <v>1.10234374</v>
      </c>
      <c r="Q87" s="42">
        <v>-2.0799999999999999E-2</v>
      </c>
      <c r="R87" s="42">
        <v>-1.41132814</v>
      </c>
      <c r="S87" s="42">
        <v>0.73515624000000002</v>
      </c>
      <c r="U87" s="44">
        <v>-2.0799999999999999E-2</v>
      </c>
      <c r="V87" s="44">
        <v>-1.39765626</v>
      </c>
      <c r="W87" s="44">
        <v>0.93437499000000002</v>
      </c>
      <c r="Y87" s="69"/>
      <c r="Z87" s="69"/>
      <c r="AA87" s="69"/>
    </row>
    <row r="88" spans="1:27" x14ac:dyDescent="0.25">
      <c r="A88" s="36">
        <v>-4.0300000000000002E-2</v>
      </c>
      <c r="B88" s="36">
        <v>1.971484</v>
      </c>
      <c r="C88" s="36">
        <v>0.62578100000000003</v>
      </c>
      <c r="E88" s="65">
        <v>-4.1500000000000002E-2</v>
      </c>
      <c r="F88" s="65">
        <v>-2.9332029999999998</v>
      </c>
      <c r="G88" s="65">
        <v>1.0328120000000001</v>
      </c>
      <c r="I88" s="38">
        <v>-2.0750000000000001E-2</v>
      </c>
      <c r="J88" s="38">
        <v>1.85234374</v>
      </c>
      <c r="K88" s="38">
        <v>0.93046874000000002</v>
      </c>
      <c r="M88" s="40">
        <v>-2.0750000000000001E-2</v>
      </c>
      <c r="N88" s="40">
        <v>-0.75898438999999995</v>
      </c>
      <c r="O88" s="40">
        <v>1.10234374</v>
      </c>
      <c r="Q88" s="42">
        <v>-2.0750000000000001E-2</v>
      </c>
      <c r="R88" s="42">
        <v>-1.46210939</v>
      </c>
      <c r="S88" s="42">
        <v>0.73710936000000005</v>
      </c>
      <c r="U88" s="44">
        <v>-2.0750000000000001E-2</v>
      </c>
      <c r="V88" s="44">
        <v>-1.32148439</v>
      </c>
      <c r="W88" s="44">
        <v>0.93632811000000005</v>
      </c>
      <c r="Y88" s="69"/>
      <c r="Z88" s="69"/>
      <c r="AA88" s="69"/>
    </row>
    <row r="89" spans="1:27" x14ac:dyDescent="0.25">
      <c r="A89" s="36">
        <v>-4.02E-2</v>
      </c>
      <c r="B89" s="36">
        <v>1.9792970000000001</v>
      </c>
      <c r="C89" s="36">
        <v>0.61992199999999997</v>
      </c>
      <c r="E89" s="65">
        <v>-4.1399999999999999E-2</v>
      </c>
      <c r="F89" s="65">
        <v>-2.9273440000000002</v>
      </c>
      <c r="G89" s="65">
        <v>1.042578</v>
      </c>
      <c r="I89" s="38">
        <v>-2.07E-2</v>
      </c>
      <c r="J89" s="38">
        <v>1.86601561</v>
      </c>
      <c r="K89" s="38">
        <v>0.92851561000000005</v>
      </c>
      <c r="M89" s="40">
        <v>-2.07E-2</v>
      </c>
      <c r="N89" s="40">
        <v>-0.71992188999999995</v>
      </c>
      <c r="O89" s="40">
        <v>1.10429686</v>
      </c>
      <c r="Q89" s="42">
        <v>-2.07E-2</v>
      </c>
      <c r="R89" s="42">
        <v>-1.51484376</v>
      </c>
      <c r="S89" s="42">
        <v>0.73710936000000005</v>
      </c>
      <c r="U89" s="44">
        <v>-2.07E-2</v>
      </c>
      <c r="V89" s="44">
        <v>-1.24726564</v>
      </c>
      <c r="W89" s="44">
        <v>0.94023436000000005</v>
      </c>
      <c r="Y89" s="69"/>
      <c r="Z89" s="69"/>
      <c r="AA89" s="69"/>
    </row>
    <row r="90" spans="1:27" x14ac:dyDescent="0.25">
      <c r="A90" s="36">
        <v>-4.0099999999999997E-2</v>
      </c>
      <c r="B90" s="36">
        <v>1.9851559999999999</v>
      </c>
      <c r="C90" s="36">
        <v>0.614062</v>
      </c>
      <c r="E90" s="65">
        <v>-4.1300000000000003E-2</v>
      </c>
      <c r="F90" s="65">
        <v>-2.921484</v>
      </c>
      <c r="G90" s="65">
        <v>1.0601560000000001</v>
      </c>
      <c r="I90" s="38">
        <v>-2.0650000000000002E-2</v>
      </c>
      <c r="J90" s="38">
        <v>1.87578124</v>
      </c>
      <c r="K90" s="38">
        <v>0.92851561000000005</v>
      </c>
      <c r="M90" s="40">
        <v>-2.0650000000000002E-2</v>
      </c>
      <c r="N90" s="40">
        <v>-0.67890625999999998</v>
      </c>
      <c r="O90" s="40">
        <v>1.10429686</v>
      </c>
      <c r="Q90" s="42">
        <v>-2.0650000000000002E-2</v>
      </c>
      <c r="R90" s="42">
        <v>-1.56367189</v>
      </c>
      <c r="S90" s="42">
        <v>0.73906249000000002</v>
      </c>
      <c r="U90" s="44">
        <v>-2.0650000000000002E-2</v>
      </c>
      <c r="V90" s="44">
        <v>-1.17304689</v>
      </c>
      <c r="W90" s="44">
        <v>0.94414061000000005</v>
      </c>
      <c r="Y90" s="69"/>
      <c r="Z90" s="69"/>
      <c r="AA90" s="69"/>
    </row>
    <row r="91" spans="1:27" x14ac:dyDescent="0.25">
      <c r="A91" s="36">
        <v>-0.04</v>
      </c>
      <c r="B91" s="36">
        <v>1.9910159999999999</v>
      </c>
      <c r="C91" s="36">
        <v>0.60624999999999996</v>
      </c>
      <c r="E91" s="65">
        <v>-4.1200000000000001E-2</v>
      </c>
      <c r="F91" s="65">
        <v>-2.9156249999999999</v>
      </c>
      <c r="G91" s="65">
        <v>1.0835939999999999</v>
      </c>
      <c r="I91" s="38">
        <v>-2.06E-2</v>
      </c>
      <c r="J91" s="38">
        <v>1.88749999</v>
      </c>
      <c r="K91" s="38">
        <v>0.92851561000000005</v>
      </c>
      <c r="M91" s="40">
        <v>-2.06E-2</v>
      </c>
      <c r="N91" s="40">
        <v>-0.63789063999999995</v>
      </c>
      <c r="O91" s="40">
        <v>1.10429686</v>
      </c>
      <c r="Q91" s="42">
        <v>-2.06E-2</v>
      </c>
      <c r="R91" s="42">
        <v>-1.61445314</v>
      </c>
      <c r="S91" s="42">
        <v>0.74101561000000005</v>
      </c>
      <c r="U91" s="44">
        <v>-2.06E-2</v>
      </c>
      <c r="V91" s="44">
        <v>-1.09687501</v>
      </c>
      <c r="W91" s="44">
        <v>0.94804686000000005</v>
      </c>
      <c r="Y91" s="69"/>
      <c r="Z91" s="69"/>
      <c r="AA91" s="69"/>
    </row>
    <row r="92" spans="1:27" x14ac:dyDescent="0.25">
      <c r="A92" s="36">
        <v>-3.9899999999999998E-2</v>
      </c>
      <c r="B92" s="36">
        <v>1.996875</v>
      </c>
      <c r="C92" s="36">
        <v>0.598437</v>
      </c>
      <c r="E92" s="65">
        <v>-4.1099999999999998E-2</v>
      </c>
      <c r="F92" s="65">
        <v>-2.907813</v>
      </c>
      <c r="G92" s="65">
        <v>1.116797</v>
      </c>
      <c r="I92" s="38">
        <v>-2.0549999999999999E-2</v>
      </c>
      <c r="J92" s="38">
        <v>1.89726561</v>
      </c>
      <c r="K92" s="38">
        <v>0.93046874000000002</v>
      </c>
      <c r="M92" s="40">
        <v>-2.0549999999999999E-2</v>
      </c>
      <c r="N92" s="40">
        <v>-0.59687500999999998</v>
      </c>
      <c r="O92" s="40">
        <v>1.10429686</v>
      </c>
      <c r="Q92" s="42">
        <v>-2.0549999999999999E-2</v>
      </c>
      <c r="R92" s="42">
        <v>-1.66132814</v>
      </c>
      <c r="S92" s="42">
        <v>0.74101561000000005</v>
      </c>
      <c r="U92" s="44">
        <v>-2.0549999999999999E-2</v>
      </c>
      <c r="V92" s="44">
        <v>-1.02265626</v>
      </c>
      <c r="W92" s="44">
        <v>0.95195311000000005</v>
      </c>
      <c r="Y92" s="69"/>
      <c r="Z92" s="69"/>
      <c r="AA92" s="69"/>
    </row>
    <row r="93" spans="1:27" x14ac:dyDescent="0.25">
      <c r="A93" s="36">
        <v>-3.9800000000000002E-2</v>
      </c>
      <c r="B93" s="36">
        <v>2.0007809999999999</v>
      </c>
      <c r="C93" s="36">
        <v>0.59062499999999996</v>
      </c>
      <c r="E93" s="65">
        <v>-4.1000000000000002E-2</v>
      </c>
      <c r="F93" s="65">
        <v>-2.898047</v>
      </c>
      <c r="G93" s="65">
        <v>1.1460939999999999</v>
      </c>
      <c r="I93" s="38">
        <v>-2.0500000000000001E-2</v>
      </c>
      <c r="J93" s="38">
        <v>1.90703124</v>
      </c>
      <c r="K93" s="38">
        <v>0.93242186000000005</v>
      </c>
      <c r="M93" s="40">
        <v>-2.0500000000000001E-2</v>
      </c>
      <c r="N93" s="40">
        <v>-0.55781250999999998</v>
      </c>
      <c r="O93" s="40">
        <v>1.10429686</v>
      </c>
      <c r="Q93" s="42">
        <v>-2.0500000000000001E-2</v>
      </c>
      <c r="R93" s="42">
        <v>-1.70820314</v>
      </c>
      <c r="S93" s="42">
        <v>0.74101561000000005</v>
      </c>
      <c r="U93" s="44">
        <v>-2.0500000000000001E-2</v>
      </c>
      <c r="V93" s="44">
        <v>-0.94648438999999995</v>
      </c>
      <c r="W93" s="44">
        <v>0.95585936000000005</v>
      </c>
      <c r="Y93" s="69"/>
      <c r="Z93" s="69"/>
      <c r="AA93" s="69"/>
    </row>
    <row r="94" spans="1:27" x14ac:dyDescent="0.25">
      <c r="A94" s="36">
        <v>-3.9699999999999999E-2</v>
      </c>
      <c r="B94" s="36">
        <v>2.0046870000000001</v>
      </c>
      <c r="C94" s="36">
        <v>0.58476600000000001</v>
      </c>
      <c r="E94" s="65">
        <v>-4.0899999999999999E-2</v>
      </c>
      <c r="F94" s="65">
        <v>-2.8882810000000001</v>
      </c>
      <c r="G94" s="65">
        <v>1.1460939999999999</v>
      </c>
      <c r="I94" s="38">
        <v>-2.0449999999999999E-2</v>
      </c>
      <c r="J94" s="38">
        <v>1.91289061</v>
      </c>
      <c r="K94" s="38">
        <v>0.93437499000000002</v>
      </c>
      <c r="M94" s="40">
        <v>-2.0449999999999999E-2</v>
      </c>
      <c r="N94" s="40">
        <v>-0.52070313999999995</v>
      </c>
      <c r="O94" s="40">
        <v>1.10624999</v>
      </c>
      <c r="Q94" s="42">
        <v>-2.0449999999999999E-2</v>
      </c>
      <c r="R94" s="42">
        <v>-1.75507814</v>
      </c>
      <c r="S94" s="42">
        <v>0.74296874000000002</v>
      </c>
      <c r="U94" s="44">
        <v>-2.0449999999999999E-2</v>
      </c>
      <c r="V94" s="44">
        <v>-0.86835938999999995</v>
      </c>
      <c r="W94" s="44">
        <v>0.95781249000000002</v>
      </c>
      <c r="Y94" s="69"/>
      <c r="Z94" s="69"/>
      <c r="AA94" s="69"/>
    </row>
    <row r="95" spans="1:27" x14ac:dyDescent="0.25">
      <c r="A95" s="36">
        <v>-3.9600000000000003E-2</v>
      </c>
      <c r="B95" s="36">
        <v>2.008594</v>
      </c>
      <c r="C95" s="36">
        <v>0.58085900000000001</v>
      </c>
      <c r="E95" s="65">
        <v>-4.0800000000000003E-2</v>
      </c>
      <c r="F95" s="65">
        <v>-2.8785159999999999</v>
      </c>
      <c r="G95" s="65">
        <v>1.105078</v>
      </c>
      <c r="I95" s="38">
        <v>-2.0400000000000001E-2</v>
      </c>
      <c r="J95" s="38">
        <v>1.92070311</v>
      </c>
      <c r="K95" s="38">
        <v>0.93437499000000002</v>
      </c>
      <c r="M95" s="40">
        <v>-2.0400000000000001E-2</v>
      </c>
      <c r="N95" s="40">
        <v>-0.48359375999999998</v>
      </c>
      <c r="O95" s="40">
        <v>1.10624999</v>
      </c>
      <c r="Q95" s="42">
        <v>-2.0400000000000001E-2</v>
      </c>
      <c r="R95" s="42">
        <v>-1.80390626</v>
      </c>
      <c r="S95" s="42">
        <v>0.74296874000000002</v>
      </c>
      <c r="U95" s="44">
        <v>-2.0400000000000001E-2</v>
      </c>
      <c r="V95" s="44">
        <v>-0.79218750999999998</v>
      </c>
      <c r="W95" s="44">
        <v>0.96171874000000002</v>
      </c>
      <c r="Y95" s="69"/>
      <c r="Z95" s="69"/>
      <c r="AA95" s="69"/>
    </row>
    <row r="96" spans="1:27" x14ac:dyDescent="0.25">
      <c r="A96" s="36">
        <v>-3.95E-2</v>
      </c>
      <c r="B96" s="36">
        <v>2.0125000000000002</v>
      </c>
      <c r="C96" s="36">
        <v>0.57890600000000003</v>
      </c>
      <c r="E96" s="65">
        <v>-4.07E-2</v>
      </c>
      <c r="F96" s="65">
        <v>-2.8648440000000002</v>
      </c>
      <c r="G96" s="65">
        <v>1.042578</v>
      </c>
      <c r="I96" s="38">
        <v>-2.035E-2</v>
      </c>
      <c r="J96" s="38">
        <v>1.93046874</v>
      </c>
      <c r="K96" s="38">
        <v>0.93632811000000005</v>
      </c>
      <c r="M96" s="40">
        <v>-2.035E-2</v>
      </c>
      <c r="N96" s="40">
        <v>-0.44648439000000001</v>
      </c>
      <c r="O96" s="40">
        <v>1.10624999</v>
      </c>
      <c r="Q96" s="42">
        <v>-2.035E-2</v>
      </c>
      <c r="R96" s="42">
        <v>-1.84687501</v>
      </c>
      <c r="S96" s="42">
        <v>0.74296874000000002</v>
      </c>
      <c r="U96" s="44">
        <v>-2.035E-2</v>
      </c>
      <c r="V96" s="44">
        <v>-0.71406250999999998</v>
      </c>
      <c r="W96" s="44">
        <v>0.96367186000000005</v>
      </c>
      <c r="Y96" s="69"/>
      <c r="Z96" s="69"/>
      <c r="AA96" s="69"/>
    </row>
    <row r="97" spans="1:27" x14ac:dyDescent="0.25">
      <c r="A97" s="36">
        <v>-3.9399999999999998E-2</v>
      </c>
      <c r="B97" s="36">
        <v>2.0164059999999999</v>
      </c>
      <c r="C97" s="36">
        <v>0.57695300000000005</v>
      </c>
      <c r="E97" s="65">
        <v>-4.0599999999999997E-2</v>
      </c>
      <c r="F97" s="65">
        <v>-2.8472659999999999</v>
      </c>
      <c r="G97" s="65">
        <v>1.007422</v>
      </c>
      <c r="I97" s="38">
        <v>-2.0299999999999999E-2</v>
      </c>
      <c r="J97" s="38">
        <v>1.94218749</v>
      </c>
      <c r="K97" s="38">
        <v>0.93437499000000002</v>
      </c>
      <c r="M97" s="40">
        <v>-2.0299999999999999E-2</v>
      </c>
      <c r="N97" s="40">
        <v>-0.41132814000000001</v>
      </c>
      <c r="O97" s="40">
        <v>1.10820311</v>
      </c>
      <c r="Q97" s="42">
        <v>-2.0299999999999999E-2</v>
      </c>
      <c r="R97" s="42">
        <v>-1.89179689</v>
      </c>
      <c r="S97" s="42">
        <v>0.74492186000000005</v>
      </c>
      <c r="U97" s="44">
        <v>-2.0299999999999999E-2</v>
      </c>
      <c r="V97" s="44">
        <v>-0.63203125999999998</v>
      </c>
      <c r="W97" s="44">
        <v>0.96367186000000005</v>
      </c>
      <c r="Y97" s="69"/>
      <c r="Z97" s="69"/>
      <c r="AA97" s="69"/>
    </row>
    <row r="98" spans="1:27" x14ac:dyDescent="0.25">
      <c r="A98" s="36">
        <v>-3.9300000000000002E-2</v>
      </c>
      <c r="B98" s="36">
        <v>2.0203120000000001</v>
      </c>
      <c r="C98" s="36">
        <v>0.57695300000000005</v>
      </c>
      <c r="E98" s="65">
        <v>-4.0500000000000001E-2</v>
      </c>
      <c r="F98" s="65">
        <v>-2.8316409999999999</v>
      </c>
      <c r="G98" s="65">
        <v>1.0289060000000001</v>
      </c>
      <c r="I98" s="38">
        <v>-2.0250000000000001E-2</v>
      </c>
      <c r="J98" s="38">
        <v>1.95585936</v>
      </c>
      <c r="K98" s="38">
        <v>0.93242186000000005</v>
      </c>
      <c r="M98" s="40">
        <v>-2.0250000000000001E-2</v>
      </c>
      <c r="N98" s="40">
        <v>-0.37421875999999998</v>
      </c>
      <c r="O98" s="40">
        <v>1.10820311</v>
      </c>
      <c r="Q98" s="42">
        <v>-2.0250000000000001E-2</v>
      </c>
      <c r="R98" s="42">
        <v>-1.93476564</v>
      </c>
      <c r="S98" s="42">
        <v>0.74687499000000002</v>
      </c>
      <c r="U98" s="44">
        <v>-2.0250000000000001E-2</v>
      </c>
      <c r="V98" s="44">
        <v>-0.55390625999999998</v>
      </c>
      <c r="W98" s="44">
        <v>0.96562499000000002</v>
      </c>
      <c r="Y98" s="69"/>
      <c r="Z98" s="69"/>
      <c r="AA98" s="69"/>
    </row>
    <row r="99" spans="1:27" x14ac:dyDescent="0.25">
      <c r="A99" s="36">
        <v>-3.9199999999999999E-2</v>
      </c>
      <c r="B99" s="36">
        <v>2.0222660000000001</v>
      </c>
      <c r="C99" s="36">
        <v>0.57695300000000005</v>
      </c>
      <c r="E99" s="65">
        <v>-4.0399999999999998E-2</v>
      </c>
      <c r="F99" s="65">
        <v>-2.8238279999999998</v>
      </c>
      <c r="G99" s="65">
        <v>1.093359</v>
      </c>
      <c r="I99" s="38">
        <v>-2.0199999999999999E-2</v>
      </c>
      <c r="J99" s="38">
        <v>1.96171874</v>
      </c>
      <c r="K99" s="38">
        <v>0.92851561000000005</v>
      </c>
      <c r="M99" s="40">
        <v>-2.0199999999999999E-2</v>
      </c>
      <c r="N99" s="40">
        <v>-0.33515625999999998</v>
      </c>
      <c r="O99" s="40">
        <v>1.10624999</v>
      </c>
      <c r="Q99" s="42">
        <v>-2.0199999999999999E-2</v>
      </c>
      <c r="R99" s="42">
        <v>-1.97773439</v>
      </c>
      <c r="S99" s="42">
        <v>0.74882811000000005</v>
      </c>
      <c r="U99" s="44">
        <v>-2.0199999999999999E-2</v>
      </c>
      <c r="V99" s="44">
        <v>-0.47773439000000001</v>
      </c>
      <c r="W99" s="44">
        <v>0.96757811000000005</v>
      </c>
      <c r="Y99" s="69"/>
      <c r="Z99" s="69"/>
      <c r="AA99" s="69"/>
    </row>
    <row r="100" spans="1:27" x14ac:dyDescent="0.25">
      <c r="A100" s="36">
        <v>-3.9100000000000003E-2</v>
      </c>
      <c r="B100" s="36">
        <v>2.0261719999999999</v>
      </c>
      <c r="C100" s="36">
        <v>0.57499999999999996</v>
      </c>
      <c r="E100" s="65">
        <v>-4.0300000000000002E-2</v>
      </c>
      <c r="F100" s="65">
        <v>-2.8062499999999999</v>
      </c>
      <c r="G100" s="65">
        <v>1.1597660000000001</v>
      </c>
      <c r="I100" s="38">
        <v>-2.0150000000000001E-2</v>
      </c>
      <c r="J100" s="38">
        <v>1.96953124</v>
      </c>
      <c r="K100" s="38">
        <v>0.92265624000000002</v>
      </c>
      <c r="M100" s="40">
        <v>-2.0150000000000001E-2</v>
      </c>
      <c r="N100" s="40">
        <v>-0.29804689000000001</v>
      </c>
      <c r="O100" s="40">
        <v>1.10429686</v>
      </c>
      <c r="Q100" s="42">
        <v>-2.0150000000000001E-2</v>
      </c>
      <c r="R100" s="42">
        <v>-2.0187500100000002</v>
      </c>
      <c r="S100" s="42">
        <v>0.75078124000000002</v>
      </c>
      <c r="U100" s="44">
        <v>-2.0150000000000001E-2</v>
      </c>
      <c r="V100" s="44">
        <v>-0.40546875999999998</v>
      </c>
      <c r="W100" s="44">
        <v>0.96757811000000005</v>
      </c>
      <c r="Y100" s="69"/>
      <c r="Z100" s="69"/>
      <c r="AA100" s="69"/>
    </row>
    <row r="101" spans="1:27" x14ac:dyDescent="0.25">
      <c r="A101" s="36">
        <v>-3.9E-2</v>
      </c>
      <c r="B101" s="36">
        <v>2.0281250000000002</v>
      </c>
      <c r="C101" s="36">
        <v>0.57304699999999997</v>
      </c>
      <c r="E101" s="65">
        <v>-4.02E-2</v>
      </c>
      <c r="F101" s="65">
        <v>-2.7906249999999999</v>
      </c>
      <c r="G101" s="65">
        <v>1.198828</v>
      </c>
      <c r="I101" s="38">
        <v>-2.01E-2</v>
      </c>
      <c r="J101" s="38">
        <v>1.97734374</v>
      </c>
      <c r="K101" s="38">
        <v>0.91679686000000005</v>
      </c>
      <c r="M101" s="40">
        <v>-2.01E-2</v>
      </c>
      <c r="N101" s="40">
        <v>-0.25898439000000001</v>
      </c>
      <c r="O101" s="40">
        <v>1.10429686</v>
      </c>
      <c r="Q101" s="42">
        <v>-2.01E-2</v>
      </c>
      <c r="R101" s="42">
        <v>-2.0617187600000002</v>
      </c>
      <c r="S101" s="42">
        <v>0.75078124000000002</v>
      </c>
      <c r="U101" s="44">
        <v>-2.01E-2</v>
      </c>
      <c r="V101" s="44">
        <v>-0.32929689000000001</v>
      </c>
      <c r="W101" s="44">
        <v>0.96953124000000002</v>
      </c>
      <c r="Y101" s="69"/>
      <c r="Z101" s="69"/>
      <c r="AA101" s="69"/>
    </row>
    <row r="102" spans="1:27" x14ac:dyDescent="0.25">
      <c r="A102" s="36">
        <v>-3.8899999999999997E-2</v>
      </c>
      <c r="B102" s="36">
        <v>2.030078</v>
      </c>
      <c r="C102" s="36">
        <v>0.56914100000000001</v>
      </c>
      <c r="E102" s="65">
        <v>-4.0099999999999997E-2</v>
      </c>
      <c r="F102" s="65">
        <v>-2.773047</v>
      </c>
      <c r="G102" s="65">
        <v>1.2007810000000001</v>
      </c>
      <c r="I102" s="38">
        <v>-2.0049999999999998E-2</v>
      </c>
      <c r="J102" s="38">
        <v>1.98320311</v>
      </c>
      <c r="K102" s="38">
        <v>0.91093749000000002</v>
      </c>
      <c r="M102" s="40">
        <v>-2.0049999999999998E-2</v>
      </c>
      <c r="N102" s="40">
        <v>-0.21796876000000001</v>
      </c>
      <c r="O102" s="40">
        <v>1.10234374</v>
      </c>
      <c r="Q102" s="42">
        <v>-2.0049999999999998E-2</v>
      </c>
      <c r="R102" s="42">
        <v>-2.1027343900000002</v>
      </c>
      <c r="S102" s="42">
        <v>0.75273436000000005</v>
      </c>
      <c r="U102" s="44">
        <v>-2.0049999999999998E-2</v>
      </c>
      <c r="V102" s="44">
        <v>-0.25312500999999998</v>
      </c>
      <c r="W102" s="44">
        <v>0.96953124000000002</v>
      </c>
      <c r="Y102" s="69"/>
      <c r="Z102" s="69"/>
      <c r="AA102" s="69"/>
    </row>
    <row r="103" spans="1:27" x14ac:dyDescent="0.25">
      <c r="A103" s="36">
        <v>-3.8800000000000001E-2</v>
      </c>
      <c r="B103" s="36">
        <v>2.0320309999999999</v>
      </c>
      <c r="C103" s="36">
        <v>0.567187</v>
      </c>
      <c r="E103" s="65">
        <v>-0.04</v>
      </c>
      <c r="F103" s="65">
        <v>-2.7535159999999999</v>
      </c>
      <c r="G103" s="65">
        <v>1.1734370000000001</v>
      </c>
      <c r="I103" s="38">
        <v>-0.02</v>
      </c>
      <c r="J103" s="38">
        <v>1.98906249</v>
      </c>
      <c r="K103" s="38">
        <v>0.90507811000000005</v>
      </c>
      <c r="M103" s="40">
        <v>-0.02</v>
      </c>
      <c r="N103" s="40">
        <v>-0.17890626000000001</v>
      </c>
      <c r="O103" s="40">
        <v>1.10234374</v>
      </c>
      <c r="Q103" s="42">
        <v>-0.02</v>
      </c>
      <c r="R103" s="42">
        <v>-2.1457031400000002</v>
      </c>
      <c r="S103" s="42">
        <v>0.75273436000000005</v>
      </c>
      <c r="U103" s="44">
        <v>-0.02</v>
      </c>
      <c r="V103" s="44">
        <v>-0.17304689000000001</v>
      </c>
      <c r="W103" s="44">
        <v>0.97148436000000005</v>
      </c>
      <c r="Y103" s="69"/>
      <c r="Z103" s="69"/>
      <c r="AA103" s="69"/>
    </row>
    <row r="104" spans="1:27" x14ac:dyDescent="0.25">
      <c r="A104" s="36">
        <v>-3.8699999999999998E-2</v>
      </c>
      <c r="B104" s="36">
        <v>2.0320309999999999</v>
      </c>
      <c r="C104" s="36">
        <v>0.56328100000000003</v>
      </c>
      <c r="E104" s="65">
        <v>-3.9899999999999998E-2</v>
      </c>
      <c r="F104" s="65">
        <v>-2.735938</v>
      </c>
      <c r="G104" s="65">
        <v>1.136328</v>
      </c>
      <c r="I104" s="38">
        <v>-1.9949999999999999E-2</v>
      </c>
      <c r="J104" s="38">
        <v>1.99687499</v>
      </c>
      <c r="K104" s="38">
        <v>0.89921874000000002</v>
      </c>
      <c r="M104" s="40">
        <v>-1.9949999999999999E-2</v>
      </c>
      <c r="N104" s="40">
        <v>-0.13789064000000001</v>
      </c>
      <c r="O104" s="40">
        <v>1.10234374</v>
      </c>
      <c r="Q104" s="42">
        <v>-1.9949999999999999E-2</v>
      </c>
      <c r="R104" s="42">
        <v>-2.1847656400000002</v>
      </c>
      <c r="S104" s="42">
        <v>0.75273436000000005</v>
      </c>
      <c r="U104" s="44">
        <v>-1.9949999999999999E-2</v>
      </c>
      <c r="V104" s="44">
        <v>-9.4921889999999995E-2</v>
      </c>
      <c r="W104" s="44">
        <v>0.97148436000000005</v>
      </c>
      <c r="Y104" s="69"/>
      <c r="Z104" s="69"/>
      <c r="AA104" s="69"/>
    </row>
    <row r="105" spans="1:27" x14ac:dyDescent="0.25">
      <c r="A105" s="36">
        <v>-3.8600000000000002E-2</v>
      </c>
      <c r="B105" s="36">
        <v>2.0339839999999998</v>
      </c>
      <c r="C105" s="36">
        <v>0.56132800000000005</v>
      </c>
      <c r="E105" s="65">
        <v>-3.9800000000000002E-2</v>
      </c>
      <c r="F105" s="65">
        <v>-2.718359</v>
      </c>
      <c r="G105" s="65">
        <v>1.1070310000000001</v>
      </c>
      <c r="I105" s="38">
        <v>-1.9900000000000001E-2</v>
      </c>
      <c r="J105" s="38">
        <v>2.0007812399999998</v>
      </c>
      <c r="K105" s="38">
        <v>0.89531249000000002</v>
      </c>
      <c r="M105" s="40">
        <v>-1.9900000000000001E-2</v>
      </c>
      <c r="N105" s="40">
        <v>-9.8828139999999995E-2</v>
      </c>
      <c r="O105" s="40">
        <v>1.10039061</v>
      </c>
      <c r="Q105" s="42">
        <v>-1.9900000000000001E-2</v>
      </c>
      <c r="R105" s="42">
        <v>-2.2257812600000002</v>
      </c>
      <c r="S105" s="42">
        <v>0.75273436000000005</v>
      </c>
      <c r="U105" s="44">
        <v>-1.9900000000000001E-2</v>
      </c>
      <c r="V105" s="44">
        <v>-1.8750010000000001E-2</v>
      </c>
      <c r="W105" s="44">
        <v>0.97343749000000002</v>
      </c>
      <c r="Y105" s="69"/>
      <c r="Z105" s="69"/>
      <c r="AA105" s="69"/>
    </row>
    <row r="106" spans="1:27" x14ac:dyDescent="0.25">
      <c r="A106" s="36">
        <v>-3.85E-2</v>
      </c>
      <c r="B106" s="36">
        <v>2.0339839999999998</v>
      </c>
      <c r="C106" s="36">
        <v>0.55742199999999997</v>
      </c>
      <c r="E106" s="65">
        <v>-3.9699999999999999E-2</v>
      </c>
      <c r="F106" s="65">
        <v>-2.6988279999999998</v>
      </c>
      <c r="G106" s="65">
        <v>1.1070310000000001</v>
      </c>
      <c r="I106" s="38">
        <v>-1.985E-2</v>
      </c>
      <c r="J106" s="38">
        <v>2.0027343599999998</v>
      </c>
      <c r="K106" s="38">
        <v>0.88945311000000005</v>
      </c>
      <c r="M106" s="40">
        <v>-1.985E-2</v>
      </c>
      <c r="N106" s="40">
        <v>-6.1718759999999998E-2</v>
      </c>
      <c r="O106" s="40">
        <v>1.10039061</v>
      </c>
      <c r="Q106" s="42">
        <v>-1.985E-2</v>
      </c>
      <c r="R106" s="42">
        <v>-2.2628906400000002</v>
      </c>
      <c r="S106" s="42">
        <v>0.75468749000000002</v>
      </c>
      <c r="U106" s="44">
        <v>-1.985E-2</v>
      </c>
      <c r="V106" s="44">
        <v>6.1328109999999998E-2</v>
      </c>
      <c r="W106" s="44">
        <v>0.97539061000000005</v>
      </c>
      <c r="Y106" s="69"/>
      <c r="Z106" s="69"/>
      <c r="AA106" s="69"/>
    </row>
    <row r="107" spans="1:27" x14ac:dyDescent="0.25">
      <c r="A107" s="36">
        <v>-3.8399999999999997E-2</v>
      </c>
      <c r="B107" s="36">
        <v>2.0339839999999998</v>
      </c>
      <c r="C107" s="36">
        <v>0.55351600000000001</v>
      </c>
      <c r="E107" s="65">
        <v>-3.9600000000000003E-2</v>
      </c>
      <c r="F107" s="65">
        <v>-2.673438</v>
      </c>
      <c r="G107" s="65">
        <v>1.1382810000000001</v>
      </c>
      <c r="I107" s="38">
        <v>-1.9800000000000002E-2</v>
      </c>
      <c r="J107" s="38">
        <v>2.0085937399999998</v>
      </c>
      <c r="K107" s="38">
        <v>0.88749999000000002</v>
      </c>
      <c r="M107" s="40">
        <v>-1.9800000000000002E-2</v>
      </c>
      <c r="N107" s="40">
        <v>-2.4609389999999998E-2</v>
      </c>
      <c r="O107" s="40">
        <v>1.09843749</v>
      </c>
      <c r="Q107" s="42">
        <v>-1.9800000000000002E-2</v>
      </c>
      <c r="R107" s="42">
        <v>-2.2980468900000002</v>
      </c>
      <c r="S107" s="42">
        <v>0.75468749000000002</v>
      </c>
      <c r="U107" s="44">
        <v>-1.9800000000000002E-2</v>
      </c>
      <c r="V107" s="44">
        <v>0.13749998999999999</v>
      </c>
      <c r="W107" s="44">
        <v>0.97734374000000002</v>
      </c>
      <c r="Y107" s="69"/>
      <c r="Z107" s="69"/>
      <c r="AA107" s="69"/>
    </row>
    <row r="108" spans="1:27" x14ac:dyDescent="0.25">
      <c r="A108" s="36">
        <v>-3.8300000000000001E-2</v>
      </c>
      <c r="B108" s="36">
        <v>2.0339839999999998</v>
      </c>
      <c r="C108" s="36">
        <v>0.54765600000000003</v>
      </c>
      <c r="E108" s="65">
        <v>-3.95E-2</v>
      </c>
      <c r="F108" s="65">
        <v>-2.6519529999999998</v>
      </c>
      <c r="G108" s="65">
        <v>1.1812499999999999</v>
      </c>
      <c r="I108" s="38">
        <v>-1.975E-2</v>
      </c>
      <c r="J108" s="38">
        <v>2.0124999899999998</v>
      </c>
      <c r="K108" s="38">
        <v>0.88359374000000002</v>
      </c>
      <c r="M108" s="40">
        <v>-1.975E-2</v>
      </c>
      <c r="N108" s="40">
        <v>1.6406239999999999E-2</v>
      </c>
      <c r="O108" s="40">
        <v>1.09648436</v>
      </c>
      <c r="Q108" s="42">
        <v>-1.975E-2</v>
      </c>
      <c r="R108" s="42">
        <v>-2.3351562600000002</v>
      </c>
      <c r="S108" s="42">
        <v>0.75664061000000005</v>
      </c>
      <c r="U108" s="44">
        <v>-1.975E-2</v>
      </c>
      <c r="V108" s="44">
        <v>0.20976560999999999</v>
      </c>
      <c r="W108" s="44">
        <v>0.97929686000000005</v>
      </c>
      <c r="Y108" s="69"/>
      <c r="Z108" s="69"/>
      <c r="AA108" s="69"/>
    </row>
    <row r="109" spans="1:27" x14ac:dyDescent="0.25">
      <c r="A109" s="36">
        <v>-3.8199999999999998E-2</v>
      </c>
      <c r="B109" s="36">
        <v>2.0339839999999998</v>
      </c>
      <c r="C109" s="36">
        <v>0.54179699999999997</v>
      </c>
      <c r="E109" s="65">
        <v>-3.9399999999999998E-2</v>
      </c>
      <c r="F109" s="65">
        <v>-2.632422</v>
      </c>
      <c r="G109" s="65">
        <v>1.2124999999999999</v>
      </c>
      <c r="I109" s="38">
        <v>-1.9699999999999999E-2</v>
      </c>
      <c r="J109" s="38">
        <v>2.0164062399999998</v>
      </c>
      <c r="K109" s="38">
        <v>0.88164061000000005</v>
      </c>
      <c r="M109" s="40">
        <v>-1.9699999999999999E-2</v>
      </c>
      <c r="N109" s="40">
        <v>5.5468740000000002E-2</v>
      </c>
      <c r="O109" s="40">
        <v>1.09453124</v>
      </c>
      <c r="Q109" s="42">
        <v>-1.9699999999999999E-2</v>
      </c>
      <c r="R109" s="42">
        <v>-2.3683593900000002</v>
      </c>
      <c r="S109" s="42">
        <v>0.75664061000000005</v>
      </c>
      <c r="U109" s="44">
        <v>-1.9699999999999999E-2</v>
      </c>
      <c r="V109" s="44">
        <v>0.28593749000000002</v>
      </c>
      <c r="W109" s="44">
        <v>0.98124999000000002</v>
      </c>
      <c r="Y109" s="69"/>
      <c r="Z109" s="69"/>
      <c r="AA109" s="69"/>
    </row>
    <row r="110" spans="1:27" x14ac:dyDescent="0.25">
      <c r="A110" s="36">
        <v>-3.8100000000000002E-2</v>
      </c>
      <c r="B110" s="36">
        <v>2.0320309999999999</v>
      </c>
      <c r="C110" s="36">
        <v>0.535937</v>
      </c>
      <c r="E110" s="65">
        <v>-3.9300000000000002E-2</v>
      </c>
      <c r="F110" s="65">
        <v>-2.6070310000000001</v>
      </c>
      <c r="G110" s="65">
        <v>1.210547</v>
      </c>
      <c r="I110" s="38">
        <v>-1.9650000000000001E-2</v>
      </c>
      <c r="J110" s="38">
        <v>2.0203124899999998</v>
      </c>
      <c r="K110" s="38">
        <v>0.87773436000000005</v>
      </c>
      <c r="M110" s="40">
        <v>-1.9650000000000001E-2</v>
      </c>
      <c r="N110" s="40">
        <v>9.4531240000000002E-2</v>
      </c>
      <c r="O110" s="40">
        <v>1.09257811</v>
      </c>
      <c r="Q110" s="42">
        <v>-1.9650000000000001E-2</v>
      </c>
      <c r="R110" s="42">
        <v>-2.4035156400000002</v>
      </c>
      <c r="S110" s="42">
        <v>0.75859374000000002</v>
      </c>
      <c r="U110" s="44">
        <v>-1.9650000000000001E-2</v>
      </c>
      <c r="V110" s="44">
        <v>0.36015624000000002</v>
      </c>
      <c r="W110" s="44">
        <v>0.98320311000000005</v>
      </c>
      <c r="Y110" s="69"/>
      <c r="Z110" s="69"/>
      <c r="AA110" s="69"/>
    </row>
    <row r="111" spans="1:27" x14ac:dyDescent="0.25">
      <c r="A111" s="36">
        <v>-3.7999999999999999E-2</v>
      </c>
      <c r="B111" s="36">
        <v>2.030078</v>
      </c>
      <c r="C111" s="36">
        <v>0.53007800000000005</v>
      </c>
      <c r="E111" s="65">
        <v>-3.9199999999999999E-2</v>
      </c>
      <c r="F111" s="65">
        <v>-2.579688</v>
      </c>
      <c r="G111" s="65">
        <v>1.1812499999999999</v>
      </c>
      <c r="I111" s="38">
        <v>-1.9599999999999999E-2</v>
      </c>
      <c r="J111" s="38">
        <v>2.0222656099999998</v>
      </c>
      <c r="K111" s="38">
        <v>0.87578124000000002</v>
      </c>
      <c r="M111" s="40">
        <v>-1.9599999999999999E-2</v>
      </c>
      <c r="N111" s="40">
        <v>0.13164060999999999</v>
      </c>
      <c r="O111" s="40">
        <v>1.09257811</v>
      </c>
      <c r="Q111" s="42">
        <v>-1.9599999999999999E-2</v>
      </c>
      <c r="R111" s="42">
        <v>-2.4386718900000002</v>
      </c>
      <c r="S111" s="42">
        <v>0.76054686000000005</v>
      </c>
      <c r="U111" s="44">
        <v>-1.9599999999999999E-2</v>
      </c>
      <c r="V111" s="44">
        <v>0.43437499000000002</v>
      </c>
      <c r="W111" s="44">
        <v>0.98710936000000005</v>
      </c>
      <c r="Y111" s="69"/>
      <c r="Z111" s="69"/>
      <c r="AA111" s="69"/>
    </row>
    <row r="112" spans="1:27" x14ac:dyDescent="0.25">
      <c r="A112" s="36">
        <v>-3.7900000000000003E-2</v>
      </c>
      <c r="B112" s="36">
        <v>2.0281250000000002</v>
      </c>
      <c r="C112" s="36">
        <v>0.52617199999999997</v>
      </c>
      <c r="E112" s="65">
        <v>-3.9100000000000003E-2</v>
      </c>
      <c r="F112" s="65">
        <v>-2.554297</v>
      </c>
      <c r="G112" s="65">
        <v>1.1421870000000001</v>
      </c>
      <c r="I112" s="38">
        <v>-1.9550000000000001E-2</v>
      </c>
      <c r="J112" s="38">
        <v>2.0261718599999998</v>
      </c>
      <c r="K112" s="38">
        <v>0.87382811000000005</v>
      </c>
      <c r="M112" s="40">
        <v>-1.9550000000000001E-2</v>
      </c>
      <c r="N112" s="40">
        <v>0.16874998999999999</v>
      </c>
      <c r="O112" s="40">
        <v>1.09257811</v>
      </c>
      <c r="Q112" s="42">
        <v>-1.9550000000000001E-2</v>
      </c>
      <c r="R112" s="42">
        <v>-2.4679687600000002</v>
      </c>
      <c r="S112" s="42">
        <v>0.76249999000000002</v>
      </c>
      <c r="U112" s="44">
        <v>-1.9550000000000001E-2</v>
      </c>
      <c r="V112" s="44">
        <v>0.51054686000000005</v>
      </c>
      <c r="W112" s="44">
        <v>0.98906249000000002</v>
      </c>
      <c r="Y112" s="69"/>
      <c r="Z112" s="69"/>
      <c r="AA112" s="69"/>
    </row>
    <row r="113" spans="1:27" x14ac:dyDescent="0.25">
      <c r="A113" s="36">
        <v>-3.78E-2</v>
      </c>
      <c r="B113" s="36">
        <v>2.0261719999999999</v>
      </c>
      <c r="C113" s="36">
        <v>0.52421899999999999</v>
      </c>
      <c r="E113" s="65">
        <v>-3.9E-2</v>
      </c>
      <c r="F113" s="65">
        <v>-2.530859</v>
      </c>
      <c r="G113" s="65">
        <v>1.1187499999999999</v>
      </c>
      <c r="I113" s="38">
        <v>-1.95E-2</v>
      </c>
      <c r="J113" s="38">
        <v>2.0281249899999998</v>
      </c>
      <c r="K113" s="38">
        <v>0.87187499000000002</v>
      </c>
      <c r="M113" s="40">
        <v>-1.95E-2</v>
      </c>
      <c r="N113" s="40">
        <v>0.20585935999999999</v>
      </c>
      <c r="O113" s="40">
        <v>1.09257811</v>
      </c>
      <c r="Q113" s="42">
        <v>-1.95E-2</v>
      </c>
      <c r="R113" s="42">
        <v>-2.5050781400000002</v>
      </c>
      <c r="S113" s="42">
        <v>0.76445311000000005</v>
      </c>
      <c r="U113" s="44">
        <v>-1.95E-2</v>
      </c>
      <c r="V113" s="44">
        <v>0.58281249000000002</v>
      </c>
      <c r="W113" s="44">
        <v>0.98906249000000002</v>
      </c>
      <c r="Y113" s="69"/>
      <c r="Z113" s="69"/>
      <c r="AA113" s="69"/>
    </row>
    <row r="114" spans="1:27" x14ac:dyDescent="0.25">
      <c r="A114" s="36">
        <v>-3.7699999999999997E-2</v>
      </c>
      <c r="B114" s="36">
        <v>2.024219</v>
      </c>
      <c r="C114" s="36">
        <v>0.52421899999999999</v>
      </c>
      <c r="E114" s="65">
        <v>-3.8899999999999997E-2</v>
      </c>
      <c r="F114" s="65">
        <v>-2.5035159999999999</v>
      </c>
      <c r="G114" s="65">
        <v>1.124609</v>
      </c>
      <c r="I114" s="38">
        <v>-1.9449999999999999E-2</v>
      </c>
      <c r="J114" s="38">
        <v>2.0300781099999998</v>
      </c>
      <c r="K114" s="38">
        <v>0.86992186000000005</v>
      </c>
      <c r="M114" s="40">
        <v>-1.9449999999999999E-2</v>
      </c>
      <c r="N114" s="40">
        <v>0.24296873999999999</v>
      </c>
      <c r="O114" s="40">
        <v>1.09453124</v>
      </c>
      <c r="Q114" s="42">
        <v>-1.9449999999999999E-2</v>
      </c>
      <c r="R114" s="42">
        <v>-2.5343750100000002</v>
      </c>
      <c r="S114" s="42">
        <v>0.76640624000000002</v>
      </c>
      <c r="U114" s="44">
        <v>-1.9449999999999999E-2</v>
      </c>
      <c r="V114" s="44">
        <v>0.65507811000000005</v>
      </c>
      <c r="W114" s="44">
        <v>0.99101561000000005</v>
      </c>
      <c r="Y114" s="69"/>
      <c r="Z114" s="69"/>
      <c r="AA114" s="69"/>
    </row>
    <row r="115" spans="1:27" x14ac:dyDescent="0.25">
      <c r="A115" s="36">
        <v>-3.7600000000000001E-2</v>
      </c>
      <c r="B115" s="36">
        <v>2.0203120000000001</v>
      </c>
      <c r="C115" s="36">
        <v>0.52226600000000001</v>
      </c>
      <c r="E115" s="65">
        <v>-3.8800000000000001E-2</v>
      </c>
      <c r="F115" s="65">
        <v>-2.468359</v>
      </c>
      <c r="G115" s="65">
        <v>1.1597660000000001</v>
      </c>
      <c r="I115" s="38">
        <v>-1.9400000000000001E-2</v>
      </c>
      <c r="J115" s="38">
        <v>2.0320312399999998</v>
      </c>
      <c r="K115" s="38">
        <v>0.86796874000000002</v>
      </c>
      <c r="M115" s="40">
        <v>-1.9400000000000001E-2</v>
      </c>
      <c r="N115" s="40">
        <v>0.28007810999999999</v>
      </c>
      <c r="O115" s="40">
        <v>1.09453124</v>
      </c>
      <c r="Q115" s="42">
        <v>-1.9400000000000001E-2</v>
      </c>
      <c r="R115" s="42">
        <v>-2.5636718900000002</v>
      </c>
      <c r="S115" s="42">
        <v>0.76835936000000005</v>
      </c>
      <c r="U115" s="44">
        <v>-1.9400000000000001E-2</v>
      </c>
      <c r="V115" s="44">
        <v>0.72343749000000002</v>
      </c>
      <c r="W115" s="44">
        <v>0.99101561000000005</v>
      </c>
      <c r="Y115" s="69"/>
      <c r="Z115" s="69"/>
      <c r="AA115" s="69"/>
    </row>
    <row r="116" spans="1:27" x14ac:dyDescent="0.25">
      <c r="A116" s="36">
        <v>-3.7499999999999999E-2</v>
      </c>
      <c r="B116" s="36">
        <v>2.0164059999999999</v>
      </c>
      <c r="C116" s="36">
        <v>0.520312</v>
      </c>
      <c r="E116" s="65">
        <v>-3.8699999999999998E-2</v>
      </c>
      <c r="F116" s="65">
        <v>-2.444922</v>
      </c>
      <c r="G116" s="65">
        <v>1.2066410000000001</v>
      </c>
      <c r="I116" s="38">
        <v>-1.9349999999999999E-2</v>
      </c>
      <c r="J116" s="38">
        <v>2.0320312399999998</v>
      </c>
      <c r="K116" s="38">
        <v>0.86406249000000002</v>
      </c>
      <c r="M116" s="40">
        <v>-1.9349999999999999E-2</v>
      </c>
      <c r="N116" s="40">
        <v>0.31914060999999999</v>
      </c>
      <c r="O116" s="40">
        <v>1.09453124</v>
      </c>
      <c r="Q116" s="42">
        <v>-1.9349999999999999E-2</v>
      </c>
      <c r="R116" s="42">
        <v>-2.5968750100000002</v>
      </c>
      <c r="S116" s="42">
        <v>0.77031249000000002</v>
      </c>
      <c r="U116" s="44">
        <v>-1.9349999999999999E-2</v>
      </c>
      <c r="V116" s="44">
        <v>0.79179686000000005</v>
      </c>
      <c r="W116" s="44">
        <v>0.99296874000000002</v>
      </c>
      <c r="Y116" s="69"/>
      <c r="Z116" s="69"/>
      <c r="AA116" s="69"/>
    </row>
    <row r="117" spans="1:27" x14ac:dyDescent="0.25">
      <c r="A117" s="36">
        <v>-3.7400000000000003E-2</v>
      </c>
      <c r="B117" s="36">
        <v>2.0125000000000002</v>
      </c>
      <c r="C117" s="36">
        <v>0.51835900000000001</v>
      </c>
      <c r="E117" s="65">
        <v>-3.8600000000000002E-2</v>
      </c>
      <c r="F117" s="65">
        <v>-2.4175779999999998</v>
      </c>
      <c r="G117" s="65">
        <v>1.2437499999999999</v>
      </c>
      <c r="I117" s="38">
        <v>-1.9300000000000001E-2</v>
      </c>
      <c r="J117" s="38">
        <v>2.0339843599999998</v>
      </c>
      <c r="K117" s="38">
        <v>0.86015624000000002</v>
      </c>
      <c r="M117" s="40">
        <v>-1.9300000000000001E-2</v>
      </c>
      <c r="N117" s="40">
        <v>0.35624999000000002</v>
      </c>
      <c r="O117" s="40">
        <v>1.09453124</v>
      </c>
      <c r="Q117" s="42">
        <v>-1.9300000000000001E-2</v>
      </c>
      <c r="R117" s="42">
        <v>-2.6242187600000002</v>
      </c>
      <c r="S117" s="42">
        <v>0.77226561000000005</v>
      </c>
      <c r="U117" s="44">
        <v>-1.9300000000000001E-2</v>
      </c>
      <c r="V117" s="44">
        <v>0.85624999000000002</v>
      </c>
      <c r="W117" s="44">
        <v>0.99296874000000002</v>
      </c>
      <c r="Y117" s="69"/>
      <c r="Z117" s="69"/>
      <c r="AA117" s="69"/>
    </row>
    <row r="118" spans="1:27" x14ac:dyDescent="0.25">
      <c r="A118" s="36">
        <v>-3.73E-2</v>
      </c>
      <c r="B118" s="36">
        <v>2.008594</v>
      </c>
      <c r="C118" s="36">
        <v>0.51445300000000005</v>
      </c>
      <c r="E118" s="65">
        <v>-3.85E-2</v>
      </c>
      <c r="F118" s="65">
        <v>-2.3882810000000001</v>
      </c>
      <c r="G118" s="65">
        <v>1.2554689999999999</v>
      </c>
      <c r="I118" s="38">
        <v>-1.925E-2</v>
      </c>
      <c r="J118" s="38">
        <v>2.0339843599999998</v>
      </c>
      <c r="K118" s="38">
        <v>0.85624999000000002</v>
      </c>
      <c r="M118" s="40">
        <v>-1.925E-2</v>
      </c>
      <c r="N118" s="40">
        <v>0.39140624000000002</v>
      </c>
      <c r="O118" s="40">
        <v>1.09257811</v>
      </c>
      <c r="Q118" s="42">
        <v>-1.925E-2</v>
      </c>
      <c r="R118" s="42">
        <v>-2.6457031400000002</v>
      </c>
      <c r="S118" s="42">
        <v>0.77421874000000002</v>
      </c>
      <c r="U118" s="44">
        <v>-1.925E-2</v>
      </c>
      <c r="V118" s="44">
        <v>0.92460936000000005</v>
      </c>
      <c r="W118" s="44">
        <v>0.99296874000000002</v>
      </c>
      <c r="Y118" s="69"/>
      <c r="Z118" s="69"/>
      <c r="AA118" s="69"/>
    </row>
    <row r="119" spans="1:27" x14ac:dyDescent="0.25">
      <c r="A119" s="36">
        <v>-3.7199999999999997E-2</v>
      </c>
      <c r="B119" s="36">
        <v>2.0046870000000001</v>
      </c>
      <c r="C119" s="36">
        <v>0.51249999999999996</v>
      </c>
      <c r="E119" s="65">
        <v>-3.8399999999999997E-2</v>
      </c>
      <c r="F119" s="65">
        <v>-2.360938</v>
      </c>
      <c r="G119" s="65">
        <v>1.2398439999999999</v>
      </c>
      <c r="I119" s="38">
        <v>-1.9199999999999998E-2</v>
      </c>
      <c r="J119" s="38">
        <v>2.0339843599999998</v>
      </c>
      <c r="K119" s="38">
        <v>0.85039061000000005</v>
      </c>
      <c r="M119" s="40">
        <v>-1.9199999999999998E-2</v>
      </c>
      <c r="N119" s="40">
        <v>0.42851560999999999</v>
      </c>
      <c r="O119" s="40">
        <v>1.09062499</v>
      </c>
      <c r="Q119" s="42">
        <v>-1.9199999999999998E-2</v>
      </c>
      <c r="R119" s="42">
        <v>-2.6730468900000002</v>
      </c>
      <c r="S119" s="42">
        <v>0.77617186000000005</v>
      </c>
      <c r="U119" s="44">
        <v>-1.9199999999999998E-2</v>
      </c>
      <c r="V119" s="44">
        <v>0.98710936000000005</v>
      </c>
      <c r="W119" s="44">
        <v>0.99296874000000002</v>
      </c>
      <c r="Y119" s="69"/>
      <c r="Z119" s="69"/>
      <c r="AA119" s="69"/>
    </row>
    <row r="120" spans="1:27" x14ac:dyDescent="0.25">
      <c r="A120" s="36">
        <v>-3.7100000000000001E-2</v>
      </c>
      <c r="B120" s="36">
        <v>2.0007809999999999</v>
      </c>
      <c r="C120" s="36">
        <v>0.51054699999999997</v>
      </c>
      <c r="E120" s="65">
        <v>-3.8300000000000001E-2</v>
      </c>
      <c r="F120" s="65">
        <v>-2.329688</v>
      </c>
      <c r="G120" s="65">
        <v>1.2085939999999999</v>
      </c>
      <c r="I120" s="38">
        <v>-1.915E-2</v>
      </c>
      <c r="J120" s="38">
        <v>2.0339843599999998</v>
      </c>
      <c r="K120" s="38">
        <v>0.84648436000000005</v>
      </c>
      <c r="M120" s="40">
        <v>-1.915E-2</v>
      </c>
      <c r="N120" s="40">
        <v>0.46757810999999999</v>
      </c>
      <c r="O120" s="40">
        <v>1.08867186</v>
      </c>
      <c r="Q120" s="42">
        <v>-1.915E-2</v>
      </c>
      <c r="R120" s="42">
        <v>-2.6984375100000002</v>
      </c>
      <c r="S120" s="42">
        <v>0.77812499000000002</v>
      </c>
      <c r="U120" s="44">
        <v>-1.915E-2</v>
      </c>
      <c r="V120" s="44">
        <v>1.05156249</v>
      </c>
      <c r="W120" s="44">
        <v>0.99296874000000002</v>
      </c>
      <c r="Y120" s="69"/>
      <c r="Z120" s="69"/>
      <c r="AA120" s="69"/>
    </row>
    <row r="121" spans="1:27" x14ac:dyDescent="0.25">
      <c r="A121" s="36">
        <v>-3.6999999999999998E-2</v>
      </c>
      <c r="B121" s="36">
        <v>1.998828</v>
      </c>
      <c r="C121" s="36">
        <v>0.50859399999999999</v>
      </c>
      <c r="E121" s="65">
        <v>-3.8199999999999998E-2</v>
      </c>
      <c r="F121" s="65">
        <v>-2.2945310000000001</v>
      </c>
      <c r="G121" s="65">
        <v>1.183203</v>
      </c>
      <c r="I121" s="38">
        <v>-1.9099999999999999E-2</v>
      </c>
      <c r="J121" s="38">
        <v>2.0339843599999998</v>
      </c>
      <c r="K121" s="38">
        <v>0.84257811000000005</v>
      </c>
      <c r="M121" s="40">
        <v>-1.9099999999999999E-2</v>
      </c>
      <c r="N121" s="40">
        <v>0.50664061000000005</v>
      </c>
      <c r="O121" s="40">
        <v>1.08867186</v>
      </c>
      <c r="Q121" s="42">
        <v>-1.9099999999999999E-2</v>
      </c>
      <c r="R121" s="42">
        <v>-2.7218750100000002</v>
      </c>
      <c r="S121" s="42">
        <v>0.77812499000000002</v>
      </c>
      <c r="U121" s="44">
        <v>-1.9099999999999999E-2</v>
      </c>
      <c r="V121" s="44">
        <v>1.11015624</v>
      </c>
      <c r="W121" s="44">
        <v>0.99296874000000002</v>
      </c>
      <c r="Y121" s="69"/>
      <c r="Z121" s="69"/>
      <c r="AA121" s="69"/>
    </row>
    <row r="122" spans="1:27" x14ac:dyDescent="0.25">
      <c r="A122" s="36">
        <v>-3.6900000000000002E-2</v>
      </c>
      <c r="B122" s="36">
        <v>1.9910159999999999</v>
      </c>
      <c r="C122" s="36">
        <v>0.50859399999999999</v>
      </c>
      <c r="E122" s="65">
        <v>-3.8100000000000002E-2</v>
      </c>
      <c r="F122" s="65">
        <v>-2.267188</v>
      </c>
      <c r="G122" s="65">
        <v>1.1734370000000001</v>
      </c>
      <c r="I122" s="38">
        <v>-1.9050000000000001E-2</v>
      </c>
      <c r="J122" s="38">
        <v>2.0320312399999998</v>
      </c>
      <c r="K122" s="38">
        <v>0.83671874000000002</v>
      </c>
      <c r="M122" s="40">
        <v>-1.9050000000000001E-2</v>
      </c>
      <c r="N122" s="40">
        <v>0.54179686000000005</v>
      </c>
      <c r="O122" s="40">
        <v>1.08671874</v>
      </c>
      <c r="Q122" s="42">
        <v>-1.9050000000000001E-2</v>
      </c>
      <c r="R122" s="42">
        <v>-2.7414062600000002</v>
      </c>
      <c r="S122" s="42">
        <v>0.77812499000000002</v>
      </c>
      <c r="U122" s="44">
        <v>-1.9050000000000001E-2</v>
      </c>
      <c r="V122" s="44">
        <v>1.16679686</v>
      </c>
      <c r="W122" s="44">
        <v>0.99296874000000002</v>
      </c>
      <c r="Y122" s="69"/>
      <c r="Z122" s="69"/>
      <c r="AA122" s="69"/>
    </row>
    <row r="123" spans="1:27" x14ac:dyDescent="0.25">
      <c r="A123" s="36">
        <v>-3.6799999999999999E-2</v>
      </c>
      <c r="B123" s="36">
        <v>1.9851559999999999</v>
      </c>
      <c r="C123" s="36">
        <v>0.504687</v>
      </c>
      <c r="E123" s="65">
        <v>-3.7999999999999999E-2</v>
      </c>
      <c r="F123" s="65">
        <v>-2.233984</v>
      </c>
      <c r="G123" s="65">
        <v>1.183203</v>
      </c>
      <c r="I123" s="38">
        <v>-1.9E-2</v>
      </c>
      <c r="J123" s="38">
        <v>2.0320312399999998</v>
      </c>
      <c r="K123" s="38">
        <v>0.83281249000000002</v>
      </c>
      <c r="M123" s="40">
        <v>-1.9E-2</v>
      </c>
      <c r="N123" s="40">
        <v>0.57890624000000002</v>
      </c>
      <c r="O123" s="40">
        <v>1.08671874</v>
      </c>
      <c r="Q123" s="42">
        <v>-1.9E-2</v>
      </c>
      <c r="R123" s="42">
        <v>-2.7648437600000002</v>
      </c>
      <c r="S123" s="42">
        <v>0.77812499000000002</v>
      </c>
      <c r="U123" s="44">
        <v>-1.9E-2</v>
      </c>
      <c r="V123" s="44">
        <v>1.22734374</v>
      </c>
      <c r="W123" s="44">
        <v>0.99296874000000002</v>
      </c>
      <c r="Y123" s="69"/>
      <c r="Z123" s="69"/>
      <c r="AA123" s="69"/>
    </row>
    <row r="124" spans="1:27" x14ac:dyDescent="0.25">
      <c r="A124" s="36">
        <v>-3.6700000000000003E-2</v>
      </c>
      <c r="B124" s="36">
        <v>1.9792970000000001</v>
      </c>
      <c r="C124" s="36">
        <v>0.50078100000000003</v>
      </c>
      <c r="E124" s="65">
        <v>-3.7900000000000003E-2</v>
      </c>
      <c r="F124" s="65">
        <v>-2.1988279999999998</v>
      </c>
      <c r="G124" s="65">
        <v>1.2046870000000001</v>
      </c>
      <c r="I124" s="38">
        <v>-1.8950000000000002E-2</v>
      </c>
      <c r="J124" s="38">
        <v>2.0300781099999998</v>
      </c>
      <c r="K124" s="38">
        <v>0.82890624000000002</v>
      </c>
      <c r="M124" s="40">
        <v>-1.8950000000000002E-2</v>
      </c>
      <c r="N124" s="40">
        <v>0.61406249000000002</v>
      </c>
      <c r="O124" s="40">
        <v>1.08671874</v>
      </c>
      <c r="Q124" s="42">
        <v>-1.8950000000000002E-2</v>
      </c>
      <c r="R124" s="42">
        <v>-2.7863281400000002</v>
      </c>
      <c r="S124" s="42">
        <v>0.78007811000000005</v>
      </c>
      <c r="U124" s="44">
        <v>-1.8950000000000002E-2</v>
      </c>
      <c r="V124" s="44">
        <v>1.28398436</v>
      </c>
      <c r="W124" s="44">
        <v>0.99296874000000002</v>
      </c>
      <c r="Y124" s="69"/>
      <c r="Z124" s="69"/>
      <c r="AA124" s="69"/>
    </row>
    <row r="125" spans="1:27" x14ac:dyDescent="0.25">
      <c r="A125" s="36">
        <v>-3.6600000000000001E-2</v>
      </c>
      <c r="B125" s="36">
        <v>1.9734370000000001</v>
      </c>
      <c r="C125" s="36">
        <v>0.49687500000000001</v>
      </c>
      <c r="E125" s="65">
        <v>-3.78E-2</v>
      </c>
      <c r="F125" s="65">
        <v>-2.1656249999999999</v>
      </c>
      <c r="G125" s="65">
        <v>1.2281249999999999</v>
      </c>
      <c r="I125" s="38">
        <v>-1.89E-2</v>
      </c>
      <c r="J125" s="38">
        <v>2.0281249899999998</v>
      </c>
      <c r="K125" s="38">
        <v>0.82499999000000002</v>
      </c>
      <c r="M125" s="40">
        <v>-1.89E-2</v>
      </c>
      <c r="N125" s="40">
        <v>0.64921874000000002</v>
      </c>
      <c r="O125" s="40">
        <v>1.08476561</v>
      </c>
      <c r="Q125" s="42">
        <v>-1.89E-2</v>
      </c>
      <c r="R125" s="42">
        <v>-2.8058593900000002</v>
      </c>
      <c r="S125" s="42">
        <v>0.78203124000000002</v>
      </c>
      <c r="U125" s="44">
        <v>-1.89E-2</v>
      </c>
      <c r="V125" s="44">
        <v>1.34062499</v>
      </c>
      <c r="W125" s="44">
        <v>0.99101561000000005</v>
      </c>
      <c r="Y125" s="69"/>
      <c r="Z125" s="69"/>
      <c r="AA125" s="69"/>
    </row>
    <row r="126" spans="1:27" x14ac:dyDescent="0.25">
      <c r="A126" s="36">
        <v>-3.6499999999999998E-2</v>
      </c>
      <c r="B126" s="36">
        <v>1.965625</v>
      </c>
      <c r="C126" s="36">
        <v>0.49101600000000001</v>
      </c>
      <c r="E126" s="65">
        <v>-3.7699999999999997E-2</v>
      </c>
      <c r="F126" s="65">
        <v>-2.1304690000000002</v>
      </c>
      <c r="G126" s="65">
        <v>1.2437499999999999</v>
      </c>
      <c r="I126" s="38">
        <v>-1.8849999999999999E-2</v>
      </c>
      <c r="J126" s="38">
        <v>2.0242187399999998</v>
      </c>
      <c r="K126" s="38">
        <v>0.82304686000000005</v>
      </c>
      <c r="M126" s="40">
        <v>-1.8849999999999999E-2</v>
      </c>
      <c r="N126" s="40">
        <v>0.68437499000000002</v>
      </c>
      <c r="O126" s="40">
        <v>1.08476561</v>
      </c>
      <c r="Q126" s="42">
        <v>-1.8849999999999999E-2</v>
      </c>
      <c r="R126" s="42">
        <v>-2.8214843900000002</v>
      </c>
      <c r="S126" s="42">
        <v>0.78398436000000005</v>
      </c>
      <c r="U126" s="44">
        <v>-1.8849999999999999E-2</v>
      </c>
      <c r="V126" s="44">
        <v>1.39140624</v>
      </c>
      <c r="W126" s="44">
        <v>0.99101561000000005</v>
      </c>
      <c r="Y126" s="69"/>
      <c r="Z126" s="69"/>
      <c r="AA126" s="69"/>
    </row>
    <row r="127" spans="1:27" x14ac:dyDescent="0.25">
      <c r="A127" s="36">
        <v>-3.6400000000000002E-2</v>
      </c>
      <c r="B127" s="36">
        <v>1.9578120000000001</v>
      </c>
      <c r="C127" s="36">
        <v>0.48710900000000001</v>
      </c>
      <c r="E127" s="65">
        <v>-3.7600000000000001E-2</v>
      </c>
      <c r="F127" s="65">
        <v>-2.093359</v>
      </c>
      <c r="G127" s="65">
        <v>1.245703</v>
      </c>
      <c r="I127" s="38">
        <v>-1.8800000000000001E-2</v>
      </c>
      <c r="J127" s="38">
        <v>2.0222656099999998</v>
      </c>
      <c r="K127" s="38">
        <v>0.81914061000000005</v>
      </c>
      <c r="M127" s="40">
        <v>-1.8800000000000001E-2</v>
      </c>
      <c r="N127" s="40">
        <v>0.71953124000000002</v>
      </c>
      <c r="O127" s="40">
        <v>1.08281249</v>
      </c>
      <c r="Q127" s="42">
        <v>-1.8800000000000001E-2</v>
      </c>
      <c r="R127" s="42">
        <v>-2.8351562600000002</v>
      </c>
      <c r="S127" s="42">
        <v>0.78593749000000002</v>
      </c>
      <c r="U127" s="44">
        <v>-1.8800000000000001E-2</v>
      </c>
      <c r="V127" s="44">
        <v>1.44414061</v>
      </c>
      <c r="W127" s="44">
        <v>0.99101561000000005</v>
      </c>
      <c r="Y127" s="69"/>
      <c r="Z127" s="69"/>
      <c r="AA127" s="69"/>
    </row>
    <row r="128" spans="1:27" x14ac:dyDescent="0.25">
      <c r="A128" s="36">
        <v>-3.6299999999999999E-2</v>
      </c>
      <c r="B128" s="36">
        <v>1.9480470000000001</v>
      </c>
      <c r="C128" s="36">
        <v>0.48515599999999998</v>
      </c>
      <c r="E128" s="65">
        <v>-3.7499999999999999E-2</v>
      </c>
      <c r="F128" s="65">
        <v>-2.0582029999999998</v>
      </c>
      <c r="G128" s="65">
        <v>1.2281249999999999</v>
      </c>
      <c r="I128" s="38">
        <v>-1.8749999999999999E-2</v>
      </c>
      <c r="J128" s="38">
        <v>2.0183593599999998</v>
      </c>
      <c r="K128" s="38">
        <v>0.81718749000000002</v>
      </c>
      <c r="M128" s="40">
        <v>-1.8749999999999999E-2</v>
      </c>
      <c r="N128" s="40">
        <v>0.75468749000000002</v>
      </c>
      <c r="O128" s="40">
        <v>1.08085936</v>
      </c>
      <c r="Q128" s="42">
        <v>-1.8749999999999999E-2</v>
      </c>
      <c r="R128" s="42">
        <v>-2.8527343900000002</v>
      </c>
      <c r="S128" s="42">
        <v>0.78789061000000005</v>
      </c>
      <c r="U128" s="44">
        <v>-1.8749999999999999E-2</v>
      </c>
      <c r="V128" s="44">
        <v>1.49296874</v>
      </c>
      <c r="W128" s="44">
        <v>0.99101561000000005</v>
      </c>
      <c r="Y128" s="69"/>
      <c r="Z128" s="69"/>
      <c r="AA128" s="69"/>
    </row>
    <row r="129" spans="1:27" x14ac:dyDescent="0.25">
      <c r="A129" s="36">
        <v>-3.6200000000000003E-2</v>
      </c>
      <c r="B129" s="36">
        <v>1.934375</v>
      </c>
      <c r="C129" s="36">
        <v>0.48320299999999999</v>
      </c>
      <c r="E129" s="65">
        <v>-3.7400000000000003E-2</v>
      </c>
      <c r="F129" s="65">
        <v>-2.023047</v>
      </c>
      <c r="G129" s="65">
        <v>1.2046870000000001</v>
      </c>
      <c r="I129" s="38">
        <v>-1.8700000000000001E-2</v>
      </c>
      <c r="J129" s="38">
        <v>2.0144531099999998</v>
      </c>
      <c r="K129" s="38">
        <v>0.81523436000000005</v>
      </c>
      <c r="M129" s="40">
        <v>-1.8700000000000001E-2</v>
      </c>
      <c r="N129" s="40">
        <v>0.78789061000000005</v>
      </c>
      <c r="O129" s="40">
        <v>1.07890624</v>
      </c>
      <c r="Q129" s="42">
        <v>-1.8700000000000001E-2</v>
      </c>
      <c r="R129" s="42">
        <v>-2.8683593900000002</v>
      </c>
      <c r="S129" s="42">
        <v>0.78984374000000002</v>
      </c>
      <c r="U129" s="44">
        <v>-1.8700000000000001E-2</v>
      </c>
      <c r="V129" s="44">
        <v>1.53789061</v>
      </c>
      <c r="W129" s="44">
        <v>0.99101561000000005</v>
      </c>
      <c r="Y129" s="69"/>
      <c r="Z129" s="69"/>
      <c r="AA129" s="69"/>
    </row>
    <row r="130" spans="1:27" x14ac:dyDescent="0.25">
      <c r="A130" s="36">
        <v>-3.61E-2</v>
      </c>
      <c r="B130" s="36">
        <v>1.924609</v>
      </c>
      <c r="C130" s="36">
        <v>0.48125000000000001</v>
      </c>
      <c r="E130" s="65">
        <v>-3.73E-2</v>
      </c>
      <c r="F130" s="65">
        <v>-1.9878910000000001</v>
      </c>
      <c r="G130" s="65">
        <v>1.1890620000000001</v>
      </c>
      <c r="I130" s="38">
        <v>-1.865E-2</v>
      </c>
      <c r="J130" s="38">
        <v>2.0105468599999998</v>
      </c>
      <c r="K130" s="38">
        <v>0.81328124000000002</v>
      </c>
      <c r="M130" s="40">
        <v>-1.865E-2</v>
      </c>
      <c r="N130" s="40">
        <v>0.81914061000000005</v>
      </c>
      <c r="O130" s="40">
        <v>1.07695311</v>
      </c>
      <c r="Q130" s="42">
        <v>-1.865E-2</v>
      </c>
      <c r="R130" s="42">
        <v>-2.8800781400000002</v>
      </c>
      <c r="S130" s="42">
        <v>0.78984374000000002</v>
      </c>
      <c r="U130" s="44">
        <v>-1.865E-2</v>
      </c>
      <c r="V130" s="44">
        <v>1.58671874</v>
      </c>
      <c r="W130" s="44">
        <v>0.99101561000000005</v>
      </c>
      <c r="Y130" s="69"/>
      <c r="Z130" s="69"/>
      <c r="AA130" s="69"/>
    </row>
    <row r="131" spans="1:27" x14ac:dyDescent="0.25">
      <c r="A131" s="36">
        <v>-3.5999999999999997E-2</v>
      </c>
      <c r="B131" s="36">
        <v>1.914844</v>
      </c>
      <c r="C131" s="36">
        <v>0.47929699999999997</v>
      </c>
      <c r="E131" s="65">
        <v>-3.7199999999999997E-2</v>
      </c>
      <c r="F131" s="65">
        <v>-1.9507810000000001</v>
      </c>
      <c r="G131" s="65">
        <v>1.1890620000000001</v>
      </c>
      <c r="I131" s="38">
        <v>-1.8599999999999998E-2</v>
      </c>
      <c r="J131" s="38">
        <v>2.0066406099999998</v>
      </c>
      <c r="K131" s="38">
        <v>0.81132811000000005</v>
      </c>
      <c r="M131" s="40">
        <v>-1.8599999999999998E-2</v>
      </c>
      <c r="N131" s="40">
        <v>0.85234374000000002</v>
      </c>
      <c r="O131" s="40">
        <v>1.07499999</v>
      </c>
      <c r="Q131" s="42">
        <v>-1.8599999999999998E-2</v>
      </c>
      <c r="R131" s="42">
        <v>-2.8937500100000002</v>
      </c>
      <c r="S131" s="42">
        <v>0.79179686000000005</v>
      </c>
      <c r="U131" s="44">
        <v>-1.8599999999999998E-2</v>
      </c>
      <c r="V131" s="44">
        <v>1.63164061</v>
      </c>
      <c r="W131" s="44">
        <v>0.99101561000000005</v>
      </c>
      <c r="Y131" s="69"/>
      <c r="Z131" s="69"/>
      <c r="AA131" s="69"/>
    </row>
    <row r="132" spans="1:27" x14ac:dyDescent="0.25">
      <c r="A132" s="36">
        <v>-3.5900000000000001E-2</v>
      </c>
      <c r="B132" s="36">
        <v>1.908984</v>
      </c>
      <c r="C132" s="36">
        <v>0.47734399999999999</v>
      </c>
      <c r="E132" s="65">
        <v>-3.7100000000000001E-2</v>
      </c>
      <c r="F132" s="65">
        <v>-1.913672</v>
      </c>
      <c r="G132" s="65">
        <v>1.2066410000000001</v>
      </c>
      <c r="I132" s="38">
        <v>-1.8550000000000001E-2</v>
      </c>
      <c r="J132" s="38">
        <v>2.0027343599999998</v>
      </c>
      <c r="K132" s="38">
        <v>0.80937499000000002</v>
      </c>
      <c r="M132" s="40">
        <v>-1.8550000000000001E-2</v>
      </c>
      <c r="N132" s="40">
        <v>0.88554686000000005</v>
      </c>
      <c r="O132" s="40">
        <v>1.07304686</v>
      </c>
      <c r="Q132" s="42">
        <v>-1.8550000000000001E-2</v>
      </c>
      <c r="R132" s="42">
        <v>-2.9035156400000002</v>
      </c>
      <c r="S132" s="42">
        <v>0.79374999000000002</v>
      </c>
      <c r="U132" s="44">
        <v>-1.8550000000000001E-2</v>
      </c>
      <c r="V132" s="44">
        <v>1.67460936</v>
      </c>
      <c r="W132" s="44">
        <v>0.98906249000000002</v>
      </c>
      <c r="Y132" s="69"/>
      <c r="Z132" s="69"/>
      <c r="AA132" s="69"/>
    </row>
    <row r="133" spans="1:27" x14ac:dyDescent="0.25">
      <c r="A133" s="36">
        <v>-3.5799999999999998E-2</v>
      </c>
      <c r="B133" s="36">
        <v>1.9011720000000001</v>
      </c>
      <c r="C133" s="36">
        <v>0.47539100000000001</v>
      </c>
      <c r="E133" s="65">
        <v>-3.6999999999999998E-2</v>
      </c>
      <c r="F133" s="65">
        <v>-1.876563</v>
      </c>
      <c r="G133" s="65">
        <v>1.241797</v>
      </c>
      <c r="I133" s="38">
        <v>-1.8499999999999999E-2</v>
      </c>
      <c r="J133" s="38">
        <v>2.0007812399999998</v>
      </c>
      <c r="K133" s="38">
        <v>0.80937499000000002</v>
      </c>
      <c r="M133" s="40">
        <v>-1.8499999999999999E-2</v>
      </c>
      <c r="N133" s="40">
        <v>0.92070311000000005</v>
      </c>
      <c r="O133" s="40">
        <v>1.07109374</v>
      </c>
      <c r="Q133" s="42">
        <v>-1.8499999999999999E-2</v>
      </c>
      <c r="R133" s="42">
        <v>-2.9113281400000002</v>
      </c>
      <c r="S133" s="42">
        <v>0.79570311000000005</v>
      </c>
      <c r="U133" s="44">
        <v>-1.8499999999999999E-2</v>
      </c>
      <c r="V133" s="44">
        <v>1.71562499</v>
      </c>
      <c r="W133" s="44">
        <v>0.98906249000000002</v>
      </c>
      <c r="Y133" s="69"/>
      <c r="Z133" s="69"/>
      <c r="AA133" s="69"/>
    </row>
    <row r="134" spans="1:27" x14ac:dyDescent="0.25">
      <c r="A134" s="36">
        <v>-3.5700000000000003E-2</v>
      </c>
      <c r="B134" s="36">
        <v>1.8914059999999999</v>
      </c>
      <c r="C134" s="36">
        <v>0.47539100000000001</v>
      </c>
      <c r="E134" s="65">
        <v>-3.6900000000000002E-2</v>
      </c>
      <c r="F134" s="65">
        <v>-1.839453</v>
      </c>
      <c r="G134" s="65">
        <v>1.276953</v>
      </c>
      <c r="I134" s="38">
        <v>-1.8450000000000001E-2</v>
      </c>
      <c r="J134" s="38">
        <v>1.99492186</v>
      </c>
      <c r="K134" s="38">
        <v>0.80742186000000005</v>
      </c>
      <c r="M134" s="40">
        <v>-1.8450000000000001E-2</v>
      </c>
      <c r="N134" s="40">
        <v>0.95390624000000002</v>
      </c>
      <c r="O134" s="40">
        <v>1.06914061</v>
      </c>
      <c r="Q134" s="42">
        <v>-1.8450000000000001E-2</v>
      </c>
      <c r="R134" s="42">
        <v>-2.9191406400000002</v>
      </c>
      <c r="S134" s="42">
        <v>0.79960936000000005</v>
      </c>
      <c r="U134" s="44">
        <v>-1.8450000000000001E-2</v>
      </c>
      <c r="V134" s="44">
        <v>1.75273436</v>
      </c>
      <c r="W134" s="44">
        <v>0.98710936000000005</v>
      </c>
      <c r="Y134" s="69"/>
      <c r="Z134" s="69"/>
      <c r="AA134" s="69"/>
    </row>
    <row r="135" spans="1:27" x14ac:dyDescent="0.25">
      <c r="A135" s="36">
        <v>-3.56E-2</v>
      </c>
      <c r="B135" s="36">
        <v>1.8796870000000001</v>
      </c>
      <c r="C135" s="36">
        <v>0.473437</v>
      </c>
      <c r="E135" s="65">
        <v>-3.6799999999999999E-2</v>
      </c>
      <c r="F135" s="65">
        <v>-1.798438</v>
      </c>
      <c r="G135" s="65">
        <v>1.257422</v>
      </c>
      <c r="I135" s="38">
        <v>-1.84E-2</v>
      </c>
      <c r="J135" s="38">
        <v>1.98710936</v>
      </c>
      <c r="K135" s="38">
        <v>0.80546874000000002</v>
      </c>
      <c r="M135" s="40">
        <v>-1.84E-2</v>
      </c>
      <c r="N135" s="40">
        <v>0.98515624000000002</v>
      </c>
      <c r="O135" s="40">
        <v>1.06718749</v>
      </c>
      <c r="Q135" s="42">
        <v>-1.84E-2</v>
      </c>
      <c r="R135" s="42">
        <v>-2.9250000100000002</v>
      </c>
      <c r="S135" s="42">
        <v>0.80351561000000005</v>
      </c>
      <c r="U135" s="44">
        <v>-1.84E-2</v>
      </c>
      <c r="V135" s="44">
        <v>1.78984374</v>
      </c>
      <c r="W135" s="44">
        <v>0.98710936000000005</v>
      </c>
      <c r="Y135" s="69"/>
      <c r="Z135" s="69"/>
      <c r="AA135" s="69"/>
    </row>
    <row r="136" spans="1:27" x14ac:dyDescent="0.25">
      <c r="A136" s="36">
        <v>-3.5499999999999997E-2</v>
      </c>
      <c r="B136" s="36">
        <v>1.8699220000000001</v>
      </c>
      <c r="C136" s="36">
        <v>0.46953099999999998</v>
      </c>
      <c r="E136" s="65">
        <v>-3.6700000000000003E-2</v>
      </c>
      <c r="F136" s="65">
        <v>-1.757422</v>
      </c>
      <c r="G136" s="65">
        <v>1.1695310000000001</v>
      </c>
      <c r="I136" s="38">
        <v>-1.8350000000000002E-2</v>
      </c>
      <c r="J136" s="38">
        <v>1.98124999</v>
      </c>
      <c r="K136" s="38">
        <v>0.80351561000000005</v>
      </c>
      <c r="M136" s="40">
        <v>-1.8350000000000002E-2</v>
      </c>
      <c r="N136" s="40">
        <v>1.01445311</v>
      </c>
      <c r="O136" s="40">
        <v>1.06523436</v>
      </c>
      <c r="Q136" s="42">
        <v>-1.8350000000000002E-2</v>
      </c>
      <c r="R136" s="42">
        <v>-2.9308593900000002</v>
      </c>
      <c r="S136" s="42">
        <v>0.80937499000000002</v>
      </c>
      <c r="U136" s="44">
        <v>-1.8350000000000002E-2</v>
      </c>
      <c r="V136" s="44">
        <v>1.82304686</v>
      </c>
      <c r="W136" s="44">
        <v>0.98515624000000002</v>
      </c>
      <c r="Y136" s="69"/>
      <c r="Z136" s="69"/>
      <c r="AA136" s="69"/>
    </row>
    <row r="137" spans="1:27" x14ac:dyDescent="0.25">
      <c r="A137" s="36">
        <v>-3.5400000000000001E-2</v>
      </c>
      <c r="B137" s="36">
        <v>1.858203</v>
      </c>
      <c r="C137" s="36">
        <v>0.46757799999999999</v>
      </c>
      <c r="E137" s="65">
        <v>-3.6600000000000001E-2</v>
      </c>
      <c r="F137" s="65">
        <v>-1.718359</v>
      </c>
      <c r="G137" s="65">
        <v>1.0992189999999999</v>
      </c>
      <c r="I137" s="38">
        <v>-1.83E-2</v>
      </c>
      <c r="J137" s="38">
        <v>1.97539061</v>
      </c>
      <c r="K137" s="38">
        <v>0.79960936000000005</v>
      </c>
      <c r="M137" s="40">
        <v>-1.83E-2</v>
      </c>
      <c r="N137" s="40">
        <v>1.04765624</v>
      </c>
      <c r="O137" s="40">
        <v>1.06523436</v>
      </c>
      <c r="Q137" s="42">
        <v>-1.83E-2</v>
      </c>
      <c r="R137" s="42">
        <v>-2.9367187600000002</v>
      </c>
      <c r="S137" s="42">
        <v>0.81523436000000005</v>
      </c>
      <c r="U137" s="44">
        <v>-1.83E-2</v>
      </c>
      <c r="V137" s="44">
        <v>1.85234374</v>
      </c>
      <c r="W137" s="44">
        <v>0.98515624000000002</v>
      </c>
      <c r="Y137" s="69"/>
      <c r="Z137" s="69"/>
      <c r="AA137" s="69"/>
    </row>
    <row r="138" spans="1:27" x14ac:dyDescent="0.25">
      <c r="A138" s="36">
        <v>-3.5299999999999998E-2</v>
      </c>
      <c r="B138" s="36">
        <v>1.8445309999999999</v>
      </c>
      <c r="C138" s="36">
        <v>0.46562500000000001</v>
      </c>
      <c r="E138" s="65">
        <v>-3.6499999999999998E-2</v>
      </c>
      <c r="F138" s="65">
        <v>-1.6773439999999999</v>
      </c>
      <c r="G138" s="65">
        <v>1.077734</v>
      </c>
      <c r="I138" s="38">
        <v>-1.8249999999999999E-2</v>
      </c>
      <c r="J138" s="38">
        <v>1.96757811</v>
      </c>
      <c r="K138" s="38">
        <v>0.79570311000000005</v>
      </c>
      <c r="M138" s="40">
        <v>-1.8249999999999999E-2</v>
      </c>
      <c r="N138" s="40">
        <v>1.07890624</v>
      </c>
      <c r="O138" s="40">
        <v>1.06523436</v>
      </c>
      <c r="Q138" s="42">
        <v>-1.8249999999999999E-2</v>
      </c>
      <c r="R138" s="42">
        <v>-2.9406250100000002</v>
      </c>
      <c r="S138" s="42">
        <v>0.81914061000000005</v>
      </c>
      <c r="U138" s="44">
        <v>-1.8249999999999999E-2</v>
      </c>
      <c r="V138" s="44">
        <v>1.88164061</v>
      </c>
      <c r="W138" s="44">
        <v>0.98320311000000005</v>
      </c>
      <c r="Y138" s="69"/>
      <c r="Z138" s="69"/>
      <c r="AA138" s="69"/>
    </row>
    <row r="139" spans="1:27" x14ac:dyDescent="0.25">
      <c r="A139" s="36">
        <v>-3.5200000000000002E-2</v>
      </c>
      <c r="B139" s="36">
        <v>1.8328120000000001</v>
      </c>
      <c r="C139" s="36">
        <v>0.46367199999999997</v>
      </c>
      <c r="E139" s="65">
        <v>-3.6400000000000002E-2</v>
      </c>
      <c r="F139" s="65">
        <v>-1.636328</v>
      </c>
      <c r="G139" s="65">
        <v>1.140234</v>
      </c>
      <c r="I139" s="38">
        <v>-1.8200000000000001E-2</v>
      </c>
      <c r="J139" s="38">
        <v>1.95976561</v>
      </c>
      <c r="K139" s="38">
        <v>0.78984374000000002</v>
      </c>
      <c r="M139" s="40">
        <v>-1.8200000000000001E-2</v>
      </c>
      <c r="N139" s="40">
        <v>1.10624999</v>
      </c>
      <c r="O139" s="40">
        <v>1.06328124</v>
      </c>
      <c r="Q139" s="42">
        <v>-1.8200000000000001E-2</v>
      </c>
      <c r="R139" s="42">
        <v>-2.9425781400000002</v>
      </c>
      <c r="S139" s="42">
        <v>0.82109374000000002</v>
      </c>
      <c r="U139" s="44">
        <v>-1.8200000000000001E-2</v>
      </c>
      <c r="V139" s="44">
        <v>1.90507811</v>
      </c>
      <c r="W139" s="44">
        <v>0.98320311000000005</v>
      </c>
      <c r="Y139" s="69"/>
      <c r="Z139" s="69"/>
      <c r="AA139" s="69"/>
    </row>
    <row r="140" spans="1:27" x14ac:dyDescent="0.25">
      <c r="A140" s="36">
        <v>-3.5099999999999999E-2</v>
      </c>
      <c r="B140" s="36">
        <v>1.821094</v>
      </c>
      <c r="C140" s="36">
        <v>0.45976600000000001</v>
      </c>
      <c r="E140" s="65">
        <v>-3.6299999999999999E-2</v>
      </c>
      <c r="F140" s="65">
        <v>-1.595313</v>
      </c>
      <c r="G140" s="65">
        <v>1.261328</v>
      </c>
      <c r="I140" s="38">
        <v>-1.8149999999999999E-2</v>
      </c>
      <c r="J140" s="38">
        <v>1.95390624</v>
      </c>
      <c r="K140" s="38">
        <v>0.78593749000000002</v>
      </c>
      <c r="M140" s="40">
        <v>-1.8149999999999999E-2</v>
      </c>
      <c r="N140" s="40">
        <v>1.13554686</v>
      </c>
      <c r="O140" s="40">
        <v>1.06328124</v>
      </c>
      <c r="Q140" s="42">
        <v>-1.8149999999999999E-2</v>
      </c>
      <c r="R140" s="42">
        <v>-2.9445312600000002</v>
      </c>
      <c r="S140" s="42">
        <v>0.82304686000000005</v>
      </c>
      <c r="U140" s="44">
        <v>-1.8149999999999999E-2</v>
      </c>
      <c r="V140" s="44">
        <v>1.92460936</v>
      </c>
      <c r="W140" s="44">
        <v>0.98124999000000002</v>
      </c>
      <c r="Y140" s="69"/>
      <c r="Z140" s="69"/>
      <c r="AA140" s="69"/>
    </row>
    <row r="141" spans="1:27" x14ac:dyDescent="0.25">
      <c r="A141" s="36">
        <v>-3.5000000000000003E-2</v>
      </c>
      <c r="B141" s="36">
        <v>1.809375</v>
      </c>
      <c r="C141" s="36">
        <v>0.457812</v>
      </c>
      <c r="E141" s="65">
        <v>-3.6200000000000003E-2</v>
      </c>
      <c r="F141" s="65">
        <v>-1.5523439999999999</v>
      </c>
      <c r="G141" s="65">
        <v>1.327734</v>
      </c>
      <c r="I141" s="38">
        <v>-1.8100000000000002E-2</v>
      </c>
      <c r="J141" s="38">
        <v>1.93828124</v>
      </c>
      <c r="K141" s="38">
        <v>0.78007811000000005</v>
      </c>
      <c r="M141" s="40">
        <v>-1.8100000000000002E-2</v>
      </c>
      <c r="N141" s="40">
        <v>1.16484374</v>
      </c>
      <c r="O141" s="40">
        <v>1.06132811</v>
      </c>
      <c r="Q141" s="42">
        <v>-1.8100000000000002E-2</v>
      </c>
      <c r="R141" s="42">
        <v>-2.9445312600000002</v>
      </c>
      <c r="S141" s="42">
        <v>0.82499999000000002</v>
      </c>
      <c r="U141" s="44">
        <v>-1.8100000000000002E-2</v>
      </c>
      <c r="V141" s="44">
        <v>1.95390624</v>
      </c>
      <c r="W141" s="44">
        <v>0.97929686000000005</v>
      </c>
      <c r="Y141" s="69"/>
      <c r="Z141" s="69"/>
      <c r="AA141" s="69"/>
    </row>
    <row r="142" spans="1:27" x14ac:dyDescent="0.25">
      <c r="A142" s="36">
        <v>-3.49E-2</v>
      </c>
      <c r="B142" s="36">
        <v>1.795703</v>
      </c>
      <c r="C142" s="36">
        <v>0.45585900000000001</v>
      </c>
      <c r="E142" s="65">
        <v>-3.61E-2</v>
      </c>
      <c r="F142" s="65">
        <v>-1.5093749999999999</v>
      </c>
      <c r="G142" s="65">
        <v>1.2749999999999999</v>
      </c>
      <c r="I142" s="38">
        <v>-1.805E-2</v>
      </c>
      <c r="J142" s="38">
        <v>1.92851561</v>
      </c>
      <c r="K142" s="38">
        <v>0.77617186000000005</v>
      </c>
      <c r="M142" s="40">
        <v>-1.805E-2</v>
      </c>
      <c r="N142" s="40">
        <v>1.19218749</v>
      </c>
      <c r="O142" s="40">
        <v>1.05742186</v>
      </c>
      <c r="Q142" s="42">
        <v>-1.805E-2</v>
      </c>
      <c r="R142" s="42">
        <v>-2.9425781400000002</v>
      </c>
      <c r="S142" s="42">
        <v>0.82695311000000005</v>
      </c>
      <c r="U142" s="44">
        <v>-1.805E-2</v>
      </c>
      <c r="V142" s="44">
        <v>1.97343749</v>
      </c>
      <c r="W142" s="44">
        <v>0.97734374000000002</v>
      </c>
      <c r="Y142" s="69"/>
      <c r="Z142" s="69"/>
      <c r="AA142" s="69"/>
    </row>
    <row r="143" spans="1:27" x14ac:dyDescent="0.25">
      <c r="A143" s="36">
        <v>-3.4799999999999998E-2</v>
      </c>
      <c r="B143" s="36">
        <v>1.783984</v>
      </c>
      <c r="C143" s="36">
        <v>0.45390599999999998</v>
      </c>
      <c r="E143" s="65">
        <v>-3.5999999999999997E-2</v>
      </c>
      <c r="F143" s="65">
        <v>-1.464453</v>
      </c>
      <c r="G143" s="65">
        <v>1.202734</v>
      </c>
      <c r="I143" s="38">
        <v>-1.7999999999999999E-2</v>
      </c>
      <c r="J143" s="38">
        <v>1.91874999</v>
      </c>
      <c r="K143" s="38">
        <v>0.77226561000000005</v>
      </c>
      <c r="M143" s="40">
        <v>-1.7999999999999999E-2</v>
      </c>
      <c r="N143" s="40">
        <v>1.22343749</v>
      </c>
      <c r="O143" s="40">
        <v>1.05546874</v>
      </c>
      <c r="Q143" s="42">
        <v>-1.7999999999999999E-2</v>
      </c>
      <c r="R143" s="42">
        <v>-2.9406250100000002</v>
      </c>
      <c r="S143" s="42">
        <v>0.83085936000000005</v>
      </c>
      <c r="U143" s="44">
        <v>-1.7999999999999999E-2</v>
      </c>
      <c r="V143" s="44">
        <v>1.98906249</v>
      </c>
      <c r="W143" s="44">
        <v>0.97734374000000002</v>
      </c>
      <c r="Y143" s="69"/>
      <c r="Z143" s="69"/>
      <c r="AA143" s="69"/>
    </row>
    <row r="144" spans="1:27" x14ac:dyDescent="0.25">
      <c r="A144" s="36">
        <v>-3.4700000000000002E-2</v>
      </c>
      <c r="B144" s="36">
        <v>1.7703120000000001</v>
      </c>
      <c r="C144" s="36">
        <v>0.45195299999999999</v>
      </c>
      <c r="E144" s="65">
        <v>-3.5900000000000001E-2</v>
      </c>
      <c r="F144" s="65">
        <v>-1.421484</v>
      </c>
      <c r="G144" s="65">
        <v>1.1421870000000001</v>
      </c>
      <c r="I144" s="38">
        <v>-1.7950000000000001E-2</v>
      </c>
      <c r="J144" s="38">
        <v>1.90898436</v>
      </c>
      <c r="K144" s="38">
        <v>0.77031249000000002</v>
      </c>
      <c r="M144" s="40">
        <v>-1.7950000000000001E-2</v>
      </c>
      <c r="N144" s="40">
        <v>1.25273436</v>
      </c>
      <c r="O144" s="40">
        <v>1.05351561</v>
      </c>
      <c r="Q144" s="42">
        <v>-1.7950000000000001E-2</v>
      </c>
      <c r="R144" s="42">
        <v>-2.9367187600000002</v>
      </c>
      <c r="S144" s="42">
        <v>0.83476561000000005</v>
      </c>
      <c r="U144" s="44">
        <v>-1.7950000000000001E-2</v>
      </c>
      <c r="V144" s="44">
        <v>2.0007812399999998</v>
      </c>
      <c r="W144" s="44">
        <v>0.97539061000000005</v>
      </c>
      <c r="Y144" s="69"/>
      <c r="Z144" s="69"/>
      <c r="AA144" s="69"/>
    </row>
    <row r="145" spans="1:27" x14ac:dyDescent="0.25">
      <c r="A145" s="36">
        <v>-3.4599999999999999E-2</v>
      </c>
      <c r="B145" s="36">
        <v>1.748828</v>
      </c>
      <c r="C145" s="36">
        <v>0.44804699999999997</v>
      </c>
      <c r="E145" s="65">
        <v>-3.5799999999999998E-2</v>
      </c>
      <c r="F145" s="65">
        <v>-1.3726560000000001</v>
      </c>
      <c r="G145" s="65">
        <v>1.0972660000000001</v>
      </c>
      <c r="I145" s="38">
        <v>-1.7899999999999999E-2</v>
      </c>
      <c r="J145" s="38">
        <v>1.90507811</v>
      </c>
      <c r="K145" s="38">
        <v>0.76640624000000002</v>
      </c>
      <c r="M145" s="40">
        <v>-1.7899999999999999E-2</v>
      </c>
      <c r="N145" s="40">
        <v>1.28007811</v>
      </c>
      <c r="O145" s="40">
        <v>1.05156249</v>
      </c>
      <c r="Q145" s="42">
        <v>-1.7899999999999999E-2</v>
      </c>
      <c r="R145" s="42">
        <v>-2.9328125100000002</v>
      </c>
      <c r="S145" s="42">
        <v>0.83867186000000005</v>
      </c>
      <c r="U145" s="44">
        <v>-1.7899999999999999E-2</v>
      </c>
      <c r="V145" s="44">
        <v>2.0105468599999998</v>
      </c>
      <c r="W145" s="44">
        <v>0.97148436000000005</v>
      </c>
      <c r="Y145" s="69"/>
      <c r="Z145" s="69"/>
      <c r="AA145" s="69"/>
    </row>
    <row r="146" spans="1:27" x14ac:dyDescent="0.25">
      <c r="A146" s="36">
        <v>-3.4500000000000003E-2</v>
      </c>
      <c r="B146" s="36">
        <v>1.733203</v>
      </c>
      <c r="C146" s="36">
        <v>0.44609399999999999</v>
      </c>
      <c r="E146" s="65">
        <v>-3.5700000000000003E-2</v>
      </c>
      <c r="F146" s="65">
        <v>-1.327734</v>
      </c>
      <c r="G146" s="65">
        <v>1.1226560000000001</v>
      </c>
      <c r="I146" s="38">
        <v>-1.7850000000000001E-2</v>
      </c>
      <c r="J146" s="38">
        <v>1.89335936</v>
      </c>
      <c r="K146" s="38">
        <v>0.76445311000000005</v>
      </c>
      <c r="M146" s="40">
        <v>-1.7850000000000001E-2</v>
      </c>
      <c r="N146" s="40">
        <v>1.30937499</v>
      </c>
      <c r="O146" s="40">
        <v>1.04960936</v>
      </c>
      <c r="Q146" s="42">
        <v>-1.7850000000000001E-2</v>
      </c>
      <c r="R146" s="42">
        <v>-2.9269531400000002</v>
      </c>
      <c r="S146" s="42">
        <v>0.84453124000000002</v>
      </c>
      <c r="U146" s="44">
        <v>-1.7850000000000001E-2</v>
      </c>
      <c r="V146" s="44">
        <v>2.0203124899999998</v>
      </c>
      <c r="W146" s="44">
        <v>0.96953124000000002</v>
      </c>
      <c r="Y146" s="69"/>
      <c r="Z146" s="69"/>
      <c r="AA146" s="69"/>
    </row>
    <row r="147" spans="1:27" x14ac:dyDescent="0.25">
      <c r="A147" s="36">
        <v>-3.44E-2</v>
      </c>
      <c r="B147" s="36">
        <v>1.7234370000000001</v>
      </c>
      <c r="C147" s="36">
        <v>0.442187</v>
      </c>
      <c r="E147" s="65">
        <v>-3.56E-2</v>
      </c>
      <c r="F147" s="65">
        <v>-1.2847660000000001</v>
      </c>
      <c r="G147" s="65">
        <v>1.151953</v>
      </c>
      <c r="I147" s="38">
        <v>-1.78E-2</v>
      </c>
      <c r="J147" s="38">
        <v>1.88359374</v>
      </c>
      <c r="K147" s="38">
        <v>0.76054686000000005</v>
      </c>
      <c r="M147" s="40">
        <v>-1.78E-2</v>
      </c>
      <c r="N147" s="40">
        <v>1.33671874</v>
      </c>
      <c r="O147" s="40">
        <v>1.04765624</v>
      </c>
      <c r="Q147" s="42">
        <v>-1.78E-2</v>
      </c>
      <c r="R147" s="42">
        <v>-2.9191406400000002</v>
      </c>
      <c r="S147" s="42">
        <v>0.84843749000000002</v>
      </c>
      <c r="U147" s="44">
        <v>-1.78E-2</v>
      </c>
      <c r="V147" s="44">
        <v>2.0281249899999998</v>
      </c>
      <c r="W147" s="44">
        <v>0.96757811000000005</v>
      </c>
      <c r="Y147" s="69"/>
      <c r="Z147" s="69"/>
      <c r="AA147" s="69"/>
    </row>
    <row r="148" spans="1:27" x14ac:dyDescent="0.25">
      <c r="A148" s="36">
        <v>-3.4299999999999997E-2</v>
      </c>
      <c r="B148" s="36">
        <v>1.7078120000000001</v>
      </c>
      <c r="C148" s="36">
        <v>0.44023400000000001</v>
      </c>
      <c r="E148" s="65">
        <v>-3.5499999999999997E-2</v>
      </c>
      <c r="F148" s="65">
        <v>-1.241797</v>
      </c>
      <c r="G148" s="65">
        <v>1.132422</v>
      </c>
      <c r="I148" s="38">
        <v>-1.7749999999999998E-2</v>
      </c>
      <c r="J148" s="38">
        <v>1.87187499</v>
      </c>
      <c r="K148" s="38">
        <v>0.75859374000000002</v>
      </c>
      <c r="M148" s="40">
        <v>-1.7749999999999998E-2</v>
      </c>
      <c r="N148" s="40">
        <v>1.36210936</v>
      </c>
      <c r="O148" s="40">
        <v>1.04570311</v>
      </c>
      <c r="Q148" s="42">
        <v>-1.7749999999999998E-2</v>
      </c>
      <c r="R148" s="42">
        <v>-2.9132812600000002</v>
      </c>
      <c r="S148" s="42">
        <v>0.85234374000000002</v>
      </c>
      <c r="U148" s="44">
        <v>-1.7749999999999998E-2</v>
      </c>
      <c r="V148" s="44">
        <v>2.0320312399999998</v>
      </c>
      <c r="W148" s="44">
        <v>0.96562499000000002</v>
      </c>
      <c r="Y148" s="69"/>
      <c r="Z148" s="69"/>
      <c r="AA148" s="69"/>
    </row>
    <row r="149" spans="1:27" x14ac:dyDescent="0.25">
      <c r="A149" s="36">
        <v>-3.4200000000000001E-2</v>
      </c>
      <c r="B149" s="36">
        <v>1.690234</v>
      </c>
      <c r="C149" s="36">
        <v>0.43828099999999998</v>
      </c>
      <c r="E149" s="65">
        <v>-3.5400000000000001E-2</v>
      </c>
      <c r="F149" s="65">
        <v>-1.194922</v>
      </c>
      <c r="G149" s="65">
        <v>1.1031249999999999</v>
      </c>
      <c r="I149" s="38">
        <v>-1.77E-2</v>
      </c>
      <c r="J149" s="38">
        <v>1.86210936</v>
      </c>
      <c r="K149" s="38">
        <v>0.75468749000000002</v>
      </c>
      <c r="M149" s="40">
        <v>-1.77E-2</v>
      </c>
      <c r="N149" s="40">
        <v>1.38749999</v>
      </c>
      <c r="O149" s="40">
        <v>1.04374999</v>
      </c>
      <c r="Q149" s="42">
        <v>-1.77E-2</v>
      </c>
      <c r="R149" s="42">
        <v>-2.9054687600000002</v>
      </c>
      <c r="S149" s="42">
        <v>0.85624999000000002</v>
      </c>
      <c r="U149" s="44">
        <v>-1.77E-2</v>
      </c>
      <c r="V149" s="44">
        <v>2.0339843599999998</v>
      </c>
      <c r="W149" s="44">
        <v>0.96367186000000005</v>
      </c>
      <c r="Y149" s="69"/>
      <c r="Z149" s="69"/>
      <c r="AA149" s="69"/>
    </row>
    <row r="150" spans="1:27" x14ac:dyDescent="0.25">
      <c r="A150" s="36">
        <v>-3.4099999999999998E-2</v>
      </c>
      <c r="B150" s="36">
        <v>1.674609</v>
      </c>
      <c r="C150" s="36">
        <v>0.43437500000000001</v>
      </c>
      <c r="E150" s="65">
        <v>-3.5299999999999998E-2</v>
      </c>
      <c r="F150" s="65">
        <v>-1.1499999999999999</v>
      </c>
      <c r="G150" s="65">
        <v>1.0914060000000001</v>
      </c>
      <c r="I150" s="38">
        <v>-1.7649999999999999E-2</v>
      </c>
      <c r="J150" s="38">
        <v>1.84843749</v>
      </c>
      <c r="K150" s="38">
        <v>0.75273436000000005</v>
      </c>
      <c r="M150" s="40">
        <v>-1.7649999999999999E-2</v>
      </c>
      <c r="N150" s="40">
        <v>1.41679686</v>
      </c>
      <c r="O150" s="40">
        <v>1.04179686</v>
      </c>
      <c r="Q150" s="42">
        <v>-1.7649999999999999E-2</v>
      </c>
      <c r="R150" s="42">
        <v>-2.8937500100000002</v>
      </c>
      <c r="S150" s="42">
        <v>0.86015624000000002</v>
      </c>
      <c r="U150" s="44">
        <v>-1.7649999999999999E-2</v>
      </c>
      <c r="V150" s="44">
        <v>2.0339843599999998</v>
      </c>
      <c r="W150" s="44">
        <v>0.95976561000000005</v>
      </c>
      <c r="Y150" s="69"/>
      <c r="Z150" s="69"/>
      <c r="AA150" s="69"/>
    </row>
    <row r="151" spans="1:27" x14ac:dyDescent="0.25">
      <c r="A151" s="36">
        <v>-3.4000000000000002E-2</v>
      </c>
      <c r="B151" s="36">
        <v>1.655078</v>
      </c>
      <c r="C151" s="36">
        <v>0.43242199999999997</v>
      </c>
      <c r="E151" s="65">
        <v>-3.5200000000000002E-2</v>
      </c>
      <c r="F151" s="65">
        <v>-1.1070310000000001</v>
      </c>
      <c r="G151" s="65">
        <v>1.105078</v>
      </c>
      <c r="I151" s="38">
        <v>-1.7600000000000001E-2</v>
      </c>
      <c r="J151" s="38">
        <v>1.83671874</v>
      </c>
      <c r="K151" s="38">
        <v>0.75078124000000002</v>
      </c>
      <c r="M151" s="40">
        <v>-1.7600000000000001E-2</v>
      </c>
      <c r="N151" s="40">
        <v>1.44218749</v>
      </c>
      <c r="O151" s="40">
        <v>1.03984374</v>
      </c>
      <c r="Q151" s="42">
        <v>-1.7600000000000001E-2</v>
      </c>
      <c r="R151" s="42">
        <v>-2.8820312600000002</v>
      </c>
      <c r="S151" s="42">
        <v>0.86406249000000002</v>
      </c>
      <c r="U151" s="44">
        <v>-1.7600000000000001E-2</v>
      </c>
      <c r="V151" s="44">
        <v>2.0300781099999998</v>
      </c>
      <c r="W151" s="44">
        <v>0.95781249000000002</v>
      </c>
      <c r="Y151" s="69"/>
      <c r="Z151" s="69"/>
      <c r="AA151" s="69"/>
    </row>
    <row r="152" spans="1:27" x14ac:dyDescent="0.25">
      <c r="A152" s="36">
        <v>-3.39E-2</v>
      </c>
      <c r="B152" s="36">
        <v>1.639453</v>
      </c>
      <c r="C152" s="36">
        <v>0.43046899999999999</v>
      </c>
      <c r="E152" s="65">
        <v>-3.5099999999999999E-2</v>
      </c>
      <c r="F152" s="65">
        <v>-1.062109</v>
      </c>
      <c r="G152" s="65">
        <v>1.1499999999999999</v>
      </c>
      <c r="I152" s="38">
        <v>-1.755E-2</v>
      </c>
      <c r="J152" s="38">
        <v>1.82499999</v>
      </c>
      <c r="K152" s="38">
        <v>0.74882811000000005</v>
      </c>
      <c r="M152" s="40">
        <v>-1.755E-2</v>
      </c>
      <c r="N152" s="40">
        <v>1.46562499</v>
      </c>
      <c r="O152" s="40">
        <v>1.03593749</v>
      </c>
      <c r="Q152" s="42">
        <v>-1.755E-2</v>
      </c>
      <c r="R152" s="42">
        <v>-2.8703125100000002</v>
      </c>
      <c r="S152" s="42">
        <v>0.86796874000000002</v>
      </c>
      <c r="U152" s="44">
        <v>-1.755E-2</v>
      </c>
      <c r="V152" s="44">
        <v>2.0261718599999998</v>
      </c>
      <c r="W152" s="44">
        <v>0.95390624000000002</v>
      </c>
      <c r="Y152" s="69"/>
      <c r="Z152" s="69"/>
      <c r="AA152" s="69"/>
    </row>
    <row r="153" spans="1:27" x14ac:dyDescent="0.25">
      <c r="A153" s="36">
        <v>-3.3799999999999997E-2</v>
      </c>
      <c r="B153" s="36">
        <v>1.623828</v>
      </c>
      <c r="C153" s="36">
        <v>0.42851600000000001</v>
      </c>
      <c r="E153" s="65">
        <v>-3.5000000000000003E-2</v>
      </c>
      <c r="F153" s="65">
        <v>-1.017188</v>
      </c>
      <c r="G153" s="65">
        <v>1.2124999999999999</v>
      </c>
      <c r="I153" s="38">
        <v>-1.7500000000000002E-2</v>
      </c>
      <c r="J153" s="38">
        <v>1.81523436</v>
      </c>
      <c r="K153" s="38">
        <v>0.74492186000000005</v>
      </c>
      <c r="M153" s="40">
        <v>-1.7500000000000002E-2</v>
      </c>
      <c r="N153" s="40">
        <v>1.49101561</v>
      </c>
      <c r="O153" s="40">
        <v>1.03203124</v>
      </c>
      <c r="Q153" s="42">
        <v>-1.7500000000000002E-2</v>
      </c>
      <c r="R153" s="42">
        <v>-2.8546875100000002</v>
      </c>
      <c r="S153" s="42">
        <v>0.87187499000000002</v>
      </c>
      <c r="U153" s="44">
        <v>-1.7500000000000002E-2</v>
      </c>
      <c r="V153" s="44">
        <v>2.0183593599999998</v>
      </c>
      <c r="W153" s="44">
        <v>0.95195311000000005</v>
      </c>
      <c r="Y153" s="69"/>
      <c r="Z153" s="69"/>
      <c r="AA153" s="69"/>
    </row>
    <row r="154" spans="1:27" x14ac:dyDescent="0.25">
      <c r="A154" s="36">
        <v>-3.3700000000000001E-2</v>
      </c>
      <c r="B154" s="36">
        <v>1.6042970000000001</v>
      </c>
      <c r="C154" s="36">
        <v>0.426562</v>
      </c>
      <c r="E154" s="65">
        <v>-3.49E-2</v>
      </c>
      <c r="F154" s="65">
        <v>-0.97031299999999998</v>
      </c>
      <c r="G154" s="65">
        <v>1.261328</v>
      </c>
      <c r="I154" s="38">
        <v>-1.745E-2</v>
      </c>
      <c r="J154" s="38">
        <v>1.79960936</v>
      </c>
      <c r="K154" s="38">
        <v>0.74492186000000005</v>
      </c>
      <c r="M154" s="40">
        <v>-1.745E-2</v>
      </c>
      <c r="N154" s="40">
        <v>1.51445311</v>
      </c>
      <c r="O154" s="40">
        <v>1.02812499</v>
      </c>
      <c r="Q154" s="42">
        <v>-1.745E-2</v>
      </c>
      <c r="R154" s="42">
        <v>-2.8351562600000002</v>
      </c>
      <c r="S154" s="42">
        <v>0.87578124000000002</v>
      </c>
      <c r="U154" s="44">
        <v>-1.745E-2</v>
      </c>
      <c r="V154" s="44">
        <v>2.0085937399999998</v>
      </c>
      <c r="W154" s="44">
        <v>0.94804686000000005</v>
      </c>
      <c r="Y154" s="69"/>
      <c r="Z154" s="69"/>
      <c r="AA154" s="69"/>
    </row>
    <row r="155" spans="1:27" x14ac:dyDescent="0.25">
      <c r="A155" s="36">
        <v>-3.3599999999999998E-2</v>
      </c>
      <c r="B155" s="36">
        <v>1.586719</v>
      </c>
      <c r="C155" s="36">
        <v>0.42460900000000001</v>
      </c>
      <c r="E155" s="65">
        <v>-3.4799999999999998E-2</v>
      </c>
      <c r="F155" s="65">
        <v>-0.92343799999999998</v>
      </c>
      <c r="G155" s="65">
        <v>1.3003910000000001</v>
      </c>
      <c r="I155" s="38">
        <v>-1.7399999999999999E-2</v>
      </c>
      <c r="J155" s="38">
        <v>1.78789061</v>
      </c>
      <c r="K155" s="38">
        <v>0.74296874000000002</v>
      </c>
      <c r="M155" s="40">
        <v>-1.7399999999999999E-2</v>
      </c>
      <c r="N155" s="40">
        <v>1.53789061</v>
      </c>
      <c r="O155" s="40">
        <v>1.02617186</v>
      </c>
      <c r="Q155" s="42">
        <v>-1.7399999999999999E-2</v>
      </c>
      <c r="R155" s="42">
        <v>-2.8234375100000002</v>
      </c>
      <c r="S155" s="42">
        <v>0.88164061000000005</v>
      </c>
      <c r="U155" s="44">
        <v>-1.7399999999999999E-2</v>
      </c>
      <c r="V155" s="44">
        <v>1.99882811</v>
      </c>
      <c r="W155" s="44">
        <v>0.94609374000000002</v>
      </c>
      <c r="Y155" s="69"/>
      <c r="Z155" s="69"/>
      <c r="AA155" s="69"/>
    </row>
    <row r="156" spans="1:27" x14ac:dyDescent="0.25">
      <c r="A156" s="36">
        <v>-3.3500000000000002E-2</v>
      </c>
      <c r="B156" s="36">
        <v>1.565234</v>
      </c>
      <c r="C156" s="36">
        <v>0.42265599999999998</v>
      </c>
      <c r="E156" s="65">
        <v>-3.4700000000000002E-2</v>
      </c>
      <c r="F156" s="65">
        <v>-0.87851599999999996</v>
      </c>
      <c r="G156" s="65">
        <v>1.2945310000000001</v>
      </c>
      <c r="I156" s="38">
        <v>-1.7350000000000001E-2</v>
      </c>
      <c r="J156" s="38">
        <v>1.77421874</v>
      </c>
      <c r="K156" s="38">
        <v>0.74101561000000005</v>
      </c>
      <c r="M156" s="40">
        <v>-1.7350000000000001E-2</v>
      </c>
      <c r="N156" s="40">
        <v>1.55742186</v>
      </c>
      <c r="O156" s="40">
        <v>1.02226561</v>
      </c>
      <c r="Q156" s="42">
        <v>-1.7350000000000001E-2</v>
      </c>
      <c r="R156" s="42">
        <v>-2.8078125100000002</v>
      </c>
      <c r="S156" s="42">
        <v>0.88554686000000005</v>
      </c>
      <c r="U156" s="44">
        <v>-1.7350000000000001E-2</v>
      </c>
      <c r="V156" s="44">
        <v>1.98320311</v>
      </c>
      <c r="W156" s="44">
        <v>0.94414061000000005</v>
      </c>
      <c r="Y156" s="69"/>
      <c r="Z156" s="69"/>
      <c r="AA156" s="69"/>
    </row>
    <row r="157" spans="1:27" x14ac:dyDescent="0.25">
      <c r="A157" s="36">
        <v>-3.3399999999999999E-2</v>
      </c>
      <c r="B157" s="36">
        <v>1.545703</v>
      </c>
      <c r="C157" s="36">
        <v>0.42070299999999999</v>
      </c>
      <c r="E157" s="65">
        <v>-3.4599999999999999E-2</v>
      </c>
      <c r="F157" s="65">
        <v>-0.83164099999999996</v>
      </c>
      <c r="G157" s="65">
        <v>1.2437499999999999</v>
      </c>
      <c r="I157" s="38">
        <v>-1.7299999999999999E-2</v>
      </c>
      <c r="J157" s="38">
        <v>1.75468749</v>
      </c>
      <c r="K157" s="38">
        <v>0.73906249000000002</v>
      </c>
      <c r="M157" s="40">
        <v>-1.7299999999999999E-2</v>
      </c>
      <c r="N157" s="40">
        <v>1.58476561</v>
      </c>
      <c r="O157" s="40">
        <v>1.02226561</v>
      </c>
      <c r="Q157" s="42">
        <v>-1.7299999999999999E-2</v>
      </c>
      <c r="R157" s="42">
        <v>-2.7882812600000002</v>
      </c>
      <c r="S157" s="42">
        <v>0.88945311000000005</v>
      </c>
      <c r="U157" s="44">
        <v>-1.7299999999999999E-2</v>
      </c>
      <c r="V157" s="44">
        <v>1.96757811</v>
      </c>
      <c r="W157" s="44">
        <v>0.94218749000000002</v>
      </c>
      <c r="Y157" s="69"/>
      <c r="Z157" s="69"/>
      <c r="AA157" s="69"/>
    </row>
    <row r="158" spans="1:27" x14ac:dyDescent="0.25">
      <c r="A158" s="36">
        <v>-3.3300000000000003E-2</v>
      </c>
      <c r="B158" s="36">
        <v>1.530078</v>
      </c>
      <c r="C158" s="36">
        <v>0.41875000000000001</v>
      </c>
      <c r="E158" s="65">
        <v>-3.4500000000000003E-2</v>
      </c>
      <c r="F158" s="65">
        <v>-0.78671899999999995</v>
      </c>
      <c r="G158" s="65">
        <v>1.1910160000000001</v>
      </c>
      <c r="I158" s="38">
        <v>-1.7250000000000001E-2</v>
      </c>
      <c r="J158" s="38">
        <v>1.73906249</v>
      </c>
      <c r="K158" s="38">
        <v>0.73710936000000005</v>
      </c>
      <c r="M158" s="40">
        <v>-1.7250000000000001E-2</v>
      </c>
      <c r="N158" s="40">
        <v>1.60820311</v>
      </c>
      <c r="O158" s="40">
        <v>1.02031249</v>
      </c>
      <c r="Q158" s="42">
        <v>-1.7250000000000001E-2</v>
      </c>
      <c r="R158" s="42">
        <v>-2.7687500100000002</v>
      </c>
      <c r="S158" s="42">
        <v>0.89140624000000002</v>
      </c>
      <c r="U158" s="44">
        <v>-1.7250000000000001E-2</v>
      </c>
      <c r="V158" s="44">
        <v>1.94414061</v>
      </c>
      <c r="W158" s="44">
        <v>0.94023436000000005</v>
      </c>
      <c r="Y158" s="69"/>
      <c r="Z158" s="69"/>
      <c r="AA158" s="69"/>
    </row>
    <row r="159" spans="1:27" x14ac:dyDescent="0.25">
      <c r="A159" s="36">
        <v>-3.32E-2</v>
      </c>
      <c r="B159" s="36">
        <v>1.5105470000000001</v>
      </c>
      <c r="C159" s="36">
        <v>0.41679699999999997</v>
      </c>
      <c r="E159" s="65">
        <v>-3.44E-2</v>
      </c>
      <c r="F159" s="65">
        <v>-0.73984399999999995</v>
      </c>
      <c r="G159" s="65">
        <v>1.155859</v>
      </c>
      <c r="I159" s="38">
        <v>-1.72E-2</v>
      </c>
      <c r="J159" s="38">
        <v>1.72734374</v>
      </c>
      <c r="K159" s="38">
        <v>0.73515624000000002</v>
      </c>
      <c r="M159" s="40">
        <v>-1.72E-2</v>
      </c>
      <c r="N159" s="40">
        <v>1.62968749</v>
      </c>
      <c r="O159" s="40">
        <v>1.01835936</v>
      </c>
      <c r="Q159" s="42">
        <v>-1.72E-2</v>
      </c>
      <c r="R159" s="42">
        <v>-2.7433593900000002</v>
      </c>
      <c r="S159" s="42">
        <v>0.89531249000000002</v>
      </c>
      <c r="U159" s="44">
        <v>-1.72E-2</v>
      </c>
      <c r="V159" s="44">
        <v>1.91679686</v>
      </c>
      <c r="W159" s="44">
        <v>0.93828124000000002</v>
      </c>
      <c r="Y159" s="69"/>
      <c r="Z159" s="69"/>
      <c r="AA159" s="69"/>
    </row>
    <row r="160" spans="1:27" x14ac:dyDescent="0.25">
      <c r="A160" s="36">
        <v>-3.3099999999999997E-2</v>
      </c>
      <c r="B160" s="36">
        <v>1.492969</v>
      </c>
      <c r="C160" s="36">
        <v>0.41679699999999997</v>
      </c>
      <c r="E160" s="65">
        <v>-3.4299999999999997E-2</v>
      </c>
      <c r="F160" s="65">
        <v>-0.68906299999999998</v>
      </c>
      <c r="G160" s="65">
        <v>1.1285160000000001</v>
      </c>
      <c r="I160" s="38">
        <v>-1.7149999999999999E-2</v>
      </c>
      <c r="J160" s="38">
        <v>1.71171874</v>
      </c>
      <c r="K160" s="38">
        <v>0.73320311000000005</v>
      </c>
      <c r="M160" s="40">
        <v>-1.7149999999999999E-2</v>
      </c>
      <c r="N160" s="40">
        <v>1.64921874</v>
      </c>
      <c r="O160" s="40">
        <v>1.01640624</v>
      </c>
      <c r="Q160" s="42">
        <v>-1.7149999999999999E-2</v>
      </c>
      <c r="R160" s="42">
        <v>-2.7238281400000002</v>
      </c>
      <c r="S160" s="42">
        <v>0.89921874000000002</v>
      </c>
      <c r="U160" s="44">
        <v>-1.7149999999999999E-2</v>
      </c>
      <c r="V160" s="44">
        <v>1.89921874</v>
      </c>
      <c r="W160" s="44">
        <v>0.93828124000000002</v>
      </c>
      <c r="Y160" s="69"/>
      <c r="Z160" s="69"/>
      <c r="AA160" s="69"/>
    </row>
    <row r="161" spans="1:27" x14ac:dyDescent="0.25">
      <c r="A161" s="36">
        <v>-3.3000000000000002E-2</v>
      </c>
      <c r="B161" s="36">
        <v>1.471484</v>
      </c>
      <c r="C161" s="36">
        <v>0.41484399999999999</v>
      </c>
      <c r="E161" s="65">
        <v>-3.4200000000000001E-2</v>
      </c>
      <c r="F161" s="65">
        <v>-0.64023399999999997</v>
      </c>
      <c r="G161" s="65">
        <v>1.0835939999999999</v>
      </c>
      <c r="I161" s="38">
        <v>-1.7100000000000001E-2</v>
      </c>
      <c r="J161" s="38">
        <v>1.69609374</v>
      </c>
      <c r="K161" s="38">
        <v>0.73124999000000002</v>
      </c>
      <c r="M161" s="40">
        <v>-1.7100000000000001E-2</v>
      </c>
      <c r="N161" s="40">
        <v>1.67265624</v>
      </c>
      <c r="O161" s="40">
        <v>1.01445311</v>
      </c>
      <c r="Q161" s="42">
        <v>-1.7100000000000001E-2</v>
      </c>
      <c r="R161" s="42">
        <v>-2.7003906400000002</v>
      </c>
      <c r="S161" s="42">
        <v>0.90312499000000002</v>
      </c>
      <c r="U161" s="44">
        <v>-1.7100000000000001E-2</v>
      </c>
      <c r="V161" s="44">
        <v>1.87187499</v>
      </c>
      <c r="W161" s="44">
        <v>0.93632811000000005</v>
      </c>
      <c r="Y161" s="69"/>
      <c r="Z161" s="69"/>
      <c r="AA161" s="69"/>
    </row>
    <row r="162" spans="1:27" x14ac:dyDescent="0.25">
      <c r="A162" s="36">
        <v>-3.2899999999999999E-2</v>
      </c>
      <c r="B162" s="36">
        <v>1.4539059999999999</v>
      </c>
      <c r="C162" s="36">
        <v>0.41484399999999999</v>
      </c>
      <c r="E162" s="65">
        <v>-3.4099999999999998E-2</v>
      </c>
      <c r="F162" s="65">
        <v>-0.59335899999999997</v>
      </c>
      <c r="G162" s="65">
        <v>1.0679689999999999</v>
      </c>
      <c r="I162" s="38">
        <v>-1.7049999999999999E-2</v>
      </c>
      <c r="J162" s="38">
        <v>1.67851561</v>
      </c>
      <c r="K162" s="38">
        <v>0.72929686000000005</v>
      </c>
      <c r="M162" s="40">
        <v>-1.7049999999999999E-2</v>
      </c>
      <c r="N162" s="40">
        <v>1.69414061</v>
      </c>
      <c r="O162" s="40">
        <v>1.01249999</v>
      </c>
      <c r="Q162" s="42">
        <v>-1.7049999999999999E-2</v>
      </c>
      <c r="R162" s="42">
        <v>-2.6769531400000002</v>
      </c>
      <c r="S162" s="42">
        <v>0.90703124000000002</v>
      </c>
      <c r="U162" s="44">
        <v>-1.7049999999999999E-2</v>
      </c>
      <c r="V162" s="44">
        <v>1.84257811</v>
      </c>
      <c r="W162" s="44">
        <v>0.93242186000000005</v>
      </c>
      <c r="Y162" s="69"/>
      <c r="Z162" s="69"/>
      <c r="AA162" s="69"/>
    </row>
    <row r="163" spans="1:27" x14ac:dyDescent="0.25">
      <c r="A163" s="36">
        <v>-3.2800000000000003E-2</v>
      </c>
      <c r="B163" s="36">
        <v>1.434375</v>
      </c>
      <c r="C163" s="36">
        <v>0.41484399999999999</v>
      </c>
      <c r="E163" s="65">
        <v>-3.4000000000000002E-2</v>
      </c>
      <c r="F163" s="65">
        <v>-0.54843799999999998</v>
      </c>
      <c r="G163" s="65">
        <v>1.0992189999999999</v>
      </c>
      <c r="I163" s="38">
        <v>-1.7000000000000001E-2</v>
      </c>
      <c r="J163" s="38">
        <v>1.66093749</v>
      </c>
      <c r="K163" s="38">
        <v>0.72734374000000002</v>
      </c>
      <c r="M163" s="40">
        <v>-1.7000000000000001E-2</v>
      </c>
      <c r="N163" s="40">
        <v>1.71367186</v>
      </c>
      <c r="O163" s="40">
        <v>1.00859374</v>
      </c>
      <c r="Q163" s="42">
        <v>-1.7000000000000001E-2</v>
      </c>
      <c r="R163" s="42">
        <v>-2.6476562600000002</v>
      </c>
      <c r="S163" s="42">
        <v>0.91093749000000002</v>
      </c>
      <c r="U163" s="44">
        <v>-1.7000000000000001E-2</v>
      </c>
      <c r="V163" s="44">
        <v>1.81328124</v>
      </c>
      <c r="W163" s="44">
        <v>0.93046874000000002</v>
      </c>
      <c r="Y163" s="69"/>
      <c r="Z163" s="69"/>
      <c r="AA163" s="69"/>
    </row>
    <row r="164" spans="1:27" x14ac:dyDescent="0.25">
      <c r="A164" s="36">
        <v>-3.27E-2</v>
      </c>
      <c r="B164" s="36">
        <v>1.4128909999999999</v>
      </c>
      <c r="C164" s="36">
        <v>0.41484399999999999</v>
      </c>
      <c r="E164" s="65">
        <v>-3.39E-2</v>
      </c>
      <c r="F164" s="65">
        <v>-0.50546899999999995</v>
      </c>
      <c r="G164" s="65">
        <v>1.163672</v>
      </c>
      <c r="I164" s="38">
        <v>-1.695E-2</v>
      </c>
      <c r="J164" s="38">
        <v>1.64335936</v>
      </c>
      <c r="K164" s="38">
        <v>0.72539061000000005</v>
      </c>
      <c r="M164" s="40">
        <v>-1.695E-2</v>
      </c>
      <c r="N164" s="40">
        <v>1.73124999</v>
      </c>
      <c r="O164" s="40">
        <v>1.00664061</v>
      </c>
      <c r="Q164" s="42">
        <v>-1.695E-2</v>
      </c>
      <c r="R164" s="42">
        <v>-2.6281250100000002</v>
      </c>
      <c r="S164" s="42">
        <v>0.91484374000000002</v>
      </c>
      <c r="U164" s="44">
        <v>-1.695E-2</v>
      </c>
      <c r="V164" s="44">
        <v>1.78007811</v>
      </c>
      <c r="W164" s="44">
        <v>0.92656249000000002</v>
      </c>
      <c r="Y164" s="69"/>
      <c r="Z164" s="69"/>
      <c r="AA164" s="69"/>
    </row>
    <row r="165" spans="1:27" x14ac:dyDescent="0.25">
      <c r="A165" s="36">
        <v>-3.2599999999999997E-2</v>
      </c>
      <c r="B165" s="36">
        <v>1.3914059999999999</v>
      </c>
      <c r="C165" s="36">
        <v>0.41289100000000001</v>
      </c>
      <c r="E165" s="65">
        <v>-3.3799999999999997E-2</v>
      </c>
      <c r="F165" s="65">
        <v>-0.46250000000000002</v>
      </c>
      <c r="G165" s="65">
        <v>1.214453</v>
      </c>
      <c r="I165" s="38">
        <v>-1.6899999999999998E-2</v>
      </c>
      <c r="J165" s="38">
        <v>1.62968749</v>
      </c>
      <c r="K165" s="38">
        <v>0.72148436000000005</v>
      </c>
      <c r="M165" s="40">
        <v>-1.6899999999999998E-2</v>
      </c>
      <c r="N165" s="40">
        <v>1.74882811</v>
      </c>
      <c r="O165" s="40">
        <v>1.00273436</v>
      </c>
      <c r="Q165" s="42">
        <v>-1.6899999999999998E-2</v>
      </c>
      <c r="R165" s="42">
        <v>-2.5988281400000002</v>
      </c>
      <c r="S165" s="42">
        <v>0.91874999000000002</v>
      </c>
      <c r="U165" s="44">
        <v>-1.6899999999999998E-2</v>
      </c>
      <c r="V165" s="44">
        <v>1.73906249</v>
      </c>
      <c r="W165" s="44">
        <v>0.92460936000000005</v>
      </c>
      <c r="Y165" s="69"/>
      <c r="Z165" s="69"/>
      <c r="AA165" s="69"/>
    </row>
    <row r="166" spans="1:27" x14ac:dyDescent="0.25">
      <c r="A166" s="36">
        <v>-3.2500000000000001E-2</v>
      </c>
      <c r="B166" s="36">
        <v>1.367969</v>
      </c>
      <c r="C166" s="36">
        <v>0.41289100000000001</v>
      </c>
      <c r="E166" s="65">
        <v>-3.3700000000000001E-2</v>
      </c>
      <c r="F166" s="65">
        <v>-0.417578</v>
      </c>
      <c r="G166" s="65">
        <v>1.241797</v>
      </c>
      <c r="I166" s="38">
        <v>-1.685E-2</v>
      </c>
      <c r="J166" s="38">
        <v>1.61015624</v>
      </c>
      <c r="K166" s="38">
        <v>0.71953124000000002</v>
      </c>
      <c r="M166" s="40">
        <v>-1.685E-2</v>
      </c>
      <c r="N166" s="40">
        <v>1.77226561</v>
      </c>
      <c r="O166" s="40">
        <v>1.00078124</v>
      </c>
      <c r="Q166" s="42">
        <v>-1.685E-2</v>
      </c>
      <c r="R166" s="42">
        <v>-2.5675781400000002</v>
      </c>
      <c r="S166" s="42">
        <v>0.92070311000000005</v>
      </c>
      <c r="U166" s="44">
        <v>-1.685E-2</v>
      </c>
      <c r="V166" s="44">
        <v>1.70195311</v>
      </c>
      <c r="W166" s="44">
        <v>0.92070311000000005</v>
      </c>
      <c r="Y166" s="69"/>
      <c r="Z166" s="69"/>
      <c r="AA166" s="69"/>
    </row>
    <row r="167" spans="1:27" x14ac:dyDescent="0.25">
      <c r="A167" s="36">
        <v>-3.2399999999999998E-2</v>
      </c>
      <c r="B167" s="36">
        <v>1.3503909999999999</v>
      </c>
      <c r="C167" s="36">
        <v>0.41289100000000001</v>
      </c>
      <c r="E167" s="65">
        <v>-3.3599999999999998E-2</v>
      </c>
      <c r="F167" s="65">
        <v>-0.370703</v>
      </c>
      <c r="G167" s="65">
        <v>1.2691410000000001</v>
      </c>
      <c r="I167" s="38">
        <v>-1.6799999999999999E-2</v>
      </c>
      <c r="J167" s="38">
        <v>1.59257811</v>
      </c>
      <c r="K167" s="38">
        <v>0.71562499000000002</v>
      </c>
      <c r="M167" s="40">
        <v>-1.6799999999999999E-2</v>
      </c>
      <c r="N167" s="40">
        <v>1.78789061</v>
      </c>
      <c r="O167" s="40">
        <v>0.99882811000000005</v>
      </c>
      <c r="Q167" s="42">
        <v>-1.6799999999999999E-2</v>
      </c>
      <c r="R167" s="42">
        <v>-2.5382812600000002</v>
      </c>
      <c r="S167" s="42">
        <v>0.92460936000000005</v>
      </c>
      <c r="U167" s="44">
        <v>-1.6799999999999999E-2</v>
      </c>
      <c r="V167" s="44">
        <v>1.66093749</v>
      </c>
      <c r="W167" s="44">
        <v>0.91484374000000002</v>
      </c>
      <c r="Y167" s="69"/>
      <c r="Z167" s="69"/>
      <c r="AA167" s="69"/>
    </row>
    <row r="168" spans="1:27" x14ac:dyDescent="0.25">
      <c r="A168" s="36">
        <v>-3.2300000000000002E-2</v>
      </c>
      <c r="B168" s="36">
        <v>1.326953</v>
      </c>
      <c r="C168" s="36">
        <v>0.41289100000000001</v>
      </c>
      <c r="E168" s="65">
        <v>-3.3500000000000002E-2</v>
      </c>
      <c r="F168" s="65">
        <v>-0.32578099999999999</v>
      </c>
      <c r="G168" s="65">
        <v>1.2828120000000001</v>
      </c>
      <c r="I168" s="38">
        <v>-1.6750000000000001E-2</v>
      </c>
      <c r="J168" s="38">
        <v>1.57304686</v>
      </c>
      <c r="K168" s="38">
        <v>0.71171874000000002</v>
      </c>
      <c r="M168" s="40">
        <v>-1.6750000000000001E-2</v>
      </c>
      <c r="N168" s="40">
        <v>1.80546874</v>
      </c>
      <c r="O168" s="40">
        <v>0.99687499000000002</v>
      </c>
      <c r="Q168" s="42">
        <v>-1.6750000000000001E-2</v>
      </c>
      <c r="R168" s="42">
        <v>-2.5070312600000002</v>
      </c>
      <c r="S168" s="42">
        <v>0.92851561000000005</v>
      </c>
      <c r="U168" s="44">
        <v>-1.6750000000000001E-2</v>
      </c>
      <c r="V168" s="44">
        <v>1.61796874</v>
      </c>
      <c r="W168" s="44">
        <v>0.91093749000000002</v>
      </c>
      <c r="Y168" s="69"/>
      <c r="Z168" s="69"/>
      <c r="AA168" s="69"/>
    </row>
    <row r="169" spans="1:27" x14ac:dyDescent="0.25">
      <c r="A169" s="36">
        <v>-3.2199999999999999E-2</v>
      </c>
      <c r="B169" s="36">
        <v>1.305469</v>
      </c>
      <c r="C169" s="36">
        <v>0.410937</v>
      </c>
      <c r="E169" s="65">
        <v>-3.3399999999999999E-2</v>
      </c>
      <c r="F169" s="65">
        <v>-0.27890599999999999</v>
      </c>
      <c r="G169" s="65">
        <v>1.249609</v>
      </c>
      <c r="I169" s="38">
        <v>-1.67E-2</v>
      </c>
      <c r="J169" s="38">
        <v>1.54960936</v>
      </c>
      <c r="K169" s="38">
        <v>0.70781249000000002</v>
      </c>
      <c r="M169" s="40">
        <v>-1.67E-2</v>
      </c>
      <c r="N169" s="40">
        <v>1.82109374</v>
      </c>
      <c r="O169" s="40">
        <v>0.99296874000000002</v>
      </c>
      <c r="Q169" s="42">
        <v>-1.67E-2</v>
      </c>
      <c r="R169" s="42">
        <v>-2.4699218900000002</v>
      </c>
      <c r="S169" s="42">
        <v>0.93046874000000002</v>
      </c>
      <c r="U169" s="44">
        <v>-1.67E-2</v>
      </c>
      <c r="V169" s="44">
        <v>1.57109374</v>
      </c>
      <c r="W169" s="44">
        <v>0.90507811000000005</v>
      </c>
      <c r="Y169" s="69"/>
      <c r="Z169" s="69"/>
      <c r="AA169" s="69"/>
    </row>
    <row r="170" spans="1:27" x14ac:dyDescent="0.25">
      <c r="A170" s="36">
        <v>-3.2099999999999997E-2</v>
      </c>
      <c r="B170" s="36">
        <v>1.2820309999999999</v>
      </c>
      <c r="C170" s="36">
        <v>0.410937</v>
      </c>
      <c r="E170" s="65">
        <v>-3.3300000000000003E-2</v>
      </c>
      <c r="F170" s="65">
        <v>-0.230078</v>
      </c>
      <c r="G170" s="65">
        <v>1.1890620000000001</v>
      </c>
      <c r="I170" s="38">
        <v>-1.6650000000000002E-2</v>
      </c>
      <c r="J170" s="38">
        <v>1.53593749</v>
      </c>
      <c r="K170" s="38">
        <v>0.70585936000000005</v>
      </c>
      <c r="M170" s="40">
        <v>-1.6650000000000002E-2</v>
      </c>
      <c r="N170" s="40">
        <v>1.83476561</v>
      </c>
      <c r="O170" s="40">
        <v>0.99101561000000005</v>
      </c>
      <c r="Q170" s="42">
        <v>-1.6650000000000002E-2</v>
      </c>
      <c r="R170" s="42">
        <v>-2.4406250100000002</v>
      </c>
      <c r="S170" s="42">
        <v>0.93242186000000005</v>
      </c>
      <c r="U170" s="44">
        <v>-1.6650000000000002E-2</v>
      </c>
      <c r="V170" s="44">
        <v>1.52421874</v>
      </c>
      <c r="W170" s="44">
        <v>0.89921874000000002</v>
      </c>
      <c r="Y170" s="69"/>
      <c r="Z170" s="69"/>
      <c r="AA170" s="69"/>
    </row>
    <row r="171" spans="1:27" x14ac:dyDescent="0.25">
      <c r="A171" s="36">
        <v>-3.2000000000000001E-2</v>
      </c>
      <c r="B171" s="36">
        <v>1.2605470000000001</v>
      </c>
      <c r="C171" s="36">
        <v>0.410937</v>
      </c>
      <c r="E171" s="65">
        <v>-3.32E-2</v>
      </c>
      <c r="F171" s="65">
        <v>-0.18124999999999999</v>
      </c>
      <c r="G171" s="65">
        <v>1.148047</v>
      </c>
      <c r="I171" s="38">
        <v>-1.66E-2</v>
      </c>
      <c r="J171" s="38">
        <v>1.51640624</v>
      </c>
      <c r="K171" s="38">
        <v>0.70195311000000005</v>
      </c>
      <c r="M171" s="40">
        <v>-1.66E-2</v>
      </c>
      <c r="N171" s="40">
        <v>1.85039061</v>
      </c>
      <c r="O171" s="40">
        <v>0.98710936000000005</v>
      </c>
      <c r="Q171" s="42">
        <v>-1.66E-2</v>
      </c>
      <c r="R171" s="42">
        <v>-2.4074218900000002</v>
      </c>
      <c r="S171" s="42">
        <v>0.93632811000000005</v>
      </c>
      <c r="U171" s="44">
        <v>-1.66E-2</v>
      </c>
      <c r="V171" s="44">
        <v>1.47734374</v>
      </c>
      <c r="W171" s="44">
        <v>0.89531249000000002</v>
      </c>
      <c r="Y171" s="69"/>
      <c r="Z171" s="69"/>
      <c r="AA171" s="69"/>
    </row>
    <row r="172" spans="1:27" x14ac:dyDescent="0.25">
      <c r="A172" s="36">
        <v>-3.1899999999999998E-2</v>
      </c>
      <c r="B172" s="36">
        <v>1.237109</v>
      </c>
      <c r="C172" s="36">
        <v>0.41289100000000001</v>
      </c>
      <c r="E172" s="65">
        <v>-3.3099999999999997E-2</v>
      </c>
      <c r="F172" s="65">
        <v>-0.136328</v>
      </c>
      <c r="G172" s="65">
        <v>1.1441410000000001</v>
      </c>
      <c r="I172" s="38">
        <v>-1.6549999999999999E-2</v>
      </c>
      <c r="J172" s="38">
        <v>1.49687499</v>
      </c>
      <c r="K172" s="38">
        <v>0.69804686000000005</v>
      </c>
      <c r="M172" s="40">
        <v>-1.6549999999999999E-2</v>
      </c>
      <c r="N172" s="40">
        <v>1.86601561</v>
      </c>
      <c r="O172" s="40">
        <v>0.98515624000000002</v>
      </c>
      <c r="Q172" s="42">
        <v>-1.6549999999999999E-2</v>
      </c>
      <c r="R172" s="42">
        <v>-2.3722656400000002</v>
      </c>
      <c r="S172" s="42">
        <v>0.94023436000000005</v>
      </c>
      <c r="U172" s="44">
        <v>-1.6549999999999999E-2</v>
      </c>
      <c r="V172" s="44">
        <v>1.42851561</v>
      </c>
      <c r="W172" s="44">
        <v>0.88945311000000005</v>
      </c>
      <c r="Y172" s="69"/>
      <c r="Z172" s="69"/>
      <c r="AA172" s="69"/>
    </row>
    <row r="173" spans="1:27" x14ac:dyDescent="0.25">
      <c r="A173" s="36">
        <v>-3.1800000000000002E-2</v>
      </c>
      <c r="B173" s="36">
        <v>1.2136720000000001</v>
      </c>
      <c r="C173" s="36">
        <v>0.41289100000000001</v>
      </c>
      <c r="E173" s="65">
        <v>-3.3000000000000002E-2</v>
      </c>
      <c r="F173" s="65">
        <v>-9.1406000000000001E-2</v>
      </c>
      <c r="G173" s="65">
        <v>1.1656249999999999</v>
      </c>
      <c r="I173" s="38">
        <v>-1.6500000000000001E-2</v>
      </c>
      <c r="J173" s="38">
        <v>1.47734374</v>
      </c>
      <c r="K173" s="38">
        <v>0.69609374000000002</v>
      </c>
      <c r="M173" s="40">
        <v>-1.6500000000000001E-2</v>
      </c>
      <c r="N173" s="40">
        <v>1.87968749</v>
      </c>
      <c r="O173" s="40">
        <v>0.98124999000000002</v>
      </c>
      <c r="Q173" s="42">
        <v>-1.6500000000000001E-2</v>
      </c>
      <c r="R173" s="42">
        <v>-2.3390625100000002</v>
      </c>
      <c r="S173" s="42">
        <v>0.94414061000000005</v>
      </c>
      <c r="U173" s="44">
        <v>-1.6500000000000001E-2</v>
      </c>
      <c r="V173" s="44">
        <v>1.37382811</v>
      </c>
      <c r="W173" s="44">
        <v>0.88554686000000005</v>
      </c>
      <c r="Y173" s="69"/>
      <c r="Z173" s="69"/>
      <c r="AA173" s="69"/>
    </row>
    <row r="174" spans="1:27" x14ac:dyDescent="0.25">
      <c r="A174" s="36">
        <v>-3.1699999999999999E-2</v>
      </c>
      <c r="B174" s="36">
        <v>1.1882809999999999</v>
      </c>
      <c r="C174" s="36">
        <v>0.41289100000000001</v>
      </c>
      <c r="E174" s="65">
        <v>-3.2899999999999999E-2</v>
      </c>
      <c r="F174" s="65">
        <v>-4.4531000000000001E-2</v>
      </c>
      <c r="G174" s="65">
        <v>1.179297</v>
      </c>
      <c r="I174" s="38">
        <v>-1.6449999999999999E-2</v>
      </c>
      <c r="J174" s="38">
        <v>1.45781249</v>
      </c>
      <c r="K174" s="38">
        <v>0.69414061000000005</v>
      </c>
      <c r="M174" s="40">
        <v>-1.6449999999999999E-2</v>
      </c>
      <c r="N174" s="40">
        <v>1.89335936</v>
      </c>
      <c r="O174" s="40">
        <v>0.97734374000000002</v>
      </c>
      <c r="Q174" s="42">
        <v>-1.6449999999999999E-2</v>
      </c>
      <c r="R174" s="42">
        <v>-2.3019531400000002</v>
      </c>
      <c r="S174" s="42">
        <v>0.94804686000000005</v>
      </c>
      <c r="U174" s="44">
        <v>-1.6449999999999999E-2</v>
      </c>
      <c r="V174" s="44">
        <v>1.32109374</v>
      </c>
      <c r="W174" s="44">
        <v>0.88164061000000005</v>
      </c>
      <c r="Y174" s="69"/>
      <c r="Z174" s="69"/>
      <c r="AA174" s="69"/>
    </row>
    <row r="175" spans="1:27" x14ac:dyDescent="0.25">
      <c r="A175" s="36">
        <v>-3.1600000000000003E-2</v>
      </c>
      <c r="B175" s="36">
        <v>1.16875</v>
      </c>
      <c r="C175" s="36">
        <v>0.41484399999999999</v>
      </c>
      <c r="E175" s="65">
        <v>-3.2800000000000003E-2</v>
      </c>
      <c r="F175" s="65">
        <v>4.2969999999999996E-3</v>
      </c>
      <c r="G175" s="65">
        <v>1.163672</v>
      </c>
      <c r="I175" s="38">
        <v>-1.6400000000000001E-2</v>
      </c>
      <c r="J175" s="38">
        <v>1.44023436</v>
      </c>
      <c r="K175" s="38">
        <v>0.69023436000000005</v>
      </c>
      <c r="M175" s="40">
        <v>-1.6400000000000001E-2</v>
      </c>
      <c r="N175" s="40">
        <v>1.90507811</v>
      </c>
      <c r="O175" s="40">
        <v>0.97539061000000005</v>
      </c>
      <c r="Q175" s="42">
        <v>-1.6400000000000001E-2</v>
      </c>
      <c r="R175" s="42">
        <v>-2.2648437600000002</v>
      </c>
      <c r="S175" s="42">
        <v>0.94999999000000002</v>
      </c>
      <c r="U175" s="44">
        <v>-1.6400000000000001E-2</v>
      </c>
      <c r="V175" s="44">
        <v>1.26445311</v>
      </c>
      <c r="W175" s="44">
        <v>0.87773436000000005</v>
      </c>
      <c r="Y175" s="69"/>
      <c r="Z175" s="69"/>
      <c r="AA175" s="69"/>
    </row>
    <row r="176" spans="1:27" x14ac:dyDescent="0.25">
      <c r="A176" s="36">
        <v>-3.15E-2</v>
      </c>
      <c r="B176" s="36">
        <v>1.1453120000000001</v>
      </c>
      <c r="C176" s="36">
        <v>0.41484399999999999</v>
      </c>
      <c r="E176" s="65">
        <v>-3.27E-2</v>
      </c>
      <c r="F176" s="65">
        <v>5.1172000000000002E-2</v>
      </c>
      <c r="G176" s="65">
        <v>1.1265620000000001</v>
      </c>
      <c r="I176" s="38">
        <v>-1.635E-2</v>
      </c>
      <c r="J176" s="38">
        <v>1.41874999</v>
      </c>
      <c r="K176" s="38">
        <v>0.68828124000000002</v>
      </c>
      <c r="M176" s="40">
        <v>-1.635E-2</v>
      </c>
      <c r="N176" s="40">
        <v>1.91289061</v>
      </c>
      <c r="O176" s="40">
        <v>0.97148436000000005</v>
      </c>
      <c r="Q176" s="42">
        <v>-1.635E-2</v>
      </c>
      <c r="R176" s="42">
        <v>-2.2277343900000002</v>
      </c>
      <c r="S176" s="42">
        <v>0.95195311000000005</v>
      </c>
      <c r="U176" s="44">
        <v>-1.635E-2</v>
      </c>
      <c r="V176" s="44">
        <v>1.20585936</v>
      </c>
      <c r="W176" s="44">
        <v>0.87578124000000002</v>
      </c>
      <c r="Y176" s="69"/>
      <c r="Z176" s="69"/>
      <c r="AA176" s="69"/>
    </row>
    <row r="177" spans="1:27" x14ac:dyDescent="0.25">
      <c r="A177" s="36">
        <v>-3.1399999999999997E-2</v>
      </c>
      <c r="B177" s="36">
        <v>1.121875</v>
      </c>
      <c r="C177" s="36">
        <v>0.41679699999999997</v>
      </c>
      <c r="E177" s="65">
        <v>-3.2599999999999997E-2</v>
      </c>
      <c r="F177" s="65">
        <v>9.6093999999999999E-2</v>
      </c>
      <c r="G177" s="65">
        <v>1.1070310000000001</v>
      </c>
      <c r="I177" s="38">
        <v>-1.6299999999999999E-2</v>
      </c>
      <c r="J177" s="38">
        <v>1.39726561</v>
      </c>
      <c r="K177" s="38">
        <v>0.68437499000000002</v>
      </c>
      <c r="M177" s="40">
        <v>-1.6299999999999999E-2</v>
      </c>
      <c r="N177" s="40">
        <v>1.92460936</v>
      </c>
      <c r="O177" s="40">
        <v>0.96757811000000005</v>
      </c>
      <c r="Q177" s="42">
        <v>-1.6299999999999999E-2</v>
      </c>
      <c r="R177" s="42">
        <v>-2.1886718900000002</v>
      </c>
      <c r="S177" s="42">
        <v>0.95390624000000002</v>
      </c>
      <c r="U177" s="44">
        <v>-1.6299999999999999E-2</v>
      </c>
      <c r="V177" s="44">
        <v>1.14921874</v>
      </c>
      <c r="W177" s="44">
        <v>0.87382811000000005</v>
      </c>
      <c r="Y177" s="69"/>
      <c r="Z177" s="69"/>
      <c r="AA177" s="69"/>
    </row>
    <row r="178" spans="1:27" x14ac:dyDescent="0.25">
      <c r="A178" s="36">
        <v>-3.1300000000000001E-2</v>
      </c>
      <c r="B178" s="36">
        <v>1.096484</v>
      </c>
      <c r="C178" s="36">
        <v>0.41679699999999997</v>
      </c>
      <c r="E178" s="65">
        <v>-3.2500000000000001E-2</v>
      </c>
      <c r="F178" s="65">
        <v>0.13906199999999999</v>
      </c>
      <c r="G178" s="65">
        <v>1.124609</v>
      </c>
      <c r="I178" s="38">
        <v>-1.6250000000000001E-2</v>
      </c>
      <c r="J178" s="38">
        <v>1.37382811</v>
      </c>
      <c r="K178" s="38">
        <v>0.68242186000000005</v>
      </c>
      <c r="M178" s="40">
        <v>-1.6250000000000001E-2</v>
      </c>
      <c r="N178" s="40">
        <v>1.93632811</v>
      </c>
      <c r="O178" s="40">
        <v>0.96562499000000002</v>
      </c>
      <c r="Q178" s="42">
        <v>-1.6250000000000001E-2</v>
      </c>
      <c r="R178" s="42">
        <v>-2.1496093900000002</v>
      </c>
      <c r="S178" s="42">
        <v>0.95585936000000005</v>
      </c>
      <c r="U178" s="44">
        <v>-1.6250000000000001E-2</v>
      </c>
      <c r="V178" s="44">
        <v>1.09062499</v>
      </c>
      <c r="W178" s="44">
        <v>0.87187499000000002</v>
      </c>
      <c r="Y178" s="69"/>
      <c r="Z178" s="69"/>
      <c r="AA178" s="69"/>
    </row>
    <row r="179" spans="1:27" x14ac:dyDescent="0.25">
      <c r="A179" s="36">
        <v>-3.1199999999999999E-2</v>
      </c>
      <c r="B179" s="36">
        <v>1.075</v>
      </c>
      <c r="C179" s="36">
        <v>0.41679699999999997</v>
      </c>
      <c r="E179" s="65">
        <v>-3.2399999999999998E-2</v>
      </c>
      <c r="F179" s="65">
        <v>0.18398400000000001</v>
      </c>
      <c r="G179" s="65">
        <v>1.155859</v>
      </c>
      <c r="I179" s="38">
        <v>-1.6199999999999999E-2</v>
      </c>
      <c r="J179" s="38">
        <v>1.35624999</v>
      </c>
      <c r="K179" s="38">
        <v>0.67851561000000005</v>
      </c>
      <c r="M179" s="40">
        <v>-1.6199999999999999E-2</v>
      </c>
      <c r="N179" s="40">
        <v>1.95390624</v>
      </c>
      <c r="O179" s="40">
        <v>0.96367186000000005</v>
      </c>
      <c r="Q179" s="42">
        <v>-1.6199999999999999E-2</v>
      </c>
      <c r="R179" s="42">
        <v>-2.1066406400000002</v>
      </c>
      <c r="S179" s="42">
        <v>0.95781249000000002</v>
      </c>
      <c r="U179" s="44">
        <v>-1.6199999999999999E-2</v>
      </c>
      <c r="V179" s="44">
        <v>1.03007811</v>
      </c>
      <c r="W179" s="44">
        <v>0.87187499000000002</v>
      </c>
      <c r="Y179" s="69"/>
      <c r="Z179" s="69"/>
      <c r="AA179" s="69"/>
    </row>
    <row r="180" spans="1:27" x14ac:dyDescent="0.25">
      <c r="A180" s="36">
        <v>-3.1099999999999999E-2</v>
      </c>
      <c r="B180" s="36">
        <v>1.0515620000000001</v>
      </c>
      <c r="C180" s="36">
        <v>0.41875000000000001</v>
      </c>
      <c r="E180" s="65">
        <v>-3.2300000000000002E-2</v>
      </c>
      <c r="F180" s="65">
        <v>0.23085900000000001</v>
      </c>
      <c r="G180" s="65">
        <v>1.1499999999999999</v>
      </c>
      <c r="I180" s="38">
        <v>-1.6150000000000001E-2</v>
      </c>
      <c r="J180" s="38">
        <v>1.33476561</v>
      </c>
      <c r="K180" s="38">
        <v>0.67656249000000002</v>
      </c>
      <c r="M180" s="40">
        <v>-1.6150000000000001E-2</v>
      </c>
      <c r="N180" s="40">
        <v>1.96367186</v>
      </c>
      <c r="O180" s="40">
        <v>0.95976561000000005</v>
      </c>
      <c r="Q180" s="42">
        <v>-1.6150000000000001E-2</v>
      </c>
      <c r="R180" s="42">
        <v>-2.0656250100000002</v>
      </c>
      <c r="S180" s="42">
        <v>0.95976561000000005</v>
      </c>
      <c r="U180" s="44">
        <v>-1.6150000000000001E-2</v>
      </c>
      <c r="V180" s="44">
        <v>0.96757811000000005</v>
      </c>
      <c r="W180" s="44">
        <v>0.86992186000000005</v>
      </c>
      <c r="Y180" s="69"/>
      <c r="Z180" s="69"/>
      <c r="AA180" s="69"/>
    </row>
    <row r="181" spans="1:27" x14ac:dyDescent="0.25">
      <c r="A181" s="36">
        <v>-3.1E-2</v>
      </c>
      <c r="B181" s="36">
        <v>1.024219</v>
      </c>
      <c r="C181" s="36">
        <v>0.41875000000000001</v>
      </c>
      <c r="E181" s="65">
        <v>-3.2199999999999999E-2</v>
      </c>
      <c r="F181" s="65">
        <v>0.275781</v>
      </c>
      <c r="G181" s="65">
        <v>1.116797</v>
      </c>
      <c r="I181" s="38">
        <v>-1.61E-2</v>
      </c>
      <c r="J181" s="38">
        <v>1.31132811</v>
      </c>
      <c r="K181" s="38">
        <v>0.67460936000000005</v>
      </c>
      <c r="M181" s="40">
        <v>-1.61E-2</v>
      </c>
      <c r="N181" s="40">
        <v>1.97148436</v>
      </c>
      <c r="O181" s="40">
        <v>0.95585936000000005</v>
      </c>
      <c r="Q181" s="42">
        <v>-1.61E-2</v>
      </c>
      <c r="R181" s="42">
        <v>-2.0226562600000002</v>
      </c>
      <c r="S181" s="42">
        <v>0.96367186000000005</v>
      </c>
      <c r="U181" s="44">
        <v>-1.61E-2</v>
      </c>
      <c r="V181" s="44">
        <v>0.90117186000000005</v>
      </c>
      <c r="W181" s="44">
        <v>0.86992186000000005</v>
      </c>
      <c r="Y181" s="69"/>
      <c r="Z181" s="69"/>
      <c r="AA181" s="69"/>
    </row>
    <row r="182" spans="1:27" x14ac:dyDescent="0.25">
      <c r="A182" s="36">
        <v>-3.09E-2</v>
      </c>
      <c r="B182" s="36">
        <v>0.99882800000000005</v>
      </c>
      <c r="C182" s="36">
        <v>0.42070299999999999</v>
      </c>
      <c r="E182" s="65">
        <v>-3.2099999999999997E-2</v>
      </c>
      <c r="F182" s="65">
        <v>0.32070300000000002</v>
      </c>
      <c r="G182" s="65">
        <v>1.116797</v>
      </c>
      <c r="I182" s="38">
        <v>-1.6049999999999998E-2</v>
      </c>
      <c r="J182" s="38">
        <v>1.28789061</v>
      </c>
      <c r="K182" s="38">
        <v>0.67265624000000002</v>
      </c>
      <c r="M182" s="40">
        <v>-1.6049999999999998E-2</v>
      </c>
      <c r="N182" s="40">
        <v>1.98124999</v>
      </c>
      <c r="O182" s="40">
        <v>0.95390624000000002</v>
      </c>
      <c r="Q182" s="42">
        <v>-1.6049999999999998E-2</v>
      </c>
      <c r="R182" s="42">
        <v>-1.98164064</v>
      </c>
      <c r="S182" s="42">
        <v>0.96562499000000002</v>
      </c>
      <c r="U182" s="44">
        <v>-1.6049999999999998E-2</v>
      </c>
      <c r="V182" s="44">
        <v>0.83476561000000005</v>
      </c>
      <c r="W182" s="44">
        <v>0.86796874000000002</v>
      </c>
      <c r="Y182" s="69"/>
      <c r="Z182" s="69"/>
      <c r="AA182" s="69"/>
    </row>
    <row r="183" spans="1:27" x14ac:dyDescent="0.25">
      <c r="A183" s="36">
        <v>-3.0800000000000001E-2</v>
      </c>
      <c r="B183" s="36">
        <v>0.97539100000000001</v>
      </c>
      <c r="C183" s="36">
        <v>0.42070299999999999</v>
      </c>
      <c r="E183" s="65">
        <v>-3.2000000000000001E-2</v>
      </c>
      <c r="F183" s="65">
        <v>0.363672</v>
      </c>
      <c r="G183" s="65">
        <v>1.1441410000000001</v>
      </c>
      <c r="I183" s="38">
        <v>-1.6E-2</v>
      </c>
      <c r="J183" s="38">
        <v>1.26640624</v>
      </c>
      <c r="K183" s="38">
        <v>0.66874999000000002</v>
      </c>
      <c r="M183" s="40">
        <v>-1.6E-2</v>
      </c>
      <c r="N183" s="40">
        <v>1.98906249</v>
      </c>
      <c r="O183" s="40">
        <v>0.94999999000000002</v>
      </c>
      <c r="Q183" s="42">
        <v>-1.6E-2</v>
      </c>
      <c r="R183" s="42">
        <v>-1.93867189</v>
      </c>
      <c r="S183" s="42">
        <v>0.96953124000000002</v>
      </c>
      <c r="U183" s="44">
        <v>-1.6E-2</v>
      </c>
      <c r="V183" s="44">
        <v>0.77031249000000002</v>
      </c>
      <c r="W183" s="44">
        <v>0.86601561000000005</v>
      </c>
      <c r="Y183" s="69"/>
      <c r="Z183" s="69"/>
      <c r="AA183" s="69"/>
    </row>
    <row r="184" spans="1:27" x14ac:dyDescent="0.25">
      <c r="A184" s="36">
        <v>-3.0700000000000002E-2</v>
      </c>
      <c r="B184" s="36">
        <v>0.95</v>
      </c>
      <c r="C184" s="36">
        <v>0.42265599999999998</v>
      </c>
      <c r="E184" s="65">
        <v>-3.1899999999999998E-2</v>
      </c>
      <c r="F184" s="65">
        <v>0.40859400000000001</v>
      </c>
      <c r="G184" s="65">
        <v>1.1656249999999999</v>
      </c>
      <c r="I184" s="38">
        <v>-1.5949999999999999E-2</v>
      </c>
      <c r="J184" s="38">
        <v>1.24296874</v>
      </c>
      <c r="K184" s="38">
        <v>0.66679686000000005</v>
      </c>
      <c r="M184" s="40">
        <v>-1.5949999999999999E-2</v>
      </c>
      <c r="N184" s="40">
        <v>1.99687499</v>
      </c>
      <c r="O184" s="40">
        <v>0.94609374000000002</v>
      </c>
      <c r="Q184" s="42">
        <v>-1.5949999999999999E-2</v>
      </c>
      <c r="R184" s="42">
        <v>-1.89570314</v>
      </c>
      <c r="S184" s="42">
        <v>0.97148436000000005</v>
      </c>
      <c r="U184" s="44">
        <v>-1.5949999999999999E-2</v>
      </c>
      <c r="V184" s="44">
        <v>0.69999999000000002</v>
      </c>
      <c r="W184" s="44">
        <v>0.86210936000000005</v>
      </c>
      <c r="Y184" s="69"/>
      <c r="Z184" s="69"/>
      <c r="AA184" s="69"/>
    </row>
    <row r="185" spans="1:27" x14ac:dyDescent="0.25">
      <c r="A185" s="36">
        <v>-3.0599999999999999E-2</v>
      </c>
      <c r="B185" s="36">
        <v>0.92265600000000003</v>
      </c>
      <c r="C185" s="36">
        <v>0.42265599999999998</v>
      </c>
      <c r="E185" s="65">
        <v>-3.1800000000000002E-2</v>
      </c>
      <c r="F185" s="65">
        <v>0.45546900000000001</v>
      </c>
      <c r="G185" s="65">
        <v>1.1539060000000001</v>
      </c>
      <c r="I185" s="38">
        <v>-1.5900000000000001E-2</v>
      </c>
      <c r="J185" s="38">
        <v>1.22148436</v>
      </c>
      <c r="K185" s="38">
        <v>0.66679686000000005</v>
      </c>
      <c r="M185" s="40">
        <v>-1.5900000000000001E-2</v>
      </c>
      <c r="N185" s="40">
        <v>2.0007812399999998</v>
      </c>
      <c r="O185" s="40">
        <v>0.94414061000000005</v>
      </c>
      <c r="Q185" s="42">
        <v>-1.5900000000000001E-2</v>
      </c>
      <c r="R185" s="42">
        <v>-1.85078126</v>
      </c>
      <c r="S185" s="42">
        <v>0.97343749000000002</v>
      </c>
      <c r="U185" s="44">
        <v>-1.5900000000000001E-2</v>
      </c>
      <c r="V185" s="44">
        <v>0.62968749000000002</v>
      </c>
      <c r="W185" s="44">
        <v>0.85820311000000005</v>
      </c>
      <c r="Y185" s="69"/>
      <c r="Z185" s="69"/>
      <c r="AA185" s="69"/>
    </row>
    <row r="186" spans="1:27" x14ac:dyDescent="0.25">
      <c r="A186" s="36">
        <v>-3.0499999999999999E-2</v>
      </c>
      <c r="B186" s="36">
        <v>0.89726600000000001</v>
      </c>
      <c r="C186" s="36">
        <v>0.42265599999999998</v>
      </c>
      <c r="E186" s="65">
        <v>-3.1699999999999999E-2</v>
      </c>
      <c r="F186" s="65">
        <v>0.50039100000000003</v>
      </c>
      <c r="G186" s="65">
        <v>1.1226560000000001</v>
      </c>
      <c r="I186" s="38">
        <v>-1.585E-2</v>
      </c>
      <c r="J186" s="38">
        <v>1.19414061</v>
      </c>
      <c r="K186" s="38">
        <v>0.66484374000000002</v>
      </c>
      <c r="M186" s="40">
        <v>-1.585E-2</v>
      </c>
      <c r="N186" s="40">
        <v>2.0066406099999998</v>
      </c>
      <c r="O186" s="40">
        <v>0.94023436000000005</v>
      </c>
      <c r="Q186" s="42">
        <v>-1.585E-2</v>
      </c>
      <c r="R186" s="42">
        <v>-1.80781251</v>
      </c>
      <c r="S186" s="42">
        <v>0.97539061000000005</v>
      </c>
      <c r="U186" s="44">
        <v>-1.585E-2</v>
      </c>
      <c r="V186" s="44">
        <v>0.55937499000000002</v>
      </c>
      <c r="W186" s="44">
        <v>0.85624999000000002</v>
      </c>
      <c r="Y186" s="69"/>
      <c r="Z186" s="69"/>
      <c r="AA186" s="69"/>
    </row>
    <row r="187" spans="1:27" x14ac:dyDescent="0.25">
      <c r="A187" s="36">
        <v>-3.04E-2</v>
      </c>
      <c r="B187" s="36">
        <v>0.86992199999999997</v>
      </c>
      <c r="C187" s="36">
        <v>0.42265599999999998</v>
      </c>
      <c r="E187" s="65">
        <v>-3.1600000000000003E-2</v>
      </c>
      <c r="F187" s="65">
        <v>0.54335900000000004</v>
      </c>
      <c r="G187" s="65">
        <v>1.105078</v>
      </c>
      <c r="I187" s="38">
        <v>-1.5800000000000002E-2</v>
      </c>
      <c r="J187" s="38">
        <v>1.17265624</v>
      </c>
      <c r="K187" s="38">
        <v>0.66484374000000002</v>
      </c>
      <c r="M187" s="40">
        <v>-1.5800000000000002E-2</v>
      </c>
      <c r="N187" s="40">
        <v>2.0105468599999998</v>
      </c>
      <c r="O187" s="40">
        <v>0.93632811000000005</v>
      </c>
      <c r="Q187" s="42">
        <v>-1.5800000000000002E-2</v>
      </c>
      <c r="R187" s="42">
        <v>-1.75898439</v>
      </c>
      <c r="S187" s="42">
        <v>0.97734374000000002</v>
      </c>
      <c r="U187" s="44">
        <v>-1.5800000000000002E-2</v>
      </c>
      <c r="V187" s="44">
        <v>0.48515624000000002</v>
      </c>
      <c r="W187" s="44">
        <v>0.85039061000000005</v>
      </c>
      <c r="Y187" s="69"/>
      <c r="Z187" s="69"/>
      <c r="AA187" s="69"/>
    </row>
    <row r="188" spans="1:27" x14ac:dyDescent="0.25">
      <c r="A188" s="36">
        <v>-3.0300000000000001E-2</v>
      </c>
      <c r="B188" s="36">
        <v>0.84257800000000005</v>
      </c>
      <c r="C188" s="36">
        <v>0.42265599999999998</v>
      </c>
      <c r="E188" s="65">
        <v>-3.15E-2</v>
      </c>
      <c r="F188" s="65">
        <v>0.58828100000000005</v>
      </c>
      <c r="G188" s="65">
        <v>1.1187499999999999</v>
      </c>
      <c r="I188" s="38">
        <v>-1.575E-2</v>
      </c>
      <c r="J188" s="38">
        <v>1.15117186</v>
      </c>
      <c r="K188" s="38">
        <v>0.66484374000000002</v>
      </c>
      <c r="M188" s="40">
        <v>-1.575E-2</v>
      </c>
      <c r="N188" s="40">
        <v>2.0164062399999998</v>
      </c>
      <c r="O188" s="40">
        <v>0.93242186000000005</v>
      </c>
      <c r="Q188" s="42">
        <v>-1.575E-2</v>
      </c>
      <c r="R188" s="42">
        <v>-1.71210939</v>
      </c>
      <c r="S188" s="42">
        <v>0.97929686000000005</v>
      </c>
      <c r="U188" s="44">
        <v>-1.575E-2</v>
      </c>
      <c r="V188" s="44">
        <v>0.40898435999999999</v>
      </c>
      <c r="W188" s="44">
        <v>0.84648436000000005</v>
      </c>
      <c r="Y188" s="69"/>
      <c r="Z188" s="69"/>
      <c r="AA188" s="69"/>
    </row>
    <row r="189" spans="1:27" x14ac:dyDescent="0.25">
      <c r="A189" s="36">
        <v>-3.0200000000000001E-2</v>
      </c>
      <c r="B189" s="36">
        <v>0.817187</v>
      </c>
      <c r="C189" s="36">
        <v>0.42265599999999998</v>
      </c>
      <c r="E189" s="65">
        <v>-3.1399999999999997E-2</v>
      </c>
      <c r="F189" s="65">
        <v>0.629297</v>
      </c>
      <c r="G189" s="65">
        <v>1.1148439999999999</v>
      </c>
      <c r="I189" s="38">
        <v>-1.5699999999999999E-2</v>
      </c>
      <c r="J189" s="38">
        <v>1.12773436</v>
      </c>
      <c r="K189" s="38">
        <v>0.66484374000000002</v>
      </c>
      <c r="M189" s="40">
        <v>-1.5699999999999999E-2</v>
      </c>
      <c r="N189" s="40">
        <v>2.0203124899999998</v>
      </c>
      <c r="O189" s="40">
        <v>0.92851561000000005</v>
      </c>
      <c r="Q189" s="42">
        <v>-1.5699999999999999E-2</v>
      </c>
      <c r="R189" s="42">
        <v>-1.66523439</v>
      </c>
      <c r="S189" s="42">
        <v>0.98124999000000002</v>
      </c>
      <c r="U189" s="44">
        <v>-1.5699999999999999E-2</v>
      </c>
      <c r="V189" s="44">
        <v>0.33671874000000002</v>
      </c>
      <c r="W189" s="44">
        <v>0.84257811000000005</v>
      </c>
      <c r="Y189" s="69"/>
      <c r="Z189" s="69"/>
      <c r="AA189" s="69"/>
    </row>
    <row r="190" spans="1:27" x14ac:dyDescent="0.25">
      <c r="A190" s="36">
        <v>-3.0099999999999998E-2</v>
      </c>
      <c r="B190" s="36">
        <v>0.79179699999999997</v>
      </c>
      <c r="C190" s="36">
        <v>0.42265599999999998</v>
      </c>
      <c r="E190" s="65">
        <v>-3.1300000000000001E-2</v>
      </c>
      <c r="F190" s="65">
        <v>0.67031200000000002</v>
      </c>
      <c r="G190" s="65">
        <v>1.0718749999999999</v>
      </c>
      <c r="I190" s="38">
        <v>-1.5650000000000001E-2</v>
      </c>
      <c r="J190" s="38">
        <v>1.10429686</v>
      </c>
      <c r="K190" s="38">
        <v>0.66679686000000005</v>
      </c>
      <c r="M190" s="40">
        <v>-1.5650000000000001E-2</v>
      </c>
      <c r="N190" s="40">
        <v>2.0242187399999998</v>
      </c>
      <c r="O190" s="40">
        <v>0.92460936000000005</v>
      </c>
      <c r="Q190" s="42">
        <v>-1.5650000000000001E-2</v>
      </c>
      <c r="R190" s="42">
        <v>-1.61835939</v>
      </c>
      <c r="S190" s="42">
        <v>0.98515624000000002</v>
      </c>
      <c r="U190" s="44">
        <v>-1.5650000000000001E-2</v>
      </c>
      <c r="V190" s="44">
        <v>0.26054685999999999</v>
      </c>
      <c r="W190" s="44">
        <v>0.83671874000000002</v>
      </c>
      <c r="Y190" s="69"/>
      <c r="Z190" s="69"/>
      <c r="AA190" s="69"/>
    </row>
    <row r="191" spans="1:27" x14ac:dyDescent="0.25">
      <c r="A191" s="36">
        <v>-0.03</v>
      </c>
      <c r="B191" s="36">
        <v>0.76445300000000005</v>
      </c>
      <c r="C191" s="36">
        <v>0.42265599999999998</v>
      </c>
      <c r="E191" s="65">
        <v>-3.1199999999999999E-2</v>
      </c>
      <c r="F191" s="65">
        <v>0.71328100000000005</v>
      </c>
      <c r="G191" s="65">
        <v>1.030859</v>
      </c>
      <c r="I191" s="38">
        <v>-1.5599999999999999E-2</v>
      </c>
      <c r="J191" s="38">
        <v>1.08085936</v>
      </c>
      <c r="K191" s="38">
        <v>0.66874999000000002</v>
      </c>
      <c r="M191" s="40">
        <v>-1.5599999999999999E-2</v>
      </c>
      <c r="N191" s="40">
        <v>2.0281249899999998</v>
      </c>
      <c r="O191" s="40">
        <v>0.92070311000000005</v>
      </c>
      <c r="Q191" s="42">
        <v>-1.5599999999999999E-2</v>
      </c>
      <c r="R191" s="42">
        <v>-1.56757814</v>
      </c>
      <c r="S191" s="42">
        <v>0.98710936000000005</v>
      </c>
      <c r="U191" s="44">
        <v>-1.5599999999999999E-2</v>
      </c>
      <c r="V191" s="44">
        <v>0.18632810999999999</v>
      </c>
      <c r="W191" s="44">
        <v>0.83085936000000005</v>
      </c>
      <c r="Y191" s="69"/>
      <c r="Z191" s="69"/>
      <c r="AA191" s="69"/>
    </row>
    <row r="192" spans="1:27" x14ac:dyDescent="0.25">
      <c r="A192" s="36">
        <v>-2.9899999999999999E-2</v>
      </c>
      <c r="B192" s="36">
        <v>0.73515600000000003</v>
      </c>
      <c r="C192" s="36">
        <v>0.42460900000000001</v>
      </c>
      <c r="E192" s="65">
        <v>-3.1099999999999999E-2</v>
      </c>
      <c r="F192" s="65">
        <v>0.754297</v>
      </c>
      <c r="G192" s="65">
        <v>1.0289060000000001</v>
      </c>
      <c r="I192" s="38">
        <v>-1.555E-2</v>
      </c>
      <c r="J192" s="38">
        <v>1.05742186</v>
      </c>
      <c r="K192" s="38">
        <v>0.67070311000000005</v>
      </c>
      <c r="M192" s="40">
        <v>-1.555E-2</v>
      </c>
      <c r="N192" s="40">
        <v>2.0300781099999998</v>
      </c>
      <c r="O192" s="40">
        <v>0.91874999000000002</v>
      </c>
      <c r="Q192" s="42">
        <v>-1.555E-2</v>
      </c>
      <c r="R192" s="42">
        <v>-1.51875001</v>
      </c>
      <c r="S192" s="42">
        <v>0.99101561000000005</v>
      </c>
      <c r="U192" s="44">
        <v>-1.555E-2</v>
      </c>
      <c r="V192" s="44">
        <v>0.11210936000000001</v>
      </c>
      <c r="W192" s="44">
        <v>0.82695311000000005</v>
      </c>
      <c r="Y192" s="69"/>
      <c r="Z192" s="69"/>
      <c r="AA192" s="69"/>
    </row>
    <row r="193" spans="1:27" x14ac:dyDescent="0.25">
      <c r="A193" s="36">
        <v>-2.98E-2</v>
      </c>
      <c r="B193" s="36">
        <v>0.707812</v>
      </c>
      <c r="C193" s="36">
        <v>0.42851600000000001</v>
      </c>
      <c r="E193" s="65">
        <v>-3.1E-2</v>
      </c>
      <c r="F193" s="65">
        <v>0.79335900000000004</v>
      </c>
      <c r="G193" s="65">
        <v>1.073828</v>
      </c>
      <c r="I193" s="38">
        <v>-1.55E-2</v>
      </c>
      <c r="J193" s="38">
        <v>1.03203124</v>
      </c>
      <c r="K193" s="38">
        <v>0.67070311000000005</v>
      </c>
      <c r="M193" s="40">
        <v>-1.55E-2</v>
      </c>
      <c r="N193" s="40">
        <v>2.0320312399999998</v>
      </c>
      <c r="O193" s="40">
        <v>0.91484374000000002</v>
      </c>
      <c r="Q193" s="42">
        <v>-1.55E-2</v>
      </c>
      <c r="R193" s="42">
        <v>-1.46796876</v>
      </c>
      <c r="S193" s="42">
        <v>0.99492186000000005</v>
      </c>
      <c r="U193" s="44">
        <v>-1.55E-2</v>
      </c>
      <c r="V193" s="44">
        <v>3.3984359999999998E-2</v>
      </c>
      <c r="W193" s="44">
        <v>0.82304686000000005</v>
      </c>
      <c r="Y193" s="69"/>
      <c r="Z193" s="69"/>
      <c r="AA193" s="69"/>
    </row>
    <row r="194" spans="1:27" x14ac:dyDescent="0.25">
      <c r="A194" s="36">
        <v>-2.9700000000000001E-2</v>
      </c>
      <c r="B194" s="36">
        <v>0.68046899999999999</v>
      </c>
      <c r="C194" s="36">
        <v>0.43046899999999999</v>
      </c>
      <c r="E194" s="65">
        <v>-3.09E-2</v>
      </c>
      <c r="F194" s="65">
        <v>0.83046900000000001</v>
      </c>
      <c r="G194" s="65">
        <v>1.1265620000000001</v>
      </c>
      <c r="I194" s="38">
        <v>-1.545E-2</v>
      </c>
      <c r="J194" s="38">
        <v>1.00468749</v>
      </c>
      <c r="K194" s="38">
        <v>0.67070311000000005</v>
      </c>
      <c r="M194" s="40">
        <v>-1.545E-2</v>
      </c>
      <c r="N194" s="40">
        <v>2.0339843599999998</v>
      </c>
      <c r="O194" s="40">
        <v>0.91093749000000002</v>
      </c>
      <c r="Q194" s="42">
        <v>-1.545E-2</v>
      </c>
      <c r="R194" s="42">
        <v>-1.41523439</v>
      </c>
      <c r="S194" s="42">
        <v>0.99882811000000005</v>
      </c>
      <c r="U194" s="44">
        <v>-1.545E-2</v>
      </c>
      <c r="V194" s="44">
        <v>-4.4140640000000002E-2</v>
      </c>
      <c r="W194" s="44">
        <v>0.81914061000000005</v>
      </c>
      <c r="Y194" s="69"/>
      <c r="Z194" s="69"/>
      <c r="AA194" s="69"/>
    </row>
    <row r="195" spans="1:27" x14ac:dyDescent="0.25">
      <c r="A195" s="36">
        <v>-2.9600000000000001E-2</v>
      </c>
      <c r="B195" s="36">
        <v>0.65312499999999996</v>
      </c>
      <c r="C195" s="36">
        <v>0.43046899999999999</v>
      </c>
      <c r="E195" s="65">
        <v>-3.0800000000000001E-2</v>
      </c>
      <c r="F195" s="65">
        <v>0.87343700000000002</v>
      </c>
      <c r="G195" s="65">
        <v>1.1460939999999999</v>
      </c>
      <c r="I195" s="38">
        <v>-1.54E-2</v>
      </c>
      <c r="J195" s="38">
        <v>0.98124999000000002</v>
      </c>
      <c r="K195" s="38">
        <v>0.66679686000000005</v>
      </c>
      <c r="M195" s="40">
        <v>-1.54E-2</v>
      </c>
      <c r="N195" s="40">
        <v>2.0339843599999998</v>
      </c>
      <c r="O195" s="40">
        <v>0.90898436000000005</v>
      </c>
      <c r="Q195" s="42">
        <v>-1.54E-2</v>
      </c>
      <c r="R195" s="42">
        <v>-1.36250001</v>
      </c>
      <c r="S195" s="42">
        <v>1.00273436</v>
      </c>
      <c r="U195" s="44">
        <v>-1.54E-2</v>
      </c>
      <c r="V195" s="44">
        <v>-0.12031251</v>
      </c>
      <c r="W195" s="44">
        <v>0.81523436000000005</v>
      </c>
      <c r="Y195" s="69"/>
      <c r="Z195" s="69"/>
      <c r="AA195" s="69"/>
    </row>
    <row r="196" spans="1:27" x14ac:dyDescent="0.25">
      <c r="A196" s="36">
        <v>-2.9499999999999998E-2</v>
      </c>
      <c r="B196" s="36">
        <v>0.62578100000000003</v>
      </c>
      <c r="C196" s="36">
        <v>0.43046899999999999</v>
      </c>
      <c r="E196" s="65">
        <v>-3.0700000000000002E-2</v>
      </c>
      <c r="F196" s="65">
        <v>0.91249999999999998</v>
      </c>
      <c r="G196" s="65">
        <v>1.1343749999999999</v>
      </c>
      <c r="I196" s="38">
        <v>-1.5350000000000001E-2</v>
      </c>
      <c r="J196" s="38">
        <v>0.95585936000000005</v>
      </c>
      <c r="K196" s="38">
        <v>0.66484374000000002</v>
      </c>
      <c r="M196" s="40">
        <v>-1.5350000000000001E-2</v>
      </c>
      <c r="N196" s="40">
        <v>2.0339843599999998</v>
      </c>
      <c r="O196" s="40">
        <v>0.90703124000000002</v>
      </c>
      <c r="Q196" s="42">
        <v>-1.5350000000000001E-2</v>
      </c>
      <c r="R196" s="42">
        <v>-1.30781251</v>
      </c>
      <c r="S196" s="42">
        <v>1.00468749</v>
      </c>
      <c r="U196" s="44">
        <v>-1.5350000000000001E-2</v>
      </c>
      <c r="V196" s="44">
        <v>-0.20039064000000001</v>
      </c>
      <c r="W196" s="44">
        <v>0.81132811000000005</v>
      </c>
      <c r="Y196" s="69"/>
      <c r="Z196" s="69"/>
      <c r="AA196" s="69"/>
    </row>
    <row r="197" spans="1:27" x14ac:dyDescent="0.25">
      <c r="A197" s="36">
        <v>-2.9399999999999999E-2</v>
      </c>
      <c r="B197" s="36">
        <v>0.59648400000000001</v>
      </c>
      <c r="C197" s="36">
        <v>0.42851600000000001</v>
      </c>
      <c r="E197" s="65">
        <v>-3.0599999999999999E-2</v>
      </c>
      <c r="F197" s="65">
        <v>0.95156200000000002</v>
      </c>
      <c r="G197" s="65">
        <v>1.1187499999999999</v>
      </c>
      <c r="I197" s="38">
        <v>-1.5299999999999999E-2</v>
      </c>
      <c r="J197" s="38">
        <v>0.93046874000000002</v>
      </c>
      <c r="K197" s="38">
        <v>0.65898436000000005</v>
      </c>
      <c r="M197" s="40">
        <v>-1.5299999999999999E-2</v>
      </c>
      <c r="N197" s="40">
        <v>2.0339843599999998</v>
      </c>
      <c r="O197" s="40">
        <v>0.90312499000000002</v>
      </c>
      <c r="Q197" s="42">
        <v>-1.5299999999999999E-2</v>
      </c>
      <c r="R197" s="42">
        <v>-1.25703126</v>
      </c>
      <c r="S197" s="42">
        <v>1.00664061</v>
      </c>
      <c r="U197" s="44">
        <v>-1.5299999999999999E-2</v>
      </c>
      <c r="V197" s="44">
        <v>-0.27851564000000001</v>
      </c>
      <c r="W197" s="44">
        <v>0.80937499000000002</v>
      </c>
      <c r="Y197" s="69"/>
      <c r="Z197" s="69"/>
      <c r="AA197" s="69"/>
    </row>
    <row r="198" spans="1:27" x14ac:dyDescent="0.25">
      <c r="A198" s="36">
        <v>-2.93E-2</v>
      </c>
      <c r="B198" s="36">
        <v>0.567187</v>
      </c>
      <c r="C198" s="36">
        <v>0.43046899999999999</v>
      </c>
      <c r="E198" s="65">
        <v>-3.0499999999999999E-2</v>
      </c>
      <c r="F198" s="65">
        <v>0.988672</v>
      </c>
      <c r="G198" s="65">
        <v>1.1031249999999999</v>
      </c>
      <c r="I198" s="38">
        <v>-1.525E-2</v>
      </c>
      <c r="J198" s="38">
        <v>0.90312499000000002</v>
      </c>
      <c r="K198" s="38">
        <v>0.65507811000000005</v>
      </c>
      <c r="M198" s="40">
        <v>-1.525E-2</v>
      </c>
      <c r="N198" s="40">
        <v>2.0320312399999998</v>
      </c>
      <c r="O198" s="40">
        <v>0.90117186000000005</v>
      </c>
      <c r="Q198" s="42">
        <v>-1.525E-2</v>
      </c>
      <c r="R198" s="42">
        <v>-1.20625001</v>
      </c>
      <c r="S198" s="42">
        <v>1.00859374</v>
      </c>
      <c r="U198" s="44">
        <v>-1.525E-2</v>
      </c>
      <c r="V198" s="44">
        <v>-0.35468750999999998</v>
      </c>
      <c r="W198" s="44">
        <v>0.80742186000000005</v>
      </c>
      <c r="Y198" s="69"/>
      <c r="Z198" s="69"/>
      <c r="AA198" s="69"/>
    </row>
    <row r="199" spans="1:27" x14ac:dyDescent="0.25">
      <c r="A199" s="36">
        <v>-2.92E-2</v>
      </c>
      <c r="B199" s="36">
        <v>0.53789100000000001</v>
      </c>
      <c r="C199" s="36">
        <v>0.43242199999999997</v>
      </c>
      <c r="E199" s="65">
        <v>-3.04E-2</v>
      </c>
      <c r="F199" s="65">
        <v>1.0277339999999999</v>
      </c>
      <c r="G199" s="65">
        <v>1.0757810000000001</v>
      </c>
      <c r="I199" s="38">
        <v>-1.52E-2</v>
      </c>
      <c r="J199" s="38">
        <v>0.87578124000000002</v>
      </c>
      <c r="K199" s="38">
        <v>0.64921874000000002</v>
      </c>
      <c r="M199" s="40">
        <v>-1.52E-2</v>
      </c>
      <c r="N199" s="40">
        <v>2.0320312399999998</v>
      </c>
      <c r="O199" s="40">
        <v>0.89921874000000002</v>
      </c>
      <c r="Q199" s="42">
        <v>-1.52E-2</v>
      </c>
      <c r="R199" s="42">
        <v>-1.15156251</v>
      </c>
      <c r="S199" s="42">
        <v>1.01054686</v>
      </c>
      <c r="U199" s="44">
        <v>-1.52E-2</v>
      </c>
      <c r="V199" s="44">
        <v>-0.42890625999999998</v>
      </c>
      <c r="W199" s="44">
        <v>0.80546874000000002</v>
      </c>
      <c r="Y199" s="69"/>
      <c r="Z199" s="69"/>
      <c r="AA199" s="69"/>
    </row>
    <row r="200" spans="1:27" x14ac:dyDescent="0.25">
      <c r="A200" s="36">
        <v>-2.9100000000000001E-2</v>
      </c>
      <c r="B200" s="36">
        <v>0.51054699999999997</v>
      </c>
      <c r="C200" s="36">
        <v>0.43437500000000001</v>
      </c>
      <c r="E200" s="65">
        <v>-3.0300000000000001E-2</v>
      </c>
      <c r="F200" s="65">
        <v>1.062891</v>
      </c>
      <c r="G200" s="65">
        <v>1.023047</v>
      </c>
      <c r="I200" s="38">
        <v>-1.515E-2</v>
      </c>
      <c r="J200" s="38">
        <v>0.85039061000000005</v>
      </c>
      <c r="K200" s="38">
        <v>0.64531249000000002</v>
      </c>
      <c r="M200" s="40">
        <v>-1.515E-2</v>
      </c>
      <c r="N200" s="40">
        <v>2.0281249899999998</v>
      </c>
      <c r="O200" s="40">
        <v>0.89531249000000002</v>
      </c>
      <c r="Q200" s="42">
        <v>-1.515E-2</v>
      </c>
      <c r="R200" s="42">
        <v>-1.09882814</v>
      </c>
      <c r="S200" s="42">
        <v>1.01249999</v>
      </c>
      <c r="U200" s="44">
        <v>-1.515E-2</v>
      </c>
      <c r="V200" s="44">
        <v>-0.50312500999999998</v>
      </c>
      <c r="W200" s="44">
        <v>0.80351561000000005</v>
      </c>
      <c r="Y200" s="69"/>
      <c r="Z200" s="69"/>
      <c r="AA200" s="69"/>
    </row>
    <row r="201" spans="1:27" x14ac:dyDescent="0.25">
      <c r="A201" s="36">
        <v>-2.9000000000000001E-2</v>
      </c>
      <c r="B201" s="36">
        <v>0.47929699999999997</v>
      </c>
      <c r="C201" s="36">
        <v>0.43632799999999999</v>
      </c>
      <c r="E201" s="65">
        <v>-3.0200000000000001E-2</v>
      </c>
      <c r="F201" s="65">
        <v>1.098047</v>
      </c>
      <c r="G201" s="65">
        <v>0.95664099999999996</v>
      </c>
      <c r="I201" s="38">
        <v>-1.5100000000000001E-2</v>
      </c>
      <c r="J201" s="38">
        <v>0.82304686000000005</v>
      </c>
      <c r="K201" s="38">
        <v>0.64140624000000002</v>
      </c>
      <c r="M201" s="40">
        <v>-1.5100000000000001E-2</v>
      </c>
      <c r="N201" s="40">
        <v>2.0261718599999998</v>
      </c>
      <c r="O201" s="40">
        <v>0.89140624000000002</v>
      </c>
      <c r="Q201" s="42">
        <v>-1.5100000000000001E-2</v>
      </c>
      <c r="R201" s="42">
        <v>-1.04804689</v>
      </c>
      <c r="S201" s="42">
        <v>1.01445311</v>
      </c>
      <c r="U201" s="44">
        <v>-1.5100000000000001E-2</v>
      </c>
      <c r="V201" s="44">
        <v>-0.57929688999999995</v>
      </c>
      <c r="W201" s="44">
        <v>0.80156249000000002</v>
      </c>
      <c r="Y201" s="69"/>
      <c r="Z201" s="69"/>
      <c r="AA201" s="69"/>
    </row>
    <row r="202" spans="1:27" x14ac:dyDescent="0.25">
      <c r="A202" s="36">
        <v>-2.8899999999999999E-2</v>
      </c>
      <c r="B202" s="36">
        <v>0.44609399999999999</v>
      </c>
      <c r="C202" s="36">
        <v>0.43632799999999999</v>
      </c>
      <c r="E202" s="65">
        <v>-3.0099999999999998E-2</v>
      </c>
      <c r="F202" s="65">
        <v>1.133203</v>
      </c>
      <c r="G202" s="65">
        <v>0.90585899999999997</v>
      </c>
      <c r="I202" s="38">
        <v>-1.5049999999999999E-2</v>
      </c>
      <c r="J202" s="38">
        <v>0.79765624000000002</v>
      </c>
      <c r="K202" s="38">
        <v>0.63945311000000005</v>
      </c>
      <c r="M202" s="40">
        <v>-1.5049999999999999E-2</v>
      </c>
      <c r="N202" s="40">
        <v>2.0222656099999998</v>
      </c>
      <c r="O202" s="40">
        <v>0.88945311000000005</v>
      </c>
      <c r="Q202" s="42">
        <v>-1.5049999999999999E-2</v>
      </c>
      <c r="R202" s="42">
        <v>-0.99531250999999998</v>
      </c>
      <c r="S202" s="42">
        <v>1.01640624</v>
      </c>
      <c r="U202" s="44">
        <v>-1.5049999999999999E-2</v>
      </c>
      <c r="V202" s="44">
        <v>-0.65937500999999998</v>
      </c>
      <c r="W202" s="44">
        <v>0.79960936000000005</v>
      </c>
      <c r="Y202" s="69"/>
      <c r="Z202" s="69"/>
      <c r="AA202" s="69"/>
    </row>
    <row r="203" spans="1:27" x14ac:dyDescent="0.25">
      <c r="A203" s="36">
        <v>-2.8799999999999999E-2</v>
      </c>
      <c r="B203" s="36">
        <v>0.41679699999999997</v>
      </c>
      <c r="C203" s="36">
        <v>0.43828099999999998</v>
      </c>
      <c r="E203" s="65">
        <v>-0.03</v>
      </c>
      <c r="F203" s="65">
        <v>1.1664060000000001</v>
      </c>
      <c r="G203" s="65">
        <v>0.89414099999999996</v>
      </c>
      <c r="I203" s="38">
        <v>-1.4999999999999999E-2</v>
      </c>
      <c r="J203" s="38">
        <v>0.77226561000000005</v>
      </c>
      <c r="K203" s="38">
        <v>0.63749999000000002</v>
      </c>
      <c r="M203" s="40">
        <v>-1.4999999999999999E-2</v>
      </c>
      <c r="N203" s="40">
        <v>2.0183593599999998</v>
      </c>
      <c r="O203" s="40">
        <v>0.88554686000000005</v>
      </c>
      <c r="Q203" s="42">
        <v>-1.4999999999999999E-2</v>
      </c>
      <c r="R203" s="42">
        <v>-0.94062500999999998</v>
      </c>
      <c r="S203" s="42">
        <v>1.01835936</v>
      </c>
      <c r="U203" s="44">
        <v>-1.4999999999999999E-2</v>
      </c>
      <c r="V203" s="44">
        <v>-0.74140625999999998</v>
      </c>
      <c r="W203" s="44">
        <v>0.79765624000000002</v>
      </c>
      <c r="Y203" s="69"/>
      <c r="Z203" s="69"/>
      <c r="AA203" s="69"/>
    </row>
    <row r="204" spans="1:27" x14ac:dyDescent="0.25">
      <c r="A204" s="36">
        <v>-2.87E-2</v>
      </c>
      <c r="B204" s="36">
        <v>0.38945299999999999</v>
      </c>
      <c r="C204" s="36">
        <v>0.44414100000000001</v>
      </c>
      <c r="E204" s="65">
        <v>-2.9899999999999999E-2</v>
      </c>
      <c r="F204" s="65">
        <v>1.203516</v>
      </c>
      <c r="G204" s="65">
        <v>0.933203</v>
      </c>
      <c r="I204" s="38">
        <v>-1.495E-2</v>
      </c>
      <c r="J204" s="38">
        <v>0.74296874000000002</v>
      </c>
      <c r="K204" s="38">
        <v>0.63749999000000002</v>
      </c>
      <c r="M204" s="40">
        <v>-1.495E-2</v>
      </c>
      <c r="N204" s="40">
        <v>2.0144531099999998</v>
      </c>
      <c r="O204" s="40">
        <v>0.88164061000000005</v>
      </c>
      <c r="Q204" s="42">
        <v>-1.495E-2</v>
      </c>
      <c r="R204" s="42">
        <v>-0.88593750999999998</v>
      </c>
      <c r="S204" s="42">
        <v>1.02031249</v>
      </c>
      <c r="U204" s="44">
        <v>-1.495E-2</v>
      </c>
      <c r="V204" s="44">
        <v>-0.81757813999999995</v>
      </c>
      <c r="W204" s="44">
        <v>0.79570311000000005</v>
      </c>
      <c r="Y204" s="69"/>
      <c r="Z204" s="69"/>
      <c r="AA204" s="69"/>
    </row>
    <row r="205" spans="1:27" x14ac:dyDescent="0.25">
      <c r="A205" s="36">
        <v>-2.86E-2</v>
      </c>
      <c r="B205" s="36">
        <v>0.36015599999999998</v>
      </c>
      <c r="C205" s="36">
        <v>0.45</v>
      </c>
      <c r="E205" s="65">
        <v>-2.98E-2</v>
      </c>
      <c r="F205" s="65">
        <v>1.238672</v>
      </c>
      <c r="G205" s="65">
        <v>1.007422</v>
      </c>
      <c r="I205" s="38">
        <v>-1.49E-2</v>
      </c>
      <c r="J205" s="38">
        <v>0.71562499000000002</v>
      </c>
      <c r="K205" s="38">
        <v>0.63749999000000002</v>
      </c>
      <c r="M205" s="40">
        <v>-1.49E-2</v>
      </c>
      <c r="N205" s="40">
        <v>2.0085937399999998</v>
      </c>
      <c r="O205" s="40">
        <v>0.87968749000000002</v>
      </c>
      <c r="Q205" s="42">
        <v>-1.49E-2</v>
      </c>
      <c r="R205" s="42">
        <v>-0.83320313999999995</v>
      </c>
      <c r="S205" s="42">
        <v>1.02226561</v>
      </c>
      <c r="U205" s="44">
        <v>-1.49E-2</v>
      </c>
      <c r="V205" s="44">
        <v>-0.89375000999999998</v>
      </c>
      <c r="W205" s="44">
        <v>0.79374999000000002</v>
      </c>
      <c r="Y205" s="69"/>
      <c r="Z205" s="69"/>
      <c r="AA205" s="69"/>
    </row>
    <row r="206" spans="1:27" x14ac:dyDescent="0.25">
      <c r="A206" s="36">
        <v>-2.8500000000000001E-2</v>
      </c>
      <c r="B206" s="36">
        <v>0.33085900000000001</v>
      </c>
      <c r="C206" s="36">
        <v>0.45195299999999999</v>
      </c>
      <c r="E206" s="65">
        <v>-2.9700000000000001E-2</v>
      </c>
      <c r="F206" s="65">
        <v>1.2718750000000001</v>
      </c>
      <c r="G206" s="65">
        <v>1.0816410000000001</v>
      </c>
      <c r="I206" s="38">
        <v>-1.485E-2</v>
      </c>
      <c r="J206" s="38">
        <v>0.68828124000000002</v>
      </c>
      <c r="K206" s="38">
        <v>0.63554686000000005</v>
      </c>
      <c r="M206" s="40">
        <v>-1.485E-2</v>
      </c>
      <c r="N206" s="40">
        <v>2.0046874899999998</v>
      </c>
      <c r="O206" s="40">
        <v>0.87578124000000002</v>
      </c>
      <c r="Q206" s="42">
        <v>-1.485E-2</v>
      </c>
      <c r="R206" s="42">
        <v>-0.77851563999999995</v>
      </c>
      <c r="S206" s="42">
        <v>1.02421874</v>
      </c>
      <c r="U206" s="44">
        <v>-1.485E-2</v>
      </c>
      <c r="V206" s="44">
        <v>-0.97187500999999998</v>
      </c>
      <c r="W206" s="44">
        <v>0.78984374000000002</v>
      </c>
      <c r="Y206" s="69"/>
      <c r="Z206" s="69"/>
      <c r="AA206" s="69"/>
    </row>
    <row r="207" spans="1:27" x14ac:dyDescent="0.25">
      <c r="A207" s="36">
        <v>-2.8400000000000002E-2</v>
      </c>
      <c r="B207" s="36">
        <v>0.29960900000000001</v>
      </c>
      <c r="C207" s="36">
        <v>0.45</v>
      </c>
      <c r="E207" s="65">
        <v>-2.9600000000000001E-2</v>
      </c>
      <c r="F207" s="65">
        <v>1.3070310000000001</v>
      </c>
      <c r="G207" s="65">
        <v>1.1128910000000001</v>
      </c>
      <c r="I207" s="38">
        <v>-1.4800000000000001E-2</v>
      </c>
      <c r="J207" s="38">
        <v>0.66093749000000002</v>
      </c>
      <c r="K207" s="38">
        <v>0.63554686000000005</v>
      </c>
      <c r="M207" s="40">
        <v>-1.4800000000000001E-2</v>
      </c>
      <c r="N207" s="40">
        <v>2.0007812399999998</v>
      </c>
      <c r="O207" s="40">
        <v>0.87187499000000002</v>
      </c>
      <c r="Q207" s="42">
        <v>-1.4800000000000001E-2</v>
      </c>
      <c r="R207" s="42">
        <v>-0.72578125999999998</v>
      </c>
      <c r="S207" s="42">
        <v>1.02617186</v>
      </c>
      <c r="U207" s="44">
        <v>-1.4800000000000001E-2</v>
      </c>
      <c r="V207" s="44">
        <v>-1.04804689</v>
      </c>
      <c r="W207" s="44">
        <v>0.78593749000000002</v>
      </c>
      <c r="Y207" s="69"/>
      <c r="Z207" s="69"/>
      <c r="AA207" s="69"/>
    </row>
    <row r="208" spans="1:27" x14ac:dyDescent="0.25">
      <c r="A208" s="36">
        <v>-2.8299999999999999E-2</v>
      </c>
      <c r="B208" s="36">
        <v>0.26835900000000001</v>
      </c>
      <c r="C208" s="36">
        <v>0.45</v>
      </c>
      <c r="E208" s="65">
        <v>-2.9499999999999998E-2</v>
      </c>
      <c r="F208" s="65">
        <v>1.3382810000000001</v>
      </c>
      <c r="G208" s="65">
        <v>1.101172</v>
      </c>
      <c r="I208" s="38">
        <v>-1.4749999999999999E-2</v>
      </c>
      <c r="J208" s="38">
        <v>0.63164061000000005</v>
      </c>
      <c r="K208" s="38">
        <v>0.63164061000000005</v>
      </c>
      <c r="M208" s="40">
        <v>-1.4749999999999999E-2</v>
      </c>
      <c r="N208" s="40">
        <v>1.99296874</v>
      </c>
      <c r="O208" s="40">
        <v>0.86796874000000002</v>
      </c>
      <c r="Q208" s="42">
        <v>-1.4749999999999999E-2</v>
      </c>
      <c r="R208" s="42">
        <v>-0.66718750999999998</v>
      </c>
      <c r="S208" s="42">
        <v>1.02812499</v>
      </c>
      <c r="U208" s="44">
        <v>-1.4749999999999999E-2</v>
      </c>
      <c r="V208" s="44">
        <v>-1.12031251</v>
      </c>
      <c r="W208" s="44">
        <v>0.78398436000000005</v>
      </c>
      <c r="Y208" s="69"/>
      <c r="Z208" s="69"/>
      <c r="AA208" s="69"/>
    </row>
    <row r="209" spans="1:27" x14ac:dyDescent="0.25">
      <c r="A209" s="36">
        <v>-2.8199999999999999E-2</v>
      </c>
      <c r="B209" s="36">
        <v>0.239062</v>
      </c>
      <c r="C209" s="36">
        <v>0.45390599999999998</v>
      </c>
      <c r="E209" s="65">
        <v>-2.9399999999999999E-2</v>
      </c>
      <c r="F209" s="65">
        <v>1.367578</v>
      </c>
      <c r="G209" s="65">
        <v>1.0679689999999999</v>
      </c>
      <c r="I209" s="38">
        <v>-1.47E-2</v>
      </c>
      <c r="J209" s="38">
        <v>0.60429686000000005</v>
      </c>
      <c r="K209" s="38">
        <v>0.62968749000000002</v>
      </c>
      <c r="M209" s="40">
        <v>-1.47E-2</v>
      </c>
      <c r="N209" s="40">
        <v>1.98515624</v>
      </c>
      <c r="O209" s="40">
        <v>0.86406249000000002</v>
      </c>
      <c r="Q209" s="42">
        <v>-1.47E-2</v>
      </c>
      <c r="R209" s="42">
        <v>-0.61054688999999995</v>
      </c>
      <c r="S209" s="42">
        <v>1.02812499</v>
      </c>
      <c r="U209" s="44">
        <v>-1.47E-2</v>
      </c>
      <c r="V209" s="44">
        <v>-1.19843751</v>
      </c>
      <c r="W209" s="44">
        <v>0.78007811000000005</v>
      </c>
      <c r="Y209" s="69"/>
      <c r="Z209" s="69"/>
      <c r="AA209" s="69"/>
    </row>
    <row r="210" spans="1:27" x14ac:dyDescent="0.25">
      <c r="A210" s="36">
        <v>-2.81E-2</v>
      </c>
      <c r="B210" s="36">
        <v>0.20976600000000001</v>
      </c>
      <c r="C210" s="36">
        <v>0.46171899999999999</v>
      </c>
      <c r="E210" s="65">
        <v>-2.93E-2</v>
      </c>
      <c r="F210" s="65">
        <v>1.4027339999999999</v>
      </c>
      <c r="G210" s="65">
        <v>1.0347660000000001</v>
      </c>
      <c r="I210" s="38">
        <v>-1.465E-2</v>
      </c>
      <c r="J210" s="38">
        <v>0.57499999000000002</v>
      </c>
      <c r="K210" s="38">
        <v>0.62773436000000005</v>
      </c>
      <c r="M210" s="40">
        <v>-1.465E-2</v>
      </c>
      <c r="N210" s="40">
        <v>1.97734374</v>
      </c>
      <c r="O210" s="40">
        <v>0.86015624000000002</v>
      </c>
      <c r="Q210" s="42">
        <v>-1.465E-2</v>
      </c>
      <c r="R210" s="42">
        <v>-0.55585938999999995</v>
      </c>
      <c r="S210" s="42">
        <v>1.03007811</v>
      </c>
      <c r="U210" s="44">
        <v>-1.465E-2</v>
      </c>
      <c r="V210" s="44">
        <v>-1.27070314</v>
      </c>
      <c r="W210" s="44">
        <v>0.77617186000000005</v>
      </c>
      <c r="Y210" s="69"/>
      <c r="Z210" s="69"/>
      <c r="AA210" s="69"/>
    </row>
    <row r="211" spans="1:27" x14ac:dyDescent="0.25">
      <c r="A211" s="36">
        <v>-2.8000000000000001E-2</v>
      </c>
      <c r="B211" s="36">
        <v>0.18046899999999999</v>
      </c>
      <c r="C211" s="36">
        <v>0.46757799999999999</v>
      </c>
      <c r="E211" s="65">
        <v>-2.92E-2</v>
      </c>
      <c r="F211" s="65">
        <v>1.4320310000000001</v>
      </c>
      <c r="G211" s="65">
        <v>0.99765599999999999</v>
      </c>
      <c r="I211" s="38">
        <v>-1.46E-2</v>
      </c>
      <c r="J211" s="38">
        <v>0.54570311000000005</v>
      </c>
      <c r="K211" s="38">
        <v>0.62578124000000002</v>
      </c>
      <c r="M211" s="40">
        <v>-1.46E-2</v>
      </c>
      <c r="N211" s="40">
        <v>1.96953124</v>
      </c>
      <c r="O211" s="40">
        <v>0.85624999000000002</v>
      </c>
      <c r="Q211" s="42">
        <v>-1.46E-2</v>
      </c>
      <c r="R211" s="42">
        <v>-0.50312500999999998</v>
      </c>
      <c r="S211" s="42">
        <v>1.03203124</v>
      </c>
      <c r="U211" s="44">
        <v>-1.46E-2</v>
      </c>
      <c r="V211" s="44">
        <v>-1.34687501</v>
      </c>
      <c r="W211" s="44">
        <v>0.77421874000000002</v>
      </c>
      <c r="Y211" s="69"/>
      <c r="Z211" s="69"/>
      <c r="AA211" s="69"/>
    </row>
    <row r="212" spans="1:27" x14ac:dyDescent="0.25">
      <c r="A212" s="36">
        <v>-2.7900000000000001E-2</v>
      </c>
      <c r="B212" s="36">
        <v>0.14921899999999999</v>
      </c>
      <c r="C212" s="36">
        <v>0.47148400000000001</v>
      </c>
      <c r="E212" s="65">
        <v>-2.9100000000000001E-2</v>
      </c>
      <c r="F212" s="65">
        <v>1.4593750000000001</v>
      </c>
      <c r="G212" s="65">
        <v>0.95273399999999997</v>
      </c>
      <c r="I212" s="38">
        <v>-1.455E-2</v>
      </c>
      <c r="J212" s="38">
        <v>0.51640624000000002</v>
      </c>
      <c r="K212" s="38">
        <v>0.62578124000000002</v>
      </c>
      <c r="M212" s="40">
        <v>-1.455E-2</v>
      </c>
      <c r="N212" s="40">
        <v>1.95976561</v>
      </c>
      <c r="O212" s="40">
        <v>0.85234374000000002</v>
      </c>
      <c r="Q212" s="42">
        <v>-1.455E-2</v>
      </c>
      <c r="R212" s="42">
        <v>-0.45039064000000001</v>
      </c>
      <c r="S212" s="42">
        <v>1.03398436</v>
      </c>
      <c r="U212" s="44">
        <v>-1.455E-2</v>
      </c>
      <c r="V212" s="44">
        <v>-1.42304689</v>
      </c>
      <c r="W212" s="44">
        <v>0.77226561000000005</v>
      </c>
      <c r="Y212" s="69"/>
      <c r="Z212" s="69"/>
      <c r="AA212" s="69"/>
    </row>
    <row r="213" spans="1:27" x14ac:dyDescent="0.25">
      <c r="A213" s="36">
        <v>-2.7799999999999998E-2</v>
      </c>
      <c r="B213" s="36">
        <v>0.121875</v>
      </c>
      <c r="C213" s="36">
        <v>0.47734399999999999</v>
      </c>
      <c r="E213" s="65">
        <v>-2.9000000000000001E-2</v>
      </c>
      <c r="F213" s="65">
        <v>1.4906250000000001</v>
      </c>
      <c r="G213" s="65">
        <v>0.91171899999999995</v>
      </c>
      <c r="I213" s="38">
        <v>-1.4500000000000001E-2</v>
      </c>
      <c r="J213" s="38">
        <v>0.48710935999999999</v>
      </c>
      <c r="K213" s="38">
        <v>0.62578124000000002</v>
      </c>
      <c r="M213" s="40">
        <v>-1.4500000000000001E-2</v>
      </c>
      <c r="N213" s="40">
        <v>1.94804686</v>
      </c>
      <c r="O213" s="40">
        <v>0.84843749000000002</v>
      </c>
      <c r="Q213" s="42">
        <v>-1.4500000000000001E-2</v>
      </c>
      <c r="R213" s="42">
        <v>-0.40156250999999998</v>
      </c>
      <c r="S213" s="42">
        <v>1.03593749</v>
      </c>
      <c r="U213" s="44">
        <v>-1.4500000000000001E-2</v>
      </c>
      <c r="V213" s="44">
        <v>-1.49531251</v>
      </c>
      <c r="W213" s="44">
        <v>0.76835936000000005</v>
      </c>
      <c r="Y213" s="69"/>
      <c r="Z213" s="69"/>
      <c r="AA213" s="69"/>
    </row>
    <row r="214" spans="1:27" x14ac:dyDescent="0.25">
      <c r="A214" s="36">
        <v>-2.7699999999999999E-2</v>
      </c>
      <c r="B214" s="36">
        <v>9.0624999999999997E-2</v>
      </c>
      <c r="C214" s="36">
        <v>0.48125000000000001</v>
      </c>
      <c r="E214" s="65">
        <v>-2.8899999999999999E-2</v>
      </c>
      <c r="F214" s="65">
        <v>1.519922</v>
      </c>
      <c r="G214" s="65">
        <v>0.89804700000000004</v>
      </c>
      <c r="I214" s="38">
        <v>-1.4449999999999999E-2</v>
      </c>
      <c r="J214" s="38">
        <v>0.45390624000000002</v>
      </c>
      <c r="K214" s="38">
        <v>0.62578124000000002</v>
      </c>
      <c r="M214" s="40">
        <v>-1.4449999999999999E-2</v>
      </c>
      <c r="N214" s="40">
        <v>1.93242186</v>
      </c>
      <c r="O214" s="40">
        <v>0.84453124000000002</v>
      </c>
      <c r="Q214" s="42">
        <v>-1.4449999999999999E-2</v>
      </c>
      <c r="R214" s="42">
        <v>-0.34882814000000001</v>
      </c>
      <c r="S214" s="42">
        <v>1.03789061</v>
      </c>
      <c r="U214" s="44">
        <v>-1.4449999999999999E-2</v>
      </c>
      <c r="V214" s="44">
        <v>-1.56757814</v>
      </c>
      <c r="W214" s="44">
        <v>0.76835936000000005</v>
      </c>
      <c r="Y214" s="69"/>
      <c r="Z214" s="69"/>
      <c r="AA214" s="69"/>
    </row>
    <row r="215" spans="1:27" x14ac:dyDescent="0.25">
      <c r="A215" s="36">
        <v>-2.76E-2</v>
      </c>
      <c r="B215" s="36">
        <v>6.1328000000000001E-2</v>
      </c>
      <c r="C215" s="36">
        <v>0.48710900000000001</v>
      </c>
      <c r="E215" s="65">
        <v>-2.8799999999999999E-2</v>
      </c>
      <c r="F215" s="65">
        <v>1.545312</v>
      </c>
      <c r="G215" s="65">
        <v>0.917578</v>
      </c>
      <c r="I215" s="38">
        <v>-1.44E-2</v>
      </c>
      <c r="J215" s="38">
        <v>0.42460935999999999</v>
      </c>
      <c r="K215" s="38">
        <v>0.62773436000000005</v>
      </c>
      <c r="M215" s="40">
        <v>-1.44E-2</v>
      </c>
      <c r="N215" s="40">
        <v>1.91874999</v>
      </c>
      <c r="O215" s="40">
        <v>0.84257811000000005</v>
      </c>
      <c r="Q215" s="42">
        <v>-1.44E-2</v>
      </c>
      <c r="R215" s="42">
        <v>-0.29609375999999998</v>
      </c>
      <c r="S215" s="42">
        <v>1.03789061</v>
      </c>
      <c r="U215" s="44">
        <v>-1.44E-2</v>
      </c>
      <c r="V215" s="44">
        <v>-1.63789064</v>
      </c>
      <c r="W215" s="44">
        <v>0.76640624000000002</v>
      </c>
      <c r="Y215" s="69"/>
      <c r="Z215" s="69"/>
      <c r="AA215" s="69"/>
    </row>
    <row r="216" spans="1:27" x14ac:dyDescent="0.25">
      <c r="A216" s="36">
        <v>-2.75E-2</v>
      </c>
      <c r="B216" s="36">
        <v>2.8125000000000001E-2</v>
      </c>
      <c r="C216" s="36">
        <v>0.49492199999999997</v>
      </c>
      <c r="E216" s="65">
        <v>-2.87E-2</v>
      </c>
      <c r="F216" s="65">
        <v>1.576562</v>
      </c>
      <c r="G216" s="65">
        <v>0.93710899999999997</v>
      </c>
      <c r="I216" s="38">
        <v>-1.435E-2</v>
      </c>
      <c r="J216" s="38">
        <v>0.39531249000000002</v>
      </c>
      <c r="K216" s="38">
        <v>0.62773436000000005</v>
      </c>
      <c r="M216" s="40">
        <v>-1.435E-2</v>
      </c>
      <c r="N216" s="40">
        <v>1.90898436</v>
      </c>
      <c r="O216" s="40">
        <v>0.84062499000000002</v>
      </c>
      <c r="Q216" s="42">
        <v>-1.435E-2</v>
      </c>
      <c r="R216" s="42">
        <v>-0.23945314000000001</v>
      </c>
      <c r="S216" s="42">
        <v>1.03984374</v>
      </c>
      <c r="U216" s="44">
        <v>-1.435E-2</v>
      </c>
      <c r="V216" s="44">
        <v>-1.70625001</v>
      </c>
      <c r="W216" s="44">
        <v>0.76640624000000002</v>
      </c>
      <c r="Y216" s="69"/>
      <c r="Z216" s="69"/>
      <c r="AA216" s="69"/>
    </row>
    <row r="217" spans="1:27" x14ac:dyDescent="0.25">
      <c r="A217" s="36">
        <v>-2.7400000000000001E-2</v>
      </c>
      <c r="B217" s="36">
        <v>-5.078E-3</v>
      </c>
      <c r="C217" s="36">
        <v>0.50078100000000003</v>
      </c>
      <c r="E217" s="65">
        <v>-2.86E-2</v>
      </c>
      <c r="F217" s="65">
        <v>1.6039060000000001</v>
      </c>
      <c r="G217" s="65">
        <v>0.94101599999999996</v>
      </c>
      <c r="I217" s="38">
        <v>-1.43E-2</v>
      </c>
      <c r="J217" s="38">
        <v>0.36601560999999999</v>
      </c>
      <c r="K217" s="38">
        <v>0.62773436000000005</v>
      </c>
      <c r="M217" s="40">
        <v>-1.43E-2</v>
      </c>
      <c r="N217" s="40">
        <v>1.90117186</v>
      </c>
      <c r="O217" s="40">
        <v>0.83671874000000002</v>
      </c>
      <c r="Q217" s="42">
        <v>-1.43E-2</v>
      </c>
      <c r="R217" s="42">
        <v>-0.18476564000000001</v>
      </c>
      <c r="S217" s="42">
        <v>1.04179686</v>
      </c>
      <c r="U217" s="44">
        <v>-1.43E-2</v>
      </c>
      <c r="V217" s="44">
        <v>-1.77265626</v>
      </c>
      <c r="W217" s="44">
        <v>0.76445311000000005</v>
      </c>
      <c r="Y217" s="69"/>
      <c r="Z217" s="69"/>
      <c r="AA217" s="69"/>
    </row>
    <row r="218" spans="1:27" x14ac:dyDescent="0.25">
      <c r="A218" s="36">
        <v>-2.7300000000000001E-2</v>
      </c>
      <c r="B218" s="36">
        <v>-3.4375000000000003E-2</v>
      </c>
      <c r="C218" s="36">
        <v>0.49882799999999999</v>
      </c>
      <c r="E218" s="65">
        <v>-2.8500000000000001E-2</v>
      </c>
      <c r="F218" s="65">
        <v>1.6273439999999999</v>
      </c>
      <c r="G218" s="65">
        <v>0.91953099999999999</v>
      </c>
      <c r="I218" s="38">
        <v>-1.4250000000000001E-2</v>
      </c>
      <c r="J218" s="38">
        <v>0.33867185999999999</v>
      </c>
      <c r="K218" s="38">
        <v>0.62773436000000005</v>
      </c>
      <c r="M218" s="40">
        <v>-1.4250000000000001E-2</v>
      </c>
      <c r="N218" s="40">
        <v>1.88749999</v>
      </c>
      <c r="O218" s="40">
        <v>0.83476561000000005</v>
      </c>
      <c r="Q218" s="42">
        <v>-1.4250000000000001E-2</v>
      </c>
      <c r="R218" s="42">
        <v>-0.12812501000000001</v>
      </c>
      <c r="S218" s="42">
        <v>1.04179686</v>
      </c>
      <c r="U218" s="44">
        <v>-1.4250000000000001E-2</v>
      </c>
      <c r="V218" s="44">
        <v>-1.83906251</v>
      </c>
      <c r="W218" s="44">
        <v>0.76445311000000005</v>
      </c>
      <c r="Y218" s="69"/>
      <c r="Z218" s="69"/>
      <c r="AA218" s="69"/>
    </row>
    <row r="219" spans="1:27" x14ac:dyDescent="0.25">
      <c r="A219" s="36">
        <v>-2.7199999999999998E-2</v>
      </c>
      <c r="B219" s="36">
        <v>-6.5625000000000003E-2</v>
      </c>
      <c r="C219" s="36">
        <v>0.49882799999999999</v>
      </c>
      <c r="E219" s="65">
        <v>-2.8400000000000002E-2</v>
      </c>
      <c r="F219" s="65">
        <v>1.654687</v>
      </c>
      <c r="G219" s="65">
        <v>0.88828099999999999</v>
      </c>
      <c r="I219" s="38">
        <v>-1.4200000000000001E-2</v>
      </c>
      <c r="J219" s="38">
        <v>0.30742185999999999</v>
      </c>
      <c r="K219" s="38">
        <v>0.62773436000000005</v>
      </c>
      <c r="M219" s="40">
        <v>-1.4200000000000001E-2</v>
      </c>
      <c r="N219" s="40">
        <v>1.87382811</v>
      </c>
      <c r="O219" s="40">
        <v>0.83281249000000002</v>
      </c>
      <c r="Q219" s="42">
        <v>-1.4200000000000001E-2</v>
      </c>
      <c r="R219" s="42">
        <v>-7.5390639999999995E-2</v>
      </c>
      <c r="S219" s="42">
        <v>1.04179686</v>
      </c>
      <c r="U219" s="44">
        <v>-1.4200000000000001E-2</v>
      </c>
      <c r="V219" s="44">
        <v>-1.90156251</v>
      </c>
      <c r="W219" s="44">
        <v>0.76445311000000005</v>
      </c>
      <c r="Y219" s="69"/>
      <c r="Z219" s="69"/>
      <c r="AA219" s="69"/>
    </row>
    <row r="220" spans="1:27" x14ac:dyDescent="0.25">
      <c r="A220" s="36">
        <v>-2.7099999999999999E-2</v>
      </c>
      <c r="B220" s="36">
        <v>-9.4922000000000006E-2</v>
      </c>
      <c r="C220" s="36">
        <v>0.504687</v>
      </c>
      <c r="E220" s="65">
        <v>-2.8299999999999999E-2</v>
      </c>
      <c r="F220" s="65">
        <v>1.680078</v>
      </c>
      <c r="G220" s="65">
        <v>0.870703</v>
      </c>
      <c r="I220" s="38">
        <v>-1.4149999999999999E-2</v>
      </c>
      <c r="J220" s="38">
        <v>0.27617185999999999</v>
      </c>
      <c r="K220" s="38">
        <v>0.62968749000000002</v>
      </c>
      <c r="M220" s="40">
        <v>-1.4149999999999999E-2</v>
      </c>
      <c r="N220" s="40">
        <v>1.86015624</v>
      </c>
      <c r="O220" s="40">
        <v>0.83085936000000005</v>
      </c>
      <c r="Q220" s="42">
        <v>-1.4149999999999999E-2</v>
      </c>
      <c r="R220" s="42">
        <v>-2.2656260000000001E-2</v>
      </c>
      <c r="S220" s="42">
        <v>1.04179686</v>
      </c>
      <c r="U220" s="44">
        <v>-1.4149999999999999E-2</v>
      </c>
      <c r="V220" s="44">
        <v>-1.96406251</v>
      </c>
      <c r="W220" s="44">
        <v>0.76445311000000005</v>
      </c>
      <c r="Y220" s="69"/>
      <c r="Z220" s="69"/>
      <c r="AA220" s="69"/>
    </row>
    <row r="221" spans="1:27" x14ac:dyDescent="0.25">
      <c r="A221" s="36">
        <v>-2.7E-2</v>
      </c>
      <c r="B221" s="36">
        <v>-0.12617200000000001</v>
      </c>
      <c r="C221" s="36">
        <v>0.51640600000000003</v>
      </c>
      <c r="E221" s="65">
        <v>-2.8199999999999999E-2</v>
      </c>
      <c r="F221" s="65">
        <v>1.7054689999999999</v>
      </c>
      <c r="G221" s="65">
        <v>0.88242200000000004</v>
      </c>
      <c r="I221" s="38">
        <v>-1.41E-2</v>
      </c>
      <c r="J221" s="38">
        <v>0.24687498999999999</v>
      </c>
      <c r="K221" s="38">
        <v>0.63164061000000005</v>
      </c>
      <c r="M221" s="40">
        <v>-1.41E-2</v>
      </c>
      <c r="N221" s="40">
        <v>1.84453124</v>
      </c>
      <c r="O221" s="40">
        <v>0.82695311000000005</v>
      </c>
      <c r="Q221" s="42">
        <v>-1.41E-2</v>
      </c>
      <c r="R221" s="42">
        <v>3.3984359999999998E-2</v>
      </c>
      <c r="S221" s="42">
        <v>1.04179686</v>
      </c>
      <c r="U221" s="44">
        <v>-1.41E-2</v>
      </c>
      <c r="V221" s="44">
        <v>-2.0226562600000002</v>
      </c>
      <c r="W221" s="44">
        <v>0.76445311000000005</v>
      </c>
      <c r="Y221" s="69"/>
      <c r="Z221" s="69"/>
      <c r="AA221" s="69"/>
    </row>
    <row r="222" spans="1:27" x14ac:dyDescent="0.25">
      <c r="A222" s="36">
        <v>-2.69E-2</v>
      </c>
      <c r="B222" s="36">
        <v>-0.15742200000000001</v>
      </c>
      <c r="C222" s="36">
        <v>0.52226600000000001</v>
      </c>
      <c r="E222" s="65">
        <v>-2.81E-2</v>
      </c>
      <c r="F222" s="65">
        <v>1.7250000000000001</v>
      </c>
      <c r="G222" s="65">
        <v>0.92148399999999997</v>
      </c>
      <c r="I222" s="38">
        <v>-1.405E-2</v>
      </c>
      <c r="J222" s="38">
        <v>0.21757810999999999</v>
      </c>
      <c r="K222" s="38">
        <v>0.63164061000000005</v>
      </c>
      <c r="M222" s="40">
        <v>-1.405E-2</v>
      </c>
      <c r="N222" s="40">
        <v>1.82890624</v>
      </c>
      <c r="O222" s="40">
        <v>0.82499999000000002</v>
      </c>
      <c r="Q222" s="42">
        <v>-1.405E-2</v>
      </c>
      <c r="R222" s="42">
        <v>8.8671860000000005E-2</v>
      </c>
      <c r="S222" s="42">
        <v>1.04179686</v>
      </c>
      <c r="U222" s="44">
        <v>-1.405E-2</v>
      </c>
      <c r="V222" s="44">
        <v>-2.0832031400000002</v>
      </c>
      <c r="W222" s="44">
        <v>0.76445311000000005</v>
      </c>
      <c r="Y222" s="69"/>
      <c r="Z222" s="69"/>
      <c r="AA222" s="69"/>
    </row>
    <row r="223" spans="1:27" x14ac:dyDescent="0.25">
      <c r="A223" s="36">
        <v>-2.6800000000000001E-2</v>
      </c>
      <c r="B223" s="36">
        <v>-0.19062499999999999</v>
      </c>
      <c r="C223" s="36">
        <v>0.52226600000000001</v>
      </c>
      <c r="E223" s="65">
        <v>-2.8000000000000001E-2</v>
      </c>
      <c r="F223" s="65">
        <v>1.748437</v>
      </c>
      <c r="G223" s="65">
        <v>0.964453</v>
      </c>
      <c r="I223" s="38">
        <v>-1.4E-2</v>
      </c>
      <c r="J223" s="38">
        <v>0.18828123999999999</v>
      </c>
      <c r="K223" s="38">
        <v>0.63359374000000002</v>
      </c>
      <c r="M223" s="40">
        <v>-1.4E-2</v>
      </c>
      <c r="N223" s="40">
        <v>1.81523436</v>
      </c>
      <c r="O223" s="40">
        <v>0.82109374000000002</v>
      </c>
      <c r="Q223" s="42">
        <v>-1.4E-2</v>
      </c>
      <c r="R223" s="42">
        <v>0.14140623999999999</v>
      </c>
      <c r="S223" s="42">
        <v>1.04179686</v>
      </c>
      <c r="U223" s="44">
        <v>-1.4E-2</v>
      </c>
      <c r="V223" s="44">
        <v>-2.1417968900000002</v>
      </c>
      <c r="W223" s="44">
        <v>0.76445311000000005</v>
      </c>
      <c r="Y223" s="69"/>
      <c r="Z223" s="69"/>
      <c r="AA223" s="69"/>
    </row>
    <row r="224" spans="1:27" x14ac:dyDescent="0.25">
      <c r="A224" s="36">
        <v>-2.6700000000000002E-2</v>
      </c>
      <c r="B224" s="36">
        <v>-0.22187499999999999</v>
      </c>
      <c r="C224" s="36">
        <v>0.51835900000000001</v>
      </c>
      <c r="E224" s="65">
        <v>-2.7900000000000001E-2</v>
      </c>
      <c r="F224" s="65">
        <v>1.7718750000000001</v>
      </c>
      <c r="G224" s="65">
        <v>0.98398399999999997</v>
      </c>
      <c r="I224" s="38">
        <v>-1.3950000000000001E-2</v>
      </c>
      <c r="J224" s="38">
        <v>0.15703123999999999</v>
      </c>
      <c r="K224" s="38">
        <v>0.63359374000000002</v>
      </c>
      <c r="M224" s="40">
        <v>-1.3950000000000001E-2</v>
      </c>
      <c r="N224" s="40">
        <v>1.79960936</v>
      </c>
      <c r="O224" s="40">
        <v>0.81914061000000005</v>
      </c>
      <c r="Q224" s="42">
        <v>-1.3950000000000001E-2</v>
      </c>
      <c r="R224" s="42">
        <v>0.19218748999999999</v>
      </c>
      <c r="S224" s="42">
        <v>1.03984374</v>
      </c>
      <c r="U224" s="44">
        <v>-1.3950000000000001E-2</v>
      </c>
      <c r="V224" s="44">
        <v>-2.2003906400000002</v>
      </c>
      <c r="W224" s="44">
        <v>0.76445311000000005</v>
      </c>
      <c r="Y224" s="69"/>
      <c r="Z224" s="69"/>
      <c r="AA224" s="69"/>
    </row>
    <row r="225" spans="1:27" x14ac:dyDescent="0.25">
      <c r="A225" s="36">
        <v>-2.6599999999999999E-2</v>
      </c>
      <c r="B225" s="36">
        <v>-0.25312499999999999</v>
      </c>
      <c r="C225" s="36">
        <v>0.51835900000000001</v>
      </c>
      <c r="E225" s="65">
        <v>-2.7799999999999998E-2</v>
      </c>
      <c r="F225" s="65">
        <v>1.7914060000000001</v>
      </c>
      <c r="G225" s="65">
        <v>0.96250000000000002</v>
      </c>
      <c r="I225" s="38">
        <v>-1.3899999999999999E-2</v>
      </c>
      <c r="J225" s="38">
        <v>0.12773435999999999</v>
      </c>
      <c r="K225" s="38">
        <v>0.63359374000000002</v>
      </c>
      <c r="M225" s="40">
        <v>-1.3899999999999999E-2</v>
      </c>
      <c r="N225" s="40">
        <v>1.78203124</v>
      </c>
      <c r="O225" s="40">
        <v>0.81523436000000005</v>
      </c>
      <c r="Q225" s="42">
        <v>-1.3899999999999999E-2</v>
      </c>
      <c r="R225" s="42">
        <v>0.24492185999999999</v>
      </c>
      <c r="S225" s="42">
        <v>1.03984374</v>
      </c>
      <c r="U225" s="44">
        <v>-1.3899999999999999E-2</v>
      </c>
      <c r="V225" s="44">
        <v>-2.2550781400000002</v>
      </c>
      <c r="W225" s="44">
        <v>0.76445311000000005</v>
      </c>
      <c r="Y225" s="69"/>
      <c r="Z225" s="69"/>
      <c r="AA225" s="69"/>
    </row>
    <row r="226" spans="1:27" x14ac:dyDescent="0.25">
      <c r="A226" s="36">
        <v>-2.6499999999999999E-2</v>
      </c>
      <c r="B226" s="36">
        <v>-0.28437499999999999</v>
      </c>
      <c r="C226" s="36">
        <v>0.52226600000000001</v>
      </c>
      <c r="E226" s="65">
        <v>-2.7699999999999999E-2</v>
      </c>
      <c r="F226" s="65">
        <v>1.8089839999999999</v>
      </c>
      <c r="G226" s="65">
        <v>0.92148399999999997</v>
      </c>
      <c r="I226" s="38">
        <v>-1.3849999999999999E-2</v>
      </c>
      <c r="J226" s="38">
        <v>9.8437490000000002E-2</v>
      </c>
      <c r="K226" s="38">
        <v>0.63164061000000005</v>
      </c>
      <c r="M226" s="40">
        <v>-1.3849999999999999E-2</v>
      </c>
      <c r="N226" s="40">
        <v>1.76445311</v>
      </c>
      <c r="O226" s="40">
        <v>0.81132811000000005</v>
      </c>
      <c r="Q226" s="42">
        <v>-1.3849999999999999E-2</v>
      </c>
      <c r="R226" s="42">
        <v>0.29765624000000002</v>
      </c>
      <c r="S226" s="42">
        <v>1.03984374</v>
      </c>
      <c r="U226" s="44">
        <v>-1.3849999999999999E-2</v>
      </c>
      <c r="V226" s="44">
        <v>-2.3058593900000002</v>
      </c>
      <c r="W226" s="44">
        <v>0.76445311000000005</v>
      </c>
      <c r="Y226" s="69"/>
      <c r="Z226" s="69"/>
      <c r="AA226" s="69"/>
    </row>
    <row r="227" spans="1:27" x14ac:dyDescent="0.25">
      <c r="A227" s="36">
        <v>-2.64E-2</v>
      </c>
      <c r="B227" s="36">
        <v>-0.31562499999999999</v>
      </c>
      <c r="C227" s="36">
        <v>0.52812499999999996</v>
      </c>
      <c r="E227" s="65">
        <v>-2.76E-2</v>
      </c>
      <c r="F227" s="65">
        <v>1.826562</v>
      </c>
      <c r="G227" s="65">
        <v>0.87851599999999996</v>
      </c>
      <c r="I227" s="38">
        <v>-1.38E-2</v>
      </c>
      <c r="J227" s="38">
        <v>6.9140610000000005E-2</v>
      </c>
      <c r="K227" s="38">
        <v>0.62968749000000002</v>
      </c>
      <c r="M227" s="40">
        <v>-1.38E-2</v>
      </c>
      <c r="N227" s="40">
        <v>1.74101561</v>
      </c>
      <c r="O227" s="40">
        <v>0.80937499000000002</v>
      </c>
      <c r="Q227" s="42">
        <v>-1.38E-2</v>
      </c>
      <c r="R227" s="42">
        <v>0.35039060999999999</v>
      </c>
      <c r="S227" s="42">
        <v>1.03789061</v>
      </c>
      <c r="U227" s="44">
        <v>-1.38E-2</v>
      </c>
      <c r="V227" s="44">
        <v>-2.3585937600000002</v>
      </c>
      <c r="W227" s="44">
        <v>0.76445311000000005</v>
      </c>
      <c r="Y227" s="69"/>
      <c r="Z227" s="69"/>
      <c r="AA227" s="69"/>
    </row>
    <row r="228" spans="1:27" x14ac:dyDescent="0.25">
      <c r="A228" s="36">
        <v>-2.63E-2</v>
      </c>
      <c r="B228" s="36">
        <v>-0.34492200000000001</v>
      </c>
      <c r="C228" s="36">
        <v>0.53203100000000003</v>
      </c>
      <c r="E228" s="65">
        <v>-2.75E-2</v>
      </c>
      <c r="F228" s="65">
        <v>1.8460939999999999</v>
      </c>
      <c r="G228" s="65">
        <v>0.85312500000000002</v>
      </c>
      <c r="I228" s="38">
        <v>-1.375E-2</v>
      </c>
      <c r="J228" s="38">
        <v>3.5937490000000002E-2</v>
      </c>
      <c r="K228" s="38">
        <v>0.62773436000000005</v>
      </c>
      <c r="M228" s="40">
        <v>-1.375E-2</v>
      </c>
      <c r="N228" s="40">
        <v>1.72539061</v>
      </c>
      <c r="O228" s="40">
        <v>0.80351561000000005</v>
      </c>
      <c r="Q228" s="42">
        <v>-1.375E-2</v>
      </c>
      <c r="R228" s="42">
        <v>0.40117185999999999</v>
      </c>
      <c r="S228" s="42">
        <v>1.03789061</v>
      </c>
      <c r="U228" s="44">
        <v>-1.375E-2</v>
      </c>
      <c r="V228" s="44">
        <v>-2.4054687600000002</v>
      </c>
      <c r="W228" s="44">
        <v>0.76445311000000005</v>
      </c>
      <c r="Y228" s="69"/>
      <c r="Z228" s="69"/>
      <c r="AA228" s="69"/>
    </row>
    <row r="229" spans="1:27" x14ac:dyDescent="0.25">
      <c r="A229" s="36">
        <v>-2.6200000000000001E-2</v>
      </c>
      <c r="B229" s="36">
        <v>-0.37617200000000001</v>
      </c>
      <c r="C229" s="36">
        <v>0.53203100000000003</v>
      </c>
      <c r="E229" s="65">
        <v>-2.7400000000000001E-2</v>
      </c>
      <c r="F229" s="65">
        <v>1.8617189999999999</v>
      </c>
      <c r="G229" s="65">
        <v>0.84335899999999997</v>
      </c>
      <c r="I229" s="38">
        <v>-1.37E-2</v>
      </c>
      <c r="J229" s="38">
        <v>2.7343599999999999E-3</v>
      </c>
      <c r="K229" s="38">
        <v>0.62773436000000005</v>
      </c>
      <c r="M229" s="40">
        <v>-1.37E-2</v>
      </c>
      <c r="N229" s="40">
        <v>1.70585936</v>
      </c>
      <c r="O229" s="40">
        <v>0.79960936000000005</v>
      </c>
      <c r="Q229" s="42">
        <v>-1.37E-2</v>
      </c>
      <c r="R229" s="42">
        <v>0.45390624000000002</v>
      </c>
      <c r="S229" s="42">
        <v>1.03984374</v>
      </c>
      <c r="U229" s="44">
        <v>-1.37E-2</v>
      </c>
      <c r="V229" s="44">
        <v>-2.4542968900000002</v>
      </c>
      <c r="W229" s="44">
        <v>0.76640624000000002</v>
      </c>
      <c r="Y229" s="69"/>
      <c r="Z229" s="69"/>
      <c r="AA229" s="69"/>
    </row>
    <row r="230" spans="1:27" x14ac:dyDescent="0.25">
      <c r="A230" s="36">
        <v>-2.6100000000000002E-2</v>
      </c>
      <c r="B230" s="36">
        <v>-0.40546900000000002</v>
      </c>
      <c r="C230" s="36">
        <v>0.53203100000000003</v>
      </c>
      <c r="E230" s="65">
        <v>-2.7300000000000001E-2</v>
      </c>
      <c r="F230" s="65">
        <v>1.879297</v>
      </c>
      <c r="G230" s="65">
        <v>0.84335899999999997</v>
      </c>
      <c r="I230" s="38">
        <v>-1.3650000000000001E-2</v>
      </c>
      <c r="J230" s="38">
        <v>-2.8515639999999998E-2</v>
      </c>
      <c r="K230" s="38">
        <v>0.62773436000000005</v>
      </c>
      <c r="M230" s="40">
        <v>-1.3650000000000001E-2</v>
      </c>
      <c r="N230" s="40">
        <v>1.68632811</v>
      </c>
      <c r="O230" s="40">
        <v>0.79570311000000005</v>
      </c>
      <c r="Q230" s="42">
        <v>-1.3650000000000001E-2</v>
      </c>
      <c r="R230" s="42">
        <v>0.50859374000000002</v>
      </c>
      <c r="S230" s="42">
        <v>1.03984374</v>
      </c>
      <c r="U230" s="44">
        <v>-1.3650000000000001E-2</v>
      </c>
      <c r="V230" s="44">
        <v>-2.5011718900000002</v>
      </c>
      <c r="W230" s="44">
        <v>0.76640624000000002</v>
      </c>
      <c r="Y230" s="69"/>
      <c r="Z230" s="69"/>
      <c r="AA230" s="69"/>
    </row>
    <row r="231" spans="1:27" x14ac:dyDescent="0.25">
      <c r="A231" s="36">
        <v>-2.5999999999999999E-2</v>
      </c>
      <c r="B231" s="36">
        <v>-0.432813</v>
      </c>
      <c r="C231" s="36">
        <v>0.53203100000000003</v>
      </c>
      <c r="E231" s="65">
        <v>-2.7199999999999998E-2</v>
      </c>
      <c r="F231" s="65">
        <v>1.894922</v>
      </c>
      <c r="G231" s="65">
        <v>0.84921899999999995</v>
      </c>
      <c r="I231" s="38">
        <v>-1.3599999999999999E-2</v>
      </c>
      <c r="J231" s="38">
        <v>-5.7812509999999998E-2</v>
      </c>
      <c r="K231" s="38">
        <v>0.62773436000000005</v>
      </c>
      <c r="M231" s="40">
        <v>-1.3599999999999999E-2</v>
      </c>
      <c r="N231" s="40">
        <v>1.66484374</v>
      </c>
      <c r="O231" s="40">
        <v>0.79179686000000005</v>
      </c>
      <c r="Q231" s="42">
        <v>-1.3599999999999999E-2</v>
      </c>
      <c r="R231" s="42">
        <v>0.55937499000000002</v>
      </c>
      <c r="S231" s="42">
        <v>1.03984374</v>
      </c>
      <c r="U231" s="44">
        <v>-1.3599999999999999E-2</v>
      </c>
      <c r="V231" s="44">
        <v>-2.5460937600000002</v>
      </c>
      <c r="W231" s="44">
        <v>0.76835936000000005</v>
      </c>
      <c r="Y231" s="69"/>
      <c r="Z231" s="69"/>
      <c r="AA231" s="69"/>
    </row>
    <row r="232" spans="1:27" x14ac:dyDescent="0.25">
      <c r="A232" s="36">
        <v>-2.5899999999999999E-2</v>
      </c>
      <c r="B232" s="36">
        <v>-0.464063</v>
      </c>
      <c r="C232" s="36">
        <v>0.535937</v>
      </c>
      <c r="E232" s="65">
        <v>-2.7099999999999999E-2</v>
      </c>
      <c r="F232" s="65">
        <v>1.904687</v>
      </c>
      <c r="G232" s="65">
        <v>0.86289099999999996</v>
      </c>
      <c r="I232" s="38">
        <v>-1.355E-2</v>
      </c>
      <c r="J232" s="38">
        <v>-8.7109389999999995E-2</v>
      </c>
      <c r="K232" s="38">
        <v>0.62773436000000005</v>
      </c>
      <c r="M232" s="40">
        <v>-1.355E-2</v>
      </c>
      <c r="N232" s="40">
        <v>1.64140624</v>
      </c>
      <c r="O232" s="40">
        <v>0.78789061000000005</v>
      </c>
      <c r="Q232" s="42">
        <v>-1.355E-2</v>
      </c>
      <c r="R232" s="42">
        <v>0.61015624000000002</v>
      </c>
      <c r="S232" s="42">
        <v>1.03789061</v>
      </c>
      <c r="U232" s="44">
        <v>-1.355E-2</v>
      </c>
      <c r="V232" s="44">
        <v>-2.5910156400000002</v>
      </c>
      <c r="W232" s="44">
        <v>0.76835936000000005</v>
      </c>
      <c r="Y232" s="69"/>
      <c r="Z232" s="69"/>
      <c r="AA232" s="69"/>
    </row>
    <row r="233" spans="1:27" x14ac:dyDescent="0.25">
      <c r="A233" s="36">
        <v>-2.58E-2</v>
      </c>
      <c r="B233" s="36">
        <v>-0.49335899999999999</v>
      </c>
      <c r="C233" s="36">
        <v>0.53984399999999999</v>
      </c>
      <c r="E233" s="65">
        <v>-2.7E-2</v>
      </c>
      <c r="F233" s="65">
        <v>1.9183589999999999</v>
      </c>
      <c r="G233" s="65">
        <v>0.88046899999999995</v>
      </c>
      <c r="I233" s="38">
        <v>-1.35E-2</v>
      </c>
      <c r="J233" s="38">
        <v>-0.11835938999999999</v>
      </c>
      <c r="K233" s="38">
        <v>0.62773436000000005</v>
      </c>
      <c r="M233" s="40">
        <v>-1.35E-2</v>
      </c>
      <c r="N233" s="40">
        <v>1.62187499</v>
      </c>
      <c r="O233" s="40">
        <v>0.78398436000000005</v>
      </c>
      <c r="Q233" s="42">
        <v>-1.35E-2</v>
      </c>
      <c r="R233" s="42">
        <v>0.65898436000000005</v>
      </c>
      <c r="S233" s="42">
        <v>1.03789061</v>
      </c>
      <c r="U233" s="44">
        <v>-1.35E-2</v>
      </c>
      <c r="V233" s="44">
        <v>-2.6300781400000002</v>
      </c>
      <c r="W233" s="44">
        <v>0.77031249000000002</v>
      </c>
      <c r="Y233" s="69"/>
      <c r="Z233" s="69"/>
      <c r="AA233" s="69"/>
    </row>
    <row r="234" spans="1:27" x14ac:dyDescent="0.25">
      <c r="A234" s="36">
        <v>-2.5700000000000001E-2</v>
      </c>
      <c r="B234" s="36">
        <v>-0.52265600000000001</v>
      </c>
      <c r="C234" s="36">
        <v>0.54374999999999996</v>
      </c>
      <c r="E234" s="65">
        <v>-2.69E-2</v>
      </c>
      <c r="F234" s="65">
        <v>1.935937</v>
      </c>
      <c r="G234" s="65">
        <v>0.87851599999999996</v>
      </c>
      <c r="I234" s="38">
        <v>-1.345E-2</v>
      </c>
      <c r="J234" s="38">
        <v>-0.14960939000000001</v>
      </c>
      <c r="K234" s="38">
        <v>0.62773436000000005</v>
      </c>
      <c r="M234" s="40">
        <v>-1.345E-2</v>
      </c>
      <c r="N234" s="40">
        <v>1.60039061</v>
      </c>
      <c r="O234" s="40">
        <v>0.78007811000000005</v>
      </c>
      <c r="Q234" s="42">
        <v>-1.345E-2</v>
      </c>
      <c r="R234" s="42">
        <v>0.70585936000000005</v>
      </c>
      <c r="S234" s="42">
        <v>1.03789061</v>
      </c>
      <c r="U234" s="44">
        <v>-1.345E-2</v>
      </c>
      <c r="V234" s="44">
        <v>-2.6632812600000002</v>
      </c>
      <c r="W234" s="44">
        <v>0.77226561000000005</v>
      </c>
      <c r="Y234" s="69"/>
      <c r="Z234" s="69"/>
      <c r="AA234" s="69"/>
    </row>
    <row r="235" spans="1:27" x14ac:dyDescent="0.25">
      <c r="A235" s="36">
        <v>-2.5600000000000001E-2</v>
      </c>
      <c r="B235" s="36">
        <v>-0.55390600000000001</v>
      </c>
      <c r="C235" s="36">
        <v>0.54960900000000001</v>
      </c>
      <c r="E235" s="65">
        <v>-2.6800000000000001E-2</v>
      </c>
      <c r="F235" s="65">
        <v>1.9476560000000001</v>
      </c>
      <c r="G235" s="65">
        <v>0.85312500000000002</v>
      </c>
      <c r="I235" s="38">
        <v>-1.34E-2</v>
      </c>
      <c r="J235" s="38">
        <v>-0.18281251000000001</v>
      </c>
      <c r="K235" s="38">
        <v>0.62773436000000005</v>
      </c>
      <c r="M235" s="40">
        <v>-1.34E-2</v>
      </c>
      <c r="N235" s="40">
        <v>1.57499999</v>
      </c>
      <c r="O235" s="40">
        <v>0.77617186000000005</v>
      </c>
      <c r="Q235" s="42">
        <v>-1.34E-2</v>
      </c>
      <c r="R235" s="42">
        <v>0.75468749000000002</v>
      </c>
      <c r="S235" s="42">
        <v>1.03593749</v>
      </c>
      <c r="U235" s="44">
        <v>-1.34E-2</v>
      </c>
      <c r="V235" s="44">
        <v>-2.7003906400000002</v>
      </c>
      <c r="W235" s="44">
        <v>0.77421874000000002</v>
      </c>
      <c r="Y235" s="69"/>
      <c r="Z235" s="69"/>
      <c r="AA235" s="69"/>
    </row>
    <row r="236" spans="1:27" x14ac:dyDescent="0.25">
      <c r="A236" s="36">
        <v>-2.5499999999999998E-2</v>
      </c>
      <c r="B236" s="36">
        <v>-0.58515600000000001</v>
      </c>
      <c r="C236" s="36">
        <v>0.55351600000000001</v>
      </c>
      <c r="E236" s="65">
        <v>-2.6700000000000002E-2</v>
      </c>
      <c r="F236" s="65">
        <v>1.9593750000000001</v>
      </c>
      <c r="G236" s="65">
        <v>0.80234399999999995</v>
      </c>
      <c r="I236" s="38">
        <v>-1.3350000000000001E-2</v>
      </c>
      <c r="J236" s="38">
        <v>-0.21406251000000001</v>
      </c>
      <c r="K236" s="38">
        <v>0.62578124000000002</v>
      </c>
      <c r="M236" s="40">
        <v>-1.3350000000000001E-2</v>
      </c>
      <c r="N236" s="40">
        <v>1.54765624</v>
      </c>
      <c r="O236" s="40">
        <v>0.77226561000000005</v>
      </c>
      <c r="Q236" s="42">
        <v>-1.3350000000000001E-2</v>
      </c>
      <c r="R236" s="42">
        <v>0.80351561000000005</v>
      </c>
      <c r="S236" s="42">
        <v>1.03593749</v>
      </c>
      <c r="U236" s="44">
        <v>-1.3350000000000001E-2</v>
      </c>
      <c r="V236" s="44">
        <v>-2.7335937600000002</v>
      </c>
      <c r="W236" s="44">
        <v>0.77617186000000005</v>
      </c>
      <c r="Y236" s="69"/>
      <c r="Z236" s="69"/>
      <c r="AA236" s="69"/>
    </row>
    <row r="237" spans="1:27" x14ac:dyDescent="0.25">
      <c r="A237" s="36">
        <v>-2.5399999999999999E-2</v>
      </c>
      <c r="B237" s="36">
        <v>-0.61640600000000001</v>
      </c>
      <c r="C237" s="36">
        <v>0.55546899999999999</v>
      </c>
      <c r="E237" s="65">
        <v>-2.6599999999999999E-2</v>
      </c>
      <c r="F237" s="65">
        <v>1.969141</v>
      </c>
      <c r="G237" s="65">
        <v>0.75937500000000002</v>
      </c>
      <c r="I237" s="38">
        <v>-1.3299999999999999E-2</v>
      </c>
      <c r="J237" s="38">
        <v>-0.24531251000000001</v>
      </c>
      <c r="K237" s="38">
        <v>0.62382811000000005</v>
      </c>
      <c r="M237" s="40">
        <v>-1.3299999999999999E-2</v>
      </c>
      <c r="N237" s="40">
        <v>1.53007811</v>
      </c>
      <c r="O237" s="40">
        <v>0.77031249000000002</v>
      </c>
      <c r="Q237" s="42">
        <v>-1.3299999999999999E-2</v>
      </c>
      <c r="R237" s="42">
        <v>0.84843749000000002</v>
      </c>
      <c r="S237" s="42">
        <v>1.03593749</v>
      </c>
      <c r="U237" s="44">
        <v>-1.3299999999999999E-2</v>
      </c>
      <c r="V237" s="44">
        <v>-2.7648437600000002</v>
      </c>
      <c r="W237" s="44">
        <v>0.77812499000000002</v>
      </c>
      <c r="Y237" s="69"/>
      <c r="Z237" s="69"/>
      <c r="AA237" s="69"/>
    </row>
    <row r="238" spans="1:27" x14ac:dyDescent="0.25">
      <c r="A238" s="36">
        <v>-2.53E-2</v>
      </c>
      <c r="B238" s="36">
        <v>-0.64960899999999999</v>
      </c>
      <c r="C238" s="36">
        <v>0.56132800000000005</v>
      </c>
      <c r="E238" s="65">
        <v>-2.6499999999999999E-2</v>
      </c>
      <c r="F238" s="65">
        <v>1.9789060000000001</v>
      </c>
      <c r="G238" s="65">
        <v>0.75351599999999996</v>
      </c>
      <c r="I238" s="38">
        <v>-1.325E-2</v>
      </c>
      <c r="J238" s="38">
        <v>-0.27656250999999998</v>
      </c>
      <c r="K238" s="38">
        <v>0.62187499000000002</v>
      </c>
      <c r="M238" s="40">
        <v>-1.325E-2</v>
      </c>
      <c r="N238" s="40">
        <v>1.50468749</v>
      </c>
      <c r="O238" s="40">
        <v>0.76640624000000002</v>
      </c>
      <c r="Q238" s="42">
        <v>-1.325E-2</v>
      </c>
      <c r="R238" s="42">
        <v>0.89531249000000002</v>
      </c>
      <c r="S238" s="42">
        <v>1.03398436</v>
      </c>
      <c r="U238" s="44">
        <v>-1.325E-2</v>
      </c>
      <c r="V238" s="44">
        <v>-2.7941406400000002</v>
      </c>
      <c r="W238" s="44">
        <v>0.77812499000000002</v>
      </c>
      <c r="Y238" s="69"/>
      <c r="Z238" s="69"/>
      <c r="AA238" s="69"/>
    </row>
    <row r="239" spans="1:27" x14ac:dyDescent="0.25">
      <c r="A239" s="36">
        <v>-2.52E-2</v>
      </c>
      <c r="B239" s="36">
        <v>-0.682813</v>
      </c>
      <c r="C239" s="36">
        <v>0.56523400000000001</v>
      </c>
      <c r="E239" s="65">
        <v>-2.64E-2</v>
      </c>
      <c r="F239" s="65">
        <v>1.9867189999999999</v>
      </c>
      <c r="G239" s="65">
        <v>0.78867200000000004</v>
      </c>
      <c r="I239" s="38">
        <v>-1.32E-2</v>
      </c>
      <c r="J239" s="38">
        <v>-0.30781250999999998</v>
      </c>
      <c r="K239" s="38">
        <v>0.61992186000000005</v>
      </c>
      <c r="M239" s="40">
        <v>-1.32E-2</v>
      </c>
      <c r="N239" s="40">
        <v>1.48124999</v>
      </c>
      <c r="O239" s="40">
        <v>0.76249999000000002</v>
      </c>
      <c r="Q239" s="42">
        <v>-1.32E-2</v>
      </c>
      <c r="R239" s="42">
        <v>0.94218749000000002</v>
      </c>
      <c r="S239" s="42">
        <v>1.03398436</v>
      </c>
      <c r="U239" s="44">
        <v>-1.32E-2</v>
      </c>
      <c r="V239" s="44">
        <v>-2.8195312600000002</v>
      </c>
      <c r="W239" s="44">
        <v>0.78007811000000005</v>
      </c>
      <c r="Y239" s="69"/>
      <c r="Z239" s="69"/>
      <c r="AA239" s="69"/>
    </row>
    <row r="240" spans="1:27" x14ac:dyDescent="0.25">
      <c r="A240" s="36">
        <v>-2.5100000000000001E-2</v>
      </c>
      <c r="B240" s="36">
        <v>-0.71601599999999999</v>
      </c>
      <c r="C240" s="36">
        <v>0.57304699999999997</v>
      </c>
      <c r="E240" s="65">
        <v>-2.63E-2</v>
      </c>
      <c r="F240" s="65">
        <v>1.9906250000000001</v>
      </c>
      <c r="G240" s="65">
        <v>0.83359399999999995</v>
      </c>
      <c r="I240" s="38">
        <v>-1.315E-2</v>
      </c>
      <c r="J240" s="38">
        <v>-0.33710939000000001</v>
      </c>
      <c r="K240" s="38">
        <v>0.61992186000000005</v>
      </c>
      <c r="M240" s="40">
        <v>-1.315E-2</v>
      </c>
      <c r="N240" s="40">
        <v>1.45585936</v>
      </c>
      <c r="O240" s="40">
        <v>0.75859374000000002</v>
      </c>
      <c r="Q240" s="42">
        <v>-1.315E-2</v>
      </c>
      <c r="R240" s="42">
        <v>0.98515624000000002</v>
      </c>
      <c r="S240" s="42">
        <v>1.03398436</v>
      </c>
      <c r="U240" s="44">
        <v>-1.315E-2</v>
      </c>
      <c r="V240" s="44">
        <v>-2.8390625100000002</v>
      </c>
      <c r="W240" s="44">
        <v>0.78203124000000002</v>
      </c>
      <c r="Y240" s="69"/>
      <c r="Z240" s="69"/>
      <c r="AA240" s="69"/>
    </row>
    <row r="241" spans="1:27" x14ac:dyDescent="0.25">
      <c r="A241" s="36">
        <v>-2.5000000000000001E-2</v>
      </c>
      <c r="B241" s="36">
        <v>-0.74726599999999999</v>
      </c>
      <c r="C241" s="36">
        <v>0.57890600000000003</v>
      </c>
      <c r="E241" s="65">
        <v>-2.6200000000000001E-2</v>
      </c>
      <c r="F241" s="65">
        <v>1.9964839999999999</v>
      </c>
      <c r="G241" s="65">
        <v>0.85703099999999999</v>
      </c>
      <c r="I241" s="38">
        <v>-1.3100000000000001E-2</v>
      </c>
      <c r="J241" s="38">
        <v>-0.36835939000000001</v>
      </c>
      <c r="K241" s="38">
        <v>0.62187499000000002</v>
      </c>
      <c r="M241" s="40">
        <v>-1.3100000000000001E-2</v>
      </c>
      <c r="N241" s="40">
        <v>1.43242186</v>
      </c>
      <c r="O241" s="40">
        <v>0.75468749000000002</v>
      </c>
      <c r="Q241" s="42">
        <v>-1.3100000000000001E-2</v>
      </c>
      <c r="R241" s="42">
        <v>1.03007811</v>
      </c>
      <c r="S241" s="42">
        <v>1.03398436</v>
      </c>
      <c r="U241" s="44">
        <v>-1.3100000000000001E-2</v>
      </c>
      <c r="V241" s="44">
        <v>-2.8644531400000002</v>
      </c>
      <c r="W241" s="44">
        <v>0.78398436000000005</v>
      </c>
      <c r="Y241" s="69"/>
      <c r="Z241" s="69"/>
      <c r="AA241" s="69"/>
    </row>
    <row r="242" spans="1:27" x14ac:dyDescent="0.25">
      <c r="A242" s="36">
        <v>-2.4899999999999999E-2</v>
      </c>
      <c r="B242" s="36">
        <v>-0.776563</v>
      </c>
      <c r="C242" s="36">
        <v>0.58671899999999999</v>
      </c>
      <c r="E242" s="65">
        <v>-2.6100000000000002E-2</v>
      </c>
      <c r="F242" s="65">
        <v>2.0023439999999999</v>
      </c>
      <c r="G242" s="65">
        <v>0.85312500000000002</v>
      </c>
      <c r="I242" s="38">
        <v>-1.3050000000000001E-2</v>
      </c>
      <c r="J242" s="38">
        <v>-0.39960939000000001</v>
      </c>
      <c r="K242" s="38">
        <v>0.62187499000000002</v>
      </c>
      <c r="M242" s="40">
        <v>-1.3050000000000001E-2</v>
      </c>
      <c r="N242" s="40">
        <v>1.40703124</v>
      </c>
      <c r="O242" s="40">
        <v>0.75273436000000005</v>
      </c>
      <c r="Q242" s="42">
        <v>-1.3050000000000001E-2</v>
      </c>
      <c r="R242" s="42">
        <v>1.07304686</v>
      </c>
      <c r="S242" s="42">
        <v>1.03203124</v>
      </c>
      <c r="U242" s="44">
        <v>-1.3050000000000001E-2</v>
      </c>
      <c r="V242" s="44">
        <v>-2.8820312600000002</v>
      </c>
      <c r="W242" s="44">
        <v>0.78398436000000005</v>
      </c>
      <c r="Y242" s="69"/>
      <c r="Z242" s="69"/>
      <c r="AA242" s="69"/>
    </row>
    <row r="243" spans="1:27" x14ac:dyDescent="0.25">
      <c r="A243" s="36">
        <v>-2.4799999999999999E-2</v>
      </c>
      <c r="B243" s="36">
        <v>-0.80585899999999999</v>
      </c>
      <c r="C243" s="36">
        <v>0.59062499999999996</v>
      </c>
      <c r="E243" s="65">
        <v>-2.5999999999999999E-2</v>
      </c>
      <c r="F243" s="65">
        <v>2.008203</v>
      </c>
      <c r="G243" s="65">
        <v>0.83164099999999996</v>
      </c>
      <c r="I243" s="38">
        <v>-1.2999999999999999E-2</v>
      </c>
      <c r="J243" s="38">
        <v>-0.42695314000000001</v>
      </c>
      <c r="K243" s="38">
        <v>0.62382811000000005</v>
      </c>
      <c r="M243" s="40">
        <v>-1.2999999999999999E-2</v>
      </c>
      <c r="N243" s="40">
        <v>1.37773436</v>
      </c>
      <c r="O243" s="40">
        <v>0.74882811000000005</v>
      </c>
      <c r="Q243" s="42">
        <v>-1.2999999999999999E-2</v>
      </c>
      <c r="R243" s="42">
        <v>1.11406249</v>
      </c>
      <c r="S243" s="42">
        <v>1.03007811</v>
      </c>
      <c r="U243" s="44">
        <v>-1.2999999999999999E-2</v>
      </c>
      <c r="V243" s="44">
        <v>-2.8996093900000002</v>
      </c>
      <c r="W243" s="44">
        <v>0.78593749000000002</v>
      </c>
      <c r="Y243" s="69"/>
      <c r="Z243" s="69"/>
      <c r="AA243" s="69"/>
    </row>
    <row r="244" spans="1:27" x14ac:dyDescent="0.25">
      <c r="A244" s="36">
        <v>-2.47E-2</v>
      </c>
      <c r="B244" s="36">
        <v>-0.83710899999999999</v>
      </c>
      <c r="C244" s="36">
        <v>0.59453100000000003</v>
      </c>
      <c r="E244" s="65">
        <v>-2.5899999999999999E-2</v>
      </c>
      <c r="F244" s="65">
        <v>2.0121090000000001</v>
      </c>
      <c r="G244" s="65">
        <v>0.81015599999999999</v>
      </c>
      <c r="I244" s="38">
        <v>-1.295E-2</v>
      </c>
      <c r="J244" s="38">
        <v>-0.45625000999999998</v>
      </c>
      <c r="K244" s="38">
        <v>0.62578124000000002</v>
      </c>
      <c r="M244" s="40">
        <v>-1.295E-2</v>
      </c>
      <c r="N244" s="40">
        <v>1.35429686</v>
      </c>
      <c r="O244" s="40">
        <v>0.74492186000000005</v>
      </c>
      <c r="Q244" s="42">
        <v>-1.295E-2</v>
      </c>
      <c r="R244" s="42">
        <v>1.15507811</v>
      </c>
      <c r="S244" s="42">
        <v>1.02812499</v>
      </c>
      <c r="U244" s="44">
        <v>-1.295E-2</v>
      </c>
      <c r="V244" s="44">
        <v>-2.9132812600000002</v>
      </c>
      <c r="W244" s="44">
        <v>0.78789061000000005</v>
      </c>
      <c r="Y244" s="69"/>
      <c r="Z244" s="69"/>
      <c r="AA244" s="69"/>
    </row>
    <row r="245" spans="1:27" x14ac:dyDescent="0.25">
      <c r="A245" s="36">
        <v>-2.46E-2</v>
      </c>
      <c r="B245" s="36">
        <v>-0.86835899999999999</v>
      </c>
      <c r="C245" s="36">
        <v>0.59648400000000001</v>
      </c>
      <c r="E245" s="65">
        <v>-2.58E-2</v>
      </c>
      <c r="F245" s="65">
        <v>2.016016</v>
      </c>
      <c r="G245" s="65">
        <v>0.792578</v>
      </c>
      <c r="I245" s="38">
        <v>-1.29E-2</v>
      </c>
      <c r="J245" s="38">
        <v>-0.48554689000000001</v>
      </c>
      <c r="K245" s="38">
        <v>0.62578124000000002</v>
      </c>
      <c r="M245" s="40">
        <v>-1.29E-2</v>
      </c>
      <c r="N245" s="40">
        <v>1.32695311</v>
      </c>
      <c r="O245" s="40">
        <v>0.74296874000000002</v>
      </c>
      <c r="Q245" s="42">
        <v>-1.29E-2</v>
      </c>
      <c r="R245" s="42">
        <v>1.19414061</v>
      </c>
      <c r="S245" s="42">
        <v>1.02617186</v>
      </c>
      <c r="U245" s="44">
        <v>-1.29E-2</v>
      </c>
      <c r="V245" s="44">
        <v>-2.9230468900000002</v>
      </c>
      <c r="W245" s="44">
        <v>0.78984374000000002</v>
      </c>
      <c r="Y245" s="69"/>
      <c r="Z245" s="69"/>
      <c r="AA245" s="69"/>
    </row>
    <row r="246" spans="1:27" x14ac:dyDescent="0.25">
      <c r="A246" s="36">
        <v>-2.4500000000000001E-2</v>
      </c>
      <c r="B246" s="36">
        <v>-0.89960899999999999</v>
      </c>
      <c r="C246" s="36">
        <v>0.598437</v>
      </c>
      <c r="E246" s="65">
        <v>-2.5700000000000001E-2</v>
      </c>
      <c r="F246" s="65">
        <v>2.0179689999999999</v>
      </c>
      <c r="G246" s="65">
        <v>0.77890599999999999</v>
      </c>
      <c r="I246" s="38">
        <v>-1.285E-2</v>
      </c>
      <c r="J246" s="38">
        <v>-0.51484375999999998</v>
      </c>
      <c r="K246" s="38">
        <v>0.62773436000000005</v>
      </c>
      <c r="M246" s="40">
        <v>-1.285E-2</v>
      </c>
      <c r="N246" s="40">
        <v>1.29765624</v>
      </c>
      <c r="O246" s="40">
        <v>0.73906249000000002</v>
      </c>
      <c r="Q246" s="42">
        <v>-1.285E-2</v>
      </c>
      <c r="R246" s="42">
        <v>1.23710936</v>
      </c>
      <c r="S246" s="42">
        <v>1.02421874</v>
      </c>
      <c r="U246" s="44">
        <v>-1.285E-2</v>
      </c>
      <c r="V246" s="44">
        <v>-2.9308593900000002</v>
      </c>
      <c r="W246" s="44">
        <v>0.79374999000000002</v>
      </c>
      <c r="Y246" s="69"/>
      <c r="Z246" s="69"/>
      <c r="AA246" s="69"/>
    </row>
    <row r="247" spans="1:27" x14ac:dyDescent="0.25">
      <c r="A247" s="36">
        <v>-2.4400000000000002E-2</v>
      </c>
      <c r="B247" s="36">
        <v>-0.93085899999999999</v>
      </c>
      <c r="C247" s="36">
        <v>0.60429699999999997</v>
      </c>
      <c r="E247" s="65">
        <v>-2.5600000000000001E-2</v>
      </c>
      <c r="F247" s="65">
        <v>2.0199220000000002</v>
      </c>
      <c r="G247" s="65">
        <v>0.76328099999999999</v>
      </c>
      <c r="I247" s="38">
        <v>-1.2800000000000001E-2</v>
      </c>
      <c r="J247" s="38">
        <v>-0.54609375999999998</v>
      </c>
      <c r="K247" s="38">
        <v>0.62773436000000005</v>
      </c>
      <c r="M247" s="40">
        <v>-1.2800000000000001E-2</v>
      </c>
      <c r="N247" s="40">
        <v>1.26835936</v>
      </c>
      <c r="O247" s="40">
        <v>0.73710936000000005</v>
      </c>
      <c r="Q247" s="42">
        <v>-1.2800000000000001E-2</v>
      </c>
      <c r="R247" s="42">
        <v>1.27617186</v>
      </c>
      <c r="S247" s="42">
        <v>1.02421874</v>
      </c>
      <c r="U247" s="44">
        <v>-1.2800000000000001E-2</v>
      </c>
      <c r="V247" s="44">
        <v>-2.9386718900000002</v>
      </c>
      <c r="W247" s="44">
        <v>0.79570311000000005</v>
      </c>
      <c r="Y247" s="69"/>
      <c r="Z247" s="69"/>
      <c r="AA247" s="69"/>
    </row>
    <row r="248" spans="1:27" x14ac:dyDescent="0.25">
      <c r="A248" s="36">
        <v>-2.4299999999999999E-2</v>
      </c>
      <c r="B248" s="36">
        <v>-0.96210899999999999</v>
      </c>
      <c r="C248" s="36">
        <v>0.60820300000000005</v>
      </c>
      <c r="E248" s="65">
        <v>-2.5499999999999998E-2</v>
      </c>
      <c r="F248" s="65">
        <v>2.0199220000000002</v>
      </c>
      <c r="G248" s="65">
        <v>0.75546899999999995</v>
      </c>
      <c r="I248" s="38">
        <v>-1.2749999999999999E-2</v>
      </c>
      <c r="J248" s="38">
        <v>-0.57734375999999998</v>
      </c>
      <c r="K248" s="38">
        <v>0.62968749000000002</v>
      </c>
      <c r="M248" s="40">
        <v>-1.2749999999999999E-2</v>
      </c>
      <c r="N248" s="40">
        <v>1.24101561</v>
      </c>
      <c r="O248" s="40">
        <v>0.73320311000000005</v>
      </c>
      <c r="Q248" s="42">
        <v>-1.2749999999999999E-2</v>
      </c>
      <c r="R248" s="42">
        <v>1.31523436</v>
      </c>
      <c r="S248" s="42">
        <v>1.02226561</v>
      </c>
      <c r="U248" s="44">
        <v>-1.2749999999999999E-2</v>
      </c>
      <c r="V248" s="44">
        <v>-2.9425781400000002</v>
      </c>
      <c r="W248" s="44">
        <v>0.79960936000000005</v>
      </c>
      <c r="Y248" s="69"/>
      <c r="Z248" s="69"/>
      <c r="AA248" s="69"/>
    </row>
    <row r="249" spans="1:27" x14ac:dyDescent="0.25">
      <c r="A249" s="36">
        <v>-2.4199999999999999E-2</v>
      </c>
      <c r="B249" s="36">
        <v>-0.99335899999999999</v>
      </c>
      <c r="C249" s="36">
        <v>0.614062</v>
      </c>
      <c r="E249" s="65">
        <v>-2.5399999999999999E-2</v>
      </c>
      <c r="F249" s="65">
        <v>2.0199220000000002</v>
      </c>
      <c r="G249" s="65">
        <v>0.75546899999999995</v>
      </c>
      <c r="I249" s="38">
        <v>-1.2699999999999999E-2</v>
      </c>
      <c r="J249" s="38">
        <v>-0.60859375999999998</v>
      </c>
      <c r="K249" s="38">
        <v>0.63164061000000005</v>
      </c>
      <c r="M249" s="40">
        <v>-1.2699999999999999E-2</v>
      </c>
      <c r="N249" s="40">
        <v>1.21171874</v>
      </c>
      <c r="O249" s="40">
        <v>0.73124999000000002</v>
      </c>
      <c r="Q249" s="42">
        <v>-1.2699999999999999E-2</v>
      </c>
      <c r="R249" s="42">
        <v>1.35429686</v>
      </c>
      <c r="S249" s="42">
        <v>1.02031249</v>
      </c>
      <c r="U249" s="44">
        <v>-1.2699999999999999E-2</v>
      </c>
      <c r="V249" s="44">
        <v>-2.9445312600000002</v>
      </c>
      <c r="W249" s="44">
        <v>0.80156249000000002</v>
      </c>
      <c r="Y249" s="69"/>
      <c r="Z249" s="69"/>
      <c r="AA249" s="69"/>
    </row>
    <row r="250" spans="1:27" x14ac:dyDescent="0.25">
      <c r="A250" s="36">
        <v>-2.41E-2</v>
      </c>
      <c r="B250" s="36">
        <v>-1.022656</v>
      </c>
      <c r="C250" s="36">
        <v>0.61601600000000001</v>
      </c>
      <c r="E250" s="65">
        <v>-2.53E-2</v>
      </c>
      <c r="F250" s="65">
        <v>2.0179689999999999</v>
      </c>
      <c r="G250" s="65">
        <v>0.76328099999999999</v>
      </c>
      <c r="I250" s="38">
        <v>-1.265E-2</v>
      </c>
      <c r="J250" s="38">
        <v>-0.63984375999999998</v>
      </c>
      <c r="K250" s="38">
        <v>0.63554686000000005</v>
      </c>
      <c r="M250" s="40">
        <v>-1.265E-2</v>
      </c>
      <c r="N250" s="40">
        <v>1.18046874</v>
      </c>
      <c r="O250" s="40">
        <v>0.72734374000000002</v>
      </c>
      <c r="Q250" s="42">
        <v>-1.265E-2</v>
      </c>
      <c r="R250" s="42">
        <v>1.38945311</v>
      </c>
      <c r="S250" s="42">
        <v>1.01835936</v>
      </c>
      <c r="U250" s="44">
        <v>-1.265E-2</v>
      </c>
      <c r="V250" s="44">
        <v>-2.9445312600000002</v>
      </c>
      <c r="W250" s="44">
        <v>0.80546874000000002</v>
      </c>
      <c r="Y250" s="69"/>
      <c r="Z250" s="69"/>
      <c r="AA250" s="69"/>
    </row>
    <row r="251" spans="1:27" x14ac:dyDescent="0.25">
      <c r="A251" s="36">
        <v>-2.4E-2</v>
      </c>
      <c r="B251" s="36">
        <v>-1.053906</v>
      </c>
      <c r="C251" s="36">
        <v>0.61601600000000001</v>
      </c>
      <c r="E251" s="65">
        <v>-2.52E-2</v>
      </c>
      <c r="F251" s="65">
        <v>2.016016</v>
      </c>
      <c r="G251" s="65">
        <v>0.75742200000000004</v>
      </c>
      <c r="I251" s="38">
        <v>-1.26E-2</v>
      </c>
      <c r="J251" s="38">
        <v>-0.67500000999999998</v>
      </c>
      <c r="K251" s="38">
        <v>0.63749999000000002</v>
      </c>
      <c r="M251" s="40">
        <v>-1.26E-2</v>
      </c>
      <c r="N251" s="40">
        <v>1.15507811</v>
      </c>
      <c r="O251" s="40">
        <v>0.72539061000000005</v>
      </c>
      <c r="Q251" s="42">
        <v>-1.26E-2</v>
      </c>
      <c r="R251" s="42">
        <v>1.42851561</v>
      </c>
      <c r="S251" s="42">
        <v>1.01835936</v>
      </c>
      <c r="U251" s="44">
        <v>-1.26E-2</v>
      </c>
      <c r="V251" s="44">
        <v>-2.9425781400000002</v>
      </c>
      <c r="W251" s="44">
        <v>0.80937499000000002</v>
      </c>
      <c r="Y251" s="69"/>
      <c r="Z251" s="69"/>
      <c r="AA251" s="69"/>
    </row>
    <row r="252" spans="1:27" x14ac:dyDescent="0.25">
      <c r="A252" s="36">
        <v>-2.3900000000000001E-2</v>
      </c>
      <c r="B252" s="36">
        <v>-1.08125</v>
      </c>
      <c r="C252" s="36">
        <v>0.61796899999999999</v>
      </c>
      <c r="E252" s="65">
        <v>-2.5100000000000001E-2</v>
      </c>
      <c r="F252" s="65">
        <v>2.014062</v>
      </c>
      <c r="G252" s="65">
        <v>0.73203099999999999</v>
      </c>
      <c r="I252" s="38">
        <v>-1.255E-2</v>
      </c>
      <c r="J252" s="38">
        <v>-0.70820313999999995</v>
      </c>
      <c r="K252" s="38">
        <v>0.63945311000000005</v>
      </c>
      <c r="M252" s="40">
        <v>-1.255E-2</v>
      </c>
      <c r="N252" s="40">
        <v>1.12578124</v>
      </c>
      <c r="O252" s="40">
        <v>0.72343749000000002</v>
      </c>
      <c r="Q252" s="42">
        <v>-1.255E-2</v>
      </c>
      <c r="R252" s="42">
        <v>1.46171874</v>
      </c>
      <c r="S252" s="42">
        <v>1.01640624</v>
      </c>
      <c r="U252" s="44">
        <v>-1.255E-2</v>
      </c>
      <c r="V252" s="44">
        <v>-2.9367187600000002</v>
      </c>
      <c r="W252" s="44">
        <v>0.81328124000000002</v>
      </c>
      <c r="Y252" s="69"/>
      <c r="Z252" s="69"/>
      <c r="AA252" s="69"/>
    </row>
    <row r="253" spans="1:27" x14ac:dyDescent="0.25">
      <c r="A253" s="36">
        <v>-2.3800000000000002E-2</v>
      </c>
      <c r="B253" s="36">
        <v>-1.110547</v>
      </c>
      <c r="C253" s="36">
        <v>0.61992199999999997</v>
      </c>
      <c r="E253" s="65">
        <v>-2.5000000000000001E-2</v>
      </c>
      <c r="F253" s="65">
        <v>2.0101559999999998</v>
      </c>
      <c r="G253" s="65">
        <v>0.698828</v>
      </c>
      <c r="I253" s="38">
        <v>-1.2500000000000001E-2</v>
      </c>
      <c r="J253" s="38">
        <v>-0.73945313999999995</v>
      </c>
      <c r="K253" s="38">
        <v>0.64140624000000002</v>
      </c>
      <c r="M253" s="40">
        <v>-1.2500000000000001E-2</v>
      </c>
      <c r="N253" s="40">
        <v>1.09648436</v>
      </c>
      <c r="O253" s="40">
        <v>0.71953124000000002</v>
      </c>
      <c r="Q253" s="42">
        <v>-1.2500000000000001E-2</v>
      </c>
      <c r="R253" s="42">
        <v>1.49687499</v>
      </c>
      <c r="S253" s="42">
        <v>1.01445311</v>
      </c>
      <c r="U253" s="44">
        <v>-1.2500000000000001E-2</v>
      </c>
      <c r="V253" s="44">
        <v>-2.9289062600000002</v>
      </c>
      <c r="W253" s="44">
        <v>0.81718749000000002</v>
      </c>
      <c r="Y253" s="69"/>
      <c r="Z253" s="69"/>
      <c r="AA253" s="69"/>
    </row>
    <row r="254" spans="1:27" x14ac:dyDescent="0.25">
      <c r="A254" s="36">
        <v>-2.3699999999999999E-2</v>
      </c>
      <c r="B254" s="36">
        <v>-1.141797</v>
      </c>
      <c r="C254" s="36">
        <v>0.62382800000000005</v>
      </c>
      <c r="E254" s="65">
        <v>-2.4899999999999999E-2</v>
      </c>
      <c r="F254" s="65">
        <v>2.0042970000000002</v>
      </c>
      <c r="G254" s="65">
        <v>0.67343699999999995</v>
      </c>
      <c r="I254" s="38">
        <v>-1.2449999999999999E-2</v>
      </c>
      <c r="J254" s="38">
        <v>-0.76875000999999998</v>
      </c>
      <c r="K254" s="38">
        <v>0.64335936000000005</v>
      </c>
      <c r="M254" s="40">
        <v>-1.2449999999999999E-2</v>
      </c>
      <c r="N254" s="40">
        <v>1.06718749</v>
      </c>
      <c r="O254" s="40">
        <v>0.71757811000000005</v>
      </c>
      <c r="Q254" s="42">
        <v>-1.2449999999999999E-2</v>
      </c>
      <c r="R254" s="42">
        <v>1.53007811</v>
      </c>
      <c r="S254" s="42">
        <v>1.01445311</v>
      </c>
      <c r="U254" s="44">
        <v>-1.2449999999999999E-2</v>
      </c>
      <c r="V254" s="44">
        <v>-2.9191406400000002</v>
      </c>
      <c r="W254" s="44">
        <v>0.82109374000000002</v>
      </c>
      <c r="Y254" s="69"/>
      <c r="Z254" s="69"/>
      <c r="AA254" s="69"/>
    </row>
    <row r="255" spans="1:27" x14ac:dyDescent="0.25">
      <c r="A255" s="36">
        <v>-2.3599999999999999E-2</v>
      </c>
      <c r="B255" s="36">
        <v>-1.173047</v>
      </c>
      <c r="C255" s="36">
        <v>0.62382800000000005</v>
      </c>
      <c r="E255" s="65">
        <v>-2.4799999999999999E-2</v>
      </c>
      <c r="F255" s="65">
        <v>2.000391</v>
      </c>
      <c r="G255" s="65">
        <v>0.67148399999999997</v>
      </c>
      <c r="I255" s="38">
        <v>-1.24E-2</v>
      </c>
      <c r="J255" s="38">
        <v>-0.80000000999999998</v>
      </c>
      <c r="K255" s="38">
        <v>0.64140624000000002</v>
      </c>
      <c r="M255" s="40">
        <v>-1.24E-2</v>
      </c>
      <c r="N255" s="40">
        <v>1.03593749</v>
      </c>
      <c r="O255" s="40">
        <v>0.71562499000000002</v>
      </c>
      <c r="Q255" s="42">
        <v>-1.24E-2</v>
      </c>
      <c r="R255" s="42">
        <v>1.55937499</v>
      </c>
      <c r="S255" s="42">
        <v>1.01249999</v>
      </c>
      <c r="U255" s="44">
        <v>-1.24E-2</v>
      </c>
      <c r="V255" s="44">
        <v>-2.9093750100000002</v>
      </c>
      <c r="W255" s="44">
        <v>0.82499999000000002</v>
      </c>
      <c r="Y255" s="69"/>
      <c r="Z255" s="69"/>
      <c r="AA255" s="69"/>
    </row>
    <row r="256" spans="1:27" x14ac:dyDescent="0.25">
      <c r="A256" s="36">
        <v>-2.35E-2</v>
      </c>
      <c r="B256" s="36">
        <v>-1.204297</v>
      </c>
      <c r="C256" s="36">
        <v>0.62382800000000005</v>
      </c>
      <c r="E256" s="65">
        <v>-2.47E-2</v>
      </c>
      <c r="F256" s="65">
        <v>1.9945310000000001</v>
      </c>
      <c r="G256" s="65">
        <v>0.69101599999999996</v>
      </c>
      <c r="I256" s="38">
        <v>-1.235E-2</v>
      </c>
      <c r="J256" s="38">
        <v>-0.82929688999999995</v>
      </c>
      <c r="K256" s="38">
        <v>0.64140624000000002</v>
      </c>
      <c r="M256" s="40">
        <v>-1.235E-2</v>
      </c>
      <c r="N256" s="40">
        <v>1.00273436</v>
      </c>
      <c r="O256" s="40">
        <v>0.71171874000000002</v>
      </c>
      <c r="Q256" s="42">
        <v>-1.235E-2</v>
      </c>
      <c r="R256" s="42">
        <v>1.59648436</v>
      </c>
      <c r="S256" s="42">
        <v>1.01054686</v>
      </c>
      <c r="U256" s="44">
        <v>-1.235E-2</v>
      </c>
      <c r="V256" s="44">
        <v>-2.8937500100000002</v>
      </c>
      <c r="W256" s="44">
        <v>0.82890624000000002</v>
      </c>
      <c r="Y256" s="69"/>
      <c r="Z256" s="69"/>
      <c r="AA256" s="69"/>
    </row>
    <row r="257" spans="1:27" x14ac:dyDescent="0.25">
      <c r="A257" s="36">
        <v>-2.3400000000000001E-2</v>
      </c>
      <c r="B257" s="36">
        <v>-1.231641</v>
      </c>
      <c r="C257" s="36">
        <v>0.62578100000000003</v>
      </c>
      <c r="E257" s="65">
        <v>-2.46E-2</v>
      </c>
      <c r="F257" s="65">
        <v>1.988672</v>
      </c>
      <c r="G257" s="65">
        <v>0.71835899999999997</v>
      </c>
      <c r="I257" s="38">
        <v>-1.23E-2</v>
      </c>
      <c r="J257" s="38">
        <v>-0.86054688999999995</v>
      </c>
      <c r="K257" s="38">
        <v>0.63945311000000005</v>
      </c>
      <c r="M257" s="40">
        <v>-1.23E-2</v>
      </c>
      <c r="N257" s="40">
        <v>0.97343749000000002</v>
      </c>
      <c r="O257" s="40">
        <v>0.70976561000000005</v>
      </c>
      <c r="Q257" s="42">
        <v>-1.23E-2</v>
      </c>
      <c r="R257" s="42">
        <v>1.62773436</v>
      </c>
      <c r="S257" s="42">
        <v>1.01054686</v>
      </c>
      <c r="U257" s="44">
        <v>-1.23E-2</v>
      </c>
      <c r="V257" s="44">
        <v>-2.8761718900000002</v>
      </c>
      <c r="W257" s="44">
        <v>0.83085936000000005</v>
      </c>
      <c r="Y257" s="69"/>
      <c r="Z257" s="69"/>
      <c r="AA257" s="69"/>
    </row>
    <row r="258" spans="1:27" x14ac:dyDescent="0.25">
      <c r="A258" s="36">
        <v>-2.3300000000000001E-2</v>
      </c>
      <c r="B258" s="36">
        <v>-1.2609379999999999</v>
      </c>
      <c r="C258" s="36">
        <v>0.63164100000000001</v>
      </c>
      <c r="E258" s="65">
        <v>-2.4500000000000001E-2</v>
      </c>
      <c r="F258" s="65">
        <v>1.982812</v>
      </c>
      <c r="G258" s="65">
        <v>0.73789099999999996</v>
      </c>
      <c r="I258" s="38">
        <v>-1.225E-2</v>
      </c>
      <c r="J258" s="38">
        <v>-0.89179688999999995</v>
      </c>
      <c r="K258" s="38">
        <v>0.63945311000000005</v>
      </c>
      <c r="M258" s="40">
        <v>-1.225E-2</v>
      </c>
      <c r="N258" s="40">
        <v>0.94218749000000002</v>
      </c>
      <c r="O258" s="40">
        <v>0.70781249000000002</v>
      </c>
      <c r="Q258" s="42">
        <v>-1.225E-2</v>
      </c>
      <c r="R258" s="42">
        <v>1.65507811</v>
      </c>
      <c r="S258" s="42">
        <v>1.00859374</v>
      </c>
      <c r="U258" s="44">
        <v>-1.225E-2</v>
      </c>
      <c r="V258" s="44">
        <v>-2.8566406400000002</v>
      </c>
      <c r="W258" s="44">
        <v>0.83281249000000002</v>
      </c>
      <c r="Y258" s="69"/>
      <c r="Z258" s="69"/>
      <c r="AA258" s="69"/>
    </row>
    <row r="259" spans="1:27" x14ac:dyDescent="0.25">
      <c r="A259" s="36">
        <v>-2.3199999999999998E-2</v>
      </c>
      <c r="B259" s="36">
        <v>-1.2902340000000001</v>
      </c>
      <c r="C259" s="36">
        <v>0.63749999999999996</v>
      </c>
      <c r="E259" s="65">
        <v>-2.4400000000000002E-2</v>
      </c>
      <c r="F259" s="65">
        <v>1.973047</v>
      </c>
      <c r="G259" s="65">
        <v>0.73984399999999995</v>
      </c>
      <c r="I259" s="38">
        <v>-1.2200000000000001E-2</v>
      </c>
      <c r="J259" s="38">
        <v>-0.92304688999999995</v>
      </c>
      <c r="K259" s="38">
        <v>0.63945311000000005</v>
      </c>
      <c r="M259" s="40">
        <v>-1.2200000000000001E-2</v>
      </c>
      <c r="N259" s="40">
        <v>0.90703124000000002</v>
      </c>
      <c r="O259" s="40">
        <v>0.70585936000000005</v>
      </c>
      <c r="Q259" s="42">
        <v>-1.2200000000000001E-2</v>
      </c>
      <c r="R259" s="42">
        <v>1.68632811</v>
      </c>
      <c r="S259" s="42">
        <v>1.00664061</v>
      </c>
      <c r="U259" s="44">
        <v>-1.2200000000000001E-2</v>
      </c>
      <c r="V259" s="44">
        <v>-2.8312500100000002</v>
      </c>
      <c r="W259" s="44">
        <v>0.83671874000000002</v>
      </c>
      <c r="Y259" s="69"/>
      <c r="Z259" s="69"/>
      <c r="AA259" s="69"/>
    </row>
    <row r="260" spans="1:27" x14ac:dyDescent="0.25">
      <c r="A260" s="36">
        <v>-2.3099999999999999E-2</v>
      </c>
      <c r="B260" s="36">
        <v>-1.319531</v>
      </c>
      <c r="C260" s="36">
        <v>0.64140600000000003</v>
      </c>
      <c r="E260" s="65">
        <v>-2.4299999999999999E-2</v>
      </c>
      <c r="F260" s="65">
        <v>1.9632810000000001</v>
      </c>
      <c r="G260" s="65">
        <v>0.72226599999999996</v>
      </c>
      <c r="I260" s="38">
        <v>-1.2149999999999999E-2</v>
      </c>
      <c r="J260" s="38">
        <v>-0.95429688999999995</v>
      </c>
      <c r="K260" s="38">
        <v>0.63945311000000005</v>
      </c>
      <c r="M260" s="40">
        <v>-1.2149999999999999E-2</v>
      </c>
      <c r="N260" s="40">
        <v>0.87382811000000005</v>
      </c>
      <c r="O260" s="40">
        <v>0.70390624000000002</v>
      </c>
      <c r="Q260" s="42">
        <v>-1.2149999999999999E-2</v>
      </c>
      <c r="R260" s="42">
        <v>1.71562499</v>
      </c>
      <c r="S260" s="42">
        <v>1.00664061</v>
      </c>
      <c r="U260" s="44">
        <v>-1.2149999999999999E-2</v>
      </c>
      <c r="V260" s="44">
        <v>-2.8136718900000002</v>
      </c>
      <c r="W260" s="44">
        <v>0.83867186000000005</v>
      </c>
      <c r="Y260" s="69"/>
      <c r="Z260" s="69"/>
      <c r="AA260" s="69"/>
    </row>
    <row r="261" spans="1:27" x14ac:dyDescent="0.25">
      <c r="A261" s="36">
        <v>-2.3E-2</v>
      </c>
      <c r="B261" s="36">
        <v>-1.350781</v>
      </c>
      <c r="C261" s="36">
        <v>0.645312</v>
      </c>
      <c r="E261" s="65">
        <v>-2.4199999999999999E-2</v>
      </c>
      <c r="F261" s="65">
        <v>1.953516</v>
      </c>
      <c r="G261" s="65">
        <v>0.69687500000000002</v>
      </c>
      <c r="I261" s="38">
        <v>-1.21E-2</v>
      </c>
      <c r="J261" s="38">
        <v>-0.98554688999999995</v>
      </c>
      <c r="K261" s="38">
        <v>0.64140624000000002</v>
      </c>
      <c r="M261" s="40">
        <v>-1.21E-2</v>
      </c>
      <c r="N261" s="40">
        <v>0.84062499000000002</v>
      </c>
      <c r="O261" s="40">
        <v>0.70195311000000005</v>
      </c>
      <c r="Q261" s="42">
        <v>-1.21E-2</v>
      </c>
      <c r="R261" s="42">
        <v>1.73710936</v>
      </c>
      <c r="S261" s="42">
        <v>1.00273436</v>
      </c>
      <c r="U261" s="44">
        <v>-1.21E-2</v>
      </c>
      <c r="V261" s="44">
        <v>-2.7863281400000002</v>
      </c>
      <c r="W261" s="44">
        <v>0.84062499000000002</v>
      </c>
      <c r="Y261" s="69"/>
      <c r="Z261" s="69"/>
      <c r="AA261" s="69"/>
    </row>
    <row r="262" spans="1:27" x14ac:dyDescent="0.25">
      <c r="A262" s="36">
        <v>-2.29E-2</v>
      </c>
      <c r="B262" s="36">
        <v>-1.382031</v>
      </c>
      <c r="C262" s="36">
        <v>0.64726600000000001</v>
      </c>
      <c r="E262" s="65">
        <v>-2.41E-2</v>
      </c>
      <c r="F262" s="65">
        <v>1.9437500000000001</v>
      </c>
      <c r="G262" s="65">
        <v>0.67539099999999996</v>
      </c>
      <c r="I262" s="38">
        <v>-1.205E-2</v>
      </c>
      <c r="J262" s="38">
        <v>-1.01484376</v>
      </c>
      <c r="K262" s="38">
        <v>0.64140624000000002</v>
      </c>
      <c r="M262" s="40">
        <v>-1.205E-2</v>
      </c>
      <c r="N262" s="40">
        <v>0.80742186000000005</v>
      </c>
      <c r="O262" s="40">
        <v>0.69999999000000002</v>
      </c>
      <c r="Q262" s="42">
        <v>-1.205E-2</v>
      </c>
      <c r="R262" s="42">
        <v>1.76835936</v>
      </c>
      <c r="S262" s="42">
        <v>1.00078124</v>
      </c>
      <c r="U262" s="44">
        <v>-1.205E-2</v>
      </c>
      <c r="V262" s="44">
        <v>-2.7531250100000002</v>
      </c>
      <c r="W262" s="44">
        <v>0.84453124000000002</v>
      </c>
      <c r="Y262" s="69"/>
      <c r="Z262" s="69"/>
      <c r="AA262" s="69"/>
    </row>
    <row r="263" spans="1:27" x14ac:dyDescent="0.25">
      <c r="A263" s="36">
        <v>-2.2800000000000001E-2</v>
      </c>
      <c r="B263" s="36">
        <v>-1.413281</v>
      </c>
      <c r="C263" s="36">
        <v>0.65117199999999997</v>
      </c>
      <c r="E263" s="65">
        <v>-2.4E-2</v>
      </c>
      <c r="F263" s="65">
        <v>1.926172</v>
      </c>
      <c r="G263" s="65">
        <v>0.66171899999999995</v>
      </c>
      <c r="I263" s="38">
        <v>-1.2E-2</v>
      </c>
      <c r="J263" s="38">
        <v>-1.04609376</v>
      </c>
      <c r="K263" s="38">
        <v>0.64335936000000005</v>
      </c>
      <c r="M263" s="40">
        <v>-1.2E-2</v>
      </c>
      <c r="N263" s="40">
        <v>0.77617186000000005</v>
      </c>
      <c r="O263" s="40">
        <v>0.69999999000000002</v>
      </c>
      <c r="Q263" s="42">
        <v>-1.2E-2</v>
      </c>
      <c r="R263" s="42">
        <v>1.79374999</v>
      </c>
      <c r="S263" s="42">
        <v>0.99882811000000005</v>
      </c>
      <c r="U263" s="44">
        <v>-1.2E-2</v>
      </c>
      <c r="V263" s="44">
        <v>-2.7238281400000002</v>
      </c>
      <c r="W263" s="44">
        <v>0.84648436000000005</v>
      </c>
      <c r="Y263" s="69"/>
      <c r="Z263" s="69"/>
      <c r="AA263" s="69"/>
    </row>
    <row r="264" spans="1:27" x14ac:dyDescent="0.25">
      <c r="A264" s="36">
        <v>-2.2700000000000001E-2</v>
      </c>
      <c r="B264" s="36">
        <v>-1.4425779999999999</v>
      </c>
      <c r="C264" s="36">
        <v>0.65703100000000003</v>
      </c>
      <c r="E264" s="65">
        <v>-2.3900000000000001E-2</v>
      </c>
      <c r="F264" s="65">
        <v>1.910547</v>
      </c>
      <c r="G264" s="65">
        <v>0.65390599999999999</v>
      </c>
      <c r="I264" s="38">
        <v>-1.1950000000000001E-2</v>
      </c>
      <c r="J264" s="38">
        <v>-1.07539064</v>
      </c>
      <c r="K264" s="38">
        <v>0.64335936000000005</v>
      </c>
      <c r="M264" s="40">
        <v>-1.1950000000000001E-2</v>
      </c>
      <c r="N264" s="40">
        <v>0.74101561000000005</v>
      </c>
      <c r="O264" s="40">
        <v>0.69804686000000005</v>
      </c>
      <c r="Q264" s="42">
        <v>-1.1950000000000001E-2</v>
      </c>
      <c r="R264" s="42">
        <v>1.81523436</v>
      </c>
      <c r="S264" s="42">
        <v>0.99687499000000002</v>
      </c>
      <c r="U264" s="44">
        <v>-1.1950000000000001E-2</v>
      </c>
      <c r="V264" s="44">
        <v>-2.6906250100000002</v>
      </c>
      <c r="W264" s="44">
        <v>0.85039061000000005</v>
      </c>
      <c r="Y264" s="69"/>
      <c r="Z264" s="69"/>
      <c r="AA264" s="69"/>
    </row>
    <row r="265" spans="1:27" x14ac:dyDescent="0.25">
      <c r="A265" s="36">
        <v>-2.2599999999999999E-2</v>
      </c>
      <c r="B265" s="36">
        <v>-1.471875</v>
      </c>
      <c r="C265" s="36">
        <v>0.66289100000000001</v>
      </c>
      <c r="E265" s="65">
        <v>-2.3800000000000002E-2</v>
      </c>
      <c r="F265" s="65">
        <v>1.8968750000000001</v>
      </c>
      <c r="G265" s="65">
        <v>0.64414099999999996</v>
      </c>
      <c r="I265" s="38">
        <v>-1.1900000000000001E-2</v>
      </c>
      <c r="J265" s="38">
        <v>-1.10468751</v>
      </c>
      <c r="K265" s="38">
        <v>0.64335936000000005</v>
      </c>
      <c r="M265" s="40">
        <v>-1.1900000000000001E-2</v>
      </c>
      <c r="N265" s="40">
        <v>0.70585936000000005</v>
      </c>
      <c r="O265" s="40">
        <v>0.69609374000000002</v>
      </c>
      <c r="Q265" s="42">
        <v>-1.1900000000000001E-2</v>
      </c>
      <c r="R265" s="42">
        <v>1.83476561</v>
      </c>
      <c r="S265" s="42">
        <v>0.99492186000000005</v>
      </c>
      <c r="U265" s="44">
        <v>-1.1900000000000001E-2</v>
      </c>
      <c r="V265" s="44">
        <v>-2.6515625100000002</v>
      </c>
      <c r="W265" s="44">
        <v>0.85624999000000002</v>
      </c>
      <c r="Y265" s="69"/>
      <c r="Z265" s="69"/>
      <c r="AA265" s="69"/>
    </row>
    <row r="266" spans="1:27" x14ac:dyDescent="0.25">
      <c r="A266" s="36">
        <v>-2.2499999999999999E-2</v>
      </c>
      <c r="B266" s="36">
        <v>-1.501172</v>
      </c>
      <c r="C266" s="36">
        <v>0.66679699999999997</v>
      </c>
      <c r="E266" s="65">
        <v>-2.3699999999999999E-2</v>
      </c>
      <c r="F266" s="65">
        <v>1.8871089999999999</v>
      </c>
      <c r="G266" s="65">
        <v>0.63437500000000002</v>
      </c>
      <c r="I266" s="38">
        <v>-1.1849999999999999E-2</v>
      </c>
      <c r="J266" s="38">
        <v>-1.13398439</v>
      </c>
      <c r="K266" s="38">
        <v>0.64335936000000005</v>
      </c>
      <c r="M266" s="40">
        <v>-1.1849999999999999E-2</v>
      </c>
      <c r="N266" s="40">
        <v>0.67265624000000002</v>
      </c>
      <c r="O266" s="40">
        <v>0.69414061000000005</v>
      </c>
      <c r="Q266" s="42">
        <v>-1.1849999999999999E-2</v>
      </c>
      <c r="R266" s="42">
        <v>1.85820311</v>
      </c>
      <c r="S266" s="42">
        <v>0.99296874000000002</v>
      </c>
      <c r="U266" s="44">
        <v>-1.1849999999999999E-2</v>
      </c>
      <c r="V266" s="44">
        <v>-2.6183593900000002</v>
      </c>
      <c r="W266" s="44">
        <v>0.86015624000000002</v>
      </c>
      <c r="Y266" s="69"/>
      <c r="Z266" s="69"/>
      <c r="AA266" s="69"/>
    </row>
    <row r="267" spans="1:27" x14ac:dyDescent="0.25">
      <c r="A267" s="36">
        <v>-2.24E-2</v>
      </c>
      <c r="B267" s="36">
        <v>-1.5304690000000001</v>
      </c>
      <c r="C267" s="36">
        <v>0.67070300000000005</v>
      </c>
      <c r="E267" s="65">
        <v>-2.3599999999999999E-2</v>
      </c>
      <c r="F267" s="65">
        <v>1.8695310000000001</v>
      </c>
      <c r="G267" s="65">
        <v>0.62656199999999995</v>
      </c>
      <c r="I267" s="38">
        <v>-1.18E-2</v>
      </c>
      <c r="J267" s="38">
        <v>-1.16523439</v>
      </c>
      <c r="K267" s="38">
        <v>0.64140624000000002</v>
      </c>
      <c r="M267" s="40">
        <v>-1.18E-2</v>
      </c>
      <c r="N267" s="40">
        <v>0.63749999000000002</v>
      </c>
      <c r="O267" s="40">
        <v>0.69414061000000005</v>
      </c>
      <c r="Q267" s="42">
        <v>-1.18E-2</v>
      </c>
      <c r="R267" s="42">
        <v>1.87773436</v>
      </c>
      <c r="S267" s="42">
        <v>0.99101561000000005</v>
      </c>
      <c r="U267" s="44">
        <v>-1.18E-2</v>
      </c>
      <c r="V267" s="44">
        <v>-2.5753906400000002</v>
      </c>
      <c r="W267" s="44">
        <v>0.86601561000000005</v>
      </c>
      <c r="Y267" s="69"/>
      <c r="Z267" s="69"/>
      <c r="AA267" s="69"/>
    </row>
    <row r="268" spans="1:27" x14ac:dyDescent="0.25">
      <c r="A268" s="36">
        <v>-2.23E-2</v>
      </c>
      <c r="B268" s="36">
        <v>-1.5558590000000001</v>
      </c>
      <c r="C268" s="36">
        <v>0.67460900000000001</v>
      </c>
      <c r="E268" s="65">
        <v>-2.35E-2</v>
      </c>
      <c r="F268" s="65">
        <v>1.8539060000000001</v>
      </c>
      <c r="G268" s="65">
        <v>0.62851599999999996</v>
      </c>
      <c r="I268" s="38">
        <v>-1.175E-2</v>
      </c>
      <c r="J268" s="38">
        <v>-1.19648439</v>
      </c>
      <c r="K268" s="38">
        <v>0.64335936000000005</v>
      </c>
      <c r="M268" s="40">
        <v>-1.175E-2</v>
      </c>
      <c r="N268" s="40">
        <v>0.60039061000000005</v>
      </c>
      <c r="O268" s="40">
        <v>0.69218749000000002</v>
      </c>
      <c r="Q268" s="42">
        <v>-1.175E-2</v>
      </c>
      <c r="R268" s="42">
        <v>1.89531249</v>
      </c>
      <c r="S268" s="42">
        <v>0.98906249000000002</v>
      </c>
      <c r="U268" s="44">
        <v>-1.175E-2</v>
      </c>
      <c r="V268" s="44">
        <v>-2.5324218900000002</v>
      </c>
      <c r="W268" s="44">
        <v>0.87187499000000002</v>
      </c>
      <c r="Y268" s="69"/>
      <c r="Z268" s="69"/>
      <c r="AA268" s="69"/>
    </row>
    <row r="269" spans="1:27" x14ac:dyDescent="0.25">
      <c r="A269" s="36">
        <v>-2.2200000000000001E-2</v>
      </c>
      <c r="B269" s="36">
        <v>-1.5871090000000001</v>
      </c>
      <c r="C269" s="36">
        <v>0.67851600000000001</v>
      </c>
      <c r="E269" s="65">
        <v>-2.3400000000000001E-2</v>
      </c>
      <c r="F269" s="65">
        <v>1.8343750000000001</v>
      </c>
      <c r="G269" s="65">
        <v>0.62851599999999996</v>
      </c>
      <c r="I269" s="38">
        <v>-1.17E-2</v>
      </c>
      <c r="J269" s="38">
        <v>-1.22578126</v>
      </c>
      <c r="K269" s="38">
        <v>0.64335936000000005</v>
      </c>
      <c r="M269" s="40">
        <v>-1.17E-2</v>
      </c>
      <c r="N269" s="40">
        <v>0.56523436000000005</v>
      </c>
      <c r="O269" s="40">
        <v>0.69023436000000005</v>
      </c>
      <c r="Q269" s="42">
        <v>-1.17E-2</v>
      </c>
      <c r="R269" s="42">
        <v>1.91093749</v>
      </c>
      <c r="S269" s="42">
        <v>0.98515624000000002</v>
      </c>
      <c r="U269" s="44">
        <v>-1.17E-2</v>
      </c>
      <c r="V269" s="44">
        <v>-2.4855468900000002</v>
      </c>
      <c r="W269" s="44">
        <v>0.87773436000000005</v>
      </c>
      <c r="Y269" s="69"/>
      <c r="Z269" s="69"/>
      <c r="AA269" s="69"/>
    </row>
    <row r="270" spans="1:27" x14ac:dyDescent="0.25">
      <c r="A270" s="36">
        <v>-2.2100000000000002E-2</v>
      </c>
      <c r="B270" s="36">
        <v>-1.6144529999999999</v>
      </c>
      <c r="C270" s="36">
        <v>0.68242199999999997</v>
      </c>
      <c r="E270" s="65">
        <v>-2.3300000000000001E-2</v>
      </c>
      <c r="F270" s="65">
        <v>1.816797</v>
      </c>
      <c r="G270" s="65">
        <v>0.62265599999999999</v>
      </c>
      <c r="I270" s="38">
        <v>-1.1650000000000001E-2</v>
      </c>
      <c r="J270" s="38">
        <v>-1.25507814</v>
      </c>
      <c r="K270" s="38">
        <v>0.64531249000000002</v>
      </c>
      <c r="M270" s="40">
        <v>-1.1650000000000001E-2</v>
      </c>
      <c r="N270" s="40">
        <v>0.53007811000000005</v>
      </c>
      <c r="O270" s="40">
        <v>0.68828124000000002</v>
      </c>
      <c r="Q270" s="42">
        <v>-1.1650000000000001E-2</v>
      </c>
      <c r="R270" s="42">
        <v>1.92460936</v>
      </c>
      <c r="S270" s="42">
        <v>0.98124999000000002</v>
      </c>
      <c r="U270" s="44">
        <v>-1.1650000000000001E-2</v>
      </c>
      <c r="V270" s="44">
        <v>-2.4386718900000002</v>
      </c>
      <c r="W270" s="44">
        <v>0.88359374000000002</v>
      </c>
      <c r="Y270" s="69"/>
      <c r="Z270" s="69"/>
      <c r="AA270" s="69"/>
    </row>
    <row r="271" spans="1:27" x14ac:dyDescent="0.25">
      <c r="A271" s="36">
        <v>-2.1999999999999999E-2</v>
      </c>
      <c r="B271" s="36">
        <v>-1.641797</v>
      </c>
      <c r="C271" s="36">
        <v>0.68632800000000005</v>
      </c>
      <c r="E271" s="65">
        <v>-2.3199999999999998E-2</v>
      </c>
      <c r="F271" s="65">
        <v>1.7992189999999999</v>
      </c>
      <c r="G271" s="65">
        <v>0.61093699999999995</v>
      </c>
      <c r="I271" s="38">
        <v>-1.1599999999999999E-2</v>
      </c>
      <c r="J271" s="38">
        <v>-1.28242189</v>
      </c>
      <c r="K271" s="38">
        <v>0.64726561000000005</v>
      </c>
      <c r="M271" s="40">
        <v>-1.1599999999999999E-2</v>
      </c>
      <c r="N271" s="40">
        <v>0.49296874000000002</v>
      </c>
      <c r="O271" s="40">
        <v>0.68632811000000005</v>
      </c>
      <c r="Q271" s="42">
        <v>-1.1599999999999999E-2</v>
      </c>
      <c r="R271" s="42">
        <v>1.94414061</v>
      </c>
      <c r="S271" s="42">
        <v>0.97734374000000002</v>
      </c>
      <c r="U271" s="44">
        <v>-1.1599999999999999E-2</v>
      </c>
      <c r="V271" s="44">
        <v>-2.3898437600000002</v>
      </c>
      <c r="W271" s="44">
        <v>0.88945311000000005</v>
      </c>
      <c r="Y271" s="69"/>
      <c r="Z271" s="69"/>
      <c r="AA271" s="69"/>
    </row>
    <row r="272" spans="1:27" x14ac:dyDescent="0.25">
      <c r="A272" s="36">
        <v>-2.1899999999999999E-2</v>
      </c>
      <c r="B272" s="36">
        <v>-1.669141</v>
      </c>
      <c r="C272" s="36">
        <v>0.69023400000000001</v>
      </c>
      <c r="E272" s="65">
        <v>-2.3099999999999999E-2</v>
      </c>
      <c r="F272" s="65">
        <v>1.779687</v>
      </c>
      <c r="G272" s="65">
        <v>0.605078</v>
      </c>
      <c r="I272" s="38">
        <v>-1.155E-2</v>
      </c>
      <c r="J272" s="38">
        <v>-1.31367189</v>
      </c>
      <c r="K272" s="38">
        <v>0.64921874000000002</v>
      </c>
      <c r="M272" s="40">
        <v>-1.155E-2</v>
      </c>
      <c r="N272" s="40">
        <v>0.45195310999999999</v>
      </c>
      <c r="O272" s="40">
        <v>0.68437499000000002</v>
      </c>
      <c r="Q272" s="42">
        <v>-1.155E-2</v>
      </c>
      <c r="R272" s="42">
        <v>1.96171874</v>
      </c>
      <c r="S272" s="42">
        <v>0.97343749000000002</v>
      </c>
      <c r="U272" s="44">
        <v>-1.155E-2</v>
      </c>
      <c r="V272" s="44">
        <v>-2.3429687600000002</v>
      </c>
      <c r="W272" s="44">
        <v>0.89335936000000005</v>
      </c>
      <c r="Y272" s="69"/>
      <c r="Z272" s="69"/>
      <c r="AA272" s="69"/>
    </row>
    <row r="273" spans="1:27" x14ac:dyDescent="0.25">
      <c r="A273" s="36">
        <v>-2.18E-2</v>
      </c>
      <c r="B273" s="36">
        <v>-1.6964840000000001</v>
      </c>
      <c r="C273" s="36">
        <v>0.69609399999999999</v>
      </c>
      <c r="E273" s="65">
        <v>-2.3E-2</v>
      </c>
      <c r="F273" s="65">
        <v>1.7601560000000001</v>
      </c>
      <c r="G273" s="65">
        <v>0.60898399999999997</v>
      </c>
      <c r="I273" s="38">
        <v>-1.15E-2</v>
      </c>
      <c r="J273" s="38">
        <v>-1.34492189</v>
      </c>
      <c r="K273" s="38">
        <v>0.65117186000000005</v>
      </c>
      <c r="M273" s="40">
        <v>-1.15E-2</v>
      </c>
      <c r="N273" s="40">
        <v>0.41484374000000002</v>
      </c>
      <c r="O273" s="40">
        <v>0.68437499000000002</v>
      </c>
      <c r="Q273" s="42">
        <v>-1.15E-2</v>
      </c>
      <c r="R273" s="42">
        <v>1.97343749</v>
      </c>
      <c r="S273" s="42">
        <v>0.96953124000000002</v>
      </c>
      <c r="U273" s="44">
        <v>-1.15E-2</v>
      </c>
      <c r="V273" s="44">
        <v>-2.2902343900000002</v>
      </c>
      <c r="W273" s="44">
        <v>0.89921874000000002</v>
      </c>
      <c r="Y273" s="69"/>
      <c r="Z273" s="69"/>
      <c r="AA273" s="69"/>
    </row>
    <row r="274" spans="1:27" x14ac:dyDescent="0.25">
      <c r="A274" s="36">
        <v>-2.1700000000000001E-2</v>
      </c>
      <c r="B274" s="36">
        <v>-1.721875</v>
      </c>
      <c r="C274" s="36">
        <v>0.70390600000000003</v>
      </c>
      <c r="E274" s="65">
        <v>-2.29E-2</v>
      </c>
      <c r="F274" s="65">
        <v>1.732812</v>
      </c>
      <c r="G274" s="65">
        <v>0.620703</v>
      </c>
      <c r="I274" s="38">
        <v>-1.145E-2</v>
      </c>
      <c r="J274" s="38">
        <v>-1.37421876</v>
      </c>
      <c r="K274" s="38">
        <v>0.65312499000000002</v>
      </c>
      <c r="M274" s="40">
        <v>-1.145E-2</v>
      </c>
      <c r="N274" s="40">
        <v>0.37968749000000002</v>
      </c>
      <c r="O274" s="40">
        <v>0.68242186000000005</v>
      </c>
      <c r="Q274" s="42">
        <v>-1.145E-2</v>
      </c>
      <c r="R274" s="42">
        <v>1.98515624</v>
      </c>
      <c r="S274" s="42">
        <v>0.96757811000000005</v>
      </c>
      <c r="U274" s="44">
        <v>-1.145E-2</v>
      </c>
      <c r="V274" s="44">
        <v>-2.2375000100000002</v>
      </c>
      <c r="W274" s="44">
        <v>0.90312499000000002</v>
      </c>
      <c r="Y274" s="69"/>
      <c r="Z274" s="69"/>
      <c r="AA274" s="69"/>
    </row>
    <row r="275" spans="1:27" x14ac:dyDescent="0.25">
      <c r="A275" s="36">
        <v>-2.1600000000000001E-2</v>
      </c>
      <c r="B275" s="36">
        <v>-1.7492190000000001</v>
      </c>
      <c r="C275" s="36">
        <v>0.70976600000000001</v>
      </c>
      <c r="E275" s="65">
        <v>-2.2800000000000001E-2</v>
      </c>
      <c r="F275" s="65">
        <v>1.7152339999999999</v>
      </c>
      <c r="G275" s="65">
        <v>0.62656199999999995</v>
      </c>
      <c r="I275" s="38">
        <v>-1.14E-2</v>
      </c>
      <c r="J275" s="38">
        <v>-1.40742189</v>
      </c>
      <c r="K275" s="38">
        <v>0.65507811000000005</v>
      </c>
      <c r="M275" s="40">
        <v>-1.14E-2</v>
      </c>
      <c r="N275" s="40">
        <v>0.34257810999999999</v>
      </c>
      <c r="O275" s="40">
        <v>0.68242186000000005</v>
      </c>
      <c r="Q275" s="42">
        <v>-1.14E-2</v>
      </c>
      <c r="R275" s="42">
        <v>1.99687499</v>
      </c>
      <c r="S275" s="42">
        <v>0.96367186000000005</v>
      </c>
      <c r="U275" s="44">
        <v>-1.14E-2</v>
      </c>
      <c r="V275" s="44">
        <v>-2.1808593900000002</v>
      </c>
      <c r="W275" s="44">
        <v>0.90703124000000002</v>
      </c>
      <c r="Y275" s="69"/>
      <c r="Z275" s="69"/>
      <c r="AA275" s="69"/>
    </row>
    <row r="276" spans="1:27" x14ac:dyDescent="0.25">
      <c r="A276" s="36">
        <v>-2.1499999999999998E-2</v>
      </c>
      <c r="B276" s="36">
        <v>-1.778516</v>
      </c>
      <c r="C276" s="36">
        <v>0.71562499999999996</v>
      </c>
      <c r="E276" s="65">
        <v>-2.2700000000000001E-2</v>
      </c>
      <c r="F276" s="65">
        <v>1.691797</v>
      </c>
      <c r="G276" s="65">
        <v>0.61679700000000004</v>
      </c>
      <c r="I276" s="38">
        <v>-1.1350000000000001E-2</v>
      </c>
      <c r="J276" s="38">
        <v>-1.43671876</v>
      </c>
      <c r="K276" s="38">
        <v>0.65703124000000002</v>
      </c>
      <c r="M276" s="40">
        <v>-1.1350000000000001E-2</v>
      </c>
      <c r="N276" s="40">
        <v>0.30546874000000002</v>
      </c>
      <c r="O276" s="40">
        <v>0.68046874000000002</v>
      </c>
      <c r="Q276" s="42">
        <v>-1.1350000000000001E-2</v>
      </c>
      <c r="R276" s="42">
        <v>2.0027343599999998</v>
      </c>
      <c r="S276" s="42">
        <v>0.95976561000000005</v>
      </c>
      <c r="U276" s="44">
        <v>-1.1350000000000001E-2</v>
      </c>
      <c r="V276" s="44">
        <v>-2.1222656400000002</v>
      </c>
      <c r="W276" s="44">
        <v>0.90898436000000005</v>
      </c>
      <c r="Y276" s="69"/>
      <c r="Z276" s="69"/>
      <c r="AA276" s="69"/>
    </row>
    <row r="277" spans="1:27" x14ac:dyDescent="0.25">
      <c r="A277" s="36">
        <v>-2.1399999999999999E-2</v>
      </c>
      <c r="B277" s="36">
        <v>-1.8058590000000001</v>
      </c>
      <c r="C277" s="36">
        <v>0.72148400000000001</v>
      </c>
      <c r="E277" s="65">
        <v>-2.2599999999999999E-2</v>
      </c>
      <c r="F277" s="65">
        <v>1.6664060000000001</v>
      </c>
      <c r="G277" s="65">
        <v>0.59921899999999995</v>
      </c>
      <c r="I277" s="38">
        <v>-1.1299999999999999E-2</v>
      </c>
      <c r="J277" s="38">
        <v>-1.46406251</v>
      </c>
      <c r="K277" s="38">
        <v>0.65898436000000005</v>
      </c>
      <c r="M277" s="40">
        <v>-1.1299999999999999E-2</v>
      </c>
      <c r="N277" s="40">
        <v>0.26640624000000002</v>
      </c>
      <c r="O277" s="40">
        <v>0.67851561000000005</v>
      </c>
      <c r="Q277" s="42">
        <v>-1.1299999999999999E-2</v>
      </c>
      <c r="R277" s="42">
        <v>2.0105468599999998</v>
      </c>
      <c r="S277" s="42">
        <v>0.95781249000000002</v>
      </c>
      <c r="U277" s="44">
        <v>-1.1299999999999999E-2</v>
      </c>
      <c r="V277" s="44">
        <v>-2.0636718900000002</v>
      </c>
      <c r="W277" s="44">
        <v>0.91093749000000002</v>
      </c>
      <c r="Y277" s="69"/>
      <c r="Z277" s="69"/>
      <c r="AA277" s="69"/>
    </row>
    <row r="278" spans="1:27" x14ac:dyDescent="0.25">
      <c r="A278" s="36">
        <v>-2.1299999999999999E-2</v>
      </c>
      <c r="B278" s="36">
        <v>-1.829297</v>
      </c>
      <c r="C278" s="36">
        <v>0.72734399999999999</v>
      </c>
      <c r="E278" s="65">
        <v>-2.2499999999999999E-2</v>
      </c>
      <c r="F278" s="65">
        <v>1.639062</v>
      </c>
      <c r="G278" s="65">
        <v>0.58164099999999996</v>
      </c>
      <c r="I278" s="38">
        <v>-1.125E-2</v>
      </c>
      <c r="J278" s="38">
        <v>-1.49531251</v>
      </c>
      <c r="K278" s="38">
        <v>0.66093749000000002</v>
      </c>
      <c r="M278" s="40">
        <v>-1.125E-2</v>
      </c>
      <c r="N278" s="40">
        <v>0.22929685999999999</v>
      </c>
      <c r="O278" s="40">
        <v>0.67851561000000005</v>
      </c>
      <c r="Q278" s="42">
        <v>-1.125E-2</v>
      </c>
      <c r="R278" s="42">
        <v>2.0164062399999998</v>
      </c>
      <c r="S278" s="42">
        <v>0.95585936000000005</v>
      </c>
      <c r="U278" s="44">
        <v>-1.125E-2</v>
      </c>
      <c r="V278" s="44">
        <v>-2.0031250100000002</v>
      </c>
      <c r="W278" s="44">
        <v>0.91289061000000005</v>
      </c>
      <c r="Y278" s="69"/>
      <c r="Z278" s="69"/>
      <c r="AA278" s="69"/>
    </row>
    <row r="279" spans="1:27" x14ac:dyDescent="0.25">
      <c r="A279" s="36">
        <v>-2.12E-2</v>
      </c>
      <c r="B279" s="36">
        <v>-1.8546879999999999</v>
      </c>
      <c r="C279" s="36">
        <v>0.73515600000000003</v>
      </c>
      <c r="E279" s="65">
        <v>-2.24E-2</v>
      </c>
      <c r="F279" s="65">
        <v>1.6156250000000001</v>
      </c>
      <c r="G279" s="65">
        <v>0.573828</v>
      </c>
      <c r="I279" s="38">
        <v>-1.12E-2</v>
      </c>
      <c r="J279" s="38">
        <v>-1.52265626</v>
      </c>
      <c r="K279" s="38">
        <v>0.66484374000000002</v>
      </c>
      <c r="M279" s="40">
        <v>-1.12E-2</v>
      </c>
      <c r="N279" s="40">
        <v>0.19218748999999999</v>
      </c>
      <c r="O279" s="40">
        <v>0.67656249000000002</v>
      </c>
      <c r="Q279" s="42">
        <v>-1.12E-2</v>
      </c>
      <c r="R279" s="42">
        <v>2.0222656099999998</v>
      </c>
      <c r="S279" s="42">
        <v>0.95195311000000005</v>
      </c>
      <c r="U279" s="44">
        <v>-1.12E-2</v>
      </c>
      <c r="V279" s="44">
        <v>-1.94257814</v>
      </c>
      <c r="W279" s="44">
        <v>0.91484374000000002</v>
      </c>
      <c r="Y279" s="69"/>
      <c r="Z279" s="69"/>
      <c r="AA279" s="69"/>
    </row>
    <row r="280" spans="1:27" x14ac:dyDescent="0.25">
      <c r="A280" s="36">
        <v>-2.1100000000000001E-2</v>
      </c>
      <c r="B280" s="36">
        <v>-1.8800779999999999</v>
      </c>
      <c r="C280" s="36">
        <v>0.739062</v>
      </c>
      <c r="E280" s="65">
        <v>-2.23E-2</v>
      </c>
      <c r="F280" s="65">
        <v>1.5882810000000001</v>
      </c>
      <c r="G280" s="65">
        <v>0.56992200000000004</v>
      </c>
      <c r="I280" s="38">
        <v>-1.115E-2</v>
      </c>
      <c r="J280" s="38">
        <v>-1.55000001</v>
      </c>
      <c r="K280" s="38">
        <v>0.66874999000000002</v>
      </c>
      <c r="M280" s="40">
        <v>-1.115E-2</v>
      </c>
      <c r="N280" s="40">
        <v>0.15507810999999999</v>
      </c>
      <c r="O280" s="40">
        <v>0.67656249000000002</v>
      </c>
      <c r="Q280" s="42">
        <v>-1.115E-2</v>
      </c>
      <c r="R280" s="42">
        <v>2.0281249899999998</v>
      </c>
      <c r="S280" s="42">
        <v>0.94999999000000002</v>
      </c>
      <c r="U280" s="44">
        <v>-1.115E-2</v>
      </c>
      <c r="V280" s="44">
        <v>-1.88203126</v>
      </c>
      <c r="W280" s="44">
        <v>0.91679686000000005</v>
      </c>
      <c r="Y280" s="69"/>
      <c r="Z280" s="69"/>
      <c r="AA280" s="69"/>
    </row>
    <row r="281" spans="1:27" x14ac:dyDescent="0.25">
      <c r="A281" s="36">
        <v>-2.1000000000000001E-2</v>
      </c>
      <c r="B281" s="36">
        <v>-1.9054690000000001</v>
      </c>
      <c r="C281" s="36">
        <v>0.74492199999999997</v>
      </c>
      <c r="E281" s="65">
        <v>-2.2200000000000001E-2</v>
      </c>
      <c r="F281" s="65">
        <v>1.5589839999999999</v>
      </c>
      <c r="G281" s="65">
        <v>0.56601599999999996</v>
      </c>
      <c r="I281" s="38">
        <v>-1.11E-2</v>
      </c>
      <c r="J281" s="38">
        <v>-1.58125001</v>
      </c>
      <c r="K281" s="38">
        <v>0.67265624000000002</v>
      </c>
      <c r="M281" s="40">
        <v>-1.11E-2</v>
      </c>
      <c r="N281" s="40">
        <v>0.11796874</v>
      </c>
      <c r="O281" s="40">
        <v>0.67460936000000005</v>
      </c>
      <c r="Q281" s="42">
        <v>-1.11E-2</v>
      </c>
      <c r="R281" s="42">
        <v>2.0300781099999998</v>
      </c>
      <c r="S281" s="42">
        <v>0.94804686000000005</v>
      </c>
      <c r="U281" s="44">
        <v>-1.11E-2</v>
      </c>
      <c r="V281" s="44">
        <v>-1.81757814</v>
      </c>
      <c r="W281" s="44">
        <v>0.91874999000000002</v>
      </c>
      <c r="Y281" s="69"/>
      <c r="Z281" s="69"/>
      <c r="AA281" s="69"/>
    </row>
    <row r="282" spans="1:27" x14ac:dyDescent="0.25">
      <c r="A282" s="36">
        <v>-2.0899999999999998E-2</v>
      </c>
      <c r="B282" s="36">
        <v>-1.928906</v>
      </c>
      <c r="C282" s="36">
        <v>0.75078100000000003</v>
      </c>
      <c r="E282" s="65">
        <v>-2.2100000000000002E-2</v>
      </c>
      <c r="F282" s="65">
        <v>1.529687</v>
      </c>
      <c r="G282" s="65">
        <v>0.558203</v>
      </c>
      <c r="I282" s="38">
        <v>-1.1050000000000001E-2</v>
      </c>
      <c r="J282" s="38">
        <v>-1.60859376</v>
      </c>
      <c r="K282" s="38">
        <v>0.67656249000000002</v>
      </c>
      <c r="M282" s="40">
        <v>-1.1050000000000001E-2</v>
      </c>
      <c r="N282" s="40">
        <v>8.0859360000000005E-2</v>
      </c>
      <c r="O282" s="40">
        <v>0.67460936000000005</v>
      </c>
      <c r="Q282" s="42">
        <v>-1.1050000000000001E-2</v>
      </c>
      <c r="R282" s="42">
        <v>2.0339843599999998</v>
      </c>
      <c r="S282" s="42">
        <v>0.94609374000000002</v>
      </c>
      <c r="U282" s="44">
        <v>-1.1050000000000001E-2</v>
      </c>
      <c r="V282" s="44">
        <v>-1.74921876</v>
      </c>
      <c r="W282" s="44">
        <v>0.91874999000000002</v>
      </c>
      <c r="Y282" s="69"/>
      <c r="Z282" s="69"/>
      <c r="AA282" s="69"/>
    </row>
    <row r="283" spans="1:27" x14ac:dyDescent="0.25">
      <c r="A283" s="36">
        <v>-2.0799999999999999E-2</v>
      </c>
      <c r="B283" s="36">
        <v>-1.95625</v>
      </c>
      <c r="C283" s="36">
        <v>0.75664100000000001</v>
      </c>
      <c r="E283" s="65">
        <v>-2.1999999999999999E-2</v>
      </c>
      <c r="F283" s="65">
        <v>1.504297</v>
      </c>
      <c r="G283" s="65">
        <v>0.55234399999999995</v>
      </c>
      <c r="I283" s="38">
        <v>-1.0999999999999999E-2</v>
      </c>
      <c r="J283" s="38">
        <v>-1.63593751</v>
      </c>
      <c r="K283" s="38">
        <v>0.67851561000000005</v>
      </c>
      <c r="M283" s="40">
        <v>-1.0999999999999999E-2</v>
      </c>
      <c r="N283" s="40">
        <v>4.1796859999999998E-2</v>
      </c>
      <c r="O283" s="40">
        <v>0.67265624000000002</v>
      </c>
      <c r="Q283" s="42">
        <v>-1.0999999999999999E-2</v>
      </c>
      <c r="R283" s="42">
        <v>2.0339843599999998</v>
      </c>
      <c r="S283" s="42">
        <v>0.94218749000000002</v>
      </c>
      <c r="U283" s="44">
        <v>-1.0999999999999999E-2</v>
      </c>
      <c r="V283" s="44">
        <v>-1.68281251</v>
      </c>
      <c r="W283" s="44">
        <v>0.92070311000000005</v>
      </c>
      <c r="Y283" s="69"/>
      <c r="Z283" s="69"/>
      <c r="AA283" s="69"/>
    </row>
    <row r="284" spans="1:27" x14ac:dyDescent="0.25">
      <c r="A284" s="36">
        <v>-2.07E-2</v>
      </c>
      <c r="B284" s="36">
        <v>-1.9796879999999999</v>
      </c>
      <c r="C284" s="36">
        <v>0.76445300000000005</v>
      </c>
      <c r="E284" s="65">
        <v>-2.1899999999999999E-2</v>
      </c>
      <c r="F284" s="65">
        <v>1.473047</v>
      </c>
      <c r="G284" s="65">
        <v>0.54843699999999995</v>
      </c>
      <c r="I284" s="38">
        <v>-1.095E-2</v>
      </c>
      <c r="J284" s="38">
        <v>-1.66328126</v>
      </c>
      <c r="K284" s="38">
        <v>0.68046874000000002</v>
      </c>
      <c r="M284" s="40">
        <v>-1.095E-2</v>
      </c>
      <c r="N284" s="40">
        <v>7.8123999999999999E-4</v>
      </c>
      <c r="O284" s="40">
        <v>0.67265624000000002</v>
      </c>
      <c r="Q284" s="42">
        <v>-1.095E-2</v>
      </c>
      <c r="R284" s="42">
        <v>2.0339843599999998</v>
      </c>
      <c r="S284" s="42">
        <v>0.94023436000000005</v>
      </c>
      <c r="U284" s="44">
        <v>-1.095E-2</v>
      </c>
      <c r="V284" s="44">
        <v>-1.61445314</v>
      </c>
      <c r="W284" s="44">
        <v>0.92460936000000005</v>
      </c>
      <c r="Y284" s="69"/>
      <c r="Z284" s="69"/>
      <c r="AA284" s="69"/>
    </row>
    <row r="285" spans="1:27" x14ac:dyDescent="0.25">
      <c r="A285" s="36">
        <v>-2.06E-2</v>
      </c>
      <c r="B285" s="36">
        <v>-2.001172</v>
      </c>
      <c r="C285" s="36">
        <v>0.770312</v>
      </c>
      <c r="E285" s="65">
        <v>-2.18E-2</v>
      </c>
      <c r="F285" s="65">
        <v>1.4437500000000001</v>
      </c>
      <c r="G285" s="65">
        <v>0.54062500000000002</v>
      </c>
      <c r="I285" s="38">
        <v>-1.09E-2</v>
      </c>
      <c r="J285" s="38">
        <v>-1.69062501</v>
      </c>
      <c r="K285" s="38">
        <v>0.68046874000000002</v>
      </c>
      <c r="M285" s="40">
        <v>-1.09E-2</v>
      </c>
      <c r="N285" s="40">
        <v>-3.8281259999999998E-2</v>
      </c>
      <c r="O285" s="40">
        <v>0.67265624000000002</v>
      </c>
      <c r="Q285" s="42">
        <v>-1.09E-2</v>
      </c>
      <c r="R285" s="42">
        <v>2.0320312399999998</v>
      </c>
      <c r="S285" s="42">
        <v>0.93828124000000002</v>
      </c>
      <c r="U285" s="44">
        <v>-1.09E-2</v>
      </c>
      <c r="V285" s="44">
        <v>-1.54414064</v>
      </c>
      <c r="W285" s="44">
        <v>0.92656249000000002</v>
      </c>
      <c r="Y285" s="69"/>
      <c r="Z285" s="69"/>
      <c r="AA285" s="69"/>
    </row>
    <row r="286" spans="1:27" x14ac:dyDescent="0.25">
      <c r="A286" s="36">
        <v>-2.0500000000000001E-2</v>
      </c>
      <c r="B286" s="36">
        <v>-2.0246089999999999</v>
      </c>
      <c r="C286" s="36">
        <v>0.77812499999999996</v>
      </c>
      <c r="E286" s="65">
        <v>-2.1700000000000001E-2</v>
      </c>
      <c r="F286" s="65">
        <v>1.4164060000000001</v>
      </c>
      <c r="G286" s="65">
        <v>0.54062500000000002</v>
      </c>
      <c r="I286" s="38">
        <v>-1.085E-2</v>
      </c>
      <c r="J286" s="38">
        <v>-1.71796876</v>
      </c>
      <c r="K286" s="38">
        <v>0.68046874000000002</v>
      </c>
      <c r="M286" s="40">
        <v>-1.085E-2</v>
      </c>
      <c r="N286" s="40">
        <v>-7.5390639999999995E-2</v>
      </c>
      <c r="O286" s="40">
        <v>0.67070311000000005</v>
      </c>
      <c r="Q286" s="42">
        <v>-1.085E-2</v>
      </c>
      <c r="R286" s="42">
        <v>2.0300781099999998</v>
      </c>
      <c r="S286" s="42">
        <v>0.93437499000000002</v>
      </c>
      <c r="U286" s="44">
        <v>-1.085E-2</v>
      </c>
      <c r="V286" s="44">
        <v>-1.47187501</v>
      </c>
      <c r="W286" s="44">
        <v>0.93046874000000002</v>
      </c>
      <c r="Y286" s="69"/>
      <c r="Z286" s="69"/>
      <c r="AA286" s="69"/>
    </row>
    <row r="287" spans="1:27" x14ac:dyDescent="0.25">
      <c r="A287" s="36">
        <v>-2.0400000000000001E-2</v>
      </c>
      <c r="B287" s="36">
        <v>-2.0499999999999998</v>
      </c>
      <c r="C287" s="36">
        <v>0.78398400000000001</v>
      </c>
      <c r="E287" s="65">
        <v>-2.1600000000000001E-2</v>
      </c>
      <c r="F287" s="65">
        <v>1.3851560000000001</v>
      </c>
      <c r="G287" s="65">
        <v>0.56406199999999995</v>
      </c>
      <c r="I287" s="38">
        <v>-1.0800000000000001E-2</v>
      </c>
      <c r="J287" s="38">
        <v>-1.74140626</v>
      </c>
      <c r="K287" s="38">
        <v>0.68046874000000002</v>
      </c>
      <c r="M287" s="40">
        <v>-1.0800000000000001E-2</v>
      </c>
      <c r="N287" s="40">
        <v>-0.11445313999999999</v>
      </c>
      <c r="O287" s="40">
        <v>0.67070311000000005</v>
      </c>
      <c r="Q287" s="42">
        <v>-1.0800000000000001E-2</v>
      </c>
      <c r="R287" s="42">
        <v>2.0261718599999998</v>
      </c>
      <c r="S287" s="42">
        <v>0.93242186000000005</v>
      </c>
      <c r="U287" s="44">
        <v>-1.0800000000000001E-2</v>
      </c>
      <c r="V287" s="44">
        <v>-1.39765626</v>
      </c>
      <c r="W287" s="44">
        <v>0.93242186000000005</v>
      </c>
      <c r="Y287" s="69"/>
      <c r="Z287" s="69"/>
      <c r="AA287" s="69"/>
    </row>
    <row r="288" spans="1:27" x14ac:dyDescent="0.25">
      <c r="A288" s="36">
        <v>-2.0299999999999999E-2</v>
      </c>
      <c r="B288" s="36">
        <v>-2.0753910000000002</v>
      </c>
      <c r="C288" s="36">
        <v>0.78984399999999999</v>
      </c>
      <c r="E288" s="65">
        <v>-2.1499999999999998E-2</v>
      </c>
      <c r="F288" s="65">
        <v>1.35</v>
      </c>
      <c r="G288" s="65">
        <v>0.60117200000000004</v>
      </c>
      <c r="I288" s="38">
        <v>-1.0749999999999999E-2</v>
      </c>
      <c r="J288" s="38">
        <v>-1.77070314</v>
      </c>
      <c r="K288" s="38">
        <v>0.68046874000000002</v>
      </c>
      <c r="M288" s="40">
        <v>-1.0749999999999999E-2</v>
      </c>
      <c r="N288" s="40">
        <v>-0.15351564000000001</v>
      </c>
      <c r="O288" s="40">
        <v>0.66874999000000002</v>
      </c>
      <c r="Q288" s="42">
        <v>-1.0749999999999999E-2</v>
      </c>
      <c r="R288" s="42">
        <v>2.0222656099999998</v>
      </c>
      <c r="S288" s="42">
        <v>0.93046874000000002</v>
      </c>
      <c r="U288" s="44">
        <v>-1.0749999999999999E-2</v>
      </c>
      <c r="V288" s="44">
        <v>-1.32148439</v>
      </c>
      <c r="W288" s="44">
        <v>0.93632811000000005</v>
      </c>
      <c r="Y288" s="69"/>
      <c r="Z288" s="69"/>
      <c r="AA288" s="69"/>
    </row>
    <row r="289" spans="1:27" x14ac:dyDescent="0.25">
      <c r="A289" s="36">
        <v>-2.0199999999999999E-2</v>
      </c>
      <c r="B289" s="36">
        <v>-2.0968749999999998</v>
      </c>
      <c r="C289" s="36">
        <v>0.79570300000000005</v>
      </c>
      <c r="E289" s="65">
        <v>-2.1399999999999999E-2</v>
      </c>
      <c r="F289" s="65">
        <v>1.320703</v>
      </c>
      <c r="G289" s="65">
        <v>0.61093699999999995</v>
      </c>
      <c r="I289" s="38">
        <v>-1.0699999999999999E-2</v>
      </c>
      <c r="J289" s="38">
        <v>-1.79804689</v>
      </c>
      <c r="K289" s="38">
        <v>0.68242186000000005</v>
      </c>
      <c r="M289" s="40">
        <v>-1.0699999999999999E-2</v>
      </c>
      <c r="N289" s="40">
        <v>-0.19257814000000001</v>
      </c>
      <c r="O289" s="40">
        <v>0.66874999000000002</v>
      </c>
      <c r="Q289" s="42">
        <v>-1.0699999999999999E-2</v>
      </c>
      <c r="R289" s="42">
        <v>2.0164062399999998</v>
      </c>
      <c r="S289" s="42">
        <v>0.92656249000000002</v>
      </c>
      <c r="U289" s="44">
        <v>-1.0699999999999999E-2</v>
      </c>
      <c r="V289" s="44">
        <v>-1.24726564</v>
      </c>
      <c r="W289" s="44">
        <v>0.94023436000000005</v>
      </c>
      <c r="Y289" s="69"/>
      <c r="Z289" s="69"/>
      <c r="AA289" s="69"/>
    </row>
    <row r="290" spans="1:27" x14ac:dyDescent="0.25">
      <c r="A290" s="36">
        <v>-2.01E-2</v>
      </c>
      <c r="B290" s="36">
        <v>-2.1222660000000002</v>
      </c>
      <c r="C290" s="36">
        <v>0.801562</v>
      </c>
      <c r="E290" s="65">
        <v>-2.1299999999999999E-2</v>
      </c>
      <c r="F290" s="65">
        <v>1.2875000000000001</v>
      </c>
      <c r="G290" s="65">
        <v>0.56406199999999995</v>
      </c>
      <c r="I290" s="38">
        <v>-1.065E-2</v>
      </c>
      <c r="J290" s="38">
        <v>-1.82343751</v>
      </c>
      <c r="K290" s="38">
        <v>0.68437499000000002</v>
      </c>
      <c r="M290" s="40">
        <v>-1.065E-2</v>
      </c>
      <c r="N290" s="40">
        <v>-0.23359376000000001</v>
      </c>
      <c r="O290" s="40">
        <v>0.66679686000000005</v>
      </c>
      <c r="Q290" s="42">
        <v>-1.065E-2</v>
      </c>
      <c r="R290" s="42">
        <v>2.0085937399999998</v>
      </c>
      <c r="S290" s="42">
        <v>0.92460936000000005</v>
      </c>
      <c r="U290" s="44">
        <v>-1.065E-2</v>
      </c>
      <c r="V290" s="44">
        <v>-1.17304689</v>
      </c>
      <c r="W290" s="44">
        <v>0.94414061000000005</v>
      </c>
      <c r="Y290" s="69"/>
      <c r="Z290" s="69"/>
      <c r="AA290" s="69"/>
    </row>
    <row r="291" spans="1:27" x14ac:dyDescent="0.25">
      <c r="A291" s="36">
        <v>-0.02</v>
      </c>
      <c r="B291" s="36">
        <v>-2.1457030000000001</v>
      </c>
      <c r="C291" s="36">
        <v>0.80546899999999999</v>
      </c>
      <c r="E291" s="65">
        <v>-2.12E-2</v>
      </c>
      <c r="F291" s="65">
        <v>1.2523439999999999</v>
      </c>
      <c r="G291" s="65">
        <v>0.48593700000000001</v>
      </c>
      <c r="I291" s="38">
        <v>-1.06E-2</v>
      </c>
      <c r="J291" s="38">
        <v>-1.84882814</v>
      </c>
      <c r="K291" s="38">
        <v>0.68437499000000002</v>
      </c>
      <c r="M291" s="40">
        <v>-1.06E-2</v>
      </c>
      <c r="N291" s="40">
        <v>-0.27265625999999998</v>
      </c>
      <c r="O291" s="40">
        <v>0.66679686000000005</v>
      </c>
      <c r="Q291" s="42">
        <v>-1.06E-2</v>
      </c>
      <c r="R291" s="42">
        <v>2.0027343599999998</v>
      </c>
      <c r="S291" s="42">
        <v>0.92070311000000005</v>
      </c>
      <c r="U291" s="44">
        <v>-1.06E-2</v>
      </c>
      <c r="V291" s="44">
        <v>-1.09687501</v>
      </c>
      <c r="W291" s="44">
        <v>0.94804686000000005</v>
      </c>
      <c r="Y291" s="69"/>
      <c r="Z291" s="69"/>
      <c r="AA291" s="69"/>
    </row>
    <row r="292" spans="1:27" x14ac:dyDescent="0.25">
      <c r="A292" s="36">
        <v>-1.9900000000000001E-2</v>
      </c>
      <c r="B292" s="36">
        <v>-2.1691410000000002</v>
      </c>
      <c r="C292" s="36">
        <v>0.81328100000000003</v>
      </c>
      <c r="E292" s="65">
        <v>-2.1100000000000001E-2</v>
      </c>
      <c r="F292" s="65">
        <v>1.219141</v>
      </c>
      <c r="G292" s="65">
        <v>0.433203</v>
      </c>
      <c r="I292" s="38">
        <v>-1.055E-2</v>
      </c>
      <c r="J292" s="38">
        <v>-1.87421876</v>
      </c>
      <c r="K292" s="38">
        <v>0.68632811000000005</v>
      </c>
      <c r="M292" s="40">
        <v>-1.055E-2</v>
      </c>
      <c r="N292" s="40">
        <v>-0.30976564000000001</v>
      </c>
      <c r="O292" s="40">
        <v>0.66679686000000005</v>
      </c>
      <c r="Q292" s="42">
        <v>-1.055E-2</v>
      </c>
      <c r="R292" s="42">
        <v>1.99492186</v>
      </c>
      <c r="S292" s="42">
        <v>0.91874999000000002</v>
      </c>
      <c r="U292" s="44">
        <v>-1.055E-2</v>
      </c>
      <c r="V292" s="44">
        <v>-1.02265626</v>
      </c>
      <c r="W292" s="44">
        <v>0.95195311000000005</v>
      </c>
      <c r="Y292" s="69"/>
      <c r="Z292" s="69"/>
      <c r="AA292" s="69"/>
    </row>
    <row r="293" spans="1:27" x14ac:dyDescent="0.25">
      <c r="A293" s="36">
        <v>-1.9800000000000002E-2</v>
      </c>
      <c r="B293" s="36">
        <v>-2.1906249999999998</v>
      </c>
      <c r="C293" s="36">
        <v>0.82109399999999999</v>
      </c>
      <c r="E293" s="65">
        <v>-2.1000000000000001E-2</v>
      </c>
      <c r="F293" s="65">
        <v>1.1820310000000001</v>
      </c>
      <c r="G293" s="65">
        <v>0.433203</v>
      </c>
      <c r="I293" s="38">
        <v>-1.0500000000000001E-2</v>
      </c>
      <c r="J293" s="38">
        <v>-1.89960939</v>
      </c>
      <c r="K293" s="38">
        <v>0.68632811000000005</v>
      </c>
      <c r="M293" s="40">
        <v>-1.0500000000000001E-2</v>
      </c>
      <c r="N293" s="40">
        <v>-0.34882814000000001</v>
      </c>
      <c r="O293" s="40">
        <v>0.66484374000000002</v>
      </c>
      <c r="Q293" s="42">
        <v>-1.0500000000000001E-2</v>
      </c>
      <c r="R293" s="42">
        <v>1.98320311</v>
      </c>
      <c r="S293" s="42">
        <v>0.91484374000000002</v>
      </c>
      <c r="U293" s="44">
        <v>-1.0500000000000001E-2</v>
      </c>
      <c r="V293" s="44">
        <v>-0.94648438999999995</v>
      </c>
      <c r="W293" s="44">
        <v>0.95585936000000005</v>
      </c>
      <c r="Y293" s="69"/>
      <c r="Z293" s="69"/>
      <c r="AA293" s="69"/>
    </row>
    <row r="294" spans="1:27" x14ac:dyDescent="0.25">
      <c r="A294" s="36">
        <v>-1.9699999999999999E-2</v>
      </c>
      <c r="B294" s="36">
        <v>-2.2140629999999999</v>
      </c>
      <c r="C294" s="36">
        <v>0.82695300000000005</v>
      </c>
      <c r="E294" s="65">
        <v>-2.0899999999999998E-2</v>
      </c>
      <c r="F294" s="65">
        <v>1.148828</v>
      </c>
      <c r="G294" s="65">
        <v>0.47226600000000002</v>
      </c>
      <c r="I294" s="38">
        <v>-1.0449999999999999E-2</v>
      </c>
      <c r="J294" s="38">
        <v>-1.92304689</v>
      </c>
      <c r="K294" s="38">
        <v>0.68828124000000002</v>
      </c>
      <c r="M294" s="40">
        <v>-1.0449999999999999E-2</v>
      </c>
      <c r="N294" s="40">
        <v>-0.38789064000000001</v>
      </c>
      <c r="O294" s="40">
        <v>0.66484374000000002</v>
      </c>
      <c r="Q294" s="42">
        <v>-1.0449999999999999E-2</v>
      </c>
      <c r="R294" s="42">
        <v>1.97148436</v>
      </c>
      <c r="S294" s="42">
        <v>0.91093749000000002</v>
      </c>
      <c r="U294" s="44">
        <v>-1.0449999999999999E-2</v>
      </c>
      <c r="V294" s="44">
        <v>-0.86835938999999995</v>
      </c>
      <c r="W294" s="44">
        <v>0.95976561000000005</v>
      </c>
      <c r="Y294" s="69"/>
      <c r="Z294" s="69"/>
      <c r="AA294" s="69"/>
    </row>
    <row r="295" spans="1:27" x14ac:dyDescent="0.25">
      <c r="A295" s="36">
        <v>-1.9599999999999999E-2</v>
      </c>
      <c r="B295" s="36">
        <v>-2.235547</v>
      </c>
      <c r="C295" s="36">
        <v>0.83476600000000001</v>
      </c>
      <c r="E295" s="65">
        <v>-2.0799999999999999E-2</v>
      </c>
      <c r="F295" s="65">
        <v>1.113672</v>
      </c>
      <c r="G295" s="65">
        <v>0.54062500000000002</v>
      </c>
      <c r="I295" s="38">
        <v>-1.04E-2</v>
      </c>
      <c r="J295" s="38">
        <v>-1.95039064</v>
      </c>
      <c r="K295" s="38">
        <v>0.68828124000000002</v>
      </c>
      <c r="M295" s="40">
        <v>-1.04E-2</v>
      </c>
      <c r="N295" s="40">
        <v>-0.42304689000000001</v>
      </c>
      <c r="O295" s="40">
        <v>0.66484374000000002</v>
      </c>
      <c r="Q295" s="42">
        <v>-1.04E-2</v>
      </c>
      <c r="R295" s="42">
        <v>1.95976561</v>
      </c>
      <c r="S295" s="42">
        <v>0.90898436000000005</v>
      </c>
      <c r="U295" s="44">
        <v>-1.04E-2</v>
      </c>
      <c r="V295" s="44">
        <v>-0.79218750999999998</v>
      </c>
      <c r="W295" s="44">
        <v>0.96171874000000002</v>
      </c>
      <c r="Y295" s="69"/>
      <c r="Z295" s="69"/>
      <c r="AA295" s="69"/>
    </row>
    <row r="296" spans="1:27" x14ac:dyDescent="0.25">
      <c r="A296" s="36">
        <v>-1.95E-2</v>
      </c>
      <c r="B296" s="36">
        <v>-2.2589839999999999</v>
      </c>
      <c r="C296" s="36">
        <v>0.84062499999999996</v>
      </c>
      <c r="E296" s="65">
        <v>-2.07E-2</v>
      </c>
      <c r="F296" s="65">
        <v>1.078516</v>
      </c>
      <c r="G296" s="65">
        <v>0.62460899999999997</v>
      </c>
      <c r="I296" s="38">
        <v>-1.035E-2</v>
      </c>
      <c r="J296" s="38">
        <v>-1.97382814</v>
      </c>
      <c r="K296" s="38">
        <v>0.69023436000000005</v>
      </c>
      <c r="M296" s="40">
        <v>-1.035E-2</v>
      </c>
      <c r="N296" s="40">
        <v>-0.45820314000000001</v>
      </c>
      <c r="O296" s="40">
        <v>0.66484374000000002</v>
      </c>
      <c r="Q296" s="42">
        <v>-1.035E-2</v>
      </c>
      <c r="R296" s="42">
        <v>1.94023436</v>
      </c>
      <c r="S296" s="42">
        <v>0.90507811000000005</v>
      </c>
      <c r="U296" s="44">
        <v>-1.035E-2</v>
      </c>
      <c r="V296" s="44">
        <v>-0.71406250999999998</v>
      </c>
      <c r="W296" s="44">
        <v>0.96367186000000005</v>
      </c>
      <c r="Y296" s="69"/>
      <c r="Z296" s="69"/>
      <c r="AA296" s="69"/>
    </row>
    <row r="297" spans="1:27" x14ac:dyDescent="0.25">
      <c r="A297" s="36">
        <v>-1.9400000000000001E-2</v>
      </c>
      <c r="B297" s="36">
        <v>-2.2765629999999999</v>
      </c>
      <c r="C297" s="36">
        <v>0.84648400000000001</v>
      </c>
      <c r="E297" s="65">
        <v>-2.06E-2</v>
      </c>
      <c r="F297" s="65">
        <v>1.0433589999999999</v>
      </c>
      <c r="G297" s="65">
        <v>0.67734399999999995</v>
      </c>
      <c r="I297" s="38">
        <v>-1.03E-2</v>
      </c>
      <c r="J297" s="38">
        <v>-1.99726564</v>
      </c>
      <c r="K297" s="38">
        <v>0.69218749000000002</v>
      </c>
      <c r="M297" s="40">
        <v>-1.03E-2</v>
      </c>
      <c r="N297" s="40">
        <v>-0.49726564000000001</v>
      </c>
      <c r="O297" s="40">
        <v>0.66679686000000005</v>
      </c>
      <c r="Q297" s="42">
        <v>-1.03E-2</v>
      </c>
      <c r="R297" s="42">
        <v>1.92070311</v>
      </c>
      <c r="S297" s="42">
        <v>0.90117186000000005</v>
      </c>
      <c r="U297" s="44">
        <v>-1.03E-2</v>
      </c>
      <c r="V297" s="44">
        <v>-0.63203125999999998</v>
      </c>
      <c r="W297" s="44">
        <v>0.96562499000000002</v>
      </c>
      <c r="Y297" s="69"/>
      <c r="Z297" s="69"/>
      <c r="AA297" s="69"/>
    </row>
    <row r="298" spans="1:27" x14ac:dyDescent="0.25">
      <c r="A298" s="36">
        <v>-1.9300000000000001E-2</v>
      </c>
      <c r="B298" s="36">
        <v>-2.298047</v>
      </c>
      <c r="C298" s="36">
        <v>0.85039100000000001</v>
      </c>
      <c r="E298" s="65">
        <v>-2.0500000000000001E-2</v>
      </c>
      <c r="F298" s="65">
        <v>1.0062500000000001</v>
      </c>
      <c r="G298" s="65">
        <v>0.66171899999999995</v>
      </c>
      <c r="I298" s="38">
        <v>-1.025E-2</v>
      </c>
      <c r="J298" s="38">
        <v>-2.0187500100000002</v>
      </c>
      <c r="K298" s="38">
        <v>0.69609374000000002</v>
      </c>
      <c r="M298" s="40">
        <v>-1.025E-2</v>
      </c>
      <c r="N298" s="40">
        <v>-0.53242188999999995</v>
      </c>
      <c r="O298" s="40">
        <v>0.66679686000000005</v>
      </c>
      <c r="Q298" s="42">
        <v>-1.025E-2</v>
      </c>
      <c r="R298" s="42">
        <v>1.90703124</v>
      </c>
      <c r="S298" s="42">
        <v>0.89726561000000005</v>
      </c>
      <c r="U298" s="44">
        <v>-1.025E-2</v>
      </c>
      <c r="V298" s="44">
        <v>-0.55390625999999998</v>
      </c>
      <c r="W298" s="44">
        <v>0.96562499000000002</v>
      </c>
      <c r="Y298" s="69"/>
      <c r="Z298" s="69"/>
      <c r="AA298" s="69"/>
    </row>
    <row r="299" spans="1:27" x14ac:dyDescent="0.25">
      <c r="A299" s="36">
        <v>-1.9199999999999998E-2</v>
      </c>
      <c r="B299" s="36">
        <v>-2.3214839999999999</v>
      </c>
      <c r="C299" s="36">
        <v>0.85624999999999996</v>
      </c>
      <c r="E299" s="65">
        <v>-2.0400000000000001E-2</v>
      </c>
      <c r="F299" s="65">
        <v>0.96914100000000003</v>
      </c>
      <c r="G299" s="65">
        <v>0.58750000000000002</v>
      </c>
      <c r="I299" s="38">
        <v>-1.0200000000000001E-2</v>
      </c>
      <c r="J299" s="38">
        <v>-2.0441406400000002</v>
      </c>
      <c r="K299" s="38">
        <v>0.70195311000000005</v>
      </c>
      <c r="M299" s="40">
        <v>-1.0200000000000001E-2</v>
      </c>
      <c r="N299" s="40">
        <v>-0.57148438999999995</v>
      </c>
      <c r="O299" s="40">
        <v>0.66874999000000002</v>
      </c>
      <c r="Q299" s="42">
        <v>-1.0200000000000001E-2</v>
      </c>
      <c r="R299" s="42">
        <v>1.89140624</v>
      </c>
      <c r="S299" s="42">
        <v>0.89335936000000005</v>
      </c>
      <c r="U299" s="44">
        <v>-1.0200000000000001E-2</v>
      </c>
      <c r="V299" s="44">
        <v>-0.47773439000000001</v>
      </c>
      <c r="W299" s="44">
        <v>0.96757811000000005</v>
      </c>
      <c r="Y299" s="69"/>
      <c r="Z299" s="69"/>
      <c r="AA299" s="69"/>
    </row>
    <row r="300" spans="1:27" x14ac:dyDescent="0.25">
      <c r="A300" s="36">
        <v>-1.9099999999999999E-2</v>
      </c>
      <c r="B300" s="36">
        <v>-2.3410160000000002</v>
      </c>
      <c r="C300" s="36">
        <v>0.86210900000000001</v>
      </c>
      <c r="E300" s="65">
        <v>-2.0299999999999999E-2</v>
      </c>
      <c r="F300" s="65">
        <v>0.93007799999999996</v>
      </c>
      <c r="G300" s="65">
        <v>0.50351599999999996</v>
      </c>
      <c r="I300" s="38">
        <v>-1.0149999999999999E-2</v>
      </c>
      <c r="J300" s="38">
        <v>-2.0695312600000002</v>
      </c>
      <c r="K300" s="38">
        <v>0.70781249000000002</v>
      </c>
      <c r="M300" s="40">
        <v>-1.0149999999999999E-2</v>
      </c>
      <c r="N300" s="40">
        <v>-0.61250000999999998</v>
      </c>
      <c r="O300" s="40">
        <v>0.66874999000000002</v>
      </c>
      <c r="Q300" s="42">
        <v>-1.0149999999999999E-2</v>
      </c>
      <c r="R300" s="42">
        <v>1.87382811</v>
      </c>
      <c r="S300" s="42">
        <v>0.88945311000000005</v>
      </c>
      <c r="U300" s="44">
        <v>-1.0149999999999999E-2</v>
      </c>
      <c r="V300" s="44">
        <v>-0.40546875999999998</v>
      </c>
      <c r="W300" s="44">
        <v>0.96757811000000005</v>
      </c>
      <c r="Y300" s="69"/>
      <c r="Z300" s="69"/>
      <c r="AA300" s="69"/>
    </row>
    <row r="301" spans="1:27" x14ac:dyDescent="0.25">
      <c r="A301" s="36">
        <v>-1.9E-2</v>
      </c>
      <c r="B301" s="36">
        <v>-2.360547</v>
      </c>
      <c r="C301" s="36">
        <v>0.86796899999999999</v>
      </c>
      <c r="E301" s="65">
        <v>-2.0199999999999999E-2</v>
      </c>
      <c r="F301" s="65">
        <v>0.89101600000000003</v>
      </c>
      <c r="G301" s="65">
        <v>0.45468700000000001</v>
      </c>
      <c r="I301" s="38">
        <v>-1.01E-2</v>
      </c>
      <c r="J301" s="38">
        <v>-2.0929687600000002</v>
      </c>
      <c r="K301" s="38">
        <v>0.71562499000000002</v>
      </c>
      <c r="M301" s="40">
        <v>-1.01E-2</v>
      </c>
      <c r="N301" s="40">
        <v>-0.65156250999999998</v>
      </c>
      <c r="O301" s="40">
        <v>0.67070311000000005</v>
      </c>
      <c r="Q301" s="42">
        <v>-1.01E-2</v>
      </c>
      <c r="R301" s="42">
        <v>1.85234374</v>
      </c>
      <c r="S301" s="42">
        <v>0.88554686000000005</v>
      </c>
      <c r="U301" s="44">
        <v>-1.01E-2</v>
      </c>
      <c r="V301" s="44">
        <v>-0.32929689000000001</v>
      </c>
      <c r="W301" s="44">
        <v>0.96953124000000002</v>
      </c>
      <c r="Y301" s="69"/>
      <c r="Z301" s="69"/>
      <c r="AA301" s="69"/>
    </row>
    <row r="302" spans="1:27" x14ac:dyDescent="0.25">
      <c r="A302" s="36">
        <v>-1.89E-2</v>
      </c>
      <c r="B302" s="36">
        <v>-2.3781249999999998</v>
      </c>
      <c r="C302" s="36">
        <v>0.87382800000000005</v>
      </c>
      <c r="E302" s="65">
        <v>-2.01E-2</v>
      </c>
      <c r="F302" s="65">
        <v>0.85</v>
      </c>
      <c r="G302" s="65">
        <v>0.442969</v>
      </c>
      <c r="I302" s="38">
        <v>-1.005E-2</v>
      </c>
      <c r="J302" s="38">
        <v>-2.1164062600000002</v>
      </c>
      <c r="K302" s="38">
        <v>0.72148436000000005</v>
      </c>
      <c r="M302" s="40">
        <v>-1.005E-2</v>
      </c>
      <c r="N302" s="40">
        <v>-0.69453125999999998</v>
      </c>
      <c r="O302" s="40">
        <v>0.67265624000000002</v>
      </c>
      <c r="Q302" s="42">
        <v>-1.005E-2</v>
      </c>
      <c r="R302" s="42">
        <v>1.83085936</v>
      </c>
      <c r="S302" s="42">
        <v>0.88164061000000005</v>
      </c>
      <c r="U302" s="44">
        <v>-1.005E-2</v>
      </c>
      <c r="V302" s="44">
        <v>-0.25312500999999998</v>
      </c>
      <c r="W302" s="44">
        <v>0.96953124000000002</v>
      </c>
      <c r="Y302" s="69"/>
      <c r="Z302" s="69"/>
      <c r="AA302" s="69"/>
    </row>
    <row r="303" spans="1:27" x14ac:dyDescent="0.25">
      <c r="A303" s="36">
        <v>-1.8800000000000001E-2</v>
      </c>
      <c r="B303" s="36">
        <v>-2.3996089999999999</v>
      </c>
      <c r="C303" s="36">
        <v>0.88164100000000001</v>
      </c>
      <c r="E303" s="65">
        <v>-0.02</v>
      </c>
      <c r="F303" s="65">
        <v>0.80898400000000004</v>
      </c>
      <c r="G303" s="65">
        <v>0.45664100000000002</v>
      </c>
      <c r="I303" s="38">
        <v>-0.01</v>
      </c>
      <c r="J303" s="38">
        <v>-2.1398437600000002</v>
      </c>
      <c r="K303" s="38">
        <v>0.72734374000000002</v>
      </c>
      <c r="M303" s="40">
        <v>-0.01</v>
      </c>
      <c r="N303" s="40">
        <v>-0.73359375999999998</v>
      </c>
      <c r="O303" s="40">
        <v>0.67265624000000002</v>
      </c>
      <c r="Q303" s="42">
        <v>-0.01</v>
      </c>
      <c r="R303" s="42">
        <v>1.81132811</v>
      </c>
      <c r="S303" s="42">
        <v>0.87773436000000005</v>
      </c>
      <c r="U303" s="44">
        <v>-0.01</v>
      </c>
      <c r="V303" s="44">
        <v>-0.17304689000000001</v>
      </c>
      <c r="W303" s="44">
        <v>0.97148436000000005</v>
      </c>
      <c r="Y303" s="69"/>
      <c r="Z303" s="69"/>
      <c r="AA303" s="69"/>
    </row>
    <row r="304" spans="1:27" x14ac:dyDescent="0.25">
      <c r="A304" s="36">
        <v>-1.8700000000000001E-2</v>
      </c>
      <c r="B304" s="36">
        <v>-2.4171879999999999</v>
      </c>
      <c r="C304" s="36">
        <v>0.88945300000000005</v>
      </c>
      <c r="E304" s="65">
        <v>-1.9900000000000001E-2</v>
      </c>
      <c r="F304" s="65">
        <v>0.77187499999999998</v>
      </c>
      <c r="G304" s="65">
        <v>0.49765599999999999</v>
      </c>
      <c r="I304" s="38">
        <v>-9.9500000000000005E-3</v>
      </c>
      <c r="J304" s="38">
        <v>-2.1632812600000002</v>
      </c>
      <c r="K304" s="38">
        <v>0.73124999000000002</v>
      </c>
      <c r="M304" s="40">
        <v>-9.9500000000000005E-3</v>
      </c>
      <c r="N304" s="40">
        <v>-0.77265625999999998</v>
      </c>
      <c r="O304" s="40">
        <v>0.67460936000000005</v>
      </c>
      <c r="Q304" s="42">
        <v>-9.9500000000000005E-3</v>
      </c>
      <c r="R304" s="42">
        <v>1.78789061</v>
      </c>
      <c r="S304" s="42">
        <v>0.87382811000000005</v>
      </c>
      <c r="U304" s="44">
        <v>-9.9500000000000005E-3</v>
      </c>
      <c r="V304" s="44">
        <v>-9.4921889999999995E-2</v>
      </c>
      <c r="W304" s="44">
        <v>0.97148436000000005</v>
      </c>
      <c r="Y304" s="69"/>
      <c r="Z304" s="69"/>
      <c r="AA304" s="69"/>
    </row>
    <row r="305" spans="1:27" x14ac:dyDescent="0.25">
      <c r="A305" s="36">
        <v>-1.8599999999999998E-2</v>
      </c>
      <c r="B305" s="36">
        <v>-2.438672</v>
      </c>
      <c r="C305" s="36">
        <v>0.89726600000000001</v>
      </c>
      <c r="E305" s="65">
        <v>-1.9800000000000002E-2</v>
      </c>
      <c r="F305" s="65">
        <v>0.73085900000000004</v>
      </c>
      <c r="G305" s="65">
        <v>0.55039099999999996</v>
      </c>
      <c r="I305" s="38">
        <v>-9.9000000000000008E-3</v>
      </c>
      <c r="J305" s="38">
        <v>-2.1867187600000002</v>
      </c>
      <c r="K305" s="38">
        <v>0.73515624000000002</v>
      </c>
      <c r="M305" s="40">
        <v>-9.9000000000000008E-3</v>
      </c>
      <c r="N305" s="40">
        <v>-0.80976563999999995</v>
      </c>
      <c r="O305" s="40">
        <v>0.67656249000000002</v>
      </c>
      <c r="Q305" s="42">
        <v>-9.9000000000000008E-3</v>
      </c>
      <c r="R305" s="42">
        <v>1.76249999</v>
      </c>
      <c r="S305" s="42">
        <v>0.86992186000000005</v>
      </c>
      <c r="U305" s="44">
        <v>-9.9000000000000008E-3</v>
      </c>
      <c r="V305" s="44">
        <v>-1.8750010000000001E-2</v>
      </c>
      <c r="W305" s="44">
        <v>0.97343749000000002</v>
      </c>
      <c r="Y305" s="69"/>
      <c r="Z305" s="69"/>
      <c r="AA305" s="69"/>
    </row>
    <row r="306" spans="1:27" x14ac:dyDescent="0.25">
      <c r="A306" s="36">
        <v>-1.8499999999999999E-2</v>
      </c>
      <c r="B306" s="36">
        <v>-2.454297</v>
      </c>
      <c r="C306" s="36">
        <v>0.90507800000000005</v>
      </c>
      <c r="E306" s="65">
        <v>-1.9699999999999999E-2</v>
      </c>
      <c r="F306" s="65">
        <v>0.68984400000000001</v>
      </c>
      <c r="G306" s="65">
        <v>0.58359399999999995</v>
      </c>
      <c r="I306" s="38">
        <v>-9.8499999999999994E-3</v>
      </c>
      <c r="J306" s="38">
        <v>-2.2101562600000002</v>
      </c>
      <c r="K306" s="38">
        <v>0.73515624000000002</v>
      </c>
      <c r="M306" s="40">
        <v>-9.8499999999999994E-3</v>
      </c>
      <c r="N306" s="40">
        <v>-0.84882813999999995</v>
      </c>
      <c r="O306" s="40">
        <v>0.67656249000000002</v>
      </c>
      <c r="Q306" s="42">
        <v>-9.8499999999999994E-3</v>
      </c>
      <c r="R306" s="42">
        <v>1.73320311</v>
      </c>
      <c r="S306" s="42">
        <v>0.86601561000000005</v>
      </c>
      <c r="U306" s="44">
        <v>-9.8499999999999994E-3</v>
      </c>
      <c r="V306" s="44">
        <v>6.1328109999999998E-2</v>
      </c>
      <c r="W306" s="44">
        <v>0.97539061000000005</v>
      </c>
      <c r="Y306" s="69"/>
      <c r="Z306" s="69"/>
      <c r="AA306" s="69"/>
    </row>
    <row r="307" spans="1:27" x14ac:dyDescent="0.25">
      <c r="A307" s="36">
        <v>-1.84E-2</v>
      </c>
      <c r="B307" s="36">
        <v>-2.4718749999999998</v>
      </c>
      <c r="C307" s="36">
        <v>0.91289100000000001</v>
      </c>
      <c r="E307" s="65">
        <v>-1.9599999999999999E-2</v>
      </c>
      <c r="F307" s="65">
        <v>0.64687499999999998</v>
      </c>
      <c r="G307" s="65">
        <v>0.58554700000000004</v>
      </c>
      <c r="I307" s="38">
        <v>-9.7999999999999997E-3</v>
      </c>
      <c r="J307" s="38">
        <v>-2.2316406400000002</v>
      </c>
      <c r="K307" s="38">
        <v>0.73515624000000002</v>
      </c>
      <c r="M307" s="40">
        <v>-9.7999999999999997E-3</v>
      </c>
      <c r="N307" s="40">
        <v>-0.88789063999999995</v>
      </c>
      <c r="O307" s="40">
        <v>0.67851561000000005</v>
      </c>
      <c r="Q307" s="42">
        <v>-9.7999999999999997E-3</v>
      </c>
      <c r="R307" s="42">
        <v>1.70976561</v>
      </c>
      <c r="S307" s="42">
        <v>0.86210936000000005</v>
      </c>
      <c r="U307" s="44">
        <v>-9.7999999999999997E-3</v>
      </c>
      <c r="V307" s="44">
        <v>0.13554685999999999</v>
      </c>
      <c r="W307" s="44">
        <v>0.97929686000000005</v>
      </c>
      <c r="Y307" s="69"/>
      <c r="Z307" s="69"/>
      <c r="AA307" s="69"/>
    </row>
    <row r="308" spans="1:27" x14ac:dyDescent="0.25">
      <c r="A308" s="36">
        <v>-1.83E-2</v>
      </c>
      <c r="B308" s="36">
        <v>-2.4953129999999999</v>
      </c>
      <c r="C308" s="36">
        <v>0.92070300000000005</v>
      </c>
      <c r="E308" s="65">
        <v>-1.95E-2</v>
      </c>
      <c r="F308" s="65">
        <v>0.60585900000000004</v>
      </c>
      <c r="G308" s="65">
        <v>0.56601599999999996</v>
      </c>
      <c r="I308" s="38">
        <v>-9.75E-3</v>
      </c>
      <c r="J308" s="38">
        <v>-2.2531250100000002</v>
      </c>
      <c r="K308" s="38">
        <v>0.73515624000000002</v>
      </c>
      <c r="M308" s="40">
        <v>-9.75E-3</v>
      </c>
      <c r="N308" s="40">
        <v>-0.92695313999999995</v>
      </c>
      <c r="O308" s="40">
        <v>0.67851561000000005</v>
      </c>
      <c r="Q308" s="42">
        <v>-9.75E-3</v>
      </c>
      <c r="R308" s="42">
        <v>1.68046874</v>
      </c>
      <c r="S308" s="42">
        <v>0.85820311000000005</v>
      </c>
      <c r="U308" s="44">
        <v>-9.75E-3</v>
      </c>
      <c r="V308" s="44">
        <v>0.20976560999999999</v>
      </c>
      <c r="W308" s="44">
        <v>0.98124999000000002</v>
      </c>
      <c r="Y308" s="69"/>
      <c r="Z308" s="69"/>
      <c r="AA308" s="69"/>
    </row>
    <row r="309" spans="1:27" x14ac:dyDescent="0.25">
      <c r="A309" s="36">
        <v>-1.8200000000000001E-2</v>
      </c>
      <c r="B309" s="36">
        <v>-2.5128910000000002</v>
      </c>
      <c r="C309" s="36">
        <v>0.926562</v>
      </c>
      <c r="E309" s="65">
        <v>-1.9400000000000001E-2</v>
      </c>
      <c r="F309" s="65">
        <v>0.56289100000000003</v>
      </c>
      <c r="G309" s="65">
        <v>0.53671899999999995</v>
      </c>
      <c r="I309" s="38">
        <v>-9.7000000000000003E-3</v>
      </c>
      <c r="J309" s="38">
        <v>-2.2726562600000002</v>
      </c>
      <c r="K309" s="38">
        <v>0.73320311000000005</v>
      </c>
      <c r="M309" s="40">
        <v>-9.7000000000000003E-3</v>
      </c>
      <c r="N309" s="40">
        <v>-0.96601563999999995</v>
      </c>
      <c r="O309" s="40">
        <v>0.68046874000000002</v>
      </c>
      <c r="Q309" s="42">
        <v>-9.7000000000000003E-3</v>
      </c>
      <c r="R309" s="42">
        <v>1.64921874</v>
      </c>
      <c r="S309" s="42">
        <v>0.85429686000000005</v>
      </c>
      <c r="U309" s="44">
        <v>-9.7000000000000003E-3</v>
      </c>
      <c r="V309" s="44">
        <v>0.28593749000000002</v>
      </c>
      <c r="W309" s="44">
        <v>0.98320311000000005</v>
      </c>
      <c r="Y309" s="69"/>
      <c r="Z309" s="69"/>
      <c r="AA309" s="69"/>
    </row>
    <row r="310" spans="1:27" x14ac:dyDescent="0.25">
      <c r="A310" s="36">
        <v>-1.8100000000000002E-2</v>
      </c>
      <c r="B310" s="36">
        <v>-2.5304690000000001</v>
      </c>
      <c r="C310" s="36">
        <v>0.93242199999999997</v>
      </c>
      <c r="E310" s="65">
        <v>-1.9300000000000001E-2</v>
      </c>
      <c r="F310" s="65">
        <v>0.519922</v>
      </c>
      <c r="G310" s="65">
        <v>0.49960900000000003</v>
      </c>
      <c r="I310" s="38">
        <v>-9.6500000000000006E-3</v>
      </c>
      <c r="J310" s="38">
        <v>-2.2921875100000002</v>
      </c>
      <c r="K310" s="38">
        <v>0.73515624000000002</v>
      </c>
      <c r="M310" s="40">
        <v>-9.6500000000000006E-3</v>
      </c>
      <c r="N310" s="40">
        <v>-1.00312501</v>
      </c>
      <c r="O310" s="40">
        <v>0.68046874000000002</v>
      </c>
      <c r="Q310" s="42">
        <v>-9.6500000000000006E-3</v>
      </c>
      <c r="R310" s="42">
        <v>1.61992186</v>
      </c>
      <c r="S310" s="42">
        <v>0.85039061000000005</v>
      </c>
      <c r="U310" s="44">
        <v>-9.6500000000000006E-3</v>
      </c>
      <c r="V310" s="44">
        <v>0.36015624000000002</v>
      </c>
      <c r="W310" s="44">
        <v>0.98515624000000002</v>
      </c>
      <c r="Y310" s="69"/>
      <c r="Z310" s="69"/>
      <c r="AA310" s="69"/>
    </row>
    <row r="311" spans="1:27" x14ac:dyDescent="0.25">
      <c r="A311" s="36">
        <v>-1.7999999999999999E-2</v>
      </c>
      <c r="B311" s="36">
        <v>-2.548047</v>
      </c>
      <c r="C311" s="36">
        <v>0.94023400000000001</v>
      </c>
      <c r="E311" s="65">
        <v>-1.9199999999999998E-2</v>
      </c>
      <c r="F311" s="65">
        <v>0.47695300000000002</v>
      </c>
      <c r="G311" s="65">
        <v>0.47812500000000002</v>
      </c>
      <c r="I311" s="38">
        <v>-9.5999999999999992E-3</v>
      </c>
      <c r="J311" s="38">
        <v>-2.3175781400000002</v>
      </c>
      <c r="K311" s="38">
        <v>0.73710936000000005</v>
      </c>
      <c r="M311" s="40">
        <v>-9.5999999999999992E-3</v>
      </c>
      <c r="N311" s="40">
        <v>-1.04218751</v>
      </c>
      <c r="O311" s="40">
        <v>0.68242186000000005</v>
      </c>
      <c r="Q311" s="42">
        <v>-9.5999999999999992E-3</v>
      </c>
      <c r="R311" s="42">
        <v>1.58867186</v>
      </c>
      <c r="S311" s="42">
        <v>0.84843749000000002</v>
      </c>
      <c r="U311" s="44">
        <v>-9.5999999999999992E-3</v>
      </c>
      <c r="V311" s="44">
        <v>0.43437499000000002</v>
      </c>
      <c r="W311" s="44">
        <v>0.98710936000000005</v>
      </c>
      <c r="Y311" s="69"/>
      <c r="Z311" s="69"/>
      <c r="AA311" s="69"/>
    </row>
    <row r="312" spans="1:27" x14ac:dyDescent="0.25">
      <c r="A312" s="36">
        <v>-1.7899999999999999E-2</v>
      </c>
      <c r="B312" s="36">
        <v>-2.563672</v>
      </c>
      <c r="C312" s="36">
        <v>0.94609399999999999</v>
      </c>
      <c r="E312" s="65">
        <v>-1.9099999999999999E-2</v>
      </c>
      <c r="F312" s="65">
        <v>0.43007800000000002</v>
      </c>
      <c r="G312" s="65">
        <v>0.50156199999999995</v>
      </c>
      <c r="I312" s="38">
        <v>-9.5499999999999995E-3</v>
      </c>
      <c r="J312" s="38">
        <v>-2.3371093900000002</v>
      </c>
      <c r="K312" s="38">
        <v>0.74296874000000002</v>
      </c>
      <c r="M312" s="40">
        <v>-9.5499999999999995E-3</v>
      </c>
      <c r="N312" s="40">
        <v>-1.07734376</v>
      </c>
      <c r="O312" s="40">
        <v>0.68242186000000005</v>
      </c>
      <c r="Q312" s="42">
        <v>-9.5499999999999995E-3</v>
      </c>
      <c r="R312" s="42">
        <v>1.55156249</v>
      </c>
      <c r="S312" s="42">
        <v>0.84453124000000002</v>
      </c>
      <c r="U312" s="44">
        <v>-9.5499999999999995E-3</v>
      </c>
      <c r="V312" s="44">
        <v>0.51054686000000005</v>
      </c>
      <c r="W312" s="44">
        <v>0.98906249000000002</v>
      </c>
      <c r="Y312" s="69"/>
      <c r="Z312" s="69"/>
      <c r="AA312" s="69"/>
    </row>
    <row r="313" spans="1:27" x14ac:dyDescent="0.25">
      <c r="A313" s="36">
        <v>-1.78E-2</v>
      </c>
      <c r="B313" s="36">
        <v>-2.5832030000000001</v>
      </c>
      <c r="C313" s="36">
        <v>0.95390600000000003</v>
      </c>
      <c r="E313" s="65">
        <v>-1.9E-2</v>
      </c>
      <c r="F313" s="65">
        <v>0.38320300000000002</v>
      </c>
      <c r="G313" s="65">
        <v>0.56210899999999997</v>
      </c>
      <c r="I313" s="38">
        <v>-9.4999999999999998E-3</v>
      </c>
      <c r="J313" s="38">
        <v>-2.3566406400000002</v>
      </c>
      <c r="K313" s="38">
        <v>0.75078124000000002</v>
      </c>
      <c r="M313" s="40">
        <v>-9.4999999999999998E-3</v>
      </c>
      <c r="N313" s="40">
        <v>-1.11445314</v>
      </c>
      <c r="O313" s="40">
        <v>0.68242186000000005</v>
      </c>
      <c r="Q313" s="42">
        <v>-9.4999999999999998E-3</v>
      </c>
      <c r="R313" s="42">
        <v>1.52226561</v>
      </c>
      <c r="S313" s="42">
        <v>0.84257811000000005</v>
      </c>
      <c r="U313" s="44">
        <v>-9.4999999999999998E-3</v>
      </c>
      <c r="V313" s="44">
        <v>0.58281249000000002</v>
      </c>
      <c r="W313" s="44">
        <v>0.99101561000000005</v>
      </c>
      <c r="Y313" s="69"/>
      <c r="Z313" s="69"/>
      <c r="AA313" s="69"/>
    </row>
    <row r="314" spans="1:27" x14ac:dyDescent="0.25">
      <c r="A314" s="36">
        <v>-1.77E-2</v>
      </c>
      <c r="B314" s="36">
        <v>-2.600781</v>
      </c>
      <c r="C314" s="36">
        <v>0.96171899999999999</v>
      </c>
      <c r="E314" s="65">
        <v>-1.89E-2</v>
      </c>
      <c r="F314" s="65">
        <v>0.34023399999999998</v>
      </c>
      <c r="G314" s="65">
        <v>0.62460899999999997</v>
      </c>
      <c r="I314" s="38">
        <v>-9.4500000000000001E-3</v>
      </c>
      <c r="J314" s="38">
        <v>-2.3742187600000002</v>
      </c>
      <c r="K314" s="38">
        <v>0.76054686000000005</v>
      </c>
      <c r="M314" s="40">
        <v>-9.4500000000000001E-3</v>
      </c>
      <c r="N314" s="40">
        <v>-1.15351564</v>
      </c>
      <c r="O314" s="40">
        <v>0.68242186000000005</v>
      </c>
      <c r="Q314" s="42">
        <v>-9.4500000000000001E-3</v>
      </c>
      <c r="R314" s="42">
        <v>1.48906249</v>
      </c>
      <c r="S314" s="42">
        <v>0.84062499000000002</v>
      </c>
      <c r="U314" s="44">
        <v>-9.4500000000000001E-3</v>
      </c>
      <c r="V314" s="44">
        <v>0.65507811000000005</v>
      </c>
      <c r="W314" s="44">
        <v>0.99101561000000005</v>
      </c>
      <c r="Y314" s="69"/>
      <c r="Z314" s="69"/>
      <c r="AA314" s="69"/>
    </row>
    <row r="315" spans="1:27" x14ac:dyDescent="0.25">
      <c r="A315" s="36">
        <v>-1.7600000000000001E-2</v>
      </c>
      <c r="B315" s="36">
        <v>-2.616406</v>
      </c>
      <c r="C315" s="36">
        <v>0.97148400000000001</v>
      </c>
      <c r="E315" s="65">
        <v>-1.8800000000000001E-2</v>
      </c>
      <c r="F315" s="65">
        <v>0.29531200000000002</v>
      </c>
      <c r="G315" s="65">
        <v>0.65585899999999997</v>
      </c>
      <c r="I315" s="38">
        <v>-9.4000000000000004E-3</v>
      </c>
      <c r="J315" s="38">
        <v>-2.3957031400000002</v>
      </c>
      <c r="K315" s="38">
        <v>0.77226561000000005</v>
      </c>
      <c r="M315" s="40">
        <v>-9.4000000000000004E-3</v>
      </c>
      <c r="N315" s="40">
        <v>-1.19062501</v>
      </c>
      <c r="O315" s="40">
        <v>0.68437499000000002</v>
      </c>
      <c r="Q315" s="42">
        <v>-9.4000000000000004E-3</v>
      </c>
      <c r="R315" s="42">
        <v>1.45390624</v>
      </c>
      <c r="S315" s="42">
        <v>0.83671874000000002</v>
      </c>
      <c r="U315" s="44">
        <v>-9.4000000000000004E-3</v>
      </c>
      <c r="V315" s="44">
        <v>0.72343749000000002</v>
      </c>
      <c r="W315" s="44">
        <v>0.99296874000000002</v>
      </c>
      <c r="Y315" s="69"/>
      <c r="Z315" s="69"/>
      <c r="AA315" s="69"/>
    </row>
    <row r="316" spans="1:27" x14ac:dyDescent="0.25">
      <c r="A316" s="36">
        <v>-1.7500000000000002E-2</v>
      </c>
      <c r="B316" s="36">
        <v>-2.632031</v>
      </c>
      <c r="C316" s="36">
        <v>0.97929699999999997</v>
      </c>
      <c r="E316" s="65">
        <v>-1.8700000000000001E-2</v>
      </c>
      <c r="F316" s="65">
        <v>0.25039099999999997</v>
      </c>
      <c r="G316" s="65">
        <v>0.651953</v>
      </c>
      <c r="I316" s="38">
        <v>-9.3500000000000007E-3</v>
      </c>
      <c r="J316" s="38">
        <v>-2.4132812600000002</v>
      </c>
      <c r="K316" s="38">
        <v>0.78203124000000002</v>
      </c>
      <c r="M316" s="40">
        <v>-9.3500000000000007E-3</v>
      </c>
      <c r="N316" s="40">
        <v>-1.22773439</v>
      </c>
      <c r="O316" s="40">
        <v>0.68437499000000002</v>
      </c>
      <c r="Q316" s="42">
        <v>-9.3500000000000007E-3</v>
      </c>
      <c r="R316" s="42">
        <v>1.42070311</v>
      </c>
      <c r="S316" s="42">
        <v>0.83476561000000005</v>
      </c>
      <c r="U316" s="44">
        <v>-9.3500000000000007E-3</v>
      </c>
      <c r="V316" s="44">
        <v>0.79179686000000005</v>
      </c>
      <c r="W316" s="44">
        <v>0.99296874000000002</v>
      </c>
      <c r="Y316" s="69"/>
      <c r="Z316" s="69"/>
      <c r="AA316" s="69"/>
    </row>
    <row r="317" spans="1:27" x14ac:dyDescent="0.25">
      <c r="A317" s="36">
        <v>-1.7399999999999999E-2</v>
      </c>
      <c r="B317" s="36">
        <v>-2.641797</v>
      </c>
      <c r="C317" s="36">
        <v>0.98515600000000003</v>
      </c>
      <c r="E317" s="65">
        <v>-1.8599999999999998E-2</v>
      </c>
      <c r="F317" s="65">
        <v>0.20546900000000001</v>
      </c>
      <c r="G317" s="65">
        <v>0.61289099999999996</v>
      </c>
      <c r="I317" s="38">
        <v>-9.2999999999999992E-3</v>
      </c>
      <c r="J317" s="38">
        <v>-2.4347656400000002</v>
      </c>
      <c r="K317" s="38">
        <v>0.79179686000000005</v>
      </c>
      <c r="M317" s="40">
        <v>-9.2999999999999992E-3</v>
      </c>
      <c r="N317" s="40">
        <v>-1.26484376</v>
      </c>
      <c r="O317" s="40">
        <v>0.68437499000000002</v>
      </c>
      <c r="Q317" s="42">
        <v>-9.2999999999999992E-3</v>
      </c>
      <c r="R317" s="42">
        <v>1.38164061</v>
      </c>
      <c r="S317" s="42">
        <v>0.83281249000000002</v>
      </c>
      <c r="U317" s="44">
        <v>-9.2999999999999992E-3</v>
      </c>
      <c r="V317" s="44">
        <v>0.85624999000000002</v>
      </c>
      <c r="W317" s="44">
        <v>0.99492186000000005</v>
      </c>
      <c r="Y317" s="69"/>
      <c r="Z317" s="69"/>
      <c r="AA317" s="69"/>
    </row>
    <row r="318" spans="1:27" x14ac:dyDescent="0.25">
      <c r="A318" s="36">
        <v>-1.7299999999999999E-2</v>
      </c>
      <c r="B318" s="36">
        <v>-2.6554690000000001</v>
      </c>
      <c r="C318" s="36">
        <v>0.99101600000000001</v>
      </c>
      <c r="E318" s="65">
        <v>-1.8499999999999999E-2</v>
      </c>
      <c r="F318" s="65">
        <v>0.160547</v>
      </c>
      <c r="G318" s="65">
        <v>0.55234399999999995</v>
      </c>
      <c r="I318" s="38">
        <v>-9.2499999999999995E-3</v>
      </c>
      <c r="J318" s="38">
        <v>-2.4523437600000002</v>
      </c>
      <c r="K318" s="38">
        <v>0.80156249000000002</v>
      </c>
      <c r="M318" s="40">
        <v>-9.2499999999999995E-3</v>
      </c>
      <c r="N318" s="40">
        <v>-1.30195314</v>
      </c>
      <c r="O318" s="40">
        <v>0.68437499000000002</v>
      </c>
      <c r="Q318" s="42">
        <v>-9.2499999999999995E-3</v>
      </c>
      <c r="R318" s="42">
        <v>1.34648436</v>
      </c>
      <c r="S318" s="42">
        <v>0.83085936000000005</v>
      </c>
      <c r="U318" s="44">
        <v>-9.2499999999999995E-3</v>
      </c>
      <c r="V318" s="44">
        <v>0.92460936000000005</v>
      </c>
      <c r="W318" s="44">
        <v>0.99492186000000005</v>
      </c>
      <c r="Y318" s="69"/>
      <c r="Z318" s="69"/>
      <c r="AA318" s="69"/>
    </row>
    <row r="319" spans="1:27" x14ac:dyDescent="0.25">
      <c r="A319" s="36">
        <v>-1.72E-2</v>
      </c>
      <c r="B319" s="36">
        <v>-2.673047</v>
      </c>
      <c r="C319" s="36">
        <v>0.99687499999999996</v>
      </c>
      <c r="E319" s="65">
        <v>-1.84E-2</v>
      </c>
      <c r="F319" s="65">
        <v>0.11562500000000001</v>
      </c>
      <c r="G319" s="65">
        <v>0.49375000000000002</v>
      </c>
      <c r="I319" s="38">
        <v>-9.1999999999999998E-3</v>
      </c>
      <c r="J319" s="38">
        <v>-2.4679687600000002</v>
      </c>
      <c r="K319" s="38">
        <v>0.80742186000000005</v>
      </c>
      <c r="M319" s="40">
        <v>-9.1999999999999998E-3</v>
      </c>
      <c r="N319" s="40">
        <v>-1.33906251</v>
      </c>
      <c r="O319" s="40">
        <v>0.68437499000000002</v>
      </c>
      <c r="Q319" s="42">
        <v>-9.1999999999999998E-3</v>
      </c>
      <c r="R319" s="42">
        <v>1.30742186</v>
      </c>
      <c r="S319" s="42">
        <v>0.82890624000000002</v>
      </c>
      <c r="U319" s="44">
        <v>-9.1999999999999998E-3</v>
      </c>
      <c r="V319" s="44">
        <v>0.98710936000000005</v>
      </c>
      <c r="W319" s="44">
        <v>0.99492186000000005</v>
      </c>
      <c r="Y319" s="69"/>
      <c r="Z319" s="69"/>
      <c r="AA319" s="69"/>
    </row>
    <row r="320" spans="1:27" x14ac:dyDescent="0.25">
      <c r="A320" s="36">
        <v>-1.7100000000000001E-2</v>
      </c>
      <c r="B320" s="36">
        <v>-2.688672</v>
      </c>
      <c r="C320" s="36">
        <v>1.002734</v>
      </c>
      <c r="E320" s="65">
        <v>-1.83E-2</v>
      </c>
      <c r="F320" s="65">
        <v>7.2655999999999998E-2</v>
      </c>
      <c r="G320" s="65">
        <v>0.458594</v>
      </c>
      <c r="I320" s="38">
        <v>-9.1500000000000001E-3</v>
      </c>
      <c r="J320" s="38">
        <v>-2.4914062600000002</v>
      </c>
      <c r="K320" s="38">
        <v>0.81132811000000005</v>
      </c>
      <c r="M320" s="40">
        <v>-9.1500000000000001E-3</v>
      </c>
      <c r="N320" s="40">
        <v>-1.37812501</v>
      </c>
      <c r="O320" s="40">
        <v>0.68632811000000005</v>
      </c>
      <c r="Q320" s="42">
        <v>-9.1500000000000001E-3</v>
      </c>
      <c r="R320" s="42">
        <v>1.26640624</v>
      </c>
      <c r="S320" s="42">
        <v>0.82499999000000002</v>
      </c>
      <c r="U320" s="44">
        <v>-9.1500000000000001E-3</v>
      </c>
      <c r="V320" s="44">
        <v>1.05156249</v>
      </c>
      <c r="W320" s="44">
        <v>0.99296874000000002</v>
      </c>
      <c r="Y320" s="69"/>
      <c r="Z320" s="69"/>
      <c r="AA320" s="69"/>
    </row>
    <row r="321" spans="1:27" x14ac:dyDescent="0.25">
      <c r="A321" s="36">
        <v>-1.7000000000000001E-2</v>
      </c>
      <c r="B321" s="36">
        <v>-2.7023440000000001</v>
      </c>
      <c r="C321" s="36">
        <v>1.0105470000000001</v>
      </c>
      <c r="E321" s="65">
        <v>-1.8200000000000001E-2</v>
      </c>
      <c r="F321" s="65">
        <v>2.5780999999999998E-2</v>
      </c>
      <c r="G321" s="65">
        <v>0.45664100000000002</v>
      </c>
      <c r="I321" s="38">
        <v>-9.1000000000000004E-3</v>
      </c>
      <c r="J321" s="38">
        <v>-2.5089843900000002</v>
      </c>
      <c r="K321" s="38">
        <v>0.81523436000000005</v>
      </c>
      <c r="M321" s="40">
        <v>-9.1000000000000004E-3</v>
      </c>
      <c r="N321" s="40">
        <v>-1.41718751</v>
      </c>
      <c r="O321" s="40">
        <v>0.68632811000000005</v>
      </c>
      <c r="Q321" s="42">
        <v>-9.1000000000000004E-3</v>
      </c>
      <c r="R321" s="42">
        <v>1.22734374</v>
      </c>
      <c r="S321" s="42">
        <v>0.82304686000000005</v>
      </c>
      <c r="U321" s="44">
        <v>-9.1000000000000004E-3</v>
      </c>
      <c r="V321" s="44">
        <v>1.11015624</v>
      </c>
      <c r="W321" s="44">
        <v>0.99296874000000002</v>
      </c>
      <c r="Y321" s="69"/>
      <c r="Z321" s="69"/>
      <c r="AA321" s="69"/>
    </row>
    <row r="322" spans="1:27" x14ac:dyDescent="0.25">
      <c r="A322" s="36">
        <v>-1.6899999999999998E-2</v>
      </c>
      <c r="B322" s="36">
        <v>-2.7160160000000002</v>
      </c>
      <c r="C322" s="36">
        <v>1.018359</v>
      </c>
      <c r="E322" s="65">
        <v>-1.8100000000000002E-2</v>
      </c>
      <c r="F322" s="65">
        <v>-2.3047000000000002E-2</v>
      </c>
      <c r="G322" s="65">
        <v>0.48398400000000003</v>
      </c>
      <c r="I322" s="38">
        <v>-9.0500000000000008E-3</v>
      </c>
      <c r="J322" s="38">
        <v>-2.5265625100000002</v>
      </c>
      <c r="K322" s="38">
        <v>0.81718749000000002</v>
      </c>
      <c r="M322" s="40">
        <v>-9.0500000000000008E-3</v>
      </c>
      <c r="N322" s="40">
        <v>-1.45234376</v>
      </c>
      <c r="O322" s="40">
        <v>0.68828124000000002</v>
      </c>
      <c r="Q322" s="42">
        <v>-9.0500000000000008E-3</v>
      </c>
      <c r="R322" s="42">
        <v>1.18437499</v>
      </c>
      <c r="S322" s="42">
        <v>0.82109374000000002</v>
      </c>
      <c r="U322" s="44">
        <v>-9.0500000000000008E-3</v>
      </c>
      <c r="V322" s="44">
        <v>1.16679686</v>
      </c>
      <c r="W322" s="44">
        <v>0.99296874000000002</v>
      </c>
      <c r="Y322" s="69"/>
      <c r="Z322" s="69"/>
      <c r="AA322" s="69"/>
    </row>
    <row r="323" spans="1:27" x14ac:dyDescent="0.25">
      <c r="A323" s="36">
        <v>-1.6799999999999999E-2</v>
      </c>
      <c r="B323" s="36">
        <v>-2.7277339999999999</v>
      </c>
      <c r="C323" s="36">
        <v>1.024219</v>
      </c>
      <c r="E323" s="65">
        <v>-1.7999999999999999E-2</v>
      </c>
      <c r="F323" s="65">
        <v>-6.9921999999999998E-2</v>
      </c>
      <c r="G323" s="65">
        <v>0.53476599999999996</v>
      </c>
      <c r="I323" s="38">
        <v>-8.9999999999999993E-3</v>
      </c>
      <c r="J323" s="38">
        <v>-2.5441406400000002</v>
      </c>
      <c r="K323" s="38">
        <v>0.81718749000000002</v>
      </c>
      <c r="M323" s="40">
        <v>-8.9999999999999993E-3</v>
      </c>
      <c r="N323" s="40">
        <v>-1.48945314</v>
      </c>
      <c r="O323" s="40">
        <v>0.69023436000000005</v>
      </c>
      <c r="Q323" s="42">
        <v>-8.9999999999999993E-3</v>
      </c>
      <c r="R323" s="42">
        <v>1.14726561</v>
      </c>
      <c r="S323" s="42">
        <v>0.81718749000000002</v>
      </c>
      <c r="U323" s="44">
        <v>-8.9999999999999993E-3</v>
      </c>
      <c r="V323" s="44">
        <v>1.22734374</v>
      </c>
      <c r="W323" s="44">
        <v>0.99296874000000002</v>
      </c>
      <c r="Y323" s="69"/>
      <c r="Z323" s="69"/>
      <c r="AA323" s="69"/>
    </row>
    <row r="324" spans="1:27" x14ac:dyDescent="0.25">
      <c r="A324" s="36">
        <v>-1.67E-2</v>
      </c>
      <c r="B324" s="36">
        <v>-2.7374999999999998</v>
      </c>
      <c r="C324" s="36">
        <v>1.030078</v>
      </c>
      <c r="E324" s="65">
        <v>-1.7899999999999999E-2</v>
      </c>
      <c r="F324" s="65">
        <v>-0.114844</v>
      </c>
      <c r="G324" s="65">
        <v>0.58750000000000002</v>
      </c>
      <c r="I324" s="38">
        <v>-8.9499999999999996E-3</v>
      </c>
      <c r="J324" s="38">
        <v>-2.5597656400000002</v>
      </c>
      <c r="K324" s="38">
        <v>0.81523436000000005</v>
      </c>
      <c r="M324" s="40">
        <v>-8.9499999999999996E-3</v>
      </c>
      <c r="N324" s="40">
        <v>-1.52656251</v>
      </c>
      <c r="O324" s="40">
        <v>0.69023436000000005</v>
      </c>
      <c r="Q324" s="42">
        <v>-8.9499999999999996E-3</v>
      </c>
      <c r="R324" s="42">
        <v>1.10624999</v>
      </c>
      <c r="S324" s="42">
        <v>0.81523436000000005</v>
      </c>
      <c r="U324" s="44">
        <v>-8.9499999999999996E-3</v>
      </c>
      <c r="V324" s="44">
        <v>1.28398436</v>
      </c>
      <c r="W324" s="44">
        <v>0.99296874000000002</v>
      </c>
      <c r="Y324" s="69"/>
      <c r="Z324" s="69"/>
      <c r="AA324" s="69"/>
    </row>
    <row r="325" spans="1:27" x14ac:dyDescent="0.25">
      <c r="A325" s="36">
        <v>-1.66E-2</v>
      </c>
      <c r="B325" s="36">
        <v>-2.751172</v>
      </c>
      <c r="C325" s="36">
        <v>1.033984</v>
      </c>
      <c r="E325" s="65">
        <v>-1.78E-2</v>
      </c>
      <c r="F325" s="65">
        <v>-0.161719</v>
      </c>
      <c r="G325" s="65">
        <v>0.61289099999999996</v>
      </c>
      <c r="I325" s="38">
        <v>-8.8999999999999999E-3</v>
      </c>
      <c r="J325" s="38">
        <v>-2.5792968900000002</v>
      </c>
      <c r="K325" s="38">
        <v>0.81328124000000002</v>
      </c>
      <c r="M325" s="40">
        <v>-8.8999999999999999E-3</v>
      </c>
      <c r="N325" s="40">
        <v>-1.55976564</v>
      </c>
      <c r="O325" s="40">
        <v>0.69218749000000002</v>
      </c>
      <c r="Q325" s="42">
        <v>-8.8999999999999999E-3</v>
      </c>
      <c r="R325" s="42">
        <v>1.06523436</v>
      </c>
      <c r="S325" s="42">
        <v>0.81132811000000005</v>
      </c>
      <c r="U325" s="44">
        <v>-8.8999999999999999E-3</v>
      </c>
      <c r="V325" s="44">
        <v>1.34062499</v>
      </c>
      <c r="W325" s="44">
        <v>0.99101561000000005</v>
      </c>
      <c r="Y325" s="69"/>
      <c r="Z325" s="69"/>
      <c r="AA325" s="69"/>
    </row>
    <row r="326" spans="1:27" x14ac:dyDescent="0.25">
      <c r="A326" s="36">
        <v>-1.6500000000000001E-2</v>
      </c>
      <c r="B326" s="36">
        <v>-2.7648440000000001</v>
      </c>
      <c r="C326" s="36">
        <v>1.0378909999999999</v>
      </c>
      <c r="E326" s="65">
        <v>-1.77E-2</v>
      </c>
      <c r="F326" s="65">
        <v>-0.208594</v>
      </c>
      <c r="G326" s="65">
        <v>0.605078</v>
      </c>
      <c r="I326" s="38">
        <v>-8.8500000000000002E-3</v>
      </c>
      <c r="J326" s="38">
        <v>-2.5968750100000002</v>
      </c>
      <c r="K326" s="38">
        <v>0.80937499000000002</v>
      </c>
      <c r="M326" s="40">
        <v>-8.8500000000000002E-3</v>
      </c>
      <c r="N326" s="40">
        <v>-1.59687501</v>
      </c>
      <c r="O326" s="40">
        <v>0.69218749000000002</v>
      </c>
      <c r="Q326" s="42">
        <v>-8.8500000000000002E-3</v>
      </c>
      <c r="R326" s="42">
        <v>1.02031249</v>
      </c>
      <c r="S326" s="42">
        <v>0.80742186000000005</v>
      </c>
      <c r="U326" s="44">
        <v>-8.8500000000000002E-3</v>
      </c>
      <c r="V326" s="44">
        <v>1.39140624</v>
      </c>
      <c r="W326" s="44">
        <v>0.99101561000000005</v>
      </c>
      <c r="Y326" s="69"/>
      <c r="Z326" s="69"/>
      <c r="AA326" s="69"/>
    </row>
    <row r="327" spans="1:27" x14ac:dyDescent="0.25">
      <c r="A327" s="36">
        <v>-1.6400000000000001E-2</v>
      </c>
      <c r="B327" s="36">
        <v>-2.7765629999999999</v>
      </c>
      <c r="C327" s="36">
        <v>1.039844</v>
      </c>
      <c r="E327" s="65">
        <v>-1.7600000000000001E-2</v>
      </c>
      <c r="F327" s="65">
        <v>-0.25742199999999998</v>
      </c>
      <c r="G327" s="65">
        <v>0.58359399999999995</v>
      </c>
      <c r="I327" s="38">
        <v>-8.8000000000000005E-3</v>
      </c>
      <c r="J327" s="38">
        <v>-2.6125000100000002</v>
      </c>
      <c r="K327" s="38">
        <v>0.80546874000000002</v>
      </c>
      <c r="M327" s="40">
        <v>-8.8000000000000005E-3</v>
      </c>
      <c r="N327" s="40">
        <v>-1.63203126</v>
      </c>
      <c r="O327" s="40">
        <v>0.69218749000000002</v>
      </c>
      <c r="Q327" s="42">
        <v>-8.8000000000000005E-3</v>
      </c>
      <c r="R327" s="42">
        <v>0.97734374000000002</v>
      </c>
      <c r="S327" s="42">
        <v>0.80546874000000002</v>
      </c>
      <c r="U327" s="44">
        <v>-8.8000000000000005E-3</v>
      </c>
      <c r="V327" s="44">
        <v>1.44414061</v>
      </c>
      <c r="W327" s="44">
        <v>0.99101561000000005</v>
      </c>
      <c r="Y327" s="69"/>
      <c r="Z327" s="69"/>
      <c r="AA327" s="69"/>
    </row>
    <row r="328" spans="1:27" x14ac:dyDescent="0.25">
      <c r="A328" s="36">
        <v>-1.6299999999999999E-2</v>
      </c>
      <c r="B328" s="36">
        <v>-2.788281</v>
      </c>
      <c r="C328" s="36">
        <v>1.04375</v>
      </c>
      <c r="E328" s="65">
        <v>-1.7500000000000002E-2</v>
      </c>
      <c r="F328" s="65">
        <v>-0.30429699999999998</v>
      </c>
      <c r="G328" s="65">
        <v>0.57968699999999995</v>
      </c>
      <c r="I328" s="38">
        <v>-8.7500000000000008E-3</v>
      </c>
      <c r="J328" s="38">
        <v>-2.6300781400000002</v>
      </c>
      <c r="K328" s="38">
        <v>0.80351561000000005</v>
      </c>
      <c r="M328" s="40">
        <v>-8.7500000000000008E-3</v>
      </c>
      <c r="N328" s="40">
        <v>-1.66523439</v>
      </c>
      <c r="O328" s="40">
        <v>0.69218749000000002</v>
      </c>
      <c r="Q328" s="42">
        <v>-8.7500000000000008E-3</v>
      </c>
      <c r="R328" s="42">
        <v>0.93242186000000005</v>
      </c>
      <c r="S328" s="42">
        <v>0.79960936000000005</v>
      </c>
      <c r="U328" s="44">
        <v>-8.7500000000000008E-3</v>
      </c>
      <c r="V328" s="44">
        <v>1.49296874</v>
      </c>
      <c r="W328" s="44">
        <v>0.99101561000000005</v>
      </c>
      <c r="Y328" s="69"/>
      <c r="Z328" s="69"/>
      <c r="AA328" s="69"/>
    </row>
    <row r="329" spans="1:27" x14ac:dyDescent="0.25">
      <c r="A329" s="36">
        <v>-1.6199999999999999E-2</v>
      </c>
      <c r="B329" s="36">
        <v>-2.8</v>
      </c>
      <c r="C329" s="36">
        <v>1.049609</v>
      </c>
      <c r="E329" s="65">
        <v>-1.7399999999999999E-2</v>
      </c>
      <c r="F329" s="65">
        <v>-0.35117199999999998</v>
      </c>
      <c r="G329" s="65">
        <v>0.58554700000000004</v>
      </c>
      <c r="I329" s="38">
        <v>-8.6999999999999994E-3</v>
      </c>
      <c r="J329" s="38">
        <v>-2.6417968900000002</v>
      </c>
      <c r="K329" s="38">
        <v>0.80156249000000002</v>
      </c>
      <c r="M329" s="40">
        <v>-8.6999999999999994E-3</v>
      </c>
      <c r="N329" s="40">
        <v>-1.70039064</v>
      </c>
      <c r="O329" s="40">
        <v>0.69414061000000005</v>
      </c>
      <c r="Q329" s="42">
        <v>-8.6999999999999994E-3</v>
      </c>
      <c r="R329" s="42">
        <v>0.88554686000000005</v>
      </c>
      <c r="S329" s="42">
        <v>0.79570311000000005</v>
      </c>
      <c r="U329" s="44">
        <v>-8.6999999999999994E-3</v>
      </c>
      <c r="V329" s="44">
        <v>1.53984374</v>
      </c>
      <c r="W329" s="44">
        <v>0.99101561000000005</v>
      </c>
      <c r="Y329" s="69"/>
      <c r="Z329" s="69"/>
      <c r="AA329" s="69"/>
    </row>
    <row r="330" spans="1:27" x14ac:dyDescent="0.25">
      <c r="A330" s="36">
        <v>-1.61E-2</v>
      </c>
      <c r="B330" s="36">
        <v>-2.8117190000000001</v>
      </c>
      <c r="C330" s="36">
        <v>1.0574220000000001</v>
      </c>
      <c r="E330" s="65">
        <v>-1.7299999999999999E-2</v>
      </c>
      <c r="F330" s="65">
        <v>-0.396094</v>
      </c>
      <c r="G330" s="65">
        <v>0.58554700000000004</v>
      </c>
      <c r="I330" s="38">
        <v>-8.6499999999999997E-3</v>
      </c>
      <c r="J330" s="38">
        <v>-2.6515625100000002</v>
      </c>
      <c r="K330" s="38">
        <v>0.79960936000000005</v>
      </c>
      <c r="M330" s="40">
        <v>-8.6499999999999997E-3</v>
      </c>
      <c r="N330" s="40">
        <v>-1.73164064</v>
      </c>
      <c r="O330" s="40">
        <v>0.69414061000000005</v>
      </c>
      <c r="Q330" s="42">
        <v>-8.6499999999999997E-3</v>
      </c>
      <c r="R330" s="42">
        <v>0.83867186000000005</v>
      </c>
      <c r="S330" s="42">
        <v>0.78984374000000002</v>
      </c>
      <c r="U330" s="44">
        <v>-8.6499999999999997E-3</v>
      </c>
      <c r="V330" s="44">
        <v>1.58671874</v>
      </c>
      <c r="W330" s="44">
        <v>0.98906249000000002</v>
      </c>
      <c r="Y330" s="69"/>
      <c r="Z330" s="69"/>
      <c r="AA330" s="69"/>
    </row>
    <row r="331" spans="1:27" x14ac:dyDescent="0.25">
      <c r="A331" s="36">
        <v>-1.6E-2</v>
      </c>
      <c r="B331" s="36">
        <v>-2.819531</v>
      </c>
      <c r="C331" s="36">
        <v>1.065234</v>
      </c>
      <c r="E331" s="65">
        <v>-1.72E-2</v>
      </c>
      <c r="F331" s="65">
        <v>-0.44101600000000002</v>
      </c>
      <c r="G331" s="65">
        <v>0.573828</v>
      </c>
      <c r="I331" s="38">
        <v>-8.6E-3</v>
      </c>
      <c r="J331" s="38">
        <v>-2.6691406400000002</v>
      </c>
      <c r="K331" s="38">
        <v>0.80156249000000002</v>
      </c>
      <c r="M331" s="40">
        <v>-8.6E-3</v>
      </c>
      <c r="N331" s="40">
        <v>-1.76679689</v>
      </c>
      <c r="O331" s="40">
        <v>0.69609374000000002</v>
      </c>
      <c r="Q331" s="42">
        <v>-8.6E-3</v>
      </c>
      <c r="R331" s="42">
        <v>0.79374999000000002</v>
      </c>
      <c r="S331" s="42">
        <v>0.78398436000000005</v>
      </c>
      <c r="U331" s="44">
        <v>-8.6E-3</v>
      </c>
      <c r="V331" s="44">
        <v>1.63164061</v>
      </c>
      <c r="W331" s="44">
        <v>0.98906249000000002</v>
      </c>
      <c r="Y331" s="69"/>
      <c r="Z331" s="69"/>
      <c r="AA331" s="69"/>
    </row>
    <row r="332" spans="1:27" x14ac:dyDescent="0.25">
      <c r="A332" s="36">
        <v>-1.5900000000000001E-2</v>
      </c>
      <c r="B332" s="36">
        <v>-2.8234379999999999</v>
      </c>
      <c r="C332" s="36">
        <v>1.071094</v>
      </c>
      <c r="E332" s="65">
        <v>-1.7100000000000001E-2</v>
      </c>
      <c r="F332" s="65">
        <v>-0.48398400000000003</v>
      </c>
      <c r="G332" s="65">
        <v>0.56992200000000004</v>
      </c>
      <c r="I332" s="38">
        <v>-8.5500000000000003E-3</v>
      </c>
      <c r="J332" s="38">
        <v>-2.6867187600000002</v>
      </c>
      <c r="K332" s="38">
        <v>0.80156249000000002</v>
      </c>
      <c r="M332" s="40">
        <v>-8.5500000000000003E-3</v>
      </c>
      <c r="N332" s="40">
        <v>-1.80195314</v>
      </c>
      <c r="O332" s="40">
        <v>0.69804686000000005</v>
      </c>
      <c r="Q332" s="42">
        <v>-8.5500000000000003E-3</v>
      </c>
      <c r="R332" s="42">
        <v>0.74492186000000005</v>
      </c>
      <c r="S332" s="42">
        <v>0.78007811000000005</v>
      </c>
      <c r="U332" s="44">
        <v>-8.5500000000000003E-3</v>
      </c>
      <c r="V332" s="44">
        <v>1.67460936</v>
      </c>
      <c r="W332" s="44">
        <v>0.98906249000000002</v>
      </c>
      <c r="Y332" s="69"/>
      <c r="Z332" s="69"/>
      <c r="AA332" s="69"/>
    </row>
    <row r="333" spans="1:27" x14ac:dyDescent="0.25">
      <c r="A333" s="36">
        <v>-1.5800000000000002E-2</v>
      </c>
      <c r="B333" s="36">
        <v>-2.8332030000000001</v>
      </c>
      <c r="C333" s="36">
        <v>1.076953</v>
      </c>
      <c r="E333" s="65">
        <v>-1.7000000000000001E-2</v>
      </c>
      <c r="F333" s="65">
        <v>-0.52890599999999999</v>
      </c>
      <c r="G333" s="65">
        <v>0.56796899999999995</v>
      </c>
      <c r="I333" s="38">
        <v>-8.5000000000000006E-3</v>
      </c>
      <c r="J333" s="38">
        <v>-2.6984375100000002</v>
      </c>
      <c r="K333" s="38">
        <v>0.80351561000000005</v>
      </c>
      <c r="M333" s="40">
        <v>-8.5000000000000006E-3</v>
      </c>
      <c r="N333" s="40">
        <v>-1.83320314</v>
      </c>
      <c r="O333" s="40">
        <v>0.69804686000000005</v>
      </c>
      <c r="Q333" s="42">
        <v>-8.5000000000000006E-3</v>
      </c>
      <c r="R333" s="42">
        <v>0.69609374000000002</v>
      </c>
      <c r="S333" s="42">
        <v>0.77421874000000002</v>
      </c>
      <c r="U333" s="44">
        <v>-8.5000000000000006E-3</v>
      </c>
      <c r="V333" s="44">
        <v>1.71562499</v>
      </c>
      <c r="W333" s="44">
        <v>0.98710936000000005</v>
      </c>
      <c r="Y333" s="69"/>
      <c r="Z333" s="69"/>
      <c r="AA333" s="69"/>
    </row>
    <row r="334" spans="1:27" x14ac:dyDescent="0.25">
      <c r="A334" s="36">
        <v>-1.5699999999999999E-2</v>
      </c>
      <c r="B334" s="36">
        <v>-2.8429690000000001</v>
      </c>
      <c r="C334" s="36">
        <v>1.0828120000000001</v>
      </c>
      <c r="E334" s="65">
        <v>-1.6899999999999998E-2</v>
      </c>
      <c r="F334" s="65">
        <v>-0.573828</v>
      </c>
      <c r="G334" s="65">
        <v>0.558203</v>
      </c>
      <c r="I334" s="38">
        <v>-8.4499999999999992E-3</v>
      </c>
      <c r="J334" s="38">
        <v>-2.7121093900000002</v>
      </c>
      <c r="K334" s="38">
        <v>0.80351561000000005</v>
      </c>
      <c r="M334" s="40">
        <v>-8.4499999999999992E-3</v>
      </c>
      <c r="N334" s="40">
        <v>-1.86445314</v>
      </c>
      <c r="O334" s="40">
        <v>0.69999999000000002</v>
      </c>
      <c r="Q334" s="42">
        <v>-8.4499999999999992E-3</v>
      </c>
      <c r="R334" s="42">
        <v>0.64921874000000002</v>
      </c>
      <c r="S334" s="42">
        <v>0.77031249000000002</v>
      </c>
      <c r="U334" s="44">
        <v>-8.4499999999999992E-3</v>
      </c>
      <c r="V334" s="44">
        <v>1.75273436</v>
      </c>
      <c r="W334" s="44">
        <v>0.98710936000000005</v>
      </c>
      <c r="Y334" s="69"/>
      <c r="Z334" s="69"/>
      <c r="AA334" s="69"/>
    </row>
    <row r="335" spans="1:27" x14ac:dyDescent="0.25">
      <c r="A335" s="36">
        <v>-1.5599999999999999E-2</v>
      </c>
      <c r="B335" s="36">
        <v>-2.8527339999999999</v>
      </c>
      <c r="C335" s="36">
        <v>1.086719</v>
      </c>
      <c r="E335" s="65">
        <v>-1.6799999999999999E-2</v>
      </c>
      <c r="F335" s="65">
        <v>-0.61875000000000002</v>
      </c>
      <c r="G335" s="65">
        <v>0.53867200000000004</v>
      </c>
      <c r="I335" s="38">
        <v>-8.3999999999999995E-3</v>
      </c>
      <c r="J335" s="38">
        <v>-2.7257812600000002</v>
      </c>
      <c r="K335" s="38">
        <v>0.80351561000000005</v>
      </c>
      <c r="M335" s="40">
        <v>-8.3999999999999995E-3</v>
      </c>
      <c r="N335" s="40">
        <v>-1.89765626</v>
      </c>
      <c r="O335" s="40">
        <v>0.70195311000000005</v>
      </c>
      <c r="Q335" s="42">
        <v>-8.3999999999999995E-3</v>
      </c>
      <c r="R335" s="42">
        <v>0.59843749000000002</v>
      </c>
      <c r="S335" s="42">
        <v>0.76835936000000005</v>
      </c>
      <c r="U335" s="44">
        <v>-8.3999999999999995E-3</v>
      </c>
      <c r="V335" s="44">
        <v>1.78984374</v>
      </c>
      <c r="W335" s="44">
        <v>0.98515624000000002</v>
      </c>
      <c r="Y335" s="69"/>
      <c r="Z335" s="69"/>
      <c r="AA335" s="69"/>
    </row>
    <row r="336" spans="1:27" x14ac:dyDescent="0.25">
      <c r="A336" s="36">
        <v>-1.55E-2</v>
      </c>
      <c r="B336" s="36">
        <v>-2.8644530000000001</v>
      </c>
      <c r="C336" s="36">
        <v>1.0886720000000001</v>
      </c>
      <c r="E336" s="65">
        <v>-1.67E-2</v>
      </c>
      <c r="F336" s="65">
        <v>-0.667578</v>
      </c>
      <c r="G336" s="65">
        <v>0.52890599999999999</v>
      </c>
      <c r="I336" s="38">
        <v>-8.3499999999999998E-3</v>
      </c>
      <c r="J336" s="38">
        <v>-2.7355468900000002</v>
      </c>
      <c r="K336" s="38">
        <v>0.80351561000000005</v>
      </c>
      <c r="M336" s="40">
        <v>-8.3499999999999998E-3</v>
      </c>
      <c r="N336" s="40">
        <v>-1.92500001</v>
      </c>
      <c r="O336" s="40">
        <v>0.70390624000000002</v>
      </c>
      <c r="Q336" s="42">
        <v>-8.3499999999999998E-3</v>
      </c>
      <c r="R336" s="42">
        <v>0.54765624000000002</v>
      </c>
      <c r="S336" s="42">
        <v>0.76640624000000002</v>
      </c>
      <c r="U336" s="44">
        <v>-8.3499999999999998E-3</v>
      </c>
      <c r="V336" s="44">
        <v>1.82304686</v>
      </c>
      <c r="W336" s="44">
        <v>0.98515624000000002</v>
      </c>
      <c r="Y336" s="69"/>
      <c r="Z336" s="69"/>
      <c r="AA336" s="69"/>
    </row>
    <row r="337" spans="1:27" x14ac:dyDescent="0.25">
      <c r="A337" s="36">
        <v>-1.54E-2</v>
      </c>
      <c r="B337" s="36">
        <v>-2.8703129999999999</v>
      </c>
      <c r="C337" s="36">
        <v>1.0945309999999999</v>
      </c>
      <c r="E337" s="65">
        <v>-1.66E-2</v>
      </c>
      <c r="F337" s="65">
        <v>-0.71640599999999999</v>
      </c>
      <c r="G337" s="65">
        <v>0.54648399999999997</v>
      </c>
      <c r="I337" s="38">
        <v>-8.3000000000000001E-3</v>
      </c>
      <c r="J337" s="38">
        <v>-2.7492187600000002</v>
      </c>
      <c r="K337" s="38">
        <v>0.80546874000000002</v>
      </c>
      <c r="M337" s="40">
        <v>-8.3000000000000001E-3</v>
      </c>
      <c r="N337" s="40">
        <v>-1.95820314</v>
      </c>
      <c r="O337" s="40">
        <v>0.70585936000000005</v>
      </c>
      <c r="Q337" s="42">
        <v>-8.3000000000000001E-3</v>
      </c>
      <c r="R337" s="42">
        <v>0.49687499000000002</v>
      </c>
      <c r="S337" s="42">
        <v>0.76445311000000005</v>
      </c>
      <c r="U337" s="44">
        <v>-8.3000000000000001E-3</v>
      </c>
      <c r="V337" s="44">
        <v>1.85234374</v>
      </c>
      <c r="W337" s="44">
        <v>0.98320311000000005</v>
      </c>
      <c r="Y337" s="69"/>
      <c r="Z337" s="69"/>
      <c r="AA337" s="69"/>
    </row>
    <row r="338" spans="1:27" x14ac:dyDescent="0.25">
      <c r="A338" s="36">
        <v>-1.5299999999999999E-2</v>
      </c>
      <c r="B338" s="36">
        <v>-2.8781249999999998</v>
      </c>
      <c r="C338" s="36">
        <v>1.1042970000000001</v>
      </c>
      <c r="E338" s="65">
        <v>-1.6500000000000001E-2</v>
      </c>
      <c r="F338" s="65">
        <v>-0.76523399999999997</v>
      </c>
      <c r="G338" s="65">
        <v>0.57773399999999997</v>
      </c>
      <c r="I338" s="38">
        <v>-8.2500000000000004E-3</v>
      </c>
      <c r="J338" s="38">
        <v>-2.7628906400000002</v>
      </c>
      <c r="K338" s="38">
        <v>0.80937499000000002</v>
      </c>
      <c r="M338" s="40">
        <v>-8.2500000000000004E-3</v>
      </c>
      <c r="N338" s="40">
        <v>-1.98750001</v>
      </c>
      <c r="O338" s="40">
        <v>0.70585936000000005</v>
      </c>
      <c r="Q338" s="42">
        <v>-8.2500000000000004E-3</v>
      </c>
      <c r="R338" s="42">
        <v>0.44218749000000002</v>
      </c>
      <c r="S338" s="42">
        <v>0.76249999000000002</v>
      </c>
      <c r="U338" s="44">
        <v>-8.2500000000000004E-3</v>
      </c>
      <c r="V338" s="44">
        <v>1.88164061</v>
      </c>
      <c r="W338" s="44">
        <v>0.98320311000000005</v>
      </c>
      <c r="Y338" s="69"/>
      <c r="Z338" s="69"/>
      <c r="AA338" s="69"/>
    </row>
    <row r="339" spans="1:27" x14ac:dyDescent="0.25">
      <c r="A339" s="36">
        <v>-1.52E-2</v>
      </c>
      <c r="B339" s="36">
        <v>-2.8839839999999999</v>
      </c>
      <c r="C339" s="36">
        <v>1.117969</v>
      </c>
      <c r="E339" s="65">
        <v>-1.6400000000000001E-2</v>
      </c>
      <c r="F339" s="65">
        <v>-0.81210899999999997</v>
      </c>
      <c r="G339" s="65">
        <v>0.61093699999999995</v>
      </c>
      <c r="I339" s="38">
        <v>-8.2000000000000007E-3</v>
      </c>
      <c r="J339" s="38">
        <v>-2.7746093900000002</v>
      </c>
      <c r="K339" s="38">
        <v>0.81523436000000005</v>
      </c>
      <c r="M339" s="40">
        <v>-8.2000000000000007E-3</v>
      </c>
      <c r="N339" s="40">
        <v>-2.0167968900000002</v>
      </c>
      <c r="O339" s="40">
        <v>0.70781249000000002</v>
      </c>
      <c r="Q339" s="42">
        <v>-8.2000000000000007E-3</v>
      </c>
      <c r="R339" s="42">
        <v>0.39140624000000002</v>
      </c>
      <c r="S339" s="42">
        <v>0.76054686000000005</v>
      </c>
      <c r="U339" s="44">
        <v>-8.2000000000000007E-3</v>
      </c>
      <c r="V339" s="44">
        <v>1.90507811</v>
      </c>
      <c r="W339" s="44">
        <v>0.98320311000000005</v>
      </c>
      <c r="Y339" s="69"/>
      <c r="Z339" s="69"/>
      <c r="AA339" s="69"/>
    </row>
    <row r="340" spans="1:27" x14ac:dyDescent="0.25">
      <c r="A340" s="36">
        <v>-1.5100000000000001E-2</v>
      </c>
      <c r="B340" s="36">
        <v>-2.891797</v>
      </c>
      <c r="C340" s="36">
        <v>1.133594</v>
      </c>
      <c r="E340" s="65">
        <v>-1.6299999999999999E-2</v>
      </c>
      <c r="F340" s="65">
        <v>-0.85703099999999999</v>
      </c>
      <c r="G340" s="65">
        <v>0.64609399999999995</v>
      </c>
      <c r="I340" s="38">
        <v>-8.1499999999999993E-3</v>
      </c>
      <c r="J340" s="38">
        <v>-2.7863281400000002</v>
      </c>
      <c r="K340" s="38">
        <v>0.81914061000000005</v>
      </c>
      <c r="M340" s="40">
        <v>-8.1499999999999993E-3</v>
      </c>
      <c r="N340" s="40">
        <v>-2.0480468900000002</v>
      </c>
      <c r="O340" s="40">
        <v>0.70976561000000005</v>
      </c>
      <c r="Q340" s="42">
        <v>-8.1499999999999993E-3</v>
      </c>
      <c r="R340" s="42">
        <v>0.34062499000000002</v>
      </c>
      <c r="S340" s="42">
        <v>0.75859374000000002</v>
      </c>
      <c r="U340" s="44">
        <v>-8.1499999999999993E-3</v>
      </c>
      <c r="V340" s="44">
        <v>1.92460936</v>
      </c>
      <c r="W340" s="44">
        <v>0.98124999000000002</v>
      </c>
      <c r="Y340" s="69"/>
      <c r="Z340" s="69"/>
      <c r="AA340" s="69"/>
    </row>
    <row r="341" spans="1:27" x14ac:dyDescent="0.25">
      <c r="A341" s="36">
        <v>-1.4999999999999999E-2</v>
      </c>
      <c r="B341" s="36">
        <v>-2.897656</v>
      </c>
      <c r="C341" s="36">
        <v>1.1472659999999999</v>
      </c>
      <c r="E341" s="65">
        <v>-1.6199999999999999E-2</v>
      </c>
      <c r="F341" s="65">
        <v>-0.901953</v>
      </c>
      <c r="G341" s="65">
        <v>0.67539099999999996</v>
      </c>
      <c r="I341" s="38">
        <v>-8.0999999999999996E-3</v>
      </c>
      <c r="J341" s="38">
        <v>-2.7980468900000002</v>
      </c>
      <c r="K341" s="38">
        <v>0.82499999000000002</v>
      </c>
      <c r="M341" s="40">
        <v>-8.0999999999999996E-3</v>
      </c>
      <c r="N341" s="40">
        <v>-2.0792968900000002</v>
      </c>
      <c r="O341" s="40">
        <v>0.71171874000000002</v>
      </c>
      <c r="Q341" s="42">
        <v>-8.0999999999999996E-3</v>
      </c>
      <c r="R341" s="42">
        <v>0.28789060999999999</v>
      </c>
      <c r="S341" s="42">
        <v>0.75468749000000002</v>
      </c>
      <c r="U341" s="44">
        <v>-8.0999999999999996E-3</v>
      </c>
      <c r="V341" s="44">
        <v>1.95390624</v>
      </c>
      <c r="W341" s="44">
        <v>0.98124999000000002</v>
      </c>
      <c r="Y341" s="69"/>
      <c r="Z341" s="69"/>
      <c r="AA341" s="69"/>
    </row>
    <row r="342" spans="1:27" x14ac:dyDescent="0.25">
      <c r="A342" s="36">
        <v>-1.49E-2</v>
      </c>
      <c r="B342" s="36">
        <v>-2.9035160000000002</v>
      </c>
      <c r="C342" s="36">
        <v>1.1570309999999999</v>
      </c>
      <c r="E342" s="65">
        <v>-1.61E-2</v>
      </c>
      <c r="F342" s="65">
        <v>-0.948828</v>
      </c>
      <c r="G342" s="65">
        <v>0.68710899999999997</v>
      </c>
      <c r="I342" s="38">
        <v>-8.0499999999999999E-3</v>
      </c>
      <c r="J342" s="38">
        <v>-2.8097656400000002</v>
      </c>
      <c r="K342" s="38">
        <v>0.83085936000000005</v>
      </c>
      <c r="M342" s="40">
        <v>-8.0499999999999999E-3</v>
      </c>
      <c r="N342" s="40">
        <v>-2.1046875100000002</v>
      </c>
      <c r="O342" s="40">
        <v>0.71367186000000005</v>
      </c>
      <c r="Q342" s="42">
        <v>-8.0499999999999999E-3</v>
      </c>
      <c r="R342" s="42">
        <v>0.23320310999999999</v>
      </c>
      <c r="S342" s="42">
        <v>0.75078124000000002</v>
      </c>
      <c r="U342" s="44">
        <v>-8.0499999999999999E-3</v>
      </c>
      <c r="V342" s="44">
        <v>1.97343749</v>
      </c>
      <c r="W342" s="44">
        <v>0.97929686000000005</v>
      </c>
      <c r="Y342" s="69"/>
      <c r="Z342" s="69"/>
      <c r="AA342" s="69"/>
    </row>
    <row r="343" spans="1:27" x14ac:dyDescent="0.25">
      <c r="A343" s="36">
        <v>-1.4800000000000001E-2</v>
      </c>
      <c r="B343" s="36">
        <v>-2.907422</v>
      </c>
      <c r="C343" s="36">
        <v>1.1628909999999999</v>
      </c>
      <c r="E343" s="65">
        <v>-1.6E-2</v>
      </c>
      <c r="F343" s="65">
        <v>-0.995703</v>
      </c>
      <c r="G343" s="65">
        <v>0.67929700000000004</v>
      </c>
      <c r="I343" s="38">
        <v>-8.0000000000000002E-3</v>
      </c>
      <c r="J343" s="38">
        <v>-2.8195312600000002</v>
      </c>
      <c r="K343" s="38">
        <v>0.83476561000000005</v>
      </c>
      <c r="M343" s="40">
        <v>-8.0000000000000002E-3</v>
      </c>
      <c r="N343" s="40">
        <v>-2.1378906400000002</v>
      </c>
      <c r="O343" s="40">
        <v>0.71562499000000002</v>
      </c>
      <c r="Q343" s="42">
        <v>-8.0000000000000002E-3</v>
      </c>
      <c r="R343" s="42">
        <v>0.18242185999999999</v>
      </c>
      <c r="S343" s="42">
        <v>0.74882811000000005</v>
      </c>
      <c r="U343" s="44">
        <v>-8.0000000000000002E-3</v>
      </c>
      <c r="V343" s="44">
        <v>1.98906249</v>
      </c>
      <c r="W343" s="44">
        <v>0.97734374000000002</v>
      </c>
      <c r="Y343" s="69"/>
      <c r="Z343" s="69"/>
      <c r="AA343" s="69"/>
    </row>
    <row r="344" spans="1:27" x14ac:dyDescent="0.25">
      <c r="A344" s="36">
        <v>-1.47E-2</v>
      </c>
      <c r="B344" s="36">
        <v>-2.9113280000000001</v>
      </c>
      <c r="C344" s="36">
        <v>1.1628909999999999</v>
      </c>
      <c r="E344" s="65">
        <v>-1.5900000000000001E-2</v>
      </c>
      <c r="F344" s="65">
        <v>-1.042578</v>
      </c>
      <c r="G344" s="65">
        <v>0.65390599999999999</v>
      </c>
      <c r="I344" s="38">
        <v>-7.9500000000000005E-3</v>
      </c>
      <c r="J344" s="38">
        <v>-2.8234375100000002</v>
      </c>
      <c r="K344" s="38">
        <v>0.83671874000000002</v>
      </c>
      <c r="M344" s="40">
        <v>-7.9500000000000005E-3</v>
      </c>
      <c r="N344" s="40">
        <v>-2.1671875100000002</v>
      </c>
      <c r="O344" s="40">
        <v>0.71757811000000005</v>
      </c>
      <c r="Q344" s="42">
        <v>-7.9500000000000005E-3</v>
      </c>
      <c r="R344" s="42">
        <v>0.12968748999999999</v>
      </c>
      <c r="S344" s="42">
        <v>0.74492186000000005</v>
      </c>
      <c r="U344" s="44">
        <v>-7.9500000000000005E-3</v>
      </c>
      <c r="V344" s="44">
        <v>2.0027343599999998</v>
      </c>
      <c r="W344" s="44">
        <v>0.97539061000000005</v>
      </c>
      <c r="Y344" s="69"/>
      <c r="Z344" s="69"/>
      <c r="AA344" s="69"/>
    </row>
    <row r="345" spans="1:27" x14ac:dyDescent="0.25">
      <c r="A345" s="36">
        <v>-1.46E-2</v>
      </c>
      <c r="B345" s="36">
        <v>-2.9152339999999999</v>
      </c>
      <c r="C345" s="36">
        <v>1.164844</v>
      </c>
      <c r="E345" s="65">
        <v>-1.5800000000000002E-2</v>
      </c>
      <c r="F345" s="65">
        <v>-1.0874999999999999</v>
      </c>
      <c r="G345" s="65">
        <v>0.62265599999999999</v>
      </c>
      <c r="I345" s="38">
        <v>-7.9000000000000008E-3</v>
      </c>
      <c r="J345" s="38">
        <v>-2.8312500100000002</v>
      </c>
      <c r="K345" s="38">
        <v>0.83867186000000005</v>
      </c>
      <c r="M345" s="40">
        <v>-7.9000000000000008E-3</v>
      </c>
      <c r="N345" s="40">
        <v>-2.1945312600000002</v>
      </c>
      <c r="O345" s="40">
        <v>0.71953124000000002</v>
      </c>
      <c r="Q345" s="42">
        <v>-7.9000000000000008E-3</v>
      </c>
      <c r="R345" s="42">
        <v>7.8906240000000002E-2</v>
      </c>
      <c r="S345" s="42">
        <v>0.74296874000000002</v>
      </c>
      <c r="U345" s="44">
        <v>-7.9000000000000008E-3</v>
      </c>
      <c r="V345" s="44">
        <v>2.0124999899999998</v>
      </c>
      <c r="W345" s="44">
        <v>0.97343749000000002</v>
      </c>
      <c r="Y345" s="69"/>
      <c r="Z345" s="69"/>
      <c r="AA345" s="69"/>
    </row>
    <row r="346" spans="1:27" x14ac:dyDescent="0.25">
      <c r="A346" s="36">
        <v>-1.4500000000000001E-2</v>
      </c>
      <c r="B346" s="36">
        <v>-2.9191410000000002</v>
      </c>
      <c r="C346" s="36">
        <v>1.170703</v>
      </c>
      <c r="E346" s="65">
        <v>-1.5699999999999999E-2</v>
      </c>
      <c r="F346" s="65">
        <v>-1.1304689999999999</v>
      </c>
      <c r="G346" s="65">
        <v>0.59335899999999997</v>
      </c>
      <c r="I346" s="38">
        <v>-7.8499999999999993E-3</v>
      </c>
      <c r="J346" s="38">
        <v>-2.8410156400000002</v>
      </c>
      <c r="K346" s="38">
        <v>0.84257811000000005</v>
      </c>
      <c r="M346" s="40">
        <v>-7.8499999999999993E-3</v>
      </c>
      <c r="N346" s="40">
        <v>-2.2238281400000002</v>
      </c>
      <c r="O346" s="40">
        <v>0.71953124000000002</v>
      </c>
      <c r="Q346" s="42">
        <v>-7.8499999999999993E-3</v>
      </c>
      <c r="R346" s="42">
        <v>2.2265610000000002E-2</v>
      </c>
      <c r="S346" s="42">
        <v>0.74101561000000005</v>
      </c>
      <c r="U346" s="44">
        <v>-7.8499999999999993E-3</v>
      </c>
      <c r="V346" s="44">
        <v>2.0203124899999998</v>
      </c>
      <c r="W346" s="44">
        <v>0.97148436000000005</v>
      </c>
      <c r="Y346" s="69"/>
      <c r="Z346" s="69"/>
      <c r="AA346" s="69"/>
    </row>
    <row r="347" spans="1:27" x14ac:dyDescent="0.25">
      <c r="A347" s="36">
        <v>-1.44E-2</v>
      </c>
      <c r="B347" s="36">
        <v>-2.923047</v>
      </c>
      <c r="C347" s="36">
        <v>1.1785159999999999</v>
      </c>
      <c r="E347" s="65">
        <v>-1.5599999999999999E-2</v>
      </c>
      <c r="F347" s="65">
        <v>-1.1753910000000001</v>
      </c>
      <c r="G347" s="65">
        <v>0.58750000000000002</v>
      </c>
      <c r="I347" s="38">
        <v>-7.7999999999999996E-3</v>
      </c>
      <c r="J347" s="38">
        <v>-2.8507812600000002</v>
      </c>
      <c r="K347" s="38">
        <v>0.84453124000000002</v>
      </c>
      <c r="M347" s="40">
        <v>-7.7999999999999996E-3</v>
      </c>
      <c r="N347" s="40">
        <v>-2.2511718900000002</v>
      </c>
      <c r="O347" s="40">
        <v>0.72148436000000005</v>
      </c>
      <c r="Q347" s="42">
        <v>-7.7999999999999996E-3</v>
      </c>
      <c r="R347" s="42">
        <v>-3.2421890000000002E-2</v>
      </c>
      <c r="S347" s="42">
        <v>0.73906249000000002</v>
      </c>
      <c r="U347" s="44">
        <v>-7.7999999999999996E-3</v>
      </c>
      <c r="V347" s="44">
        <v>2.0281249899999998</v>
      </c>
      <c r="W347" s="44">
        <v>0.96953124000000002</v>
      </c>
      <c r="Y347" s="69"/>
      <c r="Z347" s="69"/>
      <c r="AA347" s="69"/>
    </row>
    <row r="348" spans="1:27" x14ac:dyDescent="0.25">
      <c r="A348" s="36">
        <v>-1.43E-2</v>
      </c>
      <c r="B348" s="36">
        <v>-2.9269530000000001</v>
      </c>
      <c r="C348" s="36">
        <v>1.184375</v>
      </c>
      <c r="E348" s="65">
        <v>-1.55E-2</v>
      </c>
      <c r="F348" s="65">
        <v>-1.2222660000000001</v>
      </c>
      <c r="G348" s="65">
        <v>0.605078</v>
      </c>
      <c r="I348" s="38">
        <v>-7.7499999999999999E-3</v>
      </c>
      <c r="J348" s="38">
        <v>-2.8625000100000002</v>
      </c>
      <c r="K348" s="38">
        <v>0.85039061000000005</v>
      </c>
      <c r="M348" s="40">
        <v>-7.7499999999999999E-3</v>
      </c>
      <c r="N348" s="40">
        <v>-2.2746093900000002</v>
      </c>
      <c r="O348" s="40">
        <v>0.72539061000000005</v>
      </c>
      <c r="Q348" s="42">
        <v>-7.7499999999999999E-3</v>
      </c>
      <c r="R348" s="42">
        <v>-8.5156259999999998E-2</v>
      </c>
      <c r="S348" s="42">
        <v>0.73710936000000005</v>
      </c>
      <c r="U348" s="44">
        <v>-7.7499999999999999E-3</v>
      </c>
      <c r="V348" s="44">
        <v>2.0320312399999998</v>
      </c>
      <c r="W348" s="44">
        <v>0.96562499000000002</v>
      </c>
      <c r="Y348" s="69"/>
      <c r="Z348" s="69"/>
      <c r="AA348" s="69"/>
    </row>
    <row r="349" spans="1:27" x14ac:dyDescent="0.25">
      <c r="A349" s="36">
        <v>-1.4200000000000001E-2</v>
      </c>
      <c r="B349" s="36">
        <v>-2.9308589999999999</v>
      </c>
      <c r="C349" s="36">
        <v>1.190234</v>
      </c>
      <c r="E349" s="65">
        <v>-1.54E-2</v>
      </c>
      <c r="F349" s="65">
        <v>-1.265234</v>
      </c>
      <c r="G349" s="65">
        <v>0.63046899999999995</v>
      </c>
      <c r="I349" s="38">
        <v>-7.7000000000000002E-3</v>
      </c>
      <c r="J349" s="38">
        <v>-2.8703125100000002</v>
      </c>
      <c r="K349" s="38">
        <v>0.85429686000000005</v>
      </c>
      <c r="M349" s="40">
        <v>-7.7000000000000002E-3</v>
      </c>
      <c r="N349" s="40">
        <v>-2.3019531400000002</v>
      </c>
      <c r="O349" s="40">
        <v>0.72734374000000002</v>
      </c>
      <c r="Q349" s="42">
        <v>-7.7000000000000002E-3</v>
      </c>
      <c r="R349" s="42">
        <v>-0.13984376000000001</v>
      </c>
      <c r="S349" s="42">
        <v>0.73515624000000002</v>
      </c>
      <c r="U349" s="44">
        <v>-7.7000000000000002E-3</v>
      </c>
      <c r="V349" s="44">
        <v>2.0339843599999998</v>
      </c>
      <c r="W349" s="44">
        <v>0.96367186000000005</v>
      </c>
      <c r="Y349" s="69"/>
      <c r="Z349" s="69"/>
      <c r="AA349" s="69"/>
    </row>
    <row r="350" spans="1:27" x14ac:dyDescent="0.25">
      <c r="A350" s="36">
        <v>-1.41E-2</v>
      </c>
      <c r="B350" s="36">
        <v>-2.9328129999999999</v>
      </c>
      <c r="C350" s="36">
        <v>1.2</v>
      </c>
      <c r="E350" s="65">
        <v>-1.5299999999999999E-2</v>
      </c>
      <c r="F350" s="65">
        <v>-1.308203</v>
      </c>
      <c r="G350" s="65">
        <v>0.64609399999999995</v>
      </c>
      <c r="I350" s="38">
        <v>-7.6499999999999997E-3</v>
      </c>
      <c r="J350" s="38">
        <v>-2.8761718900000002</v>
      </c>
      <c r="K350" s="38">
        <v>0.85820311000000005</v>
      </c>
      <c r="M350" s="40">
        <v>-7.6499999999999997E-3</v>
      </c>
      <c r="N350" s="40">
        <v>-2.3292968900000002</v>
      </c>
      <c r="O350" s="40">
        <v>0.72929686000000005</v>
      </c>
      <c r="Q350" s="42">
        <v>-7.6499999999999997E-3</v>
      </c>
      <c r="R350" s="42">
        <v>-0.19648439000000001</v>
      </c>
      <c r="S350" s="42">
        <v>0.73515624000000002</v>
      </c>
      <c r="U350" s="44">
        <v>-7.6499999999999997E-3</v>
      </c>
      <c r="V350" s="44">
        <v>2.0339843599999998</v>
      </c>
      <c r="W350" s="44">
        <v>0.95976561000000005</v>
      </c>
      <c r="Y350" s="69"/>
      <c r="Z350" s="69"/>
      <c r="AA350" s="69"/>
    </row>
    <row r="351" spans="1:27" x14ac:dyDescent="0.25">
      <c r="A351" s="36">
        <v>-1.4E-2</v>
      </c>
      <c r="B351" s="36">
        <v>-2.9347660000000002</v>
      </c>
      <c r="C351" s="36">
        <v>1.2078120000000001</v>
      </c>
      <c r="E351" s="65">
        <v>-1.52E-2</v>
      </c>
      <c r="F351" s="65">
        <v>-1.3531249999999999</v>
      </c>
      <c r="G351" s="65">
        <v>0.65</v>
      </c>
      <c r="I351" s="38">
        <v>-7.6E-3</v>
      </c>
      <c r="J351" s="38">
        <v>-2.8839843900000002</v>
      </c>
      <c r="K351" s="38">
        <v>0.86015624000000002</v>
      </c>
      <c r="M351" s="40">
        <v>-7.6E-3</v>
      </c>
      <c r="N351" s="40">
        <v>-2.3546875100000002</v>
      </c>
      <c r="O351" s="40">
        <v>0.73320311000000005</v>
      </c>
      <c r="Q351" s="42">
        <v>-7.6E-3</v>
      </c>
      <c r="R351" s="42">
        <v>-0.25117189000000001</v>
      </c>
      <c r="S351" s="42">
        <v>0.73320311000000005</v>
      </c>
      <c r="U351" s="44">
        <v>-7.6E-3</v>
      </c>
      <c r="V351" s="44">
        <v>2.0300781099999998</v>
      </c>
      <c r="W351" s="44">
        <v>0.95781249000000002</v>
      </c>
      <c r="Y351" s="69"/>
      <c r="Z351" s="69"/>
      <c r="AA351" s="69"/>
    </row>
    <row r="352" spans="1:27" x14ac:dyDescent="0.25">
      <c r="A352" s="36">
        <v>-1.3899999999999999E-2</v>
      </c>
      <c r="B352" s="36">
        <v>-2.9367190000000001</v>
      </c>
      <c r="C352" s="36">
        <v>1.211719</v>
      </c>
      <c r="E352" s="65">
        <v>-1.5100000000000001E-2</v>
      </c>
      <c r="F352" s="65">
        <v>-1.4</v>
      </c>
      <c r="G352" s="65">
        <v>0.66367200000000004</v>
      </c>
      <c r="I352" s="38">
        <v>-7.5500000000000003E-3</v>
      </c>
      <c r="J352" s="38">
        <v>-2.8898437600000002</v>
      </c>
      <c r="K352" s="38">
        <v>0.86406249000000002</v>
      </c>
      <c r="M352" s="40">
        <v>-7.5500000000000003E-3</v>
      </c>
      <c r="N352" s="40">
        <v>-2.3761718900000002</v>
      </c>
      <c r="O352" s="40">
        <v>0.73515624000000002</v>
      </c>
      <c r="Q352" s="42">
        <v>-7.5500000000000003E-3</v>
      </c>
      <c r="R352" s="42">
        <v>-0.30585939000000001</v>
      </c>
      <c r="S352" s="42">
        <v>0.73124999000000002</v>
      </c>
      <c r="U352" s="44">
        <v>-7.5500000000000003E-3</v>
      </c>
      <c r="V352" s="44">
        <v>2.0261718599999998</v>
      </c>
      <c r="W352" s="44">
        <v>0.95390624000000002</v>
      </c>
      <c r="Y352" s="69"/>
      <c r="Z352" s="69"/>
      <c r="AA352" s="69"/>
    </row>
    <row r="353" spans="1:27" x14ac:dyDescent="0.25">
      <c r="A353" s="36">
        <v>-1.38E-2</v>
      </c>
      <c r="B353" s="36">
        <v>-2.938672</v>
      </c>
      <c r="C353" s="36">
        <v>1.2136720000000001</v>
      </c>
      <c r="E353" s="65">
        <v>-1.4999999999999999E-2</v>
      </c>
      <c r="F353" s="65">
        <v>-1.444922</v>
      </c>
      <c r="G353" s="65">
        <v>0.68906199999999995</v>
      </c>
      <c r="I353" s="38">
        <v>-7.4999999999999997E-3</v>
      </c>
      <c r="J353" s="38">
        <v>-2.8976562600000002</v>
      </c>
      <c r="K353" s="38">
        <v>0.86406249000000002</v>
      </c>
      <c r="M353" s="40">
        <v>-7.4999999999999997E-3</v>
      </c>
      <c r="N353" s="40">
        <v>-2.4015625100000002</v>
      </c>
      <c r="O353" s="40">
        <v>0.73906249000000002</v>
      </c>
      <c r="Q353" s="42">
        <v>-7.4999999999999997E-3</v>
      </c>
      <c r="R353" s="42">
        <v>-0.35859375999999998</v>
      </c>
      <c r="S353" s="42">
        <v>0.72929686000000005</v>
      </c>
      <c r="U353" s="44">
        <v>-7.4999999999999997E-3</v>
      </c>
      <c r="V353" s="44">
        <v>2.0183593599999998</v>
      </c>
      <c r="W353" s="44">
        <v>0.95195311000000005</v>
      </c>
      <c r="Y353" s="69"/>
      <c r="Z353" s="69"/>
      <c r="AA353" s="69"/>
    </row>
    <row r="354" spans="1:27" x14ac:dyDescent="0.25">
      <c r="A354" s="36">
        <v>-1.37E-2</v>
      </c>
      <c r="B354" s="36">
        <v>-2.9406249999999998</v>
      </c>
      <c r="C354" s="36">
        <v>1.215625</v>
      </c>
      <c r="E354" s="65">
        <v>-1.49E-2</v>
      </c>
      <c r="F354" s="65">
        <v>-1.4898439999999999</v>
      </c>
      <c r="G354" s="65">
        <v>0.714453</v>
      </c>
      <c r="I354" s="38">
        <v>-7.45E-3</v>
      </c>
      <c r="J354" s="38">
        <v>-2.9035156400000002</v>
      </c>
      <c r="K354" s="38">
        <v>0.86601561000000005</v>
      </c>
      <c r="M354" s="40">
        <v>-7.45E-3</v>
      </c>
      <c r="N354" s="40">
        <v>-2.4269531400000002</v>
      </c>
      <c r="O354" s="40">
        <v>0.74101561000000005</v>
      </c>
      <c r="Q354" s="42">
        <v>-7.45E-3</v>
      </c>
      <c r="R354" s="42">
        <v>-0.41132814000000001</v>
      </c>
      <c r="S354" s="42">
        <v>0.72734374000000002</v>
      </c>
      <c r="U354" s="44">
        <v>-7.45E-3</v>
      </c>
      <c r="V354" s="44">
        <v>2.0085937399999998</v>
      </c>
      <c r="W354" s="44">
        <v>0.94804686000000005</v>
      </c>
      <c r="Y354" s="69"/>
      <c r="Z354" s="69"/>
      <c r="AA354" s="69"/>
    </row>
    <row r="355" spans="1:27" x14ac:dyDescent="0.25">
      <c r="A355" s="36">
        <v>-1.3599999999999999E-2</v>
      </c>
      <c r="B355" s="36">
        <v>-2.9406249999999998</v>
      </c>
      <c r="C355" s="36">
        <v>1.217578</v>
      </c>
      <c r="E355" s="65">
        <v>-1.4800000000000001E-2</v>
      </c>
      <c r="F355" s="65">
        <v>-1.532813</v>
      </c>
      <c r="G355" s="65">
        <v>0.72421899999999995</v>
      </c>
      <c r="I355" s="38">
        <v>-7.4000000000000003E-3</v>
      </c>
      <c r="J355" s="38">
        <v>-2.9093750100000002</v>
      </c>
      <c r="K355" s="38">
        <v>0.86796874000000002</v>
      </c>
      <c r="M355" s="40">
        <v>-7.4000000000000003E-3</v>
      </c>
      <c r="N355" s="40">
        <v>-2.4503906400000002</v>
      </c>
      <c r="O355" s="40">
        <v>0.74296874000000002</v>
      </c>
      <c r="Q355" s="42">
        <v>-7.4000000000000003E-3</v>
      </c>
      <c r="R355" s="42">
        <v>-0.46210939000000001</v>
      </c>
      <c r="S355" s="42">
        <v>0.72539061000000005</v>
      </c>
      <c r="U355" s="44">
        <v>-7.4000000000000003E-3</v>
      </c>
      <c r="V355" s="44">
        <v>1.99882811</v>
      </c>
      <c r="W355" s="44">
        <v>0.94609374000000002</v>
      </c>
      <c r="Y355" s="69"/>
      <c r="Z355" s="69"/>
      <c r="AA355" s="69"/>
    </row>
    <row r="356" spans="1:27" x14ac:dyDescent="0.25">
      <c r="A356" s="36">
        <v>-1.35E-2</v>
      </c>
      <c r="B356" s="36">
        <v>-2.9425780000000001</v>
      </c>
      <c r="C356" s="36">
        <v>1.221484</v>
      </c>
      <c r="E356" s="65">
        <v>-1.47E-2</v>
      </c>
      <c r="F356" s="65">
        <v>-1.573828</v>
      </c>
      <c r="G356" s="65">
        <v>0.72617200000000004</v>
      </c>
      <c r="I356" s="38">
        <v>-7.3499999999999998E-3</v>
      </c>
      <c r="J356" s="38">
        <v>-2.9113281400000002</v>
      </c>
      <c r="K356" s="38">
        <v>0.86992186000000005</v>
      </c>
      <c r="M356" s="40">
        <v>-7.3499999999999998E-3</v>
      </c>
      <c r="N356" s="40">
        <v>-2.4699218900000002</v>
      </c>
      <c r="O356" s="40">
        <v>0.74492186000000005</v>
      </c>
      <c r="Q356" s="42">
        <v>-7.3499999999999998E-3</v>
      </c>
      <c r="R356" s="42">
        <v>-0.51289063999999995</v>
      </c>
      <c r="S356" s="42">
        <v>0.72343749000000002</v>
      </c>
      <c r="U356" s="44">
        <v>-7.3499999999999998E-3</v>
      </c>
      <c r="V356" s="44">
        <v>1.98320311</v>
      </c>
      <c r="W356" s="44">
        <v>0.94414061000000005</v>
      </c>
      <c r="Y356" s="69"/>
      <c r="Z356" s="69"/>
      <c r="AA356" s="69"/>
    </row>
    <row r="357" spans="1:27" x14ac:dyDescent="0.25">
      <c r="A357" s="36">
        <v>-1.34E-2</v>
      </c>
      <c r="B357" s="36">
        <v>-2.9425780000000001</v>
      </c>
      <c r="C357" s="36">
        <v>1.2253909999999999</v>
      </c>
      <c r="E357" s="65">
        <v>-1.46E-2</v>
      </c>
      <c r="F357" s="65">
        <v>-1.6187499999999999</v>
      </c>
      <c r="G357" s="65">
        <v>0.730078</v>
      </c>
      <c r="I357" s="38">
        <v>-7.3000000000000001E-3</v>
      </c>
      <c r="J357" s="38">
        <v>-2.9171875100000002</v>
      </c>
      <c r="K357" s="38">
        <v>0.87187499000000002</v>
      </c>
      <c r="M357" s="40">
        <v>-7.3000000000000001E-3</v>
      </c>
      <c r="N357" s="40">
        <v>-2.4992187600000002</v>
      </c>
      <c r="O357" s="40">
        <v>0.74687499000000002</v>
      </c>
      <c r="Q357" s="42">
        <v>-7.3000000000000001E-3</v>
      </c>
      <c r="R357" s="42">
        <v>-0.56757813999999995</v>
      </c>
      <c r="S357" s="42">
        <v>0.72343749000000002</v>
      </c>
      <c r="U357" s="44">
        <v>-7.3000000000000001E-3</v>
      </c>
      <c r="V357" s="44">
        <v>1.96757811</v>
      </c>
      <c r="W357" s="44">
        <v>0.94218749000000002</v>
      </c>
      <c r="Y357" s="69"/>
      <c r="Z357" s="69"/>
      <c r="AA357" s="69"/>
    </row>
    <row r="358" spans="1:27" x14ac:dyDescent="0.25">
      <c r="A358" s="36">
        <v>-1.3299999999999999E-2</v>
      </c>
      <c r="B358" s="36">
        <v>-2.9406249999999998</v>
      </c>
      <c r="C358" s="36">
        <v>1.2351559999999999</v>
      </c>
      <c r="E358" s="65">
        <v>-1.4500000000000001E-2</v>
      </c>
      <c r="F358" s="65">
        <v>-1.6597660000000001</v>
      </c>
      <c r="G358" s="65">
        <v>0.73398399999999997</v>
      </c>
      <c r="I358" s="38">
        <v>-7.2500000000000004E-3</v>
      </c>
      <c r="J358" s="38">
        <v>-2.9191406400000002</v>
      </c>
      <c r="K358" s="38">
        <v>0.87578124000000002</v>
      </c>
      <c r="M358" s="40">
        <v>-7.2500000000000004E-3</v>
      </c>
      <c r="N358" s="40">
        <v>-2.5207031400000002</v>
      </c>
      <c r="O358" s="40">
        <v>0.74882811000000005</v>
      </c>
      <c r="Q358" s="42">
        <v>-7.2500000000000004E-3</v>
      </c>
      <c r="R358" s="42">
        <v>-0.62226563999999995</v>
      </c>
      <c r="S358" s="42">
        <v>0.72343749000000002</v>
      </c>
      <c r="U358" s="44">
        <v>-7.2500000000000004E-3</v>
      </c>
      <c r="V358" s="44">
        <v>1.94414061</v>
      </c>
      <c r="W358" s="44">
        <v>0.94023436000000005</v>
      </c>
      <c r="Y358" s="69"/>
      <c r="Z358" s="69"/>
      <c r="AA358" s="69"/>
    </row>
    <row r="359" spans="1:27" x14ac:dyDescent="0.25">
      <c r="A359" s="36">
        <v>-1.32E-2</v>
      </c>
      <c r="B359" s="36">
        <v>-2.9406249999999998</v>
      </c>
      <c r="C359" s="36">
        <v>1.246875</v>
      </c>
      <c r="E359" s="65">
        <v>-1.44E-2</v>
      </c>
      <c r="F359" s="65">
        <v>-1.7007810000000001</v>
      </c>
      <c r="G359" s="65">
        <v>0.72031199999999995</v>
      </c>
      <c r="I359" s="38">
        <v>-7.1999999999999998E-3</v>
      </c>
      <c r="J359" s="38">
        <v>-2.9230468900000002</v>
      </c>
      <c r="K359" s="38">
        <v>0.87773436000000005</v>
      </c>
      <c r="M359" s="40">
        <v>-7.1999999999999998E-3</v>
      </c>
      <c r="N359" s="40">
        <v>-2.5421875100000002</v>
      </c>
      <c r="O359" s="40">
        <v>0.75078124000000002</v>
      </c>
      <c r="Q359" s="42">
        <v>-7.1999999999999998E-3</v>
      </c>
      <c r="R359" s="42">
        <v>-0.68085938999999995</v>
      </c>
      <c r="S359" s="42">
        <v>0.72343749000000002</v>
      </c>
      <c r="U359" s="44">
        <v>-7.1999999999999998E-3</v>
      </c>
      <c r="V359" s="44">
        <v>1.91679686</v>
      </c>
      <c r="W359" s="44">
        <v>0.94023436000000005</v>
      </c>
      <c r="Y359" s="69"/>
      <c r="Z359" s="69"/>
      <c r="AA359" s="69"/>
    </row>
    <row r="360" spans="1:27" x14ac:dyDescent="0.25">
      <c r="A360" s="36">
        <v>-1.3100000000000001E-2</v>
      </c>
      <c r="B360" s="36">
        <v>-2.938672</v>
      </c>
      <c r="C360" s="36">
        <v>1.2605470000000001</v>
      </c>
      <c r="E360" s="65">
        <v>-1.43E-2</v>
      </c>
      <c r="F360" s="65">
        <v>-1.7398439999999999</v>
      </c>
      <c r="G360" s="65">
        <v>0.69296899999999995</v>
      </c>
      <c r="I360" s="38">
        <v>-7.1500000000000001E-3</v>
      </c>
      <c r="J360" s="38">
        <v>-2.9269531400000002</v>
      </c>
      <c r="K360" s="38">
        <v>0.88164061000000005</v>
      </c>
      <c r="M360" s="40">
        <v>-7.1500000000000001E-3</v>
      </c>
      <c r="N360" s="40">
        <v>-2.5617187600000002</v>
      </c>
      <c r="O360" s="40">
        <v>0.75273436000000005</v>
      </c>
      <c r="Q360" s="42">
        <v>-7.1500000000000001E-3</v>
      </c>
      <c r="R360" s="42">
        <v>-0.73750000999999998</v>
      </c>
      <c r="S360" s="42">
        <v>0.72343749000000002</v>
      </c>
      <c r="U360" s="44">
        <v>-7.1500000000000001E-3</v>
      </c>
      <c r="V360" s="44">
        <v>1.89921874</v>
      </c>
      <c r="W360" s="44">
        <v>0.93828124000000002</v>
      </c>
      <c r="Y360" s="69"/>
      <c r="Z360" s="69"/>
      <c r="AA360" s="69"/>
    </row>
    <row r="361" spans="1:27" x14ac:dyDescent="0.25">
      <c r="A361" s="36">
        <v>-1.2999999999999999E-2</v>
      </c>
      <c r="B361" s="36">
        <v>-2.938672</v>
      </c>
      <c r="C361" s="36">
        <v>1.2703120000000001</v>
      </c>
      <c r="E361" s="65">
        <v>-1.4200000000000001E-2</v>
      </c>
      <c r="F361" s="65">
        <v>-1.780859</v>
      </c>
      <c r="G361" s="65">
        <v>0.667578</v>
      </c>
      <c r="I361" s="38">
        <v>-7.1000000000000004E-3</v>
      </c>
      <c r="J361" s="38">
        <v>-2.9308593900000002</v>
      </c>
      <c r="K361" s="38">
        <v>0.88554686000000005</v>
      </c>
      <c r="M361" s="40">
        <v>-7.1000000000000004E-3</v>
      </c>
      <c r="N361" s="40">
        <v>-2.5871093900000002</v>
      </c>
      <c r="O361" s="40">
        <v>0.75664061000000005</v>
      </c>
      <c r="Q361" s="42">
        <v>-7.1000000000000004E-3</v>
      </c>
      <c r="R361" s="42">
        <v>-0.79023438999999995</v>
      </c>
      <c r="S361" s="42">
        <v>0.72343749000000002</v>
      </c>
      <c r="U361" s="44">
        <v>-7.1000000000000004E-3</v>
      </c>
      <c r="V361" s="44">
        <v>1.87187499</v>
      </c>
      <c r="W361" s="44">
        <v>0.93632811000000005</v>
      </c>
      <c r="Y361" s="69"/>
      <c r="Z361" s="69"/>
      <c r="AA361" s="69"/>
    </row>
    <row r="362" spans="1:27" x14ac:dyDescent="0.25">
      <c r="A362" s="36">
        <v>-1.29E-2</v>
      </c>
      <c r="B362" s="36">
        <v>-2.9367190000000001</v>
      </c>
      <c r="C362" s="36">
        <v>1.2761720000000001</v>
      </c>
      <c r="E362" s="65">
        <v>-1.41E-2</v>
      </c>
      <c r="F362" s="65">
        <v>-1.8218749999999999</v>
      </c>
      <c r="G362" s="65">
        <v>0.65781199999999995</v>
      </c>
      <c r="I362" s="38">
        <v>-7.0499999999999998E-3</v>
      </c>
      <c r="J362" s="38">
        <v>-2.9328125100000002</v>
      </c>
      <c r="K362" s="38">
        <v>0.89140624000000002</v>
      </c>
      <c r="M362" s="40">
        <v>-7.0499999999999998E-3</v>
      </c>
      <c r="N362" s="40">
        <v>-2.6066406400000002</v>
      </c>
      <c r="O362" s="40">
        <v>0.75859374000000002</v>
      </c>
      <c r="Q362" s="42">
        <v>-7.0499999999999998E-3</v>
      </c>
      <c r="R362" s="42">
        <v>-0.84296875999999998</v>
      </c>
      <c r="S362" s="42">
        <v>0.72539061000000005</v>
      </c>
      <c r="U362" s="44">
        <v>-7.0499999999999998E-3</v>
      </c>
      <c r="V362" s="44">
        <v>1.84257811</v>
      </c>
      <c r="W362" s="44">
        <v>0.93437499000000002</v>
      </c>
      <c r="Y362" s="69"/>
      <c r="Z362" s="69"/>
      <c r="AA362" s="69"/>
    </row>
    <row r="363" spans="1:27" x14ac:dyDescent="0.25">
      <c r="A363" s="36">
        <v>-1.2800000000000001E-2</v>
      </c>
      <c r="B363" s="36">
        <v>-2.9328129999999999</v>
      </c>
      <c r="C363" s="36">
        <v>1.278125</v>
      </c>
      <c r="E363" s="65">
        <v>-1.4E-2</v>
      </c>
      <c r="F363" s="65">
        <v>-1.860938</v>
      </c>
      <c r="G363" s="65">
        <v>0.67148399999999997</v>
      </c>
      <c r="I363" s="38">
        <v>-7.0000000000000001E-3</v>
      </c>
      <c r="J363" s="38">
        <v>-2.9367187600000002</v>
      </c>
      <c r="K363" s="38">
        <v>0.89531249000000002</v>
      </c>
      <c r="M363" s="40">
        <v>-7.0000000000000001E-3</v>
      </c>
      <c r="N363" s="40">
        <v>-2.6281250100000002</v>
      </c>
      <c r="O363" s="40">
        <v>0.76054686000000005</v>
      </c>
      <c r="Q363" s="42">
        <v>-7.0000000000000001E-3</v>
      </c>
      <c r="R363" s="42">
        <v>-0.89765625999999998</v>
      </c>
      <c r="S363" s="42">
        <v>0.72734374000000002</v>
      </c>
      <c r="U363" s="44">
        <v>-7.0000000000000001E-3</v>
      </c>
      <c r="V363" s="44">
        <v>1.81328124</v>
      </c>
      <c r="W363" s="44">
        <v>0.93046874000000002</v>
      </c>
      <c r="Y363" s="69"/>
      <c r="Z363" s="69"/>
      <c r="AA363" s="69"/>
    </row>
    <row r="364" spans="1:27" x14ac:dyDescent="0.25">
      <c r="A364" s="36">
        <v>-1.2699999999999999E-2</v>
      </c>
      <c r="B364" s="36">
        <v>-2.9308589999999999</v>
      </c>
      <c r="C364" s="36">
        <v>1.280078</v>
      </c>
      <c r="E364" s="65">
        <v>-1.3899999999999999E-2</v>
      </c>
      <c r="F364" s="65">
        <v>-1.898047</v>
      </c>
      <c r="G364" s="65">
        <v>0.69492200000000004</v>
      </c>
      <c r="I364" s="38">
        <v>-6.9499999999999996E-3</v>
      </c>
      <c r="J364" s="38">
        <v>-2.9386718900000002</v>
      </c>
      <c r="K364" s="38">
        <v>0.89921874000000002</v>
      </c>
      <c r="M364" s="40">
        <v>-6.9499999999999996E-3</v>
      </c>
      <c r="N364" s="40">
        <v>-2.6417968900000002</v>
      </c>
      <c r="O364" s="40">
        <v>0.76249999000000002</v>
      </c>
      <c r="Q364" s="42">
        <v>-6.9499999999999996E-3</v>
      </c>
      <c r="R364" s="42">
        <v>-0.95234375999999998</v>
      </c>
      <c r="S364" s="42">
        <v>0.72734374000000002</v>
      </c>
      <c r="U364" s="44">
        <v>-6.9499999999999996E-3</v>
      </c>
      <c r="V364" s="44">
        <v>1.78007811</v>
      </c>
      <c r="W364" s="44">
        <v>0.92851561000000005</v>
      </c>
      <c r="Y364" s="69"/>
      <c r="Z364" s="69"/>
      <c r="AA364" s="69"/>
    </row>
    <row r="365" spans="1:27" x14ac:dyDescent="0.25">
      <c r="A365" s="36">
        <v>-1.26E-2</v>
      </c>
      <c r="B365" s="36">
        <v>-2.9269530000000001</v>
      </c>
      <c r="C365" s="36">
        <v>1.280078</v>
      </c>
      <c r="E365" s="65">
        <v>-1.38E-2</v>
      </c>
      <c r="F365" s="65">
        <v>-1.933203</v>
      </c>
      <c r="G365" s="65">
        <v>0.72421899999999995</v>
      </c>
      <c r="I365" s="38">
        <v>-6.8999999999999999E-3</v>
      </c>
      <c r="J365" s="38">
        <v>-2.9406250100000002</v>
      </c>
      <c r="K365" s="38">
        <v>0.90312499000000002</v>
      </c>
      <c r="M365" s="40">
        <v>-6.8999999999999999E-3</v>
      </c>
      <c r="N365" s="40">
        <v>-2.6574218900000002</v>
      </c>
      <c r="O365" s="40">
        <v>0.76249999000000002</v>
      </c>
      <c r="Q365" s="42">
        <v>-6.8999999999999999E-3</v>
      </c>
      <c r="R365" s="42">
        <v>-1.00507814</v>
      </c>
      <c r="S365" s="42">
        <v>0.72929686000000005</v>
      </c>
      <c r="U365" s="44">
        <v>-6.8999999999999999E-3</v>
      </c>
      <c r="V365" s="44">
        <v>1.73906249</v>
      </c>
      <c r="W365" s="44">
        <v>0.92460936000000005</v>
      </c>
      <c r="Y365" s="69"/>
      <c r="Z365" s="69"/>
      <c r="AA365" s="69"/>
    </row>
    <row r="366" spans="1:27" x14ac:dyDescent="0.25">
      <c r="A366" s="36">
        <v>-1.2500000000000001E-2</v>
      </c>
      <c r="B366" s="36">
        <v>-2.9249999999999998</v>
      </c>
      <c r="C366" s="36">
        <v>1.2820309999999999</v>
      </c>
      <c r="E366" s="65">
        <v>-1.37E-2</v>
      </c>
      <c r="F366" s="65">
        <v>-1.9722660000000001</v>
      </c>
      <c r="G366" s="65">
        <v>0.75546899999999995</v>
      </c>
      <c r="I366" s="38">
        <v>-6.8500000000000002E-3</v>
      </c>
      <c r="J366" s="38">
        <v>-2.9406250100000002</v>
      </c>
      <c r="K366" s="38">
        <v>0.90898436000000005</v>
      </c>
      <c r="M366" s="40">
        <v>-6.8500000000000002E-3</v>
      </c>
      <c r="N366" s="40">
        <v>-2.6808593900000002</v>
      </c>
      <c r="O366" s="40">
        <v>0.76445311000000005</v>
      </c>
      <c r="Q366" s="42">
        <v>-6.8500000000000002E-3</v>
      </c>
      <c r="R366" s="42">
        <v>-1.05781251</v>
      </c>
      <c r="S366" s="42">
        <v>0.72929686000000005</v>
      </c>
      <c r="U366" s="44">
        <v>-6.8500000000000002E-3</v>
      </c>
      <c r="V366" s="44">
        <v>1.70390624</v>
      </c>
      <c r="W366" s="44">
        <v>0.92070311000000005</v>
      </c>
      <c r="Y366" s="69"/>
      <c r="Z366" s="69"/>
      <c r="AA366" s="69"/>
    </row>
    <row r="367" spans="1:27" x14ac:dyDescent="0.25">
      <c r="A367" s="36">
        <v>-1.24E-2</v>
      </c>
      <c r="B367" s="36">
        <v>-2.9210940000000001</v>
      </c>
      <c r="C367" s="36">
        <v>1.2878909999999999</v>
      </c>
      <c r="E367" s="65">
        <v>-1.3599999999999999E-2</v>
      </c>
      <c r="F367" s="65">
        <v>-2.007422</v>
      </c>
      <c r="G367" s="65">
        <v>0.776953</v>
      </c>
      <c r="I367" s="38">
        <v>-6.7999999999999996E-3</v>
      </c>
      <c r="J367" s="38">
        <v>-2.9425781400000002</v>
      </c>
      <c r="K367" s="38">
        <v>0.91484374000000002</v>
      </c>
      <c r="M367" s="40">
        <v>-6.7999999999999996E-3</v>
      </c>
      <c r="N367" s="40">
        <v>-2.6984375100000002</v>
      </c>
      <c r="O367" s="40">
        <v>0.76640624000000002</v>
      </c>
      <c r="Q367" s="42">
        <v>-6.7999999999999996E-3</v>
      </c>
      <c r="R367" s="42">
        <v>-1.11054689</v>
      </c>
      <c r="S367" s="42">
        <v>0.73124999000000002</v>
      </c>
      <c r="U367" s="44">
        <v>-6.7999999999999996E-3</v>
      </c>
      <c r="V367" s="44">
        <v>1.66093749</v>
      </c>
      <c r="W367" s="44">
        <v>0.91484374000000002</v>
      </c>
      <c r="Y367" s="69"/>
      <c r="Z367" s="69"/>
      <c r="AA367" s="69"/>
    </row>
    <row r="368" spans="1:27" x14ac:dyDescent="0.25">
      <c r="A368" s="36">
        <v>-1.23E-2</v>
      </c>
      <c r="B368" s="36">
        <v>-2.9171879999999999</v>
      </c>
      <c r="C368" s="36">
        <v>1.295703</v>
      </c>
      <c r="E368" s="65">
        <v>-1.35E-2</v>
      </c>
      <c r="F368" s="65">
        <v>-2.0425779999999998</v>
      </c>
      <c r="G368" s="65">
        <v>0.78476599999999996</v>
      </c>
      <c r="I368" s="38">
        <v>-6.7499999999999999E-3</v>
      </c>
      <c r="J368" s="38">
        <v>-2.9425781400000002</v>
      </c>
      <c r="K368" s="38">
        <v>0.91874999000000002</v>
      </c>
      <c r="M368" s="40">
        <v>-6.7499999999999999E-3</v>
      </c>
      <c r="N368" s="40">
        <v>-2.7140625100000002</v>
      </c>
      <c r="O368" s="40">
        <v>0.76835936000000005</v>
      </c>
      <c r="Q368" s="42">
        <v>-6.7499999999999999E-3</v>
      </c>
      <c r="R368" s="42">
        <v>-1.16328126</v>
      </c>
      <c r="S368" s="42">
        <v>0.73124999000000002</v>
      </c>
      <c r="U368" s="44">
        <v>-6.7499999999999999E-3</v>
      </c>
      <c r="V368" s="44">
        <v>1.61796874</v>
      </c>
      <c r="W368" s="44">
        <v>0.91093749000000002</v>
      </c>
      <c r="Y368" s="69"/>
      <c r="Z368" s="69"/>
      <c r="AA368" s="69"/>
    </row>
    <row r="369" spans="1:27" x14ac:dyDescent="0.25">
      <c r="A369" s="36">
        <v>-1.2200000000000001E-2</v>
      </c>
      <c r="B369" s="36">
        <v>-2.913281</v>
      </c>
      <c r="C369" s="36">
        <v>1.3035159999999999</v>
      </c>
      <c r="E369" s="65">
        <v>-1.34E-2</v>
      </c>
      <c r="F369" s="65">
        <v>-2.077734</v>
      </c>
      <c r="G369" s="65">
        <v>0.78085899999999997</v>
      </c>
      <c r="I369" s="38">
        <v>-6.7000000000000002E-3</v>
      </c>
      <c r="J369" s="38">
        <v>-2.9425781400000002</v>
      </c>
      <c r="K369" s="38">
        <v>0.92265624000000002</v>
      </c>
      <c r="M369" s="40">
        <v>-6.7000000000000002E-3</v>
      </c>
      <c r="N369" s="40">
        <v>-2.7296875100000002</v>
      </c>
      <c r="O369" s="40">
        <v>0.77226561000000005</v>
      </c>
      <c r="Q369" s="42">
        <v>-6.7000000000000002E-3</v>
      </c>
      <c r="R369" s="42">
        <v>-1.21601564</v>
      </c>
      <c r="S369" s="42">
        <v>0.72929686000000005</v>
      </c>
      <c r="U369" s="44">
        <v>-6.7000000000000002E-3</v>
      </c>
      <c r="V369" s="44">
        <v>1.57109374</v>
      </c>
      <c r="W369" s="44">
        <v>0.90507811000000005</v>
      </c>
      <c r="Y369" s="69"/>
      <c r="Z369" s="69"/>
      <c r="AA369" s="69"/>
    </row>
    <row r="370" spans="1:27" x14ac:dyDescent="0.25">
      <c r="A370" s="36">
        <v>-1.21E-2</v>
      </c>
      <c r="B370" s="36">
        <v>-2.9093749999999998</v>
      </c>
      <c r="C370" s="36">
        <v>1.311328</v>
      </c>
      <c r="E370" s="65">
        <v>-1.3299999999999999E-2</v>
      </c>
      <c r="F370" s="65">
        <v>-2.1128909999999999</v>
      </c>
      <c r="G370" s="65">
        <v>0.77109399999999995</v>
      </c>
      <c r="I370" s="38">
        <v>-6.6499999999999997E-3</v>
      </c>
      <c r="J370" s="38">
        <v>-2.9425781400000002</v>
      </c>
      <c r="K370" s="38">
        <v>0.92851561000000005</v>
      </c>
      <c r="M370" s="40">
        <v>-6.6499999999999997E-3</v>
      </c>
      <c r="N370" s="40">
        <v>-2.7433593900000002</v>
      </c>
      <c r="O370" s="40">
        <v>0.77421874000000002</v>
      </c>
      <c r="Q370" s="42">
        <v>-6.6499999999999997E-3</v>
      </c>
      <c r="R370" s="42">
        <v>-1.26679689</v>
      </c>
      <c r="S370" s="42">
        <v>0.72929686000000005</v>
      </c>
      <c r="U370" s="44">
        <v>-6.6499999999999997E-3</v>
      </c>
      <c r="V370" s="44">
        <v>1.52421874</v>
      </c>
      <c r="W370" s="44">
        <v>0.89921874000000002</v>
      </c>
      <c r="Y370" s="69"/>
      <c r="Z370" s="69"/>
      <c r="AA370" s="69"/>
    </row>
    <row r="371" spans="1:27" x14ac:dyDescent="0.25">
      <c r="A371" s="36">
        <v>-1.2E-2</v>
      </c>
      <c r="B371" s="36">
        <v>-2.9054690000000001</v>
      </c>
      <c r="C371" s="36">
        <v>1.3171870000000001</v>
      </c>
      <c r="E371" s="65">
        <v>-1.32E-2</v>
      </c>
      <c r="F371" s="65">
        <v>-2.15</v>
      </c>
      <c r="G371" s="65">
        <v>0.75937500000000002</v>
      </c>
      <c r="I371" s="38">
        <v>-6.6E-3</v>
      </c>
      <c r="J371" s="38">
        <v>-2.9425781400000002</v>
      </c>
      <c r="K371" s="38">
        <v>0.93046874000000002</v>
      </c>
      <c r="M371" s="40">
        <v>-6.6E-3</v>
      </c>
      <c r="N371" s="40">
        <v>-2.7609375100000002</v>
      </c>
      <c r="O371" s="40">
        <v>0.77812499000000002</v>
      </c>
      <c r="Q371" s="42">
        <v>-6.6E-3</v>
      </c>
      <c r="R371" s="42">
        <v>-1.31953126</v>
      </c>
      <c r="S371" s="42">
        <v>0.72929686000000005</v>
      </c>
      <c r="U371" s="44">
        <v>-6.6E-3</v>
      </c>
      <c r="V371" s="44">
        <v>1.47734374</v>
      </c>
      <c r="W371" s="44">
        <v>0.89531249000000002</v>
      </c>
      <c r="Y371" s="69"/>
      <c r="Z371" s="69"/>
      <c r="AA371" s="69"/>
    </row>
    <row r="372" spans="1:27" x14ac:dyDescent="0.25">
      <c r="A372" s="36">
        <v>-1.1900000000000001E-2</v>
      </c>
      <c r="B372" s="36">
        <v>-2.8996089999999999</v>
      </c>
      <c r="C372" s="36">
        <v>1.3230470000000001</v>
      </c>
      <c r="E372" s="65">
        <v>-1.3100000000000001E-2</v>
      </c>
      <c r="F372" s="65">
        <v>-2.1851560000000001</v>
      </c>
      <c r="G372" s="65">
        <v>0.75351599999999996</v>
      </c>
      <c r="I372" s="38">
        <v>-6.5500000000000003E-3</v>
      </c>
      <c r="J372" s="38">
        <v>-2.9406250100000002</v>
      </c>
      <c r="K372" s="38">
        <v>0.93437499000000002</v>
      </c>
      <c r="M372" s="40">
        <v>-6.5500000000000003E-3</v>
      </c>
      <c r="N372" s="40">
        <v>-2.7765625100000002</v>
      </c>
      <c r="O372" s="40">
        <v>0.78203124000000002</v>
      </c>
      <c r="Q372" s="42">
        <v>-6.5500000000000003E-3</v>
      </c>
      <c r="R372" s="42">
        <v>-1.37421876</v>
      </c>
      <c r="S372" s="42">
        <v>0.72929686000000005</v>
      </c>
      <c r="U372" s="44">
        <v>-6.5500000000000003E-3</v>
      </c>
      <c r="V372" s="44">
        <v>1.42851561</v>
      </c>
      <c r="W372" s="44">
        <v>0.88945311000000005</v>
      </c>
      <c r="Y372" s="69"/>
      <c r="Z372" s="69"/>
      <c r="AA372" s="69"/>
    </row>
    <row r="373" spans="1:27" x14ac:dyDescent="0.25">
      <c r="A373" s="36">
        <v>-1.18E-2</v>
      </c>
      <c r="B373" s="36">
        <v>-2.891797</v>
      </c>
      <c r="C373" s="36">
        <v>1.326953</v>
      </c>
      <c r="E373" s="65">
        <v>-1.2999999999999999E-2</v>
      </c>
      <c r="F373" s="65">
        <v>-2.218359</v>
      </c>
      <c r="G373" s="65">
        <v>0.74765599999999999</v>
      </c>
      <c r="I373" s="38">
        <v>-6.4999999999999997E-3</v>
      </c>
      <c r="J373" s="38">
        <v>-2.9406250100000002</v>
      </c>
      <c r="K373" s="38">
        <v>0.93828124000000002</v>
      </c>
      <c r="M373" s="40">
        <v>-6.4999999999999997E-3</v>
      </c>
      <c r="N373" s="40">
        <v>-2.7902343900000002</v>
      </c>
      <c r="O373" s="40">
        <v>0.78593749000000002</v>
      </c>
      <c r="Q373" s="42">
        <v>-6.4999999999999997E-3</v>
      </c>
      <c r="R373" s="42">
        <v>-1.42695314</v>
      </c>
      <c r="S373" s="42">
        <v>0.73124999000000002</v>
      </c>
      <c r="U373" s="44">
        <v>-6.4999999999999997E-3</v>
      </c>
      <c r="V373" s="44">
        <v>1.37382811</v>
      </c>
      <c r="W373" s="44">
        <v>0.88554686000000005</v>
      </c>
      <c r="Y373" s="69"/>
      <c r="Z373" s="69"/>
      <c r="AA373" s="69"/>
    </row>
    <row r="374" spans="1:27" x14ac:dyDescent="0.25">
      <c r="A374" s="36">
        <v>-1.17E-2</v>
      </c>
      <c r="B374" s="36">
        <v>-2.8859379999999999</v>
      </c>
      <c r="C374" s="36">
        <v>1.3328120000000001</v>
      </c>
      <c r="E374" s="65">
        <v>-1.29E-2</v>
      </c>
      <c r="F374" s="65">
        <v>-2.251563</v>
      </c>
      <c r="G374" s="65">
        <v>0.745703</v>
      </c>
      <c r="I374" s="38">
        <v>-6.45E-3</v>
      </c>
      <c r="J374" s="38">
        <v>-2.9386718900000002</v>
      </c>
      <c r="K374" s="38">
        <v>0.94023436000000005</v>
      </c>
      <c r="M374" s="40">
        <v>-6.45E-3</v>
      </c>
      <c r="N374" s="40">
        <v>-2.8058593900000002</v>
      </c>
      <c r="O374" s="40">
        <v>0.78789061000000005</v>
      </c>
      <c r="Q374" s="42">
        <v>-6.45E-3</v>
      </c>
      <c r="R374" s="42">
        <v>-1.47773439</v>
      </c>
      <c r="S374" s="42">
        <v>0.73320311000000005</v>
      </c>
      <c r="U374" s="44">
        <v>-6.45E-3</v>
      </c>
      <c r="V374" s="44">
        <v>1.32109374</v>
      </c>
      <c r="W374" s="44">
        <v>0.88164061000000005</v>
      </c>
      <c r="Y374" s="69"/>
      <c r="Z374" s="69"/>
      <c r="AA374" s="69"/>
    </row>
    <row r="375" spans="1:27" x14ac:dyDescent="0.25">
      <c r="A375" s="36">
        <v>-1.1599999999999999E-2</v>
      </c>
      <c r="B375" s="36">
        <v>-2.8781249999999998</v>
      </c>
      <c r="C375" s="36">
        <v>1.336719</v>
      </c>
      <c r="E375" s="65">
        <v>-1.2800000000000001E-2</v>
      </c>
      <c r="F375" s="65">
        <v>-2.282813</v>
      </c>
      <c r="G375" s="65">
        <v>0.74179700000000004</v>
      </c>
      <c r="I375" s="38">
        <v>-6.4000000000000003E-3</v>
      </c>
      <c r="J375" s="38">
        <v>-2.9347656400000002</v>
      </c>
      <c r="K375" s="38">
        <v>0.94414061000000005</v>
      </c>
      <c r="M375" s="40">
        <v>-6.4000000000000003E-3</v>
      </c>
      <c r="N375" s="40">
        <v>-2.8195312600000002</v>
      </c>
      <c r="O375" s="40">
        <v>0.79179686000000005</v>
      </c>
      <c r="Q375" s="42">
        <v>-6.4000000000000003E-3</v>
      </c>
      <c r="R375" s="42">
        <v>-1.52851564</v>
      </c>
      <c r="S375" s="42">
        <v>0.73515624000000002</v>
      </c>
      <c r="U375" s="44">
        <v>-6.4000000000000003E-3</v>
      </c>
      <c r="V375" s="44">
        <v>1.26445311</v>
      </c>
      <c r="W375" s="44">
        <v>0.87968749000000002</v>
      </c>
      <c r="Y375" s="69"/>
      <c r="Z375" s="69"/>
      <c r="AA375" s="69"/>
    </row>
    <row r="376" spans="1:27" x14ac:dyDescent="0.25">
      <c r="A376" s="36">
        <v>-1.15E-2</v>
      </c>
      <c r="B376" s="36">
        <v>-2.8722660000000002</v>
      </c>
      <c r="C376" s="36">
        <v>1.342578</v>
      </c>
      <c r="E376" s="65">
        <v>-1.2699999999999999E-2</v>
      </c>
      <c r="F376" s="65">
        <v>-2.314063</v>
      </c>
      <c r="G376" s="65">
        <v>0.745703</v>
      </c>
      <c r="I376" s="38">
        <v>-6.3499999999999997E-3</v>
      </c>
      <c r="J376" s="38">
        <v>-2.9328125100000002</v>
      </c>
      <c r="K376" s="38">
        <v>0.94609374000000002</v>
      </c>
      <c r="M376" s="40">
        <v>-6.3499999999999997E-3</v>
      </c>
      <c r="N376" s="40">
        <v>-2.8253906400000002</v>
      </c>
      <c r="O376" s="40">
        <v>0.79374999000000002</v>
      </c>
      <c r="Q376" s="42">
        <v>-6.3499999999999997E-3</v>
      </c>
      <c r="R376" s="42">
        <v>-1.57734376</v>
      </c>
      <c r="S376" s="42">
        <v>0.73710936000000005</v>
      </c>
      <c r="U376" s="44">
        <v>-6.3499999999999997E-3</v>
      </c>
      <c r="V376" s="44">
        <v>1.20585936</v>
      </c>
      <c r="W376" s="44">
        <v>0.87578124000000002</v>
      </c>
      <c r="Y376" s="69"/>
      <c r="Z376" s="69"/>
      <c r="AA376" s="69"/>
    </row>
    <row r="377" spans="1:27" x14ac:dyDescent="0.25">
      <c r="A377" s="36">
        <v>-1.14E-2</v>
      </c>
      <c r="B377" s="36">
        <v>-2.8644530000000001</v>
      </c>
      <c r="C377" s="36">
        <v>1.346484</v>
      </c>
      <c r="E377" s="65">
        <v>-1.26E-2</v>
      </c>
      <c r="F377" s="65">
        <v>-2.3472659999999999</v>
      </c>
      <c r="G377" s="65">
        <v>0.75546899999999995</v>
      </c>
      <c r="I377" s="38">
        <v>-6.3E-3</v>
      </c>
      <c r="J377" s="38">
        <v>-2.9289062600000002</v>
      </c>
      <c r="K377" s="38">
        <v>0.94804686000000005</v>
      </c>
      <c r="M377" s="40">
        <v>-6.3E-3</v>
      </c>
      <c r="N377" s="40">
        <v>-2.8351562600000002</v>
      </c>
      <c r="O377" s="40">
        <v>0.79765624000000002</v>
      </c>
      <c r="Q377" s="42">
        <v>-6.3E-3</v>
      </c>
      <c r="R377" s="42">
        <v>-1.62617189</v>
      </c>
      <c r="S377" s="42">
        <v>0.73906249000000002</v>
      </c>
      <c r="U377" s="44">
        <v>-6.3E-3</v>
      </c>
      <c r="V377" s="44">
        <v>1.14921874</v>
      </c>
      <c r="W377" s="44">
        <v>0.87578124000000002</v>
      </c>
      <c r="Y377" s="69"/>
      <c r="Z377" s="69"/>
      <c r="AA377" s="69"/>
    </row>
    <row r="378" spans="1:27" x14ac:dyDescent="0.25">
      <c r="A378" s="36">
        <v>-1.1299999999999999E-2</v>
      </c>
      <c r="B378" s="36">
        <v>-2.8566410000000002</v>
      </c>
      <c r="C378" s="36">
        <v>1.3503909999999999</v>
      </c>
      <c r="E378" s="65">
        <v>-1.2500000000000001E-2</v>
      </c>
      <c r="F378" s="65">
        <v>-2.374609</v>
      </c>
      <c r="G378" s="65">
        <v>0.76523399999999997</v>
      </c>
      <c r="I378" s="38">
        <v>-6.2500000000000003E-3</v>
      </c>
      <c r="J378" s="38">
        <v>-2.9269531400000002</v>
      </c>
      <c r="K378" s="38">
        <v>0.95195311000000005</v>
      </c>
      <c r="M378" s="40">
        <v>-6.2500000000000003E-3</v>
      </c>
      <c r="N378" s="40">
        <v>-2.8468750100000002</v>
      </c>
      <c r="O378" s="40">
        <v>0.79960936000000005</v>
      </c>
      <c r="Q378" s="42">
        <v>-6.2500000000000003E-3</v>
      </c>
      <c r="R378" s="42">
        <v>-1.67500001</v>
      </c>
      <c r="S378" s="42">
        <v>0.73906249000000002</v>
      </c>
      <c r="U378" s="44">
        <v>-6.2500000000000003E-3</v>
      </c>
      <c r="V378" s="44">
        <v>1.09062499</v>
      </c>
      <c r="W378" s="44">
        <v>0.87382811000000005</v>
      </c>
      <c r="Y378" s="69"/>
      <c r="Z378" s="69"/>
      <c r="AA378" s="69"/>
    </row>
    <row r="379" spans="1:27" x14ac:dyDescent="0.25">
      <c r="A379" s="36">
        <v>-1.12E-2</v>
      </c>
      <c r="B379" s="36">
        <v>-2.8429690000000001</v>
      </c>
      <c r="C379" s="36">
        <v>1.3542970000000001</v>
      </c>
      <c r="E379" s="65">
        <v>-1.24E-2</v>
      </c>
      <c r="F379" s="65">
        <v>-2.4039060000000001</v>
      </c>
      <c r="G379" s="65">
        <v>0.77109399999999995</v>
      </c>
      <c r="I379" s="38">
        <v>-6.1999999999999998E-3</v>
      </c>
      <c r="J379" s="38">
        <v>-2.9230468900000002</v>
      </c>
      <c r="K379" s="38">
        <v>0.95390624000000002</v>
      </c>
      <c r="M379" s="40">
        <v>-6.1999999999999998E-3</v>
      </c>
      <c r="N379" s="40">
        <v>-2.8625000100000002</v>
      </c>
      <c r="O379" s="40">
        <v>0.80351561000000005</v>
      </c>
      <c r="Q379" s="42">
        <v>-6.1999999999999998E-3</v>
      </c>
      <c r="R379" s="42">
        <v>-1.72187501</v>
      </c>
      <c r="S379" s="42">
        <v>0.74101561000000005</v>
      </c>
      <c r="U379" s="44">
        <v>-6.1999999999999998E-3</v>
      </c>
      <c r="V379" s="44">
        <v>1.03007811</v>
      </c>
      <c r="W379" s="44">
        <v>0.87187499000000002</v>
      </c>
      <c r="Y379" s="69"/>
      <c r="Z379" s="69"/>
      <c r="AA379" s="69"/>
    </row>
    <row r="380" spans="1:27" x14ac:dyDescent="0.25">
      <c r="A380" s="36">
        <v>-1.11E-2</v>
      </c>
      <c r="B380" s="36">
        <v>-2.835156</v>
      </c>
      <c r="C380" s="36">
        <v>1.3601559999999999</v>
      </c>
      <c r="E380" s="65">
        <v>-1.23E-2</v>
      </c>
      <c r="F380" s="65">
        <v>-2.4332029999999998</v>
      </c>
      <c r="G380" s="65">
        <v>0.776953</v>
      </c>
      <c r="I380" s="38">
        <v>-6.1500000000000001E-3</v>
      </c>
      <c r="J380" s="38">
        <v>-2.9191406400000002</v>
      </c>
      <c r="K380" s="38">
        <v>0.95781249000000002</v>
      </c>
      <c r="M380" s="40">
        <v>-6.1500000000000001E-3</v>
      </c>
      <c r="N380" s="40">
        <v>-2.8703125100000002</v>
      </c>
      <c r="O380" s="40">
        <v>0.80742186000000005</v>
      </c>
      <c r="Q380" s="42">
        <v>-6.1500000000000001E-3</v>
      </c>
      <c r="R380" s="42">
        <v>-1.76875001</v>
      </c>
      <c r="S380" s="42">
        <v>0.74101561000000005</v>
      </c>
      <c r="U380" s="44">
        <v>-6.1500000000000001E-3</v>
      </c>
      <c r="V380" s="44">
        <v>0.96757811000000005</v>
      </c>
      <c r="W380" s="44">
        <v>0.87187499000000002</v>
      </c>
      <c r="Y380" s="69"/>
      <c r="Z380" s="69"/>
      <c r="AA380" s="69"/>
    </row>
    <row r="381" spans="1:27" x14ac:dyDescent="0.25">
      <c r="A381" s="36">
        <v>-1.0999999999999999E-2</v>
      </c>
      <c r="B381" s="36">
        <v>-2.8253910000000002</v>
      </c>
      <c r="C381" s="36">
        <v>1.3640620000000001</v>
      </c>
      <c r="E381" s="65">
        <v>-1.2200000000000001E-2</v>
      </c>
      <c r="F381" s="65">
        <v>-2.4585940000000002</v>
      </c>
      <c r="G381" s="65">
        <v>0.78867200000000004</v>
      </c>
      <c r="I381" s="38">
        <v>-6.1000000000000004E-3</v>
      </c>
      <c r="J381" s="38">
        <v>-2.9152343900000002</v>
      </c>
      <c r="K381" s="38">
        <v>0.95976561000000005</v>
      </c>
      <c r="M381" s="40">
        <v>-6.1000000000000004E-3</v>
      </c>
      <c r="N381" s="40">
        <v>-2.8800781400000002</v>
      </c>
      <c r="O381" s="40">
        <v>0.80937499000000002</v>
      </c>
      <c r="Q381" s="42">
        <v>-6.1000000000000004E-3</v>
      </c>
      <c r="R381" s="42">
        <v>-1.81562501</v>
      </c>
      <c r="S381" s="42">
        <v>0.74296874000000002</v>
      </c>
      <c r="U381" s="44">
        <v>-6.1000000000000004E-3</v>
      </c>
      <c r="V381" s="44">
        <v>0.90117186000000005</v>
      </c>
      <c r="W381" s="44">
        <v>0.86992186000000005</v>
      </c>
      <c r="Y381" s="69"/>
      <c r="Z381" s="69"/>
      <c r="AA381" s="69"/>
    </row>
    <row r="382" spans="1:27" x14ac:dyDescent="0.25">
      <c r="A382" s="36">
        <v>-1.09E-2</v>
      </c>
      <c r="B382" s="36">
        <v>-2.819531</v>
      </c>
      <c r="C382" s="36">
        <v>1.367969</v>
      </c>
      <c r="E382" s="65">
        <v>-1.21E-2</v>
      </c>
      <c r="F382" s="65">
        <v>-2.485938</v>
      </c>
      <c r="G382" s="65">
        <v>0.80429700000000004</v>
      </c>
      <c r="I382" s="38">
        <v>-6.0499999999999998E-3</v>
      </c>
      <c r="J382" s="38">
        <v>-2.9113281400000002</v>
      </c>
      <c r="K382" s="38">
        <v>0.96171874000000002</v>
      </c>
      <c r="M382" s="40">
        <v>-6.0499999999999998E-3</v>
      </c>
      <c r="N382" s="40">
        <v>-2.8878906400000002</v>
      </c>
      <c r="O382" s="40">
        <v>0.81328124000000002</v>
      </c>
      <c r="Q382" s="42">
        <v>-6.0499999999999998E-3</v>
      </c>
      <c r="R382" s="42">
        <v>-1.86054689</v>
      </c>
      <c r="S382" s="42">
        <v>0.74296874000000002</v>
      </c>
      <c r="U382" s="44">
        <v>-6.0499999999999998E-3</v>
      </c>
      <c r="V382" s="44">
        <v>0.83476561000000005</v>
      </c>
      <c r="W382" s="44">
        <v>0.86796874000000002</v>
      </c>
      <c r="Y382" s="69"/>
      <c r="Z382" s="69"/>
      <c r="AA382" s="69"/>
    </row>
    <row r="383" spans="1:27" x14ac:dyDescent="0.25">
      <c r="A383" s="36">
        <v>-1.0800000000000001E-2</v>
      </c>
      <c r="B383" s="36">
        <v>-2.813672</v>
      </c>
      <c r="C383" s="36">
        <v>1.373828</v>
      </c>
      <c r="E383" s="65">
        <v>-1.2E-2</v>
      </c>
      <c r="F383" s="65">
        <v>-2.5191409999999999</v>
      </c>
      <c r="G383" s="65">
        <v>0.81406199999999995</v>
      </c>
      <c r="I383" s="38">
        <v>-6.0000000000000001E-3</v>
      </c>
      <c r="J383" s="38">
        <v>-2.9074218900000002</v>
      </c>
      <c r="K383" s="38">
        <v>0.96562499000000002</v>
      </c>
      <c r="M383" s="40">
        <v>-6.0000000000000001E-3</v>
      </c>
      <c r="N383" s="40">
        <v>-2.8976562600000002</v>
      </c>
      <c r="O383" s="40">
        <v>0.81718749000000002</v>
      </c>
      <c r="Q383" s="42">
        <v>-6.0000000000000001E-3</v>
      </c>
      <c r="R383" s="42">
        <v>-1.90351564</v>
      </c>
      <c r="S383" s="42">
        <v>0.74492186000000005</v>
      </c>
      <c r="U383" s="44">
        <v>-6.0000000000000001E-3</v>
      </c>
      <c r="V383" s="44">
        <v>0.77031249000000002</v>
      </c>
      <c r="W383" s="44">
        <v>0.86406249000000002</v>
      </c>
      <c r="Y383" s="69"/>
      <c r="Z383" s="69"/>
      <c r="AA383" s="69"/>
    </row>
    <row r="384" spans="1:27" x14ac:dyDescent="0.25">
      <c r="A384" s="36">
        <v>-1.0699999999999999E-2</v>
      </c>
      <c r="B384" s="36">
        <v>-2.8019530000000001</v>
      </c>
      <c r="C384" s="36">
        <v>1.3796870000000001</v>
      </c>
      <c r="E384" s="65">
        <v>-1.1900000000000001E-2</v>
      </c>
      <c r="F384" s="65">
        <v>-2.5445310000000001</v>
      </c>
      <c r="G384" s="65">
        <v>0.80625000000000002</v>
      </c>
      <c r="I384" s="38">
        <v>-5.9500000000000004E-3</v>
      </c>
      <c r="J384" s="38">
        <v>-2.9015625100000002</v>
      </c>
      <c r="K384" s="38">
        <v>0.96953124000000002</v>
      </c>
      <c r="M384" s="40">
        <v>-5.9500000000000004E-3</v>
      </c>
      <c r="N384" s="40">
        <v>-2.9054687600000002</v>
      </c>
      <c r="O384" s="40">
        <v>0.82109374000000002</v>
      </c>
      <c r="Q384" s="42">
        <v>-5.9500000000000004E-3</v>
      </c>
      <c r="R384" s="42">
        <v>-1.94843751</v>
      </c>
      <c r="S384" s="42">
        <v>0.74492186000000005</v>
      </c>
      <c r="U384" s="44">
        <v>-5.9500000000000004E-3</v>
      </c>
      <c r="V384" s="44">
        <v>0.69999999000000002</v>
      </c>
      <c r="W384" s="44">
        <v>0.86210936000000005</v>
      </c>
      <c r="Y384" s="69"/>
      <c r="Z384" s="69"/>
      <c r="AA384" s="69"/>
    </row>
    <row r="385" spans="1:27" x14ac:dyDescent="0.25">
      <c r="A385" s="36">
        <v>-1.06E-2</v>
      </c>
      <c r="B385" s="36">
        <v>-2.7902339999999999</v>
      </c>
      <c r="C385" s="36">
        <v>1.383594</v>
      </c>
      <c r="E385" s="65">
        <v>-1.18E-2</v>
      </c>
      <c r="F385" s="65">
        <v>-2.5679690000000002</v>
      </c>
      <c r="G385" s="65">
        <v>0.79062500000000002</v>
      </c>
      <c r="I385" s="38">
        <v>-5.8999999999999999E-3</v>
      </c>
      <c r="J385" s="38">
        <v>-2.8957031400000002</v>
      </c>
      <c r="K385" s="38">
        <v>0.97148436000000005</v>
      </c>
      <c r="M385" s="40">
        <v>-5.8999999999999999E-3</v>
      </c>
      <c r="N385" s="40">
        <v>-2.9113281400000002</v>
      </c>
      <c r="O385" s="40">
        <v>0.82499999000000002</v>
      </c>
      <c r="Q385" s="42">
        <v>-5.8999999999999999E-3</v>
      </c>
      <c r="R385" s="42">
        <v>-1.98945314</v>
      </c>
      <c r="S385" s="42">
        <v>0.74687499000000002</v>
      </c>
      <c r="U385" s="44">
        <v>-5.8999999999999999E-3</v>
      </c>
      <c r="V385" s="44">
        <v>0.63164061000000005</v>
      </c>
      <c r="W385" s="44">
        <v>0.85820311000000005</v>
      </c>
      <c r="Y385" s="69"/>
      <c r="Z385" s="69"/>
      <c r="AA385" s="69"/>
    </row>
    <row r="386" spans="1:27" x14ac:dyDescent="0.25">
      <c r="A386" s="36">
        <v>-1.0500000000000001E-2</v>
      </c>
      <c r="B386" s="36">
        <v>-2.7785160000000002</v>
      </c>
      <c r="C386" s="36">
        <v>1.389453</v>
      </c>
      <c r="E386" s="65">
        <v>-1.17E-2</v>
      </c>
      <c r="F386" s="65">
        <v>-2.595313</v>
      </c>
      <c r="G386" s="65">
        <v>0.776953</v>
      </c>
      <c r="I386" s="38">
        <v>-5.8500000000000002E-3</v>
      </c>
      <c r="J386" s="38">
        <v>-2.8898437600000002</v>
      </c>
      <c r="K386" s="38">
        <v>0.97343749000000002</v>
      </c>
      <c r="M386" s="40">
        <v>-5.8500000000000002E-3</v>
      </c>
      <c r="N386" s="40">
        <v>-2.9152343900000002</v>
      </c>
      <c r="O386" s="40">
        <v>0.82890624000000002</v>
      </c>
      <c r="Q386" s="42">
        <v>-5.8500000000000002E-3</v>
      </c>
      <c r="R386" s="42">
        <v>-2.0304687600000002</v>
      </c>
      <c r="S386" s="42">
        <v>0.74687499000000002</v>
      </c>
      <c r="U386" s="44">
        <v>-5.8500000000000002E-3</v>
      </c>
      <c r="V386" s="44">
        <v>0.55937499000000002</v>
      </c>
      <c r="W386" s="44">
        <v>0.85429686000000005</v>
      </c>
      <c r="Y386" s="69"/>
      <c r="Z386" s="69"/>
      <c r="AA386" s="69"/>
    </row>
    <row r="387" spans="1:27" x14ac:dyDescent="0.25">
      <c r="A387" s="36">
        <v>-1.04E-2</v>
      </c>
      <c r="B387" s="36">
        <v>-2.766797</v>
      </c>
      <c r="C387" s="36">
        <v>1.393359</v>
      </c>
      <c r="E387" s="65">
        <v>-1.1599999999999999E-2</v>
      </c>
      <c r="F387" s="65">
        <v>-2.6207029999999998</v>
      </c>
      <c r="G387" s="65">
        <v>0.77500000000000002</v>
      </c>
      <c r="I387" s="38">
        <v>-5.7999999999999996E-3</v>
      </c>
      <c r="J387" s="38">
        <v>-2.8820312600000002</v>
      </c>
      <c r="K387" s="38">
        <v>0.97734374000000002</v>
      </c>
      <c r="M387" s="40">
        <v>-5.7999999999999996E-3</v>
      </c>
      <c r="N387" s="40">
        <v>-2.9210937600000002</v>
      </c>
      <c r="O387" s="40">
        <v>0.83476561000000005</v>
      </c>
      <c r="Q387" s="42">
        <v>-5.7999999999999996E-3</v>
      </c>
      <c r="R387" s="42">
        <v>-2.0753906400000002</v>
      </c>
      <c r="S387" s="42">
        <v>0.74882811000000005</v>
      </c>
      <c r="U387" s="44">
        <v>-5.7999999999999996E-3</v>
      </c>
      <c r="V387" s="44">
        <v>0.48515624000000002</v>
      </c>
      <c r="W387" s="44">
        <v>0.85039061000000005</v>
      </c>
      <c r="Y387" s="69"/>
      <c r="Z387" s="69"/>
      <c r="AA387" s="69"/>
    </row>
    <row r="388" spans="1:27" x14ac:dyDescent="0.25">
      <c r="A388" s="36">
        <v>-1.03E-2</v>
      </c>
      <c r="B388" s="36">
        <v>-2.7531249999999998</v>
      </c>
      <c r="C388" s="36">
        <v>1.3953120000000001</v>
      </c>
      <c r="E388" s="65">
        <v>-1.15E-2</v>
      </c>
      <c r="F388" s="65">
        <v>-2.6441409999999999</v>
      </c>
      <c r="G388" s="65">
        <v>0.78476599999999996</v>
      </c>
      <c r="I388" s="38">
        <v>-5.7499999999999999E-3</v>
      </c>
      <c r="J388" s="38">
        <v>-2.8742187600000002</v>
      </c>
      <c r="K388" s="38">
        <v>0.97929686000000005</v>
      </c>
      <c r="M388" s="40">
        <v>-5.7499999999999999E-3</v>
      </c>
      <c r="N388" s="40">
        <v>-2.9250000100000002</v>
      </c>
      <c r="O388" s="40">
        <v>0.83867186000000005</v>
      </c>
      <c r="Q388" s="42">
        <v>-5.7499999999999999E-3</v>
      </c>
      <c r="R388" s="42">
        <v>-2.1144531400000002</v>
      </c>
      <c r="S388" s="42">
        <v>0.74882811000000005</v>
      </c>
      <c r="U388" s="44">
        <v>-5.7499999999999999E-3</v>
      </c>
      <c r="V388" s="44">
        <v>0.40898435999999999</v>
      </c>
      <c r="W388" s="44">
        <v>0.84453124000000002</v>
      </c>
      <c r="Y388" s="69"/>
      <c r="Z388" s="69"/>
      <c r="AA388" s="69"/>
    </row>
    <row r="389" spans="1:27" x14ac:dyDescent="0.25">
      <c r="A389" s="36">
        <v>-1.0200000000000001E-2</v>
      </c>
      <c r="B389" s="36">
        <v>-2.7394530000000001</v>
      </c>
      <c r="C389" s="36">
        <v>1.3953120000000001</v>
      </c>
      <c r="E389" s="65">
        <v>-1.14E-2</v>
      </c>
      <c r="F389" s="65">
        <v>-2.6617190000000002</v>
      </c>
      <c r="G389" s="65">
        <v>0.79648399999999997</v>
      </c>
      <c r="I389" s="38">
        <v>-5.7000000000000002E-3</v>
      </c>
      <c r="J389" s="38">
        <v>-2.8683593900000002</v>
      </c>
      <c r="K389" s="38">
        <v>0.98124999000000002</v>
      </c>
      <c r="M389" s="40">
        <v>-5.7000000000000002E-3</v>
      </c>
      <c r="N389" s="40">
        <v>-2.9289062600000002</v>
      </c>
      <c r="O389" s="40">
        <v>0.84453124000000002</v>
      </c>
      <c r="Q389" s="42">
        <v>-5.7000000000000002E-3</v>
      </c>
      <c r="R389" s="42">
        <v>-2.1574218900000002</v>
      </c>
      <c r="S389" s="42">
        <v>0.75078124000000002</v>
      </c>
      <c r="U389" s="44">
        <v>-5.7000000000000002E-3</v>
      </c>
      <c r="V389" s="44">
        <v>0.33671874000000002</v>
      </c>
      <c r="W389" s="44">
        <v>0.84062499000000002</v>
      </c>
      <c r="Y389" s="69"/>
      <c r="Z389" s="69"/>
      <c r="AA389" s="69"/>
    </row>
    <row r="390" spans="1:27" x14ac:dyDescent="0.25">
      <c r="A390" s="36">
        <v>-1.01E-2</v>
      </c>
      <c r="B390" s="36">
        <v>-2.7296879999999999</v>
      </c>
      <c r="C390" s="36">
        <v>1.3972659999999999</v>
      </c>
      <c r="E390" s="65">
        <v>-1.1299999999999999E-2</v>
      </c>
      <c r="F390" s="65">
        <v>-2.689063</v>
      </c>
      <c r="G390" s="65">
        <v>0.81210899999999997</v>
      </c>
      <c r="I390" s="38">
        <v>-5.6499999999999996E-3</v>
      </c>
      <c r="J390" s="38">
        <v>-2.8605468900000002</v>
      </c>
      <c r="K390" s="38">
        <v>0.98124999000000002</v>
      </c>
      <c r="M390" s="40">
        <v>-5.6499999999999996E-3</v>
      </c>
      <c r="N390" s="40">
        <v>-2.9328125100000002</v>
      </c>
      <c r="O390" s="40">
        <v>0.84843749000000002</v>
      </c>
      <c r="Q390" s="42">
        <v>-5.6499999999999996E-3</v>
      </c>
      <c r="R390" s="42">
        <v>-2.1964843900000002</v>
      </c>
      <c r="S390" s="42">
        <v>0.75273436000000005</v>
      </c>
      <c r="U390" s="44">
        <v>-5.6499999999999996E-3</v>
      </c>
      <c r="V390" s="44">
        <v>0.26054685999999999</v>
      </c>
      <c r="W390" s="44">
        <v>0.83476561000000005</v>
      </c>
      <c r="Y390" s="69"/>
      <c r="Z390" s="69"/>
      <c r="AA390" s="69"/>
    </row>
    <row r="391" spans="1:27" x14ac:dyDescent="0.25">
      <c r="A391" s="36">
        <v>-0.01</v>
      </c>
      <c r="B391" s="36">
        <v>-2.7179690000000001</v>
      </c>
      <c r="C391" s="36">
        <v>1.4011720000000001</v>
      </c>
      <c r="E391" s="65">
        <v>-1.12E-2</v>
      </c>
      <c r="F391" s="65">
        <v>-2.7085940000000002</v>
      </c>
      <c r="G391" s="65">
        <v>0.82578099999999999</v>
      </c>
      <c r="I391" s="38">
        <v>-5.5999999999999999E-3</v>
      </c>
      <c r="J391" s="38">
        <v>-2.8468750100000002</v>
      </c>
      <c r="K391" s="38">
        <v>0.98320311000000005</v>
      </c>
      <c r="M391" s="40">
        <v>-5.5999999999999999E-3</v>
      </c>
      <c r="N391" s="40">
        <v>-2.9367187600000002</v>
      </c>
      <c r="O391" s="40">
        <v>0.85429686000000005</v>
      </c>
      <c r="Q391" s="42">
        <v>-5.5999999999999999E-3</v>
      </c>
      <c r="R391" s="42">
        <v>-2.2355468900000002</v>
      </c>
      <c r="S391" s="42">
        <v>0.75468749000000002</v>
      </c>
      <c r="U391" s="44">
        <v>-5.5999999999999999E-3</v>
      </c>
      <c r="V391" s="44">
        <v>0.18632810999999999</v>
      </c>
      <c r="W391" s="44">
        <v>0.83085936000000005</v>
      </c>
      <c r="Y391" s="69"/>
      <c r="Z391" s="69"/>
      <c r="AA391" s="69"/>
    </row>
    <row r="392" spans="1:27" x14ac:dyDescent="0.25">
      <c r="A392" s="36">
        <v>-9.9000000000000008E-3</v>
      </c>
      <c r="B392" s="36">
        <v>-2.704297</v>
      </c>
      <c r="C392" s="36">
        <v>1.405078</v>
      </c>
      <c r="E392" s="65">
        <v>-1.11E-2</v>
      </c>
      <c r="F392" s="65">
        <v>-2.7281249999999999</v>
      </c>
      <c r="G392" s="65">
        <v>0.83750000000000002</v>
      </c>
      <c r="I392" s="38">
        <v>-5.5500000000000002E-3</v>
      </c>
      <c r="J392" s="38">
        <v>-2.8371093900000002</v>
      </c>
      <c r="K392" s="38">
        <v>0.98320311000000005</v>
      </c>
      <c r="M392" s="40">
        <v>-5.5500000000000002E-3</v>
      </c>
      <c r="N392" s="40">
        <v>-2.9386718900000002</v>
      </c>
      <c r="O392" s="40">
        <v>0.85820311000000005</v>
      </c>
      <c r="Q392" s="42">
        <v>-5.5500000000000002E-3</v>
      </c>
      <c r="R392" s="42">
        <v>-2.2726562600000002</v>
      </c>
      <c r="S392" s="42">
        <v>0.75664061000000005</v>
      </c>
      <c r="U392" s="44">
        <v>-5.5500000000000002E-3</v>
      </c>
      <c r="V392" s="44">
        <v>0.11210936000000001</v>
      </c>
      <c r="W392" s="44">
        <v>0.82695311000000005</v>
      </c>
      <c r="Y392" s="69"/>
      <c r="Z392" s="69"/>
      <c r="AA392" s="69"/>
    </row>
    <row r="393" spans="1:27" x14ac:dyDescent="0.25">
      <c r="A393" s="36">
        <v>-9.7999999999999997E-3</v>
      </c>
      <c r="B393" s="36">
        <v>-2.6906249999999998</v>
      </c>
      <c r="C393" s="36">
        <v>1.408984</v>
      </c>
      <c r="E393" s="65">
        <v>-1.0999999999999999E-2</v>
      </c>
      <c r="F393" s="65">
        <v>-2.7457029999999998</v>
      </c>
      <c r="G393" s="65">
        <v>0.84531199999999995</v>
      </c>
      <c r="I393" s="38">
        <v>-5.4999999999999997E-3</v>
      </c>
      <c r="J393" s="38">
        <v>-2.8292968900000002</v>
      </c>
      <c r="K393" s="38">
        <v>0.98515624000000002</v>
      </c>
      <c r="M393" s="40">
        <v>-5.4999999999999997E-3</v>
      </c>
      <c r="N393" s="40">
        <v>-2.9406250100000002</v>
      </c>
      <c r="O393" s="40">
        <v>0.86210936000000005</v>
      </c>
      <c r="Q393" s="42">
        <v>-5.4999999999999997E-3</v>
      </c>
      <c r="R393" s="42">
        <v>-2.3097656400000002</v>
      </c>
      <c r="S393" s="42">
        <v>0.75664061000000005</v>
      </c>
      <c r="U393" s="44">
        <v>-5.4999999999999997E-3</v>
      </c>
      <c r="V393" s="44">
        <v>3.3984359999999998E-2</v>
      </c>
      <c r="W393" s="44">
        <v>0.82304686000000005</v>
      </c>
      <c r="Y393" s="69"/>
      <c r="Z393" s="69"/>
      <c r="AA393" s="69"/>
    </row>
    <row r="394" spans="1:27" x14ac:dyDescent="0.25">
      <c r="A394" s="36">
        <v>-9.7000000000000003E-3</v>
      </c>
      <c r="B394" s="36">
        <v>-2.6769530000000001</v>
      </c>
      <c r="C394" s="36">
        <v>1.4128909999999999</v>
      </c>
      <c r="E394" s="65">
        <v>-1.09E-2</v>
      </c>
      <c r="F394" s="65">
        <v>-2.7632810000000001</v>
      </c>
      <c r="G394" s="65">
        <v>0.84531199999999995</v>
      </c>
      <c r="I394" s="38">
        <v>-5.45E-3</v>
      </c>
      <c r="J394" s="38">
        <v>-2.8214843900000002</v>
      </c>
      <c r="K394" s="38">
        <v>0.98515624000000002</v>
      </c>
      <c r="M394" s="40">
        <v>-5.45E-3</v>
      </c>
      <c r="N394" s="40">
        <v>-2.9425781400000002</v>
      </c>
      <c r="O394" s="40">
        <v>0.86601561000000005</v>
      </c>
      <c r="Q394" s="42">
        <v>-5.45E-3</v>
      </c>
      <c r="R394" s="42">
        <v>-2.3468750100000002</v>
      </c>
      <c r="S394" s="42">
        <v>0.75468749000000002</v>
      </c>
      <c r="U394" s="44">
        <v>-5.45E-3</v>
      </c>
      <c r="V394" s="44">
        <v>-4.4140640000000002E-2</v>
      </c>
      <c r="W394" s="44">
        <v>0.81914061000000005</v>
      </c>
      <c r="Y394" s="69"/>
      <c r="Z394" s="69"/>
      <c r="AA394" s="69"/>
    </row>
    <row r="395" spans="1:27" x14ac:dyDescent="0.25">
      <c r="A395" s="36">
        <v>-9.5999999999999992E-3</v>
      </c>
      <c r="B395" s="36">
        <v>-2.657422</v>
      </c>
      <c r="C395" s="36">
        <v>1.41875</v>
      </c>
      <c r="E395" s="65">
        <v>-1.0800000000000001E-2</v>
      </c>
      <c r="F395" s="65">
        <v>-2.782813</v>
      </c>
      <c r="G395" s="65">
        <v>0.84140599999999999</v>
      </c>
      <c r="I395" s="38">
        <v>-5.4000000000000003E-3</v>
      </c>
      <c r="J395" s="38">
        <v>-2.8175781400000002</v>
      </c>
      <c r="K395" s="38">
        <v>0.98710936000000005</v>
      </c>
      <c r="M395" s="40">
        <v>-5.4000000000000003E-3</v>
      </c>
      <c r="N395" s="40">
        <v>-2.9445312600000002</v>
      </c>
      <c r="O395" s="40">
        <v>0.86992186000000005</v>
      </c>
      <c r="Q395" s="42">
        <v>-5.4000000000000003E-3</v>
      </c>
      <c r="R395" s="42">
        <v>-2.3781250100000002</v>
      </c>
      <c r="S395" s="42">
        <v>0.75664061000000005</v>
      </c>
      <c r="U395" s="44">
        <v>-5.4000000000000003E-3</v>
      </c>
      <c r="V395" s="44">
        <v>-0.12031251</v>
      </c>
      <c r="W395" s="44">
        <v>0.81523436000000005</v>
      </c>
      <c r="Y395" s="69"/>
      <c r="Z395" s="69"/>
      <c r="AA395" s="69"/>
    </row>
    <row r="396" spans="1:27" x14ac:dyDescent="0.25">
      <c r="A396" s="36">
        <v>-9.4999999999999998E-3</v>
      </c>
      <c r="B396" s="36">
        <v>-2.6437499999999998</v>
      </c>
      <c r="C396" s="36">
        <v>1.4226559999999999</v>
      </c>
      <c r="E396" s="65">
        <v>-1.0699999999999999E-2</v>
      </c>
      <c r="F396" s="65">
        <v>-2.798438</v>
      </c>
      <c r="G396" s="65">
        <v>0.84140599999999999</v>
      </c>
      <c r="I396" s="38">
        <v>-5.3499999999999997E-3</v>
      </c>
      <c r="J396" s="38">
        <v>-2.8058593900000002</v>
      </c>
      <c r="K396" s="38">
        <v>0.98906249000000002</v>
      </c>
      <c r="M396" s="40">
        <v>-5.3499999999999997E-3</v>
      </c>
      <c r="N396" s="40">
        <v>-2.9445312600000002</v>
      </c>
      <c r="O396" s="40">
        <v>0.87382811000000005</v>
      </c>
      <c r="Q396" s="42">
        <v>-5.3499999999999997E-3</v>
      </c>
      <c r="R396" s="42">
        <v>-2.4132812600000002</v>
      </c>
      <c r="S396" s="42">
        <v>0.75664061000000005</v>
      </c>
      <c r="U396" s="44">
        <v>-5.3499999999999997E-3</v>
      </c>
      <c r="V396" s="44">
        <v>-0.20039064000000001</v>
      </c>
      <c r="W396" s="44">
        <v>0.81328124000000002</v>
      </c>
      <c r="Y396" s="69"/>
      <c r="Z396" s="69"/>
      <c r="AA396" s="69"/>
    </row>
    <row r="397" spans="1:27" x14ac:dyDescent="0.25">
      <c r="A397" s="36">
        <v>-9.4000000000000004E-3</v>
      </c>
      <c r="B397" s="36">
        <v>-2.6339839999999999</v>
      </c>
      <c r="C397" s="36">
        <v>1.424609</v>
      </c>
      <c r="E397" s="65">
        <v>-1.06E-2</v>
      </c>
      <c r="F397" s="65">
        <v>-2.8160159999999999</v>
      </c>
      <c r="G397" s="65">
        <v>0.84726599999999996</v>
      </c>
      <c r="I397" s="38">
        <v>-5.3E-3</v>
      </c>
      <c r="J397" s="38">
        <v>-2.7941406400000002</v>
      </c>
      <c r="K397" s="38">
        <v>0.99101561000000005</v>
      </c>
      <c r="M397" s="40">
        <v>-5.3E-3</v>
      </c>
      <c r="N397" s="40">
        <v>-2.9425781400000002</v>
      </c>
      <c r="O397" s="40">
        <v>0.87773436000000005</v>
      </c>
      <c r="Q397" s="42">
        <v>-5.3E-3</v>
      </c>
      <c r="R397" s="42">
        <v>-2.4464843900000002</v>
      </c>
      <c r="S397" s="42">
        <v>0.75859374000000002</v>
      </c>
      <c r="U397" s="44">
        <v>-5.3E-3</v>
      </c>
      <c r="V397" s="44">
        <v>-0.27851564000000001</v>
      </c>
      <c r="W397" s="44">
        <v>0.80937499000000002</v>
      </c>
      <c r="Y397" s="69"/>
      <c r="Z397" s="69"/>
      <c r="AA397" s="69"/>
    </row>
    <row r="398" spans="1:27" x14ac:dyDescent="0.25">
      <c r="A398" s="36">
        <v>-9.2999999999999992E-3</v>
      </c>
      <c r="B398" s="36">
        <v>-2.6183589999999999</v>
      </c>
      <c r="C398" s="36">
        <v>1.4265620000000001</v>
      </c>
      <c r="E398" s="65">
        <v>-1.0500000000000001E-2</v>
      </c>
      <c r="F398" s="65">
        <v>-2.827734</v>
      </c>
      <c r="G398" s="65">
        <v>0.85898399999999997</v>
      </c>
      <c r="I398" s="38">
        <v>-5.2500000000000003E-3</v>
      </c>
      <c r="J398" s="38">
        <v>-2.7824218900000002</v>
      </c>
      <c r="K398" s="38">
        <v>0.99492186000000005</v>
      </c>
      <c r="M398" s="40">
        <v>-5.2500000000000003E-3</v>
      </c>
      <c r="N398" s="40">
        <v>-2.9425781400000002</v>
      </c>
      <c r="O398" s="40">
        <v>0.88164061000000005</v>
      </c>
      <c r="Q398" s="42">
        <v>-5.2500000000000003E-3</v>
      </c>
      <c r="R398" s="42">
        <v>-2.4777343900000002</v>
      </c>
      <c r="S398" s="42">
        <v>0.76054686000000005</v>
      </c>
      <c r="U398" s="44">
        <v>-5.2500000000000003E-3</v>
      </c>
      <c r="V398" s="44">
        <v>-0.35468750999999998</v>
      </c>
      <c r="W398" s="44">
        <v>0.80742186000000005</v>
      </c>
      <c r="Y398" s="69"/>
      <c r="Z398" s="69"/>
      <c r="AA398" s="69"/>
    </row>
    <row r="399" spans="1:27" x14ac:dyDescent="0.25">
      <c r="A399" s="36">
        <v>-9.1999999999999998E-3</v>
      </c>
      <c r="B399" s="36">
        <v>-2.6027339999999999</v>
      </c>
      <c r="C399" s="36">
        <v>1.430469</v>
      </c>
      <c r="E399" s="65">
        <v>-1.04E-2</v>
      </c>
      <c r="F399" s="65">
        <v>-2.8394529999999998</v>
      </c>
      <c r="G399" s="65">
        <v>0.870703</v>
      </c>
      <c r="I399" s="38">
        <v>-5.1999999999999998E-3</v>
      </c>
      <c r="J399" s="38">
        <v>-2.7726562600000002</v>
      </c>
      <c r="K399" s="38">
        <v>0.99882811000000005</v>
      </c>
      <c r="M399" s="40">
        <v>-5.1999999999999998E-3</v>
      </c>
      <c r="N399" s="40">
        <v>-2.9406250100000002</v>
      </c>
      <c r="O399" s="40">
        <v>0.88554686000000005</v>
      </c>
      <c r="Q399" s="42">
        <v>-5.1999999999999998E-3</v>
      </c>
      <c r="R399" s="42">
        <v>-2.5128906400000002</v>
      </c>
      <c r="S399" s="42">
        <v>0.76249999000000002</v>
      </c>
      <c r="U399" s="44">
        <v>-5.1999999999999998E-3</v>
      </c>
      <c r="V399" s="44">
        <v>-0.42890625999999998</v>
      </c>
      <c r="W399" s="44">
        <v>0.80546874000000002</v>
      </c>
      <c r="Y399" s="69"/>
      <c r="Z399" s="69"/>
      <c r="AA399" s="69"/>
    </row>
    <row r="400" spans="1:27" x14ac:dyDescent="0.25">
      <c r="A400" s="36">
        <v>-9.1000000000000004E-3</v>
      </c>
      <c r="B400" s="36">
        <v>-2.5871089999999999</v>
      </c>
      <c r="C400" s="36">
        <v>1.434375</v>
      </c>
      <c r="E400" s="65">
        <v>-1.03E-2</v>
      </c>
      <c r="F400" s="65">
        <v>-2.8550779999999998</v>
      </c>
      <c r="G400" s="65">
        <v>0.88242200000000004</v>
      </c>
      <c r="I400" s="38">
        <v>-5.1500000000000001E-3</v>
      </c>
      <c r="J400" s="38">
        <v>-2.7570312600000002</v>
      </c>
      <c r="K400" s="38">
        <v>1.00273436</v>
      </c>
      <c r="M400" s="40">
        <v>-5.1500000000000001E-3</v>
      </c>
      <c r="N400" s="40">
        <v>-2.9386718900000002</v>
      </c>
      <c r="O400" s="40">
        <v>0.88749999000000002</v>
      </c>
      <c r="Q400" s="42">
        <v>-5.1500000000000001E-3</v>
      </c>
      <c r="R400" s="42">
        <v>-2.5441406400000002</v>
      </c>
      <c r="S400" s="42">
        <v>0.76445311000000005</v>
      </c>
      <c r="U400" s="44">
        <v>-5.1500000000000001E-3</v>
      </c>
      <c r="V400" s="44">
        <v>-0.50312500999999998</v>
      </c>
      <c r="W400" s="44">
        <v>0.80351561000000005</v>
      </c>
      <c r="Y400" s="69"/>
      <c r="Z400" s="69"/>
      <c r="AA400" s="69"/>
    </row>
    <row r="401" spans="1:27" x14ac:dyDescent="0.25">
      <c r="A401" s="36">
        <v>-8.9999999999999993E-3</v>
      </c>
      <c r="B401" s="36">
        <v>-2.5656249999999998</v>
      </c>
      <c r="C401" s="36">
        <v>1.440234</v>
      </c>
      <c r="E401" s="65">
        <v>-1.0200000000000001E-2</v>
      </c>
      <c r="F401" s="65">
        <v>-2.8726560000000001</v>
      </c>
      <c r="G401" s="65">
        <v>0.89023399999999997</v>
      </c>
      <c r="I401" s="38">
        <v>-5.1000000000000004E-3</v>
      </c>
      <c r="J401" s="38">
        <v>-2.7453125100000002</v>
      </c>
      <c r="K401" s="38">
        <v>1.00859374</v>
      </c>
      <c r="M401" s="40">
        <v>-5.1000000000000004E-3</v>
      </c>
      <c r="N401" s="40">
        <v>-2.9347656400000002</v>
      </c>
      <c r="O401" s="40">
        <v>0.89140624000000002</v>
      </c>
      <c r="Q401" s="42">
        <v>-5.1000000000000004E-3</v>
      </c>
      <c r="R401" s="42">
        <v>-2.5734375100000002</v>
      </c>
      <c r="S401" s="42">
        <v>0.76640624000000002</v>
      </c>
      <c r="U401" s="44">
        <v>-5.1000000000000004E-3</v>
      </c>
      <c r="V401" s="44">
        <v>-0.57929688999999995</v>
      </c>
      <c r="W401" s="44">
        <v>0.80156249000000002</v>
      </c>
      <c r="Y401" s="69"/>
      <c r="Z401" s="69"/>
      <c r="AA401" s="69"/>
    </row>
    <row r="402" spans="1:27" x14ac:dyDescent="0.25">
      <c r="A402" s="36">
        <v>-8.8999999999999999E-3</v>
      </c>
      <c r="B402" s="36">
        <v>-2.5499999999999998</v>
      </c>
      <c r="C402" s="36">
        <v>1.4441409999999999</v>
      </c>
      <c r="E402" s="65">
        <v>-1.01E-2</v>
      </c>
      <c r="F402" s="65">
        <v>-2.8843749999999999</v>
      </c>
      <c r="G402" s="65">
        <v>0.89609399999999995</v>
      </c>
      <c r="I402" s="38">
        <v>-5.0499999999999998E-3</v>
      </c>
      <c r="J402" s="38">
        <v>-2.7335937600000002</v>
      </c>
      <c r="K402" s="38">
        <v>1.01249999</v>
      </c>
      <c r="M402" s="40">
        <v>-5.0499999999999998E-3</v>
      </c>
      <c r="N402" s="40">
        <v>-2.9328125100000002</v>
      </c>
      <c r="O402" s="40">
        <v>0.89531249000000002</v>
      </c>
      <c r="Q402" s="42">
        <v>-5.0499999999999998E-3</v>
      </c>
      <c r="R402" s="42">
        <v>-2.6046875100000002</v>
      </c>
      <c r="S402" s="42">
        <v>0.76835936000000005</v>
      </c>
      <c r="U402" s="44">
        <v>-5.0499999999999998E-3</v>
      </c>
      <c r="V402" s="44">
        <v>-0.65937500999999998</v>
      </c>
      <c r="W402" s="44">
        <v>0.79960936000000005</v>
      </c>
      <c r="Y402" s="69"/>
      <c r="Z402" s="69"/>
      <c r="AA402" s="69"/>
    </row>
    <row r="403" spans="1:27" x14ac:dyDescent="0.25">
      <c r="A403" s="36">
        <v>-8.8000000000000005E-3</v>
      </c>
      <c r="B403" s="36">
        <v>-2.5343749999999998</v>
      </c>
      <c r="C403" s="36">
        <v>1.4480470000000001</v>
      </c>
      <c r="E403" s="65">
        <v>-0.01</v>
      </c>
      <c r="F403" s="65">
        <v>-2.8941409999999999</v>
      </c>
      <c r="G403" s="65">
        <v>0.9</v>
      </c>
      <c r="I403" s="38">
        <v>-5.0000000000000001E-3</v>
      </c>
      <c r="J403" s="38">
        <v>-2.7218750100000002</v>
      </c>
      <c r="K403" s="38">
        <v>1.01835936</v>
      </c>
      <c r="M403" s="40">
        <v>-5.0000000000000001E-3</v>
      </c>
      <c r="N403" s="40">
        <v>-2.9289062600000002</v>
      </c>
      <c r="O403" s="40">
        <v>0.89921874000000002</v>
      </c>
      <c r="Q403" s="42">
        <v>-5.0000000000000001E-3</v>
      </c>
      <c r="R403" s="42">
        <v>-2.6320312600000002</v>
      </c>
      <c r="S403" s="42">
        <v>0.77031249000000002</v>
      </c>
      <c r="U403" s="44">
        <v>-5.0000000000000001E-3</v>
      </c>
      <c r="V403" s="44">
        <v>-0.74140625999999998</v>
      </c>
      <c r="W403" s="44">
        <v>0.79570311000000005</v>
      </c>
      <c r="Y403" s="69"/>
      <c r="Z403" s="69"/>
      <c r="AA403" s="69"/>
    </row>
    <row r="404" spans="1:27" x14ac:dyDescent="0.25">
      <c r="A404" s="36">
        <v>-8.6999999999999994E-3</v>
      </c>
      <c r="B404" s="36">
        <v>-2.5148440000000001</v>
      </c>
      <c r="C404" s="36">
        <v>1.45</v>
      </c>
      <c r="E404" s="65">
        <v>-9.9000000000000008E-3</v>
      </c>
      <c r="F404" s="65">
        <v>-2.9019529999999998</v>
      </c>
      <c r="G404" s="65">
        <v>0.901953</v>
      </c>
      <c r="I404" s="38">
        <v>-4.9500000000000004E-3</v>
      </c>
      <c r="J404" s="38">
        <v>-2.7082031400000002</v>
      </c>
      <c r="K404" s="38">
        <v>1.02421874</v>
      </c>
      <c r="M404" s="40">
        <v>-4.9500000000000004E-3</v>
      </c>
      <c r="N404" s="40">
        <v>-2.9230468900000002</v>
      </c>
      <c r="O404" s="40">
        <v>0.90312499000000002</v>
      </c>
      <c r="Q404" s="42">
        <v>-4.9500000000000004E-3</v>
      </c>
      <c r="R404" s="42">
        <v>-2.6515625100000002</v>
      </c>
      <c r="S404" s="42">
        <v>0.77226561000000005</v>
      </c>
      <c r="U404" s="44">
        <v>-4.9500000000000004E-3</v>
      </c>
      <c r="V404" s="44">
        <v>-0.81757813999999995</v>
      </c>
      <c r="W404" s="44">
        <v>0.79374999000000002</v>
      </c>
      <c r="Y404" s="69"/>
      <c r="Z404" s="69"/>
      <c r="AA404" s="69"/>
    </row>
    <row r="405" spans="1:27" x14ac:dyDescent="0.25">
      <c r="A405" s="36">
        <v>-8.6E-3</v>
      </c>
      <c r="B405" s="36">
        <v>-2.4992190000000001</v>
      </c>
      <c r="C405" s="36">
        <v>1.45</v>
      </c>
      <c r="E405" s="65">
        <v>-9.7999999999999997E-3</v>
      </c>
      <c r="F405" s="65">
        <v>-2.9117190000000002</v>
      </c>
      <c r="G405" s="65">
        <v>0.90781199999999995</v>
      </c>
      <c r="I405" s="38">
        <v>-4.8999999999999998E-3</v>
      </c>
      <c r="J405" s="38">
        <v>-2.6945312600000002</v>
      </c>
      <c r="K405" s="38">
        <v>1.03007811</v>
      </c>
      <c r="M405" s="40">
        <v>-4.8999999999999998E-3</v>
      </c>
      <c r="N405" s="40">
        <v>-2.9191406400000002</v>
      </c>
      <c r="O405" s="40">
        <v>0.90703124000000002</v>
      </c>
      <c r="Q405" s="42">
        <v>-4.8999999999999998E-3</v>
      </c>
      <c r="R405" s="42">
        <v>-2.6808593900000002</v>
      </c>
      <c r="S405" s="42">
        <v>0.77226561000000005</v>
      </c>
      <c r="U405" s="44">
        <v>-4.8999999999999998E-3</v>
      </c>
      <c r="V405" s="44">
        <v>-0.89375000999999998</v>
      </c>
      <c r="W405" s="44">
        <v>0.79179686000000005</v>
      </c>
      <c r="Y405" s="69"/>
      <c r="Z405" s="69"/>
      <c r="AA405" s="69"/>
    </row>
    <row r="406" spans="1:27" x14ac:dyDescent="0.25">
      <c r="A406" s="36">
        <v>-8.5000000000000006E-3</v>
      </c>
      <c r="B406" s="36">
        <v>-2.475781</v>
      </c>
      <c r="C406" s="36">
        <v>1.451953</v>
      </c>
      <c r="E406" s="65">
        <v>-9.7000000000000003E-3</v>
      </c>
      <c r="F406" s="65">
        <v>-2.9175779999999998</v>
      </c>
      <c r="G406" s="65">
        <v>0.91953099999999999</v>
      </c>
      <c r="I406" s="38">
        <v>-4.8500000000000001E-3</v>
      </c>
      <c r="J406" s="38">
        <v>-2.6828125100000002</v>
      </c>
      <c r="K406" s="38">
        <v>1.03593749</v>
      </c>
      <c r="M406" s="40">
        <v>-4.8500000000000001E-3</v>
      </c>
      <c r="N406" s="40">
        <v>-2.9132812600000002</v>
      </c>
      <c r="O406" s="40">
        <v>0.91093749000000002</v>
      </c>
      <c r="Q406" s="42">
        <v>-4.8500000000000001E-3</v>
      </c>
      <c r="R406" s="42">
        <v>-2.7062500100000002</v>
      </c>
      <c r="S406" s="42">
        <v>0.77421874000000002</v>
      </c>
      <c r="U406" s="44">
        <v>-4.8500000000000001E-3</v>
      </c>
      <c r="V406" s="44">
        <v>-0.97187500999999998</v>
      </c>
      <c r="W406" s="44">
        <v>0.78789061000000005</v>
      </c>
      <c r="Y406" s="69"/>
      <c r="Z406" s="69"/>
      <c r="AA406" s="69"/>
    </row>
    <row r="407" spans="1:27" x14ac:dyDescent="0.25">
      <c r="A407" s="36">
        <v>-8.3999999999999995E-3</v>
      </c>
      <c r="B407" s="36">
        <v>-2.4562499999999998</v>
      </c>
      <c r="C407" s="36">
        <v>1.4539059999999999</v>
      </c>
      <c r="E407" s="65">
        <v>-9.5999999999999992E-3</v>
      </c>
      <c r="F407" s="65">
        <v>-2.9253909999999999</v>
      </c>
      <c r="G407" s="65">
        <v>0.93710899999999997</v>
      </c>
      <c r="I407" s="38">
        <v>-4.7999999999999996E-3</v>
      </c>
      <c r="J407" s="38">
        <v>-2.6632812600000002</v>
      </c>
      <c r="K407" s="38">
        <v>1.03984374</v>
      </c>
      <c r="M407" s="40">
        <v>-4.7999999999999996E-3</v>
      </c>
      <c r="N407" s="40">
        <v>-2.9093750100000002</v>
      </c>
      <c r="O407" s="40">
        <v>0.91484374000000002</v>
      </c>
      <c r="Q407" s="42">
        <v>-4.7999999999999996E-3</v>
      </c>
      <c r="R407" s="42">
        <v>-2.7277343900000002</v>
      </c>
      <c r="S407" s="42">
        <v>0.77617186000000005</v>
      </c>
      <c r="U407" s="44">
        <v>-4.7999999999999996E-3</v>
      </c>
      <c r="V407" s="44">
        <v>-1.04804689</v>
      </c>
      <c r="W407" s="44">
        <v>0.78593749000000002</v>
      </c>
      <c r="Y407" s="69"/>
      <c r="Z407" s="69"/>
      <c r="AA407" s="69"/>
    </row>
    <row r="408" spans="1:27" x14ac:dyDescent="0.25">
      <c r="A408" s="36">
        <v>-8.3000000000000001E-3</v>
      </c>
      <c r="B408" s="36">
        <v>-2.4425780000000001</v>
      </c>
      <c r="C408" s="36">
        <v>1.455859</v>
      </c>
      <c r="E408" s="65">
        <v>-9.4999999999999998E-3</v>
      </c>
      <c r="F408" s="65">
        <v>-2.9312499999999999</v>
      </c>
      <c r="G408" s="65">
        <v>0.95078099999999999</v>
      </c>
      <c r="I408" s="38">
        <v>-4.7499999999999999E-3</v>
      </c>
      <c r="J408" s="38">
        <v>-2.6476562600000002</v>
      </c>
      <c r="K408" s="38">
        <v>1.04570311</v>
      </c>
      <c r="M408" s="40">
        <v>-4.7499999999999999E-3</v>
      </c>
      <c r="N408" s="40">
        <v>-2.9015625100000002</v>
      </c>
      <c r="O408" s="40">
        <v>0.91874999000000002</v>
      </c>
      <c r="Q408" s="42">
        <v>-4.7499999999999999E-3</v>
      </c>
      <c r="R408" s="42">
        <v>-2.7492187600000002</v>
      </c>
      <c r="S408" s="42">
        <v>0.77812499000000002</v>
      </c>
      <c r="U408" s="44">
        <v>-4.7499999999999999E-3</v>
      </c>
      <c r="V408" s="44">
        <v>-1.12226564</v>
      </c>
      <c r="W408" s="44">
        <v>0.78203124000000002</v>
      </c>
      <c r="Y408" s="69"/>
      <c r="Z408" s="69"/>
      <c r="AA408" s="69"/>
    </row>
    <row r="409" spans="1:27" x14ac:dyDescent="0.25">
      <c r="A409" s="36">
        <v>-8.2000000000000007E-3</v>
      </c>
      <c r="B409" s="36">
        <v>-2.4210940000000001</v>
      </c>
      <c r="C409" s="36">
        <v>1.455859</v>
      </c>
      <c r="E409" s="65">
        <v>-9.4000000000000004E-3</v>
      </c>
      <c r="F409" s="65">
        <v>-2.937109</v>
      </c>
      <c r="G409" s="65">
        <v>0.95664099999999996</v>
      </c>
      <c r="I409" s="38">
        <v>-4.7000000000000002E-3</v>
      </c>
      <c r="J409" s="38">
        <v>-2.6378906400000002</v>
      </c>
      <c r="K409" s="38">
        <v>1.04960936</v>
      </c>
      <c r="M409" s="40">
        <v>-4.7000000000000002E-3</v>
      </c>
      <c r="N409" s="40">
        <v>-2.8937500100000002</v>
      </c>
      <c r="O409" s="40">
        <v>0.92265624000000002</v>
      </c>
      <c r="Q409" s="42">
        <v>-4.7000000000000002E-3</v>
      </c>
      <c r="R409" s="42">
        <v>-2.7726562600000002</v>
      </c>
      <c r="S409" s="42">
        <v>0.78007811000000005</v>
      </c>
      <c r="U409" s="44">
        <v>-4.7000000000000002E-3</v>
      </c>
      <c r="V409" s="44">
        <v>-1.19843751</v>
      </c>
      <c r="W409" s="44">
        <v>0.78007811000000005</v>
      </c>
      <c r="Y409" s="69"/>
      <c r="Z409" s="69"/>
      <c r="AA409" s="69"/>
    </row>
    <row r="410" spans="1:27" x14ac:dyDescent="0.25">
      <c r="A410" s="36">
        <v>-8.0999999999999996E-3</v>
      </c>
      <c r="B410" s="36">
        <v>-2.4035160000000002</v>
      </c>
      <c r="C410" s="36">
        <v>1.455859</v>
      </c>
      <c r="E410" s="65">
        <v>-9.2999999999999992E-3</v>
      </c>
      <c r="F410" s="65">
        <v>-2.9410159999999999</v>
      </c>
      <c r="G410" s="65">
        <v>0.96054700000000004</v>
      </c>
      <c r="I410" s="38">
        <v>-4.6499999999999996E-3</v>
      </c>
      <c r="J410" s="38">
        <v>-2.6242187600000002</v>
      </c>
      <c r="K410" s="38">
        <v>1.05546874</v>
      </c>
      <c r="M410" s="40">
        <v>-4.6499999999999996E-3</v>
      </c>
      <c r="N410" s="40">
        <v>-2.8859375100000002</v>
      </c>
      <c r="O410" s="40">
        <v>0.92656249000000002</v>
      </c>
      <c r="Q410" s="42">
        <v>-4.6499999999999996E-3</v>
      </c>
      <c r="R410" s="42">
        <v>-2.7921875100000002</v>
      </c>
      <c r="S410" s="42">
        <v>0.78203124000000002</v>
      </c>
      <c r="U410" s="44">
        <v>-4.6499999999999996E-3</v>
      </c>
      <c r="V410" s="44">
        <v>-1.27070314</v>
      </c>
      <c r="W410" s="44">
        <v>0.77812499000000002</v>
      </c>
      <c r="Y410" s="69"/>
      <c r="Z410" s="69"/>
      <c r="AA410" s="69"/>
    </row>
    <row r="411" spans="1:27" x14ac:dyDescent="0.25">
      <c r="A411" s="36">
        <v>-8.0000000000000002E-3</v>
      </c>
      <c r="B411" s="36">
        <v>-2.382031</v>
      </c>
      <c r="C411" s="36">
        <v>1.455859</v>
      </c>
      <c r="E411" s="65">
        <v>-9.1999999999999998E-3</v>
      </c>
      <c r="F411" s="65">
        <v>-2.944922</v>
      </c>
      <c r="G411" s="65">
        <v>0.96054700000000004</v>
      </c>
      <c r="I411" s="38">
        <v>-4.5999999999999999E-3</v>
      </c>
      <c r="J411" s="38">
        <v>-2.6085937600000002</v>
      </c>
      <c r="K411" s="38">
        <v>1.05742186</v>
      </c>
      <c r="M411" s="40">
        <v>-4.5999999999999999E-3</v>
      </c>
      <c r="N411" s="40">
        <v>-2.8761718900000002</v>
      </c>
      <c r="O411" s="40">
        <v>0.93046874000000002</v>
      </c>
      <c r="Q411" s="42">
        <v>-4.5999999999999999E-3</v>
      </c>
      <c r="R411" s="42">
        <v>-2.8117187600000002</v>
      </c>
      <c r="S411" s="42">
        <v>0.78398436000000005</v>
      </c>
      <c r="U411" s="44">
        <v>-4.5999999999999999E-3</v>
      </c>
      <c r="V411" s="44">
        <v>-1.34687501</v>
      </c>
      <c r="W411" s="44">
        <v>0.77421874000000002</v>
      </c>
      <c r="Y411" s="69"/>
      <c r="Z411" s="69"/>
      <c r="AA411" s="69"/>
    </row>
    <row r="412" spans="1:27" x14ac:dyDescent="0.25">
      <c r="A412" s="36">
        <v>-7.9000000000000008E-3</v>
      </c>
      <c r="B412" s="36">
        <v>-2.3624999999999998</v>
      </c>
      <c r="C412" s="36">
        <v>1.455859</v>
      </c>
      <c r="E412" s="65">
        <v>-9.1000000000000004E-3</v>
      </c>
      <c r="F412" s="65">
        <v>-2.9488279999999998</v>
      </c>
      <c r="G412" s="65">
        <v>0.96054700000000004</v>
      </c>
      <c r="I412" s="38">
        <v>-4.5500000000000002E-3</v>
      </c>
      <c r="J412" s="38">
        <v>-2.5929687600000002</v>
      </c>
      <c r="K412" s="38">
        <v>1.06132811</v>
      </c>
      <c r="M412" s="40">
        <v>-4.5500000000000002E-3</v>
      </c>
      <c r="N412" s="40">
        <v>-2.8683593900000002</v>
      </c>
      <c r="O412" s="40">
        <v>0.93437499000000002</v>
      </c>
      <c r="Q412" s="42">
        <v>-4.5500000000000002E-3</v>
      </c>
      <c r="R412" s="42">
        <v>-2.8253906400000002</v>
      </c>
      <c r="S412" s="42">
        <v>0.78593749000000002</v>
      </c>
      <c r="U412" s="44">
        <v>-4.5500000000000002E-3</v>
      </c>
      <c r="V412" s="44">
        <v>-1.42304689</v>
      </c>
      <c r="W412" s="44">
        <v>0.77226561000000005</v>
      </c>
      <c r="Y412" s="69"/>
      <c r="Z412" s="69"/>
      <c r="AA412" s="69"/>
    </row>
    <row r="413" spans="1:27" x14ac:dyDescent="0.25">
      <c r="A413" s="36">
        <v>-7.7999999999999996E-3</v>
      </c>
      <c r="B413" s="36">
        <v>-2.344922</v>
      </c>
      <c r="C413" s="36">
        <v>1.4539059999999999</v>
      </c>
      <c r="E413" s="65">
        <v>-8.9999999999999993E-3</v>
      </c>
      <c r="F413" s="65">
        <v>-2.9507810000000001</v>
      </c>
      <c r="G413" s="65">
        <v>0.96250000000000002</v>
      </c>
      <c r="I413" s="38">
        <v>-4.4999999999999997E-3</v>
      </c>
      <c r="J413" s="38">
        <v>-2.5734375100000002</v>
      </c>
      <c r="K413" s="38">
        <v>1.06328124</v>
      </c>
      <c r="M413" s="40">
        <v>-4.4999999999999997E-3</v>
      </c>
      <c r="N413" s="40">
        <v>-2.8566406400000002</v>
      </c>
      <c r="O413" s="40">
        <v>0.93632811000000005</v>
      </c>
      <c r="Q413" s="42">
        <v>-4.4999999999999997E-3</v>
      </c>
      <c r="R413" s="42">
        <v>-2.8390625100000002</v>
      </c>
      <c r="S413" s="42">
        <v>0.78789061000000005</v>
      </c>
      <c r="U413" s="44">
        <v>-4.4999999999999997E-3</v>
      </c>
      <c r="V413" s="44">
        <v>-1.49726564</v>
      </c>
      <c r="W413" s="44">
        <v>0.77226561000000005</v>
      </c>
      <c r="Y413" s="69"/>
      <c r="Z413" s="69"/>
      <c r="AA413" s="69"/>
    </row>
    <row r="414" spans="1:27" x14ac:dyDescent="0.25">
      <c r="A414" s="36">
        <v>-7.7000000000000002E-3</v>
      </c>
      <c r="B414" s="36">
        <v>-2.3253910000000002</v>
      </c>
      <c r="C414" s="36">
        <v>1.451953</v>
      </c>
      <c r="E414" s="65">
        <v>-8.8999999999999999E-3</v>
      </c>
      <c r="F414" s="65">
        <v>-2.952734</v>
      </c>
      <c r="G414" s="65">
        <v>0.96640599999999999</v>
      </c>
      <c r="I414" s="38">
        <v>-4.45E-3</v>
      </c>
      <c r="J414" s="38">
        <v>-2.5539062600000002</v>
      </c>
      <c r="K414" s="38">
        <v>1.06718749</v>
      </c>
      <c r="M414" s="40">
        <v>-4.45E-3</v>
      </c>
      <c r="N414" s="40">
        <v>-2.8429687600000002</v>
      </c>
      <c r="O414" s="40">
        <v>0.94023436000000005</v>
      </c>
      <c r="Q414" s="42">
        <v>-4.45E-3</v>
      </c>
      <c r="R414" s="42">
        <v>-2.8566406400000002</v>
      </c>
      <c r="S414" s="42">
        <v>0.78984374000000002</v>
      </c>
      <c r="U414" s="44">
        <v>-4.45E-3</v>
      </c>
      <c r="V414" s="44">
        <v>-1.56757814</v>
      </c>
      <c r="W414" s="44">
        <v>0.77031249000000002</v>
      </c>
      <c r="Y414" s="69"/>
      <c r="Z414" s="69"/>
      <c r="AA414" s="69"/>
    </row>
    <row r="415" spans="1:27" x14ac:dyDescent="0.25">
      <c r="A415" s="36">
        <v>-7.6E-3</v>
      </c>
      <c r="B415" s="36">
        <v>-2.303906</v>
      </c>
      <c r="C415" s="36">
        <v>1.45</v>
      </c>
      <c r="E415" s="65">
        <v>-8.8000000000000005E-3</v>
      </c>
      <c r="F415" s="65">
        <v>-2.952734</v>
      </c>
      <c r="G415" s="65">
        <v>0.97421899999999995</v>
      </c>
      <c r="I415" s="38">
        <v>-4.4000000000000003E-3</v>
      </c>
      <c r="J415" s="38">
        <v>-2.5402343900000002</v>
      </c>
      <c r="K415" s="38">
        <v>1.06718749</v>
      </c>
      <c r="M415" s="40">
        <v>-4.4000000000000003E-3</v>
      </c>
      <c r="N415" s="40">
        <v>-2.8312500100000002</v>
      </c>
      <c r="O415" s="40">
        <v>0.94218749000000002</v>
      </c>
      <c r="Q415" s="42">
        <v>-4.4000000000000003E-3</v>
      </c>
      <c r="R415" s="42">
        <v>-2.8722656400000002</v>
      </c>
      <c r="S415" s="42">
        <v>0.79179686000000005</v>
      </c>
      <c r="U415" s="44">
        <v>-4.4000000000000003E-3</v>
      </c>
      <c r="V415" s="44">
        <v>-1.63789064</v>
      </c>
      <c r="W415" s="44">
        <v>0.76835936000000005</v>
      </c>
      <c r="Y415" s="69"/>
      <c r="Z415" s="69"/>
      <c r="AA415" s="69"/>
    </row>
    <row r="416" spans="1:27" x14ac:dyDescent="0.25">
      <c r="A416" s="36">
        <v>-7.4999999999999997E-3</v>
      </c>
      <c r="B416" s="36">
        <v>-2.2785160000000002</v>
      </c>
      <c r="C416" s="36">
        <v>1.4480470000000001</v>
      </c>
      <c r="E416" s="65">
        <v>-8.6999999999999994E-3</v>
      </c>
      <c r="F416" s="65">
        <v>-2.952734</v>
      </c>
      <c r="G416" s="65">
        <v>0.98398399999999997</v>
      </c>
      <c r="I416" s="38">
        <v>-4.3499999999999997E-3</v>
      </c>
      <c r="J416" s="38">
        <v>-2.5207031400000002</v>
      </c>
      <c r="K416" s="38">
        <v>1.06914061</v>
      </c>
      <c r="M416" s="40">
        <v>-4.3499999999999997E-3</v>
      </c>
      <c r="N416" s="40">
        <v>-2.8214843900000002</v>
      </c>
      <c r="O416" s="40">
        <v>0.94414061000000005</v>
      </c>
      <c r="Q416" s="42">
        <v>-4.3499999999999997E-3</v>
      </c>
      <c r="R416" s="42">
        <v>-2.8839843900000002</v>
      </c>
      <c r="S416" s="42">
        <v>0.79570311000000005</v>
      </c>
      <c r="U416" s="44">
        <v>-4.3499999999999997E-3</v>
      </c>
      <c r="V416" s="44">
        <v>-1.70625001</v>
      </c>
      <c r="W416" s="44">
        <v>0.76835936000000005</v>
      </c>
      <c r="Y416" s="69"/>
      <c r="Z416" s="69"/>
      <c r="AA416" s="69"/>
    </row>
    <row r="417" spans="1:27" x14ac:dyDescent="0.25">
      <c r="A417" s="36">
        <v>-7.4000000000000003E-3</v>
      </c>
      <c r="B417" s="36">
        <v>-2.2628910000000002</v>
      </c>
      <c r="C417" s="36">
        <v>1.446094</v>
      </c>
      <c r="E417" s="65">
        <v>-8.6E-3</v>
      </c>
      <c r="F417" s="65">
        <v>-2.9507810000000001</v>
      </c>
      <c r="G417" s="65">
        <v>0.995703</v>
      </c>
      <c r="I417" s="38">
        <v>-4.3E-3</v>
      </c>
      <c r="J417" s="38">
        <v>-2.5031250100000002</v>
      </c>
      <c r="K417" s="38">
        <v>1.07109374</v>
      </c>
      <c r="M417" s="40">
        <v>-4.3E-3</v>
      </c>
      <c r="N417" s="40">
        <v>-2.8136718900000002</v>
      </c>
      <c r="O417" s="40">
        <v>0.94804686000000005</v>
      </c>
      <c r="Q417" s="42">
        <v>-4.3E-3</v>
      </c>
      <c r="R417" s="42">
        <v>-2.8957031400000002</v>
      </c>
      <c r="S417" s="42">
        <v>0.79765624000000002</v>
      </c>
      <c r="U417" s="44">
        <v>-4.3E-3</v>
      </c>
      <c r="V417" s="44">
        <v>-1.77265626</v>
      </c>
      <c r="W417" s="44">
        <v>0.76640624000000002</v>
      </c>
      <c r="Y417" s="69"/>
      <c r="Z417" s="69"/>
      <c r="AA417" s="69"/>
    </row>
    <row r="418" spans="1:27" x14ac:dyDescent="0.25">
      <c r="A418" s="36">
        <v>-7.3000000000000001E-3</v>
      </c>
      <c r="B418" s="36">
        <v>-2.2394530000000001</v>
      </c>
      <c r="C418" s="36">
        <v>1.4421870000000001</v>
      </c>
      <c r="E418" s="65">
        <v>-8.5000000000000006E-3</v>
      </c>
      <c r="F418" s="65">
        <v>-2.9488279999999998</v>
      </c>
      <c r="G418" s="65">
        <v>1.007422</v>
      </c>
      <c r="I418" s="38">
        <v>-4.2500000000000003E-3</v>
      </c>
      <c r="J418" s="38">
        <v>-2.4835937600000002</v>
      </c>
      <c r="K418" s="38">
        <v>1.07304686</v>
      </c>
      <c r="M418" s="40">
        <v>-4.2500000000000003E-3</v>
      </c>
      <c r="N418" s="40">
        <v>-2.8000000100000002</v>
      </c>
      <c r="O418" s="40">
        <v>0.94999999000000002</v>
      </c>
      <c r="Q418" s="42">
        <v>-4.2500000000000003E-3</v>
      </c>
      <c r="R418" s="42">
        <v>-2.9074218900000002</v>
      </c>
      <c r="S418" s="42">
        <v>0.79765624000000002</v>
      </c>
      <c r="U418" s="44">
        <v>-4.2500000000000003E-3</v>
      </c>
      <c r="V418" s="44">
        <v>-1.83906251</v>
      </c>
      <c r="W418" s="44">
        <v>0.76640624000000002</v>
      </c>
      <c r="Y418" s="69"/>
      <c r="Z418" s="69"/>
      <c r="AA418" s="69"/>
    </row>
    <row r="419" spans="1:27" x14ac:dyDescent="0.25">
      <c r="A419" s="36">
        <v>-7.1999999999999998E-3</v>
      </c>
      <c r="B419" s="36">
        <v>-2.2179690000000001</v>
      </c>
      <c r="C419" s="36">
        <v>1.436328</v>
      </c>
      <c r="E419" s="65">
        <v>-8.3999999999999995E-3</v>
      </c>
      <c r="F419" s="65">
        <v>-2.944922</v>
      </c>
      <c r="G419" s="65">
        <v>1.0171870000000001</v>
      </c>
      <c r="I419" s="38">
        <v>-4.1999999999999997E-3</v>
      </c>
      <c r="J419" s="38">
        <v>-2.4621093900000002</v>
      </c>
      <c r="K419" s="38">
        <v>1.07499999</v>
      </c>
      <c r="M419" s="40">
        <v>-4.1999999999999997E-3</v>
      </c>
      <c r="N419" s="40">
        <v>-2.7863281400000002</v>
      </c>
      <c r="O419" s="40">
        <v>0.95195311000000005</v>
      </c>
      <c r="Q419" s="42">
        <v>-4.1999999999999997E-3</v>
      </c>
      <c r="R419" s="42">
        <v>-2.9132812600000002</v>
      </c>
      <c r="S419" s="42">
        <v>0.79960936000000005</v>
      </c>
      <c r="U419" s="44">
        <v>-4.1999999999999997E-3</v>
      </c>
      <c r="V419" s="44">
        <v>-1.90156251</v>
      </c>
      <c r="W419" s="44">
        <v>0.76445311000000005</v>
      </c>
      <c r="Y419" s="69"/>
      <c r="Z419" s="69"/>
      <c r="AA419" s="69"/>
    </row>
    <row r="420" spans="1:27" x14ac:dyDescent="0.25">
      <c r="A420" s="36">
        <v>-7.1000000000000004E-3</v>
      </c>
      <c r="B420" s="36">
        <v>-2.194531</v>
      </c>
      <c r="C420" s="36">
        <v>1.4285159999999999</v>
      </c>
      <c r="E420" s="65">
        <v>-8.3000000000000001E-3</v>
      </c>
      <c r="F420" s="65">
        <v>-2.9410159999999999</v>
      </c>
      <c r="G420" s="65">
        <v>1.0249999999999999</v>
      </c>
      <c r="I420" s="38">
        <v>-4.15E-3</v>
      </c>
      <c r="J420" s="38">
        <v>-2.4464843900000002</v>
      </c>
      <c r="K420" s="38">
        <v>1.07695311</v>
      </c>
      <c r="M420" s="40">
        <v>-4.15E-3</v>
      </c>
      <c r="N420" s="40">
        <v>-2.7726562600000002</v>
      </c>
      <c r="O420" s="40">
        <v>0.95585936000000005</v>
      </c>
      <c r="Q420" s="42">
        <v>-4.15E-3</v>
      </c>
      <c r="R420" s="42">
        <v>-2.9210937600000002</v>
      </c>
      <c r="S420" s="42">
        <v>0.80156249000000002</v>
      </c>
      <c r="U420" s="44">
        <v>-4.15E-3</v>
      </c>
      <c r="V420" s="44">
        <v>-1.96406251</v>
      </c>
      <c r="W420" s="44">
        <v>0.76445311000000005</v>
      </c>
      <c r="Y420" s="69"/>
      <c r="Z420" s="69"/>
      <c r="AA420" s="69"/>
    </row>
    <row r="421" spans="1:27" x14ac:dyDescent="0.25">
      <c r="A421" s="36">
        <v>-7.0000000000000001E-3</v>
      </c>
      <c r="B421" s="36">
        <v>-2.173047</v>
      </c>
      <c r="C421" s="36">
        <v>1.420703</v>
      </c>
      <c r="E421" s="65">
        <v>-8.2000000000000007E-3</v>
      </c>
      <c r="F421" s="65">
        <v>-2.9351560000000001</v>
      </c>
      <c r="G421" s="65">
        <v>1.0347660000000001</v>
      </c>
      <c r="I421" s="38">
        <v>-4.1000000000000003E-3</v>
      </c>
      <c r="J421" s="38">
        <v>-2.4269531400000002</v>
      </c>
      <c r="K421" s="38">
        <v>1.07890624</v>
      </c>
      <c r="M421" s="40">
        <v>-4.1000000000000003E-3</v>
      </c>
      <c r="N421" s="40">
        <v>-2.7550781400000002</v>
      </c>
      <c r="O421" s="40">
        <v>0.95781249000000002</v>
      </c>
      <c r="Q421" s="42">
        <v>-4.1000000000000003E-3</v>
      </c>
      <c r="R421" s="42">
        <v>-2.9269531400000002</v>
      </c>
      <c r="S421" s="42">
        <v>0.80546874000000002</v>
      </c>
      <c r="U421" s="44">
        <v>-4.1000000000000003E-3</v>
      </c>
      <c r="V421" s="44">
        <v>-2.0226562600000002</v>
      </c>
      <c r="W421" s="44">
        <v>0.76445311000000005</v>
      </c>
      <c r="Y421" s="69"/>
      <c r="Z421" s="69"/>
      <c r="AA421" s="69"/>
    </row>
    <row r="422" spans="1:27" x14ac:dyDescent="0.25">
      <c r="A422" s="36">
        <v>-6.8999999999999999E-3</v>
      </c>
      <c r="B422" s="36">
        <v>-2.1496089999999999</v>
      </c>
      <c r="C422" s="36">
        <v>1.414844</v>
      </c>
      <c r="E422" s="65">
        <v>-8.0999999999999996E-3</v>
      </c>
      <c r="F422" s="65">
        <v>-2.929297</v>
      </c>
      <c r="G422" s="65">
        <v>1.0445310000000001</v>
      </c>
      <c r="I422" s="38">
        <v>-4.0499999999999998E-3</v>
      </c>
      <c r="J422" s="38">
        <v>-2.4093750100000002</v>
      </c>
      <c r="K422" s="38">
        <v>1.08085936</v>
      </c>
      <c r="M422" s="40">
        <v>-4.0499999999999998E-3</v>
      </c>
      <c r="N422" s="40">
        <v>-2.7375000100000002</v>
      </c>
      <c r="O422" s="40">
        <v>0.95976561000000005</v>
      </c>
      <c r="Q422" s="42">
        <v>-4.0499999999999998E-3</v>
      </c>
      <c r="R422" s="42">
        <v>-2.9328125100000002</v>
      </c>
      <c r="S422" s="42">
        <v>0.80742186000000005</v>
      </c>
      <c r="U422" s="44">
        <v>-4.0499999999999998E-3</v>
      </c>
      <c r="V422" s="44">
        <v>-2.0832031400000002</v>
      </c>
      <c r="W422" s="44">
        <v>0.76445311000000005</v>
      </c>
      <c r="Y422" s="69"/>
      <c r="Z422" s="69"/>
      <c r="AA422" s="69"/>
    </row>
    <row r="423" spans="1:27" x14ac:dyDescent="0.25">
      <c r="A423" s="36">
        <v>-6.7999999999999996E-3</v>
      </c>
      <c r="B423" s="36">
        <v>-2.126172</v>
      </c>
      <c r="C423" s="36">
        <v>1.408984</v>
      </c>
      <c r="E423" s="65">
        <v>-8.0000000000000002E-3</v>
      </c>
      <c r="F423" s="65">
        <v>-2.923438</v>
      </c>
      <c r="G423" s="65">
        <v>1.058203</v>
      </c>
      <c r="I423" s="38">
        <v>-4.0000000000000001E-3</v>
      </c>
      <c r="J423" s="38">
        <v>-2.3878906400000002</v>
      </c>
      <c r="K423" s="38">
        <v>1.08476561</v>
      </c>
      <c r="M423" s="40">
        <v>-4.0000000000000001E-3</v>
      </c>
      <c r="N423" s="40">
        <v>-2.7257812600000002</v>
      </c>
      <c r="O423" s="40">
        <v>0.96171874000000002</v>
      </c>
      <c r="Q423" s="42">
        <v>-4.0000000000000001E-3</v>
      </c>
      <c r="R423" s="42">
        <v>-2.9386718900000002</v>
      </c>
      <c r="S423" s="42">
        <v>0.81132811000000005</v>
      </c>
      <c r="U423" s="44">
        <v>-4.0000000000000001E-3</v>
      </c>
      <c r="V423" s="44">
        <v>-2.1437500100000002</v>
      </c>
      <c r="W423" s="44">
        <v>0.76445311000000005</v>
      </c>
      <c r="Y423" s="69"/>
      <c r="Z423" s="69"/>
      <c r="AA423" s="69"/>
    </row>
    <row r="424" spans="1:27" x14ac:dyDescent="0.25">
      <c r="A424" s="36">
        <v>-6.7000000000000002E-3</v>
      </c>
      <c r="B424" s="36">
        <v>-2.0988280000000001</v>
      </c>
      <c r="C424" s="36">
        <v>1.405078</v>
      </c>
      <c r="E424" s="65">
        <v>-7.9000000000000008E-3</v>
      </c>
      <c r="F424" s="65">
        <v>-2.9175779999999998</v>
      </c>
      <c r="G424" s="65">
        <v>1.073828</v>
      </c>
      <c r="I424" s="38">
        <v>-3.9500000000000004E-3</v>
      </c>
      <c r="J424" s="38">
        <v>-2.3683593900000002</v>
      </c>
      <c r="K424" s="38">
        <v>1.08671874</v>
      </c>
      <c r="M424" s="40">
        <v>-3.9500000000000004E-3</v>
      </c>
      <c r="N424" s="40">
        <v>-2.7082031400000002</v>
      </c>
      <c r="O424" s="40">
        <v>0.96562499000000002</v>
      </c>
      <c r="Q424" s="42">
        <v>-3.9500000000000004E-3</v>
      </c>
      <c r="R424" s="42">
        <v>-2.9406250100000002</v>
      </c>
      <c r="S424" s="42">
        <v>0.81523436000000005</v>
      </c>
      <c r="U424" s="44">
        <v>-3.9500000000000004E-3</v>
      </c>
      <c r="V424" s="44">
        <v>-2.2003906400000002</v>
      </c>
      <c r="W424" s="44">
        <v>0.76445311000000005</v>
      </c>
      <c r="Y424" s="69"/>
      <c r="Z424" s="69"/>
      <c r="AA424" s="69"/>
    </row>
    <row r="425" spans="1:27" x14ac:dyDescent="0.25">
      <c r="A425" s="36">
        <v>-6.6E-3</v>
      </c>
      <c r="B425" s="36">
        <v>-2.079297</v>
      </c>
      <c r="C425" s="36">
        <v>1.403125</v>
      </c>
      <c r="E425" s="65">
        <v>-7.7999999999999996E-3</v>
      </c>
      <c r="F425" s="65">
        <v>-2.9097659999999999</v>
      </c>
      <c r="G425" s="65">
        <v>1.0972660000000001</v>
      </c>
      <c r="I425" s="38">
        <v>-3.8999999999999998E-3</v>
      </c>
      <c r="J425" s="38">
        <v>-2.3507812600000002</v>
      </c>
      <c r="K425" s="38">
        <v>1.09062499</v>
      </c>
      <c r="M425" s="40">
        <v>-3.8999999999999998E-3</v>
      </c>
      <c r="N425" s="40">
        <v>-2.6906250100000002</v>
      </c>
      <c r="O425" s="40">
        <v>0.96757811000000005</v>
      </c>
      <c r="Q425" s="42">
        <v>-3.8999999999999998E-3</v>
      </c>
      <c r="R425" s="42">
        <v>-2.9425781400000002</v>
      </c>
      <c r="S425" s="42">
        <v>0.81914061000000005</v>
      </c>
      <c r="U425" s="44">
        <v>-3.8999999999999998E-3</v>
      </c>
      <c r="V425" s="44">
        <v>-2.2550781400000002</v>
      </c>
      <c r="W425" s="44">
        <v>0.76445311000000005</v>
      </c>
      <c r="Y425" s="69"/>
      <c r="Z425" s="69"/>
      <c r="AA425" s="69"/>
    </row>
    <row r="426" spans="1:27" x14ac:dyDescent="0.25">
      <c r="A426" s="36">
        <v>-6.4999999999999997E-3</v>
      </c>
      <c r="B426" s="36">
        <v>-2.053906</v>
      </c>
      <c r="C426" s="36">
        <v>1.403125</v>
      </c>
      <c r="E426" s="65">
        <v>-7.7000000000000002E-3</v>
      </c>
      <c r="F426" s="65">
        <v>-2.9</v>
      </c>
      <c r="G426" s="65">
        <v>1.124609</v>
      </c>
      <c r="I426" s="38">
        <v>-3.8500000000000001E-3</v>
      </c>
      <c r="J426" s="38">
        <v>-2.3312500100000002</v>
      </c>
      <c r="K426" s="38">
        <v>1.09453124</v>
      </c>
      <c r="M426" s="40">
        <v>-3.8500000000000001E-3</v>
      </c>
      <c r="N426" s="40">
        <v>-2.6730468900000002</v>
      </c>
      <c r="O426" s="40">
        <v>0.96953124000000002</v>
      </c>
      <c r="Q426" s="42">
        <v>-3.8500000000000001E-3</v>
      </c>
      <c r="R426" s="42">
        <v>-2.9445312600000002</v>
      </c>
      <c r="S426" s="42">
        <v>0.82304686000000005</v>
      </c>
      <c r="U426" s="44">
        <v>-3.8500000000000001E-3</v>
      </c>
      <c r="V426" s="44">
        <v>-2.3078125100000002</v>
      </c>
      <c r="W426" s="44">
        <v>0.76445311000000005</v>
      </c>
      <c r="Y426" s="69"/>
      <c r="Z426" s="69"/>
      <c r="AA426" s="69"/>
    </row>
    <row r="427" spans="1:27" x14ac:dyDescent="0.25">
      <c r="A427" s="36">
        <v>-6.4000000000000003E-3</v>
      </c>
      <c r="B427" s="36">
        <v>-2.0304690000000001</v>
      </c>
      <c r="C427" s="36">
        <v>1.4011720000000001</v>
      </c>
      <c r="E427" s="65">
        <v>-7.6E-3</v>
      </c>
      <c r="F427" s="65">
        <v>-2.892188</v>
      </c>
      <c r="G427" s="65">
        <v>1.140234</v>
      </c>
      <c r="I427" s="38">
        <v>-3.8E-3</v>
      </c>
      <c r="J427" s="38">
        <v>-2.3117187600000002</v>
      </c>
      <c r="K427" s="38">
        <v>1.09648436</v>
      </c>
      <c r="M427" s="40">
        <v>-3.8E-3</v>
      </c>
      <c r="N427" s="40">
        <v>-2.6515625100000002</v>
      </c>
      <c r="O427" s="40">
        <v>0.97343749000000002</v>
      </c>
      <c r="Q427" s="42">
        <v>-3.8E-3</v>
      </c>
      <c r="R427" s="42">
        <v>-2.9445312600000002</v>
      </c>
      <c r="S427" s="42">
        <v>0.82695311000000005</v>
      </c>
      <c r="U427" s="44">
        <v>-3.8E-3</v>
      </c>
      <c r="V427" s="44">
        <v>-2.3585937600000002</v>
      </c>
      <c r="W427" s="44">
        <v>0.76640624000000002</v>
      </c>
      <c r="Y427" s="69"/>
      <c r="Z427" s="69"/>
      <c r="AA427" s="69"/>
    </row>
    <row r="428" spans="1:27" x14ac:dyDescent="0.25">
      <c r="A428" s="36">
        <v>-6.3E-3</v>
      </c>
      <c r="B428" s="36">
        <v>-2.0050780000000001</v>
      </c>
      <c r="C428" s="36">
        <v>1.4011720000000001</v>
      </c>
      <c r="E428" s="65">
        <v>-7.4999999999999997E-3</v>
      </c>
      <c r="F428" s="65">
        <v>-2.882422</v>
      </c>
      <c r="G428" s="65">
        <v>1.1226560000000001</v>
      </c>
      <c r="I428" s="38">
        <v>-3.7499999999999999E-3</v>
      </c>
      <c r="J428" s="38">
        <v>-2.2863281400000002</v>
      </c>
      <c r="K428" s="38">
        <v>1.09843749</v>
      </c>
      <c r="M428" s="40">
        <v>-3.7499999999999999E-3</v>
      </c>
      <c r="N428" s="40">
        <v>-2.6378906400000002</v>
      </c>
      <c r="O428" s="40">
        <v>0.97539061000000005</v>
      </c>
      <c r="Q428" s="42">
        <v>-3.7499999999999999E-3</v>
      </c>
      <c r="R428" s="42">
        <v>-2.9425781400000002</v>
      </c>
      <c r="S428" s="42">
        <v>0.83085936000000005</v>
      </c>
      <c r="U428" s="44">
        <v>-3.7499999999999999E-3</v>
      </c>
      <c r="V428" s="44">
        <v>-2.4074218900000002</v>
      </c>
      <c r="W428" s="44">
        <v>0.76640624000000002</v>
      </c>
      <c r="Y428" s="69"/>
      <c r="Z428" s="69"/>
      <c r="AA428" s="69"/>
    </row>
    <row r="429" spans="1:27" x14ac:dyDescent="0.25">
      <c r="A429" s="36">
        <v>-6.1999999999999998E-3</v>
      </c>
      <c r="B429" s="36">
        <v>-1.9835940000000001</v>
      </c>
      <c r="C429" s="36">
        <v>1.4011720000000001</v>
      </c>
      <c r="E429" s="65">
        <v>-7.4000000000000003E-3</v>
      </c>
      <c r="F429" s="65">
        <v>-2.8707029999999998</v>
      </c>
      <c r="G429" s="65">
        <v>1.0718749999999999</v>
      </c>
      <c r="I429" s="38">
        <v>-3.7000000000000002E-3</v>
      </c>
      <c r="J429" s="38">
        <v>-2.2687500100000002</v>
      </c>
      <c r="K429" s="38">
        <v>1.10039061</v>
      </c>
      <c r="M429" s="40">
        <v>-3.7000000000000002E-3</v>
      </c>
      <c r="N429" s="40">
        <v>-2.6203125100000002</v>
      </c>
      <c r="O429" s="40">
        <v>0.97929686000000005</v>
      </c>
      <c r="Q429" s="42">
        <v>-3.7000000000000002E-3</v>
      </c>
      <c r="R429" s="42">
        <v>-2.9406250100000002</v>
      </c>
      <c r="S429" s="42">
        <v>0.83476561000000005</v>
      </c>
      <c r="U429" s="44">
        <v>-3.7000000000000002E-3</v>
      </c>
      <c r="V429" s="44">
        <v>-2.4542968900000002</v>
      </c>
      <c r="W429" s="44">
        <v>0.76835936000000005</v>
      </c>
      <c r="Y429" s="69"/>
      <c r="Z429" s="69"/>
      <c r="AA429" s="69"/>
    </row>
    <row r="430" spans="1:27" x14ac:dyDescent="0.25">
      <c r="A430" s="36">
        <v>-6.1000000000000004E-3</v>
      </c>
      <c r="B430" s="36">
        <v>-1.960156</v>
      </c>
      <c r="C430" s="36">
        <v>1.4011720000000001</v>
      </c>
      <c r="E430" s="65">
        <v>-7.3000000000000001E-3</v>
      </c>
      <c r="F430" s="65">
        <v>-2.8531249999999999</v>
      </c>
      <c r="G430" s="65">
        <v>1.0289060000000001</v>
      </c>
      <c r="I430" s="38">
        <v>-3.65E-3</v>
      </c>
      <c r="J430" s="38">
        <v>-2.2472656400000002</v>
      </c>
      <c r="K430" s="38">
        <v>1.10234374</v>
      </c>
      <c r="M430" s="40">
        <v>-3.65E-3</v>
      </c>
      <c r="N430" s="40">
        <v>-2.6007812600000002</v>
      </c>
      <c r="O430" s="40">
        <v>0.98124999000000002</v>
      </c>
      <c r="Q430" s="42">
        <v>-3.65E-3</v>
      </c>
      <c r="R430" s="42">
        <v>-2.9367187600000002</v>
      </c>
      <c r="S430" s="42">
        <v>0.83671874000000002</v>
      </c>
      <c r="U430" s="44">
        <v>-3.65E-3</v>
      </c>
      <c r="V430" s="44">
        <v>-2.5011718900000002</v>
      </c>
      <c r="W430" s="44">
        <v>0.77031249000000002</v>
      </c>
      <c r="Y430" s="69"/>
      <c r="Z430" s="69"/>
      <c r="AA430" s="69"/>
    </row>
    <row r="431" spans="1:27" x14ac:dyDescent="0.25">
      <c r="A431" s="36">
        <v>-6.0000000000000001E-3</v>
      </c>
      <c r="B431" s="36">
        <v>-1.934766</v>
      </c>
      <c r="C431" s="36">
        <v>1.4011720000000001</v>
      </c>
      <c r="E431" s="65">
        <v>-7.1999999999999998E-3</v>
      </c>
      <c r="F431" s="65">
        <v>-2.8374999999999999</v>
      </c>
      <c r="G431" s="65">
        <v>1.030859</v>
      </c>
      <c r="I431" s="38">
        <v>-3.5999999999999999E-3</v>
      </c>
      <c r="J431" s="38">
        <v>-2.2257812600000002</v>
      </c>
      <c r="K431" s="38">
        <v>1.10429686</v>
      </c>
      <c r="M431" s="40">
        <v>-3.5999999999999999E-3</v>
      </c>
      <c r="N431" s="40">
        <v>-2.5773437600000002</v>
      </c>
      <c r="O431" s="40">
        <v>0.98515624000000002</v>
      </c>
      <c r="Q431" s="42">
        <v>-3.5999999999999999E-3</v>
      </c>
      <c r="R431" s="42">
        <v>-2.9308593900000002</v>
      </c>
      <c r="S431" s="42">
        <v>0.84062499000000002</v>
      </c>
      <c r="U431" s="44">
        <v>-3.5999999999999999E-3</v>
      </c>
      <c r="V431" s="44">
        <v>-2.5460937600000002</v>
      </c>
      <c r="W431" s="44">
        <v>0.77031249000000002</v>
      </c>
      <c r="Y431" s="69"/>
      <c r="Z431" s="69"/>
      <c r="AA431" s="69"/>
    </row>
    <row r="432" spans="1:27" x14ac:dyDescent="0.25">
      <c r="A432" s="36">
        <v>-5.8999999999999999E-3</v>
      </c>
      <c r="B432" s="36">
        <v>-1.909375</v>
      </c>
      <c r="C432" s="36">
        <v>1.4011720000000001</v>
      </c>
      <c r="E432" s="65">
        <v>-7.1000000000000004E-3</v>
      </c>
      <c r="F432" s="65">
        <v>-2.8257810000000001</v>
      </c>
      <c r="G432" s="65">
        <v>1.077734</v>
      </c>
      <c r="I432" s="38">
        <v>-3.5500000000000002E-3</v>
      </c>
      <c r="J432" s="38">
        <v>-2.2023437600000002</v>
      </c>
      <c r="K432" s="38">
        <v>1.10624999</v>
      </c>
      <c r="M432" s="40">
        <v>-3.5500000000000002E-3</v>
      </c>
      <c r="N432" s="40">
        <v>-2.5539062600000002</v>
      </c>
      <c r="O432" s="40">
        <v>0.98710936000000005</v>
      </c>
      <c r="Q432" s="42">
        <v>-3.5500000000000002E-3</v>
      </c>
      <c r="R432" s="42">
        <v>-2.9250000100000002</v>
      </c>
      <c r="S432" s="42">
        <v>0.84453124000000002</v>
      </c>
      <c r="U432" s="44">
        <v>-3.5500000000000002E-3</v>
      </c>
      <c r="V432" s="44">
        <v>-2.5910156400000002</v>
      </c>
      <c r="W432" s="44">
        <v>0.77226561000000005</v>
      </c>
      <c r="Y432" s="69"/>
      <c r="Z432" s="69"/>
      <c r="AA432" s="69"/>
    </row>
    <row r="433" spans="1:27" x14ac:dyDescent="0.25">
      <c r="A433" s="36">
        <v>-5.7999999999999996E-3</v>
      </c>
      <c r="B433" s="36">
        <v>-1.8859379999999999</v>
      </c>
      <c r="C433" s="36">
        <v>1.403125</v>
      </c>
      <c r="E433" s="65">
        <v>-7.0000000000000001E-3</v>
      </c>
      <c r="F433" s="65">
        <v>-2.812109</v>
      </c>
      <c r="G433" s="65">
        <v>1.1382810000000001</v>
      </c>
      <c r="I433" s="38">
        <v>-3.5000000000000001E-3</v>
      </c>
      <c r="J433" s="38">
        <v>-2.1808593900000002</v>
      </c>
      <c r="K433" s="38">
        <v>1.10624999</v>
      </c>
      <c r="M433" s="40">
        <v>-3.5000000000000001E-3</v>
      </c>
      <c r="N433" s="40">
        <v>-2.5343750100000002</v>
      </c>
      <c r="O433" s="40">
        <v>0.99101561000000005</v>
      </c>
      <c r="Q433" s="42">
        <v>-3.5000000000000001E-3</v>
      </c>
      <c r="R433" s="42">
        <v>-2.9171875100000002</v>
      </c>
      <c r="S433" s="42">
        <v>0.85039061000000005</v>
      </c>
      <c r="U433" s="44">
        <v>-3.5000000000000001E-3</v>
      </c>
      <c r="V433" s="44">
        <v>-2.6300781400000002</v>
      </c>
      <c r="W433" s="44">
        <v>0.77421874000000002</v>
      </c>
      <c r="Y433" s="69"/>
      <c r="Z433" s="69"/>
      <c r="AA433" s="69"/>
    </row>
    <row r="434" spans="1:27" x14ac:dyDescent="0.25">
      <c r="A434" s="36">
        <v>-5.7000000000000002E-3</v>
      </c>
      <c r="B434" s="36">
        <v>-1.860547</v>
      </c>
      <c r="C434" s="36">
        <v>1.403125</v>
      </c>
      <c r="E434" s="65">
        <v>-6.8999999999999999E-3</v>
      </c>
      <c r="F434" s="65">
        <v>-2.796484</v>
      </c>
      <c r="G434" s="65">
        <v>1.1812499999999999</v>
      </c>
      <c r="I434" s="38">
        <v>-3.4499999999999999E-3</v>
      </c>
      <c r="J434" s="38">
        <v>-2.1574218900000002</v>
      </c>
      <c r="K434" s="38">
        <v>1.10820311</v>
      </c>
      <c r="M434" s="40">
        <v>-3.4499999999999999E-3</v>
      </c>
      <c r="N434" s="40">
        <v>-2.5128906400000002</v>
      </c>
      <c r="O434" s="40">
        <v>0.99296874000000002</v>
      </c>
      <c r="Q434" s="42">
        <v>-3.4499999999999999E-3</v>
      </c>
      <c r="R434" s="42">
        <v>-2.9113281400000002</v>
      </c>
      <c r="S434" s="42">
        <v>0.85429686000000005</v>
      </c>
      <c r="U434" s="44">
        <v>-3.4499999999999999E-3</v>
      </c>
      <c r="V434" s="44">
        <v>-2.6632812600000002</v>
      </c>
      <c r="W434" s="44">
        <v>0.77617186000000005</v>
      </c>
      <c r="Y434" s="69"/>
      <c r="Z434" s="69"/>
      <c r="AA434" s="69"/>
    </row>
    <row r="435" spans="1:27" x14ac:dyDescent="0.25">
      <c r="A435" s="36">
        <v>-5.5999999999999999E-3</v>
      </c>
      <c r="B435" s="36">
        <v>-1.8332029999999999</v>
      </c>
      <c r="C435" s="36">
        <v>1.405078</v>
      </c>
      <c r="E435" s="65">
        <v>-6.7999999999999996E-3</v>
      </c>
      <c r="F435" s="65">
        <v>-2.7789060000000001</v>
      </c>
      <c r="G435" s="65">
        <v>1.1910160000000001</v>
      </c>
      <c r="I435" s="38">
        <v>-3.3999999999999998E-3</v>
      </c>
      <c r="J435" s="38">
        <v>-2.1339843900000002</v>
      </c>
      <c r="K435" s="38">
        <v>1.11015624</v>
      </c>
      <c r="M435" s="40">
        <v>-3.3999999999999998E-3</v>
      </c>
      <c r="N435" s="40">
        <v>-2.4894531400000002</v>
      </c>
      <c r="O435" s="40">
        <v>0.99687499000000002</v>
      </c>
      <c r="Q435" s="42">
        <v>-3.3999999999999998E-3</v>
      </c>
      <c r="R435" s="42">
        <v>-2.9015625100000002</v>
      </c>
      <c r="S435" s="42">
        <v>0.86015624000000002</v>
      </c>
      <c r="U435" s="44">
        <v>-3.3999999999999998E-3</v>
      </c>
      <c r="V435" s="44">
        <v>-2.7023437600000002</v>
      </c>
      <c r="W435" s="44">
        <v>0.77617186000000005</v>
      </c>
      <c r="Y435" s="69"/>
      <c r="Z435" s="69"/>
      <c r="AA435" s="69"/>
    </row>
    <row r="436" spans="1:27" x14ac:dyDescent="0.25">
      <c r="A436" s="36">
        <v>-5.4999999999999997E-3</v>
      </c>
      <c r="B436" s="36">
        <v>-1.809766</v>
      </c>
      <c r="C436" s="36">
        <v>1.4070309999999999</v>
      </c>
      <c r="E436" s="65">
        <v>-6.7000000000000002E-3</v>
      </c>
      <c r="F436" s="65">
        <v>-2.7593749999999999</v>
      </c>
      <c r="G436" s="65">
        <v>1.1753910000000001</v>
      </c>
      <c r="I436" s="38">
        <v>-3.3500000000000001E-3</v>
      </c>
      <c r="J436" s="38">
        <v>-2.1085937600000002</v>
      </c>
      <c r="K436" s="38">
        <v>1.11210936</v>
      </c>
      <c r="M436" s="40">
        <v>-3.3500000000000001E-3</v>
      </c>
      <c r="N436" s="40">
        <v>-2.4621093900000002</v>
      </c>
      <c r="O436" s="40">
        <v>0.99882811000000005</v>
      </c>
      <c r="Q436" s="42">
        <v>-3.3500000000000001E-3</v>
      </c>
      <c r="R436" s="42">
        <v>-2.8898437600000002</v>
      </c>
      <c r="S436" s="42">
        <v>0.86406249000000002</v>
      </c>
      <c r="U436" s="44">
        <v>-3.3500000000000001E-3</v>
      </c>
      <c r="V436" s="44">
        <v>-2.7335937600000002</v>
      </c>
      <c r="W436" s="44">
        <v>0.77812499000000002</v>
      </c>
      <c r="Y436" s="69"/>
      <c r="Z436" s="69"/>
      <c r="AA436" s="69"/>
    </row>
    <row r="437" spans="1:27" x14ac:dyDescent="0.25">
      <c r="A437" s="36">
        <v>-5.4000000000000003E-3</v>
      </c>
      <c r="B437" s="36">
        <v>-1.782422</v>
      </c>
      <c r="C437" s="36">
        <v>1.4070309999999999</v>
      </c>
      <c r="E437" s="65">
        <v>-6.6E-3</v>
      </c>
      <c r="F437" s="65">
        <v>-2.741797</v>
      </c>
      <c r="G437" s="65">
        <v>1.1441410000000001</v>
      </c>
      <c r="I437" s="38">
        <v>-3.3E-3</v>
      </c>
      <c r="J437" s="38">
        <v>-2.0871093900000002</v>
      </c>
      <c r="K437" s="38">
        <v>1.11406249</v>
      </c>
      <c r="M437" s="40">
        <v>-3.3E-3</v>
      </c>
      <c r="N437" s="40">
        <v>-2.4425781400000002</v>
      </c>
      <c r="O437" s="40">
        <v>1.00273436</v>
      </c>
      <c r="Q437" s="42">
        <v>-3.3E-3</v>
      </c>
      <c r="R437" s="42">
        <v>-2.8781250100000002</v>
      </c>
      <c r="S437" s="42">
        <v>0.86796874000000002</v>
      </c>
      <c r="U437" s="44">
        <v>-3.3E-3</v>
      </c>
      <c r="V437" s="44">
        <v>-2.7648437600000002</v>
      </c>
      <c r="W437" s="44">
        <v>0.78007811000000005</v>
      </c>
      <c r="Y437" s="69"/>
      <c r="Z437" s="69"/>
      <c r="AA437" s="69"/>
    </row>
    <row r="438" spans="1:27" x14ac:dyDescent="0.25">
      <c r="A438" s="36">
        <v>-5.3E-3</v>
      </c>
      <c r="B438" s="36">
        <v>-1.753125</v>
      </c>
      <c r="C438" s="36">
        <v>1.4070309999999999</v>
      </c>
      <c r="E438" s="65">
        <v>-6.4999999999999997E-3</v>
      </c>
      <c r="F438" s="65">
        <v>-2.7242190000000002</v>
      </c>
      <c r="G438" s="65">
        <v>1.1187499999999999</v>
      </c>
      <c r="I438" s="38">
        <v>-3.2499999999999999E-3</v>
      </c>
      <c r="J438" s="38">
        <v>-2.0617187600000002</v>
      </c>
      <c r="K438" s="38">
        <v>1.11601561</v>
      </c>
      <c r="M438" s="40">
        <v>-3.2499999999999999E-3</v>
      </c>
      <c r="N438" s="40">
        <v>-2.4171875100000002</v>
      </c>
      <c r="O438" s="40">
        <v>1.00468749</v>
      </c>
      <c r="Q438" s="42">
        <v>-3.2499999999999999E-3</v>
      </c>
      <c r="R438" s="42">
        <v>-2.8664062600000002</v>
      </c>
      <c r="S438" s="42">
        <v>0.87187499000000002</v>
      </c>
      <c r="U438" s="44">
        <v>-3.2499999999999999E-3</v>
      </c>
      <c r="V438" s="44">
        <v>-2.7941406400000002</v>
      </c>
      <c r="W438" s="44">
        <v>0.78007811000000005</v>
      </c>
      <c r="Y438" s="69"/>
      <c r="Z438" s="69"/>
      <c r="AA438" s="69"/>
    </row>
    <row r="439" spans="1:27" x14ac:dyDescent="0.25">
      <c r="A439" s="36">
        <v>-5.1999999999999998E-3</v>
      </c>
      <c r="B439" s="36">
        <v>-1.725781</v>
      </c>
      <c r="C439" s="36">
        <v>1.4070309999999999</v>
      </c>
      <c r="E439" s="65">
        <v>-6.4000000000000003E-3</v>
      </c>
      <c r="F439" s="65">
        <v>-2.704688</v>
      </c>
      <c r="G439" s="65">
        <v>1.1128910000000001</v>
      </c>
      <c r="I439" s="38">
        <v>-3.2000000000000002E-3</v>
      </c>
      <c r="J439" s="38">
        <v>-2.0382812600000002</v>
      </c>
      <c r="K439" s="38">
        <v>1.11796874</v>
      </c>
      <c r="M439" s="40">
        <v>-3.2000000000000002E-3</v>
      </c>
      <c r="N439" s="40">
        <v>-2.3937500100000002</v>
      </c>
      <c r="O439" s="40">
        <v>1.00664061</v>
      </c>
      <c r="Q439" s="42">
        <v>-3.2000000000000002E-3</v>
      </c>
      <c r="R439" s="42">
        <v>-2.8488281400000002</v>
      </c>
      <c r="S439" s="42">
        <v>0.87578124000000002</v>
      </c>
      <c r="U439" s="44">
        <v>-3.2000000000000002E-3</v>
      </c>
      <c r="V439" s="44">
        <v>-2.8195312600000002</v>
      </c>
      <c r="W439" s="44">
        <v>0.78203124000000002</v>
      </c>
      <c r="Y439" s="69"/>
      <c r="Z439" s="69"/>
      <c r="AA439" s="69"/>
    </row>
    <row r="440" spans="1:27" x14ac:dyDescent="0.25">
      <c r="A440" s="36">
        <v>-5.1000000000000004E-3</v>
      </c>
      <c r="B440" s="36">
        <v>-1.700391</v>
      </c>
      <c r="C440" s="36">
        <v>1.4070309999999999</v>
      </c>
      <c r="E440" s="65">
        <v>-6.3E-3</v>
      </c>
      <c r="F440" s="65">
        <v>-2.6832029999999998</v>
      </c>
      <c r="G440" s="65">
        <v>1.136328</v>
      </c>
      <c r="I440" s="38">
        <v>-3.15E-3</v>
      </c>
      <c r="J440" s="38">
        <v>-2.0128906400000002</v>
      </c>
      <c r="K440" s="38">
        <v>1.11992186</v>
      </c>
      <c r="M440" s="40">
        <v>-3.15E-3</v>
      </c>
      <c r="N440" s="40">
        <v>-2.3683593900000002</v>
      </c>
      <c r="O440" s="40">
        <v>1.01054686</v>
      </c>
      <c r="Q440" s="42">
        <v>-3.15E-3</v>
      </c>
      <c r="R440" s="42">
        <v>-2.8312500100000002</v>
      </c>
      <c r="S440" s="42">
        <v>0.87773436000000005</v>
      </c>
      <c r="U440" s="44">
        <v>-3.15E-3</v>
      </c>
      <c r="V440" s="44">
        <v>-2.8390625100000002</v>
      </c>
      <c r="W440" s="44">
        <v>0.78398436000000005</v>
      </c>
      <c r="Y440" s="69"/>
      <c r="Z440" s="69"/>
      <c r="AA440" s="69"/>
    </row>
    <row r="441" spans="1:27" x14ac:dyDescent="0.25">
      <c r="A441" s="36">
        <v>-5.0000000000000001E-3</v>
      </c>
      <c r="B441" s="36">
        <v>-1.675</v>
      </c>
      <c r="C441" s="36">
        <v>1.405078</v>
      </c>
      <c r="E441" s="65">
        <v>-6.1999999999999998E-3</v>
      </c>
      <c r="F441" s="65">
        <v>-2.657813</v>
      </c>
      <c r="G441" s="65">
        <v>1.1734370000000001</v>
      </c>
      <c r="I441" s="38">
        <v>-3.0999999999999999E-3</v>
      </c>
      <c r="J441" s="38">
        <v>-1.99140626</v>
      </c>
      <c r="K441" s="38">
        <v>1.12187499</v>
      </c>
      <c r="M441" s="40">
        <v>-3.0999999999999999E-3</v>
      </c>
      <c r="N441" s="40">
        <v>-2.3449218900000002</v>
      </c>
      <c r="O441" s="40">
        <v>1.01249999</v>
      </c>
      <c r="Q441" s="42">
        <v>-3.0999999999999999E-3</v>
      </c>
      <c r="R441" s="42">
        <v>-2.8195312600000002</v>
      </c>
      <c r="S441" s="42">
        <v>0.87968749000000002</v>
      </c>
      <c r="U441" s="44">
        <v>-3.0999999999999999E-3</v>
      </c>
      <c r="V441" s="44">
        <v>-2.8644531400000002</v>
      </c>
      <c r="W441" s="44">
        <v>0.78398436000000005</v>
      </c>
      <c r="Y441" s="69"/>
      <c r="Z441" s="69"/>
      <c r="AA441" s="69"/>
    </row>
    <row r="442" spans="1:27" x14ac:dyDescent="0.25">
      <c r="A442" s="36">
        <v>-4.8999999999999998E-3</v>
      </c>
      <c r="B442" s="36">
        <v>-1.6457029999999999</v>
      </c>
      <c r="C442" s="36">
        <v>1.403125</v>
      </c>
      <c r="E442" s="65">
        <v>-6.1000000000000004E-3</v>
      </c>
      <c r="F442" s="65">
        <v>-2.640234</v>
      </c>
      <c r="G442" s="65">
        <v>1.202734</v>
      </c>
      <c r="I442" s="38">
        <v>-3.0500000000000002E-3</v>
      </c>
      <c r="J442" s="38">
        <v>-1.96601564</v>
      </c>
      <c r="K442" s="38">
        <v>1.12382811</v>
      </c>
      <c r="M442" s="40">
        <v>-3.0500000000000002E-3</v>
      </c>
      <c r="N442" s="40">
        <v>-2.3195312600000002</v>
      </c>
      <c r="O442" s="40">
        <v>1.01445311</v>
      </c>
      <c r="Q442" s="42">
        <v>-3.0500000000000002E-3</v>
      </c>
      <c r="R442" s="42">
        <v>-2.8019531400000002</v>
      </c>
      <c r="S442" s="42">
        <v>0.88359374000000002</v>
      </c>
      <c r="U442" s="44">
        <v>-3.0500000000000002E-3</v>
      </c>
      <c r="V442" s="44">
        <v>-2.8820312600000002</v>
      </c>
      <c r="W442" s="44">
        <v>0.78593749000000002</v>
      </c>
      <c r="Y442" s="69"/>
      <c r="Z442" s="69"/>
      <c r="AA442" s="69"/>
    </row>
    <row r="443" spans="1:27" x14ac:dyDescent="0.25">
      <c r="A443" s="36">
        <v>-4.7999999999999996E-3</v>
      </c>
      <c r="B443" s="36">
        <v>-1.6203129999999999</v>
      </c>
      <c r="C443" s="36">
        <v>1.399219</v>
      </c>
      <c r="E443" s="65">
        <v>-6.0000000000000001E-3</v>
      </c>
      <c r="F443" s="65">
        <v>-2.6148440000000002</v>
      </c>
      <c r="G443" s="65">
        <v>1.2085939999999999</v>
      </c>
      <c r="I443" s="38">
        <v>-3.0000000000000001E-3</v>
      </c>
      <c r="J443" s="38">
        <v>-1.94257814</v>
      </c>
      <c r="K443" s="38">
        <v>1.12382811</v>
      </c>
      <c r="M443" s="40">
        <v>-3.0000000000000001E-3</v>
      </c>
      <c r="N443" s="40">
        <v>-2.2902343900000002</v>
      </c>
      <c r="O443" s="40">
        <v>1.01835936</v>
      </c>
      <c r="Q443" s="42">
        <v>-3.0000000000000001E-3</v>
      </c>
      <c r="R443" s="42">
        <v>-2.7824218900000002</v>
      </c>
      <c r="S443" s="42">
        <v>0.88749999000000002</v>
      </c>
      <c r="U443" s="44">
        <v>-3.0000000000000001E-3</v>
      </c>
      <c r="V443" s="44">
        <v>-2.8996093900000002</v>
      </c>
      <c r="W443" s="44">
        <v>0.78789061000000005</v>
      </c>
      <c r="Y443" s="69"/>
      <c r="Z443" s="69"/>
      <c r="AA443" s="69"/>
    </row>
    <row r="444" spans="1:27" x14ac:dyDescent="0.25">
      <c r="A444" s="36">
        <v>-4.7000000000000002E-3</v>
      </c>
      <c r="B444" s="36">
        <v>-1.591016</v>
      </c>
      <c r="C444" s="36">
        <v>1.3953120000000001</v>
      </c>
      <c r="E444" s="65">
        <v>-5.8999999999999999E-3</v>
      </c>
      <c r="F444" s="65">
        <v>-2.5894529999999998</v>
      </c>
      <c r="G444" s="65">
        <v>1.183203</v>
      </c>
      <c r="I444" s="38">
        <v>-2.9499999999999999E-3</v>
      </c>
      <c r="J444" s="38">
        <v>-1.91523439</v>
      </c>
      <c r="K444" s="38">
        <v>1.12578124</v>
      </c>
      <c r="M444" s="40">
        <v>-2.9499999999999999E-3</v>
      </c>
      <c r="N444" s="40">
        <v>-2.2667968900000002</v>
      </c>
      <c r="O444" s="40">
        <v>1.02031249</v>
      </c>
      <c r="Q444" s="42">
        <v>-2.9499999999999999E-3</v>
      </c>
      <c r="R444" s="42">
        <v>-2.7609375100000002</v>
      </c>
      <c r="S444" s="42">
        <v>0.89335936000000005</v>
      </c>
      <c r="U444" s="44">
        <v>-2.9499999999999999E-3</v>
      </c>
      <c r="V444" s="44">
        <v>-2.9132812600000002</v>
      </c>
      <c r="W444" s="44">
        <v>0.78984374000000002</v>
      </c>
      <c r="Y444" s="69"/>
      <c r="Z444" s="69"/>
      <c r="AA444" s="69"/>
    </row>
    <row r="445" spans="1:27" x14ac:dyDescent="0.25">
      <c r="A445" s="36">
        <v>-4.5999999999999999E-3</v>
      </c>
      <c r="B445" s="36">
        <v>-1.5617190000000001</v>
      </c>
      <c r="C445" s="36">
        <v>1.393359</v>
      </c>
      <c r="E445" s="65">
        <v>-5.7999999999999996E-3</v>
      </c>
      <c r="F445" s="65">
        <v>-2.562109</v>
      </c>
      <c r="G445" s="65">
        <v>1.148047</v>
      </c>
      <c r="I445" s="38">
        <v>-2.8999999999999998E-3</v>
      </c>
      <c r="J445" s="38">
        <v>-1.89375001</v>
      </c>
      <c r="K445" s="38">
        <v>1.12773436</v>
      </c>
      <c r="M445" s="40">
        <v>-2.8999999999999998E-3</v>
      </c>
      <c r="N445" s="40">
        <v>-2.2394531400000002</v>
      </c>
      <c r="O445" s="40">
        <v>1.02226561</v>
      </c>
      <c r="Q445" s="42">
        <v>-2.8999999999999998E-3</v>
      </c>
      <c r="R445" s="42">
        <v>-2.7375000100000002</v>
      </c>
      <c r="S445" s="42">
        <v>0.89726561000000005</v>
      </c>
      <c r="U445" s="44">
        <v>-2.8999999999999998E-3</v>
      </c>
      <c r="V445" s="44">
        <v>-2.9230468900000002</v>
      </c>
      <c r="W445" s="44">
        <v>0.79179686000000005</v>
      </c>
      <c r="Y445" s="69"/>
      <c r="Z445" s="69"/>
      <c r="AA445" s="69"/>
    </row>
    <row r="446" spans="1:27" x14ac:dyDescent="0.25">
      <c r="A446" s="36">
        <v>-4.4999999999999997E-3</v>
      </c>
      <c r="B446" s="36">
        <v>-1.534375</v>
      </c>
      <c r="C446" s="36">
        <v>1.389453</v>
      </c>
      <c r="E446" s="65">
        <v>-5.7000000000000002E-3</v>
      </c>
      <c r="F446" s="65">
        <v>-2.538672</v>
      </c>
      <c r="G446" s="65">
        <v>1.120703</v>
      </c>
      <c r="I446" s="38">
        <v>-2.8500000000000001E-3</v>
      </c>
      <c r="J446" s="38">
        <v>-1.86835939</v>
      </c>
      <c r="K446" s="38">
        <v>1.12773436</v>
      </c>
      <c r="M446" s="40">
        <v>-2.8500000000000001E-3</v>
      </c>
      <c r="N446" s="40">
        <v>-2.2140625100000002</v>
      </c>
      <c r="O446" s="40">
        <v>1.02617186</v>
      </c>
      <c r="Q446" s="42">
        <v>-2.8500000000000001E-3</v>
      </c>
      <c r="R446" s="42">
        <v>-2.7179687600000002</v>
      </c>
      <c r="S446" s="42">
        <v>0.90117186000000005</v>
      </c>
      <c r="U446" s="44">
        <v>-2.8500000000000001E-3</v>
      </c>
      <c r="V446" s="44">
        <v>-2.9308593900000002</v>
      </c>
      <c r="W446" s="44">
        <v>0.79570311000000005</v>
      </c>
      <c r="Y446" s="69"/>
      <c r="Z446" s="69"/>
      <c r="AA446" s="69"/>
    </row>
    <row r="447" spans="1:27" x14ac:dyDescent="0.25">
      <c r="A447" s="36">
        <v>-4.4000000000000003E-3</v>
      </c>
      <c r="B447" s="36">
        <v>-1.507031</v>
      </c>
      <c r="C447" s="36">
        <v>1.3875</v>
      </c>
      <c r="E447" s="65">
        <v>-5.5999999999999999E-3</v>
      </c>
      <c r="F447" s="65">
        <v>-2.5132810000000001</v>
      </c>
      <c r="G447" s="65">
        <v>1.1226560000000001</v>
      </c>
      <c r="I447" s="38">
        <v>-2.8E-3</v>
      </c>
      <c r="J447" s="38">
        <v>-1.84101564</v>
      </c>
      <c r="K447" s="38">
        <v>1.12968749</v>
      </c>
      <c r="M447" s="40">
        <v>-2.8E-3</v>
      </c>
      <c r="N447" s="40">
        <v>-2.1847656400000002</v>
      </c>
      <c r="O447" s="40">
        <v>1.02812499</v>
      </c>
      <c r="Q447" s="42">
        <v>-2.8E-3</v>
      </c>
      <c r="R447" s="42">
        <v>-2.6945312600000002</v>
      </c>
      <c r="S447" s="42">
        <v>0.90507811000000005</v>
      </c>
      <c r="U447" s="44">
        <v>-2.8E-3</v>
      </c>
      <c r="V447" s="44">
        <v>-2.9386718900000002</v>
      </c>
      <c r="W447" s="44">
        <v>0.79765624000000002</v>
      </c>
      <c r="Y447" s="69"/>
      <c r="Z447" s="69"/>
      <c r="AA447" s="69"/>
    </row>
    <row r="448" spans="1:27" x14ac:dyDescent="0.25">
      <c r="A448" s="36">
        <v>-4.3E-3</v>
      </c>
      <c r="B448" s="36">
        <v>-1.4777340000000001</v>
      </c>
      <c r="C448" s="36">
        <v>1.3875</v>
      </c>
      <c r="E448" s="65">
        <v>-5.4999999999999997E-3</v>
      </c>
      <c r="F448" s="65">
        <v>-2.4800779999999998</v>
      </c>
      <c r="G448" s="65">
        <v>1.151953</v>
      </c>
      <c r="I448" s="38">
        <v>-2.7499999999999998E-3</v>
      </c>
      <c r="J448" s="38">
        <v>-1.81757814</v>
      </c>
      <c r="K448" s="38">
        <v>1.12968749</v>
      </c>
      <c r="M448" s="40">
        <v>-2.7499999999999998E-3</v>
      </c>
      <c r="N448" s="40">
        <v>-2.1554687600000002</v>
      </c>
      <c r="O448" s="40">
        <v>1.03007811</v>
      </c>
      <c r="Q448" s="42">
        <v>-2.7499999999999998E-3</v>
      </c>
      <c r="R448" s="42">
        <v>-2.6671875100000002</v>
      </c>
      <c r="S448" s="42">
        <v>0.90898436000000005</v>
      </c>
      <c r="U448" s="44">
        <v>-2.7499999999999998E-3</v>
      </c>
      <c r="V448" s="44">
        <v>-2.9425781400000002</v>
      </c>
      <c r="W448" s="44">
        <v>0.80156249000000002</v>
      </c>
      <c r="Y448" s="69"/>
      <c r="Z448" s="69"/>
      <c r="AA448" s="69"/>
    </row>
    <row r="449" spans="1:27" x14ac:dyDescent="0.25">
      <c r="A449" s="36">
        <v>-4.1999999999999997E-3</v>
      </c>
      <c r="B449" s="36">
        <v>-1.4464840000000001</v>
      </c>
      <c r="C449" s="36">
        <v>1.3855470000000001</v>
      </c>
      <c r="E449" s="65">
        <v>-5.4000000000000003E-3</v>
      </c>
      <c r="F449" s="65">
        <v>-2.452734</v>
      </c>
      <c r="G449" s="65">
        <v>1.198828</v>
      </c>
      <c r="I449" s="38">
        <v>-2.7000000000000001E-3</v>
      </c>
      <c r="J449" s="38">
        <v>-1.79023439</v>
      </c>
      <c r="K449" s="38">
        <v>1.13164061</v>
      </c>
      <c r="M449" s="40">
        <v>-2.7000000000000001E-3</v>
      </c>
      <c r="N449" s="40">
        <v>-2.1261718900000002</v>
      </c>
      <c r="O449" s="40">
        <v>1.03398436</v>
      </c>
      <c r="Q449" s="42">
        <v>-2.7000000000000001E-3</v>
      </c>
      <c r="R449" s="42">
        <v>-2.6417968900000002</v>
      </c>
      <c r="S449" s="42">
        <v>0.91289061000000005</v>
      </c>
      <c r="U449" s="44">
        <v>-2.7000000000000001E-3</v>
      </c>
      <c r="V449" s="44">
        <v>-2.9445312600000002</v>
      </c>
      <c r="W449" s="44">
        <v>0.80546874000000002</v>
      </c>
      <c r="Y449" s="69"/>
      <c r="Z449" s="69"/>
      <c r="AA449" s="69"/>
    </row>
    <row r="450" spans="1:27" x14ac:dyDescent="0.25">
      <c r="A450" s="36">
        <v>-4.1000000000000003E-3</v>
      </c>
      <c r="B450" s="36">
        <v>-1.419141</v>
      </c>
      <c r="C450" s="36">
        <v>1.3875</v>
      </c>
      <c r="E450" s="65">
        <v>-5.3E-3</v>
      </c>
      <c r="F450" s="65">
        <v>-2.4273440000000002</v>
      </c>
      <c r="G450" s="65">
        <v>1.2398439999999999</v>
      </c>
      <c r="I450" s="38">
        <v>-2.65E-3</v>
      </c>
      <c r="J450" s="38">
        <v>-1.76289064</v>
      </c>
      <c r="K450" s="38">
        <v>1.13164061</v>
      </c>
      <c r="M450" s="40">
        <v>-2.65E-3</v>
      </c>
      <c r="N450" s="40">
        <v>-2.0949218900000002</v>
      </c>
      <c r="O450" s="40">
        <v>1.03593749</v>
      </c>
      <c r="Q450" s="42">
        <v>-2.65E-3</v>
      </c>
      <c r="R450" s="42">
        <v>-2.6203125100000002</v>
      </c>
      <c r="S450" s="42">
        <v>0.91679686000000005</v>
      </c>
      <c r="U450" s="44">
        <v>-2.65E-3</v>
      </c>
      <c r="V450" s="44">
        <v>-2.9445312600000002</v>
      </c>
      <c r="W450" s="44">
        <v>0.80742186000000005</v>
      </c>
      <c r="Y450" s="69"/>
      <c r="Z450" s="69"/>
      <c r="AA450" s="69"/>
    </row>
    <row r="451" spans="1:27" x14ac:dyDescent="0.25">
      <c r="A451" s="36">
        <v>-4.0000000000000001E-3</v>
      </c>
      <c r="B451" s="36">
        <v>-1.387891</v>
      </c>
      <c r="C451" s="36">
        <v>1.3855470000000001</v>
      </c>
      <c r="E451" s="65">
        <v>-5.1999999999999998E-3</v>
      </c>
      <c r="F451" s="65">
        <v>-2.398047</v>
      </c>
      <c r="G451" s="65">
        <v>1.2593749999999999</v>
      </c>
      <c r="I451" s="38">
        <v>-2.5999999999999999E-3</v>
      </c>
      <c r="J451" s="38">
        <v>-1.73359376</v>
      </c>
      <c r="K451" s="38">
        <v>1.13164061</v>
      </c>
      <c r="M451" s="40">
        <v>-2.5999999999999999E-3</v>
      </c>
      <c r="N451" s="40">
        <v>-2.0675781400000002</v>
      </c>
      <c r="O451" s="40">
        <v>1.03984374</v>
      </c>
      <c r="Q451" s="42">
        <v>-2.5999999999999999E-3</v>
      </c>
      <c r="R451" s="42">
        <v>-2.5910156400000002</v>
      </c>
      <c r="S451" s="42">
        <v>0.91874999000000002</v>
      </c>
      <c r="U451" s="44">
        <v>-2.5999999999999999E-3</v>
      </c>
      <c r="V451" s="44">
        <v>-2.9425781400000002</v>
      </c>
      <c r="W451" s="44">
        <v>0.81132811000000005</v>
      </c>
      <c r="Y451" s="69"/>
      <c r="Z451" s="69"/>
      <c r="AA451" s="69"/>
    </row>
    <row r="452" spans="1:27" x14ac:dyDescent="0.25">
      <c r="A452" s="36">
        <v>-3.8999999999999998E-3</v>
      </c>
      <c r="B452" s="36">
        <v>-1.356641</v>
      </c>
      <c r="C452" s="36">
        <v>1.3855470000000001</v>
      </c>
      <c r="E452" s="65">
        <v>-5.1000000000000004E-3</v>
      </c>
      <c r="F452" s="65">
        <v>-2.3707029999999998</v>
      </c>
      <c r="G452" s="65">
        <v>1.245703</v>
      </c>
      <c r="I452" s="38">
        <v>-2.5500000000000002E-3</v>
      </c>
      <c r="J452" s="38">
        <v>-1.70820314</v>
      </c>
      <c r="K452" s="38">
        <v>1.13164061</v>
      </c>
      <c r="M452" s="40">
        <v>-2.5500000000000002E-3</v>
      </c>
      <c r="N452" s="40">
        <v>-2.0363281400000002</v>
      </c>
      <c r="O452" s="40">
        <v>1.04179686</v>
      </c>
      <c r="Q452" s="42">
        <v>-2.5500000000000002E-3</v>
      </c>
      <c r="R452" s="42">
        <v>-2.5578125100000002</v>
      </c>
      <c r="S452" s="42">
        <v>0.92265624000000002</v>
      </c>
      <c r="U452" s="44">
        <v>-2.5500000000000002E-3</v>
      </c>
      <c r="V452" s="44">
        <v>-2.9367187600000002</v>
      </c>
      <c r="W452" s="44">
        <v>0.81523436000000005</v>
      </c>
      <c r="Y452" s="69"/>
      <c r="Z452" s="69"/>
      <c r="AA452" s="69"/>
    </row>
    <row r="453" spans="1:27" x14ac:dyDescent="0.25">
      <c r="A453" s="36">
        <v>-3.8E-3</v>
      </c>
      <c r="B453" s="36">
        <v>-1.325391</v>
      </c>
      <c r="C453" s="36">
        <v>1.383594</v>
      </c>
      <c r="E453" s="65">
        <v>-5.0000000000000001E-3</v>
      </c>
      <c r="F453" s="65">
        <v>-2.3414060000000001</v>
      </c>
      <c r="G453" s="65">
        <v>1.214453</v>
      </c>
      <c r="I453" s="38">
        <v>-2.5000000000000001E-3</v>
      </c>
      <c r="J453" s="38">
        <v>-1.68281251</v>
      </c>
      <c r="K453" s="38">
        <v>1.13164061</v>
      </c>
      <c r="M453" s="40">
        <v>-2.5000000000000001E-3</v>
      </c>
      <c r="N453" s="40">
        <v>-2.0050781400000002</v>
      </c>
      <c r="O453" s="40">
        <v>1.04374999</v>
      </c>
      <c r="Q453" s="42">
        <v>-2.5000000000000001E-3</v>
      </c>
      <c r="R453" s="42">
        <v>-2.5285156400000002</v>
      </c>
      <c r="S453" s="42">
        <v>0.92656249000000002</v>
      </c>
      <c r="U453" s="44">
        <v>-2.5000000000000001E-3</v>
      </c>
      <c r="V453" s="44">
        <v>-2.9289062600000002</v>
      </c>
      <c r="W453" s="44">
        <v>0.81914061000000005</v>
      </c>
      <c r="Y453" s="69"/>
      <c r="Z453" s="69"/>
      <c r="AA453" s="69"/>
    </row>
    <row r="454" spans="1:27" x14ac:dyDescent="0.25">
      <c r="A454" s="36">
        <v>-3.7000000000000002E-3</v>
      </c>
      <c r="B454" s="36">
        <v>-1.2960940000000001</v>
      </c>
      <c r="C454" s="36">
        <v>1.3796870000000001</v>
      </c>
      <c r="E454" s="65">
        <v>-4.8999999999999998E-3</v>
      </c>
      <c r="F454" s="65">
        <v>-2.3082029999999998</v>
      </c>
      <c r="G454" s="65">
        <v>1.183203</v>
      </c>
      <c r="I454" s="38">
        <v>-2.4499999999999999E-3</v>
      </c>
      <c r="J454" s="38">
        <v>-1.65351564</v>
      </c>
      <c r="K454" s="38">
        <v>1.13164061</v>
      </c>
      <c r="M454" s="40">
        <v>-2.4499999999999999E-3</v>
      </c>
      <c r="N454" s="40">
        <v>-1.97773439</v>
      </c>
      <c r="O454" s="40">
        <v>1.04570311</v>
      </c>
      <c r="Q454" s="42">
        <v>-2.4499999999999999E-3</v>
      </c>
      <c r="R454" s="42">
        <v>-2.4972656400000002</v>
      </c>
      <c r="S454" s="42">
        <v>0.93046874000000002</v>
      </c>
      <c r="U454" s="44">
        <v>-2.4499999999999999E-3</v>
      </c>
      <c r="V454" s="44">
        <v>-2.9191406400000002</v>
      </c>
      <c r="W454" s="44">
        <v>0.82109374000000002</v>
      </c>
      <c r="Y454" s="69"/>
      <c r="Z454" s="69"/>
      <c r="AA454" s="69"/>
    </row>
    <row r="455" spans="1:27" x14ac:dyDescent="0.25">
      <c r="A455" s="36">
        <v>-3.5999999999999999E-3</v>
      </c>
      <c r="B455" s="36">
        <v>-1.266797</v>
      </c>
      <c r="C455" s="36">
        <v>1.3757809999999999</v>
      </c>
      <c r="E455" s="65">
        <v>-4.7999999999999996E-3</v>
      </c>
      <c r="F455" s="65">
        <v>-2.2769529999999998</v>
      </c>
      <c r="G455" s="65">
        <v>1.1695310000000001</v>
      </c>
      <c r="I455" s="38">
        <v>-2.3999999999999998E-3</v>
      </c>
      <c r="J455" s="38">
        <v>-1.62812501</v>
      </c>
      <c r="K455" s="38">
        <v>1.13164061</v>
      </c>
      <c r="M455" s="40">
        <v>-2.3999999999999998E-3</v>
      </c>
      <c r="N455" s="40">
        <v>-1.94648439</v>
      </c>
      <c r="O455" s="40">
        <v>1.04960936</v>
      </c>
      <c r="Q455" s="42">
        <v>-2.3999999999999998E-3</v>
      </c>
      <c r="R455" s="42">
        <v>-2.4621093900000002</v>
      </c>
      <c r="S455" s="42">
        <v>0.93437499000000002</v>
      </c>
      <c r="U455" s="44">
        <v>-2.3999999999999998E-3</v>
      </c>
      <c r="V455" s="44">
        <v>-2.9093750100000002</v>
      </c>
      <c r="W455" s="44">
        <v>0.82499999000000002</v>
      </c>
      <c r="Y455" s="69"/>
      <c r="Z455" s="69"/>
      <c r="AA455" s="69"/>
    </row>
    <row r="456" spans="1:27" x14ac:dyDescent="0.25">
      <c r="A456" s="36">
        <v>-3.5000000000000001E-3</v>
      </c>
      <c r="B456" s="36">
        <v>-1.2375</v>
      </c>
      <c r="C456" s="36">
        <v>1.3699220000000001</v>
      </c>
      <c r="E456" s="65">
        <v>-4.7000000000000002E-3</v>
      </c>
      <c r="F456" s="65">
        <v>-2.2457029999999998</v>
      </c>
      <c r="G456" s="65">
        <v>1.1773439999999999</v>
      </c>
      <c r="I456" s="38">
        <v>-2.3500000000000001E-3</v>
      </c>
      <c r="J456" s="38">
        <v>-1.60078126</v>
      </c>
      <c r="K456" s="38">
        <v>1.13164061</v>
      </c>
      <c r="M456" s="40">
        <v>-2.3500000000000001E-3</v>
      </c>
      <c r="N456" s="40">
        <v>-1.91523439</v>
      </c>
      <c r="O456" s="40">
        <v>1.05156249</v>
      </c>
      <c r="Q456" s="42">
        <v>-2.3500000000000001E-3</v>
      </c>
      <c r="R456" s="42">
        <v>-2.4308593900000002</v>
      </c>
      <c r="S456" s="42">
        <v>0.93828124000000002</v>
      </c>
      <c r="U456" s="44">
        <v>-2.3500000000000001E-3</v>
      </c>
      <c r="V456" s="44">
        <v>-2.8937500100000002</v>
      </c>
      <c r="W456" s="44">
        <v>0.82890624000000002</v>
      </c>
      <c r="Y456" s="69"/>
      <c r="Z456" s="69"/>
      <c r="AA456" s="69"/>
    </row>
    <row r="457" spans="1:27" x14ac:dyDescent="0.25">
      <c r="A457" s="36">
        <v>-3.3999999999999998E-3</v>
      </c>
      <c r="B457" s="36">
        <v>-1.2082029999999999</v>
      </c>
      <c r="C457" s="36">
        <v>1.3660159999999999</v>
      </c>
      <c r="E457" s="65">
        <v>-4.5999999999999999E-3</v>
      </c>
      <c r="F457" s="65">
        <v>-2.210547</v>
      </c>
      <c r="G457" s="65">
        <v>1.198828</v>
      </c>
      <c r="I457" s="38">
        <v>-2.3E-3</v>
      </c>
      <c r="J457" s="38">
        <v>-1.57148439</v>
      </c>
      <c r="K457" s="38">
        <v>1.13164061</v>
      </c>
      <c r="M457" s="40">
        <v>-2.3E-3</v>
      </c>
      <c r="N457" s="40">
        <v>-1.88593751</v>
      </c>
      <c r="O457" s="40">
        <v>1.05351561</v>
      </c>
      <c r="Q457" s="42">
        <v>-2.3E-3</v>
      </c>
      <c r="R457" s="42">
        <v>-2.3976562600000002</v>
      </c>
      <c r="S457" s="42">
        <v>0.94023436000000005</v>
      </c>
      <c r="U457" s="44">
        <v>-2.3E-3</v>
      </c>
      <c r="V457" s="44">
        <v>-2.8761718900000002</v>
      </c>
      <c r="W457" s="44">
        <v>0.83085936000000005</v>
      </c>
      <c r="Y457" s="69"/>
      <c r="Z457" s="69"/>
      <c r="AA457" s="69"/>
    </row>
    <row r="458" spans="1:27" x14ac:dyDescent="0.25">
      <c r="A458" s="36">
        <v>-3.3E-3</v>
      </c>
      <c r="B458" s="36">
        <v>-1.1769529999999999</v>
      </c>
      <c r="C458" s="36">
        <v>1.362109</v>
      </c>
      <c r="E458" s="65">
        <v>-4.4999999999999997E-3</v>
      </c>
      <c r="F458" s="65">
        <v>-2.1773440000000002</v>
      </c>
      <c r="G458" s="65">
        <v>1.226172</v>
      </c>
      <c r="I458" s="38">
        <v>-2.2499999999999998E-3</v>
      </c>
      <c r="J458" s="38">
        <v>-1.54218751</v>
      </c>
      <c r="K458" s="38">
        <v>1.13359374</v>
      </c>
      <c r="M458" s="40">
        <v>-2.2499999999999998E-3</v>
      </c>
      <c r="N458" s="40">
        <v>-1.85273439</v>
      </c>
      <c r="O458" s="40">
        <v>1.05742186</v>
      </c>
      <c r="Q458" s="42">
        <v>-2.2499999999999998E-3</v>
      </c>
      <c r="R458" s="42">
        <v>-2.3625000100000002</v>
      </c>
      <c r="S458" s="42">
        <v>0.94218749000000002</v>
      </c>
      <c r="U458" s="44">
        <v>-2.2499999999999998E-3</v>
      </c>
      <c r="V458" s="44">
        <v>-2.8566406400000002</v>
      </c>
      <c r="W458" s="44">
        <v>0.83281249000000002</v>
      </c>
      <c r="Y458" s="69"/>
      <c r="Z458" s="69"/>
      <c r="AA458" s="69"/>
    </row>
    <row r="459" spans="1:27" x14ac:dyDescent="0.25">
      <c r="A459" s="36">
        <v>-3.2000000000000002E-3</v>
      </c>
      <c r="B459" s="36">
        <v>-1.147656</v>
      </c>
      <c r="C459" s="36">
        <v>1.358203</v>
      </c>
      <c r="E459" s="65">
        <v>-4.4000000000000003E-3</v>
      </c>
      <c r="F459" s="65">
        <v>-2.142188</v>
      </c>
      <c r="G459" s="65">
        <v>1.2437499999999999</v>
      </c>
      <c r="I459" s="38">
        <v>-2.2000000000000001E-3</v>
      </c>
      <c r="J459" s="38">
        <v>-1.51484376</v>
      </c>
      <c r="K459" s="38">
        <v>1.13554686</v>
      </c>
      <c r="M459" s="40">
        <v>-2.2000000000000001E-3</v>
      </c>
      <c r="N459" s="40">
        <v>-1.82148439</v>
      </c>
      <c r="O459" s="40">
        <v>1.05937499</v>
      </c>
      <c r="Q459" s="42">
        <v>-2.2000000000000001E-3</v>
      </c>
      <c r="R459" s="42">
        <v>-2.3292968900000002</v>
      </c>
      <c r="S459" s="42">
        <v>0.94414061000000005</v>
      </c>
      <c r="U459" s="44">
        <v>-2.2000000000000001E-3</v>
      </c>
      <c r="V459" s="44">
        <v>-2.8312500100000002</v>
      </c>
      <c r="W459" s="44">
        <v>0.83671874000000002</v>
      </c>
      <c r="Y459" s="69"/>
      <c r="Z459" s="69"/>
      <c r="AA459" s="69"/>
    </row>
    <row r="460" spans="1:27" x14ac:dyDescent="0.25">
      <c r="A460" s="36">
        <v>-3.0999999999999999E-3</v>
      </c>
      <c r="B460" s="36">
        <v>-1.116406</v>
      </c>
      <c r="C460" s="36">
        <v>1.35625</v>
      </c>
      <c r="E460" s="65">
        <v>-4.3E-3</v>
      </c>
      <c r="F460" s="65">
        <v>-2.1050779999999998</v>
      </c>
      <c r="G460" s="65">
        <v>1.2476560000000001</v>
      </c>
      <c r="I460" s="38">
        <v>-2.15E-3</v>
      </c>
      <c r="J460" s="38">
        <v>-1.48554689</v>
      </c>
      <c r="K460" s="38">
        <v>1.13749999</v>
      </c>
      <c r="M460" s="40">
        <v>-2.15E-3</v>
      </c>
      <c r="N460" s="40">
        <v>-1.78828126</v>
      </c>
      <c r="O460" s="40">
        <v>1.06132811</v>
      </c>
      <c r="Q460" s="42">
        <v>-2.15E-3</v>
      </c>
      <c r="R460" s="42">
        <v>-2.2902343900000002</v>
      </c>
      <c r="S460" s="42">
        <v>0.94609374000000002</v>
      </c>
      <c r="U460" s="44">
        <v>-2.15E-3</v>
      </c>
      <c r="V460" s="44">
        <v>-2.8136718900000002</v>
      </c>
      <c r="W460" s="44">
        <v>0.83867186000000005</v>
      </c>
      <c r="Y460" s="69"/>
      <c r="Z460" s="69"/>
      <c r="AA460" s="69"/>
    </row>
    <row r="461" spans="1:27" x14ac:dyDescent="0.25">
      <c r="A461" s="36">
        <v>-3.0000000000000001E-3</v>
      </c>
      <c r="B461" s="36">
        <v>-1.0871090000000001</v>
      </c>
      <c r="C461" s="36">
        <v>1.3503909999999999</v>
      </c>
      <c r="E461" s="65">
        <v>-4.1999999999999997E-3</v>
      </c>
      <c r="F461" s="65">
        <v>-2.069922</v>
      </c>
      <c r="G461" s="65">
        <v>1.2359370000000001</v>
      </c>
      <c r="I461" s="38">
        <v>-2.0999999999999999E-3</v>
      </c>
      <c r="J461" s="38">
        <v>-1.45625001</v>
      </c>
      <c r="K461" s="38">
        <v>1.13945311</v>
      </c>
      <c r="M461" s="40">
        <v>-2.0999999999999999E-3</v>
      </c>
      <c r="N461" s="40">
        <v>-1.75312501</v>
      </c>
      <c r="O461" s="40">
        <v>1.06328124</v>
      </c>
      <c r="Q461" s="42">
        <v>-2.0999999999999999E-3</v>
      </c>
      <c r="R461" s="42">
        <v>-2.2550781400000002</v>
      </c>
      <c r="S461" s="42">
        <v>0.94804686000000005</v>
      </c>
      <c r="U461" s="44">
        <v>-2.0999999999999999E-3</v>
      </c>
      <c r="V461" s="44">
        <v>-2.7863281400000002</v>
      </c>
      <c r="W461" s="44">
        <v>0.84257811000000005</v>
      </c>
      <c r="Y461" s="69"/>
      <c r="Z461" s="69"/>
      <c r="AA461" s="69"/>
    </row>
    <row r="462" spans="1:27" x14ac:dyDescent="0.25">
      <c r="A462" s="36">
        <v>-2.8999999999999998E-3</v>
      </c>
      <c r="B462" s="36">
        <v>-1.0578129999999999</v>
      </c>
      <c r="C462" s="36">
        <v>1.346484</v>
      </c>
      <c r="E462" s="65">
        <v>-4.1000000000000003E-3</v>
      </c>
      <c r="F462" s="65">
        <v>-2.0347659999999999</v>
      </c>
      <c r="G462" s="65">
        <v>1.2124999999999999</v>
      </c>
      <c r="I462" s="38">
        <v>-2.0500000000000002E-3</v>
      </c>
      <c r="J462" s="38">
        <v>-1.42695314</v>
      </c>
      <c r="K462" s="38">
        <v>1.14140624</v>
      </c>
      <c r="M462" s="40">
        <v>-2.0500000000000002E-3</v>
      </c>
      <c r="N462" s="40">
        <v>-1.71992189</v>
      </c>
      <c r="O462" s="40">
        <v>1.06718749</v>
      </c>
      <c r="Q462" s="42">
        <v>-2.0500000000000002E-3</v>
      </c>
      <c r="R462" s="42">
        <v>-2.2179687600000002</v>
      </c>
      <c r="S462" s="42">
        <v>0.94999999000000002</v>
      </c>
      <c r="U462" s="44">
        <v>-2.0500000000000002E-3</v>
      </c>
      <c r="V462" s="44">
        <v>-2.7531250100000002</v>
      </c>
      <c r="W462" s="44">
        <v>0.84648436000000005</v>
      </c>
      <c r="Y462" s="69"/>
      <c r="Z462" s="69"/>
      <c r="AA462" s="69"/>
    </row>
    <row r="463" spans="1:27" x14ac:dyDescent="0.25">
      <c r="A463" s="36">
        <v>-2.8E-3</v>
      </c>
      <c r="B463" s="36">
        <v>-1.028516</v>
      </c>
      <c r="C463" s="36">
        <v>1.342578</v>
      </c>
      <c r="E463" s="65">
        <v>-4.0000000000000001E-3</v>
      </c>
      <c r="F463" s="65">
        <v>-2.001563</v>
      </c>
      <c r="G463" s="65">
        <v>1.1910160000000001</v>
      </c>
      <c r="I463" s="38">
        <v>-2E-3</v>
      </c>
      <c r="J463" s="38">
        <v>-1.39765626</v>
      </c>
      <c r="K463" s="38">
        <v>1.14335936</v>
      </c>
      <c r="M463" s="40">
        <v>-2E-3</v>
      </c>
      <c r="N463" s="40">
        <v>-1.68671876</v>
      </c>
      <c r="O463" s="40">
        <v>1.06914061</v>
      </c>
      <c r="Q463" s="42">
        <v>-2E-3</v>
      </c>
      <c r="R463" s="42">
        <v>-2.1769531400000002</v>
      </c>
      <c r="S463" s="42">
        <v>0.95390624000000002</v>
      </c>
      <c r="U463" s="44">
        <v>-2E-3</v>
      </c>
      <c r="V463" s="44">
        <v>-2.7238281400000002</v>
      </c>
      <c r="W463" s="44">
        <v>0.85039061000000005</v>
      </c>
      <c r="Y463" s="69"/>
      <c r="Z463" s="69"/>
      <c r="AA463" s="69"/>
    </row>
    <row r="464" spans="1:27" x14ac:dyDescent="0.25">
      <c r="A464" s="36">
        <v>-2.7000000000000001E-3</v>
      </c>
      <c r="B464" s="36">
        <v>-0.99726599999999999</v>
      </c>
      <c r="C464" s="36">
        <v>1.3386720000000001</v>
      </c>
      <c r="E464" s="65">
        <v>-3.8999999999999998E-3</v>
      </c>
      <c r="F464" s="65">
        <v>-1.964453</v>
      </c>
      <c r="G464" s="65">
        <v>1.1851560000000001</v>
      </c>
      <c r="I464" s="38">
        <v>-1.9499999999999999E-3</v>
      </c>
      <c r="J464" s="38">
        <v>-1.36640626</v>
      </c>
      <c r="K464" s="38">
        <v>1.14531249</v>
      </c>
      <c r="M464" s="40">
        <v>-1.9499999999999999E-3</v>
      </c>
      <c r="N464" s="40">
        <v>-1.65351564</v>
      </c>
      <c r="O464" s="40">
        <v>1.07109374</v>
      </c>
      <c r="Q464" s="42">
        <v>-1.9499999999999999E-3</v>
      </c>
      <c r="R464" s="42">
        <v>-2.1378906400000002</v>
      </c>
      <c r="S464" s="42">
        <v>0.95585936000000005</v>
      </c>
      <c r="U464" s="44">
        <v>-1.9499999999999999E-3</v>
      </c>
      <c r="V464" s="44">
        <v>-2.6906250100000002</v>
      </c>
      <c r="W464" s="44">
        <v>0.85429686000000005</v>
      </c>
      <c r="Y464" s="69"/>
      <c r="Z464" s="69"/>
      <c r="AA464" s="69"/>
    </row>
    <row r="465" spans="1:27" x14ac:dyDescent="0.25">
      <c r="A465" s="36">
        <v>-2.5999999999999999E-3</v>
      </c>
      <c r="B465" s="36">
        <v>-0.96796899999999997</v>
      </c>
      <c r="C465" s="36">
        <v>1.3328120000000001</v>
      </c>
      <c r="E465" s="65">
        <v>-3.8E-3</v>
      </c>
      <c r="F465" s="65">
        <v>-1.9253910000000001</v>
      </c>
      <c r="G465" s="65">
        <v>1.198828</v>
      </c>
      <c r="I465" s="38">
        <v>-1.9E-3</v>
      </c>
      <c r="J465" s="38">
        <v>-1.33515626</v>
      </c>
      <c r="K465" s="38">
        <v>1.14726561</v>
      </c>
      <c r="M465" s="40">
        <v>-1.9E-3</v>
      </c>
      <c r="N465" s="40">
        <v>-1.61835939</v>
      </c>
      <c r="O465" s="40">
        <v>1.07304686</v>
      </c>
      <c r="Q465" s="42">
        <v>-1.9E-3</v>
      </c>
      <c r="R465" s="42">
        <v>-2.0949218900000002</v>
      </c>
      <c r="S465" s="42">
        <v>0.95781249000000002</v>
      </c>
      <c r="U465" s="44">
        <v>-1.9E-3</v>
      </c>
      <c r="V465" s="44">
        <v>-2.6515625100000002</v>
      </c>
      <c r="W465" s="44">
        <v>0.85820311000000005</v>
      </c>
      <c r="Y465" s="69"/>
      <c r="Z465" s="69"/>
      <c r="AA465" s="69"/>
    </row>
    <row r="466" spans="1:27" x14ac:dyDescent="0.25">
      <c r="A466" s="36">
        <v>-2.5000000000000001E-3</v>
      </c>
      <c r="B466" s="36">
        <v>-0.93671899999999997</v>
      </c>
      <c r="C466" s="36">
        <v>1.3289059999999999</v>
      </c>
      <c r="E466" s="65">
        <v>-3.7000000000000002E-3</v>
      </c>
      <c r="F466" s="65">
        <v>-1.890234</v>
      </c>
      <c r="G466" s="65">
        <v>1.2320310000000001</v>
      </c>
      <c r="I466" s="38">
        <v>-1.8500000000000001E-3</v>
      </c>
      <c r="J466" s="38">
        <v>-1.30390626</v>
      </c>
      <c r="K466" s="38">
        <v>1.14921874</v>
      </c>
      <c r="M466" s="40">
        <v>-1.8500000000000001E-3</v>
      </c>
      <c r="N466" s="40">
        <v>-1.58515626</v>
      </c>
      <c r="O466" s="40">
        <v>1.07499999</v>
      </c>
      <c r="Q466" s="42">
        <v>-1.8500000000000001E-3</v>
      </c>
      <c r="R466" s="42">
        <v>-2.0539062600000002</v>
      </c>
      <c r="S466" s="42">
        <v>0.96171874000000002</v>
      </c>
      <c r="U466" s="44">
        <v>-1.8500000000000001E-3</v>
      </c>
      <c r="V466" s="44">
        <v>-2.6183593900000002</v>
      </c>
      <c r="W466" s="44">
        <v>0.86406249000000002</v>
      </c>
      <c r="Y466" s="69"/>
      <c r="Z466" s="69"/>
      <c r="AA466" s="69"/>
    </row>
    <row r="467" spans="1:27" x14ac:dyDescent="0.25">
      <c r="A467" s="36">
        <v>-2.3999999999999998E-3</v>
      </c>
      <c r="B467" s="36">
        <v>-0.90546899999999997</v>
      </c>
      <c r="C467" s="36">
        <v>1.325</v>
      </c>
      <c r="E467" s="65">
        <v>-3.5999999999999999E-3</v>
      </c>
      <c r="F467" s="65">
        <v>-1.851172</v>
      </c>
      <c r="G467" s="65">
        <v>1.273047</v>
      </c>
      <c r="I467" s="38">
        <v>-1.8E-3</v>
      </c>
      <c r="J467" s="38">
        <v>-1.27460939</v>
      </c>
      <c r="K467" s="38">
        <v>1.15117186</v>
      </c>
      <c r="M467" s="40">
        <v>-1.8E-3</v>
      </c>
      <c r="N467" s="40">
        <v>-1.54804689</v>
      </c>
      <c r="O467" s="40">
        <v>1.07499999</v>
      </c>
      <c r="Q467" s="42">
        <v>-1.8E-3</v>
      </c>
      <c r="R467" s="42">
        <v>-2.0109375100000002</v>
      </c>
      <c r="S467" s="42">
        <v>0.96367186000000005</v>
      </c>
      <c r="U467" s="44">
        <v>-1.8E-3</v>
      </c>
      <c r="V467" s="44">
        <v>-2.5753906400000002</v>
      </c>
      <c r="W467" s="44">
        <v>0.86796874000000002</v>
      </c>
      <c r="Y467" s="69"/>
      <c r="Z467" s="69"/>
      <c r="AA467" s="69"/>
    </row>
    <row r="468" spans="1:27" x14ac:dyDescent="0.25">
      <c r="A468" s="36">
        <v>-2.3E-3</v>
      </c>
      <c r="B468" s="36">
        <v>-0.87421899999999997</v>
      </c>
      <c r="C468" s="36">
        <v>1.3191409999999999</v>
      </c>
      <c r="E468" s="65">
        <v>-3.5000000000000001E-3</v>
      </c>
      <c r="F468" s="65">
        <v>-1.812109</v>
      </c>
      <c r="G468" s="65">
        <v>1.2789060000000001</v>
      </c>
      <c r="I468" s="38">
        <v>-1.75E-3</v>
      </c>
      <c r="J468" s="38">
        <v>-1.24531251</v>
      </c>
      <c r="K468" s="38">
        <v>1.15312499</v>
      </c>
      <c r="M468" s="40">
        <v>-1.75E-3</v>
      </c>
      <c r="N468" s="40">
        <v>-1.51289064</v>
      </c>
      <c r="O468" s="40">
        <v>1.07695311</v>
      </c>
      <c r="Q468" s="42">
        <v>-1.75E-3</v>
      </c>
      <c r="R468" s="42">
        <v>-1.96992189</v>
      </c>
      <c r="S468" s="42">
        <v>0.96562499000000002</v>
      </c>
      <c r="U468" s="44">
        <v>-1.75E-3</v>
      </c>
      <c r="V468" s="44">
        <v>-2.5324218900000002</v>
      </c>
      <c r="W468" s="44">
        <v>0.87382811000000005</v>
      </c>
      <c r="Y468" s="69"/>
      <c r="Z468" s="69"/>
      <c r="AA468" s="69"/>
    </row>
    <row r="469" spans="1:27" x14ac:dyDescent="0.25">
      <c r="A469" s="36">
        <v>-2.2000000000000001E-3</v>
      </c>
      <c r="B469" s="36">
        <v>-0.84296899999999997</v>
      </c>
      <c r="C469" s="36">
        <v>1.315234</v>
      </c>
      <c r="E469" s="65">
        <v>-3.3999999999999998E-3</v>
      </c>
      <c r="F469" s="65">
        <v>-1.7710939999999999</v>
      </c>
      <c r="G469" s="65">
        <v>1.210547</v>
      </c>
      <c r="I469" s="38">
        <v>-1.6999999999999999E-3</v>
      </c>
      <c r="J469" s="38">
        <v>-1.21601564</v>
      </c>
      <c r="K469" s="38">
        <v>1.15312499</v>
      </c>
      <c r="M469" s="40">
        <v>-1.6999999999999999E-3</v>
      </c>
      <c r="N469" s="40">
        <v>-1.47578126</v>
      </c>
      <c r="O469" s="40">
        <v>1.07890624</v>
      </c>
      <c r="Q469" s="42">
        <v>-1.6999999999999999E-3</v>
      </c>
      <c r="R469" s="42">
        <v>-1.92500001</v>
      </c>
      <c r="S469" s="42">
        <v>0.96953124000000002</v>
      </c>
      <c r="U469" s="44">
        <v>-1.6999999999999999E-3</v>
      </c>
      <c r="V469" s="44">
        <v>-2.4855468900000002</v>
      </c>
      <c r="W469" s="44">
        <v>0.87968749000000002</v>
      </c>
      <c r="Y469" s="69"/>
      <c r="Z469" s="69"/>
      <c r="AA469" s="69"/>
    </row>
    <row r="470" spans="1:27" x14ac:dyDescent="0.25">
      <c r="A470" s="36">
        <v>-2.0999999999999999E-3</v>
      </c>
      <c r="B470" s="36">
        <v>-0.81171899999999997</v>
      </c>
      <c r="C470" s="36">
        <v>1.309375</v>
      </c>
      <c r="E470" s="65">
        <v>-3.3E-3</v>
      </c>
      <c r="F470" s="65">
        <v>-1.7320310000000001</v>
      </c>
      <c r="G470" s="65">
        <v>1.1226560000000001</v>
      </c>
      <c r="I470" s="38">
        <v>-1.65E-3</v>
      </c>
      <c r="J470" s="38">
        <v>-1.18671876</v>
      </c>
      <c r="K470" s="38">
        <v>1.15507811</v>
      </c>
      <c r="M470" s="40">
        <v>-1.65E-3</v>
      </c>
      <c r="N470" s="40">
        <v>-1.44062501</v>
      </c>
      <c r="O470" s="40">
        <v>1.08085936</v>
      </c>
      <c r="Q470" s="42">
        <v>-1.65E-3</v>
      </c>
      <c r="R470" s="42">
        <v>-1.88398439</v>
      </c>
      <c r="S470" s="42">
        <v>0.97148436000000005</v>
      </c>
      <c r="U470" s="44">
        <v>-1.65E-3</v>
      </c>
      <c r="V470" s="44">
        <v>-2.4386718900000002</v>
      </c>
      <c r="W470" s="44">
        <v>0.88359374000000002</v>
      </c>
      <c r="Y470" s="69"/>
      <c r="Z470" s="69"/>
      <c r="AA470" s="69"/>
    </row>
    <row r="471" spans="1:27" x14ac:dyDescent="0.25">
      <c r="A471" s="36">
        <v>-2E-3</v>
      </c>
      <c r="B471" s="36">
        <v>-0.78242199999999995</v>
      </c>
      <c r="C471" s="36">
        <v>1.3035159999999999</v>
      </c>
      <c r="E471" s="65">
        <v>-3.2000000000000002E-3</v>
      </c>
      <c r="F471" s="65">
        <v>-1.6910160000000001</v>
      </c>
      <c r="G471" s="65">
        <v>1.073828</v>
      </c>
      <c r="I471" s="38">
        <v>-1.6000000000000001E-3</v>
      </c>
      <c r="J471" s="38">
        <v>-1.15546876</v>
      </c>
      <c r="K471" s="38">
        <v>1.15507811</v>
      </c>
      <c r="M471" s="40">
        <v>-1.6000000000000001E-3</v>
      </c>
      <c r="N471" s="40">
        <v>-1.40351564</v>
      </c>
      <c r="O471" s="40">
        <v>1.08281249</v>
      </c>
      <c r="Q471" s="42">
        <v>-1.6000000000000001E-3</v>
      </c>
      <c r="R471" s="42">
        <v>-1.83906251</v>
      </c>
      <c r="S471" s="42">
        <v>0.97343749000000002</v>
      </c>
      <c r="U471" s="44">
        <v>-1.6000000000000001E-3</v>
      </c>
      <c r="V471" s="44">
        <v>-2.3898437600000002</v>
      </c>
      <c r="W471" s="44">
        <v>0.88945311000000005</v>
      </c>
      <c r="Y471" s="69"/>
      <c r="Z471" s="69"/>
      <c r="AA471" s="69"/>
    </row>
    <row r="472" spans="1:27" x14ac:dyDescent="0.25">
      <c r="A472" s="36">
        <v>-1.9E-3</v>
      </c>
      <c r="B472" s="36">
        <v>-0.75117199999999995</v>
      </c>
      <c r="C472" s="36">
        <v>1.2976559999999999</v>
      </c>
      <c r="E472" s="65">
        <v>-3.0999999999999999E-3</v>
      </c>
      <c r="F472" s="65">
        <v>-1.65</v>
      </c>
      <c r="G472" s="65">
        <v>1.101172</v>
      </c>
      <c r="I472" s="38">
        <v>-1.5499999999999999E-3</v>
      </c>
      <c r="J472" s="38">
        <v>-1.12617189</v>
      </c>
      <c r="K472" s="38">
        <v>1.15507811</v>
      </c>
      <c r="M472" s="40">
        <v>-1.5499999999999999E-3</v>
      </c>
      <c r="N472" s="40">
        <v>-1.36445314</v>
      </c>
      <c r="O472" s="40">
        <v>1.08476561</v>
      </c>
      <c r="Q472" s="42">
        <v>-1.5499999999999999E-3</v>
      </c>
      <c r="R472" s="42">
        <v>-1.79414064</v>
      </c>
      <c r="S472" s="42">
        <v>0.97539061000000005</v>
      </c>
      <c r="U472" s="44">
        <v>-1.5499999999999999E-3</v>
      </c>
      <c r="V472" s="44">
        <v>-2.3429687600000002</v>
      </c>
      <c r="W472" s="44">
        <v>0.89531249000000002</v>
      </c>
      <c r="Y472" s="69"/>
      <c r="Z472" s="69"/>
      <c r="AA472" s="69"/>
    </row>
    <row r="473" spans="1:27" x14ac:dyDescent="0.25">
      <c r="A473" s="36">
        <v>-1.8E-3</v>
      </c>
      <c r="B473" s="36">
        <v>-0.71992199999999995</v>
      </c>
      <c r="C473" s="36">
        <v>1.2917970000000001</v>
      </c>
      <c r="E473" s="65">
        <v>-3.0000000000000001E-3</v>
      </c>
      <c r="F473" s="65">
        <v>-1.608984</v>
      </c>
      <c r="G473" s="65">
        <v>1.214453</v>
      </c>
      <c r="I473" s="38">
        <v>-1.5E-3</v>
      </c>
      <c r="J473" s="38">
        <v>-1.09492189</v>
      </c>
      <c r="K473" s="38">
        <v>1.15507811</v>
      </c>
      <c r="M473" s="40">
        <v>-1.5E-3</v>
      </c>
      <c r="N473" s="40">
        <v>-1.32539064</v>
      </c>
      <c r="O473" s="40">
        <v>1.08671874</v>
      </c>
      <c r="Q473" s="42">
        <v>-1.5E-3</v>
      </c>
      <c r="R473" s="42">
        <v>-1.74531251</v>
      </c>
      <c r="S473" s="42">
        <v>0.97929686000000005</v>
      </c>
      <c r="U473" s="44">
        <v>-1.5E-3</v>
      </c>
      <c r="V473" s="44">
        <v>-2.2902343900000002</v>
      </c>
      <c r="W473" s="44">
        <v>0.89921874000000002</v>
      </c>
      <c r="Y473" s="69"/>
      <c r="Z473" s="69"/>
      <c r="AA473" s="69"/>
    </row>
    <row r="474" spans="1:27" x14ac:dyDescent="0.25">
      <c r="A474" s="36">
        <v>-1.6999999999999999E-3</v>
      </c>
      <c r="B474" s="36">
        <v>-0.68867199999999995</v>
      </c>
      <c r="C474" s="36">
        <v>1.2859370000000001</v>
      </c>
      <c r="E474" s="65">
        <v>-2.8999999999999998E-3</v>
      </c>
      <c r="F474" s="65">
        <v>-1.5660160000000001</v>
      </c>
      <c r="G474" s="65">
        <v>1.3160160000000001</v>
      </c>
      <c r="I474" s="38">
        <v>-1.4499999999999999E-3</v>
      </c>
      <c r="J474" s="38">
        <v>-1.06562501</v>
      </c>
      <c r="K474" s="38">
        <v>1.15312499</v>
      </c>
      <c r="M474" s="40">
        <v>-1.4499999999999999E-3</v>
      </c>
      <c r="N474" s="40">
        <v>-1.28828126</v>
      </c>
      <c r="O474" s="40">
        <v>1.08867186</v>
      </c>
      <c r="Q474" s="42">
        <v>-1.4499999999999999E-3</v>
      </c>
      <c r="R474" s="42">
        <v>-1.69843751</v>
      </c>
      <c r="S474" s="42">
        <v>0.98320311000000005</v>
      </c>
      <c r="U474" s="44">
        <v>-1.4499999999999999E-3</v>
      </c>
      <c r="V474" s="44">
        <v>-2.2375000100000002</v>
      </c>
      <c r="W474" s="44">
        <v>0.90312499000000002</v>
      </c>
      <c r="Y474" s="69"/>
      <c r="Z474" s="69"/>
      <c r="AA474" s="69"/>
    </row>
    <row r="475" spans="1:27" x14ac:dyDescent="0.25">
      <c r="A475" s="36">
        <v>-1.6000000000000001E-3</v>
      </c>
      <c r="B475" s="36">
        <v>-0.65351599999999999</v>
      </c>
      <c r="C475" s="36">
        <v>1.280078</v>
      </c>
      <c r="E475" s="65">
        <v>-2.8E-3</v>
      </c>
      <c r="F475" s="65">
        <v>-1.523047</v>
      </c>
      <c r="G475" s="65">
        <v>1.3062499999999999</v>
      </c>
      <c r="I475" s="38">
        <v>-1.4E-3</v>
      </c>
      <c r="J475" s="38">
        <v>-1.03632814</v>
      </c>
      <c r="K475" s="38">
        <v>1.15312499</v>
      </c>
      <c r="M475" s="40">
        <v>-1.4E-3</v>
      </c>
      <c r="N475" s="40">
        <v>-1.25117189</v>
      </c>
      <c r="O475" s="40">
        <v>1.09062499</v>
      </c>
      <c r="Q475" s="42">
        <v>-1.4E-3</v>
      </c>
      <c r="R475" s="42">
        <v>-1.65156251</v>
      </c>
      <c r="S475" s="42">
        <v>0.98710936000000005</v>
      </c>
      <c r="U475" s="44">
        <v>-1.4E-3</v>
      </c>
      <c r="V475" s="44">
        <v>-2.1808593900000002</v>
      </c>
      <c r="W475" s="44">
        <v>0.90703124000000002</v>
      </c>
      <c r="Y475" s="69"/>
      <c r="Z475" s="69"/>
      <c r="AA475" s="69"/>
    </row>
    <row r="476" spans="1:27" x14ac:dyDescent="0.25">
      <c r="A476" s="36">
        <v>-1.5E-3</v>
      </c>
      <c r="B476" s="36">
        <v>-0.62226599999999999</v>
      </c>
      <c r="C476" s="36">
        <v>1.2761720000000001</v>
      </c>
      <c r="E476" s="65">
        <v>-2.7000000000000001E-3</v>
      </c>
      <c r="F476" s="65">
        <v>-1.480078</v>
      </c>
      <c r="G476" s="65">
        <v>1.233984</v>
      </c>
      <c r="I476" s="38">
        <v>-1.3500000000000001E-3</v>
      </c>
      <c r="J476" s="38">
        <v>-1.00703126</v>
      </c>
      <c r="K476" s="38">
        <v>1.15312499</v>
      </c>
      <c r="M476" s="40">
        <v>-1.3500000000000001E-3</v>
      </c>
      <c r="N476" s="40">
        <v>-1.21601564</v>
      </c>
      <c r="O476" s="40">
        <v>1.09257811</v>
      </c>
      <c r="Q476" s="42">
        <v>-1.3500000000000001E-3</v>
      </c>
      <c r="R476" s="42">
        <v>-1.60468751</v>
      </c>
      <c r="S476" s="42">
        <v>0.98906249000000002</v>
      </c>
      <c r="U476" s="44">
        <v>-1.3500000000000001E-3</v>
      </c>
      <c r="V476" s="44">
        <v>-2.1222656400000002</v>
      </c>
      <c r="W476" s="44">
        <v>0.90898436000000005</v>
      </c>
      <c r="Y476" s="69"/>
      <c r="Z476" s="69"/>
      <c r="AA476" s="69"/>
    </row>
    <row r="477" spans="1:27" x14ac:dyDescent="0.25">
      <c r="A477" s="36">
        <v>-1.4E-3</v>
      </c>
      <c r="B477" s="36">
        <v>-0.59101599999999999</v>
      </c>
      <c r="C477" s="36">
        <v>1.2703120000000001</v>
      </c>
      <c r="E477" s="65">
        <v>-2.5999999999999999E-3</v>
      </c>
      <c r="F477" s="65">
        <v>-1.437109</v>
      </c>
      <c r="G477" s="65">
        <v>1.1656249999999999</v>
      </c>
      <c r="I477" s="38">
        <v>-1.2999999999999999E-3</v>
      </c>
      <c r="J477" s="38">
        <v>-0.97578125999999998</v>
      </c>
      <c r="K477" s="38">
        <v>1.15117186</v>
      </c>
      <c r="M477" s="40">
        <v>-1.2999999999999999E-3</v>
      </c>
      <c r="N477" s="40">
        <v>-1.17695314</v>
      </c>
      <c r="O477" s="40">
        <v>1.09453124</v>
      </c>
      <c r="Q477" s="42">
        <v>-1.2999999999999999E-3</v>
      </c>
      <c r="R477" s="42">
        <v>-1.55390626</v>
      </c>
      <c r="S477" s="42">
        <v>0.99101561000000005</v>
      </c>
      <c r="U477" s="44">
        <v>-1.2999999999999999E-3</v>
      </c>
      <c r="V477" s="44">
        <v>-2.0636718900000002</v>
      </c>
      <c r="W477" s="44">
        <v>0.91289061000000005</v>
      </c>
      <c r="Y477" s="69"/>
      <c r="Z477" s="69"/>
      <c r="AA477" s="69"/>
    </row>
    <row r="478" spans="1:27" x14ac:dyDescent="0.25">
      <c r="A478" s="36">
        <v>-1.2999999999999999E-3</v>
      </c>
      <c r="B478" s="36">
        <v>-0.557813</v>
      </c>
      <c r="C478" s="36">
        <v>1.2664059999999999</v>
      </c>
      <c r="E478" s="65">
        <v>-2.5000000000000001E-3</v>
      </c>
      <c r="F478" s="65">
        <v>-1.3882810000000001</v>
      </c>
      <c r="G478" s="65">
        <v>1.1031249999999999</v>
      </c>
      <c r="I478" s="38">
        <v>-1.25E-3</v>
      </c>
      <c r="J478" s="38">
        <v>-0.94453125999999998</v>
      </c>
      <c r="K478" s="38">
        <v>1.15117186</v>
      </c>
      <c r="M478" s="40">
        <v>-1.25E-3</v>
      </c>
      <c r="N478" s="40">
        <v>-1.13789064</v>
      </c>
      <c r="O478" s="40">
        <v>1.09453124</v>
      </c>
      <c r="Q478" s="42">
        <v>-1.25E-3</v>
      </c>
      <c r="R478" s="42">
        <v>-1.50507814</v>
      </c>
      <c r="S478" s="42">
        <v>0.99296874000000002</v>
      </c>
      <c r="U478" s="44">
        <v>-1.25E-3</v>
      </c>
      <c r="V478" s="44">
        <v>-2.0031250100000002</v>
      </c>
      <c r="W478" s="44">
        <v>0.91484374000000002</v>
      </c>
      <c r="Y478" s="69"/>
      <c r="Z478" s="69"/>
      <c r="AA478" s="69"/>
    </row>
    <row r="479" spans="1:27" x14ac:dyDescent="0.25">
      <c r="A479" s="36">
        <v>-1.1999999999999999E-3</v>
      </c>
      <c r="B479" s="36">
        <v>-0.52851599999999999</v>
      </c>
      <c r="C479" s="36">
        <v>1.2625</v>
      </c>
      <c r="E479" s="65">
        <v>-2.3999999999999998E-3</v>
      </c>
      <c r="F479" s="65">
        <v>-1.343359</v>
      </c>
      <c r="G479" s="65">
        <v>1.0992189999999999</v>
      </c>
      <c r="I479" s="38">
        <v>-1.1999999999999999E-3</v>
      </c>
      <c r="J479" s="38">
        <v>-0.91328125999999998</v>
      </c>
      <c r="K479" s="38">
        <v>1.14921874</v>
      </c>
      <c r="M479" s="40">
        <v>-1.1999999999999999E-3</v>
      </c>
      <c r="N479" s="40">
        <v>-1.10078126</v>
      </c>
      <c r="O479" s="40">
        <v>1.09453124</v>
      </c>
      <c r="Q479" s="42">
        <v>-1.1999999999999999E-3</v>
      </c>
      <c r="R479" s="42">
        <v>-1.45234376</v>
      </c>
      <c r="S479" s="42">
        <v>0.99687499000000002</v>
      </c>
      <c r="U479" s="44">
        <v>-1.1999999999999999E-3</v>
      </c>
      <c r="V479" s="44">
        <v>-1.94257814</v>
      </c>
      <c r="W479" s="44">
        <v>0.91484374000000002</v>
      </c>
      <c r="Y479" s="69"/>
      <c r="Z479" s="69"/>
      <c r="AA479" s="69"/>
    </row>
    <row r="480" spans="1:27" x14ac:dyDescent="0.25">
      <c r="A480" s="36">
        <v>-1.1000000000000001E-3</v>
      </c>
      <c r="B480" s="36">
        <v>-0.49921900000000002</v>
      </c>
      <c r="C480" s="36">
        <v>1.258594</v>
      </c>
      <c r="E480" s="65">
        <v>-2.3E-3</v>
      </c>
      <c r="F480" s="65">
        <v>-1.298438</v>
      </c>
      <c r="G480" s="65">
        <v>1.132422</v>
      </c>
      <c r="I480" s="38">
        <v>-1.15E-3</v>
      </c>
      <c r="J480" s="38">
        <v>-0.88203125999999998</v>
      </c>
      <c r="K480" s="38">
        <v>1.14726561</v>
      </c>
      <c r="M480" s="40">
        <v>-1.15E-3</v>
      </c>
      <c r="N480" s="40">
        <v>-1.06562501</v>
      </c>
      <c r="O480" s="40">
        <v>1.09648436</v>
      </c>
      <c r="Q480" s="42">
        <v>-1.15E-3</v>
      </c>
      <c r="R480" s="42">
        <v>-1.40156251</v>
      </c>
      <c r="S480" s="42">
        <v>0.99882811000000005</v>
      </c>
      <c r="U480" s="44">
        <v>-1.15E-3</v>
      </c>
      <c r="V480" s="44">
        <v>-1.88203126</v>
      </c>
      <c r="W480" s="44">
        <v>0.91679686000000005</v>
      </c>
      <c r="Y480" s="69"/>
      <c r="Z480" s="69"/>
      <c r="AA480" s="69"/>
    </row>
    <row r="481" spans="1:27" x14ac:dyDescent="0.25">
      <c r="A481" s="36">
        <v>-1E-3</v>
      </c>
      <c r="B481" s="36">
        <v>-0.46992200000000001</v>
      </c>
      <c r="C481" s="36">
        <v>1.2546870000000001</v>
      </c>
      <c r="E481" s="65">
        <v>-2.2000000000000001E-3</v>
      </c>
      <c r="F481" s="65">
        <v>-1.257422</v>
      </c>
      <c r="G481" s="65">
        <v>1.1265620000000001</v>
      </c>
      <c r="I481" s="38">
        <v>-1.1000000000000001E-3</v>
      </c>
      <c r="J481" s="38">
        <v>-0.85078125999999998</v>
      </c>
      <c r="K481" s="38">
        <v>1.14726561</v>
      </c>
      <c r="M481" s="40">
        <v>-1.1000000000000001E-3</v>
      </c>
      <c r="N481" s="40">
        <v>-1.02851564</v>
      </c>
      <c r="O481" s="40">
        <v>1.09648436</v>
      </c>
      <c r="Q481" s="42">
        <v>-1.1000000000000001E-3</v>
      </c>
      <c r="R481" s="42">
        <v>-1.34687501</v>
      </c>
      <c r="S481" s="42">
        <v>1.00078124</v>
      </c>
      <c r="U481" s="44">
        <v>-1.1000000000000001E-3</v>
      </c>
      <c r="V481" s="44">
        <v>-1.81757814</v>
      </c>
      <c r="W481" s="44">
        <v>0.91874999000000002</v>
      </c>
      <c r="Y481" s="69"/>
      <c r="Z481" s="69"/>
      <c r="AA481" s="69"/>
    </row>
    <row r="482" spans="1:27" x14ac:dyDescent="0.25">
      <c r="A482" s="36">
        <v>-8.9999999999999998E-4</v>
      </c>
      <c r="B482" s="36">
        <v>-0.43867200000000001</v>
      </c>
      <c r="C482" s="36">
        <v>1.248828</v>
      </c>
      <c r="E482" s="65">
        <v>-2.0999999999999999E-3</v>
      </c>
      <c r="F482" s="65">
        <v>-1.2124999999999999</v>
      </c>
      <c r="G482" s="65">
        <v>1.0992189999999999</v>
      </c>
      <c r="I482" s="38">
        <v>-1.0499999999999999E-3</v>
      </c>
      <c r="J482" s="38">
        <v>-0.82148438999999995</v>
      </c>
      <c r="K482" s="38">
        <v>1.14531249</v>
      </c>
      <c r="M482" s="40">
        <v>-1.0499999999999999E-3</v>
      </c>
      <c r="N482" s="40">
        <v>-0.98945313999999995</v>
      </c>
      <c r="O482" s="40">
        <v>1.09843749</v>
      </c>
      <c r="Q482" s="42">
        <v>-1.0499999999999999E-3</v>
      </c>
      <c r="R482" s="42">
        <v>-1.29218751</v>
      </c>
      <c r="S482" s="42">
        <v>1.00273436</v>
      </c>
      <c r="U482" s="44">
        <v>-1.0499999999999999E-3</v>
      </c>
      <c r="V482" s="44">
        <v>-1.74921876</v>
      </c>
      <c r="W482" s="44">
        <v>0.92070311000000005</v>
      </c>
      <c r="Y482" s="69"/>
      <c r="Z482" s="69"/>
      <c r="AA482" s="69"/>
    </row>
    <row r="483" spans="1:27" x14ac:dyDescent="0.25">
      <c r="A483" s="36">
        <v>-8.0000000000000004E-4</v>
      </c>
      <c r="B483" s="36">
        <v>-0.41132800000000003</v>
      </c>
      <c r="C483" s="36">
        <v>1.242969</v>
      </c>
      <c r="E483" s="65">
        <v>-2E-3</v>
      </c>
      <c r="F483" s="65">
        <v>-1.1656249999999999</v>
      </c>
      <c r="G483" s="65">
        <v>1.077734</v>
      </c>
      <c r="I483" s="38">
        <v>-1E-3</v>
      </c>
      <c r="J483" s="38">
        <v>-0.79023438999999995</v>
      </c>
      <c r="K483" s="38">
        <v>1.14531249</v>
      </c>
      <c r="M483" s="40">
        <v>-1E-3</v>
      </c>
      <c r="N483" s="40">
        <v>-0.95039063999999995</v>
      </c>
      <c r="O483" s="40">
        <v>1.09843749</v>
      </c>
      <c r="Q483" s="42">
        <v>-1E-3</v>
      </c>
      <c r="R483" s="42">
        <v>-1.24140626</v>
      </c>
      <c r="S483" s="42">
        <v>1.00468749</v>
      </c>
      <c r="U483" s="44">
        <v>-1E-3</v>
      </c>
      <c r="V483" s="44">
        <v>-1.68281251</v>
      </c>
      <c r="W483" s="44">
        <v>0.92265624000000002</v>
      </c>
      <c r="Y483" s="69"/>
      <c r="Z483" s="69"/>
      <c r="AA483" s="69"/>
    </row>
    <row r="484" spans="1:27" x14ac:dyDescent="0.25">
      <c r="A484" s="36">
        <v>-6.9999999999999999E-4</v>
      </c>
      <c r="B484" s="36">
        <v>-0.38203100000000001</v>
      </c>
      <c r="C484" s="36">
        <v>1.237109</v>
      </c>
      <c r="E484" s="65">
        <v>-1.9E-3</v>
      </c>
      <c r="F484" s="65">
        <v>-1.120703</v>
      </c>
      <c r="G484" s="65">
        <v>1.077734</v>
      </c>
      <c r="I484" s="38">
        <v>-9.5E-4</v>
      </c>
      <c r="J484" s="38">
        <v>-0.76093750999999998</v>
      </c>
      <c r="K484" s="38">
        <v>1.14531249</v>
      </c>
      <c r="M484" s="40">
        <v>-9.5E-4</v>
      </c>
      <c r="N484" s="40">
        <v>-0.91132813999999995</v>
      </c>
      <c r="O484" s="40">
        <v>1.10039061</v>
      </c>
      <c r="Q484" s="42">
        <v>-9.5E-4</v>
      </c>
      <c r="R484" s="42">
        <v>-1.19062501</v>
      </c>
      <c r="S484" s="42">
        <v>1.00859374</v>
      </c>
      <c r="U484" s="44">
        <v>-9.5E-4</v>
      </c>
      <c r="V484" s="44">
        <v>-1.61445314</v>
      </c>
      <c r="W484" s="44">
        <v>0.92460936000000005</v>
      </c>
      <c r="Y484" s="69"/>
      <c r="Z484" s="69"/>
      <c r="AA484" s="69"/>
    </row>
    <row r="485" spans="1:27" x14ac:dyDescent="0.25">
      <c r="A485" s="36">
        <v>-5.9999999999999995E-4</v>
      </c>
      <c r="B485" s="36">
        <v>-0.35078100000000001</v>
      </c>
      <c r="C485" s="36">
        <v>1.23125</v>
      </c>
      <c r="E485" s="65">
        <v>-1.8E-3</v>
      </c>
      <c r="F485" s="65">
        <v>-1.077734</v>
      </c>
      <c r="G485" s="65">
        <v>1.1148439999999999</v>
      </c>
      <c r="I485" s="38">
        <v>-8.9999999999999998E-4</v>
      </c>
      <c r="J485" s="38">
        <v>-0.72968750999999998</v>
      </c>
      <c r="K485" s="38">
        <v>1.14531249</v>
      </c>
      <c r="M485" s="40">
        <v>-8.9999999999999998E-4</v>
      </c>
      <c r="N485" s="40">
        <v>-0.87226563999999995</v>
      </c>
      <c r="O485" s="40">
        <v>1.10039061</v>
      </c>
      <c r="Q485" s="42">
        <v>-8.9999999999999998E-4</v>
      </c>
      <c r="R485" s="42">
        <v>-1.13789064</v>
      </c>
      <c r="S485" s="42">
        <v>1.01054686</v>
      </c>
      <c r="U485" s="44">
        <v>-8.9999999999999998E-4</v>
      </c>
      <c r="V485" s="44">
        <v>-1.54414064</v>
      </c>
      <c r="W485" s="44">
        <v>0.92656249000000002</v>
      </c>
      <c r="Y485" s="69"/>
      <c r="Z485" s="69"/>
      <c r="AA485" s="69"/>
    </row>
    <row r="486" spans="1:27" x14ac:dyDescent="0.25">
      <c r="A486" s="36">
        <v>-5.0000000000000001E-4</v>
      </c>
      <c r="B486" s="36">
        <v>-0.32148399999999999</v>
      </c>
      <c r="C486" s="36">
        <v>1.2253909999999999</v>
      </c>
      <c r="E486" s="65">
        <v>-1.6999999999999999E-3</v>
      </c>
      <c r="F486" s="65">
        <v>-1.032813</v>
      </c>
      <c r="G486" s="65">
        <v>1.1773439999999999</v>
      </c>
      <c r="I486" s="38">
        <v>-8.4999999999999995E-4</v>
      </c>
      <c r="J486" s="38">
        <v>-0.69648438999999995</v>
      </c>
      <c r="K486" s="38">
        <v>1.14531249</v>
      </c>
      <c r="M486" s="40">
        <v>-8.4999999999999995E-4</v>
      </c>
      <c r="N486" s="40">
        <v>-0.83515625999999998</v>
      </c>
      <c r="O486" s="40">
        <v>1.10234374</v>
      </c>
      <c r="Q486" s="42">
        <v>-8.4999999999999995E-4</v>
      </c>
      <c r="R486" s="42">
        <v>-1.08515626</v>
      </c>
      <c r="S486" s="42">
        <v>1.01249999</v>
      </c>
      <c r="U486" s="44">
        <v>-8.4999999999999995E-4</v>
      </c>
      <c r="V486" s="44">
        <v>-1.47187501</v>
      </c>
      <c r="W486" s="44">
        <v>0.93046874000000002</v>
      </c>
      <c r="Y486" s="69"/>
      <c r="Z486" s="69"/>
      <c r="AA486" s="69"/>
    </row>
    <row r="487" spans="1:27" x14ac:dyDescent="0.25">
      <c r="A487" s="36">
        <v>-4.0000000000000002E-4</v>
      </c>
      <c r="B487" s="36">
        <v>-0.29023399999999999</v>
      </c>
      <c r="C487" s="36">
        <v>1.221484</v>
      </c>
      <c r="E487" s="65">
        <v>-1.6000000000000001E-3</v>
      </c>
      <c r="F487" s="65">
        <v>-0.98593799999999998</v>
      </c>
      <c r="G487" s="65">
        <v>1.2378910000000001</v>
      </c>
      <c r="I487" s="38">
        <v>-8.0000000000000004E-4</v>
      </c>
      <c r="J487" s="38">
        <v>-0.66328125999999998</v>
      </c>
      <c r="K487" s="38">
        <v>1.14726561</v>
      </c>
      <c r="M487" s="40">
        <v>-8.0000000000000004E-4</v>
      </c>
      <c r="N487" s="40">
        <v>-0.79609375999999998</v>
      </c>
      <c r="O487" s="40">
        <v>1.10234374</v>
      </c>
      <c r="Q487" s="42">
        <v>-8.0000000000000004E-4</v>
      </c>
      <c r="R487" s="42">
        <v>-1.03242189</v>
      </c>
      <c r="S487" s="42">
        <v>1.01445311</v>
      </c>
      <c r="U487" s="44">
        <v>-8.0000000000000004E-4</v>
      </c>
      <c r="V487" s="44">
        <v>-1.39765626</v>
      </c>
      <c r="W487" s="44">
        <v>0.93242186000000005</v>
      </c>
      <c r="Y487" s="69"/>
      <c r="Z487" s="69"/>
      <c r="AA487" s="69"/>
    </row>
    <row r="488" spans="1:27" x14ac:dyDescent="0.25">
      <c r="A488" s="36">
        <v>-2.9999999999999997E-4</v>
      </c>
      <c r="B488" s="36">
        <v>-0.25898399999999999</v>
      </c>
      <c r="C488" s="36">
        <v>1.215625</v>
      </c>
      <c r="E488" s="65">
        <v>-1.5E-3</v>
      </c>
      <c r="F488" s="65">
        <v>-0.93906299999999998</v>
      </c>
      <c r="G488" s="65">
        <v>1.2847660000000001</v>
      </c>
      <c r="I488" s="38">
        <v>-7.5000000000000002E-4</v>
      </c>
      <c r="J488" s="38">
        <v>-0.63007813999999995</v>
      </c>
      <c r="K488" s="38">
        <v>1.14726561</v>
      </c>
      <c r="M488" s="40">
        <v>-7.5000000000000002E-4</v>
      </c>
      <c r="N488" s="40">
        <v>-0.75898438999999995</v>
      </c>
      <c r="O488" s="40">
        <v>1.10234374</v>
      </c>
      <c r="Q488" s="42">
        <v>-7.5000000000000002E-4</v>
      </c>
      <c r="R488" s="42">
        <v>-0.97968750999999998</v>
      </c>
      <c r="S488" s="42">
        <v>1.01640624</v>
      </c>
      <c r="U488" s="44">
        <v>-7.5000000000000002E-4</v>
      </c>
      <c r="V488" s="44">
        <v>-1.32148439</v>
      </c>
      <c r="W488" s="44">
        <v>0.93632811000000005</v>
      </c>
      <c r="Y488" s="69"/>
      <c r="Z488" s="69"/>
      <c r="AA488" s="69"/>
    </row>
    <row r="489" spans="1:27" x14ac:dyDescent="0.25">
      <c r="A489" s="36">
        <v>-2.0000000000000001E-4</v>
      </c>
      <c r="B489" s="36">
        <v>-0.22773399999999999</v>
      </c>
      <c r="C489" s="36">
        <v>1.211719</v>
      </c>
      <c r="E489" s="65">
        <v>-1.4E-3</v>
      </c>
      <c r="F489" s="65">
        <v>-0.89218799999999998</v>
      </c>
      <c r="G489" s="65">
        <v>1.3023439999999999</v>
      </c>
      <c r="I489" s="38">
        <v>-6.9999999999999999E-4</v>
      </c>
      <c r="J489" s="38">
        <v>-0.59882813999999995</v>
      </c>
      <c r="K489" s="38">
        <v>1.14921874</v>
      </c>
      <c r="M489" s="40">
        <v>-6.9999999999999999E-4</v>
      </c>
      <c r="N489" s="40">
        <v>-0.71992188999999995</v>
      </c>
      <c r="O489" s="40">
        <v>1.10234374</v>
      </c>
      <c r="Q489" s="42">
        <v>-6.9999999999999999E-4</v>
      </c>
      <c r="R489" s="42">
        <v>-0.92500000999999998</v>
      </c>
      <c r="S489" s="42">
        <v>1.01835936</v>
      </c>
      <c r="U489" s="44">
        <v>-6.9999999999999999E-4</v>
      </c>
      <c r="V489" s="44">
        <v>-1.24726564</v>
      </c>
      <c r="W489" s="44">
        <v>0.94023436000000005</v>
      </c>
      <c r="Y489" s="69"/>
      <c r="Z489" s="69"/>
      <c r="AA489" s="69"/>
    </row>
    <row r="490" spans="1:27" x14ac:dyDescent="0.25">
      <c r="A490" s="36">
        <v>-1E-4</v>
      </c>
      <c r="B490" s="36">
        <v>-0.19453100000000001</v>
      </c>
      <c r="C490" s="36">
        <v>1.205859</v>
      </c>
      <c r="E490" s="65">
        <v>-1.2999999999999999E-3</v>
      </c>
      <c r="F490" s="65">
        <v>-0.84726599999999996</v>
      </c>
      <c r="G490" s="65">
        <v>1.2671870000000001</v>
      </c>
      <c r="I490" s="38">
        <v>-6.4999999999999997E-4</v>
      </c>
      <c r="J490" s="38">
        <v>-0.56757813999999995</v>
      </c>
      <c r="K490" s="38">
        <v>1.14921874</v>
      </c>
      <c r="M490" s="40">
        <v>-6.4999999999999997E-4</v>
      </c>
      <c r="N490" s="40">
        <v>-0.67890625999999998</v>
      </c>
      <c r="O490" s="40">
        <v>1.10234374</v>
      </c>
      <c r="Q490" s="42">
        <v>-6.4999999999999997E-4</v>
      </c>
      <c r="R490" s="42">
        <v>-0.87031250999999998</v>
      </c>
      <c r="S490" s="42">
        <v>1.02031249</v>
      </c>
      <c r="U490" s="44">
        <v>-6.4999999999999997E-4</v>
      </c>
      <c r="V490" s="44">
        <v>-1.17304689</v>
      </c>
      <c r="W490" s="44">
        <v>0.94414061000000005</v>
      </c>
      <c r="Y490" s="69"/>
      <c r="Z490" s="69"/>
      <c r="AA490" s="69"/>
    </row>
    <row r="491" spans="1:27" x14ac:dyDescent="0.25">
      <c r="A491" s="36">
        <v>0</v>
      </c>
      <c r="B491" s="36">
        <v>-0.16328100000000001</v>
      </c>
      <c r="C491" s="36">
        <v>1.201953</v>
      </c>
      <c r="E491" s="65">
        <v>-1.1999999999999999E-3</v>
      </c>
      <c r="F491" s="65">
        <v>-0.80234399999999995</v>
      </c>
      <c r="G491" s="65">
        <v>1.214453</v>
      </c>
      <c r="I491" s="38">
        <v>-5.9999999999999995E-4</v>
      </c>
      <c r="J491" s="38">
        <v>-0.53632813999999995</v>
      </c>
      <c r="K491" s="38">
        <v>1.14921874</v>
      </c>
      <c r="M491" s="40">
        <v>-5.9999999999999995E-4</v>
      </c>
      <c r="N491" s="40">
        <v>-0.63789063999999995</v>
      </c>
      <c r="O491" s="40">
        <v>1.10429686</v>
      </c>
      <c r="Q491" s="42">
        <v>-5.9999999999999995E-4</v>
      </c>
      <c r="R491" s="42">
        <v>-0.81757813999999995</v>
      </c>
      <c r="S491" s="42">
        <v>1.02421874</v>
      </c>
      <c r="U491" s="44">
        <v>-5.9999999999999995E-4</v>
      </c>
      <c r="V491" s="44">
        <v>-1.09687501</v>
      </c>
      <c r="W491" s="44">
        <v>0.94804686000000005</v>
      </c>
      <c r="Y491" s="69"/>
      <c r="Z491" s="69"/>
      <c r="AA491" s="69"/>
    </row>
    <row r="492" spans="1:27" x14ac:dyDescent="0.25">
      <c r="A492" s="36">
        <v>1E-4</v>
      </c>
      <c r="B492" s="36">
        <v>-0.13203100000000001</v>
      </c>
      <c r="C492" s="36">
        <v>1.196094</v>
      </c>
      <c r="E492" s="65">
        <v>-1.1000000000000001E-3</v>
      </c>
      <c r="F492" s="65">
        <v>-0.75546899999999995</v>
      </c>
      <c r="G492" s="65">
        <v>1.1734370000000001</v>
      </c>
      <c r="I492" s="38">
        <v>-5.5000000000000003E-4</v>
      </c>
      <c r="J492" s="38">
        <v>-0.50703125999999998</v>
      </c>
      <c r="K492" s="38">
        <v>1.14921874</v>
      </c>
      <c r="M492" s="40">
        <v>-5.5000000000000003E-4</v>
      </c>
      <c r="N492" s="40">
        <v>-0.59687500999999998</v>
      </c>
      <c r="O492" s="40">
        <v>1.10429686</v>
      </c>
      <c r="Q492" s="42">
        <v>-5.5000000000000003E-4</v>
      </c>
      <c r="R492" s="42">
        <v>-0.76484375999999998</v>
      </c>
      <c r="S492" s="42">
        <v>1.02617186</v>
      </c>
      <c r="U492" s="44">
        <v>-5.5000000000000003E-4</v>
      </c>
      <c r="V492" s="44">
        <v>-1.02265626</v>
      </c>
      <c r="W492" s="44">
        <v>0.95195311000000005</v>
      </c>
      <c r="Y492" s="69"/>
      <c r="Z492" s="69"/>
      <c r="AA492" s="69"/>
    </row>
    <row r="493" spans="1:27" x14ac:dyDescent="0.25">
      <c r="A493" s="36">
        <v>2.0000000000000001E-4</v>
      </c>
      <c r="B493" s="36">
        <v>-0.100781</v>
      </c>
      <c r="C493" s="36">
        <v>1.190234</v>
      </c>
      <c r="E493" s="65">
        <v>-1E-3</v>
      </c>
      <c r="F493" s="65">
        <v>-0.70664099999999996</v>
      </c>
      <c r="G493" s="65">
        <v>1.1441410000000001</v>
      </c>
      <c r="I493" s="38">
        <v>-5.0000000000000001E-4</v>
      </c>
      <c r="J493" s="38">
        <v>-0.47773439000000001</v>
      </c>
      <c r="K493" s="38">
        <v>1.15117186</v>
      </c>
      <c r="M493" s="40">
        <v>-5.0000000000000001E-4</v>
      </c>
      <c r="N493" s="40">
        <v>-0.55781250999999998</v>
      </c>
      <c r="O493" s="40">
        <v>1.10624999</v>
      </c>
      <c r="Q493" s="42">
        <v>-5.0000000000000001E-4</v>
      </c>
      <c r="R493" s="42">
        <v>-0.71015625999999998</v>
      </c>
      <c r="S493" s="42">
        <v>1.02812499</v>
      </c>
      <c r="U493" s="44">
        <v>-5.0000000000000001E-4</v>
      </c>
      <c r="V493" s="44">
        <v>-0.94648438999999995</v>
      </c>
      <c r="W493" s="44">
        <v>0.95585936000000005</v>
      </c>
      <c r="Y493" s="69"/>
      <c r="Z493" s="69"/>
      <c r="AA493" s="69"/>
    </row>
    <row r="494" spans="1:27" x14ac:dyDescent="0.25">
      <c r="A494" s="36">
        <v>2.9999999999999997E-4</v>
      </c>
      <c r="B494" s="36">
        <v>-6.9530999999999996E-2</v>
      </c>
      <c r="C494" s="36">
        <v>1.184375</v>
      </c>
      <c r="E494" s="65">
        <v>-8.9999999999999998E-4</v>
      </c>
      <c r="F494" s="65">
        <v>-0.65781299999999998</v>
      </c>
      <c r="G494" s="65">
        <v>1.101172</v>
      </c>
      <c r="I494" s="38">
        <v>-4.4999999999999999E-4</v>
      </c>
      <c r="J494" s="38">
        <v>-0.44843750999999998</v>
      </c>
      <c r="K494" s="38">
        <v>1.15117186</v>
      </c>
      <c r="M494" s="40">
        <v>-4.4999999999999999E-4</v>
      </c>
      <c r="N494" s="40">
        <v>-0.52070313999999995</v>
      </c>
      <c r="O494" s="40">
        <v>1.10624999</v>
      </c>
      <c r="Q494" s="42">
        <v>-4.4999999999999999E-4</v>
      </c>
      <c r="R494" s="42">
        <v>-0.65156250999999998</v>
      </c>
      <c r="S494" s="42">
        <v>1.03007811</v>
      </c>
      <c r="U494" s="44">
        <v>-4.4999999999999999E-4</v>
      </c>
      <c r="V494" s="44">
        <v>-0.86835938999999995</v>
      </c>
      <c r="W494" s="44">
        <v>0.95781249000000002</v>
      </c>
      <c r="Y494" s="69"/>
      <c r="Z494" s="69"/>
      <c r="AA494" s="69"/>
    </row>
    <row r="495" spans="1:27" x14ac:dyDescent="0.25">
      <c r="A495" s="36">
        <v>4.0000000000000002E-4</v>
      </c>
      <c r="B495" s="36">
        <v>-4.0233999999999999E-2</v>
      </c>
      <c r="C495" s="36">
        <v>1.1785159999999999</v>
      </c>
      <c r="E495" s="65">
        <v>-8.0000000000000004E-4</v>
      </c>
      <c r="F495" s="65">
        <v>-0.60898399999999997</v>
      </c>
      <c r="G495" s="65">
        <v>1.0679689999999999</v>
      </c>
      <c r="I495" s="38">
        <v>-4.0000000000000002E-4</v>
      </c>
      <c r="J495" s="38">
        <v>-0.42109375999999998</v>
      </c>
      <c r="K495" s="38">
        <v>1.15117186</v>
      </c>
      <c r="M495" s="40">
        <v>-4.0000000000000002E-4</v>
      </c>
      <c r="N495" s="40">
        <v>-0.48359375999999998</v>
      </c>
      <c r="O495" s="40">
        <v>1.10820311</v>
      </c>
      <c r="Q495" s="42">
        <v>-4.0000000000000002E-4</v>
      </c>
      <c r="R495" s="42">
        <v>-0.59492188999999995</v>
      </c>
      <c r="S495" s="42">
        <v>1.03203124</v>
      </c>
      <c r="U495" s="44">
        <v>-4.0000000000000002E-4</v>
      </c>
      <c r="V495" s="44">
        <v>-0.79218750999999998</v>
      </c>
      <c r="W495" s="44">
        <v>0.96171874000000002</v>
      </c>
      <c r="Y495" s="69"/>
      <c r="Z495" s="69"/>
      <c r="AA495" s="69"/>
    </row>
    <row r="496" spans="1:27" x14ac:dyDescent="0.25">
      <c r="A496" s="36">
        <v>5.0000000000000001E-4</v>
      </c>
      <c r="B496" s="36">
        <v>-8.9840000000000007E-3</v>
      </c>
      <c r="C496" s="36">
        <v>1.1726559999999999</v>
      </c>
      <c r="E496" s="65">
        <v>-6.9999999999999999E-4</v>
      </c>
      <c r="F496" s="65">
        <v>-0.56406299999999998</v>
      </c>
      <c r="G496" s="65">
        <v>1.077734</v>
      </c>
      <c r="I496" s="38">
        <v>-3.5E-4</v>
      </c>
      <c r="J496" s="38">
        <v>-0.38984375999999998</v>
      </c>
      <c r="K496" s="38">
        <v>1.15117186</v>
      </c>
      <c r="M496" s="40">
        <v>-3.5E-4</v>
      </c>
      <c r="N496" s="40">
        <v>-0.44648439000000001</v>
      </c>
      <c r="O496" s="40">
        <v>1.10820311</v>
      </c>
      <c r="Q496" s="42">
        <v>-3.5E-4</v>
      </c>
      <c r="R496" s="42">
        <v>-0.54023438999999995</v>
      </c>
      <c r="S496" s="42">
        <v>1.03398436</v>
      </c>
      <c r="U496" s="44">
        <v>-3.5E-4</v>
      </c>
      <c r="V496" s="44">
        <v>-0.71406250999999998</v>
      </c>
      <c r="W496" s="44">
        <v>0.96367186000000005</v>
      </c>
      <c r="Y496" s="69"/>
      <c r="Z496" s="69"/>
      <c r="AA496" s="69"/>
    </row>
    <row r="497" spans="1:27" x14ac:dyDescent="0.25">
      <c r="A497" s="36">
        <v>5.9999999999999995E-4</v>
      </c>
      <c r="B497" s="36">
        <v>2.2266000000000001E-2</v>
      </c>
      <c r="C497" s="36">
        <v>1.1667970000000001</v>
      </c>
      <c r="E497" s="65">
        <v>-5.9999999999999995E-4</v>
      </c>
      <c r="F497" s="65">
        <v>-0.51914099999999996</v>
      </c>
      <c r="G497" s="65">
        <v>1.132422</v>
      </c>
      <c r="I497" s="38">
        <v>-2.9999999999999997E-4</v>
      </c>
      <c r="J497" s="38">
        <v>-0.36054689000000001</v>
      </c>
      <c r="K497" s="38">
        <v>1.15117186</v>
      </c>
      <c r="M497" s="40">
        <v>-2.9999999999999997E-4</v>
      </c>
      <c r="N497" s="40">
        <v>-0.41132814000000001</v>
      </c>
      <c r="O497" s="40">
        <v>1.10624999</v>
      </c>
      <c r="Q497" s="42">
        <v>-2.9999999999999997E-4</v>
      </c>
      <c r="R497" s="42">
        <v>-0.48945314000000001</v>
      </c>
      <c r="S497" s="42">
        <v>1.03593749</v>
      </c>
      <c r="U497" s="44">
        <v>-2.9999999999999997E-4</v>
      </c>
      <c r="V497" s="44">
        <v>-0.63203125999999998</v>
      </c>
      <c r="W497" s="44">
        <v>0.96562499000000002</v>
      </c>
      <c r="Y497" s="69"/>
      <c r="Z497" s="69"/>
      <c r="AA497" s="69"/>
    </row>
    <row r="498" spans="1:27" x14ac:dyDescent="0.25">
      <c r="A498" s="36">
        <v>6.9999999999999999E-4</v>
      </c>
      <c r="B498" s="36">
        <v>5.5468999999999997E-2</v>
      </c>
      <c r="C498" s="36">
        <v>1.1609370000000001</v>
      </c>
      <c r="E498" s="65">
        <v>-5.0000000000000001E-4</v>
      </c>
      <c r="F498" s="65">
        <v>-0.474219</v>
      </c>
      <c r="G498" s="65">
        <v>1.1929689999999999</v>
      </c>
      <c r="I498" s="38">
        <v>-2.5000000000000001E-4</v>
      </c>
      <c r="J498" s="38">
        <v>-0.32929689000000001</v>
      </c>
      <c r="K498" s="38">
        <v>1.15117186</v>
      </c>
      <c r="M498" s="40">
        <v>-2.5000000000000001E-4</v>
      </c>
      <c r="N498" s="40">
        <v>-0.37421875999999998</v>
      </c>
      <c r="O498" s="40">
        <v>1.10624999</v>
      </c>
      <c r="Q498" s="42">
        <v>-2.5000000000000001E-4</v>
      </c>
      <c r="R498" s="42">
        <v>-0.43671875999999998</v>
      </c>
      <c r="S498" s="42">
        <v>1.03789061</v>
      </c>
      <c r="U498" s="44">
        <v>-2.5000000000000001E-4</v>
      </c>
      <c r="V498" s="44">
        <v>-0.55390625999999998</v>
      </c>
      <c r="W498" s="44">
        <v>0.96562499000000002</v>
      </c>
      <c r="Y498" s="69"/>
      <c r="Z498" s="69"/>
      <c r="AA498" s="69"/>
    </row>
    <row r="499" spans="1:27" x14ac:dyDescent="0.25">
      <c r="A499" s="36">
        <v>8.0000000000000004E-4</v>
      </c>
      <c r="B499" s="36">
        <v>8.6719000000000004E-2</v>
      </c>
      <c r="C499" s="36">
        <v>1.155078</v>
      </c>
      <c r="E499" s="65">
        <v>-4.0000000000000002E-4</v>
      </c>
      <c r="F499" s="65">
        <v>-0.433203</v>
      </c>
      <c r="G499" s="65">
        <v>1.2320310000000001</v>
      </c>
      <c r="I499" s="38">
        <v>-2.0000000000000001E-4</v>
      </c>
      <c r="J499" s="38">
        <v>-0.30000000999999998</v>
      </c>
      <c r="K499" s="38">
        <v>1.15117186</v>
      </c>
      <c r="M499" s="40">
        <v>-2.0000000000000001E-4</v>
      </c>
      <c r="N499" s="40">
        <v>-0.33515625999999998</v>
      </c>
      <c r="O499" s="40">
        <v>1.10429686</v>
      </c>
      <c r="Q499" s="42">
        <v>-2.0000000000000001E-4</v>
      </c>
      <c r="R499" s="42">
        <v>-0.38593750999999998</v>
      </c>
      <c r="S499" s="42">
        <v>1.03789061</v>
      </c>
      <c r="U499" s="44">
        <v>-2.0000000000000001E-4</v>
      </c>
      <c r="V499" s="44">
        <v>-0.47773439000000001</v>
      </c>
      <c r="W499" s="44">
        <v>0.96757811000000005</v>
      </c>
      <c r="Y499" s="69"/>
      <c r="Z499" s="69"/>
      <c r="AA499" s="69"/>
    </row>
    <row r="500" spans="1:27" x14ac:dyDescent="0.25">
      <c r="A500" s="36">
        <v>8.9999999999999998E-4</v>
      </c>
      <c r="B500" s="36">
        <v>0.11601599999999999</v>
      </c>
      <c r="C500" s="36">
        <v>1.149219</v>
      </c>
      <c r="E500" s="65">
        <v>-2.9999999999999997E-4</v>
      </c>
      <c r="F500" s="65">
        <v>-0.386328</v>
      </c>
      <c r="G500" s="65">
        <v>1.2632810000000001</v>
      </c>
      <c r="I500" s="38">
        <v>-1.4999999999999999E-4</v>
      </c>
      <c r="J500" s="38">
        <v>-0.26875000999999998</v>
      </c>
      <c r="K500" s="38">
        <v>1.14921874</v>
      </c>
      <c r="M500" s="40">
        <v>-1.4999999999999999E-4</v>
      </c>
      <c r="N500" s="40">
        <v>-0.29804689000000001</v>
      </c>
      <c r="O500" s="40">
        <v>1.10234374</v>
      </c>
      <c r="Q500" s="42">
        <v>-1.4999999999999999E-4</v>
      </c>
      <c r="R500" s="42">
        <v>-0.33320314000000001</v>
      </c>
      <c r="S500" s="42">
        <v>1.03984374</v>
      </c>
      <c r="U500" s="44">
        <v>-1.4999999999999999E-4</v>
      </c>
      <c r="V500" s="44">
        <v>-0.40546875999999998</v>
      </c>
      <c r="W500" s="44">
        <v>0.96757811000000005</v>
      </c>
      <c r="Y500" s="69"/>
      <c r="Z500" s="69"/>
      <c r="AA500" s="69"/>
    </row>
    <row r="501" spans="1:27" x14ac:dyDescent="0.25">
      <c r="A501" s="36">
        <v>1E-3</v>
      </c>
      <c r="B501" s="36">
        <v>0.145312</v>
      </c>
      <c r="C501" s="36">
        <v>1.1453120000000001</v>
      </c>
      <c r="E501" s="65">
        <v>-2.0000000000000001E-4</v>
      </c>
      <c r="F501" s="65">
        <v>-0.34140599999999999</v>
      </c>
      <c r="G501" s="65">
        <v>1.2867189999999999</v>
      </c>
      <c r="I501" s="38">
        <v>-1E-4</v>
      </c>
      <c r="J501" s="38">
        <v>-0.23554689000000001</v>
      </c>
      <c r="K501" s="38">
        <v>1.14921874</v>
      </c>
      <c r="M501" s="40">
        <v>-1E-4</v>
      </c>
      <c r="N501" s="40">
        <v>-0.25898439000000001</v>
      </c>
      <c r="O501" s="40">
        <v>1.10234374</v>
      </c>
      <c r="Q501" s="42">
        <v>-1E-4</v>
      </c>
      <c r="R501" s="42">
        <v>-0.28046875999999998</v>
      </c>
      <c r="S501" s="42">
        <v>1.03984374</v>
      </c>
      <c r="U501" s="44">
        <v>-1E-4</v>
      </c>
      <c r="V501" s="44">
        <v>-0.32929689000000001</v>
      </c>
      <c r="W501" s="44">
        <v>0.96953124000000002</v>
      </c>
      <c r="Y501" s="69"/>
      <c r="Z501" s="69"/>
      <c r="AA501" s="69"/>
    </row>
    <row r="502" spans="1:27" x14ac:dyDescent="0.25">
      <c r="A502" s="36">
        <v>1.1000000000000001E-3</v>
      </c>
      <c r="B502" s="36">
        <v>0.17460899999999999</v>
      </c>
      <c r="C502" s="36">
        <v>1.1414059999999999</v>
      </c>
      <c r="E502" s="65">
        <v>-1E-4</v>
      </c>
      <c r="F502" s="65">
        <v>-0.29453099999999999</v>
      </c>
      <c r="G502" s="65">
        <v>1.2691410000000001</v>
      </c>
      <c r="I502" s="38">
        <v>-5.0000000000000002E-5</v>
      </c>
      <c r="J502" s="38">
        <v>-0.20429689000000001</v>
      </c>
      <c r="K502" s="38">
        <v>1.14726561</v>
      </c>
      <c r="M502" s="40">
        <v>-5.0000000000000002E-5</v>
      </c>
      <c r="N502" s="40">
        <v>-0.21796876000000001</v>
      </c>
      <c r="O502" s="40">
        <v>1.10039061</v>
      </c>
      <c r="Q502" s="42">
        <v>-5.0000000000000002E-5</v>
      </c>
      <c r="R502" s="42">
        <v>-0.22382814000000001</v>
      </c>
      <c r="S502" s="42">
        <v>1.04179686</v>
      </c>
      <c r="U502" s="44">
        <v>-5.0000000000000002E-5</v>
      </c>
      <c r="V502" s="44">
        <v>-0.25312500999999998</v>
      </c>
      <c r="W502" s="44">
        <v>0.96953124000000002</v>
      </c>
      <c r="Y502" s="69"/>
      <c r="Z502" s="69"/>
      <c r="AA502" s="69"/>
    </row>
    <row r="503" spans="1:27" x14ac:dyDescent="0.25">
      <c r="A503" s="36">
        <v>1.1999999999999999E-3</v>
      </c>
      <c r="B503" s="36">
        <v>0.203906</v>
      </c>
      <c r="C503" s="36">
        <v>1.1375</v>
      </c>
      <c r="E503" s="65">
        <v>0</v>
      </c>
      <c r="F503" s="65">
        <v>-0.24765599999999999</v>
      </c>
      <c r="G503" s="65">
        <v>1.214453</v>
      </c>
      <c r="I503" s="38">
        <v>0</v>
      </c>
      <c r="J503" s="38">
        <v>-0.17109376000000001</v>
      </c>
      <c r="K503" s="38">
        <v>1.14531249</v>
      </c>
      <c r="M503" s="40">
        <v>0</v>
      </c>
      <c r="N503" s="40">
        <v>-0.17890626000000001</v>
      </c>
      <c r="O503" s="40">
        <v>1.10039061</v>
      </c>
      <c r="Q503" s="42">
        <v>0</v>
      </c>
      <c r="R503" s="42">
        <v>-0.16718751000000001</v>
      </c>
      <c r="S503" s="42">
        <v>1.04179686</v>
      </c>
      <c r="U503" s="44">
        <v>0</v>
      </c>
      <c r="V503" s="44">
        <v>-0.17304689000000001</v>
      </c>
      <c r="W503" s="44">
        <v>0.97148436000000005</v>
      </c>
      <c r="Y503" s="69"/>
      <c r="Z503" s="69"/>
      <c r="AA503" s="69"/>
    </row>
    <row r="504" spans="1:27" x14ac:dyDescent="0.25">
      <c r="A504" s="36">
        <v>1.2999999999999999E-3</v>
      </c>
      <c r="B504" s="36">
        <v>0.23320299999999999</v>
      </c>
      <c r="C504" s="36">
        <v>1.133594</v>
      </c>
      <c r="E504" s="65">
        <v>1E-4</v>
      </c>
      <c r="F504" s="65">
        <v>-0.198828</v>
      </c>
      <c r="G504" s="65">
        <v>1.1597660000000001</v>
      </c>
      <c r="I504" s="38">
        <v>5.0000000000000002E-5</v>
      </c>
      <c r="J504" s="38">
        <v>-0.13984376000000001</v>
      </c>
      <c r="K504" s="38">
        <v>1.14531249</v>
      </c>
      <c r="M504" s="40">
        <v>5.0000000000000002E-5</v>
      </c>
      <c r="N504" s="40">
        <v>-0.13789064000000001</v>
      </c>
      <c r="O504" s="40">
        <v>1.10039061</v>
      </c>
      <c r="Q504" s="42">
        <v>5.0000000000000002E-5</v>
      </c>
      <c r="R504" s="42">
        <v>-0.11250001</v>
      </c>
      <c r="S504" s="42">
        <v>1.04179686</v>
      </c>
      <c r="U504" s="44">
        <v>5.0000000000000002E-5</v>
      </c>
      <c r="V504" s="44">
        <v>-9.4921889999999995E-2</v>
      </c>
      <c r="W504" s="44">
        <v>0.97148436000000005</v>
      </c>
      <c r="Y504" s="69"/>
      <c r="Z504" s="69"/>
      <c r="AA504" s="69"/>
    </row>
    <row r="505" spans="1:27" x14ac:dyDescent="0.25">
      <c r="A505" s="36">
        <v>1.4E-3</v>
      </c>
      <c r="B505" s="36">
        <v>0.26445299999999999</v>
      </c>
      <c r="C505" s="36">
        <v>1.127734</v>
      </c>
      <c r="E505" s="65">
        <v>2.0000000000000001E-4</v>
      </c>
      <c r="F505" s="65">
        <v>-0.151953</v>
      </c>
      <c r="G505" s="65">
        <v>1.1382810000000001</v>
      </c>
      <c r="I505" s="38">
        <v>1E-4</v>
      </c>
      <c r="J505" s="38">
        <v>-0.10859376</v>
      </c>
      <c r="K505" s="38">
        <v>1.14335936</v>
      </c>
      <c r="M505" s="40">
        <v>1E-4</v>
      </c>
      <c r="N505" s="40">
        <v>-9.8828139999999995E-2</v>
      </c>
      <c r="O505" s="40">
        <v>1.10039061</v>
      </c>
      <c r="Q505" s="42">
        <v>1E-4</v>
      </c>
      <c r="R505" s="42">
        <v>-5.9765640000000002E-2</v>
      </c>
      <c r="S505" s="42">
        <v>1.04179686</v>
      </c>
      <c r="U505" s="44">
        <v>1E-4</v>
      </c>
      <c r="V505" s="44">
        <v>-1.8750010000000001E-2</v>
      </c>
      <c r="W505" s="44">
        <v>0.97343749000000002</v>
      </c>
      <c r="Y505" s="69"/>
      <c r="Z505" s="69"/>
      <c r="AA505" s="69"/>
    </row>
    <row r="506" spans="1:27" x14ac:dyDescent="0.25">
      <c r="A506" s="36">
        <v>1.5E-3</v>
      </c>
      <c r="B506" s="36">
        <v>0.29570299999999999</v>
      </c>
      <c r="C506" s="36">
        <v>1.1199220000000001</v>
      </c>
      <c r="E506" s="65">
        <v>2.9999999999999997E-4</v>
      </c>
      <c r="F506" s="65">
        <v>-0.105078</v>
      </c>
      <c r="G506" s="65">
        <v>1.151953</v>
      </c>
      <c r="I506" s="38">
        <v>1.4999999999999999E-4</v>
      </c>
      <c r="J506" s="38">
        <v>-7.9296889999999995E-2</v>
      </c>
      <c r="K506" s="38">
        <v>1.14140624</v>
      </c>
      <c r="M506" s="40">
        <v>1.4999999999999999E-4</v>
      </c>
      <c r="N506" s="40">
        <v>-6.1718759999999998E-2</v>
      </c>
      <c r="O506" s="40">
        <v>1.09843749</v>
      </c>
      <c r="Q506" s="42">
        <v>1.4999999999999999E-4</v>
      </c>
      <c r="R506" s="42">
        <v>-7.0312600000000001E-3</v>
      </c>
      <c r="S506" s="42">
        <v>1.04179686</v>
      </c>
      <c r="U506" s="44">
        <v>1.4999999999999999E-4</v>
      </c>
      <c r="V506" s="44">
        <v>6.1328109999999998E-2</v>
      </c>
      <c r="W506" s="44">
        <v>0.97539061000000005</v>
      </c>
      <c r="Y506" s="69"/>
      <c r="Z506" s="69"/>
      <c r="AA506" s="69"/>
    </row>
    <row r="507" spans="1:27" x14ac:dyDescent="0.25">
      <c r="A507" s="36">
        <v>1.6000000000000001E-3</v>
      </c>
      <c r="B507" s="36">
        <v>0.32500000000000001</v>
      </c>
      <c r="C507" s="36">
        <v>1.112109</v>
      </c>
      <c r="E507" s="65">
        <v>4.0000000000000002E-4</v>
      </c>
      <c r="F507" s="65">
        <v>-6.0156000000000001E-2</v>
      </c>
      <c r="G507" s="65">
        <v>1.1734370000000001</v>
      </c>
      <c r="I507" s="38">
        <v>2.0000000000000001E-4</v>
      </c>
      <c r="J507" s="38">
        <v>-4.8046890000000002E-2</v>
      </c>
      <c r="K507" s="38">
        <v>1.13749999</v>
      </c>
      <c r="M507" s="40">
        <v>2.0000000000000001E-4</v>
      </c>
      <c r="N507" s="40">
        <v>-2.4609389999999998E-2</v>
      </c>
      <c r="O507" s="40">
        <v>1.09843749</v>
      </c>
      <c r="Q507" s="42">
        <v>2.0000000000000001E-4</v>
      </c>
      <c r="R507" s="42">
        <v>4.9609359999999998E-2</v>
      </c>
      <c r="S507" s="42">
        <v>1.04179686</v>
      </c>
      <c r="U507" s="44">
        <v>2.0000000000000001E-4</v>
      </c>
      <c r="V507" s="44">
        <v>0.13749998999999999</v>
      </c>
      <c r="W507" s="44">
        <v>0.97734374000000002</v>
      </c>
      <c r="Y507" s="69"/>
      <c r="Z507" s="69"/>
      <c r="AA507" s="69"/>
    </row>
    <row r="508" spans="1:27" x14ac:dyDescent="0.25">
      <c r="A508" s="36">
        <v>1.6999999999999999E-3</v>
      </c>
      <c r="B508" s="36">
        <v>0.35429699999999997</v>
      </c>
      <c r="C508" s="36">
        <v>1.1042970000000001</v>
      </c>
      <c r="E508" s="65">
        <v>5.0000000000000001E-4</v>
      </c>
      <c r="F508" s="65">
        <v>-1.3280999999999999E-2</v>
      </c>
      <c r="G508" s="65">
        <v>1.171484</v>
      </c>
      <c r="I508" s="38">
        <v>2.5000000000000001E-4</v>
      </c>
      <c r="J508" s="38">
        <v>-1.8750010000000001E-2</v>
      </c>
      <c r="K508" s="38">
        <v>1.13359374</v>
      </c>
      <c r="M508" s="40">
        <v>2.5000000000000001E-4</v>
      </c>
      <c r="N508" s="40">
        <v>1.6406239999999999E-2</v>
      </c>
      <c r="O508" s="40">
        <v>1.09648436</v>
      </c>
      <c r="Q508" s="42">
        <v>2.5000000000000001E-4</v>
      </c>
      <c r="R508" s="42">
        <v>0.10429686000000001</v>
      </c>
      <c r="S508" s="42">
        <v>1.04179686</v>
      </c>
      <c r="U508" s="44">
        <v>2.5000000000000001E-4</v>
      </c>
      <c r="V508" s="44">
        <v>0.20976560999999999</v>
      </c>
      <c r="W508" s="44">
        <v>0.97929686000000005</v>
      </c>
      <c r="Y508" s="69"/>
      <c r="Z508" s="69"/>
      <c r="AA508" s="69"/>
    </row>
    <row r="509" spans="1:27" x14ac:dyDescent="0.25">
      <c r="A509" s="36">
        <v>1.8E-3</v>
      </c>
      <c r="B509" s="36">
        <v>0.38359399999999999</v>
      </c>
      <c r="C509" s="36">
        <v>1.0984370000000001</v>
      </c>
      <c r="E509" s="65">
        <v>5.9999999999999995E-4</v>
      </c>
      <c r="F509" s="65">
        <v>3.5547000000000002E-2</v>
      </c>
      <c r="G509" s="65">
        <v>1.1421870000000001</v>
      </c>
      <c r="I509" s="38">
        <v>2.9999999999999997E-4</v>
      </c>
      <c r="J509" s="38">
        <v>1.445311E-2</v>
      </c>
      <c r="K509" s="38">
        <v>1.12968749</v>
      </c>
      <c r="M509" s="40">
        <v>2.9999999999999997E-4</v>
      </c>
      <c r="N509" s="40">
        <v>5.5468740000000002E-2</v>
      </c>
      <c r="O509" s="40">
        <v>1.09648436</v>
      </c>
      <c r="Q509" s="42">
        <v>2.9999999999999997E-4</v>
      </c>
      <c r="R509" s="42">
        <v>0.15507810999999999</v>
      </c>
      <c r="S509" s="42">
        <v>1.04179686</v>
      </c>
      <c r="U509" s="44">
        <v>2.9999999999999997E-4</v>
      </c>
      <c r="V509" s="44">
        <v>0.28593749000000002</v>
      </c>
      <c r="W509" s="44">
        <v>0.98124999000000002</v>
      </c>
      <c r="Y509" s="69"/>
      <c r="Z509" s="69"/>
      <c r="AA509" s="69"/>
    </row>
    <row r="510" spans="1:27" x14ac:dyDescent="0.25">
      <c r="A510" s="36">
        <v>1.9E-3</v>
      </c>
      <c r="B510" s="36">
        <v>0.41289100000000001</v>
      </c>
      <c r="C510" s="36">
        <v>1.092578</v>
      </c>
      <c r="E510" s="65">
        <v>6.9999999999999999E-4</v>
      </c>
      <c r="F510" s="65">
        <v>8.0468999999999999E-2</v>
      </c>
      <c r="G510" s="65">
        <v>1.1128910000000001</v>
      </c>
      <c r="I510" s="38">
        <v>3.5E-4</v>
      </c>
      <c r="J510" s="38">
        <v>4.5703109999999998E-2</v>
      </c>
      <c r="K510" s="38">
        <v>1.12578124</v>
      </c>
      <c r="M510" s="40">
        <v>3.5E-4</v>
      </c>
      <c r="N510" s="40">
        <v>9.4531240000000002E-2</v>
      </c>
      <c r="O510" s="40">
        <v>1.09453124</v>
      </c>
      <c r="Q510" s="42">
        <v>3.5E-4</v>
      </c>
      <c r="R510" s="42">
        <v>0.20781248999999999</v>
      </c>
      <c r="S510" s="42">
        <v>1.03984374</v>
      </c>
      <c r="U510" s="44">
        <v>3.5E-4</v>
      </c>
      <c r="V510" s="44">
        <v>0.36015624000000002</v>
      </c>
      <c r="W510" s="44">
        <v>0.98320311000000005</v>
      </c>
      <c r="Y510" s="69"/>
      <c r="Z510" s="69"/>
      <c r="AA510" s="69"/>
    </row>
    <row r="511" spans="1:27" x14ac:dyDescent="0.25">
      <c r="A511" s="36">
        <v>2E-3</v>
      </c>
      <c r="B511" s="36">
        <v>0.442187</v>
      </c>
      <c r="C511" s="36">
        <v>1.0886720000000001</v>
      </c>
      <c r="E511" s="65">
        <v>8.0000000000000004E-4</v>
      </c>
      <c r="F511" s="65">
        <v>0.125391</v>
      </c>
      <c r="G511" s="65">
        <v>1.1109370000000001</v>
      </c>
      <c r="I511" s="38">
        <v>4.0000000000000002E-4</v>
      </c>
      <c r="J511" s="38">
        <v>7.8906240000000002E-2</v>
      </c>
      <c r="K511" s="38">
        <v>1.12187499</v>
      </c>
      <c r="M511" s="40">
        <v>4.0000000000000002E-4</v>
      </c>
      <c r="N511" s="40">
        <v>0.13164060999999999</v>
      </c>
      <c r="O511" s="40">
        <v>1.09453124</v>
      </c>
      <c r="Q511" s="42">
        <v>4.0000000000000002E-4</v>
      </c>
      <c r="R511" s="42">
        <v>0.26054685999999999</v>
      </c>
      <c r="S511" s="42">
        <v>1.03984374</v>
      </c>
      <c r="U511" s="44">
        <v>4.0000000000000002E-4</v>
      </c>
      <c r="V511" s="44">
        <v>0.43437499000000002</v>
      </c>
      <c r="W511" s="44">
        <v>0.98515624000000002</v>
      </c>
      <c r="Y511" s="69"/>
      <c r="Z511" s="69"/>
      <c r="AA511" s="69"/>
    </row>
    <row r="512" spans="1:27" x14ac:dyDescent="0.25">
      <c r="A512" s="36">
        <v>2.0999999999999999E-3</v>
      </c>
      <c r="B512" s="36">
        <v>0.473437</v>
      </c>
      <c r="C512" s="36">
        <v>1.0828120000000001</v>
      </c>
      <c r="E512" s="65">
        <v>8.9999999999999998E-4</v>
      </c>
      <c r="F512" s="65">
        <v>0.17031199999999999</v>
      </c>
      <c r="G512" s="65">
        <v>1.140234</v>
      </c>
      <c r="I512" s="38">
        <v>4.4999999999999999E-4</v>
      </c>
      <c r="J512" s="38">
        <v>0.10820311000000001</v>
      </c>
      <c r="K512" s="38">
        <v>1.11796874</v>
      </c>
      <c r="M512" s="40">
        <v>4.4999999999999999E-4</v>
      </c>
      <c r="N512" s="40">
        <v>0.16874998999999999</v>
      </c>
      <c r="O512" s="40">
        <v>1.09453124</v>
      </c>
      <c r="Q512" s="42">
        <v>4.4999999999999999E-4</v>
      </c>
      <c r="R512" s="42">
        <v>0.31328124000000002</v>
      </c>
      <c r="S512" s="42">
        <v>1.03789061</v>
      </c>
      <c r="U512" s="44">
        <v>4.4999999999999999E-4</v>
      </c>
      <c r="V512" s="44">
        <v>0.51054686000000005</v>
      </c>
      <c r="W512" s="44">
        <v>0.98710936000000005</v>
      </c>
      <c r="Y512" s="69"/>
      <c r="Z512" s="69"/>
      <c r="AA512" s="69"/>
    </row>
    <row r="513" spans="1:27" x14ac:dyDescent="0.25">
      <c r="A513" s="36">
        <v>2.2000000000000001E-3</v>
      </c>
      <c r="B513" s="36">
        <v>0.504687</v>
      </c>
      <c r="C513" s="36">
        <v>1.075</v>
      </c>
      <c r="E513" s="65">
        <v>1E-3</v>
      </c>
      <c r="F513" s="65">
        <v>0.21523400000000001</v>
      </c>
      <c r="G513" s="65">
        <v>1.1539060000000001</v>
      </c>
      <c r="I513" s="38">
        <v>5.0000000000000001E-4</v>
      </c>
      <c r="J513" s="38">
        <v>0.13749998999999999</v>
      </c>
      <c r="K513" s="38">
        <v>1.11406249</v>
      </c>
      <c r="M513" s="40">
        <v>5.0000000000000001E-4</v>
      </c>
      <c r="N513" s="40">
        <v>0.20585935999999999</v>
      </c>
      <c r="O513" s="40">
        <v>1.09453124</v>
      </c>
      <c r="Q513" s="42">
        <v>5.0000000000000001E-4</v>
      </c>
      <c r="R513" s="42">
        <v>0.36601560999999999</v>
      </c>
      <c r="S513" s="42">
        <v>1.03789061</v>
      </c>
      <c r="U513" s="44">
        <v>5.0000000000000001E-4</v>
      </c>
      <c r="V513" s="44">
        <v>0.58281249000000002</v>
      </c>
      <c r="W513" s="44">
        <v>0.98906249000000002</v>
      </c>
      <c r="Y513" s="69"/>
      <c r="Z513" s="69"/>
      <c r="AA513" s="69"/>
    </row>
    <row r="514" spans="1:27" x14ac:dyDescent="0.25">
      <c r="A514" s="36">
        <v>2.3E-3</v>
      </c>
      <c r="B514" s="36">
        <v>0.53398400000000001</v>
      </c>
      <c r="C514" s="36">
        <v>1.065234</v>
      </c>
      <c r="E514" s="65">
        <v>1.1000000000000001E-3</v>
      </c>
      <c r="F514" s="65">
        <v>0.260156</v>
      </c>
      <c r="G514" s="65">
        <v>1.1285160000000001</v>
      </c>
      <c r="I514" s="38">
        <v>5.5000000000000003E-4</v>
      </c>
      <c r="J514" s="38">
        <v>0.16679685999999999</v>
      </c>
      <c r="K514" s="38">
        <v>1.11015624</v>
      </c>
      <c r="M514" s="40">
        <v>5.5000000000000003E-4</v>
      </c>
      <c r="N514" s="40">
        <v>0.24296873999999999</v>
      </c>
      <c r="O514" s="40">
        <v>1.09257811</v>
      </c>
      <c r="Q514" s="42">
        <v>5.5000000000000003E-4</v>
      </c>
      <c r="R514" s="42">
        <v>0.41679685999999999</v>
      </c>
      <c r="S514" s="42">
        <v>1.03789061</v>
      </c>
      <c r="U514" s="44">
        <v>5.5000000000000003E-4</v>
      </c>
      <c r="V514" s="44">
        <v>0.65507811000000005</v>
      </c>
      <c r="W514" s="44">
        <v>0.99101561000000005</v>
      </c>
      <c r="Y514" s="69"/>
      <c r="Z514" s="69"/>
      <c r="AA514" s="69"/>
    </row>
    <row r="515" spans="1:27" x14ac:dyDescent="0.25">
      <c r="A515" s="36">
        <v>2.3999999999999998E-3</v>
      </c>
      <c r="B515" s="36">
        <v>0.56328100000000003</v>
      </c>
      <c r="C515" s="36">
        <v>1.055469</v>
      </c>
      <c r="E515" s="65">
        <v>1.1999999999999999E-3</v>
      </c>
      <c r="F515" s="65">
        <v>0.30507800000000002</v>
      </c>
      <c r="G515" s="65">
        <v>1.1148439999999999</v>
      </c>
      <c r="I515" s="38">
        <v>5.9999999999999995E-4</v>
      </c>
      <c r="J515" s="38">
        <v>0.19609373999999999</v>
      </c>
      <c r="K515" s="38">
        <v>1.10624999</v>
      </c>
      <c r="M515" s="40">
        <v>5.9999999999999995E-4</v>
      </c>
      <c r="N515" s="40">
        <v>0.28007810999999999</v>
      </c>
      <c r="O515" s="40">
        <v>1.09257811</v>
      </c>
      <c r="Q515" s="42">
        <v>5.9999999999999995E-4</v>
      </c>
      <c r="R515" s="42">
        <v>0.46953124000000002</v>
      </c>
      <c r="S515" s="42">
        <v>1.03789061</v>
      </c>
      <c r="U515" s="44">
        <v>5.9999999999999995E-4</v>
      </c>
      <c r="V515" s="44">
        <v>0.72343749000000002</v>
      </c>
      <c r="W515" s="44">
        <v>0.99296874000000002</v>
      </c>
      <c r="Y515" s="69"/>
      <c r="Z515" s="69"/>
      <c r="AA515" s="69"/>
    </row>
    <row r="516" spans="1:27" x14ac:dyDescent="0.25">
      <c r="A516" s="36">
        <v>2.5000000000000001E-3</v>
      </c>
      <c r="B516" s="36">
        <v>0.59062499999999996</v>
      </c>
      <c r="C516" s="36">
        <v>1.045703</v>
      </c>
      <c r="E516" s="65">
        <v>1.2999999999999999E-3</v>
      </c>
      <c r="F516" s="65">
        <v>0.35</v>
      </c>
      <c r="G516" s="65">
        <v>1.1343749999999999</v>
      </c>
      <c r="I516" s="38">
        <v>6.4999999999999997E-4</v>
      </c>
      <c r="J516" s="38">
        <v>0.22539060999999999</v>
      </c>
      <c r="K516" s="38">
        <v>1.10429686</v>
      </c>
      <c r="M516" s="40">
        <v>6.4999999999999997E-4</v>
      </c>
      <c r="N516" s="40">
        <v>0.31914060999999999</v>
      </c>
      <c r="O516" s="40">
        <v>1.09257811</v>
      </c>
      <c r="Q516" s="42">
        <v>6.4999999999999997E-4</v>
      </c>
      <c r="R516" s="42">
        <v>0.52226561000000005</v>
      </c>
      <c r="S516" s="42">
        <v>1.03789061</v>
      </c>
      <c r="U516" s="44">
        <v>6.4999999999999997E-4</v>
      </c>
      <c r="V516" s="44">
        <v>0.79179686000000005</v>
      </c>
      <c r="W516" s="44">
        <v>0.99296874000000002</v>
      </c>
      <c r="Y516" s="69"/>
      <c r="Z516" s="69"/>
      <c r="AA516" s="69"/>
    </row>
    <row r="517" spans="1:27" x14ac:dyDescent="0.25">
      <c r="A517" s="36">
        <v>2.5999999999999999E-3</v>
      </c>
      <c r="B517" s="36">
        <v>0.62187499999999996</v>
      </c>
      <c r="C517" s="36">
        <v>1.0359370000000001</v>
      </c>
      <c r="E517" s="65">
        <v>1.4E-3</v>
      </c>
      <c r="F517" s="65">
        <v>0.39296900000000001</v>
      </c>
      <c r="G517" s="65">
        <v>1.1597660000000001</v>
      </c>
      <c r="I517" s="38">
        <v>6.9999999999999999E-4</v>
      </c>
      <c r="J517" s="38">
        <v>0.25664060999999999</v>
      </c>
      <c r="K517" s="38">
        <v>1.10039061</v>
      </c>
      <c r="M517" s="40">
        <v>6.9999999999999999E-4</v>
      </c>
      <c r="N517" s="40">
        <v>0.35624999000000002</v>
      </c>
      <c r="O517" s="40">
        <v>1.09257811</v>
      </c>
      <c r="Q517" s="42">
        <v>6.9999999999999999E-4</v>
      </c>
      <c r="R517" s="42">
        <v>0.57304686000000005</v>
      </c>
      <c r="S517" s="42">
        <v>1.03789061</v>
      </c>
      <c r="U517" s="44">
        <v>6.9999999999999999E-4</v>
      </c>
      <c r="V517" s="44">
        <v>0.85624999000000002</v>
      </c>
      <c r="W517" s="44">
        <v>0.99296874000000002</v>
      </c>
      <c r="Y517" s="69"/>
      <c r="Z517" s="69"/>
      <c r="AA517" s="69"/>
    </row>
    <row r="518" spans="1:27" x14ac:dyDescent="0.25">
      <c r="A518" s="36">
        <v>2.7000000000000001E-3</v>
      </c>
      <c r="B518" s="36">
        <v>0.64726600000000001</v>
      </c>
      <c r="C518" s="36">
        <v>1.030078</v>
      </c>
      <c r="E518" s="65">
        <v>1.5E-3</v>
      </c>
      <c r="F518" s="65">
        <v>0.43984400000000001</v>
      </c>
      <c r="G518" s="65">
        <v>1.163672</v>
      </c>
      <c r="I518" s="38">
        <v>7.5000000000000002E-4</v>
      </c>
      <c r="J518" s="38">
        <v>0.28593749000000002</v>
      </c>
      <c r="K518" s="38">
        <v>1.10039061</v>
      </c>
      <c r="M518" s="40">
        <v>7.5000000000000002E-4</v>
      </c>
      <c r="N518" s="40">
        <v>0.39140624000000002</v>
      </c>
      <c r="O518" s="40">
        <v>1.09062499</v>
      </c>
      <c r="Q518" s="42">
        <v>7.5000000000000002E-4</v>
      </c>
      <c r="R518" s="42">
        <v>0.62382811000000005</v>
      </c>
      <c r="S518" s="42">
        <v>1.03789061</v>
      </c>
      <c r="U518" s="44">
        <v>7.5000000000000002E-4</v>
      </c>
      <c r="V518" s="44">
        <v>0.92460936000000005</v>
      </c>
      <c r="W518" s="44">
        <v>0.99296874000000002</v>
      </c>
      <c r="Y518" s="69"/>
      <c r="Z518" s="69"/>
      <c r="AA518" s="69"/>
    </row>
    <row r="519" spans="1:27" x14ac:dyDescent="0.25">
      <c r="A519" s="36">
        <v>2.8E-3</v>
      </c>
      <c r="B519" s="36">
        <v>0.676562</v>
      </c>
      <c r="C519" s="36">
        <v>1.0261720000000001</v>
      </c>
      <c r="E519" s="65">
        <v>1.6000000000000001E-3</v>
      </c>
      <c r="F519" s="65">
        <v>0.48671900000000001</v>
      </c>
      <c r="G519" s="65">
        <v>1.136328</v>
      </c>
      <c r="I519" s="38">
        <v>8.0000000000000004E-4</v>
      </c>
      <c r="J519" s="38">
        <v>0.31718749000000002</v>
      </c>
      <c r="K519" s="38">
        <v>1.09843749</v>
      </c>
      <c r="M519" s="40">
        <v>8.0000000000000004E-4</v>
      </c>
      <c r="N519" s="40">
        <v>0.42851560999999999</v>
      </c>
      <c r="O519" s="40">
        <v>1.09062499</v>
      </c>
      <c r="Q519" s="42">
        <v>8.0000000000000004E-4</v>
      </c>
      <c r="R519" s="42">
        <v>0.67265624000000002</v>
      </c>
      <c r="S519" s="42">
        <v>1.03789061</v>
      </c>
      <c r="U519" s="44">
        <v>8.0000000000000004E-4</v>
      </c>
      <c r="V519" s="44">
        <v>0.98710936000000005</v>
      </c>
      <c r="W519" s="44">
        <v>0.99296874000000002</v>
      </c>
      <c r="Y519" s="69"/>
      <c r="Z519" s="69"/>
      <c r="AA519" s="69"/>
    </row>
    <row r="520" spans="1:27" x14ac:dyDescent="0.25">
      <c r="A520" s="36">
        <v>2.8999999999999998E-3</v>
      </c>
      <c r="B520" s="36">
        <v>0.70390600000000003</v>
      </c>
      <c r="C520" s="36">
        <v>1.0222659999999999</v>
      </c>
      <c r="E520" s="65">
        <v>1.6999999999999999E-3</v>
      </c>
      <c r="F520" s="65">
        <v>0.52968700000000002</v>
      </c>
      <c r="G520" s="65">
        <v>1.1070310000000001</v>
      </c>
      <c r="I520" s="38">
        <v>8.4999999999999995E-4</v>
      </c>
      <c r="J520" s="38">
        <v>0.34648435999999999</v>
      </c>
      <c r="K520" s="38">
        <v>1.09843749</v>
      </c>
      <c r="M520" s="40">
        <v>8.4999999999999995E-4</v>
      </c>
      <c r="N520" s="40">
        <v>0.46757810999999999</v>
      </c>
      <c r="O520" s="40">
        <v>1.09062499</v>
      </c>
      <c r="Q520" s="42">
        <v>8.4999999999999995E-4</v>
      </c>
      <c r="R520" s="42">
        <v>0.71953124000000002</v>
      </c>
      <c r="S520" s="42">
        <v>1.03789061</v>
      </c>
      <c r="U520" s="44">
        <v>8.4999999999999995E-4</v>
      </c>
      <c r="V520" s="44">
        <v>1.05156249</v>
      </c>
      <c r="W520" s="44">
        <v>0.99296874000000002</v>
      </c>
      <c r="Y520" s="69"/>
      <c r="Z520" s="69"/>
      <c r="AA520" s="69"/>
    </row>
    <row r="521" spans="1:27" x14ac:dyDescent="0.25">
      <c r="A521" s="36">
        <v>3.0000000000000001E-3</v>
      </c>
      <c r="B521" s="36">
        <v>0.73124999999999996</v>
      </c>
      <c r="C521" s="36">
        <v>1.0203120000000001</v>
      </c>
      <c r="E521" s="65">
        <v>1.8E-3</v>
      </c>
      <c r="F521" s="65">
        <v>0.57265600000000005</v>
      </c>
      <c r="G521" s="65">
        <v>1.1070310000000001</v>
      </c>
      <c r="I521" s="38">
        <v>8.9999999999999998E-4</v>
      </c>
      <c r="J521" s="38">
        <v>0.37578124000000002</v>
      </c>
      <c r="K521" s="38">
        <v>1.09843749</v>
      </c>
      <c r="M521" s="40">
        <v>8.9999999999999998E-4</v>
      </c>
      <c r="N521" s="40">
        <v>0.50664061000000005</v>
      </c>
      <c r="O521" s="40">
        <v>1.09062499</v>
      </c>
      <c r="Q521" s="42">
        <v>8.9999999999999998E-4</v>
      </c>
      <c r="R521" s="42">
        <v>0.77031249000000002</v>
      </c>
      <c r="S521" s="42">
        <v>1.03789061</v>
      </c>
      <c r="U521" s="44">
        <v>8.9999999999999998E-4</v>
      </c>
      <c r="V521" s="44">
        <v>1.11015624</v>
      </c>
      <c r="W521" s="44">
        <v>0.99296874000000002</v>
      </c>
      <c r="Y521" s="69"/>
      <c r="Z521" s="69"/>
      <c r="AA521" s="69"/>
    </row>
    <row r="522" spans="1:27" x14ac:dyDescent="0.25">
      <c r="A522" s="36">
        <v>3.0999999999999999E-3</v>
      </c>
      <c r="B522" s="36">
        <v>0.76054699999999997</v>
      </c>
      <c r="C522" s="36">
        <v>1.014453</v>
      </c>
      <c r="E522" s="65">
        <v>1.9E-3</v>
      </c>
      <c r="F522" s="65">
        <v>0.61562499999999998</v>
      </c>
      <c r="G522" s="65">
        <v>1.1128910000000001</v>
      </c>
      <c r="I522" s="38">
        <v>9.5E-4</v>
      </c>
      <c r="J522" s="38">
        <v>0.40507810999999999</v>
      </c>
      <c r="K522" s="38">
        <v>1.09843749</v>
      </c>
      <c r="M522" s="40">
        <v>9.5E-4</v>
      </c>
      <c r="N522" s="40">
        <v>0.54179686000000005</v>
      </c>
      <c r="O522" s="40">
        <v>1.09062499</v>
      </c>
      <c r="Q522" s="42">
        <v>9.5E-4</v>
      </c>
      <c r="R522" s="42">
        <v>0.81523436000000005</v>
      </c>
      <c r="S522" s="42">
        <v>1.03593749</v>
      </c>
      <c r="U522" s="44">
        <v>9.5E-4</v>
      </c>
      <c r="V522" s="44">
        <v>1.16679686</v>
      </c>
      <c r="W522" s="44">
        <v>0.99296874000000002</v>
      </c>
      <c r="Y522" s="69"/>
      <c r="Z522" s="69"/>
      <c r="AA522" s="69"/>
    </row>
    <row r="523" spans="1:27" x14ac:dyDescent="0.25">
      <c r="A523" s="36">
        <v>3.2000000000000002E-3</v>
      </c>
      <c r="B523" s="36">
        <v>0.785937</v>
      </c>
      <c r="C523" s="36">
        <v>1.0066409999999999</v>
      </c>
      <c r="E523" s="65">
        <v>2E-3</v>
      </c>
      <c r="F523" s="65">
        <v>0.65664100000000003</v>
      </c>
      <c r="G523" s="65">
        <v>1.0874999999999999</v>
      </c>
      <c r="I523" s="38">
        <v>1E-3</v>
      </c>
      <c r="J523" s="38">
        <v>0.43437499000000002</v>
      </c>
      <c r="K523" s="38">
        <v>1.10039061</v>
      </c>
      <c r="M523" s="40">
        <v>1E-3</v>
      </c>
      <c r="N523" s="40">
        <v>0.57890624000000002</v>
      </c>
      <c r="O523" s="40">
        <v>1.09062499</v>
      </c>
      <c r="Q523" s="42">
        <v>1E-3</v>
      </c>
      <c r="R523" s="42">
        <v>0.86210936000000005</v>
      </c>
      <c r="S523" s="42">
        <v>1.03593749</v>
      </c>
      <c r="U523" s="44">
        <v>1E-3</v>
      </c>
      <c r="V523" s="44">
        <v>1.22734374</v>
      </c>
      <c r="W523" s="44">
        <v>0.99296874000000002</v>
      </c>
      <c r="Y523" s="69"/>
      <c r="Z523" s="69"/>
      <c r="AA523" s="69"/>
    </row>
    <row r="524" spans="1:27" x14ac:dyDescent="0.25">
      <c r="A524" s="36">
        <v>3.3E-3</v>
      </c>
      <c r="B524" s="36">
        <v>0.81328100000000003</v>
      </c>
      <c r="C524" s="36">
        <v>0.99882800000000005</v>
      </c>
      <c r="E524" s="65">
        <v>2.0999999999999999E-3</v>
      </c>
      <c r="F524" s="65">
        <v>0.69765600000000005</v>
      </c>
      <c r="G524" s="65">
        <v>1.0484370000000001</v>
      </c>
      <c r="I524" s="38">
        <v>1.0499999999999999E-3</v>
      </c>
      <c r="J524" s="38">
        <v>0.46367185999999999</v>
      </c>
      <c r="K524" s="38">
        <v>1.10429686</v>
      </c>
      <c r="M524" s="40">
        <v>1.0499999999999999E-3</v>
      </c>
      <c r="N524" s="40">
        <v>0.61406249000000002</v>
      </c>
      <c r="O524" s="40">
        <v>1.08867186</v>
      </c>
      <c r="Q524" s="42">
        <v>1.0499999999999999E-3</v>
      </c>
      <c r="R524" s="42">
        <v>0.90898436000000005</v>
      </c>
      <c r="S524" s="42">
        <v>1.03593749</v>
      </c>
      <c r="U524" s="44">
        <v>1.0499999999999999E-3</v>
      </c>
      <c r="V524" s="44">
        <v>1.28398436</v>
      </c>
      <c r="W524" s="44">
        <v>0.99101561000000005</v>
      </c>
      <c r="Y524" s="69"/>
      <c r="Z524" s="69"/>
      <c r="AA524" s="69"/>
    </row>
    <row r="525" spans="1:27" x14ac:dyDescent="0.25">
      <c r="A525" s="36">
        <v>3.3999999999999998E-3</v>
      </c>
      <c r="B525" s="36">
        <v>0.83671899999999999</v>
      </c>
      <c r="C525" s="36">
        <v>0.989062</v>
      </c>
      <c r="E525" s="65">
        <v>2.2000000000000001E-3</v>
      </c>
      <c r="F525" s="65">
        <v>0.74062499999999998</v>
      </c>
      <c r="G525" s="65">
        <v>1.026953</v>
      </c>
      <c r="I525" s="38">
        <v>1.1000000000000001E-3</v>
      </c>
      <c r="J525" s="38">
        <v>0.49687499000000002</v>
      </c>
      <c r="K525" s="38">
        <v>1.10820311</v>
      </c>
      <c r="M525" s="40">
        <v>1.1000000000000001E-3</v>
      </c>
      <c r="N525" s="40">
        <v>0.64921874000000002</v>
      </c>
      <c r="O525" s="40">
        <v>1.08671874</v>
      </c>
      <c r="Q525" s="42">
        <v>1.1000000000000001E-3</v>
      </c>
      <c r="R525" s="42">
        <v>0.95585936000000005</v>
      </c>
      <c r="S525" s="42">
        <v>1.03398436</v>
      </c>
      <c r="U525" s="44">
        <v>1.1000000000000001E-3</v>
      </c>
      <c r="V525" s="44">
        <v>1.34062499</v>
      </c>
      <c r="W525" s="44">
        <v>0.99101561000000005</v>
      </c>
      <c r="Y525" s="69"/>
      <c r="Z525" s="69"/>
      <c r="AA525" s="69"/>
    </row>
    <row r="526" spans="1:27" x14ac:dyDescent="0.25">
      <c r="A526" s="36">
        <v>3.5000000000000001E-3</v>
      </c>
      <c r="B526" s="36">
        <v>0.864062</v>
      </c>
      <c r="C526" s="36">
        <v>0.98124999999999996</v>
      </c>
      <c r="E526" s="65">
        <v>2.3E-3</v>
      </c>
      <c r="F526" s="65">
        <v>0.77968700000000002</v>
      </c>
      <c r="G526" s="65">
        <v>1.054297</v>
      </c>
      <c r="I526" s="38">
        <v>1.15E-3</v>
      </c>
      <c r="J526" s="38">
        <v>0.52617186000000005</v>
      </c>
      <c r="K526" s="38">
        <v>1.11015624</v>
      </c>
      <c r="M526" s="40">
        <v>1.15E-3</v>
      </c>
      <c r="N526" s="40">
        <v>0.68437499000000002</v>
      </c>
      <c r="O526" s="40">
        <v>1.08281249</v>
      </c>
      <c r="Q526" s="42">
        <v>1.15E-3</v>
      </c>
      <c r="R526" s="42">
        <v>0.99687499000000002</v>
      </c>
      <c r="S526" s="42">
        <v>1.03398436</v>
      </c>
      <c r="U526" s="44">
        <v>1.15E-3</v>
      </c>
      <c r="V526" s="44">
        <v>1.39140624</v>
      </c>
      <c r="W526" s="44">
        <v>0.99101561000000005</v>
      </c>
      <c r="Y526" s="69"/>
      <c r="Z526" s="69"/>
      <c r="AA526" s="69"/>
    </row>
    <row r="527" spans="1:27" x14ac:dyDescent="0.25">
      <c r="A527" s="36">
        <v>3.5999999999999999E-3</v>
      </c>
      <c r="B527" s="36">
        <v>0.89140600000000003</v>
      </c>
      <c r="C527" s="36">
        <v>0.973437</v>
      </c>
      <c r="E527" s="65">
        <v>2.3999999999999998E-3</v>
      </c>
      <c r="F527" s="65">
        <v>0.816797</v>
      </c>
      <c r="G527" s="65">
        <v>1.1070310000000001</v>
      </c>
      <c r="I527" s="38">
        <v>1.1999999999999999E-3</v>
      </c>
      <c r="J527" s="38">
        <v>0.55546874000000002</v>
      </c>
      <c r="K527" s="38">
        <v>1.11210936</v>
      </c>
      <c r="M527" s="40">
        <v>1.1999999999999999E-3</v>
      </c>
      <c r="N527" s="40">
        <v>0.71953124000000002</v>
      </c>
      <c r="O527" s="40">
        <v>1.07890624</v>
      </c>
      <c r="Q527" s="42">
        <v>1.1999999999999999E-3</v>
      </c>
      <c r="R527" s="42">
        <v>1.04374999</v>
      </c>
      <c r="S527" s="42">
        <v>1.03398436</v>
      </c>
      <c r="U527" s="44">
        <v>1.1999999999999999E-3</v>
      </c>
      <c r="V527" s="44">
        <v>1.44414061</v>
      </c>
      <c r="W527" s="44">
        <v>0.99101561000000005</v>
      </c>
      <c r="Y527" s="69"/>
      <c r="Z527" s="69"/>
      <c r="AA527" s="69"/>
    </row>
    <row r="528" spans="1:27" x14ac:dyDescent="0.25">
      <c r="A528" s="36">
        <v>3.7000000000000002E-3</v>
      </c>
      <c r="B528" s="36">
        <v>0.91874999999999996</v>
      </c>
      <c r="C528" s="36">
        <v>0.96953100000000003</v>
      </c>
      <c r="E528" s="65">
        <v>2.5000000000000001E-3</v>
      </c>
      <c r="F528" s="65">
        <v>0.85976600000000003</v>
      </c>
      <c r="G528" s="65">
        <v>1.1441410000000001</v>
      </c>
      <c r="I528" s="38">
        <v>1.25E-3</v>
      </c>
      <c r="J528" s="38">
        <v>0.58281249000000002</v>
      </c>
      <c r="K528" s="38">
        <v>1.11210936</v>
      </c>
      <c r="M528" s="40">
        <v>1.25E-3</v>
      </c>
      <c r="N528" s="40">
        <v>0.75468749000000002</v>
      </c>
      <c r="O528" s="40">
        <v>1.07499999</v>
      </c>
      <c r="Q528" s="42">
        <v>1.25E-3</v>
      </c>
      <c r="R528" s="42">
        <v>1.08476561</v>
      </c>
      <c r="S528" s="42">
        <v>1.03203124</v>
      </c>
      <c r="U528" s="44">
        <v>1.25E-3</v>
      </c>
      <c r="V528" s="44">
        <v>1.49296874</v>
      </c>
      <c r="W528" s="44">
        <v>0.99101561000000005</v>
      </c>
      <c r="Y528" s="69"/>
      <c r="Z528" s="69"/>
      <c r="AA528" s="69"/>
    </row>
    <row r="529" spans="1:27" x14ac:dyDescent="0.25">
      <c r="A529" s="36">
        <v>3.8E-3</v>
      </c>
      <c r="B529" s="36">
        <v>0.94609399999999999</v>
      </c>
      <c r="C529" s="36">
        <v>0.96562499999999996</v>
      </c>
      <c r="E529" s="65">
        <v>2.5999999999999999E-3</v>
      </c>
      <c r="F529" s="65">
        <v>0.90078100000000005</v>
      </c>
      <c r="G529" s="65">
        <v>1.1421870000000001</v>
      </c>
      <c r="I529" s="38">
        <v>1.2999999999999999E-3</v>
      </c>
      <c r="J529" s="38">
        <v>0.61210936000000005</v>
      </c>
      <c r="K529" s="38">
        <v>1.11210936</v>
      </c>
      <c r="M529" s="40">
        <v>1.2999999999999999E-3</v>
      </c>
      <c r="N529" s="40">
        <v>0.78789061000000005</v>
      </c>
      <c r="O529" s="40">
        <v>1.07304686</v>
      </c>
      <c r="Q529" s="42">
        <v>1.2999999999999999E-3</v>
      </c>
      <c r="R529" s="42">
        <v>1.12578124</v>
      </c>
      <c r="S529" s="42">
        <v>1.03203124</v>
      </c>
      <c r="U529" s="44">
        <v>1.2999999999999999E-3</v>
      </c>
      <c r="V529" s="44">
        <v>1.53789061</v>
      </c>
      <c r="W529" s="44">
        <v>0.99101561000000005</v>
      </c>
      <c r="Y529" s="69"/>
      <c r="Z529" s="69"/>
      <c r="AA529" s="69"/>
    </row>
    <row r="530" spans="1:27" x14ac:dyDescent="0.25">
      <c r="A530" s="36">
        <v>3.8999999999999998E-3</v>
      </c>
      <c r="B530" s="36">
        <v>0.97148400000000001</v>
      </c>
      <c r="C530" s="36">
        <v>0.96171899999999999</v>
      </c>
      <c r="E530" s="65">
        <v>2.7000000000000001E-3</v>
      </c>
      <c r="F530" s="65">
        <v>0.93789100000000003</v>
      </c>
      <c r="G530" s="65">
        <v>1.1265620000000001</v>
      </c>
      <c r="I530" s="38">
        <v>1.3500000000000001E-3</v>
      </c>
      <c r="J530" s="38">
        <v>0.64140624000000002</v>
      </c>
      <c r="K530" s="38">
        <v>1.11015624</v>
      </c>
      <c r="M530" s="40">
        <v>1.3500000000000001E-3</v>
      </c>
      <c r="N530" s="40">
        <v>0.81914061000000005</v>
      </c>
      <c r="O530" s="40">
        <v>1.07109374</v>
      </c>
      <c r="Q530" s="42">
        <v>1.3500000000000001E-3</v>
      </c>
      <c r="R530" s="42">
        <v>1.16679686</v>
      </c>
      <c r="S530" s="42">
        <v>1.03007811</v>
      </c>
      <c r="U530" s="44">
        <v>1.3500000000000001E-3</v>
      </c>
      <c r="V530" s="44">
        <v>1.58671874</v>
      </c>
      <c r="W530" s="44">
        <v>0.99101561000000005</v>
      </c>
      <c r="Y530" s="69"/>
      <c r="Z530" s="69"/>
      <c r="AA530" s="69"/>
    </row>
    <row r="531" spans="1:27" x14ac:dyDescent="0.25">
      <c r="A531" s="36">
        <v>4.0000000000000001E-3</v>
      </c>
      <c r="B531" s="36">
        <v>0.99492199999999997</v>
      </c>
      <c r="C531" s="36">
        <v>0.957812</v>
      </c>
      <c r="E531" s="65">
        <v>2.8E-3</v>
      </c>
      <c r="F531" s="65">
        <v>0.97695299999999996</v>
      </c>
      <c r="G531" s="65">
        <v>1.108984</v>
      </c>
      <c r="I531" s="38">
        <v>1.4E-3</v>
      </c>
      <c r="J531" s="38">
        <v>0.66874999000000002</v>
      </c>
      <c r="K531" s="38">
        <v>1.10820311</v>
      </c>
      <c r="M531" s="40">
        <v>1.4E-3</v>
      </c>
      <c r="N531" s="40">
        <v>0.85234374000000002</v>
      </c>
      <c r="O531" s="40">
        <v>1.07109374</v>
      </c>
      <c r="Q531" s="42">
        <v>1.4E-3</v>
      </c>
      <c r="R531" s="42">
        <v>1.20585936</v>
      </c>
      <c r="S531" s="42">
        <v>1.02812499</v>
      </c>
      <c r="U531" s="44">
        <v>1.4E-3</v>
      </c>
      <c r="V531" s="44">
        <v>1.63164061</v>
      </c>
      <c r="W531" s="44">
        <v>0.98906249000000002</v>
      </c>
      <c r="Y531" s="69"/>
      <c r="Z531" s="69"/>
      <c r="AA531" s="69"/>
    </row>
    <row r="532" spans="1:27" x14ac:dyDescent="0.25">
      <c r="A532" s="36">
        <v>4.1000000000000003E-3</v>
      </c>
      <c r="B532" s="36">
        <v>1.0203120000000001</v>
      </c>
      <c r="C532" s="36">
        <v>0.95195300000000005</v>
      </c>
      <c r="E532" s="65">
        <v>2.8999999999999998E-3</v>
      </c>
      <c r="F532" s="65">
        <v>1.014062</v>
      </c>
      <c r="G532" s="65">
        <v>1.085547</v>
      </c>
      <c r="I532" s="38">
        <v>1.4499999999999999E-3</v>
      </c>
      <c r="J532" s="38">
        <v>0.69609374000000002</v>
      </c>
      <c r="K532" s="38">
        <v>1.10624999</v>
      </c>
      <c r="M532" s="40">
        <v>1.4499999999999999E-3</v>
      </c>
      <c r="N532" s="40">
        <v>0.88554686000000005</v>
      </c>
      <c r="O532" s="40">
        <v>1.07109374</v>
      </c>
      <c r="Q532" s="42">
        <v>1.4499999999999999E-3</v>
      </c>
      <c r="R532" s="42">
        <v>1.24687499</v>
      </c>
      <c r="S532" s="42">
        <v>1.02617186</v>
      </c>
      <c r="U532" s="44">
        <v>1.4499999999999999E-3</v>
      </c>
      <c r="V532" s="44">
        <v>1.67460936</v>
      </c>
      <c r="W532" s="44">
        <v>0.98906249000000002</v>
      </c>
      <c r="Y532" s="69"/>
      <c r="Z532" s="69"/>
      <c r="AA532" s="69"/>
    </row>
    <row r="533" spans="1:27" x14ac:dyDescent="0.25">
      <c r="A533" s="36">
        <v>4.1999999999999997E-3</v>
      </c>
      <c r="B533" s="36">
        <v>1.0476559999999999</v>
      </c>
      <c r="C533" s="36">
        <v>0.94414100000000001</v>
      </c>
      <c r="E533" s="65">
        <v>3.0000000000000001E-3</v>
      </c>
      <c r="F533" s="65">
        <v>1.051172</v>
      </c>
      <c r="G533" s="65">
        <v>1.046484</v>
      </c>
      <c r="I533" s="38">
        <v>1.5E-3</v>
      </c>
      <c r="J533" s="38">
        <v>0.72343749000000002</v>
      </c>
      <c r="K533" s="38">
        <v>1.10234374</v>
      </c>
      <c r="M533" s="40">
        <v>1.5E-3</v>
      </c>
      <c r="N533" s="40">
        <v>0.92070311000000005</v>
      </c>
      <c r="O533" s="40">
        <v>1.07304686</v>
      </c>
      <c r="Q533" s="42">
        <v>1.5E-3</v>
      </c>
      <c r="R533" s="42">
        <v>1.28593749</v>
      </c>
      <c r="S533" s="42">
        <v>1.02421874</v>
      </c>
      <c r="U533" s="44">
        <v>1.5E-3</v>
      </c>
      <c r="V533" s="44">
        <v>1.71562499</v>
      </c>
      <c r="W533" s="44">
        <v>0.98906249000000002</v>
      </c>
      <c r="Y533" s="69"/>
      <c r="Z533" s="69"/>
      <c r="AA533" s="69"/>
    </row>
    <row r="534" spans="1:27" x14ac:dyDescent="0.25">
      <c r="A534" s="36">
        <v>4.3E-3</v>
      </c>
      <c r="B534" s="36">
        <v>1.071094</v>
      </c>
      <c r="C534" s="36">
        <v>0.93437499999999996</v>
      </c>
      <c r="E534" s="65">
        <v>3.0999999999999999E-3</v>
      </c>
      <c r="F534" s="65">
        <v>1.086328</v>
      </c>
      <c r="G534" s="65">
        <v>0.98593699999999995</v>
      </c>
      <c r="I534" s="38">
        <v>1.5499999999999999E-3</v>
      </c>
      <c r="J534" s="38">
        <v>0.75273436000000005</v>
      </c>
      <c r="K534" s="38">
        <v>1.09843749</v>
      </c>
      <c r="M534" s="40">
        <v>1.5499999999999999E-3</v>
      </c>
      <c r="N534" s="40">
        <v>0.95390624000000002</v>
      </c>
      <c r="O534" s="40">
        <v>1.07304686</v>
      </c>
      <c r="Q534" s="42">
        <v>1.5499999999999999E-3</v>
      </c>
      <c r="R534" s="42">
        <v>1.32695311</v>
      </c>
      <c r="S534" s="42">
        <v>1.02226561</v>
      </c>
      <c r="U534" s="44">
        <v>1.5499999999999999E-3</v>
      </c>
      <c r="V534" s="44">
        <v>1.75273436</v>
      </c>
      <c r="W534" s="44">
        <v>0.98710936000000005</v>
      </c>
      <c r="Y534" s="69"/>
      <c r="Z534" s="69"/>
      <c r="AA534" s="69"/>
    </row>
    <row r="535" spans="1:27" x14ac:dyDescent="0.25">
      <c r="A535" s="36">
        <v>4.4000000000000003E-3</v>
      </c>
      <c r="B535" s="36">
        <v>1.0945309999999999</v>
      </c>
      <c r="C535" s="36">
        <v>0.926562</v>
      </c>
      <c r="E535" s="65">
        <v>3.2000000000000002E-3</v>
      </c>
      <c r="F535" s="65">
        <v>1.1214839999999999</v>
      </c>
      <c r="G535" s="65">
        <v>0.93125000000000002</v>
      </c>
      <c r="I535" s="38">
        <v>1.6000000000000001E-3</v>
      </c>
      <c r="J535" s="38">
        <v>0.78007811000000005</v>
      </c>
      <c r="K535" s="38">
        <v>1.09453124</v>
      </c>
      <c r="M535" s="40">
        <v>1.6000000000000001E-3</v>
      </c>
      <c r="N535" s="40">
        <v>0.98515624000000002</v>
      </c>
      <c r="O535" s="40">
        <v>1.07304686</v>
      </c>
      <c r="Q535" s="42">
        <v>1.6000000000000001E-3</v>
      </c>
      <c r="R535" s="42">
        <v>1.36406249</v>
      </c>
      <c r="S535" s="42">
        <v>1.02031249</v>
      </c>
      <c r="U535" s="44">
        <v>1.6000000000000001E-3</v>
      </c>
      <c r="V535" s="44">
        <v>1.78984374</v>
      </c>
      <c r="W535" s="44">
        <v>0.98710936000000005</v>
      </c>
      <c r="Y535" s="69"/>
      <c r="Z535" s="69"/>
      <c r="AA535" s="69"/>
    </row>
    <row r="536" spans="1:27" x14ac:dyDescent="0.25">
      <c r="A536" s="36">
        <v>4.4999999999999997E-3</v>
      </c>
      <c r="B536" s="36">
        <v>1.117969</v>
      </c>
      <c r="C536" s="36">
        <v>0.91679699999999997</v>
      </c>
      <c r="E536" s="65">
        <v>3.3E-3</v>
      </c>
      <c r="F536" s="65">
        <v>1.156641</v>
      </c>
      <c r="G536" s="65">
        <v>0.9</v>
      </c>
      <c r="I536" s="38">
        <v>1.65E-3</v>
      </c>
      <c r="J536" s="38">
        <v>0.80546874000000002</v>
      </c>
      <c r="K536" s="38">
        <v>1.09062499</v>
      </c>
      <c r="M536" s="40">
        <v>1.65E-3</v>
      </c>
      <c r="N536" s="40">
        <v>1.01445311</v>
      </c>
      <c r="O536" s="40">
        <v>1.07109374</v>
      </c>
      <c r="Q536" s="42">
        <v>1.65E-3</v>
      </c>
      <c r="R536" s="42">
        <v>1.40117186</v>
      </c>
      <c r="S536" s="42">
        <v>1.02031249</v>
      </c>
      <c r="U536" s="44">
        <v>1.65E-3</v>
      </c>
      <c r="V536" s="44">
        <v>1.82304686</v>
      </c>
      <c r="W536" s="44">
        <v>0.98515624000000002</v>
      </c>
      <c r="Y536" s="69"/>
      <c r="Z536" s="69"/>
      <c r="AA536" s="69"/>
    </row>
    <row r="537" spans="1:27" x14ac:dyDescent="0.25">
      <c r="A537" s="36">
        <v>4.5999999999999999E-3</v>
      </c>
      <c r="B537" s="36">
        <v>1.1414059999999999</v>
      </c>
      <c r="C537" s="36">
        <v>0.910937</v>
      </c>
      <c r="E537" s="65">
        <v>3.3999999999999998E-3</v>
      </c>
      <c r="F537" s="65">
        <v>1.1898439999999999</v>
      </c>
      <c r="G537" s="65">
        <v>0.91367200000000004</v>
      </c>
      <c r="I537" s="38">
        <v>1.6999999999999999E-3</v>
      </c>
      <c r="J537" s="38">
        <v>0.83085936000000005</v>
      </c>
      <c r="K537" s="38">
        <v>1.08476561</v>
      </c>
      <c r="M537" s="40">
        <v>1.6999999999999999E-3</v>
      </c>
      <c r="N537" s="40">
        <v>1.04765624</v>
      </c>
      <c r="O537" s="40">
        <v>1.06718749</v>
      </c>
      <c r="Q537" s="42">
        <v>1.6999999999999999E-3</v>
      </c>
      <c r="R537" s="42">
        <v>1.43828124</v>
      </c>
      <c r="S537" s="42">
        <v>1.01835936</v>
      </c>
      <c r="U537" s="44">
        <v>1.6999999999999999E-3</v>
      </c>
      <c r="V537" s="44">
        <v>1.85234374</v>
      </c>
      <c r="W537" s="44">
        <v>0.98320311000000005</v>
      </c>
      <c r="Y537" s="69"/>
      <c r="Z537" s="69"/>
      <c r="AA537" s="69"/>
    </row>
    <row r="538" spans="1:27" x14ac:dyDescent="0.25">
      <c r="A538" s="36">
        <v>4.7000000000000002E-3</v>
      </c>
      <c r="B538" s="36">
        <v>1.164844</v>
      </c>
      <c r="C538" s="36">
        <v>0.90312499999999996</v>
      </c>
      <c r="E538" s="65">
        <v>3.5000000000000001E-3</v>
      </c>
      <c r="F538" s="65">
        <v>1.226953</v>
      </c>
      <c r="G538" s="65">
        <v>0.97031199999999995</v>
      </c>
      <c r="I538" s="38">
        <v>1.75E-3</v>
      </c>
      <c r="J538" s="38">
        <v>0.85820311000000005</v>
      </c>
      <c r="K538" s="38">
        <v>1.08085936</v>
      </c>
      <c r="M538" s="40">
        <v>1.75E-3</v>
      </c>
      <c r="N538" s="40">
        <v>1.07890624</v>
      </c>
      <c r="O538" s="40">
        <v>1.06328124</v>
      </c>
      <c r="Q538" s="42">
        <v>1.75E-3</v>
      </c>
      <c r="R538" s="42">
        <v>1.47148436</v>
      </c>
      <c r="S538" s="42">
        <v>1.01640624</v>
      </c>
      <c r="U538" s="44">
        <v>1.75E-3</v>
      </c>
      <c r="V538" s="44">
        <v>1.87968749</v>
      </c>
      <c r="W538" s="44">
        <v>0.98320311000000005</v>
      </c>
      <c r="Y538" s="69"/>
      <c r="Z538" s="69"/>
      <c r="AA538" s="69"/>
    </row>
    <row r="539" spans="1:27" x14ac:dyDescent="0.25">
      <c r="A539" s="36">
        <v>4.7999999999999996E-3</v>
      </c>
      <c r="B539" s="36">
        <v>1.184375</v>
      </c>
      <c r="C539" s="36">
        <v>0.89726600000000001</v>
      </c>
      <c r="E539" s="65">
        <v>3.5999999999999999E-3</v>
      </c>
      <c r="F539" s="65">
        <v>1.2601560000000001</v>
      </c>
      <c r="G539" s="65">
        <v>1.046484</v>
      </c>
      <c r="I539" s="38">
        <v>1.8E-3</v>
      </c>
      <c r="J539" s="38">
        <v>0.88359374000000002</v>
      </c>
      <c r="K539" s="38">
        <v>1.07499999</v>
      </c>
      <c r="M539" s="40">
        <v>1.8E-3</v>
      </c>
      <c r="N539" s="40">
        <v>1.10624999</v>
      </c>
      <c r="O539" s="40">
        <v>1.06132811</v>
      </c>
      <c r="Q539" s="42">
        <v>1.8E-3</v>
      </c>
      <c r="R539" s="42">
        <v>1.50664061</v>
      </c>
      <c r="S539" s="42">
        <v>1.01640624</v>
      </c>
      <c r="U539" s="44">
        <v>1.8E-3</v>
      </c>
      <c r="V539" s="44">
        <v>1.90507811</v>
      </c>
      <c r="W539" s="44">
        <v>0.98124999000000002</v>
      </c>
      <c r="Y539" s="69"/>
      <c r="Z539" s="69"/>
      <c r="AA539" s="69"/>
    </row>
    <row r="540" spans="1:27" x14ac:dyDescent="0.25">
      <c r="A540" s="36">
        <v>4.8999999999999998E-3</v>
      </c>
      <c r="B540" s="36">
        <v>1.2097659999999999</v>
      </c>
      <c r="C540" s="36">
        <v>0.89140600000000003</v>
      </c>
      <c r="E540" s="65">
        <v>3.7000000000000002E-3</v>
      </c>
      <c r="F540" s="65">
        <v>1.295312</v>
      </c>
      <c r="G540" s="65">
        <v>1.0992189999999999</v>
      </c>
      <c r="I540" s="38">
        <v>1.8500000000000001E-3</v>
      </c>
      <c r="J540" s="38">
        <v>0.91093749000000002</v>
      </c>
      <c r="K540" s="38">
        <v>1.07109374</v>
      </c>
      <c r="M540" s="40">
        <v>1.8500000000000001E-3</v>
      </c>
      <c r="N540" s="40">
        <v>1.13554686</v>
      </c>
      <c r="O540" s="40">
        <v>1.05742186</v>
      </c>
      <c r="Q540" s="42">
        <v>1.8500000000000001E-3</v>
      </c>
      <c r="R540" s="42">
        <v>1.53789061</v>
      </c>
      <c r="S540" s="42">
        <v>1.01445311</v>
      </c>
      <c r="U540" s="44">
        <v>1.8500000000000001E-3</v>
      </c>
      <c r="V540" s="44">
        <v>1.92460936</v>
      </c>
      <c r="W540" s="44">
        <v>0.97929686000000005</v>
      </c>
      <c r="Y540" s="69"/>
      <c r="Z540" s="69"/>
      <c r="AA540" s="69"/>
    </row>
    <row r="541" spans="1:27" x14ac:dyDescent="0.25">
      <c r="A541" s="36">
        <v>5.0000000000000001E-3</v>
      </c>
      <c r="B541" s="36">
        <v>1.233203</v>
      </c>
      <c r="C541" s="36">
        <v>0.88554699999999997</v>
      </c>
      <c r="E541" s="65">
        <v>3.8E-3</v>
      </c>
      <c r="F541" s="65">
        <v>1.328516</v>
      </c>
      <c r="G541" s="65">
        <v>1.1109370000000001</v>
      </c>
      <c r="I541" s="38">
        <v>1.9E-3</v>
      </c>
      <c r="J541" s="38">
        <v>0.93828124000000002</v>
      </c>
      <c r="K541" s="38">
        <v>1.06718749</v>
      </c>
      <c r="M541" s="40">
        <v>1.9E-3</v>
      </c>
      <c r="N541" s="40">
        <v>1.16484374</v>
      </c>
      <c r="O541" s="40">
        <v>1.05742186</v>
      </c>
      <c r="Q541" s="42">
        <v>1.9E-3</v>
      </c>
      <c r="R541" s="42">
        <v>1.57109374</v>
      </c>
      <c r="S541" s="42">
        <v>1.01445311</v>
      </c>
      <c r="U541" s="44">
        <v>1.9E-3</v>
      </c>
      <c r="V541" s="44">
        <v>1.95390624</v>
      </c>
      <c r="W541" s="44">
        <v>0.97929686000000005</v>
      </c>
      <c r="Y541" s="69"/>
      <c r="Z541" s="69"/>
      <c r="AA541" s="69"/>
    </row>
    <row r="542" spans="1:27" x14ac:dyDescent="0.25">
      <c r="A542" s="36">
        <v>5.1000000000000004E-3</v>
      </c>
      <c r="B542" s="36">
        <v>1.2566409999999999</v>
      </c>
      <c r="C542" s="36">
        <v>0.879687</v>
      </c>
      <c r="E542" s="65">
        <v>3.8999999999999998E-3</v>
      </c>
      <c r="F542" s="65">
        <v>1.3558589999999999</v>
      </c>
      <c r="G542" s="65">
        <v>1.0874999999999999</v>
      </c>
      <c r="I542" s="38">
        <v>1.9499999999999999E-3</v>
      </c>
      <c r="J542" s="38">
        <v>0.96367186000000005</v>
      </c>
      <c r="K542" s="38">
        <v>1.06523436</v>
      </c>
      <c r="M542" s="40">
        <v>1.9499999999999999E-3</v>
      </c>
      <c r="N542" s="40">
        <v>1.19218749</v>
      </c>
      <c r="O542" s="40">
        <v>1.05742186</v>
      </c>
      <c r="Q542" s="42">
        <v>1.9499999999999999E-3</v>
      </c>
      <c r="R542" s="42">
        <v>1.60429686</v>
      </c>
      <c r="S542" s="42">
        <v>1.01249999</v>
      </c>
      <c r="U542" s="44">
        <v>1.9499999999999999E-3</v>
      </c>
      <c r="V542" s="44">
        <v>1.97343749</v>
      </c>
      <c r="W542" s="44">
        <v>0.97734374000000002</v>
      </c>
      <c r="Y542" s="69"/>
      <c r="Z542" s="69"/>
      <c r="AA542" s="69"/>
    </row>
    <row r="543" spans="1:27" x14ac:dyDescent="0.25">
      <c r="A543" s="36">
        <v>5.1999999999999998E-3</v>
      </c>
      <c r="B543" s="36">
        <v>1.278125</v>
      </c>
      <c r="C543" s="36">
        <v>0.87382800000000005</v>
      </c>
      <c r="E543" s="65">
        <v>4.0000000000000001E-3</v>
      </c>
      <c r="F543" s="65">
        <v>1.391016</v>
      </c>
      <c r="G543" s="65">
        <v>1.054297</v>
      </c>
      <c r="I543" s="38">
        <v>2E-3</v>
      </c>
      <c r="J543" s="38">
        <v>0.98906249000000002</v>
      </c>
      <c r="K543" s="38">
        <v>1.06328124</v>
      </c>
      <c r="M543" s="40">
        <v>2E-3</v>
      </c>
      <c r="N543" s="40">
        <v>1.22343749</v>
      </c>
      <c r="O543" s="40">
        <v>1.05937499</v>
      </c>
      <c r="Q543" s="42">
        <v>2E-3</v>
      </c>
      <c r="R543" s="42">
        <v>1.63554686</v>
      </c>
      <c r="S543" s="42">
        <v>1.01054686</v>
      </c>
      <c r="U543" s="44">
        <v>2E-3</v>
      </c>
      <c r="V543" s="44">
        <v>1.98906249</v>
      </c>
      <c r="W543" s="44">
        <v>0.97539061000000005</v>
      </c>
      <c r="Y543" s="69"/>
      <c r="Z543" s="69"/>
      <c r="AA543" s="69"/>
    </row>
    <row r="544" spans="1:27" x14ac:dyDescent="0.25">
      <c r="A544" s="36">
        <v>5.3E-3</v>
      </c>
      <c r="B544" s="36">
        <v>1.3015620000000001</v>
      </c>
      <c r="C544" s="36">
        <v>0.86796899999999999</v>
      </c>
      <c r="E544" s="65">
        <v>4.1000000000000003E-3</v>
      </c>
      <c r="F544" s="65">
        <v>1.422266</v>
      </c>
      <c r="G544" s="65">
        <v>1.0191410000000001</v>
      </c>
      <c r="I544" s="38">
        <v>2.0500000000000002E-3</v>
      </c>
      <c r="J544" s="38">
        <v>1.01249999</v>
      </c>
      <c r="K544" s="38">
        <v>1.06328124</v>
      </c>
      <c r="M544" s="40">
        <v>2.0500000000000002E-3</v>
      </c>
      <c r="N544" s="40">
        <v>1.25273436</v>
      </c>
      <c r="O544" s="40">
        <v>1.05937499</v>
      </c>
      <c r="Q544" s="42">
        <v>2.0500000000000002E-3</v>
      </c>
      <c r="R544" s="42">
        <v>1.66484374</v>
      </c>
      <c r="S544" s="42">
        <v>1.01054686</v>
      </c>
      <c r="U544" s="44">
        <v>2.0500000000000002E-3</v>
      </c>
      <c r="V544" s="44">
        <v>2.0007812399999998</v>
      </c>
      <c r="W544" s="44">
        <v>0.97343749000000002</v>
      </c>
      <c r="Y544" s="69"/>
      <c r="Z544" s="69"/>
      <c r="AA544" s="69"/>
    </row>
    <row r="545" spans="1:27" x14ac:dyDescent="0.25">
      <c r="A545" s="36">
        <v>5.4000000000000003E-3</v>
      </c>
      <c r="B545" s="36">
        <v>1.325</v>
      </c>
      <c r="C545" s="36">
        <v>0.86210900000000001</v>
      </c>
      <c r="E545" s="65">
        <v>4.1999999999999997E-3</v>
      </c>
      <c r="F545" s="65">
        <v>1.4496089999999999</v>
      </c>
      <c r="G545" s="65">
        <v>0.97617200000000004</v>
      </c>
      <c r="I545" s="38">
        <v>2.0999999999999999E-3</v>
      </c>
      <c r="J545" s="38">
        <v>1.03984374</v>
      </c>
      <c r="K545" s="38">
        <v>1.06132811</v>
      </c>
      <c r="M545" s="40">
        <v>2.0999999999999999E-3</v>
      </c>
      <c r="N545" s="40">
        <v>1.28007811</v>
      </c>
      <c r="O545" s="40">
        <v>1.05742186</v>
      </c>
      <c r="Q545" s="42">
        <v>2.0999999999999999E-3</v>
      </c>
      <c r="R545" s="42">
        <v>1.69414061</v>
      </c>
      <c r="S545" s="42">
        <v>1.00859374</v>
      </c>
      <c r="U545" s="44">
        <v>2.0999999999999999E-3</v>
      </c>
      <c r="V545" s="44">
        <v>2.0105468599999998</v>
      </c>
      <c r="W545" s="44">
        <v>0.97148436000000005</v>
      </c>
      <c r="Y545" s="69"/>
      <c r="Z545" s="69"/>
      <c r="AA545" s="69"/>
    </row>
    <row r="546" spans="1:27" x14ac:dyDescent="0.25">
      <c r="A546" s="36">
        <v>5.4999999999999997E-3</v>
      </c>
      <c r="B546" s="36">
        <v>1.346484</v>
      </c>
      <c r="C546" s="36">
        <v>0.85624999999999996</v>
      </c>
      <c r="E546" s="65">
        <v>4.3E-3</v>
      </c>
      <c r="F546" s="65">
        <v>1.4808589999999999</v>
      </c>
      <c r="G546" s="65">
        <v>0.92734399999999995</v>
      </c>
      <c r="I546" s="38">
        <v>2.15E-3</v>
      </c>
      <c r="J546" s="38">
        <v>1.06523436</v>
      </c>
      <c r="K546" s="38">
        <v>1.06132811</v>
      </c>
      <c r="M546" s="40">
        <v>2.15E-3</v>
      </c>
      <c r="N546" s="40">
        <v>1.30937499</v>
      </c>
      <c r="O546" s="40">
        <v>1.05351561</v>
      </c>
      <c r="Q546" s="42">
        <v>2.15E-3</v>
      </c>
      <c r="R546" s="42">
        <v>1.72343749</v>
      </c>
      <c r="S546" s="42">
        <v>1.00664061</v>
      </c>
      <c r="U546" s="44">
        <v>2.15E-3</v>
      </c>
      <c r="V546" s="44">
        <v>2.0203124899999998</v>
      </c>
      <c r="W546" s="44">
        <v>0.96953124000000002</v>
      </c>
      <c r="Y546" s="69"/>
      <c r="Z546" s="69"/>
      <c r="AA546" s="69"/>
    </row>
    <row r="547" spans="1:27" x14ac:dyDescent="0.25">
      <c r="A547" s="36">
        <v>5.5999999999999999E-3</v>
      </c>
      <c r="B547" s="36">
        <v>1.3640620000000001</v>
      </c>
      <c r="C547" s="36">
        <v>0.85039100000000001</v>
      </c>
      <c r="E547" s="65">
        <v>4.4000000000000003E-3</v>
      </c>
      <c r="F547" s="65">
        <v>1.5101560000000001</v>
      </c>
      <c r="G547" s="65">
        <v>0.89609399999999995</v>
      </c>
      <c r="I547" s="38">
        <v>2.2000000000000001E-3</v>
      </c>
      <c r="J547" s="38">
        <v>1.08867186</v>
      </c>
      <c r="K547" s="38">
        <v>1.06132811</v>
      </c>
      <c r="M547" s="40">
        <v>2.2000000000000001E-3</v>
      </c>
      <c r="N547" s="40">
        <v>1.33671874</v>
      </c>
      <c r="O547" s="40">
        <v>1.04765624</v>
      </c>
      <c r="Q547" s="42">
        <v>2.2000000000000001E-3</v>
      </c>
      <c r="R547" s="42">
        <v>1.74492186</v>
      </c>
      <c r="S547" s="42">
        <v>1.00468749</v>
      </c>
      <c r="U547" s="44">
        <v>2.2000000000000001E-3</v>
      </c>
      <c r="V547" s="44">
        <v>2.0281249899999998</v>
      </c>
      <c r="W547" s="44">
        <v>0.96757811000000005</v>
      </c>
      <c r="Y547" s="69"/>
      <c r="Z547" s="69"/>
      <c r="AA547" s="69"/>
    </row>
    <row r="548" spans="1:27" x14ac:dyDescent="0.25">
      <c r="A548" s="36">
        <v>5.7000000000000002E-3</v>
      </c>
      <c r="B548" s="36">
        <v>1.3875</v>
      </c>
      <c r="C548" s="36">
        <v>0.84453100000000003</v>
      </c>
      <c r="E548" s="65">
        <v>4.4999999999999997E-3</v>
      </c>
      <c r="F548" s="65">
        <v>1.535547</v>
      </c>
      <c r="G548" s="65">
        <v>0.9</v>
      </c>
      <c r="I548" s="38">
        <v>2.2499999999999998E-3</v>
      </c>
      <c r="J548" s="38">
        <v>1.11015624</v>
      </c>
      <c r="K548" s="38">
        <v>1.05937499</v>
      </c>
      <c r="M548" s="40">
        <v>2.2499999999999998E-3</v>
      </c>
      <c r="N548" s="40">
        <v>1.36210936</v>
      </c>
      <c r="O548" s="40">
        <v>1.04374999</v>
      </c>
      <c r="Q548" s="42">
        <v>2.2499999999999998E-3</v>
      </c>
      <c r="R548" s="42">
        <v>1.77617186</v>
      </c>
      <c r="S548" s="42">
        <v>1.00273436</v>
      </c>
      <c r="U548" s="44">
        <v>2.2499999999999998E-3</v>
      </c>
      <c r="V548" s="44">
        <v>2.0320312399999998</v>
      </c>
      <c r="W548" s="44">
        <v>0.96562499000000002</v>
      </c>
      <c r="Y548" s="69"/>
      <c r="Z548" s="69"/>
      <c r="AA548" s="69"/>
    </row>
    <row r="549" spans="1:27" x14ac:dyDescent="0.25">
      <c r="A549" s="36">
        <v>5.7999999999999996E-3</v>
      </c>
      <c r="B549" s="36">
        <v>1.408984</v>
      </c>
      <c r="C549" s="36">
        <v>0.83671899999999999</v>
      </c>
      <c r="E549" s="65">
        <v>4.5999999999999999E-3</v>
      </c>
      <c r="F549" s="65">
        <v>1.566797</v>
      </c>
      <c r="G549" s="65">
        <v>0.92343699999999995</v>
      </c>
      <c r="I549" s="38">
        <v>2.3E-3</v>
      </c>
      <c r="J549" s="38">
        <v>1.13554686</v>
      </c>
      <c r="K549" s="38">
        <v>1.05937499</v>
      </c>
      <c r="M549" s="40">
        <v>2.3E-3</v>
      </c>
      <c r="N549" s="40">
        <v>1.38749999</v>
      </c>
      <c r="O549" s="40">
        <v>1.03789061</v>
      </c>
      <c r="Q549" s="42">
        <v>2.3E-3</v>
      </c>
      <c r="R549" s="42">
        <v>1.79960936</v>
      </c>
      <c r="S549" s="42">
        <v>1.00078124</v>
      </c>
      <c r="U549" s="44">
        <v>2.3E-3</v>
      </c>
      <c r="V549" s="44">
        <v>2.0339843599999998</v>
      </c>
      <c r="W549" s="44">
        <v>0.96367186000000005</v>
      </c>
      <c r="Y549" s="69"/>
      <c r="Z549" s="69"/>
      <c r="AA549" s="69"/>
    </row>
    <row r="550" spans="1:27" x14ac:dyDescent="0.25">
      <c r="A550" s="36">
        <v>5.8999999999999999E-3</v>
      </c>
      <c r="B550" s="36">
        <v>1.430469</v>
      </c>
      <c r="C550" s="36">
        <v>0.83085900000000001</v>
      </c>
      <c r="E550" s="65">
        <v>4.7000000000000002E-3</v>
      </c>
      <c r="F550" s="65">
        <v>1.594141</v>
      </c>
      <c r="G550" s="65">
        <v>0.93906199999999995</v>
      </c>
      <c r="I550" s="38">
        <v>2.3500000000000001E-3</v>
      </c>
      <c r="J550" s="38">
        <v>1.15703124</v>
      </c>
      <c r="K550" s="38">
        <v>1.05937499</v>
      </c>
      <c r="M550" s="40">
        <v>2.3500000000000001E-3</v>
      </c>
      <c r="N550" s="40">
        <v>1.41679686</v>
      </c>
      <c r="O550" s="40">
        <v>1.03593749</v>
      </c>
      <c r="Q550" s="42">
        <v>2.3500000000000001E-3</v>
      </c>
      <c r="R550" s="42">
        <v>1.82109374</v>
      </c>
      <c r="S550" s="42">
        <v>0.99687499000000002</v>
      </c>
      <c r="U550" s="44">
        <v>2.3500000000000001E-3</v>
      </c>
      <c r="V550" s="44">
        <v>2.0339843599999998</v>
      </c>
      <c r="W550" s="44">
        <v>0.95976561000000005</v>
      </c>
      <c r="Y550" s="69"/>
      <c r="Z550" s="69"/>
      <c r="AA550" s="69"/>
    </row>
    <row r="551" spans="1:27" x14ac:dyDescent="0.25">
      <c r="A551" s="36">
        <v>6.0000000000000001E-3</v>
      </c>
      <c r="B551" s="36">
        <v>1.45</v>
      </c>
      <c r="C551" s="36">
        <v>0.82499999999999996</v>
      </c>
      <c r="E551" s="65">
        <v>4.7999999999999996E-3</v>
      </c>
      <c r="F551" s="65">
        <v>1.6195310000000001</v>
      </c>
      <c r="G551" s="65">
        <v>0.93125000000000002</v>
      </c>
      <c r="I551" s="38">
        <v>2.3999999999999998E-3</v>
      </c>
      <c r="J551" s="38">
        <v>1.17851561</v>
      </c>
      <c r="K551" s="38">
        <v>1.05937499</v>
      </c>
      <c r="M551" s="40">
        <v>2.3999999999999998E-3</v>
      </c>
      <c r="N551" s="40">
        <v>1.44218749</v>
      </c>
      <c r="O551" s="40">
        <v>1.03398436</v>
      </c>
      <c r="Q551" s="42">
        <v>2.3999999999999998E-3</v>
      </c>
      <c r="R551" s="42">
        <v>1.84062499</v>
      </c>
      <c r="S551" s="42">
        <v>0.99492186000000005</v>
      </c>
      <c r="U551" s="44">
        <v>2.3999999999999998E-3</v>
      </c>
      <c r="V551" s="44">
        <v>2.0300781099999998</v>
      </c>
      <c r="W551" s="44">
        <v>0.95781249000000002</v>
      </c>
      <c r="Y551" s="69"/>
      <c r="Z551" s="69"/>
      <c r="AA551" s="69"/>
    </row>
    <row r="552" spans="1:27" x14ac:dyDescent="0.25">
      <c r="A552" s="36">
        <v>6.1000000000000004E-3</v>
      </c>
      <c r="B552" s="36">
        <v>1.467578</v>
      </c>
      <c r="C552" s="36">
        <v>0.81914100000000001</v>
      </c>
      <c r="E552" s="65">
        <v>4.8999999999999998E-3</v>
      </c>
      <c r="F552" s="65">
        <v>1.644922</v>
      </c>
      <c r="G552" s="65">
        <v>0.90585899999999997</v>
      </c>
      <c r="I552" s="38">
        <v>2.4499999999999999E-3</v>
      </c>
      <c r="J552" s="38">
        <v>1.20390624</v>
      </c>
      <c r="K552" s="38">
        <v>1.05937499</v>
      </c>
      <c r="M552" s="40">
        <v>2.4499999999999999E-3</v>
      </c>
      <c r="N552" s="40">
        <v>1.46367186</v>
      </c>
      <c r="O552" s="40">
        <v>1.03398436</v>
      </c>
      <c r="Q552" s="42">
        <v>2.4499999999999999E-3</v>
      </c>
      <c r="R552" s="42">
        <v>1.86406249</v>
      </c>
      <c r="S552" s="42">
        <v>0.99101561000000005</v>
      </c>
      <c r="U552" s="44">
        <v>2.4499999999999999E-3</v>
      </c>
      <c r="V552" s="44">
        <v>2.0261718599999998</v>
      </c>
      <c r="W552" s="44">
        <v>0.95390624000000002</v>
      </c>
      <c r="Y552" s="69"/>
      <c r="Z552" s="69"/>
      <c r="AA552" s="69"/>
    </row>
    <row r="553" spans="1:27" x14ac:dyDescent="0.25">
      <c r="A553" s="36">
        <v>6.1999999999999998E-3</v>
      </c>
      <c r="B553" s="36">
        <v>1.4890620000000001</v>
      </c>
      <c r="C553" s="36">
        <v>0.81328100000000003</v>
      </c>
      <c r="E553" s="65">
        <v>5.0000000000000001E-3</v>
      </c>
      <c r="F553" s="65">
        <v>1.672266</v>
      </c>
      <c r="G553" s="65">
        <v>0.88046899999999995</v>
      </c>
      <c r="I553" s="38">
        <v>2.5000000000000001E-3</v>
      </c>
      <c r="J553" s="38">
        <v>1.22734374</v>
      </c>
      <c r="K553" s="38">
        <v>1.05937499</v>
      </c>
      <c r="M553" s="40">
        <v>2.5000000000000001E-3</v>
      </c>
      <c r="N553" s="40">
        <v>1.49101561</v>
      </c>
      <c r="O553" s="40">
        <v>1.03398436</v>
      </c>
      <c r="Q553" s="42">
        <v>2.5000000000000001E-3</v>
      </c>
      <c r="R553" s="42">
        <v>1.88164061</v>
      </c>
      <c r="S553" s="42">
        <v>0.98906249000000002</v>
      </c>
      <c r="U553" s="44">
        <v>2.5000000000000001E-3</v>
      </c>
      <c r="V553" s="44">
        <v>2.0183593599999998</v>
      </c>
      <c r="W553" s="44">
        <v>0.95195311000000005</v>
      </c>
      <c r="Y553" s="69"/>
      <c r="Z553" s="69"/>
      <c r="AA553" s="69"/>
    </row>
    <row r="554" spans="1:27" x14ac:dyDescent="0.25">
      <c r="A554" s="36">
        <v>6.3E-3</v>
      </c>
      <c r="B554" s="36">
        <v>1.508594</v>
      </c>
      <c r="C554" s="36">
        <v>0.80742199999999997</v>
      </c>
      <c r="E554" s="65">
        <v>5.1000000000000004E-3</v>
      </c>
      <c r="F554" s="65">
        <v>1.6976560000000001</v>
      </c>
      <c r="G554" s="65">
        <v>0.87656199999999995</v>
      </c>
      <c r="I554" s="38">
        <v>2.5500000000000002E-3</v>
      </c>
      <c r="J554" s="38">
        <v>1.25078124</v>
      </c>
      <c r="K554" s="38">
        <v>1.05937499</v>
      </c>
      <c r="M554" s="40">
        <v>2.5500000000000002E-3</v>
      </c>
      <c r="N554" s="40">
        <v>1.51445311</v>
      </c>
      <c r="O554" s="40">
        <v>1.03398436</v>
      </c>
      <c r="Q554" s="42">
        <v>2.5500000000000002E-3</v>
      </c>
      <c r="R554" s="42">
        <v>1.90117186</v>
      </c>
      <c r="S554" s="42">
        <v>0.98515624000000002</v>
      </c>
      <c r="U554" s="44">
        <v>2.5500000000000002E-3</v>
      </c>
      <c r="V554" s="44">
        <v>2.0085937399999998</v>
      </c>
      <c r="W554" s="44">
        <v>0.94999999000000002</v>
      </c>
      <c r="Y554" s="69"/>
      <c r="Z554" s="69"/>
      <c r="AA554" s="69"/>
    </row>
    <row r="555" spans="1:27" x14ac:dyDescent="0.25">
      <c r="A555" s="36">
        <v>6.4000000000000003E-3</v>
      </c>
      <c r="B555" s="36">
        <v>1.528125</v>
      </c>
      <c r="C555" s="36">
        <v>0.801562</v>
      </c>
      <c r="E555" s="65">
        <v>5.1999999999999998E-3</v>
      </c>
      <c r="F555" s="65">
        <v>1.719141</v>
      </c>
      <c r="G555" s="65">
        <v>0.90390599999999999</v>
      </c>
      <c r="I555" s="38">
        <v>2.5999999999999999E-3</v>
      </c>
      <c r="J555" s="38">
        <v>1.27226561</v>
      </c>
      <c r="K555" s="38">
        <v>1.05742186</v>
      </c>
      <c r="M555" s="40">
        <v>2.5999999999999999E-3</v>
      </c>
      <c r="N555" s="40">
        <v>1.53789061</v>
      </c>
      <c r="O555" s="40">
        <v>1.03203124</v>
      </c>
      <c r="Q555" s="42">
        <v>2.5999999999999999E-3</v>
      </c>
      <c r="R555" s="42">
        <v>1.91289061</v>
      </c>
      <c r="S555" s="42">
        <v>0.98320311000000005</v>
      </c>
      <c r="U555" s="44">
        <v>2.5999999999999999E-3</v>
      </c>
      <c r="V555" s="44">
        <v>1.99882811</v>
      </c>
      <c r="W555" s="44">
        <v>0.94804686000000005</v>
      </c>
      <c r="Y555" s="69"/>
      <c r="Z555" s="69"/>
      <c r="AA555" s="69"/>
    </row>
    <row r="556" spans="1:27" x14ac:dyDescent="0.25">
      <c r="A556" s="36">
        <v>6.4999999999999997E-3</v>
      </c>
      <c r="B556" s="36">
        <v>1.54375</v>
      </c>
      <c r="C556" s="36">
        <v>0.79570300000000005</v>
      </c>
      <c r="E556" s="65">
        <v>5.3E-3</v>
      </c>
      <c r="F556" s="65">
        <v>1.738672</v>
      </c>
      <c r="G556" s="65">
        <v>0.94492200000000004</v>
      </c>
      <c r="I556" s="38">
        <v>2.65E-3</v>
      </c>
      <c r="J556" s="38">
        <v>1.29570311</v>
      </c>
      <c r="K556" s="38">
        <v>1.05742186</v>
      </c>
      <c r="M556" s="40">
        <v>2.65E-3</v>
      </c>
      <c r="N556" s="40">
        <v>1.55742186</v>
      </c>
      <c r="O556" s="40">
        <v>1.02812499</v>
      </c>
      <c r="Q556" s="42">
        <v>2.65E-3</v>
      </c>
      <c r="R556" s="42">
        <v>1.93046874</v>
      </c>
      <c r="S556" s="42">
        <v>0.97929686000000005</v>
      </c>
      <c r="U556" s="44">
        <v>2.65E-3</v>
      </c>
      <c r="V556" s="44">
        <v>1.98320311</v>
      </c>
      <c r="W556" s="44">
        <v>0.94414061000000005</v>
      </c>
      <c r="Y556" s="69"/>
      <c r="Z556" s="69"/>
      <c r="AA556" s="69"/>
    </row>
    <row r="557" spans="1:27" x14ac:dyDescent="0.25">
      <c r="A557" s="36">
        <v>6.6E-3</v>
      </c>
      <c r="B557" s="36">
        <v>1.561328</v>
      </c>
      <c r="C557" s="36">
        <v>0.78984399999999999</v>
      </c>
      <c r="E557" s="65">
        <v>5.4000000000000003E-3</v>
      </c>
      <c r="F557" s="65">
        <v>1.764062</v>
      </c>
      <c r="G557" s="65">
        <v>0.97812500000000002</v>
      </c>
      <c r="I557" s="38">
        <v>2.7000000000000001E-3</v>
      </c>
      <c r="J557" s="38">
        <v>1.31914061</v>
      </c>
      <c r="K557" s="38">
        <v>1.05546874</v>
      </c>
      <c r="M557" s="40">
        <v>2.7000000000000001E-3</v>
      </c>
      <c r="N557" s="40">
        <v>1.58476561</v>
      </c>
      <c r="O557" s="40">
        <v>1.02421874</v>
      </c>
      <c r="Q557" s="42">
        <v>2.7000000000000001E-3</v>
      </c>
      <c r="R557" s="42">
        <v>1.94999999</v>
      </c>
      <c r="S557" s="42">
        <v>0.97734374000000002</v>
      </c>
      <c r="U557" s="44">
        <v>2.7000000000000001E-3</v>
      </c>
      <c r="V557" s="44">
        <v>1.96757811</v>
      </c>
      <c r="W557" s="44">
        <v>0.94218749000000002</v>
      </c>
      <c r="Y557" s="69"/>
      <c r="Z557" s="69"/>
      <c r="AA557" s="69"/>
    </row>
    <row r="558" spans="1:27" x14ac:dyDescent="0.25">
      <c r="A558" s="36">
        <v>6.7000000000000002E-3</v>
      </c>
      <c r="B558" s="36">
        <v>1.5847659999999999</v>
      </c>
      <c r="C558" s="36">
        <v>0.78203100000000003</v>
      </c>
      <c r="E558" s="65">
        <v>5.4999999999999997E-3</v>
      </c>
      <c r="F558" s="65">
        <v>1.7835939999999999</v>
      </c>
      <c r="G558" s="65">
        <v>0.97617200000000004</v>
      </c>
      <c r="I558" s="38">
        <v>2.7499999999999998E-3</v>
      </c>
      <c r="J558" s="38">
        <v>1.34062499</v>
      </c>
      <c r="K558" s="38">
        <v>1.05546874</v>
      </c>
      <c r="M558" s="40">
        <v>2.7499999999999998E-3</v>
      </c>
      <c r="N558" s="40">
        <v>1.60820311</v>
      </c>
      <c r="O558" s="40">
        <v>1.01835936</v>
      </c>
      <c r="Q558" s="42">
        <v>2.7499999999999998E-3</v>
      </c>
      <c r="R558" s="42">
        <v>1.96562499</v>
      </c>
      <c r="S558" s="42">
        <v>0.97343749000000002</v>
      </c>
      <c r="U558" s="44">
        <v>2.7499999999999998E-3</v>
      </c>
      <c r="V558" s="44">
        <v>1.94414061</v>
      </c>
      <c r="W558" s="44">
        <v>0.94218749000000002</v>
      </c>
      <c r="Y558" s="69"/>
      <c r="Z558" s="69"/>
      <c r="AA558" s="69"/>
    </row>
    <row r="559" spans="1:27" x14ac:dyDescent="0.25">
      <c r="A559" s="36">
        <v>6.7999999999999996E-3</v>
      </c>
      <c r="B559" s="36">
        <v>1.602344</v>
      </c>
      <c r="C559" s="36">
        <v>0.77617199999999997</v>
      </c>
      <c r="E559" s="65">
        <v>5.5999999999999999E-3</v>
      </c>
      <c r="F559" s="65">
        <v>1.8031250000000001</v>
      </c>
      <c r="G559" s="65">
        <v>0.94296899999999995</v>
      </c>
      <c r="I559" s="38">
        <v>2.8E-3</v>
      </c>
      <c r="J559" s="38">
        <v>1.36015624</v>
      </c>
      <c r="K559" s="38">
        <v>1.05351561</v>
      </c>
      <c r="M559" s="40">
        <v>2.8E-3</v>
      </c>
      <c r="N559" s="40">
        <v>1.62968749</v>
      </c>
      <c r="O559" s="40">
        <v>1.01445311</v>
      </c>
      <c r="Q559" s="42">
        <v>2.8E-3</v>
      </c>
      <c r="R559" s="42">
        <v>1.97734374</v>
      </c>
      <c r="S559" s="42">
        <v>0.97148436000000005</v>
      </c>
      <c r="U559" s="44">
        <v>2.8E-3</v>
      </c>
      <c r="V559" s="44">
        <v>1.91679686</v>
      </c>
      <c r="W559" s="44">
        <v>0.94023436000000005</v>
      </c>
      <c r="Y559" s="69"/>
      <c r="Z559" s="69"/>
      <c r="AA559" s="69"/>
    </row>
    <row r="560" spans="1:27" x14ac:dyDescent="0.25">
      <c r="A560" s="36">
        <v>6.8999999999999999E-3</v>
      </c>
      <c r="B560" s="36">
        <v>1.6199220000000001</v>
      </c>
      <c r="C560" s="36">
        <v>0.770312</v>
      </c>
      <c r="E560" s="65">
        <v>5.7000000000000002E-3</v>
      </c>
      <c r="F560" s="65">
        <v>1.820703</v>
      </c>
      <c r="G560" s="65">
        <v>0.89609399999999995</v>
      </c>
      <c r="I560" s="38">
        <v>2.8500000000000001E-3</v>
      </c>
      <c r="J560" s="38">
        <v>1.37968749</v>
      </c>
      <c r="K560" s="38">
        <v>1.04960936</v>
      </c>
      <c r="M560" s="40">
        <v>2.8500000000000001E-3</v>
      </c>
      <c r="N560" s="40">
        <v>1.64921874</v>
      </c>
      <c r="O560" s="40">
        <v>1.01249999</v>
      </c>
      <c r="Q560" s="42">
        <v>2.8500000000000001E-3</v>
      </c>
      <c r="R560" s="42">
        <v>1.98906249</v>
      </c>
      <c r="S560" s="42">
        <v>0.96757811000000005</v>
      </c>
      <c r="U560" s="44">
        <v>2.8500000000000001E-3</v>
      </c>
      <c r="V560" s="44">
        <v>1.89921874</v>
      </c>
      <c r="W560" s="44">
        <v>0.93828124000000002</v>
      </c>
      <c r="Y560" s="69"/>
      <c r="Z560" s="69"/>
      <c r="AA560" s="69"/>
    </row>
    <row r="561" spans="1:27" x14ac:dyDescent="0.25">
      <c r="A561" s="36">
        <v>7.0000000000000001E-3</v>
      </c>
      <c r="B561" s="36">
        <v>1.6375</v>
      </c>
      <c r="C561" s="36">
        <v>0.76640600000000003</v>
      </c>
      <c r="E561" s="65">
        <v>5.7999999999999996E-3</v>
      </c>
      <c r="F561" s="65">
        <v>1.8382810000000001</v>
      </c>
      <c r="G561" s="65">
        <v>0.86289099999999996</v>
      </c>
      <c r="I561" s="38">
        <v>2.8999999999999998E-3</v>
      </c>
      <c r="J561" s="38">
        <v>1.40507811</v>
      </c>
      <c r="K561" s="38">
        <v>1.04765624</v>
      </c>
      <c r="M561" s="40">
        <v>2.8999999999999998E-3</v>
      </c>
      <c r="N561" s="40">
        <v>1.67265624</v>
      </c>
      <c r="O561" s="40">
        <v>1.01054686</v>
      </c>
      <c r="Q561" s="42">
        <v>2.8999999999999998E-3</v>
      </c>
      <c r="R561" s="42">
        <v>1.99882811</v>
      </c>
      <c r="S561" s="42">
        <v>0.96562499000000002</v>
      </c>
      <c r="U561" s="44">
        <v>2.8999999999999998E-3</v>
      </c>
      <c r="V561" s="44">
        <v>1.87187499</v>
      </c>
      <c r="W561" s="44">
        <v>0.93632811000000005</v>
      </c>
      <c r="Y561" s="69"/>
      <c r="Z561" s="69"/>
      <c r="AA561" s="69"/>
    </row>
    <row r="562" spans="1:27" x14ac:dyDescent="0.25">
      <c r="A562" s="36">
        <v>7.1000000000000004E-3</v>
      </c>
      <c r="B562" s="36">
        <v>1.653125</v>
      </c>
      <c r="C562" s="36">
        <v>0.76249999999999996</v>
      </c>
      <c r="E562" s="65">
        <v>5.8999999999999999E-3</v>
      </c>
      <c r="F562" s="65">
        <v>1.857812</v>
      </c>
      <c r="G562" s="65">
        <v>0.84531199999999995</v>
      </c>
      <c r="I562" s="38">
        <v>2.9499999999999999E-3</v>
      </c>
      <c r="J562" s="38">
        <v>1.42460936</v>
      </c>
      <c r="K562" s="38">
        <v>1.04570311</v>
      </c>
      <c r="M562" s="40">
        <v>2.9499999999999999E-3</v>
      </c>
      <c r="N562" s="40">
        <v>1.69414061</v>
      </c>
      <c r="O562" s="40">
        <v>1.01054686</v>
      </c>
      <c r="Q562" s="42">
        <v>2.9499999999999999E-3</v>
      </c>
      <c r="R562" s="42">
        <v>2.0046874899999998</v>
      </c>
      <c r="S562" s="42">
        <v>0.96171874000000002</v>
      </c>
      <c r="U562" s="44">
        <v>2.9499999999999999E-3</v>
      </c>
      <c r="V562" s="44">
        <v>1.84257811</v>
      </c>
      <c r="W562" s="44">
        <v>0.93437499000000002</v>
      </c>
      <c r="Y562" s="69"/>
      <c r="Z562" s="69"/>
      <c r="AA562" s="69"/>
    </row>
    <row r="563" spans="1:27" x14ac:dyDescent="0.25">
      <c r="A563" s="36">
        <v>7.1999999999999998E-3</v>
      </c>
      <c r="B563" s="36">
        <v>1.6726559999999999</v>
      </c>
      <c r="C563" s="36">
        <v>0.75664100000000001</v>
      </c>
      <c r="E563" s="65">
        <v>6.0000000000000001E-3</v>
      </c>
      <c r="F563" s="65">
        <v>1.873437</v>
      </c>
      <c r="G563" s="65">
        <v>0.84140599999999999</v>
      </c>
      <c r="I563" s="38">
        <v>3.0000000000000001E-3</v>
      </c>
      <c r="J563" s="38">
        <v>1.44609374</v>
      </c>
      <c r="K563" s="38">
        <v>1.04179686</v>
      </c>
      <c r="M563" s="40">
        <v>3.0000000000000001E-3</v>
      </c>
      <c r="N563" s="40">
        <v>1.71367186</v>
      </c>
      <c r="O563" s="40">
        <v>1.00859374</v>
      </c>
      <c r="Q563" s="42">
        <v>3.0000000000000001E-3</v>
      </c>
      <c r="R563" s="42">
        <v>2.0124999899999998</v>
      </c>
      <c r="S563" s="42">
        <v>0.95976561000000005</v>
      </c>
      <c r="U563" s="44">
        <v>3.0000000000000001E-3</v>
      </c>
      <c r="V563" s="44">
        <v>1.81328124</v>
      </c>
      <c r="W563" s="44">
        <v>0.93046874000000002</v>
      </c>
      <c r="Y563" s="69"/>
      <c r="Z563" s="69"/>
      <c r="AA563" s="69"/>
    </row>
    <row r="564" spans="1:27" x14ac:dyDescent="0.25">
      <c r="A564" s="36">
        <v>7.3000000000000001E-3</v>
      </c>
      <c r="B564" s="36">
        <v>1.6882809999999999</v>
      </c>
      <c r="C564" s="36">
        <v>0.75273400000000001</v>
      </c>
      <c r="E564" s="65">
        <v>6.1000000000000004E-3</v>
      </c>
      <c r="F564" s="65">
        <v>1.891016</v>
      </c>
      <c r="G564" s="65">
        <v>0.84531199999999995</v>
      </c>
      <c r="I564" s="38">
        <v>3.0500000000000002E-3</v>
      </c>
      <c r="J564" s="38">
        <v>1.46367186</v>
      </c>
      <c r="K564" s="38">
        <v>1.03984374</v>
      </c>
      <c r="M564" s="40">
        <v>3.0500000000000002E-3</v>
      </c>
      <c r="N564" s="40">
        <v>1.73124999</v>
      </c>
      <c r="O564" s="40">
        <v>1.00664061</v>
      </c>
      <c r="Q564" s="42">
        <v>3.0500000000000002E-3</v>
      </c>
      <c r="R564" s="42">
        <v>2.0183593599999998</v>
      </c>
      <c r="S564" s="42">
        <v>0.95585936000000005</v>
      </c>
      <c r="U564" s="44">
        <v>3.0500000000000002E-3</v>
      </c>
      <c r="V564" s="44">
        <v>1.78007811</v>
      </c>
      <c r="W564" s="44">
        <v>0.92851561000000005</v>
      </c>
      <c r="Y564" s="69"/>
      <c r="Z564" s="69"/>
      <c r="AA564" s="69"/>
    </row>
    <row r="565" spans="1:27" x14ac:dyDescent="0.25">
      <c r="A565" s="36">
        <v>7.4000000000000003E-3</v>
      </c>
      <c r="B565" s="36">
        <v>1.7039059999999999</v>
      </c>
      <c r="C565" s="36">
        <v>0.74492199999999997</v>
      </c>
      <c r="E565" s="65">
        <v>6.1999999999999998E-3</v>
      </c>
      <c r="F565" s="65">
        <v>1.9007810000000001</v>
      </c>
      <c r="G565" s="65">
        <v>0.855078</v>
      </c>
      <c r="I565" s="38">
        <v>3.0999999999999999E-3</v>
      </c>
      <c r="J565" s="38">
        <v>1.48515624</v>
      </c>
      <c r="K565" s="38">
        <v>1.03593749</v>
      </c>
      <c r="M565" s="40">
        <v>3.0999999999999999E-3</v>
      </c>
      <c r="N565" s="40">
        <v>1.74882811</v>
      </c>
      <c r="O565" s="40">
        <v>1.00468749</v>
      </c>
      <c r="Q565" s="42">
        <v>3.0999999999999999E-3</v>
      </c>
      <c r="R565" s="42">
        <v>2.0242187399999998</v>
      </c>
      <c r="S565" s="42">
        <v>0.95390624000000002</v>
      </c>
      <c r="U565" s="44">
        <v>3.0999999999999999E-3</v>
      </c>
      <c r="V565" s="44">
        <v>1.73906249</v>
      </c>
      <c r="W565" s="44">
        <v>0.92460936000000005</v>
      </c>
      <c r="Y565" s="69"/>
      <c r="Z565" s="69"/>
      <c r="AA565" s="69"/>
    </row>
    <row r="566" spans="1:27" x14ac:dyDescent="0.25">
      <c r="A566" s="36">
        <v>7.4999999999999997E-3</v>
      </c>
      <c r="B566" s="36">
        <v>1.721484</v>
      </c>
      <c r="C566" s="36">
        <v>0.739062</v>
      </c>
      <c r="E566" s="65">
        <v>6.3E-3</v>
      </c>
      <c r="F566" s="65">
        <v>1.914453</v>
      </c>
      <c r="G566" s="65">
        <v>0.870703</v>
      </c>
      <c r="I566" s="38">
        <v>3.15E-3</v>
      </c>
      <c r="J566" s="38">
        <v>1.50273436</v>
      </c>
      <c r="K566" s="38">
        <v>1.03398436</v>
      </c>
      <c r="M566" s="40">
        <v>3.15E-3</v>
      </c>
      <c r="N566" s="40">
        <v>1.77226561</v>
      </c>
      <c r="O566" s="40">
        <v>1.00273436</v>
      </c>
      <c r="Q566" s="42">
        <v>3.15E-3</v>
      </c>
      <c r="R566" s="42">
        <v>2.0281249899999998</v>
      </c>
      <c r="S566" s="42">
        <v>0.95195311000000005</v>
      </c>
      <c r="U566" s="44">
        <v>3.15E-3</v>
      </c>
      <c r="V566" s="44">
        <v>1.70195311</v>
      </c>
      <c r="W566" s="44">
        <v>0.92070311000000005</v>
      </c>
      <c r="Y566" s="69"/>
      <c r="Z566" s="69"/>
      <c r="AA566" s="69"/>
    </row>
    <row r="567" spans="1:27" x14ac:dyDescent="0.25">
      <c r="A567" s="36">
        <v>7.6E-3</v>
      </c>
      <c r="B567" s="36">
        <v>1.733203</v>
      </c>
      <c r="C567" s="36">
        <v>0.73320300000000005</v>
      </c>
      <c r="E567" s="65">
        <v>6.4000000000000003E-3</v>
      </c>
      <c r="F567" s="65">
        <v>1.930078</v>
      </c>
      <c r="G567" s="65">
        <v>0.88046899999999995</v>
      </c>
      <c r="I567" s="38">
        <v>3.2000000000000002E-3</v>
      </c>
      <c r="J567" s="38">
        <v>1.52226561</v>
      </c>
      <c r="K567" s="38">
        <v>1.03007811</v>
      </c>
      <c r="M567" s="40">
        <v>3.2000000000000002E-3</v>
      </c>
      <c r="N567" s="40">
        <v>1.78789061</v>
      </c>
      <c r="O567" s="40">
        <v>0.99882811000000005</v>
      </c>
      <c r="Q567" s="42">
        <v>3.2000000000000002E-3</v>
      </c>
      <c r="R567" s="42">
        <v>2.0320312399999998</v>
      </c>
      <c r="S567" s="42">
        <v>0.94804686000000005</v>
      </c>
      <c r="U567" s="44">
        <v>3.2000000000000002E-3</v>
      </c>
      <c r="V567" s="44">
        <v>1.66093749</v>
      </c>
      <c r="W567" s="44">
        <v>0.91484374000000002</v>
      </c>
      <c r="Y567" s="69"/>
      <c r="Z567" s="69"/>
      <c r="AA567" s="69"/>
    </row>
    <row r="568" spans="1:27" x14ac:dyDescent="0.25">
      <c r="A568" s="36">
        <v>7.7000000000000002E-3</v>
      </c>
      <c r="B568" s="36">
        <v>1.746875</v>
      </c>
      <c r="C568" s="36">
        <v>0.72734399999999999</v>
      </c>
      <c r="E568" s="65">
        <v>6.4999999999999997E-3</v>
      </c>
      <c r="F568" s="65">
        <v>1.945703</v>
      </c>
      <c r="G568" s="65">
        <v>0.86875000000000002</v>
      </c>
      <c r="I568" s="38">
        <v>3.2499999999999999E-3</v>
      </c>
      <c r="J568" s="38">
        <v>1.53984374</v>
      </c>
      <c r="K568" s="38">
        <v>1.02421874</v>
      </c>
      <c r="M568" s="40">
        <v>3.2499999999999999E-3</v>
      </c>
      <c r="N568" s="40">
        <v>1.80546874</v>
      </c>
      <c r="O568" s="40">
        <v>0.99492186000000005</v>
      </c>
      <c r="Q568" s="42">
        <v>3.2499999999999999E-3</v>
      </c>
      <c r="R568" s="42">
        <v>2.0339843599999998</v>
      </c>
      <c r="S568" s="42">
        <v>0.94609374000000002</v>
      </c>
      <c r="U568" s="44">
        <v>3.2499999999999999E-3</v>
      </c>
      <c r="V568" s="44">
        <v>1.61796874</v>
      </c>
      <c r="W568" s="44">
        <v>0.91093749000000002</v>
      </c>
      <c r="Y568" s="69"/>
      <c r="Z568" s="69"/>
      <c r="AA568" s="69"/>
    </row>
    <row r="569" spans="1:27" x14ac:dyDescent="0.25">
      <c r="A569" s="36">
        <v>7.7999999999999996E-3</v>
      </c>
      <c r="B569" s="36">
        <v>1.7664059999999999</v>
      </c>
      <c r="C569" s="36">
        <v>0.723437</v>
      </c>
      <c r="E569" s="65">
        <v>6.6E-3</v>
      </c>
      <c r="F569" s="65">
        <v>1.9554689999999999</v>
      </c>
      <c r="G569" s="65">
        <v>0.82968699999999995</v>
      </c>
      <c r="I569" s="38">
        <v>3.3E-3</v>
      </c>
      <c r="J569" s="38">
        <v>1.55546874</v>
      </c>
      <c r="K569" s="38">
        <v>1.02031249</v>
      </c>
      <c r="M569" s="40">
        <v>3.3E-3</v>
      </c>
      <c r="N569" s="40">
        <v>1.82109374</v>
      </c>
      <c r="O569" s="40">
        <v>0.99101561000000005</v>
      </c>
      <c r="Q569" s="42">
        <v>3.3E-3</v>
      </c>
      <c r="R569" s="42">
        <v>2.0339843599999998</v>
      </c>
      <c r="S569" s="42">
        <v>0.94218749000000002</v>
      </c>
      <c r="U569" s="44">
        <v>3.3E-3</v>
      </c>
      <c r="V569" s="44">
        <v>1.57109374</v>
      </c>
      <c r="W569" s="44">
        <v>0.90507811000000005</v>
      </c>
      <c r="Y569" s="69"/>
      <c r="Z569" s="69"/>
      <c r="AA569" s="69"/>
    </row>
    <row r="570" spans="1:27" x14ac:dyDescent="0.25">
      <c r="A570" s="36">
        <v>7.9000000000000008E-3</v>
      </c>
      <c r="B570" s="36">
        <v>1.7820309999999999</v>
      </c>
      <c r="C570" s="36">
        <v>0.71953100000000003</v>
      </c>
      <c r="E570" s="65">
        <v>6.7000000000000002E-3</v>
      </c>
      <c r="F570" s="65">
        <v>1.9652339999999999</v>
      </c>
      <c r="G570" s="65">
        <v>0.78085899999999997</v>
      </c>
      <c r="I570" s="38">
        <v>3.3500000000000001E-3</v>
      </c>
      <c r="J570" s="38">
        <v>1.57890624</v>
      </c>
      <c r="K570" s="38">
        <v>1.01640624</v>
      </c>
      <c r="M570" s="40">
        <v>3.3500000000000001E-3</v>
      </c>
      <c r="N570" s="40">
        <v>1.83476561</v>
      </c>
      <c r="O570" s="40">
        <v>0.98710936000000005</v>
      </c>
      <c r="Q570" s="42">
        <v>3.3500000000000001E-3</v>
      </c>
      <c r="R570" s="42">
        <v>2.0339843599999998</v>
      </c>
      <c r="S570" s="42">
        <v>0.94023436000000005</v>
      </c>
      <c r="U570" s="44">
        <v>3.3500000000000001E-3</v>
      </c>
      <c r="V570" s="44">
        <v>1.52421874</v>
      </c>
      <c r="W570" s="44">
        <v>0.90117186000000005</v>
      </c>
      <c r="Y570" s="69"/>
      <c r="Z570" s="69"/>
      <c r="AA570" s="69"/>
    </row>
    <row r="571" spans="1:27" x14ac:dyDescent="0.25">
      <c r="A571" s="36">
        <v>8.0000000000000002E-3</v>
      </c>
      <c r="B571" s="36">
        <v>1.79375</v>
      </c>
      <c r="C571" s="36">
        <v>0.71562499999999996</v>
      </c>
      <c r="E571" s="65">
        <v>6.7999999999999996E-3</v>
      </c>
      <c r="F571" s="65">
        <v>1.9750000000000001</v>
      </c>
      <c r="G571" s="65">
        <v>0.75546899999999995</v>
      </c>
      <c r="I571" s="38">
        <v>3.3999999999999998E-3</v>
      </c>
      <c r="J571" s="38">
        <v>1.59843749</v>
      </c>
      <c r="K571" s="38">
        <v>1.01054686</v>
      </c>
      <c r="M571" s="40">
        <v>3.3999999999999998E-3</v>
      </c>
      <c r="N571" s="40">
        <v>1.85039061</v>
      </c>
      <c r="O571" s="40">
        <v>0.98515624000000002</v>
      </c>
      <c r="Q571" s="42">
        <v>3.3999999999999998E-3</v>
      </c>
      <c r="R571" s="42">
        <v>2.0320312399999998</v>
      </c>
      <c r="S571" s="42">
        <v>0.93632811000000005</v>
      </c>
      <c r="U571" s="44">
        <v>3.3999999999999998E-3</v>
      </c>
      <c r="V571" s="44">
        <v>1.47734374</v>
      </c>
      <c r="W571" s="44">
        <v>0.89531249000000002</v>
      </c>
      <c r="Y571" s="69"/>
      <c r="Z571" s="69"/>
      <c r="AA571" s="69"/>
    </row>
    <row r="572" spans="1:27" x14ac:dyDescent="0.25">
      <c r="A572" s="36">
        <v>8.0999999999999996E-3</v>
      </c>
      <c r="B572" s="36">
        <v>1.8074220000000001</v>
      </c>
      <c r="C572" s="36">
        <v>0.70976600000000001</v>
      </c>
      <c r="E572" s="65">
        <v>6.8999999999999999E-3</v>
      </c>
      <c r="F572" s="65">
        <v>1.984766</v>
      </c>
      <c r="G572" s="65">
        <v>0.76914099999999996</v>
      </c>
      <c r="I572" s="38">
        <v>3.4499999999999999E-3</v>
      </c>
      <c r="J572" s="38">
        <v>1.61601561</v>
      </c>
      <c r="K572" s="38">
        <v>1.00664061</v>
      </c>
      <c r="M572" s="40">
        <v>3.4499999999999999E-3</v>
      </c>
      <c r="N572" s="40">
        <v>1.86601561</v>
      </c>
      <c r="O572" s="40">
        <v>0.98320311000000005</v>
      </c>
      <c r="Q572" s="42">
        <v>3.4499999999999999E-3</v>
      </c>
      <c r="R572" s="42">
        <v>2.0300781099999998</v>
      </c>
      <c r="S572" s="42">
        <v>0.93437499000000002</v>
      </c>
      <c r="U572" s="44">
        <v>3.4499999999999999E-3</v>
      </c>
      <c r="V572" s="44">
        <v>1.42851561</v>
      </c>
      <c r="W572" s="44">
        <v>0.88945311000000005</v>
      </c>
      <c r="Y572" s="69"/>
      <c r="Z572" s="69"/>
      <c r="AA572" s="69"/>
    </row>
    <row r="573" spans="1:27" x14ac:dyDescent="0.25">
      <c r="A573" s="36">
        <v>8.2000000000000007E-3</v>
      </c>
      <c r="B573" s="36">
        <v>1.821094</v>
      </c>
      <c r="C573" s="36">
        <v>0.70585900000000001</v>
      </c>
      <c r="E573" s="65">
        <v>7.0000000000000001E-3</v>
      </c>
      <c r="F573" s="65">
        <v>1.988672</v>
      </c>
      <c r="G573" s="65">
        <v>0.81210899999999997</v>
      </c>
      <c r="I573" s="38">
        <v>3.5000000000000001E-3</v>
      </c>
      <c r="J573" s="38">
        <v>1.63359374</v>
      </c>
      <c r="K573" s="38">
        <v>1.00273436</v>
      </c>
      <c r="M573" s="40">
        <v>3.5000000000000001E-3</v>
      </c>
      <c r="N573" s="40">
        <v>1.87968749</v>
      </c>
      <c r="O573" s="40">
        <v>0.98320311000000005</v>
      </c>
      <c r="Q573" s="42">
        <v>3.5000000000000001E-3</v>
      </c>
      <c r="R573" s="42">
        <v>2.0242187399999998</v>
      </c>
      <c r="S573" s="42">
        <v>0.93046874000000002</v>
      </c>
      <c r="U573" s="44">
        <v>3.5000000000000001E-3</v>
      </c>
      <c r="V573" s="44">
        <v>1.37382811</v>
      </c>
      <c r="W573" s="44">
        <v>0.88554686000000005</v>
      </c>
      <c r="Y573" s="69"/>
      <c r="Z573" s="69"/>
      <c r="AA573" s="69"/>
    </row>
    <row r="574" spans="1:27" x14ac:dyDescent="0.25">
      <c r="A574" s="36">
        <v>8.3000000000000001E-3</v>
      </c>
      <c r="B574" s="36">
        <v>1.830859</v>
      </c>
      <c r="C574" s="36">
        <v>0.70195300000000005</v>
      </c>
      <c r="E574" s="65">
        <v>7.1000000000000004E-3</v>
      </c>
      <c r="F574" s="65">
        <v>1.9945310000000001</v>
      </c>
      <c r="G574" s="65">
        <v>0.84726599999999996</v>
      </c>
      <c r="I574" s="38">
        <v>3.5500000000000002E-3</v>
      </c>
      <c r="J574" s="38">
        <v>1.64921874</v>
      </c>
      <c r="K574" s="38">
        <v>0.99882811000000005</v>
      </c>
      <c r="M574" s="40">
        <v>3.5500000000000002E-3</v>
      </c>
      <c r="N574" s="40">
        <v>1.89335936</v>
      </c>
      <c r="O574" s="40">
        <v>0.97929686000000005</v>
      </c>
      <c r="Q574" s="42">
        <v>3.5500000000000002E-3</v>
      </c>
      <c r="R574" s="42">
        <v>2.0203124899999998</v>
      </c>
      <c r="S574" s="42">
        <v>0.92851561000000005</v>
      </c>
      <c r="U574" s="44">
        <v>3.5500000000000002E-3</v>
      </c>
      <c r="V574" s="44">
        <v>1.32109374</v>
      </c>
      <c r="W574" s="44">
        <v>0.88164061000000005</v>
      </c>
      <c r="Y574" s="69"/>
      <c r="Z574" s="69"/>
      <c r="AA574" s="69"/>
    </row>
    <row r="575" spans="1:27" x14ac:dyDescent="0.25">
      <c r="A575" s="36">
        <v>8.3999999999999995E-3</v>
      </c>
      <c r="B575" s="36">
        <v>1.842578</v>
      </c>
      <c r="C575" s="36">
        <v>0.69609399999999999</v>
      </c>
      <c r="E575" s="65">
        <v>7.1999999999999998E-3</v>
      </c>
      <c r="F575" s="65">
        <v>2.000391</v>
      </c>
      <c r="G575" s="65">
        <v>0.85703099999999999</v>
      </c>
      <c r="I575" s="38">
        <v>3.5999999999999999E-3</v>
      </c>
      <c r="J575" s="38">
        <v>1.66679686</v>
      </c>
      <c r="K575" s="38">
        <v>0.99492186000000005</v>
      </c>
      <c r="M575" s="40">
        <v>3.5999999999999999E-3</v>
      </c>
      <c r="N575" s="40">
        <v>1.90507811</v>
      </c>
      <c r="O575" s="40">
        <v>0.97734374000000002</v>
      </c>
      <c r="Q575" s="42">
        <v>3.5999999999999999E-3</v>
      </c>
      <c r="R575" s="42">
        <v>2.0144531099999998</v>
      </c>
      <c r="S575" s="42">
        <v>0.92460936000000005</v>
      </c>
      <c r="U575" s="44">
        <v>3.5999999999999999E-3</v>
      </c>
      <c r="V575" s="44">
        <v>1.26445311</v>
      </c>
      <c r="W575" s="44">
        <v>0.87773436000000005</v>
      </c>
      <c r="Y575" s="69"/>
      <c r="Z575" s="69"/>
      <c r="AA575" s="69"/>
    </row>
    <row r="576" spans="1:27" x14ac:dyDescent="0.25">
      <c r="A576" s="36">
        <v>8.5000000000000006E-3</v>
      </c>
      <c r="B576" s="36">
        <v>1.85625</v>
      </c>
      <c r="C576" s="36">
        <v>0.692187</v>
      </c>
      <c r="E576" s="65">
        <v>7.3000000000000001E-3</v>
      </c>
      <c r="F576" s="65">
        <v>2.0062500000000001</v>
      </c>
      <c r="G576" s="65">
        <v>0.84140599999999999</v>
      </c>
      <c r="I576" s="38">
        <v>3.65E-3</v>
      </c>
      <c r="J576" s="38">
        <v>1.68437499</v>
      </c>
      <c r="K576" s="38">
        <v>0.99101561000000005</v>
      </c>
      <c r="M576" s="40">
        <v>3.65E-3</v>
      </c>
      <c r="N576" s="40">
        <v>1.91289061</v>
      </c>
      <c r="O576" s="40">
        <v>0.97343749000000002</v>
      </c>
      <c r="Q576" s="42">
        <v>3.65E-3</v>
      </c>
      <c r="R576" s="42">
        <v>2.0066406099999998</v>
      </c>
      <c r="S576" s="42">
        <v>0.92265624000000002</v>
      </c>
      <c r="U576" s="44">
        <v>3.65E-3</v>
      </c>
      <c r="V576" s="44">
        <v>1.20585936</v>
      </c>
      <c r="W576" s="44">
        <v>0.87578124000000002</v>
      </c>
      <c r="Y576" s="69"/>
      <c r="Z576" s="69"/>
      <c r="AA576" s="69"/>
    </row>
    <row r="577" spans="1:27" x14ac:dyDescent="0.25">
      <c r="A577" s="36">
        <v>8.6E-3</v>
      </c>
      <c r="B577" s="36">
        <v>1.867969</v>
      </c>
      <c r="C577" s="36">
        <v>0.68632800000000005</v>
      </c>
      <c r="E577" s="65">
        <v>7.4000000000000003E-3</v>
      </c>
      <c r="F577" s="65">
        <v>2.0101559999999998</v>
      </c>
      <c r="G577" s="65">
        <v>0.81992200000000004</v>
      </c>
      <c r="I577" s="38">
        <v>3.7000000000000002E-3</v>
      </c>
      <c r="J577" s="38">
        <v>1.69999999</v>
      </c>
      <c r="K577" s="38">
        <v>0.98515624000000002</v>
      </c>
      <c r="M577" s="40">
        <v>3.7000000000000002E-3</v>
      </c>
      <c r="N577" s="40">
        <v>1.92460936</v>
      </c>
      <c r="O577" s="40">
        <v>0.96953124000000002</v>
      </c>
      <c r="Q577" s="42">
        <v>3.7000000000000002E-3</v>
      </c>
      <c r="R577" s="42">
        <v>2.0007812399999998</v>
      </c>
      <c r="S577" s="42">
        <v>0.92070311000000005</v>
      </c>
      <c r="U577" s="44">
        <v>3.7000000000000002E-3</v>
      </c>
      <c r="V577" s="44">
        <v>1.14921874</v>
      </c>
      <c r="W577" s="44">
        <v>0.87382811000000005</v>
      </c>
      <c r="Y577" s="69"/>
      <c r="Z577" s="69"/>
      <c r="AA577" s="69"/>
    </row>
    <row r="578" spans="1:27" x14ac:dyDescent="0.25">
      <c r="A578" s="36">
        <v>8.6999999999999994E-3</v>
      </c>
      <c r="B578" s="36">
        <v>1.877734</v>
      </c>
      <c r="C578" s="36">
        <v>0.68242199999999997</v>
      </c>
      <c r="E578" s="65">
        <v>7.4999999999999997E-3</v>
      </c>
      <c r="F578" s="65">
        <v>2.014062</v>
      </c>
      <c r="G578" s="65">
        <v>0.79843699999999995</v>
      </c>
      <c r="I578" s="38">
        <v>3.7499999999999999E-3</v>
      </c>
      <c r="J578" s="38">
        <v>1.71757811</v>
      </c>
      <c r="K578" s="38">
        <v>0.98124999000000002</v>
      </c>
      <c r="M578" s="40">
        <v>3.7499999999999999E-3</v>
      </c>
      <c r="N578" s="40">
        <v>1.93632811</v>
      </c>
      <c r="O578" s="40">
        <v>0.96367186000000005</v>
      </c>
      <c r="Q578" s="42">
        <v>3.7499999999999999E-3</v>
      </c>
      <c r="R578" s="42">
        <v>1.99101561</v>
      </c>
      <c r="S578" s="42">
        <v>0.91679686000000005</v>
      </c>
      <c r="U578" s="44">
        <v>3.7499999999999999E-3</v>
      </c>
      <c r="V578" s="44">
        <v>1.09062499</v>
      </c>
      <c r="W578" s="44">
        <v>0.87187499000000002</v>
      </c>
      <c r="Y578" s="69"/>
      <c r="Z578" s="69"/>
      <c r="AA578" s="69"/>
    </row>
    <row r="579" spans="1:27" x14ac:dyDescent="0.25">
      <c r="A579" s="36">
        <v>8.8000000000000005E-3</v>
      </c>
      <c r="B579" s="36">
        <v>1.889453</v>
      </c>
      <c r="C579" s="36">
        <v>0.67851600000000001</v>
      </c>
      <c r="E579" s="65">
        <v>7.6E-3</v>
      </c>
      <c r="F579" s="65">
        <v>2.016016</v>
      </c>
      <c r="G579" s="65">
        <v>0.78476599999999996</v>
      </c>
      <c r="I579" s="38">
        <v>3.8E-3</v>
      </c>
      <c r="J579" s="38">
        <v>1.72929686</v>
      </c>
      <c r="K579" s="38">
        <v>0.97539061000000005</v>
      </c>
      <c r="M579" s="40">
        <v>3.8E-3</v>
      </c>
      <c r="N579" s="40">
        <v>1.95390624</v>
      </c>
      <c r="O579" s="40">
        <v>0.95976561000000005</v>
      </c>
      <c r="Q579" s="42">
        <v>3.8E-3</v>
      </c>
      <c r="R579" s="42">
        <v>1.97929686</v>
      </c>
      <c r="S579" s="42">
        <v>0.91484374000000002</v>
      </c>
      <c r="U579" s="44">
        <v>3.8E-3</v>
      </c>
      <c r="V579" s="44">
        <v>1.03007811</v>
      </c>
      <c r="W579" s="44">
        <v>0.87187499000000002</v>
      </c>
      <c r="Y579" s="69"/>
      <c r="Z579" s="69"/>
      <c r="AA579" s="69"/>
    </row>
    <row r="580" spans="1:27" x14ac:dyDescent="0.25">
      <c r="A580" s="36">
        <v>8.8999999999999999E-3</v>
      </c>
      <c r="B580" s="36">
        <v>1.9011720000000001</v>
      </c>
      <c r="C580" s="36">
        <v>0.67265600000000003</v>
      </c>
      <c r="E580" s="65">
        <v>7.7000000000000002E-3</v>
      </c>
      <c r="F580" s="65">
        <v>2.0179689999999999</v>
      </c>
      <c r="G580" s="65">
        <v>0.77109399999999995</v>
      </c>
      <c r="I580" s="38">
        <v>3.8500000000000001E-3</v>
      </c>
      <c r="J580" s="38">
        <v>1.74296874</v>
      </c>
      <c r="K580" s="38">
        <v>0.96953124000000002</v>
      </c>
      <c r="M580" s="40">
        <v>3.8500000000000001E-3</v>
      </c>
      <c r="N580" s="40">
        <v>1.96367186</v>
      </c>
      <c r="O580" s="40">
        <v>0.95781249000000002</v>
      </c>
      <c r="Q580" s="42">
        <v>3.8500000000000001E-3</v>
      </c>
      <c r="R580" s="42">
        <v>1.96757811</v>
      </c>
      <c r="S580" s="42">
        <v>0.91093749000000002</v>
      </c>
      <c r="U580" s="44">
        <v>3.8500000000000001E-3</v>
      </c>
      <c r="V580" s="44">
        <v>0.96757811000000005</v>
      </c>
      <c r="W580" s="44">
        <v>0.86992186000000005</v>
      </c>
      <c r="Y580" s="69"/>
      <c r="Z580" s="69"/>
      <c r="AA580" s="69"/>
    </row>
    <row r="581" spans="1:27" x14ac:dyDescent="0.25">
      <c r="A581" s="36">
        <v>8.9999999999999993E-3</v>
      </c>
      <c r="B581" s="36">
        <v>1.908984</v>
      </c>
      <c r="C581" s="36">
        <v>0.66679699999999997</v>
      </c>
      <c r="E581" s="65">
        <v>7.7999999999999996E-3</v>
      </c>
      <c r="F581" s="65">
        <v>2.0199220000000002</v>
      </c>
      <c r="G581" s="65">
        <v>0.75937500000000002</v>
      </c>
      <c r="I581" s="38">
        <v>3.8999999999999998E-3</v>
      </c>
      <c r="J581" s="38">
        <v>1.76054686</v>
      </c>
      <c r="K581" s="38">
        <v>0.96171874000000002</v>
      </c>
      <c r="M581" s="40">
        <v>3.8999999999999998E-3</v>
      </c>
      <c r="N581" s="40">
        <v>1.97148436</v>
      </c>
      <c r="O581" s="40">
        <v>0.95390624000000002</v>
      </c>
      <c r="Q581" s="42">
        <v>3.8999999999999998E-3</v>
      </c>
      <c r="R581" s="42">
        <v>1.95585936</v>
      </c>
      <c r="S581" s="42">
        <v>0.90703124000000002</v>
      </c>
      <c r="U581" s="44">
        <v>3.8999999999999998E-3</v>
      </c>
      <c r="V581" s="44">
        <v>0.90117186000000005</v>
      </c>
      <c r="W581" s="44">
        <v>0.86992186000000005</v>
      </c>
      <c r="Y581" s="69"/>
      <c r="Z581" s="69"/>
      <c r="AA581" s="69"/>
    </row>
    <row r="582" spans="1:27" x14ac:dyDescent="0.25">
      <c r="A582" s="36">
        <v>9.1000000000000004E-3</v>
      </c>
      <c r="B582" s="36">
        <v>1.914844</v>
      </c>
      <c r="C582" s="36">
        <v>0.660937</v>
      </c>
      <c r="E582" s="65">
        <v>7.9000000000000008E-3</v>
      </c>
      <c r="F582" s="65">
        <v>2.0199220000000002</v>
      </c>
      <c r="G582" s="65">
        <v>0.75546899999999995</v>
      </c>
      <c r="I582" s="38">
        <v>3.9500000000000004E-3</v>
      </c>
      <c r="J582" s="38">
        <v>1.77812499</v>
      </c>
      <c r="K582" s="38">
        <v>0.95585936000000005</v>
      </c>
      <c r="M582" s="40">
        <v>3.9500000000000004E-3</v>
      </c>
      <c r="N582" s="40">
        <v>1.98124999</v>
      </c>
      <c r="O582" s="40">
        <v>0.95195311000000005</v>
      </c>
      <c r="Q582" s="42">
        <v>3.9500000000000004E-3</v>
      </c>
      <c r="R582" s="42">
        <v>1.93437499</v>
      </c>
      <c r="S582" s="42">
        <v>0.90312499000000002</v>
      </c>
      <c r="U582" s="44">
        <v>3.9500000000000004E-3</v>
      </c>
      <c r="V582" s="44">
        <v>0.83476561000000005</v>
      </c>
      <c r="W582" s="44">
        <v>0.86796874000000002</v>
      </c>
      <c r="Y582" s="69"/>
      <c r="Z582" s="69"/>
      <c r="AA582" s="69"/>
    </row>
    <row r="583" spans="1:27" x14ac:dyDescent="0.25">
      <c r="A583" s="36">
        <v>9.1999999999999998E-3</v>
      </c>
      <c r="B583" s="36">
        <v>1.9226559999999999</v>
      </c>
      <c r="C583" s="36">
        <v>0.65507800000000005</v>
      </c>
      <c r="E583" s="65">
        <v>8.0000000000000002E-3</v>
      </c>
      <c r="F583" s="65">
        <v>2.0199220000000002</v>
      </c>
      <c r="G583" s="65">
        <v>0.761328</v>
      </c>
      <c r="I583" s="38">
        <v>4.0000000000000001E-3</v>
      </c>
      <c r="J583" s="38">
        <v>1.79179686</v>
      </c>
      <c r="K583" s="38">
        <v>0.94999999000000002</v>
      </c>
      <c r="M583" s="40">
        <v>4.0000000000000001E-3</v>
      </c>
      <c r="N583" s="40">
        <v>1.98906249</v>
      </c>
      <c r="O583" s="40">
        <v>0.94804686000000005</v>
      </c>
      <c r="Q583" s="42">
        <v>4.0000000000000001E-3</v>
      </c>
      <c r="R583" s="42">
        <v>1.91679686</v>
      </c>
      <c r="S583" s="42">
        <v>0.90117186000000005</v>
      </c>
      <c r="U583" s="44">
        <v>4.0000000000000001E-3</v>
      </c>
      <c r="V583" s="44">
        <v>0.77031249000000002</v>
      </c>
      <c r="W583" s="44">
        <v>0.86601561000000005</v>
      </c>
      <c r="Y583" s="69"/>
      <c r="Z583" s="69"/>
      <c r="AA583" s="69"/>
    </row>
    <row r="584" spans="1:27" x14ac:dyDescent="0.25">
      <c r="A584" s="36">
        <v>9.2999999999999992E-3</v>
      </c>
      <c r="B584" s="36">
        <v>1.9324220000000001</v>
      </c>
      <c r="C584" s="36">
        <v>0.64921899999999999</v>
      </c>
      <c r="E584" s="65">
        <v>8.0999999999999996E-3</v>
      </c>
      <c r="F584" s="65">
        <v>2.0179689999999999</v>
      </c>
      <c r="G584" s="65">
        <v>0.761328</v>
      </c>
      <c r="I584" s="38">
        <v>4.0499999999999998E-3</v>
      </c>
      <c r="J584" s="38">
        <v>1.80546874</v>
      </c>
      <c r="K584" s="38">
        <v>0.94414061000000005</v>
      </c>
      <c r="M584" s="40">
        <v>4.0499999999999998E-3</v>
      </c>
      <c r="N584" s="40">
        <v>1.99687499</v>
      </c>
      <c r="O584" s="40">
        <v>0.94609374000000002</v>
      </c>
      <c r="Q584" s="42">
        <v>4.0499999999999998E-3</v>
      </c>
      <c r="R584" s="42">
        <v>1.90507811</v>
      </c>
      <c r="S584" s="42">
        <v>0.89726561000000005</v>
      </c>
      <c r="U584" s="44">
        <v>4.0499999999999998E-3</v>
      </c>
      <c r="V584" s="44">
        <v>0.69999999000000002</v>
      </c>
      <c r="W584" s="44">
        <v>0.86210936000000005</v>
      </c>
      <c r="Y584" s="69"/>
      <c r="Z584" s="69"/>
      <c r="AA584" s="69"/>
    </row>
    <row r="585" spans="1:27" x14ac:dyDescent="0.25">
      <c r="A585" s="36">
        <v>9.4000000000000004E-3</v>
      </c>
      <c r="B585" s="36">
        <v>1.946094</v>
      </c>
      <c r="C585" s="36">
        <v>0.64335900000000001</v>
      </c>
      <c r="E585" s="65">
        <v>8.2000000000000007E-3</v>
      </c>
      <c r="F585" s="65">
        <v>2.014062</v>
      </c>
      <c r="G585" s="65">
        <v>0.74765599999999999</v>
      </c>
      <c r="I585" s="38">
        <v>4.1000000000000003E-3</v>
      </c>
      <c r="J585" s="38">
        <v>1.81718749</v>
      </c>
      <c r="K585" s="38">
        <v>0.94023436000000005</v>
      </c>
      <c r="M585" s="40">
        <v>4.1000000000000003E-3</v>
      </c>
      <c r="N585" s="40">
        <v>2.0007812399999998</v>
      </c>
      <c r="O585" s="40">
        <v>0.94218749000000002</v>
      </c>
      <c r="Q585" s="42">
        <v>4.1000000000000003E-3</v>
      </c>
      <c r="R585" s="42">
        <v>1.88749999</v>
      </c>
      <c r="S585" s="42">
        <v>0.89335936000000005</v>
      </c>
      <c r="U585" s="44">
        <v>4.1000000000000003E-3</v>
      </c>
      <c r="V585" s="44">
        <v>0.62968749000000002</v>
      </c>
      <c r="W585" s="44">
        <v>0.86015624000000002</v>
      </c>
      <c r="Y585" s="69"/>
      <c r="Z585" s="69"/>
      <c r="AA585" s="69"/>
    </row>
    <row r="586" spans="1:27" x14ac:dyDescent="0.25">
      <c r="A586" s="36">
        <v>9.4999999999999998E-3</v>
      </c>
      <c r="B586" s="36">
        <v>1.9578120000000001</v>
      </c>
      <c r="C586" s="36">
        <v>0.63945300000000005</v>
      </c>
      <c r="E586" s="65">
        <v>8.3000000000000001E-3</v>
      </c>
      <c r="F586" s="65">
        <v>2.0101559999999998</v>
      </c>
      <c r="G586" s="65">
        <v>0.71640599999999999</v>
      </c>
      <c r="I586" s="38">
        <v>4.15E-3</v>
      </c>
      <c r="J586" s="38">
        <v>1.82890624</v>
      </c>
      <c r="K586" s="38">
        <v>0.93437499000000002</v>
      </c>
      <c r="M586" s="40">
        <v>4.15E-3</v>
      </c>
      <c r="N586" s="40">
        <v>2.0066406099999998</v>
      </c>
      <c r="O586" s="40">
        <v>0.93828124000000002</v>
      </c>
      <c r="Q586" s="42">
        <v>4.15E-3</v>
      </c>
      <c r="R586" s="42">
        <v>1.86796874</v>
      </c>
      <c r="S586" s="42">
        <v>0.88945311000000005</v>
      </c>
      <c r="U586" s="44">
        <v>4.15E-3</v>
      </c>
      <c r="V586" s="44">
        <v>0.55937499000000002</v>
      </c>
      <c r="W586" s="44">
        <v>0.85624999000000002</v>
      </c>
      <c r="Y586" s="69"/>
      <c r="Z586" s="69"/>
      <c r="AA586" s="69"/>
    </row>
    <row r="587" spans="1:27" x14ac:dyDescent="0.25">
      <c r="A587" s="36">
        <v>9.5999999999999992E-3</v>
      </c>
      <c r="B587" s="36">
        <v>1.9636720000000001</v>
      </c>
      <c r="C587" s="36">
        <v>0.63359399999999999</v>
      </c>
      <c r="E587" s="65">
        <v>8.3999999999999995E-3</v>
      </c>
      <c r="F587" s="65">
        <v>2.0062500000000001</v>
      </c>
      <c r="G587" s="65">
        <v>0.68515599999999999</v>
      </c>
      <c r="I587" s="38">
        <v>4.1999999999999997E-3</v>
      </c>
      <c r="J587" s="38">
        <v>1.84062499</v>
      </c>
      <c r="K587" s="38">
        <v>0.93046874000000002</v>
      </c>
      <c r="M587" s="40">
        <v>4.1999999999999997E-3</v>
      </c>
      <c r="N587" s="40">
        <v>2.0105468599999998</v>
      </c>
      <c r="O587" s="40">
        <v>0.93437499000000002</v>
      </c>
      <c r="Q587" s="42">
        <v>4.1999999999999997E-3</v>
      </c>
      <c r="R587" s="42">
        <v>1.84648436</v>
      </c>
      <c r="S587" s="42">
        <v>0.88554686000000005</v>
      </c>
      <c r="U587" s="44">
        <v>4.1999999999999997E-3</v>
      </c>
      <c r="V587" s="44">
        <v>0.48515624000000002</v>
      </c>
      <c r="W587" s="44">
        <v>0.85039061000000005</v>
      </c>
      <c r="Y587" s="69"/>
      <c r="Z587" s="69"/>
      <c r="AA587" s="69"/>
    </row>
    <row r="588" spans="1:27" x14ac:dyDescent="0.25">
      <c r="A588" s="36">
        <v>9.7000000000000003E-3</v>
      </c>
      <c r="B588" s="36">
        <v>1.971484</v>
      </c>
      <c r="C588" s="36">
        <v>0.62578100000000003</v>
      </c>
      <c r="E588" s="65">
        <v>8.5000000000000006E-3</v>
      </c>
      <c r="F588" s="65">
        <v>2.0023439999999999</v>
      </c>
      <c r="G588" s="65">
        <v>0.67148399999999997</v>
      </c>
      <c r="I588" s="38">
        <v>4.2500000000000003E-3</v>
      </c>
      <c r="J588" s="38">
        <v>1.85234374</v>
      </c>
      <c r="K588" s="38">
        <v>0.92851561000000005</v>
      </c>
      <c r="M588" s="40">
        <v>4.2500000000000003E-3</v>
      </c>
      <c r="N588" s="40">
        <v>2.0164062399999998</v>
      </c>
      <c r="O588" s="40">
        <v>0.93046874000000002</v>
      </c>
      <c r="Q588" s="42">
        <v>4.2500000000000003E-3</v>
      </c>
      <c r="R588" s="42">
        <v>1.82499999</v>
      </c>
      <c r="S588" s="42">
        <v>0.87968749000000002</v>
      </c>
      <c r="U588" s="44">
        <v>4.2500000000000003E-3</v>
      </c>
      <c r="V588" s="44">
        <v>0.40898435999999999</v>
      </c>
      <c r="W588" s="44">
        <v>0.84648436000000005</v>
      </c>
      <c r="Y588" s="69"/>
      <c r="Z588" s="69"/>
      <c r="AA588" s="69"/>
    </row>
    <row r="589" spans="1:27" x14ac:dyDescent="0.25">
      <c r="A589" s="36">
        <v>9.7999999999999997E-3</v>
      </c>
      <c r="B589" s="36">
        <v>1.9792970000000001</v>
      </c>
      <c r="C589" s="36">
        <v>0.61992199999999997</v>
      </c>
      <c r="E589" s="65">
        <v>8.6E-3</v>
      </c>
      <c r="F589" s="65">
        <v>1.9964839999999999</v>
      </c>
      <c r="G589" s="65">
        <v>0.67929700000000004</v>
      </c>
      <c r="I589" s="38">
        <v>4.3E-3</v>
      </c>
      <c r="J589" s="38">
        <v>1.86601561</v>
      </c>
      <c r="K589" s="38">
        <v>0.92851561000000005</v>
      </c>
      <c r="M589" s="40">
        <v>4.3E-3</v>
      </c>
      <c r="N589" s="40">
        <v>2.0203124899999998</v>
      </c>
      <c r="O589" s="40">
        <v>0.92851561000000005</v>
      </c>
      <c r="Q589" s="42">
        <v>4.3E-3</v>
      </c>
      <c r="R589" s="42">
        <v>1.80546874</v>
      </c>
      <c r="S589" s="42">
        <v>0.87578124000000002</v>
      </c>
      <c r="U589" s="44">
        <v>4.3E-3</v>
      </c>
      <c r="V589" s="44">
        <v>0.33671874000000002</v>
      </c>
      <c r="W589" s="44">
        <v>0.84062499000000002</v>
      </c>
      <c r="Y589" s="69"/>
      <c r="Z589" s="69"/>
      <c r="AA589" s="69"/>
    </row>
    <row r="590" spans="1:27" x14ac:dyDescent="0.25">
      <c r="A590" s="36">
        <v>9.9000000000000008E-3</v>
      </c>
      <c r="B590" s="36">
        <v>1.9851559999999999</v>
      </c>
      <c r="C590" s="36">
        <v>0.61210900000000001</v>
      </c>
      <c r="E590" s="65">
        <v>8.6999999999999994E-3</v>
      </c>
      <c r="F590" s="65">
        <v>1.9906250000000001</v>
      </c>
      <c r="G590" s="65">
        <v>0.70273399999999997</v>
      </c>
      <c r="I590" s="38">
        <v>4.3499999999999997E-3</v>
      </c>
      <c r="J590" s="38">
        <v>1.87578124</v>
      </c>
      <c r="K590" s="38">
        <v>0.92656249000000002</v>
      </c>
      <c r="M590" s="40">
        <v>4.3499999999999997E-3</v>
      </c>
      <c r="N590" s="40">
        <v>2.0242187399999998</v>
      </c>
      <c r="O590" s="40">
        <v>0.92460936000000005</v>
      </c>
      <c r="Q590" s="42">
        <v>4.3499999999999997E-3</v>
      </c>
      <c r="R590" s="42">
        <v>1.78203124</v>
      </c>
      <c r="S590" s="42">
        <v>0.87187499000000002</v>
      </c>
      <c r="U590" s="44">
        <v>4.3499999999999997E-3</v>
      </c>
      <c r="V590" s="44">
        <v>0.26054685999999999</v>
      </c>
      <c r="W590" s="44">
        <v>0.83671874000000002</v>
      </c>
      <c r="Y590" s="69"/>
      <c r="Z590" s="69"/>
      <c r="AA590" s="69"/>
    </row>
    <row r="591" spans="1:27" x14ac:dyDescent="0.25">
      <c r="A591" s="36">
        <v>0.01</v>
      </c>
      <c r="B591" s="36">
        <v>1.9910159999999999</v>
      </c>
      <c r="C591" s="36">
        <v>0.60624999999999996</v>
      </c>
      <c r="E591" s="65">
        <v>8.8000000000000005E-3</v>
      </c>
      <c r="F591" s="65">
        <v>1.984766</v>
      </c>
      <c r="G591" s="65">
        <v>0.72617200000000004</v>
      </c>
      <c r="I591" s="38">
        <v>4.4000000000000003E-3</v>
      </c>
      <c r="J591" s="38">
        <v>1.88749999</v>
      </c>
      <c r="K591" s="38">
        <v>0.92851561000000005</v>
      </c>
      <c r="M591" s="40">
        <v>4.4000000000000003E-3</v>
      </c>
      <c r="N591" s="40">
        <v>2.0281249899999998</v>
      </c>
      <c r="O591" s="40">
        <v>0.92265624000000002</v>
      </c>
      <c r="Q591" s="42">
        <v>4.4000000000000003E-3</v>
      </c>
      <c r="R591" s="42">
        <v>1.75273436</v>
      </c>
      <c r="S591" s="42">
        <v>0.86796874000000002</v>
      </c>
      <c r="U591" s="44">
        <v>4.4000000000000003E-3</v>
      </c>
      <c r="V591" s="44">
        <v>0.18632810999999999</v>
      </c>
      <c r="W591" s="44">
        <v>0.83085936000000005</v>
      </c>
      <c r="Y591" s="69"/>
      <c r="Z591" s="69"/>
      <c r="AA591" s="69"/>
    </row>
    <row r="592" spans="1:27" x14ac:dyDescent="0.25">
      <c r="A592" s="36">
        <v>1.01E-2</v>
      </c>
      <c r="B592" s="36">
        <v>1.996875</v>
      </c>
      <c r="C592" s="36">
        <v>0.598437</v>
      </c>
      <c r="E592" s="65">
        <v>8.8999999999999999E-3</v>
      </c>
      <c r="F592" s="65">
        <v>1.976953</v>
      </c>
      <c r="G592" s="65">
        <v>0.73984399999999995</v>
      </c>
      <c r="I592" s="38">
        <v>4.45E-3</v>
      </c>
      <c r="J592" s="38">
        <v>1.89726561</v>
      </c>
      <c r="K592" s="38">
        <v>0.93046874000000002</v>
      </c>
      <c r="M592" s="40">
        <v>4.45E-3</v>
      </c>
      <c r="N592" s="40">
        <v>2.0300781099999998</v>
      </c>
      <c r="O592" s="40">
        <v>0.91874999000000002</v>
      </c>
      <c r="Q592" s="42">
        <v>4.45E-3</v>
      </c>
      <c r="R592" s="42">
        <v>1.72734374</v>
      </c>
      <c r="S592" s="42">
        <v>0.86406249000000002</v>
      </c>
      <c r="U592" s="44">
        <v>4.45E-3</v>
      </c>
      <c r="V592" s="44">
        <v>0.11210936000000001</v>
      </c>
      <c r="W592" s="44">
        <v>0.82695311000000005</v>
      </c>
      <c r="Y592" s="69"/>
      <c r="Z592" s="69"/>
      <c r="AA592" s="69"/>
    </row>
    <row r="593" spans="1:27" x14ac:dyDescent="0.25">
      <c r="A593" s="36">
        <v>1.0200000000000001E-2</v>
      </c>
      <c r="B593" s="36">
        <v>2.0007809999999999</v>
      </c>
      <c r="C593" s="36">
        <v>0.59257800000000005</v>
      </c>
      <c r="E593" s="65">
        <v>8.9999999999999993E-3</v>
      </c>
      <c r="F593" s="65">
        <v>1.967187</v>
      </c>
      <c r="G593" s="65">
        <v>0.73203099999999999</v>
      </c>
      <c r="I593" s="38">
        <v>4.4999999999999997E-3</v>
      </c>
      <c r="J593" s="38">
        <v>1.90703124</v>
      </c>
      <c r="K593" s="38">
        <v>0.93242186000000005</v>
      </c>
      <c r="M593" s="40">
        <v>4.4999999999999997E-3</v>
      </c>
      <c r="N593" s="40">
        <v>2.0320312399999998</v>
      </c>
      <c r="O593" s="40">
        <v>0.91679686000000005</v>
      </c>
      <c r="Q593" s="42">
        <v>4.4999999999999997E-3</v>
      </c>
      <c r="R593" s="42">
        <v>1.69999999</v>
      </c>
      <c r="S593" s="42">
        <v>0.86015624000000002</v>
      </c>
      <c r="U593" s="44">
        <v>4.4999999999999997E-3</v>
      </c>
      <c r="V593" s="44">
        <v>3.3984359999999998E-2</v>
      </c>
      <c r="W593" s="44">
        <v>0.82109374000000002</v>
      </c>
      <c r="Y593" s="69"/>
      <c r="Z593" s="69"/>
      <c r="AA593" s="69"/>
    </row>
    <row r="594" spans="1:27" x14ac:dyDescent="0.25">
      <c r="A594" s="36">
        <v>1.03E-2</v>
      </c>
      <c r="B594" s="36">
        <v>2.0046870000000001</v>
      </c>
      <c r="C594" s="36">
        <v>0.58867199999999997</v>
      </c>
      <c r="E594" s="65">
        <v>9.1000000000000004E-3</v>
      </c>
      <c r="F594" s="65">
        <v>1.957422</v>
      </c>
      <c r="G594" s="65">
        <v>0.71054700000000004</v>
      </c>
      <c r="I594" s="38">
        <v>4.5500000000000002E-3</v>
      </c>
      <c r="J594" s="38">
        <v>1.91289061</v>
      </c>
      <c r="K594" s="38">
        <v>0.93437499000000002</v>
      </c>
      <c r="M594" s="40">
        <v>4.5500000000000002E-3</v>
      </c>
      <c r="N594" s="40">
        <v>2.0339843599999998</v>
      </c>
      <c r="O594" s="40">
        <v>0.91289061000000005</v>
      </c>
      <c r="Q594" s="42">
        <v>4.5500000000000002E-3</v>
      </c>
      <c r="R594" s="42">
        <v>1.67070311</v>
      </c>
      <c r="S594" s="42">
        <v>0.85820311000000005</v>
      </c>
      <c r="U594" s="44">
        <v>4.5500000000000002E-3</v>
      </c>
      <c r="V594" s="44">
        <v>-4.4140640000000002E-2</v>
      </c>
      <c r="W594" s="44">
        <v>0.81718749000000002</v>
      </c>
      <c r="Y594" s="69"/>
      <c r="Z594" s="69"/>
      <c r="AA594" s="69"/>
    </row>
    <row r="595" spans="1:27" x14ac:dyDescent="0.25">
      <c r="A595" s="36">
        <v>1.04E-2</v>
      </c>
      <c r="B595" s="36">
        <v>2.008594</v>
      </c>
      <c r="C595" s="36">
        <v>0.582812</v>
      </c>
      <c r="E595" s="65">
        <v>9.1999999999999998E-3</v>
      </c>
      <c r="F595" s="65">
        <v>1.945703</v>
      </c>
      <c r="G595" s="65">
        <v>0.68710899999999997</v>
      </c>
      <c r="I595" s="38">
        <v>4.5999999999999999E-3</v>
      </c>
      <c r="J595" s="38">
        <v>1.92070311</v>
      </c>
      <c r="K595" s="38">
        <v>0.93437499000000002</v>
      </c>
      <c r="M595" s="40">
        <v>4.5999999999999999E-3</v>
      </c>
      <c r="N595" s="40">
        <v>2.0339843599999998</v>
      </c>
      <c r="O595" s="40">
        <v>0.91093749000000002</v>
      </c>
      <c r="Q595" s="42">
        <v>4.5999999999999999E-3</v>
      </c>
      <c r="R595" s="42">
        <v>1.64140624</v>
      </c>
      <c r="S595" s="42">
        <v>0.85429686000000005</v>
      </c>
      <c r="U595" s="44">
        <v>4.5999999999999999E-3</v>
      </c>
      <c r="V595" s="44">
        <v>-0.12031251</v>
      </c>
      <c r="W595" s="44">
        <v>0.81523436000000005</v>
      </c>
      <c r="Y595" s="69"/>
      <c r="Z595" s="69"/>
      <c r="AA595" s="69"/>
    </row>
    <row r="596" spans="1:27" x14ac:dyDescent="0.25">
      <c r="A596" s="36">
        <v>1.0500000000000001E-2</v>
      </c>
      <c r="B596" s="36">
        <v>2.0125000000000002</v>
      </c>
      <c r="C596" s="36">
        <v>0.57890600000000003</v>
      </c>
      <c r="E596" s="65">
        <v>9.2999999999999992E-3</v>
      </c>
      <c r="F596" s="65">
        <v>1.9320310000000001</v>
      </c>
      <c r="G596" s="65">
        <v>0.66953099999999999</v>
      </c>
      <c r="I596" s="38">
        <v>4.6499999999999996E-3</v>
      </c>
      <c r="J596" s="38">
        <v>1.93046874</v>
      </c>
      <c r="K596" s="38">
        <v>0.93437499000000002</v>
      </c>
      <c r="M596" s="40">
        <v>4.6499999999999996E-3</v>
      </c>
      <c r="N596" s="40">
        <v>2.0339843599999998</v>
      </c>
      <c r="O596" s="40">
        <v>0.90703124000000002</v>
      </c>
      <c r="Q596" s="42">
        <v>4.6499999999999996E-3</v>
      </c>
      <c r="R596" s="42">
        <v>1.61210936</v>
      </c>
      <c r="S596" s="42">
        <v>0.85234374000000002</v>
      </c>
      <c r="U596" s="44">
        <v>4.6499999999999996E-3</v>
      </c>
      <c r="V596" s="44">
        <v>-0.20039064000000001</v>
      </c>
      <c r="W596" s="44">
        <v>0.81132811000000005</v>
      </c>
      <c r="Y596" s="69"/>
      <c r="Z596" s="69"/>
      <c r="AA596" s="69"/>
    </row>
    <row r="597" spans="1:27" x14ac:dyDescent="0.25">
      <c r="A597" s="36">
        <v>1.06E-2</v>
      </c>
      <c r="B597" s="36">
        <v>2.0164059999999999</v>
      </c>
      <c r="C597" s="36">
        <v>0.57695300000000005</v>
      </c>
      <c r="E597" s="65">
        <v>9.4000000000000004E-3</v>
      </c>
      <c r="F597" s="65">
        <v>1.9164060000000001</v>
      </c>
      <c r="G597" s="65">
        <v>0.65781199999999995</v>
      </c>
      <c r="I597" s="38">
        <v>4.7000000000000002E-3</v>
      </c>
      <c r="J597" s="38">
        <v>1.94218749</v>
      </c>
      <c r="K597" s="38">
        <v>0.93242186000000005</v>
      </c>
      <c r="M597" s="40">
        <v>4.7000000000000002E-3</v>
      </c>
      <c r="N597" s="40">
        <v>2.0339843599999998</v>
      </c>
      <c r="O597" s="40">
        <v>0.90312499000000002</v>
      </c>
      <c r="Q597" s="42">
        <v>4.7000000000000002E-3</v>
      </c>
      <c r="R597" s="42">
        <v>1.57890624</v>
      </c>
      <c r="S597" s="42">
        <v>0.85039061000000005</v>
      </c>
      <c r="U597" s="44">
        <v>4.7000000000000002E-3</v>
      </c>
      <c r="V597" s="44">
        <v>-0.27851564000000001</v>
      </c>
      <c r="W597" s="44">
        <v>0.80937499000000002</v>
      </c>
      <c r="Y597" s="69"/>
      <c r="Z597" s="69"/>
      <c r="AA597" s="69"/>
    </row>
    <row r="598" spans="1:27" x14ac:dyDescent="0.25">
      <c r="A598" s="36">
        <v>1.0699999999999999E-2</v>
      </c>
      <c r="B598" s="36">
        <v>2.0203120000000001</v>
      </c>
      <c r="C598" s="36">
        <v>0.57499999999999996</v>
      </c>
      <c r="E598" s="65">
        <v>9.4999999999999998E-3</v>
      </c>
      <c r="F598" s="65">
        <v>1.9007810000000001</v>
      </c>
      <c r="G598" s="65">
        <v>0.64804700000000004</v>
      </c>
      <c r="I598" s="38">
        <v>4.7499999999999999E-3</v>
      </c>
      <c r="J598" s="38">
        <v>1.95585936</v>
      </c>
      <c r="K598" s="38">
        <v>0.93046874000000002</v>
      </c>
      <c r="M598" s="40">
        <v>4.7499999999999999E-3</v>
      </c>
      <c r="N598" s="40">
        <v>2.0320312399999998</v>
      </c>
      <c r="O598" s="40">
        <v>0.90117186000000005</v>
      </c>
      <c r="Q598" s="42">
        <v>4.7499999999999999E-3</v>
      </c>
      <c r="R598" s="42">
        <v>1.54374999</v>
      </c>
      <c r="S598" s="42">
        <v>0.84843749000000002</v>
      </c>
      <c r="U598" s="44">
        <v>4.7499999999999999E-3</v>
      </c>
      <c r="V598" s="44">
        <v>-0.35468750999999998</v>
      </c>
      <c r="W598" s="44">
        <v>0.80742186000000005</v>
      </c>
      <c r="Y598" s="69"/>
      <c r="Z598" s="69"/>
      <c r="AA598" s="69"/>
    </row>
    <row r="599" spans="1:27" x14ac:dyDescent="0.25">
      <c r="A599" s="36">
        <v>1.0800000000000001E-2</v>
      </c>
      <c r="B599" s="36">
        <v>2.0222660000000001</v>
      </c>
      <c r="C599" s="36">
        <v>0.57304699999999997</v>
      </c>
      <c r="E599" s="65">
        <v>9.5999999999999992E-3</v>
      </c>
      <c r="F599" s="65">
        <v>1.891016</v>
      </c>
      <c r="G599" s="65">
        <v>0.636328</v>
      </c>
      <c r="I599" s="38">
        <v>4.7999999999999996E-3</v>
      </c>
      <c r="J599" s="38">
        <v>1.96367186</v>
      </c>
      <c r="K599" s="38">
        <v>0.92460936000000005</v>
      </c>
      <c r="M599" s="40">
        <v>4.7999999999999996E-3</v>
      </c>
      <c r="N599" s="40">
        <v>2.0320312399999998</v>
      </c>
      <c r="O599" s="40">
        <v>0.89726561000000005</v>
      </c>
      <c r="Q599" s="42">
        <v>4.7999999999999996E-3</v>
      </c>
      <c r="R599" s="42">
        <v>1.51249999</v>
      </c>
      <c r="S599" s="42">
        <v>0.84453124000000002</v>
      </c>
      <c r="U599" s="44">
        <v>4.7999999999999996E-3</v>
      </c>
      <c r="V599" s="44">
        <v>-0.42890625999999998</v>
      </c>
      <c r="W599" s="44">
        <v>0.80546874000000002</v>
      </c>
      <c r="Y599" s="69"/>
      <c r="Z599" s="69"/>
      <c r="AA599" s="69"/>
    </row>
    <row r="600" spans="1:27" x14ac:dyDescent="0.25">
      <c r="A600" s="36">
        <v>1.09E-2</v>
      </c>
      <c r="B600" s="36">
        <v>2.0261719999999999</v>
      </c>
      <c r="C600" s="36">
        <v>0.57304699999999997</v>
      </c>
      <c r="E600" s="65">
        <v>9.7000000000000003E-3</v>
      </c>
      <c r="F600" s="65">
        <v>1.875391</v>
      </c>
      <c r="G600" s="65">
        <v>0.62851599999999996</v>
      </c>
      <c r="I600" s="38">
        <v>4.8500000000000001E-3</v>
      </c>
      <c r="J600" s="38">
        <v>1.96953124</v>
      </c>
      <c r="K600" s="38">
        <v>0.92070311000000005</v>
      </c>
      <c r="M600" s="40">
        <v>4.8500000000000001E-3</v>
      </c>
      <c r="N600" s="40">
        <v>2.0281249899999998</v>
      </c>
      <c r="O600" s="40">
        <v>0.89531249000000002</v>
      </c>
      <c r="Q600" s="42">
        <v>4.8500000000000001E-3</v>
      </c>
      <c r="R600" s="42">
        <v>1.47929686</v>
      </c>
      <c r="S600" s="42">
        <v>0.84257811000000005</v>
      </c>
      <c r="U600" s="44">
        <v>4.8500000000000001E-3</v>
      </c>
      <c r="V600" s="44">
        <v>-0.50312500999999998</v>
      </c>
      <c r="W600" s="44">
        <v>0.80351561000000005</v>
      </c>
      <c r="Y600" s="69"/>
      <c r="Z600" s="69"/>
      <c r="AA600" s="69"/>
    </row>
    <row r="601" spans="1:27" x14ac:dyDescent="0.25">
      <c r="A601" s="36">
        <v>1.0999999999999999E-2</v>
      </c>
      <c r="B601" s="36">
        <v>2.0281250000000002</v>
      </c>
      <c r="C601" s="36">
        <v>0.57304699999999997</v>
      </c>
      <c r="E601" s="65">
        <v>9.7999999999999997E-3</v>
      </c>
      <c r="F601" s="65">
        <v>1.859766</v>
      </c>
      <c r="G601" s="65">
        <v>0.62656199999999995</v>
      </c>
      <c r="I601" s="38">
        <v>4.8999999999999998E-3</v>
      </c>
      <c r="J601" s="38">
        <v>1.97734374</v>
      </c>
      <c r="K601" s="38">
        <v>0.91484374000000002</v>
      </c>
      <c r="M601" s="40">
        <v>4.8999999999999998E-3</v>
      </c>
      <c r="N601" s="40">
        <v>2.0261718599999998</v>
      </c>
      <c r="O601" s="40">
        <v>0.89335936000000005</v>
      </c>
      <c r="Q601" s="42">
        <v>4.8999999999999998E-3</v>
      </c>
      <c r="R601" s="42">
        <v>1.44609374</v>
      </c>
      <c r="S601" s="42">
        <v>0.84062499000000002</v>
      </c>
      <c r="U601" s="44">
        <v>4.8999999999999998E-3</v>
      </c>
      <c r="V601" s="44">
        <v>-0.57929688999999995</v>
      </c>
      <c r="W601" s="44">
        <v>0.80156249000000002</v>
      </c>
      <c r="Y601" s="69"/>
      <c r="Z601" s="69"/>
      <c r="AA601" s="69"/>
    </row>
    <row r="602" spans="1:27" x14ac:dyDescent="0.25">
      <c r="A602" s="36">
        <v>1.11E-2</v>
      </c>
      <c r="B602" s="36">
        <v>2.030078</v>
      </c>
      <c r="C602" s="36">
        <v>0.57109399999999999</v>
      </c>
      <c r="E602" s="65">
        <v>9.9000000000000008E-3</v>
      </c>
      <c r="F602" s="65">
        <v>1.842187</v>
      </c>
      <c r="G602" s="65">
        <v>0.63046899999999995</v>
      </c>
      <c r="I602" s="38">
        <v>4.9500000000000004E-3</v>
      </c>
      <c r="J602" s="38">
        <v>1.98320311</v>
      </c>
      <c r="K602" s="38">
        <v>0.91093749000000002</v>
      </c>
      <c r="M602" s="40">
        <v>4.9500000000000004E-3</v>
      </c>
      <c r="N602" s="40">
        <v>2.0222656099999998</v>
      </c>
      <c r="O602" s="40">
        <v>0.88945311000000005</v>
      </c>
      <c r="Q602" s="42">
        <v>4.9500000000000004E-3</v>
      </c>
      <c r="R602" s="42">
        <v>1.40898436</v>
      </c>
      <c r="S602" s="42">
        <v>0.83671874000000002</v>
      </c>
      <c r="U602" s="44">
        <v>4.9500000000000004E-3</v>
      </c>
      <c r="V602" s="44">
        <v>-0.65937500999999998</v>
      </c>
      <c r="W602" s="44">
        <v>0.79960936000000005</v>
      </c>
      <c r="Y602" s="69"/>
      <c r="Z602" s="69"/>
      <c r="AA602" s="69"/>
    </row>
    <row r="603" spans="1:27" x14ac:dyDescent="0.25">
      <c r="A603" s="36">
        <v>1.12E-2</v>
      </c>
      <c r="B603" s="36">
        <v>2.0320309999999999</v>
      </c>
      <c r="C603" s="36">
        <v>0.56914100000000001</v>
      </c>
      <c r="E603" s="65">
        <v>0.01</v>
      </c>
      <c r="F603" s="65">
        <v>1.8226560000000001</v>
      </c>
      <c r="G603" s="65">
        <v>0.62851599999999996</v>
      </c>
      <c r="I603" s="38">
        <v>5.0000000000000001E-3</v>
      </c>
      <c r="J603" s="38">
        <v>1.98906249</v>
      </c>
      <c r="K603" s="38">
        <v>0.90703124000000002</v>
      </c>
      <c r="M603" s="40">
        <v>5.0000000000000001E-3</v>
      </c>
      <c r="N603" s="40">
        <v>2.0183593599999998</v>
      </c>
      <c r="O603" s="40">
        <v>0.88749999000000002</v>
      </c>
      <c r="Q603" s="42">
        <v>5.0000000000000001E-3</v>
      </c>
      <c r="R603" s="42">
        <v>1.36992186</v>
      </c>
      <c r="S603" s="42">
        <v>0.83281249000000002</v>
      </c>
      <c r="U603" s="44">
        <v>5.0000000000000001E-3</v>
      </c>
      <c r="V603" s="44">
        <v>-0.74140625999999998</v>
      </c>
      <c r="W603" s="44">
        <v>0.79765624000000002</v>
      </c>
      <c r="Y603" s="69"/>
      <c r="Z603" s="69"/>
      <c r="AA603" s="69"/>
    </row>
    <row r="604" spans="1:27" x14ac:dyDescent="0.25">
      <c r="A604" s="36">
        <v>1.1299999999999999E-2</v>
      </c>
      <c r="B604" s="36">
        <v>2.0320309999999999</v>
      </c>
      <c r="C604" s="36">
        <v>0.567187</v>
      </c>
      <c r="E604" s="65">
        <v>1.01E-2</v>
      </c>
      <c r="F604" s="65">
        <v>1.805078</v>
      </c>
      <c r="G604" s="65">
        <v>0.61875000000000002</v>
      </c>
      <c r="I604" s="38">
        <v>5.0499999999999998E-3</v>
      </c>
      <c r="J604" s="38">
        <v>1.99687499</v>
      </c>
      <c r="K604" s="38">
        <v>0.90312499000000002</v>
      </c>
      <c r="M604" s="40">
        <v>5.0499999999999998E-3</v>
      </c>
      <c r="N604" s="40">
        <v>2.0144531099999998</v>
      </c>
      <c r="O604" s="40">
        <v>0.88359374000000002</v>
      </c>
      <c r="Q604" s="42">
        <v>5.0499999999999998E-3</v>
      </c>
      <c r="R604" s="42">
        <v>1.33476561</v>
      </c>
      <c r="S604" s="42">
        <v>0.83085936000000005</v>
      </c>
      <c r="U604" s="44">
        <v>5.0499999999999998E-3</v>
      </c>
      <c r="V604" s="44">
        <v>-0.81757813999999995</v>
      </c>
      <c r="W604" s="44">
        <v>0.79570311000000005</v>
      </c>
      <c r="Y604" s="69"/>
      <c r="Z604" s="69"/>
      <c r="AA604" s="69"/>
    </row>
    <row r="605" spans="1:27" x14ac:dyDescent="0.25">
      <c r="A605" s="36">
        <v>1.14E-2</v>
      </c>
      <c r="B605" s="36">
        <v>2.0339839999999998</v>
      </c>
      <c r="C605" s="36">
        <v>0.56523400000000001</v>
      </c>
      <c r="E605" s="65">
        <v>1.0200000000000001E-2</v>
      </c>
      <c r="F605" s="65">
        <v>1.7875000000000001</v>
      </c>
      <c r="G605" s="65">
        <v>0.60898399999999997</v>
      </c>
      <c r="I605" s="38">
        <v>5.1000000000000004E-3</v>
      </c>
      <c r="J605" s="38">
        <v>2.0007812399999998</v>
      </c>
      <c r="K605" s="38">
        <v>0.89921874000000002</v>
      </c>
      <c r="M605" s="40">
        <v>5.1000000000000004E-3</v>
      </c>
      <c r="N605" s="40">
        <v>2.0085937399999998</v>
      </c>
      <c r="O605" s="40">
        <v>0.87968749000000002</v>
      </c>
      <c r="Q605" s="42">
        <v>5.1000000000000004E-3</v>
      </c>
      <c r="R605" s="42">
        <v>1.29570311</v>
      </c>
      <c r="S605" s="42">
        <v>0.82695311000000005</v>
      </c>
      <c r="U605" s="44">
        <v>5.1000000000000004E-3</v>
      </c>
      <c r="V605" s="44">
        <v>-0.89375000999999998</v>
      </c>
      <c r="W605" s="44">
        <v>0.79179686000000005</v>
      </c>
      <c r="Y605" s="69"/>
      <c r="Z605" s="69"/>
      <c r="AA605" s="69"/>
    </row>
    <row r="606" spans="1:27" x14ac:dyDescent="0.25">
      <c r="A606" s="36">
        <v>1.15E-2</v>
      </c>
      <c r="B606" s="36">
        <v>2.0339839999999998</v>
      </c>
      <c r="C606" s="36">
        <v>0.56132800000000005</v>
      </c>
      <c r="E606" s="65">
        <v>1.03E-2</v>
      </c>
      <c r="F606" s="65">
        <v>1.766016</v>
      </c>
      <c r="G606" s="65">
        <v>0.605078</v>
      </c>
      <c r="I606" s="38">
        <v>5.1500000000000001E-3</v>
      </c>
      <c r="J606" s="38">
        <v>2.0027343599999998</v>
      </c>
      <c r="K606" s="38">
        <v>0.89531249000000002</v>
      </c>
      <c r="M606" s="40">
        <v>5.1500000000000001E-3</v>
      </c>
      <c r="N606" s="40">
        <v>2.0046874899999998</v>
      </c>
      <c r="O606" s="40">
        <v>0.87382811000000005</v>
      </c>
      <c r="Q606" s="42">
        <v>5.1500000000000001E-3</v>
      </c>
      <c r="R606" s="42">
        <v>1.25664061</v>
      </c>
      <c r="S606" s="42">
        <v>0.82499999000000002</v>
      </c>
      <c r="U606" s="44">
        <v>5.1500000000000001E-3</v>
      </c>
      <c r="V606" s="44">
        <v>-0.97187500999999998</v>
      </c>
      <c r="W606" s="44">
        <v>0.78984374000000002</v>
      </c>
      <c r="Y606" s="69"/>
      <c r="Z606" s="69"/>
      <c r="AA606" s="69"/>
    </row>
    <row r="607" spans="1:27" x14ac:dyDescent="0.25">
      <c r="A607" s="36">
        <v>1.1599999999999999E-2</v>
      </c>
      <c r="B607" s="36">
        <v>2.0339839999999998</v>
      </c>
      <c r="C607" s="36">
        <v>0.55546899999999999</v>
      </c>
      <c r="E607" s="65">
        <v>1.04E-2</v>
      </c>
      <c r="F607" s="65">
        <v>1.742578</v>
      </c>
      <c r="G607" s="65">
        <v>0.61289099999999996</v>
      </c>
      <c r="I607" s="38">
        <v>5.1999999999999998E-3</v>
      </c>
      <c r="J607" s="38">
        <v>2.0085937399999998</v>
      </c>
      <c r="K607" s="38">
        <v>0.89140624000000002</v>
      </c>
      <c r="M607" s="40">
        <v>5.1999999999999998E-3</v>
      </c>
      <c r="N607" s="40">
        <v>2.0007812399999998</v>
      </c>
      <c r="O607" s="40">
        <v>0.86992186000000005</v>
      </c>
      <c r="Q607" s="42">
        <v>5.1999999999999998E-3</v>
      </c>
      <c r="R607" s="42">
        <v>1.21562499</v>
      </c>
      <c r="S607" s="42">
        <v>0.82304686000000005</v>
      </c>
      <c r="U607" s="44">
        <v>5.1999999999999998E-3</v>
      </c>
      <c r="V607" s="44">
        <v>-1.04804689</v>
      </c>
      <c r="W607" s="44">
        <v>0.78593749000000002</v>
      </c>
      <c r="Y607" s="69"/>
      <c r="Z607" s="69"/>
      <c r="AA607" s="69"/>
    </row>
    <row r="608" spans="1:27" x14ac:dyDescent="0.25">
      <c r="A608" s="36">
        <v>1.17E-2</v>
      </c>
      <c r="B608" s="36">
        <v>2.0339839999999998</v>
      </c>
      <c r="C608" s="36">
        <v>0.54960900000000001</v>
      </c>
      <c r="E608" s="65">
        <v>1.0500000000000001E-2</v>
      </c>
      <c r="F608" s="65">
        <v>1.719141</v>
      </c>
      <c r="G608" s="65">
        <v>0.62460899999999997</v>
      </c>
      <c r="I608" s="38">
        <v>5.2500000000000003E-3</v>
      </c>
      <c r="J608" s="38">
        <v>2.0124999899999998</v>
      </c>
      <c r="K608" s="38">
        <v>0.88554686000000005</v>
      </c>
      <c r="M608" s="40">
        <v>5.2500000000000003E-3</v>
      </c>
      <c r="N608" s="40">
        <v>1.99296874</v>
      </c>
      <c r="O608" s="40">
        <v>0.86601561000000005</v>
      </c>
      <c r="Q608" s="42">
        <v>5.2500000000000003E-3</v>
      </c>
      <c r="R608" s="42">
        <v>1.17460936</v>
      </c>
      <c r="S608" s="42">
        <v>0.81914061000000005</v>
      </c>
      <c r="U608" s="44">
        <v>5.2500000000000003E-3</v>
      </c>
      <c r="V608" s="44">
        <v>-1.12226564</v>
      </c>
      <c r="W608" s="44">
        <v>0.78398436000000005</v>
      </c>
      <c r="Y608" s="69"/>
      <c r="Z608" s="69"/>
      <c r="AA608" s="69"/>
    </row>
    <row r="609" spans="1:27" x14ac:dyDescent="0.25">
      <c r="A609" s="36">
        <v>1.18E-2</v>
      </c>
      <c r="B609" s="36">
        <v>2.0339839999999998</v>
      </c>
      <c r="C609" s="36">
        <v>0.54179699999999997</v>
      </c>
      <c r="E609" s="65">
        <v>1.06E-2</v>
      </c>
      <c r="F609" s="65">
        <v>1.701562</v>
      </c>
      <c r="G609" s="65">
        <v>0.62460899999999997</v>
      </c>
      <c r="I609" s="38">
        <v>5.3E-3</v>
      </c>
      <c r="J609" s="38">
        <v>2.0164062399999998</v>
      </c>
      <c r="K609" s="38">
        <v>0.88164061000000005</v>
      </c>
      <c r="M609" s="40">
        <v>5.3E-3</v>
      </c>
      <c r="N609" s="40">
        <v>1.98515624</v>
      </c>
      <c r="O609" s="40">
        <v>0.86210936000000005</v>
      </c>
      <c r="Q609" s="42">
        <v>5.3E-3</v>
      </c>
      <c r="R609" s="42">
        <v>1.13554686</v>
      </c>
      <c r="S609" s="42">
        <v>0.81718749000000002</v>
      </c>
      <c r="U609" s="44">
        <v>5.3E-3</v>
      </c>
      <c r="V609" s="44">
        <v>-1.19843751</v>
      </c>
      <c r="W609" s="44">
        <v>0.78007811000000005</v>
      </c>
      <c r="Y609" s="69"/>
      <c r="Z609" s="69"/>
      <c r="AA609" s="69"/>
    </row>
    <row r="610" spans="1:27" x14ac:dyDescent="0.25">
      <c r="A610" s="36">
        <v>1.1900000000000001E-2</v>
      </c>
      <c r="B610" s="36">
        <v>2.0320309999999999</v>
      </c>
      <c r="C610" s="36">
        <v>0.535937</v>
      </c>
      <c r="E610" s="65">
        <v>1.0699999999999999E-2</v>
      </c>
      <c r="F610" s="65">
        <v>1.6742189999999999</v>
      </c>
      <c r="G610" s="65">
        <v>0.61289099999999996</v>
      </c>
      <c r="I610" s="38">
        <v>5.3499999999999997E-3</v>
      </c>
      <c r="J610" s="38">
        <v>2.0203124899999998</v>
      </c>
      <c r="K610" s="38">
        <v>0.87773436000000005</v>
      </c>
      <c r="M610" s="40">
        <v>5.3499999999999997E-3</v>
      </c>
      <c r="N610" s="40">
        <v>1.97734374</v>
      </c>
      <c r="O610" s="40">
        <v>0.85820311000000005</v>
      </c>
      <c r="Q610" s="42">
        <v>5.3499999999999997E-3</v>
      </c>
      <c r="R610" s="42">
        <v>1.09453124</v>
      </c>
      <c r="S610" s="42">
        <v>0.81328124000000002</v>
      </c>
      <c r="U610" s="44">
        <v>5.3499999999999997E-3</v>
      </c>
      <c r="V610" s="44">
        <v>-1.27070314</v>
      </c>
      <c r="W610" s="44">
        <v>0.77812499000000002</v>
      </c>
      <c r="Y610" s="69"/>
      <c r="Z610" s="69"/>
      <c r="AA610" s="69"/>
    </row>
    <row r="611" spans="1:27" x14ac:dyDescent="0.25">
      <c r="A611" s="36">
        <v>1.2E-2</v>
      </c>
      <c r="B611" s="36">
        <v>2.030078</v>
      </c>
      <c r="C611" s="36">
        <v>0.53203100000000003</v>
      </c>
      <c r="E611" s="65">
        <v>1.0800000000000001E-2</v>
      </c>
      <c r="F611" s="65">
        <v>1.648828</v>
      </c>
      <c r="G611" s="65">
        <v>0.59335899999999997</v>
      </c>
      <c r="I611" s="38">
        <v>5.4000000000000003E-3</v>
      </c>
      <c r="J611" s="38">
        <v>2.0222656099999998</v>
      </c>
      <c r="K611" s="38">
        <v>0.87382811000000005</v>
      </c>
      <c r="M611" s="40">
        <v>5.4000000000000003E-3</v>
      </c>
      <c r="N611" s="40">
        <v>1.96953124</v>
      </c>
      <c r="O611" s="40">
        <v>0.85624999000000002</v>
      </c>
      <c r="Q611" s="42">
        <v>5.4000000000000003E-3</v>
      </c>
      <c r="R611" s="42">
        <v>1.05351561</v>
      </c>
      <c r="S611" s="42">
        <v>0.80937499000000002</v>
      </c>
      <c r="U611" s="44">
        <v>5.4000000000000003E-3</v>
      </c>
      <c r="V611" s="44">
        <v>-1.34687501</v>
      </c>
      <c r="W611" s="44">
        <v>0.77421874000000002</v>
      </c>
      <c r="Y611" s="69"/>
      <c r="Z611" s="69"/>
      <c r="AA611" s="69"/>
    </row>
    <row r="612" spans="1:27" x14ac:dyDescent="0.25">
      <c r="A612" s="36">
        <v>1.21E-2</v>
      </c>
      <c r="B612" s="36">
        <v>2.0281250000000002</v>
      </c>
      <c r="C612" s="36">
        <v>0.52812499999999996</v>
      </c>
      <c r="E612" s="65">
        <v>1.09E-2</v>
      </c>
      <c r="F612" s="65">
        <v>1.623437</v>
      </c>
      <c r="G612" s="65">
        <v>0.57968699999999995</v>
      </c>
      <c r="I612" s="38">
        <v>5.45E-3</v>
      </c>
      <c r="J612" s="38">
        <v>2.0261718599999998</v>
      </c>
      <c r="K612" s="38">
        <v>0.87187499000000002</v>
      </c>
      <c r="M612" s="40">
        <v>5.45E-3</v>
      </c>
      <c r="N612" s="40">
        <v>1.95976561</v>
      </c>
      <c r="O612" s="40">
        <v>0.85234374000000002</v>
      </c>
      <c r="Q612" s="42">
        <v>5.45E-3</v>
      </c>
      <c r="R612" s="42">
        <v>1.00664061</v>
      </c>
      <c r="S612" s="42">
        <v>0.80546874000000002</v>
      </c>
      <c r="U612" s="44">
        <v>5.45E-3</v>
      </c>
      <c r="V612" s="44">
        <v>-1.42304689</v>
      </c>
      <c r="W612" s="44">
        <v>0.77226561000000005</v>
      </c>
      <c r="Y612" s="69"/>
      <c r="Z612" s="69"/>
      <c r="AA612" s="69"/>
    </row>
    <row r="613" spans="1:27" x14ac:dyDescent="0.25">
      <c r="A613" s="36">
        <v>1.2200000000000001E-2</v>
      </c>
      <c r="B613" s="36">
        <v>2.0261719999999999</v>
      </c>
      <c r="C613" s="36">
        <v>0.52421899999999999</v>
      </c>
      <c r="E613" s="65">
        <v>1.0999999999999999E-2</v>
      </c>
      <c r="F613" s="65">
        <v>1.598047</v>
      </c>
      <c r="G613" s="65">
        <v>0.57187500000000002</v>
      </c>
      <c r="I613" s="38">
        <v>5.4999999999999997E-3</v>
      </c>
      <c r="J613" s="38">
        <v>2.0281249899999998</v>
      </c>
      <c r="K613" s="38">
        <v>0.86992186000000005</v>
      </c>
      <c r="M613" s="40">
        <v>5.4999999999999997E-3</v>
      </c>
      <c r="N613" s="40">
        <v>1.94804686</v>
      </c>
      <c r="O613" s="40">
        <v>0.84843749000000002</v>
      </c>
      <c r="Q613" s="42">
        <v>5.4999999999999997E-3</v>
      </c>
      <c r="R613" s="42">
        <v>0.96562499000000002</v>
      </c>
      <c r="S613" s="42">
        <v>0.80156249000000002</v>
      </c>
      <c r="U613" s="44">
        <v>5.4999999999999997E-3</v>
      </c>
      <c r="V613" s="44">
        <v>-1.49531251</v>
      </c>
      <c r="W613" s="44">
        <v>0.77031249000000002</v>
      </c>
      <c r="Y613" s="69"/>
      <c r="Z613" s="69"/>
      <c r="AA613" s="69"/>
    </row>
    <row r="614" spans="1:27" x14ac:dyDescent="0.25">
      <c r="A614" s="36">
        <v>1.23E-2</v>
      </c>
      <c r="B614" s="36">
        <v>2.024219</v>
      </c>
      <c r="C614" s="36">
        <v>0.52226600000000001</v>
      </c>
      <c r="E614" s="65">
        <v>1.11E-2</v>
      </c>
      <c r="F614" s="65">
        <v>1.570703</v>
      </c>
      <c r="G614" s="65">
        <v>0.56406199999999995</v>
      </c>
      <c r="I614" s="38">
        <v>5.5500000000000002E-3</v>
      </c>
      <c r="J614" s="38">
        <v>2.0300781099999998</v>
      </c>
      <c r="K614" s="38">
        <v>0.86796874000000002</v>
      </c>
      <c r="M614" s="40">
        <v>5.5500000000000002E-3</v>
      </c>
      <c r="N614" s="40">
        <v>1.93242186</v>
      </c>
      <c r="O614" s="40">
        <v>0.84453124000000002</v>
      </c>
      <c r="Q614" s="42">
        <v>5.5500000000000002E-3</v>
      </c>
      <c r="R614" s="42">
        <v>0.91874999000000002</v>
      </c>
      <c r="S614" s="42">
        <v>0.79765624000000002</v>
      </c>
      <c r="U614" s="44">
        <v>5.5500000000000002E-3</v>
      </c>
      <c r="V614" s="44">
        <v>-1.56757814</v>
      </c>
      <c r="W614" s="44">
        <v>0.76835936000000005</v>
      </c>
      <c r="Y614" s="69"/>
      <c r="Z614" s="69"/>
      <c r="AA614" s="69"/>
    </row>
    <row r="615" spans="1:27" x14ac:dyDescent="0.25">
      <c r="A615" s="36">
        <v>1.24E-2</v>
      </c>
      <c r="B615" s="36">
        <v>2.0203120000000001</v>
      </c>
      <c r="C615" s="36">
        <v>0.52226600000000001</v>
      </c>
      <c r="E615" s="65">
        <v>1.12E-2</v>
      </c>
      <c r="F615" s="65">
        <v>1.5375000000000001</v>
      </c>
      <c r="G615" s="65">
        <v>0.55429700000000004</v>
      </c>
      <c r="I615" s="38">
        <v>5.5999999999999999E-3</v>
      </c>
      <c r="J615" s="38">
        <v>2.0320312399999998</v>
      </c>
      <c r="K615" s="38">
        <v>0.86601561000000005</v>
      </c>
      <c r="M615" s="40">
        <v>5.5999999999999999E-3</v>
      </c>
      <c r="N615" s="40">
        <v>1.91874999</v>
      </c>
      <c r="O615" s="40">
        <v>0.84062499000000002</v>
      </c>
      <c r="Q615" s="42">
        <v>5.5999999999999999E-3</v>
      </c>
      <c r="R615" s="42">
        <v>0.87187499000000002</v>
      </c>
      <c r="S615" s="42">
        <v>0.79179686000000005</v>
      </c>
      <c r="U615" s="44">
        <v>5.5999999999999999E-3</v>
      </c>
      <c r="V615" s="44">
        <v>-1.63789064</v>
      </c>
      <c r="W615" s="44">
        <v>0.76835936000000005</v>
      </c>
      <c r="Y615" s="69"/>
      <c r="Z615" s="69"/>
      <c r="AA615" s="69"/>
    </row>
    <row r="616" spans="1:27" x14ac:dyDescent="0.25">
      <c r="A616" s="36">
        <v>1.2500000000000001E-2</v>
      </c>
      <c r="B616" s="36">
        <v>2.0164059999999999</v>
      </c>
      <c r="C616" s="36">
        <v>0.520312</v>
      </c>
      <c r="E616" s="65">
        <v>1.1299999999999999E-2</v>
      </c>
      <c r="F616" s="65">
        <v>1.514062</v>
      </c>
      <c r="G616" s="65">
        <v>0.54648399999999997</v>
      </c>
      <c r="I616" s="38">
        <v>5.6499999999999996E-3</v>
      </c>
      <c r="J616" s="38">
        <v>2.0320312399999998</v>
      </c>
      <c r="K616" s="38">
        <v>0.86210936000000005</v>
      </c>
      <c r="M616" s="40">
        <v>5.6499999999999996E-3</v>
      </c>
      <c r="N616" s="40">
        <v>1.90898436</v>
      </c>
      <c r="O616" s="40">
        <v>0.83867186000000005</v>
      </c>
      <c r="Q616" s="42">
        <v>5.6499999999999996E-3</v>
      </c>
      <c r="R616" s="42">
        <v>0.82499999000000002</v>
      </c>
      <c r="S616" s="42">
        <v>0.78789061000000005</v>
      </c>
      <c r="U616" s="44">
        <v>5.6499999999999996E-3</v>
      </c>
      <c r="V616" s="44">
        <v>-1.70625001</v>
      </c>
      <c r="W616" s="44">
        <v>0.76640624000000002</v>
      </c>
      <c r="Y616" s="69"/>
      <c r="Z616" s="69"/>
      <c r="AA616" s="69"/>
    </row>
    <row r="617" spans="1:27" x14ac:dyDescent="0.25">
      <c r="A617" s="36">
        <v>1.26E-2</v>
      </c>
      <c r="B617" s="36">
        <v>2.0125000000000002</v>
      </c>
      <c r="C617" s="36">
        <v>0.51835900000000001</v>
      </c>
      <c r="E617" s="65">
        <v>1.14E-2</v>
      </c>
      <c r="F617" s="65">
        <v>1.482812</v>
      </c>
      <c r="G617" s="65">
        <v>0.542578</v>
      </c>
      <c r="I617" s="38">
        <v>5.7000000000000002E-3</v>
      </c>
      <c r="J617" s="38">
        <v>2.0339843599999998</v>
      </c>
      <c r="K617" s="38">
        <v>0.86015624000000002</v>
      </c>
      <c r="M617" s="40">
        <v>5.7000000000000002E-3</v>
      </c>
      <c r="N617" s="40">
        <v>1.90117186</v>
      </c>
      <c r="O617" s="40">
        <v>0.83476561000000005</v>
      </c>
      <c r="Q617" s="42">
        <v>5.7000000000000002E-3</v>
      </c>
      <c r="R617" s="42">
        <v>0.78007811000000005</v>
      </c>
      <c r="S617" s="42">
        <v>0.78203124000000002</v>
      </c>
      <c r="U617" s="44">
        <v>5.7000000000000002E-3</v>
      </c>
      <c r="V617" s="44">
        <v>-1.77265626</v>
      </c>
      <c r="W617" s="44">
        <v>0.76640624000000002</v>
      </c>
      <c r="Y617" s="69"/>
      <c r="Z617" s="69"/>
      <c r="AA617" s="69"/>
    </row>
    <row r="618" spans="1:27" x14ac:dyDescent="0.25">
      <c r="A618" s="36">
        <v>1.2699999999999999E-2</v>
      </c>
      <c r="B618" s="36">
        <v>2.008594</v>
      </c>
      <c r="C618" s="36">
        <v>0.51640600000000003</v>
      </c>
      <c r="E618" s="65">
        <v>1.15E-2</v>
      </c>
      <c r="F618" s="65">
        <v>1.453516</v>
      </c>
      <c r="G618" s="65">
        <v>0.53867200000000004</v>
      </c>
      <c r="I618" s="38">
        <v>5.7499999999999999E-3</v>
      </c>
      <c r="J618" s="38">
        <v>2.0339843599999998</v>
      </c>
      <c r="K618" s="38">
        <v>0.85624999000000002</v>
      </c>
      <c r="M618" s="40">
        <v>5.7499999999999999E-3</v>
      </c>
      <c r="N618" s="40">
        <v>1.88749999</v>
      </c>
      <c r="O618" s="40">
        <v>0.83281249000000002</v>
      </c>
      <c r="Q618" s="42">
        <v>5.7499999999999999E-3</v>
      </c>
      <c r="R618" s="42">
        <v>0.73124999000000002</v>
      </c>
      <c r="S618" s="42">
        <v>0.77812499000000002</v>
      </c>
      <c r="U618" s="44">
        <v>5.7499999999999999E-3</v>
      </c>
      <c r="V618" s="44">
        <v>-1.83906251</v>
      </c>
      <c r="W618" s="44">
        <v>0.76640624000000002</v>
      </c>
      <c r="Y618" s="69"/>
      <c r="Z618" s="69"/>
      <c r="AA618" s="69"/>
    </row>
    <row r="619" spans="1:27" x14ac:dyDescent="0.25">
      <c r="A619" s="36">
        <v>1.2800000000000001E-2</v>
      </c>
      <c r="B619" s="36">
        <v>2.0046870000000001</v>
      </c>
      <c r="C619" s="36">
        <v>0.51445300000000005</v>
      </c>
      <c r="E619" s="65">
        <v>1.1599999999999999E-2</v>
      </c>
      <c r="F619" s="65">
        <v>1.426172</v>
      </c>
      <c r="G619" s="65">
        <v>0.542578</v>
      </c>
      <c r="I619" s="38">
        <v>5.7999999999999996E-3</v>
      </c>
      <c r="J619" s="38">
        <v>2.0339843599999998</v>
      </c>
      <c r="K619" s="38">
        <v>0.85039061000000005</v>
      </c>
      <c r="M619" s="40">
        <v>5.7999999999999996E-3</v>
      </c>
      <c r="N619" s="40">
        <v>1.87382811</v>
      </c>
      <c r="O619" s="40">
        <v>0.83085936000000005</v>
      </c>
      <c r="Q619" s="42">
        <v>5.7999999999999996E-3</v>
      </c>
      <c r="R619" s="42">
        <v>0.68242186000000005</v>
      </c>
      <c r="S619" s="42">
        <v>0.77617186000000005</v>
      </c>
      <c r="U619" s="44">
        <v>5.7999999999999996E-3</v>
      </c>
      <c r="V619" s="44">
        <v>-1.90156251</v>
      </c>
      <c r="W619" s="44">
        <v>0.76640624000000002</v>
      </c>
      <c r="Y619" s="69"/>
      <c r="Z619" s="69"/>
      <c r="AA619" s="69"/>
    </row>
    <row r="620" spans="1:27" x14ac:dyDescent="0.25">
      <c r="A620" s="36">
        <v>1.29E-2</v>
      </c>
      <c r="B620" s="36">
        <v>2.0007809999999999</v>
      </c>
      <c r="C620" s="36">
        <v>0.51249999999999996</v>
      </c>
      <c r="E620" s="65">
        <v>1.17E-2</v>
      </c>
      <c r="F620" s="65">
        <v>1.394922</v>
      </c>
      <c r="G620" s="65">
        <v>0.56015599999999999</v>
      </c>
      <c r="I620" s="38">
        <v>5.8500000000000002E-3</v>
      </c>
      <c r="J620" s="38">
        <v>2.0339843599999998</v>
      </c>
      <c r="K620" s="38">
        <v>0.84648436000000005</v>
      </c>
      <c r="M620" s="40">
        <v>5.8500000000000002E-3</v>
      </c>
      <c r="N620" s="40">
        <v>1.86015624</v>
      </c>
      <c r="O620" s="40">
        <v>0.82890624000000002</v>
      </c>
      <c r="Q620" s="42">
        <v>5.8500000000000002E-3</v>
      </c>
      <c r="R620" s="42">
        <v>0.63359374000000002</v>
      </c>
      <c r="S620" s="42">
        <v>0.77226561000000005</v>
      </c>
      <c r="U620" s="44">
        <v>5.8500000000000002E-3</v>
      </c>
      <c r="V620" s="44">
        <v>-1.96406251</v>
      </c>
      <c r="W620" s="44">
        <v>0.76640624000000002</v>
      </c>
      <c r="Y620" s="69"/>
      <c r="Z620" s="69"/>
      <c r="AA620" s="69"/>
    </row>
    <row r="621" spans="1:27" x14ac:dyDescent="0.25">
      <c r="A621" s="36">
        <v>1.2999999999999999E-2</v>
      </c>
      <c r="B621" s="36">
        <v>1.998828</v>
      </c>
      <c r="C621" s="36">
        <v>0.51054699999999997</v>
      </c>
      <c r="E621" s="65">
        <v>1.18E-2</v>
      </c>
      <c r="F621" s="65">
        <v>1.359766</v>
      </c>
      <c r="G621" s="65">
        <v>0.59531199999999995</v>
      </c>
      <c r="I621" s="38">
        <v>5.8999999999999999E-3</v>
      </c>
      <c r="J621" s="38">
        <v>2.0339843599999998</v>
      </c>
      <c r="K621" s="38">
        <v>0.84062499000000002</v>
      </c>
      <c r="M621" s="40">
        <v>5.8999999999999999E-3</v>
      </c>
      <c r="N621" s="40">
        <v>1.84453124</v>
      </c>
      <c r="O621" s="40">
        <v>0.82695311000000005</v>
      </c>
      <c r="Q621" s="42">
        <v>5.8999999999999999E-3</v>
      </c>
      <c r="R621" s="42">
        <v>0.58476561000000005</v>
      </c>
      <c r="S621" s="42">
        <v>0.77031249000000002</v>
      </c>
      <c r="U621" s="44">
        <v>5.8999999999999999E-3</v>
      </c>
      <c r="V621" s="44">
        <v>-2.0226562600000002</v>
      </c>
      <c r="W621" s="44">
        <v>0.76445311000000005</v>
      </c>
      <c r="Y621" s="69"/>
      <c r="Z621" s="69"/>
      <c r="AA621" s="69"/>
    </row>
    <row r="622" spans="1:27" x14ac:dyDescent="0.25">
      <c r="A622" s="36">
        <v>1.3100000000000001E-2</v>
      </c>
      <c r="B622" s="36">
        <v>1.9910159999999999</v>
      </c>
      <c r="C622" s="36">
        <v>0.50859399999999999</v>
      </c>
      <c r="E622" s="65">
        <v>1.1900000000000001E-2</v>
      </c>
      <c r="F622" s="65">
        <v>1.332422</v>
      </c>
      <c r="G622" s="65">
        <v>0.61484399999999995</v>
      </c>
      <c r="I622" s="38">
        <v>5.9500000000000004E-3</v>
      </c>
      <c r="J622" s="38">
        <v>2.0320312399999998</v>
      </c>
      <c r="K622" s="38">
        <v>0.83476561000000005</v>
      </c>
      <c r="M622" s="40">
        <v>5.9500000000000004E-3</v>
      </c>
      <c r="N622" s="40">
        <v>1.82890624</v>
      </c>
      <c r="O622" s="40">
        <v>0.82499999000000002</v>
      </c>
      <c r="Q622" s="42">
        <v>5.9500000000000004E-3</v>
      </c>
      <c r="R622" s="42">
        <v>0.53398436000000005</v>
      </c>
      <c r="S622" s="42">
        <v>0.76835936000000005</v>
      </c>
      <c r="U622" s="44">
        <v>5.9500000000000004E-3</v>
      </c>
      <c r="V622" s="44">
        <v>-2.0832031400000002</v>
      </c>
      <c r="W622" s="44">
        <v>0.76445311000000005</v>
      </c>
      <c r="Y622" s="69"/>
      <c r="Z622" s="69"/>
      <c r="AA622" s="69"/>
    </row>
    <row r="623" spans="1:27" x14ac:dyDescent="0.25">
      <c r="A623" s="36">
        <v>1.32E-2</v>
      </c>
      <c r="B623" s="36">
        <v>1.9851559999999999</v>
      </c>
      <c r="C623" s="36">
        <v>0.50664100000000001</v>
      </c>
      <c r="E623" s="65">
        <v>1.2E-2</v>
      </c>
      <c r="F623" s="65">
        <v>1.2992189999999999</v>
      </c>
      <c r="G623" s="65">
        <v>0.58359399999999995</v>
      </c>
      <c r="I623" s="38">
        <v>6.0000000000000001E-3</v>
      </c>
      <c r="J623" s="38">
        <v>2.0320312399999998</v>
      </c>
      <c r="K623" s="38">
        <v>0.83085936000000005</v>
      </c>
      <c r="M623" s="40">
        <v>6.0000000000000001E-3</v>
      </c>
      <c r="N623" s="40">
        <v>1.81523436</v>
      </c>
      <c r="O623" s="40">
        <v>0.82304686000000005</v>
      </c>
      <c r="Q623" s="42">
        <v>6.0000000000000001E-3</v>
      </c>
      <c r="R623" s="42">
        <v>0.48124999000000002</v>
      </c>
      <c r="S623" s="42">
        <v>0.76640624000000002</v>
      </c>
      <c r="U623" s="44">
        <v>6.0000000000000001E-3</v>
      </c>
      <c r="V623" s="44">
        <v>-2.1417968900000002</v>
      </c>
      <c r="W623" s="44">
        <v>0.76445311000000005</v>
      </c>
      <c r="Y623" s="69"/>
      <c r="Z623" s="69"/>
      <c r="AA623" s="69"/>
    </row>
    <row r="624" spans="1:27" x14ac:dyDescent="0.25">
      <c r="A624" s="36">
        <v>1.3299999999999999E-2</v>
      </c>
      <c r="B624" s="36">
        <v>1.9792970000000001</v>
      </c>
      <c r="C624" s="36">
        <v>0.504687</v>
      </c>
      <c r="E624" s="65">
        <v>1.21E-2</v>
      </c>
      <c r="F624" s="65">
        <v>1.264062</v>
      </c>
      <c r="G624" s="65">
        <v>0.50937500000000002</v>
      </c>
      <c r="I624" s="38">
        <v>6.0499999999999998E-3</v>
      </c>
      <c r="J624" s="38">
        <v>2.0300781099999998</v>
      </c>
      <c r="K624" s="38">
        <v>0.82695311000000005</v>
      </c>
      <c r="M624" s="40">
        <v>6.0499999999999998E-3</v>
      </c>
      <c r="N624" s="40">
        <v>1.79960936</v>
      </c>
      <c r="O624" s="40">
        <v>0.81914061000000005</v>
      </c>
      <c r="Q624" s="42">
        <v>6.0499999999999998E-3</v>
      </c>
      <c r="R624" s="42">
        <v>0.42656249000000002</v>
      </c>
      <c r="S624" s="42">
        <v>0.76445311000000005</v>
      </c>
      <c r="U624" s="44">
        <v>6.0499999999999998E-3</v>
      </c>
      <c r="V624" s="44">
        <v>-2.2003906400000002</v>
      </c>
      <c r="W624" s="44">
        <v>0.76445311000000005</v>
      </c>
      <c r="Y624" s="69"/>
      <c r="Z624" s="69"/>
      <c r="AA624" s="69"/>
    </row>
    <row r="625" spans="1:27" x14ac:dyDescent="0.25">
      <c r="A625" s="36">
        <v>1.34E-2</v>
      </c>
      <c r="B625" s="36">
        <v>1.9734370000000001</v>
      </c>
      <c r="C625" s="36">
        <v>0.49882799999999999</v>
      </c>
      <c r="E625" s="65">
        <v>1.2200000000000001E-2</v>
      </c>
      <c r="F625" s="65">
        <v>1.2308589999999999</v>
      </c>
      <c r="G625" s="65">
        <v>0.442969</v>
      </c>
      <c r="I625" s="38">
        <v>6.1000000000000004E-3</v>
      </c>
      <c r="J625" s="38">
        <v>2.0281249899999998</v>
      </c>
      <c r="K625" s="38">
        <v>0.82499999000000002</v>
      </c>
      <c r="M625" s="40">
        <v>6.1000000000000004E-3</v>
      </c>
      <c r="N625" s="40">
        <v>1.78203124</v>
      </c>
      <c r="O625" s="40">
        <v>0.81718749000000002</v>
      </c>
      <c r="Q625" s="42">
        <v>6.1000000000000004E-3</v>
      </c>
      <c r="R625" s="42">
        <v>0.37578124000000002</v>
      </c>
      <c r="S625" s="42">
        <v>0.76054686000000005</v>
      </c>
      <c r="U625" s="44">
        <v>6.1000000000000004E-3</v>
      </c>
      <c r="V625" s="44">
        <v>-2.2550781400000002</v>
      </c>
      <c r="W625" s="44">
        <v>0.76445311000000005</v>
      </c>
      <c r="Y625" s="69"/>
      <c r="Z625" s="69"/>
      <c r="AA625" s="69"/>
    </row>
    <row r="626" spans="1:27" x14ac:dyDescent="0.25">
      <c r="A626" s="36">
        <v>1.35E-2</v>
      </c>
      <c r="B626" s="36">
        <v>1.965625</v>
      </c>
      <c r="C626" s="36">
        <v>0.49492199999999997</v>
      </c>
      <c r="E626" s="65">
        <v>1.23E-2</v>
      </c>
      <c r="F626" s="65">
        <v>1.195703</v>
      </c>
      <c r="G626" s="65">
        <v>0.42343700000000001</v>
      </c>
      <c r="I626" s="38">
        <v>6.1500000000000001E-3</v>
      </c>
      <c r="J626" s="38">
        <v>2.0242187399999998</v>
      </c>
      <c r="K626" s="38">
        <v>0.82304686000000005</v>
      </c>
      <c r="M626" s="40">
        <v>6.1500000000000001E-3</v>
      </c>
      <c r="N626" s="40">
        <v>1.76249999</v>
      </c>
      <c r="O626" s="40">
        <v>0.81328124000000002</v>
      </c>
      <c r="Q626" s="42">
        <v>6.1500000000000001E-3</v>
      </c>
      <c r="R626" s="42">
        <v>0.32499999000000002</v>
      </c>
      <c r="S626" s="42">
        <v>0.75664061000000005</v>
      </c>
      <c r="U626" s="44">
        <v>6.1500000000000001E-3</v>
      </c>
      <c r="V626" s="44">
        <v>-2.3078125100000002</v>
      </c>
      <c r="W626" s="44">
        <v>0.76445311000000005</v>
      </c>
      <c r="Y626" s="69"/>
      <c r="Z626" s="69"/>
      <c r="AA626" s="69"/>
    </row>
    <row r="627" spans="1:27" x14ac:dyDescent="0.25">
      <c r="A627" s="36">
        <v>1.3599999999999999E-2</v>
      </c>
      <c r="B627" s="36">
        <v>1.9578120000000001</v>
      </c>
      <c r="C627" s="36">
        <v>0.489062</v>
      </c>
      <c r="E627" s="65">
        <v>1.24E-2</v>
      </c>
      <c r="F627" s="65">
        <v>1.160547</v>
      </c>
      <c r="G627" s="65">
        <v>0.45078099999999999</v>
      </c>
      <c r="I627" s="38">
        <v>6.1999999999999998E-3</v>
      </c>
      <c r="J627" s="38">
        <v>2.0222656099999998</v>
      </c>
      <c r="K627" s="38">
        <v>0.82109374000000002</v>
      </c>
      <c r="M627" s="40">
        <v>6.1999999999999998E-3</v>
      </c>
      <c r="N627" s="40">
        <v>1.74101561</v>
      </c>
      <c r="O627" s="40">
        <v>0.80937499000000002</v>
      </c>
      <c r="Q627" s="42">
        <v>6.1999999999999998E-3</v>
      </c>
      <c r="R627" s="42">
        <v>0.27226560999999999</v>
      </c>
      <c r="S627" s="42">
        <v>0.75468749000000002</v>
      </c>
      <c r="U627" s="44">
        <v>6.1999999999999998E-3</v>
      </c>
      <c r="V627" s="44">
        <v>-2.3585937600000002</v>
      </c>
      <c r="W627" s="44">
        <v>0.76445311000000005</v>
      </c>
      <c r="Y627" s="69"/>
      <c r="Z627" s="69"/>
      <c r="AA627" s="69"/>
    </row>
    <row r="628" spans="1:27" x14ac:dyDescent="0.25">
      <c r="A628" s="36">
        <v>1.37E-2</v>
      </c>
      <c r="B628" s="36">
        <v>1.9480470000000001</v>
      </c>
      <c r="C628" s="36">
        <v>0.48710900000000001</v>
      </c>
      <c r="E628" s="65">
        <v>1.2500000000000001E-2</v>
      </c>
      <c r="F628" s="65">
        <v>1.125391</v>
      </c>
      <c r="G628" s="65">
        <v>0.511328</v>
      </c>
      <c r="I628" s="38">
        <v>6.2500000000000003E-3</v>
      </c>
      <c r="J628" s="38">
        <v>2.0183593599999998</v>
      </c>
      <c r="K628" s="38">
        <v>0.81914061000000005</v>
      </c>
      <c r="M628" s="40">
        <v>6.2500000000000003E-3</v>
      </c>
      <c r="N628" s="40">
        <v>1.72539061</v>
      </c>
      <c r="O628" s="40">
        <v>0.80546874000000002</v>
      </c>
      <c r="Q628" s="42">
        <v>6.2500000000000003E-3</v>
      </c>
      <c r="R628" s="42">
        <v>0.21953123999999999</v>
      </c>
      <c r="S628" s="42">
        <v>0.75078124000000002</v>
      </c>
      <c r="U628" s="44">
        <v>6.2500000000000003E-3</v>
      </c>
      <c r="V628" s="44">
        <v>-2.4054687600000002</v>
      </c>
      <c r="W628" s="44">
        <v>0.76640624000000002</v>
      </c>
      <c r="Y628" s="69"/>
      <c r="Z628" s="69"/>
      <c r="AA628" s="69"/>
    </row>
    <row r="629" spans="1:27" x14ac:dyDescent="0.25">
      <c r="A629" s="36">
        <v>1.38E-2</v>
      </c>
      <c r="B629" s="36">
        <v>1.934375</v>
      </c>
      <c r="C629" s="36">
        <v>0.48320299999999999</v>
      </c>
      <c r="E629" s="65">
        <v>1.26E-2</v>
      </c>
      <c r="F629" s="65">
        <v>1.0902339999999999</v>
      </c>
      <c r="G629" s="65">
        <v>0.59531199999999995</v>
      </c>
      <c r="I629" s="38">
        <v>6.3E-3</v>
      </c>
      <c r="J629" s="38">
        <v>2.0144531099999998</v>
      </c>
      <c r="K629" s="38">
        <v>0.81718749000000002</v>
      </c>
      <c r="M629" s="40">
        <v>6.3E-3</v>
      </c>
      <c r="N629" s="40">
        <v>1.70585936</v>
      </c>
      <c r="O629" s="40">
        <v>0.80156249000000002</v>
      </c>
      <c r="Q629" s="42">
        <v>6.3E-3</v>
      </c>
      <c r="R629" s="42">
        <v>0.16679685999999999</v>
      </c>
      <c r="S629" s="42">
        <v>0.74687499000000002</v>
      </c>
      <c r="U629" s="44">
        <v>6.3E-3</v>
      </c>
      <c r="V629" s="44">
        <v>-2.4542968900000002</v>
      </c>
      <c r="W629" s="44">
        <v>0.76640624000000002</v>
      </c>
      <c r="Y629" s="69"/>
      <c r="Z629" s="69"/>
      <c r="AA629" s="69"/>
    </row>
    <row r="630" spans="1:27" x14ac:dyDescent="0.25">
      <c r="A630" s="36">
        <v>1.3899999999999999E-2</v>
      </c>
      <c r="B630" s="36">
        <v>1.924609</v>
      </c>
      <c r="C630" s="36">
        <v>0.48125000000000001</v>
      </c>
      <c r="E630" s="65">
        <v>1.2699999999999999E-2</v>
      </c>
      <c r="F630" s="65">
        <v>1.055078</v>
      </c>
      <c r="G630" s="65">
        <v>0.66367200000000004</v>
      </c>
      <c r="I630" s="38">
        <v>6.3499999999999997E-3</v>
      </c>
      <c r="J630" s="38">
        <v>2.0105468599999998</v>
      </c>
      <c r="K630" s="38">
        <v>0.81523436000000005</v>
      </c>
      <c r="M630" s="40">
        <v>6.3499999999999997E-3</v>
      </c>
      <c r="N630" s="40">
        <v>1.68632811</v>
      </c>
      <c r="O630" s="40">
        <v>0.79765624000000002</v>
      </c>
      <c r="Q630" s="42">
        <v>6.3499999999999997E-3</v>
      </c>
      <c r="R630" s="42">
        <v>0.11601561000000001</v>
      </c>
      <c r="S630" s="42">
        <v>0.74492186000000005</v>
      </c>
      <c r="U630" s="44">
        <v>6.3499999999999997E-3</v>
      </c>
      <c r="V630" s="44">
        <v>-2.5011718900000002</v>
      </c>
      <c r="W630" s="44">
        <v>0.76640624000000002</v>
      </c>
      <c r="Y630" s="69"/>
      <c r="Z630" s="69"/>
      <c r="AA630" s="69"/>
    </row>
    <row r="631" spans="1:27" x14ac:dyDescent="0.25">
      <c r="A631" s="36">
        <v>1.4E-2</v>
      </c>
      <c r="B631" s="36">
        <v>1.914844</v>
      </c>
      <c r="C631" s="36">
        <v>0.47929699999999997</v>
      </c>
      <c r="E631" s="65">
        <v>1.2800000000000001E-2</v>
      </c>
      <c r="F631" s="65">
        <v>1.019922</v>
      </c>
      <c r="G631" s="65">
        <v>0.67148399999999997</v>
      </c>
      <c r="I631" s="38">
        <v>6.4000000000000003E-3</v>
      </c>
      <c r="J631" s="38">
        <v>2.0066406099999998</v>
      </c>
      <c r="K631" s="38">
        <v>0.81328124000000002</v>
      </c>
      <c r="M631" s="40">
        <v>6.4000000000000003E-3</v>
      </c>
      <c r="N631" s="40">
        <v>1.66484374</v>
      </c>
      <c r="O631" s="40">
        <v>0.79374999000000002</v>
      </c>
      <c r="Q631" s="42">
        <v>6.4000000000000003E-3</v>
      </c>
      <c r="R631" s="42">
        <v>6.3281240000000002E-2</v>
      </c>
      <c r="S631" s="42">
        <v>0.74492186000000005</v>
      </c>
      <c r="U631" s="44">
        <v>6.4000000000000003E-3</v>
      </c>
      <c r="V631" s="44">
        <v>-2.5460937600000002</v>
      </c>
      <c r="W631" s="44">
        <v>0.76835936000000005</v>
      </c>
      <c r="Y631" s="69"/>
      <c r="Z631" s="69"/>
      <c r="AA631" s="69"/>
    </row>
    <row r="632" spans="1:27" x14ac:dyDescent="0.25">
      <c r="A632" s="36">
        <v>1.41E-2</v>
      </c>
      <c r="B632" s="36">
        <v>1.908984</v>
      </c>
      <c r="C632" s="36">
        <v>0.47734399999999999</v>
      </c>
      <c r="E632" s="65">
        <v>1.29E-2</v>
      </c>
      <c r="F632" s="65">
        <v>0.98085900000000004</v>
      </c>
      <c r="G632" s="65">
        <v>0.61679700000000004</v>
      </c>
      <c r="I632" s="38">
        <v>6.45E-3</v>
      </c>
      <c r="J632" s="38">
        <v>2.0027343599999998</v>
      </c>
      <c r="K632" s="38">
        <v>0.81132811000000005</v>
      </c>
      <c r="M632" s="40">
        <v>6.45E-3</v>
      </c>
      <c r="N632" s="40">
        <v>1.64140624</v>
      </c>
      <c r="O632" s="40">
        <v>0.78789061000000005</v>
      </c>
      <c r="Q632" s="42">
        <v>6.45E-3</v>
      </c>
      <c r="R632" s="42">
        <v>6.6406099999999999E-3</v>
      </c>
      <c r="S632" s="42">
        <v>0.74296874000000002</v>
      </c>
      <c r="U632" s="44">
        <v>6.45E-3</v>
      </c>
      <c r="V632" s="44">
        <v>-2.5910156400000002</v>
      </c>
      <c r="W632" s="44">
        <v>0.76835936000000005</v>
      </c>
      <c r="Y632" s="69"/>
      <c r="Z632" s="69"/>
      <c r="AA632" s="69"/>
    </row>
    <row r="633" spans="1:27" x14ac:dyDescent="0.25">
      <c r="A633" s="36">
        <v>1.4200000000000001E-2</v>
      </c>
      <c r="B633" s="36">
        <v>1.9011720000000001</v>
      </c>
      <c r="C633" s="36">
        <v>0.47734399999999999</v>
      </c>
      <c r="E633" s="65">
        <v>1.2999999999999999E-2</v>
      </c>
      <c r="F633" s="65">
        <v>0.94374999999999998</v>
      </c>
      <c r="G633" s="65">
        <v>0.53671899999999995</v>
      </c>
      <c r="I633" s="38">
        <v>6.4999999999999997E-3</v>
      </c>
      <c r="J633" s="38">
        <v>2.0007812399999998</v>
      </c>
      <c r="K633" s="38">
        <v>0.80937499000000002</v>
      </c>
      <c r="M633" s="40">
        <v>6.4999999999999997E-3</v>
      </c>
      <c r="N633" s="40">
        <v>1.62187499</v>
      </c>
      <c r="O633" s="40">
        <v>0.78398436000000005</v>
      </c>
      <c r="Q633" s="42">
        <v>6.4999999999999997E-3</v>
      </c>
      <c r="R633" s="42">
        <v>-4.8046890000000002E-2</v>
      </c>
      <c r="S633" s="42">
        <v>0.74101561000000005</v>
      </c>
      <c r="U633" s="44">
        <v>6.4999999999999997E-3</v>
      </c>
      <c r="V633" s="44">
        <v>-2.6300781400000002</v>
      </c>
      <c r="W633" s="44">
        <v>0.77031249000000002</v>
      </c>
      <c r="Y633" s="69"/>
      <c r="Z633" s="69"/>
      <c r="AA633" s="69"/>
    </row>
    <row r="634" spans="1:27" x14ac:dyDescent="0.25">
      <c r="A634" s="36">
        <v>1.43E-2</v>
      </c>
      <c r="B634" s="36">
        <v>1.8914059999999999</v>
      </c>
      <c r="C634" s="36">
        <v>0.47539100000000001</v>
      </c>
      <c r="E634" s="65">
        <v>1.3100000000000001E-2</v>
      </c>
      <c r="F634" s="65">
        <v>0.90468700000000002</v>
      </c>
      <c r="G634" s="65">
        <v>0.47812500000000002</v>
      </c>
      <c r="I634" s="38">
        <v>6.5500000000000003E-3</v>
      </c>
      <c r="J634" s="38">
        <v>1.99492186</v>
      </c>
      <c r="K634" s="38">
        <v>0.80742186000000005</v>
      </c>
      <c r="M634" s="40">
        <v>6.5500000000000003E-3</v>
      </c>
      <c r="N634" s="40">
        <v>1.60039061</v>
      </c>
      <c r="O634" s="40">
        <v>0.77812499000000002</v>
      </c>
      <c r="Q634" s="42">
        <v>6.5500000000000003E-3</v>
      </c>
      <c r="R634" s="42">
        <v>-0.10078126</v>
      </c>
      <c r="S634" s="42">
        <v>0.73906249000000002</v>
      </c>
      <c r="U634" s="44">
        <v>6.5500000000000003E-3</v>
      </c>
      <c r="V634" s="44">
        <v>-2.6632812600000002</v>
      </c>
      <c r="W634" s="44">
        <v>0.77226561000000005</v>
      </c>
      <c r="Y634" s="69"/>
      <c r="Z634" s="69"/>
      <c r="AA634" s="69"/>
    </row>
    <row r="635" spans="1:27" x14ac:dyDescent="0.25">
      <c r="A635" s="36">
        <v>1.44E-2</v>
      </c>
      <c r="B635" s="36">
        <v>1.8796870000000001</v>
      </c>
      <c r="C635" s="36">
        <v>0.473437</v>
      </c>
      <c r="E635" s="65">
        <v>1.32E-2</v>
      </c>
      <c r="F635" s="65">
        <v>0.863672</v>
      </c>
      <c r="G635" s="65">
        <v>0.45078099999999999</v>
      </c>
      <c r="I635" s="38">
        <v>6.6E-3</v>
      </c>
      <c r="J635" s="38">
        <v>1.98710936</v>
      </c>
      <c r="K635" s="38">
        <v>0.80546874000000002</v>
      </c>
      <c r="M635" s="40">
        <v>6.6E-3</v>
      </c>
      <c r="N635" s="40">
        <v>1.57499999</v>
      </c>
      <c r="O635" s="40">
        <v>0.77421874000000002</v>
      </c>
      <c r="Q635" s="42">
        <v>6.6E-3</v>
      </c>
      <c r="R635" s="42">
        <v>-0.15546876000000001</v>
      </c>
      <c r="S635" s="42">
        <v>0.73710936000000005</v>
      </c>
      <c r="U635" s="44">
        <v>6.6E-3</v>
      </c>
      <c r="V635" s="44">
        <v>-2.7003906400000002</v>
      </c>
      <c r="W635" s="44">
        <v>0.77421874000000002</v>
      </c>
      <c r="Y635" s="69"/>
      <c r="Z635" s="69"/>
      <c r="AA635" s="69"/>
    </row>
    <row r="636" spans="1:27" x14ac:dyDescent="0.25">
      <c r="A636" s="36">
        <v>1.4500000000000001E-2</v>
      </c>
      <c r="B636" s="36">
        <v>1.8699220000000001</v>
      </c>
      <c r="C636" s="36">
        <v>0.47148400000000001</v>
      </c>
      <c r="E636" s="65">
        <v>1.3299999999999999E-2</v>
      </c>
      <c r="F636" s="65">
        <v>0.82265600000000005</v>
      </c>
      <c r="G636" s="65">
        <v>0.45078099999999999</v>
      </c>
      <c r="I636" s="38">
        <v>6.6499999999999997E-3</v>
      </c>
      <c r="J636" s="38">
        <v>1.98124999</v>
      </c>
      <c r="K636" s="38">
        <v>0.80156249000000002</v>
      </c>
      <c r="M636" s="40">
        <v>6.6499999999999997E-3</v>
      </c>
      <c r="N636" s="40">
        <v>1.54765624</v>
      </c>
      <c r="O636" s="40">
        <v>0.77031249000000002</v>
      </c>
      <c r="Q636" s="42">
        <v>6.6499999999999997E-3</v>
      </c>
      <c r="R636" s="42">
        <v>-0.21210939000000001</v>
      </c>
      <c r="S636" s="42">
        <v>0.73515624000000002</v>
      </c>
      <c r="U636" s="44">
        <v>6.6499999999999997E-3</v>
      </c>
      <c r="V636" s="44">
        <v>-2.7335937600000002</v>
      </c>
      <c r="W636" s="44">
        <v>0.77617186000000005</v>
      </c>
      <c r="Y636" s="69"/>
      <c r="Z636" s="69"/>
      <c r="AA636" s="69"/>
    </row>
    <row r="637" spans="1:27" x14ac:dyDescent="0.25">
      <c r="A637" s="36">
        <v>1.46E-2</v>
      </c>
      <c r="B637" s="36">
        <v>1.858203</v>
      </c>
      <c r="C637" s="36">
        <v>0.47148400000000001</v>
      </c>
      <c r="E637" s="65">
        <v>1.34E-2</v>
      </c>
      <c r="F637" s="65">
        <v>0.785547</v>
      </c>
      <c r="G637" s="65">
        <v>0.47812500000000002</v>
      </c>
      <c r="I637" s="38">
        <v>6.7000000000000002E-3</v>
      </c>
      <c r="J637" s="38">
        <v>1.97539061</v>
      </c>
      <c r="K637" s="38">
        <v>0.79960936000000005</v>
      </c>
      <c r="M637" s="40">
        <v>6.7000000000000002E-3</v>
      </c>
      <c r="N637" s="40">
        <v>1.53007811</v>
      </c>
      <c r="O637" s="40">
        <v>0.76835936000000005</v>
      </c>
      <c r="Q637" s="42">
        <v>6.7000000000000002E-3</v>
      </c>
      <c r="R637" s="42">
        <v>-0.26679689000000001</v>
      </c>
      <c r="S637" s="42">
        <v>0.73320311000000005</v>
      </c>
      <c r="U637" s="44">
        <v>6.7000000000000002E-3</v>
      </c>
      <c r="V637" s="44">
        <v>-2.7648437600000002</v>
      </c>
      <c r="W637" s="44">
        <v>0.77617186000000005</v>
      </c>
      <c r="Y637" s="69"/>
      <c r="Z637" s="69"/>
      <c r="AA637" s="69"/>
    </row>
    <row r="638" spans="1:27" x14ac:dyDescent="0.25">
      <c r="A638" s="36">
        <v>1.47E-2</v>
      </c>
      <c r="B638" s="36">
        <v>1.8445309999999999</v>
      </c>
      <c r="C638" s="36">
        <v>0.46757799999999999</v>
      </c>
      <c r="E638" s="65">
        <v>1.35E-2</v>
      </c>
      <c r="F638" s="65">
        <v>0.74453100000000005</v>
      </c>
      <c r="G638" s="65">
        <v>0.526953</v>
      </c>
      <c r="I638" s="38">
        <v>6.7499999999999999E-3</v>
      </c>
      <c r="J638" s="38">
        <v>1.96757811</v>
      </c>
      <c r="K638" s="38">
        <v>0.79570311000000005</v>
      </c>
      <c r="M638" s="40">
        <v>6.7499999999999999E-3</v>
      </c>
      <c r="N638" s="40">
        <v>1.50468749</v>
      </c>
      <c r="O638" s="40">
        <v>0.76445311000000005</v>
      </c>
      <c r="Q638" s="42">
        <v>6.7499999999999999E-3</v>
      </c>
      <c r="R638" s="42">
        <v>-0.31953125999999998</v>
      </c>
      <c r="S638" s="42">
        <v>0.72929686000000005</v>
      </c>
      <c r="U638" s="44">
        <v>6.7499999999999999E-3</v>
      </c>
      <c r="V638" s="44">
        <v>-2.7941406400000002</v>
      </c>
      <c r="W638" s="44">
        <v>0.77812499000000002</v>
      </c>
      <c r="Y638" s="69"/>
      <c r="Z638" s="69"/>
      <c r="AA638" s="69"/>
    </row>
    <row r="639" spans="1:27" x14ac:dyDescent="0.25">
      <c r="A639" s="36">
        <v>1.4800000000000001E-2</v>
      </c>
      <c r="B639" s="36">
        <v>1.8328120000000001</v>
      </c>
      <c r="C639" s="36">
        <v>0.46562500000000001</v>
      </c>
      <c r="E639" s="65">
        <v>1.3599999999999999E-2</v>
      </c>
      <c r="F639" s="65">
        <v>0.70351600000000003</v>
      </c>
      <c r="G639" s="65">
        <v>0.57187500000000002</v>
      </c>
      <c r="I639" s="38">
        <v>6.7999999999999996E-3</v>
      </c>
      <c r="J639" s="38">
        <v>1.95976561</v>
      </c>
      <c r="K639" s="38">
        <v>0.78984374000000002</v>
      </c>
      <c r="M639" s="40">
        <v>6.7999999999999996E-3</v>
      </c>
      <c r="N639" s="40">
        <v>1.48124999</v>
      </c>
      <c r="O639" s="40">
        <v>0.76054686000000005</v>
      </c>
      <c r="Q639" s="42">
        <v>6.7999999999999996E-3</v>
      </c>
      <c r="R639" s="42">
        <v>-0.37421875999999998</v>
      </c>
      <c r="S639" s="42">
        <v>0.72539061000000005</v>
      </c>
      <c r="U639" s="44">
        <v>6.7999999999999996E-3</v>
      </c>
      <c r="V639" s="44">
        <v>-2.8195312600000002</v>
      </c>
      <c r="W639" s="44">
        <v>0.78007811000000005</v>
      </c>
      <c r="Y639" s="69"/>
      <c r="Z639" s="69"/>
      <c r="AA639" s="69"/>
    </row>
    <row r="640" spans="1:27" x14ac:dyDescent="0.25">
      <c r="A640" s="36">
        <v>1.49E-2</v>
      </c>
      <c r="B640" s="36">
        <v>1.821094</v>
      </c>
      <c r="C640" s="36">
        <v>0.46171899999999999</v>
      </c>
      <c r="E640" s="65">
        <v>1.37E-2</v>
      </c>
      <c r="F640" s="65">
        <v>0.660547</v>
      </c>
      <c r="G640" s="65">
        <v>0.58750000000000002</v>
      </c>
      <c r="I640" s="38">
        <v>6.8500000000000002E-3</v>
      </c>
      <c r="J640" s="38">
        <v>1.95390624</v>
      </c>
      <c r="K640" s="38">
        <v>0.78593749000000002</v>
      </c>
      <c r="M640" s="40">
        <v>6.8500000000000002E-3</v>
      </c>
      <c r="N640" s="40">
        <v>1.45585936</v>
      </c>
      <c r="O640" s="40">
        <v>0.75859374000000002</v>
      </c>
      <c r="Q640" s="42">
        <v>6.8500000000000002E-3</v>
      </c>
      <c r="R640" s="42">
        <v>-0.42500000999999998</v>
      </c>
      <c r="S640" s="42">
        <v>0.72343749000000002</v>
      </c>
      <c r="U640" s="44">
        <v>6.8500000000000002E-3</v>
      </c>
      <c r="V640" s="44">
        <v>-2.8390625100000002</v>
      </c>
      <c r="W640" s="44">
        <v>0.78203124000000002</v>
      </c>
      <c r="Y640" s="69"/>
      <c r="Z640" s="69"/>
      <c r="AA640" s="69"/>
    </row>
    <row r="641" spans="1:27" x14ac:dyDescent="0.25">
      <c r="A641" s="36">
        <v>1.4999999999999999E-2</v>
      </c>
      <c r="B641" s="36">
        <v>1.809375</v>
      </c>
      <c r="C641" s="36">
        <v>0.45976600000000001</v>
      </c>
      <c r="E641" s="65">
        <v>1.38E-2</v>
      </c>
      <c r="F641" s="65">
        <v>0.61953100000000005</v>
      </c>
      <c r="G641" s="65">
        <v>0.57578099999999999</v>
      </c>
      <c r="I641" s="38">
        <v>6.8999999999999999E-3</v>
      </c>
      <c r="J641" s="38">
        <v>1.93828124</v>
      </c>
      <c r="K641" s="38">
        <v>0.78007811000000005</v>
      </c>
      <c r="M641" s="40">
        <v>6.8999999999999999E-3</v>
      </c>
      <c r="N641" s="40">
        <v>1.43242186</v>
      </c>
      <c r="O641" s="40">
        <v>0.75468749000000002</v>
      </c>
      <c r="Q641" s="42">
        <v>6.8999999999999999E-3</v>
      </c>
      <c r="R641" s="42">
        <v>-0.47578125999999998</v>
      </c>
      <c r="S641" s="42">
        <v>0.72148436000000005</v>
      </c>
      <c r="U641" s="44">
        <v>6.8999999999999999E-3</v>
      </c>
      <c r="V641" s="44">
        <v>-2.8644531400000002</v>
      </c>
      <c r="W641" s="44">
        <v>0.78203124000000002</v>
      </c>
      <c r="Y641" s="69"/>
      <c r="Z641" s="69"/>
      <c r="AA641" s="69"/>
    </row>
    <row r="642" spans="1:27" x14ac:dyDescent="0.25">
      <c r="A642" s="36">
        <v>1.5100000000000001E-2</v>
      </c>
      <c r="B642" s="36">
        <v>1.795703</v>
      </c>
      <c r="C642" s="36">
        <v>0.45585900000000001</v>
      </c>
      <c r="E642" s="65">
        <v>1.3899999999999999E-2</v>
      </c>
      <c r="F642" s="65">
        <v>0.57851600000000003</v>
      </c>
      <c r="G642" s="65">
        <v>0.55039099999999996</v>
      </c>
      <c r="I642" s="38">
        <v>6.9499999999999996E-3</v>
      </c>
      <c r="J642" s="38">
        <v>1.92851561</v>
      </c>
      <c r="K642" s="38">
        <v>0.77617186000000005</v>
      </c>
      <c r="M642" s="40">
        <v>6.9499999999999996E-3</v>
      </c>
      <c r="N642" s="40">
        <v>1.40703124</v>
      </c>
      <c r="O642" s="40">
        <v>0.75273436000000005</v>
      </c>
      <c r="Q642" s="42">
        <v>6.9499999999999996E-3</v>
      </c>
      <c r="R642" s="42">
        <v>-0.52851563999999995</v>
      </c>
      <c r="S642" s="42">
        <v>0.72148436000000005</v>
      </c>
      <c r="U642" s="44">
        <v>6.9499999999999996E-3</v>
      </c>
      <c r="V642" s="44">
        <v>-2.8820312600000002</v>
      </c>
      <c r="W642" s="44">
        <v>0.78398436000000005</v>
      </c>
      <c r="Y642" s="69"/>
      <c r="Z642" s="69"/>
      <c r="AA642" s="69"/>
    </row>
    <row r="643" spans="1:27" x14ac:dyDescent="0.25">
      <c r="A643" s="36">
        <v>1.52E-2</v>
      </c>
      <c r="B643" s="36">
        <v>1.7820309999999999</v>
      </c>
      <c r="C643" s="36">
        <v>0.45195299999999999</v>
      </c>
      <c r="E643" s="65">
        <v>1.4E-2</v>
      </c>
      <c r="F643" s="65">
        <v>0.53359400000000001</v>
      </c>
      <c r="G643" s="65">
        <v>0.51523399999999997</v>
      </c>
      <c r="I643" s="38">
        <v>7.0000000000000001E-3</v>
      </c>
      <c r="J643" s="38">
        <v>1.91874999</v>
      </c>
      <c r="K643" s="38">
        <v>0.77226561000000005</v>
      </c>
      <c r="M643" s="40">
        <v>7.0000000000000001E-3</v>
      </c>
      <c r="N643" s="40">
        <v>1.37773436</v>
      </c>
      <c r="O643" s="40">
        <v>0.74882811000000005</v>
      </c>
      <c r="Q643" s="42">
        <v>7.0000000000000001E-3</v>
      </c>
      <c r="R643" s="42">
        <v>-0.58320313999999995</v>
      </c>
      <c r="S643" s="42">
        <v>0.72148436000000005</v>
      </c>
      <c r="U643" s="44">
        <v>7.0000000000000001E-3</v>
      </c>
      <c r="V643" s="44">
        <v>-2.8996093900000002</v>
      </c>
      <c r="W643" s="44">
        <v>0.78593749000000002</v>
      </c>
      <c r="Y643" s="69"/>
      <c r="Z643" s="69"/>
      <c r="AA643" s="69"/>
    </row>
    <row r="644" spans="1:27" x14ac:dyDescent="0.25">
      <c r="A644" s="36">
        <v>1.5299999999999999E-2</v>
      </c>
      <c r="B644" s="36">
        <v>1.7703120000000001</v>
      </c>
      <c r="C644" s="36">
        <v>0.45</v>
      </c>
      <c r="E644" s="65">
        <v>1.41E-2</v>
      </c>
      <c r="F644" s="65">
        <v>0.49062499999999998</v>
      </c>
      <c r="G644" s="65">
        <v>0.48398400000000003</v>
      </c>
      <c r="I644" s="38">
        <v>7.0499999999999998E-3</v>
      </c>
      <c r="J644" s="38">
        <v>1.90898436</v>
      </c>
      <c r="K644" s="38">
        <v>0.76835936000000005</v>
      </c>
      <c r="M644" s="40">
        <v>7.0499999999999998E-3</v>
      </c>
      <c r="N644" s="40">
        <v>1.35429686</v>
      </c>
      <c r="O644" s="40">
        <v>0.74492186000000005</v>
      </c>
      <c r="Q644" s="42">
        <v>7.0499999999999998E-3</v>
      </c>
      <c r="R644" s="42">
        <v>-0.63789063999999995</v>
      </c>
      <c r="S644" s="42">
        <v>0.72343749000000002</v>
      </c>
      <c r="U644" s="44">
        <v>7.0499999999999998E-3</v>
      </c>
      <c r="V644" s="44">
        <v>-2.9132812600000002</v>
      </c>
      <c r="W644" s="44">
        <v>0.78789061000000005</v>
      </c>
      <c r="Y644" s="69"/>
      <c r="Z644" s="69"/>
      <c r="AA644" s="69"/>
    </row>
    <row r="645" spans="1:27" x14ac:dyDescent="0.25">
      <c r="A645" s="36">
        <v>1.54E-2</v>
      </c>
      <c r="B645" s="36">
        <v>1.748828</v>
      </c>
      <c r="C645" s="36">
        <v>0.44804699999999997</v>
      </c>
      <c r="E645" s="65">
        <v>1.4200000000000001E-2</v>
      </c>
      <c r="F645" s="65">
        <v>0.44570300000000002</v>
      </c>
      <c r="G645" s="65">
        <v>0.48789100000000002</v>
      </c>
      <c r="I645" s="38">
        <v>7.1000000000000004E-3</v>
      </c>
      <c r="J645" s="38">
        <v>1.90507811</v>
      </c>
      <c r="K645" s="38">
        <v>0.76640624000000002</v>
      </c>
      <c r="M645" s="40">
        <v>7.1000000000000004E-3</v>
      </c>
      <c r="N645" s="40">
        <v>1.32695311</v>
      </c>
      <c r="O645" s="40">
        <v>0.74101561000000005</v>
      </c>
      <c r="Q645" s="42">
        <v>7.1000000000000004E-3</v>
      </c>
      <c r="R645" s="42">
        <v>-0.69648438999999995</v>
      </c>
      <c r="S645" s="42">
        <v>0.72343749000000002</v>
      </c>
      <c r="U645" s="44">
        <v>7.1000000000000004E-3</v>
      </c>
      <c r="V645" s="44">
        <v>-2.9230468900000002</v>
      </c>
      <c r="W645" s="44">
        <v>0.78984374000000002</v>
      </c>
      <c r="Y645" s="69"/>
      <c r="Z645" s="69"/>
      <c r="AA645" s="69"/>
    </row>
    <row r="646" spans="1:27" x14ac:dyDescent="0.25">
      <c r="A646" s="36">
        <v>1.55E-2</v>
      </c>
      <c r="B646" s="36">
        <v>1.733203</v>
      </c>
      <c r="C646" s="36">
        <v>0.44414100000000001</v>
      </c>
      <c r="E646" s="65">
        <v>1.43E-2</v>
      </c>
      <c r="F646" s="65">
        <v>0.39882800000000002</v>
      </c>
      <c r="G646" s="65">
        <v>0.53476599999999996</v>
      </c>
      <c r="I646" s="38">
        <v>7.1500000000000001E-3</v>
      </c>
      <c r="J646" s="38">
        <v>1.89335936</v>
      </c>
      <c r="K646" s="38">
        <v>0.76249999000000002</v>
      </c>
      <c r="M646" s="40">
        <v>7.1500000000000001E-3</v>
      </c>
      <c r="N646" s="40">
        <v>1.29765624</v>
      </c>
      <c r="O646" s="40">
        <v>0.73906249000000002</v>
      </c>
      <c r="Q646" s="42">
        <v>7.1500000000000001E-3</v>
      </c>
      <c r="R646" s="42">
        <v>-0.75312500999999998</v>
      </c>
      <c r="S646" s="42">
        <v>0.72539061000000005</v>
      </c>
      <c r="U646" s="44">
        <v>7.1500000000000001E-3</v>
      </c>
      <c r="V646" s="44">
        <v>-2.9308593900000002</v>
      </c>
      <c r="W646" s="44">
        <v>0.79374999000000002</v>
      </c>
      <c r="Y646" s="69"/>
      <c r="Z646" s="69"/>
      <c r="AA646" s="69"/>
    </row>
    <row r="647" spans="1:27" x14ac:dyDescent="0.25">
      <c r="A647" s="36">
        <v>1.5599999999999999E-2</v>
      </c>
      <c r="B647" s="36">
        <v>1.7234370000000001</v>
      </c>
      <c r="C647" s="36">
        <v>0.442187</v>
      </c>
      <c r="E647" s="65">
        <v>1.44E-2</v>
      </c>
      <c r="F647" s="65">
        <v>0.353906</v>
      </c>
      <c r="G647" s="65">
        <v>0.59921899999999995</v>
      </c>
      <c r="I647" s="38">
        <v>7.1999999999999998E-3</v>
      </c>
      <c r="J647" s="38">
        <v>1.88359374</v>
      </c>
      <c r="K647" s="38">
        <v>0.76054686000000005</v>
      </c>
      <c r="M647" s="40">
        <v>7.1999999999999998E-3</v>
      </c>
      <c r="N647" s="40">
        <v>1.26835936</v>
      </c>
      <c r="O647" s="40">
        <v>0.73515624000000002</v>
      </c>
      <c r="Q647" s="42">
        <v>7.1999999999999998E-3</v>
      </c>
      <c r="R647" s="42">
        <v>-0.80585938999999995</v>
      </c>
      <c r="S647" s="42">
        <v>0.72539061000000005</v>
      </c>
      <c r="U647" s="44">
        <v>7.1999999999999998E-3</v>
      </c>
      <c r="V647" s="44">
        <v>-2.9386718900000002</v>
      </c>
      <c r="W647" s="44">
        <v>0.79570311000000005</v>
      </c>
      <c r="Y647" s="69"/>
      <c r="Z647" s="69"/>
      <c r="AA647" s="69"/>
    </row>
    <row r="648" spans="1:27" x14ac:dyDescent="0.25">
      <c r="A648" s="36">
        <v>1.5699999999999999E-2</v>
      </c>
      <c r="B648" s="36">
        <v>1.7078120000000001</v>
      </c>
      <c r="C648" s="36">
        <v>0.44023400000000001</v>
      </c>
      <c r="E648" s="65">
        <v>1.4500000000000001E-2</v>
      </c>
      <c r="F648" s="65">
        <v>0.31093700000000002</v>
      </c>
      <c r="G648" s="65">
        <v>0.64804700000000004</v>
      </c>
      <c r="I648" s="38">
        <v>7.2500000000000004E-3</v>
      </c>
      <c r="J648" s="38">
        <v>1.87187499</v>
      </c>
      <c r="K648" s="38">
        <v>0.75859374000000002</v>
      </c>
      <c r="M648" s="40">
        <v>7.2500000000000004E-3</v>
      </c>
      <c r="N648" s="40">
        <v>1.24101561</v>
      </c>
      <c r="O648" s="40">
        <v>0.73320311000000005</v>
      </c>
      <c r="Q648" s="42">
        <v>7.2500000000000004E-3</v>
      </c>
      <c r="R648" s="42">
        <v>-0.85859375999999998</v>
      </c>
      <c r="S648" s="42">
        <v>0.72539061000000005</v>
      </c>
      <c r="U648" s="44">
        <v>7.2500000000000004E-3</v>
      </c>
      <c r="V648" s="44">
        <v>-2.9425781400000002</v>
      </c>
      <c r="W648" s="44">
        <v>0.79960936000000005</v>
      </c>
      <c r="Y648" s="69"/>
      <c r="Z648" s="69"/>
      <c r="AA648" s="69"/>
    </row>
    <row r="649" spans="1:27" x14ac:dyDescent="0.25">
      <c r="A649" s="36">
        <v>1.5800000000000002E-2</v>
      </c>
      <c r="B649" s="36">
        <v>1.690234</v>
      </c>
      <c r="C649" s="36">
        <v>0.43632799999999999</v>
      </c>
      <c r="E649" s="65">
        <v>1.46E-2</v>
      </c>
      <c r="F649" s="65">
        <v>0.26601599999999997</v>
      </c>
      <c r="G649" s="65">
        <v>0.65781199999999995</v>
      </c>
      <c r="I649" s="38">
        <v>7.3000000000000001E-3</v>
      </c>
      <c r="J649" s="38">
        <v>1.86210936</v>
      </c>
      <c r="K649" s="38">
        <v>0.75468749000000002</v>
      </c>
      <c r="M649" s="40">
        <v>7.3000000000000001E-3</v>
      </c>
      <c r="N649" s="40">
        <v>1.21171874</v>
      </c>
      <c r="O649" s="40">
        <v>0.73124999000000002</v>
      </c>
      <c r="Q649" s="42">
        <v>7.3000000000000001E-3</v>
      </c>
      <c r="R649" s="42">
        <v>-0.91328125999999998</v>
      </c>
      <c r="S649" s="42">
        <v>0.72539061000000005</v>
      </c>
      <c r="U649" s="44">
        <v>7.3000000000000001E-3</v>
      </c>
      <c r="V649" s="44">
        <v>-2.9445312600000002</v>
      </c>
      <c r="W649" s="44">
        <v>0.80351561000000005</v>
      </c>
      <c r="Y649" s="69"/>
      <c r="Z649" s="69"/>
      <c r="AA649" s="69"/>
    </row>
    <row r="650" spans="1:27" x14ac:dyDescent="0.25">
      <c r="A650" s="36">
        <v>1.5900000000000001E-2</v>
      </c>
      <c r="B650" s="36">
        <v>1.674609</v>
      </c>
      <c r="C650" s="36">
        <v>0.43437500000000001</v>
      </c>
      <c r="E650" s="65">
        <v>1.47E-2</v>
      </c>
      <c r="F650" s="65">
        <v>0.219141</v>
      </c>
      <c r="G650" s="65">
        <v>0.63242200000000004</v>
      </c>
      <c r="I650" s="38">
        <v>7.3499999999999998E-3</v>
      </c>
      <c r="J650" s="38">
        <v>1.84843749</v>
      </c>
      <c r="K650" s="38">
        <v>0.75273436000000005</v>
      </c>
      <c r="M650" s="40">
        <v>7.3499999999999998E-3</v>
      </c>
      <c r="N650" s="40">
        <v>1.18046874</v>
      </c>
      <c r="O650" s="40">
        <v>0.72734374000000002</v>
      </c>
      <c r="Q650" s="42">
        <v>7.3499999999999998E-3</v>
      </c>
      <c r="R650" s="42">
        <v>-0.96796875999999998</v>
      </c>
      <c r="S650" s="42">
        <v>0.72539061000000005</v>
      </c>
      <c r="U650" s="44">
        <v>7.3499999999999998E-3</v>
      </c>
      <c r="V650" s="44">
        <v>-2.9445312600000002</v>
      </c>
      <c r="W650" s="44">
        <v>0.80742186000000005</v>
      </c>
      <c r="Y650" s="69"/>
      <c r="Z650" s="69"/>
      <c r="AA650" s="69"/>
    </row>
    <row r="651" spans="1:27" x14ac:dyDescent="0.25">
      <c r="A651" s="36">
        <v>1.6E-2</v>
      </c>
      <c r="B651" s="36">
        <v>1.655078</v>
      </c>
      <c r="C651" s="36">
        <v>0.43437500000000001</v>
      </c>
      <c r="E651" s="65">
        <v>1.4800000000000001E-2</v>
      </c>
      <c r="F651" s="65">
        <v>0.17421900000000001</v>
      </c>
      <c r="G651" s="65">
        <v>0.57578099999999999</v>
      </c>
      <c r="I651" s="38">
        <v>7.4000000000000003E-3</v>
      </c>
      <c r="J651" s="38">
        <v>1.83671874</v>
      </c>
      <c r="K651" s="38">
        <v>0.74882811000000005</v>
      </c>
      <c r="M651" s="40">
        <v>7.4000000000000003E-3</v>
      </c>
      <c r="N651" s="40">
        <v>1.15507811</v>
      </c>
      <c r="O651" s="40">
        <v>0.72539061000000005</v>
      </c>
      <c r="Q651" s="42">
        <v>7.4000000000000003E-3</v>
      </c>
      <c r="R651" s="42">
        <v>-1.02070314</v>
      </c>
      <c r="S651" s="42">
        <v>0.72539061000000005</v>
      </c>
      <c r="U651" s="44">
        <v>7.4000000000000003E-3</v>
      </c>
      <c r="V651" s="44">
        <v>-2.9406250100000002</v>
      </c>
      <c r="W651" s="44">
        <v>0.81132811000000005</v>
      </c>
      <c r="Y651" s="69"/>
      <c r="Z651" s="69"/>
      <c r="AA651" s="69"/>
    </row>
    <row r="652" spans="1:27" x14ac:dyDescent="0.25">
      <c r="A652" s="36">
        <v>1.61E-2</v>
      </c>
      <c r="B652" s="36">
        <v>1.639453</v>
      </c>
      <c r="C652" s="36">
        <v>0.43242199999999997</v>
      </c>
      <c r="E652" s="65">
        <v>1.49E-2</v>
      </c>
      <c r="F652" s="65">
        <v>0.129297</v>
      </c>
      <c r="G652" s="65">
        <v>0.51523399999999997</v>
      </c>
      <c r="I652" s="38">
        <v>7.45E-3</v>
      </c>
      <c r="J652" s="38">
        <v>1.82499999</v>
      </c>
      <c r="K652" s="38">
        <v>0.74687499000000002</v>
      </c>
      <c r="M652" s="40">
        <v>7.45E-3</v>
      </c>
      <c r="N652" s="40">
        <v>1.12578124</v>
      </c>
      <c r="O652" s="40">
        <v>0.72343749000000002</v>
      </c>
      <c r="Q652" s="42">
        <v>7.45E-3</v>
      </c>
      <c r="R652" s="42">
        <v>-1.07343751</v>
      </c>
      <c r="S652" s="42">
        <v>0.72539061000000005</v>
      </c>
      <c r="U652" s="44">
        <v>7.45E-3</v>
      </c>
      <c r="V652" s="44">
        <v>-2.9367187600000002</v>
      </c>
      <c r="W652" s="44">
        <v>0.81523436000000005</v>
      </c>
      <c r="Y652" s="69"/>
      <c r="Z652" s="69"/>
      <c r="AA652" s="69"/>
    </row>
    <row r="653" spans="1:27" x14ac:dyDescent="0.25">
      <c r="A653" s="36">
        <v>1.6199999999999999E-2</v>
      </c>
      <c r="B653" s="36">
        <v>1.623828</v>
      </c>
      <c r="C653" s="36">
        <v>0.42851600000000001</v>
      </c>
      <c r="E653" s="65">
        <v>1.4999999999999999E-2</v>
      </c>
      <c r="F653" s="65">
        <v>8.6328000000000002E-2</v>
      </c>
      <c r="G653" s="65">
        <v>0.47031200000000001</v>
      </c>
      <c r="I653" s="38">
        <v>7.4999999999999997E-3</v>
      </c>
      <c r="J653" s="38">
        <v>1.81523436</v>
      </c>
      <c r="K653" s="38">
        <v>0.74492186000000005</v>
      </c>
      <c r="M653" s="40">
        <v>7.4999999999999997E-3</v>
      </c>
      <c r="N653" s="40">
        <v>1.09648436</v>
      </c>
      <c r="O653" s="40">
        <v>0.72148436000000005</v>
      </c>
      <c r="Q653" s="42">
        <v>7.4999999999999997E-3</v>
      </c>
      <c r="R653" s="42">
        <v>-1.12421876</v>
      </c>
      <c r="S653" s="42">
        <v>0.72734374000000002</v>
      </c>
      <c r="U653" s="44">
        <v>7.4999999999999997E-3</v>
      </c>
      <c r="V653" s="44">
        <v>-2.9289062600000002</v>
      </c>
      <c r="W653" s="44">
        <v>0.81718749000000002</v>
      </c>
      <c r="Y653" s="69"/>
      <c r="Z653" s="69"/>
      <c r="AA653" s="69"/>
    </row>
    <row r="654" spans="1:27" x14ac:dyDescent="0.25">
      <c r="A654" s="36">
        <v>1.6299999999999999E-2</v>
      </c>
      <c r="B654" s="36">
        <v>1.6042970000000001</v>
      </c>
      <c r="C654" s="36">
        <v>0.426562</v>
      </c>
      <c r="E654" s="65">
        <v>1.5100000000000001E-2</v>
      </c>
      <c r="F654" s="65">
        <v>4.1405999999999998E-2</v>
      </c>
      <c r="G654" s="65">
        <v>0.45468700000000001</v>
      </c>
      <c r="I654" s="38">
        <v>7.5500000000000003E-3</v>
      </c>
      <c r="J654" s="38">
        <v>1.79960936</v>
      </c>
      <c r="K654" s="38">
        <v>0.74296874000000002</v>
      </c>
      <c r="M654" s="40">
        <v>7.5500000000000003E-3</v>
      </c>
      <c r="N654" s="40">
        <v>1.06718749</v>
      </c>
      <c r="O654" s="40">
        <v>0.71757811000000005</v>
      </c>
      <c r="Q654" s="42">
        <v>7.5500000000000003E-3</v>
      </c>
      <c r="R654" s="42">
        <v>-1.17890626</v>
      </c>
      <c r="S654" s="42">
        <v>0.72734374000000002</v>
      </c>
      <c r="U654" s="44">
        <v>7.5500000000000003E-3</v>
      </c>
      <c r="V654" s="44">
        <v>-2.9191406400000002</v>
      </c>
      <c r="W654" s="44">
        <v>0.82109374000000002</v>
      </c>
      <c r="Y654" s="69"/>
      <c r="Z654" s="69"/>
      <c r="AA654" s="69"/>
    </row>
    <row r="655" spans="1:27" x14ac:dyDescent="0.25">
      <c r="A655" s="36">
        <v>1.6400000000000001E-2</v>
      </c>
      <c r="B655" s="36">
        <v>1.586719</v>
      </c>
      <c r="C655" s="36">
        <v>0.42460900000000001</v>
      </c>
      <c r="E655" s="65">
        <v>1.52E-2</v>
      </c>
      <c r="F655" s="65">
        <v>-7.4219999999999998E-3</v>
      </c>
      <c r="G655" s="65">
        <v>0.46835900000000003</v>
      </c>
      <c r="I655" s="38">
        <v>7.6E-3</v>
      </c>
      <c r="J655" s="38">
        <v>1.78789061</v>
      </c>
      <c r="K655" s="38">
        <v>0.74101561000000005</v>
      </c>
      <c r="M655" s="40">
        <v>7.6E-3</v>
      </c>
      <c r="N655" s="40">
        <v>1.03593749</v>
      </c>
      <c r="O655" s="40">
        <v>0.71562499000000002</v>
      </c>
      <c r="Q655" s="42">
        <v>7.6E-3</v>
      </c>
      <c r="R655" s="42">
        <v>-1.23164064</v>
      </c>
      <c r="S655" s="42">
        <v>0.72929686000000005</v>
      </c>
      <c r="U655" s="44">
        <v>7.6E-3</v>
      </c>
      <c r="V655" s="44">
        <v>-2.9093750100000002</v>
      </c>
      <c r="W655" s="44">
        <v>0.82499999000000002</v>
      </c>
      <c r="Y655" s="69"/>
      <c r="Z655" s="69"/>
      <c r="AA655" s="69"/>
    </row>
    <row r="656" spans="1:27" x14ac:dyDescent="0.25">
      <c r="A656" s="36">
        <v>1.6500000000000001E-2</v>
      </c>
      <c r="B656" s="36">
        <v>1.565234</v>
      </c>
      <c r="C656" s="36">
        <v>0.42265599999999998</v>
      </c>
      <c r="E656" s="65">
        <v>1.5299999999999999E-2</v>
      </c>
      <c r="F656" s="65">
        <v>-5.4296999999999998E-2</v>
      </c>
      <c r="G656" s="65">
        <v>0.51328099999999999</v>
      </c>
      <c r="I656" s="38">
        <v>7.6499999999999997E-3</v>
      </c>
      <c r="J656" s="38">
        <v>1.77421874</v>
      </c>
      <c r="K656" s="38">
        <v>0.74101561000000005</v>
      </c>
      <c r="M656" s="40">
        <v>7.6499999999999997E-3</v>
      </c>
      <c r="N656" s="40">
        <v>1.00273436</v>
      </c>
      <c r="O656" s="40">
        <v>0.71367186000000005</v>
      </c>
      <c r="Q656" s="42">
        <v>7.6499999999999997E-3</v>
      </c>
      <c r="R656" s="42">
        <v>-1.28242189</v>
      </c>
      <c r="S656" s="42">
        <v>0.73124999000000002</v>
      </c>
      <c r="U656" s="44">
        <v>7.6499999999999997E-3</v>
      </c>
      <c r="V656" s="44">
        <v>-2.8937500100000002</v>
      </c>
      <c r="W656" s="44">
        <v>0.82695311000000005</v>
      </c>
      <c r="Y656" s="69"/>
      <c r="Z656" s="69"/>
      <c r="AA656" s="69"/>
    </row>
    <row r="657" spans="1:27" x14ac:dyDescent="0.25">
      <c r="A657" s="36">
        <v>1.66E-2</v>
      </c>
      <c r="B657" s="36">
        <v>1.545703</v>
      </c>
      <c r="C657" s="36">
        <v>0.42070299999999999</v>
      </c>
      <c r="E657" s="65">
        <v>1.54E-2</v>
      </c>
      <c r="F657" s="65">
        <v>-9.9219000000000002E-2</v>
      </c>
      <c r="G657" s="65">
        <v>0.56992200000000004</v>
      </c>
      <c r="I657" s="38">
        <v>7.7000000000000002E-3</v>
      </c>
      <c r="J657" s="38">
        <v>1.75468749</v>
      </c>
      <c r="K657" s="38">
        <v>0.73906249000000002</v>
      </c>
      <c r="M657" s="40">
        <v>7.7000000000000002E-3</v>
      </c>
      <c r="N657" s="40">
        <v>0.97343749000000002</v>
      </c>
      <c r="O657" s="40">
        <v>0.71171874000000002</v>
      </c>
      <c r="Q657" s="42">
        <v>7.7000000000000002E-3</v>
      </c>
      <c r="R657" s="42">
        <v>-1.33515626</v>
      </c>
      <c r="S657" s="42">
        <v>0.73124999000000002</v>
      </c>
      <c r="U657" s="44">
        <v>7.7000000000000002E-3</v>
      </c>
      <c r="V657" s="44">
        <v>-2.8761718900000002</v>
      </c>
      <c r="W657" s="44">
        <v>0.83085936000000005</v>
      </c>
      <c r="Y657" s="69"/>
      <c r="Z657" s="69"/>
      <c r="AA657" s="69"/>
    </row>
    <row r="658" spans="1:27" x14ac:dyDescent="0.25">
      <c r="A658" s="36">
        <v>1.67E-2</v>
      </c>
      <c r="B658" s="36">
        <v>1.530078</v>
      </c>
      <c r="C658" s="36">
        <v>0.41875000000000001</v>
      </c>
      <c r="E658" s="65">
        <v>1.55E-2</v>
      </c>
      <c r="F658" s="65">
        <v>-0.146094</v>
      </c>
      <c r="G658" s="65">
        <v>0.60898399999999997</v>
      </c>
      <c r="I658" s="38">
        <v>7.7499999999999999E-3</v>
      </c>
      <c r="J658" s="38">
        <v>1.73906249</v>
      </c>
      <c r="K658" s="38">
        <v>0.73906249000000002</v>
      </c>
      <c r="M658" s="40">
        <v>7.7499999999999999E-3</v>
      </c>
      <c r="N658" s="40">
        <v>0.94218749000000002</v>
      </c>
      <c r="O658" s="40">
        <v>0.70976561000000005</v>
      </c>
      <c r="Q658" s="42">
        <v>7.7499999999999999E-3</v>
      </c>
      <c r="R658" s="42">
        <v>-1.38984376</v>
      </c>
      <c r="S658" s="42">
        <v>0.73320311000000005</v>
      </c>
      <c r="U658" s="44">
        <v>7.7499999999999999E-3</v>
      </c>
      <c r="V658" s="44">
        <v>-2.8566406400000002</v>
      </c>
      <c r="W658" s="44">
        <v>0.83281249000000002</v>
      </c>
      <c r="Y658" s="69"/>
      <c r="Z658" s="69"/>
      <c r="AA658" s="69"/>
    </row>
    <row r="659" spans="1:27" x14ac:dyDescent="0.25">
      <c r="A659" s="36">
        <v>1.6799999999999999E-2</v>
      </c>
      <c r="B659" s="36">
        <v>1.5105470000000001</v>
      </c>
      <c r="C659" s="36">
        <v>0.41679699999999997</v>
      </c>
      <c r="E659" s="65">
        <v>1.5599999999999999E-2</v>
      </c>
      <c r="F659" s="65">
        <v>-0.192969</v>
      </c>
      <c r="G659" s="65">
        <v>0.61093699999999995</v>
      </c>
      <c r="I659" s="38">
        <v>7.7999999999999996E-3</v>
      </c>
      <c r="J659" s="38">
        <v>1.72734374</v>
      </c>
      <c r="K659" s="38">
        <v>0.73710936000000005</v>
      </c>
      <c r="M659" s="40">
        <v>7.7999999999999996E-3</v>
      </c>
      <c r="N659" s="40">
        <v>0.90703124000000002</v>
      </c>
      <c r="O659" s="40">
        <v>0.70781249000000002</v>
      </c>
      <c r="Q659" s="42">
        <v>7.7999999999999996E-3</v>
      </c>
      <c r="R659" s="42">
        <v>-1.44062501</v>
      </c>
      <c r="S659" s="42">
        <v>0.73515624000000002</v>
      </c>
      <c r="U659" s="44">
        <v>7.7999999999999996E-3</v>
      </c>
      <c r="V659" s="44">
        <v>-2.8312500100000002</v>
      </c>
      <c r="W659" s="44">
        <v>0.83671874000000002</v>
      </c>
      <c r="Y659" s="69"/>
      <c r="Z659" s="69"/>
      <c r="AA659" s="69"/>
    </row>
    <row r="660" spans="1:27" x14ac:dyDescent="0.25">
      <c r="A660" s="36">
        <v>1.6899999999999998E-2</v>
      </c>
      <c r="B660" s="36">
        <v>1.492969</v>
      </c>
      <c r="C660" s="36">
        <v>0.41484399999999999</v>
      </c>
      <c r="E660" s="65">
        <v>1.5699999999999999E-2</v>
      </c>
      <c r="F660" s="65">
        <v>-0.24179700000000001</v>
      </c>
      <c r="G660" s="65">
        <v>0.59335899999999997</v>
      </c>
      <c r="I660" s="38">
        <v>7.8499999999999993E-3</v>
      </c>
      <c r="J660" s="38">
        <v>1.71171874</v>
      </c>
      <c r="K660" s="38">
        <v>0.73515624000000002</v>
      </c>
      <c r="M660" s="40">
        <v>7.8499999999999993E-3</v>
      </c>
      <c r="N660" s="40">
        <v>0.87382811000000005</v>
      </c>
      <c r="O660" s="40">
        <v>0.70585936000000005</v>
      </c>
      <c r="Q660" s="42">
        <v>7.8499999999999993E-3</v>
      </c>
      <c r="R660" s="42">
        <v>-1.49335939</v>
      </c>
      <c r="S660" s="42">
        <v>0.73710936000000005</v>
      </c>
      <c r="U660" s="44">
        <v>7.8499999999999993E-3</v>
      </c>
      <c r="V660" s="44">
        <v>-2.8136718900000002</v>
      </c>
      <c r="W660" s="44">
        <v>0.83867186000000005</v>
      </c>
      <c r="Y660" s="69"/>
      <c r="Z660" s="69"/>
      <c r="AA660" s="69"/>
    </row>
    <row r="661" spans="1:27" x14ac:dyDescent="0.25">
      <c r="A661" s="36">
        <v>1.7000000000000001E-2</v>
      </c>
      <c r="B661" s="36">
        <v>1.471484</v>
      </c>
      <c r="C661" s="36">
        <v>0.41484399999999999</v>
      </c>
      <c r="E661" s="65">
        <v>1.5800000000000002E-2</v>
      </c>
      <c r="F661" s="65">
        <v>-0.28867199999999998</v>
      </c>
      <c r="G661" s="65">
        <v>0.58554700000000004</v>
      </c>
      <c r="I661" s="38">
        <v>7.9000000000000008E-3</v>
      </c>
      <c r="J661" s="38">
        <v>1.69609374</v>
      </c>
      <c r="K661" s="38">
        <v>0.73320311000000005</v>
      </c>
      <c r="M661" s="40">
        <v>7.9000000000000008E-3</v>
      </c>
      <c r="N661" s="40">
        <v>0.84062499000000002</v>
      </c>
      <c r="O661" s="40">
        <v>0.70390624000000002</v>
      </c>
      <c r="Q661" s="42">
        <v>7.9000000000000008E-3</v>
      </c>
      <c r="R661" s="42">
        <v>-1.54218751</v>
      </c>
      <c r="S661" s="42">
        <v>0.73906249000000002</v>
      </c>
      <c r="U661" s="44">
        <v>7.9000000000000008E-3</v>
      </c>
      <c r="V661" s="44">
        <v>-2.7863281400000002</v>
      </c>
      <c r="W661" s="44">
        <v>0.84062499000000002</v>
      </c>
      <c r="Y661" s="69"/>
      <c r="Z661" s="69"/>
      <c r="AA661" s="69"/>
    </row>
    <row r="662" spans="1:27" x14ac:dyDescent="0.25">
      <c r="A662" s="36">
        <v>1.7100000000000001E-2</v>
      </c>
      <c r="B662" s="36">
        <v>1.4539059999999999</v>
      </c>
      <c r="C662" s="36">
        <v>0.41484399999999999</v>
      </c>
      <c r="E662" s="65">
        <v>1.5900000000000001E-2</v>
      </c>
      <c r="F662" s="65">
        <v>-0.33554699999999998</v>
      </c>
      <c r="G662" s="65">
        <v>0.59140599999999999</v>
      </c>
      <c r="I662" s="38">
        <v>7.9500000000000005E-3</v>
      </c>
      <c r="J662" s="38">
        <v>1.67851561</v>
      </c>
      <c r="K662" s="38">
        <v>0.73124999000000002</v>
      </c>
      <c r="M662" s="40">
        <v>7.9500000000000005E-3</v>
      </c>
      <c r="N662" s="40">
        <v>0.80742186000000005</v>
      </c>
      <c r="O662" s="40">
        <v>0.70195311000000005</v>
      </c>
      <c r="Q662" s="42">
        <v>7.9500000000000005E-3</v>
      </c>
      <c r="R662" s="42">
        <v>-1.59296876</v>
      </c>
      <c r="S662" s="42">
        <v>0.74101561000000005</v>
      </c>
      <c r="U662" s="44">
        <v>7.9500000000000005E-3</v>
      </c>
      <c r="V662" s="44">
        <v>-2.7531250100000002</v>
      </c>
      <c r="W662" s="44">
        <v>0.84453124000000002</v>
      </c>
      <c r="Y662" s="69"/>
      <c r="Z662" s="69"/>
      <c r="AA662" s="69"/>
    </row>
    <row r="663" spans="1:27" x14ac:dyDescent="0.25">
      <c r="A663" s="36">
        <v>1.72E-2</v>
      </c>
      <c r="B663" s="36">
        <v>1.434375</v>
      </c>
      <c r="C663" s="36">
        <v>0.41484399999999999</v>
      </c>
      <c r="E663" s="65">
        <v>1.6E-2</v>
      </c>
      <c r="F663" s="65">
        <v>-0.380469</v>
      </c>
      <c r="G663" s="65">
        <v>0.59531199999999995</v>
      </c>
      <c r="I663" s="38">
        <v>8.0000000000000002E-3</v>
      </c>
      <c r="J663" s="38">
        <v>1.66093749</v>
      </c>
      <c r="K663" s="38">
        <v>0.72734374000000002</v>
      </c>
      <c r="M663" s="40">
        <v>8.0000000000000002E-3</v>
      </c>
      <c r="N663" s="40">
        <v>0.77617186000000005</v>
      </c>
      <c r="O663" s="40">
        <v>0.69999999000000002</v>
      </c>
      <c r="Q663" s="42">
        <v>8.0000000000000002E-3</v>
      </c>
      <c r="R663" s="42">
        <v>-1.63984376</v>
      </c>
      <c r="S663" s="42">
        <v>0.74296874000000002</v>
      </c>
      <c r="U663" s="44">
        <v>8.0000000000000002E-3</v>
      </c>
      <c r="V663" s="44">
        <v>-2.7238281400000002</v>
      </c>
      <c r="W663" s="44">
        <v>0.84843749000000002</v>
      </c>
      <c r="Y663" s="69"/>
      <c r="Z663" s="69"/>
      <c r="AA663" s="69"/>
    </row>
    <row r="664" spans="1:27" x14ac:dyDescent="0.25">
      <c r="A664" s="36">
        <v>1.7299999999999999E-2</v>
      </c>
      <c r="B664" s="36">
        <v>1.4128909999999999</v>
      </c>
      <c r="C664" s="36">
        <v>0.41484399999999999</v>
      </c>
      <c r="E664" s="65">
        <v>1.61E-2</v>
      </c>
      <c r="F664" s="65">
        <v>-0.427344</v>
      </c>
      <c r="G664" s="65">
        <v>0.58164099999999996</v>
      </c>
      <c r="I664" s="38">
        <v>8.0499999999999999E-3</v>
      </c>
      <c r="J664" s="38">
        <v>1.64335936</v>
      </c>
      <c r="K664" s="38">
        <v>0.72539061000000005</v>
      </c>
      <c r="M664" s="40">
        <v>8.0499999999999999E-3</v>
      </c>
      <c r="N664" s="40">
        <v>0.74101561000000005</v>
      </c>
      <c r="O664" s="40">
        <v>0.69804686000000005</v>
      </c>
      <c r="Q664" s="42">
        <v>8.0499999999999999E-3</v>
      </c>
      <c r="R664" s="42">
        <v>-1.68867189</v>
      </c>
      <c r="S664" s="42">
        <v>0.74296874000000002</v>
      </c>
      <c r="U664" s="44">
        <v>8.0499999999999999E-3</v>
      </c>
      <c r="V664" s="44">
        <v>-2.6906250100000002</v>
      </c>
      <c r="W664" s="44">
        <v>0.85234374000000002</v>
      </c>
      <c r="Y664" s="69"/>
      <c r="Z664" s="69"/>
      <c r="AA664" s="69"/>
    </row>
    <row r="665" spans="1:27" x14ac:dyDescent="0.25">
      <c r="A665" s="36">
        <v>1.7399999999999999E-2</v>
      </c>
      <c r="B665" s="36">
        <v>1.3914059999999999</v>
      </c>
      <c r="C665" s="36">
        <v>0.41484399999999999</v>
      </c>
      <c r="E665" s="65">
        <v>1.6199999999999999E-2</v>
      </c>
      <c r="F665" s="65">
        <v>-0.46835900000000003</v>
      </c>
      <c r="G665" s="65">
        <v>0.56992200000000004</v>
      </c>
      <c r="I665" s="38">
        <v>8.0999999999999996E-3</v>
      </c>
      <c r="J665" s="38">
        <v>1.62773436</v>
      </c>
      <c r="K665" s="38">
        <v>0.72148436000000005</v>
      </c>
      <c r="M665" s="40">
        <v>8.0999999999999996E-3</v>
      </c>
      <c r="N665" s="40">
        <v>0.70585936000000005</v>
      </c>
      <c r="O665" s="40">
        <v>0.69609374000000002</v>
      </c>
      <c r="Q665" s="42">
        <v>8.0999999999999996E-3</v>
      </c>
      <c r="R665" s="42">
        <v>-1.73359376</v>
      </c>
      <c r="S665" s="42">
        <v>0.74492186000000005</v>
      </c>
      <c r="U665" s="44">
        <v>8.0999999999999996E-3</v>
      </c>
      <c r="V665" s="44">
        <v>-2.6515625100000002</v>
      </c>
      <c r="W665" s="44">
        <v>0.85624999000000002</v>
      </c>
      <c r="Y665" s="69"/>
      <c r="Z665" s="69"/>
      <c r="AA665" s="69"/>
    </row>
    <row r="666" spans="1:27" x14ac:dyDescent="0.25">
      <c r="A666" s="36">
        <v>1.7500000000000002E-2</v>
      </c>
      <c r="B666" s="36">
        <v>1.367969</v>
      </c>
      <c r="C666" s="36">
        <v>0.41484399999999999</v>
      </c>
      <c r="E666" s="65">
        <v>1.6299999999999999E-2</v>
      </c>
      <c r="F666" s="65">
        <v>-0.51328099999999999</v>
      </c>
      <c r="G666" s="65">
        <v>0.56406199999999995</v>
      </c>
      <c r="I666" s="38">
        <v>8.1499999999999993E-3</v>
      </c>
      <c r="J666" s="38">
        <v>1.61015624</v>
      </c>
      <c r="K666" s="38">
        <v>0.71953124000000002</v>
      </c>
      <c r="M666" s="40">
        <v>8.1499999999999993E-3</v>
      </c>
      <c r="N666" s="40">
        <v>0.67265624000000002</v>
      </c>
      <c r="O666" s="40">
        <v>0.69414061000000005</v>
      </c>
      <c r="Q666" s="42">
        <v>8.1499999999999993E-3</v>
      </c>
      <c r="R666" s="42">
        <v>-1.78437501</v>
      </c>
      <c r="S666" s="42">
        <v>0.74492186000000005</v>
      </c>
      <c r="U666" s="44">
        <v>8.1499999999999993E-3</v>
      </c>
      <c r="V666" s="44">
        <v>-2.6183593900000002</v>
      </c>
      <c r="W666" s="44">
        <v>0.86210936000000005</v>
      </c>
      <c r="Y666" s="69"/>
      <c r="Z666" s="69"/>
      <c r="AA666" s="69"/>
    </row>
    <row r="667" spans="1:27" x14ac:dyDescent="0.25">
      <c r="A667" s="36">
        <v>1.7600000000000001E-2</v>
      </c>
      <c r="B667" s="36">
        <v>1.3503909999999999</v>
      </c>
      <c r="C667" s="36">
        <v>0.41484399999999999</v>
      </c>
      <c r="E667" s="65">
        <v>1.6400000000000001E-2</v>
      </c>
      <c r="F667" s="65">
        <v>-0.558203</v>
      </c>
      <c r="G667" s="65">
        <v>0.55625000000000002</v>
      </c>
      <c r="I667" s="38">
        <v>8.2000000000000007E-3</v>
      </c>
      <c r="J667" s="38">
        <v>1.59257811</v>
      </c>
      <c r="K667" s="38">
        <v>0.71562499000000002</v>
      </c>
      <c r="M667" s="40">
        <v>8.2000000000000007E-3</v>
      </c>
      <c r="N667" s="40">
        <v>0.63749999000000002</v>
      </c>
      <c r="O667" s="40">
        <v>0.69218749000000002</v>
      </c>
      <c r="Q667" s="42">
        <v>8.2000000000000007E-3</v>
      </c>
      <c r="R667" s="42">
        <v>-1.82929689</v>
      </c>
      <c r="S667" s="42">
        <v>0.74492186000000005</v>
      </c>
      <c r="U667" s="44">
        <v>8.2000000000000007E-3</v>
      </c>
      <c r="V667" s="44">
        <v>-2.5753906400000002</v>
      </c>
      <c r="W667" s="44">
        <v>0.86601561000000005</v>
      </c>
      <c r="Y667" s="69"/>
      <c r="Z667" s="69"/>
      <c r="AA667" s="69"/>
    </row>
    <row r="668" spans="1:27" x14ac:dyDescent="0.25">
      <c r="A668" s="36">
        <v>1.77E-2</v>
      </c>
      <c r="B668" s="36">
        <v>1.326953</v>
      </c>
      <c r="C668" s="36">
        <v>0.41289100000000001</v>
      </c>
      <c r="E668" s="65">
        <v>1.6500000000000001E-2</v>
      </c>
      <c r="F668" s="65">
        <v>-0.60312500000000002</v>
      </c>
      <c r="G668" s="65">
        <v>0.54062500000000002</v>
      </c>
      <c r="I668" s="38">
        <v>8.2500000000000004E-3</v>
      </c>
      <c r="J668" s="38">
        <v>1.57304686</v>
      </c>
      <c r="K668" s="38">
        <v>0.71171874000000002</v>
      </c>
      <c r="M668" s="40">
        <v>8.2500000000000004E-3</v>
      </c>
      <c r="N668" s="40">
        <v>0.60039061000000005</v>
      </c>
      <c r="O668" s="40">
        <v>0.69023436000000005</v>
      </c>
      <c r="Q668" s="42">
        <v>8.2500000000000004E-3</v>
      </c>
      <c r="R668" s="42">
        <v>-1.87421876</v>
      </c>
      <c r="S668" s="42">
        <v>0.74687499000000002</v>
      </c>
      <c r="U668" s="44">
        <v>8.2500000000000004E-3</v>
      </c>
      <c r="V668" s="44">
        <v>-2.5324218900000002</v>
      </c>
      <c r="W668" s="44">
        <v>0.87187499000000002</v>
      </c>
      <c r="Y668" s="69"/>
      <c r="Z668" s="69"/>
      <c r="AA668" s="69"/>
    </row>
    <row r="669" spans="1:27" x14ac:dyDescent="0.25">
      <c r="A669" s="36">
        <v>1.78E-2</v>
      </c>
      <c r="B669" s="36">
        <v>1.305469</v>
      </c>
      <c r="C669" s="36">
        <v>0.41289100000000001</v>
      </c>
      <c r="E669" s="65">
        <v>1.66E-2</v>
      </c>
      <c r="F669" s="65">
        <v>-0.651953</v>
      </c>
      <c r="G669" s="65">
        <v>0.526953</v>
      </c>
      <c r="I669" s="38">
        <v>8.3000000000000001E-3</v>
      </c>
      <c r="J669" s="38">
        <v>1.54960936</v>
      </c>
      <c r="K669" s="38">
        <v>0.70976561000000005</v>
      </c>
      <c r="M669" s="40">
        <v>8.3000000000000001E-3</v>
      </c>
      <c r="N669" s="40">
        <v>0.56523436000000005</v>
      </c>
      <c r="O669" s="40">
        <v>0.69023436000000005</v>
      </c>
      <c r="Q669" s="42">
        <v>8.3000000000000001E-3</v>
      </c>
      <c r="R669" s="42">
        <v>-1.91523439</v>
      </c>
      <c r="S669" s="42">
        <v>0.74882811000000005</v>
      </c>
      <c r="U669" s="44">
        <v>8.3000000000000001E-3</v>
      </c>
      <c r="V669" s="44">
        <v>-2.4855468900000002</v>
      </c>
      <c r="W669" s="44">
        <v>0.87773436000000005</v>
      </c>
      <c r="Y669" s="69"/>
      <c r="Z669" s="69"/>
      <c r="AA669" s="69"/>
    </row>
    <row r="670" spans="1:27" x14ac:dyDescent="0.25">
      <c r="A670" s="36">
        <v>1.7899999999999999E-2</v>
      </c>
      <c r="B670" s="36">
        <v>1.2820309999999999</v>
      </c>
      <c r="C670" s="36">
        <v>0.41289100000000001</v>
      </c>
      <c r="E670" s="65">
        <v>1.67E-2</v>
      </c>
      <c r="F670" s="65">
        <v>-0.70078099999999999</v>
      </c>
      <c r="G670" s="65">
        <v>0.53671899999999995</v>
      </c>
      <c r="I670" s="38">
        <v>8.3499999999999998E-3</v>
      </c>
      <c r="J670" s="38">
        <v>1.53593749</v>
      </c>
      <c r="K670" s="38">
        <v>0.70585936000000005</v>
      </c>
      <c r="M670" s="40">
        <v>8.3499999999999998E-3</v>
      </c>
      <c r="N670" s="40">
        <v>0.53007811000000005</v>
      </c>
      <c r="O670" s="40">
        <v>0.68828124000000002</v>
      </c>
      <c r="Q670" s="42">
        <v>8.3499999999999998E-3</v>
      </c>
      <c r="R670" s="42">
        <v>-1.96015626</v>
      </c>
      <c r="S670" s="42">
        <v>0.74882811000000005</v>
      </c>
      <c r="U670" s="44">
        <v>8.3499999999999998E-3</v>
      </c>
      <c r="V670" s="44">
        <v>-2.4386718900000002</v>
      </c>
      <c r="W670" s="44">
        <v>0.88359374000000002</v>
      </c>
      <c r="Y670" s="69"/>
      <c r="Z670" s="69"/>
      <c r="AA670" s="69"/>
    </row>
    <row r="671" spans="1:27" x14ac:dyDescent="0.25">
      <c r="A671" s="36">
        <v>1.7999999999999999E-2</v>
      </c>
      <c r="B671" s="36">
        <v>1.2605470000000001</v>
      </c>
      <c r="C671" s="36">
        <v>0.41289100000000001</v>
      </c>
      <c r="E671" s="65">
        <v>1.6799999999999999E-2</v>
      </c>
      <c r="F671" s="65">
        <v>-0.74960899999999997</v>
      </c>
      <c r="G671" s="65">
        <v>0.56601599999999996</v>
      </c>
      <c r="I671" s="38">
        <v>8.3999999999999995E-3</v>
      </c>
      <c r="J671" s="38">
        <v>1.51640624</v>
      </c>
      <c r="K671" s="38">
        <v>0.70195311000000005</v>
      </c>
      <c r="M671" s="40">
        <v>8.3999999999999995E-3</v>
      </c>
      <c r="N671" s="40">
        <v>0.49296874000000002</v>
      </c>
      <c r="O671" s="40">
        <v>0.68632811000000005</v>
      </c>
      <c r="Q671" s="42">
        <v>8.3999999999999995E-3</v>
      </c>
      <c r="R671" s="42">
        <v>-2.0011718900000002</v>
      </c>
      <c r="S671" s="42">
        <v>0.75078124000000002</v>
      </c>
      <c r="U671" s="44">
        <v>8.3999999999999995E-3</v>
      </c>
      <c r="V671" s="44">
        <v>-2.3898437600000002</v>
      </c>
      <c r="W671" s="44">
        <v>0.88749999000000002</v>
      </c>
      <c r="Y671" s="69"/>
      <c r="Z671" s="69"/>
      <c r="AA671" s="69"/>
    </row>
    <row r="672" spans="1:27" x14ac:dyDescent="0.25">
      <c r="A672" s="36">
        <v>1.8100000000000002E-2</v>
      </c>
      <c r="B672" s="36">
        <v>1.237109</v>
      </c>
      <c r="C672" s="36">
        <v>0.41289100000000001</v>
      </c>
      <c r="E672" s="65">
        <v>1.6899999999999998E-2</v>
      </c>
      <c r="F672" s="65">
        <v>-0.79648399999999997</v>
      </c>
      <c r="G672" s="65">
        <v>0.60312500000000002</v>
      </c>
      <c r="I672" s="38">
        <v>8.4499999999999992E-3</v>
      </c>
      <c r="J672" s="38">
        <v>1.49687499</v>
      </c>
      <c r="K672" s="38">
        <v>0.69804686000000005</v>
      </c>
      <c r="M672" s="40">
        <v>8.4499999999999992E-3</v>
      </c>
      <c r="N672" s="40">
        <v>0.45195310999999999</v>
      </c>
      <c r="O672" s="40">
        <v>0.68437499000000002</v>
      </c>
      <c r="Q672" s="42">
        <v>8.4499999999999992E-3</v>
      </c>
      <c r="R672" s="42">
        <v>-2.0441406400000002</v>
      </c>
      <c r="S672" s="42">
        <v>0.75273436000000005</v>
      </c>
      <c r="U672" s="44">
        <v>8.4499999999999992E-3</v>
      </c>
      <c r="V672" s="44">
        <v>-2.3429687600000002</v>
      </c>
      <c r="W672" s="44">
        <v>0.89335936000000005</v>
      </c>
      <c r="Y672" s="69"/>
      <c r="Z672" s="69"/>
      <c r="AA672" s="69"/>
    </row>
    <row r="673" spans="1:27" x14ac:dyDescent="0.25">
      <c r="A673" s="36">
        <v>1.8200000000000001E-2</v>
      </c>
      <c r="B673" s="36">
        <v>1.2136720000000001</v>
      </c>
      <c r="C673" s="36">
        <v>0.41289100000000001</v>
      </c>
      <c r="E673" s="65">
        <v>1.7000000000000001E-2</v>
      </c>
      <c r="F673" s="65">
        <v>-0.84140599999999999</v>
      </c>
      <c r="G673" s="65">
        <v>0.63828099999999999</v>
      </c>
      <c r="I673" s="38">
        <v>8.5000000000000006E-3</v>
      </c>
      <c r="J673" s="38">
        <v>1.47734374</v>
      </c>
      <c r="K673" s="38">
        <v>0.69609374000000002</v>
      </c>
      <c r="M673" s="40">
        <v>8.5000000000000006E-3</v>
      </c>
      <c r="N673" s="40">
        <v>0.41484374000000002</v>
      </c>
      <c r="O673" s="40">
        <v>0.68242186000000005</v>
      </c>
      <c r="Q673" s="42">
        <v>8.5000000000000006E-3</v>
      </c>
      <c r="R673" s="42">
        <v>-2.0851562600000002</v>
      </c>
      <c r="S673" s="42">
        <v>0.75273436000000005</v>
      </c>
      <c r="U673" s="44">
        <v>8.5000000000000006E-3</v>
      </c>
      <c r="V673" s="44">
        <v>-2.2902343900000002</v>
      </c>
      <c r="W673" s="44">
        <v>0.89921874000000002</v>
      </c>
      <c r="Y673" s="69"/>
      <c r="Z673" s="69"/>
      <c r="AA673" s="69"/>
    </row>
    <row r="674" spans="1:27" x14ac:dyDescent="0.25">
      <c r="A674" s="36">
        <v>1.83E-2</v>
      </c>
      <c r="B674" s="36">
        <v>1.1882809999999999</v>
      </c>
      <c r="C674" s="36">
        <v>0.41484399999999999</v>
      </c>
      <c r="E674" s="65">
        <v>1.7100000000000001E-2</v>
      </c>
      <c r="F674" s="65">
        <v>-0.88828099999999999</v>
      </c>
      <c r="G674" s="65">
        <v>0.667578</v>
      </c>
      <c r="I674" s="38">
        <v>8.5500000000000003E-3</v>
      </c>
      <c r="J674" s="38">
        <v>1.45781249</v>
      </c>
      <c r="K674" s="38">
        <v>0.69218749000000002</v>
      </c>
      <c r="M674" s="40">
        <v>8.5500000000000003E-3</v>
      </c>
      <c r="N674" s="40">
        <v>0.37968749000000002</v>
      </c>
      <c r="O674" s="40">
        <v>0.68046874000000002</v>
      </c>
      <c r="Q674" s="42">
        <v>8.5500000000000003E-3</v>
      </c>
      <c r="R674" s="42">
        <v>-2.1281250100000002</v>
      </c>
      <c r="S674" s="42">
        <v>0.75273436000000005</v>
      </c>
      <c r="U674" s="44">
        <v>8.5500000000000003E-3</v>
      </c>
      <c r="V674" s="44">
        <v>-2.2375000100000002</v>
      </c>
      <c r="W674" s="44">
        <v>0.90312499000000002</v>
      </c>
      <c r="Y674" s="69"/>
      <c r="Z674" s="69"/>
      <c r="AA674" s="69"/>
    </row>
    <row r="675" spans="1:27" x14ac:dyDescent="0.25">
      <c r="A675" s="36">
        <v>1.84E-2</v>
      </c>
      <c r="B675" s="36">
        <v>1.16875</v>
      </c>
      <c r="C675" s="36">
        <v>0.41484399999999999</v>
      </c>
      <c r="E675" s="65">
        <v>1.72E-2</v>
      </c>
      <c r="F675" s="65">
        <v>-0.933203</v>
      </c>
      <c r="G675" s="65">
        <v>0.683203</v>
      </c>
      <c r="I675" s="38">
        <v>8.6E-3</v>
      </c>
      <c r="J675" s="38">
        <v>1.44023436</v>
      </c>
      <c r="K675" s="38">
        <v>0.69023436000000005</v>
      </c>
      <c r="M675" s="40">
        <v>8.6E-3</v>
      </c>
      <c r="N675" s="40">
        <v>0.34257810999999999</v>
      </c>
      <c r="O675" s="40">
        <v>0.68046874000000002</v>
      </c>
      <c r="Q675" s="42">
        <v>8.6E-3</v>
      </c>
      <c r="R675" s="42">
        <v>-2.1691406400000002</v>
      </c>
      <c r="S675" s="42">
        <v>0.75273436000000005</v>
      </c>
      <c r="U675" s="44">
        <v>8.6E-3</v>
      </c>
      <c r="V675" s="44">
        <v>-2.1808593900000002</v>
      </c>
      <c r="W675" s="44">
        <v>0.90703124000000002</v>
      </c>
      <c r="Y675" s="69"/>
      <c r="Z675" s="69"/>
      <c r="AA675" s="69"/>
    </row>
    <row r="676" spans="1:27" x14ac:dyDescent="0.25">
      <c r="A676" s="36">
        <v>1.8499999999999999E-2</v>
      </c>
      <c r="B676" s="36">
        <v>1.1453120000000001</v>
      </c>
      <c r="C676" s="36">
        <v>0.41484399999999999</v>
      </c>
      <c r="E676" s="65">
        <v>1.7299999999999999E-2</v>
      </c>
      <c r="F676" s="65">
        <v>-0.980078</v>
      </c>
      <c r="G676" s="65">
        <v>0.68125000000000002</v>
      </c>
      <c r="I676" s="38">
        <v>8.6499999999999997E-3</v>
      </c>
      <c r="J676" s="38">
        <v>1.41874999</v>
      </c>
      <c r="K676" s="38">
        <v>0.68828124000000002</v>
      </c>
      <c r="M676" s="40">
        <v>8.6499999999999997E-3</v>
      </c>
      <c r="N676" s="40">
        <v>0.30546874000000002</v>
      </c>
      <c r="O676" s="40">
        <v>0.67851561000000005</v>
      </c>
      <c r="Q676" s="42">
        <v>8.6499999999999997E-3</v>
      </c>
      <c r="R676" s="42">
        <v>-2.2082031400000002</v>
      </c>
      <c r="S676" s="42">
        <v>0.75273436000000005</v>
      </c>
      <c r="U676" s="44">
        <v>8.6499999999999997E-3</v>
      </c>
      <c r="V676" s="44">
        <v>-2.1222656400000002</v>
      </c>
      <c r="W676" s="44">
        <v>0.90898436000000005</v>
      </c>
      <c r="Y676" s="69"/>
      <c r="Z676" s="69"/>
      <c r="AA676" s="69"/>
    </row>
    <row r="677" spans="1:27" x14ac:dyDescent="0.25">
      <c r="A677" s="36">
        <v>1.8599999999999998E-2</v>
      </c>
      <c r="B677" s="36">
        <v>1.121875</v>
      </c>
      <c r="C677" s="36">
        <v>0.41679699999999997</v>
      </c>
      <c r="E677" s="65">
        <v>1.7399999999999999E-2</v>
      </c>
      <c r="F677" s="65">
        <v>-1.026953</v>
      </c>
      <c r="G677" s="65">
        <v>0.66562500000000002</v>
      </c>
      <c r="I677" s="38">
        <v>8.6999999999999994E-3</v>
      </c>
      <c r="J677" s="38">
        <v>1.39726561</v>
      </c>
      <c r="K677" s="38">
        <v>0.68437499000000002</v>
      </c>
      <c r="M677" s="40">
        <v>8.6999999999999994E-3</v>
      </c>
      <c r="N677" s="40">
        <v>0.26640624000000002</v>
      </c>
      <c r="O677" s="40">
        <v>0.67851561000000005</v>
      </c>
      <c r="Q677" s="42">
        <v>8.6999999999999994E-3</v>
      </c>
      <c r="R677" s="42">
        <v>-2.2472656400000002</v>
      </c>
      <c r="S677" s="42">
        <v>0.75273436000000005</v>
      </c>
      <c r="U677" s="44">
        <v>8.6999999999999994E-3</v>
      </c>
      <c r="V677" s="44">
        <v>-2.0636718900000002</v>
      </c>
      <c r="W677" s="44">
        <v>0.91289061000000005</v>
      </c>
      <c r="Y677" s="69"/>
      <c r="Z677" s="69"/>
      <c r="AA677" s="69"/>
    </row>
    <row r="678" spans="1:27" x14ac:dyDescent="0.25">
      <c r="A678" s="36">
        <v>1.8700000000000001E-2</v>
      </c>
      <c r="B678" s="36">
        <v>1.096484</v>
      </c>
      <c r="C678" s="36">
        <v>0.41679699999999997</v>
      </c>
      <c r="E678" s="65">
        <v>1.7500000000000002E-2</v>
      </c>
      <c r="F678" s="65">
        <v>-1.0718749999999999</v>
      </c>
      <c r="G678" s="65">
        <v>0.636328</v>
      </c>
      <c r="I678" s="38">
        <v>8.7500000000000008E-3</v>
      </c>
      <c r="J678" s="38">
        <v>1.37382811</v>
      </c>
      <c r="K678" s="38">
        <v>0.68242186000000005</v>
      </c>
      <c r="M678" s="40">
        <v>8.7500000000000008E-3</v>
      </c>
      <c r="N678" s="40">
        <v>0.22929685999999999</v>
      </c>
      <c r="O678" s="40">
        <v>0.67656249000000002</v>
      </c>
      <c r="Q678" s="42">
        <v>8.7500000000000008E-3</v>
      </c>
      <c r="R678" s="42">
        <v>-2.2824218900000002</v>
      </c>
      <c r="S678" s="42">
        <v>0.75468749000000002</v>
      </c>
      <c r="U678" s="44">
        <v>8.7500000000000008E-3</v>
      </c>
      <c r="V678" s="44">
        <v>-2.0031250100000002</v>
      </c>
      <c r="W678" s="44">
        <v>0.91484374000000002</v>
      </c>
      <c r="Y678" s="69"/>
      <c r="Z678" s="69"/>
      <c r="AA678" s="69"/>
    </row>
    <row r="679" spans="1:27" x14ac:dyDescent="0.25">
      <c r="A679" s="36">
        <v>1.8800000000000001E-2</v>
      </c>
      <c r="B679" s="36">
        <v>1.075</v>
      </c>
      <c r="C679" s="36">
        <v>0.41679699999999997</v>
      </c>
      <c r="E679" s="65">
        <v>1.7600000000000001E-2</v>
      </c>
      <c r="F679" s="65">
        <v>-1.1148439999999999</v>
      </c>
      <c r="G679" s="65">
        <v>0.60703099999999999</v>
      </c>
      <c r="I679" s="38">
        <v>8.8000000000000005E-3</v>
      </c>
      <c r="J679" s="38">
        <v>1.35624999</v>
      </c>
      <c r="K679" s="38">
        <v>0.68046874000000002</v>
      </c>
      <c r="M679" s="40">
        <v>8.8000000000000005E-3</v>
      </c>
      <c r="N679" s="40">
        <v>0.19218748999999999</v>
      </c>
      <c r="O679" s="40">
        <v>0.67656249000000002</v>
      </c>
      <c r="Q679" s="42">
        <v>8.8000000000000005E-3</v>
      </c>
      <c r="R679" s="42">
        <v>-2.3214843900000002</v>
      </c>
      <c r="S679" s="42">
        <v>0.75664061000000005</v>
      </c>
      <c r="U679" s="44">
        <v>8.8000000000000005E-3</v>
      </c>
      <c r="V679" s="44">
        <v>-1.94257814</v>
      </c>
      <c r="W679" s="44">
        <v>0.91484374000000002</v>
      </c>
      <c r="Y679" s="69"/>
      <c r="Z679" s="69"/>
      <c r="AA679" s="69"/>
    </row>
    <row r="680" spans="1:27" x14ac:dyDescent="0.25">
      <c r="A680" s="36">
        <v>1.89E-2</v>
      </c>
      <c r="B680" s="36">
        <v>1.0515620000000001</v>
      </c>
      <c r="C680" s="36">
        <v>0.41875000000000001</v>
      </c>
      <c r="E680" s="65">
        <v>1.77E-2</v>
      </c>
      <c r="F680" s="65">
        <v>-1.1597660000000001</v>
      </c>
      <c r="G680" s="65">
        <v>0.59140599999999999</v>
      </c>
      <c r="I680" s="38">
        <v>8.8500000000000002E-3</v>
      </c>
      <c r="J680" s="38">
        <v>1.33476561</v>
      </c>
      <c r="K680" s="38">
        <v>0.67656249000000002</v>
      </c>
      <c r="M680" s="40">
        <v>8.8500000000000002E-3</v>
      </c>
      <c r="N680" s="40">
        <v>0.15507810999999999</v>
      </c>
      <c r="O680" s="40">
        <v>0.67656249000000002</v>
      </c>
      <c r="Q680" s="42">
        <v>8.8500000000000002E-3</v>
      </c>
      <c r="R680" s="42">
        <v>-2.3546875100000002</v>
      </c>
      <c r="S680" s="42">
        <v>0.75859374000000002</v>
      </c>
      <c r="U680" s="44">
        <v>8.8500000000000002E-3</v>
      </c>
      <c r="V680" s="44">
        <v>-1.88203126</v>
      </c>
      <c r="W680" s="44">
        <v>0.91679686000000005</v>
      </c>
      <c r="Y680" s="69"/>
      <c r="Z680" s="69"/>
      <c r="AA680" s="69"/>
    </row>
    <row r="681" spans="1:27" x14ac:dyDescent="0.25">
      <c r="A681" s="36">
        <v>1.9E-2</v>
      </c>
      <c r="B681" s="36">
        <v>1.024219</v>
      </c>
      <c r="C681" s="36">
        <v>0.41875000000000001</v>
      </c>
      <c r="E681" s="65">
        <v>1.78E-2</v>
      </c>
      <c r="F681" s="65">
        <v>-1.2066410000000001</v>
      </c>
      <c r="G681" s="65">
        <v>0.60312500000000002</v>
      </c>
      <c r="I681" s="38">
        <v>8.8999999999999999E-3</v>
      </c>
      <c r="J681" s="38">
        <v>1.31132811</v>
      </c>
      <c r="K681" s="38">
        <v>0.67460936000000005</v>
      </c>
      <c r="M681" s="40">
        <v>8.8999999999999999E-3</v>
      </c>
      <c r="N681" s="40">
        <v>0.11796874</v>
      </c>
      <c r="O681" s="40">
        <v>0.67656249000000002</v>
      </c>
      <c r="Q681" s="42">
        <v>8.8999999999999999E-3</v>
      </c>
      <c r="R681" s="42">
        <v>-2.3878906400000002</v>
      </c>
      <c r="S681" s="42">
        <v>0.76054686000000005</v>
      </c>
      <c r="U681" s="44">
        <v>8.8999999999999999E-3</v>
      </c>
      <c r="V681" s="44">
        <v>-1.81757814</v>
      </c>
      <c r="W681" s="44">
        <v>0.91874999000000002</v>
      </c>
      <c r="Y681" s="69"/>
      <c r="Z681" s="69"/>
      <c r="AA681" s="69"/>
    </row>
    <row r="682" spans="1:27" x14ac:dyDescent="0.25">
      <c r="A682" s="36">
        <v>1.9099999999999999E-2</v>
      </c>
      <c r="B682" s="36">
        <v>0.99882800000000005</v>
      </c>
      <c r="C682" s="36">
        <v>0.42070299999999999</v>
      </c>
      <c r="E682" s="65">
        <v>1.7899999999999999E-2</v>
      </c>
      <c r="F682" s="65">
        <v>-1.251563</v>
      </c>
      <c r="G682" s="65">
        <v>0.62460899999999997</v>
      </c>
      <c r="I682" s="38">
        <v>8.9499999999999996E-3</v>
      </c>
      <c r="J682" s="38">
        <v>1.28789061</v>
      </c>
      <c r="K682" s="38">
        <v>0.67070311000000005</v>
      </c>
      <c r="M682" s="40">
        <v>8.9499999999999996E-3</v>
      </c>
      <c r="N682" s="40">
        <v>8.0859360000000005E-2</v>
      </c>
      <c r="O682" s="40">
        <v>0.67460936000000005</v>
      </c>
      <c r="Q682" s="42">
        <v>8.9499999999999996E-3</v>
      </c>
      <c r="R682" s="42">
        <v>-2.4230468900000002</v>
      </c>
      <c r="S682" s="42">
        <v>0.76249999000000002</v>
      </c>
      <c r="U682" s="44">
        <v>8.9499999999999996E-3</v>
      </c>
      <c r="V682" s="44">
        <v>-1.74921876</v>
      </c>
      <c r="W682" s="44">
        <v>0.91874999000000002</v>
      </c>
      <c r="Y682" s="69"/>
      <c r="Z682" s="69"/>
      <c r="AA682" s="69"/>
    </row>
    <row r="683" spans="1:27" x14ac:dyDescent="0.25">
      <c r="A683" s="36">
        <v>1.9199999999999998E-2</v>
      </c>
      <c r="B683" s="36">
        <v>0.97539100000000001</v>
      </c>
      <c r="C683" s="36">
        <v>0.42070299999999999</v>
      </c>
      <c r="E683" s="65">
        <v>1.7999999999999999E-2</v>
      </c>
      <c r="F683" s="65">
        <v>-1.2945310000000001</v>
      </c>
      <c r="G683" s="65">
        <v>0.64218699999999995</v>
      </c>
      <c r="I683" s="38">
        <v>8.9999999999999993E-3</v>
      </c>
      <c r="J683" s="38">
        <v>1.26640624</v>
      </c>
      <c r="K683" s="38">
        <v>0.66874999000000002</v>
      </c>
      <c r="M683" s="40">
        <v>8.9999999999999993E-3</v>
      </c>
      <c r="N683" s="40">
        <v>4.1796859999999998E-2</v>
      </c>
      <c r="O683" s="40">
        <v>0.67460936000000005</v>
      </c>
      <c r="Q683" s="42">
        <v>8.9999999999999993E-3</v>
      </c>
      <c r="R683" s="42">
        <v>-2.4542968900000002</v>
      </c>
      <c r="S683" s="42">
        <v>0.76249999000000002</v>
      </c>
      <c r="U683" s="44">
        <v>8.9999999999999993E-3</v>
      </c>
      <c r="V683" s="44">
        <v>-1.68281251</v>
      </c>
      <c r="W683" s="44">
        <v>0.92070311000000005</v>
      </c>
      <c r="Y683" s="69"/>
      <c r="Z683" s="69"/>
      <c r="AA683" s="69"/>
    </row>
    <row r="684" spans="1:27" x14ac:dyDescent="0.25">
      <c r="A684" s="36">
        <v>1.9300000000000001E-2</v>
      </c>
      <c r="B684" s="36">
        <v>0.95</v>
      </c>
      <c r="C684" s="36">
        <v>0.42070299999999999</v>
      </c>
      <c r="E684" s="65">
        <v>1.8100000000000002E-2</v>
      </c>
      <c r="F684" s="65">
        <v>-1.3374999999999999</v>
      </c>
      <c r="G684" s="65">
        <v>0.64609399999999995</v>
      </c>
      <c r="I684" s="38">
        <v>9.0500000000000008E-3</v>
      </c>
      <c r="J684" s="38">
        <v>1.24296874</v>
      </c>
      <c r="K684" s="38">
        <v>0.66679686000000005</v>
      </c>
      <c r="M684" s="40">
        <v>9.0500000000000008E-3</v>
      </c>
      <c r="N684" s="40">
        <v>7.8123999999999999E-4</v>
      </c>
      <c r="O684" s="40">
        <v>0.67265624000000002</v>
      </c>
      <c r="Q684" s="42">
        <v>9.0500000000000008E-3</v>
      </c>
      <c r="R684" s="42">
        <v>-2.4894531400000002</v>
      </c>
      <c r="S684" s="42">
        <v>0.76445311000000005</v>
      </c>
      <c r="U684" s="44">
        <v>9.0500000000000008E-3</v>
      </c>
      <c r="V684" s="44">
        <v>-1.61445314</v>
      </c>
      <c r="W684" s="44">
        <v>0.92460936000000005</v>
      </c>
      <c r="Y684" s="69"/>
      <c r="Z684" s="69"/>
      <c r="AA684" s="69"/>
    </row>
    <row r="685" spans="1:27" x14ac:dyDescent="0.25">
      <c r="A685" s="36">
        <v>1.9400000000000001E-2</v>
      </c>
      <c r="B685" s="36">
        <v>0.92265600000000003</v>
      </c>
      <c r="C685" s="36">
        <v>0.42070299999999999</v>
      </c>
      <c r="E685" s="65">
        <v>1.8200000000000001E-2</v>
      </c>
      <c r="F685" s="65">
        <v>-1.382422</v>
      </c>
      <c r="G685" s="65">
        <v>0.65390599999999999</v>
      </c>
      <c r="I685" s="38">
        <v>9.1000000000000004E-3</v>
      </c>
      <c r="J685" s="38">
        <v>1.22148436</v>
      </c>
      <c r="K685" s="38">
        <v>0.66484374000000002</v>
      </c>
      <c r="M685" s="40">
        <v>9.1000000000000004E-3</v>
      </c>
      <c r="N685" s="40">
        <v>-3.8281259999999998E-2</v>
      </c>
      <c r="O685" s="40">
        <v>0.67265624000000002</v>
      </c>
      <c r="Q685" s="42">
        <v>9.1000000000000004E-3</v>
      </c>
      <c r="R685" s="42">
        <v>-2.5226562600000002</v>
      </c>
      <c r="S685" s="42">
        <v>0.76445311000000005</v>
      </c>
      <c r="U685" s="44">
        <v>9.1000000000000004E-3</v>
      </c>
      <c r="V685" s="44">
        <v>-1.54414064</v>
      </c>
      <c r="W685" s="44">
        <v>0.92656249000000002</v>
      </c>
      <c r="Y685" s="69"/>
      <c r="Z685" s="69"/>
      <c r="AA685" s="69"/>
    </row>
    <row r="686" spans="1:27" x14ac:dyDescent="0.25">
      <c r="A686" s="36">
        <v>1.95E-2</v>
      </c>
      <c r="B686" s="36">
        <v>0.89726600000000001</v>
      </c>
      <c r="C686" s="36">
        <v>0.42070299999999999</v>
      </c>
      <c r="E686" s="65">
        <v>1.83E-2</v>
      </c>
      <c r="F686" s="65">
        <v>-1.4312499999999999</v>
      </c>
      <c r="G686" s="65">
        <v>0.67734399999999995</v>
      </c>
      <c r="I686" s="38">
        <v>9.1500000000000001E-3</v>
      </c>
      <c r="J686" s="38">
        <v>1.19414061</v>
      </c>
      <c r="K686" s="38">
        <v>0.66484374000000002</v>
      </c>
      <c r="M686" s="40">
        <v>9.1500000000000001E-3</v>
      </c>
      <c r="N686" s="40">
        <v>-7.5390639999999995E-2</v>
      </c>
      <c r="O686" s="40">
        <v>0.67070311000000005</v>
      </c>
      <c r="Q686" s="42">
        <v>9.1500000000000001E-3</v>
      </c>
      <c r="R686" s="42">
        <v>-2.5519531400000002</v>
      </c>
      <c r="S686" s="42">
        <v>0.76640624000000002</v>
      </c>
      <c r="U686" s="44">
        <v>9.1500000000000001E-3</v>
      </c>
      <c r="V686" s="44">
        <v>-1.47187501</v>
      </c>
      <c r="W686" s="44">
        <v>0.93046874000000002</v>
      </c>
      <c r="Y686" s="69"/>
      <c r="Z686" s="69"/>
      <c r="AA686" s="69"/>
    </row>
    <row r="687" spans="1:27" x14ac:dyDescent="0.25">
      <c r="A687" s="36">
        <v>1.9599999999999999E-2</v>
      </c>
      <c r="B687" s="36">
        <v>0.86992199999999997</v>
      </c>
      <c r="C687" s="36">
        <v>0.42265599999999998</v>
      </c>
      <c r="E687" s="65">
        <v>1.84E-2</v>
      </c>
      <c r="F687" s="65">
        <v>-1.4742189999999999</v>
      </c>
      <c r="G687" s="65">
        <v>0.70664099999999996</v>
      </c>
      <c r="I687" s="38">
        <v>9.1999999999999998E-3</v>
      </c>
      <c r="J687" s="38">
        <v>1.17265624</v>
      </c>
      <c r="K687" s="38">
        <v>0.66484374000000002</v>
      </c>
      <c r="M687" s="40">
        <v>9.1999999999999998E-3</v>
      </c>
      <c r="N687" s="40">
        <v>-0.11445313999999999</v>
      </c>
      <c r="O687" s="40">
        <v>0.67070311000000005</v>
      </c>
      <c r="Q687" s="42">
        <v>9.1999999999999998E-3</v>
      </c>
      <c r="R687" s="42">
        <v>-2.5832031400000002</v>
      </c>
      <c r="S687" s="42">
        <v>0.76835936000000005</v>
      </c>
      <c r="U687" s="44">
        <v>9.1999999999999998E-3</v>
      </c>
      <c r="V687" s="44">
        <v>-1.39765626</v>
      </c>
      <c r="W687" s="44">
        <v>0.93242186000000005</v>
      </c>
      <c r="Y687" s="69"/>
      <c r="Z687" s="69"/>
      <c r="AA687" s="69"/>
    </row>
    <row r="688" spans="1:27" x14ac:dyDescent="0.25">
      <c r="A688" s="36">
        <v>1.9699999999999999E-2</v>
      </c>
      <c r="B688" s="36">
        <v>0.84257800000000005</v>
      </c>
      <c r="C688" s="36">
        <v>0.42265599999999998</v>
      </c>
      <c r="E688" s="65">
        <v>1.8499999999999999E-2</v>
      </c>
      <c r="F688" s="65">
        <v>-1.5191410000000001</v>
      </c>
      <c r="G688" s="65">
        <v>0.72617200000000004</v>
      </c>
      <c r="I688" s="38">
        <v>9.2499999999999995E-3</v>
      </c>
      <c r="J688" s="38">
        <v>1.15117186</v>
      </c>
      <c r="K688" s="38">
        <v>0.66484374000000002</v>
      </c>
      <c r="M688" s="40">
        <v>9.2499999999999995E-3</v>
      </c>
      <c r="N688" s="40">
        <v>-0.15351564000000001</v>
      </c>
      <c r="O688" s="40">
        <v>0.67070311000000005</v>
      </c>
      <c r="Q688" s="42">
        <v>9.2499999999999995E-3</v>
      </c>
      <c r="R688" s="42">
        <v>-2.6125000100000002</v>
      </c>
      <c r="S688" s="42">
        <v>0.77031249000000002</v>
      </c>
      <c r="U688" s="44">
        <v>9.2499999999999995E-3</v>
      </c>
      <c r="V688" s="44">
        <v>-1.32148439</v>
      </c>
      <c r="W688" s="44">
        <v>0.93632811000000005</v>
      </c>
      <c r="Y688" s="69"/>
      <c r="Z688" s="69"/>
      <c r="AA688" s="69"/>
    </row>
    <row r="689" spans="1:27" x14ac:dyDescent="0.25">
      <c r="A689" s="36">
        <v>1.9800000000000002E-2</v>
      </c>
      <c r="B689" s="36">
        <v>0.817187</v>
      </c>
      <c r="C689" s="36">
        <v>0.42265599999999998</v>
      </c>
      <c r="E689" s="65">
        <v>1.8599999999999998E-2</v>
      </c>
      <c r="F689" s="65">
        <v>-1.5601560000000001</v>
      </c>
      <c r="G689" s="65">
        <v>0.730078</v>
      </c>
      <c r="I689" s="38">
        <v>9.2999999999999992E-3</v>
      </c>
      <c r="J689" s="38">
        <v>1.12773436</v>
      </c>
      <c r="K689" s="38">
        <v>0.66484374000000002</v>
      </c>
      <c r="M689" s="40">
        <v>9.2999999999999992E-3</v>
      </c>
      <c r="N689" s="40">
        <v>-0.19257814000000001</v>
      </c>
      <c r="O689" s="40">
        <v>0.67070311000000005</v>
      </c>
      <c r="Q689" s="42">
        <v>9.2999999999999992E-3</v>
      </c>
      <c r="R689" s="42">
        <v>-2.6378906400000002</v>
      </c>
      <c r="S689" s="42">
        <v>0.77421874000000002</v>
      </c>
      <c r="U689" s="44">
        <v>9.2999999999999992E-3</v>
      </c>
      <c r="V689" s="44">
        <v>-1.24726564</v>
      </c>
      <c r="W689" s="44">
        <v>0.94023436000000005</v>
      </c>
      <c r="Y689" s="69"/>
      <c r="Z689" s="69"/>
      <c r="AA689" s="69"/>
    </row>
    <row r="690" spans="1:27" x14ac:dyDescent="0.25">
      <c r="A690" s="36">
        <v>1.9900000000000001E-2</v>
      </c>
      <c r="B690" s="36">
        <v>0.79179699999999997</v>
      </c>
      <c r="C690" s="36">
        <v>0.42265599999999998</v>
      </c>
      <c r="E690" s="65">
        <v>1.8700000000000001E-2</v>
      </c>
      <c r="F690" s="65">
        <v>-1.605078</v>
      </c>
      <c r="G690" s="65">
        <v>0.73203099999999999</v>
      </c>
      <c r="I690" s="38">
        <v>9.3500000000000007E-3</v>
      </c>
      <c r="J690" s="38">
        <v>1.10429686</v>
      </c>
      <c r="K690" s="38">
        <v>0.66679686000000005</v>
      </c>
      <c r="M690" s="40">
        <v>9.3500000000000007E-3</v>
      </c>
      <c r="N690" s="40">
        <v>-0.23359376000000001</v>
      </c>
      <c r="O690" s="40">
        <v>0.66874999000000002</v>
      </c>
      <c r="Q690" s="42">
        <v>9.3500000000000007E-3</v>
      </c>
      <c r="R690" s="42">
        <v>-2.6593750100000002</v>
      </c>
      <c r="S690" s="42">
        <v>0.77617186000000005</v>
      </c>
      <c r="U690" s="44">
        <v>9.3500000000000007E-3</v>
      </c>
      <c r="V690" s="44">
        <v>-1.17304689</v>
      </c>
      <c r="W690" s="44">
        <v>0.94414061000000005</v>
      </c>
      <c r="Y690" s="69"/>
      <c r="Z690" s="69"/>
      <c r="AA690" s="69"/>
    </row>
    <row r="691" spans="1:27" x14ac:dyDescent="0.25">
      <c r="A691" s="36">
        <v>0.02</v>
      </c>
      <c r="B691" s="36">
        <v>0.76445300000000005</v>
      </c>
      <c r="C691" s="36">
        <v>0.42460900000000001</v>
      </c>
      <c r="E691" s="65">
        <v>1.8800000000000001E-2</v>
      </c>
      <c r="F691" s="65">
        <v>-1.6460939999999999</v>
      </c>
      <c r="G691" s="65">
        <v>0.73593699999999995</v>
      </c>
      <c r="I691" s="38">
        <v>9.4000000000000004E-3</v>
      </c>
      <c r="J691" s="38">
        <v>1.08085936</v>
      </c>
      <c r="K691" s="38">
        <v>0.66874999000000002</v>
      </c>
      <c r="M691" s="40">
        <v>9.4000000000000004E-3</v>
      </c>
      <c r="N691" s="40">
        <v>-0.27265625999999998</v>
      </c>
      <c r="O691" s="40">
        <v>0.66874999000000002</v>
      </c>
      <c r="Q691" s="42">
        <v>9.4000000000000004E-3</v>
      </c>
      <c r="R691" s="42">
        <v>-2.6886718900000002</v>
      </c>
      <c r="S691" s="42">
        <v>0.77812499000000002</v>
      </c>
      <c r="U691" s="44">
        <v>9.4000000000000004E-3</v>
      </c>
      <c r="V691" s="44">
        <v>-1.09687501</v>
      </c>
      <c r="W691" s="44">
        <v>0.94804686000000005</v>
      </c>
      <c r="Y691" s="69"/>
      <c r="Z691" s="69"/>
      <c r="AA691" s="69"/>
    </row>
    <row r="692" spans="1:27" x14ac:dyDescent="0.25">
      <c r="A692" s="36">
        <v>2.01E-2</v>
      </c>
      <c r="B692" s="36">
        <v>0.73515600000000003</v>
      </c>
      <c r="C692" s="36">
        <v>0.42460900000000001</v>
      </c>
      <c r="E692" s="65">
        <v>1.89E-2</v>
      </c>
      <c r="F692" s="65">
        <v>-1.687109</v>
      </c>
      <c r="G692" s="65">
        <v>0.730078</v>
      </c>
      <c r="I692" s="38">
        <v>9.4500000000000001E-3</v>
      </c>
      <c r="J692" s="38">
        <v>1.05742186</v>
      </c>
      <c r="K692" s="38">
        <v>0.66874999000000002</v>
      </c>
      <c r="M692" s="40">
        <v>9.4500000000000001E-3</v>
      </c>
      <c r="N692" s="40">
        <v>-0.30976564000000001</v>
      </c>
      <c r="O692" s="40">
        <v>0.66874999000000002</v>
      </c>
      <c r="Q692" s="42">
        <v>9.4500000000000001E-3</v>
      </c>
      <c r="R692" s="42">
        <v>-2.7121093900000002</v>
      </c>
      <c r="S692" s="42">
        <v>0.78007811000000005</v>
      </c>
      <c r="U692" s="44">
        <v>9.4500000000000001E-3</v>
      </c>
      <c r="V692" s="44">
        <v>-1.02265626</v>
      </c>
      <c r="W692" s="44">
        <v>0.95195311000000005</v>
      </c>
      <c r="Y692" s="69"/>
      <c r="Z692" s="69"/>
      <c r="AA692" s="69"/>
    </row>
    <row r="693" spans="1:27" x14ac:dyDescent="0.25">
      <c r="A693" s="36">
        <v>2.0199999999999999E-2</v>
      </c>
      <c r="B693" s="36">
        <v>0.707812</v>
      </c>
      <c r="C693" s="36">
        <v>0.42851600000000001</v>
      </c>
      <c r="E693" s="65">
        <v>1.9E-2</v>
      </c>
      <c r="F693" s="65">
        <v>-1.726172</v>
      </c>
      <c r="G693" s="65">
        <v>0.70273399999999997</v>
      </c>
      <c r="I693" s="38">
        <v>9.4999999999999998E-3</v>
      </c>
      <c r="J693" s="38">
        <v>1.03203124</v>
      </c>
      <c r="K693" s="38">
        <v>0.67070311000000005</v>
      </c>
      <c r="M693" s="40">
        <v>9.4999999999999998E-3</v>
      </c>
      <c r="N693" s="40">
        <v>-0.34882814000000001</v>
      </c>
      <c r="O693" s="40">
        <v>0.66679686000000005</v>
      </c>
      <c r="Q693" s="42">
        <v>9.4999999999999998E-3</v>
      </c>
      <c r="R693" s="42">
        <v>-2.7335937600000002</v>
      </c>
      <c r="S693" s="42">
        <v>0.78007811000000005</v>
      </c>
      <c r="U693" s="44">
        <v>9.4999999999999998E-3</v>
      </c>
      <c r="V693" s="44">
        <v>-0.94648438999999995</v>
      </c>
      <c r="W693" s="44">
        <v>0.95585936000000005</v>
      </c>
      <c r="Y693" s="69"/>
      <c r="Z693" s="69"/>
      <c r="AA693" s="69"/>
    </row>
    <row r="694" spans="1:27" x14ac:dyDescent="0.25">
      <c r="A694" s="36">
        <v>2.0299999999999999E-2</v>
      </c>
      <c r="B694" s="36">
        <v>0.68046899999999999</v>
      </c>
      <c r="C694" s="36">
        <v>0.43046899999999999</v>
      </c>
      <c r="E694" s="65">
        <v>1.9099999999999999E-2</v>
      </c>
      <c r="F694" s="65">
        <v>-1.765234</v>
      </c>
      <c r="G694" s="65">
        <v>0.67343699999999995</v>
      </c>
      <c r="I694" s="38">
        <v>9.5499999999999995E-3</v>
      </c>
      <c r="J694" s="38">
        <v>1.00468749</v>
      </c>
      <c r="K694" s="38">
        <v>0.67070311000000005</v>
      </c>
      <c r="M694" s="40">
        <v>9.5499999999999995E-3</v>
      </c>
      <c r="N694" s="40">
        <v>-0.38593750999999998</v>
      </c>
      <c r="O694" s="40">
        <v>0.66679686000000005</v>
      </c>
      <c r="Q694" s="42">
        <v>9.5499999999999995E-3</v>
      </c>
      <c r="R694" s="42">
        <v>-2.7550781400000002</v>
      </c>
      <c r="S694" s="42">
        <v>0.78203124000000002</v>
      </c>
      <c r="U694" s="44">
        <v>9.5499999999999995E-3</v>
      </c>
      <c r="V694" s="44">
        <v>-0.86835938999999995</v>
      </c>
      <c r="W694" s="44">
        <v>0.95976561000000005</v>
      </c>
      <c r="Y694" s="69"/>
      <c r="Z694" s="69"/>
      <c r="AA694" s="69"/>
    </row>
    <row r="695" spans="1:27" x14ac:dyDescent="0.25">
      <c r="A695" s="36">
        <v>2.0400000000000001E-2</v>
      </c>
      <c r="B695" s="36">
        <v>0.65312499999999996</v>
      </c>
      <c r="C695" s="36">
        <v>0.43242199999999997</v>
      </c>
      <c r="E695" s="65">
        <v>1.9199999999999998E-2</v>
      </c>
      <c r="F695" s="65">
        <v>-1.808203</v>
      </c>
      <c r="G695" s="65">
        <v>0.65976599999999996</v>
      </c>
      <c r="I695" s="38">
        <v>9.5999999999999992E-3</v>
      </c>
      <c r="J695" s="38">
        <v>0.98124999000000002</v>
      </c>
      <c r="K695" s="38">
        <v>0.66874999000000002</v>
      </c>
      <c r="M695" s="40">
        <v>9.5999999999999992E-3</v>
      </c>
      <c r="N695" s="40">
        <v>-0.42304689000000001</v>
      </c>
      <c r="O695" s="40">
        <v>0.66679686000000005</v>
      </c>
      <c r="Q695" s="42">
        <v>9.5999999999999992E-3</v>
      </c>
      <c r="R695" s="42">
        <v>-2.7785156400000002</v>
      </c>
      <c r="S695" s="42">
        <v>0.78203124000000002</v>
      </c>
      <c r="U695" s="44">
        <v>9.5999999999999992E-3</v>
      </c>
      <c r="V695" s="44">
        <v>-0.79218750999999998</v>
      </c>
      <c r="W695" s="44">
        <v>0.96171874000000002</v>
      </c>
      <c r="Y695" s="69"/>
      <c r="Z695" s="69"/>
      <c r="AA695" s="69"/>
    </row>
    <row r="696" spans="1:27" x14ac:dyDescent="0.25">
      <c r="A696" s="36">
        <v>2.0500000000000001E-2</v>
      </c>
      <c r="B696" s="36">
        <v>0.62578100000000003</v>
      </c>
      <c r="C696" s="36">
        <v>0.43437500000000001</v>
      </c>
      <c r="E696" s="65">
        <v>1.9300000000000001E-2</v>
      </c>
      <c r="F696" s="65">
        <v>-1.8472660000000001</v>
      </c>
      <c r="G696" s="65">
        <v>0.66562500000000002</v>
      </c>
      <c r="I696" s="38">
        <v>9.6500000000000006E-3</v>
      </c>
      <c r="J696" s="38">
        <v>0.95585936000000005</v>
      </c>
      <c r="K696" s="38">
        <v>0.66484374000000002</v>
      </c>
      <c r="M696" s="40">
        <v>9.6500000000000006E-3</v>
      </c>
      <c r="N696" s="40">
        <v>-0.45820314000000001</v>
      </c>
      <c r="O696" s="40">
        <v>0.66679686000000005</v>
      </c>
      <c r="Q696" s="42">
        <v>9.6500000000000006E-3</v>
      </c>
      <c r="R696" s="42">
        <v>-2.7980468900000002</v>
      </c>
      <c r="S696" s="42">
        <v>0.78398436000000005</v>
      </c>
      <c r="U696" s="44">
        <v>9.6500000000000006E-3</v>
      </c>
      <c r="V696" s="44">
        <v>-0.71406250999999998</v>
      </c>
      <c r="W696" s="44">
        <v>0.96367186000000005</v>
      </c>
      <c r="Y696" s="69"/>
      <c r="Z696" s="69"/>
      <c r="AA696" s="69"/>
    </row>
    <row r="697" spans="1:27" x14ac:dyDescent="0.25">
      <c r="A697" s="36">
        <v>2.06E-2</v>
      </c>
      <c r="B697" s="36">
        <v>0.59648400000000001</v>
      </c>
      <c r="C697" s="36">
        <v>0.43437500000000001</v>
      </c>
      <c r="E697" s="65">
        <v>1.9400000000000001E-2</v>
      </c>
      <c r="F697" s="65">
        <v>-1.8843749999999999</v>
      </c>
      <c r="G697" s="65">
        <v>0.68710899999999997</v>
      </c>
      <c r="I697" s="38">
        <v>9.7000000000000003E-3</v>
      </c>
      <c r="J697" s="38">
        <v>0.93046874000000002</v>
      </c>
      <c r="K697" s="38">
        <v>0.66093749000000002</v>
      </c>
      <c r="M697" s="40">
        <v>9.7000000000000003E-3</v>
      </c>
      <c r="N697" s="40">
        <v>-0.49726564000000001</v>
      </c>
      <c r="O697" s="40">
        <v>0.66679686000000005</v>
      </c>
      <c r="Q697" s="42">
        <v>9.7000000000000003E-3</v>
      </c>
      <c r="R697" s="42">
        <v>-2.8175781400000002</v>
      </c>
      <c r="S697" s="42">
        <v>0.78593749000000002</v>
      </c>
      <c r="U697" s="44">
        <v>9.7000000000000003E-3</v>
      </c>
      <c r="V697" s="44">
        <v>-0.63203125999999998</v>
      </c>
      <c r="W697" s="44">
        <v>0.96562499000000002</v>
      </c>
      <c r="Y697" s="69"/>
      <c r="Z697" s="69"/>
      <c r="AA697" s="69"/>
    </row>
    <row r="698" spans="1:27" x14ac:dyDescent="0.25">
      <c r="A698" s="36">
        <v>2.07E-2</v>
      </c>
      <c r="B698" s="36">
        <v>0.567187</v>
      </c>
      <c r="C698" s="36">
        <v>0.43437500000000001</v>
      </c>
      <c r="E698" s="65">
        <v>1.95E-2</v>
      </c>
      <c r="F698" s="65">
        <v>-1.921484</v>
      </c>
      <c r="G698" s="65">
        <v>0.714453</v>
      </c>
      <c r="I698" s="38">
        <v>9.75E-3</v>
      </c>
      <c r="J698" s="38">
        <v>0.90312499000000002</v>
      </c>
      <c r="K698" s="38">
        <v>0.65703124000000002</v>
      </c>
      <c r="M698" s="40">
        <v>9.75E-3</v>
      </c>
      <c r="N698" s="40">
        <v>-0.53242188999999995</v>
      </c>
      <c r="O698" s="40">
        <v>0.66679686000000005</v>
      </c>
      <c r="Q698" s="42">
        <v>9.75E-3</v>
      </c>
      <c r="R698" s="42">
        <v>-2.8273437600000002</v>
      </c>
      <c r="S698" s="42">
        <v>0.78789061000000005</v>
      </c>
      <c r="U698" s="44">
        <v>9.75E-3</v>
      </c>
      <c r="V698" s="44">
        <v>-0.55390625999999998</v>
      </c>
      <c r="W698" s="44">
        <v>0.96562499000000002</v>
      </c>
      <c r="Y698" s="69"/>
      <c r="Z698" s="69"/>
      <c r="AA698" s="69"/>
    </row>
    <row r="699" spans="1:27" x14ac:dyDescent="0.25">
      <c r="A699" s="36">
        <v>2.0799999999999999E-2</v>
      </c>
      <c r="B699" s="36">
        <v>0.53789100000000001</v>
      </c>
      <c r="C699" s="36">
        <v>0.43437500000000001</v>
      </c>
      <c r="E699" s="65">
        <v>1.9599999999999999E-2</v>
      </c>
      <c r="F699" s="65">
        <v>-1.960547</v>
      </c>
      <c r="G699" s="65">
        <v>0.74375000000000002</v>
      </c>
      <c r="I699" s="38">
        <v>9.7999999999999997E-3</v>
      </c>
      <c r="J699" s="38">
        <v>0.87578124000000002</v>
      </c>
      <c r="K699" s="38">
        <v>0.65117186000000005</v>
      </c>
      <c r="M699" s="40">
        <v>9.7999999999999997E-3</v>
      </c>
      <c r="N699" s="40">
        <v>-0.57148438999999995</v>
      </c>
      <c r="O699" s="40">
        <v>0.66679686000000005</v>
      </c>
      <c r="Q699" s="42">
        <v>9.7999999999999997E-3</v>
      </c>
      <c r="R699" s="42">
        <v>-2.8429687600000002</v>
      </c>
      <c r="S699" s="42">
        <v>0.78984374000000002</v>
      </c>
      <c r="U699" s="44">
        <v>9.7999999999999997E-3</v>
      </c>
      <c r="V699" s="44">
        <v>-0.47773439000000001</v>
      </c>
      <c r="W699" s="44">
        <v>0.96757811000000005</v>
      </c>
      <c r="Y699" s="69"/>
      <c r="Z699" s="69"/>
      <c r="AA699" s="69"/>
    </row>
    <row r="700" spans="1:27" x14ac:dyDescent="0.25">
      <c r="A700" s="36">
        <v>2.0899999999999998E-2</v>
      </c>
      <c r="B700" s="36">
        <v>0.51054699999999997</v>
      </c>
      <c r="C700" s="36">
        <v>0.43632799999999999</v>
      </c>
      <c r="E700" s="65">
        <v>1.9699999999999999E-2</v>
      </c>
      <c r="F700" s="65">
        <v>-1.995703</v>
      </c>
      <c r="G700" s="65">
        <v>0.76914099999999996</v>
      </c>
      <c r="I700" s="38">
        <v>9.8499999999999994E-3</v>
      </c>
      <c r="J700" s="38">
        <v>0.85039061000000005</v>
      </c>
      <c r="K700" s="38">
        <v>0.64726561000000005</v>
      </c>
      <c r="M700" s="40">
        <v>9.8499999999999994E-3</v>
      </c>
      <c r="N700" s="40">
        <v>-0.61250000999999998</v>
      </c>
      <c r="O700" s="40">
        <v>0.66874999000000002</v>
      </c>
      <c r="Q700" s="42">
        <v>9.8499999999999994E-3</v>
      </c>
      <c r="R700" s="42">
        <v>-2.8625000100000002</v>
      </c>
      <c r="S700" s="42">
        <v>0.79179686000000005</v>
      </c>
      <c r="U700" s="44">
        <v>9.8499999999999994E-3</v>
      </c>
      <c r="V700" s="44">
        <v>-0.40546875999999998</v>
      </c>
      <c r="W700" s="44">
        <v>0.96757811000000005</v>
      </c>
      <c r="Y700" s="69"/>
      <c r="Z700" s="69"/>
      <c r="AA700" s="69"/>
    </row>
    <row r="701" spans="1:27" x14ac:dyDescent="0.25">
      <c r="A701" s="36">
        <v>2.1000000000000001E-2</v>
      </c>
      <c r="B701" s="36">
        <v>0.47929699999999997</v>
      </c>
      <c r="C701" s="36">
        <v>0.43828099999999998</v>
      </c>
      <c r="E701" s="65">
        <v>1.9800000000000002E-2</v>
      </c>
      <c r="F701" s="65">
        <v>-2.030859</v>
      </c>
      <c r="G701" s="65">
        <v>0.78281199999999995</v>
      </c>
      <c r="I701" s="38">
        <v>9.9000000000000008E-3</v>
      </c>
      <c r="J701" s="38">
        <v>0.82304686000000005</v>
      </c>
      <c r="K701" s="38">
        <v>0.64335936000000005</v>
      </c>
      <c r="M701" s="40">
        <v>9.9000000000000008E-3</v>
      </c>
      <c r="N701" s="40">
        <v>-0.65156250999999998</v>
      </c>
      <c r="O701" s="40">
        <v>0.66874999000000002</v>
      </c>
      <c r="Q701" s="42">
        <v>9.9000000000000008E-3</v>
      </c>
      <c r="R701" s="42">
        <v>-2.8761718900000002</v>
      </c>
      <c r="S701" s="42">
        <v>0.79374999000000002</v>
      </c>
      <c r="U701" s="44">
        <v>9.9000000000000008E-3</v>
      </c>
      <c r="V701" s="44">
        <v>-0.32929689000000001</v>
      </c>
      <c r="W701" s="44">
        <v>0.96953124000000002</v>
      </c>
      <c r="Y701" s="69"/>
      <c r="Z701" s="69"/>
      <c r="AA701" s="69"/>
    </row>
    <row r="702" spans="1:27" x14ac:dyDescent="0.25">
      <c r="A702" s="36">
        <v>2.1100000000000001E-2</v>
      </c>
      <c r="B702" s="36">
        <v>0.44609399999999999</v>
      </c>
      <c r="C702" s="36">
        <v>0.43828099999999998</v>
      </c>
      <c r="E702" s="65">
        <v>1.9900000000000001E-2</v>
      </c>
      <c r="F702" s="65">
        <v>-2.0660159999999999</v>
      </c>
      <c r="G702" s="65">
        <v>0.78281199999999995</v>
      </c>
      <c r="I702" s="38">
        <v>9.9500000000000005E-3</v>
      </c>
      <c r="J702" s="38">
        <v>0.79765624000000002</v>
      </c>
      <c r="K702" s="38">
        <v>0.63945311000000005</v>
      </c>
      <c r="M702" s="40">
        <v>9.9500000000000005E-3</v>
      </c>
      <c r="N702" s="40">
        <v>-0.69453125999999998</v>
      </c>
      <c r="O702" s="40">
        <v>0.66874999000000002</v>
      </c>
      <c r="Q702" s="42">
        <v>9.9500000000000005E-3</v>
      </c>
      <c r="R702" s="42">
        <v>-2.8878906400000002</v>
      </c>
      <c r="S702" s="42">
        <v>0.79570311000000005</v>
      </c>
      <c r="U702" s="44">
        <v>9.9500000000000005E-3</v>
      </c>
      <c r="V702" s="44">
        <v>-0.25312500999999998</v>
      </c>
      <c r="W702" s="44">
        <v>0.96953124000000002</v>
      </c>
      <c r="Y702" s="69"/>
      <c r="Z702" s="69"/>
      <c r="AA702" s="69"/>
    </row>
    <row r="703" spans="1:27" x14ac:dyDescent="0.25">
      <c r="A703" s="36">
        <v>2.12E-2</v>
      </c>
      <c r="B703" s="36">
        <v>0.41679699999999997</v>
      </c>
      <c r="C703" s="36">
        <v>0.44023400000000001</v>
      </c>
      <c r="E703" s="65">
        <v>0.02</v>
      </c>
      <c r="F703" s="65">
        <v>-2.101172</v>
      </c>
      <c r="G703" s="65">
        <v>0.77304700000000004</v>
      </c>
      <c r="I703" s="38">
        <v>0.01</v>
      </c>
      <c r="J703" s="38">
        <v>0.77226561000000005</v>
      </c>
      <c r="K703" s="38">
        <v>0.63749999000000002</v>
      </c>
      <c r="M703" s="40">
        <v>0.01</v>
      </c>
      <c r="N703" s="40">
        <v>-0.73359375999999998</v>
      </c>
      <c r="O703" s="40">
        <v>0.67070311000000005</v>
      </c>
      <c r="Q703" s="42">
        <v>0.01</v>
      </c>
      <c r="R703" s="42">
        <v>-2.8996093900000002</v>
      </c>
      <c r="S703" s="42">
        <v>0.79374999000000002</v>
      </c>
      <c r="U703" s="44">
        <v>0.01</v>
      </c>
      <c r="V703" s="44">
        <v>-0.17304689000000001</v>
      </c>
      <c r="W703" s="44">
        <v>0.97148436000000005</v>
      </c>
      <c r="Y703" s="69"/>
      <c r="Z703" s="69"/>
      <c r="AA703" s="69"/>
    </row>
    <row r="704" spans="1:27" x14ac:dyDescent="0.25">
      <c r="A704" s="36">
        <v>2.1299999999999999E-2</v>
      </c>
      <c r="B704" s="36">
        <v>0.38945299999999999</v>
      </c>
      <c r="C704" s="36">
        <v>0.442187</v>
      </c>
      <c r="E704" s="65">
        <v>2.01E-2</v>
      </c>
      <c r="F704" s="65">
        <v>-2.1382810000000001</v>
      </c>
      <c r="G704" s="65">
        <v>0.76328099999999999</v>
      </c>
      <c r="I704" s="38">
        <v>1.005E-2</v>
      </c>
      <c r="J704" s="38">
        <v>0.74296874000000002</v>
      </c>
      <c r="K704" s="38">
        <v>0.63749999000000002</v>
      </c>
      <c r="M704" s="40">
        <v>1.005E-2</v>
      </c>
      <c r="N704" s="40">
        <v>-0.77265625999999998</v>
      </c>
      <c r="O704" s="40">
        <v>0.67265624000000002</v>
      </c>
      <c r="Q704" s="42">
        <v>1.005E-2</v>
      </c>
      <c r="R704" s="42">
        <v>-2.9093750100000002</v>
      </c>
      <c r="S704" s="42">
        <v>0.79374999000000002</v>
      </c>
      <c r="U704" s="44">
        <v>1.005E-2</v>
      </c>
      <c r="V704" s="44">
        <v>-9.4921889999999995E-2</v>
      </c>
      <c r="W704" s="44">
        <v>0.97148436000000005</v>
      </c>
      <c r="Y704" s="69"/>
      <c r="Z704" s="69"/>
      <c r="AA704" s="69"/>
    </row>
    <row r="705" spans="1:27" x14ac:dyDescent="0.25">
      <c r="A705" s="36">
        <v>2.1399999999999999E-2</v>
      </c>
      <c r="B705" s="36">
        <v>0.36015599999999998</v>
      </c>
      <c r="C705" s="36">
        <v>0.44804699999999997</v>
      </c>
      <c r="E705" s="65">
        <v>2.0199999999999999E-2</v>
      </c>
      <c r="F705" s="65">
        <v>-2.173438</v>
      </c>
      <c r="G705" s="65">
        <v>0.75742200000000004</v>
      </c>
      <c r="I705" s="38">
        <v>1.01E-2</v>
      </c>
      <c r="J705" s="38">
        <v>0.71562499000000002</v>
      </c>
      <c r="K705" s="38">
        <v>0.63554686000000005</v>
      </c>
      <c r="M705" s="40">
        <v>1.01E-2</v>
      </c>
      <c r="N705" s="40">
        <v>-0.80976563999999995</v>
      </c>
      <c r="O705" s="40">
        <v>0.67460936000000005</v>
      </c>
      <c r="Q705" s="42">
        <v>1.01E-2</v>
      </c>
      <c r="R705" s="42">
        <v>-2.9152343900000002</v>
      </c>
      <c r="S705" s="42">
        <v>0.79570311000000005</v>
      </c>
      <c r="U705" s="44">
        <v>1.01E-2</v>
      </c>
      <c r="V705" s="44">
        <v>-1.8750010000000001E-2</v>
      </c>
      <c r="W705" s="44">
        <v>0.97343749000000002</v>
      </c>
      <c r="Y705" s="69"/>
      <c r="Z705" s="69"/>
      <c r="AA705" s="69"/>
    </row>
    <row r="706" spans="1:27" x14ac:dyDescent="0.25">
      <c r="A706" s="36">
        <v>2.1499999999999998E-2</v>
      </c>
      <c r="B706" s="36">
        <v>0.33085900000000001</v>
      </c>
      <c r="C706" s="36">
        <v>0.45585900000000001</v>
      </c>
      <c r="E706" s="65">
        <v>2.0299999999999999E-2</v>
      </c>
      <c r="F706" s="65">
        <v>-2.2066409999999999</v>
      </c>
      <c r="G706" s="65">
        <v>0.75351599999999996</v>
      </c>
      <c r="I706" s="38">
        <v>1.0149999999999999E-2</v>
      </c>
      <c r="J706" s="38">
        <v>0.68828124000000002</v>
      </c>
      <c r="K706" s="38">
        <v>0.63554686000000005</v>
      </c>
      <c r="M706" s="40">
        <v>1.0149999999999999E-2</v>
      </c>
      <c r="N706" s="40">
        <v>-0.84882813999999995</v>
      </c>
      <c r="O706" s="40">
        <v>0.67656249000000002</v>
      </c>
      <c r="Q706" s="42">
        <v>1.0149999999999999E-2</v>
      </c>
      <c r="R706" s="42">
        <v>-2.9230468900000002</v>
      </c>
      <c r="S706" s="42">
        <v>0.79765624000000002</v>
      </c>
      <c r="U706" s="44">
        <v>1.0149999999999999E-2</v>
      </c>
      <c r="V706" s="44">
        <v>6.1328109999999998E-2</v>
      </c>
      <c r="W706" s="44">
        <v>0.97539061000000005</v>
      </c>
      <c r="Y706" s="69"/>
      <c r="Z706" s="69"/>
      <c r="AA706" s="69"/>
    </row>
    <row r="707" spans="1:27" x14ac:dyDescent="0.25">
      <c r="A707" s="36">
        <v>2.1600000000000001E-2</v>
      </c>
      <c r="B707" s="36">
        <v>0.29960900000000001</v>
      </c>
      <c r="C707" s="36">
        <v>0.46171899999999999</v>
      </c>
      <c r="E707" s="65">
        <v>2.0400000000000001E-2</v>
      </c>
      <c r="F707" s="65">
        <v>-2.241797</v>
      </c>
      <c r="G707" s="65">
        <v>0.75156199999999995</v>
      </c>
      <c r="I707" s="38">
        <v>1.0200000000000001E-2</v>
      </c>
      <c r="J707" s="38">
        <v>0.66093749000000002</v>
      </c>
      <c r="K707" s="38">
        <v>0.63359374000000002</v>
      </c>
      <c r="M707" s="40">
        <v>1.0200000000000001E-2</v>
      </c>
      <c r="N707" s="40">
        <v>-0.88789063999999995</v>
      </c>
      <c r="O707" s="40">
        <v>0.67851561000000005</v>
      </c>
      <c r="Q707" s="42">
        <v>1.0200000000000001E-2</v>
      </c>
      <c r="R707" s="42">
        <v>-2.9289062600000002</v>
      </c>
      <c r="S707" s="42">
        <v>0.80156249000000002</v>
      </c>
      <c r="U707" s="44">
        <v>1.0200000000000001E-2</v>
      </c>
      <c r="V707" s="44">
        <v>0.13749998999999999</v>
      </c>
      <c r="W707" s="44">
        <v>0.97929686000000005</v>
      </c>
      <c r="Y707" s="69"/>
      <c r="Z707" s="69"/>
      <c r="AA707" s="69"/>
    </row>
    <row r="708" spans="1:27" x14ac:dyDescent="0.25">
      <c r="A708" s="36">
        <v>2.1700000000000001E-2</v>
      </c>
      <c r="B708" s="36">
        <v>0.26835900000000001</v>
      </c>
      <c r="C708" s="36">
        <v>0.46171899999999999</v>
      </c>
      <c r="E708" s="65">
        <v>2.0500000000000001E-2</v>
      </c>
      <c r="F708" s="65">
        <v>-2.273047</v>
      </c>
      <c r="G708" s="65">
        <v>0.745703</v>
      </c>
      <c r="I708" s="38">
        <v>1.025E-2</v>
      </c>
      <c r="J708" s="38">
        <v>0.63164061000000005</v>
      </c>
      <c r="K708" s="38">
        <v>0.63164061000000005</v>
      </c>
      <c r="M708" s="40">
        <v>1.025E-2</v>
      </c>
      <c r="N708" s="40">
        <v>-0.92695313999999995</v>
      </c>
      <c r="O708" s="40">
        <v>0.68046874000000002</v>
      </c>
      <c r="Q708" s="42">
        <v>1.025E-2</v>
      </c>
      <c r="R708" s="42">
        <v>-2.9347656400000002</v>
      </c>
      <c r="S708" s="42">
        <v>0.80742186000000005</v>
      </c>
      <c r="U708" s="44">
        <v>1.025E-2</v>
      </c>
      <c r="V708" s="44">
        <v>0.20976560999999999</v>
      </c>
      <c r="W708" s="44">
        <v>0.98124999000000002</v>
      </c>
      <c r="Y708" s="69"/>
      <c r="Z708" s="69"/>
      <c r="AA708" s="69"/>
    </row>
    <row r="709" spans="1:27" x14ac:dyDescent="0.25">
      <c r="A709" s="36">
        <v>2.18E-2</v>
      </c>
      <c r="B709" s="36">
        <v>0.239062</v>
      </c>
      <c r="C709" s="36">
        <v>0.45976600000000001</v>
      </c>
      <c r="E709" s="65">
        <v>2.06E-2</v>
      </c>
      <c r="F709" s="65">
        <v>-2.3023440000000002</v>
      </c>
      <c r="G709" s="65">
        <v>0.74375000000000002</v>
      </c>
      <c r="I709" s="38">
        <v>1.03E-2</v>
      </c>
      <c r="J709" s="38">
        <v>0.60429686000000005</v>
      </c>
      <c r="K709" s="38">
        <v>0.62968749000000002</v>
      </c>
      <c r="M709" s="40">
        <v>1.03E-2</v>
      </c>
      <c r="N709" s="40">
        <v>-0.96601563999999995</v>
      </c>
      <c r="O709" s="40">
        <v>0.68046874000000002</v>
      </c>
      <c r="Q709" s="42">
        <v>1.03E-2</v>
      </c>
      <c r="R709" s="42">
        <v>-2.9386718900000002</v>
      </c>
      <c r="S709" s="42">
        <v>0.81328124000000002</v>
      </c>
      <c r="U709" s="44">
        <v>1.03E-2</v>
      </c>
      <c r="V709" s="44">
        <v>0.28593749000000002</v>
      </c>
      <c r="W709" s="44">
        <v>0.98320311000000005</v>
      </c>
      <c r="Y709" s="69"/>
      <c r="Z709" s="69"/>
      <c r="AA709" s="69"/>
    </row>
    <row r="710" spans="1:27" x14ac:dyDescent="0.25">
      <c r="A710" s="36">
        <v>2.1899999999999999E-2</v>
      </c>
      <c r="B710" s="36">
        <v>0.20976600000000001</v>
      </c>
      <c r="C710" s="36">
        <v>0.46171899999999999</v>
      </c>
      <c r="E710" s="65">
        <v>2.07E-2</v>
      </c>
      <c r="F710" s="65">
        <v>-2.3374999999999999</v>
      </c>
      <c r="G710" s="65">
        <v>0.75156199999999995</v>
      </c>
      <c r="I710" s="38">
        <v>1.035E-2</v>
      </c>
      <c r="J710" s="38">
        <v>0.57499999000000002</v>
      </c>
      <c r="K710" s="38">
        <v>0.62773436000000005</v>
      </c>
      <c r="M710" s="40">
        <v>1.035E-2</v>
      </c>
      <c r="N710" s="40">
        <v>-1.00312501</v>
      </c>
      <c r="O710" s="40">
        <v>0.68242186000000005</v>
      </c>
      <c r="Q710" s="42">
        <v>1.035E-2</v>
      </c>
      <c r="R710" s="42">
        <v>-2.9425781400000002</v>
      </c>
      <c r="S710" s="42">
        <v>0.81914061000000005</v>
      </c>
      <c r="U710" s="44">
        <v>1.035E-2</v>
      </c>
      <c r="V710" s="44">
        <v>0.36015624000000002</v>
      </c>
      <c r="W710" s="44">
        <v>0.98515624000000002</v>
      </c>
      <c r="Y710" s="69"/>
      <c r="Z710" s="69"/>
      <c r="AA710" s="69"/>
    </row>
    <row r="711" spans="1:27" x14ac:dyDescent="0.25">
      <c r="A711" s="36">
        <v>2.1999999999999999E-2</v>
      </c>
      <c r="B711" s="36">
        <v>0.18046899999999999</v>
      </c>
      <c r="C711" s="36">
        <v>0.46953099999999998</v>
      </c>
      <c r="E711" s="65">
        <v>2.0799999999999999E-2</v>
      </c>
      <c r="F711" s="65">
        <v>-2.366797</v>
      </c>
      <c r="G711" s="65">
        <v>0.761328</v>
      </c>
      <c r="I711" s="38">
        <v>1.04E-2</v>
      </c>
      <c r="J711" s="38">
        <v>0.54570311000000005</v>
      </c>
      <c r="K711" s="38">
        <v>0.62773436000000005</v>
      </c>
      <c r="M711" s="40">
        <v>1.04E-2</v>
      </c>
      <c r="N711" s="40">
        <v>-1.04218751</v>
      </c>
      <c r="O711" s="40">
        <v>0.68242186000000005</v>
      </c>
      <c r="Q711" s="42">
        <v>1.04E-2</v>
      </c>
      <c r="R711" s="42">
        <v>-2.9445312600000002</v>
      </c>
      <c r="S711" s="42">
        <v>0.82304686000000005</v>
      </c>
      <c r="U711" s="44">
        <v>1.04E-2</v>
      </c>
      <c r="V711" s="44">
        <v>0.43437499000000002</v>
      </c>
      <c r="W711" s="44">
        <v>0.98710936000000005</v>
      </c>
      <c r="Y711" s="69"/>
      <c r="Z711" s="69"/>
      <c r="AA711" s="69"/>
    </row>
    <row r="712" spans="1:27" x14ac:dyDescent="0.25">
      <c r="A712" s="36">
        <v>2.2100000000000002E-2</v>
      </c>
      <c r="B712" s="36">
        <v>0.14921899999999999</v>
      </c>
      <c r="C712" s="36">
        <v>0.48125000000000001</v>
      </c>
      <c r="E712" s="65">
        <v>2.0899999999999998E-2</v>
      </c>
      <c r="F712" s="65">
        <v>-2.3941409999999999</v>
      </c>
      <c r="G712" s="65">
        <v>0.76718699999999995</v>
      </c>
      <c r="I712" s="38">
        <v>1.0449999999999999E-2</v>
      </c>
      <c r="J712" s="38">
        <v>0.51640624000000002</v>
      </c>
      <c r="K712" s="38">
        <v>0.62773436000000005</v>
      </c>
      <c r="M712" s="40">
        <v>1.0449999999999999E-2</v>
      </c>
      <c r="N712" s="40">
        <v>-1.07734376</v>
      </c>
      <c r="O712" s="40">
        <v>0.68437499000000002</v>
      </c>
      <c r="Q712" s="42">
        <v>1.0449999999999999E-2</v>
      </c>
      <c r="R712" s="42">
        <v>-2.9445312600000002</v>
      </c>
      <c r="S712" s="42">
        <v>0.82695311000000005</v>
      </c>
      <c r="U712" s="44">
        <v>1.0449999999999999E-2</v>
      </c>
      <c r="V712" s="44">
        <v>0.51054686000000005</v>
      </c>
      <c r="W712" s="44">
        <v>0.98906249000000002</v>
      </c>
      <c r="Y712" s="69"/>
      <c r="Z712" s="69"/>
      <c r="AA712" s="69"/>
    </row>
    <row r="713" spans="1:27" x14ac:dyDescent="0.25">
      <c r="A713" s="36">
        <v>2.2200000000000001E-2</v>
      </c>
      <c r="B713" s="36">
        <v>0.121875</v>
      </c>
      <c r="C713" s="36">
        <v>0.489062</v>
      </c>
      <c r="E713" s="65">
        <v>2.1000000000000001E-2</v>
      </c>
      <c r="F713" s="65">
        <v>-2.423438</v>
      </c>
      <c r="G713" s="65">
        <v>0.77304700000000004</v>
      </c>
      <c r="I713" s="38">
        <v>1.0500000000000001E-2</v>
      </c>
      <c r="J713" s="38">
        <v>0.48710935999999999</v>
      </c>
      <c r="K713" s="38">
        <v>0.62578124000000002</v>
      </c>
      <c r="M713" s="40">
        <v>1.0500000000000001E-2</v>
      </c>
      <c r="N713" s="40">
        <v>-1.11445314</v>
      </c>
      <c r="O713" s="40">
        <v>0.68437499000000002</v>
      </c>
      <c r="Q713" s="42">
        <v>1.0500000000000001E-2</v>
      </c>
      <c r="R713" s="42">
        <v>-2.9445312600000002</v>
      </c>
      <c r="S713" s="42">
        <v>0.82890624000000002</v>
      </c>
      <c r="U713" s="44">
        <v>1.0500000000000001E-2</v>
      </c>
      <c r="V713" s="44">
        <v>0.58281249000000002</v>
      </c>
      <c r="W713" s="44">
        <v>0.99101561000000005</v>
      </c>
      <c r="Y713" s="69"/>
      <c r="Z713" s="69"/>
      <c r="AA713" s="69"/>
    </row>
    <row r="714" spans="1:27" x14ac:dyDescent="0.25">
      <c r="A714" s="36">
        <v>2.23E-2</v>
      </c>
      <c r="B714" s="36">
        <v>9.0624999999999997E-2</v>
      </c>
      <c r="C714" s="36">
        <v>0.489062</v>
      </c>
      <c r="E714" s="65">
        <v>2.1100000000000001E-2</v>
      </c>
      <c r="F714" s="65">
        <v>-2.4507810000000001</v>
      </c>
      <c r="G714" s="65">
        <v>0.78085899999999997</v>
      </c>
      <c r="I714" s="38">
        <v>1.055E-2</v>
      </c>
      <c r="J714" s="38">
        <v>0.45390624000000002</v>
      </c>
      <c r="K714" s="38">
        <v>0.62578124000000002</v>
      </c>
      <c r="M714" s="40">
        <v>1.055E-2</v>
      </c>
      <c r="N714" s="40">
        <v>-1.15351564</v>
      </c>
      <c r="O714" s="40">
        <v>0.68437499000000002</v>
      </c>
      <c r="Q714" s="42">
        <v>1.055E-2</v>
      </c>
      <c r="R714" s="42">
        <v>-2.9425781400000002</v>
      </c>
      <c r="S714" s="42">
        <v>0.83085936000000005</v>
      </c>
      <c r="U714" s="44">
        <v>1.055E-2</v>
      </c>
      <c r="V714" s="44">
        <v>0.65507811000000005</v>
      </c>
      <c r="W714" s="44">
        <v>0.99296874000000002</v>
      </c>
      <c r="Y714" s="69"/>
      <c r="Z714" s="69"/>
      <c r="AA714" s="69"/>
    </row>
    <row r="715" spans="1:27" x14ac:dyDescent="0.25">
      <c r="A715" s="36">
        <v>2.24E-2</v>
      </c>
      <c r="B715" s="36">
        <v>6.1328000000000001E-2</v>
      </c>
      <c r="C715" s="36">
        <v>0.48710900000000001</v>
      </c>
      <c r="E715" s="65">
        <v>2.12E-2</v>
      </c>
      <c r="F715" s="65">
        <v>-2.476172</v>
      </c>
      <c r="G715" s="65">
        <v>0.79648399999999997</v>
      </c>
      <c r="I715" s="38">
        <v>1.06E-2</v>
      </c>
      <c r="J715" s="38">
        <v>0.42460935999999999</v>
      </c>
      <c r="K715" s="38">
        <v>0.62578124000000002</v>
      </c>
      <c r="M715" s="40">
        <v>1.06E-2</v>
      </c>
      <c r="N715" s="40">
        <v>-1.19062501</v>
      </c>
      <c r="O715" s="40">
        <v>0.68632811000000005</v>
      </c>
      <c r="Q715" s="42">
        <v>1.06E-2</v>
      </c>
      <c r="R715" s="42">
        <v>-2.9386718900000002</v>
      </c>
      <c r="S715" s="42">
        <v>0.83476561000000005</v>
      </c>
      <c r="U715" s="44">
        <v>1.06E-2</v>
      </c>
      <c r="V715" s="44">
        <v>0.72343749000000002</v>
      </c>
      <c r="W715" s="44">
        <v>0.99296874000000002</v>
      </c>
      <c r="Y715" s="69"/>
      <c r="Z715" s="69"/>
      <c r="AA715" s="69"/>
    </row>
    <row r="716" spans="1:27" x14ac:dyDescent="0.25">
      <c r="A716" s="36">
        <v>2.2499999999999999E-2</v>
      </c>
      <c r="B716" s="36">
        <v>2.8125000000000001E-2</v>
      </c>
      <c r="C716" s="36">
        <v>0.48515599999999998</v>
      </c>
      <c r="E716" s="65">
        <v>2.1299999999999999E-2</v>
      </c>
      <c r="F716" s="65">
        <v>-2.5093749999999999</v>
      </c>
      <c r="G716" s="65">
        <v>0.81015599999999999</v>
      </c>
      <c r="I716" s="38">
        <v>1.065E-2</v>
      </c>
      <c r="J716" s="38">
        <v>0.39531249000000002</v>
      </c>
      <c r="K716" s="38">
        <v>0.62578124000000002</v>
      </c>
      <c r="M716" s="40">
        <v>1.065E-2</v>
      </c>
      <c r="N716" s="40">
        <v>-1.22773439</v>
      </c>
      <c r="O716" s="40">
        <v>0.68632811000000005</v>
      </c>
      <c r="Q716" s="42">
        <v>1.065E-2</v>
      </c>
      <c r="R716" s="42">
        <v>-2.9347656400000002</v>
      </c>
      <c r="S716" s="42">
        <v>0.83671874000000002</v>
      </c>
      <c r="U716" s="44">
        <v>1.065E-2</v>
      </c>
      <c r="V716" s="44">
        <v>0.79179686000000005</v>
      </c>
      <c r="W716" s="44">
        <v>0.99296874000000002</v>
      </c>
      <c r="Y716" s="69"/>
      <c r="Z716" s="69"/>
      <c r="AA716" s="69"/>
    </row>
    <row r="717" spans="1:27" x14ac:dyDescent="0.25">
      <c r="A717" s="36">
        <v>2.2599999999999999E-2</v>
      </c>
      <c r="B717" s="36">
        <v>-5.078E-3</v>
      </c>
      <c r="C717" s="36">
        <v>0.49296899999999999</v>
      </c>
      <c r="E717" s="65">
        <v>2.1399999999999999E-2</v>
      </c>
      <c r="F717" s="65">
        <v>-2.5367190000000002</v>
      </c>
      <c r="G717" s="65">
        <v>0.81015599999999999</v>
      </c>
      <c r="I717" s="38">
        <v>1.0699999999999999E-2</v>
      </c>
      <c r="J717" s="38">
        <v>0.36601560999999999</v>
      </c>
      <c r="K717" s="38">
        <v>0.62578124000000002</v>
      </c>
      <c r="M717" s="40">
        <v>1.0699999999999999E-2</v>
      </c>
      <c r="N717" s="40">
        <v>-1.26484376</v>
      </c>
      <c r="O717" s="40">
        <v>0.68632811000000005</v>
      </c>
      <c r="Q717" s="42">
        <v>1.0699999999999999E-2</v>
      </c>
      <c r="R717" s="42">
        <v>-2.9289062600000002</v>
      </c>
      <c r="S717" s="42">
        <v>0.84257811000000005</v>
      </c>
      <c r="U717" s="44">
        <v>1.0699999999999999E-2</v>
      </c>
      <c r="V717" s="44">
        <v>0.85624999000000002</v>
      </c>
      <c r="W717" s="44">
        <v>0.99492186000000005</v>
      </c>
      <c r="Y717" s="69"/>
      <c r="Z717" s="69"/>
      <c r="AA717" s="69"/>
    </row>
    <row r="718" spans="1:27" x14ac:dyDescent="0.25">
      <c r="A718" s="36">
        <v>2.2700000000000001E-2</v>
      </c>
      <c r="B718" s="36">
        <v>-3.4375000000000003E-2</v>
      </c>
      <c r="C718" s="36">
        <v>0.50273400000000001</v>
      </c>
      <c r="E718" s="65">
        <v>2.1499999999999998E-2</v>
      </c>
      <c r="F718" s="65">
        <v>-2.5601560000000001</v>
      </c>
      <c r="G718" s="65">
        <v>0.79648399999999997</v>
      </c>
      <c r="I718" s="38">
        <v>1.0749999999999999E-2</v>
      </c>
      <c r="J718" s="38">
        <v>0.33867185999999999</v>
      </c>
      <c r="K718" s="38">
        <v>0.62773436000000005</v>
      </c>
      <c r="M718" s="40">
        <v>1.0749999999999999E-2</v>
      </c>
      <c r="N718" s="40">
        <v>-1.30195314</v>
      </c>
      <c r="O718" s="40">
        <v>0.68632811000000005</v>
      </c>
      <c r="Q718" s="42">
        <v>1.0749999999999999E-2</v>
      </c>
      <c r="R718" s="42">
        <v>-2.9230468900000002</v>
      </c>
      <c r="S718" s="42">
        <v>0.84843749000000002</v>
      </c>
      <c r="U718" s="44">
        <v>1.0749999999999999E-2</v>
      </c>
      <c r="V718" s="44">
        <v>0.92460936000000005</v>
      </c>
      <c r="W718" s="44">
        <v>0.99492186000000005</v>
      </c>
      <c r="Y718" s="69"/>
      <c r="Z718" s="69"/>
      <c r="AA718" s="69"/>
    </row>
    <row r="719" spans="1:27" x14ac:dyDescent="0.25">
      <c r="A719" s="36">
        <v>2.2800000000000001E-2</v>
      </c>
      <c r="B719" s="36">
        <v>-6.5625000000000003E-2</v>
      </c>
      <c r="C719" s="36">
        <v>0.50664100000000001</v>
      </c>
      <c r="E719" s="65">
        <v>2.1600000000000001E-2</v>
      </c>
      <c r="F719" s="65">
        <v>-2.585547</v>
      </c>
      <c r="G719" s="65">
        <v>0.78085899999999997</v>
      </c>
      <c r="I719" s="38">
        <v>1.0800000000000001E-2</v>
      </c>
      <c r="J719" s="38">
        <v>0.30742185999999999</v>
      </c>
      <c r="K719" s="38">
        <v>0.62968749000000002</v>
      </c>
      <c r="M719" s="40">
        <v>1.0800000000000001E-2</v>
      </c>
      <c r="N719" s="40">
        <v>-1.33906251</v>
      </c>
      <c r="O719" s="40">
        <v>0.68632811000000005</v>
      </c>
      <c r="Q719" s="42">
        <v>1.0800000000000001E-2</v>
      </c>
      <c r="R719" s="42">
        <v>-2.9152343900000002</v>
      </c>
      <c r="S719" s="42">
        <v>0.85429686000000005</v>
      </c>
      <c r="U719" s="44">
        <v>1.0800000000000001E-2</v>
      </c>
      <c r="V719" s="44">
        <v>0.98710936000000005</v>
      </c>
      <c r="W719" s="44">
        <v>0.99492186000000005</v>
      </c>
      <c r="Y719" s="69"/>
      <c r="Z719" s="69"/>
      <c r="AA719" s="69"/>
    </row>
    <row r="720" spans="1:27" x14ac:dyDescent="0.25">
      <c r="A720" s="36">
        <v>2.29E-2</v>
      </c>
      <c r="B720" s="36">
        <v>-9.4922000000000006E-2</v>
      </c>
      <c r="C720" s="36">
        <v>0.50859399999999999</v>
      </c>
      <c r="E720" s="65">
        <v>2.1700000000000001E-2</v>
      </c>
      <c r="F720" s="65">
        <v>-2.6128909999999999</v>
      </c>
      <c r="G720" s="65">
        <v>0.776953</v>
      </c>
      <c r="I720" s="38">
        <v>1.085E-2</v>
      </c>
      <c r="J720" s="38">
        <v>0.27617185999999999</v>
      </c>
      <c r="K720" s="38">
        <v>0.63164061000000005</v>
      </c>
      <c r="M720" s="40">
        <v>1.085E-2</v>
      </c>
      <c r="N720" s="40">
        <v>-1.37812501</v>
      </c>
      <c r="O720" s="40">
        <v>0.68632811000000005</v>
      </c>
      <c r="Q720" s="42">
        <v>1.085E-2</v>
      </c>
      <c r="R720" s="42">
        <v>-2.9093750100000002</v>
      </c>
      <c r="S720" s="42">
        <v>0.85820311000000005</v>
      </c>
      <c r="U720" s="44">
        <v>1.085E-2</v>
      </c>
      <c r="V720" s="44">
        <v>1.05156249</v>
      </c>
      <c r="W720" s="44">
        <v>0.99492186000000005</v>
      </c>
      <c r="Y720" s="69"/>
      <c r="Z720" s="69"/>
      <c r="AA720" s="69"/>
    </row>
    <row r="721" spans="1:27" x14ac:dyDescent="0.25">
      <c r="A721" s="36">
        <v>2.3E-2</v>
      </c>
      <c r="B721" s="36">
        <v>-0.12617200000000001</v>
      </c>
      <c r="C721" s="36">
        <v>0.51249999999999996</v>
      </c>
      <c r="E721" s="65">
        <v>2.18E-2</v>
      </c>
      <c r="F721" s="65">
        <v>-2.6382810000000001</v>
      </c>
      <c r="G721" s="65">
        <v>0.78281199999999995</v>
      </c>
      <c r="I721" s="38">
        <v>1.09E-2</v>
      </c>
      <c r="J721" s="38">
        <v>0.24687498999999999</v>
      </c>
      <c r="K721" s="38">
        <v>0.63164061000000005</v>
      </c>
      <c r="M721" s="40">
        <v>1.09E-2</v>
      </c>
      <c r="N721" s="40">
        <v>-1.41718751</v>
      </c>
      <c r="O721" s="40">
        <v>0.68632811000000005</v>
      </c>
      <c r="Q721" s="42">
        <v>1.09E-2</v>
      </c>
      <c r="R721" s="42">
        <v>-2.8996093900000002</v>
      </c>
      <c r="S721" s="42">
        <v>0.86210936000000005</v>
      </c>
      <c r="U721" s="44">
        <v>1.09E-2</v>
      </c>
      <c r="V721" s="44">
        <v>1.11015624</v>
      </c>
      <c r="W721" s="44">
        <v>0.99492186000000005</v>
      </c>
      <c r="Y721" s="69"/>
      <c r="Z721" s="69"/>
      <c r="AA721" s="69"/>
    </row>
    <row r="722" spans="1:27" x14ac:dyDescent="0.25">
      <c r="A722" s="36">
        <v>2.3099999999999999E-2</v>
      </c>
      <c r="B722" s="36">
        <v>-0.15742200000000001</v>
      </c>
      <c r="C722" s="36">
        <v>0.51835900000000001</v>
      </c>
      <c r="E722" s="65">
        <v>2.1899999999999999E-2</v>
      </c>
      <c r="F722" s="65">
        <v>-2.655859</v>
      </c>
      <c r="G722" s="65">
        <v>0.79453099999999999</v>
      </c>
      <c r="I722" s="38">
        <v>1.095E-2</v>
      </c>
      <c r="J722" s="38">
        <v>0.21757810999999999</v>
      </c>
      <c r="K722" s="38">
        <v>0.63359374000000002</v>
      </c>
      <c r="M722" s="40">
        <v>1.095E-2</v>
      </c>
      <c r="N722" s="40">
        <v>-1.45234376</v>
      </c>
      <c r="O722" s="40">
        <v>0.68828124000000002</v>
      </c>
      <c r="Q722" s="42">
        <v>1.095E-2</v>
      </c>
      <c r="R722" s="42">
        <v>-2.8878906400000002</v>
      </c>
      <c r="S722" s="42">
        <v>0.86601561000000005</v>
      </c>
      <c r="U722" s="44">
        <v>1.095E-2</v>
      </c>
      <c r="V722" s="44">
        <v>1.16679686</v>
      </c>
      <c r="W722" s="44">
        <v>0.99296874000000002</v>
      </c>
      <c r="Y722" s="69"/>
      <c r="Z722" s="69"/>
      <c r="AA722" s="69"/>
    </row>
    <row r="723" spans="1:27" x14ac:dyDescent="0.25">
      <c r="A723" s="36">
        <v>2.3199999999999998E-2</v>
      </c>
      <c r="B723" s="36">
        <v>-0.19062499999999999</v>
      </c>
      <c r="C723" s="36">
        <v>0.520312</v>
      </c>
      <c r="E723" s="65">
        <v>2.1999999999999999E-2</v>
      </c>
      <c r="F723" s="65">
        <v>-2.679297</v>
      </c>
      <c r="G723" s="65">
        <v>0.80625000000000002</v>
      </c>
      <c r="I723" s="38">
        <v>1.0999999999999999E-2</v>
      </c>
      <c r="J723" s="38">
        <v>0.18828123999999999</v>
      </c>
      <c r="K723" s="38">
        <v>0.63359374000000002</v>
      </c>
      <c r="M723" s="40">
        <v>1.0999999999999999E-2</v>
      </c>
      <c r="N723" s="40">
        <v>-1.48945314</v>
      </c>
      <c r="O723" s="40">
        <v>0.68828124000000002</v>
      </c>
      <c r="Q723" s="42">
        <v>1.0999999999999999E-2</v>
      </c>
      <c r="R723" s="42">
        <v>-2.8742187600000002</v>
      </c>
      <c r="S723" s="42">
        <v>0.86796874000000002</v>
      </c>
      <c r="U723" s="44">
        <v>1.0999999999999999E-2</v>
      </c>
      <c r="V723" s="44">
        <v>1.22734374</v>
      </c>
      <c r="W723" s="44">
        <v>0.99296874000000002</v>
      </c>
      <c r="Y723" s="69"/>
      <c r="Z723" s="69"/>
      <c r="AA723" s="69"/>
    </row>
    <row r="724" spans="1:27" x14ac:dyDescent="0.25">
      <c r="A724" s="36">
        <v>2.3300000000000001E-2</v>
      </c>
      <c r="B724" s="36">
        <v>-0.22187499999999999</v>
      </c>
      <c r="C724" s="36">
        <v>0.51640600000000003</v>
      </c>
      <c r="E724" s="65">
        <v>2.2100000000000002E-2</v>
      </c>
      <c r="F724" s="65">
        <v>-2.702734</v>
      </c>
      <c r="G724" s="65">
        <v>0.81992200000000004</v>
      </c>
      <c r="I724" s="38">
        <v>1.1050000000000001E-2</v>
      </c>
      <c r="J724" s="38">
        <v>0.15703123999999999</v>
      </c>
      <c r="K724" s="38">
        <v>0.63359374000000002</v>
      </c>
      <c r="M724" s="40">
        <v>1.1050000000000001E-2</v>
      </c>
      <c r="N724" s="40">
        <v>-1.52656251</v>
      </c>
      <c r="O724" s="40">
        <v>0.68828124000000002</v>
      </c>
      <c r="Q724" s="42">
        <v>1.1050000000000001E-2</v>
      </c>
      <c r="R724" s="42">
        <v>-2.8625000100000002</v>
      </c>
      <c r="S724" s="42">
        <v>0.87187499000000002</v>
      </c>
      <c r="U724" s="44">
        <v>1.1050000000000001E-2</v>
      </c>
      <c r="V724" s="44">
        <v>1.28398436</v>
      </c>
      <c r="W724" s="44">
        <v>0.99296874000000002</v>
      </c>
      <c r="Y724" s="69"/>
      <c r="Z724" s="69"/>
      <c r="AA724" s="69"/>
    </row>
    <row r="725" spans="1:27" x14ac:dyDescent="0.25">
      <c r="A725" s="36">
        <v>2.3400000000000001E-2</v>
      </c>
      <c r="B725" s="36">
        <v>-0.25312499999999999</v>
      </c>
      <c r="C725" s="36">
        <v>0.51640600000000003</v>
      </c>
      <c r="E725" s="65">
        <v>2.2200000000000001E-2</v>
      </c>
      <c r="F725" s="65">
        <v>-2.7222659999999999</v>
      </c>
      <c r="G725" s="65">
        <v>0.83359399999999995</v>
      </c>
      <c r="I725" s="38">
        <v>1.11E-2</v>
      </c>
      <c r="J725" s="38">
        <v>0.12773435999999999</v>
      </c>
      <c r="K725" s="38">
        <v>0.63164061000000005</v>
      </c>
      <c r="M725" s="40">
        <v>1.11E-2</v>
      </c>
      <c r="N725" s="40">
        <v>-1.55976564</v>
      </c>
      <c r="O725" s="40">
        <v>0.68828124000000002</v>
      </c>
      <c r="Q725" s="42">
        <v>1.11E-2</v>
      </c>
      <c r="R725" s="42">
        <v>-2.8429687600000002</v>
      </c>
      <c r="S725" s="42">
        <v>0.87382811000000005</v>
      </c>
      <c r="U725" s="44">
        <v>1.11E-2</v>
      </c>
      <c r="V725" s="44">
        <v>1.34062499</v>
      </c>
      <c r="W725" s="44">
        <v>0.99296874000000002</v>
      </c>
      <c r="Y725" s="69"/>
      <c r="Z725" s="69"/>
      <c r="AA725" s="69"/>
    </row>
    <row r="726" spans="1:27" x14ac:dyDescent="0.25">
      <c r="A726" s="36">
        <v>2.35E-2</v>
      </c>
      <c r="B726" s="36">
        <v>-0.28632800000000003</v>
      </c>
      <c r="C726" s="36">
        <v>0.52226600000000001</v>
      </c>
      <c r="E726" s="65">
        <v>2.23E-2</v>
      </c>
      <c r="F726" s="65">
        <v>-2.7398440000000002</v>
      </c>
      <c r="G726" s="65">
        <v>0.84140599999999999</v>
      </c>
      <c r="I726" s="38">
        <v>1.115E-2</v>
      </c>
      <c r="J726" s="38">
        <v>9.8437490000000002E-2</v>
      </c>
      <c r="K726" s="38">
        <v>0.62968749000000002</v>
      </c>
      <c r="M726" s="40">
        <v>1.115E-2</v>
      </c>
      <c r="N726" s="40">
        <v>-1.59687501</v>
      </c>
      <c r="O726" s="40">
        <v>0.68828124000000002</v>
      </c>
      <c r="Q726" s="42">
        <v>1.115E-2</v>
      </c>
      <c r="R726" s="42">
        <v>-2.8273437600000002</v>
      </c>
      <c r="S726" s="42">
        <v>0.87773436000000005</v>
      </c>
      <c r="U726" s="44">
        <v>1.115E-2</v>
      </c>
      <c r="V726" s="44">
        <v>1.39140624</v>
      </c>
      <c r="W726" s="44">
        <v>0.99101561000000005</v>
      </c>
      <c r="Y726" s="69"/>
      <c r="Z726" s="69"/>
      <c r="AA726" s="69"/>
    </row>
    <row r="727" spans="1:27" x14ac:dyDescent="0.25">
      <c r="A727" s="36">
        <v>2.3599999999999999E-2</v>
      </c>
      <c r="B727" s="36">
        <v>-0.31562499999999999</v>
      </c>
      <c r="C727" s="36">
        <v>0.53007800000000005</v>
      </c>
      <c r="E727" s="65">
        <v>2.24E-2</v>
      </c>
      <c r="F727" s="65">
        <v>-2.757422</v>
      </c>
      <c r="G727" s="65">
        <v>0.84335899999999997</v>
      </c>
      <c r="I727" s="38">
        <v>1.12E-2</v>
      </c>
      <c r="J727" s="38">
        <v>6.9140610000000005E-2</v>
      </c>
      <c r="K727" s="38">
        <v>0.62968749000000002</v>
      </c>
      <c r="M727" s="40">
        <v>1.12E-2</v>
      </c>
      <c r="N727" s="40">
        <v>-1.63203126</v>
      </c>
      <c r="O727" s="40">
        <v>0.69023436000000005</v>
      </c>
      <c r="Q727" s="42">
        <v>1.12E-2</v>
      </c>
      <c r="R727" s="42">
        <v>-2.8156250100000002</v>
      </c>
      <c r="S727" s="42">
        <v>0.88164061000000005</v>
      </c>
      <c r="U727" s="44">
        <v>1.12E-2</v>
      </c>
      <c r="V727" s="44">
        <v>1.44414061</v>
      </c>
      <c r="W727" s="44">
        <v>0.99101561000000005</v>
      </c>
      <c r="Y727" s="69"/>
      <c r="Z727" s="69"/>
      <c r="AA727" s="69"/>
    </row>
    <row r="728" spans="1:27" x14ac:dyDescent="0.25">
      <c r="A728" s="36">
        <v>2.3699999999999999E-2</v>
      </c>
      <c r="B728" s="36">
        <v>-0.34492200000000001</v>
      </c>
      <c r="C728" s="36">
        <v>0.53203100000000003</v>
      </c>
      <c r="E728" s="65">
        <v>2.2499999999999999E-2</v>
      </c>
      <c r="F728" s="65">
        <v>-2.7769529999999998</v>
      </c>
      <c r="G728" s="65">
        <v>0.84335899999999997</v>
      </c>
      <c r="I728" s="38">
        <v>1.125E-2</v>
      </c>
      <c r="J728" s="38">
        <v>3.5937490000000002E-2</v>
      </c>
      <c r="K728" s="38">
        <v>0.62968749000000002</v>
      </c>
      <c r="M728" s="40">
        <v>1.125E-2</v>
      </c>
      <c r="N728" s="40">
        <v>-1.66523439</v>
      </c>
      <c r="O728" s="40">
        <v>0.69023436000000005</v>
      </c>
      <c r="Q728" s="42">
        <v>1.125E-2</v>
      </c>
      <c r="R728" s="42">
        <v>-2.7960937600000002</v>
      </c>
      <c r="S728" s="42">
        <v>0.88554686000000005</v>
      </c>
      <c r="U728" s="44">
        <v>1.125E-2</v>
      </c>
      <c r="V728" s="44">
        <v>1.49296874</v>
      </c>
      <c r="W728" s="44">
        <v>0.99101561000000005</v>
      </c>
      <c r="Y728" s="69"/>
      <c r="Z728" s="69"/>
      <c r="AA728" s="69"/>
    </row>
    <row r="729" spans="1:27" x14ac:dyDescent="0.25">
      <c r="A729" s="36">
        <v>2.3800000000000002E-2</v>
      </c>
      <c r="B729" s="36">
        <v>-0.37617200000000001</v>
      </c>
      <c r="C729" s="36">
        <v>0.52812499999999996</v>
      </c>
      <c r="E729" s="65">
        <v>2.2599999999999999E-2</v>
      </c>
      <c r="F729" s="65">
        <v>-2.7945310000000001</v>
      </c>
      <c r="G729" s="65">
        <v>0.84335899999999997</v>
      </c>
      <c r="I729" s="38">
        <v>1.1299999999999999E-2</v>
      </c>
      <c r="J729" s="38">
        <v>2.7343599999999999E-3</v>
      </c>
      <c r="K729" s="38">
        <v>0.62968749000000002</v>
      </c>
      <c r="M729" s="40">
        <v>1.1299999999999999E-2</v>
      </c>
      <c r="N729" s="40">
        <v>-1.70039064</v>
      </c>
      <c r="O729" s="40">
        <v>0.69218749000000002</v>
      </c>
      <c r="Q729" s="42">
        <v>1.1299999999999999E-2</v>
      </c>
      <c r="R729" s="42">
        <v>-2.7765625100000002</v>
      </c>
      <c r="S729" s="42">
        <v>0.88945311000000005</v>
      </c>
      <c r="U729" s="44">
        <v>1.1299999999999999E-2</v>
      </c>
      <c r="V729" s="44">
        <v>1.53984374</v>
      </c>
      <c r="W729" s="44">
        <v>0.99101561000000005</v>
      </c>
      <c r="Y729" s="69"/>
      <c r="Z729" s="69"/>
      <c r="AA729" s="69"/>
    </row>
    <row r="730" spans="1:27" x14ac:dyDescent="0.25">
      <c r="A730" s="36">
        <v>2.3900000000000001E-2</v>
      </c>
      <c r="B730" s="36">
        <v>-0.40546900000000002</v>
      </c>
      <c r="C730" s="36">
        <v>0.52812499999999996</v>
      </c>
      <c r="E730" s="65">
        <v>2.2700000000000001E-2</v>
      </c>
      <c r="F730" s="65">
        <v>-2.8101560000000001</v>
      </c>
      <c r="G730" s="65">
        <v>0.84921899999999995</v>
      </c>
      <c r="I730" s="38">
        <v>1.1350000000000001E-2</v>
      </c>
      <c r="J730" s="38">
        <v>-2.8515639999999998E-2</v>
      </c>
      <c r="K730" s="38">
        <v>0.62968749000000002</v>
      </c>
      <c r="M730" s="40">
        <v>1.1350000000000001E-2</v>
      </c>
      <c r="N730" s="40">
        <v>-1.73164064</v>
      </c>
      <c r="O730" s="40">
        <v>0.69414061000000005</v>
      </c>
      <c r="Q730" s="42">
        <v>1.1350000000000001E-2</v>
      </c>
      <c r="R730" s="42">
        <v>-2.7531250100000002</v>
      </c>
      <c r="S730" s="42">
        <v>0.89531249000000002</v>
      </c>
      <c r="U730" s="44">
        <v>1.1350000000000001E-2</v>
      </c>
      <c r="V730" s="44">
        <v>1.58867186</v>
      </c>
      <c r="W730" s="44">
        <v>0.98906249000000002</v>
      </c>
      <c r="Y730" s="69"/>
      <c r="Z730" s="69"/>
      <c r="AA730" s="69"/>
    </row>
    <row r="731" spans="1:27" x14ac:dyDescent="0.25">
      <c r="A731" s="36">
        <v>2.4E-2</v>
      </c>
      <c r="B731" s="36">
        <v>-0.432813</v>
      </c>
      <c r="C731" s="36">
        <v>0.53203100000000003</v>
      </c>
      <c r="E731" s="65">
        <v>2.2800000000000001E-2</v>
      </c>
      <c r="F731" s="65">
        <v>-2.8257810000000001</v>
      </c>
      <c r="G731" s="65">
        <v>0.85898399999999997</v>
      </c>
      <c r="I731" s="38">
        <v>1.14E-2</v>
      </c>
      <c r="J731" s="38">
        <v>-5.7812509999999998E-2</v>
      </c>
      <c r="K731" s="38">
        <v>0.62773436000000005</v>
      </c>
      <c r="M731" s="40">
        <v>1.14E-2</v>
      </c>
      <c r="N731" s="40">
        <v>-1.76679689</v>
      </c>
      <c r="O731" s="40">
        <v>0.69609374000000002</v>
      </c>
      <c r="Q731" s="42">
        <v>1.14E-2</v>
      </c>
      <c r="R731" s="42">
        <v>-2.7335937600000002</v>
      </c>
      <c r="S731" s="42">
        <v>0.89726561000000005</v>
      </c>
      <c r="U731" s="44">
        <v>1.14E-2</v>
      </c>
      <c r="V731" s="44">
        <v>1.63164061</v>
      </c>
      <c r="W731" s="44">
        <v>0.98906249000000002</v>
      </c>
      <c r="Y731" s="69"/>
      <c r="Z731" s="69"/>
      <c r="AA731" s="69"/>
    </row>
    <row r="732" spans="1:27" x14ac:dyDescent="0.25">
      <c r="A732" s="36">
        <v>2.41E-2</v>
      </c>
      <c r="B732" s="36">
        <v>-0.464063</v>
      </c>
      <c r="C732" s="36">
        <v>0.53984399999999999</v>
      </c>
      <c r="E732" s="65">
        <v>2.29E-2</v>
      </c>
      <c r="F732" s="65">
        <v>-2.835547</v>
      </c>
      <c r="G732" s="65">
        <v>0.870703</v>
      </c>
      <c r="I732" s="38">
        <v>1.145E-2</v>
      </c>
      <c r="J732" s="38">
        <v>-8.7109389999999995E-2</v>
      </c>
      <c r="K732" s="38">
        <v>0.62773436000000005</v>
      </c>
      <c r="M732" s="40">
        <v>1.145E-2</v>
      </c>
      <c r="N732" s="40">
        <v>-1.80195314</v>
      </c>
      <c r="O732" s="40">
        <v>0.69804686000000005</v>
      </c>
      <c r="Q732" s="42">
        <v>1.145E-2</v>
      </c>
      <c r="R732" s="42">
        <v>-2.7121093900000002</v>
      </c>
      <c r="S732" s="42">
        <v>0.90117186000000005</v>
      </c>
      <c r="U732" s="44">
        <v>1.145E-2</v>
      </c>
      <c r="V732" s="44">
        <v>1.67460936</v>
      </c>
      <c r="W732" s="44">
        <v>0.98710936000000005</v>
      </c>
      <c r="Y732" s="69"/>
      <c r="Z732" s="69"/>
      <c r="AA732" s="69"/>
    </row>
    <row r="733" spans="1:27" x14ac:dyDescent="0.25">
      <c r="A733" s="36">
        <v>2.4199999999999999E-2</v>
      </c>
      <c r="B733" s="36">
        <v>-0.49335899999999999</v>
      </c>
      <c r="C733" s="36">
        <v>0.54570300000000005</v>
      </c>
      <c r="E733" s="65">
        <v>2.3E-2</v>
      </c>
      <c r="F733" s="65">
        <v>-2.8492190000000002</v>
      </c>
      <c r="G733" s="65">
        <v>0.87851599999999996</v>
      </c>
      <c r="I733" s="38">
        <v>1.15E-2</v>
      </c>
      <c r="J733" s="38">
        <v>-0.11835938999999999</v>
      </c>
      <c r="K733" s="38">
        <v>0.62773436000000005</v>
      </c>
      <c r="M733" s="40">
        <v>1.15E-2</v>
      </c>
      <c r="N733" s="40">
        <v>-1.83320314</v>
      </c>
      <c r="O733" s="40">
        <v>0.69999999000000002</v>
      </c>
      <c r="Q733" s="42">
        <v>1.15E-2</v>
      </c>
      <c r="R733" s="42">
        <v>-2.6886718900000002</v>
      </c>
      <c r="S733" s="42">
        <v>0.90507811000000005</v>
      </c>
      <c r="U733" s="44">
        <v>1.15E-2</v>
      </c>
      <c r="V733" s="44">
        <v>1.71562499</v>
      </c>
      <c r="W733" s="44">
        <v>0.98710936000000005</v>
      </c>
      <c r="Y733" s="69"/>
      <c r="Z733" s="69"/>
      <c r="AA733" s="69"/>
    </row>
    <row r="734" spans="1:27" x14ac:dyDescent="0.25">
      <c r="A734" s="36">
        <v>2.4299999999999999E-2</v>
      </c>
      <c r="B734" s="36">
        <v>-0.52265600000000001</v>
      </c>
      <c r="C734" s="36">
        <v>0.54765600000000003</v>
      </c>
      <c r="E734" s="65">
        <v>2.3099999999999999E-2</v>
      </c>
      <c r="F734" s="65">
        <v>-2.8687499999999999</v>
      </c>
      <c r="G734" s="65">
        <v>0.886328</v>
      </c>
      <c r="I734" s="38">
        <v>1.155E-2</v>
      </c>
      <c r="J734" s="38">
        <v>-0.14960939000000001</v>
      </c>
      <c r="K734" s="38">
        <v>0.62773436000000005</v>
      </c>
      <c r="M734" s="40">
        <v>1.155E-2</v>
      </c>
      <c r="N734" s="40">
        <v>-1.86445314</v>
      </c>
      <c r="O734" s="40">
        <v>0.70195311000000005</v>
      </c>
      <c r="Q734" s="42">
        <v>1.155E-2</v>
      </c>
      <c r="R734" s="42">
        <v>-2.6593750100000002</v>
      </c>
      <c r="S734" s="42">
        <v>0.90898436000000005</v>
      </c>
      <c r="U734" s="44">
        <v>1.155E-2</v>
      </c>
      <c r="V734" s="44">
        <v>1.75273436</v>
      </c>
      <c r="W734" s="44">
        <v>0.98710936000000005</v>
      </c>
      <c r="Y734" s="69"/>
      <c r="Z734" s="69"/>
      <c r="AA734" s="69"/>
    </row>
    <row r="735" spans="1:27" x14ac:dyDescent="0.25">
      <c r="A735" s="36">
        <v>2.4400000000000002E-2</v>
      </c>
      <c r="B735" s="36">
        <v>-0.55390600000000001</v>
      </c>
      <c r="C735" s="36">
        <v>0.54960900000000001</v>
      </c>
      <c r="E735" s="65">
        <v>2.3199999999999998E-2</v>
      </c>
      <c r="F735" s="65">
        <v>-2.8804690000000002</v>
      </c>
      <c r="G735" s="65">
        <v>0.89023399999999997</v>
      </c>
      <c r="I735" s="38">
        <v>1.1599999999999999E-2</v>
      </c>
      <c r="J735" s="38">
        <v>-0.18281251000000001</v>
      </c>
      <c r="K735" s="38">
        <v>0.62578124000000002</v>
      </c>
      <c r="M735" s="40">
        <v>1.1599999999999999E-2</v>
      </c>
      <c r="N735" s="40">
        <v>-1.89765626</v>
      </c>
      <c r="O735" s="40">
        <v>0.70390624000000002</v>
      </c>
      <c r="Q735" s="42">
        <v>1.1599999999999999E-2</v>
      </c>
      <c r="R735" s="42">
        <v>-2.6378906400000002</v>
      </c>
      <c r="S735" s="42">
        <v>0.91289061000000005</v>
      </c>
      <c r="U735" s="44">
        <v>1.1599999999999999E-2</v>
      </c>
      <c r="V735" s="44">
        <v>1.78984374</v>
      </c>
      <c r="W735" s="44">
        <v>0.98515624000000002</v>
      </c>
      <c r="Y735" s="69"/>
      <c r="Z735" s="69"/>
      <c r="AA735" s="69"/>
    </row>
    <row r="736" spans="1:27" x14ac:dyDescent="0.25">
      <c r="A736" s="36">
        <v>2.4500000000000001E-2</v>
      </c>
      <c r="B736" s="36">
        <v>-0.58515600000000001</v>
      </c>
      <c r="C736" s="36">
        <v>0.54960900000000001</v>
      </c>
      <c r="E736" s="65">
        <v>2.3300000000000001E-2</v>
      </c>
      <c r="F736" s="65">
        <v>-2.890234</v>
      </c>
      <c r="G736" s="65">
        <v>0.89609399999999995</v>
      </c>
      <c r="I736" s="38">
        <v>1.1650000000000001E-2</v>
      </c>
      <c r="J736" s="38">
        <v>-0.21406251000000001</v>
      </c>
      <c r="K736" s="38">
        <v>0.62382811000000005</v>
      </c>
      <c r="M736" s="40">
        <v>1.1650000000000001E-2</v>
      </c>
      <c r="N736" s="40">
        <v>-1.92500001</v>
      </c>
      <c r="O736" s="40">
        <v>0.70390624000000002</v>
      </c>
      <c r="Q736" s="42">
        <v>1.1650000000000001E-2</v>
      </c>
      <c r="R736" s="42">
        <v>-2.6105468900000002</v>
      </c>
      <c r="S736" s="42">
        <v>0.91679686000000005</v>
      </c>
      <c r="U736" s="44">
        <v>1.1650000000000001E-2</v>
      </c>
      <c r="V736" s="44">
        <v>1.82304686</v>
      </c>
      <c r="W736" s="44">
        <v>0.98515624000000002</v>
      </c>
      <c r="Y736" s="69"/>
      <c r="Z736" s="69"/>
      <c r="AA736" s="69"/>
    </row>
    <row r="737" spans="1:27" x14ac:dyDescent="0.25">
      <c r="A737" s="36">
        <v>2.46E-2</v>
      </c>
      <c r="B737" s="36">
        <v>-0.61640600000000001</v>
      </c>
      <c r="C737" s="36">
        <v>0.55351600000000001</v>
      </c>
      <c r="E737" s="65">
        <v>2.3400000000000001E-2</v>
      </c>
      <c r="F737" s="65">
        <v>-2.9</v>
      </c>
      <c r="G737" s="65">
        <v>0.9</v>
      </c>
      <c r="I737" s="38">
        <v>1.17E-2</v>
      </c>
      <c r="J737" s="38">
        <v>-0.24531251000000001</v>
      </c>
      <c r="K737" s="38">
        <v>0.62187499000000002</v>
      </c>
      <c r="M737" s="40">
        <v>1.17E-2</v>
      </c>
      <c r="N737" s="40">
        <v>-1.95820314</v>
      </c>
      <c r="O737" s="40">
        <v>0.70585936000000005</v>
      </c>
      <c r="Q737" s="42">
        <v>1.17E-2</v>
      </c>
      <c r="R737" s="42">
        <v>-2.5812500100000002</v>
      </c>
      <c r="S737" s="42">
        <v>0.92070311000000005</v>
      </c>
      <c r="U737" s="44">
        <v>1.17E-2</v>
      </c>
      <c r="V737" s="44">
        <v>1.85234374</v>
      </c>
      <c r="W737" s="44">
        <v>0.98515624000000002</v>
      </c>
      <c r="Y737" s="69"/>
      <c r="Z737" s="69"/>
      <c r="AA737" s="69"/>
    </row>
    <row r="738" spans="1:27" x14ac:dyDescent="0.25">
      <c r="A738" s="36">
        <v>2.47E-2</v>
      </c>
      <c r="B738" s="36">
        <v>-0.64960899999999999</v>
      </c>
      <c r="C738" s="36">
        <v>0.55937499999999996</v>
      </c>
      <c r="E738" s="65">
        <v>2.35E-2</v>
      </c>
      <c r="F738" s="65">
        <v>-2.9097659999999999</v>
      </c>
      <c r="G738" s="65">
        <v>0.90781199999999995</v>
      </c>
      <c r="I738" s="38">
        <v>1.175E-2</v>
      </c>
      <c r="J738" s="38">
        <v>-0.27656250999999998</v>
      </c>
      <c r="K738" s="38">
        <v>0.62187499000000002</v>
      </c>
      <c r="M738" s="40">
        <v>1.175E-2</v>
      </c>
      <c r="N738" s="40">
        <v>-1.98750001</v>
      </c>
      <c r="O738" s="40">
        <v>0.70585936000000005</v>
      </c>
      <c r="Q738" s="42">
        <v>1.175E-2</v>
      </c>
      <c r="R738" s="42">
        <v>-2.5500000100000002</v>
      </c>
      <c r="S738" s="42">
        <v>0.92460936000000005</v>
      </c>
      <c r="U738" s="44">
        <v>1.175E-2</v>
      </c>
      <c r="V738" s="44">
        <v>1.88164061</v>
      </c>
      <c r="W738" s="44">
        <v>0.98320311000000005</v>
      </c>
      <c r="Y738" s="69"/>
      <c r="Z738" s="69"/>
      <c r="AA738" s="69"/>
    </row>
    <row r="739" spans="1:27" x14ac:dyDescent="0.25">
      <c r="A739" s="36">
        <v>2.4799999999999999E-2</v>
      </c>
      <c r="B739" s="36">
        <v>-0.682813</v>
      </c>
      <c r="C739" s="36">
        <v>0.567187</v>
      </c>
      <c r="E739" s="65">
        <v>2.3599999999999999E-2</v>
      </c>
      <c r="F739" s="65">
        <v>-2.9175779999999998</v>
      </c>
      <c r="G739" s="65">
        <v>0.91953099999999999</v>
      </c>
      <c r="I739" s="38">
        <v>1.18E-2</v>
      </c>
      <c r="J739" s="38">
        <v>-0.30781250999999998</v>
      </c>
      <c r="K739" s="38">
        <v>0.61992186000000005</v>
      </c>
      <c r="M739" s="40">
        <v>1.18E-2</v>
      </c>
      <c r="N739" s="40">
        <v>-2.0167968900000002</v>
      </c>
      <c r="O739" s="40">
        <v>0.70781249000000002</v>
      </c>
      <c r="Q739" s="42">
        <v>1.18E-2</v>
      </c>
      <c r="R739" s="42">
        <v>-2.5207031400000002</v>
      </c>
      <c r="S739" s="42">
        <v>0.92851561000000005</v>
      </c>
      <c r="U739" s="44">
        <v>1.18E-2</v>
      </c>
      <c r="V739" s="44">
        <v>1.90507811</v>
      </c>
      <c r="W739" s="44">
        <v>0.98320311000000005</v>
      </c>
      <c r="Y739" s="69"/>
      <c r="Z739" s="69"/>
      <c r="AA739" s="69"/>
    </row>
    <row r="740" spans="1:27" x14ac:dyDescent="0.25">
      <c r="A740" s="36">
        <v>2.4899999999999999E-2</v>
      </c>
      <c r="B740" s="36">
        <v>-0.71601599999999999</v>
      </c>
      <c r="C740" s="36">
        <v>0.57499999999999996</v>
      </c>
      <c r="E740" s="65">
        <v>2.3699999999999999E-2</v>
      </c>
      <c r="F740" s="65">
        <v>-2.921484</v>
      </c>
      <c r="G740" s="65">
        <v>0.93515599999999999</v>
      </c>
      <c r="I740" s="38">
        <v>1.1849999999999999E-2</v>
      </c>
      <c r="J740" s="38">
        <v>-0.33710939000000001</v>
      </c>
      <c r="K740" s="38">
        <v>0.61992186000000005</v>
      </c>
      <c r="M740" s="40">
        <v>1.1849999999999999E-2</v>
      </c>
      <c r="N740" s="40">
        <v>-2.0480468900000002</v>
      </c>
      <c r="O740" s="40">
        <v>0.70976561000000005</v>
      </c>
      <c r="Q740" s="42">
        <v>1.1849999999999999E-2</v>
      </c>
      <c r="R740" s="42">
        <v>-2.4875000100000002</v>
      </c>
      <c r="S740" s="42">
        <v>0.93046874000000002</v>
      </c>
      <c r="U740" s="44">
        <v>1.1849999999999999E-2</v>
      </c>
      <c r="V740" s="44">
        <v>1.92460936</v>
      </c>
      <c r="W740" s="44">
        <v>0.98124999000000002</v>
      </c>
      <c r="Y740" s="69"/>
      <c r="Z740" s="69"/>
      <c r="AA740" s="69"/>
    </row>
    <row r="741" spans="1:27" x14ac:dyDescent="0.25">
      <c r="A741" s="36">
        <v>2.5000000000000001E-2</v>
      </c>
      <c r="B741" s="36">
        <v>-0.74726599999999999</v>
      </c>
      <c r="C741" s="36">
        <v>0.57890600000000003</v>
      </c>
      <c r="E741" s="65">
        <v>2.3800000000000002E-2</v>
      </c>
      <c r="F741" s="65">
        <v>-2.929297</v>
      </c>
      <c r="G741" s="65">
        <v>0.948828</v>
      </c>
      <c r="I741" s="38">
        <v>1.1900000000000001E-2</v>
      </c>
      <c r="J741" s="38">
        <v>-0.36835939000000001</v>
      </c>
      <c r="K741" s="38">
        <v>0.61992186000000005</v>
      </c>
      <c r="M741" s="40">
        <v>1.1900000000000001E-2</v>
      </c>
      <c r="N741" s="40">
        <v>-2.0792968900000002</v>
      </c>
      <c r="O741" s="40">
        <v>0.71171874000000002</v>
      </c>
      <c r="Q741" s="42">
        <v>1.1900000000000001E-2</v>
      </c>
      <c r="R741" s="42">
        <v>-2.4523437600000002</v>
      </c>
      <c r="S741" s="42">
        <v>0.93242186000000005</v>
      </c>
      <c r="U741" s="44">
        <v>1.1900000000000001E-2</v>
      </c>
      <c r="V741" s="44">
        <v>1.95390624</v>
      </c>
      <c r="W741" s="44">
        <v>0.98124999000000002</v>
      </c>
      <c r="Y741" s="69"/>
      <c r="Z741" s="69"/>
      <c r="AA741" s="69"/>
    </row>
    <row r="742" spans="1:27" x14ac:dyDescent="0.25">
      <c r="A742" s="36">
        <v>2.5100000000000001E-2</v>
      </c>
      <c r="B742" s="36">
        <v>-0.776563</v>
      </c>
      <c r="C742" s="36">
        <v>0.58085900000000001</v>
      </c>
      <c r="E742" s="65">
        <v>2.3900000000000001E-2</v>
      </c>
      <c r="F742" s="65">
        <v>-2.9351560000000001</v>
      </c>
      <c r="G742" s="65">
        <v>0.95664099999999996</v>
      </c>
      <c r="I742" s="38">
        <v>1.1950000000000001E-2</v>
      </c>
      <c r="J742" s="38">
        <v>-0.39960939000000001</v>
      </c>
      <c r="K742" s="38">
        <v>0.62187499000000002</v>
      </c>
      <c r="M742" s="40">
        <v>1.1950000000000001E-2</v>
      </c>
      <c r="N742" s="40">
        <v>-2.1046875100000002</v>
      </c>
      <c r="O742" s="40">
        <v>0.71367186000000005</v>
      </c>
      <c r="Q742" s="42">
        <v>1.1950000000000001E-2</v>
      </c>
      <c r="R742" s="42">
        <v>-2.4210937600000002</v>
      </c>
      <c r="S742" s="42">
        <v>0.93437499000000002</v>
      </c>
      <c r="U742" s="44">
        <v>1.1950000000000001E-2</v>
      </c>
      <c r="V742" s="44">
        <v>1.97343749</v>
      </c>
      <c r="W742" s="44">
        <v>0.97929686000000005</v>
      </c>
      <c r="Y742" s="69"/>
      <c r="Z742" s="69"/>
      <c r="AA742" s="69"/>
    </row>
    <row r="743" spans="1:27" x14ac:dyDescent="0.25">
      <c r="A743" s="36">
        <v>2.52E-2</v>
      </c>
      <c r="B743" s="36">
        <v>-0.80585899999999999</v>
      </c>
      <c r="C743" s="36">
        <v>0.582812</v>
      </c>
      <c r="E743" s="65">
        <v>2.4E-2</v>
      </c>
      <c r="F743" s="65">
        <v>-2.939063</v>
      </c>
      <c r="G743" s="65">
        <v>0.95664099999999996</v>
      </c>
      <c r="I743" s="38">
        <v>1.2E-2</v>
      </c>
      <c r="J743" s="38">
        <v>-0.42695314000000001</v>
      </c>
      <c r="K743" s="38">
        <v>0.62187499000000002</v>
      </c>
      <c r="M743" s="40">
        <v>1.2E-2</v>
      </c>
      <c r="N743" s="40">
        <v>-2.1378906400000002</v>
      </c>
      <c r="O743" s="40">
        <v>0.71562499000000002</v>
      </c>
      <c r="Q743" s="42">
        <v>1.2E-2</v>
      </c>
      <c r="R743" s="42">
        <v>-2.3859375100000002</v>
      </c>
      <c r="S743" s="42">
        <v>0.93632811000000005</v>
      </c>
      <c r="U743" s="44">
        <v>1.2E-2</v>
      </c>
      <c r="V743" s="44">
        <v>1.98906249</v>
      </c>
      <c r="W743" s="44">
        <v>0.97734374000000002</v>
      </c>
      <c r="Y743" s="69"/>
      <c r="Z743" s="69"/>
      <c r="AA743" s="69"/>
    </row>
    <row r="744" spans="1:27" x14ac:dyDescent="0.25">
      <c r="A744" s="36">
        <v>2.53E-2</v>
      </c>
      <c r="B744" s="36">
        <v>-0.83710899999999999</v>
      </c>
      <c r="C744" s="36">
        <v>0.59062499999999996</v>
      </c>
      <c r="E744" s="65">
        <v>2.41E-2</v>
      </c>
      <c r="F744" s="65">
        <v>-2.944922</v>
      </c>
      <c r="G744" s="65">
        <v>0.95664099999999996</v>
      </c>
      <c r="I744" s="38">
        <v>1.205E-2</v>
      </c>
      <c r="J744" s="38">
        <v>-0.45625000999999998</v>
      </c>
      <c r="K744" s="38">
        <v>0.62382811000000005</v>
      </c>
      <c r="M744" s="40">
        <v>1.205E-2</v>
      </c>
      <c r="N744" s="40">
        <v>-2.1671875100000002</v>
      </c>
      <c r="O744" s="40">
        <v>0.71757811000000005</v>
      </c>
      <c r="Q744" s="42">
        <v>1.205E-2</v>
      </c>
      <c r="R744" s="42">
        <v>-2.3527343900000002</v>
      </c>
      <c r="S744" s="42">
        <v>0.93828124000000002</v>
      </c>
      <c r="U744" s="44">
        <v>1.205E-2</v>
      </c>
      <c r="V744" s="44">
        <v>2.0027343599999998</v>
      </c>
      <c r="W744" s="44">
        <v>0.97539061000000005</v>
      </c>
      <c r="Y744" s="69"/>
      <c r="Z744" s="69"/>
      <c r="AA744" s="69"/>
    </row>
    <row r="745" spans="1:27" x14ac:dyDescent="0.25">
      <c r="A745" s="36">
        <v>2.5399999999999999E-2</v>
      </c>
      <c r="B745" s="36">
        <v>-0.86835899999999999</v>
      </c>
      <c r="C745" s="36">
        <v>0.598437</v>
      </c>
      <c r="E745" s="65">
        <v>2.4199999999999999E-2</v>
      </c>
      <c r="F745" s="65">
        <v>-2.9468749999999999</v>
      </c>
      <c r="G745" s="65">
        <v>0.95859399999999995</v>
      </c>
      <c r="I745" s="38">
        <v>1.21E-2</v>
      </c>
      <c r="J745" s="38">
        <v>-0.48554689000000001</v>
      </c>
      <c r="K745" s="38">
        <v>0.62578124000000002</v>
      </c>
      <c r="M745" s="40">
        <v>1.21E-2</v>
      </c>
      <c r="N745" s="40">
        <v>-2.1945312600000002</v>
      </c>
      <c r="O745" s="40">
        <v>0.71953124000000002</v>
      </c>
      <c r="Q745" s="42">
        <v>1.21E-2</v>
      </c>
      <c r="R745" s="42">
        <v>-2.3195312600000002</v>
      </c>
      <c r="S745" s="42">
        <v>0.94218749000000002</v>
      </c>
      <c r="U745" s="44">
        <v>1.21E-2</v>
      </c>
      <c r="V745" s="44">
        <v>2.0124999899999998</v>
      </c>
      <c r="W745" s="44">
        <v>0.97343749000000002</v>
      </c>
      <c r="Y745" s="69"/>
      <c r="Z745" s="69"/>
      <c r="AA745" s="69"/>
    </row>
    <row r="746" spans="1:27" x14ac:dyDescent="0.25">
      <c r="A746" s="36">
        <v>2.5499999999999998E-2</v>
      </c>
      <c r="B746" s="36">
        <v>-0.89960899999999999</v>
      </c>
      <c r="C746" s="36">
        <v>0.60429699999999997</v>
      </c>
      <c r="E746" s="65">
        <v>2.4299999999999999E-2</v>
      </c>
      <c r="F746" s="65">
        <v>-2.9507810000000001</v>
      </c>
      <c r="G746" s="65">
        <v>0.95859399999999995</v>
      </c>
      <c r="I746" s="38">
        <v>1.2149999999999999E-2</v>
      </c>
      <c r="J746" s="38">
        <v>-0.51484375999999998</v>
      </c>
      <c r="K746" s="38">
        <v>0.62578124000000002</v>
      </c>
      <c r="M746" s="40">
        <v>1.2149999999999999E-2</v>
      </c>
      <c r="N746" s="40">
        <v>-2.2238281400000002</v>
      </c>
      <c r="O746" s="40">
        <v>0.72148436000000005</v>
      </c>
      <c r="Q746" s="42">
        <v>1.2149999999999999E-2</v>
      </c>
      <c r="R746" s="42">
        <v>-2.2804687600000002</v>
      </c>
      <c r="S746" s="42">
        <v>0.94609374000000002</v>
      </c>
      <c r="U746" s="44">
        <v>1.2149999999999999E-2</v>
      </c>
      <c r="V746" s="44">
        <v>2.0203124899999998</v>
      </c>
      <c r="W746" s="44">
        <v>0.97148436000000005</v>
      </c>
      <c r="Y746" s="69"/>
      <c r="Z746" s="69"/>
      <c r="AA746" s="69"/>
    </row>
    <row r="747" spans="1:27" x14ac:dyDescent="0.25">
      <c r="A747" s="36">
        <v>2.5600000000000001E-2</v>
      </c>
      <c r="B747" s="36">
        <v>-0.93085899999999999</v>
      </c>
      <c r="C747" s="36">
        <v>0.60624999999999996</v>
      </c>
      <c r="E747" s="65">
        <v>2.4400000000000002E-2</v>
      </c>
      <c r="F747" s="65">
        <v>-2.9507810000000001</v>
      </c>
      <c r="G747" s="65">
        <v>0.964453</v>
      </c>
      <c r="I747" s="38">
        <v>1.2200000000000001E-2</v>
      </c>
      <c r="J747" s="38">
        <v>-0.54609375999999998</v>
      </c>
      <c r="K747" s="38">
        <v>0.62773436000000005</v>
      </c>
      <c r="M747" s="40">
        <v>1.2200000000000001E-2</v>
      </c>
      <c r="N747" s="40">
        <v>-2.2511718900000002</v>
      </c>
      <c r="O747" s="40">
        <v>0.72343749000000002</v>
      </c>
      <c r="Q747" s="42">
        <v>1.2200000000000001E-2</v>
      </c>
      <c r="R747" s="42">
        <v>-2.2453125100000002</v>
      </c>
      <c r="S747" s="42">
        <v>0.94804686000000005</v>
      </c>
      <c r="U747" s="44">
        <v>1.2200000000000001E-2</v>
      </c>
      <c r="V747" s="44">
        <v>2.0281249899999998</v>
      </c>
      <c r="W747" s="44">
        <v>0.96757811000000005</v>
      </c>
      <c r="Y747" s="69"/>
      <c r="Z747" s="69"/>
      <c r="AA747" s="69"/>
    </row>
    <row r="748" spans="1:27" x14ac:dyDescent="0.25">
      <c r="A748" s="36">
        <v>2.5700000000000001E-2</v>
      </c>
      <c r="B748" s="36">
        <v>-0.96210899999999999</v>
      </c>
      <c r="C748" s="36">
        <v>0.60820300000000005</v>
      </c>
      <c r="E748" s="65">
        <v>2.4500000000000001E-2</v>
      </c>
      <c r="F748" s="65">
        <v>-2.952734</v>
      </c>
      <c r="G748" s="65">
        <v>0.97031199999999995</v>
      </c>
      <c r="I748" s="38">
        <v>1.225E-2</v>
      </c>
      <c r="J748" s="38">
        <v>-0.57734375999999998</v>
      </c>
      <c r="K748" s="38">
        <v>0.62968749000000002</v>
      </c>
      <c r="M748" s="40">
        <v>1.225E-2</v>
      </c>
      <c r="N748" s="40">
        <v>-2.2746093900000002</v>
      </c>
      <c r="O748" s="40">
        <v>0.72539061000000005</v>
      </c>
      <c r="Q748" s="42">
        <v>1.225E-2</v>
      </c>
      <c r="R748" s="42">
        <v>-2.2062500100000002</v>
      </c>
      <c r="S748" s="42">
        <v>0.95195311000000005</v>
      </c>
      <c r="U748" s="44">
        <v>1.225E-2</v>
      </c>
      <c r="V748" s="44">
        <v>2.0320312399999998</v>
      </c>
      <c r="W748" s="44">
        <v>0.96562499000000002</v>
      </c>
      <c r="Y748" s="69"/>
      <c r="Z748" s="69"/>
      <c r="AA748" s="69"/>
    </row>
    <row r="749" spans="1:27" x14ac:dyDescent="0.25">
      <c r="A749" s="36">
        <v>2.58E-2</v>
      </c>
      <c r="B749" s="36">
        <v>-0.99335899999999999</v>
      </c>
      <c r="C749" s="36">
        <v>0.61210900000000001</v>
      </c>
      <c r="E749" s="65">
        <v>2.46E-2</v>
      </c>
      <c r="F749" s="65">
        <v>-2.952734</v>
      </c>
      <c r="G749" s="65">
        <v>0.98203099999999999</v>
      </c>
      <c r="I749" s="38">
        <v>1.23E-2</v>
      </c>
      <c r="J749" s="38">
        <v>-0.60859375999999998</v>
      </c>
      <c r="K749" s="38">
        <v>0.63359374000000002</v>
      </c>
      <c r="M749" s="40">
        <v>1.23E-2</v>
      </c>
      <c r="N749" s="40">
        <v>-2.3019531400000002</v>
      </c>
      <c r="O749" s="40">
        <v>0.72929686000000005</v>
      </c>
      <c r="Q749" s="42">
        <v>1.23E-2</v>
      </c>
      <c r="R749" s="42">
        <v>-2.1671875100000002</v>
      </c>
      <c r="S749" s="42">
        <v>0.95390624000000002</v>
      </c>
      <c r="U749" s="44">
        <v>1.23E-2</v>
      </c>
      <c r="V749" s="44">
        <v>2.0339843599999998</v>
      </c>
      <c r="W749" s="44">
        <v>0.96367186000000005</v>
      </c>
      <c r="Y749" s="69"/>
      <c r="Z749" s="69"/>
      <c r="AA749" s="69"/>
    </row>
    <row r="750" spans="1:27" x14ac:dyDescent="0.25">
      <c r="A750" s="36">
        <v>2.5899999999999999E-2</v>
      </c>
      <c r="B750" s="36">
        <v>-1.022656</v>
      </c>
      <c r="C750" s="36">
        <v>0.614062</v>
      </c>
      <c r="E750" s="65">
        <v>2.47E-2</v>
      </c>
      <c r="F750" s="65">
        <v>-2.9507810000000001</v>
      </c>
      <c r="G750" s="65">
        <v>0.99375000000000002</v>
      </c>
      <c r="I750" s="38">
        <v>1.235E-2</v>
      </c>
      <c r="J750" s="38">
        <v>-0.63984375999999998</v>
      </c>
      <c r="K750" s="38">
        <v>0.63554686000000005</v>
      </c>
      <c r="M750" s="40">
        <v>1.235E-2</v>
      </c>
      <c r="N750" s="40">
        <v>-2.3292968900000002</v>
      </c>
      <c r="O750" s="40">
        <v>0.73124999000000002</v>
      </c>
      <c r="Q750" s="42">
        <v>1.235E-2</v>
      </c>
      <c r="R750" s="42">
        <v>-2.1242187600000002</v>
      </c>
      <c r="S750" s="42">
        <v>0.95781249000000002</v>
      </c>
      <c r="U750" s="44">
        <v>1.235E-2</v>
      </c>
      <c r="V750" s="44">
        <v>2.0339843599999998</v>
      </c>
      <c r="W750" s="44">
        <v>0.95976561000000005</v>
      </c>
      <c r="Y750" s="69"/>
      <c r="Z750" s="69"/>
      <c r="AA750" s="69"/>
    </row>
    <row r="751" spans="1:27" x14ac:dyDescent="0.25">
      <c r="A751" s="36">
        <v>2.5999999999999999E-2</v>
      </c>
      <c r="B751" s="36">
        <v>-1.053906</v>
      </c>
      <c r="C751" s="36">
        <v>0.61796899999999999</v>
      </c>
      <c r="E751" s="65">
        <v>2.4799999999999999E-2</v>
      </c>
      <c r="F751" s="65">
        <v>-2.9488279999999998</v>
      </c>
      <c r="G751" s="65">
        <v>1.007422</v>
      </c>
      <c r="I751" s="38">
        <v>1.24E-2</v>
      </c>
      <c r="J751" s="38">
        <v>-0.67500000999999998</v>
      </c>
      <c r="K751" s="38">
        <v>0.63749999000000002</v>
      </c>
      <c r="M751" s="40">
        <v>1.24E-2</v>
      </c>
      <c r="N751" s="40">
        <v>-2.3546875100000002</v>
      </c>
      <c r="O751" s="40">
        <v>0.73320311000000005</v>
      </c>
      <c r="Q751" s="42">
        <v>1.24E-2</v>
      </c>
      <c r="R751" s="42">
        <v>-2.0832031400000002</v>
      </c>
      <c r="S751" s="42">
        <v>0.95976561000000005</v>
      </c>
      <c r="U751" s="44">
        <v>1.24E-2</v>
      </c>
      <c r="V751" s="44">
        <v>2.0300781099999998</v>
      </c>
      <c r="W751" s="44">
        <v>0.95585936000000005</v>
      </c>
      <c r="Y751" s="69"/>
      <c r="Z751" s="69"/>
      <c r="AA751" s="69"/>
    </row>
    <row r="752" spans="1:27" x14ac:dyDescent="0.25">
      <c r="A752" s="36">
        <v>2.6100000000000002E-2</v>
      </c>
      <c r="B752" s="36">
        <v>-1.08125</v>
      </c>
      <c r="C752" s="36">
        <v>0.61992199999999997</v>
      </c>
      <c r="E752" s="65">
        <v>2.4899999999999999E-2</v>
      </c>
      <c r="F752" s="65">
        <v>-2.944922</v>
      </c>
      <c r="G752" s="65">
        <v>1.0171870000000001</v>
      </c>
      <c r="I752" s="38">
        <v>1.2449999999999999E-2</v>
      </c>
      <c r="J752" s="38">
        <v>-0.70820313999999995</v>
      </c>
      <c r="K752" s="38">
        <v>0.63945311000000005</v>
      </c>
      <c r="M752" s="40">
        <v>1.2449999999999999E-2</v>
      </c>
      <c r="N752" s="40">
        <v>-2.3761718900000002</v>
      </c>
      <c r="O752" s="40">
        <v>0.73710936000000005</v>
      </c>
      <c r="Q752" s="42">
        <v>1.2449999999999999E-2</v>
      </c>
      <c r="R752" s="42">
        <v>-2.0402343900000002</v>
      </c>
      <c r="S752" s="42">
        <v>0.96367186000000005</v>
      </c>
      <c r="U752" s="44">
        <v>1.2449999999999999E-2</v>
      </c>
      <c r="V752" s="44">
        <v>2.0261718599999998</v>
      </c>
      <c r="W752" s="44">
        <v>0.95390624000000002</v>
      </c>
      <c r="Y752" s="69"/>
      <c r="Z752" s="69"/>
      <c r="AA752" s="69"/>
    </row>
    <row r="753" spans="1:27" x14ac:dyDescent="0.25">
      <c r="A753" s="36">
        <v>2.6200000000000001E-2</v>
      </c>
      <c r="B753" s="36">
        <v>-1.110547</v>
      </c>
      <c r="C753" s="36">
        <v>0.61992199999999997</v>
      </c>
      <c r="E753" s="65">
        <v>2.5000000000000001E-2</v>
      </c>
      <c r="F753" s="65">
        <v>-2.9410159999999999</v>
      </c>
      <c r="G753" s="65">
        <v>1.023047</v>
      </c>
      <c r="I753" s="38">
        <v>1.2500000000000001E-2</v>
      </c>
      <c r="J753" s="38">
        <v>-0.73945313999999995</v>
      </c>
      <c r="K753" s="38">
        <v>0.64140624000000002</v>
      </c>
      <c r="M753" s="40">
        <v>1.2500000000000001E-2</v>
      </c>
      <c r="N753" s="40">
        <v>-2.4015625100000002</v>
      </c>
      <c r="O753" s="40">
        <v>0.73906249000000002</v>
      </c>
      <c r="Q753" s="42">
        <v>1.2500000000000001E-2</v>
      </c>
      <c r="R753" s="42">
        <v>-1.99921876</v>
      </c>
      <c r="S753" s="42">
        <v>0.96562499000000002</v>
      </c>
      <c r="U753" s="44">
        <v>1.2500000000000001E-2</v>
      </c>
      <c r="V753" s="44">
        <v>2.0183593599999998</v>
      </c>
      <c r="W753" s="44">
        <v>0.94999999000000002</v>
      </c>
      <c r="Y753" s="69"/>
      <c r="Z753" s="69"/>
      <c r="AA753" s="69"/>
    </row>
    <row r="754" spans="1:27" x14ac:dyDescent="0.25">
      <c r="A754" s="36">
        <v>2.63E-2</v>
      </c>
      <c r="B754" s="36">
        <v>-1.141797</v>
      </c>
      <c r="C754" s="36">
        <v>0.62187499999999996</v>
      </c>
      <c r="E754" s="65">
        <v>2.5100000000000001E-2</v>
      </c>
      <c r="F754" s="65">
        <v>-2.937109</v>
      </c>
      <c r="G754" s="65">
        <v>1.030859</v>
      </c>
      <c r="I754" s="38">
        <v>1.255E-2</v>
      </c>
      <c r="J754" s="38">
        <v>-0.76875000999999998</v>
      </c>
      <c r="K754" s="38">
        <v>0.64140624000000002</v>
      </c>
      <c r="M754" s="40">
        <v>1.255E-2</v>
      </c>
      <c r="N754" s="40">
        <v>-2.4269531400000002</v>
      </c>
      <c r="O754" s="40">
        <v>0.74101561000000005</v>
      </c>
      <c r="Q754" s="42">
        <v>1.255E-2</v>
      </c>
      <c r="R754" s="42">
        <v>-1.95820314</v>
      </c>
      <c r="S754" s="42">
        <v>0.96757811000000005</v>
      </c>
      <c r="U754" s="44">
        <v>1.255E-2</v>
      </c>
      <c r="V754" s="44">
        <v>2.0085937399999998</v>
      </c>
      <c r="W754" s="44">
        <v>0.94804686000000005</v>
      </c>
      <c r="Y754" s="69"/>
      <c r="Z754" s="69"/>
      <c r="AA754" s="69"/>
    </row>
    <row r="755" spans="1:27" x14ac:dyDescent="0.25">
      <c r="A755" s="36">
        <v>2.64E-2</v>
      </c>
      <c r="B755" s="36">
        <v>-1.173047</v>
      </c>
      <c r="C755" s="36">
        <v>0.62382800000000005</v>
      </c>
      <c r="E755" s="65">
        <v>2.52E-2</v>
      </c>
      <c r="F755" s="65">
        <v>-2.9312499999999999</v>
      </c>
      <c r="G755" s="65">
        <v>1.038672</v>
      </c>
      <c r="I755" s="38">
        <v>1.26E-2</v>
      </c>
      <c r="J755" s="38">
        <v>-0.80000000999999998</v>
      </c>
      <c r="K755" s="38">
        <v>0.64140624000000002</v>
      </c>
      <c r="M755" s="40">
        <v>1.26E-2</v>
      </c>
      <c r="N755" s="40">
        <v>-2.4503906400000002</v>
      </c>
      <c r="O755" s="40">
        <v>0.74296874000000002</v>
      </c>
      <c r="Q755" s="42">
        <v>1.26E-2</v>
      </c>
      <c r="R755" s="42">
        <v>-1.91328126</v>
      </c>
      <c r="S755" s="42">
        <v>0.97148436000000005</v>
      </c>
      <c r="U755" s="44">
        <v>1.26E-2</v>
      </c>
      <c r="V755" s="44">
        <v>1.99882811</v>
      </c>
      <c r="W755" s="44">
        <v>0.94609374000000002</v>
      </c>
      <c r="Y755" s="69"/>
      <c r="Z755" s="69"/>
      <c r="AA755" s="69"/>
    </row>
    <row r="756" spans="1:27" x14ac:dyDescent="0.25">
      <c r="A756" s="36">
        <v>2.6499999999999999E-2</v>
      </c>
      <c r="B756" s="36">
        <v>-1.204297</v>
      </c>
      <c r="C756" s="36">
        <v>0.62578100000000003</v>
      </c>
      <c r="E756" s="65">
        <v>2.53E-2</v>
      </c>
      <c r="F756" s="65">
        <v>-2.9253909999999999</v>
      </c>
      <c r="G756" s="65">
        <v>1.0503910000000001</v>
      </c>
      <c r="I756" s="38">
        <v>1.265E-2</v>
      </c>
      <c r="J756" s="38">
        <v>-0.82929688999999995</v>
      </c>
      <c r="K756" s="38">
        <v>0.64140624000000002</v>
      </c>
      <c r="M756" s="40">
        <v>1.265E-2</v>
      </c>
      <c r="N756" s="40">
        <v>-2.4699218900000002</v>
      </c>
      <c r="O756" s="40">
        <v>0.74492186000000005</v>
      </c>
      <c r="Q756" s="42">
        <v>1.265E-2</v>
      </c>
      <c r="R756" s="42">
        <v>-1.87031251</v>
      </c>
      <c r="S756" s="42">
        <v>0.97343749000000002</v>
      </c>
      <c r="U756" s="44">
        <v>1.265E-2</v>
      </c>
      <c r="V756" s="44">
        <v>1.98320311</v>
      </c>
      <c r="W756" s="44">
        <v>0.94414061000000005</v>
      </c>
      <c r="Y756" s="69"/>
      <c r="Z756" s="69"/>
      <c r="AA756" s="69"/>
    </row>
    <row r="757" spans="1:27" x14ac:dyDescent="0.25">
      <c r="A757" s="36">
        <v>2.6599999999999999E-2</v>
      </c>
      <c r="B757" s="36">
        <v>-1.231641</v>
      </c>
      <c r="C757" s="36">
        <v>0.62773400000000001</v>
      </c>
      <c r="E757" s="65">
        <v>2.5399999999999999E-2</v>
      </c>
      <c r="F757" s="65">
        <v>-2.9195310000000001</v>
      </c>
      <c r="G757" s="65">
        <v>1.0679689999999999</v>
      </c>
      <c r="I757" s="38">
        <v>1.2699999999999999E-2</v>
      </c>
      <c r="J757" s="38">
        <v>-0.86054688999999995</v>
      </c>
      <c r="K757" s="38">
        <v>0.64140624000000002</v>
      </c>
      <c r="M757" s="40">
        <v>1.2699999999999999E-2</v>
      </c>
      <c r="N757" s="40">
        <v>-2.4992187600000002</v>
      </c>
      <c r="O757" s="40">
        <v>0.74687499000000002</v>
      </c>
      <c r="Q757" s="42">
        <v>1.2699999999999999E-2</v>
      </c>
      <c r="R757" s="42">
        <v>-1.82539064</v>
      </c>
      <c r="S757" s="42">
        <v>0.97734374000000002</v>
      </c>
      <c r="U757" s="44">
        <v>1.2699999999999999E-2</v>
      </c>
      <c r="V757" s="44">
        <v>1.96757811</v>
      </c>
      <c r="W757" s="44">
        <v>0.94218749000000002</v>
      </c>
      <c r="Y757" s="69"/>
      <c r="Z757" s="69"/>
      <c r="AA757" s="69"/>
    </row>
    <row r="758" spans="1:27" x14ac:dyDescent="0.25">
      <c r="A758" s="36">
        <v>2.6700000000000002E-2</v>
      </c>
      <c r="B758" s="36">
        <v>-1.2609379999999999</v>
      </c>
      <c r="C758" s="36">
        <v>0.63359399999999999</v>
      </c>
      <c r="E758" s="65">
        <v>2.5499999999999998E-2</v>
      </c>
      <c r="F758" s="65">
        <v>-2.913672</v>
      </c>
      <c r="G758" s="65">
        <v>1.0914060000000001</v>
      </c>
      <c r="I758" s="38">
        <v>1.2749999999999999E-2</v>
      </c>
      <c r="J758" s="38">
        <v>-0.89179688999999995</v>
      </c>
      <c r="K758" s="38">
        <v>0.63945311000000005</v>
      </c>
      <c r="M758" s="40">
        <v>1.2749999999999999E-2</v>
      </c>
      <c r="N758" s="40">
        <v>-2.5207031400000002</v>
      </c>
      <c r="O758" s="40">
        <v>0.74882811000000005</v>
      </c>
      <c r="Q758" s="42">
        <v>1.2749999999999999E-2</v>
      </c>
      <c r="R758" s="42">
        <v>-1.78046876</v>
      </c>
      <c r="S758" s="42">
        <v>0.97929686000000005</v>
      </c>
      <c r="U758" s="44">
        <v>1.2749999999999999E-2</v>
      </c>
      <c r="V758" s="44">
        <v>1.94414061</v>
      </c>
      <c r="W758" s="44">
        <v>0.94218749000000002</v>
      </c>
      <c r="Y758" s="69"/>
      <c r="Z758" s="69"/>
      <c r="AA758" s="69"/>
    </row>
    <row r="759" spans="1:27" x14ac:dyDescent="0.25">
      <c r="A759" s="36">
        <v>2.6800000000000001E-2</v>
      </c>
      <c r="B759" s="36">
        <v>-1.2902340000000001</v>
      </c>
      <c r="C759" s="36">
        <v>0.63749999999999996</v>
      </c>
      <c r="E759" s="65">
        <v>2.5600000000000001E-2</v>
      </c>
      <c r="F759" s="65">
        <v>-2.9039060000000001</v>
      </c>
      <c r="G759" s="65">
        <v>1.116797</v>
      </c>
      <c r="I759" s="38">
        <v>1.2800000000000001E-2</v>
      </c>
      <c r="J759" s="38">
        <v>-0.92304688999999995</v>
      </c>
      <c r="K759" s="38">
        <v>0.63945311000000005</v>
      </c>
      <c r="M759" s="40">
        <v>1.2800000000000001E-2</v>
      </c>
      <c r="N759" s="40">
        <v>-2.5421875100000002</v>
      </c>
      <c r="O759" s="40">
        <v>0.75078124000000002</v>
      </c>
      <c r="Q759" s="42">
        <v>1.2800000000000001E-2</v>
      </c>
      <c r="R759" s="42">
        <v>-1.73164064</v>
      </c>
      <c r="S759" s="42">
        <v>0.98124999000000002</v>
      </c>
      <c r="U759" s="44">
        <v>1.2800000000000001E-2</v>
      </c>
      <c r="V759" s="44">
        <v>1.91679686</v>
      </c>
      <c r="W759" s="44">
        <v>0.94023436000000005</v>
      </c>
      <c r="Y759" s="69"/>
      <c r="Z759" s="69"/>
      <c r="AA759" s="69"/>
    </row>
    <row r="760" spans="1:27" x14ac:dyDescent="0.25">
      <c r="A760" s="36">
        <v>2.69E-2</v>
      </c>
      <c r="B760" s="36">
        <v>-1.319531</v>
      </c>
      <c r="C760" s="36">
        <v>0.63945300000000005</v>
      </c>
      <c r="E760" s="65">
        <v>2.5700000000000001E-2</v>
      </c>
      <c r="F760" s="65">
        <v>-2.8941409999999999</v>
      </c>
      <c r="G760" s="65">
        <v>1.136328</v>
      </c>
      <c r="I760" s="38">
        <v>1.285E-2</v>
      </c>
      <c r="J760" s="38">
        <v>-0.95429688999999995</v>
      </c>
      <c r="K760" s="38">
        <v>0.63945311000000005</v>
      </c>
      <c r="M760" s="40">
        <v>1.285E-2</v>
      </c>
      <c r="N760" s="40">
        <v>-2.5617187600000002</v>
      </c>
      <c r="O760" s="40">
        <v>0.75273436000000005</v>
      </c>
      <c r="Q760" s="42">
        <v>1.285E-2</v>
      </c>
      <c r="R760" s="42">
        <v>-1.68476564</v>
      </c>
      <c r="S760" s="42">
        <v>0.98320311000000005</v>
      </c>
      <c r="U760" s="44">
        <v>1.285E-2</v>
      </c>
      <c r="V760" s="44">
        <v>1.89921874</v>
      </c>
      <c r="W760" s="44">
        <v>0.93828124000000002</v>
      </c>
      <c r="Y760" s="69"/>
      <c r="Z760" s="69"/>
      <c r="AA760" s="69"/>
    </row>
    <row r="761" spans="1:27" x14ac:dyDescent="0.25">
      <c r="A761" s="36">
        <v>2.7E-2</v>
      </c>
      <c r="B761" s="36">
        <v>-1.350781</v>
      </c>
      <c r="C761" s="36">
        <v>0.64335900000000001</v>
      </c>
      <c r="E761" s="65">
        <v>2.58E-2</v>
      </c>
      <c r="F761" s="65">
        <v>-2.8843749999999999</v>
      </c>
      <c r="G761" s="65">
        <v>1.1265620000000001</v>
      </c>
      <c r="I761" s="38">
        <v>1.29E-2</v>
      </c>
      <c r="J761" s="38">
        <v>-0.98554688999999995</v>
      </c>
      <c r="K761" s="38">
        <v>0.64140624000000002</v>
      </c>
      <c r="M761" s="40">
        <v>1.29E-2</v>
      </c>
      <c r="N761" s="40">
        <v>-2.5871093900000002</v>
      </c>
      <c r="O761" s="40">
        <v>0.75468749000000002</v>
      </c>
      <c r="Q761" s="42">
        <v>1.29E-2</v>
      </c>
      <c r="R761" s="42">
        <v>-1.63789064</v>
      </c>
      <c r="S761" s="42">
        <v>0.98515624000000002</v>
      </c>
      <c r="U761" s="44">
        <v>1.29E-2</v>
      </c>
      <c r="V761" s="44">
        <v>1.87187499</v>
      </c>
      <c r="W761" s="44">
        <v>0.93632811000000005</v>
      </c>
      <c r="Y761" s="69"/>
      <c r="Z761" s="69"/>
      <c r="AA761" s="69"/>
    </row>
    <row r="762" spans="1:27" x14ac:dyDescent="0.25">
      <c r="A762" s="36">
        <v>2.7099999999999999E-2</v>
      </c>
      <c r="B762" s="36">
        <v>-1.382031</v>
      </c>
      <c r="C762" s="36">
        <v>0.64726600000000001</v>
      </c>
      <c r="E762" s="65">
        <v>2.5899999999999999E-2</v>
      </c>
      <c r="F762" s="65">
        <v>-2.874609</v>
      </c>
      <c r="G762" s="65">
        <v>1.0874999999999999</v>
      </c>
      <c r="I762" s="38">
        <v>1.295E-2</v>
      </c>
      <c r="J762" s="38">
        <v>-1.01484376</v>
      </c>
      <c r="K762" s="38">
        <v>0.64140624000000002</v>
      </c>
      <c r="M762" s="40">
        <v>1.295E-2</v>
      </c>
      <c r="N762" s="40">
        <v>-2.6066406400000002</v>
      </c>
      <c r="O762" s="40">
        <v>0.75664061000000005</v>
      </c>
      <c r="Q762" s="42">
        <v>1.295E-2</v>
      </c>
      <c r="R762" s="42">
        <v>-1.58906251</v>
      </c>
      <c r="S762" s="42">
        <v>0.98710936000000005</v>
      </c>
      <c r="U762" s="44">
        <v>1.295E-2</v>
      </c>
      <c r="V762" s="44">
        <v>1.84257811</v>
      </c>
      <c r="W762" s="44">
        <v>0.93437499000000002</v>
      </c>
      <c r="Y762" s="69"/>
      <c r="Z762" s="69"/>
      <c r="AA762" s="69"/>
    </row>
    <row r="763" spans="1:27" x14ac:dyDescent="0.25">
      <c r="A763" s="36">
        <v>2.7199999999999998E-2</v>
      </c>
      <c r="B763" s="36">
        <v>-1.413281</v>
      </c>
      <c r="C763" s="36">
        <v>0.65312499999999996</v>
      </c>
      <c r="E763" s="65">
        <v>2.5999999999999999E-2</v>
      </c>
      <c r="F763" s="65">
        <v>-2.858984</v>
      </c>
      <c r="G763" s="65">
        <v>1.042578</v>
      </c>
      <c r="I763" s="38">
        <v>1.2999999999999999E-2</v>
      </c>
      <c r="J763" s="38">
        <v>-1.04609376</v>
      </c>
      <c r="K763" s="38">
        <v>0.64140624000000002</v>
      </c>
      <c r="M763" s="40">
        <v>1.2999999999999999E-2</v>
      </c>
      <c r="N763" s="40">
        <v>-2.6281250100000002</v>
      </c>
      <c r="O763" s="40">
        <v>0.75859374000000002</v>
      </c>
      <c r="Q763" s="42">
        <v>1.2999999999999999E-2</v>
      </c>
      <c r="R763" s="42">
        <v>-1.53828126</v>
      </c>
      <c r="S763" s="42">
        <v>0.98906249000000002</v>
      </c>
      <c r="U763" s="44">
        <v>1.2999999999999999E-2</v>
      </c>
      <c r="V763" s="44">
        <v>1.81328124</v>
      </c>
      <c r="W763" s="44">
        <v>0.93046874000000002</v>
      </c>
      <c r="Y763" s="69"/>
      <c r="Z763" s="69"/>
      <c r="AA763" s="69"/>
    </row>
    <row r="764" spans="1:27" x14ac:dyDescent="0.25">
      <c r="A764" s="36">
        <v>2.7300000000000001E-2</v>
      </c>
      <c r="B764" s="36">
        <v>-1.4425779999999999</v>
      </c>
      <c r="C764" s="36">
        <v>0.65898400000000001</v>
      </c>
      <c r="E764" s="65">
        <v>2.6100000000000002E-2</v>
      </c>
      <c r="F764" s="65">
        <v>-2.8414060000000001</v>
      </c>
      <c r="G764" s="65">
        <v>1.0289060000000001</v>
      </c>
      <c r="I764" s="38">
        <v>1.3050000000000001E-2</v>
      </c>
      <c r="J764" s="38">
        <v>-1.07539064</v>
      </c>
      <c r="K764" s="38">
        <v>0.64140624000000002</v>
      </c>
      <c r="M764" s="40">
        <v>1.3050000000000001E-2</v>
      </c>
      <c r="N764" s="40">
        <v>-2.6417968900000002</v>
      </c>
      <c r="O764" s="40">
        <v>0.76054686000000005</v>
      </c>
      <c r="Q764" s="42">
        <v>1.3050000000000001E-2</v>
      </c>
      <c r="R764" s="42">
        <v>-1.48945314</v>
      </c>
      <c r="S764" s="42">
        <v>0.99101561000000005</v>
      </c>
      <c r="U764" s="44">
        <v>1.3050000000000001E-2</v>
      </c>
      <c r="V764" s="44">
        <v>1.78007811</v>
      </c>
      <c r="W764" s="44">
        <v>0.92851561000000005</v>
      </c>
      <c r="Y764" s="69"/>
      <c r="Z764" s="69"/>
      <c r="AA764" s="69"/>
    </row>
    <row r="765" spans="1:27" x14ac:dyDescent="0.25">
      <c r="A765" s="36">
        <v>2.7400000000000001E-2</v>
      </c>
      <c r="B765" s="36">
        <v>-1.471875</v>
      </c>
      <c r="C765" s="36">
        <v>0.66289100000000001</v>
      </c>
      <c r="E765" s="65">
        <v>2.6200000000000001E-2</v>
      </c>
      <c r="F765" s="65">
        <v>-2.829688</v>
      </c>
      <c r="G765" s="65">
        <v>1.062109</v>
      </c>
      <c r="I765" s="38">
        <v>1.3100000000000001E-2</v>
      </c>
      <c r="J765" s="38">
        <v>-1.10468751</v>
      </c>
      <c r="K765" s="38">
        <v>0.64140624000000002</v>
      </c>
      <c r="M765" s="40">
        <v>1.3100000000000001E-2</v>
      </c>
      <c r="N765" s="40">
        <v>-2.6574218900000002</v>
      </c>
      <c r="O765" s="40">
        <v>0.76249999000000002</v>
      </c>
      <c r="Q765" s="42">
        <v>1.3100000000000001E-2</v>
      </c>
      <c r="R765" s="42">
        <v>-1.43867189</v>
      </c>
      <c r="S765" s="42">
        <v>0.99492186000000005</v>
      </c>
      <c r="U765" s="44">
        <v>1.3100000000000001E-2</v>
      </c>
      <c r="V765" s="44">
        <v>1.73906249</v>
      </c>
      <c r="W765" s="44">
        <v>0.92460936000000005</v>
      </c>
      <c r="Y765" s="69"/>
      <c r="Z765" s="69"/>
      <c r="AA765" s="69"/>
    </row>
    <row r="766" spans="1:27" x14ac:dyDescent="0.25">
      <c r="A766" s="36">
        <v>2.75E-2</v>
      </c>
      <c r="B766" s="36">
        <v>-1.501172</v>
      </c>
      <c r="C766" s="36">
        <v>0.66679699999999997</v>
      </c>
      <c r="E766" s="65">
        <v>2.63E-2</v>
      </c>
      <c r="F766" s="65">
        <v>-2.8179690000000002</v>
      </c>
      <c r="G766" s="65">
        <v>1.116797</v>
      </c>
      <c r="I766" s="38">
        <v>1.315E-2</v>
      </c>
      <c r="J766" s="38">
        <v>-1.13398439</v>
      </c>
      <c r="K766" s="38">
        <v>0.64140624000000002</v>
      </c>
      <c r="M766" s="40">
        <v>1.315E-2</v>
      </c>
      <c r="N766" s="40">
        <v>-2.6808593900000002</v>
      </c>
      <c r="O766" s="40">
        <v>0.76445311000000005</v>
      </c>
      <c r="Q766" s="42">
        <v>1.315E-2</v>
      </c>
      <c r="R766" s="42">
        <v>-1.38593751</v>
      </c>
      <c r="S766" s="42">
        <v>0.99687499000000002</v>
      </c>
      <c r="U766" s="44">
        <v>1.315E-2</v>
      </c>
      <c r="V766" s="44">
        <v>1.70390624</v>
      </c>
      <c r="W766" s="44">
        <v>0.92070311000000005</v>
      </c>
      <c r="Y766" s="69"/>
      <c r="Z766" s="69"/>
      <c r="AA766" s="69"/>
    </row>
    <row r="767" spans="1:27" x14ac:dyDescent="0.25">
      <c r="A767" s="36">
        <v>2.76E-2</v>
      </c>
      <c r="B767" s="36">
        <v>-1.5304690000000001</v>
      </c>
      <c r="C767" s="36">
        <v>0.67070300000000005</v>
      </c>
      <c r="E767" s="65">
        <v>2.64E-2</v>
      </c>
      <c r="F767" s="65">
        <v>-2.8023440000000002</v>
      </c>
      <c r="G767" s="65">
        <v>1.1656249999999999</v>
      </c>
      <c r="I767" s="38">
        <v>1.32E-2</v>
      </c>
      <c r="J767" s="38">
        <v>-1.16523439</v>
      </c>
      <c r="K767" s="38">
        <v>0.64140624000000002</v>
      </c>
      <c r="M767" s="40">
        <v>1.32E-2</v>
      </c>
      <c r="N767" s="40">
        <v>-2.6984375100000002</v>
      </c>
      <c r="O767" s="40">
        <v>0.76640624000000002</v>
      </c>
      <c r="Q767" s="42">
        <v>1.32E-2</v>
      </c>
      <c r="R767" s="42">
        <v>-1.33125001</v>
      </c>
      <c r="S767" s="42">
        <v>1.00078124</v>
      </c>
      <c r="U767" s="44">
        <v>1.32E-2</v>
      </c>
      <c r="V767" s="44">
        <v>1.66093749</v>
      </c>
      <c r="W767" s="44">
        <v>0.91484374000000002</v>
      </c>
      <c r="Y767" s="69"/>
      <c r="Z767" s="69"/>
      <c r="AA767" s="69"/>
    </row>
    <row r="768" spans="1:27" x14ac:dyDescent="0.25">
      <c r="A768" s="36">
        <v>2.7699999999999999E-2</v>
      </c>
      <c r="B768" s="36">
        <v>-1.5558590000000001</v>
      </c>
      <c r="C768" s="36">
        <v>0.67460900000000001</v>
      </c>
      <c r="E768" s="65">
        <v>2.6499999999999999E-2</v>
      </c>
      <c r="F768" s="65">
        <v>-2.7847659999999999</v>
      </c>
      <c r="G768" s="65">
        <v>1.1851560000000001</v>
      </c>
      <c r="I768" s="38">
        <v>1.325E-2</v>
      </c>
      <c r="J768" s="38">
        <v>-1.19648439</v>
      </c>
      <c r="K768" s="38">
        <v>0.64335936000000005</v>
      </c>
      <c r="M768" s="40">
        <v>1.325E-2</v>
      </c>
      <c r="N768" s="40">
        <v>-2.7140625100000002</v>
      </c>
      <c r="O768" s="40">
        <v>0.77031249000000002</v>
      </c>
      <c r="Q768" s="42">
        <v>1.325E-2</v>
      </c>
      <c r="R768" s="42">
        <v>-1.27851564</v>
      </c>
      <c r="S768" s="42">
        <v>1.00273436</v>
      </c>
      <c r="U768" s="44">
        <v>1.325E-2</v>
      </c>
      <c r="V768" s="44">
        <v>1.61796874</v>
      </c>
      <c r="W768" s="44">
        <v>0.91093749000000002</v>
      </c>
      <c r="Y768" s="69"/>
      <c r="Z768" s="69"/>
      <c r="AA768" s="69"/>
    </row>
    <row r="769" spans="1:27" x14ac:dyDescent="0.25">
      <c r="A769" s="36">
        <v>2.7799999999999998E-2</v>
      </c>
      <c r="B769" s="36">
        <v>-1.5871090000000001</v>
      </c>
      <c r="C769" s="36">
        <v>0.68046899999999999</v>
      </c>
      <c r="E769" s="65">
        <v>2.6599999999999999E-2</v>
      </c>
      <c r="F769" s="65">
        <v>-2.767188</v>
      </c>
      <c r="G769" s="65">
        <v>1.1773439999999999</v>
      </c>
      <c r="I769" s="38">
        <v>1.3299999999999999E-2</v>
      </c>
      <c r="J769" s="38">
        <v>-1.22578126</v>
      </c>
      <c r="K769" s="38">
        <v>0.64335936000000005</v>
      </c>
      <c r="M769" s="40">
        <v>1.3299999999999999E-2</v>
      </c>
      <c r="N769" s="40">
        <v>-2.7296875100000002</v>
      </c>
      <c r="O769" s="40">
        <v>0.77226561000000005</v>
      </c>
      <c r="Q769" s="42">
        <v>1.3299999999999999E-2</v>
      </c>
      <c r="R769" s="42">
        <v>-1.22773439</v>
      </c>
      <c r="S769" s="42">
        <v>1.00468749</v>
      </c>
      <c r="U769" s="44">
        <v>1.3299999999999999E-2</v>
      </c>
      <c r="V769" s="44">
        <v>1.57109374</v>
      </c>
      <c r="W769" s="44">
        <v>0.90507811000000005</v>
      </c>
      <c r="Y769" s="69"/>
      <c r="Z769" s="69"/>
      <c r="AA769" s="69"/>
    </row>
    <row r="770" spans="1:27" x14ac:dyDescent="0.25">
      <c r="A770" s="36">
        <v>2.7900000000000001E-2</v>
      </c>
      <c r="B770" s="36">
        <v>-1.6144529999999999</v>
      </c>
      <c r="C770" s="36">
        <v>0.68437499999999996</v>
      </c>
      <c r="E770" s="65">
        <v>2.6700000000000002E-2</v>
      </c>
      <c r="F770" s="65">
        <v>-2.7476560000000001</v>
      </c>
      <c r="G770" s="65">
        <v>1.1539060000000001</v>
      </c>
      <c r="I770" s="38">
        <v>1.3350000000000001E-2</v>
      </c>
      <c r="J770" s="38">
        <v>-1.25507814</v>
      </c>
      <c r="K770" s="38">
        <v>0.64531249000000002</v>
      </c>
      <c r="M770" s="40">
        <v>1.3350000000000001E-2</v>
      </c>
      <c r="N770" s="40">
        <v>-2.7433593900000002</v>
      </c>
      <c r="O770" s="40">
        <v>0.77617186000000005</v>
      </c>
      <c r="Q770" s="42">
        <v>1.3350000000000001E-2</v>
      </c>
      <c r="R770" s="42">
        <v>-1.17500001</v>
      </c>
      <c r="S770" s="42">
        <v>1.00859374</v>
      </c>
      <c r="U770" s="44">
        <v>1.3350000000000001E-2</v>
      </c>
      <c r="V770" s="44">
        <v>1.52421874</v>
      </c>
      <c r="W770" s="44">
        <v>0.89921874000000002</v>
      </c>
      <c r="Y770" s="69"/>
      <c r="Z770" s="69"/>
      <c r="AA770" s="69"/>
    </row>
    <row r="771" spans="1:27" x14ac:dyDescent="0.25">
      <c r="A771" s="36">
        <v>2.8000000000000001E-2</v>
      </c>
      <c r="B771" s="36">
        <v>-1.641797</v>
      </c>
      <c r="C771" s="36">
        <v>0.68828100000000003</v>
      </c>
      <c r="E771" s="65">
        <v>2.6800000000000001E-2</v>
      </c>
      <c r="F771" s="65">
        <v>-2.7300779999999998</v>
      </c>
      <c r="G771" s="65">
        <v>1.1265620000000001</v>
      </c>
      <c r="I771" s="38">
        <v>1.34E-2</v>
      </c>
      <c r="J771" s="38">
        <v>-1.28242189</v>
      </c>
      <c r="K771" s="38">
        <v>0.64726561000000005</v>
      </c>
      <c r="M771" s="40">
        <v>1.34E-2</v>
      </c>
      <c r="N771" s="40">
        <v>-2.7609375100000002</v>
      </c>
      <c r="O771" s="40">
        <v>0.77812499000000002</v>
      </c>
      <c r="Q771" s="42">
        <v>1.34E-2</v>
      </c>
      <c r="R771" s="42">
        <v>-1.12226564</v>
      </c>
      <c r="S771" s="42">
        <v>1.01054686</v>
      </c>
      <c r="U771" s="44">
        <v>1.34E-2</v>
      </c>
      <c r="V771" s="44">
        <v>1.47734374</v>
      </c>
      <c r="W771" s="44">
        <v>0.89531249000000002</v>
      </c>
      <c r="Y771" s="69"/>
      <c r="Z771" s="69"/>
      <c r="AA771" s="69"/>
    </row>
    <row r="772" spans="1:27" x14ac:dyDescent="0.25">
      <c r="A772" s="36">
        <v>2.81E-2</v>
      </c>
      <c r="B772" s="36">
        <v>-1.669141</v>
      </c>
      <c r="C772" s="36">
        <v>0.692187</v>
      </c>
      <c r="E772" s="65">
        <v>2.69E-2</v>
      </c>
      <c r="F772" s="65">
        <v>-2.710547</v>
      </c>
      <c r="G772" s="65">
        <v>1.1148439999999999</v>
      </c>
      <c r="I772" s="38">
        <v>1.345E-2</v>
      </c>
      <c r="J772" s="38">
        <v>-1.31367189</v>
      </c>
      <c r="K772" s="38">
        <v>0.64921874000000002</v>
      </c>
      <c r="M772" s="40">
        <v>1.345E-2</v>
      </c>
      <c r="N772" s="40">
        <v>-2.7765625100000002</v>
      </c>
      <c r="O772" s="40">
        <v>0.78203124000000002</v>
      </c>
      <c r="Q772" s="42">
        <v>1.345E-2</v>
      </c>
      <c r="R772" s="42">
        <v>-1.06953126</v>
      </c>
      <c r="S772" s="42">
        <v>1.01249999</v>
      </c>
      <c r="U772" s="44">
        <v>1.345E-2</v>
      </c>
      <c r="V772" s="44">
        <v>1.42851561</v>
      </c>
      <c r="W772" s="44">
        <v>0.88945311000000005</v>
      </c>
      <c r="Y772" s="69"/>
      <c r="Z772" s="69"/>
      <c r="AA772" s="69"/>
    </row>
    <row r="773" spans="1:27" x14ac:dyDescent="0.25">
      <c r="A773" s="36">
        <v>2.8199999999999999E-2</v>
      </c>
      <c r="B773" s="36">
        <v>-1.6964840000000001</v>
      </c>
      <c r="C773" s="36">
        <v>0.69609399999999999</v>
      </c>
      <c r="E773" s="65">
        <v>2.7E-2</v>
      </c>
      <c r="F773" s="65">
        <v>-2.6910159999999999</v>
      </c>
      <c r="G773" s="65">
        <v>1.1304689999999999</v>
      </c>
      <c r="I773" s="38">
        <v>1.35E-2</v>
      </c>
      <c r="J773" s="38">
        <v>-1.34492189</v>
      </c>
      <c r="K773" s="38">
        <v>0.65117186000000005</v>
      </c>
      <c r="M773" s="40">
        <v>1.35E-2</v>
      </c>
      <c r="N773" s="40">
        <v>-2.7902343900000002</v>
      </c>
      <c r="O773" s="40">
        <v>0.78593749000000002</v>
      </c>
      <c r="Q773" s="42">
        <v>1.35E-2</v>
      </c>
      <c r="R773" s="42">
        <v>-1.01875001</v>
      </c>
      <c r="S773" s="42">
        <v>1.01445311</v>
      </c>
      <c r="U773" s="44">
        <v>1.35E-2</v>
      </c>
      <c r="V773" s="44">
        <v>1.37382811</v>
      </c>
      <c r="W773" s="44">
        <v>0.88554686000000005</v>
      </c>
      <c r="Y773" s="69"/>
      <c r="Z773" s="69"/>
      <c r="AA773" s="69"/>
    </row>
    <row r="774" spans="1:27" x14ac:dyDescent="0.25">
      <c r="A774" s="36">
        <v>2.8299999999999999E-2</v>
      </c>
      <c r="B774" s="36">
        <v>-1.721875</v>
      </c>
      <c r="C774" s="36">
        <v>0.70195300000000005</v>
      </c>
      <c r="E774" s="65">
        <v>2.7099999999999999E-2</v>
      </c>
      <c r="F774" s="65">
        <v>-2.6656249999999999</v>
      </c>
      <c r="G774" s="65">
        <v>1.1617189999999999</v>
      </c>
      <c r="I774" s="38">
        <v>1.355E-2</v>
      </c>
      <c r="J774" s="38">
        <v>-1.37421876</v>
      </c>
      <c r="K774" s="38">
        <v>0.65312499000000002</v>
      </c>
      <c r="M774" s="40">
        <v>1.355E-2</v>
      </c>
      <c r="N774" s="40">
        <v>-2.8058593900000002</v>
      </c>
      <c r="O774" s="40">
        <v>0.78789061000000005</v>
      </c>
      <c r="Q774" s="42">
        <v>1.355E-2</v>
      </c>
      <c r="R774" s="42">
        <v>-0.96406250999999998</v>
      </c>
      <c r="S774" s="42">
        <v>1.01640624</v>
      </c>
      <c r="U774" s="44">
        <v>1.355E-2</v>
      </c>
      <c r="V774" s="44">
        <v>1.32109374</v>
      </c>
      <c r="W774" s="44">
        <v>0.88164061000000005</v>
      </c>
      <c r="Y774" s="69"/>
      <c r="Z774" s="69"/>
      <c r="AA774" s="69"/>
    </row>
    <row r="775" spans="1:27" x14ac:dyDescent="0.25">
      <c r="A775" s="36">
        <v>2.8400000000000002E-2</v>
      </c>
      <c r="B775" s="36">
        <v>-1.7492190000000001</v>
      </c>
      <c r="C775" s="36">
        <v>0.707812</v>
      </c>
      <c r="E775" s="65">
        <v>2.7199999999999998E-2</v>
      </c>
      <c r="F775" s="65">
        <v>-2.6460940000000002</v>
      </c>
      <c r="G775" s="65">
        <v>1.1929689999999999</v>
      </c>
      <c r="I775" s="38">
        <v>1.3599999999999999E-2</v>
      </c>
      <c r="J775" s="38">
        <v>-1.40742189</v>
      </c>
      <c r="K775" s="38">
        <v>0.65507811000000005</v>
      </c>
      <c r="M775" s="40">
        <v>1.3599999999999999E-2</v>
      </c>
      <c r="N775" s="40">
        <v>-2.8195312600000002</v>
      </c>
      <c r="O775" s="40">
        <v>0.79179686000000005</v>
      </c>
      <c r="Q775" s="42">
        <v>1.3599999999999999E-2</v>
      </c>
      <c r="R775" s="42">
        <v>-0.90937500999999998</v>
      </c>
      <c r="S775" s="42">
        <v>1.02031249</v>
      </c>
      <c r="U775" s="44">
        <v>1.3599999999999999E-2</v>
      </c>
      <c r="V775" s="44">
        <v>1.26445311</v>
      </c>
      <c r="W775" s="44">
        <v>0.87968749000000002</v>
      </c>
      <c r="Y775" s="69"/>
      <c r="Z775" s="69"/>
      <c r="AA775" s="69"/>
    </row>
    <row r="776" spans="1:27" x14ac:dyDescent="0.25">
      <c r="A776" s="36">
        <v>2.8500000000000001E-2</v>
      </c>
      <c r="B776" s="36">
        <v>-1.778516</v>
      </c>
      <c r="C776" s="36">
        <v>0.71367199999999997</v>
      </c>
      <c r="E776" s="65">
        <v>2.7300000000000001E-2</v>
      </c>
      <c r="F776" s="65">
        <v>-2.624609</v>
      </c>
      <c r="G776" s="65">
        <v>1.2066410000000001</v>
      </c>
      <c r="I776" s="38">
        <v>1.3650000000000001E-2</v>
      </c>
      <c r="J776" s="38">
        <v>-1.43476564</v>
      </c>
      <c r="K776" s="38">
        <v>0.65703124000000002</v>
      </c>
      <c r="M776" s="40">
        <v>1.3650000000000001E-2</v>
      </c>
      <c r="N776" s="40">
        <v>-2.8253906400000002</v>
      </c>
      <c r="O776" s="40">
        <v>0.79570311000000005</v>
      </c>
      <c r="Q776" s="42">
        <v>1.3650000000000001E-2</v>
      </c>
      <c r="R776" s="42">
        <v>-0.85468750999999998</v>
      </c>
      <c r="S776" s="42">
        <v>1.02226561</v>
      </c>
      <c r="U776" s="44">
        <v>1.3650000000000001E-2</v>
      </c>
      <c r="V776" s="44">
        <v>1.20585936</v>
      </c>
      <c r="W776" s="44">
        <v>0.87773436000000005</v>
      </c>
      <c r="Y776" s="69"/>
      <c r="Z776" s="69"/>
      <c r="AA776" s="69"/>
    </row>
    <row r="777" spans="1:27" x14ac:dyDescent="0.25">
      <c r="A777" s="36">
        <v>2.86E-2</v>
      </c>
      <c r="B777" s="36">
        <v>-1.8058590000000001</v>
      </c>
      <c r="C777" s="36">
        <v>0.72148400000000001</v>
      </c>
      <c r="E777" s="65">
        <v>2.7400000000000001E-2</v>
      </c>
      <c r="F777" s="65">
        <v>-2.5992190000000002</v>
      </c>
      <c r="G777" s="65">
        <v>1.1910160000000001</v>
      </c>
      <c r="I777" s="38">
        <v>1.37E-2</v>
      </c>
      <c r="J777" s="38">
        <v>-1.46406251</v>
      </c>
      <c r="K777" s="38">
        <v>0.65898436000000005</v>
      </c>
      <c r="M777" s="40">
        <v>1.37E-2</v>
      </c>
      <c r="N777" s="40">
        <v>-2.8351562600000002</v>
      </c>
      <c r="O777" s="40">
        <v>0.79765624000000002</v>
      </c>
      <c r="Q777" s="42">
        <v>1.37E-2</v>
      </c>
      <c r="R777" s="42">
        <v>-0.80195313999999995</v>
      </c>
      <c r="S777" s="42">
        <v>1.02421874</v>
      </c>
      <c r="U777" s="44">
        <v>1.37E-2</v>
      </c>
      <c r="V777" s="44">
        <v>1.14921874</v>
      </c>
      <c r="W777" s="44">
        <v>0.87578124000000002</v>
      </c>
      <c r="Y777" s="69"/>
      <c r="Z777" s="69"/>
      <c r="AA777" s="69"/>
    </row>
    <row r="778" spans="1:27" x14ac:dyDescent="0.25">
      <c r="A778" s="36">
        <v>2.87E-2</v>
      </c>
      <c r="B778" s="36">
        <v>-1.829297</v>
      </c>
      <c r="C778" s="36">
        <v>0.72734399999999999</v>
      </c>
      <c r="E778" s="65">
        <v>2.75E-2</v>
      </c>
      <c r="F778" s="65">
        <v>-2.569922</v>
      </c>
      <c r="G778" s="65">
        <v>1.1597660000000001</v>
      </c>
      <c r="I778" s="38">
        <v>1.375E-2</v>
      </c>
      <c r="J778" s="38">
        <v>-1.49531251</v>
      </c>
      <c r="K778" s="38">
        <v>0.66093749000000002</v>
      </c>
      <c r="M778" s="40">
        <v>1.375E-2</v>
      </c>
      <c r="N778" s="40">
        <v>-2.8468750100000002</v>
      </c>
      <c r="O778" s="40">
        <v>0.80156249000000002</v>
      </c>
      <c r="Q778" s="42">
        <v>1.375E-2</v>
      </c>
      <c r="R778" s="42">
        <v>-0.74921875999999998</v>
      </c>
      <c r="S778" s="42">
        <v>1.02617186</v>
      </c>
      <c r="U778" s="44">
        <v>1.375E-2</v>
      </c>
      <c r="V778" s="44">
        <v>1.09062499</v>
      </c>
      <c r="W778" s="44">
        <v>0.87382811000000005</v>
      </c>
      <c r="Y778" s="69"/>
      <c r="Z778" s="69"/>
      <c r="AA778" s="69"/>
    </row>
    <row r="779" spans="1:27" x14ac:dyDescent="0.25">
      <c r="A779" s="36">
        <v>2.8799999999999999E-2</v>
      </c>
      <c r="B779" s="36">
        <v>-1.8546879999999999</v>
      </c>
      <c r="C779" s="36">
        <v>0.73515600000000003</v>
      </c>
      <c r="E779" s="65">
        <v>2.76E-2</v>
      </c>
      <c r="F779" s="65">
        <v>-2.548438</v>
      </c>
      <c r="G779" s="65">
        <v>1.1304689999999999</v>
      </c>
      <c r="I779" s="38">
        <v>1.38E-2</v>
      </c>
      <c r="J779" s="38">
        <v>-1.52265626</v>
      </c>
      <c r="K779" s="38">
        <v>0.66484374000000002</v>
      </c>
      <c r="M779" s="40">
        <v>1.38E-2</v>
      </c>
      <c r="N779" s="40">
        <v>-2.8625000100000002</v>
      </c>
      <c r="O779" s="40">
        <v>0.80546874000000002</v>
      </c>
      <c r="Q779" s="42">
        <v>1.38E-2</v>
      </c>
      <c r="R779" s="42">
        <v>-0.69257813999999995</v>
      </c>
      <c r="S779" s="42">
        <v>1.02812499</v>
      </c>
      <c r="U779" s="44">
        <v>1.38E-2</v>
      </c>
      <c r="V779" s="44">
        <v>1.03007811</v>
      </c>
      <c r="W779" s="44">
        <v>0.87187499000000002</v>
      </c>
      <c r="Y779" s="69"/>
      <c r="Z779" s="69"/>
      <c r="AA779" s="69"/>
    </row>
    <row r="780" spans="1:27" x14ac:dyDescent="0.25">
      <c r="A780" s="36">
        <v>2.8899999999999999E-2</v>
      </c>
      <c r="B780" s="36">
        <v>-1.8800779999999999</v>
      </c>
      <c r="C780" s="36">
        <v>0.74296899999999999</v>
      </c>
      <c r="E780" s="65">
        <v>2.7699999999999999E-2</v>
      </c>
      <c r="F780" s="65">
        <v>-2.5210940000000002</v>
      </c>
      <c r="G780" s="65">
        <v>1.1226560000000001</v>
      </c>
      <c r="I780" s="38">
        <v>1.3849999999999999E-2</v>
      </c>
      <c r="J780" s="38">
        <v>-1.55000001</v>
      </c>
      <c r="K780" s="38">
        <v>0.66874999000000002</v>
      </c>
      <c r="M780" s="40">
        <v>1.3849999999999999E-2</v>
      </c>
      <c r="N780" s="40">
        <v>-2.8703125100000002</v>
      </c>
      <c r="O780" s="40">
        <v>0.80742186000000005</v>
      </c>
      <c r="Q780" s="42">
        <v>1.3849999999999999E-2</v>
      </c>
      <c r="R780" s="42">
        <v>-0.63593750999999998</v>
      </c>
      <c r="S780" s="42">
        <v>1.03007811</v>
      </c>
      <c r="U780" s="44">
        <v>1.3849999999999999E-2</v>
      </c>
      <c r="V780" s="44">
        <v>0.96757811000000005</v>
      </c>
      <c r="W780" s="44">
        <v>0.86992186000000005</v>
      </c>
      <c r="Y780" s="69"/>
      <c r="Z780" s="69"/>
      <c r="AA780" s="69"/>
    </row>
    <row r="781" spans="1:27" x14ac:dyDescent="0.25">
      <c r="A781" s="36">
        <v>2.9000000000000001E-2</v>
      </c>
      <c r="B781" s="36">
        <v>-1.9054690000000001</v>
      </c>
      <c r="C781" s="36">
        <v>0.74882800000000005</v>
      </c>
      <c r="E781" s="65">
        <v>2.7799999999999998E-2</v>
      </c>
      <c r="F781" s="65">
        <v>-2.491797</v>
      </c>
      <c r="G781" s="65">
        <v>1.1441410000000001</v>
      </c>
      <c r="I781" s="38">
        <v>1.3899999999999999E-2</v>
      </c>
      <c r="J781" s="38">
        <v>-1.58125001</v>
      </c>
      <c r="K781" s="38">
        <v>0.67265624000000002</v>
      </c>
      <c r="M781" s="40">
        <v>1.3899999999999999E-2</v>
      </c>
      <c r="N781" s="40">
        <v>-2.8800781400000002</v>
      </c>
      <c r="O781" s="40">
        <v>0.81132811000000005</v>
      </c>
      <c r="Q781" s="42">
        <v>1.3899999999999999E-2</v>
      </c>
      <c r="R781" s="42">
        <v>-0.57929688999999995</v>
      </c>
      <c r="S781" s="42">
        <v>1.03203124</v>
      </c>
      <c r="U781" s="44">
        <v>1.3899999999999999E-2</v>
      </c>
      <c r="V781" s="44">
        <v>0.90117186000000005</v>
      </c>
      <c r="W781" s="44">
        <v>0.86992186000000005</v>
      </c>
      <c r="Y781" s="69"/>
      <c r="Z781" s="69"/>
      <c r="AA781" s="69"/>
    </row>
    <row r="782" spans="1:27" x14ac:dyDescent="0.25">
      <c r="A782" s="36">
        <v>2.9100000000000001E-2</v>
      </c>
      <c r="B782" s="36">
        <v>-1.928906</v>
      </c>
      <c r="C782" s="36">
        <v>0.75273400000000001</v>
      </c>
      <c r="E782" s="65">
        <v>2.7900000000000001E-2</v>
      </c>
      <c r="F782" s="65">
        <v>-2.460547</v>
      </c>
      <c r="G782" s="65">
        <v>1.1851560000000001</v>
      </c>
      <c r="I782" s="38">
        <v>1.3950000000000001E-2</v>
      </c>
      <c r="J782" s="38">
        <v>-1.60859376</v>
      </c>
      <c r="K782" s="38">
        <v>0.67460936000000005</v>
      </c>
      <c r="M782" s="40">
        <v>1.3950000000000001E-2</v>
      </c>
      <c r="N782" s="40">
        <v>-2.8878906400000002</v>
      </c>
      <c r="O782" s="40">
        <v>0.81328124000000002</v>
      </c>
      <c r="Q782" s="42">
        <v>1.3950000000000001E-2</v>
      </c>
      <c r="R782" s="42">
        <v>-0.52656250999999998</v>
      </c>
      <c r="S782" s="42">
        <v>1.03398436</v>
      </c>
      <c r="U782" s="44">
        <v>1.3950000000000001E-2</v>
      </c>
      <c r="V782" s="44">
        <v>0.83476561000000005</v>
      </c>
      <c r="W782" s="44">
        <v>0.86601561000000005</v>
      </c>
      <c r="Y782" s="69"/>
      <c r="Z782" s="69"/>
      <c r="AA782" s="69"/>
    </row>
    <row r="783" spans="1:27" x14ac:dyDescent="0.25">
      <c r="A783" s="36">
        <v>2.92E-2</v>
      </c>
      <c r="B783" s="36">
        <v>-1.95625</v>
      </c>
      <c r="C783" s="36">
        <v>0.75859399999999999</v>
      </c>
      <c r="E783" s="65">
        <v>2.8000000000000001E-2</v>
      </c>
      <c r="F783" s="65">
        <v>-2.4351560000000001</v>
      </c>
      <c r="G783" s="65">
        <v>1.2281249999999999</v>
      </c>
      <c r="I783" s="38">
        <v>1.4E-2</v>
      </c>
      <c r="J783" s="38">
        <v>-1.63593751</v>
      </c>
      <c r="K783" s="38">
        <v>0.67851561000000005</v>
      </c>
      <c r="M783" s="40">
        <v>1.4E-2</v>
      </c>
      <c r="N783" s="40">
        <v>-2.8976562600000002</v>
      </c>
      <c r="O783" s="40">
        <v>0.81718749000000002</v>
      </c>
      <c r="Q783" s="42">
        <v>1.4E-2</v>
      </c>
      <c r="R783" s="42">
        <v>-0.47382814000000001</v>
      </c>
      <c r="S783" s="42">
        <v>1.03398436</v>
      </c>
      <c r="U783" s="44">
        <v>1.4E-2</v>
      </c>
      <c r="V783" s="44">
        <v>0.77031249000000002</v>
      </c>
      <c r="W783" s="44">
        <v>0.86406249000000002</v>
      </c>
      <c r="Y783" s="69"/>
      <c r="Z783" s="69"/>
      <c r="AA783" s="69"/>
    </row>
    <row r="784" spans="1:27" x14ac:dyDescent="0.25">
      <c r="A784" s="36">
        <v>2.93E-2</v>
      </c>
      <c r="B784" s="36">
        <v>-1.9796879999999999</v>
      </c>
      <c r="C784" s="36">
        <v>0.76640600000000003</v>
      </c>
      <c r="E784" s="65">
        <v>2.81E-2</v>
      </c>
      <c r="F784" s="65">
        <v>-2.407813</v>
      </c>
      <c r="G784" s="65">
        <v>1.2515620000000001</v>
      </c>
      <c r="I784" s="38">
        <v>1.405E-2</v>
      </c>
      <c r="J784" s="38">
        <v>-1.66328126</v>
      </c>
      <c r="K784" s="38">
        <v>0.67851561000000005</v>
      </c>
      <c r="M784" s="40">
        <v>1.405E-2</v>
      </c>
      <c r="N784" s="40">
        <v>-2.9054687600000002</v>
      </c>
      <c r="O784" s="40">
        <v>0.82109374000000002</v>
      </c>
      <c r="Q784" s="42">
        <v>1.405E-2</v>
      </c>
      <c r="R784" s="42">
        <v>-0.42304689000000001</v>
      </c>
      <c r="S784" s="42">
        <v>1.03593749</v>
      </c>
      <c r="U784" s="44">
        <v>1.405E-2</v>
      </c>
      <c r="V784" s="44">
        <v>0.69999999000000002</v>
      </c>
      <c r="W784" s="44">
        <v>0.86210936000000005</v>
      </c>
      <c r="Y784" s="69"/>
      <c r="Z784" s="69"/>
      <c r="AA784" s="69"/>
    </row>
    <row r="785" spans="1:27" x14ac:dyDescent="0.25">
      <c r="A785" s="36">
        <v>2.9399999999999999E-2</v>
      </c>
      <c r="B785" s="36">
        <v>-2.001172</v>
      </c>
      <c r="C785" s="36">
        <v>0.77226600000000001</v>
      </c>
      <c r="E785" s="65">
        <v>2.8199999999999999E-2</v>
      </c>
      <c r="F785" s="65">
        <v>-2.3785159999999999</v>
      </c>
      <c r="G785" s="65">
        <v>1.249609</v>
      </c>
      <c r="I785" s="38">
        <v>1.41E-2</v>
      </c>
      <c r="J785" s="38">
        <v>-1.69062501</v>
      </c>
      <c r="K785" s="38">
        <v>0.68046874000000002</v>
      </c>
      <c r="M785" s="40">
        <v>1.41E-2</v>
      </c>
      <c r="N785" s="40">
        <v>-2.9113281400000002</v>
      </c>
      <c r="O785" s="40">
        <v>0.82499999000000002</v>
      </c>
      <c r="Q785" s="42">
        <v>1.41E-2</v>
      </c>
      <c r="R785" s="42">
        <v>-0.37226564000000001</v>
      </c>
      <c r="S785" s="42">
        <v>1.03789061</v>
      </c>
      <c r="U785" s="44">
        <v>1.41E-2</v>
      </c>
      <c r="V785" s="44">
        <v>0.63164061000000005</v>
      </c>
      <c r="W785" s="44">
        <v>0.85820311000000005</v>
      </c>
      <c r="Y785" s="69"/>
      <c r="Z785" s="69"/>
      <c r="AA785" s="69"/>
    </row>
    <row r="786" spans="1:27" x14ac:dyDescent="0.25">
      <c r="A786" s="36">
        <v>2.9499999999999998E-2</v>
      </c>
      <c r="B786" s="36">
        <v>-2.0246089999999999</v>
      </c>
      <c r="C786" s="36">
        <v>0.77617199999999997</v>
      </c>
      <c r="E786" s="65">
        <v>2.8299999999999999E-2</v>
      </c>
      <c r="F786" s="65">
        <v>-2.351172</v>
      </c>
      <c r="G786" s="65">
        <v>1.2242189999999999</v>
      </c>
      <c r="I786" s="38">
        <v>1.4149999999999999E-2</v>
      </c>
      <c r="J786" s="38">
        <v>-1.71796876</v>
      </c>
      <c r="K786" s="38">
        <v>0.68242186000000005</v>
      </c>
      <c r="M786" s="40">
        <v>1.4149999999999999E-2</v>
      </c>
      <c r="N786" s="40">
        <v>-2.9152343900000002</v>
      </c>
      <c r="O786" s="40">
        <v>0.82890624000000002</v>
      </c>
      <c r="Q786" s="42">
        <v>1.4149999999999999E-2</v>
      </c>
      <c r="R786" s="42">
        <v>-0.31757814000000001</v>
      </c>
      <c r="S786" s="42">
        <v>1.03984374</v>
      </c>
      <c r="U786" s="44">
        <v>1.4149999999999999E-2</v>
      </c>
      <c r="V786" s="44">
        <v>0.55937499000000002</v>
      </c>
      <c r="W786" s="44">
        <v>0.85429686000000005</v>
      </c>
      <c r="Y786" s="69"/>
      <c r="Z786" s="69"/>
      <c r="AA786" s="69"/>
    </row>
    <row r="787" spans="1:27" x14ac:dyDescent="0.25">
      <c r="A787" s="36">
        <v>2.9600000000000001E-2</v>
      </c>
      <c r="B787" s="36">
        <v>-2.0499999999999998</v>
      </c>
      <c r="C787" s="36">
        <v>0.78203100000000003</v>
      </c>
      <c r="E787" s="65">
        <v>2.8400000000000002E-2</v>
      </c>
      <c r="F787" s="65">
        <v>-2.319922</v>
      </c>
      <c r="G787" s="65">
        <v>1.194922</v>
      </c>
      <c r="I787" s="38">
        <v>1.4200000000000001E-2</v>
      </c>
      <c r="J787" s="38">
        <v>-1.74140626</v>
      </c>
      <c r="K787" s="38">
        <v>0.68242186000000005</v>
      </c>
      <c r="M787" s="40">
        <v>1.4200000000000001E-2</v>
      </c>
      <c r="N787" s="40">
        <v>-2.9210937600000002</v>
      </c>
      <c r="O787" s="40">
        <v>0.83281249000000002</v>
      </c>
      <c r="Q787" s="42">
        <v>1.4200000000000001E-2</v>
      </c>
      <c r="R787" s="42">
        <v>-0.26484375999999998</v>
      </c>
      <c r="S787" s="42">
        <v>1.03984374</v>
      </c>
      <c r="U787" s="44">
        <v>1.4200000000000001E-2</v>
      </c>
      <c r="V787" s="44">
        <v>0.48515624000000002</v>
      </c>
      <c r="W787" s="44">
        <v>0.85039061000000005</v>
      </c>
      <c r="Y787" s="69"/>
      <c r="Z787" s="69"/>
      <c r="AA787" s="69"/>
    </row>
    <row r="788" spans="1:27" x14ac:dyDescent="0.25">
      <c r="A788" s="36">
        <v>2.9700000000000001E-2</v>
      </c>
      <c r="B788" s="36">
        <v>-2.0753910000000002</v>
      </c>
      <c r="C788" s="36">
        <v>0.78789100000000001</v>
      </c>
      <c r="E788" s="65">
        <v>2.8500000000000001E-2</v>
      </c>
      <c r="F788" s="65">
        <v>-2.2847659999999999</v>
      </c>
      <c r="G788" s="65">
        <v>1.1734370000000001</v>
      </c>
      <c r="I788" s="38">
        <v>1.4250000000000001E-2</v>
      </c>
      <c r="J788" s="38">
        <v>-1.77070314</v>
      </c>
      <c r="K788" s="38">
        <v>0.68242186000000005</v>
      </c>
      <c r="M788" s="40">
        <v>1.4250000000000001E-2</v>
      </c>
      <c r="N788" s="40">
        <v>-2.9250000100000002</v>
      </c>
      <c r="O788" s="40">
        <v>0.83867186000000005</v>
      </c>
      <c r="Q788" s="42">
        <v>1.4250000000000001E-2</v>
      </c>
      <c r="R788" s="42">
        <v>-0.20820314000000001</v>
      </c>
      <c r="S788" s="42">
        <v>1.04179686</v>
      </c>
      <c r="U788" s="44">
        <v>1.4250000000000001E-2</v>
      </c>
      <c r="V788" s="44">
        <v>0.40898435999999999</v>
      </c>
      <c r="W788" s="44">
        <v>0.84453124000000002</v>
      </c>
      <c r="Y788" s="69"/>
      <c r="Z788" s="69"/>
      <c r="AA788" s="69"/>
    </row>
    <row r="789" spans="1:27" x14ac:dyDescent="0.25">
      <c r="A789" s="36">
        <v>2.98E-2</v>
      </c>
      <c r="B789" s="36">
        <v>-2.0968749999999998</v>
      </c>
      <c r="C789" s="36">
        <v>0.79374999999999996</v>
      </c>
      <c r="E789" s="65">
        <v>2.86E-2</v>
      </c>
      <c r="F789" s="65">
        <v>-2.2554690000000002</v>
      </c>
      <c r="G789" s="65">
        <v>1.1753910000000001</v>
      </c>
      <c r="I789" s="38">
        <v>1.43E-2</v>
      </c>
      <c r="J789" s="38">
        <v>-1.79804689</v>
      </c>
      <c r="K789" s="38">
        <v>0.68437499000000002</v>
      </c>
      <c r="M789" s="40">
        <v>1.43E-2</v>
      </c>
      <c r="N789" s="40">
        <v>-2.9289062600000002</v>
      </c>
      <c r="O789" s="40">
        <v>0.84257811000000005</v>
      </c>
      <c r="Q789" s="42">
        <v>1.43E-2</v>
      </c>
      <c r="R789" s="42">
        <v>-0.15156251000000001</v>
      </c>
      <c r="S789" s="42">
        <v>1.04179686</v>
      </c>
      <c r="U789" s="44">
        <v>1.43E-2</v>
      </c>
      <c r="V789" s="44">
        <v>0.33671874000000002</v>
      </c>
      <c r="W789" s="44">
        <v>0.84062499000000002</v>
      </c>
      <c r="Y789" s="69"/>
      <c r="Z789" s="69"/>
      <c r="AA789" s="69"/>
    </row>
    <row r="790" spans="1:27" x14ac:dyDescent="0.25">
      <c r="A790" s="36">
        <v>2.9899999999999999E-2</v>
      </c>
      <c r="B790" s="36">
        <v>-2.1222660000000002</v>
      </c>
      <c r="C790" s="36">
        <v>0.79960900000000001</v>
      </c>
      <c r="E790" s="65">
        <v>2.87E-2</v>
      </c>
      <c r="F790" s="65">
        <v>-2.2222659999999999</v>
      </c>
      <c r="G790" s="65">
        <v>1.1929689999999999</v>
      </c>
      <c r="I790" s="38">
        <v>1.435E-2</v>
      </c>
      <c r="J790" s="38">
        <v>-1.82343751</v>
      </c>
      <c r="K790" s="38">
        <v>0.68437499000000002</v>
      </c>
      <c r="M790" s="40">
        <v>1.435E-2</v>
      </c>
      <c r="N790" s="40">
        <v>-2.9328125100000002</v>
      </c>
      <c r="O790" s="40">
        <v>0.84843749000000002</v>
      </c>
      <c r="Q790" s="42">
        <v>1.435E-2</v>
      </c>
      <c r="R790" s="42">
        <v>-9.6875009999999998E-2</v>
      </c>
      <c r="S790" s="42">
        <v>1.04179686</v>
      </c>
      <c r="U790" s="44">
        <v>1.435E-2</v>
      </c>
      <c r="V790" s="44">
        <v>0.26054685999999999</v>
      </c>
      <c r="W790" s="44">
        <v>0.83476561000000005</v>
      </c>
      <c r="Y790" s="69"/>
      <c r="Z790" s="69"/>
      <c r="AA790" s="69"/>
    </row>
    <row r="791" spans="1:27" x14ac:dyDescent="0.25">
      <c r="A791" s="36">
        <v>0.03</v>
      </c>
      <c r="B791" s="36">
        <v>-2.1457030000000001</v>
      </c>
      <c r="C791" s="36">
        <v>0.80546899999999999</v>
      </c>
      <c r="E791" s="65">
        <v>2.8799999999999999E-2</v>
      </c>
      <c r="F791" s="65">
        <v>-2.187109</v>
      </c>
      <c r="G791" s="65">
        <v>1.218359</v>
      </c>
      <c r="I791" s="38">
        <v>1.44E-2</v>
      </c>
      <c r="J791" s="38">
        <v>-1.84882814</v>
      </c>
      <c r="K791" s="38">
        <v>0.68632811000000005</v>
      </c>
      <c r="M791" s="40">
        <v>1.44E-2</v>
      </c>
      <c r="N791" s="40">
        <v>-2.9367187600000002</v>
      </c>
      <c r="O791" s="40">
        <v>0.85234374000000002</v>
      </c>
      <c r="Q791" s="42">
        <v>1.44E-2</v>
      </c>
      <c r="R791" s="42">
        <v>-4.4140640000000002E-2</v>
      </c>
      <c r="S791" s="42">
        <v>1.04179686</v>
      </c>
      <c r="U791" s="44">
        <v>1.44E-2</v>
      </c>
      <c r="V791" s="44">
        <v>0.18632810999999999</v>
      </c>
      <c r="W791" s="44">
        <v>0.83085936000000005</v>
      </c>
      <c r="Y791" s="69"/>
      <c r="Z791" s="69"/>
      <c r="AA791" s="69"/>
    </row>
    <row r="792" spans="1:27" x14ac:dyDescent="0.25">
      <c r="A792" s="36">
        <v>3.0099999999999998E-2</v>
      </c>
      <c r="B792" s="36">
        <v>-2.1691410000000002</v>
      </c>
      <c r="C792" s="36">
        <v>0.81328100000000003</v>
      </c>
      <c r="E792" s="65">
        <v>2.8899999999999999E-2</v>
      </c>
      <c r="F792" s="65">
        <v>-2.1539060000000001</v>
      </c>
      <c r="G792" s="65">
        <v>1.2398439999999999</v>
      </c>
      <c r="I792" s="38">
        <v>1.4449999999999999E-2</v>
      </c>
      <c r="J792" s="38">
        <v>-1.87421876</v>
      </c>
      <c r="K792" s="38">
        <v>0.68632811000000005</v>
      </c>
      <c r="M792" s="40">
        <v>1.4449999999999999E-2</v>
      </c>
      <c r="N792" s="40">
        <v>-2.9386718900000002</v>
      </c>
      <c r="O792" s="40">
        <v>0.85624999000000002</v>
      </c>
      <c r="Q792" s="42">
        <v>1.4449999999999999E-2</v>
      </c>
      <c r="R792" s="42">
        <v>1.054686E-2</v>
      </c>
      <c r="S792" s="42">
        <v>1.04179686</v>
      </c>
      <c r="U792" s="44">
        <v>1.4449999999999999E-2</v>
      </c>
      <c r="V792" s="44">
        <v>0.11210936000000001</v>
      </c>
      <c r="W792" s="44">
        <v>0.82499999000000002</v>
      </c>
      <c r="Y792" s="69"/>
      <c r="Z792" s="69"/>
      <c r="AA792" s="69"/>
    </row>
    <row r="793" spans="1:27" x14ac:dyDescent="0.25">
      <c r="A793" s="36">
        <v>3.0200000000000001E-2</v>
      </c>
      <c r="B793" s="36">
        <v>-2.1906249999999998</v>
      </c>
      <c r="C793" s="36">
        <v>0.82109399999999999</v>
      </c>
      <c r="E793" s="65">
        <v>2.9000000000000001E-2</v>
      </c>
      <c r="F793" s="65">
        <v>-2.116797</v>
      </c>
      <c r="G793" s="65">
        <v>1.249609</v>
      </c>
      <c r="I793" s="38">
        <v>1.4500000000000001E-2</v>
      </c>
      <c r="J793" s="38">
        <v>-1.89960939</v>
      </c>
      <c r="K793" s="38">
        <v>0.68632811000000005</v>
      </c>
      <c r="M793" s="40">
        <v>1.4500000000000001E-2</v>
      </c>
      <c r="N793" s="40">
        <v>-2.9406250100000002</v>
      </c>
      <c r="O793" s="40">
        <v>0.86210936000000005</v>
      </c>
      <c r="Q793" s="42">
        <v>1.4500000000000001E-2</v>
      </c>
      <c r="R793" s="42">
        <v>6.5234360000000005E-2</v>
      </c>
      <c r="S793" s="42">
        <v>1.04179686</v>
      </c>
      <c r="U793" s="44">
        <v>1.4500000000000001E-2</v>
      </c>
      <c r="V793" s="44">
        <v>3.3984359999999998E-2</v>
      </c>
      <c r="W793" s="44">
        <v>0.82109374000000002</v>
      </c>
      <c r="Y793" s="69"/>
      <c r="Z793" s="69"/>
      <c r="AA793" s="69"/>
    </row>
    <row r="794" spans="1:27" x14ac:dyDescent="0.25">
      <c r="A794" s="36">
        <v>3.0300000000000001E-2</v>
      </c>
      <c r="B794" s="36">
        <v>-2.2140629999999999</v>
      </c>
      <c r="C794" s="36">
        <v>0.82890600000000003</v>
      </c>
      <c r="E794" s="65">
        <v>2.9100000000000001E-2</v>
      </c>
      <c r="F794" s="65">
        <v>-2.0816409999999999</v>
      </c>
      <c r="G794" s="65">
        <v>1.241797</v>
      </c>
      <c r="I794" s="38">
        <v>1.455E-2</v>
      </c>
      <c r="J794" s="38">
        <v>-1.92304689</v>
      </c>
      <c r="K794" s="38">
        <v>0.68632811000000005</v>
      </c>
      <c r="M794" s="40">
        <v>1.455E-2</v>
      </c>
      <c r="N794" s="40">
        <v>-2.9425781400000002</v>
      </c>
      <c r="O794" s="40">
        <v>0.86601561000000005</v>
      </c>
      <c r="Q794" s="42">
        <v>1.455E-2</v>
      </c>
      <c r="R794" s="42">
        <v>0.11992186000000001</v>
      </c>
      <c r="S794" s="42">
        <v>1.04179686</v>
      </c>
      <c r="U794" s="44">
        <v>1.455E-2</v>
      </c>
      <c r="V794" s="44">
        <v>-4.4140640000000002E-2</v>
      </c>
      <c r="W794" s="44">
        <v>0.81914061000000005</v>
      </c>
      <c r="Y794" s="69"/>
      <c r="Z794" s="69"/>
      <c r="AA794" s="69"/>
    </row>
    <row r="795" spans="1:27" x14ac:dyDescent="0.25">
      <c r="A795" s="36">
        <v>3.04E-2</v>
      </c>
      <c r="B795" s="36">
        <v>-2.235547</v>
      </c>
      <c r="C795" s="36">
        <v>0.83671899999999999</v>
      </c>
      <c r="E795" s="65">
        <v>2.92E-2</v>
      </c>
      <c r="F795" s="65">
        <v>-2.046484</v>
      </c>
      <c r="G795" s="65">
        <v>1.2203120000000001</v>
      </c>
      <c r="I795" s="38">
        <v>1.46E-2</v>
      </c>
      <c r="J795" s="38">
        <v>-1.95039064</v>
      </c>
      <c r="K795" s="38">
        <v>0.68828124000000002</v>
      </c>
      <c r="M795" s="40">
        <v>1.46E-2</v>
      </c>
      <c r="N795" s="40">
        <v>-2.9445312600000002</v>
      </c>
      <c r="O795" s="40">
        <v>0.86992186000000005</v>
      </c>
      <c r="Q795" s="42">
        <v>1.46E-2</v>
      </c>
      <c r="R795" s="42">
        <v>0.17070310999999999</v>
      </c>
      <c r="S795" s="42">
        <v>1.03984374</v>
      </c>
      <c r="U795" s="44">
        <v>1.46E-2</v>
      </c>
      <c r="V795" s="44">
        <v>-0.12031251</v>
      </c>
      <c r="W795" s="44">
        <v>0.81523436000000005</v>
      </c>
      <c r="Y795" s="69"/>
      <c r="Z795" s="69"/>
      <c r="AA795" s="69"/>
    </row>
    <row r="796" spans="1:27" x14ac:dyDescent="0.25">
      <c r="A796" s="36">
        <v>3.0499999999999999E-2</v>
      </c>
      <c r="B796" s="36">
        <v>-2.2589839999999999</v>
      </c>
      <c r="C796" s="36">
        <v>0.84257800000000005</v>
      </c>
      <c r="E796" s="65">
        <v>2.93E-2</v>
      </c>
      <c r="F796" s="65">
        <v>-2.0113279999999998</v>
      </c>
      <c r="G796" s="65">
        <v>1.1968749999999999</v>
      </c>
      <c r="I796" s="38">
        <v>1.465E-2</v>
      </c>
      <c r="J796" s="38">
        <v>-1.97382814</v>
      </c>
      <c r="K796" s="38">
        <v>0.69023436000000005</v>
      </c>
      <c r="M796" s="40">
        <v>1.465E-2</v>
      </c>
      <c r="N796" s="40">
        <v>-2.9445312600000002</v>
      </c>
      <c r="O796" s="40">
        <v>0.87382811000000005</v>
      </c>
      <c r="Q796" s="42">
        <v>1.465E-2</v>
      </c>
      <c r="R796" s="42">
        <v>0.22343748999999999</v>
      </c>
      <c r="S796" s="42">
        <v>1.03984374</v>
      </c>
      <c r="U796" s="44">
        <v>1.465E-2</v>
      </c>
      <c r="V796" s="44">
        <v>-0.20039064000000001</v>
      </c>
      <c r="W796" s="44">
        <v>0.81132811000000005</v>
      </c>
      <c r="Y796" s="69"/>
      <c r="Z796" s="69"/>
      <c r="AA796" s="69"/>
    </row>
    <row r="797" spans="1:27" x14ac:dyDescent="0.25">
      <c r="A797" s="36">
        <v>3.0599999999999999E-2</v>
      </c>
      <c r="B797" s="36">
        <v>-2.2765629999999999</v>
      </c>
      <c r="C797" s="36">
        <v>0.848437</v>
      </c>
      <c r="E797" s="65">
        <v>2.9399999999999999E-2</v>
      </c>
      <c r="F797" s="65">
        <v>-1.976172</v>
      </c>
      <c r="G797" s="65">
        <v>1.1851560000000001</v>
      </c>
      <c r="I797" s="38">
        <v>1.47E-2</v>
      </c>
      <c r="J797" s="38">
        <v>-1.99726564</v>
      </c>
      <c r="K797" s="38">
        <v>0.69218749000000002</v>
      </c>
      <c r="M797" s="40">
        <v>1.47E-2</v>
      </c>
      <c r="N797" s="40">
        <v>-2.9425781400000002</v>
      </c>
      <c r="O797" s="40">
        <v>0.87773436000000005</v>
      </c>
      <c r="Q797" s="42">
        <v>1.47E-2</v>
      </c>
      <c r="R797" s="42">
        <v>0.27617185999999999</v>
      </c>
      <c r="S797" s="42">
        <v>1.03984374</v>
      </c>
      <c r="U797" s="44">
        <v>1.47E-2</v>
      </c>
      <c r="V797" s="44">
        <v>-0.27851564000000001</v>
      </c>
      <c r="W797" s="44">
        <v>0.80937499000000002</v>
      </c>
      <c r="Y797" s="69"/>
      <c r="Z797" s="69"/>
      <c r="AA797" s="69"/>
    </row>
    <row r="798" spans="1:27" x14ac:dyDescent="0.25">
      <c r="A798" s="36">
        <v>3.0700000000000002E-2</v>
      </c>
      <c r="B798" s="36">
        <v>-2.298047</v>
      </c>
      <c r="C798" s="36">
        <v>0.85429699999999997</v>
      </c>
      <c r="E798" s="65">
        <v>2.9499999999999998E-2</v>
      </c>
      <c r="F798" s="65">
        <v>-1.939063</v>
      </c>
      <c r="G798" s="65">
        <v>1.1929689999999999</v>
      </c>
      <c r="I798" s="38">
        <v>1.4749999999999999E-2</v>
      </c>
      <c r="J798" s="38">
        <v>-2.0187500100000002</v>
      </c>
      <c r="K798" s="38">
        <v>0.69804686000000005</v>
      </c>
      <c r="M798" s="40">
        <v>1.4749999999999999E-2</v>
      </c>
      <c r="N798" s="40">
        <v>-2.9425781400000002</v>
      </c>
      <c r="O798" s="40">
        <v>0.88164061000000005</v>
      </c>
      <c r="Q798" s="42">
        <v>1.4749999999999999E-2</v>
      </c>
      <c r="R798" s="42">
        <v>0.32890624000000002</v>
      </c>
      <c r="S798" s="42">
        <v>1.03984374</v>
      </c>
      <c r="U798" s="44">
        <v>1.4749999999999999E-2</v>
      </c>
      <c r="V798" s="44">
        <v>-0.35468750999999998</v>
      </c>
      <c r="W798" s="44">
        <v>0.80742186000000005</v>
      </c>
      <c r="Y798" s="69"/>
      <c r="Z798" s="69"/>
      <c r="AA798" s="69"/>
    </row>
    <row r="799" spans="1:27" x14ac:dyDescent="0.25">
      <c r="A799" s="36">
        <v>3.0800000000000001E-2</v>
      </c>
      <c r="B799" s="36">
        <v>-2.3214839999999999</v>
      </c>
      <c r="C799" s="36">
        <v>0.85820300000000005</v>
      </c>
      <c r="E799" s="65">
        <v>2.9600000000000001E-2</v>
      </c>
      <c r="F799" s="65">
        <v>-1.901953</v>
      </c>
      <c r="G799" s="65">
        <v>1.218359</v>
      </c>
      <c r="I799" s="38">
        <v>1.4800000000000001E-2</v>
      </c>
      <c r="J799" s="38">
        <v>-2.0441406400000002</v>
      </c>
      <c r="K799" s="38">
        <v>0.70195311000000005</v>
      </c>
      <c r="M799" s="40">
        <v>1.4800000000000001E-2</v>
      </c>
      <c r="N799" s="40">
        <v>-2.9406250100000002</v>
      </c>
      <c r="O799" s="40">
        <v>0.88554686000000005</v>
      </c>
      <c r="Q799" s="42">
        <v>1.4800000000000001E-2</v>
      </c>
      <c r="R799" s="42">
        <v>0.37968749000000002</v>
      </c>
      <c r="S799" s="42">
        <v>1.03789061</v>
      </c>
      <c r="U799" s="44">
        <v>1.4800000000000001E-2</v>
      </c>
      <c r="V799" s="44">
        <v>-0.42890625999999998</v>
      </c>
      <c r="W799" s="44">
        <v>0.80546874000000002</v>
      </c>
      <c r="Y799" s="69"/>
      <c r="Z799" s="69"/>
      <c r="AA799" s="69"/>
    </row>
    <row r="800" spans="1:27" x14ac:dyDescent="0.25">
      <c r="A800" s="36">
        <v>3.09E-2</v>
      </c>
      <c r="B800" s="36">
        <v>-2.3410160000000002</v>
      </c>
      <c r="C800" s="36">
        <v>0.86210900000000001</v>
      </c>
      <c r="E800" s="65">
        <v>2.9700000000000001E-2</v>
      </c>
      <c r="F800" s="65">
        <v>-1.8648439999999999</v>
      </c>
      <c r="G800" s="65">
        <v>1.257422</v>
      </c>
      <c r="I800" s="38">
        <v>1.485E-2</v>
      </c>
      <c r="J800" s="38">
        <v>-2.0695312600000002</v>
      </c>
      <c r="K800" s="38">
        <v>0.70976561000000005</v>
      </c>
      <c r="M800" s="40">
        <v>1.485E-2</v>
      </c>
      <c r="N800" s="40">
        <v>-2.9386718900000002</v>
      </c>
      <c r="O800" s="40">
        <v>0.88945311000000005</v>
      </c>
      <c r="Q800" s="42">
        <v>1.485E-2</v>
      </c>
      <c r="R800" s="42">
        <v>0.43046874000000002</v>
      </c>
      <c r="S800" s="42">
        <v>1.03789061</v>
      </c>
      <c r="U800" s="44">
        <v>1.485E-2</v>
      </c>
      <c r="V800" s="44">
        <v>-0.50312500999999998</v>
      </c>
      <c r="W800" s="44">
        <v>0.80351561000000005</v>
      </c>
      <c r="Y800" s="69"/>
      <c r="Z800" s="69"/>
      <c r="AA800" s="69"/>
    </row>
    <row r="801" spans="1:27" x14ac:dyDescent="0.25">
      <c r="A801" s="36">
        <v>3.1E-2</v>
      </c>
      <c r="B801" s="36">
        <v>-2.360547</v>
      </c>
      <c r="C801" s="36">
        <v>0.86796899999999999</v>
      </c>
      <c r="E801" s="65">
        <v>2.98E-2</v>
      </c>
      <c r="F801" s="65">
        <v>-1.8257810000000001</v>
      </c>
      <c r="G801" s="65">
        <v>1.276953</v>
      </c>
      <c r="I801" s="38">
        <v>1.49E-2</v>
      </c>
      <c r="J801" s="38">
        <v>-2.0929687600000002</v>
      </c>
      <c r="K801" s="38">
        <v>0.71562499000000002</v>
      </c>
      <c r="M801" s="40">
        <v>1.49E-2</v>
      </c>
      <c r="N801" s="40">
        <v>-2.9347656400000002</v>
      </c>
      <c r="O801" s="40">
        <v>0.89335936000000005</v>
      </c>
      <c r="Q801" s="42">
        <v>1.49E-2</v>
      </c>
      <c r="R801" s="42">
        <v>0.48515624000000002</v>
      </c>
      <c r="S801" s="42">
        <v>1.03593749</v>
      </c>
      <c r="U801" s="44">
        <v>1.49E-2</v>
      </c>
      <c r="V801" s="44">
        <v>-0.57929688999999995</v>
      </c>
      <c r="W801" s="44">
        <v>0.80156249000000002</v>
      </c>
      <c r="Y801" s="69"/>
      <c r="Z801" s="69"/>
      <c r="AA801" s="69"/>
    </row>
    <row r="802" spans="1:27" x14ac:dyDescent="0.25">
      <c r="A802" s="36">
        <v>3.1099999999999999E-2</v>
      </c>
      <c r="B802" s="36">
        <v>-2.3781249999999998</v>
      </c>
      <c r="C802" s="36">
        <v>0.87382800000000005</v>
      </c>
      <c r="E802" s="65">
        <v>2.9899999999999999E-2</v>
      </c>
      <c r="F802" s="65">
        <v>-1.7847660000000001</v>
      </c>
      <c r="G802" s="65">
        <v>1.233984</v>
      </c>
      <c r="I802" s="38">
        <v>1.495E-2</v>
      </c>
      <c r="J802" s="38">
        <v>-2.1164062600000002</v>
      </c>
      <c r="K802" s="38">
        <v>0.72148436000000005</v>
      </c>
      <c r="M802" s="40">
        <v>1.495E-2</v>
      </c>
      <c r="N802" s="40">
        <v>-2.9328125100000002</v>
      </c>
      <c r="O802" s="40">
        <v>0.89726561000000005</v>
      </c>
      <c r="Q802" s="42">
        <v>1.495E-2</v>
      </c>
      <c r="R802" s="42">
        <v>0.53789061000000005</v>
      </c>
      <c r="S802" s="42">
        <v>1.03593749</v>
      </c>
      <c r="U802" s="44">
        <v>1.495E-2</v>
      </c>
      <c r="V802" s="44">
        <v>-0.65937500999999998</v>
      </c>
      <c r="W802" s="44">
        <v>0.79960936000000005</v>
      </c>
      <c r="Y802" s="69"/>
      <c r="Z802" s="69"/>
      <c r="AA802" s="69"/>
    </row>
    <row r="803" spans="1:27" x14ac:dyDescent="0.25">
      <c r="A803" s="36">
        <v>3.1199999999999999E-2</v>
      </c>
      <c r="B803" s="36">
        <v>-2.3996089999999999</v>
      </c>
      <c r="C803" s="36">
        <v>0.879687</v>
      </c>
      <c r="E803" s="65">
        <v>0.03</v>
      </c>
      <c r="F803" s="65">
        <v>-1.7437499999999999</v>
      </c>
      <c r="G803" s="65">
        <v>1.1499999999999999</v>
      </c>
      <c r="I803" s="38">
        <v>1.4999999999999999E-2</v>
      </c>
      <c r="J803" s="38">
        <v>-2.1398437600000002</v>
      </c>
      <c r="K803" s="38">
        <v>0.72734374000000002</v>
      </c>
      <c r="M803" s="40">
        <v>1.4999999999999999E-2</v>
      </c>
      <c r="N803" s="40">
        <v>-2.9289062600000002</v>
      </c>
      <c r="O803" s="40">
        <v>0.89921874000000002</v>
      </c>
      <c r="Q803" s="42">
        <v>1.4999999999999999E-2</v>
      </c>
      <c r="R803" s="42">
        <v>0.58671874000000002</v>
      </c>
      <c r="S803" s="42">
        <v>1.03593749</v>
      </c>
      <c r="U803" s="44">
        <v>1.4999999999999999E-2</v>
      </c>
      <c r="V803" s="44">
        <v>-0.74140625999999998</v>
      </c>
      <c r="W803" s="44">
        <v>0.79765624000000002</v>
      </c>
      <c r="Y803" s="69"/>
      <c r="Z803" s="69"/>
      <c r="AA803" s="69"/>
    </row>
    <row r="804" spans="1:27" x14ac:dyDescent="0.25">
      <c r="A804" s="36">
        <v>3.1300000000000001E-2</v>
      </c>
      <c r="B804" s="36">
        <v>-2.4171879999999999</v>
      </c>
      <c r="C804" s="36">
        <v>0.88749999999999996</v>
      </c>
      <c r="E804" s="65">
        <v>3.0099999999999998E-2</v>
      </c>
      <c r="F804" s="65">
        <v>-1.704688</v>
      </c>
      <c r="G804" s="65">
        <v>1.0914060000000001</v>
      </c>
      <c r="I804" s="38">
        <v>1.5049999999999999E-2</v>
      </c>
      <c r="J804" s="38">
        <v>-2.1632812600000002</v>
      </c>
      <c r="K804" s="38">
        <v>0.73124999000000002</v>
      </c>
      <c r="M804" s="40">
        <v>1.5049999999999999E-2</v>
      </c>
      <c r="N804" s="40">
        <v>-2.9230468900000002</v>
      </c>
      <c r="O804" s="40">
        <v>0.90312499000000002</v>
      </c>
      <c r="Q804" s="42">
        <v>1.5049999999999999E-2</v>
      </c>
      <c r="R804" s="42">
        <v>0.63749999000000002</v>
      </c>
      <c r="S804" s="42">
        <v>1.03593749</v>
      </c>
      <c r="U804" s="44">
        <v>1.5049999999999999E-2</v>
      </c>
      <c r="V804" s="44">
        <v>-0.81757813999999995</v>
      </c>
      <c r="W804" s="44">
        <v>0.79374999000000002</v>
      </c>
      <c r="Y804" s="69"/>
      <c r="Z804" s="69"/>
      <c r="AA804" s="69"/>
    </row>
    <row r="805" spans="1:27" x14ac:dyDescent="0.25">
      <c r="A805" s="36">
        <v>3.1399999999999997E-2</v>
      </c>
      <c r="B805" s="36">
        <v>-2.438672</v>
      </c>
      <c r="C805" s="36">
        <v>0.895312</v>
      </c>
      <c r="E805" s="65">
        <v>3.0200000000000001E-2</v>
      </c>
      <c r="F805" s="65">
        <v>-1.663672</v>
      </c>
      <c r="G805" s="65">
        <v>1.093359</v>
      </c>
      <c r="I805" s="38">
        <v>1.5100000000000001E-2</v>
      </c>
      <c r="J805" s="38">
        <v>-2.1867187600000002</v>
      </c>
      <c r="K805" s="38">
        <v>0.73515624000000002</v>
      </c>
      <c r="M805" s="40">
        <v>1.5100000000000001E-2</v>
      </c>
      <c r="N805" s="40">
        <v>-2.9191406400000002</v>
      </c>
      <c r="O805" s="40">
        <v>0.90703124000000002</v>
      </c>
      <c r="Q805" s="42">
        <v>1.5100000000000001E-2</v>
      </c>
      <c r="R805" s="42">
        <v>0.68632811000000005</v>
      </c>
      <c r="S805" s="42">
        <v>1.03789061</v>
      </c>
      <c r="U805" s="44">
        <v>1.5100000000000001E-2</v>
      </c>
      <c r="V805" s="44">
        <v>-0.89375000999999998</v>
      </c>
      <c r="W805" s="44">
        <v>0.79179686000000005</v>
      </c>
      <c r="Y805" s="69"/>
      <c r="Z805" s="69"/>
      <c r="AA805" s="69"/>
    </row>
    <row r="806" spans="1:27" x14ac:dyDescent="0.25">
      <c r="A806" s="36">
        <v>3.15E-2</v>
      </c>
      <c r="B806" s="36">
        <v>-2.454297</v>
      </c>
      <c r="C806" s="36">
        <v>0.90312499999999996</v>
      </c>
      <c r="E806" s="65">
        <v>3.0300000000000001E-2</v>
      </c>
      <c r="F806" s="65">
        <v>-1.6226560000000001</v>
      </c>
      <c r="G806" s="65">
        <v>1.187109</v>
      </c>
      <c r="I806" s="38">
        <v>1.515E-2</v>
      </c>
      <c r="J806" s="38">
        <v>-2.2101562600000002</v>
      </c>
      <c r="K806" s="38">
        <v>0.73515624000000002</v>
      </c>
      <c r="M806" s="40">
        <v>1.515E-2</v>
      </c>
      <c r="N806" s="40">
        <v>-2.9132812600000002</v>
      </c>
      <c r="O806" s="40">
        <v>0.91093749000000002</v>
      </c>
      <c r="Q806" s="42">
        <v>1.515E-2</v>
      </c>
      <c r="R806" s="42">
        <v>0.73515624000000002</v>
      </c>
      <c r="S806" s="42">
        <v>1.03789061</v>
      </c>
      <c r="U806" s="44">
        <v>1.515E-2</v>
      </c>
      <c r="V806" s="44">
        <v>-0.97187500999999998</v>
      </c>
      <c r="W806" s="44">
        <v>0.78789061000000005</v>
      </c>
      <c r="Y806" s="69"/>
      <c r="Z806" s="69"/>
      <c r="AA806" s="69"/>
    </row>
    <row r="807" spans="1:27" x14ac:dyDescent="0.25">
      <c r="A807" s="36">
        <v>3.1600000000000003E-2</v>
      </c>
      <c r="B807" s="36">
        <v>-2.4718749999999998</v>
      </c>
      <c r="C807" s="36">
        <v>0.91289100000000001</v>
      </c>
      <c r="E807" s="65">
        <v>3.04E-2</v>
      </c>
      <c r="F807" s="65">
        <v>-1.579688</v>
      </c>
      <c r="G807" s="65">
        <v>1.308203</v>
      </c>
      <c r="I807" s="38">
        <v>1.52E-2</v>
      </c>
      <c r="J807" s="38">
        <v>-2.2316406400000002</v>
      </c>
      <c r="K807" s="38">
        <v>0.73515624000000002</v>
      </c>
      <c r="M807" s="40">
        <v>1.52E-2</v>
      </c>
      <c r="N807" s="40">
        <v>-2.9093750100000002</v>
      </c>
      <c r="O807" s="40">
        <v>0.91484374000000002</v>
      </c>
      <c r="Q807" s="42">
        <v>1.52E-2</v>
      </c>
      <c r="R807" s="42">
        <v>0.78398436000000005</v>
      </c>
      <c r="S807" s="42">
        <v>1.03789061</v>
      </c>
      <c r="U807" s="44">
        <v>1.52E-2</v>
      </c>
      <c r="V807" s="44">
        <v>-1.04804689</v>
      </c>
      <c r="W807" s="44">
        <v>0.78593749000000002</v>
      </c>
      <c r="Y807" s="69"/>
      <c r="Z807" s="69"/>
      <c r="AA807" s="69"/>
    </row>
    <row r="808" spans="1:27" x14ac:dyDescent="0.25">
      <c r="A808" s="36">
        <v>3.1699999999999999E-2</v>
      </c>
      <c r="B808" s="36">
        <v>-2.4953129999999999</v>
      </c>
      <c r="C808" s="36">
        <v>0.91874999999999996</v>
      </c>
      <c r="E808" s="65">
        <v>3.0499999999999999E-2</v>
      </c>
      <c r="F808" s="65">
        <v>-1.538672</v>
      </c>
      <c r="G808" s="65">
        <v>1.3257810000000001</v>
      </c>
      <c r="I808" s="38">
        <v>1.525E-2</v>
      </c>
      <c r="J808" s="38">
        <v>-2.2531250100000002</v>
      </c>
      <c r="K808" s="38">
        <v>0.73515624000000002</v>
      </c>
      <c r="M808" s="40">
        <v>1.525E-2</v>
      </c>
      <c r="N808" s="40">
        <v>-2.9015625100000002</v>
      </c>
      <c r="O808" s="40">
        <v>0.91874999000000002</v>
      </c>
      <c r="Q808" s="42">
        <v>1.525E-2</v>
      </c>
      <c r="R808" s="42">
        <v>0.82695311000000005</v>
      </c>
      <c r="S808" s="42">
        <v>1.03593749</v>
      </c>
      <c r="U808" s="44">
        <v>1.525E-2</v>
      </c>
      <c r="V808" s="44">
        <v>-1.12226564</v>
      </c>
      <c r="W808" s="44">
        <v>0.78203124000000002</v>
      </c>
      <c r="Y808" s="69"/>
      <c r="Z808" s="69"/>
      <c r="AA808" s="69"/>
    </row>
    <row r="809" spans="1:27" x14ac:dyDescent="0.25">
      <c r="A809" s="36">
        <v>3.1800000000000002E-2</v>
      </c>
      <c r="B809" s="36">
        <v>-2.5128910000000002</v>
      </c>
      <c r="C809" s="36">
        <v>0.926562</v>
      </c>
      <c r="E809" s="65">
        <v>3.0599999999999999E-2</v>
      </c>
      <c r="F809" s="65">
        <v>-1.4937499999999999</v>
      </c>
      <c r="G809" s="65">
        <v>1.2515620000000001</v>
      </c>
      <c r="I809" s="38">
        <v>1.5299999999999999E-2</v>
      </c>
      <c r="J809" s="38">
        <v>-2.2726562600000002</v>
      </c>
      <c r="K809" s="38">
        <v>0.73320311000000005</v>
      </c>
      <c r="M809" s="40">
        <v>1.5299999999999999E-2</v>
      </c>
      <c r="N809" s="40">
        <v>-2.8937500100000002</v>
      </c>
      <c r="O809" s="40">
        <v>0.92265624000000002</v>
      </c>
      <c r="Q809" s="42">
        <v>1.5299999999999999E-2</v>
      </c>
      <c r="R809" s="42">
        <v>0.87382811000000005</v>
      </c>
      <c r="S809" s="42">
        <v>1.03593749</v>
      </c>
      <c r="U809" s="44">
        <v>1.5299999999999999E-2</v>
      </c>
      <c r="V809" s="44">
        <v>-1.19843751</v>
      </c>
      <c r="W809" s="44">
        <v>0.78007811000000005</v>
      </c>
      <c r="Y809" s="69"/>
      <c r="Z809" s="69"/>
      <c r="AA809" s="69"/>
    </row>
    <row r="810" spans="1:27" x14ac:dyDescent="0.25">
      <c r="A810" s="36">
        <v>3.1899999999999998E-2</v>
      </c>
      <c r="B810" s="36">
        <v>-2.5304690000000001</v>
      </c>
      <c r="C810" s="36">
        <v>0.93437499999999996</v>
      </c>
      <c r="E810" s="65">
        <v>3.0700000000000002E-2</v>
      </c>
      <c r="F810" s="65">
        <v>-1.4507810000000001</v>
      </c>
      <c r="G810" s="65">
        <v>1.183203</v>
      </c>
      <c r="I810" s="38">
        <v>1.5350000000000001E-2</v>
      </c>
      <c r="J810" s="38">
        <v>-2.2921875100000002</v>
      </c>
      <c r="K810" s="38">
        <v>0.73320311000000005</v>
      </c>
      <c r="M810" s="40">
        <v>1.5350000000000001E-2</v>
      </c>
      <c r="N810" s="40">
        <v>-2.8859375100000002</v>
      </c>
      <c r="O810" s="40">
        <v>0.92656249000000002</v>
      </c>
      <c r="Q810" s="42">
        <v>1.5350000000000001E-2</v>
      </c>
      <c r="R810" s="42">
        <v>0.92265624000000002</v>
      </c>
      <c r="S810" s="42">
        <v>1.03593749</v>
      </c>
      <c r="U810" s="44">
        <v>1.5350000000000001E-2</v>
      </c>
      <c r="V810" s="44">
        <v>-1.27070314</v>
      </c>
      <c r="W810" s="44">
        <v>0.77812499000000002</v>
      </c>
      <c r="Y810" s="69"/>
      <c r="Z810" s="69"/>
      <c r="AA810" s="69"/>
    </row>
    <row r="811" spans="1:27" x14ac:dyDescent="0.25">
      <c r="A811" s="36">
        <v>3.2000000000000001E-2</v>
      </c>
      <c r="B811" s="36">
        <v>-2.548047</v>
      </c>
      <c r="C811" s="36">
        <v>0.94023400000000001</v>
      </c>
      <c r="E811" s="65">
        <v>3.0800000000000001E-2</v>
      </c>
      <c r="F811" s="65">
        <v>-1.405859</v>
      </c>
      <c r="G811" s="65">
        <v>1.1187499999999999</v>
      </c>
      <c r="I811" s="38">
        <v>1.54E-2</v>
      </c>
      <c r="J811" s="38">
        <v>-2.3175781400000002</v>
      </c>
      <c r="K811" s="38">
        <v>0.73515624000000002</v>
      </c>
      <c r="M811" s="40">
        <v>1.54E-2</v>
      </c>
      <c r="N811" s="40">
        <v>-2.8761718900000002</v>
      </c>
      <c r="O811" s="40">
        <v>0.93046874000000002</v>
      </c>
      <c r="Q811" s="42">
        <v>1.54E-2</v>
      </c>
      <c r="R811" s="42">
        <v>0.96757811000000005</v>
      </c>
      <c r="S811" s="42">
        <v>1.03398436</v>
      </c>
      <c r="U811" s="44">
        <v>1.54E-2</v>
      </c>
      <c r="V811" s="44">
        <v>-1.34687501</v>
      </c>
      <c r="W811" s="44">
        <v>0.77617186000000005</v>
      </c>
      <c r="Y811" s="69"/>
      <c r="Z811" s="69"/>
      <c r="AA811" s="69"/>
    </row>
    <row r="812" spans="1:27" x14ac:dyDescent="0.25">
      <c r="A812" s="36">
        <v>3.2099999999999997E-2</v>
      </c>
      <c r="B812" s="36">
        <v>-2.563672</v>
      </c>
      <c r="C812" s="36">
        <v>0.94609399999999999</v>
      </c>
      <c r="E812" s="65">
        <v>3.09E-2</v>
      </c>
      <c r="F812" s="65">
        <v>-1.3570310000000001</v>
      </c>
      <c r="G812" s="65">
        <v>1.0914060000000001</v>
      </c>
      <c r="I812" s="38">
        <v>1.545E-2</v>
      </c>
      <c r="J812" s="38">
        <v>-2.3371093900000002</v>
      </c>
      <c r="K812" s="38">
        <v>0.73906249000000002</v>
      </c>
      <c r="M812" s="40">
        <v>1.545E-2</v>
      </c>
      <c r="N812" s="40">
        <v>-2.8683593900000002</v>
      </c>
      <c r="O812" s="40">
        <v>0.93437499000000002</v>
      </c>
      <c r="Q812" s="42">
        <v>1.545E-2</v>
      </c>
      <c r="R812" s="42">
        <v>1.01054686</v>
      </c>
      <c r="S812" s="42">
        <v>1.03203124</v>
      </c>
      <c r="U812" s="44">
        <v>1.545E-2</v>
      </c>
      <c r="V812" s="44">
        <v>-1.42304689</v>
      </c>
      <c r="W812" s="44">
        <v>0.77421874000000002</v>
      </c>
      <c r="Y812" s="69"/>
      <c r="Z812" s="69"/>
      <c r="AA812" s="69"/>
    </row>
    <row r="813" spans="1:27" x14ac:dyDescent="0.25">
      <c r="A813" s="36">
        <v>3.2199999999999999E-2</v>
      </c>
      <c r="B813" s="36">
        <v>-2.5832030000000001</v>
      </c>
      <c r="C813" s="36">
        <v>0.95390600000000003</v>
      </c>
      <c r="E813" s="65">
        <v>3.1E-2</v>
      </c>
      <c r="F813" s="65">
        <v>-1.314063</v>
      </c>
      <c r="G813" s="65">
        <v>1.132422</v>
      </c>
      <c r="I813" s="38">
        <v>1.55E-2</v>
      </c>
      <c r="J813" s="38">
        <v>-2.3566406400000002</v>
      </c>
      <c r="K813" s="38">
        <v>0.74687499000000002</v>
      </c>
      <c r="M813" s="40">
        <v>1.55E-2</v>
      </c>
      <c r="N813" s="40">
        <v>-2.8566406400000002</v>
      </c>
      <c r="O813" s="40">
        <v>0.93632811000000005</v>
      </c>
      <c r="Q813" s="42">
        <v>1.55E-2</v>
      </c>
      <c r="R813" s="42">
        <v>1.05546874</v>
      </c>
      <c r="S813" s="42">
        <v>1.03203124</v>
      </c>
      <c r="U813" s="44">
        <v>1.55E-2</v>
      </c>
      <c r="V813" s="44">
        <v>-1.49726564</v>
      </c>
      <c r="W813" s="44">
        <v>0.77226561000000005</v>
      </c>
      <c r="Y813" s="69"/>
      <c r="Z813" s="69"/>
      <c r="AA813" s="69"/>
    </row>
    <row r="814" spans="1:27" x14ac:dyDescent="0.25">
      <c r="A814" s="36">
        <v>3.2300000000000002E-2</v>
      </c>
      <c r="B814" s="36">
        <v>-2.600781</v>
      </c>
      <c r="C814" s="36">
        <v>0.96171899999999999</v>
      </c>
      <c r="E814" s="65">
        <v>3.1099999999999999E-2</v>
      </c>
      <c r="F814" s="65">
        <v>-1.2710939999999999</v>
      </c>
      <c r="G814" s="65">
        <v>1.148047</v>
      </c>
      <c r="I814" s="38">
        <v>1.555E-2</v>
      </c>
      <c r="J814" s="38">
        <v>-2.3742187600000002</v>
      </c>
      <c r="K814" s="38">
        <v>0.75859374000000002</v>
      </c>
      <c r="M814" s="40">
        <v>1.555E-2</v>
      </c>
      <c r="N814" s="40">
        <v>-2.8429687600000002</v>
      </c>
      <c r="O814" s="40">
        <v>0.94023436000000005</v>
      </c>
      <c r="Q814" s="42">
        <v>1.555E-2</v>
      </c>
      <c r="R814" s="42">
        <v>1.09648436</v>
      </c>
      <c r="S814" s="42">
        <v>1.03007811</v>
      </c>
      <c r="U814" s="44">
        <v>1.555E-2</v>
      </c>
      <c r="V814" s="44">
        <v>-1.56757814</v>
      </c>
      <c r="W814" s="44">
        <v>0.77031249000000002</v>
      </c>
      <c r="Y814" s="69"/>
      <c r="Z814" s="69"/>
      <c r="AA814" s="69"/>
    </row>
    <row r="815" spans="1:27" x14ac:dyDescent="0.25">
      <c r="A815" s="36">
        <v>3.2399999999999998E-2</v>
      </c>
      <c r="B815" s="36">
        <v>-2.616406</v>
      </c>
      <c r="C815" s="36">
        <v>0.96953100000000003</v>
      </c>
      <c r="E815" s="65">
        <v>3.1199999999999999E-2</v>
      </c>
      <c r="F815" s="65">
        <v>-1.226172</v>
      </c>
      <c r="G815" s="65">
        <v>1.1285160000000001</v>
      </c>
      <c r="I815" s="38">
        <v>1.5599999999999999E-2</v>
      </c>
      <c r="J815" s="38">
        <v>-2.3957031400000002</v>
      </c>
      <c r="K815" s="38">
        <v>0.77226561000000005</v>
      </c>
      <c r="M815" s="40">
        <v>1.5599999999999999E-2</v>
      </c>
      <c r="N815" s="40">
        <v>-2.8312500100000002</v>
      </c>
      <c r="O815" s="40">
        <v>0.94218749000000002</v>
      </c>
      <c r="Q815" s="42">
        <v>1.5599999999999999E-2</v>
      </c>
      <c r="R815" s="42">
        <v>1.13749999</v>
      </c>
      <c r="S815" s="42">
        <v>1.03007811</v>
      </c>
      <c r="U815" s="44">
        <v>1.5599999999999999E-2</v>
      </c>
      <c r="V815" s="44">
        <v>-1.63789064</v>
      </c>
      <c r="W815" s="44">
        <v>0.76835936000000005</v>
      </c>
      <c r="Y815" s="69"/>
      <c r="Z815" s="69"/>
      <c r="AA815" s="69"/>
    </row>
    <row r="816" spans="1:27" x14ac:dyDescent="0.25">
      <c r="A816" s="36">
        <v>3.2500000000000001E-2</v>
      </c>
      <c r="B816" s="36">
        <v>-2.632031</v>
      </c>
      <c r="C816" s="36">
        <v>0.97734399999999999</v>
      </c>
      <c r="E816" s="65">
        <v>3.1300000000000001E-2</v>
      </c>
      <c r="F816" s="65">
        <v>-1.179297</v>
      </c>
      <c r="G816" s="65">
        <v>1.101172</v>
      </c>
      <c r="I816" s="38">
        <v>1.5650000000000001E-2</v>
      </c>
      <c r="J816" s="38">
        <v>-2.4132812600000002</v>
      </c>
      <c r="K816" s="38">
        <v>0.78593749000000002</v>
      </c>
      <c r="M816" s="40">
        <v>1.5650000000000001E-2</v>
      </c>
      <c r="N816" s="40">
        <v>-2.8214843900000002</v>
      </c>
      <c r="O816" s="40">
        <v>0.94414061000000005</v>
      </c>
      <c r="Q816" s="42">
        <v>1.5650000000000001E-2</v>
      </c>
      <c r="R816" s="42">
        <v>1.17656249</v>
      </c>
      <c r="S816" s="42">
        <v>1.03007811</v>
      </c>
      <c r="U816" s="44">
        <v>1.5650000000000001E-2</v>
      </c>
      <c r="V816" s="44">
        <v>-1.70625001</v>
      </c>
      <c r="W816" s="44">
        <v>0.76835936000000005</v>
      </c>
      <c r="Y816" s="69"/>
      <c r="Z816" s="69"/>
      <c r="AA816" s="69"/>
    </row>
    <row r="817" spans="1:27" x14ac:dyDescent="0.25">
      <c r="A817" s="36">
        <v>3.2599999999999997E-2</v>
      </c>
      <c r="B817" s="36">
        <v>-2.641797</v>
      </c>
      <c r="C817" s="36">
        <v>0.98515600000000003</v>
      </c>
      <c r="E817" s="65">
        <v>3.1399999999999997E-2</v>
      </c>
      <c r="F817" s="65">
        <v>-1.136328</v>
      </c>
      <c r="G817" s="65">
        <v>1.093359</v>
      </c>
      <c r="I817" s="38">
        <v>1.5699999999999999E-2</v>
      </c>
      <c r="J817" s="38">
        <v>-2.4347656400000002</v>
      </c>
      <c r="K817" s="38">
        <v>0.79960936000000005</v>
      </c>
      <c r="M817" s="40">
        <v>1.5699999999999999E-2</v>
      </c>
      <c r="N817" s="40">
        <v>-2.8136718900000002</v>
      </c>
      <c r="O817" s="40">
        <v>0.94804686000000005</v>
      </c>
      <c r="Q817" s="42">
        <v>1.5699999999999999E-2</v>
      </c>
      <c r="R817" s="42">
        <v>1.21953124</v>
      </c>
      <c r="S817" s="42">
        <v>1.02812499</v>
      </c>
      <c r="U817" s="44">
        <v>1.5699999999999999E-2</v>
      </c>
      <c r="V817" s="44">
        <v>-1.77265626</v>
      </c>
      <c r="W817" s="44">
        <v>0.76640624000000002</v>
      </c>
      <c r="Y817" s="69"/>
      <c r="Z817" s="69"/>
      <c r="AA817" s="69"/>
    </row>
    <row r="818" spans="1:27" x14ac:dyDescent="0.25">
      <c r="A818" s="36">
        <v>3.27E-2</v>
      </c>
      <c r="B818" s="36">
        <v>-2.6554690000000001</v>
      </c>
      <c r="C818" s="36">
        <v>0.99296899999999999</v>
      </c>
      <c r="E818" s="65">
        <v>3.15E-2</v>
      </c>
      <c r="F818" s="65">
        <v>-1.0914060000000001</v>
      </c>
      <c r="G818" s="65">
        <v>1.1148439999999999</v>
      </c>
      <c r="I818" s="38">
        <v>1.575E-2</v>
      </c>
      <c r="J818" s="38">
        <v>-2.4523437600000002</v>
      </c>
      <c r="K818" s="38">
        <v>0.80742186000000005</v>
      </c>
      <c r="M818" s="40">
        <v>1.575E-2</v>
      </c>
      <c r="N818" s="40">
        <v>-2.8000000100000002</v>
      </c>
      <c r="O818" s="40">
        <v>0.94999999000000002</v>
      </c>
      <c r="Q818" s="42">
        <v>1.575E-2</v>
      </c>
      <c r="R818" s="42">
        <v>1.25859374</v>
      </c>
      <c r="S818" s="42">
        <v>1.02812499</v>
      </c>
      <c r="U818" s="44">
        <v>1.575E-2</v>
      </c>
      <c r="V818" s="44">
        <v>-1.83906251</v>
      </c>
      <c r="W818" s="44">
        <v>0.76640624000000002</v>
      </c>
      <c r="Y818" s="69"/>
      <c r="Z818" s="69"/>
      <c r="AA818" s="69"/>
    </row>
    <row r="819" spans="1:27" x14ac:dyDescent="0.25">
      <c r="A819" s="36">
        <v>3.2800000000000003E-2</v>
      </c>
      <c r="B819" s="36">
        <v>-2.673047</v>
      </c>
      <c r="C819" s="36">
        <v>0.99882800000000005</v>
      </c>
      <c r="E819" s="65">
        <v>3.1600000000000003E-2</v>
      </c>
      <c r="F819" s="65">
        <v>-1.046484</v>
      </c>
      <c r="G819" s="65">
        <v>1.1656249999999999</v>
      </c>
      <c r="I819" s="38">
        <v>1.5800000000000002E-2</v>
      </c>
      <c r="J819" s="38">
        <v>-2.4679687600000002</v>
      </c>
      <c r="K819" s="38">
        <v>0.81328124000000002</v>
      </c>
      <c r="M819" s="40">
        <v>1.5800000000000002E-2</v>
      </c>
      <c r="N819" s="40">
        <v>-2.7863281400000002</v>
      </c>
      <c r="O819" s="40">
        <v>0.95195311000000005</v>
      </c>
      <c r="Q819" s="42">
        <v>1.5800000000000002E-2</v>
      </c>
      <c r="R819" s="42">
        <v>1.29765624</v>
      </c>
      <c r="S819" s="42">
        <v>1.02617186</v>
      </c>
      <c r="U819" s="44">
        <v>1.5800000000000002E-2</v>
      </c>
      <c r="V819" s="44">
        <v>-1.90156251</v>
      </c>
      <c r="W819" s="44">
        <v>0.76445311000000005</v>
      </c>
      <c r="Y819" s="69"/>
      <c r="Z819" s="69"/>
      <c r="AA819" s="69"/>
    </row>
    <row r="820" spans="1:27" x14ac:dyDescent="0.25">
      <c r="A820" s="36">
        <v>3.2899999999999999E-2</v>
      </c>
      <c r="B820" s="36">
        <v>-2.688672</v>
      </c>
      <c r="C820" s="36">
        <v>1.0046870000000001</v>
      </c>
      <c r="E820" s="65">
        <v>3.1699999999999999E-2</v>
      </c>
      <c r="F820" s="65">
        <v>-1.001563</v>
      </c>
      <c r="G820" s="65">
        <v>1.218359</v>
      </c>
      <c r="I820" s="38">
        <v>1.585E-2</v>
      </c>
      <c r="J820" s="38">
        <v>-2.4914062600000002</v>
      </c>
      <c r="K820" s="38">
        <v>0.81718749000000002</v>
      </c>
      <c r="M820" s="40">
        <v>1.585E-2</v>
      </c>
      <c r="N820" s="40">
        <v>-2.7726562600000002</v>
      </c>
      <c r="O820" s="40">
        <v>0.95585936000000005</v>
      </c>
      <c r="Q820" s="42">
        <v>1.585E-2</v>
      </c>
      <c r="R820" s="42">
        <v>1.33867186</v>
      </c>
      <c r="S820" s="42">
        <v>1.02226561</v>
      </c>
      <c r="U820" s="44">
        <v>1.585E-2</v>
      </c>
      <c r="V820" s="44">
        <v>-1.96406251</v>
      </c>
      <c r="W820" s="44">
        <v>0.76445311000000005</v>
      </c>
      <c r="Y820" s="69"/>
      <c r="Z820" s="69"/>
      <c r="AA820" s="69"/>
    </row>
    <row r="821" spans="1:27" x14ac:dyDescent="0.25">
      <c r="A821" s="36">
        <v>3.3000000000000002E-2</v>
      </c>
      <c r="B821" s="36">
        <v>-2.7023440000000001</v>
      </c>
      <c r="C821" s="36">
        <v>1.0105470000000001</v>
      </c>
      <c r="E821" s="65">
        <v>3.1800000000000002E-2</v>
      </c>
      <c r="F821" s="65">
        <v>-0.95468799999999998</v>
      </c>
      <c r="G821" s="65">
        <v>1.2671870000000001</v>
      </c>
      <c r="I821" s="38">
        <v>1.5900000000000001E-2</v>
      </c>
      <c r="J821" s="38">
        <v>-2.5089843900000002</v>
      </c>
      <c r="K821" s="38">
        <v>0.81718749000000002</v>
      </c>
      <c r="M821" s="40">
        <v>1.5900000000000001E-2</v>
      </c>
      <c r="N821" s="40">
        <v>-2.7550781400000002</v>
      </c>
      <c r="O821" s="40">
        <v>0.95781249000000002</v>
      </c>
      <c r="Q821" s="42">
        <v>1.5900000000000001E-2</v>
      </c>
      <c r="R821" s="42">
        <v>1.37382811</v>
      </c>
      <c r="S821" s="42">
        <v>1.02031249</v>
      </c>
      <c r="U821" s="44">
        <v>1.5900000000000001E-2</v>
      </c>
      <c r="V821" s="44">
        <v>-2.0226562600000002</v>
      </c>
      <c r="W821" s="44">
        <v>0.76445311000000005</v>
      </c>
      <c r="Y821" s="69"/>
      <c r="Z821" s="69"/>
      <c r="AA821" s="69"/>
    </row>
    <row r="822" spans="1:27" x14ac:dyDescent="0.25">
      <c r="A822" s="36">
        <v>3.3099999999999997E-2</v>
      </c>
      <c r="B822" s="36">
        <v>-2.7160160000000002</v>
      </c>
      <c r="C822" s="36">
        <v>1.0164059999999999</v>
      </c>
      <c r="E822" s="65">
        <v>3.1899999999999998E-2</v>
      </c>
      <c r="F822" s="65">
        <v>-0.90781299999999998</v>
      </c>
      <c r="G822" s="65">
        <v>1.3003910000000001</v>
      </c>
      <c r="I822" s="38">
        <v>1.5949999999999999E-2</v>
      </c>
      <c r="J822" s="38">
        <v>-2.5265625100000002</v>
      </c>
      <c r="K822" s="38">
        <v>0.81718749000000002</v>
      </c>
      <c r="M822" s="40">
        <v>1.5949999999999999E-2</v>
      </c>
      <c r="N822" s="40">
        <v>-2.7375000100000002</v>
      </c>
      <c r="O822" s="40">
        <v>0.95976561000000005</v>
      </c>
      <c r="Q822" s="42">
        <v>1.5949999999999999E-2</v>
      </c>
      <c r="R822" s="42">
        <v>1.41289061</v>
      </c>
      <c r="S822" s="42">
        <v>1.01835936</v>
      </c>
      <c r="U822" s="44">
        <v>1.5949999999999999E-2</v>
      </c>
      <c r="V822" s="44">
        <v>-2.0832031400000002</v>
      </c>
      <c r="W822" s="44">
        <v>0.76445311000000005</v>
      </c>
      <c r="Y822" s="69"/>
      <c r="Z822" s="69"/>
      <c r="AA822" s="69"/>
    </row>
    <row r="823" spans="1:27" x14ac:dyDescent="0.25">
      <c r="A823" s="36">
        <v>3.32E-2</v>
      </c>
      <c r="B823" s="36">
        <v>-2.7277339999999999</v>
      </c>
      <c r="C823" s="36">
        <v>1.0222659999999999</v>
      </c>
      <c r="E823" s="65">
        <v>3.2000000000000001E-2</v>
      </c>
      <c r="F823" s="65">
        <v>-0.86289099999999996</v>
      </c>
      <c r="G823" s="65">
        <v>1.280859</v>
      </c>
      <c r="I823" s="38">
        <v>1.6E-2</v>
      </c>
      <c r="J823" s="38">
        <v>-2.5441406400000002</v>
      </c>
      <c r="K823" s="38">
        <v>0.81718749000000002</v>
      </c>
      <c r="M823" s="40">
        <v>1.6E-2</v>
      </c>
      <c r="N823" s="40">
        <v>-2.7257812600000002</v>
      </c>
      <c r="O823" s="40">
        <v>0.96171874000000002</v>
      </c>
      <c r="Q823" s="42">
        <v>1.6E-2</v>
      </c>
      <c r="R823" s="42">
        <v>1.44804686</v>
      </c>
      <c r="S823" s="42">
        <v>1.01640624</v>
      </c>
      <c r="U823" s="44">
        <v>1.6E-2</v>
      </c>
      <c r="V823" s="44">
        <v>-2.1437500100000002</v>
      </c>
      <c r="W823" s="44">
        <v>0.76445311000000005</v>
      </c>
      <c r="Y823" s="69"/>
      <c r="Z823" s="69"/>
      <c r="AA823" s="69"/>
    </row>
    <row r="824" spans="1:27" x14ac:dyDescent="0.25">
      <c r="A824" s="36">
        <v>3.3300000000000003E-2</v>
      </c>
      <c r="B824" s="36">
        <v>-2.7374999999999998</v>
      </c>
      <c r="C824" s="36">
        <v>1.030078</v>
      </c>
      <c r="E824" s="65">
        <v>3.2099999999999997E-2</v>
      </c>
      <c r="F824" s="65">
        <v>-0.81601599999999996</v>
      </c>
      <c r="G824" s="65">
        <v>1.230078</v>
      </c>
      <c r="I824" s="38">
        <v>1.6049999999999998E-2</v>
      </c>
      <c r="J824" s="38">
        <v>-2.5597656400000002</v>
      </c>
      <c r="K824" s="38">
        <v>0.81523436000000005</v>
      </c>
      <c r="M824" s="40">
        <v>1.6049999999999998E-2</v>
      </c>
      <c r="N824" s="40">
        <v>-2.7082031400000002</v>
      </c>
      <c r="O824" s="40">
        <v>0.96562499000000002</v>
      </c>
      <c r="Q824" s="42">
        <v>1.6049999999999998E-2</v>
      </c>
      <c r="R824" s="42">
        <v>1.48124999</v>
      </c>
      <c r="S824" s="42">
        <v>1.01445311</v>
      </c>
      <c r="U824" s="44">
        <v>1.6049999999999998E-2</v>
      </c>
      <c r="V824" s="44">
        <v>-2.2003906400000002</v>
      </c>
      <c r="W824" s="44">
        <v>0.76445311000000005</v>
      </c>
      <c r="Y824" s="69"/>
      <c r="Z824" s="69"/>
      <c r="AA824" s="69"/>
    </row>
    <row r="825" spans="1:27" x14ac:dyDescent="0.25">
      <c r="A825" s="36">
        <v>3.3399999999999999E-2</v>
      </c>
      <c r="B825" s="36">
        <v>-2.751172</v>
      </c>
      <c r="C825" s="36">
        <v>1.0359370000000001</v>
      </c>
      <c r="E825" s="65">
        <v>3.2199999999999999E-2</v>
      </c>
      <c r="F825" s="65">
        <v>-0.77109399999999995</v>
      </c>
      <c r="G825" s="65">
        <v>1.1851560000000001</v>
      </c>
      <c r="I825" s="38">
        <v>1.61E-2</v>
      </c>
      <c r="J825" s="38">
        <v>-2.5792968900000002</v>
      </c>
      <c r="K825" s="38">
        <v>0.81328124000000002</v>
      </c>
      <c r="M825" s="40">
        <v>1.61E-2</v>
      </c>
      <c r="N825" s="40">
        <v>-2.6906250100000002</v>
      </c>
      <c r="O825" s="40">
        <v>0.96757811000000005</v>
      </c>
      <c r="Q825" s="42">
        <v>1.61E-2</v>
      </c>
      <c r="R825" s="42">
        <v>1.51445311</v>
      </c>
      <c r="S825" s="42">
        <v>1.01445311</v>
      </c>
      <c r="U825" s="44">
        <v>1.61E-2</v>
      </c>
      <c r="V825" s="44">
        <v>-2.2550781400000002</v>
      </c>
      <c r="W825" s="44">
        <v>0.76445311000000005</v>
      </c>
      <c r="Y825" s="69"/>
      <c r="Z825" s="69"/>
      <c r="AA825" s="69"/>
    </row>
    <row r="826" spans="1:27" x14ac:dyDescent="0.25">
      <c r="A826" s="36">
        <v>3.3500000000000002E-2</v>
      </c>
      <c r="B826" s="36">
        <v>-2.7648440000000001</v>
      </c>
      <c r="C826" s="36">
        <v>1.0378909999999999</v>
      </c>
      <c r="E826" s="65">
        <v>3.2300000000000002E-2</v>
      </c>
      <c r="F826" s="65">
        <v>-0.72226599999999996</v>
      </c>
      <c r="G826" s="65">
        <v>1.1539060000000001</v>
      </c>
      <c r="I826" s="38">
        <v>1.6150000000000001E-2</v>
      </c>
      <c r="J826" s="38">
        <v>-2.5968750100000002</v>
      </c>
      <c r="K826" s="38">
        <v>0.81132811000000005</v>
      </c>
      <c r="M826" s="40">
        <v>1.6150000000000001E-2</v>
      </c>
      <c r="N826" s="40">
        <v>-2.6730468900000002</v>
      </c>
      <c r="O826" s="40">
        <v>0.96953124000000002</v>
      </c>
      <c r="Q826" s="42">
        <v>1.6150000000000001E-2</v>
      </c>
      <c r="R826" s="42">
        <v>1.54570311</v>
      </c>
      <c r="S826" s="42">
        <v>1.01445311</v>
      </c>
      <c r="U826" s="44">
        <v>1.6150000000000001E-2</v>
      </c>
      <c r="V826" s="44">
        <v>-2.3078125100000002</v>
      </c>
      <c r="W826" s="44">
        <v>0.76445311000000005</v>
      </c>
      <c r="Y826" s="69"/>
      <c r="Z826" s="69"/>
      <c r="AA826" s="69"/>
    </row>
    <row r="827" spans="1:27" x14ac:dyDescent="0.25">
      <c r="A827" s="36">
        <v>3.3599999999999998E-2</v>
      </c>
      <c r="B827" s="36">
        <v>-2.7765629999999999</v>
      </c>
      <c r="C827" s="36">
        <v>1.0378909999999999</v>
      </c>
      <c r="E827" s="65">
        <v>3.2399999999999998E-2</v>
      </c>
      <c r="F827" s="65">
        <v>-0.67343799999999998</v>
      </c>
      <c r="G827" s="65">
        <v>1.1148439999999999</v>
      </c>
      <c r="I827" s="38">
        <v>1.6199999999999999E-2</v>
      </c>
      <c r="J827" s="38">
        <v>-2.6125000100000002</v>
      </c>
      <c r="K827" s="38">
        <v>0.80742186000000005</v>
      </c>
      <c r="M827" s="40">
        <v>1.6199999999999999E-2</v>
      </c>
      <c r="N827" s="40">
        <v>-2.6515625100000002</v>
      </c>
      <c r="O827" s="40">
        <v>0.97343749000000002</v>
      </c>
      <c r="Q827" s="42">
        <v>1.6199999999999999E-2</v>
      </c>
      <c r="R827" s="42">
        <v>1.58085936</v>
      </c>
      <c r="S827" s="42">
        <v>1.01445311</v>
      </c>
      <c r="U827" s="44">
        <v>1.6199999999999999E-2</v>
      </c>
      <c r="V827" s="44">
        <v>-2.3585937600000002</v>
      </c>
      <c r="W827" s="44">
        <v>0.76640624000000002</v>
      </c>
      <c r="Y827" s="69"/>
      <c r="Z827" s="69"/>
      <c r="AA827" s="69"/>
    </row>
    <row r="828" spans="1:27" x14ac:dyDescent="0.25">
      <c r="A828" s="36">
        <v>3.3700000000000001E-2</v>
      </c>
      <c r="B828" s="36">
        <v>-2.788281</v>
      </c>
      <c r="C828" s="36">
        <v>1.0417970000000001</v>
      </c>
      <c r="E828" s="65">
        <v>3.2500000000000001E-2</v>
      </c>
      <c r="F828" s="65">
        <v>-0.62460899999999997</v>
      </c>
      <c r="G828" s="65">
        <v>1.069922</v>
      </c>
      <c r="I828" s="38">
        <v>1.6250000000000001E-2</v>
      </c>
      <c r="J828" s="38">
        <v>-2.6300781400000002</v>
      </c>
      <c r="K828" s="38">
        <v>0.80351561000000005</v>
      </c>
      <c r="M828" s="40">
        <v>1.6250000000000001E-2</v>
      </c>
      <c r="N828" s="40">
        <v>-2.6378906400000002</v>
      </c>
      <c r="O828" s="40">
        <v>0.97539061000000005</v>
      </c>
      <c r="Q828" s="42">
        <v>1.6250000000000001E-2</v>
      </c>
      <c r="R828" s="42">
        <v>1.61406249</v>
      </c>
      <c r="S828" s="42">
        <v>1.01249999</v>
      </c>
      <c r="U828" s="44">
        <v>1.6250000000000001E-2</v>
      </c>
      <c r="V828" s="44">
        <v>-2.4074218900000002</v>
      </c>
      <c r="W828" s="44">
        <v>0.76640624000000002</v>
      </c>
      <c r="Y828" s="69"/>
      <c r="Z828" s="69"/>
      <c r="AA828" s="69"/>
    </row>
    <row r="829" spans="1:27" x14ac:dyDescent="0.25">
      <c r="A829" s="36">
        <v>3.3799999999999997E-2</v>
      </c>
      <c r="B829" s="36">
        <v>-2.8</v>
      </c>
      <c r="C829" s="36">
        <v>1.0515620000000001</v>
      </c>
      <c r="E829" s="65">
        <v>3.2599999999999997E-2</v>
      </c>
      <c r="F829" s="65">
        <v>-0.57773399999999997</v>
      </c>
      <c r="G829" s="65">
        <v>1.0679689999999999</v>
      </c>
      <c r="I829" s="38">
        <v>1.6299999999999999E-2</v>
      </c>
      <c r="J829" s="38">
        <v>-2.6417968900000002</v>
      </c>
      <c r="K829" s="38">
        <v>0.79765624000000002</v>
      </c>
      <c r="M829" s="40">
        <v>1.6299999999999999E-2</v>
      </c>
      <c r="N829" s="40">
        <v>-2.6203125100000002</v>
      </c>
      <c r="O829" s="40">
        <v>0.97929686000000005</v>
      </c>
      <c r="Q829" s="42">
        <v>1.6299999999999999E-2</v>
      </c>
      <c r="R829" s="42">
        <v>1.64335936</v>
      </c>
      <c r="S829" s="42">
        <v>1.01054686</v>
      </c>
      <c r="U829" s="44">
        <v>1.6299999999999999E-2</v>
      </c>
      <c r="V829" s="44">
        <v>-2.4542968900000002</v>
      </c>
      <c r="W829" s="44">
        <v>0.76835936000000005</v>
      </c>
      <c r="Y829" s="69"/>
      <c r="Z829" s="69"/>
      <c r="AA829" s="69"/>
    </row>
    <row r="830" spans="1:27" x14ac:dyDescent="0.25">
      <c r="A830" s="36">
        <v>3.39E-2</v>
      </c>
      <c r="B830" s="36">
        <v>-2.8117190000000001</v>
      </c>
      <c r="C830" s="36">
        <v>1.061328</v>
      </c>
      <c r="E830" s="65">
        <v>3.27E-2</v>
      </c>
      <c r="F830" s="65">
        <v>-0.53476599999999996</v>
      </c>
      <c r="G830" s="65">
        <v>1.1128910000000001</v>
      </c>
      <c r="I830" s="38">
        <v>1.635E-2</v>
      </c>
      <c r="J830" s="38">
        <v>-2.6515625100000002</v>
      </c>
      <c r="K830" s="38">
        <v>0.79570311000000005</v>
      </c>
      <c r="M830" s="40">
        <v>1.635E-2</v>
      </c>
      <c r="N830" s="40">
        <v>-2.6007812600000002</v>
      </c>
      <c r="O830" s="40">
        <v>0.98124999000000002</v>
      </c>
      <c r="Q830" s="42">
        <v>1.635E-2</v>
      </c>
      <c r="R830" s="42">
        <v>1.67265624</v>
      </c>
      <c r="S830" s="42">
        <v>1.00859374</v>
      </c>
      <c r="U830" s="44">
        <v>1.635E-2</v>
      </c>
      <c r="V830" s="44">
        <v>-2.5011718900000002</v>
      </c>
      <c r="W830" s="44">
        <v>0.77031249000000002</v>
      </c>
      <c r="Y830" s="69"/>
      <c r="Z830" s="69"/>
      <c r="AA830" s="69"/>
    </row>
    <row r="831" spans="1:27" x14ac:dyDescent="0.25">
      <c r="A831" s="36">
        <v>3.4000000000000002E-2</v>
      </c>
      <c r="B831" s="36">
        <v>-2.819531</v>
      </c>
      <c r="C831" s="36">
        <v>1.065234</v>
      </c>
      <c r="E831" s="65">
        <v>3.2800000000000003E-2</v>
      </c>
      <c r="F831" s="65">
        <v>-0.489844</v>
      </c>
      <c r="G831" s="65">
        <v>1.179297</v>
      </c>
      <c r="I831" s="38">
        <v>1.6400000000000001E-2</v>
      </c>
      <c r="J831" s="38">
        <v>-2.6691406400000002</v>
      </c>
      <c r="K831" s="38">
        <v>0.79374999000000002</v>
      </c>
      <c r="M831" s="40">
        <v>1.6400000000000001E-2</v>
      </c>
      <c r="N831" s="40">
        <v>-2.5773437600000002</v>
      </c>
      <c r="O831" s="40">
        <v>0.98515624000000002</v>
      </c>
      <c r="Q831" s="42">
        <v>1.6400000000000001E-2</v>
      </c>
      <c r="R831" s="42">
        <v>1.70195311</v>
      </c>
      <c r="S831" s="42">
        <v>1.00664061</v>
      </c>
      <c r="U831" s="44">
        <v>1.6400000000000001E-2</v>
      </c>
      <c r="V831" s="44">
        <v>-2.5460937600000002</v>
      </c>
      <c r="W831" s="44">
        <v>0.77226561000000005</v>
      </c>
      <c r="Y831" s="69"/>
      <c r="Z831" s="69"/>
      <c r="AA831" s="69"/>
    </row>
    <row r="832" spans="1:27" x14ac:dyDescent="0.25">
      <c r="A832" s="36">
        <v>3.4099999999999998E-2</v>
      </c>
      <c r="B832" s="36">
        <v>-2.8234379999999999</v>
      </c>
      <c r="C832" s="36">
        <v>1.0671870000000001</v>
      </c>
      <c r="E832" s="65">
        <v>3.2899999999999999E-2</v>
      </c>
      <c r="F832" s="65">
        <v>-0.44687500000000002</v>
      </c>
      <c r="G832" s="65">
        <v>1.2242189999999999</v>
      </c>
      <c r="I832" s="38">
        <v>1.6449999999999999E-2</v>
      </c>
      <c r="J832" s="38">
        <v>-2.6867187600000002</v>
      </c>
      <c r="K832" s="38">
        <v>0.79570311000000005</v>
      </c>
      <c r="M832" s="40">
        <v>1.6449999999999999E-2</v>
      </c>
      <c r="N832" s="40">
        <v>-2.5539062600000002</v>
      </c>
      <c r="O832" s="40">
        <v>0.98906249000000002</v>
      </c>
      <c r="Q832" s="42">
        <v>1.6449999999999999E-2</v>
      </c>
      <c r="R832" s="42">
        <v>1.72929686</v>
      </c>
      <c r="S832" s="42">
        <v>1.00273436</v>
      </c>
      <c r="U832" s="44">
        <v>1.6449999999999999E-2</v>
      </c>
      <c r="V832" s="44">
        <v>-2.5910156400000002</v>
      </c>
      <c r="W832" s="44">
        <v>0.77226561000000005</v>
      </c>
      <c r="Y832" s="69"/>
      <c r="Z832" s="69"/>
      <c r="AA832" s="69"/>
    </row>
    <row r="833" spans="1:27" x14ac:dyDescent="0.25">
      <c r="A833" s="36">
        <v>3.4200000000000001E-2</v>
      </c>
      <c r="B833" s="36">
        <v>-2.8332030000000001</v>
      </c>
      <c r="C833" s="36">
        <v>1.071094</v>
      </c>
      <c r="E833" s="65">
        <v>3.3000000000000002E-2</v>
      </c>
      <c r="F833" s="65">
        <v>-0.401953</v>
      </c>
      <c r="G833" s="65">
        <v>1.2554689999999999</v>
      </c>
      <c r="I833" s="38">
        <v>1.6500000000000001E-2</v>
      </c>
      <c r="J833" s="38">
        <v>-2.6984375100000002</v>
      </c>
      <c r="K833" s="38">
        <v>0.79765624000000002</v>
      </c>
      <c r="M833" s="40">
        <v>1.6500000000000001E-2</v>
      </c>
      <c r="N833" s="40">
        <v>-2.5343750100000002</v>
      </c>
      <c r="O833" s="40">
        <v>0.99101561000000005</v>
      </c>
      <c r="Q833" s="42">
        <v>1.6500000000000001E-2</v>
      </c>
      <c r="R833" s="42">
        <v>1.75468749</v>
      </c>
      <c r="S833" s="42">
        <v>1.00078124</v>
      </c>
      <c r="U833" s="44">
        <v>1.6500000000000001E-2</v>
      </c>
      <c r="V833" s="44">
        <v>-2.6300781400000002</v>
      </c>
      <c r="W833" s="44">
        <v>0.77421874000000002</v>
      </c>
      <c r="Y833" s="69"/>
      <c r="Z833" s="69"/>
      <c r="AA833" s="69"/>
    </row>
    <row r="834" spans="1:27" x14ac:dyDescent="0.25">
      <c r="A834" s="36">
        <v>3.4299999999999997E-2</v>
      </c>
      <c r="B834" s="36">
        <v>-2.8429690000000001</v>
      </c>
      <c r="C834" s="36">
        <v>1.075</v>
      </c>
      <c r="E834" s="65">
        <v>3.3099999999999997E-2</v>
      </c>
      <c r="F834" s="65">
        <v>-0.35703099999999999</v>
      </c>
      <c r="G834" s="65">
        <v>1.2828120000000001</v>
      </c>
      <c r="I834" s="38">
        <v>1.6549999999999999E-2</v>
      </c>
      <c r="J834" s="38">
        <v>-2.7121093900000002</v>
      </c>
      <c r="K834" s="38">
        <v>0.80156249000000002</v>
      </c>
      <c r="M834" s="40">
        <v>1.6549999999999999E-2</v>
      </c>
      <c r="N834" s="40">
        <v>-2.5128906400000002</v>
      </c>
      <c r="O834" s="40">
        <v>0.99492186000000005</v>
      </c>
      <c r="Q834" s="42">
        <v>1.6549999999999999E-2</v>
      </c>
      <c r="R834" s="42">
        <v>1.78203124</v>
      </c>
      <c r="S834" s="42">
        <v>0.99882811000000005</v>
      </c>
      <c r="U834" s="44">
        <v>1.6549999999999999E-2</v>
      </c>
      <c r="V834" s="44">
        <v>-2.6632812600000002</v>
      </c>
      <c r="W834" s="44">
        <v>0.77617186000000005</v>
      </c>
      <c r="Y834" s="69"/>
      <c r="Z834" s="69"/>
      <c r="AA834" s="69"/>
    </row>
    <row r="835" spans="1:27" x14ac:dyDescent="0.25">
      <c r="A835" s="36">
        <v>3.44E-2</v>
      </c>
      <c r="B835" s="36">
        <v>-2.8546879999999999</v>
      </c>
      <c r="C835" s="36">
        <v>1.0789059999999999</v>
      </c>
      <c r="E835" s="65">
        <v>3.32E-2</v>
      </c>
      <c r="F835" s="65">
        <v>-0.31015599999999999</v>
      </c>
      <c r="G835" s="65">
        <v>1.280859</v>
      </c>
      <c r="I835" s="38">
        <v>1.66E-2</v>
      </c>
      <c r="J835" s="38">
        <v>-2.7257812600000002</v>
      </c>
      <c r="K835" s="38">
        <v>0.80351561000000005</v>
      </c>
      <c r="M835" s="40">
        <v>1.66E-2</v>
      </c>
      <c r="N835" s="40">
        <v>-2.4894531400000002</v>
      </c>
      <c r="O835" s="40">
        <v>0.99687499000000002</v>
      </c>
      <c r="Q835" s="42">
        <v>1.66E-2</v>
      </c>
      <c r="R835" s="42">
        <v>1.80546874</v>
      </c>
      <c r="S835" s="42">
        <v>0.99882811000000005</v>
      </c>
      <c r="U835" s="44">
        <v>1.66E-2</v>
      </c>
      <c r="V835" s="44">
        <v>-2.7023437600000002</v>
      </c>
      <c r="W835" s="44">
        <v>0.77812499000000002</v>
      </c>
      <c r="Y835" s="69"/>
      <c r="Z835" s="69"/>
      <c r="AA835" s="69"/>
    </row>
    <row r="836" spans="1:27" x14ac:dyDescent="0.25">
      <c r="A836" s="36">
        <v>3.4500000000000003E-2</v>
      </c>
      <c r="B836" s="36">
        <v>-2.8644530000000001</v>
      </c>
      <c r="C836" s="36">
        <v>1.0886720000000001</v>
      </c>
      <c r="E836" s="65">
        <v>3.3300000000000003E-2</v>
      </c>
      <c r="F836" s="65">
        <v>-0.26328099999999999</v>
      </c>
      <c r="G836" s="65">
        <v>1.2320310000000001</v>
      </c>
      <c r="I836" s="38">
        <v>1.6650000000000002E-2</v>
      </c>
      <c r="J836" s="38">
        <v>-2.7355468900000002</v>
      </c>
      <c r="K836" s="38">
        <v>0.80546874000000002</v>
      </c>
      <c r="M836" s="40">
        <v>1.6650000000000002E-2</v>
      </c>
      <c r="N836" s="40">
        <v>-2.4621093900000002</v>
      </c>
      <c r="O836" s="40">
        <v>0.99882811000000005</v>
      </c>
      <c r="Q836" s="42">
        <v>1.6650000000000002E-2</v>
      </c>
      <c r="R836" s="42">
        <v>1.82695311</v>
      </c>
      <c r="S836" s="42">
        <v>0.99687499000000002</v>
      </c>
      <c r="U836" s="44">
        <v>1.6650000000000002E-2</v>
      </c>
      <c r="V836" s="44">
        <v>-2.7335937600000002</v>
      </c>
      <c r="W836" s="44">
        <v>0.77812499000000002</v>
      </c>
      <c r="Y836" s="69"/>
      <c r="Z836" s="69"/>
      <c r="AA836" s="69"/>
    </row>
    <row r="837" spans="1:27" x14ac:dyDescent="0.25">
      <c r="A837" s="36">
        <v>3.4599999999999999E-2</v>
      </c>
      <c r="B837" s="36">
        <v>-2.8703129999999999</v>
      </c>
      <c r="C837" s="36">
        <v>1.102344</v>
      </c>
      <c r="E837" s="65">
        <v>3.3399999999999999E-2</v>
      </c>
      <c r="F837" s="65">
        <v>-0.214453</v>
      </c>
      <c r="G837" s="65">
        <v>1.1734370000000001</v>
      </c>
      <c r="I837" s="38">
        <v>1.67E-2</v>
      </c>
      <c r="J837" s="38">
        <v>-2.7492187600000002</v>
      </c>
      <c r="K837" s="38">
        <v>0.80742186000000005</v>
      </c>
      <c r="M837" s="40">
        <v>1.67E-2</v>
      </c>
      <c r="N837" s="40">
        <v>-2.4425781400000002</v>
      </c>
      <c r="O837" s="40">
        <v>1.00273436</v>
      </c>
      <c r="Q837" s="42">
        <v>1.67E-2</v>
      </c>
      <c r="R837" s="42">
        <v>1.84843749</v>
      </c>
      <c r="S837" s="42">
        <v>0.99492186000000005</v>
      </c>
      <c r="U837" s="44">
        <v>1.67E-2</v>
      </c>
      <c r="V837" s="44">
        <v>-2.7648437600000002</v>
      </c>
      <c r="W837" s="44">
        <v>0.78007811000000005</v>
      </c>
      <c r="Y837" s="69"/>
      <c r="Z837" s="69"/>
      <c r="AA837" s="69"/>
    </row>
    <row r="838" spans="1:27" x14ac:dyDescent="0.25">
      <c r="A838" s="36">
        <v>3.4700000000000002E-2</v>
      </c>
      <c r="B838" s="36">
        <v>-2.8781249999999998</v>
      </c>
      <c r="C838" s="36">
        <v>1.1199220000000001</v>
      </c>
      <c r="E838" s="65">
        <v>3.3500000000000002E-2</v>
      </c>
      <c r="F838" s="65">
        <v>-0.167578</v>
      </c>
      <c r="G838" s="65">
        <v>1.1421870000000001</v>
      </c>
      <c r="I838" s="38">
        <v>1.6750000000000001E-2</v>
      </c>
      <c r="J838" s="38">
        <v>-2.7628906400000002</v>
      </c>
      <c r="K838" s="38">
        <v>0.80742186000000005</v>
      </c>
      <c r="M838" s="40">
        <v>1.6750000000000001E-2</v>
      </c>
      <c r="N838" s="40">
        <v>-2.4171875100000002</v>
      </c>
      <c r="O838" s="40">
        <v>1.00468749</v>
      </c>
      <c r="Q838" s="42">
        <v>1.6750000000000001E-2</v>
      </c>
      <c r="R838" s="42">
        <v>1.86992186</v>
      </c>
      <c r="S838" s="42">
        <v>0.99296874000000002</v>
      </c>
      <c r="U838" s="44">
        <v>1.6750000000000001E-2</v>
      </c>
      <c r="V838" s="44">
        <v>-2.7941406400000002</v>
      </c>
      <c r="W838" s="44">
        <v>0.78007811000000005</v>
      </c>
      <c r="Y838" s="69"/>
      <c r="Z838" s="69"/>
      <c r="AA838" s="69"/>
    </row>
    <row r="839" spans="1:27" x14ac:dyDescent="0.25">
      <c r="A839" s="36">
        <v>3.4799999999999998E-2</v>
      </c>
      <c r="B839" s="36">
        <v>-2.8839839999999999</v>
      </c>
      <c r="C839" s="36">
        <v>1.1316409999999999</v>
      </c>
      <c r="E839" s="65">
        <v>3.3599999999999998E-2</v>
      </c>
      <c r="F839" s="65">
        <v>-0.120703</v>
      </c>
      <c r="G839" s="65">
        <v>1.1460939999999999</v>
      </c>
      <c r="I839" s="38">
        <v>1.6799999999999999E-2</v>
      </c>
      <c r="J839" s="38">
        <v>-2.7746093900000002</v>
      </c>
      <c r="K839" s="38">
        <v>0.81132811000000005</v>
      </c>
      <c r="M839" s="40">
        <v>1.6799999999999999E-2</v>
      </c>
      <c r="N839" s="40">
        <v>-2.3937500100000002</v>
      </c>
      <c r="O839" s="40">
        <v>1.00664061</v>
      </c>
      <c r="Q839" s="42">
        <v>1.6799999999999999E-2</v>
      </c>
      <c r="R839" s="42">
        <v>1.88749999</v>
      </c>
      <c r="S839" s="42">
        <v>0.98906249000000002</v>
      </c>
      <c r="U839" s="44">
        <v>1.6799999999999999E-2</v>
      </c>
      <c r="V839" s="44">
        <v>-2.8195312600000002</v>
      </c>
      <c r="W839" s="44">
        <v>0.78203124000000002</v>
      </c>
      <c r="Y839" s="69"/>
      <c r="Z839" s="69"/>
      <c r="AA839" s="69"/>
    </row>
    <row r="840" spans="1:27" x14ac:dyDescent="0.25">
      <c r="A840" s="36">
        <v>3.49E-2</v>
      </c>
      <c r="B840" s="36">
        <v>-2.891797</v>
      </c>
      <c r="C840" s="36">
        <v>1.1375</v>
      </c>
      <c r="E840" s="65">
        <v>3.3700000000000001E-2</v>
      </c>
      <c r="F840" s="65">
        <v>-7.5781000000000001E-2</v>
      </c>
      <c r="G840" s="65">
        <v>1.171484</v>
      </c>
      <c r="I840" s="38">
        <v>1.685E-2</v>
      </c>
      <c r="J840" s="38">
        <v>-2.7863281400000002</v>
      </c>
      <c r="K840" s="38">
        <v>0.81718749000000002</v>
      </c>
      <c r="M840" s="40">
        <v>1.685E-2</v>
      </c>
      <c r="N840" s="40">
        <v>-2.3683593900000002</v>
      </c>
      <c r="O840" s="40">
        <v>1.01054686</v>
      </c>
      <c r="Q840" s="42">
        <v>1.685E-2</v>
      </c>
      <c r="R840" s="42">
        <v>1.90507811</v>
      </c>
      <c r="S840" s="42">
        <v>0.98710936000000005</v>
      </c>
      <c r="U840" s="44">
        <v>1.685E-2</v>
      </c>
      <c r="V840" s="44">
        <v>-2.8390625100000002</v>
      </c>
      <c r="W840" s="44">
        <v>0.78203124000000002</v>
      </c>
      <c r="Y840" s="69"/>
      <c r="Z840" s="69"/>
      <c r="AA840" s="69"/>
    </row>
    <row r="841" spans="1:27" x14ac:dyDescent="0.25">
      <c r="A841" s="36">
        <v>3.5000000000000003E-2</v>
      </c>
      <c r="B841" s="36">
        <v>-2.897656</v>
      </c>
      <c r="C841" s="36">
        <v>1.1453120000000001</v>
      </c>
      <c r="E841" s="65">
        <v>3.3799999999999997E-2</v>
      </c>
      <c r="F841" s="65">
        <v>-2.8906000000000001E-2</v>
      </c>
      <c r="G841" s="65">
        <v>1.1773439999999999</v>
      </c>
      <c r="I841" s="38">
        <v>1.6899999999999998E-2</v>
      </c>
      <c r="J841" s="38">
        <v>-2.7980468900000002</v>
      </c>
      <c r="K841" s="38">
        <v>0.82304686000000005</v>
      </c>
      <c r="M841" s="40">
        <v>1.6899999999999998E-2</v>
      </c>
      <c r="N841" s="40">
        <v>-2.3449218900000002</v>
      </c>
      <c r="O841" s="40">
        <v>1.01249999</v>
      </c>
      <c r="Q841" s="42">
        <v>1.6899999999999998E-2</v>
      </c>
      <c r="R841" s="42">
        <v>1.91679686</v>
      </c>
      <c r="S841" s="42">
        <v>0.98320311000000005</v>
      </c>
      <c r="U841" s="44">
        <v>1.6899999999999998E-2</v>
      </c>
      <c r="V841" s="44">
        <v>-2.8644531400000002</v>
      </c>
      <c r="W841" s="44">
        <v>0.78398436000000005</v>
      </c>
      <c r="Y841" s="69"/>
      <c r="Z841" s="69"/>
      <c r="AA841" s="69"/>
    </row>
    <row r="842" spans="1:27" x14ac:dyDescent="0.25">
      <c r="A842" s="36">
        <v>3.5099999999999999E-2</v>
      </c>
      <c r="B842" s="36">
        <v>-2.9035160000000002</v>
      </c>
      <c r="C842" s="36">
        <v>1.153125</v>
      </c>
      <c r="E842" s="65">
        <v>3.39E-2</v>
      </c>
      <c r="F842" s="65">
        <v>1.9921999999999999E-2</v>
      </c>
      <c r="G842" s="65">
        <v>1.1539060000000001</v>
      </c>
      <c r="I842" s="38">
        <v>1.695E-2</v>
      </c>
      <c r="J842" s="38">
        <v>-2.8097656400000002</v>
      </c>
      <c r="K842" s="38">
        <v>0.82890624000000002</v>
      </c>
      <c r="M842" s="40">
        <v>1.695E-2</v>
      </c>
      <c r="N842" s="40">
        <v>-2.3195312600000002</v>
      </c>
      <c r="O842" s="40">
        <v>1.01445311</v>
      </c>
      <c r="Q842" s="42">
        <v>1.695E-2</v>
      </c>
      <c r="R842" s="42">
        <v>1.93437499</v>
      </c>
      <c r="S842" s="42">
        <v>0.97929686000000005</v>
      </c>
      <c r="U842" s="44">
        <v>1.695E-2</v>
      </c>
      <c r="V842" s="44">
        <v>-2.8820312600000002</v>
      </c>
      <c r="W842" s="44">
        <v>0.78593749000000002</v>
      </c>
      <c r="Y842" s="69"/>
      <c r="Z842" s="69"/>
      <c r="AA842" s="69"/>
    </row>
    <row r="843" spans="1:27" x14ac:dyDescent="0.25">
      <c r="A843" s="36">
        <v>3.5200000000000002E-2</v>
      </c>
      <c r="B843" s="36">
        <v>-2.9093749999999998</v>
      </c>
      <c r="C843" s="36">
        <v>1.1570309999999999</v>
      </c>
      <c r="E843" s="65">
        <v>3.4000000000000002E-2</v>
      </c>
      <c r="F843" s="65">
        <v>6.6796999999999995E-2</v>
      </c>
      <c r="G843" s="65">
        <v>1.1187499999999999</v>
      </c>
      <c r="I843" s="38">
        <v>1.7000000000000001E-2</v>
      </c>
      <c r="J843" s="38">
        <v>-2.8195312600000002</v>
      </c>
      <c r="K843" s="38">
        <v>0.83671874000000002</v>
      </c>
      <c r="M843" s="40">
        <v>1.7000000000000001E-2</v>
      </c>
      <c r="N843" s="40">
        <v>-2.2902343900000002</v>
      </c>
      <c r="O843" s="40">
        <v>1.01835936</v>
      </c>
      <c r="Q843" s="42">
        <v>1.7000000000000001E-2</v>
      </c>
      <c r="R843" s="42">
        <v>1.95585936</v>
      </c>
      <c r="S843" s="42">
        <v>0.97539061000000005</v>
      </c>
      <c r="U843" s="44">
        <v>1.7000000000000001E-2</v>
      </c>
      <c r="V843" s="44">
        <v>-2.8996093900000002</v>
      </c>
      <c r="W843" s="44">
        <v>0.78789061000000005</v>
      </c>
      <c r="Y843" s="69"/>
      <c r="Z843" s="69"/>
      <c r="AA843" s="69"/>
    </row>
    <row r="844" spans="1:27" x14ac:dyDescent="0.25">
      <c r="A844" s="36">
        <v>3.5299999999999998E-2</v>
      </c>
      <c r="B844" s="36">
        <v>-2.9113280000000001</v>
      </c>
      <c r="C844" s="36">
        <v>1.158984</v>
      </c>
      <c r="E844" s="65">
        <v>3.4099999999999998E-2</v>
      </c>
      <c r="F844" s="65">
        <v>0.109766</v>
      </c>
      <c r="G844" s="65">
        <v>1.105078</v>
      </c>
      <c r="I844" s="38">
        <v>1.7049999999999999E-2</v>
      </c>
      <c r="J844" s="38">
        <v>-2.8234375100000002</v>
      </c>
      <c r="K844" s="38">
        <v>0.84062499000000002</v>
      </c>
      <c r="M844" s="40">
        <v>1.7049999999999999E-2</v>
      </c>
      <c r="N844" s="40">
        <v>-2.2667968900000002</v>
      </c>
      <c r="O844" s="40">
        <v>1.02031249</v>
      </c>
      <c r="Q844" s="42">
        <v>1.7049999999999999E-2</v>
      </c>
      <c r="R844" s="42">
        <v>1.96953124</v>
      </c>
      <c r="S844" s="42">
        <v>0.97148436000000005</v>
      </c>
      <c r="U844" s="44">
        <v>1.7049999999999999E-2</v>
      </c>
      <c r="V844" s="44">
        <v>-2.9132812600000002</v>
      </c>
      <c r="W844" s="44">
        <v>0.78984374000000002</v>
      </c>
      <c r="Y844" s="69"/>
      <c r="Z844" s="69"/>
      <c r="AA844" s="69"/>
    </row>
    <row r="845" spans="1:27" x14ac:dyDescent="0.25">
      <c r="A845" s="36">
        <v>3.5400000000000001E-2</v>
      </c>
      <c r="B845" s="36">
        <v>-2.9152339999999999</v>
      </c>
      <c r="C845" s="36">
        <v>1.1609370000000001</v>
      </c>
      <c r="E845" s="65">
        <v>3.4200000000000001E-2</v>
      </c>
      <c r="F845" s="65">
        <v>0.15468699999999999</v>
      </c>
      <c r="G845" s="65">
        <v>1.1304689999999999</v>
      </c>
      <c r="I845" s="38">
        <v>1.7100000000000001E-2</v>
      </c>
      <c r="J845" s="38">
        <v>-2.8312500100000002</v>
      </c>
      <c r="K845" s="38">
        <v>0.84453124000000002</v>
      </c>
      <c r="M845" s="40">
        <v>1.7100000000000001E-2</v>
      </c>
      <c r="N845" s="40">
        <v>-2.2394531400000002</v>
      </c>
      <c r="O845" s="40">
        <v>1.02226561</v>
      </c>
      <c r="Q845" s="42">
        <v>1.7100000000000001E-2</v>
      </c>
      <c r="R845" s="42">
        <v>1.98124999</v>
      </c>
      <c r="S845" s="42">
        <v>0.96953124000000002</v>
      </c>
      <c r="U845" s="44">
        <v>1.7100000000000001E-2</v>
      </c>
      <c r="V845" s="44">
        <v>-2.9230468900000002</v>
      </c>
      <c r="W845" s="44">
        <v>0.79179686000000005</v>
      </c>
      <c r="Y845" s="69"/>
      <c r="Z845" s="69"/>
      <c r="AA845" s="69"/>
    </row>
    <row r="846" spans="1:27" x14ac:dyDescent="0.25">
      <c r="A846" s="36">
        <v>3.5499999999999997E-2</v>
      </c>
      <c r="B846" s="36">
        <v>-2.9191410000000002</v>
      </c>
      <c r="C846" s="36">
        <v>1.16875</v>
      </c>
      <c r="E846" s="65">
        <v>3.4299999999999997E-2</v>
      </c>
      <c r="F846" s="65">
        <v>0.19960900000000001</v>
      </c>
      <c r="G846" s="65">
        <v>1.155859</v>
      </c>
      <c r="I846" s="38">
        <v>1.7149999999999999E-2</v>
      </c>
      <c r="J846" s="38">
        <v>-2.8410156400000002</v>
      </c>
      <c r="K846" s="38">
        <v>0.84453124000000002</v>
      </c>
      <c r="M846" s="40">
        <v>1.7149999999999999E-2</v>
      </c>
      <c r="N846" s="40">
        <v>-2.2140625100000002</v>
      </c>
      <c r="O846" s="40">
        <v>1.02617186</v>
      </c>
      <c r="Q846" s="42">
        <v>1.7149999999999999E-2</v>
      </c>
      <c r="R846" s="42">
        <v>1.99101561</v>
      </c>
      <c r="S846" s="42">
        <v>0.96757811000000005</v>
      </c>
      <c r="U846" s="44">
        <v>1.7149999999999999E-2</v>
      </c>
      <c r="V846" s="44">
        <v>-2.9308593900000002</v>
      </c>
      <c r="W846" s="44">
        <v>0.79570311000000005</v>
      </c>
      <c r="Y846" s="69"/>
      <c r="Z846" s="69"/>
      <c r="AA846" s="69"/>
    </row>
    <row r="847" spans="1:27" x14ac:dyDescent="0.25">
      <c r="A847" s="36">
        <v>3.56E-2</v>
      </c>
      <c r="B847" s="36">
        <v>-2.923047</v>
      </c>
      <c r="C847" s="36">
        <v>1.180469</v>
      </c>
      <c r="E847" s="65">
        <v>3.44E-2</v>
      </c>
      <c r="F847" s="65">
        <v>0.244531</v>
      </c>
      <c r="G847" s="65">
        <v>1.140234</v>
      </c>
      <c r="I847" s="38">
        <v>1.72E-2</v>
      </c>
      <c r="J847" s="38">
        <v>-2.8507812600000002</v>
      </c>
      <c r="K847" s="38">
        <v>0.84648436000000005</v>
      </c>
      <c r="M847" s="40">
        <v>1.72E-2</v>
      </c>
      <c r="N847" s="40">
        <v>-2.1847656400000002</v>
      </c>
      <c r="O847" s="40">
        <v>1.02812499</v>
      </c>
      <c r="Q847" s="42">
        <v>1.72E-2</v>
      </c>
      <c r="R847" s="42">
        <v>2.0007812399999998</v>
      </c>
      <c r="S847" s="42">
        <v>0.96367186000000005</v>
      </c>
      <c r="U847" s="44">
        <v>1.72E-2</v>
      </c>
      <c r="V847" s="44">
        <v>-2.9386718900000002</v>
      </c>
      <c r="W847" s="44">
        <v>0.79765624000000002</v>
      </c>
      <c r="Y847" s="69"/>
      <c r="Z847" s="69"/>
      <c r="AA847" s="69"/>
    </row>
    <row r="848" spans="1:27" x14ac:dyDescent="0.25">
      <c r="A848" s="36">
        <v>3.5700000000000003E-2</v>
      </c>
      <c r="B848" s="36">
        <v>-2.9269530000000001</v>
      </c>
      <c r="C848" s="36">
        <v>1.190234</v>
      </c>
      <c r="E848" s="65">
        <v>3.4500000000000003E-2</v>
      </c>
      <c r="F848" s="65">
        <v>0.291406</v>
      </c>
      <c r="G848" s="65">
        <v>1.116797</v>
      </c>
      <c r="I848" s="38">
        <v>1.7250000000000001E-2</v>
      </c>
      <c r="J848" s="38">
        <v>-2.8625000100000002</v>
      </c>
      <c r="K848" s="38">
        <v>0.84843749000000002</v>
      </c>
      <c r="M848" s="40">
        <v>1.7250000000000001E-2</v>
      </c>
      <c r="N848" s="40">
        <v>-2.1554687600000002</v>
      </c>
      <c r="O848" s="40">
        <v>1.03007811</v>
      </c>
      <c r="Q848" s="42">
        <v>1.7250000000000001E-2</v>
      </c>
      <c r="R848" s="42">
        <v>2.0066406099999998</v>
      </c>
      <c r="S848" s="42">
        <v>0.96171874000000002</v>
      </c>
      <c r="U848" s="44">
        <v>1.7250000000000001E-2</v>
      </c>
      <c r="V848" s="44">
        <v>-2.9425781400000002</v>
      </c>
      <c r="W848" s="44">
        <v>0.80156249000000002</v>
      </c>
      <c r="Y848" s="69"/>
      <c r="Z848" s="69"/>
      <c r="AA848" s="69"/>
    </row>
    <row r="849" spans="1:27" x14ac:dyDescent="0.25">
      <c r="A849" s="36">
        <v>3.5799999999999998E-2</v>
      </c>
      <c r="B849" s="36">
        <v>-2.9308589999999999</v>
      </c>
      <c r="C849" s="36">
        <v>1.1941409999999999</v>
      </c>
      <c r="E849" s="65">
        <v>3.4599999999999999E-2</v>
      </c>
      <c r="F849" s="65">
        <v>0.33437499999999998</v>
      </c>
      <c r="G849" s="65">
        <v>1.1285160000000001</v>
      </c>
      <c r="I849" s="38">
        <v>1.7299999999999999E-2</v>
      </c>
      <c r="J849" s="38">
        <v>-2.8703125100000002</v>
      </c>
      <c r="K849" s="38">
        <v>0.85234374000000002</v>
      </c>
      <c r="M849" s="40">
        <v>1.7299999999999999E-2</v>
      </c>
      <c r="N849" s="40">
        <v>-2.1261718900000002</v>
      </c>
      <c r="O849" s="40">
        <v>1.03398436</v>
      </c>
      <c r="Q849" s="42">
        <v>1.7299999999999999E-2</v>
      </c>
      <c r="R849" s="42">
        <v>2.0144531099999998</v>
      </c>
      <c r="S849" s="42">
        <v>0.95781249000000002</v>
      </c>
      <c r="U849" s="44">
        <v>1.7299999999999999E-2</v>
      </c>
      <c r="V849" s="44">
        <v>-2.9445312600000002</v>
      </c>
      <c r="W849" s="44">
        <v>0.80546874000000002</v>
      </c>
      <c r="Y849" s="69"/>
      <c r="Z849" s="69"/>
      <c r="AA849" s="69"/>
    </row>
    <row r="850" spans="1:27" x14ac:dyDescent="0.25">
      <c r="A850" s="36">
        <v>3.5900000000000001E-2</v>
      </c>
      <c r="B850" s="36">
        <v>-2.9328129999999999</v>
      </c>
      <c r="C850" s="36">
        <v>1.196094</v>
      </c>
      <c r="E850" s="65">
        <v>3.4700000000000002E-2</v>
      </c>
      <c r="F850" s="65">
        <v>0.37734400000000001</v>
      </c>
      <c r="G850" s="65">
        <v>1.155859</v>
      </c>
      <c r="I850" s="38">
        <v>1.7350000000000001E-2</v>
      </c>
      <c r="J850" s="38">
        <v>-2.8761718900000002</v>
      </c>
      <c r="K850" s="38">
        <v>0.85624999000000002</v>
      </c>
      <c r="M850" s="40">
        <v>1.7350000000000001E-2</v>
      </c>
      <c r="N850" s="40">
        <v>-2.0949218900000002</v>
      </c>
      <c r="O850" s="40">
        <v>1.03593749</v>
      </c>
      <c r="Q850" s="42">
        <v>1.7350000000000001E-2</v>
      </c>
      <c r="R850" s="42">
        <v>2.0203124899999998</v>
      </c>
      <c r="S850" s="42">
        <v>0.95390624000000002</v>
      </c>
      <c r="U850" s="44">
        <v>1.7350000000000001E-2</v>
      </c>
      <c r="V850" s="44">
        <v>-2.9445312600000002</v>
      </c>
      <c r="W850" s="44">
        <v>0.80937499000000002</v>
      </c>
      <c r="Y850" s="69"/>
      <c r="Z850" s="69"/>
      <c r="AA850" s="69"/>
    </row>
    <row r="851" spans="1:27" x14ac:dyDescent="0.25">
      <c r="A851" s="36">
        <v>3.5999999999999997E-2</v>
      </c>
      <c r="B851" s="36">
        <v>-2.9347660000000002</v>
      </c>
      <c r="C851" s="36">
        <v>1.201953</v>
      </c>
      <c r="E851" s="65">
        <v>3.4799999999999998E-2</v>
      </c>
      <c r="F851" s="65">
        <v>0.42421900000000001</v>
      </c>
      <c r="G851" s="65">
        <v>1.167578</v>
      </c>
      <c r="I851" s="38">
        <v>1.7399999999999999E-2</v>
      </c>
      <c r="J851" s="38">
        <v>-2.8839843900000002</v>
      </c>
      <c r="K851" s="38">
        <v>0.86015624000000002</v>
      </c>
      <c r="M851" s="40">
        <v>1.7399999999999999E-2</v>
      </c>
      <c r="N851" s="40">
        <v>-2.0675781400000002</v>
      </c>
      <c r="O851" s="40">
        <v>1.03789061</v>
      </c>
      <c r="Q851" s="42">
        <v>1.7399999999999999E-2</v>
      </c>
      <c r="R851" s="42">
        <v>2.0261718599999998</v>
      </c>
      <c r="S851" s="42">
        <v>0.95195311000000005</v>
      </c>
      <c r="U851" s="44">
        <v>1.7399999999999999E-2</v>
      </c>
      <c r="V851" s="44">
        <v>-2.9425781400000002</v>
      </c>
      <c r="W851" s="44">
        <v>0.81328124000000002</v>
      </c>
      <c r="Y851" s="69"/>
      <c r="Z851" s="69"/>
      <c r="AA851" s="69"/>
    </row>
    <row r="852" spans="1:27" x14ac:dyDescent="0.25">
      <c r="A852" s="36">
        <v>3.61E-2</v>
      </c>
      <c r="B852" s="36">
        <v>-2.9367190000000001</v>
      </c>
      <c r="C852" s="36">
        <v>1.2097659999999999</v>
      </c>
      <c r="E852" s="65">
        <v>3.49E-2</v>
      </c>
      <c r="F852" s="65">
        <v>0.47109400000000001</v>
      </c>
      <c r="G852" s="65">
        <v>1.1460939999999999</v>
      </c>
      <c r="I852" s="38">
        <v>1.745E-2</v>
      </c>
      <c r="J852" s="38">
        <v>-2.8898437600000002</v>
      </c>
      <c r="K852" s="38">
        <v>0.86406249000000002</v>
      </c>
      <c r="M852" s="40">
        <v>1.745E-2</v>
      </c>
      <c r="N852" s="40">
        <v>-2.0363281400000002</v>
      </c>
      <c r="O852" s="40">
        <v>1.04179686</v>
      </c>
      <c r="Q852" s="42">
        <v>1.745E-2</v>
      </c>
      <c r="R852" s="42">
        <v>2.0300781099999998</v>
      </c>
      <c r="S852" s="42">
        <v>0.94804686000000005</v>
      </c>
      <c r="U852" s="44">
        <v>1.745E-2</v>
      </c>
      <c r="V852" s="44">
        <v>-2.9367187600000002</v>
      </c>
      <c r="W852" s="44">
        <v>0.81718749000000002</v>
      </c>
      <c r="Y852" s="69"/>
      <c r="Z852" s="69"/>
      <c r="AA852" s="69"/>
    </row>
    <row r="853" spans="1:27" x14ac:dyDescent="0.25">
      <c r="A853" s="36">
        <v>3.6200000000000003E-2</v>
      </c>
      <c r="B853" s="36">
        <v>-2.938672</v>
      </c>
      <c r="C853" s="36">
        <v>1.2136720000000001</v>
      </c>
      <c r="E853" s="65">
        <v>3.5000000000000003E-2</v>
      </c>
      <c r="F853" s="65">
        <v>0.51406200000000002</v>
      </c>
      <c r="G853" s="65">
        <v>1.1128910000000001</v>
      </c>
      <c r="I853" s="38">
        <v>1.7500000000000002E-2</v>
      </c>
      <c r="J853" s="38">
        <v>-2.8976562600000002</v>
      </c>
      <c r="K853" s="38">
        <v>0.86601561000000005</v>
      </c>
      <c r="M853" s="40">
        <v>1.7500000000000002E-2</v>
      </c>
      <c r="N853" s="40">
        <v>-2.0050781400000002</v>
      </c>
      <c r="O853" s="40">
        <v>1.04374999</v>
      </c>
      <c r="Q853" s="42">
        <v>1.7500000000000002E-2</v>
      </c>
      <c r="R853" s="42">
        <v>2.0320312399999998</v>
      </c>
      <c r="S853" s="42">
        <v>0.94414061000000005</v>
      </c>
      <c r="U853" s="44">
        <v>1.7500000000000002E-2</v>
      </c>
      <c r="V853" s="44">
        <v>-2.9289062600000002</v>
      </c>
      <c r="W853" s="44">
        <v>0.81914061000000005</v>
      </c>
      <c r="Y853" s="69"/>
      <c r="Z853" s="69"/>
      <c r="AA853" s="69"/>
    </row>
    <row r="854" spans="1:27" x14ac:dyDescent="0.25">
      <c r="A854" s="36">
        <v>3.6299999999999999E-2</v>
      </c>
      <c r="B854" s="36">
        <v>-2.9406249999999998</v>
      </c>
      <c r="C854" s="36">
        <v>1.217578</v>
      </c>
      <c r="E854" s="65">
        <v>3.5099999999999999E-2</v>
      </c>
      <c r="F854" s="65">
        <v>0.55703100000000005</v>
      </c>
      <c r="G854" s="65">
        <v>1.1031249999999999</v>
      </c>
      <c r="I854" s="38">
        <v>1.755E-2</v>
      </c>
      <c r="J854" s="38">
        <v>-2.9035156400000002</v>
      </c>
      <c r="K854" s="38">
        <v>0.86796874000000002</v>
      </c>
      <c r="M854" s="40">
        <v>1.755E-2</v>
      </c>
      <c r="N854" s="40">
        <v>-1.97773439</v>
      </c>
      <c r="O854" s="40">
        <v>1.04570311</v>
      </c>
      <c r="Q854" s="42">
        <v>1.755E-2</v>
      </c>
      <c r="R854" s="42">
        <v>2.0339843599999998</v>
      </c>
      <c r="S854" s="42">
        <v>0.94218749000000002</v>
      </c>
      <c r="U854" s="44">
        <v>1.755E-2</v>
      </c>
      <c r="V854" s="44">
        <v>-2.9191406400000002</v>
      </c>
      <c r="W854" s="44">
        <v>0.82304686000000005</v>
      </c>
      <c r="Y854" s="69"/>
      <c r="Z854" s="69"/>
      <c r="AA854" s="69"/>
    </row>
    <row r="855" spans="1:27" x14ac:dyDescent="0.25">
      <c r="A855" s="36">
        <v>3.6400000000000002E-2</v>
      </c>
      <c r="B855" s="36">
        <v>-2.9406249999999998</v>
      </c>
      <c r="C855" s="36">
        <v>1.2234370000000001</v>
      </c>
      <c r="E855" s="65">
        <v>3.5200000000000002E-2</v>
      </c>
      <c r="F855" s="65">
        <v>0.60195299999999996</v>
      </c>
      <c r="G855" s="65">
        <v>1.1148439999999999</v>
      </c>
      <c r="I855" s="38">
        <v>1.7600000000000001E-2</v>
      </c>
      <c r="J855" s="38">
        <v>-2.9093750100000002</v>
      </c>
      <c r="K855" s="38">
        <v>0.86992186000000005</v>
      </c>
      <c r="M855" s="40">
        <v>1.7600000000000001E-2</v>
      </c>
      <c r="N855" s="40">
        <v>-1.94648439</v>
      </c>
      <c r="O855" s="40">
        <v>1.04960936</v>
      </c>
      <c r="Q855" s="42">
        <v>1.7600000000000001E-2</v>
      </c>
      <c r="R855" s="42">
        <v>2.0339843599999998</v>
      </c>
      <c r="S855" s="42">
        <v>0.94023436000000005</v>
      </c>
      <c r="U855" s="44">
        <v>1.7600000000000001E-2</v>
      </c>
      <c r="V855" s="44">
        <v>-2.9093750100000002</v>
      </c>
      <c r="W855" s="44">
        <v>0.82499999000000002</v>
      </c>
      <c r="Y855" s="69"/>
      <c r="Z855" s="69"/>
      <c r="AA855" s="69"/>
    </row>
    <row r="856" spans="1:27" x14ac:dyDescent="0.25">
      <c r="A856" s="36">
        <v>3.6499999999999998E-2</v>
      </c>
      <c r="B856" s="36">
        <v>-2.9425780000000001</v>
      </c>
      <c r="C856" s="36">
        <v>1.2292970000000001</v>
      </c>
      <c r="E856" s="65">
        <v>3.5299999999999998E-2</v>
      </c>
      <c r="F856" s="65">
        <v>0.64296900000000001</v>
      </c>
      <c r="G856" s="65">
        <v>1.0972660000000001</v>
      </c>
      <c r="I856" s="38">
        <v>1.7649999999999999E-2</v>
      </c>
      <c r="J856" s="38">
        <v>-2.9113281400000002</v>
      </c>
      <c r="K856" s="38">
        <v>0.86992186000000005</v>
      </c>
      <c r="M856" s="40">
        <v>1.7649999999999999E-2</v>
      </c>
      <c r="N856" s="40">
        <v>-1.91523439</v>
      </c>
      <c r="O856" s="40">
        <v>1.05156249</v>
      </c>
      <c r="Q856" s="42">
        <v>1.7649999999999999E-2</v>
      </c>
      <c r="R856" s="42">
        <v>2.0339843599999998</v>
      </c>
      <c r="S856" s="42">
        <v>0.93828124000000002</v>
      </c>
      <c r="U856" s="44">
        <v>1.7649999999999999E-2</v>
      </c>
      <c r="V856" s="44">
        <v>-2.8937500100000002</v>
      </c>
      <c r="W856" s="44">
        <v>0.82890624000000002</v>
      </c>
      <c r="Y856" s="69"/>
      <c r="Z856" s="69"/>
      <c r="AA856" s="69"/>
    </row>
    <row r="857" spans="1:27" x14ac:dyDescent="0.25">
      <c r="A857" s="36">
        <v>3.6600000000000001E-2</v>
      </c>
      <c r="B857" s="36">
        <v>-2.9425780000000001</v>
      </c>
      <c r="C857" s="36">
        <v>1.2351559999999999</v>
      </c>
      <c r="E857" s="65">
        <v>3.5400000000000001E-2</v>
      </c>
      <c r="F857" s="65">
        <v>0.68398400000000004</v>
      </c>
      <c r="G857" s="65">
        <v>1.058203</v>
      </c>
      <c r="I857" s="38">
        <v>1.77E-2</v>
      </c>
      <c r="J857" s="38">
        <v>-2.9171875100000002</v>
      </c>
      <c r="K857" s="38">
        <v>0.86992186000000005</v>
      </c>
      <c r="M857" s="40">
        <v>1.77E-2</v>
      </c>
      <c r="N857" s="40">
        <v>-1.88593751</v>
      </c>
      <c r="O857" s="40">
        <v>1.05351561</v>
      </c>
      <c r="Q857" s="42">
        <v>1.77E-2</v>
      </c>
      <c r="R857" s="42">
        <v>2.0320312399999998</v>
      </c>
      <c r="S857" s="42">
        <v>0.93632811000000005</v>
      </c>
      <c r="U857" s="44">
        <v>1.77E-2</v>
      </c>
      <c r="V857" s="44">
        <v>-2.8761718900000002</v>
      </c>
      <c r="W857" s="44">
        <v>0.83085936000000005</v>
      </c>
      <c r="Y857" s="69"/>
      <c r="Z857" s="69"/>
      <c r="AA857" s="69"/>
    </row>
    <row r="858" spans="1:27" x14ac:dyDescent="0.25">
      <c r="A858" s="36">
        <v>3.6700000000000003E-2</v>
      </c>
      <c r="B858" s="36">
        <v>-2.9406249999999998</v>
      </c>
      <c r="C858" s="36">
        <v>1.2410159999999999</v>
      </c>
      <c r="E858" s="65">
        <v>3.5499999999999997E-2</v>
      </c>
      <c r="F858" s="65">
        <v>0.72695299999999996</v>
      </c>
      <c r="G858" s="65">
        <v>1.026953</v>
      </c>
      <c r="I858" s="38">
        <v>1.7749999999999998E-2</v>
      </c>
      <c r="J858" s="38">
        <v>-2.9191406400000002</v>
      </c>
      <c r="K858" s="38">
        <v>0.87187499000000002</v>
      </c>
      <c r="M858" s="40">
        <v>1.7749999999999998E-2</v>
      </c>
      <c r="N858" s="40">
        <v>-1.85273439</v>
      </c>
      <c r="O858" s="40">
        <v>1.05742186</v>
      </c>
      <c r="Q858" s="42">
        <v>1.7749999999999998E-2</v>
      </c>
      <c r="R858" s="42">
        <v>2.0281249899999998</v>
      </c>
      <c r="S858" s="42">
        <v>0.93242186000000005</v>
      </c>
      <c r="U858" s="44">
        <v>1.7749999999999998E-2</v>
      </c>
      <c r="V858" s="44">
        <v>-2.8566406400000002</v>
      </c>
      <c r="W858" s="44">
        <v>0.83281249000000002</v>
      </c>
      <c r="Y858" s="69"/>
      <c r="Z858" s="69"/>
      <c r="AA858" s="69"/>
    </row>
    <row r="859" spans="1:27" x14ac:dyDescent="0.25">
      <c r="A859" s="36">
        <v>3.6799999999999999E-2</v>
      </c>
      <c r="B859" s="36">
        <v>-2.9406249999999998</v>
      </c>
      <c r="C859" s="36">
        <v>1.248828</v>
      </c>
      <c r="E859" s="65">
        <v>3.56E-2</v>
      </c>
      <c r="F859" s="65">
        <v>0.76796900000000001</v>
      </c>
      <c r="G859" s="65">
        <v>1.038672</v>
      </c>
      <c r="I859" s="38">
        <v>1.78E-2</v>
      </c>
      <c r="J859" s="38">
        <v>-2.9230468900000002</v>
      </c>
      <c r="K859" s="38">
        <v>0.87382811000000005</v>
      </c>
      <c r="M859" s="40">
        <v>1.78E-2</v>
      </c>
      <c r="N859" s="40">
        <v>-1.82148439</v>
      </c>
      <c r="O859" s="40">
        <v>1.05937499</v>
      </c>
      <c r="Q859" s="42">
        <v>1.78E-2</v>
      </c>
      <c r="R859" s="42">
        <v>2.0242187399999998</v>
      </c>
      <c r="S859" s="42">
        <v>0.93046874000000002</v>
      </c>
      <c r="U859" s="44">
        <v>1.78E-2</v>
      </c>
      <c r="V859" s="44">
        <v>-2.8312500100000002</v>
      </c>
      <c r="W859" s="44">
        <v>0.83671874000000002</v>
      </c>
      <c r="Y859" s="69"/>
      <c r="Z859" s="69"/>
      <c r="AA859" s="69"/>
    </row>
    <row r="860" spans="1:27" x14ac:dyDescent="0.25">
      <c r="A860" s="36">
        <v>3.6900000000000002E-2</v>
      </c>
      <c r="B860" s="36">
        <v>-2.938672</v>
      </c>
      <c r="C860" s="36">
        <v>1.258594</v>
      </c>
      <c r="E860" s="65">
        <v>3.5700000000000003E-2</v>
      </c>
      <c r="F860" s="65">
        <v>0.80507799999999996</v>
      </c>
      <c r="G860" s="65">
        <v>1.093359</v>
      </c>
      <c r="I860" s="38">
        <v>1.7850000000000001E-2</v>
      </c>
      <c r="J860" s="38">
        <v>-2.9269531400000002</v>
      </c>
      <c r="K860" s="38">
        <v>0.87773436000000005</v>
      </c>
      <c r="M860" s="40">
        <v>1.7850000000000001E-2</v>
      </c>
      <c r="N860" s="40">
        <v>-1.78828126</v>
      </c>
      <c r="O860" s="40">
        <v>1.06328124</v>
      </c>
      <c r="Q860" s="42">
        <v>1.7850000000000001E-2</v>
      </c>
      <c r="R860" s="42">
        <v>2.0183593599999998</v>
      </c>
      <c r="S860" s="42">
        <v>0.92656249000000002</v>
      </c>
      <c r="U860" s="44">
        <v>1.7850000000000001E-2</v>
      </c>
      <c r="V860" s="44">
        <v>-2.8136718900000002</v>
      </c>
      <c r="W860" s="44">
        <v>0.83867186000000005</v>
      </c>
      <c r="Y860" s="69"/>
      <c r="Z860" s="69"/>
      <c r="AA860" s="69"/>
    </row>
    <row r="861" spans="1:27" x14ac:dyDescent="0.25">
      <c r="A861" s="36">
        <v>3.6999999999999998E-2</v>
      </c>
      <c r="B861" s="36">
        <v>-2.938672</v>
      </c>
      <c r="C861" s="36">
        <v>1.264453</v>
      </c>
      <c r="E861" s="65">
        <v>3.5799999999999998E-2</v>
      </c>
      <c r="F861" s="65">
        <v>0.84609400000000001</v>
      </c>
      <c r="G861" s="65">
        <v>1.140234</v>
      </c>
      <c r="I861" s="38">
        <v>1.7899999999999999E-2</v>
      </c>
      <c r="J861" s="38">
        <v>-2.9308593900000002</v>
      </c>
      <c r="K861" s="38">
        <v>0.88359374000000002</v>
      </c>
      <c r="M861" s="40">
        <v>1.7899999999999999E-2</v>
      </c>
      <c r="N861" s="40">
        <v>-1.75312501</v>
      </c>
      <c r="O861" s="40">
        <v>1.06523436</v>
      </c>
      <c r="Q861" s="42">
        <v>1.7899999999999999E-2</v>
      </c>
      <c r="R861" s="42">
        <v>2.0124999899999998</v>
      </c>
      <c r="S861" s="42">
        <v>0.92460936000000005</v>
      </c>
      <c r="U861" s="44">
        <v>1.7899999999999999E-2</v>
      </c>
      <c r="V861" s="44">
        <v>-2.7863281400000002</v>
      </c>
      <c r="W861" s="44">
        <v>0.84257811000000005</v>
      </c>
      <c r="Y861" s="69"/>
      <c r="Z861" s="69"/>
      <c r="AA861" s="69"/>
    </row>
    <row r="862" spans="1:27" x14ac:dyDescent="0.25">
      <c r="A862" s="36">
        <v>3.7100000000000001E-2</v>
      </c>
      <c r="B862" s="36">
        <v>-2.9367190000000001</v>
      </c>
      <c r="C862" s="36">
        <v>1.268359</v>
      </c>
      <c r="E862" s="65">
        <v>3.5900000000000001E-2</v>
      </c>
      <c r="F862" s="65">
        <v>0.88710900000000004</v>
      </c>
      <c r="G862" s="65">
        <v>1.148047</v>
      </c>
      <c r="I862" s="38">
        <v>1.7950000000000001E-2</v>
      </c>
      <c r="J862" s="38">
        <v>-2.9328125100000002</v>
      </c>
      <c r="K862" s="38">
        <v>0.88945311000000005</v>
      </c>
      <c r="M862" s="40">
        <v>1.7950000000000001E-2</v>
      </c>
      <c r="N862" s="40">
        <v>-1.71992189</v>
      </c>
      <c r="O862" s="40">
        <v>1.06718749</v>
      </c>
      <c r="Q862" s="42">
        <v>1.7950000000000001E-2</v>
      </c>
      <c r="R862" s="42">
        <v>2.0046874899999998</v>
      </c>
      <c r="S862" s="42">
        <v>0.92070311000000005</v>
      </c>
      <c r="U862" s="44">
        <v>1.7950000000000001E-2</v>
      </c>
      <c r="V862" s="44">
        <v>-2.7531250100000002</v>
      </c>
      <c r="W862" s="44">
        <v>0.84648436000000005</v>
      </c>
      <c r="Y862" s="69"/>
      <c r="Z862" s="69"/>
      <c r="AA862" s="69"/>
    </row>
    <row r="863" spans="1:27" x14ac:dyDescent="0.25">
      <c r="A863" s="36">
        <v>3.7199999999999997E-2</v>
      </c>
      <c r="B863" s="36">
        <v>-2.9328129999999999</v>
      </c>
      <c r="C863" s="36">
        <v>1.274219</v>
      </c>
      <c r="E863" s="65">
        <v>3.5999999999999997E-2</v>
      </c>
      <c r="F863" s="65">
        <v>0.926172</v>
      </c>
      <c r="G863" s="65">
        <v>1.1304689999999999</v>
      </c>
      <c r="I863" s="38">
        <v>1.7999999999999999E-2</v>
      </c>
      <c r="J863" s="38">
        <v>-2.9367187600000002</v>
      </c>
      <c r="K863" s="38">
        <v>0.89531249000000002</v>
      </c>
      <c r="M863" s="40">
        <v>1.7999999999999999E-2</v>
      </c>
      <c r="N863" s="40">
        <v>-1.68671876</v>
      </c>
      <c r="O863" s="40">
        <v>1.06914061</v>
      </c>
      <c r="Q863" s="42">
        <v>1.7999999999999999E-2</v>
      </c>
      <c r="R863" s="42">
        <v>1.99882811</v>
      </c>
      <c r="S863" s="42">
        <v>0.91874999000000002</v>
      </c>
      <c r="U863" s="44">
        <v>1.7999999999999999E-2</v>
      </c>
      <c r="V863" s="44">
        <v>-2.7238281400000002</v>
      </c>
      <c r="W863" s="44">
        <v>0.85039061000000005</v>
      </c>
      <c r="Y863" s="69"/>
      <c r="Z863" s="69"/>
      <c r="AA863" s="69"/>
    </row>
    <row r="864" spans="1:27" x14ac:dyDescent="0.25">
      <c r="A864" s="36">
        <v>3.73E-2</v>
      </c>
      <c r="B864" s="36">
        <v>-2.9308589999999999</v>
      </c>
      <c r="C864" s="36">
        <v>1.280078</v>
      </c>
      <c r="E864" s="65">
        <v>3.61E-2</v>
      </c>
      <c r="F864" s="65">
        <v>0.96328100000000005</v>
      </c>
      <c r="G864" s="65">
        <v>1.1128910000000001</v>
      </c>
      <c r="I864" s="38">
        <v>1.805E-2</v>
      </c>
      <c r="J864" s="38">
        <v>-2.9386718900000002</v>
      </c>
      <c r="K864" s="38">
        <v>0.90117186000000005</v>
      </c>
      <c r="M864" s="40">
        <v>1.805E-2</v>
      </c>
      <c r="N864" s="40">
        <v>-1.65156251</v>
      </c>
      <c r="O864" s="40">
        <v>1.07109374</v>
      </c>
      <c r="Q864" s="42">
        <v>1.805E-2</v>
      </c>
      <c r="R864" s="42">
        <v>1.98710936</v>
      </c>
      <c r="S864" s="42">
        <v>0.91679686000000005</v>
      </c>
      <c r="U864" s="44">
        <v>1.805E-2</v>
      </c>
      <c r="V864" s="44">
        <v>-2.6906250100000002</v>
      </c>
      <c r="W864" s="44">
        <v>0.85429686000000005</v>
      </c>
      <c r="Y864" s="69"/>
      <c r="Z864" s="69"/>
      <c r="AA864" s="69"/>
    </row>
    <row r="865" spans="1:27" x14ac:dyDescent="0.25">
      <c r="A865" s="36">
        <v>3.7400000000000003E-2</v>
      </c>
      <c r="B865" s="36">
        <v>-2.9269530000000001</v>
      </c>
      <c r="C865" s="36">
        <v>1.283984</v>
      </c>
      <c r="E865" s="65">
        <v>3.6200000000000003E-2</v>
      </c>
      <c r="F865" s="65">
        <v>1.000391</v>
      </c>
      <c r="G865" s="65">
        <v>1.093359</v>
      </c>
      <c r="I865" s="38">
        <v>1.8100000000000002E-2</v>
      </c>
      <c r="J865" s="38">
        <v>-2.9406250100000002</v>
      </c>
      <c r="K865" s="38">
        <v>0.90507811000000005</v>
      </c>
      <c r="M865" s="40">
        <v>1.8100000000000002E-2</v>
      </c>
      <c r="N865" s="40">
        <v>-1.61835939</v>
      </c>
      <c r="O865" s="40">
        <v>1.07304686</v>
      </c>
      <c r="Q865" s="42">
        <v>1.8100000000000002E-2</v>
      </c>
      <c r="R865" s="42">
        <v>1.97734374</v>
      </c>
      <c r="S865" s="42">
        <v>0.91484374000000002</v>
      </c>
      <c r="U865" s="44">
        <v>1.8100000000000002E-2</v>
      </c>
      <c r="V865" s="44">
        <v>-2.6515625100000002</v>
      </c>
      <c r="W865" s="44">
        <v>0.85820311000000005</v>
      </c>
      <c r="Y865" s="69"/>
      <c r="Z865" s="69"/>
      <c r="AA865" s="69"/>
    </row>
    <row r="866" spans="1:27" x14ac:dyDescent="0.25">
      <c r="A866" s="36">
        <v>3.7499999999999999E-2</v>
      </c>
      <c r="B866" s="36">
        <v>-2.9249999999999998</v>
      </c>
      <c r="C866" s="36">
        <v>1.2859370000000001</v>
      </c>
      <c r="E866" s="65">
        <v>3.6299999999999999E-2</v>
      </c>
      <c r="F866" s="65">
        <v>1.039453</v>
      </c>
      <c r="G866" s="65">
        <v>1.062109</v>
      </c>
      <c r="I866" s="38">
        <v>1.8149999999999999E-2</v>
      </c>
      <c r="J866" s="38">
        <v>-2.9406250100000002</v>
      </c>
      <c r="K866" s="38">
        <v>0.91093749000000002</v>
      </c>
      <c r="M866" s="40">
        <v>1.8149999999999999E-2</v>
      </c>
      <c r="N866" s="40">
        <v>-1.58515626</v>
      </c>
      <c r="O866" s="40">
        <v>1.07499999</v>
      </c>
      <c r="Q866" s="42">
        <v>1.8149999999999999E-2</v>
      </c>
      <c r="R866" s="42">
        <v>1.96367186</v>
      </c>
      <c r="S866" s="42">
        <v>0.91093749000000002</v>
      </c>
      <c r="U866" s="44">
        <v>1.8149999999999999E-2</v>
      </c>
      <c r="V866" s="44">
        <v>-2.6183593900000002</v>
      </c>
      <c r="W866" s="44">
        <v>0.86406249000000002</v>
      </c>
      <c r="Y866" s="69"/>
      <c r="Z866" s="69"/>
      <c r="AA866" s="69"/>
    </row>
    <row r="867" spans="1:27" x14ac:dyDescent="0.25">
      <c r="A867" s="36">
        <v>3.7600000000000001E-2</v>
      </c>
      <c r="B867" s="36">
        <v>-2.9210940000000001</v>
      </c>
      <c r="C867" s="36">
        <v>1.2917970000000001</v>
      </c>
      <c r="E867" s="65">
        <v>3.6400000000000002E-2</v>
      </c>
      <c r="F867" s="65">
        <v>1.0746089999999999</v>
      </c>
      <c r="G867" s="65">
        <v>1.007422</v>
      </c>
      <c r="I867" s="38">
        <v>1.8200000000000001E-2</v>
      </c>
      <c r="J867" s="38">
        <v>-2.9425781400000002</v>
      </c>
      <c r="K867" s="38">
        <v>0.91484374000000002</v>
      </c>
      <c r="M867" s="40">
        <v>1.8200000000000001E-2</v>
      </c>
      <c r="N867" s="40">
        <v>-1.54804689</v>
      </c>
      <c r="O867" s="40">
        <v>1.07695311</v>
      </c>
      <c r="Q867" s="42">
        <v>1.8200000000000001E-2</v>
      </c>
      <c r="R867" s="42">
        <v>1.94999999</v>
      </c>
      <c r="S867" s="42">
        <v>0.90898436000000005</v>
      </c>
      <c r="U867" s="44">
        <v>1.8200000000000001E-2</v>
      </c>
      <c r="V867" s="44">
        <v>-2.5753906400000002</v>
      </c>
      <c r="W867" s="44">
        <v>0.86992186000000005</v>
      </c>
      <c r="Y867" s="69"/>
      <c r="Z867" s="69"/>
      <c r="AA867" s="69"/>
    </row>
    <row r="868" spans="1:27" x14ac:dyDescent="0.25">
      <c r="A868" s="36">
        <v>3.7699999999999997E-2</v>
      </c>
      <c r="B868" s="36">
        <v>-2.9171879999999999</v>
      </c>
      <c r="C868" s="36">
        <v>1.2976559999999999</v>
      </c>
      <c r="E868" s="65">
        <v>3.6499999999999998E-2</v>
      </c>
      <c r="F868" s="65">
        <v>1.109766</v>
      </c>
      <c r="G868" s="65">
        <v>0.94296899999999995</v>
      </c>
      <c r="I868" s="38">
        <v>1.8249999999999999E-2</v>
      </c>
      <c r="J868" s="38">
        <v>-2.9425781400000002</v>
      </c>
      <c r="K868" s="38">
        <v>0.91874999000000002</v>
      </c>
      <c r="M868" s="40">
        <v>1.8249999999999999E-2</v>
      </c>
      <c r="N868" s="40">
        <v>-1.51289064</v>
      </c>
      <c r="O868" s="40">
        <v>1.07890624</v>
      </c>
      <c r="Q868" s="42">
        <v>1.8249999999999999E-2</v>
      </c>
      <c r="R868" s="42">
        <v>1.92851561</v>
      </c>
      <c r="S868" s="42">
        <v>0.90507811000000005</v>
      </c>
      <c r="U868" s="44">
        <v>1.8249999999999999E-2</v>
      </c>
      <c r="V868" s="44">
        <v>-2.5324218900000002</v>
      </c>
      <c r="W868" s="44">
        <v>0.87382811000000005</v>
      </c>
      <c r="Y868" s="69"/>
      <c r="Z868" s="69"/>
      <c r="AA868" s="69"/>
    </row>
    <row r="869" spans="1:27" x14ac:dyDescent="0.25">
      <c r="A869" s="36">
        <v>3.78E-2</v>
      </c>
      <c r="B869" s="36">
        <v>-2.913281</v>
      </c>
      <c r="C869" s="36">
        <v>1.305469</v>
      </c>
      <c r="E869" s="65">
        <v>3.6600000000000001E-2</v>
      </c>
      <c r="F869" s="65">
        <v>1.144922</v>
      </c>
      <c r="G869" s="65">
        <v>0.9</v>
      </c>
      <c r="I869" s="38">
        <v>1.83E-2</v>
      </c>
      <c r="J869" s="38">
        <v>-2.9425781400000002</v>
      </c>
      <c r="K869" s="38">
        <v>0.92265624000000002</v>
      </c>
      <c r="M869" s="40">
        <v>1.83E-2</v>
      </c>
      <c r="N869" s="40">
        <v>-1.47578126</v>
      </c>
      <c r="O869" s="40">
        <v>1.08085936</v>
      </c>
      <c r="Q869" s="42">
        <v>1.83E-2</v>
      </c>
      <c r="R869" s="42">
        <v>1.91289061</v>
      </c>
      <c r="S869" s="42">
        <v>0.89921874000000002</v>
      </c>
      <c r="U869" s="44">
        <v>1.83E-2</v>
      </c>
      <c r="V869" s="44">
        <v>-2.4855468900000002</v>
      </c>
      <c r="W869" s="44">
        <v>0.87968749000000002</v>
      </c>
      <c r="Y869" s="69"/>
      <c r="Z869" s="69"/>
      <c r="AA869" s="69"/>
    </row>
    <row r="870" spans="1:27" x14ac:dyDescent="0.25">
      <c r="A870" s="36">
        <v>3.7900000000000003E-2</v>
      </c>
      <c r="B870" s="36">
        <v>-2.9093749999999998</v>
      </c>
      <c r="C870" s="36">
        <v>1.3132809999999999</v>
      </c>
      <c r="E870" s="65">
        <v>3.6700000000000003E-2</v>
      </c>
      <c r="F870" s="65">
        <v>1.1781250000000001</v>
      </c>
      <c r="G870" s="65">
        <v>0.89804700000000004</v>
      </c>
      <c r="I870" s="38">
        <v>1.8350000000000002E-2</v>
      </c>
      <c r="J870" s="38">
        <v>-2.9425781400000002</v>
      </c>
      <c r="K870" s="38">
        <v>0.92851561000000005</v>
      </c>
      <c r="M870" s="40">
        <v>1.8350000000000002E-2</v>
      </c>
      <c r="N870" s="40">
        <v>-1.44062501</v>
      </c>
      <c r="O870" s="40">
        <v>1.08281249</v>
      </c>
      <c r="Q870" s="42">
        <v>1.8350000000000002E-2</v>
      </c>
      <c r="R870" s="42">
        <v>1.90117186</v>
      </c>
      <c r="S870" s="42">
        <v>0.89531249000000002</v>
      </c>
      <c r="U870" s="44">
        <v>1.8350000000000002E-2</v>
      </c>
      <c r="V870" s="44">
        <v>-2.4386718900000002</v>
      </c>
      <c r="W870" s="44">
        <v>0.88554686000000005</v>
      </c>
      <c r="Y870" s="69"/>
      <c r="Z870" s="69"/>
      <c r="AA870" s="69"/>
    </row>
    <row r="871" spans="1:27" x14ac:dyDescent="0.25">
      <c r="A871" s="36">
        <v>3.7999999999999999E-2</v>
      </c>
      <c r="B871" s="36">
        <v>-2.9054690000000001</v>
      </c>
      <c r="C871" s="36">
        <v>1.321094</v>
      </c>
      <c r="E871" s="65">
        <v>3.6799999999999999E-2</v>
      </c>
      <c r="F871" s="65">
        <v>1.2152339999999999</v>
      </c>
      <c r="G871" s="65">
        <v>0.94687500000000002</v>
      </c>
      <c r="I871" s="38">
        <v>1.84E-2</v>
      </c>
      <c r="J871" s="38">
        <v>-2.9425781400000002</v>
      </c>
      <c r="K871" s="38">
        <v>0.93242186000000005</v>
      </c>
      <c r="M871" s="40">
        <v>1.84E-2</v>
      </c>
      <c r="N871" s="40">
        <v>-1.40351564</v>
      </c>
      <c r="O871" s="40">
        <v>1.08476561</v>
      </c>
      <c r="Q871" s="42">
        <v>1.84E-2</v>
      </c>
      <c r="R871" s="42">
        <v>1.88164061</v>
      </c>
      <c r="S871" s="42">
        <v>0.88945311000000005</v>
      </c>
      <c r="U871" s="44">
        <v>1.84E-2</v>
      </c>
      <c r="V871" s="44">
        <v>-2.3898437600000002</v>
      </c>
      <c r="W871" s="44">
        <v>0.88945311000000005</v>
      </c>
      <c r="Y871" s="69"/>
      <c r="Z871" s="69"/>
      <c r="AA871" s="69"/>
    </row>
    <row r="872" spans="1:27" x14ac:dyDescent="0.25">
      <c r="A872" s="36">
        <v>3.8100000000000002E-2</v>
      </c>
      <c r="B872" s="36">
        <v>-2.8996089999999999</v>
      </c>
      <c r="C872" s="36">
        <v>1.325</v>
      </c>
      <c r="E872" s="65">
        <v>3.6900000000000002E-2</v>
      </c>
      <c r="F872" s="65">
        <v>1.250391</v>
      </c>
      <c r="G872" s="65">
        <v>1.023047</v>
      </c>
      <c r="I872" s="38">
        <v>1.8450000000000001E-2</v>
      </c>
      <c r="J872" s="38">
        <v>-2.9406250100000002</v>
      </c>
      <c r="K872" s="38">
        <v>0.93828124000000002</v>
      </c>
      <c r="M872" s="40">
        <v>1.8450000000000001E-2</v>
      </c>
      <c r="N872" s="40">
        <v>-1.36445314</v>
      </c>
      <c r="O872" s="40">
        <v>1.08476561</v>
      </c>
      <c r="Q872" s="42">
        <v>1.8450000000000001E-2</v>
      </c>
      <c r="R872" s="42">
        <v>1.86210936</v>
      </c>
      <c r="S872" s="42">
        <v>0.88554686000000005</v>
      </c>
      <c r="U872" s="44">
        <v>1.8450000000000001E-2</v>
      </c>
      <c r="V872" s="44">
        <v>-2.3429687600000002</v>
      </c>
      <c r="W872" s="44">
        <v>0.89531249000000002</v>
      </c>
      <c r="Y872" s="69"/>
      <c r="Z872" s="69"/>
      <c r="AA872" s="69"/>
    </row>
    <row r="873" spans="1:27" x14ac:dyDescent="0.25">
      <c r="A873" s="36">
        <v>3.8199999999999998E-2</v>
      </c>
      <c r="B873" s="36">
        <v>-2.891797</v>
      </c>
      <c r="C873" s="36">
        <v>1.326953</v>
      </c>
      <c r="E873" s="65">
        <v>3.6999999999999998E-2</v>
      </c>
      <c r="F873" s="65">
        <v>1.2835939999999999</v>
      </c>
      <c r="G873" s="65">
        <v>1.0914060000000001</v>
      </c>
      <c r="I873" s="38">
        <v>1.8499999999999999E-2</v>
      </c>
      <c r="J873" s="38">
        <v>-2.9406250100000002</v>
      </c>
      <c r="K873" s="38">
        <v>0.94218749000000002</v>
      </c>
      <c r="M873" s="40">
        <v>1.8499999999999999E-2</v>
      </c>
      <c r="N873" s="40">
        <v>-1.32539064</v>
      </c>
      <c r="O873" s="40">
        <v>1.08671874</v>
      </c>
      <c r="Q873" s="42">
        <v>1.8499999999999999E-2</v>
      </c>
      <c r="R873" s="42">
        <v>1.84062499</v>
      </c>
      <c r="S873" s="42">
        <v>0.87968749000000002</v>
      </c>
      <c r="U873" s="44">
        <v>1.8499999999999999E-2</v>
      </c>
      <c r="V873" s="44">
        <v>-2.2902343900000002</v>
      </c>
      <c r="W873" s="44">
        <v>0.89921874000000002</v>
      </c>
      <c r="Y873" s="69"/>
      <c r="Z873" s="69"/>
      <c r="AA873" s="69"/>
    </row>
    <row r="874" spans="1:27" x14ac:dyDescent="0.25">
      <c r="A874" s="36">
        <v>3.8300000000000001E-2</v>
      </c>
      <c r="B874" s="36">
        <v>-2.8859379999999999</v>
      </c>
      <c r="C874" s="36">
        <v>1.330859</v>
      </c>
      <c r="E874" s="65">
        <v>3.7100000000000001E-2</v>
      </c>
      <c r="F874" s="65">
        <v>1.3187500000000001</v>
      </c>
      <c r="G874" s="65">
        <v>1.1128910000000001</v>
      </c>
      <c r="I874" s="38">
        <v>1.8550000000000001E-2</v>
      </c>
      <c r="J874" s="38">
        <v>-2.9386718900000002</v>
      </c>
      <c r="K874" s="38">
        <v>0.94609374000000002</v>
      </c>
      <c r="M874" s="40">
        <v>1.8550000000000001E-2</v>
      </c>
      <c r="N874" s="40">
        <v>-1.28828126</v>
      </c>
      <c r="O874" s="40">
        <v>1.08867186</v>
      </c>
      <c r="Q874" s="42">
        <v>1.8550000000000001E-2</v>
      </c>
      <c r="R874" s="42">
        <v>1.82109374</v>
      </c>
      <c r="S874" s="42">
        <v>0.87578124000000002</v>
      </c>
      <c r="U874" s="44">
        <v>1.8550000000000001E-2</v>
      </c>
      <c r="V874" s="44">
        <v>-2.2375000100000002</v>
      </c>
      <c r="W874" s="44">
        <v>0.90312499000000002</v>
      </c>
      <c r="Y874" s="69"/>
      <c r="Z874" s="69"/>
      <c r="AA874" s="69"/>
    </row>
    <row r="875" spans="1:27" x14ac:dyDescent="0.25">
      <c r="A875" s="36">
        <v>3.8399999999999997E-2</v>
      </c>
      <c r="B875" s="36">
        <v>-2.8781249999999998</v>
      </c>
      <c r="C875" s="36">
        <v>1.3347659999999999</v>
      </c>
      <c r="E875" s="65">
        <v>3.7199999999999997E-2</v>
      </c>
      <c r="F875" s="65">
        <v>1.348047</v>
      </c>
      <c r="G875" s="65">
        <v>1.0953120000000001</v>
      </c>
      <c r="I875" s="38">
        <v>1.8599999999999998E-2</v>
      </c>
      <c r="J875" s="38">
        <v>-2.9347656400000002</v>
      </c>
      <c r="K875" s="38">
        <v>0.94804686000000005</v>
      </c>
      <c r="M875" s="40">
        <v>1.8599999999999998E-2</v>
      </c>
      <c r="N875" s="40">
        <v>-1.25117189</v>
      </c>
      <c r="O875" s="40">
        <v>1.09062499</v>
      </c>
      <c r="Q875" s="42">
        <v>1.8599999999999998E-2</v>
      </c>
      <c r="R875" s="42">
        <v>1.79765624</v>
      </c>
      <c r="S875" s="42">
        <v>0.87187499000000002</v>
      </c>
      <c r="U875" s="44">
        <v>1.8599999999999998E-2</v>
      </c>
      <c r="V875" s="44">
        <v>-2.1808593900000002</v>
      </c>
      <c r="W875" s="44">
        <v>0.90703124000000002</v>
      </c>
      <c r="Y875" s="69"/>
      <c r="Z875" s="69"/>
      <c r="AA875" s="69"/>
    </row>
    <row r="876" spans="1:27" x14ac:dyDescent="0.25">
      <c r="A876" s="36">
        <v>3.85E-2</v>
      </c>
      <c r="B876" s="36">
        <v>-2.8722660000000002</v>
      </c>
      <c r="C876" s="36">
        <v>1.3386720000000001</v>
      </c>
      <c r="E876" s="65">
        <v>3.73E-2</v>
      </c>
      <c r="F876" s="65">
        <v>1.379297</v>
      </c>
      <c r="G876" s="65">
        <v>1.0640620000000001</v>
      </c>
      <c r="I876" s="38">
        <v>1.865E-2</v>
      </c>
      <c r="J876" s="38">
        <v>-2.9328125100000002</v>
      </c>
      <c r="K876" s="38">
        <v>0.94804686000000005</v>
      </c>
      <c r="M876" s="40">
        <v>1.865E-2</v>
      </c>
      <c r="N876" s="40">
        <v>-1.21601564</v>
      </c>
      <c r="O876" s="40">
        <v>1.09062499</v>
      </c>
      <c r="Q876" s="42">
        <v>1.865E-2</v>
      </c>
      <c r="R876" s="42">
        <v>1.77421874</v>
      </c>
      <c r="S876" s="42">
        <v>0.86796874000000002</v>
      </c>
      <c r="U876" s="44">
        <v>1.865E-2</v>
      </c>
      <c r="V876" s="44">
        <v>-2.1222656400000002</v>
      </c>
      <c r="W876" s="44">
        <v>0.90898436000000005</v>
      </c>
      <c r="Y876" s="69"/>
      <c r="Z876" s="69"/>
      <c r="AA876" s="69"/>
    </row>
    <row r="877" spans="1:27" x14ac:dyDescent="0.25">
      <c r="A877" s="36">
        <v>3.8600000000000002E-2</v>
      </c>
      <c r="B877" s="36">
        <v>-2.8644530000000001</v>
      </c>
      <c r="C877" s="36">
        <v>1.342578</v>
      </c>
      <c r="E877" s="65">
        <v>3.7400000000000003E-2</v>
      </c>
      <c r="F877" s="65">
        <v>1.4125000000000001</v>
      </c>
      <c r="G877" s="65">
        <v>1.030859</v>
      </c>
      <c r="I877" s="38">
        <v>1.8700000000000001E-2</v>
      </c>
      <c r="J877" s="38">
        <v>-2.9289062600000002</v>
      </c>
      <c r="K877" s="38">
        <v>0.94999999000000002</v>
      </c>
      <c r="M877" s="40">
        <v>1.8700000000000001E-2</v>
      </c>
      <c r="N877" s="40">
        <v>-1.17695314</v>
      </c>
      <c r="O877" s="40">
        <v>1.09257811</v>
      </c>
      <c r="Q877" s="42">
        <v>1.8700000000000001E-2</v>
      </c>
      <c r="R877" s="42">
        <v>1.74296874</v>
      </c>
      <c r="S877" s="42">
        <v>0.86406249000000002</v>
      </c>
      <c r="U877" s="44">
        <v>1.8700000000000001E-2</v>
      </c>
      <c r="V877" s="44">
        <v>-2.0636718900000002</v>
      </c>
      <c r="W877" s="44">
        <v>0.91093749000000002</v>
      </c>
      <c r="Y877" s="69"/>
      <c r="Z877" s="69"/>
      <c r="AA877" s="69"/>
    </row>
    <row r="878" spans="1:27" x14ac:dyDescent="0.25">
      <c r="A878" s="36">
        <v>3.8699999999999998E-2</v>
      </c>
      <c r="B878" s="36">
        <v>-2.8566410000000002</v>
      </c>
      <c r="C878" s="36">
        <v>1.346484</v>
      </c>
      <c r="E878" s="65">
        <v>3.7499999999999999E-2</v>
      </c>
      <c r="F878" s="65">
        <v>1.441797</v>
      </c>
      <c r="G878" s="65">
        <v>0.99179700000000004</v>
      </c>
      <c r="I878" s="38">
        <v>1.8749999999999999E-2</v>
      </c>
      <c r="J878" s="38">
        <v>-2.9269531400000002</v>
      </c>
      <c r="K878" s="38">
        <v>0.94999999000000002</v>
      </c>
      <c r="M878" s="40">
        <v>1.8749999999999999E-2</v>
      </c>
      <c r="N878" s="40">
        <v>-1.13789064</v>
      </c>
      <c r="O878" s="40">
        <v>1.09257811</v>
      </c>
      <c r="Q878" s="42">
        <v>1.8749999999999999E-2</v>
      </c>
      <c r="R878" s="42">
        <v>1.72148436</v>
      </c>
      <c r="S878" s="42">
        <v>0.86210936000000005</v>
      </c>
      <c r="U878" s="44">
        <v>1.8749999999999999E-2</v>
      </c>
      <c r="V878" s="44">
        <v>-2.0031250100000002</v>
      </c>
      <c r="W878" s="44">
        <v>0.91289061000000005</v>
      </c>
      <c r="Y878" s="69"/>
      <c r="Z878" s="69"/>
      <c r="AA878" s="69"/>
    </row>
    <row r="879" spans="1:27" x14ac:dyDescent="0.25">
      <c r="A879" s="36">
        <v>3.8800000000000001E-2</v>
      </c>
      <c r="B879" s="36">
        <v>-2.8429690000000001</v>
      </c>
      <c r="C879" s="36">
        <v>1.352344</v>
      </c>
      <c r="E879" s="65">
        <v>3.7600000000000001E-2</v>
      </c>
      <c r="F879" s="65">
        <v>1.4710939999999999</v>
      </c>
      <c r="G879" s="65">
        <v>0.94296899999999995</v>
      </c>
      <c r="I879" s="38">
        <v>1.8800000000000001E-2</v>
      </c>
      <c r="J879" s="38">
        <v>-2.9230468900000002</v>
      </c>
      <c r="K879" s="38">
        <v>0.95390624000000002</v>
      </c>
      <c r="M879" s="40">
        <v>1.8800000000000001E-2</v>
      </c>
      <c r="N879" s="40">
        <v>-1.10078126</v>
      </c>
      <c r="O879" s="40">
        <v>1.09453124</v>
      </c>
      <c r="Q879" s="42">
        <v>1.8800000000000001E-2</v>
      </c>
      <c r="R879" s="42">
        <v>1.69218749</v>
      </c>
      <c r="S879" s="42">
        <v>0.85820311000000005</v>
      </c>
      <c r="U879" s="44">
        <v>1.8800000000000001E-2</v>
      </c>
      <c r="V879" s="44">
        <v>-1.94257814</v>
      </c>
      <c r="W879" s="44">
        <v>0.91484374000000002</v>
      </c>
      <c r="Y879" s="69"/>
      <c r="Z879" s="69"/>
      <c r="AA879" s="69"/>
    </row>
    <row r="880" spans="1:27" x14ac:dyDescent="0.25">
      <c r="A880" s="36">
        <v>3.8899999999999997E-2</v>
      </c>
      <c r="B880" s="36">
        <v>-2.835156</v>
      </c>
      <c r="C880" s="36">
        <v>1.358203</v>
      </c>
      <c r="E880" s="65">
        <v>3.7699999999999997E-2</v>
      </c>
      <c r="F880" s="65">
        <v>1.500391</v>
      </c>
      <c r="G880" s="65">
        <v>0.901953</v>
      </c>
      <c r="I880" s="38">
        <v>1.8849999999999999E-2</v>
      </c>
      <c r="J880" s="38">
        <v>-2.9191406400000002</v>
      </c>
      <c r="K880" s="38">
        <v>0.95585936000000005</v>
      </c>
      <c r="M880" s="40">
        <v>1.8849999999999999E-2</v>
      </c>
      <c r="N880" s="40">
        <v>-1.06562501</v>
      </c>
      <c r="O880" s="40">
        <v>1.09648436</v>
      </c>
      <c r="Q880" s="42">
        <v>1.8849999999999999E-2</v>
      </c>
      <c r="R880" s="42">
        <v>1.66289061</v>
      </c>
      <c r="S880" s="42">
        <v>0.85429686000000005</v>
      </c>
      <c r="U880" s="44">
        <v>1.8849999999999999E-2</v>
      </c>
      <c r="V880" s="44">
        <v>-1.88203126</v>
      </c>
      <c r="W880" s="44">
        <v>0.91679686000000005</v>
      </c>
      <c r="Y880" s="69"/>
      <c r="Z880" s="69"/>
      <c r="AA880" s="69"/>
    </row>
    <row r="881" spans="1:27" x14ac:dyDescent="0.25">
      <c r="A881" s="36">
        <v>3.9E-2</v>
      </c>
      <c r="B881" s="36">
        <v>-2.8253910000000002</v>
      </c>
      <c r="C881" s="36">
        <v>1.3640620000000001</v>
      </c>
      <c r="E881" s="65">
        <v>3.78E-2</v>
      </c>
      <c r="F881" s="65">
        <v>1.5277339999999999</v>
      </c>
      <c r="G881" s="65">
        <v>0.89804700000000004</v>
      </c>
      <c r="I881" s="38">
        <v>1.89E-2</v>
      </c>
      <c r="J881" s="38">
        <v>-2.9152343900000002</v>
      </c>
      <c r="K881" s="38">
        <v>0.95976561000000005</v>
      </c>
      <c r="M881" s="40">
        <v>1.89E-2</v>
      </c>
      <c r="N881" s="40">
        <v>-1.02656251</v>
      </c>
      <c r="O881" s="40">
        <v>1.09648436</v>
      </c>
      <c r="Q881" s="42">
        <v>1.89E-2</v>
      </c>
      <c r="R881" s="42">
        <v>1.63359374</v>
      </c>
      <c r="S881" s="42">
        <v>0.85234374000000002</v>
      </c>
      <c r="U881" s="44">
        <v>1.89E-2</v>
      </c>
      <c r="V881" s="44">
        <v>-1.81757814</v>
      </c>
      <c r="W881" s="44">
        <v>0.91874999000000002</v>
      </c>
      <c r="Y881" s="69"/>
      <c r="Z881" s="69"/>
      <c r="AA881" s="69"/>
    </row>
    <row r="882" spans="1:27" x14ac:dyDescent="0.25">
      <c r="A882" s="36">
        <v>3.9100000000000003E-2</v>
      </c>
      <c r="B882" s="36">
        <v>-2.819531</v>
      </c>
      <c r="C882" s="36">
        <v>1.3699220000000001</v>
      </c>
      <c r="E882" s="65">
        <v>3.7900000000000003E-2</v>
      </c>
      <c r="F882" s="65">
        <v>1.555078</v>
      </c>
      <c r="G882" s="65">
        <v>0.91953099999999999</v>
      </c>
      <c r="I882" s="38">
        <v>1.8950000000000002E-2</v>
      </c>
      <c r="J882" s="38">
        <v>-2.9113281400000002</v>
      </c>
      <c r="K882" s="38">
        <v>0.96367186000000005</v>
      </c>
      <c r="M882" s="40">
        <v>1.8950000000000002E-2</v>
      </c>
      <c r="N882" s="40">
        <v>-0.98945313999999995</v>
      </c>
      <c r="O882" s="40">
        <v>1.09843749</v>
      </c>
      <c r="Q882" s="42">
        <v>1.8950000000000002E-2</v>
      </c>
      <c r="R882" s="42">
        <v>1.60234374</v>
      </c>
      <c r="S882" s="42">
        <v>0.85039061000000005</v>
      </c>
      <c r="U882" s="44">
        <v>1.8950000000000002E-2</v>
      </c>
      <c r="V882" s="44">
        <v>-1.74921876</v>
      </c>
      <c r="W882" s="44">
        <v>0.92070311000000005</v>
      </c>
      <c r="Y882" s="69"/>
      <c r="Z882" s="69"/>
      <c r="AA882" s="69"/>
    </row>
    <row r="883" spans="1:27" x14ac:dyDescent="0.25">
      <c r="A883" s="36">
        <v>3.9199999999999999E-2</v>
      </c>
      <c r="B883" s="36">
        <v>-2.813672</v>
      </c>
      <c r="C883" s="36">
        <v>1.3757809999999999</v>
      </c>
      <c r="E883" s="65">
        <v>3.7999999999999999E-2</v>
      </c>
      <c r="F883" s="65">
        <v>1.586328</v>
      </c>
      <c r="G883" s="65">
        <v>0.93906199999999995</v>
      </c>
      <c r="I883" s="38">
        <v>1.9E-2</v>
      </c>
      <c r="J883" s="38">
        <v>-2.9074218900000002</v>
      </c>
      <c r="K883" s="38">
        <v>0.96757811000000005</v>
      </c>
      <c r="M883" s="40">
        <v>1.9E-2</v>
      </c>
      <c r="N883" s="40">
        <v>-0.95039063999999995</v>
      </c>
      <c r="O883" s="40">
        <v>1.09843749</v>
      </c>
      <c r="Q883" s="42">
        <v>1.9E-2</v>
      </c>
      <c r="R883" s="42">
        <v>1.56718749</v>
      </c>
      <c r="S883" s="42">
        <v>0.84843749000000002</v>
      </c>
      <c r="U883" s="44">
        <v>1.9E-2</v>
      </c>
      <c r="V883" s="44">
        <v>-1.68281251</v>
      </c>
      <c r="W883" s="44">
        <v>0.92265624000000002</v>
      </c>
      <c r="Y883" s="69"/>
      <c r="Z883" s="69"/>
      <c r="AA883" s="69"/>
    </row>
    <row r="884" spans="1:27" x14ac:dyDescent="0.25">
      <c r="A884" s="36">
        <v>3.9300000000000002E-2</v>
      </c>
      <c r="B884" s="36">
        <v>-2.8019530000000001</v>
      </c>
      <c r="C884" s="36">
        <v>1.3816409999999999</v>
      </c>
      <c r="E884" s="65">
        <v>3.8100000000000002E-2</v>
      </c>
      <c r="F884" s="65">
        <v>1.6117189999999999</v>
      </c>
      <c r="G884" s="65">
        <v>0.93710899999999997</v>
      </c>
      <c r="I884" s="38">
        <v>1.9050000000000001E-2</v>
      </c>
      <c r="J884" s="38">
        <v>-2.9015625100000002</v>
      </c>
      <c r="K884" s="38">
        <v>0.96953124000000002</v>
      </c>
      <c r="M884" s="40">
        <v>1.9050000000000001E-2</v>
      </c>
      <c r="N884" s="40">
        <v>-0.91132813999999995</v>
      </c>
      <c r="O884" s="40">
        <v>1.10039061</v>
      </c>
      <c r="Q884" s="42">
        <v>1.9050000000000001E-2</v>
      </c>
      <c r="R884" s="42">
        <v>1.53593749</v>
      </c>
      <c r="S884" s="42">
        <v>0.84648436000000005</v>
      </c>
      <c r="U884" s="44">
        <v>1.9050000000000001E-2</v>
      </c>
      <c r="V884" s="44">
        <v>-1.61445314</v>
      </c>
      <c r="W884" s="44">
        <v>0.92460936000000005</v>
      </c>
      <c r="Y884" s="69"/>
      <c r="Z884" s="69"/>
      <c r="AA884" s="69"/>
    </row>
    <row r="885" spans="1:27" x14ac:dyDescent="0.25">
      <c r="A885" s="36">
        <v>3.9399999999999998E-2</v>
      </c>
      <c r="B885" s="36">
        <v>-2.7902339999999999</v>
      </c>
      <c r="C885" s="36">
        <v>1.3875</v>
      </c>
      <c r="E885" s="65">
        <v>3.8199999999999998E-2</v>
      </c>
      <c r="F885" s="65">
        <v>1.6351560000000001</v>
      </c>
      <c r="G885" s="65">
        <v>0.91171899999999995</v>
      </c>
      <c r="I885" s="38">
        <v>1.9099999999999999E-2</v>
      </c>
      <c r="J885" s="38">
        <v>-2.8957031400000002</v>
      </c>
      <c r="K885" s="38">
        <v>0.97343749000000002</v>
      </c>
      <c r="M885" s="40">
        <v>1.9099999999999999E-2</v>
      </c>
      <c r="N885" s="40">
        <v>-0.87226563999999995</v>
      </c>
      <c r="O885" s="40">
        <v>1.10039061</v>
      </c>
      <c r="Q885" s="42">
        <v>1.9099999999999999E-2</v>
      </c>
      <c r="R885" s="42">
        <v>1.50273436</v>
      </c>
      <c r="S885" s="42">
        <v>0.84453124000000002</v>
      </c>
      <c r="U885" s="44">
        <v>1.9099999999999999E-2</v>
      </c>
      <c r="V885" s="44">
        <v>-1.54414064</v>
      </c>
      <c r="W885" s="44">
        <v>0.92851561000000005</v>
      </c>
      <c r="Y885" s="69"/>
      <c r="Z885" s="69"/>
      <c r="AA885" s="69"/>
    </row>
    <row r="886" spans="1:27" x14ac:dyDescent="0.25">
      <c r="A886" s="36">
        <v>3.95E-2</v>
      </c>
      <c r="B886" s="36">
        <v>-2.7785160000000002</v>
      </c>
      <c r="C886" s="36">
        <v>1.389453</v>
      </c>
      <c r="E886" s="65">
        <v>3.8300000000000001E-2</v>
      </c>
      <c r="F886" s="65">
        <v>1.664453</v>
      </c>
      <c r="G886" s="65">
        <v>0.88242200000000004</v>
      </c>
      <c r="I886" s="38">
        <v>1.915E-2</v>
      </c>
      <c r="J886" s="38">
        <v>-2.8898437600000002</v>
      </c>
      <c r="K886" s="38">
        <v>0.97343749000000002</v>
      </c>
      <c r="M886" s="40">
        <v>1.915E-2</v>
      </c>
      <c r="N886" s="40">
        <v>-0.83515625999999998</v>
      </c>
      <c r="O886" s="40">
        <v>1.10039061</v>
      </c>
      <c r="Q886" s="42">
        <v>1.915E-2</v>
      </c>
      <c r="R886" s="42">
        <v>1.46953124</v>
      </c>
      <c r="S886" s="42">
        <v>0.84257811000000005</v>
      </c>
      <c r="U886" s="44">
        <v>1.915E-2</v>
      </c>
      <c r="V886" s="44">
        <v>-1.47187501</v>
      </c>
      <c r="W886" s="44">
        <v>0.93046874000000002</v>
      </c>
      <c r="Y886" s="69"/>
      <c r="Z886" s="69"/>
      <c r="AA886" s="69"/>
    </row>
    <row r="887" spans="1:27" x14ac:dyDescent="0.25">
      <c r="A887" s="36">
        <v>3.9600000000000003E-2</v>
      </c>
      <c r="B887" s="36">
        <v>-2.766797</v>
      </c>
      <c r="C887" s="36">
        <v>1.3914059999999999</v>
      </c>
      <c r="E887" s="65">
        <v>3.8399999999999997E-2</v>
      </c>
      <c r="F887" s="65">
        <v>1.6898439999999999</v>
      </c>
      <c r="G887" s="65">
        <v>0.870703</v>
      </c>
      <c r="I887" s="38">
        <v>1.9199999999999998E-2</v>
      </c>
      <c r="J887" s="38">
        <v>-2.8820312600000002</v>
      </c>
      <c r="K887" s="38">
        <v>0.97539061000000005</v>
      </c>
      <c r="M887" s="40">
        <v>1.9199999999999998E-2</v>
      </c>
      <c r="N887" s="40">
        <v>-0.79609375999999998</v>
      </c>
      <c r="O887" s="40">
        <v>1.10039061</v>
      </c>
      <c r="Q887" s="42">
        <v>1.9199999999999998E-2</v>
      </c>
      <c r="R887" s="42">
        <v>1.43632811</v>
      </c>
      <c r="S887" s="42">
        <v>0.84062499000000002</v>
      </c>
      <c r="U887" s="44">
        <v>1.9199999999999998E-2</v>
      </c>
      <c r="V887" s="44">
        <v>-1.39765626</v>
      </c>
      <c r="W887" s="44">
        <v>0.93437499000000002</v>
      </c>
      <c r="Y887" s="69"/>
      <c r="Z887" s="69"/>
      <c r="AA887" s="69"/>
    </row>
    <row r="888" spans="1:27" x14ac:dyDescent="0.25">
      <c r="A888" s="36">
        <v>3.9699999999999999E-2</v>
      </c>
      <c r="B888" s="36">
        <v>-2.7531249999999998</v>
      </c>
      <c r="C888" s="36">
        <v>1.393359</v>
      </c>
      <c r="E888" s="65">
        <v>3.85E-2</v>
      </c>
      <c r="F888" s="65">
        <v>1.7132810000000001</v>
      </c>
      <c r="G888" s="65">
        <v>0.89218699999999995</v>
      </c>
      <c r="I888" s="38">
        <v>1.925E-2</v>
      </c>
      <c r="J888" s="38">
        <v>-2.8742187600000002</v>
      </c>
      <c r="K888" s="38">
        <v>0.97734374000000002</v>
      </c>
      <c r="M888" s="40">
        <v>1.925E-2</v>
      </c>
      <c r="N888" s="40">
        <v>-0.75898438999999995</v>
      </c>
      <c r="O888" s="40">
        <v>1.10234374</v>
      </c>
      <c r="Q888" s="42">
        <v>1.925E-2</v>
      </c>
      <c r="R888" s="42">
        <v>1.39921874</v>
      </c>
      <c r="S888" s="42">
        <v>0.83671874000000002</v>
      </c>
      <c r="U888" s="44">
        <v>1.925E-2</v>
      </c>
      <c r="V888" s="44">
        <v>-1.32148439</v>
      </c>
      <c r="W888" s="44">
        <v>0.93632811000000005</v>
      </c>
      <c r="Y888" s="69"/>
      <c r="Z888" s="69"/>
      <c r="AA888" s="69"/>
    </row>
    <row r="889" spans="1:27" x14ac:dyDescent="0.25">
      <c r="A889" s="36">
        <v>3.9800000000000002E-2</v>
      </c>
      <c r="B889" s="36">
        <v>-2.7394530000000001</v>
      </c>
      <c r="C889" s="36">
        <v>1.393359</v>
      </c>
      <c r="E889" s="65">
        <v>3.8600000000000002E-2</v>
      </c>
      <c r="F889" s="65">
        <v>1.7308589999999999</v>
      </c>
      <c r="G889" s="65">
        <v>0.93515599999999999</v>
      </c>
      <c r="I889" s="38">
        <v>1.9300000000000001E-2</v>
      </c>
      <c r="J889" s="38">
        <v>-2.8683593900000002</v>
      </c>
      <c r="K889" s="38">
        <v>0.97734374000000002</v>
      </c>
      <c r="M889" s="40">
        <v>1.9300000000000001E-2</v>
      </c>
      <c r="N889" s="40">
        <v>-0.71992188999999995</v>
      </c>
      <c r="O889" s="40">
        <v>1.10234374</v>
      </c>
      <c r="Q889" s="42">
        <v>1.9300000000000001E-2</v>
      </c>
      <c r="R889" s="42">
        <v>1.36015624</v>
      </c>
      <c r="S889" s="42">
        <v>0.83281249000000002</v>
      </c>
      <c r="U889" s="44">
        <v>1.9300000000000001E-2</v>
      </c>
      <c r="V889" s="44">
        <v>-1.24726564</v>
      </c>
      <c r="W889" s="44">
        <v>0.94023436000000005</v>
      </c>
      <c r="Y889" s="69"/>
      <c r="Z889" s="69"/>
      <c r="AA889" s="69"/>
    </row>
    <row r="890" spans="1:27" x14ac:dyDescent="0.25">
      <c r="A890" s="36">
        <v>3.9899999999999998E-2</v>
      </c>
      <c r="B890" s="36">
        <v>-2.7296879999999999</v>
      </c>
      <c r="C890" s="36">
        <v>1.3972659999999999</v>
      </c>
      <c r="E890" s="65">
        <v>3.8699999999999998E-2</v>
      </c>
      <c r="F890" s="65">
        <v>1.7562500000000001</v>
      </c>
      <c r="G890" s="65">
        <v>0.97617200000000004</v>
      </c>
      <c r="I890" s="38">
        <v>1.9349999999999999E-2</v>
      </c>
      <c r="J890" s="38">
        <v>-2.8605468900000002</v>
      </c>
      <c r="K890" s="38">
        <v>0.97929686000000005</v>
      </c>
      <c r="M890" s="40">
        <v>1.9349999999999999E-2</v>
      </c>
      <c r="N890" s="40">
        <v>-0.67890625999999998</v>
      </c>
      <c r="O890" s="40">
        <v>1.10234374</v>
      </c>
      <c r="Q890" s="42">
        <v>1.9349999999999999E-2</v>
      </c>
      <c r="R890" s="42">
        <v>1.32499999</v>
      </c>
      <c r="S890" s="42">
        <v>0.82890624000000002</v>
      </c>
      <c r="U890" s="44">
        <v>1.9349999999999999E-2</v>
      </c>
      <c r="V890" s="44">
        <v>-1.17304689</v>
      </c>
      <c r="W890" s="44">
        <v>0.94414061000000005</v>
      </c>
      <c r="Y890" s="69"/>
      <c r="Z890" s="69"/>
      <c r="AA890" s="69"/>
    </row>
    <row r="891" spans="1:27" x14ac:dyDescent="0.25">
      <c r="A891" s="36">
        <v>0.04</v>
      </c>
      <c r="B891" s="36">
        <v>-2.7179690000000001</v>
      </c>
      <c r="C891" s="36">
        <v>1.4011720000000001</v>
      </c>
      <c r="E891" s="65">
        <v>3.8800000000000001E-2</v>
      </c>
      <c r="F891" s="65">
        <v>1.7777339999999999</v>
      </c>
      <c r="G891" s="65">
        <v>0.98398399999999997</v>
      </c>
      <c r="I891" s="38">
        <v>1.9400000000000001E-2</v>
      </c>
      <c r="J891" s="38">
        <v>-2.8468750100000002</v>
      </c>
      <c r="K891" s="38">
        <v>0.98124999000000002</v>
      </c>
      <c r="M891" s="40">
        <v>1.9400000000000001E-2</v>
      </c>
      <c r="N891" s="40">
        <v>-0.63789063999999995</v>
      </c>
      <c r="O891" s="40">
        <v>1.10429686</v>
      </c>
      <c r="Q891" s="42">
        <v>1.9400000000000001E-2</v>
      </c>
      <c r="R891" s="42">
        <v>1.28398436</v>
      </c>
      <c r="S891" s="42">
        <v>0.82499999000000002</v>
      </c>
      <c r="U891" s="44">
        <v>1.9400000000000001E-2</v>
      </c>
      <c r="V891" s="44">
        <v>-1.09687501</v>
      </c>
      <c r="W891" s="44">
        <v>0.94804686000000005</v>
      </c>
      <c r="Y891" s="69"/>
      <c r="Z891" s="69"/>
      <c r="AA891" s="69"/>
    </row>
    <row r="892" spans="1:27" x14ac:dyDescent="0.25">
      <c r="A892" s="36">
        <v>4.0099999999999997E-2</v>
      </c>
      <c r="B892" s="36">
        <v>-2.704297</v>
      </c>
      <c r="C892" s="36">
        <v>1.4070309999999999</v>
      </c>
      <c r="E892" s="65">
        <v>3.8899999999999997E-2</v>
      </c>
      <c r="F892" s="65">
        <v>1.797266</v>
      </c>
      <c r="G892" s="65">
        <v>0.95468699999999995</v>
      </c>
      <c r="I892" s="38">
        <v>1.9449999999999999E-2</v>
      </c>
      <c r="J892" s="38">
        <v>-2.8371093900000002</v>
      </c>
      <c r="K892" s="38">
        <v>0.98320311000000005</v>
      </c>
      <c r="M892" s="40">
        <v>1.9449999999999999E-2</v>
      </c>
      <c r="N892" s="40">
        <v>-0.59687500999999998</v>
      </c>
      <c r="O892" s="40">
        <v>1.10429686</v>
      </c>
      <c r="Q892" s="42">
        <v>1.9449999999999999E-2</v>
      </c>
      <c r="R892" s="42">
        <v>1.24492186</v>
      </c>
      <c r="S892" s="42">
        <v>0.82109374000000002</v>
      </c>
      <c r="U892" s="44">
        <v>1.9449999999999999E-2</v>
      </c>
      <c r="V892" s="44">
        <v>-1.02265626</v>
      </c>
      <c r="W892" s="44">
        <v>0.95195311000000005</v>
      </c>
      <c r="Y892" s="69"/>
      <c r="Z892" s="69"/>
      <c r="AA892" s="69"/>
    </row>
    <row r="893" spans="1:27" x14ac:dyDescent="0.25">
      <c r="A893" s="36">
        <v>4.02E-2</v>
      </c>
      <c r="B893" s="36">
        <v>-2.6906249999999998</v>
      </c>
      <c r="C893" s="36">
        <v>1.4109370000000001</v>
      </c>
      <c r="E893" s="65">
        <v>3.9E-2</v>
      </c>
      <c r="F893" s="65">
        <v>1.8148439999999999</v>
      </c>
      <c r="G893" s="65">
        <v>0.90976599999999996</v>
      </c>
      <c r="I893" s="38">
        <v>1.95E-2</v>
      </c>
      <c r="J893" s="38">
        <v>-2.8292968900000002</v>
      </c>
      <c r="K893" s="38">
        <v>0.98320311000000005</v>
      </c>
      <c r="M893" s="40">
        <v>1.95E-2</v>
      </c>
      <c r="N893" s="40">
        <v>-0.55781250999999998</v>
      </c>
      <c r="O893" s="40">
        <v>1.10624999</v>
      </c>
      <c r="Q893" s="42">
        <v>1.95E-2</v>
      </c>
      <c r="R893" s="42">
        <v>1.20390624</v>
      </c>
      <c r="S893" s="42">
        <v>0.81914061000000005</v>
      </c>
      <c r="U893" s="44">
        <v>1.95E-2</v>
      </c>
      <c r="V893" s="44">
        <v>-0.94648438999999995</v>
      </c>
      <c r="W893" s="44">
        <v>0.95585936000000005</v>
      </c>
      <c r="Y893" s="69"/>
      <c r="Z893" s="69"/>
      <c r="AA893" s="69"/>
    </row>
    <row r="894" spans="1:27" x14ac:dyDescent="0.25">
      <c r="A894" s="36">
        <v>4.0300000000000002E-2</v>
      </c>
      <c r="B894" s="36">
        <v>-2.6769530000000001</v>
      </c>
      <c r="C894" s="36">
        <v>1.4167970000000001</v>
      </c>
      <c r="E894" s="65">
        <v>3.9100000000000003E-2</v>
      </c>
      <c r="F894" s="65">
        <v>1.832422</v>
      </c>
      <c r="G894" s="65">
        <v>0.86875000000000002</v>
      </c>
      <c r="I894" s="38">
        <v>1.9550000000000001E-2</v>
      </c>
      <c r="J894" s="38">
        <v>-2.8214843900000002</v>
      </c>
      <c r="K894" s="38">
        <v>0.98515624000000002</v>
      </c>
      <c r="M894" s="40">
        <v>1.9550000000000001E-2</v>
      </c>
      <c r="N894" s="40">
        <v>-0.52070313999999995</v>
      </c>
      <c r="O894" s="40">
        <v>1.10624999</v>
      </c>
      <c r="Q894" s="42">
        <v>1.9550000000000001E-2</v>
      </c>
      <c r="R894" s="42">
        <v>1.16289061</v>
      </c>
      <c r="S894" s="42">
        <v>0.81523436000000005</v>
      </c>
      <c r="U894" s="44">
        <v>1.9550000000000001E-2</v>
      </c>
      <c r="V894" s="44">
        <v>-0.86835938999999995</v>
      </c>
      <c r="W894" s="44">
        <v>0.95781249000000002</v>
      </c>
      <c r="Y894" s="69"/>
      <c r="Z894" s="69"/>
      <c r="AA894" s="69"/>
    </row>
    <row r="895" spans="1:27" x14ac:dyDescent="0.25">
      <c r="A895" s="36">
        <v>4.0399999999999998E-2</v>
      </c>
      <c r="B895" s="36">
        <v>-2.657422</v>
      </c>
      <c r="C895" s="36">
        <v>1.420703</v>
      </c>
      <c r="E895" s="65">
        <v>3.9199999999999999E-2</v>
      </c>
      <c r="F895" s="65">
        <v>1.851953</v>
      </c>
      <c r="G895" s="65">
        <v>0.84726599999999996</v>
      </c>
      <c r="I895" s="38">
        <v>1.9599999999999999E-2</v>
      </c>
      <c r="J895" s="38">
        <v>-2.8175781400000002</v>
      </c>
      <c r="K895" s="38">
        <v>0.98710936000000005</v>
      </c>
      <c r="M895" s="40">
        <v>1.9599999999999999E-2</v>
      </c>
      <c r="N895" s="40">
        <v>-0.48359375999999998</v>
      </c>
      <c r="O895" s="40">
        <v>1.10820311</v>
      </c>
      <c r="Q895" s="42">
        <v>1.9599999999999999E-2</v>
      </c>
      <c r="R895" s="42">
        <v>1.12382811</v>
      </c>
      <c r="S895" s="42">
        <v>0.81328124000000002</v>
      </c>
      <c r="U895" s="44">
        <v>1.9599999999999999E-2</v>
      </c>
      <c r="V895" s="44">
        <v>-0.79218750999999998</v>
      </c>
      <c r="W895" s="44">
        <v>0.96171874000000002</v>
      </c>
      <c r="Y895" s="69"/>
      <c r="Z895" s="69"/>
      <c r="AA895" s="69"/>
    </row>
    <row r="896" spans="1:27" x14ac:dyDescent="0.25">
      <c r="A896" s="36">
        <v>4.0500000000000001E-2</v>
      </c>
      <c r="B896" s="36">
        <v>-2.6437499999999998</v>
      </c>
      <c r="C896" s="36">
        <v>1.424609</v>
      </c>
      <c r="E896" s="65">
        <v>3.9300000000000002E-2</v>
      </c>
      <c r="F896" s="65">
        <v>1.867578</v>
      </c>
      <c r="G896" s="65">
        <v>0.84140599999999999</v>
      </c>
      <c r="I896" s="38">
        <v>1.9650000000000001E-2</v>
      </c>
      <c r="J896" s="38">
        <v>-2.8058593900000002</v>
      </c>
      <c r="K896" s="38">
        <v>0.98710936000000005</v>
      </c>
      <c r="M896" s="40">
        <v>1.9650000000000001E-2</v>
      </c>
      <c r="N896" s="40">
        <v>-0.44648439000000001</v>
      </c>
      <c r="O896" s="40">
        <v>1.10624999</v>
      </c>
      <c r="Q896" s="42">
        <v>1.9650000000000001E-2</v>
      </c>
      <c r="R896" s="42">
        <v>1.08281249</v>
      </c>
      <c r="S896" s="42">
        <v>0.81132811000000005</v>
      </c>
      <c r="U896" s="44">
        <v>1.9650000000000001E-2</v>
      </c>
      <c r="V896" s="44">
        <v>-0.71406250999999998</v>
      </c>
      <c r="W896" s="44">
        <v>0.96367186000000005</v>
      </c>
      <c r="Y896" s="69"/>
      <c r="Z896" s="69"/>
      <c r="AA896" s="69"/>
    </row>
    <row r="897" spans="1:27" x14ac:dyDescent="0.25">
      <c r="A897" s="36">
        <v>4.0599999999999997E-2</v>
      </c>
      <c r="B897" s="36">
        <v>-2.6339839999999999</v>
      </c>
      <c r="C897" s="36">
        <v>1.4265620000000001</v>
      </c>
      <c r="E897" s="65">
        <v>3.9399999999999998E-2</v>
      </c>
      <c r="F897" s="65">
        <v>1.8851560000000001</v>
      </c>
      <c r="G897" s="65">
        <v>0.84335899999999997</v>
      </c>
      <c r="I897" s="38">
        <v>1.9699999999999999E-2</v>
      </c>
      <c r="J897" s="38">
        <v>-2.7941406400000002</v>
      </c>
      <c r="K897" s="38">
        <v>0.98906249000000002</v>
      </c>
      <c r="M897" s="40">
        <v>1.9699999999999999E-2</v>
      </c>
      <c r="N897" s="40">
        <v>-0.41132814000000001</v>
      </c>
      <c r="O897" s="40">
        <v>1.10624999</v>
      </c>
      <c r="Q897" s="42">
        <v>1.9699999999999999E-2</v>
      </c>
      <c r="R897" s="42">
        <v>1.03984374</v>
      </c>
      <c r="S897" s="42">
        <v>0.80742186000000005</v>
      </c>
      <c r="U897" s="44">
        <v>1.9699999999999999E-2</v>
      </c>
      <c r="V897" s="44">
        <v>-0.63203125999999998</v>
      </c>
      <c r="W897" s="44">
        <v>0.96562499000000002</v>
      </c>
      <c r="Y897" s="69"/>
      <c r="Z897" s="69"/>
      <c r="AA897" s="69"/>
    </row>
    <row r="898" spans="1:27" x14ac:dyDescent="0.25">
      <c r="A898" s="36">
        <v>4.07E-2</v>
      </c>
      <c r="B898" s="36">
        <v>-2.6183589999999999</v>
      </c>
      <c r="C898" s="36">
        <v>1.4285159999999999</v>
      </c>
      <c r="E898" s="65">
        <v>3.95E-2</v>
      </c>
      <c r="F898" s="65">
        <v>1.8968750000000001</v>
      </c>
      <c r="G898" s="65">
        <v>0.85117200000000004</v>
      </c>
      <c r="I898" s="38">
        <v>1.975E-2</v>
      </c>
      <c r="J898" s="38">
        <v>-2.7824218900000002</v>
      </c>
      <c r="K898" s="38">
        <v>0.99296874000000002</v>
      </c>
      <c r="M898" s="40">
        <v>1.975E-2</v>
      </c>
      <c r="N898" s="40">
        <v>-0.37421875999999998</v>
      </c>
      <c r="O898" s="40">
        <v>1.10624999</v>
      </c>
      <c r="Q898" s="42">
        <v>1.975E-2</v>
      </c>
      <c r="R898" s="42">
        <v>0.99492186000000005</v>
      </c>
      <c r="S898" s="42">
        <v>0.80351561000000005</v>
      </c>
      <c r="U898" s="44">
        <v>1.975E-2</v>
      </c>
      <c r="V898" s="44">
        <v>-0.55390625999999998</v>
      </c>
      <c r="W898" s="44">
        <v>0.96562499000000002</v>
      </c>
      <c r="Y898" s="69"/>
      <c r="Z898" s="69"/>
      <c r="AA898" s="69"/>
    </row>
    <row r="899" spans="1:27" x14ac:dyDescent="0.25">
      <c r="A899" s="36">
        <v>4.0800000000000003E-2</v>
      </c>
      <c r="B899" s="36">
        <v>-2.6027339999999999</v>
      </c>
      <c r="C899" s="36">
        <v>1.430469</v>
      </c>
      <c r="E899" s="65">
        <v>3.9600000000000003E-2</v>
      </c>
      <c r="F899" s="65">
        <v>1.9085939999999999</v>
      </c>
      <c r="G899" s="65">
        <v>0.870703</v>
      </c>
      <c r="I899" s="38">
        <v>1.9800000000000002E-2</v>
      </c>
      <c r="J899" s="38">
        <v>-2.7726562600000002</v>
      </c>
      <c r="K899" s="38">
        <v>0.99687499000000002</v>
      </c>
      <c r="M899" s="40">
        <v>1.9800000000000002E-2</v>
      </c>
      <c r="N899" s="40">
        <v>-0.33515625999999998</v>
      </c>
      <c r="O899" s="40">
        <v>1.10429686</v>
      </c>
      <c r="Q899" s="42">
        <v>1.9800000000000002E-2</v>
      </c>
      <c r="R899" s="42">
        <v>0.95195311000000005</v>
      </c>
      <c r="S899" s="42">
        <v>0.79960936000000005</v>
      </c>
      <c r="U899" s="44">
        <v>1.9800000000000002E-2</v>
      </c>
      <c r="V899" s="44">
        <v>-0.47773439000000001</v>
      </c>
      <c r="W899" s="44">
        <v>0.96757811000000005</v>
      </c>
      <c r="Y899" s="69"/>
      <c r="Z899" s="69"/>
      <c r="AA899" s="69"/>
    </row>
    <row r="900" spans="1:27" x14ac:dyDescent="0.25">
      <c r="A900" s="36">
        <v>4.0899999999999999E-2</v>
      </c>
      <c r="B900" s="36">
        <v>-2.5871089999999999</v>
      </c>
      <c r="C900" s="36">
        <v>1.434375</v>
      </c>
      <c r="E900" s="65">
        <v>3.9699999999999999E-2</v>
      </c>
      <c r="F900" s="65">
        <v>1.9242189999999999</v>
      </c>
      <c r="G900" s="65">
        <v>0.88437500000000002</v>
      </c>
      <c r="I900" s="38">
        <v>1.985E-2</v>
      </c>
      <c r="J900" s="38">
        <v>-2.7570312600000002</v>
      </c>
      <c r="K900" s="38">
        <v>1.00273436</v>
      </c>
      <c r="M900" s="40">
        <v>1.985E-2</v>
      </c>
      <c r="N900" s="40">
        <v>-0.29804689000000001</v>
      </c>
      <c r="O900" s="40">
        <v>1.10234374</v>
      </c>
      <c r="Q900" s="42">
        <v>1.985E-2</v>
      </c>
      <c r="R900" s="42">
        <v>0.90507811000000005</v>
      </c>
      <c r="S900" s="42">
        <v>0.79570311000000005</v>
      </c>
      <c r="U900" s="44">
        <v>1.985E-2</v>
      </c>
      <c r="V900" s="44">
        <v>-0.40546875999999998</v>
      </c>
      <c r="W900" s="44">
        <v>0.96953124000000002</v>
      </c>
      <c r="Y900" s="69"/>
      <c r="Z900" s="69"/>
      <c r="AA900" s="69"/>
    </row>
    <row r="901" spans="1:27" x14ac:dyDescent="0.25">
      <c r="A901" s="36">
        <v>4.1000000000000002E-2</v>
      </c>
      <c r="B901" s="36">
        <v>-2.5656249999999998</v>
      </c>
      <c r="C901" s="36">
        <v>1.440234</v>
      </c>
      <c r="E901" s="65">
        <v>3.9800000000000002E-2</v>
      </c>
      <c r="F901" s="65">
        <v>1.941797</v>
      </c>
      <c r="G901" s="65">
        <v>0.87851599999999996</v>
      </c>
      <c r="I901" s="38">
        <v>1.9900000000000001E-2</v>
      </c>
      <c r="J901" s="38">
        <v>-2.7453125100000002</v>
      </c>
      <c r="K901" s="38">
        <v>1.00859374</v>
      </c>
      <c r="M901" s="40">
        <v>1.9900000000000001E-2</v>
      </c>
      <c r="N901" s="40">
        <v>-0.25898439000000001</v>
      </c>
      <c r="O901" s="40">
        <v>1.10234374</v>
      </c>
      <c r="Q901" s="42">
        <v>1.9900000000000001E-2</v>
      </c>
      <c r="R901" s="42">
        <v>0.85820311000000005</v>
      </c>
      <c r="S901" s="42">
        <v>0.79179686000000005</v>
      </c>
      <c r="U901" s="44">
        <v>1.9900000000000001E-2</v>
      </c>
      <c r="V901" s="44">
        <v>-0.32929689000000001</v>
      </c>
      <c r="W901" s="44">
        <v>0.96953124000000002</v>
      </c>
      <c r="Y901" s="69"/>
      <c r="Z901" s="69"/>
      <c r="AA901" s="69"/>
    </row>
    <row r="902" spans="1:27" x14ac:dyDescent="0.25">
      <c r="A902" s="36">
        <v>4.1099999999999998E-2</v>
      </c>
      <c r="B902" s="36">
        <v>-2.5499999999999998</v>
      </c>
      <c r="C902" s="36">
        <v>1.4441409999999999</v>
      </c>
      <c r="E902" s="65">
        <v>3.9899999999999998E-2</v>
      </c>
      <c r="F902" s="65">
        <v>1.951562</v>
      </c>
      <c r="G902" s="65">
        <v>0.84140599999999999</v>
      </c>
      <c r="I902" s="38">
        <v>1.9949999999999999E-2</v>
      </c>
      <c r="J902" s="38">
        <v>-2.7335937600000002</v>
      </c>
      <c r="K902" s="38">
        <v>1.01445311</v>
      </c>
      <c r="M902" s="40">
        <v>1.9949999999999999E-2</v>
      </c>
      <c r="N902" s="40">
        <v>-0.21796876000000001</v>
      </c>
      <c r="O902" s="40">
        <v>1.10234374</v>
      </c>
      <c r="Q902" s="42">
        <v>1.9949999999999999E-2</v>
      </c>
      <c r="R902" s="42">
        <v>0.81132811000000005</v>
      </c>
      <c r="S902" s="42">
        <v>0.78984374000000002</v>
      </c>
      <c r="U902" s="44">
        <v>1.9949999999999999E-2</v>
      </c>
      <c r="V902" s="44">
        <v>-0.25312500999999998</v>
      </c>
      <c r="W902" s="44">
        <v>0.97148436000000005</v>
      </c>
      <c r="Y902" s="69"/>
      <c r="Z902" s="69"/>
      <c r="AA902" s="69"/>
    </row>
    <row r="903" spans="1:27" x14ac:dyDescent="0.25">
      <c r="A903" s="36">
        <v>4.1200000000000001E-2</v>
      </c>
      <c r="B903" s="36">
        <v>-2.5343749999999998</v>
      </c>
      <c r="C903" s="36">
        <v>1.4480470000000001</v>
      </c>
      <c r="E903" s="65">
        <v>0.04</v>
      </c>
      <c r="F903" s="65">
        <v>1.9632810000000001</v>
      </c>
      <c r="G903" s="65">
        <v>0.78671899999999995</v>
      </c>
      <c r="I903" s="38">
        <v>0.02</v>
      </c>
      <c r="J903" s="38">
        <v>-2.7218750100000002</v>
      </c>
      <c r="K903" s="38">
        <v>1.02031249</v>
      </c>
      <c r="M903" s="40">
        <v>0.02</v>
      </c>
      <c r="N903" s="40">
        <v>-0.17890626000000001</v>
      </c>
      <c r="O903" s="40">
        <v>1.10039061</v>
      </c>
      <c r="Q903" s="42">
        <v>0.02</v>
      </c>
      <c r="R903" s="42">
        <v>0.76640624000000002</v>
      </c>
      <c r="S903" s="42">
        <v>0.78593749000000002</v>
      </c>
      <c r="U903" s="44">
        <v>0.02</v>
      </c>
      <c r="V903" s="44">
        <v>-0.17304689000000001</v>
      </c>
      <c r="W903" s="44">
        <v>0.97148436000000005</v>
      </c>
      <c r="Y903" s="69"/>
      <c r="Z903" s="69"/>
      <c r="AA903" s="69"/>
    </row>
    <row r="904" spans="1:27" x14ac:dyDescent="0.25">
      <c r="A904" s="36">
        <v>4.1300000000000003E-2</v>
      </c>
      <c r="B904" s="36">
        <v>-2.5148440000000001</v>
      </c>
      <c r="C904" s="36">
        <v>1.45</v>
      </c>
      <c r="E904" s="65">
        <v>4.0099999999999997E-2</v>
      </c>
      <c r="F904" s="65">
        <v>1.9710939999999999</v>
      </c>
      <c r="G904" s="65">
        <v>0.74960899999999997</v>
      </c>
      <c r="I904" s="38">
        <v>2.0049999999999998E-2</v>
      </c>
      <c r="J904" s="38">
        <v>-2.7082031400000002</v>
      </c>
      <c r="K904" s="38">
        <v>1.02617186</v>
      </c>
      <c r="M904" s="40">
        <v>2.0049999999999998E-2</v>
      </c>
      <c r="N904" s="40">
        <v>-0.13789064000000001</v>
      </c>
      <c r="O904" s="40">
        <v>1.10039061</v>
      </c>
      <c r="Q904" s="42">
        <v>2.0049999999999998E-2</v>
      </c>
      <c r="R904" s="42">
        <v>0.71757811000000005</v>
      </c>
      <c r="S904" s="42">
        <v>0.78007811000000005</v>
      </c>
      <c r="U904" s="44">
        <v>2.0049999999999998E-2</v>
      </c>
      <c r="V904" s="44">
        <v>-9.4921889999999995E-2</v>
      </c>
      <c r="W904" s="44">
        <v>0.97343749000000002</v>
      </c>
      <c r="Y904" s="69"/>
      <c r="Z904" s="69"/>
      <c r="AA904" s="69"/>
    </row>
    <row r="905" spans="1:27" x14ac:dyDescent="0.25">
      <c r="A905" s="36">
        <v>4.1399999999999999E-2</v>
      </c>
      <c r="B905" s="36">
        <v>-2.4992190000000001</v>
      </c>
      <c r="C905" s="36">
        <v>1.45</v>
      </c>
      <c r="E905" s="65">
        <v>4.02E-2</v>
      </c>
      <c r="F905" s="65">
        <v>1.9808589999999999</v>
      </c>
      <c r="G905" s="65">
        <v>0.75546899999999995</v>
      </c>
      <c r="I905" s="38">
        <v>2.01E-2</v>
      </c>
      <c r="J905" s="38">
        <v>-2.6945312600000002</v>
      </c>
      <c r="K905" s="38">
        <v>1.03203124</v>
      </c>
      <c r="M905" s="40">
        <v>2.01E-2</v>
      </c>
      <c r="N905" s="40">
        <v>-9.8828139999999995E-2</v>
      </c>
      <c r="O905" s="40">
        <v>1.09843749</v>
      </c>
      <c r="Q905" s="42">
        <v>2.01E-2</v>
      </c>
      <c r="R905" s="42">
        <v>0.66874999000000002</v>
      </c>
      <c r="S905" s="42">
        <v>0.77617186000000005</v>
      </c>
      <c r="U905" s="44">
        <v>2.01E-2</v>
      </c>
      <c r="V905" s="44">
        <v>-1.8750010000000001E-2</v>
      </c>
      <c r="W905" s="44">
        <v>0.97539061000000005</v>
      </c>
      <c r="Y905" s="69"/>
      <c r="Z905" s="69"/>
      <c r="AA905" s="69"/>
    </row>
    <row r="906" spans="1:27" x14ac:dyDescent="0.25">
      <c r="A906" s="36">
        <v>4.1500000000000002E-2</v>
      </c>
      <c r="B906" s="36">
        <v>-2.475781</v>
      </c>
      <c r="C906" s="36">
        <v>1.451953</v>
      </c>
      <c r="E906" s="65">
        <v>4.0300000000000002E-2</v>
      </c>
      <c r="F906" s="65">
        <v>1.9867189999999999</v>
      </c>
      <c r="G906" s="65">
        <v>0.79843699999999995</v>
      </c>
      <c r="I906" s="38">
        <v>2.0150000000000001E-2</v>
      </c>
      <c r="J906" s="38">
        <v>-2.6828125100000002</v>
      </c>
      <c r="K906" s="38">
        <v>1.03593749</v>
      </c>
      <c r="M906" s="40">
        <v>2.0150000000000001E-2</v>
      </c>
      <c r="N906" s="40">
        <v>-6.1718759999999998E-2</v>
      </c>
      <c r="O906" s="40">
        <v>1.09843749</v>
      </c>
      <c r="Q906" s="42">
        <v>2.0150000000000001E-2</v>
      </c>
      <c r="R906" s="42">
        <v>0.61992186000000005</v>
      </c>
      <c r="S906" s="42">
        <v>0.77226561000000005</v>
      </c>
      <c r="U906" s="44">
        <v>2.0150000000000001E-2</v>
      </c>
      <c r="V906" s="44">
        <v>6.1328109999999998E-2</v>
      </c>
      <c r="W906" s="44">
        <v>0.97539061000000005</v>
      </c>
      <c r="Y906" s="69"/>
      <c r="Z906" s="69"/>
      <c r="AA906" s="69"/>
    </row>
    <row r="907" spans="1:27" x14ac:dyDescent="0.25">
      <c r="A907" s="36">
        <v>4.1599999999999998E-2</v>
      </c>
      <c r="B907" s="36">
        <v>-2.4562499999999998</v>
      </c>
      <c r="C907" s="36">
        <v>1.451953</v>
      </c>
      <c r="E907" s="65">
        <v>4.0399999999999998E-2</v>
      </c>
      <c r="F907" s="65">
        <v>1.992578</v>
      </c>
      <c r="G907" s="65">
        <v>0.84140599999999999</v>
      </c>
      <c r="I907" s="38">
        <v>2.0199999999999999E-2</v>
      </c>
      <c r="J907" s="38">
        <v>-2.6632812600000002</v>
      </c>
      <c r="K907" s="38">
        <v>1.04179686</v>
      </c>
      <c r="M907" s="40">
        <v>2.0199999999999999E-2</v>
      </c>
      <c r="N907" s="40">
        <v>-2.4609389999999998E-2</v>
      </c>
      <c r="O907" s="40">
        <v>1.09648436</v>
      </c>
      <c r="Q907" s="42">
        <v>2.0199999999999999E-2</v>
      </c>
      <c r="R907" s="42">
        <v>0.56914061000000005</v>
      </c>
      <c r="S907" s="42">
        <v>0.76835936000000005</v>
      </c>
      <c r="U907" s="44">
        <v>2.0199999999999999E-2</v>
      </c>
      <c r="V907" s="44">
        <v>0.13749998999999999</v>
      </c>
      <c r="W907" s="44">
        <v>0.97734374000000002</v>
      </c>
      <c r="Y907" s="69"/>
      <c r="Z907" s="69"/>
      <c r="AA907" s="69"/>
    </row>
    <row r="908" spans="1:27" x14ac:dyDescent="0.25">
      <c r="A908" s="36">
        <v>4.1700000000000001E-2</v>
      </c>
      <c r="B908" s="36">
        <v>-2.4425780000000001</v>
      </c>
      <c r="C908" s="36">
        <v>1.451953</v>
      </c>
      <c r="E908" s="65">
        <v>4.0500000000000001E-2</v>
      </c>
      <c r="F908" s="65">
        <v>1.998437</v>
      </c>
      <c r="G908" s="65">
        <v>0.86093699999999995</v>
      </c>
      <c r="I908" s="38">
        <v>2.0250000000000001E-2</v>
      </c>
      <c r="J908" s="38">
        <v>-2.6476562600000002</v>
      </c>
      <c r="K908" s="38">
        <v>1.04570311</v>
      </c>
      <c r="M908" s="40">
        <v>2.0250000000000001E-2</v>
      </c>
      <c r="N908" s="40">
        <v>1.6406239999999999E-2</v>
      </c>
      <c r="O908" s="40">
        <v>1.09453124</v>
      </c>
      <c r="Q908" s="42">
        <v>2.0250000000000001E-2</v>
      </c>
      <c r="R908" s="42">
        <v>0.52031249000000002</v>
      </c>
      <c r="S908" s="42">
        <v>0.76445311000000005</v>
      </c>
      <c r="U908" s="44">
        <v>2.0250000000000001E-2</v>
      </c>
      <c r="V908" s="44">
        <v>0.20976560999999999</v>
      </c>
      <c r="W908" s="44">
        <v>0.97929686000000005</v>
      </c>
      <c r="Y908" s="69"/>
      <c r="Z908" s="69"/>
      <c r="AA908" s="69"/>
    </row>
    <row r="909" spans="1:27" x14ac:dyDescent="0.25">
      <c r="A909" s="36">
        <v>4.1799999999999997E-2</v>
      </c>
      <c r="B909" s="36">
        <v>-2.4210940000000001</v>
      </c>
      <c r="C909" s="36">
        <v>1.451953</v>
      </c>
      <c r="E909" s="65">
        <v>4.0599999999999997E-2</v>
      </c>
      <c r="F909" s="65">
        <v>2.0042970000000002</v>
      </c>
      <c r="G909" s="65">
        <v>0.85117200000000004</v>
      </c>
      <c r="I909" s="38">
        <v>2.0299999999999999E-2</v>
      </c>
      <c r="J909" s="38">
        <v>-2.6378906400000002</v>
      </c>
      <c r="K909" s="38">
        <v>1.04960936</v>
      </c>
      <c r="M909" s="40">
        <v>2.0299999999999999E-2</v>
      </c>
      <c r="N909" s="40">
        <v>5.5468740000000002E-2</v>
      </c>
      <c r="O909" s="40">
        <v>1.09453124</v>
      </c>
      <c r="Q909" s="42">
        <v>2.0299999999999999E-2</v>
      </c>
      <c r="R909" s="42">
        <v>0.46562499000000002</v>
      </c>
      <c r="S909" s="42">
        <v>0.76054686000000005</v>
      </c>
      <c r="U909" s="44">
        <v>2.0299999999999999E-2</v>
      </c>
      <c r="V909" s="44">
        <v>0.28593749000000002</v>
      </c>
      <c r="W909" s="44">
        <v>0.98124999000000002</v>
      </c>
      <c r="Y909" s="69"/>
      <c r="Z909" s="69"/>
      <c r="AA909" s="69"/>
    </row>
    <row r="910" spans="1:27" x14ac:dyDescent="0.25">
      <c r="A910" s="36">
        <v>4.19E-2</v>
      </c>
      <c r="B910" s="36">
        <v>-2.4015629999999999</v>
      </c>
      <c r="C910" s="36">
        <v>1.4539059999999999</v>
      </c>
      <c r="E910" s="65">
        <v>4.07E-2</v>
      </c>
      <c r="F910" s="65">
        <v>2.0101559999999998</v>
      </c>
      <c r="G910" s="65">
        <v>0.82968699999999995</v>
      </c>
      <c r="I910" s="38">
        <v>2.035E-2</v>
      </c>
      <c r="J910" s="38">
        <v>-2.6242187600000002</v>
      </c>
      <c r="K910" s="38">
        <v>1.05351561</v>
      </c>
      <c r="M910" s="40">
        <v>2.035E-2</v>
      </c>
      <c r="N910" s="40">
        <v>9.4531240000000002E-2</v>
      </c>
      <c r="O910" s="40">
        <v>1.09453124</v>
      </c>
      <c r="Q910" s="42">
        <v>2.035E-2</v>
      </c>
      <c r="R910" s="42">
        <v>0.41289060999999999</v>
      </c>
      <c r="S910" s="42">
        <v>0.75859374000000002</v>
      </c>
      <c r="U910" s="44">
        <v>2.035E-2</v>
      </c>
      <c r="V910" s="44">
        <v>0.36015624000000002</v>
      </c>
      <c r="W910" s="44">
        <v>0.98320311000000005</v>
      </c>
      <c r="Y910" s="69"/>
      <c r="Z910" s="69"/>
      <c r="AA910" s="69"/>
    </row>
    <row r="911" spans="1:27" x14ac:dyDescent="0.25">
      <c r="A911" s="36">
        <v>4.2000000000000003E-2</v>
      </c>
      <c r="B911" s="36">
        <v>-2.382031</v>
      </c>
      <c r="C911" s="36">
        <v>1.4539059999999999</v>
      </c>
      <c r="E911" s="65">
        <v>4.0800000000000003E-2</v>
      </c>
      <c r="F911" s="65">
        <v>2.014062</v>
      </c>
      <c r="G911" s="65">
        <v>0.80625000000000002</v>
      </c>
      <c r="I911" s="38">
        <v>2.0400000000000001E-2</v>
      </c>
      <c r="J911" s="38">
        <v>-2.6085937600000002</v>
      </c>
      <c r="K911" s="38">
        <v>1.05742186</v>
      </c>
      <c r="M911" s="40">
        <v>2.0400000000000001E-2</v>
      </c>
      <c r="N911" s="40">
        <v>0.13164060999999999</v>
      </c>
      <c r="O911" s="40">
        <v>1.09453124</v>
      </c>
      <c r="Q911" s="42">
        <v>2.0400000000000001E-2</v>
      </c>
      <c r="R911" s="42">
        <v>0.36210935999999999</v>
      </c>
      <c r="S911" s="42">
        <v>0.75468749000000002</v>
      </c>
      <c r="U911" s="44">
        <v>2.0400000000000001E-2</v>
      </c>
      <c r="V911" s="44">
        <v>0.43437499000000002</v>
      </c>
      <c r="W911" s="44">
        <v>0.98710936000000005</v>
      </c>
      <c r="Y911" s="69"/>
      <c r="Z911" s="69"/>
      <c r="AA911" s="69"/>
    </row>
    <row r="912" spans="1:27" x14ac:dyDescent="0.25">
      <c r="A912" s="36">
        <v>4.2099999999999999E-2</v>
      </c>
      <c r="B912" s="36">
        <v>-2.3624999999999998</v>
      </c>
      <c r="C912" s="36">
        <v>1.455859</v>
      </c>
      <c r="E912" s="65">
        <v>4.0899999999999999E-2</v>
      </c>
      <c r="F912" s="65">
        <v>2.016016</v>
      </c>
      <c r="G912" s="65">
        <v>0.79062500000000002</v>
      </c>
      <c r="I912" s="38">
        <v>2.0449999999999999E-2</v>
      </c>
      <c r="J912" s="38">
        <v>-2.5929687600000002</v>
      </c>
      <c r="K912" s="38">
        <v>1.06132811</v>
      </c>
      <c r="M912" s="40">
        <v>2.0449999999999999E-2</v>
      </c>
      <c r="N912" s="40">
        <v>0.16874998999999999</v>
      </c>
      <c r="O912" s="40">
        <v>1.09648436</v>
      </c>
      <c r="Q912" s="42">
        <v>2.0449999999999999E-2</v>
      </c>
      <c r="R912" s="42">
        <v>0.30937499000000002</v>
      </c>
      <c r="S912" s="42">
        <v>0.75273436000000005</v>
      </c>
      <c r="U912" s="44">
        <v>2.0449999999999999E-2</v>
      </c>
      <c r="V912" s="44">
        <v>0.51054686000000005</v>
      </c>
      <c r="W912" s="44">
        <v>0.98906249000000002</v>
      </c>
      <c r="Y912" s="69"/>
      <c r="Z912" s="69"/>
      <c r="AA912" s="69"/>
    </row>
    <row r="913" spans="1:27" x14ac:dyDescent="0.25">
      <c r="A913" s="36">
        <v>4.2200000000000001E-2</v>
      </c>
      <c r="B913" s="36">
        <v>-2.344922</v>
      </c>
      <c r="C913" s="36">
        <v>1.455859</v>
      </c>
      <c r="E913" s="65">
        <v>4.1000000000000002E-2</v>
      </c>
      <c r="F913" s="65">
        <v>2.0179689999999999</v>
      </c>
      <c r="G913" s="65">
        <v>0.77500000000000002</v>
      </c>
      <c r="I913" s="38">
        <v>2.0500000000000001E-2</v>
      </c>
      <c r="J913" s="38">
        <v>-2.5734375100000002</v>
      </c>
      <c r="K913" s="38">
        <v>1.06523436</v>
      </c>
      <c r="M913" s="40">
        <v>2.0500000000000001E-2</v>
      </c>
      <c r="N913" s="40">
        <v>0.20585935999999999</v>
      </c>
      <c r="O913" s="40">
        <v>1.09648436</v>
      </c>
      <c r="Q913" s="42">
        <v>2.0500000000000001E-2</v>
      </c>
      <c r="R913" s="42">
        <v>0.25664060999999999</v>
      </c>
      <c r="S913" s="42">
        <v>0.75078124000000002</v>
      </c>
      <c r="U913" s="44">
        <v>2.0500000000000001E-2</v>
      </c>
      <c r="V913" s="44">
        <v>0.58281249000000002</v>
      </c>
      <c r="W913" s="44">
        <v>0.99101561000000005</v>
      </c>
      <c r="Y913" s="69"/>
      <c r="Z913" s="69"/>
      <c r="AA913" s="69"/>
    </row>
    <row r="914" spans="1:27" x14ac:dyDescent="0.25">
      <c r="A914" s="36">
        <v>4.2299999999999997E-2</v>
      </c>
      <c r="B914" s="36">
        <v>-2.3253910000000002</v>
      </c>
      <c r="C914" s="36">
        <v>1.455859</v>
      </c>
      <c r="E914" s="65">
        <v>4.1099999999999998E-2</v>
      </c>
      <c r="F914" s="65">
        <v>2.0199220000000002</v>
      </c>
      <c r="G914" s="65">
        <v>0.75937500000000002</v>
      </c>
      <c r="I914" s="38">
        <v>2.0549999999999999E-2</v>
      </c>
      <c r="J914" s="38">
        <v>-2.5539062600000002</v>
      </c>
      <c r="K914" s="38">
        <v>1.06718749</v>
      </c>
      <c r="M914" s="40">
        <v>2.0549999999999999E-2</v>
      </c>
      <c r="N914" s="40">
        <v>0.24296873999999999</v>
      </c>
      <c r="O914" s="40">
        <v>1.09453124</v>
      </c>
      <c r="Q914" s="42">
        <v>2.0549999999999999E-2</v>
      </c>
      <c r="R914" s="42">
        <v>0.20390623999999999</v>
      </c>
      <c r="S914" s="42">
        <v>0.74882811000000005</v>
      </c>
      <c r="U914" s="44">
        <v>2.0549999999999999E-2</v>
      </c>
      <c r="V914" s="44">
        <v>0.65507811000000005</v>
      </c>
      <c r="W914" s="44">
        <v>0.99101561000000005</v>
      </c>
      <c r="Y914" s="69"/>
      <c r="Z914" s="69"/>
      <c r="AA914" s="69"/>
    </row>
    <row r="915" spans="1:27" x14ac:dyDescent="0.25">
      <c r="A915" s="36">
        <v>4.24E-2</v>
      </c>
      <c r="B915" s="36">
        <v>-2.303906</v>
      </c>
      <c r="C915" s="36">
        <v>1.4539059999999999</v>
      </c>
      <c r="E915" s="65">
        <v>4.1200000000000001E-2</v>
      </c>
      <c r="F915" s="65">
        <v>2.0199220000000002</v>
      </c>
      <c r="G915" s="65">
        <v>0.75351599999999996</v>
      </c>
      <c r="I915" s="38">
        <v>2.06E-2</v>
      </c>
      <c r="J915" s="38">
        <v>-2.5402343900000002</v>
      </c>
      <c r="K915" s="38">
        <v>1.06914061</v>
      </c>
      <c r="M915" s="40">
        <v>2.06E-2</v>
      </c>
      <c r="N915" s="40">
        <v>0.28007810999999999</v>
      </c>
      <c r="O915" s="40">
        <v>1.09453124</v>
      </c>
      <c r="Q915" s="42">
        <v>2.06E-2</v>
      </c>
      <c r="R915" s="42">
        <v>0.15312498999999999</v>
      </c>
      <c r="S915" s="42">
        <v>0.74687499000000002</v>
      </c>
      <c r="U915" s="44">
        <v>2.06E-2</v>
      </c>
      <c r="V915" s="44">
        <v>0.72343749000000002</v>
      </c>
      <c r="W915" s="44">
        <v>0.99296874000000002</v>
      </c>
      <c r="Y915" s="69"/>
      <c r="Z915" s="69"/>
      <c r="AA915" s="69"/>
    </row>
    <row r="916" spans="1:27" x14ac:dyDescent="0.25">
      <c r="A916" s="36">
        <v>4.2500000000000003E-2</v>
      </c>
      <c r="B916" s="36">
        <v>-2.2785160000000002</v>
      </c>
      <c r="C916" s="36">
        <v>1.451953</v>
      </c>
      <c r="E916" s="65">
        <v>4.1300000000000003E-2</v>
      </c>
      <c r="F916" s="65">
        <v>2.0199220000000002</v>
      </c>
      <c r="G916" s="65">
        <v>0.75742200000000004</v>
      </c>
      <c r="I916" s="38">
        <v>2.0650000000000002E-2</v>
      </c>
      <c r="J916" s="38">
        <v>-2.5207031400000002</v>
      </c>
      <c r="K916" s="38">
        <v>1.06914061</v>
      </c>
      <c r="M916" s="40">
        <v>2.0650000000000002E-2</v>
      </c>
      <c r="N916" s="40">
        <v>0.31914060999999999</v>
      </c>
      <c r="O916" s="40">
        <v>1.09257811</v>
      </c>
      <c r="Q916" s="42">
        <v>2.0650000000000002E-2</v>
      </c>
      <c r="R916" s="42">
        <v>0.10234374</v>
      </c>
      <c r="S916" s="42">
        <v>0.74492186000000005</v>
      </c>
      <c r="U916" s="44">
        <v>2.0650000000000002E-2</v>
      </c>
      <c r="V916" s="44">
        <v>0.79179686000000005</v>
      </c>
      <c r="W916" s="44">
        <v>0.99296874000000002</v>
      </c>
      <c r="Y916" s="69"/>
      <c r="Z916" s="69"/>
      <c r="AA916" s="69"/>
    </row>
    <row r="917" spans="1:27" x14ac:dyDescent="0.25">
      <c r="A917" s="36">
        <v>4.2599999999999999E-2</v>
      </c>
      <c r="B917" s="36">
        <v>-2.2628910000000002</v>
      </c>
      <c r="C917" s="36">
        <v>1.446094</v>
      </c>
      <c r="E917" s="65">
        <v>4.1399999999999999E-2</v>
      </c>
      <c r="F917" s="65">
        <v>2.0179689999999999</v>
      </c>
      <c r="G917" s="65">
        <v>0.76523399999999997</v>
      </c>
      <c r="I917" s="38">
        <v>2.07E-2</v>
      </c>
      <c r="J917" s="38">
        <v>-2.5031250100000002</v>
      </c>
      <c r="K917" s="38">
        <v>1.07109374</v>
      </c>
      <c r="M917" s="40">
        <v>2.07E-2</v>
      </c>
      <c r="N917" s="40">
        <v>0.35624999000000002</v>
      </c>
      <c r="O917" s="40">
        <v>1.09062499</v>
      </c>
      <c r="Q917" s="42">
        <v>2.07E-2</v>
      </c>
      <c r="R917" s="42">
        <v>4.7656240000000002E-2</v>
      </c>
      <c r="S917" s="42">
        <v>0.74296874000000002</v>
      </c>
      <c r="U917" s="44">
        <v>2.07E-2</v>
      </c>
      <c r="V917" s="44">
        <v>0.85624999000000002</v>
      </c>
      <c r="W917" s="44">
        <v>0.99296874000000002</v>
      </c>
      <c r="Y917" s="69"/>
      <c r="Z917" s="69"/>
      <c r="AA917" s="69"/>
    </row>
    <row r="918" spans="1:27" x14ac:dyDescent="0.25">
      <c r="A918" s="36">
        <v>4.2700000000000002E-2</v>
      </c>
      <c r="B918" s="36">
        <v>-2.2394530000000001</v>
      </c>
      <c r="C918" s="36">
        <v>1.4382809999999999</v>
      </c>
      <c r="E918" s="65">
        <v>4.1500000000000002E-2</v>
      </c>
      <c r="F918" s="65">
        <v>2.016016</v>
      </c>
      <c r="G918" s="65">
        <v>0.75546899999999995</v>
      </c>
      <c r="I918" s="38">
        <v>2.0750000000000001E-2</v>
      </c>
      <c r="J918" s="38">
        <v>-2.4835937600000002</v>
      </c>
      <c r="K918" s="38">
        <v>1.07109374</v>
      </c>
      <c r="M918" s="40">
        <v>2.0750000000000001E-2</v>
      </c>
      <c r="N918" s="40">
        <v>0.39140624000000002</v>
      </c>
      <c r="O918" s="40">
        <v>1.08867186</v>
      </c>
      <c r="Q918" s="42">
        <v>2.0750000000000001E-2</v>
      </c>
      <c r="R918" s="42">
        <v>-8.9843900000000001E-3</v>
      </c>
      <c r="S918" s="42">
        <v>0.73906249000000002</v>
      </c>
      <c r="U918" s="44">
        <v>2.0750000000000001E-2</v>
      </c>
      <c r="V918" s="44">
        <v>0.92460936000000005</v>
      </c>
      <c r="W918" s="44">
        <v>0.99296874000000002</v>
      </c>
      <c r="Y918" s="69"/>
      <c r="Z918" s="69"/>
      <c r="AA918" s="69"/>
    </row>
    <row r="919" spans="1:27" x14ac:dyDescent="0.25">
      <c r="A919" s="36">
        <v>4.2799999999999998E-2</v>
      </c>
      <c r="B919" s="36">
        <v>-2.2179690000000001</v>
      </c>
      <c r="C919" s="36">
        <v>1.4324220000000001</v>
      </c>
      <c r="E919" s="65">
        <v>4.1599999999999998E-2</v>
      </c>
      <c r="F919" s="65">
        <v>2.0121090000000001</v>
      </c>
      <c r="G919" s="65">
        <v>0.72812500000000002</v>
      </c>
      <c r="I919" s="38">
        <v>2.0799999999999999E-2</v>
      </c>
      <c r="J919" s="38">
        <v>-2.4621093900000002</v>
      </c>
      <c r="K919" s="38">
        <v>1.07304686</v>
      </c>
      <c r="M919" s="40">
        <v>2.0799999999999999E-2</v>
      </c>
      <c r="N919" s="40">
        <v>0.42851560999999999</v>
      </c>
      <c r="O919" s="40">
        <v>1.08867186</v>
      </c>
      <c r="Q919" s="42">
        <v>2.0799999999999999E-2</v>
      </c>
      <c r="R919" s="42">
        <v>-6.3671889999999995E-2</v>
      </c>
      <c r="S919" s="42">
        <v>0.73710936000000005</v>
      </c>
      <c r="U919" s="44">
        <v>2.0799999999999999E-2</v>
      </c>
      <c r="V919" s="44">
        <v>0.98710936000000005</v>
      </c>
      <c r="W919" s="44">
        <v>0.99296874000000002</v>
      </c>
      <c r="Y919" s="69"/>
      <c r="Z919" s="69"/>
      <c r="AA919" s="69"/>
    </row>
    <row r="920" spans="1:27" x14ac:dyDescent="0.25">
      <c r="A920" s="36">
        <v>4.2900000000000001E-2</v>
      </c>
      <c r="B920" s="36">
        <v>-2.194531</v>
      </c>
      <c r="C920" s="36">
        <v>1.424609</v>
      </c>
      <c r="E920" s="65">
        <v>4.1700000000000001E-2</v>
      </c>
      <c r="F920" s="65">
        <v>2.008203</v>
      </c>
      <c r="G920" s="65">
        <v>0.69296899999999995</v>
      </c>
      <c r="I920" s="38">
        <v>2.085E-2</v>
      </c>
      <c r="J920" s="38">
        <v>-2.4464843900000002</v>
      </c>
      <c r="K920" s="38">
        <v>1.07499999</v>
      </c>
      <c r="M920" s="40">
        <v>2.085E-2</v>
      </c>
      <c r="N920" s="40">
        <v>0.46757810999999999</v>
      </c>
      <c r="O920" s="40">
        <v>1.09062499</v>
      </c>
      <c r="Q920" s="42">
        <v>2.085E-2</v>
      </c>
      <c r="R920" s="42">
        <v>-0.11640626</v>
      </c>
      <c r="S920" s="42">
        <v>0.73710936000000005</v>
      </c>
      <c r="U920" s="44">
        <v>2.085E-2</v>
      </c>
      <c r="V920" s="44">
        <v>1.05156249</v>
      </c>
      <c r="W920" s="44">
        <v>0.99296874000000002</v>
      </c>
      <c r="Y920" s="69"/>
      <c r="Z920" s="69"/>
      <c r="AA920" s="69"/>
    </row>
    <row r="921" spans="1:27" x14ac:dyDescent="0.25">
      <c r="A921" s="36">
        <v>4.2999999999999997E-2</v>
      </c>
      <c r="B921" s="36">
        <v>-2.173047</v>
      </c>
      <c r="C921" s="36">
        <v>1.41875</v>
      </c>
      <c r="E921" s="65">
        <v>4.1799999999999997E-2</v>
      </c>
      <c r="F921" s="65">
        <v>2.0042970000000002</v>
      </c>
      <c r="G921" s="65">
        <v>0.67148399999999997</v>
      </c>
      <c r="I921" s="38">
        <v>2.0899999999999998E-2</v>
      </c>
      <c r="J921" s="38">
        <v>-2.4269531400000002</v>
      </c>
      <c r="K921" s="38">
        <v>1.07890624</v>
      </c>
      <c r="M921" s="40">
        <v>2.0899999999999998E-2</v>
      </c>
      <c r="N921" s="40">
        <v>0.50664061000000005</v>
      </c>
      <c r="O921" s="40">
        <v>1.09062499</v>
      </c>
      <c r="Q921" s="42">
        <v>2.0899999999999998E-2</v>
      </c>
      <c r="R921" s="42">
        <v>-0.17109376000000001</v>
      </c>
      <c r="S921" s="42">
        <v>0.73515624000000002</v>
      </c>
      <c r="U921" s="44">
        <v>2.0899999999999998E-2</v>
      </c>
      <c r="V921" s="44">
        <v>1.11015624</v>
      </c>
      <c r="W921" s="44">
        <v>0.99296874000000002</v>
      </c>
      <c r="Y921" s="69"/>
      <c r="Z921" s="69"/>
      <c r="AA921" s="69"/>
    </row>
    <row r="922" spans="1:27" x14ac:dyDescent="0.25">
      <c r="A922" s="36">
        <v>4.3099999999999999E-2</v>
      </c>
      <c r="B922" s="36">
        <v>-2.1496089999999999</v>
      </c>
      <c r="C922" s="36">
        <v>1.4128909999999999</v>
      </c>
      <c r="E922" s="65">
        <v>4.19E-2</v>
      </c>
      <c r="F922" s="65">
        <v>1.998437</v>
      </c>
      <c r="G922" s="65">
        <v>0.67148399999999997</v>
      </c>
      <c r="I922" s="38">
        <v>2.095E-2</v>
      </c>
      <c r="J922" s="38">
        <v>-2.4093750100000002</v>
      </c>
      <c r="K922" s="38">
        <v>1.08085936</v>
      </c>
      <c r="M922" s="40">
        <v>2.095E-2</v>
      </c>
      <c r="N922" s="40">
        <v>0.54179686000000005</v>
      </c>
      <c r="O922" s="40">
        <v>1.09062499</v>
      </c>
      <c r="Q922" s="42">
        <v>2.095E-2</v>
      </c>
      <c r="R922" s="42">
        <v>-0.22773439000000001</v>
      </c>
      <c r="S922" s="42">
        <v>0.73320311000000005</v>
      </c>
      <c r="U922" s="44">
        <v>2.095E-2</v>
      </c>
      <c r="V922" s="44">
        <v>1.16679686</v>
      </c>
      <c r="W922" s="44">
        <v>0.99296874000000002</v>
      </c>
      <c r="Y922" s="69"/>
      <c r="Z922" s="69"/>
      <c r="AA922" s="69"/>
    </row>
    <row r="923" spans="1:27" x14ac:dyDescent="0.25">
      <c r="A923" s="36">
        <v>4.3200000000000002E-2</v>
      </c>
      <c r="B923" s="36">
        <v>-2.126172</v>
      </c>
      <c r="C923" s="36">
        <v>1.4070309999999999</v>
      </c>
      <c r="E923" s="65">
        <v>4.2000000000000003E-2</v>
      </c>
      <c r="F923" s="65">
        <v>1.992578</v>
      </c>
      <c r="G923" s="65">
        <v>0.69296899999999995</v>
      </c>
      <c r="I923" s="38">
        <v>2.1000000000000001E-2</v>
      </c>
      <c r="J923" s="38">
        <v>-2.3878906400000002</v>
      </c>
      <c r="K923" s="38">
        <v>1.08476561</v>
      </c>
      <c r="M923" s="40">
        <v>2.1000000000000001E-2</v>
      </c>
      <c r="N923" s="40">
        <v>0.57890624000000002</v>
      </c>
      <c r="O923" s="40">
        <v>1.08867186</v>
      </c>
      <c r="Q923" s="42">
        <v>2.1000000000000001E-2</v>
      </c>
      <c r="R923" s="42">
        <v>-0.28242189000000001</v>
      </c>
      <c r="S923" s="42">
        <v>0.73124999000000002</v>
      </c>
      <c r="U923" s="44">
        <v>2.1000000000000001E-2</v>
      </c>
      <c r="V923" s="44">
        <v>1.22734374</v>
      </c>
      <c r="W923" s="44">
        <v>0.99101561000000005</v>
      </c>
      <c r="Y923" s="69"/>
      <c r="Z923" s="69"/>
      <c r="AA923" s="69"/>
    </row>
    <row r="924" spans="1:27" x14ac:dyDescent="0.25">
      <c r="A924" s="36">
        <v>4.3299999999999998E-2</v>
      </c>
      <c r="B924" s="36">
        <v>-2.0988280000000001</v>
      </c>
      <c r="C924" s="36">
        <v>1.405078</v>
      </c>
      <c r="E924" s="65">
        <v>4.2099999999999999E-2</v>
      </c>
      <c r="F924" s="65">
        <v>1.9867189999999999</v>
      </c>
      <c r="G924" s="65">
        <v>0.72031199999999995</v>
      </c>
      <c r="I924" s="38">
        <v>2.1049999999999999E-2</v>
      </c>
      <c r="J924" s="38">
        <v>-2.3683593900000002</v>
      </c>
      <c r="K924" s="38">
        <v>1.08671874</v>
      </c>
      <c r="M924" s="40">
        <v>2.1049999999999999E-2</v>
      </c>
      <c r="N924" s="40">
        <v>0.61406249000000002</v>
      </c>
      <c r="O924" s="40">
        <v>1.08671874</v>
      </c>
      <c r="Q924" s="42">
        <v>2.1049999999999999E-2</v>
      </c>
      <c r="R924" s="42">
        <v>-0.33515625999999998</v>
      </c>
      <c r="S924" s="42">
        <v>0.73124999000000002</v>
      </c>
      <c r="U924" s="44">
        <v>2.1049999999999999E-2</v>
      </c>
      <c r="V924" s="44">
        <v>1.28398436</v>
      </c>
      <c r="W924" s="44">
        <v>0.99101561000000005</v>
      </c>
      <c r="Y924" s="69"/>
      <c r="Z924" s="69"/>
      <c r="AA924" s="69"/>
    </row>
    <row r="925" spans="1:27" x14ac:dyDescent="0.25">
      <c r="A925" s="36">
        <v>4.3400000000000001E-2</v>
      </c>
      <c r="B925" s="36">
        <v>-2.079297</v>
      </c>
      <c r="C925" s="36">
        <v>1.403125</v>
      </c>
      <c r="E925" s="65">
        <v>4.2200000000000001E-2</v>
      </c>
      <c r="F925" s="65">
        <v>1.9789060000000001</v>
      </c>
      <c r="G925" s="65">
        <v>0.73984399999999995</v>
      </c>
      <c r="I925" s="38">
        <v>2.1100000000000001E-2</v>
      </c>
      <c r="J925" s="38">
        <v>-2.3507812600000002</v>
      </c>
      <c r="K925" s="38">
        <v>1.08867186</v>
      </c>
      <c r="M925" s="40">
        <v>2.1100000000000001E-2</v>
      </c>
      <c r="N925" s="40">
        <v>0.64921874000000002</v>
      </c>
      <c r="O925" s="40">
        <v>1.08476561</v>
      </c>
      <c r="Q925" s="42">
        <v>2.1100000000000001E-2</v>
      </c>
      <c r="R925" s="42">
        <v>-0.38984375999999998</v>
      </c>
      <c r="S925" s="42">
        <v>0.72929686000000005</v>
      </c>
      <c r="U925" s="44">
        <v>2.1100000000000001E-2</v>
      </c>
      <c r="V925" s="44">
        <v>1.34062499</v>
      </c>
      <c r="W925" s="44">
        <v>0.99101561000000005</v>
      </c>
      <c r="Y925" s="69"/>
      <c r="Z925" s="69"/>
      <c r="AA925" s="69"/>
    </row>
    <row r="926" spans="1:27" x14ac:dyDescent="0.25">
      <c r="A926" s="36">
        <v>4.3499999999999997E-2</v>
      </c>
      <c r="B926" s="36">
        <v>-2.053906</v>
      </c>
      <c r="C926" s="36">
        <v>1.403125</v>
      </c>
      <c r="E926" s="65">
        <v>4.2299999999999997E-2</v>
      </c>
      <c r="F926" s="65">
        <v>1.969141</v>
      </c>
      <c r="G926" s="65">
        <v>0.73984399999999995</v>
      </c>
      <c r="I926" s="38">
        <v>2.1149999999999999E-2</v>
      </c>
      <c r="J926" s="38">
        <v>-2.3312500100000002</v>
      </c>
      <c r="K926" s="38">
        <v>1.09257811</v>
      </c>
      <c r="M926" s="40">
        <v>2.1149999999999999E-2</v>
      </c>
      <c r="N926" s="40">
        <v>0.68437499000000002</v>
      </c>
      <c r="O926" s="40">
        <v>1.08085936</v>
      </c>
      <c r="Q926" s="42">
        <v>2.1149999999999999E-2</v>
      </c>
      <c r="R926" s="42">
        <v>-0.43867189000000001</v>
      </c>
      <c r="S926" s="42">
        <v>0.72734374000000002</v>
      </c>
      <c r="U926" s="44">
        <v>2.1149999999999999E-2</v>
      </c>
      <c r="V926" s="44">
        <v>1.39140624</v>
      </c>
      <c r="W926" s="44">
        <v>0.99101561000000005</v>
      </c>
      <c r="Y926" s="69"/>
      <c r="Z926" s="69"/>
      <c r="AA926" s="69"/>
    </row>
    <row r="927" spans="1:27" x14ac:dyDescent="0.25">
      <c r="A927" s="36">
        <v>4.36E-2</v>
      </c>
      <c r="B927" s="36">
        <v>-2.0304690000000001</v>
      </c>
      <c r="C927" s="36">
        <v>1.403125</v>
      </c>
      <c r="E927" s="65">
        <v>4.24E-2</v>
      </c>
      <c r="F927" s="65">
        <v>1.9593750000000001</v>
      </c>
      <c r="G927" s="65">
        <v>0.71835899999999997</v>
      </c>
      <c r="I927" s="38">
        <v>2.12E-2</v>
      </c>
      <c r="J927" s="38">
        <v>-2.3117187600000002</v>
      </c>
      <c r="K927" s="38">
        <v>1.09453124</v>
      </c>
      <c r="M927" s="40">
        <v>2.12E-2</v>
      </c>
      <c r="N927" s="40">
        <v>0.71953124000000002</v>
      </c>
      <c r="O927" s="40">
        <v>1.07890624</v>
      </c>
      <c r="Q927" s="42">
        <v>2.12E-2</v>
      </c>
      <c r="R927" s="42">
        <v>-0.49140625999999998</v>
      </c>
      <c r="S927" s="42">
        <v>0.72539061000000005</v>
      </c>
      <c r="U927" s="44">
        <v>2.12E-2</v>
      </c>
      <c r="V927" s="44">
        <v>1.44414061</v>
      </c>
      <c r="W927" s="44">
        <v>0.99101561000000005</v>
      </c>
      <c r="Y927" s="69"/>
      <c r="Z927" s="69"/>
      <c r="AA927" s="69"/>
    </row>
    <row r="928" spans="1:27" x14ac:dyDescent="0.25">
      <c r="A928" s="36">
        <v>4.3700000000000003E-2</v>
      </c>
      <c r="B928" s="36">
        <v>-2.0050780000000001</v>
      </c>
      <c r="C928" s="36">
        <v>1.403125</v>
      </c>
      <c r="E928" s="65">
        <v>4.2500000000000003E-2</v>
      </c>
      <c r="F928" s="65">
        <v>1.9496089999999999</v>
      </c>
      <c r="G928" s="65">
        <v>0.69296899999999995</v>
      </c>
      <c r="I928" s="38">
        <v>2.1250000000000002E-2</v>
      </c>
      <c r="J928" s="38">
        <v>-2.2863281400000002</v>
      </c>
      <c r="K928" s="38">
        <v>1.09648436</v>
      </c>
      <c r="M928" s="40">
        <v>2.1250000000000002E-2</v>
      </c>
      <c r="N928" s="40">
        <v>0.75468749000000002</v>
      </c>
      <c r="O928" s="40">
        <v>1.07695311</v>
      </c>
      <c r="Q928" s="42">
        <v>2.1250000000000002E-2</v>
      </c>
      <c r="R928" s="42">
        <v>-0.54414063999999995</v>
      </c>
      <c r="S928" s="42">
        <v>0.72539061000000005</v>
      </c>
      <c r="U928" s="44">
        <v>2.1250000000000002E-2</v>
      </c>
      <c r="V928" s="44">
        <v>1.49296874</v>
      </c>
      <c r="W928" s="44">
        <v>0.99101561000000005</v>
      </c>
      <c r="Y928" s="69"/>
      <c r="Z928" s="69"/>
      <c r="AA928" s="69"/>
    </row>
    <row r="929" spans="1:27" x14ac:dyDescent="0.25">
      <c r="A929" s="36">
        <v>4.3799999999999999E-2</v>
      </c>
      <c r="B929" s="36">
        <v>-1.9835940000000001</v>
      </c>
      <c r="C929" s="36">
        <v>1.403125</v>
      </c>
      <c r="E929" s="65">
        <v>4.2599999999999999E-2</v>
      </c>
      <c r="F929" s="65">
        <v>1.937891</v>
      </c>
      <c r="G929" s="65">
        <v>0.67148399999999997</v>
      </c>
      <c r="I929" s="38">
        <v>2.1299999999999999E-2</v>
      </c>
      <c r="J929" s="38">
        <v>-2.2687500100000002</v>
      </c>
      <c r="K929" s="38">
        <v>1.09843749</v>
      </c>
      <c r="M929" s="40">
        <v>2.1299999999999999E-2</v>
      </c>
      <c r="N929" s="40">
        <v>0.78789061000000005</v>
      </c>
      <c r="O929" s="40">
        <v>1.07695311</v>
      </c>
      <c r="Q929" s="42">
        <v>2.1299999999999999E-2</v>
      </c>
      <c r="R929" s="42">
        <v>-0.59882813999999995</v>
      </c>
      <c r="S929" s="42">
        <v>0.72343749000000002</v>
      </c>
      <c r="U929" s="44">
        <v>2.1299999999999999E-2</v>
      </c>
      <c r="V929" s="44">
        <v>1.53789061</v>
      </c>
      <c r="W929" s="44">
        <v>0.99101561000000005</v>
      </c>
      <c r="Y929" s="69"/>
      <c r="Z929" s="69"/>
      <c r="AA929" s="69"/>
    </row>
    <row r="930" spans="1:27" x14ac:dyDescent="0.25">
      <c r="A930" s="36">
        <v>4.3900000000000002E-2</v>
      </c>
      <c r="B930" s="36">
        <v>-1.960156</v>
      </c>
      <c r="C930" s="36">
        <v>1.405078</v>
      </c>
      <c r="E930" s="65">
        <v>4.2700000000000002E-2</v>
      </c>
      <c r="F930" s="65">
        <v>1.920312</v>
      </c>
      <c r="G930" s="65">
        <v>0.65976599999999996</v>
      </c>
      <c r="I930" s="38">
        <v>2.1350000000000001E-2</v>
      </c>
      <c r="J930" s="38">
        <v>-2.2472656400000002</v>
      </c>
      <c r="K930" s="38">
        <v>1.10039061</v>
      </c>
      <c r="M930" s="40">
        <v>2.1350000000000001E-2</v>
      </c>
      <c r="N930" s="40">
        <v>0.81914061000000005</v>
      </c>
      <c r="O930" s="40">
        <v>1.07695311</v>
      </c>
      <c r="Q930" s="42">
        <v>2.1350000000000001E-2</v>
      </c>
      <c r="R930" s="42">
        <v>-0.65546875999999998</v>
      </c>
      <c r="S930" s="42">
        <v>0.72343749000000002</v>
      </c>
      <c r="U930" s="44">
        <v>2.1350000000000001E-2</v>
      </c>
      <c r="V930" s="44">
        <v>1.58671874</v>
      </c>
      <c r="W930" s="44">
        <v>0.99101561000000005</v>
      </c>
      <c r="Y930" s="69"/>
      <c r="Z930" s="69"/>
      <c r="AA930" s="69"/>
    </row>
    <row r="931" spans="1:27" x14ac:dyDescent="0.25">
      <c r="A931" s="36">
        <v>4.3999999999999997E-2</v>
      </c>
      <c r="B931" s="36">
        <v>-1.934766</v>
      </c>
      <c r="C931" s="36">
        <v>1.405078</v>
      </c>
      <c r="E931" s="65">
        <v>4.2799999999999998E-2</v>
      </c>
      <c r="F931" s="65">
        <v>1.906641</v>
      </c>
      <c r="G931" s="65">
        <v>0.65</v>
      </c>
      <c r="I931" s="38">
        <v>2.1399999999999999E-2</v>
      </c>
      <c r="J931" s="38">
        <v>-2.2257812600000002</v>
      </c>
      <c r="K931" s="38">
        <v>1.10234374</v>
      </c>
      <c r="M931" s="40">
        <v>2.1399999999999999E-2</v>
      </c>
      <c r="N931" s="40">
        <v>0.85234374000000002</v>
      </c>
      <c r="O931" s="40">
        <v>1.07695311</v>
      </c>
      <c r="Q931" s="42">
        <v>2.1399999999999999E-2</v>
      </c>
      <c r="R931" s="42">
        <v>-0.71406250999999998</v>
      </c>
      <c r="S931" s="42">
        <v>0.72343749000000002</v>
      </c>
      <c r="U931" s="44">
        <v>2.1399999999999999E-2</v>
      </c>
      <c r="V931" s="44">
        <v>1.63164061</v>
      </c>
      <c r="W931" s="44">
        <v>0.98906249000000002</v>
      </c>
      <c r="Y931" s="69"/>
      <c r="Z931" s="69"/>
      <c r="AA931" s="69"/>
    </row>
    <row r="932" spans="1:27" x14ac:dyDescent="0.25">
      <c r="A932" s="36">
        <v>4.41E-2</v>
      </c>
      <c r="B932" s="36">
        <v>-1.909375</v>
      </c>
      <c r="C932" s="36">
        <v>1.403125</v>
      </c>
      <c r="E932" s="65">
        <v>4.2900000000000001E-2</v>
      </c>
      <c r="F932" s="65">
        <v>1.894922</v>
      </c>
      <c r="G932" s="65">
        <v>0.64023399999999997</v>
      </c>
      <c r="I932" s="38">
        <v>2.145E-2</v>
      </c>
      <c r="J932" s="38">
        <v>-2.2023437600000002</v>
      </c>
      <c r="K932" s="38">
        <v>1.10429686</v>
      </c>
      <c r="M932" s="40">
        <v>2.145E-2</v>
      </c>
      <c r="N932" s="40">
        <v>0.88554686000000005</v>
      </c>
      <c r="O932" s="40">
        <v>1.07499999</v>
      </c>
      <c r="Q932" s="42">
        <v>2.145E-2</v>
      </c>
      <c r="R932" s="42">
        <v>-0.76679688999999995</v>
      </c>
      <c r="S932" s="42">
        <v>0.72343749000000002</v>
      </c>
      <c r="U932" s="44">
        <v>2.145E-2</v>
      </c>
      <c r="V932" s="44">
        <v>1.67460936</v>
      </c>
      <c r="W932" s="44">
        <v>0.98906249000000002</v>
      </c>
      <c r="Y932" s="69"/>
      <c r="Z932" s="69"/>
      <c r="AA932" s="69"/>
    </row>
    <row r="933" spans="1:27" x14ac:dyDescent="0.25">
      <c r="A933" s="36">
        <v>4.4200000000000003E-2</v>
      </c>
      <c r="B933" s="36">
        <v>-1.8859379999999999</v>
      </c>
      <c r="C933" s="36">
        <v>1.403125</v>
      </c>
      <c r="E933" s="65">
        <v>4.2999999999999997E-2</v>
      </c>
      <c r="F933" s="65">
        <v>1.8812500000000001</v>
      </c>
      <c r="G933" s="65">
        <v>0.63046899999999995</v>
      </c>
      <c r="I933" s="38">
        <v>2.1499999999999998E-2</v>
      </c>
      <c r="J933" s="38">
        <v>-2.1808593900000002</v>
      </c>
      <c r="K933" s="38">
        <v>1.10624999</v>
      </c>
      <c r="M933" s="40">
        <v>2.1499999999999998E-2</v>
      </c>
      <c r="N933" s="40">
        <v>0.92070311000000005</v>
      </c>
      <c r="O933" s="40">
        <v>1.07304686</v>
      </c>
      <c r="Q933" s="42">
        <v>2.1499999999999998E-2</v>
      </c>
      <c r="R933" s="42">
        <v>-0.81953125999999998</v>
      </c>
      <c r="S933" s="42">
        <v>0.72343749000000002</v>
      </c>
      <c r="U933" s="44">
        <v>2.1499999999999998E-2</v>
      </c>
      <c r="V933" s="44">
        <v>1.71562499</v>
      </c>
      <c r="W933" s="44">
        <v>0.98906249000000002</v>
      </c>
      <c r="Y933" s="69"/>
      <c r="Z933" s="69"/>
      <c r="AA933" s="69"/>
    </row>
    <row r="934" spans="1:27" x14ac:dyDescent="0.25">
      <c r="A934" s="36">
        <v>4.4299999999999999E-2</v>
      </c>
      <c r="B934" s="36">
        <v>-1.860547</v>
      </c>
      <c r="C934" s="36">
        <v>1.403125</v>
      </c>
      <c r="E934" s="65">
        <v>4.3099999999999999E-2</v>
      </c>
      <c r="F934" s="65">
        <v>1.863672</v>
      </c>
      <c r="G934" s="65">
        <v>0.62656199999999995</v>
      </c>
      <c r="I934" s="38">
        <v>2.155E-2</v>
      </c>
      <c r="J934" s="38">
        <v>-2.1574218900000002</v>
      </c>
      <c r="K934" s="38">
        <v>1.10820311</v>
      </c>
      <c r="M934" s="40">
        <v>2.155E-2</v>
      </c>
      <c r="N934" s="40">
        <v>0.95390624000000002</v>
      </c>
      <c r="O934" s="40">
        <v>1.06914061</v>
      </c>
      <c r="Q934" s="42">
        <v>2.155E-2</v>
      </c>
      <c r="R934" s="42">
        <v>-0.87421875999999998</v>
      </c>
      <c r="S934" s="42">
        <v>0.72343749000000002</v>
      </c>
      <c r="U934" s="44">
        <v>2.155E-2</v>
      </c>
      <c r="V934" s="44">
        <v>1.75273436</v>
      </c>
      <c r="W934" s="44">
        <v>0.98710936000000005</v>
      </c>
      <c r="Y934" s="69"/>
      <c r="Z934" s="69"/>
      <c r="AA934" s="69"/>
    </row>
    <row r="935" spans="1:27" x14ac:dyDescent="0.25">
      <c r="A935" s="36">
        <v>4.4400000000000002E-2</v>
      </c>
      <c r="B935" s="36">
        <v>-1.8332029999999999</v>
      </c>
      <c r="C935" s="36">
        <v>1.403125</v>
      </c>
      <c r="E935" s="65">
        <v>4.3200000000000002E-2</v>
      </c>
      <c r="F935" s="65">
        <v>1.848047</v>
      </c>
      <c r="G935" s="65">
        <v>0.62851599999999996</v>
      </c>
      <c r="I935" s="38">
        <v>2.1600000000000001E-2</v>
      </c>
      <c r="J935" s="38">
        <v>-2.1339843900000002</v>
      </c>
      <c r="K935" s="38">
        <v>1.11015624</v>
      </c>
      <c r="M935" s="40">
        <v>2.1600000000000001E-2</v>
      </c>
      <c r="N935" s="40">
        <v>0.98515624000000002</v>
      </c>
      <c r="O935" s="40">
        <v>1.06523436</v>
      </c>
      <c r="Q935" s="42">
        <v>2.1600000000000001E-2</v>
      </c>
      <c r="R935" s="42">
        <v>-0.92890625999999998</v>
      </c>
      <c r="S935" s="42">
        <v>0.72343749000000002</v>
      </c>
      <c r="U935" s="44">
        <v>2.1600000000000001E-2</v>
      </c>
      <c r="V935" s="44">
        <v>1.78984374</v>
      </c>
      <c r="W935" s="44">
        <v>0.98710936000000005</v>
      </c>
      <c r="Y935" s="69"/>
      <c r="Z935" s="69"/>
      <c r="AA935" s="69"/>
    </row>
    <row r="936" spans="1:27" x14ac:dyDescent="0.25">
      <c r="A936" s="36">
        <v>4.4499999999999998E-2</v>
      </c>
      <c r="B936" s="36">
        <v>-1.809766</v>
      </c>
      <c r="C936" s="36">
        <v>1.405078</v>
      </c>
      <c r="E936" s="65">
        <v>4.3299999999999998E-2</v>
      </c>
      <c r="F936" s="65">
        <v>1.828516</v>
      </c>
      <c r="G936" s="65">
        <v>0.62656199999999995</v>
      </c>
      <c r="I936" s="38">
        <v>2.1649999999999999E-2</v>
      </c>
      <c r="J936" s="38">
        <v>-2.1085937600000002</v>
      </c>
      <c r="K936" s="38">
        <v>1.11210936</v>
      </c>
      <c r="M936" s="40">
        <v>2.1649999999999999E-2</v>
      </c>
      <c r="N936" s="40">
        <v>1.01445311</v>
      </c>
      <c r="O936" s="40">
        <v>1.06328124</v>
      </c>
      <c r="Q936" s="42">
        <v>2.1649999999999999E-2</v>
      </c>
      <c r="R936" s="42">
        <v>-0.98359375999999998</v>
      </c>
      <c r="S936" s="42">
        <v>0.72539061000000005</v>
      </c>
      <c r="U936" s="44">
        <v>2.1649999999999999E-2</v>
      </c>
      <c r="V936" s="44">
        <v>1.82304686</v>
      </c>
      <c r="W936" s="44">
        <v>0.98515624000000002</v>
      </c>
      <c r="Y936" s="69"/>
      <c r="Z936" s="69"/>
      <c r="AA936" s="69"/>
    </row>
    <row r="937" spans="1:27" x14ac:dyDescent="0.25">
      <c r="A937" s="36">
        <v>4.4600000000000001E-2</v>
      </c>
      <c r="B937" s="36">
        <v>-1.782422</v>
      </c>
      <c r="C937" s="36">
        <v>1.405078</v>
      </c>
      <c r="E937" s="65">
        <v>4.3400000000000001E-2</v>
      </c>
      <c r="F937" s="65">
        <v>1.810937</v>
      </c>
      <c r="G937" s="65">
        <v>0.620703</v>
      </c>
      <c r="I937" s="38">
        <v>2.1700000000000001E-2</v>
      </c>
      <c r="J937" s="38">
        <v>-2.0871093900000002</v>
      </c>
      <c r="K937" s="38">
        <v>1.11406249</v>
      </c>
      <c r="M937" s="40">
        <v>2.1700000000000001E-2</v>
      </c>
      <c r="N937" s="40">
        <v>1.04765624</v>
      </c>
      <c r="O937" s="40">
        <v>1.06328124</v>
      </c>
      <c r="Q937" s="42">
        <v>2.1700000000000001E-2</v>
      </c>
      <c r="R937" s="42">
        <v>-1.03632814</v>
      </c>
      <c r="S937" s="42">
        <v>0.72539061000000005</v>
      </c>
      <c r="U937" s="44">
        <v>2.1700000000000001E-2</v>
      </c>
      <c r="V937" s="44">
        <v>1.85234374</v>
      </c>
      <c r="W937" s="44">
        <v>0.98515624000000002</v>
      </c>
      <c r="Y937" s="69"/>
      <c r="Z937" s="69"/>
      <c r="AA937" s="69"/>
    </row>
    <row r="938" spans="1:27" x14ac:dyDescent="0.25">
      <c r="A938" s="36">
        <v>4.4699999999999997E-2</v>
      </c>
      <c r="B938" s="36">
        <v>-1.753125</v>
      </c>
      <c r="C938" s="36">
        <v>1.405078</v>
      </c>
      <c r="E938" s="65">
        <v>4.3499999999999997E-2</v>
      </c>
      <c r="F938" s="65">
        <v>1.7933589999999999</v>
      </c>
      <c r="G938" s="65">
        <v>0.60898399999999997</v>
      </c>
      <c r="I938" s="38">
        <v>2.1749999999999999E-2</v>
      </c>
      <c r="J938" s="38">
        <v>-2.0617187600000002</v>
      </c>
      <c r="K938" s="38">
        <v>1.11601561</v>
      </c>
      <c r="M938" s="40">
        <v>2.1749999999999999E-2</v>
      </c>
      <c r="N938" s="40">
        <v>1.07890624</v>
      </c>
      <c r="O938" s="40">
        <v>1.06328124</v>
      </c>
      <c r="Q938" s="42">
        <v>2.1749999999999999E-2</v>
      </c>
      <c r="R938" s="42">
        <v>-1.08710939</v>
      </c>
      <c r="S938" s="42">
        <v>0.72734374000000002</v>
      </c>
      <c r="U938" s="44">
        <v>2.1749999999999999E-2</v>
      </c>
      <c r="V938" s="44">
        <v>1.87968749</v>
      </c>
      <c r="W938" s="44">
        <v>0.98320311000000005</v>
      </c>
      <c r="Y938" s="69"/>
      <c r="Z938" s="69"/>
      <c r="AA938" s="69"/>
    </row>
    <row r="939" spans="1:27" x14ac:dyDescent="0.25">
      <c r="A939" s="36">
        <v>4.48E-2</v>
      </c>
      <c r="B939" s="36">
        <v>-1.725781</v>
      </c>
      <c r="C939" s="36">
        <v>1.405078</v>
      </c>
      <c r="E939" s="65">
        <v>4.36E-2</v>
      </c>
      <c r="F939" s="65">
        <v>1.773828</v>
      </c>
      <c r="G939" s="65">
        <v>0.605078</v>
      </c>
      <c r="I939" s="38">
        <v>2.18E-2</v>
      </c>
      <c r="J939" s="38">
        <v>-2.0382812600000002</v>
      </c>
      <c r="K939" s="38">
        <v>1.11992186</v>
      </c>
      <c r="M939" s="40">
        <v>2.18E-2</v>
      </c>
      <c r="N939" s="40">
        <v>1.10624999</v>
      </c>
      <c r="O939" s="40">
        <v>1.06328124</v>
      </c>
      <c r="Q939" s="42">
        <v>2.18E-2</v>
      </c>
      <c r="R939" s="42">
        <v>-1.13984376</v>
      </c>
      <c r="S939" s="42">
        <v>0.72734374000000002</v>
      </c>
      <c r="U939" s="44">
        <v>2.18E-2</v>
      </c>
      <c r="V939" s="44">
        <v>1.90507811</v>
      </c>
      <c r="W939" s="44">
        <v>0.98124999000000002</v>
      </c>
      <c r="Y939" s="69"/>
      <c r="Z939" s="69"/>
      <c r="AA939" s="69"/>
    </row>
    <row r="940" spans="1:27" x14ac:dyDescent="0.25">
      <c r="A940" s="36">
        <v>4.4900000000000002E-2</v>
      </c>
      <c r="B940" s="36">
        <v>-1.700391</v>
      </c>
      <c r="C940" s="36">
        <v>1.405078</v>
      </c>
      <c r="E940" s="65">
        <v>4.3700000000000003E-2</v>
      </c>
      <c r="F940" s="65">
        <v>1.7523439999999999</v>
      </c>
      <c r="G940" s="65">
        <v>0.61289099999999996</v>
      </c>
      <c r="I940" s="38">
        <v>2.1850000000000001E-2</v>
      </c>
      <c r="J940" s="38">
        <v>-2.0128906400000002</v>
      </c>
      <c r="K940" s="38">
        <v>1.12187499</v>
      </c>
      <c r="M940" s="40">
        <v>2.1850000000000001E-2</v>
      </c>
      <c r="N940" s="40">
        <v>1.13554686</v>
      </c>
      <c r="O940" s="40">
        <v>1.06328124</v>
      </c>
      <c r="Q940" s="42">
        <v>2.1850000000000001E-2</v>
      </c>
      <c r="R940" s="42">
        <v>-1.19453126</v>
      </c>
      <c r="S940" s="42">
        <v>0.72929686000000005</v>
      </c>
      <c r="U940" s="44">
        <v>2.1850000000000001E-2</v>
      </c>
      <c r="V940" s="44">
        <v>1.92460936</v>
      </c>
      <c r="W940" s="44">
        <v>0.98124999000000002</v>
      </c>
      <c r="Y940" s="69"/>
      <c r="Z940" s="69"/>
      <c r="AA940" s="69"/>
    </row>
    <row r="941" spans="1:27" x14ac:dyDescent="0.25">
      <c r="A941" s="36">
        <v>4.4999999999999998E-2</v>
      </c>
      <c r="B941" s="36">
        <v>-1.675</v>
      </c>
      <c r="C941" s="36">
        <v>1.405078</v>
      </c>
      <c r="E941" s="65">
        <v>4.3799999999999999E-2</v>
      </c>
      <c r="F941" s="65">
        <v>1.7250000000000001</v>
      </c>
      <c r="G941" s="65">
        <v>0.62851599999999996</v>
      </c>
      <c r="I941" s="38">
        <v>2.1899999999999999E-2</v>
      </c>
      <c r="J941" s="38">
        <v>-1.99140626</v>
      </c>
      <c r="K941" s="38">
        <v>1.12382811</v>
      </c>
      <c r="M941" s="40">
        <v>2.1899999999999999E-2</v>
      </c>
      <c r="N941" s="40">
        <v>1.16484374</v>
      </c>
      <c r="O941" s="40">
        <v>1.06328124</v>
      </c>
      <c r="Q941" s="42">
        <v>2.1899999999999999E-2</v>
      </c>
      <c r="R941" s="42">
        <v>-1.24531251</v>
      </c>
      <c r="S941" s="42">
        <v>0.73124999000000002</v>
      </c>
      <c r="U941" s="44">
        <v>2.1899999999999999E-2</v>
      </c>
      <c r="V941" s="44">
        <v>1.95390624</v>
      </c>
      <c r="W941" s="44">
        <v>0.97929686000000005</v>
      </c>
      <c r="Y941" s="69"/>
      <c r="Z941" s="69"/>
      <c r="AA941" s="69"/>
    </row>
    <row r="942" spans="1:27" x14ac:dyDescent="0.25">
      <c r="A942" s="36">
        <v>4.5100000000000001E-2</v>
      </c>
      <c r="B942" s="36">
        <v>-1.6457029999999999</v>
      </c>
      <c r="C942" s="36">
        <v>1.403125</v>
      </c>
      <c r="E942" s="65">
        <v>4.3900000000000002E-2</v>
      </c>
      <c r="F942" s="65">
        <v>1.7093750000000001</v>
      </c>
      <c r="G942" s="65">
        <v>0.63242200000000004</v>
      </c>
      <c r="I942" s="38">
        <v>2.1950000000000001E-2</v>
      </c>
      <c r="J942" s="38">
        <v>-1.96601564</v>
      </c>
      <c r="K942" s="38">
        <v>1.12578124</v>
      </c>
      <c r="M942" s="40">
        <v>2.1950000000000001E-2</v>
      </c>
      <c r="N942" s="40">
        <v>1.19218749</v>
      </c>
      <c r="O942" s="40">
        <v>1.06132811</v>
      </c>
      <c r="Q942" s="42">
        <v>2.1950000000000001E-2</v>
      </c>
      <c r="R942" s="42">
        <v>-1.29609376</v>
      </c>
      <c r="S942" s="42">
        <v>0.73124999000000002</v>
      </c>
      <c r="U942" s="44">
        <v>2.1950000000000001E-2</v>
      </c>
      <c r="V942" s="44">
        <v>1.97343749</v>
      </c>
      <c r="W942" s="44">
        <v>0.97734374000000002</v>
      </c>
      <c r="Y942" s="69"/>
      <c r="Z942" s="69"/>
      <c r="AA942" s="69"/>
    </row>
    <row r="943" spans="1:27" x14ac:dyDescent="0.25">
      <c r="A943" s="36">
        <v>4.5199999999999997E-2</v>
      </c>
      <c r="B943" s="36">
        <v>-1.6203129999999999</v>
      </c>
      <c r="C943" s="36">
        <v>1.399219</v>
      </c>
      <c r="E943" s="65">
        <v>4.3999999999999997E-2</v>
      </c>
      <c r="F943" s="65">
        <v>1.6839839999999999</v>
      </c>
      <c r="G943" s="65">
        <v>0.62265599999999999</v>
      </c>
      <c r="I943" s="38">
        <v>2.1999999999999999E-2</v>
      </c>
      <c r="J943" s="38">
        <v>-1.94257814</v>
      </c>
      <c r="K943" s="38">
        <v>1.12773436</v>
      </c>
      <c r="M943" s="40">
        <v>2.1999999999999999E-2</v>
      </c>
      <c r="N943" s="40">
        <v>1.22343749</v>
      </c>
      <c r="O943" s="40">
        <v>1.05937499</v>
      </c>
      <c r="Q943" s="42">
        <v>2.1999999999999999E-2</v>
      </c>
      <c r="R943" s="42">
        <v>-1.34882814</v>
      </c>
      <c r="S943" s="42">
        <v>0.73124999000000002</v>
      </c>
      <c r="U943" s="44">
        <v>2.1999999999999999E-2</v>
      </c>
      <c r="V943" s="44">
        <v>1.98906249</v>
      </c>
      <c r="W943" s="44">
        <v>0.97539061000000005</v>
      </c>
      <c r="Y943" s="69"/>
      <c r="Z943" s="69"/>
      <c r="AA943" s="69"/>
    </row>
    <row r="944" spans="1:27" x14ac:dyDescent="0.25">
      <c r="A944" s="36">
        <v>4.53E-2</v>
      </c>
      <c r="B944" s="36">
        <v>-1.591016</v>
      </c>
      <c r="C944" s="36">
        <v>1.3972659999999999</v>
      </c>
      <c r="E944" s="65">
        <v>4.41E-2</v>
      </c>
      <c r="F944" s="65">
        <v>1.6585939999999999</v>
      </c>
      <c r="G944" s="65">
        <v>0.60117200000000004</v>
      </c>
      <c r="I944" s="38">
        <v>2.205E-2</v>
      </c>
      <c r="J944" s="38">
        <v>-1.91523439</v>
      </c>
      <c r="K944" s="38">
        <v>1.12773436</v>
      </c>
      <c r="M944" s="40">
        <v>2.205E-2</v>
      </c>
      <c r="N944" s="40">
        <v>1.25273436</v>
      </c>
      <c r="O944" s="40">
        <v>1.05546874</v>
      </c>
      <c r="Q944" s="42">
        <v>2.205E-2</v>
      </c>
      <c r="R944" s="42">
        <v>-1.40351564</v>
      </c>
      <c r="S944" s="42">
        <v>0.73320311000000005</v>
      </c>
      <c r="U944" s="44">
        <v>2.205E-2</v>
      </c>
      <c r="V944" s="44">
        <v>2.0007812399999998</v>
      </c>
      <c r="W944" s="44">
        <v>0.97343749000000002</v>
      </c>
      <c r="Y944" s="69"/>
      <c r="Z944" s="69"/>
      <c r="AA944" s="69"/>
    </row>
    <row r="945" spans="1:27" x14ac:dyDescent="0.25">
      <c r="A945" s="36">
        <v>4.5400000000000003E-2</v>
      </c>
      <c r="B945" s="36">
        <v>-1.5617190000000001</v>
      </c>
      <c r="C945" s="36">
        <v>1.393359</v>
      </c>
      <c r="E945" s="65">
        <v>4.4200000000000003E-2</v>
      </c>
      <c r="F945" s="65">
        <v>1.6312500000000001</v>
      </c>
      <c r="G945" s="65">
        <v>0.58164099999999996</v>
      </c>
      <c r="I945" s="38">
        <v>2.2100000000000002E-2</v>
      </c>
      <c r="J945" s="38">
        <v>-1.89375001</v>
      </c>
      <c r="K945" s="38">
        <v>1.12968749</v>
      </c>
      <c r="M945" s="40">
        <v>2.2100000000000002E-2</v>
      </c>
      <c r="N945" s="40">
        <v>1.28007811</v>
      </c>
      <c r="O945" s="40">
        <v>1.05156249</v>
      </c>
      <c r="Q945" s="42">
        <v>2.2100000000000002E-2</v>
      </c>
      <c r="R945" s="42">
        <v>-1.45625001</v>
      </c>
      <c r="S945" s="42">
        <v>0.73320311000000005</v>
      </c>
      <c r="U945" s="44">
        <v>2.2100000000000002E-2</v>
      </c>
      <c r="V945" s="44">
        <v>2.0105468599999998</v>
      </c>
      <c r="W945" s="44">
        <v>0.97148436000000005</v>
      </c>
      <c r="Y945" s="69"/>
      <c r="Z945" s="69"/>
      <c r="AA945" s="69"/>
    </row>
    <row r="946" spans="1:27" x14ac:dyDescent="0.25">
      <c r="A946" s="36">
        <v>4.5499999999999999E-2</v>
      </c>
      <c r="B946" s="36">
        <v>-1.534375</v>
      </c>
      <c r="C946" s="36">
        <v>1.389453</v>
      </c>
      <c r="E946" s="65">
        <v>4.4299999999999999E-2</v>
      </c>
      <c r="F946" s="65">
        <v>1.607812</v>
      </c>
      <c r="G946" s="65">
        <v>0.57187500000000002</v>
      </c>
      <c r="I946" s="38">
        <v>2.215E-2</v>
      </c>
      <c r="J946" s="38">
        <v>-1.86835939</v>
      </c>
      <c r="K946" s="38">
        <v>1.12968749</v>
      </c>
      <c r="M946" s="40">
        <v>2.215E-2</v>
      </c>
      <c r="N946" s="40">
        <v>1.30937499</v>
      </c>
      <c r="O946" s="40">
        <v>1.04765624</v>
      </c>
      <c r="Q946" s="42">
        <v>2.215E-2</v>
      </c>
      <c r="R946" s="42">
        <v>-1.50703126</v>
      </c>
      <c r="S946" s="42">
        <v>0.73320311000000005</v>
      </c>
      <c r="U946" s="44">
        <v>2.215E-2</v>
      </c>
      <c r="V946" s="44">
        <v>2.0203124899999998</v>
      </c>
      <c r="W946" s="44">
        <v>0.96953124000000002</v>
      </c>
      <c r="Y946" s="69"/>
      <c r="Z946" s="69"/>
      <c r="AA946" s="69"/>
    </row>
    <row r="947" spans="1:27" x14ac:dyDescent="0.25">
      <c r="A947" s="36">
        <v>4.5600000000000002E-2</v>
      </c>
      <c r="B947" s="36">
        <v>-1.507031</v>
      </c>
      <c r="C947" s="36">
        <v>1.3875</v>
      </c>
      <c r="E947" s="65">
        <v>4.4400000000000002E-2</v>
      </c>
      <c r="F947" s="65">
        <v>1.5804689999999999</v>
      </c>
      <c r="G947" s="65">
        <v>0.56406199999999995</v>
      </c>
      <c r="I947" s="38">
        <v>2.2200000000000001E-2</v>
      </c>
      <c r="J947" s="38">
        <v>-1.84101564</v>
      </c>
      <c r="K947" s="38">
        <v>1.12968749</v>
      </c>
      <c r="M947" s="40">
        <v>2.2200000000000001E-2</v>
      </c>
      <c r="N947" s="40">
        <v>1.33671874</v>
      </c>
      <c r="O947" s="40">
        <v>1.04570311</v>
      </c>
      <c r="Q947" s="42">
        <v>2.2200000000000001E-2</v>
      </c>
      <c r="R947" s="42">
        <v>-1.55585939</v>
      </c>
      <c r="S947" s="42">
        <v>0.73515624000000002</v>
      </c>
      <c r="U947" s="44">
        <v>2.2200000000000001E-2</v>
      </c>
      <c r="V947" s="44">
        <v>2.0261718599999998</v>
      </c>
      <c r="W947" s="44">
        <v>0.96757811000000005</v>
      </c>
      <c r="Y947" s="69"/>
      <c r="Z947" s="69"/>
      <c r="AA947" s="69"/>
    </row>
    <row r="948" spans="1:27" x14ac:dyDescent="0.25">
      <c r="A948" s="36">
        <v>4.5699999999999998E-2</v>
      </c>
      <c r="B948" s="36">
        <v>-1.4777340000000001</v>
      </c>
      <c r="C948" s="36">
        <v>1.3875</v>
      </c>
      <c r="E948" s="65">
        <v>4.4499999999999998E-2</v>
      </c>
      <c r="F948" s="65">
        <v>1.547266</v>
      </c>
      <c r="G948" s="65">
        <v>0.55625000000000002</v>
      </c>
      <c r="I948" s="38">
        <v>2.2249999999999999E-2</v>
      </c>
      <c r="J948" s="38">
        <v>-1.81757814</v>
      </c>
      <c r="K948" s="38">
        <v>1.12968749</v>
      </c>
      <c r="M948" s="40">
        <v>2.2249999999999999E-2</v>
      </c>
      <c r="N948" s="40">
        <v>1.36210936</v>
      </c>
      <c r="O948" s="40">
        <v>1.04570311</v>
      </c>
      <c r="Q948" s="42">
        <v>2.2249999999999999E-2</v>
      </c>
      <c r="R948" s="42">
        <v>-1.60664064</v>
      </c>
      <c r="S948" s="42">
        <v>0.73710936000000005</v>
      </c>
      <c r="U948" s="44">
        <v>2.2249999999999999E-2</v>
      </c>
      <c r="V948" s="44">
        <v>2.0320312399999998</v>
      </c>
      <c r="W948" s="44">
        <v>0.96562499000000002</v>
      </c>
      <c r="Y948" s="69"/>
      <c r="Z948" s="69"/>
      <c r="AA948" s="69"/>
    </row>
    <row r="949" spans="1:27" x14ac:dyDescent="0.25">
      <c r="A949" s="36">
        <v>4.58E-2</v>
      </c>
      <c r="B949" s="36">
        <v>-1.4464840000000001</v>
      </c>
      <c r="C949" s="36">
        <v>1.3875</v>
      </c>
      <c r="E949" s="65">
        <v>4.4600000000000001E-2</v>
      </c>
      <c r="F949" s="65">
        <v>1.5218750000000001</v>
      </c>
      <c r="G949" s="65">
        <v>0.54843699999999995</v>
      </c>
      <c r="I949" s="38">
        <v>2.23E-2</v>
      </c>
      <c r="J949" s="38">
        <v>-1.79023439</v>
      </c>
      <c r="K949" s="38">
        <v>1.12968749</v>
      </c>
      <c r="M949" s="40">
        <v>2.23E-2</v>
      </c>
      <c r="N949" s="40">
        <v>1.38749999</v>
      </c>
      <c r="O949" s="40">
        <v>1.04374999</v>
      </c>
      <c r="Q949" s="42">
        <v>2.23E-2</v>
      </c>
      <c r="R949" s="42">
        <v>-1.65351564</v>
      </c>
      <c r="S949" s="42">
        <v>0.73906249000000002</v>
      </c>
      <c r="U949" s="44">
        <v>2.23E-2</v>
      </c>
      <c r="V949" s="44">
        <v>2.0339843599999998</v>
      </c>
      <c r="W949" s="44">
        <v>0.96367186000000005</v>
      </c>
      <c r="Y949" s="69"/>
      <c r="Z949" s="69"/>
      <c r="AA949" s="69"/>
    </row>
    <row r="950" spans="1:27" x14ac:dyDescent="0.25">
      <c r="A950" s="36">
        <v>4.5900000000000003E-2</v>
      </c>
      <c r="B950" s="36">
        <v>-1.419141</v>
      </c>
      <c r="C950" s="36">
        <v>1.3875</v>
      </c>
      <c r="E950" s="65">
        <v>4.4699999999999997E-2</v>
      </c>
      <c r="F950" s="65">
        <v>1.492578</v>
      </c>
      <c r="G950" s="65">
        <v>0.54648399999999997</v>
      </c>
      <c r="I950" s="38">
        <v>2.2349999999999998E-2</v>
      </c>
      <c r="J950" s="38">
        <v>-1.76289064</v>
      </c>
      <c r="K950" s="38">
        <v>1.12968749</v>
      </c>
      <c r="M950" s="40">
        <v>2.2349999999999998E-2</v>
      </c>
      <c r="N950" s="40">
        <v>1.41679686</v>
      </c>
      <c r="O950" s="40">
        <v>1.04374999</v>
      </c>
      <c r="Q950" s="42">
        <v>2.2349999999999998E-2</v>
      </c>
      <c r="R950" s="42">
        <v>-1.70234376</v>
      </c>
      <c r="S950" s="42">
        <v>0.74101561000000005</v>
      </c>
      <c r="U950" s="44">
        <v>2.2349999999999998E-2</v>
      </c>
      <c r="V950" s="44">
        <v>2.0339843599999998</v>
      </c>
      <c r="W950" s="44">
        <v>0.95976561000000005</v>
      </c>
      <c r="Y950" s="69"/>
      <c r="Z950" s="69"/>
      <c r="AA950" s="69"/>
    </row>
    <row r="951" spans="1:27" x14ac:dyDescent="0.25">
      <c r="A951" s="36">
        <v>4.5999999999999999E-2</v>
      </c>
      <c r="B951" s="36">
        <v>-1.387891</v>
      </c>
      <c r="C951" s="36">
        <v>1.3855470000000001</v>
      </c>
      <c r="E951" s="65">
        <v>4.48E-2</v>
      </c>
      <c r="F951" s="65">
        <v>1.4632810000000001</v>
      </c>
      <c r="G951" s="65">
        <v>0.54648399999999997</v>
      </c>
      <c r="I951" s="38">
        <v>2.24E-2</v>
      </c>
      <c r="J951" s="38">
        <v>-1.73359376</v>
      </c>
      <c r="K951" s="38">
        <v>1.12968749</v>
      </c>
      <c r="M951" s="40">
        <v>2.24E-2</v>
      </c>
      <c r="N951" s="40">
        <v>1.44218749</v>
      </c>
      <c r="O951" s="40">
        <v>1.03984374</v>
      </c>
      <c r="Q951" s="42">
        <v>2.24E-2</v>
      </c>
      <c r="R951" s="42">
        <v>-1.74726564</v>
      </c>
      <c r="S951" s="42">
        <v>0.74101561000000005</v>
      </c>
      <c r="U951" s="44">
        <v>2.24E-2</v>
      </c>
      <c r="V951" s="44">
        <v>2.0300781099999998</v>
      </c>
      <c r="W951" s="44">
        <v>0.95781249000000002</v>
      </c>
      <c r="Y951" s="69"/>
      <c r="Z951" s="69"/>
      <c r="AA951" s="69"/>
    </row>
    <row r="952" spans="1:27" x14ac:dyDescent="0.25">
      <c r="A952" s="36">
        <v>4.6100000000000002E-2</v>
      </c>
      <c r="B952" s="36">
        <v>-1.356641</v>
      </c>
      <c r="C952" s="36">
        <v>1.383594</v>
      </c>
      <c r="E952" s="65">
        <v>4.4900000000000002E-2</v>
      </c>
      <c r="F952" s="65">
        <v>1.435937</v>
      </c>
      <c r="G952" s="65">
        <v>0.54453099999999999</v>
      </c>
      <c r="I952" s="38">
        <v>2.2450000000000001E-2</v>
      </c>
      <c r="J952" s="38">
        <v>-1.70820314</v>
      </c>
      <c r="K952" s="38">
        <v>1.12968749</v>
      </c>
      <c r="M952" s="40">
        <v>2.2450000000000001E-2</v>
      </c>
      <c r="N952" s="40">
        <v>1.46562499</v>
      </c>
      <c r="O952" s="40">
        <v>1.03789061</v>
      </c>
      <c r="Q952" s="42">
        <v>2.2450000000000001E-2</v>
      </c>
      <c r="R952" s="42">
        <v>-1.79804689</v>
      </c>
      <c r="S952" s="42">
        <v>0.74296874000000002</v>
      </c>
      <c r="U952" s="44">
        <v>2.2450000000000001E-2</v>
      </c>
      <c r="V952" s="44">
        <v>2.0261718599999998</v>
      </c>
      <c r="W952" s="44">
        <v>0.95390624000000002</v>
      </c>
      <c r="Y952" s="69"/>
      <c r="Z952" s="69"/>
      <c r="AA952" s="69"/>
    </row>
    <row r="953" spans="1:27" x14ac:dyDescent="0.25">
      <c r="A953" s="36">
        <v>4.6199999999999998E-2</v>
      </c>
      <c r="B953" s="36">
        <v>-1.325391</v>
      </c>
      <c r="C953" s="36">
        <v>1.3796870000000001</v>
      </c>
      <c r="E953" s="65">
        <v>4.4999999999999998E-2</v>
      </c>
      <c r="F953" s="65">
        <v>1.406641</v>
      </c>
      <c r="G953" s="65">
        <v>0.55234399999999995</v>
      </c>
      <c r="I953" s="38">
        <v>2.2499999999999999E-2</v>
      </c>
      <c r="J953" s="38">
        <v>-1.68281251</v>
      </c>
      <c r="K953" s="38">
        <v>1.12968749</v>
      </c>
      <c r="M953" s="40">
        <v>2.2499999999999999E-2</v>
      </c>
      <c r="N953" s="40">
        <v>1.49101561</v>
      </c>
      <c r="O953" s="40">
        <v>1.03203124</v>
      </c>
      <c r="Q953" s="42">
        <v>2.2499999999999999E-2</v>
      </c>
      <c r="R953" s="42">
        <v>-1.84101564</v>
      </c>
      <c r="S953" s="42">
        <v>0.74492186000000005</v>
      </c>
      <c r="U953" s="44">
        <v>2.2499999999999999E-2</v>
      </c>
      <c r="V953" s="44">
        <v>2.0183593599999998</v>
      </c>
      <c r="W953" s="44">
        <v>0.95195311000000005</v>
      </c>
      <c r="Y953" s="69"/>
      <c r="Z953" s="69"/>
      <c r="AA953" s="69"/>
    </row>
    <row r="954" spans="1:27" x14ac:dyDescent="0.25">
      <c r="A954" s="36">
        <v>4.6300000000000001E-2</v>
      </c>
      <c r="B954" s="36">
        <v>-1.2960940000000001</v>
      </c>
      <c r="C954" s="36">
        <v>1.3757809999999999</v>
      </c>
      <c r="E954" s="65">
        <v>4.5100000000000001E-2</v>
      </c>
      <c r="F954" s="65">
        <v>1.3714839999999999</v>
      </c>
      <c r="G954" s="65">
        <v>0.57968699999999995</v>
      </c>
      <c r="I954" s="38">
        <v>2.2550000000000001E-2</v>
      </c>
      <c r="J954" s="38">
        <v>-1.65351564</v>
      </c>
      <c r="K954" s="38">
        <v>1.12968749</v>
      </c>
      <c r="M954" s="40">
        <v>2.2550000000000001E-2</v>
      </c>
      <c r="N954" s="40">
        <v>1.51445311</v>
      </c>
      <c r="O954" s="40">
        <v>1.02812499</v>
      </c>
      <c r="Q954" s="42">
        <v>2.2550000000000001E-2</v>
      </c>
      <c r="R954" s="42">
        <v>-1.88593751</v>
      </c>
      <c r="S954" s="42">
        <v>0.74492186000000005</v>
      </c>
      <c r="U954" s="44">
        <v>2.2550000000000001E-2</v>
      </c>
      <c r="V954" s="44">
        <v>2.0085937399999998</v>
      </c>
      <c r="W954" s="44">
        <v>0.94999999000000002</v>
      </c>
      <c r="Y954" s="69"/>
      <c r="Z954" s="69"/>
      <c r="AA954" s="69"/>
    </row>
    <row r="955" spans="1:27" x14ac:dyDescent="0.25">
      <c r="A955" s="36">
        <v>4.6399999999999997E-2</v>
      </c>
      <c r="B955" s="36">
        <v>-1.266797</v>
      </c>
      <c r="C955" s="36">
        <v>1.373828</v>
      </c>
      <c r="E955" s="65">
        <v>4.5199999999999997E-2</v>
      </c>
      <c r="F955" s="65">
        <v>1.342187</v>
      </c>
      <c r="G955" s="65">
        <v>0.60898399999999997</v>
      </c>
      <c r="I955" s="38">
        <v>2.2599999999999999E-2</v>
      </c>
      <c r="J955" s="38">
        <v>-1.62812501</v>
      </c>
      <c r="K955" s="38">
        <v>1.12968749</v>
      </c>
      <c r="M955" s="40">
        <v>2.2599999999999999E-2</v>
      </c>
      <c r="N955" s="40">
        <v>1.53789061</v>
      </c>
      <c r="O955" s="40">
        <v>1.02421874</v>
      </c>
      <c r="Q955" s="42">
        <v>2.2599999999999999E-2</v>
      </c>
      <c r="R955" s="42">
        <v>-1.92890626</v>
      </c>
      <c r="S955" s="42">
        <v>0.74687499000000002</v>
      </c>
      <c r="U955" s="44">
        <v>2.2599999999999999E-2</v>
      </c>
      <c r="V955" s="44">
        <v>1.99882811</v>
      </c>
      <c r="W955" s="44">
        <v>0.94609374000000002</v>
      </c>
      <c r="Y955" s="69"/>
      <c r="Z955" s="69"/>
      <c r="AA955" s="69"/>
    </row>
    <row r="956" spans="1:27" x14ac:dyDescent="0.25">
      <c r="A956" s="36">
        <v>4.65E-2</v>
      </c>
      <c r="B956" s="36">
        <v>-1.2375</v>
      </c>
      <c r="C956" s="36">
        <v>1.3699220000000001</v>
      </c>
      <c r="E956" s="65">
        <v>4.53E-2</v>
      </c>
      <c r="F956" s="65">
        <v>1.310937</v>
      </c>
      <c r="G956" s="65">
        <v>0.60117200000000004</v>
      </c>
      <c r="I956" s="38">
        <v>2.265E-2</v>
      </c>
      <c r="J956" s="38">
        <v>-1.60078126</v>
      </c>
      <c r="K956" s="38">
        <v>1.12968749</v>
      </c>
      <c r="M956" s="40">
        <v>2.265E-2</v>
      </c>
      <c r="N956" s="40">
        <v>1.55742186</v>
      </c>
      <c r="O956" s="40">
        <v>1.02226561</v>
      </c>
      <c r="Q956" s="42">
        <v>2.265E-2</v>
      </c>
      <c r="R956" s="42">
        <v>-1.97187501</v>
      </c>
      <c r="S956" s="42">
        <v>0.74687499000000002</v>
      </c>
      <c r="U956" s="44">
        <v>2.265E-2</v>
      </c>
      <c r="V956" s="44">
        <v>1.98320311</v>
      </c>
      <c r="W956" s="44">
        <v>0.94414061000000005</v>
      </c>
      <c r="Y956" s="69"/>
      <c r="Z956" s="69"/>
      <c r="AA956" s="69"/>
    </row>
    <row r="957" spans="1:27" x14ac:dyDescent="0.25">
      <c r="A957" s="36">
        <v>4.6600000000000003E-2</v>
      </c>
      <c r="B957" s="36">
        <v>-1.2082029999999999</v>
      </c>
      <c r="C957" s="36">
        <v>1.367969</v>
      </c>
      <c r="E957" s="65">
        <v>4.5400000000000003E-2</v>
      </c>
      <c r="F957" s="65">
        <v>1.2757810000000001</v>
      </c>
      <c r="G957" s="65">
        <v>0.54453099999999999</v>
      </c>
      <c r="I957" s="38">
        <v>2.2700000000000001E-2</v>
      </c>
      <c r="J957" s="38">
        <v>-1.57148439</v>
      </c>
      <c r="K957" s="38">
        <v>1.13164061</v>
      </c>
      <c r="M957" s="40">
        <v>2.2700000000000001E-2</v>
      </c>
      <c r="N957" s="40">
        <v>1.58476561</v>
      </c>
      <c r="O957" s="40">
        <v>1.02031249</v>
      </c>
      <c r="Q957" s="42">
        <v>2.2700000000000001E-2</v>
      </c>
      <c r="R957" s="42">
        <v>-2.0128906400000002</v>
      </c>
      <c r="S957" s="42">
        <v>0.74687499000000002</v>
      </c>
      <c r="U957" s="44">
        <v>2.2700000000000001E-2</v>
      </c>
      <c r="V957" s="44">
        <v>1.96757811</v>
      </c>
      <c r="W957" s="44">
        <v>0.94218749000000002</v>
      </c>
      <c r="Y957" s="69"/>
      <c r="Z957" s="69"/>
      <c r="AA957" s="69"/>
    </row>
    <row r="958" spans="1:27" x14ac:dyDescent="0.25">
      <c r="A958" s="36">
        <v>4.6699999999999998E-2</v>
      </c>
      <c r="B958" s="36">
        <v>-1.1769529999999999</v>
      </c>
      <c r="C958" s="36">
        <v>1.3640620000000001</v>
      </c>
      <c r="E958" s="65">
        <v>4.5499999999999999E-2</v>
      </c>
      <c r="F958" s="65">
        <v>1.242578</v>
      </c>
      <c r="G958" s="65">
        <v>0.46640599999999999</v>
      </c>
      <c r="I958" s="38">
        <v>2.2749999999999999E-2</v>
      </c>
      <c r="J958" s="38">
        <v>-1.54218751</v>
      </c>
      <c r="K958" s="38">
        <v>1.13164061</v>
      </c>
      <c r="M958" s="40">
        <v>2.2749999999999999E-2</v>
      </c>
      <c r="N958" s="40">
        <v>1.60820311</v>
      </c>
      <c r="O958" s="40">
        <v>1.01835936</v>
      </c>
      <c r="Q958" s="42">
        <v>2.2749999999999999E-2</v>
      </c>
      <c r="R958" s="42">
        <v>-2.0558593900000002</v>
      </c>
      <c r="S958" s="42">
        <v>0.74882811000000005</v>
      </c>
      <c r="U958" s="44">
        <v>2.2749999999999999E-2</v>
      </c>
      <c r="V958" s="44">
        <v>1.94414061</v>
      </c>
      <c r="W958" s="44">
        <v>0.94023436000000005</v>
      </c>
      <c r="Y958" s="69"/>
      <c r="Z958" s="69"/>
      <c r="AA958" s="69"/>
    </row>
    <row r="959" spans="1:27" x14ac:dyDescent="0.25">
      <c r="A959" s="36">
        <v>4.6800000000000001E-2</v>
      </c>
      <c r="B959" s="36">
        <v>-1.147656</v>
      </c>
      <c r="C959" s="36">
        <v>1.3601559999999999</v>
      </c>
      <c r="E959" s="65">
        <v>4.5600000000000002E-2</v>
      </c>
      <c r="F959" s="65">
        <v>1.207422</v>
      </c>
      <c r="G959" s="65">
        <v>0.427344</v>
      </c>
      <c r="I959" s="38">
        <v>2.2800000000000001E-2</v>
      </c>
      <c r="J959" s="38">
        <v>-1.51484376</v>
      </c>
      <c r="K959" s="38">
        <v>1.13359374</v>
      </c>
      <c r="M959" s="40">
        <v>2.2800000000000001E-2</v>
      </c>
      <c r="N959" s="40">
        <v>1.62968749</v>
      </c>
      <c r="O959" s="40">
        <v>1.01835936</v>
      </c>
      <c r="Q959" s="42">
        <v>2.2800000000000001E-2</v>
      </c>
      <c r="R959" s="42">
        <v>-2.0968750100000002</v>
      </c>
      <c r="S959" s="42">
        <v>0.75078124000000002</v>
      </c>
      <c r="U959" s="44">
        <v>2.2800000000000001E-2</v>
      </c>
      <c r="V959" s="44">
        <v>1.91679686</v>
      </c>
      <c r="W959" s="44">
        <v>0.93828124000000002</v>
      </c>
      <c r="Y959" s="69"/>
      <c r="Z959" s="69"/>
      <c r="AA959" s="69"/>
    </row>
    <row r="960" spans="1:27" x14ac:dyDescent="0.25">
      <c r="A960" s="36">
        <v>4.6899999999999997E-2</v>
      </c>
      <c r="B960" s="36">
        <v>-1.116406</v>
      </c>
      <c r="C960" s="36">
        <v>1.35625</v>
      </c>
      <c r="E960" s="65">
        <v>4.5699999999999998E-2</v>
      </c>
      <c r="F960" s="65">
        <v>1.170312</v>
      </c>
      <c r="G960" s="65">
        <v>0.43906200000000001</v>
      </c>
      <c r="I960" s="38">
        <v>2.2849999999999999E-2</v>
      </c>
      <c r="J960" s="38">
        <v>-1.48554689</v>
      </c>
      <c r="K960" s="38">
        <v>1.13554686</v>
      </c>
      <c r="M960" s="40">
        <v>2.2849999999999999E-2</v>
      </c>
      <c r="N960" s="40">
        <v>1.64921874</v>
      </c>
      <c r="O960" s="40">
        <v>1.01640624</v>
      </c>
      <c r="Q960" s="42">
        <v>2.2849999999999999E-2</v>
      </c>
      <c r="R960" s="42">
        <v>-2.1398437600000002</v>
      </c>
      <c r="S960" s="42">
        <v>0.75078124000000002</v>
      </c>
      <c r="U960" s="44">
        <v>2.2849999999999999E-2</v>
      </c>
      <c r="V960" s="44">
        <v>1.89921874</v>
      </c>
      <c r="W960" s="44">
        <v>0.93632811000000005</v>
      </c>
      <c r="Y960" s="69"/>
      <c r="Z960" s="69"/>
      <c r="AA960" s="69"/>
    </row>
    <row r="961" spans="1:27" x14ac:dyDescent="0.25">
      <c r="A961" s="36">
        <v>4.7E-2</v>
      </c>
      <c r="B961" s="36">
        <v>-1.0871090000000001</v>
      </c>
      <c r="C961" s="36">
        <v>1.3503909999999999</v>
      </c>
      <c r="E961" s="65">
        <v>4.58E-2</v>
      </c>
      <c r="F961" s="65">
        <v>1.1371089999999999</v>
      </c>
      <c r="G961" s="65">
        <v>0.48789100000000002</v>
      </c>
      <c r="I961" s="38">
        <v>2.29E-2</v>
      </c>
      <c r="J961" s="38">
        <v>-1.45625001</v>
      </c>
      <c r="K961" s="38">
        <v>1.13945311</v>
      </c>
      <c r="M961" s="40">
        <v>2.29E-2</v>
      </c>
      <c r="N961" s="40">
        <v>1.67265624</v>
      </c>
      <c r="O961" s="40">
        <v>1.01445311</v>
      </c>
      <c r="Q961" s="42">
        <v>2.29E-2</v>
      </c>
      <c r="R961" s="42">
        <v>-2.1789062600000002</v>
      </c>
      <c r="S961" s="42">
        <v>0.75273436000000005</v>
      </c>
      <c r="U961" s="44">
        <v>2.29E-2</v>
      </c>
      <c r="V961" s="44">
        <v>1.87187499</v>
      </c>
      <c r="W961" s="44">
        <v>0.93437499000000002</v>
      </c>
      <c r="Y961" s="69"/>
      <c r="Z961" s="69"/>
      <c r="AA961" s="69"/>
    </row>
    <row r="962" spans="1:27" x14ac:dyDescent="0.25">
      <c r="A962" s="36">
        <v>4.7100000000000003E-2</v>
      </c>
      <c r="B962" s="36">
        <v>-1.0578129999999999</v>
      </c>
      <c r="C962" s="36">
        <v>1.346484</v>
      </c>
      <c r="E962" s="65">
        <v>4.5900000000000003E-2</v>
      </c>
      <c r="F962" s="65">
        <v>1.101953</v>
      </c>
      <c r="G962" s="65">
        <v>0.56210899999999997</v>
      </c>
      <c r="I962" s="38">
        <v>2.2950000000000002E-2</v>
      </c>
      <c r="J962" s="38">
        <v>-1.42695314</v>
      </c>
      <c r="K962" s="38">
        <v>1.14140624</v>
      </c>
      <c r="M962" s="40">
        <v>2.2950000000000002E-2</v>
      </c>
      <c r="N962" s="40">
        <v>1.69414061</v>
      </c>
      <c r="O962" s="40">
        <v>1.01249999</v>
      </c>
      <c r="Q962" s="42">
        <v>2.2950000000000002E-2</v>
      </c>
      <c r="R962" s="42">
        <v>-2.2199218900000002</v>
      </c>
      <c r="S962" s="42">
        <v>0.75273436000000005</v>
      </c>
      <c r="U962" s="44">
        <v>2.2950000000000002E-2</v>
      </c>
      <c r="V962" s="44">
        <v>1.84257811</v>
      </c>
      <c r="W962" s="44">
        <v>0.93242186000000005</v>
      </c>
      <c r="Y962" s="69"/>
      <c r="Z962" s="69"/>
      <c r="AA962" s="69"/>
    </row>
    <row r="963" spans="1:27" x14ac:dyDescent="0.25">
      <c r="A963" s="36">
        <v>4.7199999999999999E-2</v>
      </c>
      <c r="B963" s="36">
        <v>-1.028516</v>
      </c>
      <c r="C963" s="36">
        <v>1.340625</v>
      </c>
      <c r="E963" s="65">
        <v>4.5999999999999999E-2</v>
      </c>
      <c r="F963" s="65">
        <v>1.066797</v>
      </c>
      <c r="G963" s="65">
        <v>0.64218699999999995</v>
      </c>
      <c r="I963" s="38">
        <v>2.3E-2</v>
      </c>
      <c r="J963" s="38">
        <v>-1.39765626</v>
      </c>
      <c r="K963" s="38">
        <v>1.14335936</v>
      </c>
      <c r="M963" s="40">
        <v>2.3E-2</v>
      </c>
      <c r="N963" s="40">
        <v>1.71367186</v>
      </c>
      <c r="O963" s="40">
        <v>1.00859374</v>
      </c>
      <c r="Q963" s="42">
        <v>2.3E-2</v>
      </c>
      <c r="R963" s="42">
        <v>-2.2570312600000002</v>
      </c>
      <c r="S963" s="42">
        <v>0.75468749000000002</v>
      </c>
      <c r="U963" s="44">
        <v>2.3E-2</v>
      </c>
      <c r="V963" s="44">
        <v>1.81328124</v>
      </c>
      <c r="W963" s="44">
        <v>0.93046874000000002</v>
      </c>
      <c r="Y963" s="69"/>
      <c r="Z963" s="69"/>
      <c r="AA963" s="69"/>
    </row>
    <row r="964" spans="1:27" x14ac:dyDescent="0.25">
      <c r="A964" s="36">
        <v>4.7300000000000002E-2</v>
      </c>
      <c r="B964" s="36">
        <v>-0.99726599999999999</v>
      </c>
      <c r="C964" s="36">
        <v>1.3347659999999999</v>
      </c>
      <c r="E964" s="65">
        <v>4.6100000000000002E-2</v>
      </c>
      <c r="F964" s="65">
        <v>1.031641</v>
      </c>
      <c r="G964" s="65">
        <v>0.67734399999999995</v>
      </c>
      <c r="I964" s="38">
        <v>2.3050000000000001E-2</v>
      </c>
      <c r="J964" s="38">
        <v>-1.36640626</v>
      </c>
      <c r="K964" s="38">
        <v>1.14726561</v>
      </c>
      <c r="M964" s="40">
        <v>2.3050000000000001E-2</v>
      </c>
      <c r="N964" s="40">
        <v>1.73124999</v>
      </c>
      <c r="O964" s="40">
        <v>1.00468749</v>
      </c>
      <c r="Q964" s="42">
        <v>2.3050000000000001E-2</v>
      </c>
      <c r="R964" s="42">
        <v>-2.2921875100000002</v>
      </c>
      <c r="S964" s="42">
        <v>0.75468749000000002</v>
      </c>
      <c r="U964" s="44">
        <v>2.3050000000000001E-2</v>
      </c>
      <c r="V964" s="44">
        <v>1.78007811</v>
      </c>
      <c r="W964" s="44">
        <v>0.92656249000000002</v>
      </c>
      <c r="Y964" s="69"/>
      <c r="Z964" s="69"/>
      <c r="AA964" s="69"/>
    </row>
    <row r="965" spans="1:27" x14ac:dyDescent="0.25">
      <c r="A965" s="36">
        <v>4.7399999999999998E-2</v>
      </c>
      <c r="B965" s="36">
        <v>-0.96796899999999997</v>
      </c>
      <c r="C965" s="36">
        <v>1.330859</v>
      </c>
      <c r="E965" s="65">
        <v>4.6199999999999998E-2</v>
      </c>
      <c r="F965" s="65">
        <v>0.99257799999999996</v>
      </c>
      <c r="G965" s="65">
        <v>0.64023399999999997</v>
      </c>
      <c r="I965" s="38">
        <v>2.3099999999999999E-2</v>
      </c>
      <c r="J965" s="38">
        <v>-1.33515626</v>
      </c>
      <c r="K965" s="38">
        <v>1.14921874</v>
      </c>
      <c r="M965" s="40">
        <v>2.3099999999999999E-2</v>
      </c>
      <c r="N965" s="40">
        <v>1.74882811</v>
      </c>
      <c r="O965" s="40">
        <v>1.00078124</v>
      </c>
      <c r="Q965" s="42">
        <v>2.3099999999999999E-2</v>
      </c>
      <c r="R965" s="42">
        <v>-2.3312500100000002</v>
      </c>
      <c r="S965" s="42">
        <v>0.75468749000000002</v>
      </c>
      <c r="U965" s="44">
        <v>2.3099999999999999E-2</v>
      </c>
      <c r="V965" s="44">
        <v>1.73906249</v>
      </c>
      <c r="W965" s="44">
        <v>0.92460936000000005</v>
      </c>
      <c r="Y965" s="69"/>
      <c r="Z965" s="69"/>
      <c r="AA965" s="69"/>
    </row>
    <row r="966" spans="1:27" x14ac:dyDescent="0.25">
      <c r="A966" s="36">
        <v>4.7500000000000001E-2</v>
      </c>
      <c r="B966" s="36">
        <v>-0.93671899999999997</v>
      </c>
      <c r="C966" s="36">
        <v>1.3289059999999999</v>
      </c>
      <c r="E966" s="65">
        <v>4.6300000000000001E-2</v>
      </c>
      <c r="F966" s="65">
        <v>0.95546900000000001</v>
      </c>
      <c r="G966" s="65">
        <v>0.56015599999999999</v>
      </c>
      <c r="I966" s="38">
        <v>2.315E-2</v>
      </c>
      <c r="J966" s="38">
        <v>-1.30390626</v>
      </c>
      <c r="K966" s="38">
        <v>1.15117186</v>
      </c>
      <c r="M966" s="40">
        <v>2.315E-2</v>
      </c>
      <c r="N966" s="40">
        <v>1.77226561</v>
      </c>
      <c r="O966" s="40">
        <v>0.99882811000000005</v>
      </c>
      <c r="Q966" s="42">
        <v>2.315E-2</v>
      </c>
      <c r="R966" s="42">
        <v>-2.3644531400000002</v>
      </c>
      <c r="S966" s="42">
        <v>0.75664061000000005</v>
      </c>
      <c r="U966" s="44">
        <v>2.315E-2</v>
      </c>
      <c r="V966" s="44">
        <v>1.70195311</v>
      </c>
      <c r="W966" s="44">
        <v>0.92070311000000005</v>
      </c>
      <c r="Y966" s="69"/>
      <c r="Z966" s="69"/>
      <c r="AA966" s="69"/>
    </row>
    <row r="967" spans="1:27" x14ac:dyDescent="0.25">
      <c r="A967" s="36">
        <v>4.7600000000000003E-2</v>
      </c>
      <c r="B967" s="36">
        <v>-0.90546899999999997</v>
      </c>
      <c r="C967" s="36">
        <v>1.325</v>
      </c>
      <c r="E967" s="65">
        <v>4.6399999999999997E-2</v>
      </c>
      <c r="F967" s="65">
        <v>0.91835900000000004</v>
      </c>
      <c r="G967" s="65">
        <v>0.48593700000000001</v>
      </c>
      <c r="I967" s="38">
        <v>2.3199999999999998E-2</v>
      </c>
      <c r="J967" s="38">
        <v>-1.27460939</v>
      </c>
      <c r="K967" s="38">
        <v>1.15312499</v>
      </c>
      <c r="M967" s="40">
        <v>2.3199999999999998E-2</v>
      </c>
      <c r="N967" s="40">
        <v>1.78789061</v>
      </c>
      <c r="O967" s="40">
        <v>0.99687499000000002</v>
      </c>
      <c r="Q967" s="42">
        <v>2.3199999999999998E-2</v>
      </c>
      <c r="R967" s="42">
        <v>-2.3996093900000002</v>
      </c>
      <c r="S967" s="42">
        <v>0.75664061000000005</v>
      </c>
      <c r="U967" s="44">
        <v>2.3199999999999998E-2</v>
      </c>
      <c r="V967" s="44">
        <v>1.66093749</v>
      </c>
      <c r="W967" s="44">
        <v>0.91484374000000002</v>
      </c>
      <c r="Y967" s="69"/>
      <c r="Z967" s="69"/>
      <c r="AA967" s="69"/>
    </row>
    <row r="968" spans="1:27" x14ac:dyDescent="0.25">
      <c r="A968" s="36">
        <v>4.7699999999999999E-2</v>
      </c>
      <c r="B968" s="36">
        <v>-0.87421899999999997</v>
      </c>
      <c r="C968" s="36">
        <v>1.321094</v>
      </c>
      <c r="E968" s="65">
        <v>4.65E-2</v>
      </c>
      <c r="F968" s="65">
        <v>0.879297</v>
      </c>
      <c r="G968" s="65">
        <v>0.45468700000000001</v>
      </c>
      <c r="I968" s="38">
        <v>2.325E-2</v>
      </c>
      <c r="J968" s="38">
        <v>-1.24531251</v>
      </c>
      <c r="K968" s="38">
        <v>1.15507811</v>
      </c>
      <c r="M968" s="40">
        <v>2.325E-2</v>
      </c>
      <c r="N968" s="40">
        <v>1.80546874</v>
      </c>
      <c r="O968" s="40">
        <v>0.99492186000000005</v>
      </c>
      <c r="Q968" s="42">
        <v>2.325E-2</v>
      </c>
      <c r="R968" s="42">
        <v>-2.4328125100000002</v>
      </c>
      <c r="S968" s="42">
        <v>0.75859374000000002</v>
      </c>
      <c r="U968" s="44">
        <v>2.325E-2</v>
      </c>
      <c r="V968" s="44">
        <v>1.61796874</v>
      </c>
      <c r="W968" s="44">
        <v>0.91093749000000002</v>
      </c>
      <c r="Y968" s="69"/>
      <c r="Z968" s="69"/>
      <c r="AA968" s="69"/>
    </row>
    <row r="969" spans="1:27" x14ac:dyDescent="0.25">
      <c r="A969" s="36">
        <v>4.7800000000000002E-2</v>
      </c>
      <c r="B969" s="36">
        <v>-0.84296899999999997</v>
      </c>
      <c r="C969" s="36">
        <v>1.3171870000000001</v>
      </c>
      <c r="E969" s="65">
        <v>4.6600000000000003E-2</v>
      </c>
      <c r="F969" s="65">
        <v>0.83632799999999996</v>
      </c>
      <c r="G969" s="65">
        <v>0.45078099999999999</v>
      </c>
      <c r="I969" s="38">
        <v>2.3300000000000001E-2</v>
      </c>
      <c r="J969" s="38">
        <v>-1.21601564</v>
      </c>
      <c r="K969" s="38">
        <v>1.15507811</v>
      </c>
      <c r="M969" s="40">
        <v>2.3300000000000001E-2</v>
      </c>
      <c r="N969" s="40">
        <v>1.82109374</v>
      </c>
      <c r="O969" s="40">
        <v>0.99492186000000005</v>
      </c>
      <c r="Q969" s="42">
        <v>2.3300000000000001E-2</v>
      </c>
      <c r="R969" s="42">
        <v>-2.4640625100000002</v>
      </c>
      <c r="S969" s="42">
        <v>0.75859374000000002</v>
      </c>
      <c r="U969" s="44">
        <v>2.3300000000000001E-2</v>
      </c>
      <c r="V969" s="44">
        <v>1.57109374</v>
      </c>
      <c r="W969" s="44">
        <v>0.90507811000000005</v>
      </c>
      <c r="Y969" s="69"/>
      <c r="Z969" s="69"/>
      <c r="AA969" s="69"/>
    </row>
    <row r="970" spans="1:27" x14ac:dyDescent="0.25">
      <c r="A970" s="36">
        <v>4.7899999999999998E-2</v>
      </c>
      <c r="B970" s="36">
        <v>-0.81171899999999997</v>
      </c>
      <c r="C970" s="36">
        <v>1.311328</v>
      </c>
      <c r="E970" s="65">
        <v>4.6699999999999998E-2</v>
      </c>
      <c r="F970" s="65">
        <v>0.79726600000000003</v>
      </c>
      <c r="G970" s="65">
        <v>0.47226600000000002</v>
      </c>
      <c r="I970" s="38">
        <v>2.3349999999999999E-2</v>
      </c>
      <c r="J970" s="38">
        <v>-1.18671876</v>
      </c>
      <c r="K970" s="38">
        <v>1.15507811</v>
      </c>
      <c r="M970" s="40">
        <v>2.3349999999999999E-2</v>
      </c>
      <c r="N970" s="40">
        <v>1.83476561</v>
      </c>
      <c r="O970" s="40">
        <v>0.99101561000000005</v>
      </c>
      <c r="Q970" s="42">
        <v>2.3349999999999999E-2</v>
      </c>
      <c r="R970" s="42">
        <v>-2.4992187600000002</v>
      </c>
      <c r="S970" s="42">
        <v>0.76054686000000005</v>
      </c>
      <c r="U970" s="44">
        <v>2.3349999999999999E-2</v>
      </c>
      <c r="V970" s="44">
        <v>1.52421874</v>
      </c>
      <c r="W970" s="44">
        <v>0.89921874000000002</v>
      </c>
      <c r="Y970" s="69"/>
      <c r="Z970" s="69"/>
      <c r="AA970" s="69"/>
    </row>
    <row r="971" spans="1:27" x14ac:dyDescent="0.25">
      <c r="A971" s="36">
        <v>4.8000000000000001E-2</v>
      </c>
      <c r="B971" s="36">
        <v>-0.78242199999999995</v>
      </c>
      <c r="C971" s="36">
        <v>1.3035159999999999</v>
      </c>
      <c r="E971" s="65">
        <v>4.6800000000000001E-2</v>
      </c>
      <c r="F971" s="65">
        <v>0.75820299999999996</v>
      </c>
      <c r="G971" s="65">
        <v>0.51914099999999996</v>
      </c>
      <c r="I971" s="38">
        <v>2.3400000000000001E-2</v>
      </c>
      <c r="J971" s="38">
        <v>-1.15546876</v>
      </c>
      <c r="K971" s="38">
        <v>1.15703124</v>
      </c>
      <c r="M971" s="40">
        <v>2.3400000000000001E-2</v>
      </c>
      <c r="N971" s="40">
        <v>1.85039061</v>
      </c>
      <c r="O971" s="40">
        <v>0.98906249000000002</v>
      </c>
      <c r="Q971" s="42">
        <v>2.3400000000000001E-2</v>
      </c>
      <c r="R971" s="42">
        <v>-2.5304687600000002</v>
      </c>
      <c r="S971" s="42">
        <v>0.76249999000000002</v>
      </c>
      <c r="U971" s="44">
        <v>2.3400000000000001E-2</v>
      </c>
      <c r="V971" s="44">
        <v>1.47734374</v>
      </c>
      <c r="W971" s="44">
        <v>0.89531249000000002</v>
      </c>
      <c r="Y971" s="69"/>
      <c r="Z971" s="69"/>
      <c r="AA971" s="69"/>
    </row>
    <row r="972" spans="1:27" x14ac:dyDescent="0.25">
      <c r="A972" s="36">
        <v>4.8099999999999997E-2</v>
      </c>
      <c r="B972" s="36">
        <v>-0.75117199999999995</v>
      </c>
      <c r="C972" s="36">
        <v>1.2976559999999999</v>
      </c>
      <c r="E972" s="65">
        <v>4.6899999999999997E-2</v>
      </c>
      <c r="F972" s="65">
        <v>0.71718700000000002</v>
      </c>
      <c r="G972" s="65">
        <v>0.56992200000000004</v>
      </c>
      <c r="I972" s="38">
        <v>2.3449999999999999E-2</v>
      </c>
      <c r="J972" s="38">
        <v>-1.12617189</v>
      </c>
      <c r="K972" s="38">
        <v>1.15703124</v>
      </c>
      <c r="M972" s="40">
        <v>2.3449999999999999E-2</v>
      </c>
      <c r="N972" s="40">
        <v>1.86601561</v>
      </c>
      <c r="O972" s="40">
        <v>0.98515624000000002</v>
      </c>
      <c r="Q972" s="42">
        <v>2.3449999999999999E-2</v>
      </c>
      <c r="R972" s="42">
        <v>-2.5597656400000002</v>
      </c>
      <c r="S972" s="42">
        <v>0.76445311000000005</v>
      </c>
      <c r="U972" s="44">
        <v>2.3449999999999999E-2</v>
      </c>
      <c r="V972" s="44">
        <v>1.42851561</v>
      </c>
      <c r="W972" s="44">
        <v>0.88945311000000005</v>
      </c>
      <c r="Y972" s="69"/>
      <c r="Z972" s="69"/>
      <c r="AA972" s="69"/>
    </row>
    <row r="973" spans="1:27" x14ac:dyDescent="0.25">
      <c r="A973" s="36">
        <v>4.82E-2</v>
      </c>
      <c r="B973" s="36">
        <v>-0.71992199999999995</v>
      </c>
      <c r="C973" s="36">
        <v>1.289844</v>
      </c>
      <c r="E973" s="65">
        <v>4.7E-2</v>
      </c>
      <c r="F973" s="65">
        <v>0.67421900000000001</v>
      </c>
      <c r="G973" s="65">
        <v>0.59140599999999999</v>
      </c>
      <c r="I973" s="38">
        <v>2.35E-2</v>
      </c>
      <c r="J973" s="38">
        <v>-1.09492189</v>
      </c>
      <c r="K973" s="38">
        <v>1.15507811</v>
      </c>
      <c r="M973" s="40">
        <v>2.35E-2</v>
      </c>
      <c r="N973" s="40">
        <v>1.87968749</v>
      </c>
      <c r="O973" s="40">
        <v>0.98124999000000002</v>
      </c>
      <c r="Q973" s="42">
        <v>2.35E-2</v>
      </c>
      <c r="R973" s="42">
        <v>-2.5929687600000002</v>
      </c>
      <c r="S973" s="42">
        <v>0.76640624000000002</v>
      </c>
      <c r="U973" s="44">
        <v>2.35E-2</v>
      </c>
      <c r="V973" s="44">
        <v>1.37382811</v>
      </c>
      <c r="W973" s="44">
        <v>0.88554686000000005</v>
      </c>
      <c r="Y973" s="69"/>
      <c r="Z973" s="69"/>
      <c r="AA973" s="69"/>
    </row>
    <row r="974" spans="1:27" x14ac:dyDescent="0.25">
      <c r="A974" s="36">
        <v>4.8300000000000003E-2</v>
      </c>
      <c r="B974" s="36">
        <v>-0.68867199999999995</v>
      </c>
      <c r="C974" s="36">
        <v>1.283984</v>
      </c>
      <c r="E974" s="65">
        <v>4.7100000000000003E-2</v>
      </c>
      <c r="F974" s="65">
        <v>0.63320299999999996</v>
      </c>
      <c r="G974" s="65">
        <v>0.57968699999999995</v>
      </c>
      <c r="I974" s="38">
        <v>2.3550000000000001E-2</v>
      </c>
      <c r="J974" s="38">
        <v>-1.06562501</v>
      </c>
      <c r="K974" s="38">
        <v>1.15507811</v>
      </c>
      <c r="M974" s="40">
        <v>2.3550000000000001E-2</v>
      </c>
      <c r="N974" s="40">
        <v>1.89335936</v>
      </c>
      <c r="O974" s="40">
        <v>0.97734374000000002</v>
      </c>
      <c r="Q974" s="42">
        <v>2.3550000000000001E-2</v>
      </c>
      <c r="R974" s="42">
        <v>-2.6203125100000002</v>
      </c>
      <c r="S974" s="42">
        <v>0.76835936000000005</v>
      </c>
      <c r="U974" s="44">
        <v>2.3550000000000001E-2</v>
      </c>
      <c r="V974" s="44">
        <v>1.32109374</v>
      </c>
      <c r="W974" s="44">
        <v>0.88164061000000005</v>
      </c>
      <c r="Y974" s="69"/>
      <c r="Z974" s="69"/>
      <c r="AA974" s="69"/>
    </row>
    <row r="975" spans="1:27" x14ac:dyDescent="0.25">
      <c r="A975" s="36">
        <v>4.8399999999999999E-2</v>
      </c>
      <c r="B975" s="36">
        <v>-0.65351599999999999</v>
      </c>
      <c r="C975" s="36">
        <v>1.280078</v>
      </c>
      <c r="E975" s="65">
        <v>4.7199999999999999E-2</v>
      </c>
      <c r="F975" s="65">
        <v>0.59218700000000002</v>
      </c>
      <c r="G975" s="65">
        <v>0.55429700000000004</v>
      </c>
      <c r="I975" s="38">
        <v>2.3599999999999999E-2</v>
      </c>
      <c r="J975" s="38">
        <v>-1.03632814</v>
      </c>
      <c r="K975" s="38">
        <v>1.15312499</v>
      </c>
      <c r="M975" s="40">
        <v>2.3599999999999999E-2</v>
      </c>
      <c r="N975" s="40">
        <v>1.90507811</v>
      </c>
      <c r="O975" s="40">
        <v>0.97343749000000002</v>
      </c>
      <c r="Q975" s="42">
        <v>2.3599999999999999E-2</v>
      </c>
      <c r="R975" s="42">
        <v>-2.6437500100000002</v>
      </c>
      <c r="S975" s="42">
        <v>0.77031249000000002</v>
      </c>
      <c r="U975" s="44">
        <v>2.3599999999999999E-2</v>
      </c>
      <c r="V975" s="44">
        <v>1.26445311</v>
      </c>
      <c r="W975" s="44">
        <v>0.87773436000000005</v>
      </c>
      <c r="Y975" s="69"/>
      <c r="Z975" s="69"/>
      <c r="AA975" s="69"/>
    </row>
    <row r="976" spans="1:27" x14ac:dyDescent="0.25">
      <c r="A976" s="36">
        <v>4.8500000000000001E-2</v>
      </c>
      <c r="B976" s="36">
        <v>-0.62226599999999999</v>
      </c>
      <c r="C976" s="36">
        <v>1.274219</v>
      </c>
      <c r="E976" s="65">
        <v>4.7300000000000002E-2</v>
      </c>
      <c r="F976" s="65">
        <v>0.54726600000000003</v>
      </c>
      <c r="G976" s="65">
        <v>0.51914099999999996</v>
      </c>
      <c r="I976" s="38">
        <v>2.3650000000000001E-2</v>
      </c>
      <c r="J976" s="38">
        <v>-1.00703126</v>
      </c>
      <c r="K976" s="38">
        <v>1.15117186</v>
      </c>
      <c r="M976" s="40">
        <v>2.3650000000000001E-2</v>
      </c>
      <c r="N976" s="40">
        <v>1.91289061</v>
      </c>
      <c r="O976" s="40">
        <v>0.97148436000000005</v>
      </c>
      <c r="Q976" s="42">
        <v>2.3650000000000001E-2</v>
      </c>
      <c r="R976" s="42">
        <v>-2.6691406400000002</v>
      </c>
      <c r="S976" s="42">
        <v>0.77226561000000005</v>
      </c>
      <c r="U976" s="44">
        <v>2.3650000000000001E-2</v>
      </c>
      <c r="V976" s="44">
        <v>1.20585936</v>
      </c>
      <c r="W976" s="44">
        <v>0.87578124000000002</v>
      </c>
      <c r="Y976" s="69"/>
      <c r="Z976" s="69"/>
      <c r="AA976" s="69"/>
    </row>
    <row r="977" spans="1:27" x14ac:dyDescent="0.25">
      <c r="A977" s="36">
        <v>4.8599999999999997E-2</v>
      </c>
      <c r="B977" s="36">
        <v>-0.59101599999999999</v>
      </c>
      <c r="C977" s="36">
        <v>1.2703120000000001</v>
      </c>
      <c r="E977" s="65">
        <v>4.7399999999999998E-2</v>
      </c>
      <c r="F977" s="65">
        <v>0.504297</v>
      </c>
      <c r="G977" s="65">
        <v>0.48398400000000003</v>
      </c>
      <c r="I977" s="38">
        <v>2.3699999999999999E-2</v>
      </c>
      <c r="J977" s="38">
        <v>-0.97578125999999998</v>
      </c>
      <c r="K977" s="38">
        <v>1.14921874</v>
      </c>
      <c r="M977" s="40">
        <v>2.3699999999999999E-2</v>
      </c>
      <c r="N977" s="40">
        <v>1.92460936</v>
      </c>
      <c r="O977" s="40">
        <v>0.96953124000000002</v>
      </c>
      <c r="Q977" s="42">
        <v>2.3699999999999999E-2</v>
      </c>
      <c r="R977" s="42">
        <v>-2.6964843900000002</v>
      </c>
      <c r="S977" s="42">
        <v>0.77617186000000005</v>
      </c>
      <c r="U977" s="44">
        <v>2.3699999999999999E-2</v>
      </c>
      <c r="V977" s="44">
        <v>1.14921874</v>
      </c>
      <c r="W977" s="44">
        <v>0.87382811000000005</v>
      </c>
      <c r="Y977" s="69"/>
      <c r="Z977" s="69"/>
      <c r="AA977" s="69"/>
    </row>
    <row r="978" spans="1:27" x14ac:dyDescent="0.25">
      <c r="A978" s="36">
        <v>4.87E-2</v>
      </c>
      <c r="B978" s="36">
        <v>-0.557813</v>
      </c>
      <c r="C978" s="36">
        <v>1.2664059999999999</v>
      </c>
      <c r="E978" s="65">
        <v>4.7500000000000001E-2</v>
      </c>
      <c r="F978" s="65">
        <v>0.46132800000000002</v>
      </c>
      <c r="G978" s="65">
        <v>0.47226600000000002</v>
      </c>
      <c r="I978" s="38">
        <v>2.375E-2</v>
      </c>
      <c r="J978" s="38">
        <v>-0.94453125999999998</v>
      </c>
      <c r="K978" s="38">
        <v>1.14726561</v>
      </c>
      <c r="M978" s="40">
        <v>2.375E-2</v>
      </c>
      <c r="N978" s="40">
        <v>1.93632811</v>
      </c>
      <c r="O978" s="40">
        <v>0.96757811000000005</v>
      </c>
      <c r="Q978" s="42">
        <v>2.375E-2</v>
      </c>
      <c r="R978" s="42">
        <v>-2.7199218900000002</v>
      </c>
      <c r="S978" s="42">
        <v>0.77812499000000002</v>
      </c>
      <c r="U978" s="44">
        <v>2.375E-2</v>
      </c>
      <c r="V978" s="44">
        <v>1.09062499</v>
      </c>
      <c r="W978" s="44">
        <v>0.87187499000000002</v>
      </c>
      <c r="Y978" s="69"/>
      <c r="Z978" s="69"/>
      <c r="AA978" s="69"/>
    </row>
    <row r="979" spans="1:27" x14ac:dyDescent="0.25">
      <c r="A979" s="36">
        <v>4.8800000000000003E-2</v>
      </c>
      <c r="B979" s="36">
        <v>-0.52851599999999999</v>
      </c>
      <c r="C979" s="36">
        <v>1.2625</v>
      </c>
      <c r="E979" s="65">
        <v>4.7600000000000003E-2</v>
      </c>
      <c r="F979" s="65">
        <v>0.41445300000000002</v>
      </c>
      <c r="G979" s="65">
        <v>0.511328</v>
      </c>
      <c r="I979" s="38">
        <v>2.3800000000000002E-2</v>
      </c>
      <c r="J979" s="38">
        <v>-0.91328125999999998</v>
      </c>
      <c r="K979" s="38">
        <v>1.14726561</v>
      </c>
      <c r="M979" s="40">
        <v>2.3800000000000002E-2</v>
      </c>
      <c r="N979" s="40">
        <v>1.95390624</v>
      </c>
      <c r="O979" s="40">
        <v>0.96562499000000002</v>
      </c>
      <c r="Q979" s="42">
        <v>2.3800000000000002E-2</v>
      </c>
      <c r="R979" s="42">
        <v>-2.7394531400000002</v>
      </c>
      <c r="S979" s="42">
        <v>0.78007811000000005</v>
      </c>
      <c r="U979" s="44">
        <v>2.3800000000000002E-2</v>
      </c>
      <c r="V979" s="44">
        <v>1.03007811</v>
      </c>
      <c r="W979" s="44">
        <v>0.87187499000000002</v>
      </c>
      <c r="Y979" s="69"/>
      <c r="Z979" s="69"/>
      <c r="AA979" s="69"/>
    </row>
    <row r="980" spans="1:27" x14ac:dyDescent="0.25">
      <c r="A980" s="36">
        <v>4.8899999999999999E-2</v>
      </c>
      <c r="B980" s="36">
        <v>-0.49921900000000002</v>
      </c>
      <c r="C980" s="36">
        <v>1.2566409999999999</v>
      </c>
      <c r="E980" s="65">
        <v>4.7699999999999999E-2</v>
      </c>
      <c r="F980" s="65">
        <v>0.36757800000000002</v>
      </c>
      <c r="G980" s="65">
        <v>0.58164099999999996</v>
      </c>
      <c r="I980" s="38">
        <v>2.385E-2</v>
      </c>
      <c r="J980" s="38">
        <v>-0.88203125999999998</v>
      </c>
      <c r="K980" s="38">
        <v>1.14531249</v>
      </c>
      <c r="M980" s="40">
        <v>2.385E-2</v>
      </c>
      <c r="N980" s="40">
        <v>1.96367186</v>
      </c>
      <c r="O980" s="40">
        <v>0.96171874000000002</v>
      </c>
      <c r="Q980" s="42">
        <v>2.385E-2</v>
      </c>
      <c r="R980" s="42">
        <v>-2.7628906400000002</v>
      </c>
      <c r="S980" s="42">
        <v>0.78007811000000005</v>
      </c>
      <c r="U980" s="44">
        <v>2.385E-2</v>
      </c>
      <c r="V980" s="44">
        <v>0.96757811000000005</v>
      </c>
      <c r="W980" s="44">
        <v>0.86992186000000005</v>
      </c>
      <c r="Y980" s="69"/>
      <c r="Z980" s="69"/>
      <c r="AA980" s="69"/>
    </row>
    <row r="981" spans="1:27" x14ac:dyDescent="0.25">
      <c r="A981" s="36">
        <v>4.9000000000000002E-2</v>
      </c>
      <c r="B981" s="36">
        <v>-0.46992200000000001</v>
      </c>
      <c r="C981" s="36">
        <v>1.252734</v>
      </c>
      <c r="E981" s="65">
        <v>4.7800000000000002E-2</v>
      </c>
      <c r="F981" s="65">
        <v>0.32460899999999998</v>
      </c>
      <c r="G981" s="65">
        <v>0.64218699999999995</v>
      </c>
      <c r="I981" s="38">
        <v>2.3900000000000001E-2</v>
      </c>
      <c r="J981" s="38">
        <v>-0.85078125999999998</v>
      </c>
      <c r="K981" s="38">
        <v>1.14531249</v>
      </c>
      <c r="M981" s="40">
        <v>2.3900000000000001E-2</v>
      </c>
      <c r="N981" s="40">
        <v>1.97148436</v>
      </c>
      <c r="O981" s="40">
        <v>0.95781249000000002</v>
      </c>
      <c r="Q981" s="42">
        <v>2.3900000000000001E-2</v>
      </c>
      <c r="R981" s="42">
        <v>-2.7843750100000002</v>
      </c>
      <c r="S981" s="42">
        <v>0.78203124000000002</v>
      </c>
      <c r="U981" s="44">
        <v>2.3900000000000001E-2</v>
      </c>
      <c r="V981" s="44">
        <v>0.90117186000000005</v>
      </c>
      <c r="W981" s="44">
        <v>0.86992186000000005</v>
      </c>
      <c r="Y981" s="69"/>
      <c r="Z981" s="69"/>
      <c r="AA981" s="69"/>
    </row>
    <row r="982" spans="1:27" x14ac:dyDescent="0.25">
      <c r="A982" s="36">
        <v>4.9099999999999998E-2</v>
      </c>
      <c r="B982" s="36">
        <v>-0.43867200000000001</v>
      </c>
      <c r="C982" s="36">
        <v>1.246875</v>
      </c>
      <c r="E982" s="65">
        <v>4.7899999999999998E-2</v>
      </c>
      <c r="F982" s="65">
        <v>0.28164099999999997</v>
      </c>
      <c r="G982" s="65">
        <v>0.66367200000000004</v>
      </c>
      <c r="I982" s="38">
        <v>2.3949999999999999E-2</v>
      </c>
      <c r="J982" s="38">
        <v>-0.82148438999999995</v>
      </c>
      <c r="K982" s="38">
        <v>1.14531249</v>
      </c>
      <c r="M982" s="40">
        <v>2.3949999999999999E-2</v>
      </c>
      <c r="N982" s="40">
        <v>1.98124999</v>
      </c>
      <c r="O982" s="40">
        <v>0.95390624000000002</v>
      </c>
      <c r="Q982" s="42">
        <v>2.3949999999999999E-2</v>
      </c>
      <c r="R982" s="42">
        <v>-2.8039062600000002</v>
      </c>
      <c r="S982" s="42">
        <v>0.78398436000000005</v>
      </c>
      <c r="U982" s="44">
        <v>2.3949999999999999E-2</v>
      </c>
      <c r="V982" s="44">
        <v>0.83476561000000005</v>
      </c>
      <c r="W982" s="44">
        <v>0.86796874000000002</v>
      </c>
      <c r="Y982" s="69"/>
      <c r="Z982" s="69"/>
      <c r="AA982" s="69"/>
    </row>
    <row r="983" spans="1:27" x14ac:dyDescent="0.25">
      <c r="A983" s="36">
        <v>4.9200000000000001E-2</v>
      </c>
      <c r="B983" s="36">
        <v>-0.41132800000000003</v>
      </c>
      <c r="C983" s="36">
        <v>1.242969</v>
      </c>
      <c r="E983" s="65">
        <v>4.8000000000000001E-2</v>
      </c>
      <c r="F983" s="65">
        <v>0.234766</v>
      </c>
      <c r="G983" s="65">
        <v>0.65</v>
      </c>
      <c r="I983" s="38">
        <v>2.4E-2</v>
      </c>
      <c r="J983" s="38">
        <v>-0.79023438999999995</v>
      </c>
      <c r="K983" s="38">
        <v>1.14531249</v>
      </c>
      <c r="M983" s="40">
        <v>2.4E-2</v>
      </c>
      <c r="N983" s="40">
        <v>1.98906249</v>
      </c>
      <c r="O983" s="40">
        <v>0.94804686000000005</v>
      </c>
      <c r="Q983" s="42">
        <v>2.4E-2</v>
      </c>
      <c r="R983" s="42">
        <v>-2.8214843900000002</v>
      </c>
      <c r="S983" s="42">
        <v>0.78398436000000005</v>
      </c>
      <c r="U983" s="44">
        <v>2.4E-2</v>
      </c>
      <c r="V983" s="44">
        <v>0.77031249000000002</v>
      </c>
      <c r="W983" s="44">
        <v>0.86601561000000005</v>
      </c>
      <c r="Y983" s="69"/>
      <c r="Z983" s="69"/>
      <c r="AA983" s="69"/>
    </row>
    <row r="984" spans="1:27" x14ac:dyDescent="0.25">
      <c r="A984" s="36">
        <v>4.9299999999999997E-2</v>
      </c>
      <c r="B984" s="36">
        <v>-0.38203100000000001</v>
      </c>
      <c r="C984" s="36">
        <v>1.2390620000000001</v>
      </c>
      <c r="E984" s="65">
        <v>4.8099999999999997E-2</v>
      </c>
      <c r="F984" s="65">
        <v>0.18984400000000001</v>
      </c>
      <c r="G984" s="65">
        <v>0.60117200000000004</v>
      </c>
      <c r="I984" s="38">
        <v>2.4049999999999998E-2</v>
      </c>
      <c r="J984" s="38">
        <v>-0.76093750999999998</v>
      </c>
      <c r="K984" s="38">
        <v>1.14531249</v>
      </c>
      <c r="M984" s="40">
        <v>2.4049999999999998E-2</v>
      </c>
      <c r="N984" s="40">
        <v>1.99687499</v>
      </c>
      <c r="O984" s="40">
        <v>0.94414061000000005</v>
      </c>
      <c r="Q984" s="42">
        <v>2.4049999999999998E-2</v>
      </c>
      <c r="R984" s="42">
        <v>-2.8312500100000002</v>
      </c>
      <c r="S984" s="42">
        <v>0.78593749000000002</v>
      </c>
      <c r="U984" s="44">
        <v>2.4049999999999998E-2</v>
      </c>
      <c r="V984" s="44">
        <v>0.69999999000000002</v>
      </c>
      <c r="W984" s="44">
        <v>0.86210936000000005</v>
      </c>
      <c r="Y984" s="69"/>
      <c r="Z984" s="69"/>
      <c r="AA984" s="69"/>
    </row>
    <row r="985" spans="1:27" x14ac:dyDescent="0.25">
      <c r="A985" s="36">
        <v>4.9399999999999999E-2</v>
      </c>
      <c r="B985" s="36">
        <v>-0.35078100000000001</v>
      </c>
      <c r="C985" s="36">
        <v>1.233203</v>
      </c>
      <c r="E985" s="65">
        <v>4.82E-2</v>
      </c>
      <c r="F985" s="65">
        <v>0.144922</v>
      </c>
      <c r="G985" s="65">
        <v>0.53867200000000004</v>
      </c>
      <c r="I985" s="38">
        <v>2.41E-2</v>
      </c>
      <c r="J985" s="38">
        <v>-0.72968750999999998</v>
      </c>
      <c r="K985" s="38">
        <v>1.14531249</v>
      </c>
      <c r="M985" s="40">
        <v>2.41E-2</v>
      </c>
      <c r="N985" s="40">
        <v>2.0007812399999998</v>
      </c>
      <c r="O985" s="40">
        <v>0.94023436000000005</v>
      </c>
      <c r="Q985" s="42">
        <v>2.41E-2</v>
      </c>
      <c r="R985" s="42">
        <v>-2.8488281400000002</v>
      </c>
      <c r="S985" s="42">
        <v>0.78789061000000005</v>
      </c>
      <c r="U985" s="44">
        <v>2.41E-2</v>
      </c>
      <c r="V985" s="44">
        <v>0.62968749000000002</v>
      </c>
      <c r="W985" s="44">
        <v>0.86015624000000002</v>
      </c>
      <c r="Y985" s="69"/>
      <c r="Z985" s="69"/>
      <c r="AA985" s="69"/>
    </row>
    <row r="986" spans="1:27" x14ac:dyDescent="0.25">
      <c r="A986" s="36">
        <v>4.9500000000000002E-2</v>
      </c>
      <c r="B986" s="36">
        <v>-0.32148399999999999</v>
      </c>
      <c r="C986" s="36">
        <v>1.2253909999999999</v>
      </c>
      <c r="E986" s="65">
        <v>4.8300000000000003E-2</v>
      </c>
      <c r="F986" s="65">
        <v>0.1</v>
      </c>
      <c r="G986" s="65">
        <v>0.48203099999999999</v>
      </c>
      <c r="I986" s="38">
        <v>2.4150000000000001E-2</v>
      </c>
      <c r="J986" s="38">
        <v>-0.69648438999999995</v>
      </c>
      <c r="K986" s="38">
        <v>1.14726561</v>
      </c>
      <c r="M986" s="40">
        <v>2.4150000000000001E-2</v>
      </c>
      <c r="N986" s="40">
        <v>2.0066406099999998</v>
      </c>
      <c r="O986" s="40">
        <v>0.93828124000000002</v>
      </c>
      <c r="Q986" s="42">
        <v>2.4150000000000001E-2</v>
      </c>
      <c r="R986" s="42">
        <v>-2.8664062600000002</v>
      </c>
      <c r="S986" s="42">
        <v>0.78984374000000002</v>
      </c>
      <c r="U986" s="44">
        <v>2.4150000000000001E-2</v>
      </c>
      <c r="V986" s="44">
        <v>0.55937499000000002</v>
      </c>
      <c r="W986" s="44">
        <v>0.85624999000000002</v>
      </c>
      <c r="Y986" s="69"/>
      <c r="Z986" s="69"/>
      <c r="AA986" s="69"/>
    </row>
    <row r="987" spans="1:27" x14ac:dyDescent="0.25">
      <c r="A987" s="36">
        <v>4.9599999999999998E-2</v>
      </c>
      <c r="B987" s="36">
        <v>-0.29023399999999999</v>
      </c>
      <c r="C987" s="36">
        <v>1.221484</v>
      </c>
      <c r="E987" s="65">
        <v>4.8399999999999999E-2</v>
      </c>
      <c r="F987" s="65">
        <v>5.7030999999999998E-2</v>
      </c>
      <c r="G987" s="65">
        <v>0.45273400000000003</v>
      </c>
      <c r="I987" s="38">
        <v>2.4199999999999999E-2</v>
      </c>
      <c r="J987" s="38">
        <v>-0.66328125999999998</v>
      </c>
      <c r="K987" s="38">
        <v>1.14726561</v>
      </c>
      <c r="M987" s="40">
        <v>2.4199999999999999E-2</v>
      </c>
      <c r="N987" s="40">
        <v>2.0105468599999998</v>
      </c>
      <c r="O987" s="40">
        <v>0.93437499000000002</v>
      </c>
      <c r="Q987" s="42">
        <v>2.4199999999999999E-2</v>
      </c>
      <c r="R987" s="42">
        <v>-2.8800781400000002</v>
      </c>
      <c r="S987" s="42">
        <v>0.79179686000000005</v>
      </c>
      <c r="U987" s="44">
        <v>2.4199999999999999E-2</v>
      </c>
      <c r="V987" s="44">
        <v>0.48515624000000002</v>
      </c>
      <c r="W987" s="44">
        <v>0.85039061000000005</v>
      </c>
      <c r="Y987" s="69"/>
      <c r="Z987" s="69"/>
      <c r="AA987" s="69"/>
    </row>
    <row r="988" spans="1:27" x14ac:dyDescent="0.25">
      <c r="A988" s="36">
        <v>4.9700000000000001E-2</v>
      </c>
      <c r="B988" s="36">
        <v>-0.25898399999999999</v>
      </c>
      <c r="C988" s="36">
        <v>1.215625</v>
      </c>
      <c r="E988" s="65">
        <v>4.8500000000000001E-2</v>
      </c>
      <c r="F988" s="65">
        <v>1.0156E-2</v>
      </c>
      <c r="G988" s="65">
        <v>0.45664100000000002</v>
      </c>
      <c r="I988" s="38">
        <v>2.4250000000000001E-2</v>
      </c>
      <c r="J988" s="38">
        <v>-0.63007813999999995</v>
      </c>
      <c r="K988" s="38">
        <v>1.14726561</v>
      </c>
      <c r="M988" s="40">
        <v>2.4250000000000001E-2</v>
      </c>
      <c r="N988" s="40">
        <v>2.0164062399999998</v>
      </c>
      <c r="O988" s="40">
        <v>0.93242186000000005</v>
      </c>
      <c r="Q988" s="42">
        <v>2.4250000000000001E-2</v>
      </c>
      <c r="R988" s="42">
        <v>-2.8917968900000002</v>
      </c>
      <c r="S988" s="42">
        <v>0.79374999000000002</v>
      </c>
      <c r="U988" s="44">
        <v>2.4250000000000001E-2</v>
      </c>
      <c r="V988" s="44">
        <v>0.40898435999999999</v>
      </c>
      <c r="W988" s="44">
        <v>0.84648436000000005</v>
      </c>
      <c r="Y988" s="69"/>
      <c r="Z988" s="69"/>
      <c r="AA988" s="69"/>
    </row>
    <row r="989" spans="1:27" x14ac:dyDescent="0.25">
      <c r="A989" s="36">
        <v>4.9799999999999997E-2</v>
      </c>
      <c r="B989" s="36">
        <v>-0.22773399999999999</v>
      </c>
      <c r="C989" s="36">
        <v>1.211719</v>
      </c>
      <c r="E989" s="65">
        <v>4.8599999999999997E-2</v>
      </c>
      <c r="F989" s="65">
        <v>-3.8671999999999998E-2</v>
      </c>
      <c r="G989" s="65">
        <v>0.495703</v>
      </c>
      <c r="I989" s="38">
        <v>2.4299999999999999E-2</v>
      </c>
      <c r="J989" s="38">
        <v>-0.59882813999999995</v>
      </c>
      <c r="K989" s="38">
        <v>1.14921874</v>
      </c>
      <c r="M989" s="40">
        <v>2.4299999999999999E-2</v>
      </c>
      <c r="N989" s="40">
        <v>2.0203124899999998</v>
      </c>
      <c r="O989" s="40">
        <v>0.92851561000000005</v>
      </c>
      <c r="Q989" s="42">
        <v>2.4299999999999999E-2</v>
      </c>
      <c r="R989" s="42">
        <v>-2.9035156400000002</v>
      </c>
      <c r="S989" s="42">
        <v>0.79570311000000005</v>
      </c>
      <c r="U989" s="44">
        <v>2.4299999999999999E-2</v>
      </c>
      <c r="V989" s="44">
        <v>0.33671874000000002</v>
      </c>
      <c r="W989" s="44">
        <v>0.84062499000000002</v>
      </c>
      <c r="Y989" s="69"/>
      <c r="Z989" s="69"/>
      <c r="AA989" s="69"/>
    </row>
    <row r="990" spans="1:27" x14ac:dyDescent="0.25">
      <c r="A990" s="36">
        <v>4.99E-2</v>
      </c>
      <c r="B990" s="36">
        <v>-0.19648399999999999</v>
      </c>
      <c r="C990" s="36">
        <v>1.205859</v>
      </c>
      <c r="E990" s="65">
        <v>4.87E-2</v>
      </c>
      <c r="F990" s="65">
        <v>-8.5546999999999998E-2</v>
      </c>
      <c r="G990" s="65">
        <v>0.55234399999999995</v>
      </c>
      <c r="I990" s="38">
        <v>2.435E-2</v>
      </c>
      <c r="J990" s="38">
        <v>-0.56757813999999995</v>
      </c>
      <c r="K990" s="38">
        <v>1.14921874</v>
      </c>
      <c r="M990" s="40">
        <v>2.435E-2</v>
      </c>
      <c r="N990" s="40">
        <v>2.0242187399999998</v>
      </c>
      <c r="O990" s="40">
        <v>0.92656249000000002</v>
      </c>
      <c r="Q990" s="42">
        <v>2.435E-2</v>
      </c>
      <c r="R990" s="42">
        <v>-2.9113281400000002</v>
      </c>
      <c r="S990" s="42">
        <v>0.79570311000000005</v>
      </c>
      <c r="U990" s="44">
        <v>2.435E-2</v>
      </c>
      <c r="V990" s="44">
        <v>0.26054685999999999</v>
      </c>
      <c r="W990" s="44">
        <v>0.83476561000000005</v>
      </c>
      <c r="Y990" s="69"/>
      <c r="Z990" s="69"/>
      <c r="AA990" s="69"/>
    </row>
    <row r="991" spans="1:27" x14ac:dyDescent="0.25">
      <c r="A991" s="36">
        <v>0.05</v>
      </c>
      <c r="B991" s="36">
        <v>-0.16328100000000001</v>
      </c>
      <c r="C991" s="36">
        <v>1.201953</v>
      </c>
      <c r="E991" s="65">
        <v>4.8800000000000003E-2</v>
      </c>
      <c r="F991" s="65">
        <v>-0.130469</v>
      </c>
      <c r="G991" s="65">
        <v>0.59921899999999995</v>
      </c>
      <c r="I991" s="38">
        <v>2.4400000000000002E-2</v>
      </c>
      <c r="J991" s="38">
        <v>-0.53632813999999995</v>
      </c>
      <c r="K991" s="38">
        <v>1.15117186</v>
      </c>
      <c r="M991" s="40">
        <v>2.4400000000000002E-2</v>
      </c>
      <c r="N991" s="40">
        <v>2.0281249899999998</v>
      </c>
      <c r="O991" s="40">
        <v>0.92265624000000002</v>
      </c>
      <c r="Q991" s="42">
        <v>2.4400000000000002E-2</v>
      </c>
      <c r="R991" s="42">
        <v>-2.9171875100000002</v>
      </c>
      <c r="S991" s="42">
        <v>0.79765624000000002</v>
      </c>
      <c r="U991" s="44">
        <v>2.4400000000000002E-2</v>
      </c>
      <c r="V991" s="44">
        <v>0.18632810999999999</v>
      </c>
      <c r="W991" s="44">
        <v>0.83085936000000005</v>
      </c>
      <c r="Y991" s="69"/>
      <c r="Z991" s="69"/>
      <c r="AA991" s="69"/>
    </row>
    <row r="992" spans="1:27" x14ac:dyDescent="0.25">
      <c r="A992" s="36">
        <v>5.0099999999999999E-2</v>
      </c>
      <c r="B992" s="36">
        <v>-0.13203100000000001</v>
      </c>
      <c r="C992" s="36">
        <v>1.196094</v>
      </c>
      <c r="E992" s="65">
        <v>4.8899999999999999E-2</v>
      </c>
      <c r="F992" s="65">
        <v>-0.177344</v>
      </c>
      <c r="G992" s="65">
        <v>0.61289099999999996</v>
      </c>
      <c r="I992" s="38">
        <v>2.445E-2</v>
      </c>
      <c r="J992" s="38">
        <v>-0.50703125999999998</v>
      </c>
      <c r="K992" s="38">
        <v>1.15117186</v>
      </c>
      <c r="M992" s="40">
        <v>2.445E-2</v>
      </c>
      <c r="N992" s="40">
        <v>2.0300781099999998</v>
      </c>
      <c r="O992" s="40">
        <v>0.91874999000000002</v>
      </c>
      <c r="Q992" s="42">
        <v>2.445E-2</v>
      </c>
      <c r="R992" s="42">
        <v>-2.9250000100000002</v>
      </c>
      <c r="S992" s="42">
        <v>0.80156249000000002</v>
      </c>
      <c r="U992" s="44">
        <v>2.445E-2</v>
      </c>
      <c r="V992" s="44">
        <v>0.11210936000000001</v>
      </c>
      <c r="W992" s="44">
        <v>0.82499999000000002</v>
      </c>
      <c r="Y992" s="69"/>
      <c r="Z992" s="69"/>
      <c r="AA992" s="69"/>
    </row>
    <row r="993" spans="1:27" x14ac:dyDescent="0.25">
      <c r="A993" s="36">
        <v>5.0200000000000002E-2</v>
      </c>
      <c r="B993" s="36">
        <v>-0.100781</v>
      </c>
      <c r="C993" s="36">
        <v>1.190234</v>
      </c>
      <c r="E993" s="65">
        <v>4.9000000000000002E-2</v>
      </c>
      <c r="F993" s="65">
        <v>-0.224219</v>
      </c>
      <c r="G993" s="65">
        <v>0.59726599999999996</v>
      </c>
      <c r="I993" s="38">
        <v>2.4500000000000001E-2</v>
      </c>
      <c r="J993" s="38">
        <v>-0.47773439000000001</v>
      </c>
      <c r="K993" s="38">
        <v>1.15117186</v>
      </c>
      <c r="M993" s="40">
        <v>2.4500000000000001E-2</v>
      </c>
      <c r="N993" s="40">
        <v>2.0320312399999998</v>
      </c>
      <c r="O993" s="40">
        <v>0.91484374000000002</v>
      </c>
      <c r="Q993" s="42">
        <v>2.4500000000000001E-2</v>
      </c>
      <c r="R993" s="42">
        <v>-2.9308593900000002</v>
      </c>
      <c r="S993" s="42">
        <v>0.80546874000000002</v>
      </c>
      <c r="U993" s="44">
        <v>2.4500000000000001E-2</v>
      </c>
      <c r="V993" s="44">
        <v>3.3984359999999998E-2</v>
      </c>
      <c r="W993" s="44">
        <v>0.82109374000000002</v>
      </c>
      <c r="Y993" s="69"/>
      <c r="Z993" s="69"/>
      <c r="AA993" s="69"/>
    </row>
    <row r="994" spans="1:27" x14ac:dyDescent="0.25">
      <c r="A994" s="36">
        <v>5.0299999999999997E-2</v>
      </c>
      <c r="B994" s="36">
        <v>-6.9530999999999996E-2</v>
      </c>
      <c r="C994" s="36">
        <v>1.184375</v>
      </c>
      <c r="E994" s="65">
        <v>4.9099999999999998E-2</v>
      </c>
      <c r="F994" s="65">
        <v>-0.27304699999999998</v>
      </c>
      <c r="G994" s="65">
        <v>0.58359399999999995</v>
      </c>
      <c r="I994" s="38">
        <v>2.4549999999999999E-2</v>
      </c>
      <c r="J994" s="38">
        <v>-0.44843750999999998</v>
      </c>
      <c r="K994" s="38">
        <v>1.15312499</v>
      </c>
      <c r="M994" s="40">
        <v>2.4549999999999999E-2</v>
      </c>
      <c r="N994" s="40">
        <v>2.0339843599999998</v>
      </c>
      <c r="O994" s="40">
        <v>0.91093749000000002</v>
      </c>
      <c r="Q994" s="42">
        <v>2.4549999999999999E-2</v>
      </c>
      <c r="R994" s="42">
        <v>-2.9367187600000002</v>
      </c>
      <c r="S994" s="42">
        <v>0.80937499000000002</v>
      </c>
      <c r="U994" s="44">
        <v>2.4549999999999999E-2</v>
      </c>
      <c r="V994" s="44">
        <v>-4.4140640000000002E-2</v>
      </c>
      <c r="W994" s="44">
        <v>0.81718749000000002</v>
      </c>
      <c r="Y994" s="69"/>
      <c r="Z994" s="69"/>
      <c r="AA994" s="69"/>
    </row>
    <row r="995" spans="1:27" x14ac:dyDescent="0.25">
      <c r="A995" s="36">
        <v>5.04E-2</v>
      </c>
      <c r="B995" s="36">
        <v>-4.0233999999999999E-2</v>
      </c>
      <c r="C995" s="36">
        <v>1.1785159999999999</v>
      </c>
      <c r="E995" s="65">
        <v>4.9200000000000001E-2</v>
      </c>
      <c r="F995" s="65">
        <v>-0.31992199999999998</v>
      </c>
      <c r="G995" s="65">
        <v>0.58554700000000004</v>
      </c>
      <c r="I995" s="38">
        <v>2.46E-2</v>
      </c>
      <c r="J995" s="38">
        <v>-0.41914064000000001</v>
      </c>
      <c r="K995" s="38">
        <v>1.15312499</v>
      </c>
      <c r="M995" s="40">
        <v>2.46E-2</v>
      </c>
      <c r="N995" s="40">
        <v>2.0339843599999998</v>
      </c>
      <c r="O995" s="40">
        <v>0.90898436000000005</v>
      </c>
      <c r="Q995" s="42">
        <v>2.46E-2</v>
      </c>
      <c r="R995" s="42">
        <v>-2.9406250100000002</v>
      </c>
      <c r="S995" s="42">
        <v>0.81523436000000005</v>
      </c>
      <c r="U995" s="44">
        <v>2.46E-2</v>
      </c>
      <c r="V995" s="44">
        <v>-0.12031251</v>
      </c>
      <c r="W995" s="44">
        <v>0.81328124000000002</v>
      </c>
      <c r="Y995" s="69"/>
      <c r="Z995" s="69"/>
      <c r="AA995" s="69"/>
    </row>
    <row r="996" spans="1:27" x14ac:dyDescent="0.25">
      <c r="A996" s="36">
        <v>5.0500000000000003E-2</v>
      </c>
      <c r="B996" s="36">
        <v>-8.9840000000000007E-3</v>
      </c>
      <c r="C996" s="36">
        <v>1.1726559999999999</v>
      </c>
      <c r="E996" s="65">
        <v>4.9299999999999997E-2</v>
      </c>
      <c r="F996" s="65">
        <v>-0.364844</v>
      </c>
      <c r="G996" s="65">
        <v>0.59140599999999999</v>
      </c>
      <c r="I996" s="38">
        <v>2.4649999999999998E-2</v>
      </c>
      <c r="J996" s="38">
        <v>-0.38984375999999998</v>
      </c>
      <c r="K996" s="38">
        <v>1.15312499</v>
      </c>
      <c r="M996" s="40">
        <v>2.4649999999999998E-2</v>
      </c>
      <c r="N996" s="40">
        <v>2.0339843599999998</v>
      </c>
      <c r="O996" s="40">
        <v>0.90703124000000002</v>
      </c>
      <c r="Q996" s="42">
        <v>2.4649999999999998E-2</v>
      </c>
      <c r="R996" s="42">
        <v>-2.9425781400000002</v>
      </c>
      <c r="S996" s="42">
        <v>0.82109374000000002</v>
      </c>
      <c r="U996" s="44">
        <v>2.4649999999999998E-2</v>
      </c>
      <c r="V996" s="44">
        <v>-0.20039064000000001</v>
      </c>
      <c r="W996" s="44">
        <v>0.81132811000000005</v>
      </c>
      <c r="Y996" s="69"/>
      <c r="Z996" s="69"/>
      <c r="AA996" s="69"/>
    </row>
    <row r="997" spans="1:27" x14ac:dyDescent="0.25">
      <c r="A997" s="36">
        <v>5.0599999999999999E-2</v>
      </c>
      <c r="B997" s="36">
        <v>2.2266000000000001E-2</v>
      </c>
      <c r="C997" s="36">
        <v>1.1667970000000001</v>
      </c>
      <c r="E997" s="65">
        <v>4.9399999999999999E-2</v>
      </c>
      <c r="F997" s="65">
        <v>-0.411719</v>
      </c>
      <c r="G997" s="65">
        <v>0.58359399999999995</v>
      </c>
      <c r="I997" s="38">
        <v>2.47E-2</v>
      </c>
      <c r="J997" s="38">
        <v>-0.36054689000000001</v>
      </c>
      <c r="K997" s="38">
        <v>1.15312499</v>
      </c>
      <c r="M997" s="40">
        <v>2.47E-2</v>
      </c>
      <c r="N997" s="40">
        <v>2.0339843599999998</v>
      </c>
      <c r="O997" s="40">
        <v>0.90507811000000005</v>
      </c>
      <c r="Q997" s="42">
        <v>2.47E-2</v>
      </c>
      <c r="R997" s="42">
        <v>-2.9445312600000002</v>
      </c>
      <c r="S997" s="42">
        <v>0.82499999000000002</v>
      </c>
      <c r="U997" s="44">
        <v>2.47E-2</v>
      </c>
      <c r="V997" s="44">
        <v>-0.27851564000000001</v>
      </c>
      <c r="W997" s="44">
        <v>0.80937499000000002</v>
      </c>
      <c r="Y997" s="69"/>
      <c r="Z997" s="69"/>
      <c r="AA997" s="69"/>
    </row>
    <row r="998" spans="1:27" x14ac:dyDescent="0.25">
      <c r="A998" s="36">
        <v>5.0700000000000002E-2</v>
      </c>
      <c r="B998" s="36">
        <v>5.5468999999999997E-2</v>
      </c>
      <c r="C998" s="36">
        <v>1.1609370000000001</v>
      </c>
      <c r="E998" s="65">
        <v>4.9500000000000002E-2</v>
      </c>
      <c r="F998" s="65">
        <v>-0.45664100000000002</v>
      </c>
      <c r="G998" s="65">
        <v>0.573828</v>
      </c>
      <c r="I998" s="38">
        <v>2.4750000000000001E-2</v>
      </c>
      <c r="J998" s="38">
        <v>-0.32929689000000001</v>
      </c>
      <c r="K998" s="38">
        <v>1.15312499</v>
      </c>
      <c r="M998" s="40">
        <v>2.4750000000000001E-2</v>
      </c>
      <c r="N998" s="40">
        <v>2.0320312399999998</v>
      </c>
      <c r="O998" s="40">
        <v>0.90312499000000002</v>
      </c>
      <c r="Q998" s="42">
        <v>2.4750000000000001E-2</v>
      </c>
      <c r="R998" s="42">
        <v>-2.9445312600000002</v>
      </c>
      <c r="S998" s="42">
        <v>0.82890624000000002</v>
      </c>
      <c r="U998" s="44">
        <v>2.4750000000000001E-2</v>
      </c>
      <c r="V998" s="44">
        <v>-0.35468750999999998</v>
      </c>
      <c r="W998" s="44">
        <v>0.80742186000000005</v>
      </c>
      <c r="Y998" s="69"/>
      <c r="Z998" s="69"/>
      <c r="AA998" s="69"/>
    </row>
    <row r="999" spans="1:27" x14ac:dyDescent="0.25">
      <c r="A999" s="36">
        <v>5.0799999999999998E-2</v>
      </c>
      <c r="B999" s="36">
        <v>8.6719000000000004E-2</v>
      </c>
      <c r="C999" s="36">
        <v>1.155078</v>
      </c>
      <c r="E999" s="65">
        <v>4.9599999999999998E-2</v>
      </c>
      <c r="F999" s="65">
        <v>-0.49765599999999999</v>
      </c>
      <c r="G999" s="65">
        <v>0.573828</v>
      </c>
      <c r="I999" s="38">
        <v>2.4799999999999999E-2</v>
      </c>
      <c r="J999" s="38">
        <v>-0.30000000999999998</v>
      </c>
      <c r="K999" s="38">
        <v>1.15117186</v>
      </c>
      <c r="M999" s="40">
        <v>2.4799999999999999E-2</v>
      </c>
      <c r="N999" s="40">
        <v>2.0320312399999998</v>
      </c>
      <c r="O999" s="40">
        <v>0.89921874000000002</v>
      </c>
      <c r="Q999" s="42">
        <v>2.4799999999999999E-2</v>
      </c>
      <c r="R999" s="42">
        <v>-2.9425781400000002</v>
      </c>
      <c r="S999" s="42">
        <v>0.83085936000000005</v>
      </c>
      <c r="U999" s="44">
        <v>2.4799999999999999E-2</v>
      </c>
      <c r="V999" s="44">
        <v>-0.42890625999999998</v>
      </c>
      <c r="W999" s="44">
        <v>0.80546874000000002</v>
      </c>
      <c r="Y999" s="69"/>
      <c r="Z999" s="69"/>
      <c r="AA999" s="69"/>
    </row>
    <row r="1000" spans="1:27" x14ac:dyDescent="0.25">
      <c r="A1000" s="36">
        <v>5.0900000000000001E-2</v>
      </c>
      <c r="B1000" s="36">
        <v>0.11601599999999999</v>
      </c>
      <c r="C1000" s="36">
        <v>1.1511720000000001</v>
      </c>
      <c r="E1000" s="65">
        <v>4.9700000000000001E-2</v>
      </c>
      <c r="F1000" s="65">
        <v>-0.542578</v>
      </c>
      <c r="G1000" s="65">
        <v>0.57187500000000002</v>
      </c>
      <c r="I1000" s="38">
        <v>2.4850000000000001E-2</v>
      </c>
      <c r="J1000" s="38">
        <v>-0.26875000999999998</v>
      </c>
      <c r="K1000" s="38">
        <v>1.15117186</v>
      </c>
      <c r="M1000" s="40">
        <v>2.4850000000000001E-2</v>
      </c>
      <c r="N1000" s="40">
        <v>2.0281249899999998</v>
      </c>
      <c r="O1000" s="40">
        <v>0.89726561000000005</v>
      </c>
      <c r="Q1000" s="42">
        <v>2.4850000000000001E-2</v>
      </c>
      <c r="R1000" s="42">
        <v>-2.9406250100000002</v>
      </c>
      <c r="S1000" s="42">
        <v>0.83281249000000002</v>
      </c>
      <c r="U1000" s="44">
        <v>2.4850000000000001E-2</v>
      </c>
      <c r="V1000" s="44">
        <v>-0.50312500999999998</v>
      </c>
      <c r="W1000" s="44">
        <v>0.80351561000000005</v>
      </c>
      <c r="Y1000" s="69"/>
      <c r="Z1000" s="69"/>
      <c r="AA1000" s="69"/>
    </row>
    <row r="1001" spans="1:27" x14ac:dyDescent="0.25">
      <c r="A1001" s="36">
        <v>5.0999999999999997E-2</v>
      </c>
      <c r="B1001" s="36">
        <v>0.145312</v>
      </c>
      <c r="C1001" s="36">
        <v>1.1453120000000001</v>
      </c>
      <c r="E1001" s="65">
        <v>4.9799999999999997E-2</v>
      </c>
      <c r="F1001" s="65">
        <v>-0.58750000000000002</v>
      </c>
      <c r="G1001" s="65">
        <v>0.55625000000000002</v>
      </c>
      <c r="I1001" s="38">
        <v>2.4899999999999999E-2</v>
      </c>
      <c r="J1001" s="38">
        <v>-0.23554689000000001</v>
      </c>
      <c r="K1001" s="38">
        <v>1.14921874</v>
      </c>
      <c r="M1001" s="40">
        <v>2.4899999999999999E-2</v>
      </c>
      <c r="N1001" s="40">
        <v>2.0261718599999998</v>
      </c>
      <c r="O1001" s="40">
        <v>0.89335936000000005</v>
      </c>
      <c r="Q1001" s="42">
        <v>2.4899999999999999E-2</v>
      </c>
      <c r="R1001" s="42">
        <v>-2.9367187600000002</v>
      </c>
      <c r="S1001" s="42">
        <v>0.83671874000000002</v>
      </c>
      <c r="U1001" s="44">
        <v>2.4899999999999999E-2</v>
      </c>
      <c r="V1001" s="44">
        <v>-0.57929688999999995</v>
      </c>
      <c r="W1001" s="44">
        <v>0.80156249000000002</v>
      </c>
      <c r="Y1001" s="69"/>
      <c r="Z1001" s="69"/>
      <c r="AA1001" s="69"/>
    </row>
    <row r="1002" spans="1:27" x14ac:dyDescent="0.25">
      <c r="A1002" s="36">
        <v>5.11E-2</v>
      </c>
      <c r="B1002" s="36">
        <v>0.17460899999999999</v>
      </c>
      <c r="C1002" s="36">
        <v>1.139453</v>
      </c>
      <c r="E1002" s="65">
        <v>4.99E-2</v>
      </c>
      <c r="F1002" s="65">
        <v>-0.63437500000000002</v>
      </c>
      <c r="G1002" s="65">
        <v>0.53476599999999996</v>
      </c>
      <c r="I1002" s="38">
        <v>2.495E-2</v>
      </c>
      <c r="J1002" s="38">
        <v>-0.20429689000000001</v>
      </c>
      <c r="K1002" s="38">
        <v>1.14726561</v>
      </c>
      <c r="M1002" s="40">
        <v>2.495E-2</v>
      </c>
      <c r="N1002" s="40">
        <v>2.0222656099999998</v>
      </c>
      <c r="O1002" s="40">
        <v>0.88945311000000005</v>
      </c>
      <c r="Q1002" s="42">
        <v>2.495E-2</v>
      </c>
      <c r="R1002" s="42">
        <v>-2.9328125100000002</v>
      </c>
      <c r="S1002" s="42">
        <v>0.83867186000000005</v>
      </c>
      <c r="U1002" s="44">
        <v>2.495E-2</v>
      </c>
      <c r="V1002" s="44">
        <v>-0.65937500999999998</v>
      </c>
      <c r="W1002" s="44">
        <v>0.79960936000000005</v>
      </c>
      <c r="Y1002" s="69"/>
      <c r="Z1002" s="69"/>
      <c r="AA1002" s="6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8" sqref="U2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014"/>
  <sheetViews>
    <sheetView topLeftCell="W1" zoomScaleNormal="100" workbookViewId="0">
      <selection activeCell="AB36" sqref="AB36"/>
    </sheetView>
  </sheetViews>
  <sheetFormatPr baseColWidth="10" defaultRowHeight="15" x14ac:dyDescent="0.25"/>
  <cols>
    <col min="3" max="3" width="12" bestFit="1" customWidth="1"/>
    <col min="34" max="34" width="12" bestFit="1" customWidth="1"/>
    <col min="37" max="41" width="11.42578125" style="66"/>
  </cols>
  <sheetData>
    <row r="2" spans="1:41" x14ac:dyDescent="0.25">
      <c r="A2" s="5">
        <v>20</v>
      </c>
      <c r="B2" t="s">
        <v>165</v>
      </c>
      <c r="C2" s="13" t="s">
        <v>9</v>
      </c>
      <c r="D2" s="12">
        <f>deph552/deph551</f>
        <v>20.647253410505463</v>
      </c>
      <c r="E2" s="5"/>
      <c r="G2" s="12">
        <v>30</v>
      </c>
      <c r="H2" s="4" t="s">
        <v>165</v>
      </c>
      <c r="I2" s="13" t="s">
        <v>9</v>
      </c>
      <c r="J2" s="12">
        <f>deph554/deph553</f>
        <v>22.808062672262395</v>
      </c>
      <c r="K2" s="12"/>
      <c r="M2" s="5">
        <v>40</v>
      </c>
      <c r="N2" t="s">
        <v>165</v>
      </c>
      <c r="O2" s="13" t="s">
        <v>9</v>
      </c>
      <c r="P2" s="12">
        <f>deph556/deph555</f>
        <v>15.87931366936693</v>
      </c>
      <c r="Q2" s="5"/>
      <c r="S2" s="5">
        <v>50</v>
      </c>
      <c r="T2" t="s">
        <v>165</v>
      </c>
      <c r="U2" s="13" t="s">
        <v>9</v>
      </c>
      <c r="V2" s="12">
        <f>deph558/deph557</f>
        <v>14.227074249342399</v>
      </c>
      <c r="W2" s="5"/>
      <c r="Y2" s="5">
        <v>70</v>
      </c>
      <c r="Z2" t="s">
        <v>165</v>
      </c>
      <c r="AA2" s="13" t="s">
        <v>9</v>
      </c>
      <c r="AB2" s="12">
        <f>11</f>
        <v>11</v>
      </c>
      <c r="AC2" s="5"/>
      <c r="AE2" s="5">
        <v>100</v>
      </c>
      <c r="AF2" t="s">
        <v>165</v>
      </c>
      <c r="AG2" s="13" t="s">
        <v>9</v>
      </c>
      <c r="AH2" s="12">
        <f>deph562/deph561</f>
        <v>8.0458738017389937</v>
      </c>
      <c r="AI2" s="5"/>
      <c r="AM2" s="75"/>
    </row>
    <row r="3" spans="1:41" x14ac:dyDescent="0.25">
      <c r="A3" s="5"/>
      <c r="B3" s="5"/>
      <c r="C3" s="55" t="s">
        <v>194</v>
      </c>
      <c r="D3" s="5">
        <f>Ampl552/Ampl551</f>
        <v>0.20222137323199635</v>
      </c>
      <c r="E3" s="5"/>
      <c r="G3" s="12"/>
      <c r="H3" s="12"/>
      <c r="I3" s="55" t="s">
        <v>194</v>
      </c>
      <c r="J3" s="12">
        <f>Ampl554/Ampl553</f>
        <v>0.13399880421904575</v>
      </c>
      <c r="K3" s="12"/>
      <c r="M3" s="5"/>
      <c r="N3" s="5"/>
      <c r="O3" s="55" t="s">
        <v>194</v>
      </c>
      <c r="P3" s="5">
        <f>Ampl556/Ampl555</f>
        <v>0.10503331778011188</v>
      </c>
      <c r="Q3" s="5"/>
      <c r="S3" s="5"/>
      <c r="T3" s="5"/>
      <c r="U3" s="55" t="s">
        <v>194</v>
      </c>
      <c r="V3" s="5">
        <f>Ampl558/Ampl557</f>
        <v>8.7265351053328596E-2</v>
      </c>
      <c r="W3" s="5"/>
      <c r="Y3" s="5"/>
      <c r="Z3" s="5"/>
      <c r="AA3" s="55" t="s">
        <v>194</v>
      </c>
      <c r="AB3" s="5">
        <f>Ampl560/Ampl559</f>
        <v>6.319955367584898E-2</v>
      </c>
      <c r="AC3" s="5"/>
      <c r="AE3" s="5"/>
      <c r="AF3" s="5"/>
      <c r="AG3" s="55" t="s">
        <v>194</v>
      </c>
      <c r="AH3" s="5">
        <f>Ampl562/Ampl561</f>
        <v>4.5567682348989662E-2</v>
      </c>
      <c r="AI3" s="5"/>
    </row>
    <row r="4" spans="1:41" x14ac:dyDescent="0.25">
      <c r="A4" s="5"/>
      <c r="B4" s="5"/>
      <c r="C4" s="5"/>
      <c r="D4" s="5"/>
      <c r="E4" s="5"/>
      <c r="G4" s="12"/>
      <c r="H4" s="12"/>
      <c r="I4" s="12"/>
      <c r="J4" s="12"/>
      <c r="K4" s="12"/>
      <c r="M4" s="5"/>
      <c r="N4" s="5"/>
      <c r="O4" s="5"/>
      <c r="P4" s="5"/>
      <c r="Q4" s="5"/>
      <c r="S4" s="5"/>
      <c r="T4" s="5"/>
      <c r="U4" s="5"/>
      <c r="V4" s="5"/>
      <c r="W4" s="5"/>
      <c r="Y4" s="5"/>
      <c r="Z4" s="5"/>
      <c r="AA4" s="5"/>
      <c r="AB4" s="5"/>
      <c r="AC4" s="5"/>
      <c r="AE4" s="5"/>
      <c r="AF4" s="5"/>
      <c r="AG4" s="5"/>
      <c r="AH4" s="5"/>
      <c r="AI4" s="5"/>
    </row>
    <row r="5" spans="1:41" x14ac:dyDescent="0.25">
      <c r="A5" s="5" t="s">
        <v>8</v>
      </c>
      <c r="B5" s="47">
        <f>SUM(C15:C1014)</f>
        <v>8.8155369804678672E-3</v>
      </c>
      <c r="C5" s="5"/>
      <c r="D5" s="5" t="s">
        <v>8</v>
      </c>
      <c r="E5" s="47">
        <f>SUM(E15:E1014)</f>
        <v>0.91986065950389906</v>
      </c>
      <c r="G5" s="12" t="s">
        <v>8</v>
      </c>
      <c r="H5" s="48">
        <f>SUM(I15:I1014)</f>
        <v>8.4687817629343354E-3</v>
      </c>
      <c r="I5" s="12"/>
      <c r="J5" s="12" t="s">
        <v>8</v>
      </c>
      <c r="K5" s="48">
        <f>SUM(K15:K1014)</f>
        <v>2.5689801322766299</v>
      </c>
      <c r="M5" s="5" t="s">
        <v>8</v>
      </c>
      <c r="N5" s="47">
        <f>SUM(O15:O1014)</f>
        <v>0.13138783575954863</v>
      </c>
      <c r="O5" s="5"/>
      <c r="P5" s="5" t="s">
        <v>8</v>
      </c>
      <c r="Q5" s="47">
        <f>SUM(Q15:Q1014)</f>
        <v>9.9834439418642257E-2</v>
      </c>
      <c r="S5" s="5" t="s">
        <v>8</v>
      </c>
      <c r="T5" s="47">
        <f>SUM(U15:U1014)</f>
        <v>8.577852400987936E-3</v>
      </c>
      <c r="U5" s="5"/>
      <c r="V5" s="5" t="s">
        <v>8</v>
      </c>
      <c r="W5" s="47">
        <f>SUM(W15:W1014)</f>
        <v>2.4193423571542149E-2</v>
      </c>
      <c r="Y5" s="5" t="s">
        <v>8</v>
      </c>
      <c r="Z5" s="47">
        <f>SUM(AA15:AA1014)</f>
        <v>41.524533022725457</v>
      </c>
      <c r="AA5" s="5"/>
      <c r="AB5" s="5" t="s">
        <v>8</v>
      </c>
      <c r="AC5" s="47">
        <f>SUM(AC15:AC1014)</f>
        <v>3.8428253529626033E-2</v>
      </c>
      <c r="AE5" s="5" t="s">
        <v>8</v>
      </c>
      <c r="AF5" s="47">
        <f>SUM(AG15:AG1014)</f>
        <v>208.28937086456025</v>
      </c>
      <c r="AG5" s="5"/>
      <c r="AH5" s="5" t="s">
        <v>8</v>
      </c>
      <c r="AI5" s="47">
        <f>SUM(AI15:AI1014)</f>
        <v>3.6496135354069204E-2</v>
      </c>
      <c r="AL5" s="76"/>
      <c r="AO5" s="76"/>
    </row>
    <row r="6" spans="1:41" x14ac:dyDescent="0.25">
      <c r="A6" s="5"/>
      <c r="B6" s="5"/>
      <c r="C6" s="5"/>
      <c r="D6" s="5"/>
      <c r="E6" s="5"/>
      <c r="G6" s="12"/>
      <c r="H6" s="12"/>
      <c r="I6" s="12"/>
      <c r="J6" s="12"/>
      <c r="K6" s="12"/>
      <c r="M6" s="5"/>
      <c r="N6" s="5"/>
      <c r="O6" s="5"/>
      <c r="P6" s="5"/>
      <c r="Q6" s="5"/>
      <c r="S6" s="5"/>
      <c r="T6" s="5"/>
      <c r="U6" s="5"/>
      <c r="V6" s="5"/>
      <c r="W6" s="5"/>
      <c r="Y6" s="5"/>
      <c r="Z6" s="5"/>
      <c r="AA6" s="5"/>
      <c r="AB6" s="5"/>
      <c r="AC6" s="5"/>
      <c r="AE6" s="5"/>
      <c r="AF6" s="5"/>
      <c r="AG6" s="5"/>
      <c r="AH6" s="5"/>
      <c r="AI6" s="5"/>
    </row>
    <row r="7" spans="1:41" x14ac:dyDescent="0.25">
      <c r="A7" s="6" t="s">
        <v>178</v>
      </c>
      <c r="B7" s="6">
        <v>0</v>
      </c>
      <c r="C7" s="5"/>
      <c r="D7" s="6" t="s">
        <v>122</v>
      </c>
      <c r="E7" s="14">
        <v>0</v>
      </c>
      <c r="G7" s="46" t="s">
        <v>179</v>
      </c>
      <c r="H7" s="46">
        <v>0</v>
      </c>
      <c r="I7" s="12"/>
      <c r="J7" s="46" t="s">
        <v>130</v>
      </c>
      <c r="K7" s="53"/>
      <c r="M7" s="6" t="s">
        <v>180</v>
      </c>
      <c r="N7" s="6">
        <v>0</v>
      </c>
      <c r="O7" s="5"/>
      <c r="P7" s="6" t="s">
        <v>140</v>
      </c>
      <c r="Q7" s="14">
        <v>0</v>
      </c>
      <c r="S7" s="6" t="s">
        <v>181</v>
      </c>
      <c r="T7" s="6">
        <v>0</v>
      </c>
      <c r="U7" s="5"/>
      <c r="V7" s="6" t="s">
        <v>149</v>
      </c>
      <c r="W7" s="14">
        <v>0</v>
      </c>
      <c r="Y7" s="6" t="s">
        <v>182</v>
      </c>
      <c r="Z7" s="6">
        <v>0</v>
      </c>
      <c r="AA7" s="5"/>
      <c r="AB7" s="6" t="s">
        <v>158</v>
      </c>
      <c r="AC7" s="14">
        <v>0</v>
      </c>
      <c r="AE7" s="6" t="s">
        <v>183</v>
      </c>
      <c r="AF7" s="6">
        <v>0</v>
      </c>
      <c r="AG7" s="5"/>
      <c r="AH7" s="6" t="s">
        <v>188</v>
      </c>
      <c r="AI7" s="14">
        <v>0</v>
      </c>
      <c r="AK7" s="67"/>
      <c r="AL7" s="67"/>
      <c r="AN7" s="67"/>
      <c r="AO7" s="77"/>
    </row>
    <row r="8" spans="1:41" x14ac:dyDescent="0.25">
      <c r="A8" s="6" t="s">
        <v>118</v>
      </c>
      <c r="B8" s="14">
        <v>2.4897991805816257</v>
      </c>
      <c r="C8" s="5"/>
      <c r="D8" s="6" t="s">
        <v>123</v>
      </c>
      <c r="E8" s="14">
        <v>0.5034906093691156</v>
      </c>
      <c r="G8" s="46" t="s">
        <v>127</v>
      </c>
      <c r="H8" s="53">
        <v>2.4879612107519535</v>
      </c>
      <c r="I8" s="12"/>
      <c r="J8" s="46" t="s">
        <v>131</v>
      </c>
      <c r="K8" s="53">
        <v>0.33338382718413107</v>
      </c>
      <c r="M8" s="6" t="s">
        <v>136</v>
      </c>
      <c r="N8" s="14">
        <v>2.4906541273556853</v>
      </c>
      <c r="O8" s="5"/>
      <c r="P8" s="6" t="s">
        <v>141</v>
      </c>
      <c r="Q8" s="14">
        <v>0.26160166643889693</v>
      </c>
      <c r="S8" s="6" t="s">
        <v>145</v>
      </c>
      <c r="T8" s="14">
        <v>2.4910282774054457</v>
      </c>
      <c r="U8" s="5"/>
      <c r="V8" s="6" t="s">
        <v>150</v>
      </c>
      <c r="W8" s="14">
        <v>0.21738045711155463</v>
      </c>
      <c r="Y8" s="6" t="s">
        <v>154</v>
      </c>
      <c r="Z8" s="14">
        <v>2.4754722691665791</v>
      </c>
      <c r="AA8" s="5"/>
      <c r="AB8" s="6" t="s">
        <v>159</v>
      </c>
      <c r="AC8" s="14">
        <v>0.1564487425482689</v>
      </c>
      <c r="AE8" s="6" t="s">
        <v>184</v>
      </c>
      <c r="AF8" s="14">
        <v>2.4914305758476574</v>
      </c>
      <c r="AG8" s="5"/>
      <c r="AH8" s="6" t="s">
        <v>189</v>
      </c>
      <c r="AI8" s="14">
        <v>0.11352871707478644</v>
      </c>
      <c r="AK8" s="67"/>
      <c r="AL8" s="77"/>
      <c r="AN8" s="67"/>
      <c r="AO8" s="77"/>
    </row>
    <row r="9" spans="1:41" x14ac:dyDescent="0.25">
      <c r="A9" s="6" t="s">
        <v>119</v>
      </c>
      <c r="B9" s="14">
        <v>6.7787488950321109</v>
      </c>
      <c r="C9" s="5"/>
      <c r="D9" s="6" t="s">
        <v>124</v>
      </c>
      <c r="E9" s="14">
        <v>139.96254624191189</v>
      </c>
      <c r="G9" s="46" t="s">
        <v>135</v>
      </c>
      <c r="H9" s="53">
        <v>5.156308814887117</v>
      </c>
      <c r="I9" s="12"/>
      <c r="J9" s="46" t="s">
        <v>132</v>
      </c>
      <c r="K9" s="53">
        <v>117.60541460748439</v>
      </c>
      <c r="M9" s="6" t="s">
        <v>137</v>
      </c>
      <c r="N9" s="14">
        <v>6.5884817490676326</v>
      </c>
      <c r="O9" s="5"/>
      <c r="P9" s="6" t="s">
        <v>142</v>
      </c>
      <c r="Q9" s="14">
        <v>104.6205682983442</v>
      </c>
      <c r="S9" s="6" t="s">
        <v>146</v>
      </c>
      <c r="T9" s="14">
        <v>6.464382715887262</v>
      </c>
      <c r="U9" s="5"/>
      <c r="V9" s="6" t="s">
        <v>151</v>
      </c>
      <c r="W9" s="14">
        <v>91.969252875093744</v>
      </c>
      <c r="Y9" s="6" t="s">
        <v>155</v>
      </c>
      <c r="Z9" s="14">
        <v>1.1653106126529734E-3</v>
      </c>
      <c r="AA9" s="5"/>
      <c r="AB9" s="6" t="s">
        <v>160</v>
      </c>
      <c r="AC9" s="14">
        <v>76.103134501181543</v>
      </c>
      <c r="AE9" s="6" t="s">
        <v>185</v>
      </c>
      <c r="AF9" s="14">
        <v>6.5992805634844798</v>
      </c>
      <c r="AG9" s="5"/>
      <c r="AH9" s="6" t="s">
        <v>190</v>
      </c>
      <c r="AI9" s="14">
        <v>53.096978596065121</v>
      </c>
      <c r="AK9" s="67"/>
      <c r="AL9" s="77"/>
      <c r="AN9" s="67"/>
      <c r="AO9" s="77"/>
    </row>
    <row r="10" spans="1:41" s="49" customFormat="1" x14ac:dyDescent="0.25">
      <c r="A10" s="52" t="s">
        <v>120</v>
      </c>
      <c r="B10" s="52">
        <v>20</v>
      </c>
      <c r="C10" s="11"/>
      <c r="D10" s="52" t="s">
        <v>125</v>
      </c>
      <c r="E10" s="52">
        <v>20</v>
      </c>
      <c r="G10" s="54" t="s">
        <v>128</v>
      </c>
      <c r="H10" s="54">
        <v>30</v>
      </c>
      <c r="I10" s="50"/>
      <c r="J10" s="54" t="s">
        <v>133</v>
      </c>
      <c r="K10" s="54">
        <v>30</v>
      </c>
      <c r="M10" s="52" t="s">
        <v>138</v>
      </c>
      <c r="N10" s="52">
        <v>40</v>
      </c>
      <c r="O10" s="11"/>
      <c r="P10" s="52" t="s">
        <v>143</v>
      </c>
      <c r="Q10" s="52">
        <v>40</v>
      </c>
      <c r="S10" s="52" t="s">
        <v>147</v>
      </c>
      <c r="T10" s="52">
        <v>50</v>
      </c>
      <c r="U10" s="11"/>
      <c r="V10" s="52" t="s">
        <v>152</v>
      </c>
      <c r="W10" s="52">
        <v>50</v>
      </c>
      <c r="Y10" s="52" t="s">
        <v>156</v>
      </c>
      <c r="Z10" s="52">
        <v>70</v>
      </c>
      <c r="AA10" s="11"/>
      <c r="AB10" s="52" t="s">
        <v>161</v>
      </c>
      <c r="AC10" s="52">
        <v>70</v>
      </c>
      <c r="AE10" s="52" t="s">
        <v>186</v>
      </c>
      <c r="AF10" s="52">
        <v>100</v>
      </c>
      <c r="AG10" s="11"/>
      <c r="AH10" s="52" t="s">
        <v>191</v>
      </c>
      <c r="AI10" s="52">
        <v>100</v>
      </c>
      <c r="AK10" s="78"/>
      <c r="AL10" s="78"/>
      <c r="AM10" s="79"/>
      <c r="AN10" s="78"/>
      <c r="AO10" s="78"/>
    </row>
    <row r="11" spans="1:41" x14ac:dyDescent="0.25">
      <c r="A11" s="6" t="s">
        <v>121</v>
      </c>
      <c r="B11" s="14">
        <v>-0.45449284439918181</v>
      </c>
      <c r="C11" s="5"/>
      <c r="D11" s="6" t="s">
        <v>126</v>
      </c>
      <c r="E11" s="14">
        <v>0.89077923899999989</v>
      </c>
      <c r="G11" s="46" t="s">
        <v>129</v>
      </c>
      <c r="H11" s="14">
        <v>-0.46600629067204025</v>
      </c>
      <c r="I11" s="12"/>
      <c r="J11" s="46" t="s">
        <v>134</v>
      </c>
      <c r="K11" s="53">
        <v>0.87685513115321423</v>
      </c>
      <c r="M11" s="6" t="s">
        <v>139</v>
      </c>
      <c r="N11" s="14">
        <v>0</v>
      </c>
      <c r="O11" s="5"/>
      <c r="P11" s="6" t="s">
        <v>144</v>
      </c>
      <c r="Q11" s="14">
        <v>0.88713468720396449</v>
      </c>
      <c r="S11" s="6" t="s">
        <v>148</v>
      </c>
      <c r="T11" s="14">
        <v>-0.45549624501923236</v>
      </c>
      <c r="U11" s="5"/>
      <c r="V11" s="6" t="s">
        <v>153</v>
      </c>
      <c r="W11" s="14">
        <v>0.88660095154419361</v>
      </c>
      <c r="Y11" s="6" t="s">
        <v>157</v>
      </c>
      <c r="Z11" s="14">
        <v>-0.47920099792768156</v>
      </c>
      <c r="AA11" s="5"/>
      <c r="AB11" s="6" t="s">
        <v>162</v>
      </c>
      <c r="AC11" s="14">
        <v>1.348362763380845E-14</v>
      </c>
      <c r="AE11" s="6" t="s">
        <v>187</v>
      </c>
      <c r="AF11" s="14">
        <v>0</v>
      </c>
      <c r="AG11" s="5"/>
      <c r="AH11" s="6" t="s">
        <v>192</v>
      </c>
      <c r="AI11" s="14">
        <v>0.8854796500424722</v>
      </c>
      <c r="AK11" s="67"/>
      <c r="AL11" s="77"/>
      <c r="AN11" s="67"/>
      <c r="AO11" s="77"/>
    </row>
    <row r="12" spans="1:41" x14ac:dyDescent="0.25">
      <c r="AE12" s="43"/>
      <c r="AF12" s="43"/>
      <c r="AG12" s="43"/>
      <c r="AH12" s="43"/>
      <c r="AI12" s="43"/>
    </row>
    <row r="13" spans="1:41" x14ac:dyDescent="0.25">
      <c r="A13" s="2"/>
      <c r="G13" s="2"/>
      <c r="M13" s="2"/>
      <c r="S13" s="2"/>
      <c r="X13" s="2"/>
      <c r="Y13" s="2"/>
      <c r="AE13" s="43"/>
      <c r="AF13" s="43"/>
      <c r="AG13" s="43"/>
      <c r="AH13" s="43"/>
      <c r="AI13" s="43"/>
    </row>
    <row r="14" spans="1:41" x14ac:dyDescent="0.25">
      <c r="A14" s="2"/>
      <c r="G14" s="2"/>
      <c r="M14" s="2"/>
      <c r="S14" s="2"/>
      <c r="X14" s="2"/>
      <c r="Y14" s="2"/>
      <c r="AE14" s="43"/>
      <c r="AF14" s="43"/>
      <c r="AG14" s="43"/>
      <c r="AH14" s="43"/>
      <c r="AI14" s="43"/>
    </row>
    <row r="15" spans="1:41" x14ac:dyDescent="0.25">
      <c r="A15" s="3"/>
      <c r="B15" s="7">
        <f>offs551+Ampl551*SIN(2*PI()*freq551*('5v'!A3)+deph551*PI()/180)</f>
        <v>0.20747400796674698</v>
      </c>
      <c r="C15" s="8">
        <f>('5v'!B3-B15)^2</f>
        <v>1.2730680850769862E-5</v>
      </c>
      <c r="D15" s="9">
        <f>offs552+Ampl552*SIN(2*PI()*freq552*('5v'!A3-reta552)+deph552*PI()/180)</f>
        <v>1.1530835973287186</v>
      </c>
      <c r="E15" s="10">
        <f>('5v'!C3-D15)^2</f>
        <v>3.7984440403559432E-4</v>
      </c>
      <c r="G15" s="3"/>
      <c r="H15" s="7">
        <f>offs553+Ampl553*SIN(2*PI()*freq553*('5v'!E3)+deph553*PI()/180)</f>
        <v>-0.68960717006012318</v>
      </c>
      <c r="I15" s="8">
        <f>('5v'!F3-H15)^2</f>
        <v>4.1013394158978021E-5</v>
      </c>
      <c r="J15" s="9">
        <f>offs554+Ampl554*SIN(2*PI()*freq554*('5v'!E3-reta554)+deph554*PI()/180)</f>
        <v>0.58142378802129735</v>
      </c>
      <c r="K15" s="10">
        <f>('5v'!G3-J15)^2</f>
        <v>3.6396833226946799E-3</v>
      </c>
      <c r="M15" s="3"/>
      <c r="N15" s="7">
        <f>offs553+Ampl555*SIN(2*PI()*freq555*('5v'!I3)+deph555*PI()/180)</f>
        <v>-0.18023498963069057</v>
      </c>
      <c r="O15" s="8">
        <f>('5v'!J3-N15)^2</f>
        <v>8.3562079161014993E-5</v>
      </c>
      <c r="P15" s="9">
        <f>offs556+Ampl556*SIN(2*PI()*freq556*('5v'!I3-reta556)+deph556*PI()/180)</f>
        <v>1.14026533044571</v>
      </c>
      <c r="Q15" s="10">
        <f>('5v'!K3-P15)^2</f>
        <v>2.5473819566461095E-5</v>
      </c>
      <c r="S15" s="3"/>
      <c r="T15" s="7">
        <f>offs557+Ampl557*SIN(2*PI()*freq557*('5v'!M3)+deph557*PI()/180)</f>
        <v>-2.9306866523596904</v>
      </c>
      <c r="U15" s="8">
        <f>('5v'!N3-T15)^2</f>
        <v>3.1697969544431887E-6</v>
      </c>
      <c r="V15" s="9">
        <f>offs558+Ampl558*SIN(2*PI()*freq558*('5v'!M3-reta558)+deph558*PI()/180)</f>
        <v>0.8940708353298833</v>
      </c>
      <c r="W15" s="10">
        <f>('5v'!O3-V15)^2</f>
        <v>2.6500922492609543E-5</v>
      </c>
      <c r="X15" s="3"/>
      <c r="Y15" s="3"/>
      <c r="Z15" s="7">
        <f>offs559+Ampl559*SIN(2*PI()*freq559*('5v'!Q3)+deph559*PI()/180)</f>
        <v>1.9962712707269019</v>
      </c>
      <c r="AA15" s="8">
        <f>('5v'!R3-Z15)^2</f>
        <v>4.8788368773634296E-4</v>
      </c>
      <c r="AB15" s="9">
        <f>offs558+Ampl560*SIN(2*PI()*freq560*('5v'!Q3-reta560)+deph560*PI()/180)</f>
        <v>0.92417601839439889</v>
      </c>
      <c r="AC15" s="10">
        <f>('5v'!S3-AB15)^2</f>
        <v>1.8832055303404023E-5</v>
      </c>
      <c r="AE15" s="44"/>
      <c r="AF15" s="7">
        <f>offs561+Ampl561*SIN(2*PI()*freq561*('5v'!U3)+deph561*PI()/180)</f>
        <v>-0.28632685460321172</v>
      </c>
      <c r="AG15" s="8">
        <f>('5v'!V3-AF15)^2</f>
        <v>0.20709726521629435</v>
      </c>
      <c r="AH15" s="9">
        <f>offs562+Ampl562*SIN(2*PI()*freq562*('5v'!U3-reta562)+deph562*PI()/180)</f>
        <v>0.79469607139839238</v>
      </c>
      <c r="AI15" s="10">
        <f>('5v'!W3-AH15)^2</f>
        <v>1.0141267451279279E-6</v>
      </c>
      <c r="AK15" s="76"/>
      <c r="AL15" s="76"/>
      <c r="AN15" s="76"/>
      <c r="AO15" s="80"/>
    </row>
    <row r="16" spans="1:41" x14ac:dyDescent="0.25">
      <c r="A16" s="3"/>
      <c r="B16" s="7">
        <f>offs551+Ampl551*SIN(2*PI()*freq551*('5v'!A4)+deph551*PI()/180)</f>
        <v>0.23758259320422093</v>
      </c>
      <c r="C16" s="8">
        <f>('5v'!B4-B16)^2</f>
        <v>1.9180836634458177E-5</v>
      </c>
      <c r="D16" s="9">
        <f>offs552+Ampl552*SIN(2*PI()*freq552*('5v'!A4-reta552)+deph552*PI()/180)</f>
        <v>1.1476624242973539</v>
      </c>
      <c r="E16" s="10">
        <f>('5v'!C4-D16)^2</f>
        <v>3.9714209497536385E-4</v>
      </c>
      <c r="G16" s="3"/>
      <c r="H16" s="7">
        <f>offs553+Ampl553*SIN(2*PI()*freq553*('5v'!E4)+deph553*PI()/180)</f>
        <v>-0.73627186439897507</v>
      </c>
      <c r="I16" s="8">
        <f>('5v'!F4-H16)^2</f>
        <v>5.2343235080977113E-6</v>
      </c>
      <c r="J16" s="9">
        <f>offs554+Ampl554*SIN(2*PI()*freq554*('5v'!E4-reta554)+deph554*PI()/180)</f>
        <v>0.58438804033556702</v>
      </c>
      <c r="K16" s="10">
        <f>('5v'!G4-J16)^2</f>
        <v>1.4367162737602935E-3</v>
      </c>
      <c r="M16" s="3"/>
      <c r="N16" s="7">
        <f>offs553+Ampl555*SIN(2*PI()*freq555*('5v'!I4)+deph555*PI()/180)</f>
        <v>-0.14916658821957746</v>
      </c>
      <c r="O16" s="8">
        <f>('5v'!J4-N16)^2</f>
        <v>8.6915126011749555E-5</v>
      </c>
      <c r="P16" s="9">
        <f>offs556+Ampl556*SIN(2*PI()*freq556*('5v'!I4-reta556)+deph556*PI()/180)</f>
        <v>1.1394155755463482</v>
      </c>
      <c r="Q16" s="10">
        <f>('5v'!K4-P16)^2</f>
        <v>1.5553435816865975E-5</v>
      </c>
      <c r="S16" s="3"/>
      <c r="T16" s="7">
        <f>offs557+Ampl557*SIN(2*PI()*freq557*('5v'!M4)+deph557*PI()/180)</f>
        <v>-2.9259761176491903</v>
      </c>
      <c r="U16" s="8">
        <f>('5v'!N4-T16)^2</f>
        <v>8.5803746207799055E-6</v>
      </c>
      <c r="V16" s="9">
        <f>offs558+Ampl558*SIN(2*PI()*freq558*('5v'!M4-reta558)+deph558*PI()/180)</f>
        <v>0.89748236106314105</v>
      </c>
      <c r="W16" s="10">
        <f>('5v'!O4-V16)^2</f>
        <v>3.1839261319078103E-5</v>
      </c>
      <c r="X16" s="3"/>
      <c r="Y16" s="3"/>
      <c r="Z16" s="7">
        <f>offs559+Ampl559*SIN(2*PI()*freq559*('5v'!Q4)+deph559*PI()/180)</f>
        <v>1.9956716054078369</v>
      </c>
      <c r="AA16" s="8">
        <f>('5v'!R4-Z16)^2</f>
        <v>2.212731991816628E-4</v>
      </c>
      <c r="AB16" s="9">
        <f>offs558+Ampl560*SIN(2*PI()*freq560*('5v'!Q4-reta560)+deph560*PI()/180)</f>
        <v>0.92082741892368936</v>
      </c>
      <c r="AC16" s="10">
        <f>('5v'!S4-AB16)^2</f>
        <v>1.4303078304686067E-5</v>
      </c>
      <c r="AE16" s="44"/>
      <c r="AF16" s="7">
        <f>offs561+Ampl561*SIN(2*PI()*freq561*('5v'!U4)+deph561*PI()/180)</f>
        <v>-0.3639247758080445</v>
      </c>
      <c r="AG16" s="8">
        <f>('5v'!V4-AF16)^2</f>
        <v>0.20580137484267896</v>
      </c>
      <c r="AH16" s="9">
        <f>offs562+Ampl562*SIN(2*PI()*freq562*('5v'!U4-reta562)+deph562*PI()/180)</f>
        <v>0.79259960479601377</v>
      </c>
      <c r="AI16" s="10">
        <f>('5v'!W4-AH16)^2</f>
        <v>1.3233861175504821E-6</v>
      </c>
      <c r="AK16" s="67"/>
      <c r="AL16" s="76"/>
      <c r="AN16" s="76"/>
      <c r="AO16" s="80"/>
    </row>
    <row r="17" spans="1:41" x14ac:dyDescent="0.25">
      <c r="A17" s="3"/>
      <c r="B17" s="7">
        <f>offs551+Ampl551*SIN(2*PI()*freq551*('5v'!A5)+deph551*PI()/180)</f>
        <v>0.26758189170730651</v>
      </c>
      <c r="C17" s="8">
        <f>('5v'!B5-B17)^2</f>
        <v>9.7899633160514706E-6</v>
      </c>
      <c r="D17" s="9">
        <f>offs552+Ampl552*SIN(2*PI()*freq552*('5v'!A5-reta552)+deph552*PI()/180)</f>
        <v>1.1422006864331458</v>
      </c>
      <c r="E17" s="10">
        <f>('5v'!C5-D17)^2</f>
        <v>4.1313352897856748E-4</v>
      </c>
      <c r="G17" s="3"/>
      <c r="H17" s="7">
        <f>offs553+Ampl553*SIN(2*PI()*freq553*('5v'!E5)+deph553*PI()/180)</f>
        <v>-0.78284053466638315</v>
      </c>
      <c r="I17" s="8">
        <f>('5v'!F5-H17)^2</f>
        <v>3.9264796340782921E-6</v>
      </c>
      <c r="J17" s="9">
        <f>offs554+Ampl554*SIN(2*PI()*freq554*('5v'!E5-reta554)+deph554*PI()/180)</f>
        <v>0.58745620481458771</v>
      </c>
      <c r="K17" s="10">
        <f>('5v'!G5-J17)^2</f>
        <v>3.3816607035604532E-5</v>
      </c>
      <c r="M17" s="3"/>
      <c r="N17" s="7">
        <f>offs553+Ampl555*SIN(2*PI()*freq555*('5v'!I5)+deph555*PI()/180)</f>
        <v>-0.11814821947040388</v>
      </c>
      <c r="O17" s="8">
        <f>('5v'!J5-N17)^2</f>
        <v>9.1287695771590457E-5</v>
      </c>
      <c r="P17" s="9">
        <f>offs556+Ampl556*SIN(2*PI()*freq556*('5v'!I5-reta556)+deph556*PI()/180)</f>
        <v>1.1385259825701843</v>
      </c>
      <c r="Q17" s="10">
        <f>('5v'!K5-P17)^2</f>
        <v>8.2958828620084275E-6</v>
      </c>
      <c r="S17" s="3"/>
      <c r="T17" s="7">
        <f>offs557+Ampl557*SIN(2*PI()*freq557*('5v'!M5)+deph557*PI()/180)</f>
        <v>-2.9206560289967038</v>
      </c>
      <c r="U17" s="8">
        <f>('5v'!N5-T17)^2</f>
        <v>2.2964038113305568E-6</v>
      </c>
      <c r="V17" s="9">
        <f>offs558+Ampl558*SIN(2*PI()*freq558*('5v'!M5-reta558)+deph558*PI()/180)</f>
        <v>0.90089120197142203</v>
      </c>
      <c r="W17" s="10">
        <f>('5v'!O5-V17)^2</f>
        <v>3.7700066992383864E-5</v>
      </c>
      <c r="X17" s="3"/>
      <c r="Y17" s="3"/>
      <c r="Z17" s="7">
        <f>offs559+Ampl559*SIN(2*PI()*freq559*('5v'!Q5)+deph559*PI()/180)</f>
        <v>1.9938751136597395</v>
      </c>
      <c r="AA17" s="8">
        <f>('5v'!R5-Z17)^2</f>
        <v>7.8486245717416636E-5</v>
      </c>
      <c r="AB17" s="9">
        <f>offs558+Ampl560*SIN(2*PI()*freq560*('5v'!Q5-reta560)+deph560*PI()/180)</f>
        <v>0.91746226783707963</v>
      </c>
      <c r="AC17" s="10">
        <f>('5v'!S5-AB17)^2</f>
        <v>2.6977346829191919E-5</v>
      </c>
      <c r="AE17" s="44"/>
      <c r="AF17" s="7">
        <f>offs561+Ampl561*SIN(2*PI()*freq561*('5v'!U5)+deph561*PI()/180)</f>
        <v>-0.441163547196321</v>
      </c>
      <c r="AG17" s="8">
        <f>('5v'!V5-AF17)^2</f>
        <v>0.2048345063131459</v>
      </c>
      <c r="AH17" s="9">
        <f>offs562+Ampl562*SIN(2*PI()*freq562*('5v'!U5-reta562)+deph562*PI()/180)</f>
        <v>0.79059479958474976</v>
      </c>
      <c r="AI17" s="10">
        <f>('5v'!W5-AH17)^2</f>
        <v>5.6409049984446239E-7</v>
      </c>
      <c r="AL17" s="76"/>
      <c r="AN17" s="76"/>
      <c r="AO17" s="80"/>
    </row>
    <row r="18" spans="1:41" x14ac:dyDescent="0.25">
      <c r="A18" s="3"/>
      <c r="B18" s="7">
        <f>offs551+Ampl551*SIN(2*PI()*freq551*('5v'!A6)+deph551*PI()/180)</f>
        <v>0.29746716623900071</v>
      </c>
      <c r="C18" s="8">
        <f>('5v'!B6-B18)^2</f>
        <v>3.1122825188299438E-6</v>
      </c>
      <c r="D18" s="9">
        <f>offs552+Ampl552*SIN(2*PI()*freq552*('5v'!A6-reta552)+deph552*PI()/180)</f>
        <v>1.1366992462078191</v>
      </c>
      <c r="E18" s="10">
        <f>('5v'!C6-D18)^2</f>
        <v>3.5082212300552388E-4</v>
      </c>
      <c r="G18" s="3"/>
      <c r="H18" s="7">
        <f>offs553+Ampl553*SIN(2*PI()*freq553*('5v'!E6)+deph553*PI()/180)</f>
        <v>-0.82929663523553943</v>
      </c>
      <c r="I18" s="8">
        <f>('5v'!F6-H18)^2</f>
        <v>1.2359691109366441E-5</v>
      </c>
      <c r="J18" s="9">
        <f>offs554+Ampl554*SIN(2*PI()*freq554*('5v'!E6-reta554)+deph554*PI()/180)</f>
        <v>0.590627191354129</v>
      </c>
      <c r="K18" s="10">
        <f>('5v'!G6-J18)^2</f>
        <v>9.0455426570304909E-4</v>
      </c>
      <c r="M18" s="3"/>
      <c r="N18" s="7">
        <f>offs553+Ampl555*SIN(2*PI()*freq555*('5v'!I6)+deph555*PI()/180)</f>
        <v>-8.7184781543173884E-2</v>
      </c>
      <c r="O18" s="8">
        <f>('5v'!J6-N18)^2</f>
        <v>6.2218832996874149E-5</v>
      </c>
      <c r="P18" s="9">
        <f>offs556+Ampl556*SIN(2*PI()*freq556*('5v'!I6-reta556)+deph556*PI()/180)</f>
        <v>1.1375966919942617</v>
      </c>
      <c r="Q18" s="10">
        <f>('5v'!K6-P18)^2</f>
        <v>3.44628781202946E-6</v>
      </c>
      <c r="S18" s="3"/>
      <c r="T18" s="7">
        <f>offs557+Ampl557*SIN(2*PI()*freq557*('5v'!M6)+deph557*PI()/180)</f>
        <v>-2.9147276990544979</v>
      </c>
      <c r="U18" s="8">
        <f>('5v'!N6-T18)^2</f>
        <v>2.092185938376217E-6</v>
      </c>
      <c r="V18" s="9">
        <f>offs558+Ampl558*SIN(2*PI()*freq558*('5v'!M6-reta558)+deph558*PI()/180)</f>
        <v>0.9042965169742393</v>
      </c>
      <c r="W18" s="10">
        <f>('5v'!O6-V18)^2</f>
        <v>4.4102522728881507E-5</v>
      </c>
      <c r="X18" s="3"/>
      <c r="Y18" s="3"/>
      <c r="Z18" s="7">
        <f>offs559+Ampl559*SIN(2*PI()*freq559*('5v'!Q6)+deph559*PI()/180)</f>
        <v>1.9908826642500768</v>
      </c>
      <c r="AA18" s="8">
        <f>('5v'!R6-Z18)^2</f>
        <v>3.5907967893193301E-5</v>
      </c>
      <c r="AB18" s="9">
        <f>offs558+Ampl560*SIN(2*PI()*freq560*('5v'!Q6-reta560)+deph560*PI()/180)</f>
        <v>0.91408219249177325</v>
      </c>
      <c r="AC18" s="10">
        <f>('5v'!S6-AB18)^2</f>
        <v>4.3836548650744152E-5</v>
      </c>
      <c r="AE18" s="44"/>
      <c r="AF18" s="7">
        <f>offs561+Ampl561*SIN(2*PI()*freq561*('5v'!U6)+deph561*PI()/180)</f>
        <v>-0.51796694342583527</v>
      </c>
      <c r="AG18" s="8">
        <f>('5v'!V6-AF18)^2</f>
        <v>0.20603253290109635</v>
      </c>
      <c r="AH18" s="9">
        <f>offs562+Ampl562*SIN(2*PI()*freq562*('5v'!U6-reta562)+deph562*PI()/180)</f>
        <v>0.78868363426530075</v>
      </c>
      <c r="AI18" s="10">
        <f>('5v'!W6-AH18)^2</f>
        <v>6.2888748535571715E-7</v>
      </c>
      <c r="AL18" s="76"/>
      <c r="AN18" s="76"/>
      <c r="AO18" s="80"/>
    </row>
    <row r="19" spans="1:41" x14ac:dyDescent="0.25">
      <c r="A19" s="3"/>
      <c r="B19" s="7">
        <f>offs551+Ampl551*SIN(2*PI()*freq551*('5v'!A7)+deph551*PI()/180)</f>
        <v>0.32723369756802023</v>
      </c>
      <c r="C19" s="8">
        <f>('5v'!B7-B19)^2</f>
        <v>4.9894048253794497E-6</v>
      </c>
      <c r="D19" s="9">
        <f>offs552+Ampl552*SIN(2*PI()*freq552*('5v'!A7-reta552)+deph552*PI()/180)</f>
        <v>1.1311589723625588</v>
      </c>
      <c r="E19" s="10">
        <f>('5v'!C7-D19)^2</f>
        <v>2.9230646396609578E-4</v>
      </c>
      <c r="G19" s="3"/>
      <c r="H19" s="7">
        <f>offs553+Ampl553*SIN(2*PI()*freq553*('5v'!E7)+deph553*PI()/180)</f>
        <v>-0.87562366047512641</v>
      </c>
      <c r="I19" s="8">
        <f>('5v'!F7-H19)^2</f>
        <v>8.8070086956275773E-6</v>
      </c>
      <c r="J19" s="9">
        <f>offs554+Ampl554*SIN(2*PI()*freq554*('5v'!E7-reta554)+deph554*PI()/180)</f>
        <v>0.59389987331777316</v>
      </c>
      <c r="K19" s="10">
        <f>('5v'!G7-J19)^2</f>
        <v>4.3383466441191494E-3</v>
      </c>
      <c r="M19" s="3"/>
      <c r="N19" s="7">
        <f>offs553+Ampl555*SIN(2*PI()*freq555*('5v'!I7)+deph555*PI()/180)</f>
        <v>-5.6281163923669275E-2</v>
      </c>
      <c r="O19" s="8">
        <f>('5v'!J7-N19)^2</f>
        <v>6.7803267050019767E-5</v>
      </c>
      <c r="P19" s="9">
        <f>offs556+Ampl556*SIN(2*PI()*freq556*('5v'!I7-reta556)+deph556*PI()/180)</f>
        <v>1.136627850564335</v>
      </c>
      <c r="Q19" s="10">
        <f>('5v'!K7-P19)^2</f>
        <v>1.1685406001812403E-6</v>
      </c>
      <c r="S19" s="3"/>
      <c r="T19" s="7">
        <f>offs557+Ampl557*SIN(2*PI()*freq557*('5v'!M7)+deph557*PI()/180)</f>
        <v>-2.9081925905492785</v>
      </c>
      <c r="U19" s="8">
        <f>('5v'!N7-T19)^2</f>
        <v>1.3981157574450725E-6</v>
      </c>
      <c r="V19" s="9">
        <f>offs558+Ampl558*SIN(2*PI()*freq558*('5v'!M7-reta558)+deph558*PI()/180)</f>
        <v>0.90769746586107147</v>
      </c>
      <c r="W19" s="10">
        <f>('5v'!O7-V19)^2</f>
        <v>5.106923406871889E-5</v>
      </c>
      <c r="X19" s="3"/>
      <c r="Y19" s="3"/>
      <c r="Z19" s="7">
        <f>offs559+Ampl559*SIN(2*PI()*freq559*('5v'!Q7)+deph559*PI()/180)</f>
        <v>1.986695704300828</v>
      </c>
      <c r="AA19" s="8">
        <f>('5v'!R7-Z19)^2</f>
        <v>1.7111103745753104E-7</v>
      </c>
      <c r="AB19" s="9">
        <f>offs558+Ampl560*SIN(2*PI()*freq560*('5v'!Q7-reta560)+deph560*PI()/180)</f>
        <v>0.91068882746221202</v>
      </c>
      <c r="AC19" s="10">
        <f>('5v'!S7-AB19)^2</f>
        <v>3.7308061482677181E-5</v>
      </c>
      <c r="AE19" s="44"/>
      <c r="AF19" s="7">
        <f>offs561+Ampl561*SIN(2*PI()*freq561*('5v'!U7)+deph561*PI()/180)</f>
        <v>-0.59425916881709517</v>
      </c>
      <c r="AG19" s="8">
        <f>('5v'!V7-AF19)^2</f>
        <v>0.20592329589637373</v>
      </c>
      <c r="AH19" s="9">
        <f>offs562+Ampl562*SIN(2*PI()*freq562*('5v'!U7-reta562)+deph562*PI()/180)</f>
        <v>0.78686799492709925</v>
      </c>
      <c r="AI19" s="10">
        <f>('5v'!W7-AH19)^2</f>
        <v>8.6583941935594218E-7</v>
      </c>
      <c r="AL19" s="76"/>
      <c r="AN19" s="76"/>
      <c r="AO19" s="80"/>
    </row>
    <row r="20" spans="1:41" x14ac:dyDescent="0.25">
      <c r="A20" s="3"/>
      <c r="B20" s="7">
        <f>offs551+Ampl551*SIN(2*PI()*freq551*('5v'!A8)+deph551*PI()/180)</f>
        <v>0.35687678521400168</v>
      </c>
      <c r="C20" s="8">
        <f>('5v'!B8-B20)^2</f>
        <v>6.6552917503818301E-6</v>
      </c>
      <c r="D20" s="9">
        <f>offs552+Ampl552*SIN(2*PI()*freq552*('5v'!A8-reta552)+deph552*PI()/180)</f>
        <v>1.1255807397708302</v>
      </c>
      <c r="E20" s="10">
        <f>('5v'!C8-D20)^2</f>
        <v>3.0198583954269107E-4</v>
      </c>
      <c r="G20" s="3"/>
      <c r="H20" s="7">
        <f>offs553+Ampl553*SIN(2*PI()*freq553*('5v'!E8)+deph553*PI()/180)</f>
        <v>-0.92180515061365953</v>
      </c>
      <c r="I20" s="8">
        <f>('5v'!F8-H20)^2</f>
        <v>1.7868802310562099E-5</v>
      </c>
      <c r="J20" s="9">
        <f>offs554+Ampl554*SIN(2*PI()*freq554*('5v'!E8-reta554)+deph554*PI()/180)</f>
        <v>0.59727308793720102</v>
      </c>
      <c r="K20" s="10">
        <f>('5v'!G8-J20)^2</f>
        <v>8.0704910961549459E-3</v>
      </c>
      <c r="M20" s="3"/>
      <c r="N20" s="7">
        <f>offs553+Ampl555*SIN(2*PI()*freq555*('5v'!I8)+deph555*PI()/180)</f>
        <v>-2.5442246651366962E-2</v>
      </c>
      <c r="O20" s="8">
        <f>('5v'!J8-N20)^2</f>
        <v>4.4786031397899276E-5</v>
      </c>
      <c r="P20" s="9">
        <f>offs556+Ampl556*SIN(2*PI()*freq556*('5v'!I8-reta556)+deph556*PI()/180)</f>
        <v>1.1356196112716974</v>
      </c>
      <c r="Q20" s="10">
        <f>('5v'!K8-P20)^2</f>
        <v>4.1041544094888377E-6</v>
      </c>
      <c r="S20" s="3"/>
      <c r="T20" s="7">
        <f>offs557+Ampl557*SIN(2*PI()*freq557*('5v'!M8)+deph557*PI()/180)</f>
        <v>-2.9010523159212829</v>
      </c>
      <c r="U20" s="8">
        <f>('5v'!N8-T20)^2</f>
        <v>2.6029799795822493E-7</v>
      </c>
      <c r="V20" s="9">
        <f>offs558+Ampl558*SIN(2*PI()*freq558*('5v'!M8-reta558)+deph558*PI()/180)</f>
        <v>0.91109320949866945</v>
      </c>
      <c r="W20" s="10">
        <f>('5v'!O8-V20)^2</f>
        <v>5.8626287645555897E-5</v>
      </c>
      <c r="X20" s="3"/>
      <c r="Y20" s="3"/>
      <c r="Z20" s="7">
        <f>offs559+Ampl559*SIN(2*PI()*freq559*('5v'!Q8)+deph559*PI()/180)</f>
        <v>1.9813162585886706</v>
      </c>
      <c r="AA20" s="8">
        <f>('5v'!R8-Z20)^2</f>
        <v>3.5113311196412769E-5</v>
      </c>
      <c r="AB20" s="9">
        <f>offs558+Ampl560*SIN(2*PI()*freq560*('5v'!Q8-reta560)+deph560*PI()/180)</f>
        <v>0.90728381374961187</v>
      </c>
      <c r="AC20" s="10">
        <f>('5v'!S8-AB20)^2</f>
        <v>5.7152484911307822E-5</v>
      </c>
      <c r="AE20" s="44"/>
      <c r="AF20" s="7">
        <f>offs561+Ampl561*SIN(2*PI()*freq561*('5v'!U8)+deph561*PI()/180)</f>
        <v>-0.66996493215451158</v>
      </c>
      <c r="AG20" s="8">
        <f>('5v'!V8-AF20)^2</f>
        <v>0.20457593031752982</v>
      </c>
      <c r="AH20" s="9">
        <f>offs562+Ampl562*SIN(2*PI()*freq562*('5v'!U8-reta562)+deph562*PI()/180)</f>
        <v>0.78514967338696717</v>
      </c>
      <c r="AI20" s="10">
        <f>('5v'!W8-AH20)^2</f>
        <v>9.724626788951452E-6</v>
      </c>
      <c r="AL20" s="76"/>
      <c r="AN20" s="76"/>
      <c r="AO20" s="80"/>
    </row>
    <row r="21" spans="1:41" x14ac:dyDescent="0.25">
      <c r="A21" s="3"/>
      <c r="B21" s="7">
        <f>offs551+Ampl551*SIN(2*PI()*freq551*('5v'!A9)+deph551*PI()/180)</f>
        <v>0.38639174818977207</v>
      </c>
      <c r="C21" s="8">
        <f>('5v'!B9-B21)^2</f>
        <v>7.8273949333729274E-6</v>
      </c>
      <c r="D21" s="9">
        <f>offs552+Ampl552*SIN(2*PI()*freq552*('5v'!A9-reta552)+deph552*PI()/180)</f>
        <v>1.1199654293002244</v>
      </c>
      <c r="E21" s="10">
        <f>('5v'!C9-D21)^2</f>
        <v>3.1051477058280581E-4</v>
      </c>
      <c r="G21" s="3"/>
      <c r="H21" s="7">
        <f>offs553+Ampl553*SIN(2*PI()*freq553*('5v'!E9)+deph553*PI()/180)</f>
        <v>-0.9678246975875997</v>
      </c>
      <c r="I21" s="8">
        <f>('5v'!F9-H21)^2</f>
        <v>1.1368344622225624E-5</v>
      </c>
      <c r="J21" s="9">
        <f>offs554+Ampl554*SIN(2*PI()*freq554*('5v'!E9-reta554)+deph554*PI()/180)</f>
        <v>0.600745636725321</v>
      </c>
      <c r="K21" s="10">
        <f>('5v'!G9-J21)^2</f>
        <v>8.1487384857425096E-3</v>
      </c>
      <c r="M21" s="3"/>
      <c r="N21" s="7">
        <f>offs553+Ampl555*SIN(2*PI()*freq555*('5v'!I9)+deph555*PI()/180)</f>
        <v>5.3271004512063236E-3</v>
      </c>
      <c r="O21" s="8">
        <f>('5v'!J9-N21)^2</f>
        <v>8.3284050284673355E-5</v>
      </c>
      <c r="P21" s="9">
        <f>offs556+Ampl556*SIN(2*PI()*freq556*('5v'!I9-reta556)+deph556*PI()/180)</f>
        <v>1.1345721333290206</v>
      </c>
      <c r="Q21" s="10">
        <f>('5v'!K9-P21)^2</f>
        <v>2.3859740451745552E-5</v>
      </c>
      <c r="S21" s="3"/>
      <c r="T21" s="7">
        <f>offs557+Ampl557*SIN(2*PI()*freq557*('5v'!M9)+deph557*PI()/180)</f>
        <v>-2.8933086369264336</v>
      </c>
      <c r="U21" s="8">
        <f>('5v'!N9-T21)^2</f>
        <v>1.9481019006964489E-7</v>
      </c>
      <c r="V21" s="9">
        <f>offs558+Ampl558*SIN(2*PI()*freq558*('5v'!M9-reta558)+deph558*PI()/180)</f>
        <v>0.91448291003810322</v>
      </c>
      <c r="W21" s="10">
        <f>('5v'!O9-V21)^2</f>
        <v>6.6803322666039806E-5</v>
      </c>
      <c r="X21" s="3"/>
      <c r="Y21" s="3"/>
      <c r="Z21" s="7">
        <f>offs559+Ampl559*SIN(2*PI()*freq559*('5v'!Q9)+deph559*PI()/180)</f>
        <v>1.9747469285658128</v>
      </c>
      <c r="AA21" s="8">
        <f>('5v'!R9-Z21)^2</f>
        <v>1.2265714373745372E-4</v>
      </c>
      <c r="AB21" s="9">
        <f>offs558+Ampl560*SIN(2*PI()*freq560*('5v'!Q9-reta560)+deph560*PI()/180)</f>
        <v>0.90386879798838826</v>
      </c>
      <c r="AC21" s="10">
        <f>('5v'!S9-AB21)^2</f>
        <v>4.9966406755023837E-5</v>
      </c>
      <c r="AE21" s="44"/>
      <c r="AF21" s="7">
        <f>offs561+Ampl561*SIN(2*PI()*freq561*('5v'!U9)+deph561*PI()/180)</f>
        <v>-0.74500952098973794</v>
      </c>
      <c r="AG21" s="8">
        <f>('5v'!V9-AF21)^2</f>
        <v>0.20559694121789032</v>
      </c>
      <c r="AH21" s="9">
        <f>offs562+Ampl562*SIN(2*PI()*freq562*('5v'!U9-reta562)+deph562*PI()/180)</f>
        <v>0.78353036542080912</v>
      </c>
      <c r="AI21" s="10">
        <f>('5v'!W9-AH21)^2</f>
        <v>1.1918067490505606E-5</v>
      </c>
      <c r="AL21" s="76"/>
      <c r="AN21" s="76"/>
      <c r="AO21" s="80"/>
    </row>
    <row r="22" spans="1:41" x14ac:dyDescent="0.25">
      <c r="A22" s="3"/>
      <c r="B22" s="7">
        <f>offs551+Ampl551*SIN(2*PI()*freq551*('5v'!A10)+deph551*PI()/180)</f>
        <v>0.41577392574052918</v>
      </c>
      <c r="C22" s="8">
        <f>('5v'!B10-B22)^2</f>
        <v>8.3112608254056873E-6</v>
      </c>
      <c r="D22" s="9">
        <f>offs552+Ampl552*SIN(2*PI()*freq552*('5v'!A10-reta552)+deph552*PI()/180)</f>
        <v>1.1143139276733598</v>
      </c>
      <c r="E22" s="10">
        <f>('5v'!C10-D22)^2</f>
        <v>3.913642273293879E-4</v>
      </c>
      <c r="G22" s="3"/>
      <c r="H22" s="7">
        <f>offs553+Ampl553*SIN(2*PI()*freq553*('5v'!E10)+deph553*PI()/180)</f>
        <v>-1.0136659508710304</v>
      </c>
      <c r="I22" s="8">
        <f>('5v'!F10-H22)^2</f>
        <v>5.4660142753517686E-6</v>
      </c>
      <c r="J22" s="9">
        <f>offs554+Ampl554*SIN(2*PI()*freq554*('5v'!E10-reta554)+deph554*PI()/180)</f>
        <v>0.60431628590208319</v>
      </c>
      <c r="K22" s="10">
        <f>('5v'!G10-J22)^2</f>
        <v>5.0516149841006086E-3</v>
      </c>
      <c r="M22" s="3"/>
      <c r="N22" s="7">
        <f>offs553+Ampl555*SIN(2*PI()*freq555*('5v'!I10)+deph555*PI()/180)</f>
        <v>3.6022018547453349E-2</v>
      </c>
      <c r="O22" s="8">
        <f>('5v'!J10-N22)^2</f>
        <v>9.3723531712571782E-5</v>
      </c>
      <c r="P22" s="9">
        <f>offs556+Ampl556*SIN(2*PI()*freq556*('5v'!I10-reta556)+deph556*PI()/180)</f>
        <v>1.133485582145215</v>
      </c>
      <c r="Q22" s="10">
        <f>('5v'!K10-P22)^2</f>
        <v>5.9356887890535786E-5</v>
      </c>
      <c r="S22" s="3"/>
      <c r="T22" s="7">
        <f>offs557+Ampl557*SIN(2*PI()*freq557*('5v'!M10)+deph557*PI()/180)</f>
        <v>-2.8849634642016513</v>
      </c>
      <c r="U22" s="8">
        <f>('5v'!N10-T22)^2</f>
        <v>9.4876521728118779E-7</v>
      </c>
      <c r="V22" s="9">
        <f>offs558+Ampl558*SIN(2*PI()*freq558*('5v'!M10-reta558)+deph558*PI()/180)</f>
        <v>0.91786573112148517</v>
      </c>
      <c r="W22" s="10">
        <f>('5v'!O10-V22)^2</f>
        <v>7.5633614991026744E-5</v>
      </c>
      <c r="X22" s="3"/>
      <c r="Y22" s="3"/>
      <c r="Z22" s="7">
        <f>offs559+Ampl559*SIN(2*PI()*freq559*('5v'!Q10)+deph559*PI()/180)</f>
        <v>1.9669908911019585</v>
      </c>
      <c r="AA22" s="8">
        <f>('5v'!R10-Z22)^2</f>
        <v>4.3669092417808301E-4</v>
      </c>
      <c r="AB22" s="9">
        <f>offs558+Ampl560*SIN(2*PI()*freq560*('5v'!Q10-reta560)+deph560*PI()/180)</f>
        <v>0.90044543164985846</v>
      </c>
      <c r="AC22" s="10">
        <f>('5v'!S10-AB22)^2</f>
        <v>4.3372871624794209E-5</v>
      </c>
      <c r="AE22" s="44"/>
      <c r="AF22" s="7">
        <f>offs561+Ampl561*SIN(2*PI()*freq561*('5v'!U10)+deph561*PI()/180)</f>
        <v>-0.81931887537384107</v>
      </c>
      <c r="AG22" s="8">
        <f>('5v'!V10-AF22)^2</f>
        <v>0.20374775435209821</v>
      </c>
      <c r="AH22" s="9">
        <f>offs562+Ampl562*SIN(2*PI()*freq562*('5v'!U10-reta562)+deph562*PI()/180)</f>
        <v>0.78201166909008635</v>
      </c>
      <c r="AI22" s="10">
        <f>('5v'!W10-AH22)^2</f>
        <v>1.5106274349314312E-5</v>
      </c>
      <c r="AL22" s="76"/>
      <c r="AN22" s="76"/>
      <c r="AO22" s="80"/>
    </row>
    <row r="23" spans="1:41" x14ac:dyDescent="0.25">
      <c r="A23" s="3"/>
      <c r="B23" s="7">
        <f>offs551+Ampl551*SIN(2*PI()*freq551*('5v'!A11)+deph551*PI()/180)</f>
        <v>0.44501867807982676</v>
      </c>
      <c r="C23" s="8">
        <f>('5v'!B11-B23)^2</f>
        <v>8.0184007477713696E-6</v>
      </c>
      <c r="D23" s="9">
        <f>offs552+Ampl552*SIN(2*PI()*freq552*('5v'!A11-reta552)+deph552*PI()/180)</f>
        <v>1.1086271273278576</v>
      </c>
      <c r="E23" s="10">
        <f>('5v'!C11-D23)^2</f>
        <v>4.7996604301362225E-4</v>
      </c>
      <c r="G23" s="3"/>
      <c r="H23" s="7">
        <f>offs553+Ampl553*SIN(2*PI()*freq553*('5v'!E11)+deph553*PI()/180)</f>
        <v>-1.0593126232849386</v>
      </c>
      <c r="I23" s="8">
        <f>('5v'!F11-H23)^2</f>
        <v>9.3796613854485321E-6</v>
      </c>
      <c r="J23" s="9">
        <f>offs554+Ampl554*SIN(2*PI()*freq554*('5v'!E11-reta554)+deph554*PI()/180)</f>
        <v>0.60798376683283739</v>
      </c>
      <c r="K23" s="10">
        <f>('5v'!G11-J23)^2</f>
        <v>1.4523898720554969E-3</v>
      </c>
      <c r="M23" s="3"/>
      <c r="N23" s="7">
        <f>offs553+Ampl555*SIN(2*PI()*freq555*('5v'!I11)+deph555*PI()/180)</f>
        <v>6.6637660553973466E-2</v>
      </c>
      <c r="O23" s="8">
        <f>('5v'!J11-N23)^2</f>
        <v>1.505180416234648E-4</v>
      </c>
      <c r="P23" s="9">
        <f>offs556+Ampl556*SIN(2*PI()*freq556*('5v'!I11-reta556)+deph556*PI()/180)</f>
        <v>1.132360129299308</v>
      </c>
      <c r="Q23" s="10">
        <f>('5v'!K11-P23)^2</f>
        <v>1.0993814612589188E-4</v>
      </c>
      <c r="S23" s="3"/>
      <c r="T23" s="7">
        <f>offs557+Ampl557*SIN(2*PI()*freq557*('5v'!M11)+deph557*PI()/180)</f>
        <v>-2.8760188567934337</v>
      </c>
      <c r="U23" s="8">
        <f>('5v'!N11-T23)^2</f>
        <v>2.3419162312011361E-8</v>
      </c>
      <c r="V23" s="9">
        <f>offs558+Ampl558*SIN(2*PI()*freq558*('5v'!M11-reta558)+deph558*PI()/180)</f>
        <v>0.92124083808833113</v>
      </c>
      <c r="W23" s="10">
        <f>('5v'!O11-V23)^2</f>
        <v>8.5154173691382354E-5</v>
      </c>
      <c r="X23" s="3"/>
      <c r="Y23" s="3"/>
      <c r="Z23" s="7">
        <f>offs559+Ampl559*SIN(2*PI()*freq559*('5v'!Q11)+deph559*PI()/180)</f>
        <v>1.9580518969479987</v>
      </c>
      <c r="AA23" s="8">
        <f>('5v'!R11-Z23)^2</f>
        <v>9.9158274993667089E-4</v>
      </c>
      <c r="AB23" s="9">
        <f>offs558+Ampl560*SIN(2*PI()*freq560*('5v'!Q11-reta560)+deph560*PI()/180)</f>
        <v>0.89701537024360545</v>
      </c>
      <c r="AC23" s="10">
        <f>('5v'!S11-AB23)^2</f>
        <v>3.7327453567726831E-5</v>
      </c>
      <c r="AE23" s="44"/>
      <c r="AF23" s="7">
        <f>offs561+Ampl561*SIN(2*PI()*freq561*('5v'!U11)+deph561*PI()/180)</f>
        <v>-0.89281966094550846</v>
      </c>
      <c r="AG23" s="8">
        <f>('5v'!V11-AF23)^2</f>
        <v>0.20616626000499613</v>
      </c>
      <c r="AH23" s="9">
        <f>offs562+Ampl562*SIN(2*PI()*freq562*('5v'!U11-reta562)+deph562*PI()/180)</f>
        <v>0.78059508316472304</v>
      </c>
      <c r="AI23" s="10">
        <f>('5v'!W11-AH23)^2</f>
        <v>1.9564903164942056E-5</v>
      </c>
      <c r="AL23" s="76"/>
      <c r="AN23" s="76"/>
      <c r="AO23" s="80"/>
    </row>
    <row r="24" spans="1:41" x14ac:dyDescent="0.25">
      <c r="A24" s="3"/>
      <c r="B24" s="7">
        <f>offs551+Ampl551*SIN(2*PI()*freq551*('5v'!A12)+deph551*PI()/180)</f>
        <v>0.4741213871222606</v>
      </c>
      <c r="C24" s="8">
        <f>('5v'!B12-B24)^2</f>
        <v>4.6838573311614416E-7</v>
      </c>
      <c r="D24" s="9">
        <f>offs552+Ampl552*SIN(2*PI()*freq552*('5v'!A12-reta552)+deph552*PI()/180)</f>
        <v>1.1029059262754148</v>
      </c>
      <c r="E24" s="10">
        <f>('5v'!C12-D24)^2</f>
        <v>6.7355438225711532E-4</v>
      </c>
      <c r="G24" s="3"/>
      <c r="H24" s="7">
        <f>offs553+Ampl553*SIN(2*PI()*freq553*('5v'!E12)+deph553*PI()/180)</f>
        <v>-1.1047484967839671</v>
      </c>
      <c r="I24" s="8">
        <f>('5v'!F12-H24)^2</f>
        <v>1.2791329245726996E-5</v>
      </c>
      <c r="J24" s="9">
        <f>offs554+Ampl554*SIN(2*PI()*freq554*('5v'!E12-reta554)+deph554*PI()/180)</f>
        <v>0.61174677647907172</v>
      </c>
      <c r="K24" s="10">
        <f>('5v'!G12-J24)^2</f>
        <v>6.557379460578671E-7</v>
      </c>
      <c r="M24" s="3"/>
      <c r="N24" s="7">
        <f>offs553+Ampl555*SIN(2*PI()*freq555*('5v'!I12)+deph555*PI()/180)</f>
        <v>9.7169191905992713E-2</v>
      </c>
      <c r="O24" s="8">
        <f>('5v'!J12-N24)^2</f>
        <v>1.217473485052615E-4</v>
      </c>
      <c r="P24" s="9">
        <f>offs556+Ampl556*SIN(2*PI()*freq556*('5v'!I12-reta556)+deph556*PI()/180)</f>
        <v>1.1311959525133504</v>
      </c>
      <c r="Q24" s="10">
        <f>('5v'!K12-P24)^2</f>
        <v>1.7495915087333209E-4</v>
      </c>
      <c r="S24" s="3"/>
      <c r="T24" s="7">
        <f>offs557+Ampl557*SIN(2*PI()*freq557*('5v'!M12)+deph557*PI()/180)</f>
        <v>-2.8664770216498177</v>
      </c>
      <c r="U24" s="8">
        <f>('5v'!N12-T24)^2</f>
        <v>3.5433106057688521E-6</v>
      </c>
      <c r="V24" s="9">
        <f>offs558+Ampl558*SIN(2*PI()*freq558*('5v'!M12-reta558)+deph558*PI()/180)</f>
        <v>0.92460739818150028</v>
      </c>
      <c r="W24" s="10">
        <f>('5v'!O12-V24)^2</f>
        <v>6.1065813512790619E-5</v>
      </c>
      <c r="X24" s="3"/>
      <c r="Y24" s="3"/>
      <c r="Z24" s="7">
        <f>offs559+Ampl559*SIN(2*PI()*freq559*('5v'!Q12)+deph559*PI()/180)</f>
        <v>1.947934268922181</v>
      </c>
      <c r="AA24" s="8">
        <f>('5v'!R12-Z24)^2</f>
        <v>1.3687616506167367E-3</v>
      </c>
      <c r="AB24" s="9">
        <f>offs558+Ampl560*SIN(2*PI()*freq560*('5v'!Q12-reta560)+deph560*PI()/180)</f>
        <v>0.89358027251688632</v>
      </c>
      <c r="AC24" s="10">
        <f>('5v'!S12-AB24)^2</f>
        <v>1.3581712364443015E-5</v>
      </c>
      <c r="AE24" s="44"/>
      <c r="AF24" s="7">
        <f>offs561+Ampl561*SIN(2*PI()*freq561*('5v'!U12)+deph561*PI()/180)</f>
        <v>-0.96543934130325493</v>
      </c>
      <c r="AG24" s="8">
        <f>('5v'!V12-AF24)^2</f>
        <v>0.20940466862424387</v>
      </c>
      <c r="AH24" s="9">
        <f>offs562+Ampl562*SIN(2*PI()*freq562*('5v'!U12-reta562)+deph562*PI()/180)</f>
        <v>0.77928200564400063</v>
      </c>
      <c r="AI24" s="10">
        <f>('5v'!W12-AH24)^2</f>
        <v>2.5636658981716952E-5</v>
      </c>
      <c r="AL24" s="76"/>
      <c r="AN24" s="76"/>
      <c r="AO24" s="80"/>
    </row>
    <row r="25" spans="1:41" x14ac:dyDescent="0.25">
      <c r="A25" s="3"/>
      <c r="B25" s="7">
        <f>offs551+Ampl551*SIN(2*PI()*freq551*('5v'!A13)+deph551*PI()/180)</f>
        <v>0.50307745721269537</v>
      </c>
      <c r="C25" s="8">
        <f>('5v'!B13-B25)^2</f>
        <v>2.5906279841643567E-6</v>
      </c>
      <c r="D25" s="9">
        <f>offs552+Ampl552*SIN(2*PI()*freq552*('5v'!A13-reta552)+deph552*PI()/180)</f>
        <v>1.0971512279600015</v>
      </c>
      <c r="E25" s="10">
        <f>('5v'!C13-D25)^2</f>
        <v>8.9785495723893093E-4</v>
      </c>
      <c r="G25" s="3"/>
      <c r="H25" s="7">
        <f>offs553+Ampl553*SIN(2*PI()*freq553*('5v'!E13)+deph553*PI()/180)</f>
        <v>-1.1499574282186067</v>
      </c>
      <c r="I25" s="8">
        <f>('5v'!F13-H25)^2</f>
        <v>3.3830837222203348E-5</v>
      </c>
      <c r="J25" s="9">
        <f>offs554+Ampl554*SIN(2*PI()*freq554*('5v'!E13-reta554)+deph554*PI()/180)</f>
        <v>0.61560397786137688</v>
      </c>
      <c r="K25" s="10">
        <f>('5v'!G13-J25)^2</f>
        <v>6.8387364310622365E-4</v>
      </c>
      <c r="M25" s="3"/>
      <c r="N25" s="7">
        <f>offs553+Ampl555*SIN(2*PI()*freq555*('5v'!I13)+deph555*PI()/180)</f>
        <v>0.12761179132077538</v>
      </c>
      <c r="O25" s="8">
        <f>('5v'!J13-N25)^2</f>
        <v>9.7776473119819276E-5</v>
      </c>
      <c r="P25" s="9">
        <f>offs556+Ampl556*SIN(2*PI()*freq556*('5v'!I13-reta556)+deph556*PI()/180)</f>
        <v>1.1299932356243527</v>
      </c>
      <c r="Q25" s="10">
        <f>('5v'!K13-P25)^2</f>
        <v>2.5378865614783286E-4</v>
      </c>
      <c r="S25" s="3"/>
      <c r="T25" s="7">
        <f>offs557+Ampl557*SIN(2*PI()*freq557*('5v'!M13)+deph557*PI()/180)</f>
        <v>-2.8563403130758491</v>
      </c>
      <c r="U25" s="8">
        <f>('5v'!N13-T25)^2</f>
        <v>9.0196261370031071E-8</v>
      </c>
      <c r="V25" s="9">
        <f>offs558+Ampl558*SIN(2*PI()*freq558*('5v'!M13-reta558)+deph558*PI()/180)</f>
        <v>0.92796458075266408</v>
      </c>
      <c r="W25" s="10">
        <f>('5v'!O13-V25)^2</f>
        <v>6.9948621471044103E-5</v>
      </c>
      <c r="X25" s="3"/>
      <c r="Y25" s="3"/>
      <c r="Z25" s="7">
        <f>offs559+Ampl559*SIN(2*PI()*freq559*('5v'!Q13)+deph559*PI()/180)</f>
        <v>1.9366428998196357</v>
      </c>
      <c r="AA25" s="8">
        <f>('5v'!R13-Z25)^2</f>
        <v>1.5505709535395789E-3</v>
      </c>
      <c r="AB25" s="9">
        <f>offs558+Ampl560*SIN(2*PI()*freq560*('5v'!Q13-reta560)+deph560*PI()/180)</f>
        <v>0.89014179965247897</v>
      </c>
      <c r="AC25" s="10">
        <f>('5v'!S13-AB25)^2</f>
        <v>1.0352694589939945E-5</v>
      </c>
      <c r="AE25" s="44"/>
      <c r="AF25" s="7">
        <f>offs561+Ampl561*SIN(2*PI()*freq561*('5v'!U13)+deph561*PI()/180)</f>
        <v>-1.0371062495900312</v>
      </c>
      <c r="AG25" s="8">
        <f>('5v'!V13-AF25)^2</f>
        <v>0.21174666458247407</v>
      </c>
      <c r="AH25" s="9">
        <f>offs562+Ampl562*SIN(2*PI()*freq562*('5v'!U13-reta562)+deph562*PI()/180)</f>
        <v>0.7780737323769028</v>
      </c>
      <c r="AI25" s="10">
        <f>('5v'!W13-AH25)^2</f>
        <v>3.3734285545078541E-5</v>
      </c>
      <c r="AL25" s="76"/>
      <c r="AN25" s="76"/>
      <c r="AO25" s="80"/>
    </row>
    <row r="26" spans="1:41" x14ac:dyDescent="0.25">
      <c r="A26" s="3"/>
      <c r="B26" s="7">
        <f>offs551+Ampl551*SIN(2*PI()*freq551*('5v'!A14)+deph551*PI()/180)</f>
        <v>0.53188231585200063</v>
      </c>
      <c r="C26" s="8">
        <f>('5v'!B14-B26)^2</f>
        <v>4.4170762579518924E-6</v>
      </c>
      <c r="D26" s="9">
        <f>offs552+Ampl552*SIN(2*PI()*freq552*('5v'!A14-reta552)+deph552*PI()/180)</f>
        <v>1.0913639411151912</v>
      </c>
      <c r="E26" s="10">
        <f>('5v'!C14-D26)^2</f>
        <v>1.1520553666671007E-3</v>
      </c>
      <c r="G26" s="3"/>
      <c r="H26" s="7">
        <f>offs553+Ampl553*SIN(2*PI()*freq553*('5v'!E14)+deph553*PI()/180)</f>
        <v>-1.1949233550707938</v>
      </c>
      <c r="I26" s="8">
        <f>('5v'!F14-H26)^2</f>
        <v>3.4343761555779247E-5</v>
      </c>
      <c r="J26" s="9">
        <f>offs554+Ampl554*SIN(2*PI()*freq554*('5v'!E14-reta554)+deph554*PI()/180)</f>
        <v>0.61955400053446863</v>
      </c>
      <c r="K26" s="10">
        <f>('5v'!G14-J26)^2</f>
        <v>7.9230993408844694E-4</v>
      </c>
      <c r="M26" s="3"/>
      <c r="N26" s="7">
        <f>offs553+Ampl555*SIN(2*PI()*freq555*('5v'!I14)+deph555*PI()/180)</f>
        <v>0.15796065155897243</v>
      </c>
      <c r="O26" s="8">
        <f>('5v'!J14-N26)^2</f>
        <v>7.8078579613286695E-5</v>
      </c>
      <c r="P26" s="9">
        <f>offs556+Ampl556*SIN(2*PI()*freq556*('5v'!I14-reta556)+deph556*PI()/180)</f>
        <v>1.1287521685552537</v>
      </c>
      <c r="Q26" s="10">
        <f>('5v'!K14-P26)^2</f>
        <v>4.222638075072447E-4</v>
      </c>
      <c r="S26" s="3"/>
      <c r="T26" s="7">
        <f>offs557+Ampl557*SIN(2*PI()*freq557*('5v'!M14)+deph557*PI()/180)</f>
        <v>-2.8456112321526872</v>
      </c>
      <c r="U26" s="8">
        <f>('5v'!N14-T26)^2</f>
        <v>6.982659077726167E-6</v>
      </c>
      <c r="V26" s="9">
        <f>offs558+Ampl558*SIN(2*PI()*freq558*('5v'!M14-reta558)+deph558*PI()/180)</f>
        <v>0.93131155746725836</v>
      </c>
      <c r="W26" s="10">
        <f>('5v'!O14-V26)^2</f>
        <v>7.9616405038301542E-5</v>
      </c>
      <c r="X26" s="3"/>
      <c r="Y26" s="3"/>
      <c r="Z26" s="7">
        <f>offs559+Ampl559*SIN(2*PI()*freq559*('5v'!Q14)+deph559*PI()/180)</f>
        <v>1.9241832500462612</v>
      </c>
      <c r="AA26" s="8">
        <f>('5v'!R14-Z26)^2</f>
        <v>2.1574993865296609E-3</v>
      </c>
      <c r="AB26" s="9">
        <f>offs558+Ampl560*SIN(2*PI()*freq560*('5v'!Q14-reta560)+deph560*PI()/180)</f>
        <v>0.8867016144653479</v>
      </c>
      <c r="AC26" s="10">
        <f>('5v'!S14-AB26)^2</f>
        <v>7.5707276772107127E-6</v>
      </c>
      <c r="AE26" s="44"/>
      <c r="AF26" s="7">
        <f>offs561+Ampl561*SIN(2*PI()*freq561*('5v'!U14)+deph561*PI()/180)</f>
        <v>-1.1077496592198248</v>
      </c>
      <c r="AG26" s="8">
        <f>('5v'!V14-AF26)^2</f>
        <v>0.2114422317366039</v>
      </c>
      <c r="AH26" s="9">
        <f>offs562+Ampl562*SIN(2*PI()*freq562*('5v'!U14-reta562)+deph562*PI()/180)</f>
        <v>0.77697145578326698</v>
      </c>
      <c r="AI26" s="10">
        <f>('5v'!W14-AH26)^2</f>
        <v>4.4341825302720263E-5</v>
      </c>
      <c r="AL26" s="76"/>
      <c r="AN26" s="76"/>
      <c r="AO26" s="80"/>
    </row>
    <row r="27" spans="1:41" x14ac:dyDescent="0.25">
      <c r="A27" s="3"/>
      <c r="B27" s="7">
        <f>offs551+Ampl551*SIN(2*PI()*freq551*('5v'!A15)+deph551*PI()/180)</f>
        <v>0.56053141441907872</v>
      </c>
      <c r="C27" s="8">
        <f>('5v'!B15-B27)^2</f>
        <v>7.5602208668103769E-6</v>
      </c>
      <c r="D27" s="9">
        <f>offs552+Ampl552*SIN(2*PI()*freq552*('5v'!A15-reta552)+deph552*PI()/180)</f>
        <v>1.0855449796206651</v>
      </c>
      <c r="E27" s="10">
        <f>('5v'!C15-D27)^2</f>
        <v>1.2913946312968561E-3</v>
      </c>
      <c r="G27" s="3"/>
      <c r="H27" s="7">
        <f>offs553+Ampl553*SIN(2*PI()*freq553*('5v'!E15)+deph553*PI()/180)</f>
        <v>-1.239630301160821</v>
      </c>
      <c r="I27" s="8">
        <f>('5v'!F15-H27)^2</f>
        <v>3.0251685280328713E-6</v>
      </c>
      <c r="J27" s="9">
        <f>offs554+Ampl554*SIN(2*PI()*freq554*('5v'!E15-reta554)+deph554*PI()/180)</f>
        <v>0.62359544107409914</v>
      </c>
      <c r="K27" s="10">
        <f>('5v'!G15-J27)^2</f>
        <v>1.1458505870886161E-4</v>
      </c>
      <c r="M27" s="3"/>
      <c r="N27" s="7">
        <f>offs553+Ampl555*SIN(2*PI()*freq555*('5v'!I15)+deph555*PI()/180)</f>
        <v>0.18821098018373472</v>
      </c>
      <c r="O27" s="8">
        <f>('5v'!J15-N27)^2</f>
        <v>6.2137902320926424E-5</v>
      </c>
      <c r="P27" s="9">
        <f>offs556+Ampl556*SIN(2*PI()*freq556*('5v'!I15-reta556)+deph556*PI()/180)</f>
        <v>1.127472947284931</v>
      </c>
      <c r="Q27" s="10">
        <f>('5v'!K15-P27)^2</f>
        <v>4.5041391591800386E-4</v>
      </c>
      <c r="S27" s="3"/>
      <c r="T27" s="7">
        <f>offs557+Ampl557*SIN(2*PI()*freq557*('5v'!M15)+deph557*PI()/180)</f>
        <v>-2.8342924261205091</v>
      </c>
      <c r="U27" s="8">
        <f>('5v'!N15-T27)^2</f>
        <v>9.2562958503325991E-6</v>
      </c>
      <c r="V27" s="9">
        <f>offs558+Ampl558*SIN(2*PI()*freq558*('5v'!M15-reta558)+deph558*PI()/180)</f>
        <v>0.93464750250885986</v>
      </c>
      <c r="W27" s="10">
        <f>('5v'!O15-V27)^2</f>
        <v>5.6851411366549997E-5</v>
      </c>
      <c r="X27" s="3"/>
      <c r="Y27" s="3"/>
      <c r="Z27" s="7">
        <f>offs559+Ampl559*SIN(2*PI()*freq559*('5v'!Q15)+deph559*PI()/180)</f>
        <v>1.9105613449781225</v>
      </c>
      <c r="AA27" s="8">
        <f>('5v'!R15-Z27)^2</f>
        <v>2.5406746078555447E-3</v>
      </c>
      <c r="AB27" s="9">
        <f>offs558+Ampl560*SIN(2*PI()*freq560*('5v'!Q15-reta560)+deph560*PI()/180)</f>
        <v>0.88326138059852177</v>
      </c>
      <c r="AC27" s="10">
        <f>('5v'!S15-AB27)^2</f>
        <v>5.2234160945814906E-6</v>
      </c>
      <c r="AE27" s="44"/>
      <c r="AF27" s="7">
        <f>offs561+Ampl561*SIN(2*PI()*freq561*('5v'!U15)+deph561*PI()/180)</f>
        <v>-1.177299853676198</v>
      </c>
      <c r="AG27" s="8">
        <f>('5v'!V15-AF27)^2</f>
        <v>0.21214387244637814</v>
      </c>
      <c r="AH27" s="9">
        <f>offs562+Ampl562*SIN(2*PI()*freq562*('5v'!U15-reta562)+deph562*PI()/180)</f>
        <v>0.77597626367701222</v>
      </c>
      <c r="AI27" s="10">
        <f>('5v'!W15-AH27)^2</f>
        <v>5.8017221624881618E-5</v>
      </c>
      <c r="AL27" s="76"/>
      <c r="AN27" s="76"/>
      <c r="AO27" s="80"/>
    </row>
    <row r="28" spans="1:41" x14ac:dyDescent="0.25">
      <c r="A28" s="3"/>
      <c r="B28" s="7">
        <f>offs551+Ampl551*SIN(2*PI()*freq551*('5v'!A16)+deph551*PI()/180)</f>
        <v>0.58902022888915484</v>
      </c>
      <c r="C28" s="8">
        <f>('5v'!B16-B28)^2</f>
        <v>2.5752903182030668E-6</v>
      </c>
      <c r="D28" s="9">
        <f>offs552+Ampl552*SIN(2*PI()*freq552*('5v'!A16-reta552)+deph552*PI()/180)</f>
        <v>1.0796952623578988</v>
      </c>
      <c r="E28" s="10">
        <f>('5v'!C16-D28)^2</f>
        <v>1.2920618859781803E-3</v>
      </c>
      <c r="G28" s="3"/>
      <c r="H28" s="7">
        <f>offs553+Ampl553*SIN(2*PI()*freq553*('5v'!E16)+deph553*PI()/180)</f>
        <v>-1.2840623823236275</v>
      </c>
      <c r="I28" s="8">
        <f>('5v'!F16-H28)^2</f>
        <v>2.6588278667416715E-5</v>
      </c>
      <c r="J28" s="9">
        <f>offs554+Ampl554*SIN(2*PI()*freq554*('5v'!E16-reta554)+deph554*PI()/180)</f>
        <v>0.62772686357568941</v>
      </c>
      <c r="K28" s="10">
        <f>('5v'!G16-J28)^2</f>
        <v>7.3979547789602461E-5</v>
      </c>
      <c r="M28" s="3"/>
      <c r="N28" s="7">
        <f>offs553+Ampl555*SIN(2*PI()*freq555*('5v'!I16)+deph555*PI()/180)</f>
        <v>0.21835800031750385</v>
      </c>
      <c r="O28" s="8">
        <f>('5v'!J16-N28)^2</f>
        <v>4.9457598946338433E-5</v>
      </c>
      <c r="P28" s="9">
        <f>offs556+Ampl556*SIN(2*PI()*freq556*('5v'!I16-reta556)+deph556*PI()/180)</f>
        <v>1.1261557738172516</v>
      </c>
      <c r="Q28" s="10">
        <f>('5v'!K16-P28)^2</f>
        <v>5.6701295451393424E-4</v>
      </c>
      <c r="S28" s="3"/>
      <c r="T28" s="7">
        <f>offs557+Ampl557*SIN(2*PI()*freq557*('5v'!M16)+deph557*PI()/180)</f>
        <v>-2.8223866877253352</v>
      </c>
      <c r="U28" s="8">
        <f>('5v'!N16-T28)^2</f>
        <v>1.1042274529321663E-6</v>
      </c>
      <c r="V28" s="9">
        <f>offs558+Ampl558*SIN(2*PI()*freq558*('5v'!M16-reta558)+deph558*PI()/180)</f>
        <v>0.93797159278294717</v>
      </c>
      <c r="W28" s="10">
        <f>('5v'!O16-V28)^2</f>
        <v>6.596927541547926E-5</v>
      </c>
      <c r="X28" s="3"/>
      <c r="Y28" s="3"/>
      <c r="Z28" s="7">
        <f>offs559+Ampl559*SIN(2*PI()*freq559*('5v'!Q16)+deph559*PI()/180)</f>
        <v>1.8957837720476283</v>
      </c>
      <c r="AA28" s="8">
        <f>('5v'!R16-Z28)^2</f>
        <v>3.4886780107873526E-3</v>
      </c>
      <c r="AB28" s="9">
        <f>offs558+Ampl560*SIN(2*PI()*freq560*('5v'!Q16-reta560)+deph560*PI()/180)</f>
        <v>0.87982276171856932</v>
      </c>
      <c r="AC28" s="10">
        <f>('5v'!S16-AB28)^2</f>
        <v>3.3045723743006324E-6</v>
      </c>
      <c r="AE28" s="44"/>
      <c r="AF28" s="7">
        <f>offs561+Ampl561*SIN(2*PI()*freq561*('5v'!U16)+deph561*PI()/180)</f>
        <v>-1.2456881953141343</v>
      </c>
      <c r="AG28" s="8">
        <f>('5v'!V16-AF28)^2</f>
        <v>0.21211718514673766</v>
      </c>
      <c r="AH28" s="9">
        <f>offs562+Ampl562*SIN(2*PI()*freq562*('5v'!U16-reta562)+deph562*PI()/180)</f>
        <v>0.77508913819259595</v>
      </c>
      <c r="AI28" s="10">
        <f>('5v'!W16-AH28)^2</f>
        <v>4.5289914521539382E-5</v>
      </c>
      <c r="AL28" s="76"/>
      <c r="AN28" s="76"/>
      <c r="AO28" s="80"/>
    </row>
    <row r="29" spans="1:41" x14ac:dyDescent="0.25">
      <c r="A29" s="3"/>
      <c r="B29" s="7">
        <f>offs551+Ampl551*SIN(2*PI()*freq551*('5v'!A17)+deph551*PI()/180)</f>
        <v>0.61734426054817138</v>
      </c>
      <c r="C29" s="8">
        <f>('5v'!B17-B29)^2</f>
        <v>6.6447406815135999E-6</v>
      </c>
      <c r="D29" s="9">
        <f>offs552+Ampl552*SIN(2*PI()*freq552*('5v'!A17-reta552)+deph552*PI()/180)</f>
        <v>1.0738157130650605</v>
      </c>
      <c r="E29" s="10">
        <f>('5v'!C17-D29)^2</f>
        <v>1.2905850088069373E-3</v>
      </c>
      <c r="G29" s="3"/>
      <c r="H29" s="7">
        <f>offs553+Ampl553*SIN(2*PI()*freq553*('5v'!E17)+deph553*PI()/180)</f>
        <v>-1.3282038120523407</v>
      </c>
      <c r="I29" s="8">
        <f>('5v'!F17-H29)^2</f>
        <v>1.9147731117410321E-5</v>
      </c>
      <c r="J29" s="9">
        <f>offs554+Ampl554*SIN(2*PI()*freq554*('5v'!E17-reta554)+deph554*PI()/180)</f>
        <v>0.63194680016449611</v>
      </c>
      <c r="K29" s="10">
        <f>('5v'!G17-J29)^2</f>
        <v>1.4869850962820211E-4</v>
      </c>
      <c r="M29" s="3"/>
      <c r="N29" s="7">
        <f>offs553+Ampl555*SIN(2*PI()*freq555*('5v'!I17)+deph555*PI()/180)</f>
        <v>0.24839695139632534</v>
      </c>
      <c r="O29" s="8">
        <f>('5v'!J17-N29)^2</f>
        <v>6.7957907173939132E-5</v>
      </c>
      <c r="P29" s="9">
        <f>offs556+Ampl556*SIN(2*PI()*freq556*('5v'!I17-reta556)+deph556*PI()/180)</f>
        <v>1.1248008561491756</v>
      </c>
      <c r="Q29" s="10">
        <f>('5v'!K17-P29)^2</f>
        <v>5.9586011706333876E-4</v>
      </c>
      <c r="S29" s="3"/>
      <c r="T29" s="7">
        <f>offs557+Ampl557*SIN(2*PI()*freq557*('5v'!M17)+deph557*PI()/180)</f>
        <v>-2.8098969545299655</v>
      </c>
      <c r="U29" s="8">
        <f>('5v'!N17-T29)^2</f>
        <v>1.4250137802926197E-5</v>
      </c>
      <c r="V29" s="9">
        <f>offs558+Ampl558*SIN(2*PI()*freq558*('5v'!M17-reta558)+deph558*PI()/180)</f>
        <v>0.94128300811998378</v>
      </c>
      <c r="W29" s="10">
        <f>('5v'!O17-V29)^2</f>
        <v>4.5749692254799625E-5</v>
      </c>
      <c r="X29" s="3"/>
      <c r="Y29" s="3"/>
      <c r="Z29" s="7">
        <f>offs559+Ampl559*SIN(2*PI()*freq559*('5v'!Q17)+deph559*PI()/180)</f>
        <v>1.8798576775579128</v>
      </c>
      <c r="AA29" s="8">
        <f>('5v'!R17-Z29)^2</f>
        <v>3.9275524085439634E-3</v>
      </c>
      <c r="AB29" s="9">
        <f>offs558+Ampl560*SIN(2*PI()*freq560*('5v'!Q17-reta560)+deph560*PI()/180)</f>
        <v>0.87638742071106712</v>
      </c>
      <c r="AC29" s="10">
        <f>('5v'!S17-AB29)^2</f>
        <v>1.8142454480711326E-6</v>
      </c>
      <c r="AE29" s="44"/>
      <c r="AF29" s="7">
        <f>offs561+Ampl561*SIN(2*PI()*freq561*('5v'!U17)+deph561*PI()/180)</f>
        <v>-1.3128471930970502</v>
      </c>
      <c r="AG29" s="8">
        <f>('5v'!V17-AF29)^2</f>
        <v>0.21142437800616132</v>
      </c>
      <c r="AH29" s="9">
        <f>offs562+Ampl562*SIN(2*PI()*freq562*('5v'!U17-reta562)+deph562*PI()/180)</f>
        <v>0.7743109548157675</v>
      </c>
      <c r="AI29" s="10">
        <f>('5v'!W17-AH29)^2</f>
        <v>6.2484516318614037E-5</v>
      </c>
      <c r="AL29" s="76"/>
      <c r="AN29" s="76"/>
      <c r="AO29" s="80"/>
    </row>
    <row r="30" spans="1:41" x14ac:dyDescent="0.25">
      <c r="A30" s="3"/>
      <c r="B30" s="7">
        <f>offs551+Ampl551*SIN(2*PI()*freq551*('5v'!A18)+deph551*PI()/180)</f>
        <v>0.64549903670318676</v>
      </c>
      <c r="C30" s="8">
        <f>('5v'!B18-B30)^2</f>
        <v>3.1221592922851529E-6</v>
      </c>
      <c r="D30" s="9">
        <f>offs552+Ampl552*SIN(2*PI()*freq552*('5v'!A18-reta552)+deph552*PI()/180)</f>
        <v>1.067907260191141</v>
      </c>
      <c r="E30" s="10">
        <f>('5v'!C18-D30)^2</f>
        <v>1.2871060453024555E-3</v>
      </c>
      <c r="G30" s="3"/>
      <c r="H30" s="7">
        <f>offs553+Ampl553*SIN(2*PI()*freq553*('5v'!E18)+deph553*PI()/180)</f>
        <v>-1.3720389071071588</v>
      </c>
      <c r="I30" s="8">
        <f>('5v'!F18-H30)^2</f>
        <v>2.7477590120081644E-5</v>
      </c>
      <c r="J30" s="9">
        <f>offs554+Ampl554*SIN(2*PI()*freq554*('5v'!E18-reta554)+deph554*PI()/180)</f>
        <v>0.63625375151714292</v>
      </c>
      <c r="K30" s="10">
        <f>('5v'!G18-J30)^2</f>
        <v>9.6830490204370036E-5</v>
      </c>
      <c r="M30" s="3"/>
      <c r="N30" s="7">
        <f>offs553+Ampl555*SIN(2*PI()*freq555*('5v'!I18)+deph555*PI()/180)</f>
        <v>0.27832308992159493</v>
      </c>
      <c r="O30" s="8">
        <f>('5v'!J18-N30)^2</f>
        <v>5.7979088554015312E-5</v>
      </c>
      <c r="P30" s="9">
        <f>offs556+Ampl556*SIN(2*PI()*freq556*('5v'!I18-reta556)+deph556*PI()/180)</f>
        <v>1.1234084082379099</v>
      </c>
      <c r="Q30" s="10">
        <f>('5v'!K18-P30)^2</f>
        <v>6.2354675764437963E-4</v>
      </c>
      <c r="S30" s="3"/>
      <c r="T30" s="7">
        <f>offs557+Ampl557*SIN(2*PI()*freq557*('5v'!M18)+deph557*PI()/180)</f>
        <v>-2.7968263081891784</v>
      </c>
      <c r="U30" s="8">
        <f>('5v'!N18-T30)^2</f>
        <v>1.0072383184013394E-5</v>
      </c>
      <c r="V30" s="9">
        <f>offs558+Ampl558*SIN(2*PI()*freq558*('5v'!M18-reta558)+deph558*PI()/180)</f>
        <v>0.94458093147778599</v>
      </c>
      <c r="W30" s="10">
        <f>('5v'!O18-V30)^2</f>
        <v>2.9366195267180466E-5</v>
      </c>
      <c r="X30" s="3"/>
      <c r="Y30" s="3"/>
      <c r="Z30" s="7">
        <f>offs559+Ampl559*SIN(2*PI()*freq559*('5v'!Q18)+deph559*PI()/180)</f>
        <v>1.8627907632269443</v>
      </c>
      <c r="AA30" s="8">
        <f>('5v'!R18-Z30)^2</f>
        <v>4.7666283677743407E-3</v>
      </c>
      <c r="AB30" s="9">
        <f>offs558+Ampl560*SIN(2*PI()*freq560*('5v'!Q18-reta560)+deph560*PI()/180)</f>
        <v>0.87295701887644139</v>
      </c>
      <c r="AC30" s="10">
        <f>('5v'!S18-AB30)^2</f>
        <v>7.5879974554267788E-7</v>
      </c>
      <c r="AE30" s="44"/>
      <c r="AF30" s="7">
        <f>offs561+Ampl561*SIN(2*PI()*freq561*('5v'!U18)+deph561*PI()/180)</f>
        <v>-1.3787105692023416</v>
      </c>
      <c r="AG30" s="8">
        <f>('5v'!V18-AF30)^2</f>
        <v>0.21192390939617078</v>
      </c>
      <c r="AH30" s="9">
        <f>offs562+Ampl562*SIN(2*PI()*freq562*('5v'!U18-reta562)+deph562*PI()/180)</f>
        <v>0.7736424815195686</v>
      </c>
      <c r="AI30" s="10">
        <f>('5v'!W18-AH30)^2</f>
        <v>5.2363191329528291E-5</v>
      </c>
      <c r="AL30" s="76"/>
      <c r="AN30" s="76"/>
      <c r="AO30" s="80"/>
    </row>
    <row r="31" spans="1:41" x14ac:dyDescent="0.25">
      <c r="A31" s="3"/>
      <c r="B31" s="7">
        <f>offs551+Ampl551*SIN(2*PI()*freq551*('5v'!A19)+deph551*PI()/180)</f>
        <v>0.6734801113886657</v>
      </c>
      <c r="C31" s="8">
        <f>('5v'!B19-B31)^2</f>
        <v>9.49803741267202E-6</v>
      </c>
      <c r="D31" s="9">
        <f>offs552+Ampl552*SIN(2*PI()*freq552*('5v'!A19-reta552)+deph552*PI()/180)</f>
        <v>1.0619708367493423</v>
      </c>
      <c r="E31" s="10">
        <f>('5v'!C19-D31)^2</f>
        <v>1.1455406652631354E-3</v>
      </c>
      <c r="G31" s="3"/>
      <c r="H31" s="7">
        <f>offs553+Ampl553*SIN(2*PI()*freq553*('5v'!E19)+deph553*PI()/180)</f>
        <v>-1.4155520930875429</v>
      </c>
      <c r="I31" s="8">
        <f>('5v'!F19-H31)^2</f>
        <v>5.3154178840101182E-9</v>
      </c>
      <c r="J31" s="9">
        <f>offs554+Ampl554*SIN(2*PI()*freq554*('5v'!E19-reta554)+deph554*PI()/180)</f>
        <v>0.640646187394323</v>
      </c>
      <c r="K31" s="10">
        <f>('5v'!G19-J31)^2</f>
        <v>4.4406343111397733E-4</v>
      </c>
      <c r="M31" s="3"/>
      <c r="N31" s="7">
        <f>offs553+Ampl555*SIN(2*PI()*freq555*('5v'!I19)+deph555*PI()/180)</f>
        <v>0.30813169020913089</v>
      </c>
      <c r="O31" s="8">
        <f>('5v'!J19-N31)^2</f>
        <v>8.2007509852305262E-5</v>
      </c>
      <c r="P31" s="9">
        <f>offs556+Ampl556*SIN(2*PI()*freq556*('5v'!I19-reta556)+deph556*PI()/180)</f>
        <v>1.1219786499671207</v>
      </c>
      <c r="Q31" s="10">
        <f>('5v'!K19-P31)^2</f>
        <v>5.5418621259756609E-4</v>
      </c>
      <c r="S31" s="3"/>
      <c r="T31" s="7">
        <f>offs557+Ampl557*SIN(2*PI()*freq557*('5v'!M19)+deph557*PI()/180)</f>
        <v>-2.7831779736893774</v>
      </c>
      <c r="U31" s="8">
        <f>('5v'!N19-T31)^2</f>
        <v>9.9235477845829574E-6</v>
      </c>
      <c r="V31" s="9">
        <f>offs558+Ampl558*SIN(2*PI()*freq558*('5v'!M19-reta558)+deph558*PI()/180)</f>
        <v>0.94786454914311224</v>
      </c>
      <c r="W31" s="10">
        <f>('5v'!O19-V31)^2</f>
        <v>1.6716329880475116E-5</v>
      </c>
      <c r="X31" s="3"/>
      <c r="Y31" s="3"/>
      <c r="Z31" s="7">
        <f>offs559+Ampl559*SIN(2*PI()*freq559*('5v'!Q19)+deph559*PI()/180)</f>
        <v>1.8445912824630413</v>
      </c>
      <c r="AA31" s="8">
        <f>('5v'!R19-Z31)^2</f>
        <v>5.5173390097675544E-3</v>
      </c>
      <c r="AB31" s="9">
        <f>offs558+Ampl560*SIN(2*PI()*freq560*('5v'!Q19-reta560)+deph560*PI()/180)</f>
        <v>0.86953321512657789</v>
      </c>
      <c r="AC31" s="10">
        <f>('5v'!S19-AB31)^2</f>
        <v>1.5104483763732792E-7</v>
      </c>
      <c r="AE31" s="44"/>
      <c r="AF31" s="7">
        <f>offs561+Ampl561*SIN(2*PI()*freq561*('5v'!U19)+deph561*PI()/180)</f>
        <v>-1.4432133244295744</v>
      </c>
      <c r="AG31" s="8">
        <f>('5v'!V19-AF31)^2</f>
        <v>0.21008397591307243</v>
      </c>
      <c r="AH31" s="9">
        <f>offs562+Ampl562*SIN(2*PI()*freq562*('5v'!U19-reta562)+deph562*PI()/180)</f>
        <v>0.77308437800643692</v>
      </c>
      <c r="AI31" s="10">
        <f>('5v'!W19-AH31)^2</f>
        <v>7.4498787398940812E-5</v>
      </c>
      <c r="AL31" s="76"/>
      <c r="AN31" s="76"/>
      <c r="AO31" s="80"/>
    </row>
    <row r="32" spans="1:41" x14ac:dyDescent="0.25">
      <c r="A32" s="3"/>
      <c r="B32" s="7">
        <f>offs551+Ampl551*SIN(2*PI()*freq551*('5v'!A20)+deph551*PI()/180)</f>
        <v>0.70128306606854651</v>
      </c>
      <c r="C32" s="8">
        <f>('5v'!B20-B32)^2</f>
        <v>6.8797824087702158E-6</v>
      </c>
      <c r="D32" s="9">
        <f>offs552+Ampl552*SIN(2*PI()*freq552*('5v'!A20-reta552)+deph552*PI()/180)</f>
        <v>1.0560073801697436</v>
      </c>
      <c r="E32" s="10">
        <f>('5v'!C20-D32)^2</f>
        <v>1.010501113816149E-3</v>
      </c>
      <c r="G32" s="3"/>
      <c r="H32" s="7">
        <f>offs553+Ampl553*SIN(2*PI()*freq553*('5v'!E20)+deph553*PI()/180)</f>
        <v>-1.4587279099656989</v>
      </c>
      <c r="I32" s="8">
        <f>('5v'!F20-H32)^2</f>
        <v>3.3090885528937254E-6</v>
      </c>
      <c r="J32" s="9">
        <f>offs554+Ampl554*SIN(2*PI()*freq554*('5v'!E20-reta554)+deph554*PI()/180)</f>
        <v>0.64512254718448336</v>
      </c>
      <c r="K32" s="10">
        <f>('5v'!G20-J32)^2</f>
        <v>1.9306755137270086E-3</v>
      </c>
      <c r="M32" s="3"/>
      <c r="N32" s="7">
        <f>offs553+Ampl555*SIN(2*PI()*freq555*('5v'!I20)+deph555*PI()/180)</f>
        <v>0.3378180451353936</v>
      </c>
      <c r="O32" s="8">
        <f>('5v'!J20-N32)^2</f>
        <v>7.5105013332497751E-5</v>
      </c>
      <c r="P32" s="9">
        <f>offs556+Ampl556*SIN(2*PI()*freq556*('5v'!I20-reta556)+deph556*PI()/180)</f>
        <v>1.1205118071122138</v>
      </c>
      <c r="Q32" s="10">
        <f>('5v'!K20-P32)^2</f>
        <v>4.872754759705727E-4</v>
      </c>
      <c r="S32" s="3"/>
      <c r="T32" s="7">
        <f>offs557+Ampl557*SIN(2*PI()*freq557*('5v'!M20)+deph557*PI()/180)</f>
        <v>-2.7689553185528775</v>
      </c>
      <c r="U32" s="8">
        <f>('5v'!N20-T32)^2</f>
        <v>1.3696967595030968E-5</v>
      </c>
      <c r="V32" s="9">
        <f>offs558+Ampl558*SIN(2*PI()*freq558*('5v'!M20-reta558)+deph558*PI()/180)</f>
        <v>0.95113305093243816</v>
      </c>
      <c r="W32" s="10">
        <f>('5v'!O20-V32)^2</f>
        <v>7.6905776044445858E-6</v>
      </c>
      <c r="X32" s="3"/>
      <c r="Y32" s="3"/>
      <c r="Z32" s="7">
        <f>offs559+Ampl559*SIN(2*PI()*freq559*('5v'!Q20)+deph559*PI()/180)</f>
        <v>1.8252680363736009</v>
      </c>
      <c r="AA32" s="8">
        <f>('5v'!R20-Z32)^2</f>
        <v>7.4313962255710539E-3</v>
      </c>
      <c r="AB32" s="9">
        <f>offs558+Ampl560*SIN(2*PI()*freq560*('5v'!Q20-reta560)+deph560*PI()/180)</f>
        <v>0.8661176651825877</v>
      </c>
      <c r="AC32" s="10">
        <f>('5v'!S20-AB32)^2</f>
        <v>1.0415260293000008E-8</v>
      </c>
      <c r="AE32" s="44"/>
      <c r="AF32" s="7">
        <f>offs561+Ampl561*SIN(2*PI()*freq561*('5v'!U20)+deph561*PI()/180)</f>
        <v>-1.5062918023468519</v>
      </c>
      <c r="AG32" s="8">
        <f>('5v'!V20-AF32)^2</f>
        <v>0.20955402078526397</v>
      </c>
      <c r="AH32" s="9">
        <f>offs562+Ampl562*SIN(2*PI()*freq562*('5v'!U20-reta562)+deph562*PI()/180)</f>
        <v>0.77263719505715911</v>
      </c>
      <c r="AI32" s="10">
        <f>('5v'!W20-AH32)^2</f>
        <v>6.6979248222814262E-5</v>
      </c>
      <c r="AL32" s="76"/>
      <c r="AN32" s="76"/>
      <c r="AO32" s="80"/>
    </row>
    <row r="33" spans="1:41" x14ac:dyDescent="0.25">
      <c r="A33" s="3"/>
      <c r="B33" s="7">
        <f>offs551+Ampl551*SIN(2*PI()*freq551*('5v'!A21)+deph551*PI()/180)</f>
        <v>0.72890351033398693</v>
      </c>
      <c r="C33" s="8">
        <f>('5v'!B21-B33)^2</f>
        <v>5.5060137527059395E-6</v>
      </c>
      <c r="D33" s="9">
        <f>offs552+Ampl552*SIN(2*PI()*freq552*('5v'!A21-reta552)+deph552*PI()/180)</f>
        <v>1.0500178321512683</v>
      </c>
      <c r="E33" s="10">
        <f>('5v'!C21-D33)^2</f>
        <v>1.0022816531821794E-3</v>
      </c>
      <c r="G33" s="3"/>
      <c r="H33" s="7">
        <f>offs553+Ampl553*SIN(2*PI()*freq553*('5v'!E21)+deph553*PI()/180)</f>
        <v>-1.5015510175794851</v>
      </c>
      <c r="I33" s="8">
        <f>('5v'!F21-H33)^2</f>
        <v>3.8611559129330497E-6</v>
      </c>
      <c r="J33" s="9">
        <f>offs554+Ampl554*SIN(2*PI()*freq554*('5v'!E21-reta554)+deph554*PI()/180)</f>
        <v>0.64968124045830622</v>
      </c>
      <c r="K33" s="10">
        <f>('5v'!G21-J33)^2</f>
        <v>3.946196550357146E-3</v>
      </c>
      <c r="M33" s="3"/>
      <c r="N33" s="7">
        <f>offs553+Ampl555*SIN(2*PI()*freq555*('5v'!I21)+deph555*PI()/180)</f>
        <v>0.36737746688080497</v>
      </c>
      <c r="O33" s="8">
        <f>('5v'!J21-N33)^2</f>
        <v>7.0623402638905227E-5</v>
      </c>
      <c r="P33" s="9">
        <f>offs556+Ampl556*SIN(2*PI()*freq556*('5v'!I21-reta556)+deph556*PI()/180)</f>
        <v>1.1190081113046799</v>
      </c>
      <c r="Q33" s="10">
        <f>('5v'!K21-P33)^2</f>
        <v>4.2315046086055074E-4</v>
      </c>
      <c r="S33" s="3"/>
      <c r="T33" s="7">
        <f>offs557+Ampl557*SIN(2*PI()*freq557*('5v'!M21)+deph557*PI()/180)</f>
        <v>-2.7541618520070132</v>
      </c>
      <c r="U33" s="8">
        <f>('5v'!N21-T33)^2</f>
        <v>8.395836860920173E-7</v>
      </c>
      <c r="V33" s="9">
        <f>offs558+Ampl558*SIN(2*PI()*freq558*('5v'!M21-reta558)+deph558*PI()/180)</f>
        <v>0.9543856303918542</v>
      </c>
      <c r="W33" s="10">
        <f>('5v'!O21-V33)^2</f>
        <v>1.1743366773941294E-5</v>
      </c>
      <c r="X33" s="3"/>
      <c r="Y33" s="3"/>
      <c r="Z33" s="7">
        <f>offs559+Ampl559*SIN(2*PI()*freq559*('5v'!Q21)+deph559*PI()/180)</f>
        <v>1.8048303695089558</v>
      </c>
      <c r="AA33" s="8">
        <f>('5v'!R21-Z33)^2</f>
        <v>7.6129567894181616E-3</v>
      </c>
      <c r="AB33" s="9">
        <f>offs558+Ampl560*SIN(2*PI()*freq560*('5v'!Q21-reta560)+deph560*PI()/180)</f>
        <v>0.86271202077411357</v>
      </c>
      <c r="AC33" s="10">
        <f>('5v'!S21-AB33)^2</f>
        <v>3.6320000865511699E-7</v>
      </c>
      <c r="AE33" s="44"/>
      <c r="AF33" s="7">
        <f>offs561+Ampl561*SIN(2*PI()*freq561*('5v'!U21)+deph561*PI()/180)</f>
        <v>-1.5678837521120261</v>
      </c>
      <c r="AG33" s="8">
        <f>('5v'!V21-AF33)^2</f>
        <v>0.20681803393071743</v>
      </c>
      <c r="AH33" s="9">
        <f>offs562+Ampl562*SIN(2*PI()*freq562*('5v'!U21-reta562)+deph562*PI()/180)</f>
        <v>0.77230137398731702</v>
      </c>
      <c r="AI33" s="10">
        <f>('5v'!W21-AH33)^2</f>
        <v>6.1595247614616496E-5</v>
      </c>
      <c r="AL33" s="76"/>
      <c r="AN33" s="76"/>
      <c r="AO33" s="80"/>
    </row>
    <row r="34" spans="1:41" x14ac:dyDescent="0.25">
      <c r="A34" s="3"/>
      <c r="B34" s="7">
        <f>offs551+Ampl551*SIN(2*PI()*freq551*('5v'!A22)+deph551*PI()/180)</f>
        <v>0.75633708259665133</v>
      </c>
      <c r="C34" s="8">
        <f>('5v'!B22-B34)^2</f>
        <v>1.7723404543017753E-5</v>
      </c>
      <c r="D34" s="9">
        <f>offs552+Ampl552*SIN(2*PI()*freq552*('5v'!A22-reta552)+deph552*PI()/180)</f>
        <v>1.0440031385129815</v>
      </c>
      <c r="E34" s="10">
        <f>('5v'!C22-D34)^2</f>
        <v>9.9244773616810372E-4</v>
      </c>
      <c r="G34" s="3"/>
      <c r="H34" s="7">
        <f>offs553+Ampl553*SIN(2*PI()*freq553*('5v'!E22)+deph553*PI()/180)</f>
        <v>-1.5440062010826696</v>
      </c>
      <c r="I34" s="8">
        <f>('5v'!F22-H34)^2</f>
        <v>6.1394874747234741E-6</v>
      </c>
      <c r="J34" s="9">
        <f>offs554+Ampl554*SIN(2*PI()*freq554*('5v'!E22-reta554)+deph554*PI()/180)</f>
        <v>0.65432064753377761</v>
      </c>
      <c r="K34" s="10">
        <f>('5v'!G22-J34)^2</f>
        <v>4.6165709217591876E-3</v>
      </c>
      <c r="M34" s="3"/>
      <c r="N34" s="7">
        <f>offs553+Ampl555*SIN(2*PI()*freq555*('5v'!I22)+deph555*PI()/180)</f>
        <v>0.39680528767000767</v>
      </c>
      <c r="O34" s="8">
        <f>('5v'!J22-N34)^2</f>
        <v>6.8439589303619628E-5</v>
      </c>
      <c r="P34" s="9">
        <f>offs556+Ampl556*SIN(2*PI()*freq556*('5v'!I22-reta556)+deph556*PI()/180)</f>
        <v>1.1174677999955185</v>
      </c>
      <c r="Q34" s="10">
        <f>('5v'!K22-P34)^2</f>
        <v>2.9163041814303503E-4</v>
      </c>
      <c r="S34" s="3"/>
      <c r="T34" s="7">
        <f>offs557+Ampl557*SIN(2*PI()*freq557*('5v'!M22)+deph557*PI()/180)</f>
        <v>-2.738801224118296</v>
      </c>
      <c r="U34" s="8">
        <f>('5v'!N22-T34)^2</f>
        <v>1.6931581816522045E-6</v>
      </c>
      <c r="V34" s="9">
        <f>offs558+Ampl558*SIN(2*PI()*freq558*('5v'!M22-reta558)+deph558*PI()/180)</f>
        <v>0.95762148499604893</v>
      </c>
      <c r="W34" s="10">
        <f>('5v'!O22-V34)^2</f>
        <v>4.5972720325683644E-6</v>
      </c>
      <c r="X34" s="3"/>
      <c r="Y34" s="3"/>
      <c r="Z34" s="7">
        <f>offs559+Ampl559*SIN(2*PI()*freq559*('5v'!Q22)+deph559*PI()/180)</f>
        <v>1.78328816534344</v>
      </c>
      <c r="AA34" s="8">
        <f>('5v'!R22-Z34)^2</f>
        <v>9.0263158632139847E-3</v>
      </c>
      <c r="AB34" s="9">
        <f>offs558+Ampl560*SIN(2*PI()*freq560*('5v'!Q22-reta560)+deph560*PI()/180)</f>
        <v>0.85931792884057034</v>
      </c>
      <c r="AC34" s="10">
        <f>('5v'!S22-AB34)^2</f>
        <v>1.2428210472905022E-6</v>
      </c>
      <c r="AE34" s="44"/>
      <c r="AF34" s="7">
        <f>offs561+Ampl561*SIN(2*PI()*freq561*('5v'!U22)+deph561*PI()/180)</f>
        <v>-1.6279283899067682</v>
      </c>
      <c r="AG34" s="8">
        <f>('5v'!V22-AF34)^2</f>
        <v>0.20727509807245478</v>
      </c>
      <c r="AH34" s="9">
        <f>offs562+Ampl562*SIN(2*PI()*freq562*('5v'!U22-reta562)+deph562*PI()/180)</f>
        <v>0.77207724621176255</v>
      </c>
      <c r="AI34" s="10">
        <f>('5v'!W22-AH34)^2</f>
        <v>9.1723836545743974E-5</v>
      </c>
      <c r="AL34" s="76"/>
      <c r="AN34" s="76"/>
      <c r="AO34" s="80"/>
    </row>
    <row r="35" spans="1:41" x14ac:dyDescent="0.25">
      <c r="A35" s="3"/>
      <c r="B35" s="7">
        <f>offs551+Ampl551*SIN(2*PI()*freq551*('5v'!A23)+deph551*PI()/180)</f>
        <v>0.78357945077745339</v>
      </c>
      <c r="C35" s="8">
        <f>('5v'!B23-B35)^2</f>
        <v>5.5580383367301095E-6</v>
      </c>
      <c r="D35" s="9">
        <f>offs552+Ampl552*SIN(2*PI()*freq552*('5v'!A23-reta552)+deph552*PI()/180)</f>
        <v>1.0379642490447347</v>
      </c>
      <c r="E35" s="10">
        <f>('5v'!C23-D35)^2</f>
        <v>1.1073753039852908E-3</v>
      </c>
      <c r="G35" s="3"/>
      <c r="H35" s="7">
        <f>offs553+Ampl553*SIN(2*PI()*freq553*('5v'!E23)+deph553*PI()/180)</f>
        <v>-1.5860783763507049</v>
      </c>
      <c r="I35" s="8">
        <f>('5v'!F23-H35)^2</f>
        <v>1.1388084774381664E-5</v>
      </c>
      <c r="J35" s="9">
        <f>offs554+Ampl554*SIN(2*PI()*freq554*('5v'!E23-reta554)+deph554*PI()/180)</f>
        <v>0.65903912005165444</v>
      </c>
      <c r="K35" s="10">
        <f>('5v'!G23-J35)^2</f>
        <v>5.0465224643154536E-3</v>
      </c>
      <c r="M35" s="3"/>
      <c r="N35" s="7">
        <f>offs553+Ampl555*SIN(2*PI()*freq555*('5v'!I23)+deph555*PI()/180)</f>
        <v>0.42609686050895912</v>
      </c>
      <c r="O35" s="8">
        <f>('5v'!J23-N35)^2</f>
        <v>6.8527427870441026E-5</v>
      </c>
      <c r="P35" s="9">
        <f>offs556+Ampl556*SIN(2*PI()*freq556*('5v'!I23-reta556)+deph556*PI()/180)</f>
        <v>1.1158911164177414</v>
      </c>
      <c r="Q35" s="10">
        <f>('5v'!K23-P35)^2</f>
        <v>1.8353140780397572E-4</v>
      </c>
      <c r="S35" s="3"/>
      <c r="T35" s="7">
        <f>offs557+Ampl557*SIN(2*PI()*freq557*('5v'!M23)+deph557*PI()/180)</f>
        <v>-2.7228772248918141</v>
      </c>
      <c r="U35" s="8">
        <f>('5v'!N23-T35)^2</f>
        <v>8.4334199095777651E-6</v>
      </c>
      <c r="V35" s="9">
        <f>offs558+Ampl558*SIN(2*PI()*freq558*('5v'!M23-reta558)+deph558*PI()/180)</f>
        <v>0.9608398163463171</v>
      </c>
      <c r="W35" s="10">
        <f>('5v'!O23-V35)^2</f>
        <v>7.7250678900332828E-7</v>
      </c>
      <c r="X35" s="3"/>
      <c r="Y35" s="3"/>
      <c r="Z35" s="7">
        <f>offs559+Ampl559*SIN(2*PI()*freq559*('5v'!Q23)+deph559*PI()/180)</f>
        <v>1.7606518414958243</v>
      </c>
      <c r="AA35" s="8">
        <f>('5v'!R23-Z35)^2</f>
        <v>1.0737229054356427E-2</v>
      </c>
      <c r="AB35" s="9">
        <f>offs558+Ampl560*SIN(2*PI()*freq560*('5v'!Q23-reta560)+deph560*PI()/180)</f>
        <v>0.85593703073469818</v>
      </c>
      <c r="AC35" s="10">
        <f>('5v'!S23-AB35)^2</f>
        <v>9.7943501738265972E-8</v>
      </c>
      <c r="AE35" s="44"/>
      <c r="AF35" s="7">
        <f>offs561+Ampl561*SIN(2*PI()*freq561*('5v'!U23)+deph561*PI()/180)</f>
        <v>-1.6863664589228422</v>
      </c>
      <c r="AG35" s="8">
        <f>('5v'!V23-AF35)^2</f>
        <v>0.20741687755112595</v>
      </c>
      <c r="AH35" s="9">
        <f>offs562+Ampl562*SIN(2*PI()*freq562*('5v'!U23-reta562)+deph562*PI()/180)</f>
        <v>0.77196503291755092</v>
      </c>
      <c r="AI35" s="10">
        <f>('5v'!W23-AH35)^2</f>
        <v>8.9587037431080514E-5</v>
      </c>
      <c r="AL35" s="76"/>
      <c r="AN35" s="76"/>
      <c r="AO35" s="80"/>
    </row>
    <row r="36" spans="1:41" x14ac:dyDescent="0.25">
      <c r="A36" s="3"/>
      <c r="B36" s="7">
        <f>offs551+Ampl551*SIN(2*PI()*freq551*('5v'!A24)+deph551*PI()/180)</f>
        <v>0.81062631299065968</v>
      </c>
      <c r="C36" s="8">
        <f>('5v'!B24-B36)^2</f>
        <v>7.0473631175604152E-6</v>
      </c>
      <c r="D36" s="9">
        <f>offs552+Ampl552*SIN(2*PI()*freq552*('5v'!A24-reta552)+deph552*PI()/180)</f>
        <v>1.031902117357179</v>
      </c>
      <c r="E36" s="10">
        <f>('5v'!C24-D36)^2</f>
        <v>1.2268989503535907E-3</v>
      </c>
      <c r="G36" s="3"/>
      <c r="H36" s="7">
        <f>offs553+Ampl553*SIN(2*PI()*freq553*('5v'!E24)+deph553*PI()/180)</f>
        <v>-1.6277525953400582</v>
      </c>
      <c r="I36" s="8">
        <f>('5v'!F24-H36)^2</f>
        <v>2.1803339878286303E-5</v>
      </c>
      <c r="J36" s="9">
        <f>offs554+Ampl554*SIN(2*PI()*freq554*('5v'!E24-reta554)+deph554*PI()/180)</f>
        <v>0.66383498156111931</v>
      </c>
      <c r="K36" s="10">
        <f>('5v'!G24-J36)^2</f>
        <v>5.4842938670198313E-3</v>
      </c>
      <c r="M36" s="3"/>
      <c r="N36" s="7">
        <f>offs553+Ampl555*SIN(2*PI()*freq555*('5v'!I24)+deph555*PI()/180)</f>
        <v>0.45524755991875532</v>
      </c>
      <c r="O36" s="8">
        <f>('5v'!J24-N36)^2</f>
        <v>7.0968831858859006E-5</v>
      </c>
      <c r="P36" s="9">
        <f>offs556+Ampl556*SIN(2*PI()*freq556*('5v'!I24-reta556)+deph556*PI()/180)</f>
        <v>1.1142783095479625</v>
      </c>
      <c r="Q36" s="10">
        <f>('5v'!K24-P36)^2</f>
        <v>9.9629335078519379E-5</v>
      </c>
      <c r="S36" s="3"/>
      <c r="T36" s="7">
        <f>offs557+Ampl557*SIN(2*PI()*freq557*('5v'!M24)+deph557*PI()/180)</f>
        <v>-2.7063937833360958</v>
      </c>
      <c r="U36" s="8">
        <f>('5v'!N24-T36)^2</f>
        <v>3.2737715372151158E-6</v>
      </c>
      <c r="V36" s="9">
        <f>offs558+Ampl558*SIN(2*PI()*freq558*('5v'!M24-reta558)+deph558*PI()/180)</f>
        <v>0.96403983036755569</v>
      </c>
      <c r="W36" s="10">
        <f>('5v'!O24-V36)^2</f>
        <v>2.5127310603310172E-6</v>
      </c>
      <c r="X36" s="3"/>
      <c r="Y36" s="3"/>
      <c r="Z36" s="7">
        <f>offs559+Ampl559*SIN(2*PI()*freq559*('5v'!Q24)+deph559*PI()/180)</f>
        <v>1.7369323446914424</v>
      </c>
      <c r="AA36" s="8">
        <f>('5v'!R24-Z36)^2</f>
        <v>1.1501458857788596E-2</v>
      </c>
      <c r="AB36" s="9">
        <f>offs558+Ampl560*SIN(2*PI()*freq560*('5v'!Q24-reta560)+deph560*PI()/180)</f>
        <v>0.85257096142881827</v>
      </c>
      <c r="AC36" s="10">
        <f>('5v'!S24-AB36)^2</f>
        <v>5.162957771421085E-8</v>
      </c>
      <c r="AE36" s="44"/>
      <c r="AF36" s="7">
        <f>offs561+Ampl561*SIN(2*PI()*freq561*('5v'!U24)+deph561*PI()/180)</f>
        <v>-1.7431402878414557</v>
      </c>
      <c r="AG36" s="8">
        <f>('5v'!V24-AF36)^2</f>
        <v>0.20907788454911294</v>
      </c>
      <c r="AH36" s="9">
        <f>offs562+Ampl562*SIN(2*PI()*freq562*('5v'!U24-reta562)+deph562*PI()/180)</f>
        <v>0.77196484484565575</v>
      </c>
      <c r="AI36" s="10">
        <f>('5v'!W24-AH36)^2</f>
        <v>8.9583477249332839E-5</v>
      </c>
      <c r="AL36" s="76"/>
      <c r="AN36" s="76"/>
      <c r="AO36" s="80"/>
    </row>
    <row r="37" spans="1:41" x14ac:dyDescent="0.25">
      <c r="A37" s="3"/>
      <c r="B37" s="7">
        <f>offs551+Ampl551*SIN(2*PI()*freq551*('5v'!A25)+deph551*PI()/180)</f>
        <v>0.83747339822318723</v>
      </c>
      <c r="C37" s="8">
        <f>('5v'!B25-B37)^2</f>
        <v>5.6911667914805863E-7</v>
      </c>
      <c r="D37" s="9">
        <f>offs552+Ampl552*SIN(2*PI()*freq552*('5v'!A25-reta552)+deph552*PI()/180)</f>
        <v>1.0258177007311819</v>
      </c>
      <c r="E37" s="10">
        <f>('5v'!C25-D37)^2</f>
        <v>1.3509815362402094E-3</v>
      </c>
      <c r="G37" s="3"/>
      <c r="H37" s="7">
        <f>offs553+Ampl553*SIN(2*PI()*freq553*('5v'!E25)+deph553*PI()/180)</f>
        <v>-1.6690140513991549</v>
      </c>
      <c r="I37" s="8">
        <f>('5v'!F25-H37)^2</f>
        <v>1.9571321222918886E-5</v>
      </c>
      <c r="J37" s="9">
        <f>offs554+Ampl554*SIN(2*PI()*freq554*('5v'!E25-reta554)+deph554*PI()/180)</f>
        <v>0.66870652811541387</v>
      </c>
      <c r="K37" s="10">
        <f>('5v'!G25-J37)^2</f>
        <v>5.0605399061302752E-3</v>
      </c>
      <c r="M37" s="3"/>
      <c r="N37" s="7">
        <f>offs553+Ampl555*SIN(2*PI()*freq555*('5v'!I25)+deph555*PI()/180)</f>
        <v>0.48425278266602567</v>
      </c>
      <c r="O37" s="8">
        <f>('5v'!J25-N37)^2</f>
        <v>1.5932011798183574E-4</v>
      </c>
      <c r="P37" s="9">
        <f>offs556+Ampl556*SIN(2*PI()*freq556*('5v'!I25-reta556)+deph556*PI()/180)</f>
        <v>1.1126296340670832</v>
      </c>
      <c r="Q37" s="10">
        <f>('5v'!K25-P37)^2</f>
        <v>4.0699858422669039E-5</v>
      </c>
      <c r="S37" s="3"/>
      <c r="T37" s="7">
        <f>offs557+Ampl557*SIN(2*PI()*freq557*('5v'!M25)+deph557*PI()/180)</f>
        <v>-2.6893549664937035</v>
      </c>
      <c r="U37" s="8">
        <f>('5v'!N25-T37)^2</f>
        <v>1.0388847451692572E-5</v>
      </c>
      <c r="V37" s="9">
        <f>offs558+Ampl558*SIN(2*PI()*freq558*('5v'!M25-reta558)+deph558*PI()/180)</f>
        <v>0.96722073750418702</v>
      </c>
      <c r="W37" s="10">
        <f>('5v'!O25-V37)^2</f>
        <v>1.2771510076363E-7</v>
      </c>
      <c r="X37" s="3"/>
      <c r="Y37" s="3"/>
      <c r="Z37" s="7">
        <f>offs559+Ampl559*SIN(2*PI()*freq559*('5v'!Q25)+deph559*PI()/180)</f>
        <v>1.7121411454684705</v>
      </c>
      <c r="AA37" s="8">
        <f>('5v'!R25-Z37)^2</f>
        <v>1.2928521266892642E-2</v>
      </c>
      <c r="AB37" s="9">
        <f>offs558+Ampl560*SIN(2*PI()*freq560*('5v'!Q25-reta560)+deph560*PI()/180)</f>
        <v>0.84922134872417765</v>
      </c>
      <c r="AC37" s="10">
        <f>('5v'!S25-AB37)^2</f>
        <v>1.3671719311378207E-6</v>
      </c>
      <c r="AE37" s="44"/>
      <c r="AF37" s="7">
        <f>offs561+Ampl561*SIN(2*PI()*freq561*('5v'!U25)+deph561*PI()/180)</f>
        <v>-1.7981938477478412</v>
      </c>
      <c r="AG37" s="8">
        <f>('5v'!V25-AF37)^2</f>
        <v>0.20874325650675624</v>
      </c>
      <c r="AH37" s="9">
        <f>offs562+Ampl562*SIN(2*PI()*freq562*('5v'!U25-reta562)+deph562*PI()/180)</f>
        <v>0.77207668218168124</v>
      </c>
      <c r="AI37" s="10">
        <f>('5v'!W25-AH37)^2</f>
        <v>5.8118852809303347E-5</v>
      </c>
      <c r="AL37" s="76"/>
      <c r="AN37" s="76"/>
      <c r="AO37" s="80"/>
    </row>
    <row r="38" spans="1:41" x14ac:dyDescent="0.25">
      <c r="A38" s="3"/>
      <c r="B38" s="7">
        <f>offs551+Ampl551*SIN(2*PI()*freq551*('5v'!A26)+deph551*PI()/180)</f>
        <v>0.86411646700905731</v>
      </c>
      <c r="C38" s="8">
        <f>('5v'!B26-B38)^2</f>
        <v>2.9666550756494102E-9</v>
      </c>
      <c r="D38" s="9">
        <f>offs552+Ampl552*SIN(2*PI()*freq552*('5v'!A26-reta552)+deph552*PI()/180)</f>
        <v>1.0197119599666622</v>
      </c>
      <c r="E38" s="10">
        <f>('5v'!C26-D38)^2</f>
        <v>1.3329041578473394E-3</v>
      </c>
      <c r="G38" s="3"/>
      <c r="H38" s="7">
        <f>offs553+Ampl553*SIN(2*PI()*freq553*('5v'!E26)+deph553*PI()/180)</f>
        <v>-1.7098480845291286</v>
      </c>
      <c r="I38" s="8">
        <f>('5v'!F26-H38)^2</f>
        <v>2.1205246493870628E-5</v>
      </c>
      <c r="J38" s="9">
        <f>offs554+Ampl554*SIN(2*PI()*freq554*('5v'!E26-reta554)+deph554*PI()/180)</f>
        <v>0.67365202887724351</v>
      </c>
      <c r="K38" s="10">
        <f>('5v'!G26-J38)^2</f>
        <v>2.1771529051764649E-3</v>
      </c>
      <c r="M38" s="3"/>
      <c r="N38" s="7">
        <f>offs553+Ampl555*SIN(2*PI()*freq555*('5v'!I26)+deph555*PI()/180)</f>
        <v>0.51310794848986541</v>
      </c>
      <c r="O38" s="8">
        <f>('5v'!J26-N38)^2</f>
        <v>1.7066578394462834E-4</v>
      </c>
      <c r="P38" s="9">
        <f>offs556+Ampl556*SIN(2*PI()*freq556*('5v'!I26-reta556)+deph556*PI()/180)</f>
        <v>1.1109453503200739</v>
      </c>
      <c r="Q38" s="10">
        <f>('5v'!K26-P38)^2</f>
        <v>6.226950972471228E-7</v>
      </c>
      <c r="S38" s="3"/>
      <c r="T38" s="7">
        <f>offs557+Ampl557*SIN(2*PI()*freq557*('5v'!M26)+deph557*PI()/180)</f>
        <v>-2.6717649784377304</v>
      </c>
      <c r="U38" s="8">
        <f>('5v'!N26-T38)^2</f>
        <v>1.6432972534808844E-6</v>
      </c>
      <c r="V38" s="9">
        <f>offs558+Ampl558*SIN(2*PI()*freq558*('5v'!M26-reta558)+deph558*PI()/180)</f>
        <v>0.97038175291497286</v>
      </c>
      <c r="W38" s="10">
        <f>('5v'!O26-V38)^2</f>
        <v>7.2337221853560619E-7</v>
      </c>
      <c r="X38" s="3"/>
      <c r="Y38" s="3"/>
      <c r="Z38" s="7">
        <f>offs559+Ampl559*SIN(2*PI()*freq559*('5v'!Q26)+deph559*PI()/180)</f>
        <v>1.6862902326308502</v>
      </c>
      <c r="AA38" s="8">
        <f>('5v'!R26-Z38)^2</f>
        <v>1.5131212268056556E-2</v>
      </c>
      <c r="AB38" s="9">
        <f>offs558+Ampl560*SIN(2*PI()*freq560*('5v'!Q26-reta560)+deph560*PI()/180)</f>
        <v>0.84588981246375516</v>
      </c>
      <c r="AC38" s="10">
        <f>('5v'!S26-AB38)^2</f>
        <v>6.4906608286866406E-6</v>
      </c>
      <c r="AE38" s="44"/>
      <c r="AF38" s="7">
        <f>offs561+Ampl561*SIN(2*PI()*freq561*('5v'!U26)+deph561*PI()/180)</f>
        <v>-1.8514728074250797</v>
      </c>
      <c r="AG38" s="8">
        <f>('5v'!V26-AF38)^2</f>
        <v>0.20824592414616691</v>
      </c>
      <c r="AH38" s="9">
        <f>offs562+Ampl562*SIN(2*PI()*freq562*('5v'!U26-reta562)+deph562*PI()/180)</f>
        <v>0.7723004345556792</v>
      </c>
      <c r="AI38" s="10">
        <f>('5v'!W26-AH38)^2</f>
        <v>6.1580502682165102E-5</v>
      </c>
      <c r="AL38" s="76"/>
      <c r="AN38" s="76"/>
      <c r="AO38" s="80"/>
    </row>
    <row r="39" spans="1:41" x14ac:dyDescent="0.25">
      <c r="A39" s="3"/>
      <c r="B39" s="7">
        <f>offs551+Ampl551*SIN(2*PI()*freq551*('5v'!A27)+deph551*PI()/180)</f>
        <v>0.89055131209885174</v>
      </c>
      <c r="C39" s="8">
        <f>('5v'!B27-B39)^2</f>
        <v>7.3049140836926528E-7</v>
      </c>
      <c r="D39" s="9">
        <f>offs552+Ampl552*SIN(2*PI()*freq552*('5v'!A27-reta552)+deph552*PI()/180)</f>
        <v>1.0135858592308664</v>
      </c>
      <c r="E39" s="10">
        <f>('5v'!C27-D39)^2</f>
        <v>1.3134723605099379E-3</v>
      </c>
      <c r="G39" s="3"/>
      <c r="H39" s="7">
        <f>offs553+Ampl553*SIN(2*PI()*freq553*('5v'!E27)+deph553*PI()/180)</f>
        <v>-1.7502401865924408</v>
      </c>
      <c r="I39" s="8">
        <f>('5v'!F27-H39)^2</f>
        <v>1.0730953481144781E-5</v>
      </c>
      <c r="J39" s="9">
        <f>offs554+Ampl554*SIN(2*PI()*freq554*('5v'!E27-reta554)+deph554*PI()/180)</f>
        <v>0.67866972673373582</v>
      </c>
      <c r="K39" s="10">
        <f>('5v'!G27-J39)^2</f>
        <v>1.0799934364070811E-4</v>
      </c>
      <c r="M39" s="3"/>
      <c r="N39" s="7">
        <f>offs553+Ampl555*SIN(2*PI()*freq555*('5v'!I27)+deph555*PI()/180)</f>
        <v>0.54180850082508913</v>
      </c>
      <c r="O39" s="8">
        <f>('5v'!J27-N39)^2</f>
        <v>1.8660213431576995E-4</v>
      </c>
      <c r="P39" s="9">
        <f>offs556+Ampl556*SIN(2*PI()*freq556*('5v'!I27-reta556)+deph556*PI()/180)</f>
        <v>1.1092257242748629</v>
      </c>
      <c r="Q39" s="10">
        <f>('5v'!K27-P39)^2</f>
        <v>8.3153549952873614E-6</v>
      </c>
      <c r="S39" s="3"/>
      <c r="T39" s="7">
        <f>offs557+Ampl557*SIN(2*PI()*freq557*('5v'!M27)+deph557*PI()/180)</f>
        <v>-2.653628159234529</v>
      </c>
      <c r="U39" s="8">
        <f>('5v'!N27-T39)^2</f>
        <v>4.2669067601093678E-6</v>
      </c>
      <c r="V39" s="9">
        <f>offs558+Ampl558*SIN(2*PI()*freq558*('5v'!M27-reta558)+deph558*PI()/180)</f>
        <v>0.97352209666665912</v>
      </c>
      <c r="W39" s="10">
        <f>('5v'!O27-V39)^2</f>
        <v>7.1582880431647199E-9</v>
      </c>
      <c r="X39" s="3"/>
      <c r="Y39" s="3"/>
      <c r="Z39" s="7">
        <f>offs559+Ampl559*SIN(2*PI()*freq559*('5v'!Q27)+deph559*PI()/180)</f>
        <v>1.6593921074506341</v>
      </c>
      <c r="AA39" s="8">
        <f>('5v'!R27-Z39)^2</f>
        <v>1.6220790557777996E-2</v>
      </c>
      <c r="AB39" s="9">
        <f>offs558+Ampl560*SIN(2*PI()*freq560*('5v'!Q27-reta560)+deph560*PI()/180)</f>
        <v>0.8425779637489228</v>
      </c>
      <c r="AC39" s="10">
        <f>('5v'!S27-AB39)^2</f>
        <v>3.4334047887063042E-5</v>
      </c>
      <c r="AE39" s="44"/>
      <c r="AF39" s="7">
        <f>offs561+Ampl561*SIN(2*PI()*freq561*('5v'!U27)+deph561*PI()/180)</f>
        <v>-1.9029245869724043</v>
      </c>
      <c r="AG39" s="8">
        <f>('5v'!V27-AF39)^2</f>
        <v>0.20763439524765315</v>
      </c>
      <c r="AH39" s="9">
        <f>offs562+Ampl562*SIN(2*PI()*freq562*('5v'!U27-reta562)+deph562*PI()/180)</f>
        <v>0.77263588115107029</v>
      </c>
      <c r="AI39" s="10">
        <f>('5v'!W27-AH39)^2</f>
        <v>6.6957743710787456E-5</v>
      </c>
      <c r="AL39" s="76"/>
      <c r="AN39" s="76"/>
      <c r="AO39" s="80"/>
    </row>
    <row r="40" spans="1:41" x14ac:dyDescent="0.25">
      <c r="A40" s="3"/>
      <c r="B40" s="7">
        <f>offs551+Ampl551*SIN(2*PI()*freq551*('5v'!A28)+deph551*PI()/180)</f>
        <v>0.91677375912408676</v>
      </c>
      <c r="C40" s="8">
        <f>('5v'!B28-B40)^2</f>
        <v>3.9055279996301457E-6</v>
      </c>
      <c r="D40" s="9">
        <f>offs552+Ampl552*SIN(2*PI()*freq552*('5v'!A28-reta552)+deph552*PI()/180)</f>
        <v>1.0074403659061171</v>
      </c>
      <c r="E40" s="10">
        <f>('5v'!C28-D40)^2</f>
        <v>1.2928602491745773E-3</v>
      </c>
      <c r="G40" s="3"/>
      <c r="H40" s="7">
        <f>offs553+Ampl553*SIN(2*PI()*freq553*('5v'!E28)+deph553*PI()/180)</f>
        <v>-1.7901760064675671</v>
      </c>
      <c r="I40" s="8">
        <f>('5v'!F28-H40)^2</f>
        <v>1.8965968667532913E-5</v>
      </c>
      <c r="J40" s="9">
        <f>offs554+Ampl554*SIN(2*PI()*freq554*('5v'!E28-reta554)+deph554*PI()/180)</f>
        <v>0.68375783892073561</v>
      </c>
      <c r="K40" s="10">
        <f>('5v'!G28-J40)^2</f>
        <v>4.0344092514973566E-4</v>
      </c>
      <c r="M40" s="3"/>
      <c r="N40" s="7">
        <f>offs553+Ampl555*SIN(2*PI()*freq555*('5v'!I28)+deph555*PI()/180)</f>
        <v>0.57034990752177561</v>
      </c>
      <c r="O40" s="8">
        <f>('5v'!J28-N40)^2</f>
        <v>1.5531596202654594E-4</v>
      </c>
      <c r="P40" s="9">
        <f>offs556+Ampl556*SIN(2*PI()*freq556*('5v'!I28-reta556)+deph556*PI()/180)</f>
        <v>1.1074710274803374</v>
      </c>
      <c r="Q40" s="10">
        <f>('5v'!K28-P40)^2</f>
        <v>4.3447378148116606E-5</v>
      </c>
      <c r="S40" s="3"/>
      <c r="T40" s="7">
        <f>offs557+Ampl557*SIN(2*PI()*freq557*('5v'!M28)+deph557*PI()/180)</f>
        <v>-2.6349489838728477</v>
      </c>
      <c r="U40" s="8">
        <f>('5v'!N28-T40)^2</f>
        <v>8.653340770413669E-6</v>
      </c>
      <c r="V40" s="9">
        <f>offs558+Ampl558*SIN(2*PI()*freq558*('5v'!M28-reta558)+deph558*PI()/180)</f>
        <v>0.97664099392641579</v>
      </c>
      <c r="W40" s="10">
        <f>('5v'!O28-V40)^2</f>
        <v>1.5634599634388514E-6</v>
      </c>
      <c r="X40" s="3"/>
      <c r="Y40" s="3"/>
      <c r="Z40" s="7">
        <f>offs559+Ampl559*SIN(2*PI()*freq559*('5v'!Q28)+deph559*PI()/180)</f>
        <v>1.6314597776224615</v>
      </c>
      <c r="AA40" s="8">
        <f>('5v'!R28-Z40)^2</f>
        <v>1.7591159256315096E-2</v>
      </c>
      <c r="AB40" s="9">
        <f>offs558+Ampl560*SIN(2*PI()*freq560*('5v'!Q28-reta560)+deph560*PI()/180)</f>
        <v>0.83928740416032954</v>
      </c>
      <c r="AC40" s="10">
        <f>('5v'!S28-AB40)^2</f>
        <v>2.7497814313412549E-5</v>
      </c>
      <c r="AE40" s="44"/>
      <c r="AF40" s="7">
        <f>offs561+Ampl561*SIN(2*PI()*freq561*('5v'!U28)+deph561*PI()/180)</f>
        <v>-1.9524984096952629</v>
      </c>
      <c r="AG40" s="8">
        <f>('5v'!V28-AF40)^2</f>
        <v>0.20695537293257468</v>
      </c>
      <c r="AH40" s="9">
        <f>offs562+Ampl562*SIN(2*PI()*freq562*('5v'!U28-reta562)+deph562*PI()/180)</f>
        <v>0.77308269092256388</v>
      </c>
      <c r="AI40" s="10">
        <f>('5v'!W28-AH40)^2</f>
        <v>4.4574996921403804E-5</v>
      </c>
      <c r="AL40" s="76"/>
      <c r="AN40" s="76"/>
      <c r="AO40" s="80"/>
    </row>
    <row r="41" spans="1:41" x14ac:dyDescent="0.25">
      <c r="A41" s="3"/>
      <c r="B41" s="7">
        <f>offs551+Ampl551*SIN(2*PI()*freq551*('5v'!A29)+deph551*PI()/180)</f>
        <v>0.94277966725640217</v>
      </c>
      <c r="C41" s="8">
        <f>('5v'!B29-B41)^2</f>
        <v>1.0984801535284688E-5</v>
      </c>
      <c r="D41" s="9">
        <f>offs552+Ampl552*SIN(2*PI()*freq552*('5v'!A29-reta552)+deph552*PI()/180)</f>
        <v>1.0012764504370495</v>
      </c>
      <c r="E41" s="10">
        <f>('5v'!C29-D41)^2</f>
        <v>1.1355855618582777E-3</v>
      </c>
      <c r="G41" s="3"/>
      <c r="H41" s="7">
        <f>offs553+Ampl553*SIN(2*PI()*freq553*('5v'!E29)+deph553*PI()/180)</f>
        <v>-1.8296413551478619</v>
      </c>
      <c r="I41" s="8">
        <f>('5v'!F29-H41)^2</f>
        <v>1.5623401327133722E-5</v>
      </c>
      <c r="J41" s="9">
        <f>offs554+Ampl554*SIN(2*PI()*freq554*('5v'!E29-reta554)+deph554*PI()/180)</f>
        <v>0.68891455765621012</v>
      </c>
      <c r="K41" s="10">
        <f>('5v'!G29-J41)^2</f>
        <v>9.6736909275787803E-4</v>
      </c>
      <c r="M41" s="3"/>
      <c r="N41" s="7">
        <f>offs553+Ampl555*SIN(2*PI()*freq555*('5v'!I29)+deph555*PI()/180)</f>
        <v>0.59872766156094526</v>
      </c>
      <c r="O41" s="8">
        <f>('5v'!J29-N41)^2</f>
        <v>1.7906985311380141E-4</v>
      </c>
      <c r="P41" s="9">
        <f>offs556+Ampl556*SIN(2*PI()*freq556*('5v'!I29-reta556)+deph556*PI()/180)</f>
        <v>1.1056815370234625</v>
      </c>
      <c r="Q41" s="10">
        <f>('5v'!K29-P41)^2</f>
        <v>7.0240372794933031E-5</v>
      </c>
      <c r="S41" s="3"/>
      <c r="T41" s="7">
        <f>offs557+Ampl557*SIN(2*PI()*freq557*('5v'!M29)+deph557*PI()/180)</f>
        <v>-2.6157320611597044</v>
      </c>
      <c r="U41" s="8">
        <f>('5v'!N29-T41)^2</f>
        <v>2.0980511578567576E-5</v>
      </c>
      <c r="V41" s="9">
        <f>offs558+Ampl558*SIN(2*PI()*freq558*('5v'!M29-reta558)+deph558*PI()/180)</f>
        <v>0.97973767515301269</v>
      </c>
      <c r="W41" s="10">
        <f>('5v'!O29-V41)^2</f>
        <v>1.9431799912555845E-7</v>
      </c>
      <c r="X41" s="3"/>
      <c r="Y41" s="3"/>
      <c r="Z41" s="7">
        <f>offs559+Ampl559*SIN(2*PI()*freq559*('5v'!Q29)+deph559*PI()/180)</f>
        <v>1.6025067509731694</v>
      </c>
      <c r="AA41" s="8">
        <f>('5v'!R29-Z41)^2</f>
        <v>1.9275126951531826E-2</v>
      </c>
      <c r="AB41" s="9">
        <f>offs558+Ampl560*SIN(2*PI()*freq560*('5v'!Q29-reta560)+deph560*PI()/180)</f>
        <v>0.83601972498339205</v>
      </c>
      <c r="AC41" s="10">
        <f>('5v'!S29-AB41)^2</f>
        <v>4.3012414026068218E-5</v>
      </c>
      <c r="AE41" s="44"/>
      <c r="AF41" s="7">
        <f>offs561+Ampl561*SIN(2*PI()*freq561*('5v'!U29)+deph561*PI()/180)</f>
        <v>-2.0001453522157417</v>
      </c>
      <c r="AG41" s="8">
        <f>('5v'!V29-AF41)^2</f>
        <v>0.20625361927180672</v>
      </c>
      <c r="AH41" s="9">
        <f>offs562+Ampl562*SIN(2*PI()*freq562*('5v'!U29-reta562)+deph562*PI()/180)</f>
        <v>0.77364042292285962</v>
      </c>
      <c r="AI41" s="10">
        <f>('5v'!W29-AH41)^2</f>
        <v>2.7889625595202059E-5</v>
      </c>
      <c r="AL41" s="76"/>
      <c r="AN41" s="76"/>
      <c r="AO41" s="80"/>
    </row>
    <row r="42" spans="1:41" x14ac:dyDescent="0.25">
      <c r="A42" s="3"/>
      <c r="B42" s="7">
        <f>offs551+Ampl551*SIN(2*PI()*freq551*('5v'!A30)+deph551*PI()/180)</f>
        <v>0.96856492986142717</v>
      </c>
      <c r="C42" s="8">
        <f>('5v'!B30-B42)^2</f>
        <v>8.5209704739076798E-6</v>
      </c>
      <c r="D42" s="9">
        <f>offs552+Ampl552*SIN(2*PI()*freq552*('5v'!A30-reta552)+deph552*PI()/180)</f>
        <v>0.99509508617737275</v>
      </c>
      <c r="E42" s="10">
        <f>('5v'!C30-D42)^2</f>
        <v>1.1139631285194127E-3</v>
      </c>
      <c r="G42" s="3"/>
      <c r="H42" s="7">
        <f>offs553+Ampl553*SIN(2*PI()*freq553*('5v'!E30)+deph553*PI()/180)</f>
        <v>-1.8686222107828541</v>
      </c>
      <c r="I42" s="8">
        <f>('5v'!F30-H42)^2</f>
        <v>1.6271455448363608E-5</v>
      </c>
      <c r="J42" s="9">
        <f>offs554+Ampl554*SIN(2*PI()*freq554*('5v'!E30-reta554)+deph554*PI()/180)</f>
        <v>0.69413805078254631</v>
      </c>
      <c r="K42" s="10">
        <f>('5v'!G30-J42)^2</f>
        <v>5.1320601685818856E-4</v>
      </c>
      <c r="M42" s="3"/>
      <c r="N42" s="7">
        <f>offs553+Ampl555*SIN(2*PI()*freq555*('5v'!I30)+deph555*PI()/180)</f>
        <v>0.62693728176626984</v>
      </c>
      <c r="O42" s="8">
        <f>('5v'!J30-N42)^2</f>
        <v>2.0935075236942831E-4</v>
      </c>
      <c r="P42" s="9">
        <f>offs556+Ampl556*SIN(2*PI()*freq556*('5v'!I30-reta556)+deph556*PI()/180)</f>
        <v>1.1038575354855256</v>
      </c>
      <c r="Q42" s="10">
        <f>('5v'!K30-P42)^2</f>
        <v>6.8092607817682021E-5</v>
      </c>
      <c r="S42" s="3"/>
      <c r="T42" s="7">
        <f>offs557+Ampl557*SIN(2*PI()*freq557*('5v'!M30)+deph557*PI()/180)</f>
        <v>-2.5959821325832344</v>
      </c>
      <c r="U42" s="8">
        <f>('5v'!N30-T42)^2</f>
        <v>2.3031623962353208E-5</v>
      </c>
      <c r="V42" s="9">
        <f>offs558+Ampl558*SIN(2*PI()*freq558*('5v'!M30-reta558)+deph558*PI()/180)</f>
        <v>0.98281137628669357</v>
      </c>
      <c r="W42" s="10">
        <f>('5v'!O30-V42)^2</f>
        <v>2.4379271362746904E-6</v>
      </c>
      <c r="X42" s="3"/>
      <c r="Y42" s="3"/>
      <c r="Z42" s="7">
        <f>offs559+Ampl559*SIN(2*PI()*freq559*('5v'!Q30)+deph559*PI()/180)</f>
        <v>1.5725470289295171</v>
      </c>
      <c r="AA42" s="8">
        <f>('5v'!R30-Z42)^2</f>
        <v>2.0186240185139349E-2</v>
      </c>
      <c r="AB42" s="9">
        <f>offs558+Ampl560*SIN(2*PI()*freq560*('5v'!Q30-reta560)+deph560*PI()/180)</f>
        <v>0.83277650643876322</v>
      </c>
      <c r="AC42" s="10">
        <f>('5v'!S30-AB42)^2</f>
        <v>6.1598694211004222E-5</v>
      </c>
      <c r="AE42" s="44"/>
      <c r="AF42" s="7">
        <f>offs561+Ampl561*SIN(2*PI()*freq561*('5v'!U30)+deph561*PI()/180)</f>
        <v>-2.045818392754053</v>
      </c>
      <c r="AG42" s="8">
        <f>('5v'!V30-AF42)^2</f>
        <v>0.20734680745411485</v>
      </c>
      <c r="AH42" s="9">
        <f>offs562+Ampl562*SIN(2*PI()*freq562*('5v'!U30-reta562)+deph562*PI()/180)</f>
        <v>0.7743085267378087</v>
      </c>
      <c r="AI42" s="10">
        <f>('5v'!W30-AH42)^2</f>
        <v>3.5392584874248855E-5</v>
      </c>
      <c r="AL42" s="76"/>
      <c r="AN42" s="76"/>
      <c r="AO42" s="80"/>
    </row>
    <row r="43" spans="1:41" x14ac:dyDescent="0.25">
      <c r="A43" s="3"/>
      <c r="B43" s="7">
        <f>offs551+Ampl551*SIN(2*PI()*freq551*('5v'!A31)+deph551*PI()/180)</f>
        <v>0.99412547514728877</v>
      </c>
      <c r="C43" s="8">
        <f>('5v'!B31-B43)^2</f>
        <v>6.3445184098659901E-7</v>
      </c>
      <c r="D43" s="9">
        <f>offs552+Ampl552*SIN(2*PI()*freq552*('5v'!A31-reta552)+deph552*PI()/180)</f>
        <v>0.98889724923615863</v>
      </c>
      <c r="E43" s="10">
        <f>('5v'!C31-D43)^2</f>
        <v>1.0915259125905351E-3</v>
      </c>
      <c r="G43" s="3"/>
      <c r="H43" s="7">
        <f>offs553+Ampl553*SIN(2*PI()*freq553*('5v'!E31)+deph553*PI()/180)</f>
        <v>-1.9071047236601557</v>
      </c>
      <c r="I43" s="8">
        <f>('5v'!F31-H43)^2</f>
        <v>7.0823917570154209E-6</v>
      </c>
      <c r="J43" s="9">
        <f>offs554+Ampl554*SIN(2*PI()*freq554*('5v'!E31-reta554)+deph554*PI()/180)</f>
        <v>0.69942646241750983</v>
      </c>
      <c r="K43" s="10">
        <f>('5v'!G31-J43)^2</f>
        <v>3.5815726517170565E-7</v>
      </c>
      <c r="M43" s="3"/>
      <c r="N43" s="7">
        <f>offs553+Ampl555*SIN(2*PI()*freq555*('5v'!I31)+deph555*PI()/180)</f>
        <v>0.65497431351170243</v>
      </c>
      <c r="O43" s="8">
        <f>('5v'!J31-N43)^2</f>
        <v>1.8976926271023484E-4</v>
      </c>
      <c r="P43" s="9">
        <f>offs556+Ampl556*SIN(2*PI()*freq556*('5v'!I31-reta556)+deph556*PI()/180)</f>
        <v>1.1019993108975141</v>
      </c>
      <c r="Q43" s="10">
        <f>('5v'!K31-P43)^2</f>
        <v>6.6535492382981243E-5</v>
      </c>
      <c r="S43" s="3"/>
      <c r="T43" s="7">
        <f>offs557+Ampl557*SIN(2*PI()*freq557*('5v'!M31)+deph557*PI()/180)</f>
        <v>-2.5757040711427823</v>
      </c>
      <c r="U43" s="8">
        <f>('5v'!N31-T43)^2</f>
        <v>2.6885795484844782E-6</v>
      </c>
      <c r="V43" s="9">
        <f>offs558+Ampl558*SIN(2*PI()*freq558*('5v'!M31-reta558)+deph558*PI()/180)</f>
        <v>0.98586133893769701</v>
      </c>
      <c r="W43" s="10">
        <f>('5v'!O31-V43)^2</f>
        <v>4.9716451194142481E-7</v>
      </c>
      <c r="X43" s="3"/>
      <c r="Y43" s="3"/>
      <c r="Z43" s="7">
        <f>offs559+Ampl559*SIN(2*PI()*freq559*('5v'!Q31)+deph559*PI()/180)</f>
        <v>1.5415950997472225</v>
      </c>
      <c r="AA43" s="8">
        <f>('5v'!R31-Z43)^2</f>
        <v>2.1973834538406276E-2</v>
      </c>
      <c r="AB43" s="9">
        <f>offs558+Ampl560*SIN(2*PI()*freq560*('5v'!Q31-reta560)+deph560*PI()/180)</f>
        <v>0.82955931691815099</v>
      </c>
      <c r="AC43" s="10">
        <f>('5v'!S31-AB43)^2</f>
        <v>5.1257338864912598E-5</v>
      </c>
      <c r="AE43" s="44"/>
      <c r="AF43" s="7">
        <f>offs561+Ampl561*SIN(2*PI()*freq561*('5v'!U31)+deph561*PI()/180)</f>
        <v>-2.0894724575333692</v>
      </c>
      <c r="AG43" s="8">
        <f>('5v'!V31-AF43)^2</f>
        <v>0.20850301386632253</v>
      </c>
      <c r="AH43" s="9">
        <f>offs562+Ampl562*SIN(2*PI()*freq562*('5v'!U31-reta562)+deph562*PI()/180)</f>
        <v>0.77508634302960722</v>
      </c>
      <c r="AI43" s="10">
        <f>('5v'!W31-AH43)^2</f>
        <v>2.2789672748289844E-5</v>
      </c>
      <c r="AL43" s="76"/>
      <c r="AN43" s="76"/>
      <c r="AO43" s="80"/>
    </row>
    <row r="44" spans="1:41" x14ac:dyDescent="0.25">
      <c r="A44" s="3"/>
      <c r="B44" s="7">
        <f>offs551+Ampl551*SIN(2*PI()*freq551*('5v'!A32)+deph551*PI()/180)</f>
        <v>1.0194572668075781</v>
      </c>
      <c r="C44" s="8">
        <f>('5v'!B32-B44)^2</f>
        <v>7.3056883022793641E-7</v>
      </c>
      <c r="D44" s="9">
        <f>offs552+Ampl552*SIN(2*PI()*freq552*('5v'!A32-reta552)+deph552*PI()/180)</f>
        <v>0.98268391832370805</v>
      </c>
      <c r="E44" s="10">
        <f>('5v'!C32-D44)^2</f>
        <v>1.1997161109632243E-3</v>
      </c>
      <c r="G44" s="3"/>
      <c r="H44" s="7">
        <f>offs553+Ampl553*SIN(2*PI()*freq553*('5v'!E32)+deph553*PI()/180)</f>
        <v>-1.9450752211261735</v>
      </c>
      <c r="I44" s="8">
        <f>('5v'!F32-H44)^2</f>
        <v>3.2392039946719319E-6</v>
      </c>
      <c r="J44" s="9">
        <f>offs554+Ampl554*SIN(2*PI()*freq554*('5v'!E32-reta554)+deph554*PI()/180)</f>
        <v>0.70477791361362696</v>
      </c>
      <c r="K44" s="10">
        <f>('5v'!G32-J44)^2</f>
        <v>5.4508644273276632E-4</v>
      </c>
      <c r="M44" s="3"/>
      <c r="N44" s="7">
        <f>offs553+Ampl555*SIN(2*PI()*freq555*('5v'!I32)+deph555*PI()/180)</f>
        <v>0.68283432942491296</v>
      </c>
      <c r="O44" s="8">
        <f>('5v'!J32-N44)^2</f>
        <v>1.7581196879873058E-4</v>
      </c>
      <c r="P44" s="9">
        <f>offs556+Ampl556*SIN(2*PI()*freq556*('5v'!I32-reta556)+deph556*PI()/180)</f>
        <v>1.1001071566946319</v>
      </c>
      <c r="Q44" s="10">
        <f>('5v'!K32-P44)^2</f>
        <v>3.7734401017539991E-5</v>
      </c>
      <c r="S44" s="3"/>
      <c r="T44" s="7">
        <f>offs557+Ampl557*SIN(2*PI()*freq557*('5v'!M32)+deph557*PI()/180)</f>
        <v>-2.5549028801465878</v>
      </c>
      <c r="U44" s="8">
        <f>('5v'!N32-T44)^2</f>
        <v>9.9325171658435814E-7</v>
      </c>
      <c r="V44" s="9">
        <f>offs558+Ampl558*SIN(2*PI()*freq558*('5v'!M32-reta558)+deph558*PI()/180)</f>
        <v>0.9888868105733758</v>
      </c>
      <c r="W44" s="10">
        <f>('5v'!O32-V44)^2</f>
        <v>3.1593305407937806E-6</v>
      </c>
      <c r="X44" s="3"/>
      <c r="Y44" s="3"/>
      <c r="Z44" s="7">
        <f>offs559+Ampl559*SIN(2*PI()*freq559*('5v'!Q32)+deph559*PI()/180)</f>
        <v>1.5096659315045753</v>
      </c>
      <c r="AA44" s="8">
        <f>('5v'!R32-Z44)^2</f>
        <v>2.3536451107735262E-2</v>
      </c>
      <c r="AB44" s="9">
        <f>offs558+Ampl560*SIN(2*PI()*freq560*('5v'!Q32-reta560)+deph560*PI()/180)</f>
        <v>0.82636971222585853</v>
      </c>
      <c r="AC44" s="10">
        <f>('5v'!S32-AB44)^2</f>
        <v>4.1509385446971492E-5</v>
      </c>
      <c r="AE44" s="44"/>
      <c r="AF44" s="7">
        <f>offs561+Ampl561*SIN(2*PI()*freq561*('5v'!U32)+deph561*PI()/180)</f>
        <v>-2.1310644652621615</v>
      </c>
      <c r="AG44" s="8">
        <f>('5v'!V32-AF44)^2</f>
        <v>0.21155508314271779</v>
      </c>
      <c r="AH44" s="9">
        <f>offs562+Ampl562*SIN(2*PI()*freq562*('5v'!U32-reta562)+deph562*PI()/180)</f>
        <v>0.77597310418748189</v>
      </c>
      <c r="AI44" s="10">
        <f>('5v'!W32-AH44)^2</f>
        <v>1.3745513150211638E-5</v>
      </c>
      <c r="AL44" s="76"/>
      <c r="AN44" s="76"/>
      <c r="AO44" s="80"/>
    </row>
    <row r="45" spans="1:41" x14ac:dyDescent="0.25">
      <c r="A45" s="3"/>
      <c r="B45" s="7">
        <f>offs551+Ampl551*SIN(2*PI()*freq551*('5v'!A33)+deph551*PI()/180)</f>
        <v>1.0445563046587358</v>
      </c>
      <c r="C45" s="8">
        <f>('5v'!B33-B45)^2</f>
        <v>9.6081112086542783E-6</v>
      </c>
      <c r="D45" s="9">
        <f>offs552+Ampl552*SIN(2*PI()*freq552*('5v'!A33-reta552)+deph552*PI()/180)</f>
        <v>0.97645607459699946</v>
      </c>
      <c r="E45" s="10">
        <f>('5v'!C33-D45)^2</f>
        <v>1.3120386881105923E-3</v>
      </c>
      <c r="G45" s="3"/>
      <c r="H45" s="7">
        <f>offs553+Ampl553*SIN(2*PI()*freq553*('5v'!E33)+deph553*PI()/180)</f>
        <v>-1.9825202124439651</v>
      </c>
      <c r="I45" s="8">
        <f>('5v'!F33-H45)^2</f>
        <v>2.1426740092024014E-6</v>
      </c>
      <c r="J45" s="9">
        <f>offs554+Ampl554*SIN(2*PI()*freq554*('5v'!E33-reta554)+deph554*PI()/180)</f>
        <v>0.71019050302577058</v>
      </c>
      <c r="K45" s="10">
        <f>('5v'!G33-J45)^2</f>
        <v>2.0501422882452979E-3</v>
      </c>
      <c r="M45" s="3"/>
      <c r="N45" s="7">
        <f>offs553+Ampl555*SIN(2*PI()*freq555*('5v'!I33)+deph555*PI()/180)</f>
        <v>0.71051293008642935</v>
      </c>
      <c r="O45" s="8">
        <f>('5v'!J33-N45)^2</f>
        <v>1.6704424895947777E-4</v>
      </c>
      <c r="P45" s="9">
        <f>offs556+Ampl556*SIN(2*PI()*freq556*('5v'!I33-reta556)+deph556*PI()/180)</f>
        <v>1.0981813716699615</v>
      </c>
      <c r="Q45" s="10">
        <f>('5v'!K33-P45)^2</f>
        <v>1.7325310114907228E-5</v>
      </c>
      <c r="S45" s="3"/>
      <c r="T45" s="7">
        <f>offs557+Ampl557*SIN(2*PI()*freq557*('5v'!M33)+deph557*PI()/180)</f>
        <v>-2.5335836919772694</v>
      </c>
      <c r="U45" s="8">
        <f>('5v'!N33-T45)^2</f>
        <v>6.2618421309858695E-7</v>
      </c>
      <c r="V45" s="9">
        <f>offs558+Ampl558*SIN(2*PI()*freq558*('5v'!M33-reta558)+deph558*PI()/180)</f>
        <v>0.99188704470387568</v>
      </c>
      <c r="W45" s="10">
        <f>('5v'!O33-V45)^2</f>
        <v>7.5939844311880468E-7</v>
      </c>
      <c r="X45" s="3"/>
      <c r="Y45" s="3"/>
      <c r="Z45" s="7">
        <f>offs559+Ampl559*SIN(2*PI()*freq559*('5v'!Q33)+deph559*PI()/180)</f>
        <v>1.4767749648639938</v>
      </c>
      <c r="AA45" s="8">
        <f>('5v'!R33-Z45)^2</f>
        <v>2.4848589833387526E-2</v>
      </c>
      <c r="AB45" s="9">
        <f>offs558+Ampl560*SIN(2*PI()*freq560*('5v'!Q33-reta560)+deph560*PI()/180)</f>
        <v>0.82320923482641006</v>
      </c>
      <c r="AC45" s="10">
        <f>('5v'!S33-AB45)^2</f>
        <v>5.8524415171595173E-5</v>
      </c>
      <c r="AE45" s="44"/>
      <c r="AF45" s="7">
        <f>offs561+Ampl561*SIN(2*PI()*freq561*('5v'!U33)+deph561*PI()/180)</f>
        <v>-2.1705533696502761</v>
      </c>
      <c r="AG45" s="8">
        <f>('5v'!V33-AF45)^2</f>
        <v>0.21116301456496664</v>
      </c>
      <c r="AH45" s="9">
        <f>offs562+Ampl562*SIN(2*PI()*freq562*('5v'!U33-reta562)+deph562*PI()/180)</f>
        <v>0.7769679350852301</v>
      </c>
      <c r="AI45" s="10">
        <f>('5v'!W33-AH45)^2</f>
        <v>7.5580736166532425E-6</v>
      </c>
      <c r="AL45" s="76"/>
      <c r="AN45" s="76"/>
      <c r="AO45" s="80"/>
    </row>
    <row r="46" spans="1:41" x14ac:dyDescent="0.25">
      <c r="A46" s="3"/>
      <c r="B46" s="7">
        <f>offs551+Ampl551*SIN(2*PI()*freq551*('5v'!A34)+deph551*PI()/180)</f>
        <v>1.0694186252717284</v>
      </c>
      <c r="C46" s="8">
        <f>('5v'!B34-B46)^2</f>
        <v>2.8068804801311941E-6</v>
      </c>
      <c r="D46" s="9">
        <f>offs552+Ampl552*SIN(2*PI()*freq552*('5v'!A34-reta552)+deph552*PI()/180)</f>
        <v>0.97021470150475264</v>
      </c>
      <c r="E46" s="10">
        <f>('5v'!C34-D46)^2</f>
        <v>1.4282882870273346E-3</v>
      </c>
      <c r="G46" s="3"/>
      <c r="H46" s="7">
        <f>offs553+Ampl553*SIN(2*PI()*freq553*('5v'!E34)+deph553*PI()/180)</f>
        <v>-2.0194263935864116</v>
      </c>
      <c r="I46" s="8">
        <f>('5v'!F34-H46)^2</f>
        <v>8.1449499164975364E-8</v>
      </c>
      <c r="J46" s="9">
        <f>offs554+Ampl554*SIN(2*PI()*freq554*('5v'!E34-reta554)+deph554*PI()/180)</f>
        <v>0.71566230758669458</v>
      </c>
      <c r="K46" s="10">
        <f>('5v'!G34-J46)^2</f>
        <v>3.5209617409360464E-3</v>
      </c>
      <c r="M46" s="3"/>
      <c r="N46" s="7">
        <f>offs553+Ampl555*SIN(2*PI()*freq555*('5v'!I34)+deph555*PI()/180)</f>
        <v>0.73800574472434632</v>
      </c>
      <c r="O46" s="8">
        <f>('5v'!J34-N46)^2</f>
        <v>2.1693210793822019E-4</v>
      </c>
      <c r="P46" s="9">
        <f>offs556+Ampl556*SIN(2*PI()*freq556*('5v'!I34-reta556)+deph556*PI()/180)</f>
        <v>1.0962222599272833</v>
      </c>
      <c r="Q46" s="10">
        <f>('5v'!K34-P46)^2</f>
        <v>4.9072442750685868E-6</v>
      </c>
      <c r="S46" s="3"/>
      <c r="T46" s="7">
        <f>offs557+Ampl557*SIN(2*PI()*freq557*('5v'!M34)+deph557*PI()/180)</f>
        <v>-2.5117517668255047</v>
      </c>
      <c r="U46" s="8">
        <f>('5v'!N34-T46)^2</f>
        <v>1.2970321075853626E-6</v>
      </c>
      <c r="V46" s="9">
        <f>offs558+Ampl558*SIN(2*PI()*freq558*('5v'!M34-reta558)+deph558*PI()/180)</f>
        <v>0.99486130106631798</v>
      </c>
      <c r="W46" s="10">
        <f>('5v'!O34-V46)^2</f>
        <v>3.6673844487086792E-9</v>
      </c>
      <c r="X46" s="3"/>
      <c r="Y46" s="3"/>
      <c r="Z46" s="7">
        <f>offs559+Ampl559*SIN(2*PI()*freq559*('5v'!Q34)+deph559*PI()/180)</f>
        <v>1.4429381056050743</v>
      </c>
      <c r="AA46" s="8">
        <f>('5v'!R34-Z46)^2</f>
        <v>2.7163363075451578E-2</v>
      </c>
      <c r="AB46" s="9">
        <f>offs558+Ampl560*SIN(2*PI()*freq560*('5v'!Q34-reta560)+deph560*PI()/180)</f>
        <v>0.82007941309863019</v>
      </c>
      <c r="AC46" s="10">
        <f>('5v'!S34-AB46)^2</f>
        <v>4.7247709091901512E-5</v>
      </c>
      <c r="AE46" s="44"/>
      <c r="AF46" s="7">
        <f>offs561+Ampl561*SIN(2*PI()*freq561*('5v'!U34)+deph561*PI()/180)</f>
        <v>-2.2079001999166277</v>
      </c>
      <c r="AG46" s="8">
        <f>('5v'!V34-AF46)^2</f>
        <v>0.20737190988265614</v>
      </c>
      <c r="AH46" s="9">
        <f>offs562+Ampl562*SIN(2*PI()*freq562*('5v'!U34-reta562)+deph562*PI()/180)</f>
        <v>0.77806985394486283</v>
      </c>
      <c r="AI46" s="10">
        <f>('5v'!W34-AH46)^2</f>
        <v>3.6023810147357997E-6</v>
      </c>
      <c r="AL46" s="76"/>
      <c r="AN46" s="76"/>
      <c r="AO46" s="80"/>
    </row>
    <row r="47" spans="1:41" x14ac:dyDescent="0.25">
      <c r="A47" s="3"/>
      <c r="B47" s="7">
        <f>offs551+Ampl551*SIN(2*PI()*freq551*('5v'!A35)+deph551*PI()/180)</f>
        <v>1.094040302597916</v>
      </c>
      <c r="C47" s="8">
        <f>('5v'!B35-B47)^2</f>
        <v>2.4078394041194909E-7</v>
      </c>
      <c r="D47" s="9">
        <f>offs552+Ampl552*SIN(2*PI()*freq552*('5v'!A35-reta552)+deph552*PI()/180)</f>
        <v>0.96396078463213175</v>
      </c>
      <c r="E47" s="10">
        <f>('5v'!C35-D47)^2</f>
        <v>1.3986690919605743E-3</v>
      </c>
      <c r="G47" s="3"/>
      <c r="H47" s="7">
        <f>offs553+Ampl553*SIN(2*PI()*freq553*('5v'!E35)+deph553*PI()/180)</f>
        <v>-2.0557806519630826</v>
      </c>
      <c r="I47" s="8">
        <f>('5v'!F35-H47)^2</f>
        <v>2.2012231475586534E-6</v>
      </c>
      <c r="J47" s="9">
        <f>offs554+Ampl554*SIN(2*PI()*freq554*('5v'!E35-reta554)+deph554*PI()/180)</f>
        <v>0.72119138319029252</v>
      </c>
      <c r="K47" s="10">
        <f>('5v'!G35-J47)^2</f>
        <v>3.3309769934913675E-3</v>
      </c>
      <c r="M47" s="3"/>
      <c r="N47" s="7">
        <f>offs553+Ampl555*SIN(2*PI()*freq555*('5v'!I35)+deph555*PI()/180)</f>
        <v>0.76530843190452014</v>
      </c>
      <c r="O47" s="8">
        <f>('5v'!J35-N47)^2</f>
        <v>2.1814339104409905E-4</v>
      </c>
      <c r="P47" s="9">
        <f>offs556+Ampl556*SIN(2*PI()*freq556*('5v'!I35-reta556)+deph556*PI()/180)</f>
        <v>1.0942301308330522</v>
      </c>
      <c r="Q47" s="10">
        <f>('5v'!K35-P47)^2</f>
        <v>9.0666730420004437E-8</v>
      </c>
      <c r="S47" s="3"/>
      <c r="T47" s="7">
        <f>offs557+Ampl557*SIN(2*PI()*freq557*('5v'!M35)+deph557*PI()/180)</f>
        <v>-2.4894124913921463</v>
      </c>
      <c r="U47" s="8">
        <f>('5v'!N35-T47)^2</f>
        <v>1.6523093204609809E-9</v>
      </c>
      <c r="V47" s="9">
        <f>offs558+Ampl558*SIN(2*PI()*freq558*('5v'!M35-reta558)+deph558*PI()/180)</f>
        <v>0.99780884580744988</v>
      </c>
      <c r="W47" s="10">
        <f>('5v'!O35-V47)^2</f>
        <v>8.720866691078453E-7</v>
      </c>
      <c r="X47" s="3"/>
      <c r="Y47" s="3"/>
      <c r="Z47" s="7">
        <f>offs559+Ampl559*SIN(2*PI()*freq559*('5v'!Q35)+deph559*PI()/180)</f>
        <v>1.4081717169326873</v>
      </c>
      <c r="AA47" s="8">
        <f>('5v'!R35-Z47)^2</f>
        <v>2.8597930633771119E-2</v>
      </c>
      <c r="AB47" s="9">
        <f>offs558+Ampl560*SIN(2*PI()*freq560*('5v'!Q35-reta560)+deph560*PI()/180)</f>
        <v>0.8169817605965326</v>
      </c>
      <c r="AC47" s="10">
        <f>('5v'!S35-AB47)^2</f>
        <v>3.678543077394115E-5</v>
      </c>
      <c r="AE47" s="44"/>
      <c r="AF47" s="7">
        <f>offs561+Ampl561*SIN(2*PI()*freq561*('5v'!U35)+deph561*PI()/180)</f>
        <v>-2.2430680992486831</v>
      </c>
      <c r="AG47" s="8">
        <f>('5v'!V35-AF47)^2</f>
        <v>0.21093413255855892</v>
      </c>
      <c r="AH47" s="9">
        <f>offs562+Ampl562*SIN(2*PI()*freq562*('5v'!U35-reta562)+deph562*PI()/180)</f>
        <v>0.77927777330550208</v>
      </c>
      <c r="AI47" s="10">
        <f>('5v'!W35-AH47)^2</f>
        <v>1.3289093494442527E-6</v>
      </c>
      <c r="AL47" s="76"/>
      <c r="AN47" s="76"/>
      <c r="AO47" s="80"/>
    </row>
    <row r="48" spans="1:41" x14ac:dyDescent="0.25">
      <c r="A48" s="3"/>
      <c r="B48" s="7">
        <f>offs551+Ampl551*SIN(2*PI()*freq551*('5v'!A36)+deph551*PI()/180)</f>
        <v>1.1184174485890304</v>
      </c>
      <c r="C48" s="8">
        <f>('5v'!B36-B48)^2</f>
        <v>2.0110613700332989E-7</v>
      </c>
      <c r="D48" s="9">
        <f>offs552+Ampl552*SIN(2*PI()*freq552*('5v'!A36-reta552)+deph552*PI()/180)</f>
        <v>0.95769531154510734</v>
      </c>
      <c r="E48" s="10">
        <f>('5v'!C36-D48)^2</f>
        <v>1.5167372913454746E-3</v>
      </c>
      <c r="G48" s="3"/>
      <c r="H48" s="7">
        <f>offs553+Ampl553*SIN(2*PI()*freq553*('5v'!E36)+deph553*PI()/180)</f>
        <v>-2.0915700710790883</v>
      </c>
      <c r="I48" s="8">
        <f>('5v'!F36-H48)^2</f>
        <v>4.4819899539131124E-6</v>
      </c>
      <c r="J48" s="9">
        <f>offs554+Ampl554*SIN(2*PI()*freq554*('5v'!E36-reta554)+deph554*PI()/180)</f>
        <v>0.72677576538233102</v>
      </c>
      <c r="K48" s="10">
        <f>('5v'!G36-J48)^2</f>
        <v>2.3255768044599854E-3</v>
      </c>
      <c r="M48" s="3"/>
      <c r="N48" s="7">
        <f>offs553+Ampl555*SIN(2*PI()*freq555*('5v'!I36)+deph555*PI()/180)</f>
        <v>0.79241668021614797</v>
      </c>
      <c r="O48" s="8">
        <f>('5v'!J36-N48)^2</f>
        <v>1.7035626460124785E-4</v>
      </c>
      <c r="P48" s="9">
        <f>offs556+Ampl556*SIN(2*PI()*freq556*('5v'!I36-reta556)+deph556*PI()/180)</f>
        <v>1.0922052989675455</v>
      </c>
      <c r="Q48" s="10">
        <f>('5v'!K36-P48)^2</f>
        <v>1.2485190937368531E-5</v>
      </c>
      <c r="S48" s="3"/>
      <c r="T48" s="7">
        <f>offs557+Ampl557*SIN(2*PI()*freq557*('5v'!M36)+deph557*PI()/180)</f>
        <v>-2.4665713775591378</v>
      </c>
      <c r="U48" s="8">
        <f>('5v'!N36-T48)^2</f>
        <v>1.9909332977898948E-5</v>
      </c>
      <c r="V48" s="9">
        <f>offs558+Ampl558*SIN(2*PI()*freq558*('5v'!M36-reta558)+deph558*PI()/180)</f>
        <v>1.000728951664712</v>
      </c>
      <c r="W48" s="10">
        <f>('5v'!O36-V48)^2</f>
        <v>2.7340700071935487E-9</v>
      </c>
      <c r="X48" s="3"/>
      <c r="Y48" s="3"/>
      <c r="Z48" s="7">
        <f>offs559+Ampl559*SIN(2*PI()*freq559*('5v'!Q36)+deph559*PI()/180)</f>
        <v>1.3724926115638794</v>
      </c>
      <c r="AA48" s="8">
        <f>('5v'!R36-Z48)^2</f>
        <v>3.0431320238686704E-2</v>
      </c>
      <c r="AB48" s="9">
        <f>offs558+Ampl560*SIN(2*PI()*freq560*('5v'!Q36-reta560)+deph560*PI()/180)</f>
        <v>0.81391777531737897</v>
      </c>
      <c r="AC48" s="10">
        <f>('5v'!S36-AB48)^2</f>
        <v>5.1494469126224628E-5</v>
      </c>
      <c r="AE48" s="44"/>
      <c r="AF48" s="7">
        <f>offs561+Ampl561*SIN(2*PI()*freq561*('5v'!U36)+deph561*PI()/180)</f>
        <v>-2.2760223611756736</v>
      </c>
      <c r="AG48" s="8">
        <f>('5v'!V36-AF48)^2</f>
        <v>0.20937158502205097</v>
      </c>
      <c r="AH48" s="9">
        <f>offs562+Ampl562*SIN(2*PI()*freq562*('5v'!U36-reta562)+deph562*PI()/180)</f>
        <v>0.7805905010965728</v>
      </c>
      <c r="AI48" s="10">
        <f>('5v'!W36-AH48)^2</f>
        <v>6.0787449673235176E-6</v>
      </c>
      <c r="AL48" s="76"/>
      <c r="AN48" s="76"/>
      <c r="AO48" s="80"/>
    </row>
    <row r="49" spans="1:41" x14ac:dyDescent="0.25">
      <c r="A49" s="3"/>
      <c r="B49" s="7">
        <f>offs551+Ampl551*SIN(2*PI()*freq551*('5v'!A37)+deph551*PI()/180)</f>
        <v>1.142546213811124</v>
      </c>
      <c r="C49" s="8">
        <f>('5v'!B37-B49)^2</f>
        <v>1.3000875350780486E-6</v>
      </c>
      <c r="D49" s="9">
        <f>offs552+Ampl552*SIN(2*PI()*freq552*('5v'!A37-reta552)+deph552*PI()/180)</f>
        <v>0.95141927163451312</v>
      </c>
      <c r="E49" s="10">
        <f>('5v'!C37-D49)^2</f>
        <v>1.4844277151428277E-3</v>
      </c>
      <c r="G49" s="3"/>
      <c r="H49" s="7">
        <f>offs553+Ampl553*SIN(2*PI()*freq553*('5v'!E37)+deph553*PI()/180)</f>
        <v>-2.1267819351242294</v>
      </c>
      <c r="I49" s="8">
        <f>('5v'!F37-H49)^2</f>
        <v>4.7216470541100419E-6</v>
      </c>
      <c r="J49" s="9">
        <f>offs554+Ampl554*SIN(2*PI()*freq554*('5v'!E37-reta554)+deph554*PI()/180)</f>
        <v>0.73241347005840718</v>
      </c>
      <c r="K49" s="10">
        <f>('5v'!G37-J49)^2</f>
        <v>1.2091983845988492E-3</v>
      </c>
      <c r="M49" s="3"/>
      <c r="N49" s="7">
        <f>offs553+Ampl555*SIN(2*PI()*freq555*('5v'!I37)+deph555*PI()/180)</f>
        <v>0.81932620895257047</v>
      </c>
      <c r="O49" s="8">
        <f>('5v'!J37-N49)^2</f>
        <v>1.3301357308282601E-4</v>
      </c>
      <c r="P49" s="9">
        <f>offs556+Ampl556*SIN(2*PI()*freq556*('5v'!I37-reta556)+deph556*PI()/180)</f>
        <v>1.0901480840751872</v>
      </c>
      <c r="Q49" s="10">
        <f>('5v'!K37-P49)^2</f>
        <v>2.897102717006128E-5</v>
      </c>
      <c r="S49" s="3"/>
      <c r="T49" s="7">
        <f>offs557+Ampl557*SIN(2*PI()*freq557*('5v'!M37)+deph557*PI()/180)</f>
        <v>-2.4432340610295373</v>
      </c>
      <c r="U49" s="8">
        <f>('5v'!N37-T49)^2</f>
        <v>4.3023239698908039E-7</v>
      </c>
      <c r="V49" s="9">
        <f>offs558+Ampl558*SIN(2*PI()*freq558*('5v'!M37-reta558)+deph558*PI()/180)</f>
        <v>1.003620898145678</v>
      </c>
      <c r="W49" s="10">
        <f>('5v'!O37-V49)^2</f>
        <v>7.8594988374211931E-7</v>
      </c>
      <c r="X49" s="3"/>
      <c r="Y49" s="3"/>
      <c r="Z49" s="7">
        <f>offs559+Ampl559*SIN(2*PI()*freq559*('5v'!Q37)+deph559*PI()/180)</f>
        <v>1.3359180435973941</v>
      </c>
      <c r="AA49" s="8">
        <f>('5v'!R37-Z49)^2</f>
        <v>3.1305528391342742E-2</v>
      </c>
      <c r="AB49" s="9">
        <f>offs558+Ampl560*SIN(2*PI()*freq560*('5v'!Q37-reta560)+deph560*PI()/180)</f>
        <v>0.81088893897726055</v>
      </c>
      <c r="AC49" s="10">
        <f>('5v'!S37-AB49)^2</f>
        <v>3.9671744986052327E-5</v>
      </c>
      <c r="AE49" s="44"/>
      <c r="AF49" s="7">
        <f>offs561+Ampl561*SIN(2*PI()*freq561*('5v'!U37)+deph561*PI()/180)</f>
        <v>-2.3067304638196933</v>
      </c>
      <c r="AG49" s="8">
        <f>('5v'!V37-AF49)^2</f>
        <v>0.20986779213718562</v>
      </c>
      <c r="AH49" s="9">
        <f>offs562+Ampl562*SIN(2*PI()*freq562*('5v'!U37-reta562)+deph562*PI()/180)</f>
        <v>0.78200674181423269</v>
      </c>
      <c r="AI49" s="10">
        <f>('5v'!W37-AH49)^2</f>
        <v>3.7196206748702833E-6</v>
      </c>
      <c r="AL49" s="76"/>
      <c r="AN49" s="76"/>
      <c r="AO49" s="80"/>
    </row>
    <row r="50" spans="1:41" x14ac:dyDescent="0.25">
      <c r="A50" s="3"/>
      <c r="B50" s="7">
        <f>offs551+Ampl551*SIN(2*PI()*freq551*('5v'!A38)+deph551*PI()/180)</f>
        <v>1.1664227880524638</v>
      </c>
      <c r="C50" s="8">
        <f>('5v'!B38-B50)^2</f>
        <v>2.4925717146024659E-6</v>
      </c>
      <c r="D50" s="9">
        <f>offs552+Ampl552*SIN(2*PI()*freq552*('5v'!A38-reta552)+deph552*PI()/180)</f>
        <v>0.94513365595980392</v>
      </c>
      <c r="E50" s="10">
        <f>('5v'!C38-D50)^2</f>
        <v>1.6044555743701713E-3</v>
      </c>
      <c r="G50" s="3"/>
      <c r="H50" s="7">
        <f>offs553+Ampl553*SIN(2*PI()*freq553*('5v'!E38)+deph553*PI()/180)</f>
        <v>-2.1614037334908756</v>
      </c>
      <c r="I50" s="8">
        <f>('5v'!F38-H50)^2</f>
        <v>9.9392971775619106E-8</v>
      </c>
      <c r="J50" s="9">
        <f>offs554+Ampl554*SIN(2*PI()*freq554*('5v'!E38-reta554)+deph554*PI()/180)</f>
        <v>0.7381024941688944</v>
      </c>
      <c r="K50" s="10">
        <f>('5v'!G38-J50)^2</f>
        <v>5.3942412111072056E-4</v>
      </c>
      <c r="M50" s="3"/>
      <c r="N50" s="7">
        <f>offs553+Ampl555*SIN(2*PI()*freq555*('5v'!I38)+deph555*PI()/180)</f>
        <v>0.84603276878725542</v>
      </c>
      <c r="O50" s="8">
        <f>('5v'!J38-N50)^2</f>
        <v>1.4811720523463039E-4</v>
      </c>
      <c r="P50" s="9">
        <f>offs556+Ampl556*SIN(2*PI()*freq556*('5v'!I38-reta556)+deph556*PI()/180)</f>
        <v>1.088058811014057</v>
      </c>
      <c r="Q50" s="10">
        <f>('5v'!K38-P50)^2</f>
        <v>8.3769556167355948E-5</v>
      </c>
      <c r="S50" s="3"/>
      <c r="T50" s="7">
        <f>offs557+Ampl557*SIN(2*PI()*freq557*('5v'!M38)+deph557*PI()/180)</f>
        <v>-2.4194062999369965</v>
      </c>
      <c r="U50" s="8">
        <f>('5v'!N38-T50)^2</f>
        <v>4.9230287845161009E-6</v>
      </c>
      <c r="V50" s="9">
        <f>offs558+Ampl558*SIN(2*PI()*freq558*('5v'!M38-reta558)+deph558*PI()/180)</f>
        <v>1.0064839717058274</v>
      </c>
      <c r="W50" s="10">
        <f>('5v'!O38-V50)^2</f>
        <v>3.2273465193723721E-6</v>
      </c>
      <c r="X50" s="3"/>
      <c r="Y50" s="3"/>
      <c r="Z50" s="7">
        <f>offs559+Ampl559*SIN(2*PI()*freq559*('5v'!Q38)+deph559*PI()/180)</f>
        <v>1.2984657001697326</v>
      </c>
      <c r="AA50" s="8">
        <f>('5v'!R38-Z50)^2</f>
        <v>3.2579152630514037E-2</v>
      </c>
      <c r="AB50" s="9">
        <f>offs558+Ampl560*SIN(2*PI()*freq560*('5v'!Q38-reta560)+deph560*PI()/180)</f>
        <v>0.80789671629455329</v>
      </c>
      <c r="AC50" s="10">
        <f>('5v'!S38-AB50)^2</f>
        <v>2.8993095534517795E-5</v>
      </c>
      <c r="AE50" s="44"/>
      <c r="AF50" s="7">
        <f>offs561+Ampl561*SIN(2*PI()*freq561*('5v'!U38)+deph561*PI()/180)</f>
        <v>-2.3351621019908668</v>
      </c>
      <c r="AG50" s="8">
        <f>('5v'!V38-AF50)^2</f>
        <v>0.21066129835300146</v>
      </c>
      <c r="AH50" s="9">
        <f>offs562+Ampl562*SIN(2*PI()*freq562*('5v'!U38-reta562)+deph562*PI()/180)</f>
        <v>0.78352509779987822</v>
      </c>
      <c r="AI50" s="10">
        <f>('5v'!W38-AH50)^2</f>
        <v>2.2316111262569558E-6</v>
      </c>
      <c r="AL50" s="76"/>
      <c r="AN50" s="76"/>
      <c r="AO50" s="80"/>
    </row>
    <row r="51" spans="1:41" x14ac:dyDescent="0.25">
      <c r="A51" s="3"/>
      <c r="B51" s="7">
        <f>offs551+Ampl551*SIN(2*PI()*freq551*('5v'!A39)+deph551*PI()/180)</f>
        <v>1.190043400925191</v>
      </c>
      <c r="C51" s="8">
        <f>('5v'!B39-B51)^2</f>
        <v>3.2130769048706782E-5</v>
      </c>
      <c r="D51" s="9">
        <f>offs552+Ampl552*SIN(2*PI()*freq552*('5v'!A39-reta552)+deph552*PI()/180)</f>
        <v>0.93883945709255989</v>
      </c>
      <c r="E51" s="10">
        <f>('5v'!C39-D51)^2</f>
        <v>1.7283523346269178E-3</v>
      </c>
      <c r="G51" s="3"/>
      <c r="H51" s="7">
        <f>offs553+Ampl553*SIN(2*PI()*freq553*('5v'!E39)+deph553*PI()/180)</f>
        <v>-2.1954231652189202</v>
      </c>
      <c r="I51" s="8">
        <f>('5v'!F39-H51)^2</f>
        <v>2.5116657665531737E-7</v>
      </c>
      <c r="J51" s="9">
        <f>offs554+Ampl554*SIN(2*PI()*freq554*('5v'!E39-reta554)+deph554*PI()/180)</f>
        <v>0.7438408164306145</v>
      </c>
      <c r="K51" s="10">
        <f>('5v'!G39-J51)^2</f>
        <v>1.8444854714534764E-4</v>
      </c>
      <c r="M51" s="3"/>
      <c r="N51" s="7">
        <f>offs553+Ampl555*SIN(2*PI()*freq555*('5v'!I39)+deph555*PI()/180)</f>
        <v>0.87253214244481236</v>
      </c>
      <c r="O51" s="8">
        <f>('5v'!J39-N51)^2</f>
        <v>1.2235894047293345E-4</v>
      </c>
      <c r="P51" s="9">
        <f>offs556+Ampl556*SIN(2*PI()*freq556*('5v'!I39-reta556)+deph556*PI()/180)</f>
        <v>1.0859378097045909</v>
      </c>
      <c r="Q51" s="10">
        <f>('5v'!K39-P51)^2</f>
        <v>1.1963589989013577E-4</v>
      </c>
      <c r="S51" s="3"/>
      <c r="T51" s="7">
        <f>offs557+Ampl557*SIN(2*PI()*freq557*('5v'!M39)+deph557*PI()/180)</f>
        <v>-2.3950939734250203</v>
      </c>
      <c r="U51" s="8">
        <f>('5v'!N39-T51)^2</f>
        <v>1.8062376877916994E-6</v>
      </c>
      <c r="V51" s="9">
        <f>offs558+Ampl558*SIN(2*PI()*freq558*('5v'!M39-reta558)+deph558*PI()/180)</f>
        <v>1.0093174659246</v>
      </c>
      <c r="W51" s="10">
        <f>('5v'!O39-V51)^2</f>
        <v>7.1655576410660445E-6</v>
      </c>
      <c r="X51" s="3"/>
      <c r="Y51" s="3"/>
      <c r="Z51" s="7">
        <f>offs559+Ampl559*SIN(2*PI()*freq559*('5v'!Q39)+deph559*PI()/180)</f>
        <v>1.2601536929018291</v>
      </c>
      <c r="AA51" s="8">
        <f>('5v'!R39-Z51)^2</f>
        <v>3.3562453575569938E-2</v>
      </c>
      <c r="AB51" s="9">
        <f>offs558+Ampl560*SIN(2*PI()*freq560*('5v'!Q39-reta560)+deph560*PI()/180)</f>
        <v>0.80494255428159389</v>
      </c>
      <c r="AC51" s="10">
        <f>('5v'!S39-AB51)^2</f>
        <v>1.9646486397802418E-5</v>
      </c>
      <c r="AE51" s="44"/>
      <c r="AF51" s="7">
        <f>offs561+Ampl561*SIN(2*PI()*freq561*('5v'!U39)+deph561*PI()/180)</f>
        <v>-2.3612892170949142</v>
      </c>
      <c r="AG51" s="8">
        <f>('5v'!V39-AF51)^2</f>
        <v>0.20998576988582665</v>
      </c>
      <c r="AH51" s="9">
        <f>offs562+Ampl562*SIN(2*PI()*freq562*('5v'!U39-reta562)+deph562*PI()/180)</f>
        <v>0.78514407061946512</v>
      </c>
      <c r="AI51" s="10">
        <f>('5v'!W39-AH51)^2</f>
        <v>9.689714465479485E-6</v>
      </c>
      <c r="AL51" s="76"/>
      <c r="AN51" s="76"/>
      <c r="AO51" s="80"/>
    </row>
    <row r="52" spans="1:41" x14ac:dyDescent="0.25">
      <c r="A52" s="3"/>
      <c r="B52" s="7">
        <f>offs551+Ampl551*SIN(2*PI()*freq551*('5v'!A40)+deph551*PI()/180)</f>
        <v>1.2134043224607092</v>
      </c>
      <c r="C52" s="8">
        <f>('5v'!B40-B52)^2</f>
        <v>1.3237390328101599E-5</v>
      </c>
      <c r="D52" s="9">
        <f>offs552+Ampl552*SIN(2*PI()*freq552*('5v'!A40-reta552)+deph552*PI()/180)</f>
        <v>0.93253766895974832</v>
      </c>
      <c r="E52" s="10">
        <f>('5v'!C40-D52)^2</f>
        <v>1.6918141914143211E-3</v>
      </c>
      <c r="G52" s="3"/>
      <c r="H52" s="7">
        <f>offs553+Ampl553*SIN(2*PI()*freq553*('5v'!E40)+deph553*PI()/180)</f>
        <v>-2.2288281433662638</v>
      </c>
      <c r="I52" s="8">
        <f>('5v'!F40-H52)^2</f>
        <v>1.5621416048938899E-6</v>
      </c>
      <c r="J52" s="9">
        <f>offs554+Ampl554*SIN(2*PI()*freq554*('5v'!E40-reta554)+deph554*PI()/180)</f>
        <v>0.74962639804499265</v>
      </c>
      <c r="K52" s="10">
        <f>('5v'!G40-J52)^2</f>
        <v>1.5129003368396733E-5</v>
      </c>
      <c r="M52" s="3"/>
      <c r="N52" s="7">
        <f>offs553+Ampl555*SIN(2*PI()*freq555*('5v'!I40)+deph555*PI()/180)</f>
        <v>0.89882014536694876</v>
      </c>
      <c r="O52" s="8">
        <f>('5v'!J40-N52)^2</f>
        <v>1.46830040956136E-4</v>
      </c>
      <c r="P52" s="9">
        <f>offs556+Ampl556*SIN(2*PI()*freq556*('5v'!I40-reta556)+deph556*PI()/180)</f>
        <v>1.0837854150774833</v>
      </c>
      <c r="Q52" s="10">
        <f>('5v'!K40-P52)^2</f>
        <v>1.6107861627240959E-4</v>
      </c>
      <c r="S52" s="3"/>
      <c r="T52" s="7">
        <f>offs557+Ampl557*SIN(2*PI()*freq557*('5v'!M40)+deph557*PI()/180)</f>
        <v>-2.3703030801963862</v>
      </c>
      <c r="U52" s="8">
        <f>('5v'!N40-T52)^2</f>
        <v>3.7779315795273269E-6</v>
      </c>
      <c r="V52" s="9">
        <f>offs558+Ampl558*SIN(2*PI()*freq558*('5v'!M40-reta558)+deph558*PI()/180)</f>
        <v>1.0121206816796957</v>
      </c>
      <c r="W52" s="10">
        <f>('5v'!O40-V52)^2</f>
        <v>2.4769146794800809E-6</v>
      </c>
      <c r="X52" s="3"/>
      <c r="Y52" s="3"/>
      <c r="Z52" s="7">
        <f>offs559+Ampl559*SIN(2*PI()*freq559*('5v'!Q40)+deph559*PI()/180)</f>
        <v>1.2210005491404177</v>
      </c>
      <c r="AA52" s="8">
        <f>('5v'!R40-Z52)^2</f>
        <v>3.4975055000604459E-2</v>
      </c>
      <c r="AB52" s="9">
        <f>offs558+Ampl560*SIN(2*PI()*freq560*('5v'!Q40-reta560)+deph560*PI()/180)</f>
        <v>0.80202788154491667</v>
      </c>
      <c r="AC52" s="10">
        <f>('5v'!S40-AB52)^2</f>
        <v>1.1839506907918584E-5</v>
      </c>
      <c r="AE52" s="44"/>
      <c r="AF52" s="7">
        <f>offs561+Ampl561*SIN(2*PI()*freq561*('5v'!U40)+deph561*PI()/180)</f>
        <v>-2.3850860248235879</v>
      </c>
      <c r="AG52" s="8">
        <f>('5v'!V40-AF52)^2</f>
        <v>0.2060946490931293</v>
      </c>
      <c r="AH52" s="9">
        <f>offs562+Ampl562*SIN(2*PI()*freq562*('5v'!U40-reta562)+deph562*PI()/180)</f>
        <v>0.78686206254228086</v>
      </c>
      <c r="AI52" s="10">
        <f>('5v'!W40-AH52)^2</f>
        <v>8.2811719218494568E-6</v>
      </c>
      <c r="AL52" s="76"/>
      <c r="AN52" s="76"/>
      <c r="AO52" s="80"/>
    </row>
    <row r="53" spans="1:41" x14ac:dyDescent="0.25">
      <c r="A53" s="3"/>
      <c r="B53" s="7">
        <f>offs551+Ampl551*SIN(2*PI()*freq551*('5v'!A41)+deph551*PI()/180)</f>
        <v>1.2365018636987046</v>
      </c>
      <c r="C53" s="8">
        <f>('5v'!B41-B53)^2</f>
        <v>1.0882501702630857E-5</v>
      </c>
      <c r="D53" s="9">
        <f>offs552+Ampl552*SIN(2*PI()*freq552*('5v'!A41-reta552)+deph552*PI()/180)</f>
        <v>0.92622928668676652</v>
      </c>
      <c r="E53" s="10">
        <f>('5v'!C41-D53)^2</f>
        <v>1.6550484500642624E-3</v>
      </c>
      <c r="G53" s="3"/>
      <c r="H53" s="7">
        <f>offs553+Ampl553*SIN(2*PI()*freq553*('5v'!E41)+deph553*PI()/180)</f>
        <v>-2.2616067993032294</v>
      </c>
      <c r="I53" s="8">
        <f>('5v'!F41-H53)^2</f>
        <v>2.8029479730675349E-6</v>
      </c>
      <c r="J53" s="9">
        <f>offs554+Ampl554*SIN(2*PI()*freq554*('5v'!E41-reta554)+deph554*PI()/180)</f>
        <v>0.75545718342242962</v>
      </c>
      <c r="K53" s="10">
        <f>('5v'!G41-J53)^2</f>
        <v>3.4201249342381018E-5</v>
      </c>
      <c r="M53" s="3"/>
      <c r="N53" s="7">
        <f>offs553+Ampl555*SIN(2*PI()*freq555*('5v'!I41)+deph555*PI()/180)</f>
        <v>0.92489262637326786</v>
      </c>
      <c r="O53" s="8">
        <f>('5v'!J41-N53)^2</f>
        <v>1.7925497484591808E-4</v>
      </c>
      <c r="P53" s="9">
        <f>offs556+Ampl556*SIN(2*PI()*freq556*('5v'!I41-reta556)+deph556*PI()/180)</f>
        <v>1.0816019670207964</v>
      </c>
      <c r="Q53" s="10">
        <f>('5v'!K41-P53)^2</f>
        <v>1.5528541879974961E-4</v>
      </c>
      <c r="S53" s="3"/>
      <c r="T53" s="7">
        <f>offs557+Ampl557*SIN(2*PI()*freq557*('5v'!M41)+deph557*PI()/180)</f>
        <v>-2.3450397370330394</v>
      </c>
      <c r="U53" s="8">
        <f>('5v'!N41-T53)^2</f>
        <v>1.3887923196139175E-8</v>
      </c>
      <c r="V53" s="9">
        <f>offs558+Ampl558*SIN(2*PI()*freq558*('5v'!M41-reta558)+deph558*PI()/180)</f>
        <v>1.0148929273195728</v>
      </c>
      <c r="W53" s="10">
        <f>('5v'!O41-V53)^2</f>
        <v>5.7261490154042403E-6</v>
      </c>
      <c r="X53" s="3"/>
      <c r="Y53" s="3"/>
      <c r="Z53" s="7">
        <f>offs559+Ampl559*SIN(2*PI()*freq559*('5v'!Q41)+deph559*PI()/180)</f>
        <v>1.181025202998379</v>
      </c>
      <c r="AA53" s="8">
        <f>('5v'!R41-Z53)^2</f>
        <v>3.6849683181698012E-2</v>
      </c>
      <c r="AB53" s="9">
        <f>offs558+Ampl560*SIN(2*PI()*freq560*('5v'!Q41-reta560)+deph560*PI()/180)</f>
        <v>0.79915410759439232</v>
      </c>
      <c r="AC53" s="10">
        <f>('5v'!S41-AB53)^2</f>
        <v>5.8003058116407357E-6</v>
      </c>
      <c r="AE53" s="44"/>
      <c r="AF53" s="7">
        <f>offs561+Ampl561*SIN(2*PI()*freq561*('5v'!U41)+deph561*PI()/180)</f>
        <v>-2.406529040600689</v>
      </c>
      <c r="AG53" s="8">
        <f>('5v'!V41-AF53)^2</f>
        <v>0.20969448081067027</v>
      </c>
      <c r="AH53" s="9">
        <f>offs562+Ampl562*SIN(2*PI()*freq562*('5v'!U41-reta562)+deph562*PI()/180)</f>
        <v>0.78867737811771399</v>
      </c>
      <c r="AI53" s="10">
        <f>('5v'!W41-AH53)^2</f>
        <v>2.2024419053191318E-5</v>
      </c>
      <c r="AL53" s="76"/>
      <c r="AN53" s="76"/>
      <c r="AO53" s="80"/>
    </row>
    <row r="54" spans="1:41" x14ac:dyDescent="0.25">
      <c r="A54" s="3"/>
      <c r="B54" s="7">
        <f>offs551+Ampl551*SIN(2*PI()*freq551*('5v'!A42)+deph551*PI()/180)</f>
        <v>1.2593323772696587</v>
      </c>
      <c r="C54" s="8">
        <f>('5v'!B42-B54)^2</f>
        <v>7.2435116076363026E-6</v>
      </c>
      <c r="D54" s="9">
        <f>offs552+Ampl552*SIN(2*PI()*freq552*('5v'!A42-reta552)+deph552*PI()/180)</f>
        <v>0.91991530644030495</v>
      </c>
      <c r="E54" s="10">
        <f>('5v'!C42-D54)^2</f>
        <v>1.6183166390550808E-3</v>
      </c>
      <c r="G54" s="3"/>
      <c r="H54" s="7">
        <f>offs553+Ampl553*SIN(2*PI()*freq553*('5v'!E42)+deph553*PI()/180)</f>
        <v>-2.2937474869294392</v>
      </c>
      <c r="I54" s="8">
        <f>('5v'!F42-H54)^2</f>
        <v>9.7499246245191626E-6</v>
      </c>
      <c r="J54" s="9">
        <f>offs554+Ampl554*SIN(2*PI()*freq554*('5v'!E42-reta554)+deph554*PI()/180)</f>
        <v>0.76133110091264411</v>
      </c>
      <c r="K54" s="10">
        <f>('5v'!G42-J54)^2</f>
        <v>3.0909510930057478E-4</v>
      </c>
      <c r="M54" s="3"/>
      <c r="N54" s="7">
        <f>offs553+Ampl555*SIN(2*PI()*freq555*('5v'!I42)+deph555*PI()/180)</f>
        <v>0.95074546831677031</v>
      </c>
      <c r="O54" s="8">
        <f>('5v'!J42-N54)^2</f>
        <v>1.6709160194827079E-4</v>
      </c>
      <c r="P54" s="9">
        <f>offs556+Ampl556*SIN(2*PI()*freq556*('5v'!I42-reta556)+deph556*PI()/180)</f>
        <v>1.0793878103262906</v>
      </c>
      <c r="Q54" s="10">
        <f>('5v'!K42-P54)^2</f>
        <v>2.0032015613877442E-4</v>
      </c>
      <c r="S54" s="3"/>
      <c r="T54" s="7">
        <f>offs557+Ampl557*SIN(2*PI()*freq557*('5v'!M42)+deph557*PI()/180)</f>
        <v>-2.3193101772868872</v>
      </c>
      <c r="U54" s="8">
        <f>('5v'!N42-T54)^2</f>
        <v>4.8877566037428126E-8</v>
      </c>
      <c r="V54" s="9">
        <f>offs558+Ampl558*SIN(2*PI()*freq558*('5v'!M42-reta558)+deph558*PI()/180)</f>
        <v>1.017633518834101</v>
      </c>
      <c r="W54" s="10">
        <f>('5v'!O42-V54)^2</f>
        <v>1.0115000352027546E-5</v>
      </c>
      <c r="X54" s="3"/>
      <c r="Y54" s="3"/>
      <c r="Z54" s="7">
        <f>offs559+Ampl559*SIN(2*PI()*freq559*('5v'!Q42)+deph559*PI()/180)</f>
        <v>1.1402469861983699</v>
      </c>
      <c r="AA54" s="8">
        <f>('5v'!R42-Z54)^2</f>
        <v>3.7695483009364851E-2</v>
      </c>
      <c r="AB54" s="9">
        <f>offs558+Ampl560*SIN(2*PI()*freq560*('5v'!Q42-reta560)+deph560*PI()/180)</f>
        <v>0.79632262216160188</v>
      </c>
      <c r="AC54" s="10">
        <f>('5v'!S42-AB54)^2</f>
        <v>1.7785365388937218E-6</v>
      </c>
      <c r="AE54" s="44"/>
      <c r="AF54" s="7">
        <f>offs561+Ampl561*SIN(2*PI()*freq561*('5v'!U42)+deph561*PI()/180)</f>
        <v>-2.4255971027584868</v>
      </c>
      <c r="AG54" s="8">
        <f>('5v'!V42-AF54)^2</f>
        <v>0.20833213989677055</v>
      </c>
      <c r="AH54" s="9">
        <f>offs562+Ampl562*SIN(2*PI()*freq562*('5v'!U42-reta562)+deph562*PI()/180)</f>
        <v>0.79058822584845667</v>
      </c>
      <c r="AI54" s="10">
        <f>('5v'!W42-AH54)^2</f>
        <v>2.1629343932119844E-5</v>
      </c>
      <c r="AL54" s="76"/>
      <c r="AN54" s="76"/>
      <c r="AO54" s="80"/>
    </row>
    <row r="55" spans="1:41" x14ac:dyDescent="0.25">
      <c r="A55" s="3"/>
      <c r="B55" s="7">
        <f>offs551+Ampl551*SIN(2*PI()*freq551*('5v'!A43)+deph551*PI()/180)</f>
        <v>1.2818922579708192</v>
      </c>
      <c r="C55" s="8">
        <f>('5v'!B43-B55)^2</f>
        <v>1.4192232618700997E-5</v>
      </c>
      <c r="D55" s="9">
        <f>offs552+Ampl552*SIN(2*PI()*freq552*('5v'!A43-reta552)+deph552*PI()/180)</f>
        <v>0.91359672527103863</v>
      </c>
      <c r="E55" s="10">
        <f>('5v'!C43-D55)^2</f>
        <v>1.5815515096833429E-3</v>
      </c>
      <c r="G55" s="3"/>
      <c r="H55" s="7">
        <f>offs553+Ampl553*SIN(2*PI()*freq553*('5v'!E43)+deph553*PI()/180)</f>
        <v>-2.3252387868116271</v>
      </c>
      <c r="I55" s="8">
        <f>('5v'!F43-H55)^2</f>
        <v>2.9399514164561165E-7</v>
      </c>
      <c r="J55" s="9">
        <f>offs554+Ampl554*SIN(2*PI()*freq554*('5v'!E43-reta554)+deph554*PI()/180)</f>
        <v>0.76724606354072233</v>
      </c>
      <c r="K55" s="10">
        <f>('5v'!G43-J55)^2</f>
        <v>4.6410358671959971E-4</v>
      </c>
      <c r="M55" s="3"/>
      <c r="N55" s="7">
        <f>offs553+Ampl555*SIN(2*PI()*freq555*('5v'!I43)+deph555*PI()/180)</f>
        <v>0.97637458873402305</v>
      </c>
      <c r="O55" s="8">
        <f>('5v'!J43-N55)^2</f>
        <v>1.6098283853517985E-4</v>
      </c>
      <c r="P55" s="9">
        <f>offs556+Ampl556*SIN(2*PI()*freq556*('5v'!I43-reta556)+deph556*PI()/180)</f>
        <v>1.0771432946349748</v>
      </c>
      <c r="Q55" s="10">
        <f>('5v'!K43-P55)^2</f>
        <v>1.9215655870302655E-4</v>
      </c>
      <c r="S55" s="3"/>
      <c r="T55" s="7">
        <f>offs557+Ampl557*SIN(2*PI()*freq557*('5v'!M43)+deph557*PI()/180)</f>
        <v>-2.2931207493417913</v>
      </c>
      <c r="U55" s="8">
        <f>('5v'!N43-T55)^2</f>
        <v>8.3310702499450742E-6</v>
      </c>
      <c r="V55" s="9">
        <f>offs558+Ampl558*SIN(2*PI()*freq558*('5v'!M43-reta558)+deph558*PI()/180)</f>
        <v>1.020341780023333</v>
      </c>
      <c r="W55" s="10">
        <f>('5v'!O43-V55)^2</f>
        <v>1.5488475275255609E-5</v>
      </c>
      <c r="X55" s="3"/>
      <c r="Y55" s="3"/>
      <c r="Z55" s="7">
        <f>offs559+Ampl559*SIN(2*PI()*freq559*('5v'!Q43)+deph559*PI()/180)</f>
        <v>1.0986856187241636</v>
      </c>
      <c r="AA55" s="8">
        <f>('5v'!R43-Z55)^2</f>
        <v>3.9787035707960182E-2</v>
      </c>
      <c r="AB55" s="9">
        <f>offs558+Ampl560*SIN(2*PI()*freq560*('5v'!Q43-reta560)+deph560*PI()/180)</f>
        <v>0.79353479452777365</v>
      </c>
      <c r="AC55" s="10">
        <f>('5v'!S43-AB55)^2</f>
        <v>4.630909126673059E-8</v>
      </c>
      <c r="AE55" s="44"/>
      <c r="AF55" s="7">
        <f>offs561+Ampl561*SIN(2*PI()*freq561*('5v'!U43)+deph561*PI()/180)</f>
        <v>-2.4422713934217515</v>
      </c>
      <c r="AG55" s="8">
        <f>('5v'!V43-AF55)^2</f>
        <v>0.20915804311420622</v>
      </c>
      <c r="AH55" s="9">
        <f>offs562+Ampl562*SIN(2*PI()*freq562*('5v'!U43-reta562)+deph562*PI()/180)</f>
        <v>0.79259271995849867</v>
      </c>
      <c r="AI55" s="10">
        <f>('5v'!W43-AH55)^2</f>
        <v>2.2109838061811928E-5</v>
      </c>
      <c r="AL55" s="76"/>
      <c r="AN55" s="76"/>
      <c r="AO55" s="80"/>
    </row>
    <row r="56" spans="1:41" x14ac:dyDescent="0.25">
      <c r="A56" s="3"/>
      <c r="B56" s="7">
        <f>offs551+Ampl551*SIN(2*PI()*freq551*('5v'!A44)+deph551*PI()/180)</f>
        <v>1.3041779433355007</v>
      </c>
      <c r="C56" s="8">
        <f>('5v'!B44-B56)^2</f>
        <v>6.843159534550197E-6</v>
      </c>
      <c r="D56" s="9">
        <f>offs552+Ampl552*SIN(2*PI()*freq552*('5v'!A44-reta552)+deph552*PI()/180)</f>
        <v>0.90727454095618132</v>
      </c>
      <c r="E56" s="10">
        <f>('5v'!C44-D56)^2</f>
        <v>1.5449255498580479E-3</v>
      </c>
      <c r="G56" s="3"/>
      <c r="H56" s="7">
        <f>offs553+Ampl553*SIN(2*PI()*freq553*('5v'!E44)+deph553*PI()/180)</f>
        <v>-2.3560695102408884</v>
      </c>
      <c r="I56" s="8">
        <f>('5v'!F44-H56)^2</f>
        <v>9.2446255687667488E-7</v>
      </c>
      <c r="J56" s="9">
        <f>offs554+Ampl554*SIN(2*PI()*freq554*('5v'!E44-reta554)+deph554*PI()/180)</f>
        <v>0.77319996974860628</v>
      </c>
      <c r="K56" s="10">
        <f>('5v'!G44-J56)^2</f>
        <v>3.874586650640484E-4</v>
      </c>
      <c r="M56" s="3"/>
      <c r="N56" s="7">
        <f>offs553+Ampl555*SIN(2*PI()*freq555*('5v'!I44)+deph555*PI()/180)</f>
        <v>1.0017759404898077</v>
      </c>
      <c r="O56" s="8">
        <f>('5v'!J44-N56)^2</f>
        <v>1.150052378970567E-4</v>
      </c>
      <c r="P56" s="9">
        <f>offs556+Ampl556*SIN(2*PI()*freq556*('5v'!I44-reta556)+deph556*PI()/180)</f>
        <v>1.0748687743818959</v>
      </c>
      <c r="Q56" s="10">
        <f>('5v'!K44-P56)^2</f>
        <v>1.3427095305161864E-4</v>
      </c>
      <c r="S56" s="3"/>
      <c r="T56" s="7">
        <f>offs557+Ampl557*SIN(2*PI()*freq557*('5v'!M44)+deph557*PI()/180)</f>
        <v>-2.2664779150472225</v>
      </c>
      <c r="U56" s="8">
        <f>('5v'!N44-T56)^2</f>
        <v>1.0174502049951168E-7</v>
      </c>
      <c r="V56" s="9">
        <f>offs558+Ampl558*SIN(2*PI()*freq558*('5v'!M44-reta558)+deph558*PI()/180)</f>
        <v>1.0230170426643446</v>
      </c>
      <c r="W56" s="10">
        <f>('5v'!O44-V56)^2</f>
        <v>7.3146051142132075E-6</v>
      </c>
      <c r="X56" s="3"/>
      <c r="Y56" s="3"/>
      <c r="Z56" s="7">
        <f>offs559+Ampl559*SIN(2*PI()*freq559*('5v'!Q44)+deph559*PI()/180)</f>
        <v>1.0563611992842636</v>
      </c>
      <c r="AA56" s="8">
        <f>('5v'!R44-Z56)^2</f>
        <v>4.1623123692806165E-2</v>
      </c>
      <c r="AB56" s="9">
        <f>offs558+Ampl560*SIN(2*PI()*freq560*('5v'!Q44-reta560)+deph560*PI()/180)</f>
        <v>0.79079197286161262</v>
      </c>
      <c r="AC56" s="10">
        <f>('5v'!S44-AB56)^2</f>
        <v>8.9914555984203523E-7</v>
      </c>
      <c r="AE56" s="44"/>
      <c r="AF56" s="7">
        <f>offs561+Ampl561*SIN(2*PI()*freq561*('5v'!U44)+deph561*PI()/180)</f>
        <v>-2.4565354570787057</v>
      </c>
      <c r="AG56" s="8">
        <f>('5v'!V44-AF56)^2</f>
        <v>0.20861672848621801</v>
      </c>
      <c r="AH56" s="9">
        <f>offs562+Ampl562*SIN(2*PI()*freq562*('5v'!U44-reta562)+deph562*PI()/180)</f>
        <v>0.79468888225415824</v>
      </c>
      <c r="AI56" s="10">
        <f>('5v'!W44-AH56)^2</f>
        <v>2.3475403463029389E-5</v>
      </c>
      <c r="AL56" s="76"/>
      <c r="AN56" s="76"/>
      <c r="AO56" s="80"/>
    </row>
    <row r="57" spans="1:41" x14ac:dyDescent="0.25">
      <c r="A57" s="3"/>
      <c r="B57" s="7">
        <f>offs551+Ampl551*SIN(2*PI()*freq551*('5v'!A45)+deph551*PI()/180)</f>
        <v>1.3261859141956387</v>
      </c>
      <c r="C57" s="8">
        <f>('5v'!B45-B57)^2</f>
        <v>1.4063924794174739E-6</v>
      </c>
      <c r="D57" s="9">
        <f>offs552+Ampl552*SIN(2*PI()*freq552*('5v'!A45-reta552)+deph552*PI()/180)</f>
        <v>0.90094975184192605</v>
      </c>
      <c r="E57" s="10">
        <f>('5v'!C45-D57)^2</f>
        <v>1.5086040036460808E-3</v>
      </c>
      <c r="G57" s="3"/>
      <c r="H57" s="7">
        <f>offs553+Ampl553*SIN(2*PI()*freq553*('5v'!E45)+deph553*PI()/180)</f>
        <v>-2.3862287032079994</v>
      </c>
      <c r="I57" s="8">
        <f>('5v'!F45-H57)^2</f>
        <v>3.4362155833476038E-6</v>
      </c>
      <c r="J57" s="9">
        <f>offs554+Ampl554*SIN(2*PI()*freq554*('5v'!E45-reta554)+deph554*PI()/180)</f>
        <v>0.7791907041417715</v>
      </c>
      <c r="K57" s="10">
        <f>('5v'!G45-J57)^2</f>
        <v>3.1907619925646035E-4</v>
      </c>
      <c r="M57" s="3"/>
      <c r="N57" s="7">
        <f>offs553+Ampl555*SIN(2*PI()*freq555*('5v'!I45)+deph555*PI()/180)</f>
        <v>1.0269455124162206</v>
      </c>
      <c r="O57" s="8">
        <f>('5v'!J45-N57)^2</f>
        <v>1.6636427480296915E-4</v>
      </c>
      <c r="P57" s="9">
        <f>offs556+Ampl556*SIN(2*PI()*freq556*('5v'!I45-reta556)+deph556*PI()/180)</f>
        <v>1.072564608740169</v>
      </c>
      <c r="Q57" s="10">
        <f>('5v'!K45-P57)^2</f>
        <v>1.2625890393781874E-4</v>
      </c>
      <c r="S57" s="3"/>
      <c r="T57" s="7">
        <f>offs557+Ampl557*SIN(2*PI()*freq557*('5v'!M45)+deph557*PI()/180)</f>
        <v>-2.2393882481238716</v>
      </c>
      <c r="U57" s="8">
        <f>('5v'!N45-T57)^2</f>
        <v>4.2109555874856659E-9</v>
      </c>
      <c r="V57" s="9">
        <f>offs558+Ampl558*SIN(2*PI()*freq558*('5v'!M45-reta558)+deph558*PI()/180)</f>
        <v>1.0256586466761104</v>
      </c>
      <c r="W57" s="10">
        <f>('5v'!O45-V57)^2</f>
        <v>1.1512697885429975E-5</v>
      </c>
      <c r="X57" s="3"/>
      <c r="Y57" s="3"/>
      <c r="Z57" s="7">
        <f>offs559+Ampl559*SIN(2*PI()*freq559*('5v'!Q45)+deph559*PI()/180)</f>
        <v>1.013294195592318</v>
      </c>
      <c r="AA57" s="8">
        <f>('5v'!R45-Z57)^2</f>
        <v>4.3191419992154548E-2</v>
      </c>
      <c r="AB57" s="9">
        <f>offs558+Ampl560*SIN(2*PI()*freq560*('5v'!Q45-reta560)+deph560*PI()/180)</f>
        <v>0.7880954835673365</v>
      </c>
      <c r="AC57" s="10">
        <f>('5v'!S45-AB57)^2</f>
        <v>4.1973178593162871E-8</v>
      </c>
      <c r="AE57" s="44"/>
      <c r="AF57" s="7">
        <f>offs561+Ampl561*SIN(2*PI()*freq561*('5v'!U45)+deph561*PI()/180)</f>
        <v>-2.4683752168206445</v>
      </c>
      <c r="AG57" s="8">
        <f>('5v'!V45-AF57)^2</f>
        <v>0.20672633039171479</v>
      </c>
      <c r="AH57" s="9">
        <f>offs562+Ampl562*SIN(2*PI()*freq562*('5v'!U45-reta562)+deph562*PI()/180)</f>
        <v>0.79687464407632291</v>
      </c>
      <c r="AI57" s="10">
        <f>('5v'!W45-AH57)^2</f>
        <v>2.5783891125758068E-5</v>
      </c>
      <c r="AL57" s="76"/>
      <c r="AN57" s="76"/>
      <c r="AO57" s="80"/>
    </row>
    <row r="58" spans="1:41" x14ac:dyDescent="0.25">
      <c r="A58" s="3"/>
      <c r="B58" s="7">
        <f>offs551+Ampl551*SIN(2*PI()*freq551*('5v'!A46)+deph551*PI()/180)</f>
        <v>1.3479126952375149</v>
      </c>
      <c r="C58" s="8">
        <f>('5v'!B46-B58)^2</f>
        <v>2.0411700816976894E-6</v>
      </c>
      <c r="D58" s="9">
        <f>offs552+Ampl552*SIN(2*PI()*freq552*('5v'!A46-reta552)+deph552*PI()/180)</f>
        <v>0.89462335668579185</v>
      </c>
      <c r="E58" s="10">
        <f>('5v'!C46-D58)^2</f>
        <v>1.4725145033350094E-3</v>
      </c>
      <c r="G58" s="3"/>
      <c r="H58" s="7">
        <f>offs553+Ampl553*SIN(2*PI()*freq553*('5v'!E46)+deph553*PI()/180)</f>
        <v>-2.4157056502953016</v>
      </c>
      <c r="I58" s="8">
        <f>('5v'!F46-H58)^2</f>
        <v>4.1357335235801183E-6</v>
      </c>
      <c r="J58" s="9">
        <f>offs554+Ampl554*SIN(2*PI()*freq554*('5v'!E46-reta554)+deph554*PI()/180)</f>
        <v>0.78521613824081316</v>
      </c>
      <c r="K58" s="10">
        <f>('5v'!G46-J58)^2</f>
        <v>3.2504982570635301E-4</v>
      </c>
      <c r="M58" s="3"/>
      <c r="N58" s="7">
        <f>offs553+Ampl555*SIN(2*PI()*freq555*('5v'!I46)+deph555*PI()/180)</f>
        <v>1.0518793299460794</v>
      </c>
      <c r="O58" s="8">
        <f>('5v'!J46-N58)^2</f>
        <v>1.7835682774112489E-4</v>
      </c>
      <c r="P58" s="9">
        <f>offs556+Ampl556*SIN(2*PI()*freq556*('5v'!I46-reta556)+deph556*PI()/180)</f>
        <v>1.0702311615642599</v>
      </c>
      <c r="Q58" s="10">
        <f>('5v'!K46-P58)^2</f>
        <v>7.9264327155869878E-5</v>
      </c>
      <c r="S58" s="3"/>
      <c r="T58" s="7">
        <f>offs557+Ampl557*SIN(2*PI()*freq557*('5v'!M46)+deph557*PI()/180)</f>
        <v>-2.2118584325417054</v>
      </c>
      <c r="U58" s="8">
        <f>('5v'!N46-T58)^2</f>
        <v>4.8579574421630982E-6</v>
      </c>
      <c r="V58" s="9">
        <f>offs558+Ampl558*SIN(2*PI()*freq558*('5v'!M46-reta558)+deph558*PI()/180)</f>
        <v>1.0282659402823671</v>
      </c>
      <c r="W58" s="10">
        <f>('5v'!O46-V58)^2</f>
        <v>1.6379830125591907E-5</v>
      </c>
      <c r="X58" s="3"/>
      <c r="Y58" s="3"/>
      <c r="Z58" s="7">
        <f>offs559+Ampl559*SIN(2*PI()*freq559*('5v'!Q46)+deph559*PI()/180)</f>
        <v>0.96950543446913795</v>
      </c>
      <c r="AA58" s="8">
        <f>('5v'!R46-Z58)^2</f>
        <v>4.448374286384299E-2</v>
      </c>
      <c r="AB58" s="9">
        <f>offs558+Ampl560*SIN(2*PI()*freq560*('5v'!Q46-reta560)+deph560*PI()/180)</f>
        <v>0.78544663064323939</v>
      </c>
      <c r="AC58" s="10">
        <f>('5v'!S46-AB58)^2</f>
        <v>2.409429081194606E-7</v>
      </c>
      <c r="AE58" s="44"/>
      <c r="AF58" s="7">
        <f>offs561+Ampl561*SIN(2*PI()*freq561*('5v'!U46)+deph561*PI()/180)</f>
        <v>-2.4777789882341321</v>
      </c>
      <c r="AG58" s="8">
        <f>('5v'!V46-AF58)^2</f>
        <v>0.2052818504643204</v>
      </c>
      <c r="AH58" s="9">
        <f>offs562+Ampl562*SIN(2*PI()*freq562*('5v'!U46-reta562)+deph562*PI()/180)</f>
        <v>0.79914784834196406</v>
      </c>
      <c r="AI58" s="10">
        <f>('5v'!W46-AH58)^2</f>
        <v>1.1866222244596995E-5</v>
      </c>
      <c r="AL58" s="76"/>
      <c r="AN58" s="76"/>
      <c r="AO58" s="80"/>
    </row>
    <row r="59" spans="1:41" x14ac:dyDescent="0.25">
      <c r="A59" s="3"/>
      <c r="B59" s="7">
        <f>offs551+Ampl551*SIN(2*PI()*freq551*('5v'!A47)+deph551*PI()/180)</f>
        <v>1.3693548555505313</v>
      </c>
      <c r="C59" s="8">
        <f>('5v'!B47-B59)^2</f>
        <v>2.8014319878788523E-5</v>
      </c>
      <c r="D59" s="9">
        <f>offs552+Ampl552*SIN(2*PI()*freq552*('5v'!A47-reta552)+deph552*PI()/180)</f>
        <v>0.88829635449891342</v>
      </c>
      <c r="E59" s="10">
        <f>('5v'!C47-D59)^2</f>
        <v>1.5887681410700499E-3</v>
      </c>
      <c r="G59" s="3"/>
      <c r="H59" s="7">
        <f>offs553+Ampl553*SIN(2*PI()*freq553*('5v'!E47)+deph553*PI()/180)</f>
        <v>-2.4444898784838509</v>
      </c>
      <c r="I59" s="8">
        <f>('5v'!F47-H59)^2</f>
        <v>2.3130713626401274E-6</v>
      </c>
      <c r="J59" s="9">
        <f>offs554+Ampl554*SIN(2*PI()*freq554*('5v'!E47-reta554)+deph554*PI()/180)</f>
        <v>0.79127413123768608</v>
      </c>
      <c r="K59" s="10">
        <f>('5v'!G47-J59)^2</f>
        <v>2.648473475414293E-4</v>
      </c>
      <c r="M59" s="3"/>
      <c r="N59" s="7">
        <f>offs553+Ampl555*SIN(2*PI()*freq555*('5v'!I47)+deph555*PI()/180)</f>
        <v>1.0765734557405526</v>
      </c>
      <c r="O59" s="8">
        <f>('5v'!J47-N59)^2</f>
        <v>1.4637138562501536E-4</v>
      </c>
      <c r="P59" s="9">
        <f>offs556+Ampl556*SIN(2*PI()*freq556*('5v'!I47-reta556)+deph556*PI()/180)</f>
        <v>1.0678688013325275</v>
      </c>
      <c r="Q59" s="10">
        <f>('5v'!K47-P59)^2</f>
        <v>7.2144830952572042E-5</v>
      </c>
      <c r="S59" s="3"/>
      <c r="T59" s="7">
        <f>offs557+Ampl557*SIN(2*PI()*freq557*('5v'!M47)+deph557*PI()/180)</f>
        <v>-2.1838952608707798</v>
      </c>
      <c r="U59" s="8">
        <f>('5v'!N47-T59)^2</f>
        <v>7.5755982858244233E-7</v>
      </c>
      <c r="V59" s="9">
        <f>offs558+Ampl558*SIN(2*PI()*freq558*('5v'!M47-reta558)+deph558*PI()/180)</f>
        <v>1.0308382801724314</v>
      </c>
      <c r="W59" s="10">
        <f>('5v'!O47-V59)^2</f>
        <v>7.3619435598127179E-6</v>
      </c>
      <c r="X59" s="3"/>
      <c r="Y59" s="3"/>
      <c r="Z59" s="7">
        <f>offs559+Ampl559*SIN(2*PI()*freq559*('5v'!Q47)+deph559*PI()/180)</f>
        <v>0.92501609177103183</v>
      </c>
      <c r="AA59" s="8">
        <f>('5v'!R47-Z59)^2</f>
        <v>4.6332769902661289E-2</v>
      </c>
      <c r="AB59" s="9">
        <f>offs558+Ampl560*SIN(2*PI()*freq560*('5v'!Q47-reta560)+deph560*PI()/180)</f>
        <v>0.78284669505109017</v>
      </c>
      <c r="AC59" s="10">
        <f>('5v'!S47-AB59)^2</f>
        <v>6.6496694034844333E-7</v>
      </c>
      <c r="AE59" s="44"/>
      <c r="AF59" s="7">
        <f>offs561+Ampl561*SIN(2*PI()*freq561*('5v'!U47)+deph561*PI()/180)</f>
        <v>-2.4847374909321154</v>
      </c>
      <c r="AG59" s="8">
        <f>('5v'!V47-AF59)^2</f>
        <v>0.2060564386571217</v>
      </c>
      <c r="AH59" s="9">
        <f>offs562+Ampl562*SIN(2*PI()*freq562*('5v'!U47-reta562)+deph562*PI()/180)</f>
        <v>0.80150625167291889</v>
      </c>
      <c r="AI59" s="10">
        <f>('5v'!W47-AH59)^2</f>
        <v>1.4822589881611586E-5</v>
      </c>
      <c r="AL59" s="76"/>
      <c r="AN59" s="76"/>
      <c r="AO59" s="80"/>
    </row>
    <row r="60" spans="1:41" x14ac:dyDescent="0.25">
      <c r="A60" s="3"/>
      <c r="B60" s="7">
        <f>offs551+Ampl551*SIN(2*PI()*freq551*('5v'!A48)+deph551*PI()/180)</f>
        <v>1.390509009169014</v>
      </c>
      <c r="C60" s="8">
        <f>('5v'!B48-B60)^2</f>
        <v>9.0541361792105151E-6</v>
      </c>
      <c r="D60" s="9">
        <f>offs552+Ampl552*SIN(2*PI()*freq552*('5v'!A48-reta552)+deph552*PI()/180)</f>
        <v>0.88196974438827991</v>
      </c>
      <c r="E60" s="10">
        <f>('5v'!C48-D60)^2</f>
        <v>1.5517095259515777E-3</v>
      </c>
      <c r="G60" s="3"/>
      <c r="H60" s="7">
        <f>offs553+Ampl553*SIN(2*PI()*freq553*('5v'!E48)+deph553*PI()/180)</f>
        <v>-2.4725711608744363</v>
      </c>
      <c r="I60" s="8">
        <f>('5v'!F48-H60)^2</f>
        <v>3.8009208607678842E-5</v>
      </c>
      <c r="J60" s="9">
        <f>offs554+Ampl554*SIN(2*PI()*freq554*('5v'!E48-reta554)+deph554*PI()/180)</f>
        <v>0.79736253075632568</v>
      </c>
      <c r="K60" s="10">
        <f>('5v'!G48-J60)^2</f>
        <v>2.2891734558226364E-5</v>
      </c>
      <c r="M60" s="3"/>
      <c r="N60" s="7">
        <f>offs553+Ampl555*SIN(2*PI()*freq555*('5v'!I48)+deph555*PI()/180)</f>
        <v>1.1010239903109191</v>
      </c>
      <c r="O60" s="8">
        <f>('5v'!J48-N60)^2</f>
        <v>8.3397984383717919E-5</v>
      </c>
      <c r="P60" s="9">
        <f>offs556+Ampl556*SIN(2*PI()*freq556*('5v'!I48-reta556)+deph556*PI()/180)</f>
        <v>1.0654779010890378</v>
      </c>
      <c r="Q60" s="10">
        <f>('5v'!K48-P60)^2</f>
        <v>3.7245523760700805E-5</v>
      </c>
      <c r="S60" s="3"/>
      <c r="T60" s="7">
        <f>offs557+Ampl557*SIN(2*PI()*freq557*('5v'!M48)+deph557*PI()/180)</f>
        <v>-2.1555056326052817</v>
      </c>
      <c r="U60" s="8">
        <f>('5v'!N48-T60)^2</f>
        <v>1.3595890202462387E-9</v>
      </c>
      <c r="V60" s="9">
        <f>offs558+Ampl558*SIN(2*PI()*freq558*('5v'!M48-reta558)+deph558*PI()/180)</f>
        <v>1.0333750316599262</v>
      </c>
      <c r="W60" s="10">
        <f>('5v'!O48-V60)^2</f>
        <v>1.0869692431690015E-5</v>
      </c>
      <c r="X60" s="3"/>
      <c r="Y60" s="3"/>
      <c r="Z60" s="7">
        <f>offs559+Ampl559*SIN(2*PI()*freq559*('5v'!Q48)+deph559*PI()/180)</f>
        <v>0.87984768214932185</v>
      </c>
      <c r="AA60" s="8">
        <f>('5v'!R48-Z60)^2</f>
        <v>4.7070371155606028E-2</v>
      </c>
      <c r="AB60" s="9">
        <f>offs558+Ampl560*SIN(2*PI()*freq560*('5v'!Q48-reta560)+deph560*PI()/180)</f>
        <v>0.78029693409666889</v>
      </c>
      <c r="AC60" s="10">
        <f>('5v'!S48-AB60)^2</f>
        <v>4.7173411590547815E-6</v>
      </c>
      <c r="AE60" s="44"/>
      <c r="AF60" s="7">
        <f>offs561+Ampl561*SIN(2*PI()*freq561*('5v'!U48)+deph561*PI()/180)</f>
        <v>-2.4892438577125411</v>
      </c>
      <c r="AG60" s="8">
        <f>('5v'!V48-AF60)^2</f>
        <v>0.20551197149708564</v>
      </c>
      <c r="AH60" s="9">
        <f>offs562+Ampl562*SIN(2*PI()*freq562*('5v'!U48-reta562)+deph562*PI()/180)</f>
        <v>0.80394752660983326</v>
      </c>
      <c r="AI60" s="10">
        <f>('5v'!W48-AH60)^2</f>
        <v>5.6883996302448655E-6</v>
      </c>
      <c r="AL60" s="76"/>
      <c r="AN60" s="76"/>
      <c r="AO60" s="80"/>
    </row>
    <row r="61" spans="1:41" x14ac:dyDescent="0.25">
      <c r="A61" s="3"/>
      <c r="B61" s="7">
        <f>offs551+Ampl551*SIN(2*PI()*freq551*('5v'!A49)+deph551*PI()/180)</f>
        <v>1.4113718156068784</v>
      </c>
      <c r="C61" s="8">
        <f>('5v'!B49-B61)^2</f>
        <v>5.7016633724520434E-6</v>
      </c>
      <c r="D61" s="9">
        <f>offs552+Ampl552*SIN(2*PI()*freq552*('5v'!A49-reta552)+deph552*PI()/180)</f>
        <v>0.87564452539896842</v>
      </c>
      <c r="E61" s="10">
        <f>('5v'!C49-D61)^2</f>
        <v>1.5151965275857363E-3</v>
      </c>
      <c r="G61" s="3"/>
      <c r="H61" s="7">
        <f>offs553+Ampl553*SIN(2*PI()*freq553*('5v'!E49)+deph553*PI()/180)</f>
        <v>-2.4999395203211314</v>
      </c>
      <c r="I61" s="8">
        <f>('5v'!F49-H61)^2</f>
        <v>1.0924368268084052E-7</v>
      </c>
      <c r="J61" s="9">
        <f>offs554+Ampl554*SIN(2*PI()*freq554*('5v'!E49-reta554)+deph554*PI()/180)</f>
        <v>0.8034791736173722</v>
      </c>
      <c r="K61" s="10">
        <f>('5v'!G49-J61)^2</f>
        <v>2.2314535693210494E-5</v>
      </c>
      <c r="M61" s="3"/>
      <c r="N61" s="7">
        <f>offs553+Ampl555*SIN(2*PI()*freq555*('5v'!I49)+deph555*PI()/180)</f>
        <v>1.1252270726343232</v>
      </c>
      <c r="O61" s="8">
        <f>('5v'!J49-N61)^2</f>
        <v>1.0649801127278347E-4</v>
      </c>
      <c r="P61" s="9">
        <f>offs556+Ampl556*SIN(2*PI()*freq556*('5v'!I49-reta556)+deph556*PI()/180)</f>
        <v>1.0630588383846558</v>
      </c>
      <c r="Q61" s="10">
        <f>('5v'!K49-P61)^2</f>
        <v>1.3570738921130715E-5</v>
      </c>
      <c r="S61" s="3"/>
      <c r="T61" s="7">
        <f>offs557+Ampl557*SIN(2*PI()*freq557*('5v'!M49)+deph557*PI()/180)</f>
        <v>-2.1266965524611843</v>
      </c>
      <c r="U61" s="8">
        <f>('5v'!N49-T61)^2</f>
        <v>2.7527069817575721E-7</v>
      </c>
      <c r="V61" s="9">
        <f>offs558+Ampl558*SIN(2*PI()*freq558*('5v'!M49-reta558)+deph558*PI()/180)</f>
        <v>1.0358755688393801</v>
      </c>
      <c r="W61" s="10">
        <f>('5v'!O49-V61)^2</f>
        <v>3.5766708741494192E-6</v>
      </c>
      <c r="X61" s="3"/>
      <c r="Y61" s="3"/>
      <c r="Z61" s="7">
        <f>offs559+Ampl559*SIN(2*PI()*freq559*('5v'!Q49)+deph559*PI()/180)</f>
        <v>0.83402204864608465</v>
      </c>
      <c r="AA61" s="8">
        <f>('5v'!R49-Z61)^2</f>
        <v>4.8382207439780341E-2</v>
      </c>
      <c r="AB61" s="9">
        <f>offs558+Ampl560*SIN(2*PI()*freq560*('5v'!Q49-reta560)+deph560*PI()/180)</f>
        <v>0.77779858082174691</v>
      </c>
      <c r="AC61" s="10">
        <f>('5v'!S49-AB61)^2</f>
        <v>1.2815260309045475E-5</v>
      </c>
      <c r="AE61" s="44"/>
      <c r="AF61" s="7">
        <f>offs561+Ampl561*SIN(2*PI()*freq561*('5v'!U49)+deph561*PI()/180)</f>
        <v>-2.4912936413354574</v>
      </c>
      <c r="AG61" s="8">
        <f>('5v'!V49-AF61)^2</f>
        <v>0.20542433897270554</v>
      </c>
      <c r="AH61" s="9">
        <f>offs562+Ampl562*SIN(2*PI()*freq562*('5v'!U49-reta562)+deph562*PI()/180)</f>
        <v>0.80646926390908291</v>
      </c>
      <c r="AI61" s="10">
        <f>('5v'!W49-AH61)^2</f>
        <v>1.001048092646518E-6</v>
      </c>
      <c r="AL61" s="76"/>
      <c r="AN61" s="76"/>
      <c r="AO61" s="80"/>
    </row>
    <row r="62" spans="1:41" x14ac:dyDescent="0.25">
      <c r="A62" s="3"/>
      <c r="B62" s="7">
        <f>offs551+Ampl551*SIN(2*PI()*freq551*('5v'!A50)+deph551*PI()/180)</f>
        <v>1.4319399803851383</v>
      </c>
      <c r="C62" s="8">
        <f>('5v'!B50-B62)^2</f>
        <v>2.1637832934615192E-6</v>
      </c>
      <c r="D62" s="9">
        <f>offs552+Ampl552*SIN(2*PI()*freq552*('5v'!A50-reta552)+deph552*PI()/180)</f>
        <v>0.86932169635638168</v>
      </c>
      <c r="E62" s="10">
        <f>('5v'!C50-D62)^2</f>
        <v>1.4793790110032153E-3</v>
      </c>
      <c r="G62" s="3"/>
      <c r="H62" s="7">
        <f>offs553+Ampl553*SIN(2*PI()*freq553*('5v'!E50)+deph553*PI()/180)</f>
        <v>-2.526585232976148</v>
      </c>
      <c r="I62" s="8">
        <f>('5v'!F50-H62)^2</f>
        <v>1.3525258383279038E-7</v>
      </c>
      <c r="J62" s="9">
        <f>offs554+Ampl554*SIN(2*PI()*freq554*('5v'!E50-reta554)+deph554*PI()/180)</f>
        <v>0.8096218866067435</v>
      </c>
      <c r="K62" s="10">
        <f>('5v'!G50-J62)^2</f>
        <v>6.1857330309157033E-6</v>
      </c>
      <c r="M62" s="3"/>
      <c r="N62" s="7">
        <f>offs553+Ampl555*SIN(2*PI()*freq555*('5v'!I50)+deph555*PI()/180)</f>
        <v>1.1491788807635013</v>
      </c>
      <c r="O62" s="8">
        <f>('5v'!J50-N62)^2</f>
        <v>6.1659545579027079E-5</v>
      </c>
      <c r="P62" s="9">
        <f>offs556+Ampl556*SIN(2*PI()*freq556*('5v'!I50-reta556)+deph556*PI()/180)</f>
        <v>1.0606119952174247</v>
      </c>
      <c r="Q62" s="10">
        <f>('5v'!K50-P62)^2</f>
        <v>1.5301819079357985E-6</v>
      </c>
      <c r="S62" s="3"/>
      <c r="T62" s="7">
        <f>offs557+Ampl557*SIN(2*PI()*freq557*('5v'!M50)+deph557*PI()/180)</f>
        <v>-2.0974751286479316</v>
      </c>
      <c r="U62" s="8">
        <f>('5v'!N50-T62)^2</f>
        <v>6.5190275932907883E-6</v>
      </c>
      <c r="V62" s="9">
        <f>offs558+Ampl558*SIN(2*PI()*freq558*('5v'!M50-reta558)+deph558*PI()/180)</f>
        <v>1.0383392747406606</v>
      </c>
      <c r="W62" s="10">
        <f>('5v'!O50-V62)^2</f>
        <v>5.7685699404698694E-6</v>
      </c>
      <c r="X62" s="3"/>
      <c r="Y62" s="3"/>
      <c r="Z62" s="7">
        <f>offs559+Ampl559*SIN(2*PI()*freq559*('5v'!Q50)+deph559*PI()/180)</f>
        <v>0.78756135213102019</v>
      </c>
      <c r="AA62" s="8">
        <f>('5v'!R50-Z62)^2</f>
        <v>5.0301568697502984E-2</v>
      </c>
      <c r="AB62" s="9">
        <f>offs558+Ampl560*SIN(2*PI()*freq560*('5v'!Q50-reta560)+deph560*PI()/180)</f>
        <v>0.77535284340779742</v>
      </c>
      <c r="AC62" s="10">
        <f>('5v'!S50-AB62)^2</f>
        <v>2.5405162475494906E-5</v>
      </c>
      <c r="AE62" s="44"/>
      <c r="AF62" s="7">
        <f>offs561+Ampl561*SIN(2*PI()*freq561*('5v'!U50)+deph561*PI()/180)</f>
        <v>-2.4908848189119026</v>
      </c>
      <c r="AG62" s="8">
        <f>('5v'!V50-AF62)^2</f>
        <v>0.20579509351189681</v>
      </c>
      <c r="AH62" s="9">
        <f>offs562+Ampl562*SIN(2*PI()*freq562*('5v'!U50-reta562)+deph562*PI()/180)</f>
        <v>0.80906897492040686</v>
      </c>
      <c r="AI62" s="10">
        <f>('5v'!W50-AH62)^2</f>
        <v>2.7129875610267368E-6</v>
      </c>
      <c r="AL62" s="76"/>
      <c r="AN62" s="76"/>
      <c r="AO62" s="80"/>
    </row>
    <row r="63" spans="1:41" x14ac:dyDescent="0.25">
      <c r="A63" s="3"/>
      <c r="B63" s="7">
        <f>offs551+Ampl551*SIN(2*PI()*freq551*('5v'!A51)+deph551*PI()/180)</f>
        <v>1.4522102555521417</v>
      </c>
      <c r="C63" s="8">
        <f>('5v'!B51-B63)^2</f>
        <v>4.8852296057732801E-6</v>
      </c>
      <c r="D63" s="9">
        <f>offs552+Ampl552*SIN(2*PI()*freq552*('5v'!A51-reta552)+deph552*PI()/180)</f>
        <v>0.86300225570852207</v>
      </c>
      <c r="E63" s="10">
        <f>('5v'!C51-D63)^2</f>
        <v>1.4441714389359017E-3</v>
      </c>
      <c r="G63" s="3"/>
      <c r="H63" s="7">
        <f>offs553+Ampl553*SIN(2*PI()*freq553*('5v'!E51)+deph553*PI()/180)</f>
        <v>-2.552498831744654</v>
      </c>
      <c r="I63" s="8">
        <f>('5v'!F51-H63)^2</f>
        <v>2.3972869152541075E-8</v>
      </c>
      <c r="J63" s="9">
        <f>offs554+Ampl554*SIN(2*PI()*freq554*('5v'!E51-reta554)+deph554*PI()/180)</f>
        <v>0.81578848724776321</v>
      </c>
      <c r="K63" s="10">
        <f>('5v'!G51-J63)^2</f>
        <v>2.3708261354503165E-4</v>
      </c>
      <c r="M63" s="3"/>
      <c r="N63" s="7">
        <f>offs553+Ampl555*SIN(2*PI()*freq555*('5v'!I51)+deph555*PI()/180)</f>
        <v>1.1728756324302902</v>
      </c>
      <c r="O63" s="8">
        <f>('5v'!J51-N63)^2</f>
        <v>3.1809346986829636E-5</v>
      </c>
      <c r="P63" s="9">
        <f>offs556+Ampl556*SIN(2*PI()*freq556*('5v'!I51-reta556)+deph556*PI()/180)</f>
        <v>1.0581377579722453</v>
      </c>
      <c r="Q63" s="10">
        <f>('5v'!K51-P63)^2</f>
        <v>1.5307430905020562E-6</v>
      </c>
      <c r="S63" s="3"/>
      <c r="T63" s="7">
        <f>offs557+Ampl557*SIN(2*PI()*freq557*('5v'!M51)+deph557*PI()/180)</f>
        <v>-2.0678485711145997</v>
      </c>
      <c r="U63" s="8">
        <f>('5v'!N51-T63)^2</f>
        <v>7.3132987743564395E-8</v>
      </c>
      <c r="V63" s="9">
        <f>offs558+Ampl558*SIN(2*PI()*freq558*('5v'!M51-reta558)+deph558*PI()/180)</f>
        <v>1.0407655414812016</v>
      </c>
      <c r="W63" s="10">
        <f>('5v'!O51-V63)^2</f>
        <v>8.49717970745424E-7</v>
      </c>
      <c r="X63" s="3"/>
      <c r="Y63" s="3"/>
      <c r="Z63" s="7">
        <f>offs559+Ampl559*SIN(2*PI()*freq559*('5v'!Q51)+deph559*PI()/180)</f>
        <v>0.74048806058467609</v>
      </c>
      <c r="AA63" s="8">
        <f>('5v'!R51-Z63)^2</f>
        <v>5.1978560328923236E-2</v>
      </c>
      <c r="AB63" s="9">
        <f>offs558+Ampl560*SIN(2*PI()*freq560*('5v'!Q51-reta560)+deph560*PI()/180)</f>
        <v>0.7729609045917305</v>
      </c>
      <c r="AC63" s="10">
        <f>('5v'!S51-AB63)^2</f>
        <v>4.2963627910085379E-5</v>
      </c>
      <c r="AE63" s="44"/>
      <c r="AF63" s="7">
        <f>offs561+Ampl561*SIN(2*PI()*freq561*('5v'!U51)+deph561*PI()/180)</f>
        <v>-2.4880177939002501</v>
      </c>
      <c r="AG63" s="8">
        <f>('5v'!V51-AF63)^2</f>
        <v>0.20662510824632455</v>
      </c>
      <c r="AH63" s="9">
        <f>offs562+Ampl562*SIN(2*PI()*freq562*('5v'!U51-reta562)+deph562*PI()/180)</f>
        <v>0.81174409404290382</v>
      </c>
      <c r="AI63" s="10">
        <f>('5v'!W51-AH63)^2</f>
        <v>1.7304272395056721E-7</v>
      </c>
      <c r="AL63" s="76"/>
      <c r="AN63" s="76"/>
      <c r="AO63" s="80"/>
    </row>
    <row r="64" spans="1:41" x14ac:dyDescent="0.25">
      <c r="A64" s="3"/>
      <c r="B64" s="7">
        <f>offs551+Ampl551*SIN(2*PI()*freq551*('5v'!A52)+deph551*PI()/180)</f>
        <v>1.4721794401964579</v>
      </c>
      <c r="C64" s="8">
        <f>('5v'!B52-B64)^2</f>
        <v>2.117325188157766E-5</v>
      </c>
      <c r="D64" s="9">
        <f>offs552+Ampl552*SIN(2*PI()*freq552*('5v'!A52-reta552)+deph552*PI()/180)</f>
        <v>0.85668720136832566</v>
      </c>
      <c r="E64" s="10">
        <f>('5v'!C52-D64)^2</f>
        <v>1.2668759836461801E-3</v>
      </c>
      <c r="G64" s="3"/>
      <c r="H64" s="7">
        <f>offs553+Ampl553*SIN(2*PI()*freq553*('5v'!E52)+deph553*PI()/180)</f>
        <v>-2.5776711096483971</v>
      </c>
      <c r="I64" s="8">
        <f>('5v'!F52-H64)^2</f>
        <v>3.5725144829633398E-6</v>
      </c>
      <c r="J64" s="9">
        <f>offs554+Ampl554*SIN(2*PI()*freq554*('5v'!E52-reta554)+deph554*PI()/180)</f>
        <v>0.82197678457658652</v>
      </c>
      <c r="K64" s="10">
        <f>('5v'!G52-J64)^2</f>
        <v>1.5338803509304328E-3</v>
      </c>
      <c r="M64" s="3"/>
      <c r="N64" s="7">
        <f>offs553+Ampl555*SIN(2*PI()*freq555*('5v'!I52)+deph555*PI()/180)</f>
        <v>1.1963135856428964</v>
      </c>
      <c r="O64" s="8">
        <f>('5v'!J52-N64)^2</f>
        <v>5.764840018644514E-5</v>
      </c>
      <c r="P64" s="9">
        <f>offs556+Ampl556*SIN(2*PI()*freq556*('5v'!I52-reta556)+deph556*PI()/180)</f>
        <v>1.0556365173598614</v>
      </c>
      <c r="Q64" s="10">
        <f>('5v'!K52-P64)^2</f>
        <v>1.3976177681064885E-5</v>
      </c>
      <c r="S64" s="3"/>
      <c r="T64" s="7">
        <f>offs557+Ampl557*SIN(2*PI()*freq557*('5v'!M52)+deph557*PI()/180)</f>
        <v>-2.0378241897709533</v>
      </c>
      <c r="U64" s="8">
        <f>('5v'!N52-T64)^2</f>
        <v>2.2381649171687583E-6</v>
      </c>
      <c r="V64" s="9">
        <f>offs558+Ampl558*SIN(2*PI()*freq558*('5v'!M52-reta558)+deph558*PI()/180)</f>
        <v>1.0431537704159897</v>
      </c>
      <c r="W64" s="10">
        <f>('5v'!O52-V64)^2</f>
        <v>1.8412058770211251E-6</v>
      </c>
      <c r="X64" s="3"/>
      <c r="Y64" s="3"/>
      <c r="Z64" s="7">
        <f>offs559+Ampl559*SIN(2*PI()*freq559*('5v'!Q52)+deph559*PI()/180)</f>
        <v>0.69282493823311719</v>
      </c>
      <c r="AA64" s="8">
        <f>('5v'!R52-Z64)^2</f>
        <v>5.5230850824523579E-2</v>
      </c>
      <c r="AB64" s="9">
        <f>offs558+Ampl560*SIN(2*PI()*freq560*('5v'!Q52-reta560)+deph560*PI()/180)</f>
        <v>0.77062392109393163</v>
      </c>
      <c r="AC64" s="10">
        <f>('5v'!S52-AB64)^2</f>
        <v>6.59982564189489E-5</v>
      </c>
      <c r="AE64" s="44"/>
      <c r="AF64" s="7">
        <f>offs561+Ampl561*SIN(2*PI()*freq561*('5v'!U52)+deph561*PI()/180)</f>
        <v>-2.4826953957080464</v>
      </c>
      <c r="AG64" s="8">
        <f>('5v'!V52-AF64)^2</f>
        <v>0.20613721532298418</v>
      </c>
      <c r="AH64" s="9">
        <f>offs562+Ampl562*SIN(2*PI()*freq562*('5v'!U52-reta562)+deph562*PI()/180)</f>
        <v>0.81449198125697042</v>
      </c>
      <c r="AI64" s="10">
        <f>('5v'!W52-AH64)^2</f>
        <v>5.5112619810224721E-7</v>
      </c>
      <c r="AL64" s="76"/>
      <c r="AN64" s="76"/>
      <c r="AO64" s="80"/>
    </row>
    <row r="65" spans="1:41" x14ac:dyDescent="0.25">
      <c r="A65" s="3"/>
      <c r="B65" s="7">
        <f>offs551+Ampl551*SIN(2*PI()*freq551*('5v'!A53)+deph551*PI()/180)</f>
        <v>1.4918443809523456</v>
      </c>
      <c r="C65" s="8">
        <f>('5v'!B53-B65)^2</f>
        <v>7.741643763975102E-6</v>
      </c>
      <c r="D65" s="9">
        <f>offs552+Ampl552*SIN(2*PI()*freq552*('5v'!A53-reta552)+deph552*PI()/180)</f>
        <v>0.8503775305560779</v>
      </c>
      <c r="E65" s="10">
        <f>('5v'!C53-D65)^2</f>
        <v>1.23506773994598E-3</v>
      </c>
      <c r="G65" s="3"/>
      <c r="H65" s="7">
        <f>offs553+Ampl553*SIN(2*PI()*freq553*('5v'!E53)+deph553*PI()/180)</f>
        <v>-2.6020931230968989</v>
      </c>
      <c r="I65" s="8">
        <f>('5v'!F53-H65)^2</f>
        <v>8.9094901266652012E-6</v>
      </c>
      <c r="J65" s="9">
        <f>offs554+Ampl554*SIN(2*PI()*freq554*('5v'!E53-reta554)+deph554*PI()/180)</f>
        <v>0.82818457992063876</v>
      </c>
      <c r="K65" s="10">
        <f>('5v'!G53-J65)^2</f>
        <v>3.2593343156748483E-3</v>
      </c>
      <c r="M65" s="3"/>
      <c r="N65" s="7">
        <f>offs553+Ampl555*SIN(2*PI()*freq555*('5v'!I53)+deph555*PI()/180)</f>
        <v>1.2194890392768105</v>
      </c>
      <c r="O65" s="8">
        <f>('5v'!J53-N65)^2</f>
        <v>6.1696323450873656E-5</v>
      </c>
      <c r="P65" s="9">
        <f>offs556+Ampl556*SIN(2*PI()*freq556*('5v'!I53-reta556)+deph556*PI()/180)</f>
        <v>1.0531086683551607</v>
      </c>
      <c r="Q65" s="10">
        <f>('5v'!K53-P65)^2</f>
        <v>3.9266786956581666E-5</v>
      </c>
      <c r="S65" s="3"/>
      <c r="T65" s="7">
        <f>offs557+Ampl557*SIN(2*PI()*freq557*('5v'!M53)+deph557*PI()/180)</f>
        <v>-2.007409392683817</v>
      </c>
      <c r="U65" s="8">
        <f>('5v'!N53-T65)^2</f>
        <v>5.4347390758032305E-6</v>
      </c>
      <c r="V65" s="9">
        <f>offs558+Ampl558*SIN(2*PI()*freq558*('5v'!M53-reta558)+deph558*PI()/180)</f>
        <v>1.0455033722852716</v>
      </c>
      <c r="W65" s="10">
        <f>('5v'!O53-V65)^2</f>
        <v>3.0743494383040979E-6</v>
      </c>
      <c r="X65" s="3"/>
      <c r="Y65" s="3"/>
      <c r="Z65" s="7">
        <f>offs559+Ampl559*SIN(2*PI()*freq559*('5v'!Q53)+deph559*PI()/180)</f>
        <v>0.64459503453935152</v>
      </c>
      <c r="AA65" s="8">
        <f>('5v'!R53-Z65)^2</f>
        <v>5.7368357140789417E-2</v>
      </c>
      <c r="AB65" s="9">
        <f>offs558+Ampl560*SIN(2*PI()*freq560*('5v'!Q53-reta560)+deph560*PI()/180)</f>
        <v>0.76834302305888202</v>
      </c>
      <c r="AC65" s="10">
        <f>('5v'!S53-AB65)^2</f>
        <v>9.5048520162203717E-5</v>
      </c>
      <c r="AE65" s="44"/>
      <c r="AF65" s="7">
        <f>offs561+Ampl561*SIN(2*PI()*freq561*('5v'!U53)+deph561*PI()/180)</f>
        <v>-2.4749228768997265</v>
      </c>
      <c r="AG65" s="8">
        <f>('5v'!V53-AF65)^2</f>
        <v>0.20610091213116993</v>
      </c>
      <c r="AH65" s="9">
        <f>offs562+Ampl562*SIN(2*PI()*freq562*('5v'!U53-reta562)+deph562*PI()/180)</f>
        <v>0.81730992472968356</v>
      </c>
      <c r="AI65" s="10">
        <f>('5v'!W53-AH65)^2</f>
        <v>3.3514085589537601E-6</v>
      </c>
      <c r="AL65" s="76"/>
      <c r="AN65" s="76"/>
      <c r="AO65" s="80"/>
    </row>
    <row r="66" spans="1:41" x14ac:dyDescent="0.25">
      <c r="A66" s="3"/>
      <c r="B66" s="7">
        <f>offs551+Ampl551*SIN(2*PI()*freq551*('5v'!A54)+deph551*PI()/180)</f>
        <v>1.5112019724976904</v>
      </c>
      <c r="C66" s="8">
        <f>('5v'!B54-B66)^2</f>
        <v>6.8015205487095184E-6</v>
      </c>
      <c r="D66" s="9">
        <f>offs552+Ampl552*SIN(2*PI()*freq552*('5v'!A54-reta552)+deph552*PI()/180)</f>
        <v>0.84407423964194572</v>
      </c>
      <c r="E66" s="10">
        <f>('5v'!C54-D66)^2</f>
        <v>1.3433866707706194E-3</v>
      </c>
      <c r="G66" s="3"/>
      <c r="H66" s="7">
        <f>offs553+Ampl553*SIN(2*PI()*freq553*('5v'!E54)+deph553*PI()/180)</f>
        <v>-2.6257561950650676</v>
      </c>
      <c r="I66" s="8">
        <f>('5v'!F54-H66)^2</f>
        <v>7.6165232788762325E-6</v>
      </c>
      <c r="J66" s="9">
        <f>offs554+Ampl554*SIN(2*PI()*freq554*('5v'!E54-reta554)+deph554*PI()/180)</f>
        <v>0.83440966767979274</v>
      </c>
      <c r="K66" s="10">
        <f>('5v'!G54-J66)^2</f>
        <v>3.7653769847806762E-3</v>
      </c>
      <c r="M66" s="3"/>
      <c r="N66" s="7">
        <f>offs553+Ampl555*SIN(2*PI()*freq555*('5v'!I54)+deph555*PI()/180)</f>
        <v>1.2423983336592443</v>
      </c>
      <c r="O66" s="8">
        <f>('5v'!J54-N66)^2</f>
        <v>7.0273118717881604E-5</v>
      </c>
      <c r="P66" s="9">
        <f>offs556+Ampl556*SIN(2*PI()*freq556*('5v'!I54-reta556)+deph556*PI()/180)</f>
        <v>1.0505546101348047</v>
      </c>
      <c r="Q66" s="10">
        <f>('5v'!K54-P66)^2</f>
        <v>7.7799100966343527E-5</v>
      </c>
      <c r="S66" s="3"/>
      <c r="T66" s="7">
        <f>offs557+Ampl557*SIN(2*PI()*freq557*('5v'!M54)+deph557*PI()/180)</f>
        <v>-1.9766116842492725</v>
      </c>
      <c r="U66" s="8">
        <f>('5v'!N54-T66)^2</f>
        <v>1.2604682027165584E-6</v>
      </c>
      <c r="V66" s="9">
        <f>offs558+Ampl558*SIN(2*PI()*freq558*('5v'!M54-reta558)+deph558*PI()/180)</f>
        <v>1.0478137673599432</v>
      </c>
      <c r="W66" s="10">
        <f>('5v'!O54-V66)^2</f>
        <v>2.4814869130684738E-8</v>
      </c>
      <c r="X66" s="3"/>
      <c r="Y66" s="3"/>
      <c r="Z66" s="7">
        <f>offs559+Ampl559*SIN(2*PI()*freq559*('5v'!Q54)+deph559*PI()/180)</f>
        <v>0.59582167305681877</v>
      </c>
      <c r="AA66" s="8">
        <f>('5v'!R54-Z66)^2</f>
        <v>5.8334235322131257E-2</v>
      </c>
      <c r="AB66" s="9">
        <f>offs558+Ampl560*SIN(2*PI()*freq560*('5v'!Q54-reta560)+deph560*PI()/180)</f>
        <v>0.76611931350863105</v>
      </c>
      <c r="AC66" s="10">
        <f>('5v'!S54-AB66)^2</f>
        <v>1.3068658873248917E-4</v>
      </c>
      <c r="AE66" s="44"/>
      <c r="AF66" s="7">
        <f>offs561+Ampl561*SIN(2*PI()*freq561*('5v'!U54)+deph561*PI()/180)</f>
        <v>-2.4647079080129672</v>
      </c>
      <c r="AG66" s="8">
        <f>('5v'!V54-AF66)^2</f>
        <v>0.2065091079011985</v>
      </c>
      <c r="AH66" s="9">
        <f>offs562+Ampl562*SIN(2*PI()*freq562*('5v'!U54-reta562)+deph562*PI()/180)</f>
        <v>0.82019514349104938</v>
      </c>
      <c r="AI66" s="10">
        <f>('5v'!W54-AH66)^2</f>
        <v>8.1322870474217591E-6</v>
      </c>
      <c r="AL66" s="76"/>
      <c r="AN66" s="76"/>
      <c r="AO66" s="80"/>
    </row>
    <row r="67" spans="1:41" x14ac:dyDescent="0.25">
      <c r="A67" s="3"/>
      <c r="B67" s="7">
        <f>offs551+Ampl551*SIN(2*PI()*freq551*('5v'!A55)+deph551*PI()/180)</f>
        <v>1.5302491580443915</v>
      </c>
      <c r="C67" s="8">
        <f>('5v'!B55-B67)^2</f>
        <v>4.512047397553498E-6</v>
      </c>
      <c r="D67" s="9">
        <f>offs552+Ampl552*SIN(2*PI()*freq552*('5v'!A55-reta552)+deph552*PI()/180)</f>
        <v>0.83777832398863328</v>
      </c>
      <c r="E67" s="10">
        <f>('5v'!C55-D67)^2</f>
        <v>1.4568972937492547E-3</v>
      </c>
      <c r="G67" s="3"/>
      <c r="H67" s="7">
        <f>offs553+Ampl553*SIN(2*PI()*freq553*('5v'!E55)+deph553*PI()/180)</f>
        <v>-2.6486519181761121</v>
      </c>
      <c r="I67" s="8">
        <f>('5v'!F55-H67)^2</f>
        <v>1.8173246038966366E-6</v>
      </c>
      <c r="J67" s="9">
        <f>offs554+Ampl554*SIN(2*PI()*freq554*('5v'!E55-reta554)+deph554*PI()/180)</f>
        <v>0.84064983611001032</v>
      </c>
      <c r="K67" s="10">
        <f>('5v'!G55-J67)^2</f>
        <v>3.1230031383704974E-3</v>
      </c>
      <c r="M67" s="3"/>
      <c r="N67" s="7">
        <f>offs553+Ampl555*SIN(2*PI()*freq555*('5v'!I55)+deph555*PI()/180)</f>
        <v>1.2650378511470413</v>
      </c>
      <c r="O67" s="8">
        <f>('5v'!J55-N67)^2</f>
        <v>5.2240498036524132E-5</v>
      </c>
      <c r="P67" s="9">
        <f>offs556+Ampl556*SIN(2*PI()*freq556*('5v'!I55-reta556)+deph556*PI()/180)</f>
        <v>1.0479747460141942</v>
      </c>
      <c r="Q67" s="10">
        <f>('5v'!K55-P67)^2</f>
        <v>1.2996556293590262E-4</v>
      </c>
      <c r="S67" s="3"/>
      <c r="T67" s="7">
        <f>offs557+Ampl557*SIN(2*PI()*freq557*('5v'!M55)+deph557*PI()/180)</f>
        <v>-1.9454386633410334</v>
      </c>
      <c r="U67" s="8">
        <f>('5v'!N55-T67)^2</f>
        <v>8.9930812839948244E-6</v>
      </c>
      <c r="V67" s="9">
        <f>offs558+Ampl558*SIN(2*PI()*freq558*('5v'!M55-reta558)+deph558*PI()/180)</f>
        <v>1.0500843855845918</v>
      </c>
      <c r="W67" s="10">
        <f>('5v'!O55-V67)^2</f>
        <v>2.2564930601676393E-7</v>
      </c>
      <c r="X67" s="3"/>
      <c r="Y67" s="3"/>
      <c r="Z67" s="7">
        <f>offs559+Ampl559*SIN(2*PI()*freq559*('5v'!Q55)+deph559*PI()/180)</f>
        <v>0.54652844015031088</v>
      </c>
      <c r="AA67" s="8">
        <f>('5v'!R55-Z67)^2</f>
        <v>5.9055235617663848E-2</v>
      </c>
      <c r="AB67" s="9">
        <f>offs558+Ampl560*SIN(2*PI()*freq560*('5v'!Q55-reta560)+deph560*PI()/180)</f>
        <v>0.76395386780938368</v>
      </c>
      <c r="AC67" s="10">
        <f>('5v'!S55-AB67)^2</f>
        <v>1.2587735548482033E-4</v>
      </c>
      <c r="AE67" s="44"/>
      <c r="AF67" s="7">
        <f>offs561+Ampl561*SIN(2*PI()*freq561*('5v'!U55)+deph561*PI()/180)</f>
        <v>-2.4520605699887899</v>
      </c>
      <c r="AG67" s="8">
        <f>('5v'!V55-AF67)^2</f>
        <v>0.20913649704276691</v>
      </c>
      <c r="AH67" s="9">
        <f>offs562+Ampl562*SIN(2*PI()*freq562*('5v'!U55-reta562)+deph562*PI()/180)</f>
        <v>0.82314479017848785</v>
      </c>
      <c r="AI67" s="10">
        <f>('5v'!W55-AH67)^2</f>
        <v>3.4417663777387713E-6</v>
      </c>
      <c r="AL67" s="76"/>
      <c r="AN67" s="76"/>
      <c r="AO67" s="80"/>
    </row>
    <row r="68" spans="1:41" x14ac:dyDescent="0.25">
      <c r="A68" s="3"/>
      <c r="B68" s="7">
        <f>offs551+Ampl551*SIN(2*PI()*freq551*('5v'!A56)+deph551*PI()/180)</f>
        <v>1.5489829298210491</v>
      </c>
      <c r="C68" s="8">
        <f>('5v'!B56-B68)^2</f>
        <v>2.7383554512025702E-5</v>
      </c>
      <c r="D68" s="9">
        <f>offs552+Ampl552*SIN(2*PI()*freq552*('5v'!A56-reta552)+deph552*PI()/180)</f>
        <v>0.83149077779420677</v>
      </c>
      <c r="E68" s="10">
        <f>('5v'!C56-D68)^2</f>
        <v>1.5755959955758645E-3</v>
      </c>
      <c r="G68" s="3"/>
      <c r="H68" s="7">
        <f>offs553+Ampl553*SIN(2*PI()*freq553*('5v'!E56)+deph553*PI()/180)</f>
        <v>-2.6707721576886287</v>
      </c>
      <c r="I68" s="8">
        <f>('5v'!F56-H68)^2</f>
        <v>5.0671947625832756E-7</v>
      </c>
      <c r="J68" s="9">
        <f>offs554+Ampl554*SIN(2*PI()*freq554*('5v'!E56-reta554)+deph554*PI()/180)</f>
        <v>0.84690286810916093</v>
      </c>
      <c r="K68" s="10">
        <f>('5v'!G56-J68)^2</f>
        <v>2.1633538750039853E-3</v>
      </c>
      <c r="M68" s="3"/>
      <c r="N68" s="7">
        <f>offs553+Ampl555*SIN(2*PI()*freq555*('5v'!I56)+deph555*PI()/180)</f>
        <v>1.2874040166979448</v>
      </c>
      <c r="O68" s="8">
        <f>('5v'!J56-N68)^2</f>
        <v>6.8874949636218299E-5</v>
      </c>
      <c r="P68" s="9">
        <f>offs556+Ampl556*SIN(2*PI()*freq556*('5v'!I56-reta556)+deph556*PI()/180)</f>
        <v>1.0453694833837803</v>
      </c>
      <c r="Q68" s="10">
        <f>('5v'!K56-P68)^2</f>
        <v>1.4525978209919984E-4</v>
      </c>
      <c r="S68" s="3"/>
      <c r="T68" s="7">
        <f>offs557+Ampl557*SIN(2*PI()*freq557*('5v'!M56)+deph557*PI()/180)</f>
        <v>-1.9138980214355605</v>
      </c>
      <c r="U68" s="8">
        <f>('5v'!N56-T68)^2</f>
        <v>1.7858809400218664E-6</v>
      </c>
      <c r="V68" s="9">
        <f>offs558+Ampl558*SIN(2*PI()*freq558*('5v'!M56-reta558)+deph558*PI()/180)</f>
        <v>1.0523146667181462</v>
      </c>
      <c r="W68" s="10">
        <f>('5v'!O56-V68)^2</f>
        <v>5.6576981532119175E-7</v>
      </c>
      <c r="X68" s="3"/>
      <c r="Y68" s="3"/>
      <c r="Z68" s="7">
        <f>offs559+Ampl559*SIN(2*PI()*freq559*('5v'!Q56)+deph559*PI()/180)</f>
        <v>0.49673917358983866</v>
      </c>
      <c r="AA68" s="8">
        <f>('5v'!R56-Z68)^2</f>
        <v>6.1459895450245029E-2</v>
      </c>
      <c r="AB68" s="9">
        <f>offs558+Ampl560*SIN(2*PI()*freq560*('5v'!Q56-reta560)+deph560*PI()/180)</f>
        <v>0.76184773315146415</v>
      </c>
      <c r="AC68" s="10">
        <f>('5v'!S56-AB68)^2</f>
        <v>1.6951058700613995E-4</v>
      </c>
      <c r="AE68" s="44"/>
      <c r="AF68" s="7">
        <f>offs561+Ampl561*SIN(2*PI()*freq561*('5v'!U56)+deph561*PI()/180)</f>
        <v>-2.4369933442228935</v>
      </c>
      <c r="AG68" s="8">
        <f>('5v'!V56-AF68)^2</f>
        <v>0.20862665173181957</v>
      </c>
      <c r="AH68" s="9">
        <f>offs562+Ampl562*SIN(2*PI()*freq562*('5v'!U56-reta562)+deph562*PI()/180)</f>
        <v>0.82615595384683327</v>
      </c>
      <c r="AI68" s="10">
        <f>('5v'!W56-AH68)^2</f>
        <v>7.5640739243007475E-6</v>
      </c>
      <c r="AL68" s="76"/>
      <c r="AN68" s="76"/>
      <c r="AO68" s="80"/>
    </row>
    <row r="69" spans="1:41" x14ac:dyDescent="0.25">
      <c r="A69" s="3"/>
      <c r="B69" s="7">
        <f>offs551+Ampl551*SIN(2*PI()*freq551*('5v'!A57)+deph551*PI()/180)</f>
        <v>1.5674003295479264</v>
      </c>
      <c r="C69" s="8">
        <f>('5v'!B57-B69)^2</f>
        <v>3.687318613861953E-5</v>
      </c>
      <c r="D69" s="9">
        <f>offs552+Ampl552*SIN(2*PI()*freq552*('5v'!A57-reta552)+deph552*PI()/180)</f>
        <v>0.82521259393509927</v>
      </c>
      <c r="E69" s="10">
        <f>('5v'!C57-D69)^2</f>
        <v>1.5425722789548068E-3</v>
      </c>
      <c r="G69" s="3"/>
      <c r="H69" s="7">
        <f>offs553+Ampl553*SIN(2*PI()*freq553*('5v'!E57)+deph553*PI()/180)</f>
        <v>-2.6921090543868451</v>
      </c>
      <c r="I69" s="8">
        <f>('5v'!F57-H69)^2</f>
        <v>7.912663022567548E-6</v>
      </c>
      <c r="J69" s="9">
        <f>offs554+Ampl554*SIN(2*PI()*freq554*('5v'!E57-reta554)+deph554*PI()/180)</f>
        <v>0.8531665420047494</v>
      </c>
      <c r="K69" s="10">
        <f>('5v'!G57-J69)^2</f>
        <v>1.238866963176102E-3</v>
      </c>
      <c r="M69" s="3"/>
      <c r="N69" s="7">
        <f>offs553+Ampl555*SIN(2*PI()*freq555*('5v'!I57)+deph555*PI()/180)</f>
        <v>1.3094932984351355</v>
      </c>
      <c r="O69" s="8">
        <f>('5v'!J57-N69)^2</f>
        <v>9.3070620429569023E-5</v>
      </c>
      <c r="P69" s="9">
        <f>offs556+Ampl556*SIN(2*PI()*freq556*('5v'!I57-reta556)+deph556*PI()/180)</f>
        <v>1.0427392336447339</v>
      </c>
      <c r="Q69" s="10">
        <f>('5v'!K57-P69)^2</f>
        <v>2.1557951668835709E-4</v>
      </c>
      <c r="S69" s="3"/>
      <c r="T69" s="7">
        <f>offs557+Ampl557*SIN(2*PI()*freq557*('5v'!M57)+deph557*PI()/180)</f>
        <v>-1.8819975407142948</v>
      </c>
      <c r="U69" s="8">
        <f>('5v'!N57-T69)^2</f>
        <v>1.5523357972300101E-5</v>
      </c>
      <c r="V69" s="9">
        <f>offs558+Ampl558*SIN(2*PI()*freq558*('5v'!M57-reta558)+deph558*PI()/180)</f>
        <v>1.0545040604721085</v>
      </c>
      <c r="W69" s="10">
        <f>('5v'!O57-V69)^2</f>
        <v>9.7703433581150273E-7</v>
      </c>
      <c r="X69" s="3"/>
      <c r="Y69" s="3"/>
      <c r="Z69" s="7">
        <f>offs559+Ampl559*SIN(2*PI()*freq559*('5v'!Q57)+deph559*PI()/180)</f>
        <v>0.44647795102288257</v>
      </c>
      <c r="AA69" s="8">
        <f>('5v'!R57-Z69)^2</f>
        <v>6.1718006986819771E-2</v>
      </c>
      <c r="AB69" s="9">
        <f>offs558+Ampl560*SIN(2*PI()*freq560*('5v'!Q57-reta560)+deph560*PI()/180)</f>
        <v>0.75980192804290325</v>
      </c>
      <c r="AC69" s="10">
        <f>('5v'!S57-AB69)^2</f>
        <v>1.6710572716505893E-4</v>
      </c>
      <c r="AE69" s="44"/>
      <c r="AF69" s="7">
        <f>offs561+Ampl561*SIN(2*PI()*freq561*('5v'!U57)+deph561*PI()/180)</f>
        <v>-2.4195211002480232</v>
      </c>
      <c r="AG69" s="8">
        <f>('5v'!V57-AF69)^2</f>
        <v>0.20852994378110423</v>
      </c>
      <c r="AH69" s="9">
        <f>offs562+Ampl562*SIN(2*PI()*freq562*('5v'!U57-reta562)+deph562*PI()/180)</f>
        <v>0.82922566284108667</v>
      </c>
      <c r="AI69" s="10">
        <f>('5v'!W57-AH69)^2</f>
        <v>2.6689664070416232E-6</v>
      </c>
      <c r="AL69" s="76"/>
      <c r="AN69" s="76"/>
      <c r="AO69" s="80"/>
    </row>
    <row r="70" spans="1:41" x14ac:dyDescent="0.25">
      <c r="A70" s="3"/>
      <c r="B70" s="7">
        <f>offs551+Ampl551*SIN(2*PI()*freq551*('5v'!A58)+deph551*PI()/180)</f>
        <v>1.5854984489041097</v>
      </c>
      <c r="C70" s="8">
        <f>('5v'!B58-B70)^2</f>
        <v>5.3648139713170445E-7</v>
      </c>
      <c r="D70" s="9">
        <f>offs552+Ampl552*SIN(2*PI()*freq552*('5v'!A58-reta552)+deph552*PI()/180)</f>
        <v>0.81894476380931969</v>
      </c>
      <c r="E70" s="10">
        <f>('5v'!C58-D70)^2</f>
        <v>1.3626259585702376E-3</v>
      </c>
      <c r="G70" s="3"/>
      <c r="H70" s="7">
        <f>offs553+Ampl553*SIN(2*PI()*freq553*('5v'!E58)+deph553*PI()/180)</f>
        <v>-2.7126550273729668</v>
      </c>
      <c r="I70" s="8">
        <f>('5v'!F58-H70)^2</f>
        <v>3.2327055675598112E-6</v>
      </c>
      <c r="J70" s="9">
        <f>offs554+Ampl554*SIN(2*PI()*freq554*('5v'!E58-reta554)+deph554*PI()/180)</f>
        <v>0.85943863234326678</v>
      </c>
      <c r="K70" s="10">
        <f>('5v'!G58-J70)^2</f>
        <v>6.6794502095863433E-4</v>
      </c>
      <c r="M70" s="3"/>
      <c r="N70" s="7">
        <f>offs553+Ampl555*SIN(2*PI()*freq555*('5v'!I58)+deph555*PI()/180)</f>
        <v>1.3313022082049657</v>
      </c>
      <c r="O70" s="8">
        <f>('5v'!J58-N70)^2</f>
        <v>8.6914260397823301E-5</v>
      </c>
      <c r="P70" s="9">
        <f>offs556+Ampl556*SIN(2*PI()*freq556*('5v'!I58-reta556)+deph556*PI()/180)</f>
        <v>1.040084412143979</v>
      </c>
      <c r="Q70" s="10">
        <f>('5v'!K58-P70)^2</f>
        <v>2.3667754358154563E-4</v>
      </c>
      <c r="S70" s="3"/>
      <c r="T70" s="7">
        <f>offs557+Ampl557*SIN(2*PI()*freq557*('5v'!M58)+deph557*PI()/180)</f>
        <v>-1.8497450921435097</v>
      </c>
      <c r="U70" s="8">
        <f>('5v'!N58-T70)^2</f>
        <v>8.9359016748173201E-6</v>
      </c>
      <c r="V70" s="9">
        <f>offs558+Ampl558*SIN(2*PI()*freq558*('5v'!M58-reta558)+deph558*PI()/180)</f>
        <v>1.0566520266463315</v>
      </c>
      <c r="W70" s="10">
        <f>('5v'!O58-V70)^2</f>
        <v>5.9264339242054594E-7</v>
      </c>
      <c r="X70" s="3"/>
      <c r="Y70" s="3"/>
      <c r="Z70" s="7">
        <f>offs559+Ampl559*SIN(2*PI()*freq559*('5v'!Q58)+deph559*PI()/180)</f>
        <v>0.39576907833065944</v>
      </c>
      <c r="AA70" s="8">
        <f>('5v'!R58-Z70)^2</f>
        <v>6.2728502638233402E-2</v>
      </c>
      <c r="AB70" s="9">
        <f>offs558+Ampl560*SIN(2*PI()*freq560*('5v'!Q58-reta560)+deph560*PI()/180)</f>
        <v>0.75781744181689703</v>
      </c>
      <c r="AC70" s="10">
        <f>('5v'!S58-AB70)^2</f>
        <v>1.6629603039628412E-4</v>
      </c>
      <c r="AE70" s="44"/>
      <c r="AF70" s="7">
        <f>offs561+Ampl561*SIN(2*PI()*freq561*('5v'!U58)+deph561*PI()/180)</f>
        <v>-2.3996610810595285</v>
      </c>
      <c r="AG70" s="8">
        <f>('5v'!V58-AF70)^2</f>
        <v>0.20883031728942805</v>
      </c>
      <c r="AH70" s="9">
        <f>offs562+Ampl562*SIN(2*PI()*freq562*('5v'!U58-reta562)+deph562*PI()/180)</f>
        <v>0.83235088772908217</v>
      </c>
      <c r="AI70" s="10">
        <f>('5v'!W58-AH70)^2</f>
        <v>5.8308836456668007E-6</v>
      </c>
      <c r="AL70" s="76"/>
      <c r="AN70" s="76"/>
      <c r="AO70" s="80"/>
    </row>
    <row r="71" spans="1:41" x14ac:dyDescent="0.25">
      <c r="A71" s="3"/>
      <c r="B71" s="7">
        <f>offs551+Ampl551*SIN(2*PI()*freq551*('5v'!A59)+deph551*PI()/180)</f>
        <v>1.6032744299867514</v>
      </c>
      <c r="C71" s="8">
        <f>('5v'!B59-B71)^2</f>
        <v>8.656999602462349E-7</v>
      </c>
      <c r="D71" s="9">
        <f>offs552+Ampl552*SIN(2*PI()*freq552*('5v'!A59-reta552)+deph552*PI()/180)</f>
        <v>0.81268827717990433</v>
      </c>
      <c r="E71" s="10">
        <f>('5v'!C59-D71)^2</f>
        <v>1.1946201294148983E-3</v>
      </c>
      <c r="G71" s="3"/>
      <c r="H71" s="7">
        <f>offs553+Ampl553*SIN(2*PI()*freq553*('5v'!E59)+deph553*PI()/180)</f>
        <v>-2.7324027767606198</v>
      </c>
      <c r="I71" s="8">
        <f>('5v'!F59-H71)^2</f>
        <v>2.5002669327558468E-6</v>
      </c>
      <c r="J71" s="9">
        <f>offs554+Ampl554*SIN(2*PI()*freq554*('5v'!E59-reta554)+deph554*PI()/180)</f>
        <v>0.86571691068088008</v>
      </c>
      <c r="K71" s="10">
        <f>('5v'!G59-J71)^2</f>
        <v>5.9102037813372978E-4</v>
      </c>
      <c r="M71" s="3"/>
      <c r="N71" s="7">
        <f>offs553+Ampl555*SIN(2*PI()*freq555*('5v'!I59)+deph555*PI()/180)</f>
        <v>1.3528273021277588</v>
      </c>
      <c r="O71" s="8">
        <f>('5v'!J59-N71)^2</f>
        <v>5.371333033517142E-5</v>
      </c>
      <c r="P71" s="9">
        <f>offs556+Ampl556*SIN(2*PI()*freq556*('5v'!I59-reta556)+deph556*PI()/180)</f>
        <v>1.0374054381086069</v>
      </c>
      <c r="Q71" s="10">
        <f>('5v'!K59-P71)^2</f>
        <v>2.5953763837023515E-4</v>
      </c>
      <c r="S71" s="3"/>
      <c r="T71" s="7">
        <f>offs557+Ampl557*SIN(2*PI()*freq557*('5v'!M59)+deph557*PI()/180)</f>
        <v>-1.8171486335322935</v>
      </c>
      <c r="U71" s="8">
        <f>('5v'!N59-T71)^2</f>
        <v>1.8798784147258338E-5</v>
      </c>
      <c r="V71" s="9">
        <f>offs558+Ampl558*SIN(2*PI()*freq558*('5v'!M59-reta558)+deph558*PI()/180)</f>
        <v>1.0587580352623014</v>
      </c>
      <c r="W71" s="10">
        <f>('5v'!O59-V71)^2</f>
        <v>3.8063314836878202E-7</v>
      </c>
      <c r="X71" s="3"/>
      <c r="Y71" s="3"/>
      <c r="Z71" s="7">
        <f>offs559+Ampl559*SIN(2*PI()*freq559*('5v'!Q59)+deph559*PI()/180)</f>
        <v>0.34463707787401843</v>
      </c>
      <c r="AA71" s="8">
        <f>('5v'!R59-Z71)^2</f>
        <v>6.2552930138664781E-2</v>
      </c>
      <c r="AB71" s="9">
        <f>offs558+Ampl560*SIN(2*PI()*freq560*('5v'!Q59-reta560)+deph560*PI()/180)</f>
        <v>0.75589523415337445</v>
      </c>
      <c r="AC71" s="10">
        <f>('5v'!S59-AB71)^2</f>
        <v>1.6709425109722345E-4</v>
      </c>
      <c r="AE71" s="44"/>
      <c r="AF71" s="7">
        <f>offs561+Ampl561*SIN(2*PI()*freq561*('5v'!U59)+deph561*PI()/180)</f>
        <v>-2.3774328860986236</v>
      </c>
      <c r="AG71" s="8">
        <f>('5v'!V59-AF71)^2</f>
        <v>0.20594998194611744</v>
      </c>
      <c r="AH71" s="9">
        <f>offs562+Ampl562*SIN(2*PI()*freq562*('5v'!U59-reta562)+deph562*PI()/180)</f>
        <v>0.8355285442911673</v>
      </c>
      <c r="AI71" s="10">
        <f>('5v'!W59-AH71)^2</f>
        <v>1.4165658253238202E-6</v>
      </c>
      <c r="AL71" s="76"/>
      <c r="AN71" s="76"/>
      <c r="AO71" s="80"/>
    </row>
    <row r="72" spans="1:41" x14ac:dyDescent="0.25">
      <c r="A72" s="3"/>
      <c r="B72" s="7">
        <f>offs551+Ampl551*SIN(2*PI()*freq551*('5v'!A60)+deph551*PI()/180)</f>
        <v>1.620725465762372</v>
      </c>
      <c r="C72" s="8">
        <f>('5v'!B60-B72)^2</f>
        <v>6.4555723130384404E-7</v>
      </c>
      <c r="D72" s="9">
        <f>offs552+Ampl552*SIN(2*PI()*freq552*('5v'!A60-reta552)+deph552*PI()/180)</f>
        <v>0.80644412201861948</v>
      </c>
      <c r="E72" s="10">
        <f>('5v'!C60-D72)^2</f>
        <v>1.1681440247196411E-3</v>
      </c>
      <c r="G72" s="3"/>
      <c r="H72" s="7">
        <f>offs553+Ampl553*SIN(2*PI()*freq553*('5v'!E60)+deph553*PI()/180)</f>
        <v>-2.751345286268482</v>
      </c>
      <c r="I72" s="8">
        <f>('5v'!F60-H72)^2</f>
        <v>4.7399268891500972E-8</v>
      </c>
      <c r="J72" s="9">
        <f>offs554+Ampl554*SIN(2*PI()*freq554*('5v'!E60-reta554)+deph554*PI()/180)</f>
        <v>0.87199914637519182</v>
      </c>
      <c r="K72" s="10">
        <f>('5v'!G60-J72)^2</f>
        <v>7.1220378165091675E-4</v>
      </c>
      <c r="M72" s="3"/>
      <c r="N72" s="7">
        <f>offs553+Ampl555*SIN(2*PI()*freq555*('5v'!I60)+deph555*PI()/180)</f>
        <v>1.3740651811416624</v>
      </c>
      <c r="O72" s="8">
        <f>('5v'!J60-N72)^2</f>
        <v>3.161035689854131E-5</v>
      </c>
      <c r="P72" s="9">
        <f>offs556+Ampl556*SIN(2*PI()*freq556*('5v'!I60-reta556)+deph556*PI()/180)</f>
        <v>1.0347027345796731</v>
      </c>
      <c r="Q72" s="10">
        <f>('5v'!K60-P72)^2</f>
        <v>2.8425135283324283E-4</v>
      </c>
      <c r="S72" s="3"/>
      <c r="T72" s="7">
        <f>offs557+Ampl557*SIN(2*PI()*freq557*('5v'!M60)+deph557*PI()/180)</f>
        <v>-1.7842162075690504</v>
      </c>
      <c r="U72" s="8">
        <f>('5v'!N60-T72)^2</f>
        <v>1.6524651266368986E-5</v>
      </c>
      <c r="V72" s="9">
        <f>offs558+Ampl558*SIN(2*PI()*freq558*('5v'!M60-reta558)+deph558*PI()/180)</f>
        <v>1.0608215666939058</v>
      </c>
      <c r="W72" s="10">
        <f>('5v'!O60-V72)^2</f>
        <v>2.5658612094887426E-7</v>
      </c>
      <c r="X72" s="3"/>
      <c r="Y72" s="3"/>
      <c r="Z72" s="7">
        <f>offs559+Ampl559*SIN(2*PI()*freq559*('5v'!Q60)+deph559*PI()/180)</f>
        <v>0.2931066766346283</v>
      </c>
      <c r="AA72" s="8">
        <f>('5v'!R60-Z72)^2</f>
        <v>6.5135240668451042E-2</v>
      </c>
      <c r="AB72" s="9">
        <f>offs558+Ampl560*SIN(2*PI()*freq560*('5v'!Q60-reta560)+deph560*PI()/180)</f>
        <v>0.75403623461490354</v>
      </c>
      <c r="AC72" s="10">
        <f>('5v'!S60-AB72)^2</f>
        <v>1.6953666536223086E-4</v>
      </c>
      <c r="AE72" s="44"/>
      <c r="AF72" s="7">
        <f>offs561+Ampl561*SIN(2*PI()*freq561*('5v'!U60)+deph561*PI()/180)</f>
        <v>-2.3528584519100875</v>
      </c>
      <c r="AG72" s="8">
        <f>('5v'!V60-AF72)^2</f>
        <v>0.2123490247242458</v>
      </c>
      <c r="AH72" s="9">
        <f>offs562+Ampl562*SIN(2*PI()*freq562*('5v'!U60-reta562)+deph562*PI()/180)</f>
        <v>0.8387554965639592</v>
      </c>
      <c r="AI72" s="10">
        <f>('5v'!W60-AH72)^2</f>
        <v>6.9950748308938581E-9</v>
      </c>
      <c r="AL72" s="76"/>
      <c r="AN72" s="76"/>
      <c r="AO72" s="80"/>
    </row>
    <row r="73" spans="1:41" x14ac:dyDescent="0.25">
      <c r="A73" s="3"/>
      <c r="B73" s="7">
        <f>offs551+Ampl551*SIN(2*PI()*freq551*('5v'!A61)+deph551*PI()/180)</f>
        <v>1.6378488005101244</v>
      </c>
      <c r="C73" s="8">
        <f>('5v'!B61-B73)^2</f>
        <v>1.216617958630592E-7</v>
      </c>
      <c r="D73" s="9">
        <f>offs552+Ampl552*SIN(2*PI()*freq552*('5v'!A61-reta552)+deph552*PI()/180)</f>
        <v>0.80021328434994976</v>
      </c>
      <c r="E73" s="10">
        <f>('5v'!C61-D73)^2</f>
        <v>1.0146954314474534E-3</v>
      </c>
      <c r="G73" s="3"/>
      <c r="H73" s="7">
        <f>offs553+Ampl553*SIN(2*PI()*freq553*('5v'!E61)+deph553*PI()/180)</f>
        <v>-2.7694758257131182</v>
      </c>
      <c r="I73" s="8">
        <f>('5v'!F61-H73)^2</f>
        <v>2.6184880227258585E-6</v>
      </c>
      <c r="J73" s="9">
        <f>offs554+Ampl554*SIN(2*PI()*freq554*('5v'!E61-reta554)+deph554*PI()/180)</f>
        <v>0.87828310737777227</v>
      </c>
      <c r="K73" s="10">
        <f>('5v'!G61-J73)^2</f>
        <v>1.3599210485517467E-3</v>
      </c>
      <c r="M73" s="3"/>
      <c r="N73" s="7">
        <f>offs553+Ampl555*SIN(2*PI()*freq555*('5v'!I61)+deph555*PI()/180)</f>
        <v>1.3950124915393816</v>
      </c>
      <c r="O73" s="8">
        <f>('5v'!J61-N73)^2</f>
        <v>1.0131667499474367E-4</v>
      </c>
      <c r="P73" s="9">
        <f>offs556+Ampl556*SIN(2*PI()*freq556*('5v'!I61-reta556)+deph556*PI()/180)</f>
        <v>1.0319767283453956</v>
      </c>
      <c r="Q73" s="10">
        <f>('5v'!K61-P73)^2</f>
        <v>3.109096990669603E-4</v>
      </c>
      <c r="S73" s="3"/>
      <c r="T73" s="7">
        <f>offs557+Ampl557*SIN(2*PI()*freq557*('5v'!M61)+deph557*PI()/180)</f>
        <v>-1.7509559398371153</v>
      </c>
      <c r="U73" s="8">
        <f>('5v'!N61-T73)^2</f>
        <v>4.7048653715166625E-6</v>
      </c>
      <c r="V73" s="9">
        <f>offs558+Ampl558*SIN(2*PI()*freq558*('5v'!M61-reta558)+deph558*PI()/180)</f>
        <v>1.062842111795641</v>
      </c>
      <c r="W73" s="10">
        <f>('5v'!O61-V73)^2</f>
        <v>1.9283357986354652E-7</v>
      </c>
      <c r="X73" s="3"/>
      <c r="Y73" s="3"/>
      <c r="Z73" s="7">
        <f>offs559+Ampl559*SIN(2*PI()*freq559*('5v'!Q61)+deph559*PI()/180)</f>
        <v>0.24120279425725755</v>
      </c>
      <c r="AA73" s="8">
        <f>('5v'!R61-Z73)^2</f>
        <v>6.6563837076844587E-2</v>
      </c>
      <c r="AB73" s="9">
        <f>offs558+Ampl560*SIN(2*PI()*freq560*('5v'!Q61-reta560)+deph560*PI()/180)</f>
        <v>0.75224134219716476</v>
      </c>
      <c r="AC73" s="10">
        <f>('5v'!S61-AB73)^2</f>
        <v>1.736821452347141E-4</v>
      </c>
      <c r="AE73" s="44"/>
      <c r="AF73" s="7">
        <f>offs561+Ampl561*SIN(2*PI()*freq561*('5v'!U61)+deph561*PI()/180)</f>
        <v>-2.3259620304935629</v>
      </c>
      <c r="AG73" s="8">
        <f>('5v'!V61-AF73)^2</f>
        <v>0.21193695478209301</v>
      </c>
      <c r="AH73" s="9">
        <f>offs562+Ampl562*SIN(2*PI()*freq562*('5v'!U61-reta562)+deph562*PI()/180)</f>
        <v>0.84202855993515879</v>
      </c>
      <c r="AI73" s="10">
        <f>('5v'!W61-AH73)^2</f>
        <v>3.0200527376702565E-7</v>
      </c>
      <c r="AL73" s="76"/>
      <c r="AN73" s="76"/>
      <c r="AO73" s="80"/>
    </row>
    <row r="74" spans="1:41" x14ac:dyDescent="0.25">
      <c r="A74" s="3"/>
      <c r="B74" s="7">
        <f>offs551+Ampl551*SIN(2*PI()*freq551*('5v'!A62)+deph551*PI()/180)</f>
        <v>1.6546417302569503</v>
      </c>
      <c r="C74" s="8">
        <f>('5v'!B62-B74)^2</f>
        <v>2.3004706723485716E-6</v>
      </c>
      <c r="D74" s="9">
        <f>offs552+Ampl552*SIN(2*PI()*freq552*('5v'!A62-reta552)+deph552*PI()/180)</f>
        <v>0.79399674809539356</v>
      </c>
      <c r="E74" s="10">
        <f>('5v'!C62-D74)^2</f>
        <v>9.9204514058468039E-4</v>
      </c>
      <c r="G74" s="3"/>
      <c r="H74" s="7">
        <f>offs553+Ampl553*SIN(2*PI()*freq553*('5v'!E62)+deph553*PI()/180)</f>
        <v>-2.7867879534001982</v>
      </c>
      <c r="I74" s="8">
        <f>('5v'!F62-H74)^2</f>
        <v>3.5496315902246936E-6</v>
      </c>
      <c r="J74" s="9">
        <f>offs554+Ampl554*SIN(2*PI()*freq554*('5v'!E62-reta554)+deph554*PI()/180)</f>
        <v>0.8845665610272001</v>
      </c>
      <c r="K74" s="10">
        <f>('5v'!G62-J74)^2</f>
        <v>2.2152611669271497E-3</v>
      </c>
      <c r="M74" s="3"/>
      <c r="N74" s="7">
        <f>offs553+Ampl555*SIN(2*PI()*freq555*('5v'!I62)+deph555*PI()/180)</f>
        <v>1.4156659254977755</v>
      </c>
      <c r="O74" s="8">
        <f>('5v'!J62-N74)^2</f>
        <v>7.9985020695580802E-5</v>
      </c>
      <c r="P74" s="9">
        <f>offs556+Ampl556*SIN(2*PI()*freq556*('5v'!I62-reta556)+deph556*PI()/180)</f>
        <v>1.0292278498737595</v>
      </c>
      <c r="Q74" s="10">
        <f>('5v'!K62-P74)^2</f>
        <v>2.7143419622729226E-4</v>
      </c>
      <c r="S74" s="3"/>
      <c r="T74" s="7">
        <f>offs557+Ampl557*SIN(2*PI()*freq557*('5v'!M62)+deph557*PI()/180)</f>
        <v>-1.7173760368098614</v>
      </c>
      <c r="U74" s="8">
        <f>('5v'!N62-T74)^2</f>
        <v>6.4813684657386743E-6</v>
      </c>
      <c r="V74" s="9">
        <f>offs558+Ampl558*SIN(2*PI()*freq558*('5v'!M62-reta558)+deph558*PI()/180)</f>
        <v>1.0648191720282374</v>
      </c>
      <c r="W74" s="10">
        <f>('5v'!O62-V74)^2</f>
        <v>5.6089300153738269E-6</v>
      </c>
      <c r="X74" s="3"/>
      <c r="Y74" s="3"/>
      <c r="Z74" s="7">
        <f>offs559+Ampl559*SIN(2*PI()*freq559*('5v'!Q62)+deph559*PI()/180)</f>
        <v>0.1889505309988182</v>
      </c>
      <c r="AA74" s="8">
        <f>('5v'!R62-Z74)^2</f>
        <v>6.6812836277956728E-2</v>
      </c>
      <c r="AB74" s="9">
        <f>offs558+Ampl560*SIN(2*PI()*freq560*('5v'!Q62-reta560)+deph560*PI()/180)</f>
        <v>0.75051142489420286</v>
      </c>
      <c r="AC74" s="10">
        <f>('5v'!S62-AB74)^2</f>
        <v>1.796153434284235E-4</v>
      </c>
      <c r="AE74" s="44"/>
      <c r="AF74" s="7">
        <f>offs561+Ampl561*SIN(2*PI()*freq561*('5v'!U62)+deph561*PI()/180)</f>
        <v>-2.2967701653697383</v>
      </c>
      <c r="AG74" s="8">
        <f>('5v'!V62-AF74)^2</f>
        <v>0.20825974421751045</v>
      </c>
      <c r="AH74" s="9">
        <f>offs562+Ampl562*SIN(2*PI()*freq562*('5v'!U62-reta562)+deph562*PI()/180)</f>
        <v>0.84534450428638064</v>
      </c>
      <c r="AI74" s="10">
        <f>('5v'!W62-AH74)^2</f>
        <v>1.2992710478708116E-6</v>
      </c>
      <c r="AL74" s="76"/>
      <c r="AN74" s="76"/>
      <c r="AO74" s="80"/>
    </row>
    <row r="75" spans="1:41" x14ac:dyDescent="0.25">
      <c r="A75" s="3"/>
      <c r="B75" s="7">
        <f>offs551+Ampl551*SIN(2*PI()*freq551*('5v'!A63)+deph551*PI()/180)</f>
        <v>1.6711016032045776</v>
      </c>
      <c r="C75" s="8">
        <f>('5v'!B63-B75)^2</f>
        <v>2.4161493976192789E-6</v>
      </c>
      <c r="D75" s="9">
        <f>offs552+Ampl552*SIN(2*PI()*freq552*('5v'!A63-reta552)+deph552*PI()/180)</f>
        <v>0.78779549491808853</v>
      </c>
      <c r="E75" s="10">
        <f>('5v'!C63-D75)^2</f>
        <v>9.7060255360120382E-4</v>
      </c>
      <c r="G75" s="3"/>
      <c r="H75" s="7">
        <f>offs553+Ampl553*SIN(2*PI()*freq553*('5v'!E63)+deph553*PI()/180)</f>
        <v>-2.8032755184131863</v>
      </c>
      <c r="I75" s="8">
        <f>('5v'!F63-H75)^2</f>
        <v>1.0434246321994335E-6</v>
      </c>
      <c r="J75" s="9">
        <f>offs554+Ampl554*SIN(2*PI()*freq554*('5v'!E63-reta554)+deph554*PI()/180)</f>
        <v>0.89084727484231274</v>
      </c>
      <c r="K75" s="10">
        <f>('5v'!G63-J75)^2</f>
        <v>2.6413714865671798E-3</v>
      </c>
      <c r="M75" s="3"/>
      <c r="N75" s="7">
        <f>offs553+Ampl555*SIN(2*PI()*freq555*('5v'!I63)+deph555*PI()/180)</f>
        <v>1.4360222216001994</v>
      </c>
      <c r="O75" s="8">
        <f>('5v'!J63-N75)^2</f>
        <v>1.0143548287752169E-4</v>
      </c>
      <c r="P75" s="9">
        <f>offs556+Ampl556*SIN(2*PI()*freq556*('5v'!I63-reta556)+deph556*PI()/180)</f>
        <v>1.0264565332445417</v>
      </c>
      <c r="Q75" s="10">
        <f>('5v'!K63-P75)^2</f>
        <v>2.9906364655290797E-4</v>
      </c>
      <c r="S75" s="3"/>
      <c r="T75" s="7">
        <f>offs557+Ampl557*SIN(2*PI()*freq557*('5v'!M63)+deph557*PI()/180)</f>
        <v>-1.6834847838258939</v>
      </c>
      <c r="U75" s="8">
        <f>('5v'!N63-T75)^2</f>
        <v>1.0458601894685506E-5</v>
      </c>
      <c r="V75" s="9">
        <f>offs558+Ampl558*SIN(2*PI()*freq558*('5v'!M63-reta558)+deph558*PI()/180)</f>
        <v>1.0667522595816659</v>
      </c>
      <c r="W75" s="10">
        <f>('5v'!O63-V75)^2</f>
        <v>5.7042177207570724E-6</v>
      </c>
      <c r="X75" s="3"/>
      <c r="Y75" s="3"/>
      <c r="Z75" s="7">
        <f>offs559+Ampl559*SIN(2*PI()*freq559*('5v'!Q63)+deph559*PI()/180)</f>
        <v>0.13637515559014945</v>
      </c>
      <c r="AA75" s="8">
        <f>('5v'!R63-Z75)^2</f>
        <v>6.7909188842605925E-2</v>
      </c>
      <c r="AB75" s="9">
        <f>offs558+Ampl560*SIN(2*PI()*freq560*('5v'!Q63-reta560)+deph560*PI()/180)</f>
        <v>0.74884731927867509</v>
      </c>
      <c r="AC75" s="10">
        <f>('5v'!S63-AB75)^2</f>
        <v>1.3777968802783364E-4</v>
      </c>
      <c r="AE75" s="44"/>
      <c r="AF75" s="7">
        <f>offs561+Ampl561*SIN(2*PI()*freq561*('5v'!U63)+deph561*PI()/180)</f>
        <v>-2.2653116653851146</v>
      </c>
      <c r="AG75" s="8">
        <f>('5v'!V63-AF75)^2</f>
        <v>0.21023735749326297</v>
      </c>
      <c r="AH75" s="9">
        <f>offs562+Ampl562*SIN(2*PI()*freq562*('5v'!U63-reta562)+deph562*PI()/180)</f>
        <v>0.84870005718088914</v>
      </c>
      <c r="AI75" s="10">
        <f>('5v'!W63-AH75)^2</f>
        <v>6.8941524480064238E-8</v>
      </c>
      <c r="AL75" s="76"/>
      <c r="AN75" s="76"/>
      <c r="AO75" s="80"/>
    </row>
    <row r="76" spans="1:41" x14ac:dyDescent="0.25">
      <c r="A76" s="3"/>
      <c r="B76" s="7">
        <f>offs551+Ampl551*SIN(2*PI()*freq551*('5v'!A64)+deph551*PI()/180)</f>
        <v>1.6872258201482526</v>
      </c>
      <c r="C76" s="8">
        <f>('5v'!B64-B76)^2</f>
        <v>1.113404519533456E-6</v>
      </c>
      <c r="D76" s="9">
        <f>offs552+Ampl552*SIN(2*PI()*freq552*('5v'!A64-reta552)+deph552*PI()/180)</f>
        <v>0.78161050406780042</v>
      </c>
      <c r="E76" s="10">
        <f>('5v'!C64-D76)^2</f>
        <v>9.5045832106652043E-4</v>
      </c>
      <c r="G76" s="3"/>
      <c r="H76" s="7">
        <f>offs553+Ampl553*SIN(2*PI()*freq553*('5v'!E64)+deph553*PI()/180)</f>
        <v>-2.8189326627987397</v>
      </c>
      <c r="I76" s="8">
        <f>('5v'!F64-H76)^2</f>
        <v>8.6573482059199883E-6</v>
      </c>
      <c r="J76" s="9">
        <f>offs554+Ampl554*SIN(2*PI()*freq554*('5v'!E64-reta554)+deph554*PI()/180)</f>
        <v>0.89712301731539723</v>
      </c>
      <c r="K76" s="10">
        <f>('5v'!G64-J76)^2</f>
        <v>2.294794874953883E-3</v>
      </c>
      <c r="M76" s="3"/>
      <c r="N76" s="7">
        <f>offs553+Ampl555*SIN(2*PI()*freq555*('5v'!I64)+deph555*PI()/180)</f>
        <v>1.4560781653515202</v>
      </c>
      <c r="O76" s="8">
        <f>('5v'!J64-N76)^2</f>
        <v>5.7664198414350897E-5</v>
      </c>
      <c r="P76" s="9">
        <f>offs556+Ampl556*SIN(2*PI()*freq556*('5v'!I64-reta556)+deph556*PI()/180)</f>
        <v>1.0236632160807644</v>
      </c>
      <c r="Q76" s="10">
        <f>('5v'!K64-P76)^2</f>
        <v>2.6180935430095647E-4</v>
      </c>
      <c r="S76" s="3"/>
      <c r="T76" s="7">
        <f>offs557+Ampl557*SIN(2*PI()*freq557*('5v'!M64)+deph557*PI()/180)</f>
        <v>-1.6492905430447669</v>
      </c>
      <c r="U76" s="8">
        <f>('5v'!N64-T76)^2</f>
        <v>1.785144428112E-5</v>
      </c>
      <c r="V76" s="9">
        <f>offs558+Ampl558*SIN(2*PI()*freq558*('5v'!M64-reta558)+deph558*PI()/180)</f>
        <v>1.0686408974954977</v>
      </c>
      <c r="W76" s="10">
        <f>('5v'!O64-V76)^2</f>
        <v>6.0164363518930369E-6</v>
      </c>
      <c r="X76" s="3"/>
      <c r="Y76" s="3"/>
      <c r="Z76" s="7">
        <f>offs559+Ampl559*SIN(2*PI()*freq559*('5v'!Q64)+deph559*PI()/180)</f>
        <v>8.3502093016246892E-2</v>
      </c>
      <c r="AA76" s="8">
        <f>('5v'!R64-Z76)^2</f>
        <v>6.8858143732699245E-2</v>
      </c>
      <c r="AB76" s="9">
        <f>offs558+Ampl560*SIN(2*PI()*freq560*('5v'!Q64-reta560)+deph560*PI()/180)</f>
        <v>0.74724983009728962</v>
      </c>
      <c r="AC76" s="10">
        <f>('5v'!S64-AB76)^2</f>
        <v>1.4625492144126128E-4</v>
      </c>
      <c r="AE76" s="44"/>
      <c r="AF76" s="7">
        <f>offs561+Ampl561*SIN(2*PI()*freq561*('5v'!U64)+deph561*PI()/180)</f>
        <v>-2.2316175762811512</v>
      </c>
      <c r="AG76" s="8">
        <f>('5v'!V64-AF76)^2</f>
        <v>0.21068782420916357</v>
      </c>
      <c r="AH76" s="9">
        <f>offs562+Ampl562*SIN(2*PI()*freq562*('5v'!U64-reta562)+deph562*PI()/180)</f>
        <v>0.85209190709309757</v>
      </c>
      <c r="AI76" s="10">
        <f>('5v'!W64-AH76)^2</f>
        <v>4.8618173216576959E-6</v>
      </c>
      <c r="AL76" s="76"/>
      <c r="AN76" s="76"/>
      <c r="AO76" s="80"/>
    </row>
    <row r="77" spans="1:41" x14ac:dyDescent="0.25">
      <c r="A77" s="3"/>
      <c r="B77" s="7">
        <f>offs551+Ampl551*SIN(2*PI()*freq551*('5v'!A65)+deph551*PI()/180)</f>
        <v>1.7030118348872065</v>
      </c>
      <c r="C77" s="8">
        <f>('5v'!B65-B77)^2</f>
        <v>7.9953124893681239E-7</v>
      </c>
      <c r="D77" s="9">
        <f>offs552+Ampl552*SIN(2*PI()*freq552*('5v'!A65-reta552)+deph552*PI()/180)</f>
        <v>0.77544275222628167</v>
      </c>
      <c r="E77" s="10">
        <f>('5v'!C65-D77)^2</f>
        <v>9.3151631645807932E-4</v>
      </c>
      <c r="G77" s="3"/>
      <c r="H77" s="7">
        <f>offs553+Ampl553*SIN(2*PI()*freq553*('5v'!E65)+deph553*PI()/180)</f>
        <v>-2.8337538236480153</v>
      </c>
      <c r="I77" s="8">
        <f>('5v'!F65-H77)^2</f>
        <v>4.4640237676133589E-6</v>
      </c>
      <c r="J77" s="9">
        <f>offs554+Ampl554*SIN(2*PI()*freq554*('5v'!E65-reta554)+deph554*PI()/180)</f>
        <v>0.90339155870503685</v>
      </c>
      <c r="K77" s="10">
        <f>('5v'!G65-J77)^2</f>
        <v>1.6402952554201388E-3</v>
      </c>
      <c r="M77" s="3"/>
      <c r="N77" s="7">
        <f>offs553+Ampl555*SIN(2*PI()*freq555*('5v'!I65)+deph555*PI()/180)</f>
        <v>1.475830589685728</v>
      </c>
      <c r="O77" s="8">
        <f>('5v'!J65-N77)^2</f>
        <v>8.6967753784081753E-5</v>
      </c>
      <c r="P77" s="9">
        <f>offs556+Ampl556*SIN(2*PI()*freq556*('5v'!I65-reta556)+deph556*PI()/180)</f>
        <v>1.020848339479588</v>
      </c>
      <c r="Q77" s="10">
        <f>('5v'!K65-P77)^2</f>
        <v>2.2768246342765101E-4</v>
      </c>
      <c r="S77" s="3"/>
      <c r="T77" s="7">
        <f>offs557+Ampl557*SIN(2*PI()*freq557*('5v'!M65)+deph557*PI()/180)</f>
        <v>-1.6148017513837256</v>
      </c>
      <c r="U77" s="8">
        <f>('5v'!N65-T77)^2</f>
        <v>1.2656792524006393E-5</v>
      </c>
      <c r="V77" s="9">
        <f>offs558+Ampl558*SIN(2*PI()*freq558*('5v'!M65-reta558)+deph558*PI()/180)</f>
        <v>1.0704846197765885</v>
      </c>
      <c r="W77" s="10">
        <f>('5v'!O65-V77)^2</f>
        <v>6.5650749624681234E-6</v>
      </c>
      <c r="X77" s="3"/>
      <c r="Y77" s="3"/>
      <c r="Z77" s="7">
        <f>offs559+Ampl559*SIN(2*PI()*freq559*('5v'!Q65)+deph559*PI()/180)</f>
        <v>3.0356912220968812E-2</v>
      </c>
      <c r="AA77" s="8">
        <f>('5v'!R65-Z77)^2</f>
        <v>7.0704832035568099E-2</v>
      </c>
      <c r="AB77" s="9">
        <f>offs558+Ampl560*SIN(2*PI()*freq560*('5v'!Q65-reta560)+deph560*PI()/180)</f>
        <v>0.74571972988163837</v>
      </c>
      <c r="AC77" s="10">
        <f>('5v'!S65-AB77)^2</f>
        <v>1.5666577326142378E-4</v>
      </c>
      <c r="AE77" s="44"/>
      <c r="AF77" s="7">
        <f>offs561+Ampl561*SIN(2*PI()*freq561*('5v'!U65)+deph561*PI()/180)</f>
        <v>-2.1957211500558498</v>
      </c>
      <c r="AG77" s="8">
        <f>('5v'!V65-AF77)^2</f>
        <v>0.20779134543573252</v>
      </c>
      <c r="AH77" s="9">
        <f>offs562+Ampl562*SIN(2*PI()*freq562*('5v'!U65-reta562)+deph562*PI()/180)</f>
        <v>0.85551670667664637</v>
      </c>
      <c r="AI77" s="10">
        <f>('5v'!W65-AH77)^2</f>
        <v>7.2167628157257018E-6</v>
      </c>
      <c r="AL77" s="76"/>
      <c r="AN77" s="76"/>
      <c r="AO77" s="80"/>
    </row>
    <row r="78" spans="1:41" x14ac:dyDescent="0.25">
      <c r="A78" s="3"/>
      <c r="B78" s="7">
        <f>offs551+Ampl551*SIN(2*PI()*freq551*('5v'!A66)+deph551*PI()/180)</f>
        <v>1.7184571546267136</v>
      </c>
      <c r="C78" s="8">
        <f>('5v'!B66-B78)^2</f>
        <v>9.1617929137856342E-6</v>
      </c>
      <c r="D78" s="9">
        <f>offs552+Ampl552*SIN(2*PI()*freq552*('5v'!A66-reta552)+deph552*PI()/180)</f>
        <v>0.76929321335304757</v>
      </c>
      <c r="E78" s="10">
        <f>('5v'!C66-D78)^2</f>
        <v>9.1392626079748172E-4</v>
      </c>
      <c r="G78" s="3"/>
      <c r="H78" s="7">
        <f>offs553+Ampl553*SIN(2*PI()*freq553*('5v'!E66)+deph553*PI()/180)</f>
        <v>-2.8477337350731333</v>
      </c>
      <c r="I78" s="8">
        <f>('5v'!F66-H78)^2</f>
        <v>5.8599582942978764E-6</v>
      </c>
      <c r="J78" s="9">
        <f>offs554+Ampl554*SIN(2*PI()*freq554*('5v'!E66-reta554)+deph554*PI()/180)</f>
        <v>0.9096506718283236</v>
      </c>
      <c r="K78" s="10">
        <f>('5v'!G66-J78)^2</f>
        <v>1.2279187645239298E-3</v>
      </c>
      <c r="M78" s="3"/>
      <c r="N78" s="7">
        <f>offs553+Ampl555*SIN(2*PI()*freq555*('5v'!I66)+deph555*PI()/180)</f>
        <v>1.4952763754660374</v>
      </c>
      <c r="O78" s="8">
        <f>('5v'!J66-N78)^2</f>
        <v>5.5621533308825712E-5</v>
      </c>
      <c r="P78" s="9">
        <f>offs556+Ampl556*SIN(2*PI()*freq556*('5v'!I66-reta556)+deph556*PI()/180)</f>
        <v>1.0180123479426597</v>
      </c>
      <c r="Q78" s="10">
        <f>('5v'!K66-P78)^2</f>
        <v>1.9652933451535907E-4</v>
      </c>
      <c r="S78" s="3"/>
      <c r="T78" s="7">
        <f>offs557+Ampl557*SIN(2*PI()*freq557*('5v'!M66)+deph557*PI()/180)</f>
        <v>-1.5800269184360534</v>
      </c>
      <c r="U78" s="8">
        <f>('5v'!N66-T78)^2</f>
        <v>2.6310144879630368E-5</v>
      </c>
      <c r="V78" s="9">
        <f>offs558+Ampl558*SIN(2*PI()*freq558*('5v'!M66-reta558)+deph558*PI()/180)</f>
        <v>1.0722829715140532</v>
      </c>
      <c r="W78" s="10">
        <f>('5v'!O66-V78)^2</f>
        <v>5.8352561896222305E-7</v>
      </c>
      <c r="X78" s="3"/>
      <c r="Y78" s="3"/>
      <c r="Z78" s="7">
        <f>offs559+Ampl559*SIN(2*PI()*freq559*('5v'!Q66)+deph559*PI()/180)</f>
        <v>-2.303468625785221E-2</v>
      </c>
      <c r="AA78" s="8">
        <f>('5v'!R66-Z78)^2</f>
        <v>7.1395681679891548E-2</v>
      </c>
      <c r="AB78" s="9">
        <f>offs558+Ampl560*SIN(2*PI()*freq560*('5v'!Q66-reta560)+deph560*PI()/180)</f>
        <v>0.74425775857460785</v>
      </c>
      <c r="AC78" s="10">
        <f>('5v'!S66-AB78)^2</f>
        <v>1.6920204329055519E-4</v>
      </c>
      <c r="AE78" s="44"/>
      <c r="AF78" s="7">
        <f>offs561+Ampl561*SIN(2*PI()*freq561*('5v'!U66)+deph561*PI()/180)</f>
        <v>-2.1576578121480745</v>
      </c>
      <c r="AG78" s="8">
        <f>('5v'!V66-AF78)^2</f>
        <v>0.21224594383525394</v>
      </c>
      <c r="AH78" s="9">
        <f>offs562+Ampl562*SIN(2*PI()*freq562*('5v'!U66-reta562)+deph562*PI()/180)</f>
        <v>0.85897107606782686</v>
      </c>
      <c r="AI78" s="10">
        <f>('5v'!W66-AH78)^2</f>
        <v>9.8488260389364282E-6</v>
      </c>
      <c r="AL78" s="76"/>
      <c r="AN78" s="76"/>
      <c r="AO78" s="80"/>
    </row>
    <row r="79" spans="1:41" x14ac:dyDescent="0.25">
      <c r="A79" s="3"/>
      <c r="B79" s="7">
        <f>offs551+Ampl551*SIN(2*PI()*freq551*('5v'!A67)+deph551*PI()/180)</f>
        <v>1.7335593403717389</v>
      </c>
      <c r="C79" s="8">
        <f>('5v'!B67-B79)^2</f>
        <v>1.2697846053095825E-7</v>
      </c>
      <c r="D79" s="9">
        <f>offs552+Ampl552*SIN(2*PI()*freq552*('5v'!A67-reta552)+deph552*PI()/180)</f>
        <v>0.76316285853157373</v>
      </c>
      <c r="E79" s="10">
        <f>('5v'!C67-D79)^2</f>
        <v>8.9759312323190821E-4</v>
      </c>
      <c r="G79" s="3"/>
      <c r="H79" s="7">
        <f>offs553+Ampl553*SIN(2*PI()*freq553*('5v'!E67)+deph553*PI()/180)</f>
        <v>-2.8608674300781316</v>
      </c>
      <c r="I79" s="8">
        <f>('5v'!F67-H79)^2</f>
        <v>4.9801138725092203E-9</v>
      </c>
      <c r="J79" s="9">
        <f>offs554+Ampl554*SIN(2*PI()*freq554*('5v'!E67-reta554)+deph554*PI()/180)</f>
        <v>0.91589813285216826</v>
      </c>
      <c r="K79" s="10">
        <f>('5v'!G67-J79)^2</f>
        <v>9.9370790481544818E-4</v>
      </c>
      <c r="M79" s="3"/>
      <c r="N79" s="7">
        <f>offs553+Ampl555*SIN(2*PI()*freq555*('5v'!I67)+deph555*PI()/180)</f>
        <v>1.5144124519774551</v>
      </c>
      <c r="O79" s="8">
        <f>('5v'!J67-N79)^2</f>
        <v>6.1672090927061902E-5</v>
      </c>
      <c r="P79" s="9">
        <f>offs556+Ampl556*SIN(2*PI()*freq556*('5v'!I67-reta556)+deph556*PI()/180)</f>
        <v>1.0151556893059188</v>
      </c>
      <c r="Q79" s="10">
        <f>('5v'!K67-P79)^2</f>
        <v>1.6820276049349505E-4</v>
      </c>
      <c r="S79" s="3"/>
      <c r="T79" s="7">
        <f>offs557+Ampl557*SIN(2*PI()*freq557*('5v'!M67)+deph557*PI()/180)</f>
        <v>-1.5449746243714253</v>
      </c>
      <c r="U79" s="8">
        <f>('5v'!N67-T79)^2</f>
        <v>9.4388160925212214E-6</v>
      </c>
      <c r="V79" s="9">
        <f>offs558+Ampl558*SIN(2*PI()*freq558*('5v'!M67-reta558)+deph558*PI()/180)</f>
        <v>1.0740355089915099</v>
      </c>
      <c r="W79" s="10">
        <f>('5v'!O67-V79)^2</f>
        <v>9.3022361573810833E-7</v>
      </c>
      <c r="X79" s="3"/>
      <c r="Y79" s="3"/>
      <c r="Z79" s="7">
        <f>offs559+Ampl559*SIN(2*PI()*freq559*('5v'!Q67)+deph559*PI()/180)</f>
        <v>-7.6646882716995768E-2</v>
      </c>
      <c r="AA79" s="8">
        <f>('5v'!R67-Z79)^2</f>
        <v>7.0927342319543563E-2</v>
      </c>
      <c r="AB79" s="9">
        <f>offs558+Ampl560*SIN(2*PI()*freq560*('5v'!Q67-reta560)+deph560*PI()/180)</f>
        <v>0.74286462317254831</v>
      </c>
      <c r="AC79" s="10">
        <f>('5v'!S67-AB79)^2</f>
        <v>1.8408419750635694E-4</v>
      </c>
      <c r="AE79" s="44"/>
      <c r="AF79" s="7">
        <f>offs561+Ampl561*SIN(2*PI()*freq561*('5v'!U67)+deph561*PI()/180)</f>
        <v>-2.1174651264768887</v>
      </c>
      <c r="AG79" s="8">
        <f>('5v'!V67-AF79)^2</f>
        <v>0.20969577593540537</v>
      </c>
      <c r="AH79" s="9">
        <f>offs562+Ampl562*SIN(2*PI()*freq562*('5v'!U67-reta562)+deph562*PI()/180)</f>
        <v>0.86245160622110184</v>
      </c>
      <c r="AI79" s="10">
        <f>('5v'!W67-AH79)^2</f>
        <v>3.0438765134259264E-5</v>
      </c>
      <c r="AL79" s="76"/>
      <c r="AN79" s="76"/>
      <c r="AO79" s="80"/>
    </row>
    <row r="80" spans="1:41" x14ac:dyDescent="0.25">
      <c r="A80" s="3"/>
      <c r="B80" s="7">
        <f>offs551+Ampl551*SIN(2*PI()*freq551*('5v'!A68)+deph551*PI()/180)</f>
        <v>1.7483160073120834</v>
      </c>
      <c r="C80" s="8">
        <f>('5v'!B68-B80)^2</f>
        <v>2.0765020734778508E-6</v>
      </c>
      <c r="D80" s="9">
        <f>offs552+Ampl552*SIN(2*PI()*freq552*('5v'!A68-reta552)+deph552*PI()/180)</f>
        <v>0.75705265581595194</v>
      </c>
      <c r="E80" s="10">
        <f>('5v'!C68-D80)^2</f>
        <v>8.8260423039069539E-4</v>
      </c>
      <c r="G80" s="3"/>
      <c r="H80" s="7">
        <f>offs553+Ampl553*SIN(2*PI()*freq553*('5v'!E68)+deph553*PI()/180)</f>
        <v>-2.873150242323713</v>
      </c>
      <c r="I80" s="8">
        <f>('5v'!F68-H80)^2</f>
        <v>1.1646914957055946E-5</v>
      </c>
      <c r="J80" s="9">
        <f>offs554+Ampl554*SIN(2*PI()*freq554*('5v'!E68-reta554)+deph554*PI()/180)</f>
        <v>0.92213172208341732</v>
      </c>
      <c r="K80" s="10">
        <f>('5v'!G68-J80)^2</f>
        <v>1.0174646741109305E-3</v>
      </c>
      <c r="M80" s="3"/>
      <c r="N80" s="7">
        <f>offs553+Ampl555*SIN(2*PI()*freq555*('5v'!I68)+deph555*PI()/180)</f>
        <v>1.5332357974116668</v>
      </c>
      <c r="O80" s="8">
        <f>('5v'!J68-N80)^2</f>
        <v>4.3664905250707579E-5</v>
      </c>
      <c r="P80" s="9">
        <f>offs556+Ampl556*SIN(2*PI()*freq556*('5v'!I68-reta556)+deph556*PI()/180)</f>
        <v>1.0122788146688793</v>
      </c>
      <c r="Q80" s="10">
        <f>('5v'!K68-P80)^2</f>
        <v>1.4256181691273917E-4</v>
      </c>
      <c r="S80" s="3"/>
      <c r="T80" s="7">
        <f>offs557+Ampl557*SIN(2*PI()*freq557*('5v'!M68)+deph557*PI()/180)</f>
        <v>-1.509653517818907</v>
      </c>
      <c r="U80" s="8">
        <f>('5v'!N68-T80)^2</f>
        <v>1.0478960015324012E-5</v>
      </c>
      <c r="V80" s="9">
        <f>offs558+Ampl558*SIN(2*PI()*freq558*('5v'!M68-reta558)+deph558*PI()/180)</f>
        <v>1.0757417997965604</v>
      </c>
      <c r="W80" s="10">
        <f>('5v'!O68-V80)^2</f>
        <v>1.4672724089570667E-6</v>
      </c>
      <c r="X80" s="3"/>
      <c r="Y80" s="3"/>
      <c r="Z80" s="7">
        <f>offs559+Ampl559*SIN(2*PI()*freq559*('5v'!Q68)+deph559*PI()/180)</f>
        <v>-0.13045375077400717</v>
      </c>
      <c r="AA80" s="8">
        <f>('5v'!R68-Z80)^2</f>
        <v>7.1397180936666776E-2</v>
      </c>
      <c r="AB80" s="9">
        <f>offs558+Ampl560*SIN(2*PI()*freq560*('5v'!Q68-reta560)+deph560*PI()/180)</f>
        <v>0.74154099738337753</v>
      </c>
      <c r="AC80" s="10">
        <f>('5v'!S68-AB80)^2</f>
        <v>2.0156211720986737E-4</v>
      </c>
      <c r="AE80" s="44"/>
      <c r="AF80" s="7">
        <f>offs561+Ampl561*SIN(2*PI()*freq561*('5v'!U68)+deph561*PI()/180)</f>
        <v>-2.0751827583705333</v>
      </c>
      <c r="AG80" s="8">
        <f>('5v'!V68-AF80)^2</f>
        <v>0.20906762349326891</v>
      </c>
      <c r="AH80" s="9">
        <f>offs562+Ampl562*SIN(2*PI()*freq562*('5v'!U68-reta562)+deph562*PI()/180)</f>
        <v>0.865954862273419</v>
      </c>
      <c r="AI80" s="10">
        <f>('5v'!W68-AH80)^2</f>
        <v>6.1988029764113595E-5</v>
      </c>
      <c r="AL80" s="76"/>
      <c r="AN80" s="76"/>
      <c r="AO80" s="80"/>
    </row>
    <row r="81" spans="1:41" x14ac:dyDescent="0.25">
      <c r="A81" s="3"/>
      <c r="B81" s="7">
        <f>offs551+Ampl551*SIN(2*PI()*freq551*('5v'!A69)+deph551*PI()/180)</f>
        <v>1.7627248251989709</v>
      </c>
      <c r="C81" s="8">
        <f>('5v'!B69-B81)^2</f>
        <v>1.3551047915731121E-5</v>
      </c>
      <c r="D81" s="9">
        <f>offs552+Ampl552*SIN(2*PI()*freq552*('5v'!A69-reta552)+deph552*PI()/180)</f>
        <v>0.75096357007802306</v>
      </c>
      <c r="E81" s="10">
        <f>('5v'!C69-D81)^2</f>
        <v>7.5771206026031444E-4</v>
      </c>
      <c r="G81" s="3"/>
      <c r="H81" s="7">
        <f>offs553+Ampl553*SIN(2*PI()*freq553*('5v'!E69)+deph553*PI()/180)</f>
        <v>-2.8845778077851714</v>
      </c>
      <c r="I81" s="8">
        <f>('5v'!F69-H81)^2</f>
        <v>3.0631727888459984E-6</v>
      </c>
      <c r="J81" s="9">
        <f>offs554+Ampl554*SIN(2*PI()*freq554*('5v'!E69-reta554)+deph554*PI()/180)</f>
        <v>0.92834922475749793</v>
      </c>
      <c r="K81" s="10">
        <f>('5v'!G69-J81)^2</f>
        <v>1.1702026410594965E-3</v>
      </c>
      <c r="M81" s="3"/>
      <c r="N81" s="7">
        <f>offs553+Ampl555*SIN(2*PI()*freq555*('5v'!I69)+deph555*PI()/180)</f>
        <v>1.5517434393442184</v>
      </c>
      <c r="O81" s="8">
        <f>('5v'!J69-N81)^2</f>
        <v>1.3877864975966689E-5</v>
      </c>
      <c r="P81" s="9">
        <f>offs556+Ampl556*SIN(2*PI()*freq556*('5v'!I69-reta556)+deph556*PI()/180)</f>
        <v>1.0093821783233965</v>
      </c>
      <c r="Q81" s="10">
        <f>('5v'!K69-P81)^2</f>
        <v>8.0589790854746556E-5</v>
      </c>
      <c r="S81" s="3"/>
      <c r="T81" s="7">
        <f>offs557+Ampl557*SIN(2*PI()*freq557*('5v'!M69)+deph557*PI()/180)</f>
        <v>-1.4740723137330232</v>
      </c>
      <c r="U81" s="8">
        <f>('5v'!N69-T81)^2</f>
        <v>2.9204973434140035E-6</v>
      </c>
      <c r="V81" s="9">
        <f>offs558+Ampl558*SIN(2*PI()*freq558*('5v'!M69-reta558)+deph558*PI()/180)</f>
        <v>1.0774014229274793</v>
      </c>
      <c r="W81" s="10">
        <f>('5v'!O69-V81)^2</f>
        <v>2.2644744217497795E-6</v>
      </c>
      <c r="X81" s="3"/>
      <c r="Y81" s="3"/>
      <c r="Z81" s="7">
        <f>offs559+Ampl559*SIN(2*PI()*freq559*('5v'!Q69)+deph559*PI()/180)</f>
        <v>-0.1844292699049615</v>
      </c>
      <c r="AA81" s="8">
        <f>('5v'!R69-Z81)^2</f>
        <v>6.8672885968025052E-2</v>
      </c>
      <c r="AB81" s="9">
        <f>offs558+Ampl560*SIN(2*PI()*freq560*('5v'!Q69-reta560)+deph560*PI()/180)</f>
        <v>0.74028752130078179</v>
      </c>
      <c r="AC81" s="10">
        <f>('5v'!S69-AB81)^2</f>
        <v>2.2191796630335889E-4</v>
      </c>
      <c r="AE81" s="44"/>
      <c r="AF81" s="7">
        <f>offs561+Ampl561*SIN(2*PI()*freq561*('5v'!U69)+deph561*PI()/180)</f>
        <v>-2.0308524354215214</v>
      </c>
      <c r="AG81" s="8">
        <f>('5v'!V69-AF81)^2</f>
        <v>0.20674704702442032</v>
      </c>
      <c r="AH81" s="9">
        <f>offs562+Ampl562*SIN(2*PI()*freq562*('5v'!U69-reta562)+deph562*PI()/180)</f>
        <v>0.86947738693400767</v>
      </c>
      <c r="AI81" s="10">
        <f>('5v'!W69-AH81)^2</f>
        <v>6.8177604212523582E-5</v>
      </c>
      <c r="AL81" s="76"/>
      <c r="AN81" s="76"/>
      <c r="AO81" s="80"/>
    </row>
    <row r="82" spans="1:41" x14ac:dyDescent="0.25">
      <c r="A82" s="3"/>
      <c r="B82" s="7">
        <f>offs551+Ampl551*SIN(2*PI()*freq551*('5v'!A70)+deph551*PI()/180)</f>
        <v>1.7767835187130285</v>
      </c>
      <c r="C82" s="8">
        <f>('5v'!B70-B82)^2</f>
        <v>2.7536059857114909E-5</v>
      </c>
      <c r="D82" s="9">
        <f>offs552+Ampl552*SIN(2*PI()*freq552*('5v'!A70-reta552)+deph552*PI()/180)</f>
        <v>0.74489656285501071</v>
      </c>
      <c r="E82" s="10">
        <f>('5v'!C70-D82)^2</f>
        <v>7.4630387646316845E-4</v>
      </c>
      <c r="G82" s="3"/>
      <c r="H82" s="7">
        <f>offs553+Ampl553*SIN(2*PI()*freq553*('5v'!E70)+deph553*PI()/180)</f>
        <v>-2.8951460663029147</v>
      </c>
      <c r="I82" s="8">
        <f>('5v'!F70-H82)^2</f>
        <v>8.9857829407010267E-7</v>
      </c>
      <c r="J82" s="9">
        <f>offs554+Ampl554*SIN(2*PI()*freq554*('5v'!E70-reta554)+deph554*PI()/180)</f>
        <v>0.93454843182531688</v>
      </c>
      <c r="K82" s="10">
        <f>('5v'!G70-J82)^2</f>
        <v>1.4787433270079481E-3</v>
      </c>
      <c r="M82" s="3"/>
      <c r="N82" s="7">
        <f>offs553+Ampl555*SIN(2*PI()*freq555*('5v'!I70)+deph555*PI()/180)</f>
        <v>1.5699324552039045</v>
      </c>
      <c r="O82" s="8">
        <f>('5v'!J70-N82)^2</f>
        <v>8.0528813566635879E-5</v>
      </c>
      <c r="P82" s="9">
        <f>offs556+Ampl556*SIN(2*PI()*freq556*('5v'!I70-reta556)+deph556*PI()/180)</f>
        <v>1.006466237681928</v>
      </c>
      <c r="Q82" s="10">
        <f>('5v'!K70-P82)^2</f>
        <v>6.3790129425185546E-5</v>
      </c>
      <c r="S82" s="3"/>
      <c r="T82" s="7">
        <f>offs557+Ampl557*SIN(2*PI()*freq557*('5v'!M70)+deph557*PI()/180)</f>
        <v>-1.4382397912434612</v>
      </c>
      <c r="U82" s="8">
        <f>('5v'!N70-T82)^2</f>
        <v>5.6892685165442267E-6</v>
      </c>
      <c r="V82" s="9">
        <f>offs558+Ampl558*SIN(2*PI()*freq558*('5v'!M70-reta558)+deph558*PI()/180)</f>
        <v>1.0790139688970937</v>
      </c>
      <c r="W82" s="10">
        <f>('5v'!O70-V82)^2</f>
        <v>3.4054683226860242E-6</v>
      </c>
      <c r="X82" s="3"/>
      <c r="Y82" s="3"/>
      <c r="Z82" s="7">
        <f>offs559+Ampl559*SIN(2*PI()*freq559*('5v'!Q70)+deph559*PI()/180)</f>
        <v>-0.23854733802779704</v>
      </c>
      <c r="AA82" s="8">
        <f>('5v'!R70-Z82)^2</f>
        <v>6.7949590233010282E-2</v>
      </c>
      <c r="AB82" s="9">
        <f>offs558+Ampl560*SIN(2*PI()*freq560*('5v'!Q70-reta560)+deph560*PI()/180)</f>
        <v>0.73910480109467103</v>
      </c>
      <c r="AC82" s="10">
        <f>('5v'!S70-AB82)^2</f>
        <v>3.1047994437076985E-4</v>
      </c>
      <c r="AE82" s="44"/>
      <c r="AF82" s="7">
        <f>offs561+Ampl561*SIN(2*PI()*freq561*('5v'!U70)+deph561*PI()/180)</f>
        <v>-1.9845179063065295</v>
      </c>
      <c r="AG82" s="8">
        <f>('5v'!V70-AF82)^2</f>
        <v>0.20625584090464927</v>
      </c>
      <c r="AH82" s="9">
        <f>offs562+Ampl562*SIN(2*PI()*freq562*('5v'!U70-reta562)+deph562*PI()/180)</f>
        <v>0.87301570389630812</v>
      </c>
      <c r="AI82" s="10">
        <f>('5v'!W70-AH82)^2</f>
        <v>1.1189484781100934E-4</v>
      </c>
      <c r="AL82" s="76"/>
      <c r="AN82" s="76"/>
      <c r="AO82" s="80"/>
    </row>
    <row r="83" spans="1:41" x14ac:dyDescent="0.25">
      <c r="A83" s="3"/>
      <c r="B83" s="7">
        <f>offs551+Ampl551*SIN(2*PI()*freq551*('5v'!A71)+deph551*PI()/180)</f>
        <v>1.7904898678235726</v>
      </c>
      <c r="C83" s="8">
        <f>('5v'!B71-B83)^2</f>
        <v>1.0628461807777253E-5</v>
      </c>
      <c r="D83" s="9">
        <f>offs552+Ampl552*SIN(2*PI()*freq552*('5v'!A71-reta552)+deph552*PI()/180)</f>
        <v>0.73885259219768806</v>
      </c>
      <c r="E83" s="10">
        <f>('5v'!C71-D83)^2</f>
        <v>6.3406222342627034E-4</v>
      </c>
      <c r="G83" s="3"/>
      <c r="H83" s="7">
        <f>offs553+Ampl553*SIN(2*PI()*freq553*('5v'!E71)+deph553*PI()/180)</f>
        <v>-2.904851263025011</v>
      </c>
      <c r="I83" s="8">
        <f>('5v'!F71-H83)^2</f>
        <v>1.0155338107600112E-6</v>
      </c>
      <c r="J83" s="9">
        <f>offs554+Ampl554*SIN(2*PI()*freq554*('5v'!E71-reta554)+deph554*PI()/180)</f>
        <v>0.9407271407381198</v>
      </c>
      <c r="K83" s="10">
        <f>('5v'!G71-J83)^2</f>
        <v>1.6586999927026159E-3</v>
      </c>
      <c r="M83" s="3"/>
      <c r="N83" s="7">
        <f>offs553+Ampl555*SIN(2*PI()*freq555*('5v'!I71)+deph555*PI()/180)</f>
        <v>1.5877999727342664</v>
      </c>
      <c r="O83" s="8">
        <f>('5v'!J71-N83)^2</f>
        <v>1.1315677357878017E-4</v>
      </c>
      <c r="P83" s="9">
        <f>offs556+Ampl556*SIN(2*PI()*freq556*('5v'!I71-reta556)+deph556*PI()/180)</f>
        <v>1.0035314532053039</v>
      </c>
      <c r="Q83" s="10">
        <f>('5v'!K71-P83)^2</f>
        <v>4.9215932495068828E-5</v>
      </c>
      <c r="S83" s="3"/>
      <c r="T83" s="7">
        <f>offs557+Ampl557*SIN(2*PI()*freq557*('5v'!M71)+deph557*PI()/180)</f>
        <v>-1.4021647914889797</v>
      </c>
      <c r="U83" s="8">
        <f>('5v'!N71-T83)^2</f>
        <v>1.8247916997257541E-6</v>
      </c>
      <c r="V83" s="9">
        <f>offs558+Ampl558*SIN(2*PI()*freq558*('5v'!M71-reta558)+deph558*PI()/180)</f>
        <v>1.0805790398338135</v>
      </c>
      <c r="W83" s="10">
        <f>('5v'!O71-V83)^2</f>
        <v>4.9882996448384111E-6</v>
      </c>
      <c r="X83" s="3"/>
      <c r="Y83" s="3"/>
      <c r="Z83" s="7">
        <f>offs559+Ampl559*SIN(2*PI()*freq559*('5v'!Q71)+deph559*PI()/180)</f>
        <v>-0.29278178412500294</v>
      </c>
      <c r="AA83" s="8">
        <f>('5v'!R71-Z83)^2</f>
        <v>6.716979170608435E-2</v>
      </c>
      <c r="AB83" s="9">
        <f>offs558+Ampl560*SIN(2*PI()*freq560*('5v'!Q71-reta560)+deph560*PI()/180)</f>
        <v>0.73799340871804153</v>
      </c>
      <c r="AC83" s="10">
        <f>('5v'!S71-AB83)^2</f>
        <v>2.7254868957466723E-4</v>
      </c>
      <c r="AE83" s="44"/>
      <c r="AF83" s="7">
        <f>offs561+Ampl561*SIN(2*PI()*freq561*('5v'!U71)+deph561*PI()/180)</f>
        <v>-1.9362248976117689</v>
      </c>
      <c r="AG83" s="8">
        <f>('5v'!V71-AF83)^2</f>
        <v>0.20577007231439318</v>
      </c>
      <c r="AH83" s="9">
        <f>offs562+Ampl562*SIN(2*PI()*freq562*('5v'!U71-reta562)+deph562*PI()/180)</f>
        <v>0.87656632126866407</v>
      </c>
      <c r="AI83" s="10">
        <f>('5v'!W71-AH83)^2</f>
        <v>1.6606932380608784E-4</v>
      </c>
      <c r="AL83" s="76"/>
      <c r="AN83" s="76"/>
      <c r="AO83" s="80"/>
    </row>
    <row r="84" spans="1:41" x14ac:dyDescent="0.25">
      <c r="A84" s="3"/>
      <c r="B84" s="7">
        <f>offs551+Ampl551*SIN(2*PI()*freq551*('5v'!A72)+deph551*PI()/180)</f>
        <v>1.8038417081391924</v>
      </c>
      <c r="C84" s="8">
        <f>('5v'!B72-B84)^2</f>
        <v>1.281848980856558E-5</v>
      </c>
      <c r="D84" s="9">
        <f>offs552+Ampl552*SIN(2*PI()*freq552*('5v'!A72-reta552)+deph552*PI()/180)</f>
        <v>0.73283261251908471</v>
      </c>
      <c r="E84" s="10">
        <f>('5v'!C72-D84)^2</f>
        <v>5.3206861310559528E-4</v>
      </c>
      <c r="G84" s="3"/>
      <c r="H84" s="7">
        <f>offs553+Ampl553*SIN(2*PI()*freq553*('5v'!E72)+deph553*PI()/180)</f>
        <v>-2.9136899497412792</v>
      </c>
      <c r="I84" s="8">
        <f>('5v'!F72-H84)^2</f>
        <v>3.7444195037752831E-6</v>
      </c>
      <c r="J84" s="9">
        <f>offs554+Ampl554*SIN(2*PI()*freq554*('5v'!E72-reta554)+deph554*PI()/180)</f>
        <v>0.94688315623005193</v>
      </c>
      <c r="K84" s="10">
        <f>('5v'!G72-J84)^2</f>
        <v>1.3776832866060852E-3</v>
      </c>
      <c r="M84" s="3"/>
      <c r="N84" s="7">
        <f>offs553+Ampl555*SIN(2*PI()*freq555*('5v'!I72)+deph555*PI()/180)</f>
        <v>1.605343170447159</v>
      </c>
      <c r="O84" s="8">
        <f>('5v'!J72-N84)^2</f>
        <v>1.1390096600904561E-4</v>
      </c>
      <c r="P84" s="9">
        <f>offs556+Ampl556*SIN(2*PI()*freq556*('5v'!I72-reta556)+deph556*PI()/180)</f>
        <v>1.0005782883300138</v>
      </c>
      <c r="Q84" s="10">
        <f>('5v'!K72-P84)^2</f>
        <v>3.675174403038445E-5</v>
      </c>
      <c r="S84" s="3"/>
      <c r="T84" s="7">
        <f>offs557+Ampl557*SIN(2*PI()*freq557*('5v'!M72)+deph557*PI()/180)</f>
        <v>-1.3658562154359584</v>
      </c>
      <c r="U84" s="8">
        <f>('5v'!N72-T84)^2</f>
        <v>1.9686206789898875E-6</v>
      </c>
      <c r="V84" s="9">
        <f>offs558+Ampl558*SIN(2*PI()*freq558*('5v'!M72-reta558)+deph558*PI()/180)</f>
        <v>1.0820962495798048</v>
      </c>
      <c r="W84" s="10">
        <f>('5v'!O72-V84)^2</f>
        <v>7.1254850529051057E-6</v>
      </c>
      <c r="X84" s="3"/>
      <c r="Y84" s="3"/>
      <c r="Z84" s="7">
        <f>offs559+Ampl559*SIN(2*PI()*freq559*('5v'!Q72)+deph559*PI()/180)</f>
        <v>-0.34710638089973</v>
      </c>
      <c r="AA84" s="8">
        <f>('5v'!R72-Z84)^2</f>
        <v>6.735803164672606E-2</v>
      </c>
      <c r="AB84" s="9">
        <f>offs558+Ampl560*SIN(2*PI()*freq560*('5v'!Q72-reta560)+deph560*PI()/180)</f>
        <v>0.73695388163038411</v>
      </c>
      <c r="AC84" s="10">
        <f>('5v'!S72-AB84)^2</f>
        <v>2.3930609947292044E-4</v>
      </c>
      <c r="AE84" s="44"/>
      <c r="AF84" s="7">
        <f>offs561+Ampl561*SIN(2*PI()*freq561*('5v'!U72)+deph561*PI()/180)</f>
        <v>-1.8860210687063246</v>
      </c>
      <c r="AG84" s="8">
        <f>('5v'!V72-AF84)^2</f>
        <v>0.20880119257862029</v>
      </c>
      <c r="AH84" s="9">
        <f>offs562+Ampl562*SIN(2*PI()*freq562*('5v'!U72-reta562)+deph562*PI()/180)</f>
        <v>0.88012573502040092</v>
      </c>
      <c r="AI84" s="10">
        <f>('5v'!W72-AH84)^2</f>
        <v>2.3063752681037785E-4</v>
      </c>
      <c r="AL84" s="76"/>
      <c r="AN84" s="76"/>
      <c r="AO84" s="80"/>
    </row>
    <row r="85" spans="1:41" x14ac:dyDescent="0.25">
      <c r="A85" s="3"/>
      <c r="B85" s="7">
        <f>offs551+Ampl551*SIN(2*PI()*freq551*('5v'!A73)+deph551*PI()/180)</f>
        <v>1.8168369312495227</v>
      </c>
      <c r="C85" s="8">
        <f>('5v'!B73-B85)^2</f>
        <v>1.8122634346290076E-5</v>
      </c>
      <c r="D85" s="9">
        <f>offs552+Ampl552*SIN(2*PI()*freq552*('5v'!A73-reta552)+deph552*PI()/180)</f>
        <v>0.72683757444377772</v>
      </c>
      <c r="E85" s="10">
        <f>('5v'!C73-D85)^2</f>
        <v>4.401005856931232E-4</v>
      </c>
      <c r="G85" s="3"/>
      <c r="H85" s="7">
        <f>offs553+Ampl553*SIN(2*PI()*freq553*('5v'!E73)+deph553*PI()/180)</f>
        <v>-2.9216589861084148</v>
      </c>
      <c r="I85" s="8">
        <f>('5v'!F73-H85)^2</f>
        <v>4.5283248776059062E-6</v>
      </c>
      <c r="J85" s="9">
        <f>offs554+Ampl554*SIN(2*PI()*freq554*('5v'!E73-reta554)+deph554*PI()/180)</f>
        <v>0.95301429109812097</v>
      </c>
      <c r="K85" s="10">
        <f>('5v'!G73-J85)^2</f>
        <v>7.6304621109153116E-4</v>
      </c>
      <c r="M85" s="3"/>
      <c r="N85" s="7">
        <f>offs553+Ampl555*SIN(2*PI()*freq555*('5v'!I73)+deph555*PI()/180)</f>
        <v>1.6225592780682958</v>
      </c>
      <c r="O85" s="8">
        <f>('5v'!J73-N85)^2</f>
        <v>1.2175935012222938E-4</v>
      </c>
      <c r="P85" s="9">
        <f>offs556+Ampl556*SIN(2*PI()*freq556*('5v'!I73-reta556)+deph556*PI()/180)</f>
        <v>0.99760720939502623</v>
      </c>
      <c r="Q85" s="10">
        <f>('5v'!K73-P85)^2</f>
        <v>2.6287673326083387E-5</v>
      </c>
      <c r="S85" s="3"/>
      <c r="T85" s="7">
        <f>offs557+Ampl557*SIN(2*PI()*freq557*('5v'!M73)+deph557*PI()/180)</f>
        <v>-1.3293230216822471</v>
      </c>
      <c r="U85" s="8">
        <f>('5v'!N73-T85)^2</f>
        <v>1.5463625694873223E-5</v>
      </c>
      <c r="V85" s="9">
        <f>offs558+Ampl558*SIN(2*PI()*freq558*('5v'!M73-reta558)+deph558*PI()/180)</f>
        <v>1.0835652237862643</v>
      </c>
      <c r="W85" s="10">
        <f>('5v'!O73-V85)^2</f>
        <v>9.9446645102940636E-6</v>
      </c>
      <c r="X85" s="3"/>
      <c r="Y85" s="3"/>
      <c r="Z85" s="7">
        <f>offs559+Ampl559*SIN(2*PI()*freq559*('5v'!Q73)+deph559*PI()/180)</f>
        <v>-0.40149485745904845</v>
      </c>
      <c r="AA85" s="8">
        <f>('5v'!R73-Z85)^2</f>
        <v>6.8532120555333115E-2</v>
      </c>
      <c r="AB85" s="9">
        <f>offs558+Ampl560*SIN(2*PI()*freq560*('5v'!Q73-reta560)+deph560*PI()/180)</f>
        <v>0.73598672253777364</v>
      </c>
      <c r="AC85" s="10">
        <f>('5v'!S73-AB85)^2</f>
        <v>2.1031851917701898E-4</v>
      </c>
      <c r="AE85" s="44"/>
      <c r="AF85" s="7">
        <f>offs561+Ampl561*SIN(2*PI()*freq561*('5v'!U73)+deph561*PI()/180)</f>
        <v>-1.8339559647081531</v>
      </c>
      <c r="AG85" s="8">
        <f>('5v'!V73-AF85)^2</f>
        <v>0.20819000138680763</v>
      </c>
      <c r="AH85" s="9">
        <f>offs562+Ampl562*SIN(2*PI()*freq562*('5v'!U73-reta562)+deph562*PI()/180)</f>
        <v>0.88369043243987833</v>
      </c>
      <c r="AI85" s="10">
        <f>('5v'!W73-AH85)^2</f>
        <v>2.4112833568173245E-4</v>
      </c>
      <c r="AL85" s="76"/>
      <c r="AN85" s="76"/>
      <c r="AO85" s="80"/>
    </row>
    <row r="86" spans="1:41" x14ac:dyDescent="0.25">
      <c r="A86" s="3"/>
      <c r="B86" s="7">
        <f>offs551+Ampl551*SIN(2*PI()*freq551*('5v'!A74)+deph551*PI()/180)</f>
        <v>1.8294734850581862</v>
      </c>
      <c r="C86" s="8">
        <f>('5v'!B74-B86)^2</f>
        <v>1.9196516539893691E-6</v>
      </c>
      <c r="D86" s="9">
        <f>offs552+Ampl552*SIN(2*PI()*freq552*('5v'!A74-reta552)+deph552*PI()/180)</f>
        <v>0.72086842465777701</v>
      </c>
      <c r="E86" s="10">
        <f>('5v'!C74-D86)^2</f>
        <v>3.5779328998403653E-4</v>
      </c>
      <c r="G86" s="3"/>
      <c r="H86" s="7">
        <f>offs553+Ampl553*SIN(2*PI()*freq553*('5v'!E74)+deph553*PI()/180)</f>
        <v>-2.9287555407657409</v>
      </c>
      <c r="I86" s="8">
        <f>('5v'!F74-H86)^2</f>
        <v>1.9924473333477907E-6</v>
      </c>
      <c r="J86" s="9">
        <f>offs554+Ampl554*SIN(2*PI()*freq554*('5v'!E74-reta554)+deph554*PI()/180)</f>
        <v>0.95911836697930186</v>
      </c>
      <c r="K86" s="10">
        <f>('5v'!G74-J86)^2</f>
        <v>2.6080205383216711E-4</v>
      </c>
      <c r="M86" s="3"/>
      <c r="N86" s="7">
        <f>offs553+Ampl555*SIN(2*PI()*freq555*('5v'!I74)+deph555*PI()/180)</f>
        <v>1.6394455769747074</v>
      </c>
      <c r="O86" s="8">
        <f>('5v'!J74-N86)^2</f>
        <v>9.5514715518946997E-5</v>
      </c>
      <c r="P86" s="9">
        <f>offs556+Ampl556*SIN(2*PI()*freq556*('5v'!I74-reta556)+deph556*PI()/180)</f>
        <v>0.9946186855681467</v>
      </c>
      <c r="Q86" s="10">
        <f>('5v'!K74-P86)^2</f>
        <v>1.7719254047483883E-5</v>
      </c>
      <c r="S86" s="3"/>
      <c r="T86" s="7">
        <f>offs557+Ampl557*SIN(2*PI()*freq557*('5v'!M74)+deph557*PI()/180)</f>
        <v>-1.2925742242467453</v>
      </c>
      <c r="U86" s="8">
        <f>('5v'!N74-T86)^2</f>
        <v>1.8429542023833449E-5</v>
      </c>
      <c r="V86" s="9">
        <f>offs558+Ampl558*SIN(2*PI()*freq558*('5v'!M74-reta558)+deph558*PI()/180)</f>
        <v>1.084985600005788</v>
      </c>
      <c r="W86" s="10">
        <f>('5v'!O74-V86)^2</f>
        <v>1.3588512744927969E-5</v>
      </c>
      <c r="X86" s="3"/>
      <c r="Y86" s="3"/>
      <c r="Z86" s="7">
        <f>offs559+Ampl559*SIN(2*PI()*freq559*('5v'!Q74)+deph559*PI()/180)</f>
        <v>-0.45592091201833562</v>
      </c>
      <c r="AA86" s="8">
        <f>('5v'!R74-Z86)^2</f>
        <v>7.0731582233240733E-2</v>
      </c>
      <c r="AB86" s="9">
        <f>offs558+Ampl560*SIN(2*PI()*freq560*('5v'!Q74-reta560)+deph560*PI()/180)</f>
        <v>0.73509239914976487</v>
      </c>
      <c r="AC86" s="10">
        <f>('5v'!S74-AB86)^2</f>
        <v>1.3583690728927262E-4</v>
      </c>
      <c r="AE86" s="44"/>
      <c r="AF86" s="7">
        <f>offs561+Ampl561*SIN(2*PI()*freq561*('5v'!U74)+deph561*PI()/180)</f>
        <v>-1.7800809675890017</v>
      </c>
      <c r="AG86" s="8">
        <f>('5v'!V74-AF86)^2</f>
        <v>0.20923218036019486</v>
      </c>
      <c r="AH86" s="9">
        <f>offs562+Ampl562*SIN(2*PI()*freq562*('5v'!U74-reta562)+deph562*PI()/180)</f>
        <v>0.88725689560111465</v>
      </c>
      <c r="AI86" s="10">
        <f>('5v'!W74-AH86)^2</f>
        <v>2.5179641985193722E-4</v>
      </c>
      <c r="AL86" s="76"/>
      <c r="AN86" s="76"/>
      <c r="AO86" s="80"/>
    </row>
    <row r="87" spans="1:41" x14ac:dyDescent="0.25">
      <c r="A87" s="3"/>
      <c r="B87" s="7">
        <f>offs551+Ampl551*SIN(2*PI()*freq551*('5v'!A75)+deph551*PI()/180)</f>
        <v>1.8417493741068514</v>
      </c>
      <c r="C87" s="8">
        <f>('5v'!B75-B87)^2</f>
        <v>6.8662087079646987E-7</v>
      </c>
      <c r="D87" s="9">
        <f>offs552+Ampl552*SIN(2*PI()*freq552*('5v'!A75-reta552)+deph552*PI()/180)</f>
        <v>0.71492610575902926</v>
      </c>
      <c r="E87" s="10">
        <f>('5v'!C75-D87)^2</f>
        <v>3.5464820731926348E-4</v>
      </c>
      <c r="G87" s="3"/>
      <c r="H87" s="7">
        <f>offs553+Ampl553*SIN(2*PI()*freq553*('5v'!E75)+deph553*PI()/180)</f>
        <v>-2.9349770923411809</v>
      </c>
      <c r="I87" s="8">
        <f>('5v'!F75-H87)^2</f>
        <v>3.1474036350373951E-6</v>
      </c>
      <c r="J87" s="9">
        <f>offs554+Ampl554*SIN(2*PI()*freq554*('5v'!E75-reta554)+deph554*PI()/180)</f>
        <v>0.9651932151245004</v>
      </c>
      <c r="K87" s="10">
        <f>('5v'!G75-J87)^2</f>
        <v>7.3140383535734064E-5</v>
      </c>
      <c r="M87" s="3"/>
      <c r="N87" s="7">
        <f>offs553+Ampl555*SIN(2*PI()*freq555*('5v'!I75)+deph555*PI()/180)</f>
        <v>1.6559994006240477</v>
      </c>
      <c r="O87" s="8">
        <f>('5v'!J75-N87)^2</f>
        <v>1.1658512897534097E-4</v>
      </c>
      <c r="P87" s="9">
        <f>offs556+Ampl556*SIN(2*PI()*freq556*('5v'!I75-reta556)+deph556*PI()/180)</f>
        <v>0.99161318877193105</v>
      </c>
      <c r="Q87" s="10">
        <f>('5v'!K75-P87)^2</f>
        <v>1.8375191319192737E-6</v>
      </c>
      <c r="S87" s="3"/>
      <c r="T87" s="7">
        <f>offs557+Ampl557*SIN(2*PI()*freq557*('5v'!M75)+deph557*PI()/180)</f>
        <v>-1.2556188903453356</v>
      </c>
      <c r="U87" s="8">
        <f>('5v'!N75-T87)^2</f>
        <v>1.9775812071415192E-5</v>
      </c>
      <c r="V87" s="9">
        <f>offs558+Ampl558*SIN(2*PI()*freq558*('5v'!M75-reta558)+deph558*PI()/180)</f>
        <v>1.0863570277817969</v>
      </c>
      <c r="W87" s="10">
        <f>('5v'!O75-V87)^2</f>
        <v>1.8215501496009434E-5</v>
      </c>
      <c r="X87" s="3"/>
      <c r="Y87" s="3"/>
      <c r="Z87" s="7">
        <f>offs559+Ampl559*SIN(2*PI()*freq559*('5v'!Q75)+deph559*PI()/180)</f>
        <v>-0.51035822462058189</v>
      </c>
      <c r="AA87" s="8">
        <f>('5v'!R75-Z87)^2</f>
        <v>6.9828678404380562E-2</v>
      </c>
      <c r="AB87" s="9">
        <f>offs558+Ampl560*SIN(2*PI()*freq560*('5v'!Q75-reta560)+deph560*PI()/180)</f>
        <v>0.73427134395321203</v>
      </c>
      <c r="AC87" s="10">
        <f>('5v'!S75-AB87)^2</f>
        <v>1.1737239147952757E-4</v>
      </c>
      <c r="AE87" s="44"/>
      <c r="AF87" s="7">
        <f>offs561+Ampl561*SIN(2*PI()*freq561*('5v'!U75)+deph561*PI()/180)</f>
        <v>-1.7244492454666194</v>
      </c>
      <c r="AG87" s="8">
        <f>('5v'!V75-AF87)^2</f>
        <v>0.20831022003298155</v>
      </c>
      <c r="AH87" s="9">
        <f>offs562+Ampl562*SIN(2*PI()*freq562*('5v'!U75-reta562)+deph562*PI()/180)</f>
        <v>0.89082160483555395</v>
      </c>
      <c r="AI87" s="10">
        <f>('5v'!W75-AH87)^2</f>
        <v>2.6275227216444652E-4</v>
      </c>
      <c r="AL87" s="76"/>
      <c r="AN87" s="76"/>
      <c r="AO87" s="80"/>
    </row>
    <row r="88" spans="1:41" x14ac:dyDescent="0.25">
      <c r="A88" s="3"/>
      <c r="B88" s="7">
        <f>offs551+Ampl551*SIN(2*PI()*freq551*('5v'!A76)+deph551*PI()/180)</f>
        <v>1.8536626598903299</v>
      </c>
      <c r="C88" s="8">
        <f>('5v'!B76-B88)^2</f>
        <v>6.6943288431076843E-6</v>
      </c>
      <c r="D88" s="9">
        <f>offs552+Ampl552*SIN(2*PI()*freq552*('5v'!A76-reta552)+deph552*PI()/180)</f>
        <v>0.7090115561085748</v>
      </c>
      <c r="E88" s="10">
        <f>('5v'!C76-D88)^2</f>
        <v>2.8306568825058184E-4</v>
      </c>
      <c r="G88" s="3"/>
      <c r="H88" s="7">
        <f>offs553+Ampl553*SIN(2*PI()*freq553*('5v'!E76)+deph553*PI()/180)</f>
        <v>-2.9403214303470833</v>
      </c>
      <c r="I88" s="8">
        <f>('5v'!F76-H88)^2</f>
        <v>1.0319708734861698E-5</v>
      </c>
      <c r="J88" s="9">
        <f>offs554+Ampl554*SIN(2*PI()*freq554*('5v'!E76-reta554)+deph554*PI()/180)</f>
        <v>0.97123667716909556</v>
      </c>
      <c r="K88" s="10">
        <f>('5v'!G76-J88)^2</f>
        <v>1.1426919797948209E-4</v>
      </c>
      <c r="M88" s="3"/>
      <c r="N88" s="7">
        <f>offs553+Ampl555*SIN(2*PI()*freq555*('5v'!I76)+deph555*PI()/180)</f>
        <v>1.6722181349756595</v>
      </c>
      <c r="O88" s="8">
        <f>('5v'!J76-N88)^2</f>
        <v>1.4778912408283277E-4</v>
      </c>
      <c r="P88" s="9">
        <f>offs556+Ampl556*SIN(2*PI()*freq556*('5v'!I76-reta556)+deph556*PI()/180)</f>
        <v>0.98859119360916492</v>
      </c>
      <c r="Q88" s="10">
        <f>('5v'!K76-P88)^2</f>
        <v>2.2212028801418798E-7</v>
      </c>
      <c r="S88" s="3"/>
      <c r="T88" s="7">
        <f>offs557+Ampl557*SIN(2*PI()*freq557*('5v'!M76)+deph557*PI()/180)</f>
        <v>-1.2184661381536839</v>
      </c>
      <c r="U88" s="8">
        <f>('5v'!N76-T88)^2</f>
        <v>6.0049412012083114E-6</v>
      </c>
      <c r="V88" s="9">
        <f>offs558+Ampl558*SIN(2*PI()*freq558*('5v'!M76-reta558)+deph558*PI()/180)</f>
        <v>1.0876791687350087</v>
      </c>
      <c r="W88" s="10">
        <f>('5v'!O76-V88)^2</f>
        <v>2.3999625517835071E-5</v>
      </c>
      <c r="X88" s="3"/>
      <c r="Y88" s="3"/>
      <c r="Z88" s="7">
        <f>offs559+Ampl559*SIN(2*PI()*freq559*('5v'!Q76)+deph559*PI()/180)</f>
        <v>-0.56478046986448327</v>
      </c>
      <c r="AA88" s="8">
        <f>('5v'!R76-Z88)^2</f>
        <v>6.8939481326787524E-2</v>
      </c>
      <c r="AB88" s="9">
        <f>offs558+Ampl560*SIN(2*PI()*freq560*('5v'!Q76-reta560)+deph560*PI()/180)</f>
        <v>0.7335239540031222</v>
      </c>
      <c r="AC88" s="10">
        <f>('5v'!S76-AB88)^2</f>
        <v>1.0173675608627965E-4</v>
      </c>
      <c r="AE88" s="44"/>
      <c r="AF88" s="7">
        <f>offs561+Ampl561*SIN(2*PI()*freq561*('5v'!U76)+deph561*PI()/180)</f>
        <v>-1.6671157001342423</v>
      </c>
      <c r="AG88" s="8">
        <f>('5v'!V76-AF88)^2</f>
        <v>0.20716146775980304</v>
      </c>
      <c r="AH88" s="9">
        <f>offs562+Ampl562*SIN(2*PI()*freq562*('5v'!U76-reta562)+deph562*PI()/180)</f>
        <v>0.89438104220555459</v>
      </c>
      <c r="AI88" s="10">
        <f>('5v'!W76-AH88)^2</f>
        <v>2.1325689060556737E-4</v>
      </c>
      <c r="AL88" s="76"/>
      <c r="AN88" s="76"/>
      <c r="AO88" s="80"/>
    </row>
    <row r="89" spans="1:41" x14ac:dyDescent="0.25">
      <c r="A89" s="3"/>
      <c r="B89" s="7">
        <f>offs551+Ampl551*SIN(2*PI()*freq551*('5v'!A77)+deph551*PI()/180)</f>
        <v>1.8652114611626951</v>
      </c>
      <c r="C89" s="8">
        <f>('5v'!B77-B89)^2</f>
        <v>7.6040204392448371E-6</v>
      </c>
      <c r="D89" s="9">
        <f>offs552+Ampl552*SIN(2*PI()*freq552*('5v'!A77-reta552)+deph552*PI()/180)</f>
        <v>0.70312570968236576</v>
      </c>
      <c r="E89" s="10">
        <f>('5v'!C77-D89)^2</f>
        <v>2.8216305057304281E-4</v>
      </c>
      <c r="G89" s="3"/>
      <c r="H89" s="7">
        <f>offs553+Ampl553*SIN(2*PI()*freq553*('5v'!E77)+deph553*PI()/180)</f>
        <v>-2.9447866559656029</v>
      </c>
      <c r="I89" s="8">
        <f>('5v'!F77-H89)^2</f>
        <v>3.3038732092910201E-6</v>
      </c>
      <c r="J89" s="9">
        <f>offs554+Ampl554*SIN(2*PI()*freq554*('5v'!E77-reta554)+deph554*PI()/180)</f>
        <v>0.97724660589980072</v>
      </c>
      <c r="K89" s="10">
        <f>('5v'!G77-J89)^2</f>
        <v>2.7887683720865782E-4</v>
      </c>
      <c r="M89" s="3"/>
      <c r="N89" s="7">
        <f>offs553+Ampl555*SIN(2*PI()*freq555*('5v'!I77)+deph555*PI()/180)</f>
        <v>1.6880992189033788</v>
      </c>
      <c r="O89" s="8">
        <f>('5v'!J77-N89)^2</f>
        <v>1.4162835269417558E-4</v>
      </c>
      <c r="P89" s="9">
        <f>offs556+Ampl556*SIN(2*PI()*freq556*('5v'!I77-reta556)+deph556*PI()/180)</f>
        <v>0.98555317728791614</v>
      </c>
      <c r="Q89" s="10">
        <f>('5v'!K77-P89)^2</f>
        <v>1.5755921053820593E-7</v>
      </c>
      <c r="S89" s="3"/>
      <c r="T89" s="7">
        <f>offs557+Ampl557*SIN(2*PI()*freq557*('5v'!M77)+deph557*PI()/180)</f>
        <v>-1.1811251345574647</v>
      </c>
      <c r="U89" s="8">
        <f>('5v'!N77-T89)^2</f>
        <v>1.7405538587515522E-5</v>
      </c>
      <c r="V89" s="9">
        <f>offs558+Ampl558*SIN(2*PI()*freq558*('5v'!M77-reta558)+deph558*PI()/180)</f>
        <v>1.0889516966469264</v>
      </c>
      <c r="W89" s="10">
        <f>('5v'!O77-V89)^2</f>
        <v>1.3150873807351066E-5</v>
      </c>
      <c r="X89" s="3"/>
      <c r="Y89" s="3"/>
      <c r="Z89" s="7">
        <f>offs559+Ampl559*SIN(2*PI()*freq559*('5v'!Q77)+deph559*PI()/180)</f>
        <v>-0.61916132963518988</v>
      </c>
      <c r="AA89" s="8">
        <f>('5v'!R77-Z89)^2</f>
        <v>6.9100600290000105E-2</v>
      </c>
      <c r="AB89" s="9">
        <f>offs558+Ampl560*SIN(2*PI()*freq560*('5v'!Q77-reta560)+deph560*PI()/180)</f>
        <v>0.73285059073064263</v>
      </c>
      <c r="AC89" s="10">
        <f>('5v'!S77-AB89)^2</f>
        <v>5.5651312501558593E-5</v>
      </c>
      <c r="AE89" s="44"/>
      <c r="AF89" s="7">
        <f>offs561+Ampl561*SIN(2*PI()*freq561*('5v'!U77)+deph561*PI()/180)</f>
        <v>-1.6081369128791501</v>
      </c>
      <c r="AG89" s="8">
        <f>('5v'!V77-AF89)^2</f>
        <v>0.20751211538049344</v>
      </c>
      <c r="AH89" s="9">
        <f>offs562+Ampl562*SIN(2*PI()*freq562*('5v'!U77-reta562)+deph562*PI()/180)</f>
        <v>0.89793169497616843</v>
      </c>
      <c r="AI89" s="10">
        <f>('5v'!W77-AH89)^2</f>
        <v>2.2376913869021536E-4</v>
      </c>
      <c r="AL89" s="76"/>
      <c r="AN89" s="76"/>
      <c r="AO89" s="80"/>
    </row>
    <row r="90" spans="1:41" x14ac:dyDescent="0.25">
      <c r="A90" s="3"/>
      <c r="B90" s="7">
        <f>offs551+Ampl551*SIN(2*PI()*freq551*('5v'!A78)+deph551*PI()/180)</f>
        <v>1.8763939542343446</v>
      </c>
      <c r="C90" s="8">
        <f>('5v'!B78-B90)^2</f>
        <v>1.7957226540509253E-6</v>
      </c>
      <c r="D90" s="9">
        <f>offs552+Ampl552*SIN(2*PI()*freq552*('5v'!A78-reta552)+deph552*PI()/180)</f>
        <v>0.69726949592378573</v>
      </c>
      <c r="E90" s="10">
        <f>('5v'!C78-D90)^2</f>
        <v>2.204481352068347E-4</v>
      </c>
      <c r="G90" s="3"/>
      <c r="H90" s="7">
        <f>offs553+Ampl553*SIN(2*PI()*freq553*('5v'!E78)+deph553*PI()/180)</f>
        <v>-2.948371182723339</v>
      </c>
      <c r="I90" s="8">
        <f>('5v'!F78-H90)^2</f>
        <v>2.2385627416183098E-6</v>
      </c>
      <c r="J90" s="9">
        <f>offs554+Ampl554*SIN(2*PI()*freq554*('5v'!E78-reta554)+deph554*PI()/180)</f>
        <v>0.98322086601755432</v>
      </c>
      <c r="K90" s="10">
        <f>('5v'!G78-J90)^2</f>
        <v>6.0648252984657437E-4</v>
      </c>
      <c r="M90" s="3"/>
      <c r="N90" s="7">
        <f>offs553+Ampl555*SIN(2*PI()*freq555*('5v'!I78)+deph555*PI()/180)</f>
        <v>1.7036401445999529</v>
      </c>
      <c r="O90" s="8">
        <f>('5v'!J78-N90)^2</f>
        <v>1.9426687949291021E-4</v>
      </c>
      <c r="P90" s="9">
        <f>offs556+Ampl556*SIN(2*PI()*freq556*('5v'!I78-reta556)+deph556*PI()/180)</f>
        <v>0.98249961954617981</v>
      </c>
      <c r="Q90" s="10">
        <f>('5v'!K78-P90)^2</f>
        <v>1.0257668710645631E-5</v>
      </c>
      <c r="S90" s="3"/>
      <c r="T90" s="7">
        <f>offs557+Ampl557*SIN(2*PI()*freq557*('5v'!M78)+deph557*PI()/180)</f>
        <v>-1.1436050928905703</v>
      </c>
      <c r="U90" s="8">
        <f>('5v'!N78-T90)^2</f>
        <v>3.2654971838548129E-5</v>
      </c>
      <c r="V90" s="9">
        <f>offs558+Ampl558*SIN(2*PI()*freq558*('5v'!M78-reta558)+deph558*PI()/180)</f>
        <v>1.0901742975403292</v>
      </c>
      <c r="W90" s="10">
        <f>('5v'!O78-V90)^2</f>
        <v>1.8982947596882033E-5</v>
      </c>
      <c r="X90" s="3"/>
      <c r="Y90" s="3"/>
      <c r="Z90" s="7">
        <f>offs559+Ampl559*SIN(2*PI()*freq559*('5v'!Q78)+deph559*PI()/180)</f>
        <v>-0.67347450583148638</v>
      </c>
      <c r="AA90" s="8">
        <f>('5v'!R78-Z90)^2</f>
        <v>6.9297537352736985E-2</v>
      </c>
      <c r="AB90" s="9">
        <f>offs558+Ampl560*SIN(2*PI()*freq560*('5v'!Q78-reta560)+deph560*PI()/180)</f>
        <v>0.73225157976827682</v>
      </c>
      <c r="AC90" s="10">
        <f>('5v'!S78-AB90)^2</f>
        <v>4.7072906161207796E-5</v>
      </c>
      <c r="AE90" s="44"/>
      <c r="AF90" s="7">
        <f>offs561+Ampl561*SIN(2*PI()*freq561*('5v'!U78)+deph561*PI()/180)</f>
        <v>-1.5475710886437688</v>
      </c>
      <c r="AG90" s="8">
        <f>('5v'!V78-AF90)^2</f>
        <v>0.20752937526303947</v>
      </c>
      <c r="AH90" s="9">
        <f>offs562+Ampl562*SIN(2*PI()*freq562*('5v'!U78-reta562)+deph562*PI()/180)</f>
        <v>0.90147005908178623</v>
      </c>
      <c r="AI90" s="10">
        <f>('5v'!W78-AH90)^2</f>
        <v>1.3042898327551435E-4</v>
      </c>
      <c r="AL90" s="76"/>
      <c r="AN90" s="76"/>
      <c r="AO90" s="80"/>
    </row>
    <row r="91" spans="1:41" x14ac:dyDescent="0.25">
      <c r="A91" s="3"/>
      <c r="B91" s="7">
        <f>offs551+Ampl551*SIN(2*PI()*freq551*('5v'!A79)+deph551*PI()/180)</f>
        <v>1.8872083732599942</v>
      </c>
      <c r="C91" s="8">
        <f>('5v'!B79-B91)^2</f>
        <v>5.0383492019490934E-6</v>
      </c>
      <c r="D91" s="9">
        <f>offs552+Ampl552*SIN(2*PI()*freq552*('5v'!A79-reta552)+deph552*PI()/180)</f>
        <v>0.69144383959687294</v>
      </c>
      <c r="E91" s="10">
        <f>('5v'!C79-D91)^2</f>
        <v>2.2146914978705558E-4</v>
      </c>
      <c r="G91" s="3"/>
      <c r="H91" s="7">
        <f>offs553+Ampl553*SIN(2*PI()*freq553*('5v'!E79)+deph553*PI()/180)</f>
        <v>-2.9510737370550029</v>
      </c>
      <c r="I91" s="8">
        <f>('5v'!F79-H91)^2</f>
        <v>5.0433349202139208E-6</v>
      </c>
      <c r="J91" s="9">
        <f>offs554+Ampl554*SIN(2*PI()*freq554*('5v'!E79-reta554)+deph554*PI()/180)</f>
        <v>0.98915733489618307</v>
      </c>
      <c r="K91" s="10">
        <f>('5v'!G79-J91)^2</f>
        <v>9.3411743997624515E-4</v>
      </c>
      <c r="M91" s="3"/>
      <c r="N91" s="7">
        <f>offs553+Ampl555*SIN(2*PI()*freq555*('5v'!I79)+deph555*PI()/180)</f>
        <v>1.718838457973058</v>
      </c>
      <c r="O91" s="8">
        <f>('5v'!J79-N91)^2</f>
        <v>1.0937817295714532E-4</v>
      </c>
      <c r="P91" s="9">
        <f>offs556+Ampl556*SIN(2*PI()*freq556*('5v'!I79-reta556)+deph556*PI()/180)</f>
        <v>0.97943100257612126</v>
      </c>
      <c r="Q91" s="10">
        <f>('5v'!K79-P91)^2</f>
        <v>1.6324772169175387E-5</v>
      </c>
      <c r="S91" s="3"/>
      <c r="T91" s="7">
        <f>offs557+Ampl557*SIN(2*PI()*freq557*('5v'!M79)+deph557*PI()/180)</f>
        <v>-1.1059152706618574</v>
      </c>
      <c r="U91" s="8">
        <f>('5v'!N79-T91)^2</f>
        <v>2.6358065476065139E-5</v>
      </c>
      <c r="V91" s="9">
        <f>offs558+Ampl558*SIN(2*PI()*freq558*('5v'!M79-reta558)+deph558*PI()/180)</f>
        <v>1.0913466697567409</v>
      </c>
      <c r="W91" s="10">
        <f>('5v'!O79-V91)^2</f>
        <v>2.6395861035680398E-5</v>
      </c>
      <c r="X91" s="3"/>
      <c r="Y91" s="3"/>
      <c r="Z91" s="7">
        <f>offs559+Ampl559*SIN(2*PI()*freq559*('5v'!Q79)+deph559*PI()/180)</f>
        <v>-0.72769373308333729</v>
      </c>
      <c r="AA91" s="8">
        <f>('5v'!R79-Z91)^2</f>
        <v>6.9544296852771539E-2</v>
      </c>
      <c r="AB91" s="9">
        <f>offs558+Ampl560*SIN(2*PI()*freq560*('5v'!Q79-reta560)+deph560*PI()/180)</f>
        <v>0.73172721079241043</v>
      </c>
      <c r="AC91" s="10">
        <f>('5v'!S79-AB91)^2</f>
        <v>1.9214816187915196E-5</v>
      </c>
      <c r="AE91" s="44"/>
      <c r="AF91" s="7">
        <f>offs561+Ampl561*SIN(2*PI()*freq561*('5v'!U79)+deph561*PI()/180)</f>
        <v>-1.4854779985844178</v>
      </c>
      <c r="AG91" s="8">
        <f>('5v'!V79-AF91)^2</f>
        <v>0.20894053928214523</v>
      </c>
      <c r="AH91" s="9">
        <f>offs562+Ampl562*SIN(2*PI()*freq562*('5v'!U79-reta562)+deph562*PI()/180)</f>
        <v>0.90499264258422774</v>
      </c>
      <c r="AI91" s="10">
        <f>('5v'!W79-AH91)^2</f>
        <v>9.7044120295035314E-5</v>
      </c>
      <c r="AL91" s="76"/>
      <c r="AN91" s="76"/>
      <c r="AO91" s="80"/>
    </row>
    <row r="92" spans="1:41" x14ac:dyDescent="0.25">
      <c r="A92" s="3"/>
      <c r="B92" s="7">
        <f>offs551+Ampl551*SIN(2*PI()*freq551*('5v'!A80)+deph551*PI()/180)</f>
        <v>1.8976530105175144</v>
      </c>
      <c r="C92" s="8">
        <f>('5v'!B80-B92)^2</f>
        <v>1.2383286977844517E-5</v>
      </c>
      <c r="D92" s="9">
        <f>offs552+Ampl552*SIN(2*PI()*freq552*('5v'!A80-reta552)+deph552*PI()/180)</f>
        <v>0.68564966064029487</v>
      </c>
      <c r="E92" s="10">
        <f>('5v'!C80-D92)^2</f>
        <v>2.2340266429613829E-4</v>
      </c>
      <c r="G92" s="3"/>
      <c r="H92" s="7">
        <f>offs553+Ampl553*SIN(2*PI()*freq553*('5v'!E80)+deph553*PI()/180)</f>
        <v>-2.9528933587559085</v>
      </c>
      <c r="I92" s="8">
        <f>('5v'!F80-H92)^2</f>
        <v>4.4620595136630006E-6</v>
      </c>
      <c r="J92" s="9">
        <f>offs554+Ampl554*SIN(2*PI()*freq554*('5v'!E80-reta554)+deph554*PI()/180)</f>
        <v>0.99505390333656263</v>
      </c>
      <c r="K92" s="10">
        <f>('5v'!G80-J92)^2</f>
        <v>1.1907263778788743E-3</v>
      </c>
      <c r="M92" s="3"/>
      <c r="N92" s="7">
        <f>offs553+Ampl555*SIN(2*PI()*freq555*('5v'!I80)+deph555*PI()/180)</f>
        <v>1.7336917590328285</v>
      </c>
      <c r="O92" s="8">
        <f>('5v'!J80-N92)^2</f>
        <v>8.6062375865263288E-5</v>
      </c>
      <c r="P92" s="9">
        <f>offs556+Ampl556*SIN(2*PI()*freq556*('5v'!I80-reta556)+deph556*PI()/180)</f>
        <v>0.97634781094793255</v>
      </c>
      <c r="Q92" s="10">
        <f>('5v'!K80-P92)^2</f>
        <v>4.6465639488197818E-5</v>
      </c>
      <c r="S92" s="3"/>
      <c r="T92" s="7">
        <f>offs557+Ampl557*SIN(2*PI()*freq557*('5v'!M80)+deph557*PI()/180)</f>
        <v>-1.0680649672709936</v>
      </c>
      <c r="U92" s="8">
        <f>('5v'!N80-T92)^2</f>
        <v>5.9533914842748508E-6</v>
      </c>
      <c r="V92" s="9">
        <f>offs558+Ampl558*SIN(2*PI()*freq558*('5v'!M80-reta558)+deph558*PI()/180)</f>
        <v>1.0924685240308596</v>
      </c>
      <c r="W92" s="10">
        <f>('5v'!O80-V92)^2</f>
        <v>1.6126938531042279E-5</v>
      </c>
      <c r="X92" s="3"/>
      <c r="Y92" s="3"/>
      <c r="Z92" s="7">
        <f>offs559+Ampl559*SIN(2*PI()*freq559*('5v'!Q80)+deph559*PI()/180)</f>
        <v>-0.7817927914535836</v>
      </c>
      <c r="AA92" s="8">
        <f>('5v'!R80-Z92)^2</f>
        <v>6.8826393636933408E-2</v>
      </c>
      <c r="AB92" s="9">
        <f>offs558+Ampl560*SIN(2*PI()*freq560*('5v'!Q80-reta560)+deph560*PI()/180)</f>
        <v>0.73127773738322688</v>
      </c>
      <c r="AC92" s="10">
        <f>('5v'!S80-AB92)^2</f>
        <v>1.5476335411235796E-5</v>
      </c>
      <c r="AE92" s="44"/>
      <c r="AF92" s="7">
        <f>offs561+Ampl561*SIN(2*PI()*freq561*('5v'!U80)+deph561*PI()/180)</f>
        <v>-1.4219189210843926</v>
      </c>
      <c r="AG92" s="8">
        <f>('5v'!V80-AF92)^2</f>
        <v>0.21170336442239079</v>
      </c>
      <c r="AH92" s="9">
        <f>offs562+Ampl562*SIN(2*PI()*freq562*('5v'!U80-reta562)+deph562*PI()/180)</f>
        <v>0.90849596911886277</v>
      </c>
      <c r="AI92" s="10">
        <f>('5v'!W80-AH92)^2</f>
        <v>6.8904789420548045E-5</v>
      </c>
      <c r="AL92" s="76"/>
      <c r="AN92" s="76"/>
      <c r="AO92" s="80"/>
    </row>
    <row r="93" spans="1:41" x14ac:dyDescent="0.25">
      <c r="A93" s="3"/>
      <c r="B93" s="7">
        <f>offs551+Ampl551*SIN(2*PI()*freq551*('5v'!A81)+deph551*PI()/180)</f>
        <v>1.9077262166776019</v>
      </c>
      <c r="C93" s="8">
        <f>('5v'!B81-B93)^2</f>
        <v>1.5820188861028543E-6</v>
      </c>
      <c r="D93" s="9">
        <f>offs552+Ampl552*SIN(2*PI()*freq552*('5v'!A81-reta552)+deph552*PI()/180)</f>
        <v>0.67988787402207818</v>
      </c>
      <c r="E93" s="10">
        <f>('5v'!C81-D93)^2</f>
        <v>2.2631814559215886E-4</v>
      </c>
      <c r="G93" s="3"/>
      <c r="H93" s="7">
        <f>offs553+Ampl553*SIN(2*PI()*freq553*('5v'!E81)+deph553*PI()/180)</f>
        <v>-2.9538294013231301</v>
      </c>
      <c r="I93" s="8">
        <f>('5v'!F81-H93)^2</f>
        <v>1.1999040587152387E-6</v>
      </c>
      <c r="J93" s="9">
        <f>offs554+Ampl554*SIN(2*PI()*freq554*('5v'!E81-reta554)+deph554*PI()/180)</f>
        <v>1.0009084763160023</v>
      </c>
      <c r="K93" s="10">
        <f>('5v'!G81-J93)^2</f>
        <v>1.1904208719363024E-3</v>
      </c>
      <c r="M93" s="3"/>
      <c r="N93" s="7">
        <f>offs553+Ampl555*SIN(2*PI()*freq555*('5v'!I81)+deph555*PI()/180)</f>
        <v>1.7481977022708408</v>
      </c>
      <c r="O93" s="8">
        <f>('5v'!J81-N93)^2</f>
        <v>1.5250169661965322E-4</v>
      </c>
      <c r="P93" s="9">
        <f>offs556+Ampl556*SIN(2*PI()*freq556*('5v'!I81-reta556)+deph556*PI()/180)</f>
        <v>0.97325053153331353</v>
      </c>
      <c r="Q93" s="10">
        <f>('5v'!K81-P93)^2</f>
        <v>1.3298221596780134E-4</v>
      </c>
      <c r="S93" s="3"/>
      <c r="T93" s="7">
        <f>offs557+Ampl557*SIN(2*PI()*freq557*('5v'!M81)+deph557*PI()/180)</f>
        <v>-1.0300635217139811</v>
      </c>
      <c r="U93" s="8">
        <f>('5v'!N81-T93)^2</f>
        <v>1.2257083021432842E-5</v>
      </c>
      <c r="V93" s="9">
        <f>offs558+Ampl558*SIN(2*PI()*freq558*('5v'!M81-reta558)+deph558*PI()/180)</f>
        <v>1.0935395835619297</v>
      </c>
      <c r="W93" s="10">
        <f>('5v'!O81-V93)^2</f>
        <v>8.6717082702142393E-6</v>
      </c>
      <c r="X93" s="3"/>
      <c r="Y93" s="3"/>
      <c r="Z93" s="7">
        <f>offs559+Ampl559*SIN(2*PI()*freq559*('5v'!Q81)+deph559*PI()/180)</f>
        <v>-0.83574551911766637</v>
      </c>
      <c r="AA93" s="8">
        <f>('5v'!R81-Z93)^2</f>
        <v>6.717239122373693E-2</v>
      </c>
      <c r="AB93" s="9">
        <f>offs558+Ampl560*SIN(2*PI()*freq560*('5v'!Q81-reta560)+deph560*PI()/180)</f>
        <v>0.73090337690207852</v>
      </c>
      <c r="AC93" s="10">
        <f>('5v'!S81-AB93)^2</f>
        <v>1.2671014874639021E-5</v>
      </c>
      <c r="AE93" s="44"/>
      <c r="AF93" s="7">
        <f>offs561+Ampl561*SIN(2*PI()*freq561*('5v'!U81)+deph561*PI()/180)</f>
        <v>-1.356956581279616</v>
      </c>
      <c r="AG93" s="8">
        <f>('5v'!V81-AF93)^2</f>
        <v>0.21217222035799607</v>
      </c>
      <c r="AH93" s="9">
        <f>offs562+Ampl562*SIN(2*PI()*freq562*('5v'!U81-reta562)+deph562*PI()/180)</f>
        <v>0.91197658132536297</v>
      </c>
      <c r="AI93" s="10">
        <f>('5v'!W81-AH93)^2</f>
        <v>4.5879065073648427E-5</v>
      </c>
      <c r="AL93" s="76"/>
      <c r="AN93" s="76"/>
      <c r="AO93" s="80"/>
    </row>
    <row r="94" spans="1:41" x14ac:dyDescent="0.25">
      <c r="A94" s="3"/>
      <c r="B94" s="7">
        <f>offs551+Ampl551*SIN(2*PI()*freq551*('5v'!A82)+deph551*PI()/180)</f>
        <v>1.9174264010642341</v>
      </c>
      <c r="C94" s="8">
        <f>('5v'!B82-B94)^2</f>
        <v>2.0569862813456928E-5</v>
      </c>
      <c r="D94" s="9">
        <f>offs552+Ampl552*SIN(2*PI()*freq552*('5v'!A82-reta552)+deph552*PI()/180)</f>
        <v>0.67415938959512123</v>
      </c>
      <c r="E94" s="10">
        <f>('5v'!C82-D94)^2</f>
        <v>1.7483158660517019E-4</v>
      </c>
      <c r="G94" s="3"/>
      <c r="H94" s="7">
        <f>offs553+Ampl553*SIN(2*PI()*freq553*('5v'!E82)+deph553*PI()/180)</f>
        <v>-2.9538815321852012</v>
      </c>
      <c r="I94" s="8">
        <f>('5v'!F82-H94)^2</f>
        <v>1.3168301160727557E-6</v>
      </c>
      <c r="J94" s="9">
        <f>offs554+Ampl554*SIN(2*PI()*freq554*('5v'!E82-reta554)+deph554*PI()/180)</f>
        <v>1.006718973732601</v>
      </c>
      <c r="K94" s="10">
        <f>('5v'!G82-J94)^2</f>
        <v>9.3311760422021283E-4</v>
      </c>
      <c r="M94" s="3"/>
      <c r="N94" s="7">
        <f>offs553+Ampl555*SIN(2*PI()*freq555*('5v'!I82)+deph555*PI()/180)</f>
        <v>1.7623539970305022</v>
      </c>
      <c r="O94" s="8">
        <f>('5v'!J82-N94)^2</f>
        <v>2.4872421924394903E-4</v>
      </c>
      <c r="P94" s="9">
        <f>offs556+Ampl556*SIN(2*PI()*freq556*('5v'!I82-reta556)+deph556*PI()/180)</f>
        <v>0.97013965342858799</v>
      </c>
      <c r="Q94" s="10">
        <f>('5v'!K82-P94)^2</f>
        <v>2.0392678040657196E-4</v>
      </c>
      <c r="S94" s="3"/>
      <c r="T94" s="7">
        <f>offs557+Ampl557*SIN(2*PI()*freq557*('5v'!M82)+deph557*PI()/180)</f>
        <v>-0.99192031027887451</v>
      </c>
      <c r="U94" s="8">
        <f>('5v'!N82-T94)^2</f>
        <v>6.0869291849619398E-6</v>
      </c>
      <c r="V94" s="9">
        <f>offs558+Ampl558*SIN(2*PI()*freq558*('5v'!M82-reta558)+deph558*PI()/180)</f>
        <v>1.0945595840820388</v>
      </c>
      <c r="W94" s="10">
        <f>('5v'!O82-V94)^2</f>
        <v>3.7047623343635813E-6</v>
      </c>
      <c r="X94" s="3"/>
      <c r="Y94" s="3"/>
      <c r="Z94" s="7">
        <f>offs559+Ampl559*SIN(2*PI()*freq559*('5v'!Q82)+deph559*PI()/180)</f>
        <v>-0.88952582501527089</v>
      </c>
      <c r="AA94" s="8">
        <f>('5v'!R82-Z94)^2</f>
        <v>6.6631321465405458E-2</v>
      </c>
      <c r="AB94" s="9">
        <f>offs558+Ampl560*SIN(2*PI()*freq560*('5v'!Q82-reta560)+deph560*PI()/180)</f>
        <v>0.73060431038637164</v>
      </c>
      <c r="AC94" s="10">
        <f>('5v'!S82-AB94)^2</f>
        <v>1.7094265128232179E-6</v>
      </c>
      <c r="AE94" s="44"/>
      <c r="AF94" s="7">
        <f>offs561+Ampl561*SIN(2*PI()*freq561*('5v'!U82)+deph561*PI()/180)</f>
        <v>-1.2906550891564625</v>
      </c>
      <c r="AG94" s="8">
        <f>('5v'!V82-AF94)^2</f>
        <v>0.21028064021750015</v>
      </c>
      <c r="AH94" s="9">
        <f>offs562+Ampl562*SIN(2*PI()*freq562*('5v'!U82-reta562)+deph562*PI()/180)</f>
        <v>0.91543104425970068</v>
      </c>
      <c r="AI94" s="10">
        <f>('5v'!W82-AH94)^2</f>
        <v>2.7794677170038341E-5</v>
      </c>
      <c r="AL94" s="76"/>
      <c r="AN94" s="76"/>
      <c r="AO94" s="80"/>
    </row>
    <row r="95" spans="1:41" x14ac:dyDescent="0.25">
      <c r="A95" s="3"/>
      <c r="B95" s="7">
        <f>offs551+Ampl551*SIN(2*PI()*freq551*('5v'!A83)+deph551*PI()/180)</f>
        <v>1.9267520319058473</v>
      </c>
      <c r="C95" s="8">
        <f>('5v'!B83-B95)^2</f>
        <v>1.6777477373719861E-5</v>
      </c>
      <c r="D95" s="9">
        <f>offs552+Ampl552*SIN(2*PI()*freq552*('5v'!A83-reta552)+deph552*PI()/180)</f>
        <v>0.66846511195352232</v>
      </c>
      <c r="E95" s="10">
        <f>('5v'!C83-D95)^2</f>
        <v>1.7921476645613881E-4</v>
      </c>
      <c r="G95" s="3"/>
      <c r="H95" s="7">
        <f>offs553+Ampl553*SIN(2*PI()*freq553*('5v'!E83)+deph553*PI()/180)</f>
        <v>-2.9530497328202738</v>
      </c>
      <c r="I95" s="8">
        <f>('5v'!F83-H95)^2</f>
        <v>5.1471486097872077E-6</v>
      </c>
      <c r="J95" s="9">
        <f>offs554+Ampl554*SIN(2*PI()*freq554*('5v'!E83-reta554)+deph554*PI()/180)</f>
        <v>1.0124833311442931</v>
      </c>
      <c r="K95" s="10">
        <f>('5v'!G83-J95)^2</f>
        <v>6.0478275111057109E-4</v>
      </c>
      <c r="M95" s="3"/>
      <c r="N95" s="7">
        <f>offs553+Ampl555*SIN(2*PI()*freq555*('5v'!I83)+deph555*PI()/180)</f>
        <v>1.7761584078687616</v>
      </c>
      <c r="O95" s="8">
        <f>('5v'!J83-N95)^2</f>
        <v>2.4456118506103764E-4</v>
      </c>
      <c r="P95" s="9">
        <f>offs556+Ampl556*SIN(2*PI()*freq556*('5v'!I83-reta556)+deph556*PI()/180)</f>
        <v>0.96701566787747195</v>
      </c>
      <c r="Q95" s="10">
        <f>('5v'!K83-P95)^2</f>
        <v>2.8953329362988784E-4</v>
      </c>
      <c r="S95" s="3"/>
      <c r="T95" s="7">
        <f>offs557+Ampl557*SIN(2*PI()*freq557*('5v'!M83)+deph557*PI()/180)</f>
        <v>-0.95364474423235501</v>
      </c>
      <c r="U95" s="8">
        <f>('5v'!N83-T95)^2</f>
        <v>1.0589194355031111E-5</v>
      </c>
      <c r="V95" s="9">
        <f>offs558+Ampl558*SIN(2*PI()*freq558*('5v'!M83-reta558)+deph558*PI()/180)</f>
        <v>1.095528273921321</v>
      </c>
      <c r="W95" s="10">
        <f>('5v'!O83-V95)^2</f>
        <v>8.463538192444417E-6</v>
      </c>
      <c r="X95" s="3"/>
      <c r="Y95" s="3"/>
      <c r="Z95" s="7">
        <f>offs559+Ampl559*SIN(2*PI()*freq559*('5v'!Q83)+deph559*PI()/180)</f>
        <v>-0.94310770146770073</v>
      </c>
      <c r="AA95" s="8">
        <f>('5v'!R83-Z95)^2</f>
        <v>6.7203334043361679E-2</v>
      </c>
      <c r="AB95" s="9">
        <f>offs558+Ampl560*SIN(2*PI()*freq560*('5v'!Q83-reta560)+deph560*PI()/180)</f>
        <v>0.73038068246201948</v>
      </c>
      <c r="AC95" s="10">
        <f>('5v'!S83-AB95)^2</f>
        <v>7.5569559558977902E-7</v>
      </c>
      <c r="AE95" s="44"/>
      <c r="AF95" s="7">
        <f>offs561+Ampl561*SIN(2*PI()*freq561*('5v'!U83)+deph561*PI()/180)</f>
        <v>-1.2230798762829966</v>
      </c>
      <c r="AG95" s="8">
        <f>('5v'!V83-AF95)^2</f>
        <v>0.21135409450437237</v>
      </c>
      <c r="AH95" s="9">
        <f>offs562+Ampl562*SIN(2*PI()*freq562*('5v'!U83-reta562)+deph562*PI()/180)</f>
        <v>0.91885594878402121</v>
      </c>
      <c r="AI95" s="10">
        <f>('5v'!W83-AH95)^2</f>
        <v>1.4442213326245639E-5</v>
      </c>
      <c r="AL95" s="76"/>
      <c r="AN95" s="76"/>
      <c r="AO95" s="80"/>
    </row>
    <row r="96" spans="1:41" x14ac:dyDescent="0.25">
      <c r="A96" s="3"/>
      <c r="B96" s="7">
        <f>offs551+Ampl551*SIN(2*PI()*freq551*('5v'!A84)+deph551*PI()/180)</f>
        <v>1.9357016365772255</v>
      </c>
      <c r="C96" s="8">
        <f>('5v'!B84-B96)^2</f>
        <v>1.0756016078674794E-5</v>
      </c>
      <c r="D96" s="9">
        <f>offs552+Ampl552*SIN(2*PI()*freq552*('5v'!A84-reta552)+deph552*PI()/180)</f>
        <v>0.66280594028973117</v>
      </c>
      <c r="E96" s="10">
        <f>('5v'!C84-D96)^2</f>
        <v>1.8460494643672028E-4</v>
      </c>
      <c r="G96" s="3"/>
      <c r="H96" s="7">
        <f>offs553+Ampl553*SIN(2*PI()*freq553*('5v'!E84)+deph553*PI()/180)</f>
        <v>-2.9513342987627023</v>
      </c>
      <c r="I96" s="8">
        <f>('5v'!F84-H96)^2</f>
        <v>6.2815334879239553E-6</v>
      </c>
      <c r="J96" s="9">
        <f>offs554+Ampl554*SIN(2*PI()*freq554*('5v'!E84-reta554)+deph554*PI()/180)</f>
        <v>1.0181995005023379</v>
      </c>
      <c r="K96" s="10">
        <f>('5v'!G84-J96)^2</f>
        <v>2.7680642296529088E-4</v>
      </c>
      <c r="M96" s="3"/>
      <c r="N96" s="7">
        <f>offs553+Ampl555*SIN(2*PI()*freq555*('5v'!I84)+deph555*PI()/180)</f>
        <v>1.7896087549091244</v>
      </c>
      <c r="O96" s="8">
        <f>('5v'!J84-N96)^2</f>
        <v>2.5153912708279649E-4</v>
      </c>
      <c r="P96" s="9">
        <f>offs556+Ampl556*SIN(2*PI()*freq556*('5v'!I84-reta556)+deph556*PI()/180)</f>
        <v>0.96387906819349756</v>
      </c>
      <c r="Q96" s="10">
        <f>('5v'!K84-P96)^2</f>
        <v>3.89606731856449E-4</v>
      </c>
      <c r="S96" s="3"/>
      <c r="T96" s="7">
        <f>offs557+Ampl557*SIN(2*PI()*freq557*('5v'!M84)+deph557*PI()/180)</f>
        <v>-0.91524626749760651</v>
      </c>
      <c r="U96" s="8">
        <f>('5v'!N84-T96)^2</f>
        <v>1.5351723087500648E-5</v>
      </c>
      <c r="V96" s="9">
        <f>offs558+Ampl558*SIN(2*PI()*freq558*('5v'!M84-reta558)+deph558*PI()/180)</f>
        <v>1.0964454140700532</v>
      </c>
      <c r="W96" s="10">
        <f>('5v'!O84-V96)^2</f>
        <v>3.9683665106732818E-6</v>
      </c>
      <c r="X96" s="3"/>
      <c r="Y96" s="3"/>
      <c r="Z96" s="7">
        <f>offs559+Ampl559*SIN(2*PI()*freq559*('5v'!Q84)+deph559*PI()/180)</f>
        <v>-0.99646523675500054</v>
      </c>
      <c r="AA96" s="8">
        <f>('5v'!R84-Z96)^2</f>
        <v>6.5874239202174528E-2</v>
      </c>
      <c r="AB96" s="9">
        <f>offs558+Ampl560*SIN(2*PI()*freq560*('5v'!Q84-reta560)+deph560*PI()/180)</f>
        <v>0.73023260127350187</v>
      </c>
      <c r="AC96" s="10">
        <f>('5v'!S84-AB96)^2</f>
        <v>1.0350798208055221E-6</v>
      </c>
      <c r="AE96" s="44"/>
      <c r="AF96" s="7">
        <f>offs561+Ampl561*SIN(2*PI()*freq561*('5v'!U84)+deph561*PI()/180)</f>
        <v>-1.1542976312358546</v>
      </c>
      <c r="AG96" s="8">
        <f>('5v'!V84-AF96)^2</f>
        <v>0.21174309224598944</v>
      </c>
      <c r="AH96" s="9">
        <f>offs562+Ampl562*SIN(2*PI()*freq562*('5v'!U84-reta562)+deph562*PI()/180)</f>
        <v>0.92224791493105351</v>
      </c>
      <c r="AI96" s="10">
        <f>('5v'!W84-AH96)^2</f>
        <v>5.5764228136518945E-6</v>
      </c>
      <c r="AL96" s="76"/>
      <c r="AN96" s="76"/>
      <c r="AO96" s="80"/>
    </row>
    <row r="97" spans="1:41" x14ac:dyDescent="0.25">
      <c r="A97" s="3"/>
      <c r="B97" s="7">
        <f>offs551+Ampl551*SIN(2*PI()*freq551*('5v'!A85)+deph551*PI()/180)</f>
        <v>1.9442738018320442</v>
      </c>
      <c r="C97" s="8">
        <f>('5v'!B85-B97)^2</f>
        <v>3.3131213706294889E-6</v>
      </c>
      <c r="D97" s="9">
        <f>offs552+Ampl552*SIN(2*PI()*freq552*('5v'!A85-reta552)+deph552*PI()/180)</f>
        <v>0.65718276825255673</v>
      </c>
      <c r="E97" s="10">
        <f>('5v'!C85-D97)^2</f>
        <v>2.4890641649488081E-4</v>
      </c>
      <c r="G97" s="3"/>
      <c r="H97" s="7">
        <f>offs553+Ampl553*SIN(2*PI()*freq553*('5v'!E85)+deph553*PI()/180)</f>
        <v>-2.9487358394980383</v>
      </c>
      <c r="I97" s="8">
        <f>('5v'!F85-H97)^2</f>
        <v>3.462723637459772E-6</v>
      </c>
      <c r="J97" s="9">
        <f>offs554+Ampl554*SIN(2*PI()*freq554*('5v'!E85-reta554)+deph554*PI()/180)</f>
        <v>1.0238654508789811</v>
      </c>
      <c r="K97" s="10">
        <f>('5v'!G85-J97)^2</f>
        <v>1.1203060040956096E-4</v>
      </c>
      <c r="M97" s="3"/>
      <c r="N97" s="7">
        <f>offs553+Ampl555*SIN(2*PI()*freq555*('5v'!I85)+deph555*PI()/180)</f>
        <v>1.8027029141858724</v>
      </c>
      <c r="O97" s="8">
        <f>('5v'!J85-N97)^2</f>
        <v>2.0980293651521177E-4</v>
      </c>
      <c r="P97" s="9">
        <f>offs556+Ampl556*SIN(2*PI()*freq556*('5v'!I85-reta556)+deph556*PI()/180)</f>
        <v>0.96073034968211568</v>
      </c>
      <c r="Q97" s="10">
        <f>('5v'!K85-P97)^2</f>
        <v>4.2008559304939052E-4</v>
      </c>
      <c r="S97" s="3"/>
      <c r="T97" s="7">
        <f>offs557+Ampl557*SIN(2*PI()*freq557*('5v'!M85)+deph557*PI()/180)</f>
        <v>-0.87673435432420077</v>
      </c>
      <c r="U97" s="8">
        <f>('5v'!N85-T97)^2</f>
        <v>1.9969407711317569E-5</v>
      </c>
      <c r="V97" s="9">
        <f>offs558+Ampl558*SIN(2*PI()*freq558*('5v'!M85-reta558)+deph558*PI()/180)</f>
        <v>1.0973107782376272</v>
      </c>
      <c r="W97" s="10">
        <f>('5v'!O85-V97)^2</f>
        <v>1.2694793954691724E-6</v>
      </c>
      <c r="X97" s="3"/>
      <c r="Y97" s="3"/>
      <c r="Z97" s="7">
        <f>offs559+Ampl559*SIN(2*PI()*freq559*('5v'!Q85)+deph559*PI()/180)</f>
        <v>-1.0495726276465855</v>
      </c>
      <c r="AA97" s="8">
        <f>('5v'!R85-Z97)^2</f>
        <v>6.4685596546081775E-2</v>
      </c>
      <c r="AB97" s="9">
        <f>offs558+Ampl560*SIN(2*PI()*freq560*('5v'!Q85-reta560)+deph560*PI()/180)</f>
        <v>0.73016013843156724</v>
      </c>
      <c r="AC97" s="10">
        <f>('5v'!S85-AB97)^2</f>
        <v>9.2596759662904128E-6</v>
      </c>
      <c r="AE97" s="44"/>
      <c r="AF97" s="7">
        <f>offs561+Ampl561*SIN(2*PI()*freq561*('5v'!U85)+deph561*PI()/180)</f>
        <v>-1.0843762337867286</v>
      </c>
      <c r="AG97" s="8">
        <f>('5v'!V85-AF97)^2</f>
        <v>0.21138330922064194</v>
      </c>
      <c r="AH97" s="9">
        <f>offs562+Ampl562*SIN(2*PI()*freq562*('5v'!U85-reta562)+deph562*PI()/180)</f>
        <v>0.92560359523972713</v>
      </c>
      <c r="AI97" s="10">
        <f>('5v'!W85-AH97)^2</f>
        <v>9.1947916127879957E-7</v>
      </c>
      <c r="AL97" s="76"/>
      <c r="AN97" s="76"/>
      <c r="AO97" s="80"/>
    </row>
    <row r="98" spans="1:41" x14ac:dyDescent="0.25">
      <c r="A98" s="3"/>
      <c r="B98" s="7">
        <f>offs551+Ampl551*SIN(2*PI()*freq551*('5v'!A86)+deph551*PI()/180)</f>
        <v>1.9524671740260375</v>
      </c>
      <c r="C98" s="8">
        <f>('5v'!B86-B98)^2</f>
        <v>2.8567164691944987E-5</v>
      </c>
      <c r="D98" s="9">
        <f>offs552+Ampl552*SIN(2*PI()*freq552*('5v'!A86-reta552)+deph552*PI()/180)</f>
        <v>0.65159648380604984</v>
      </c>
      <c r="E98" s="10">
        <f>('5v'!C86-D98)^2</f>
        <v>1.9871085569422668E-4</v>
      </c>
      <c r="G98" s="3"/>
      <c r="H98" s="7">
        <f>offs553+Ampl553*SIN(2*PI()*freq553*('5v'!E86)+deph553*PI()/180)</f>
        <v>-2.9452552782464871</v>
      </c>
      <c r="I98" s="8">
        <f>('5v'!F86-H98)^2</f>
        <v>5.2270682203595458E-6</v>
      </c>
      <c r="J98" s="9">
        <f>offs554+Ampl554*SIN(2*PI()*freq554*('5v'!E86-reta554)+deph554*PI()/180)</f>
        <v>1.0294791691890322</v>
      </c>
      <c r="K98" s="10">
        <f>('5v'!G86-J98)^2</f>
        <v>7.0311062328694992E-5</v>
      </c>
      <c r="M98" s="3"/>
      <c r="N98" s="7">
        <f>offs553+Ampl555*SIN(2*PI()*freq555*('5v'!I86)+deph555*PI()/180)</f>
        <v>1.8154388179794592</v>
      </c>
      <c r="O98" s="8">
        <f>('5v'!J86-N98)^2</f>
        <v>1.813714558793487E-4</v>
      </c>
      <c r="P98" s="9">
        <f>offs556+Ampl556*SIN(2*PI()*freq556*('5v'!I86-reta556)+deph556*PI()/180)</f>
        <v>0.95757000956248095</v>
      </c>
      <c r="Q98" s="10">
        <f>('5v'!K86-P98)^2</f>
        <v>4.512182970225264E-4</v>
      </c>
      <c r="S98" s="3"/>
      <c r="T98" s="7">
        <f>offs557+Ampl557*SIN(2*PI()*freq557*('5v'!M86)+deph557*PI()/180)</f>
        <v>-0.8381185069504451</v>
      </c>
      <c r="U98" s="8">
        <f>('5v'!N86-T98)^2</f>
        <v>8.7749069954213723E-6</v>
      </c>
      <c r="V98" s="9">
        <f>offs558+Ampl558*SIN(2*PI()*freq558*('5v'!M86-reta558)+deph558*PI()/180)</f>
        <v>1.0981241529083836</v>
      </c>
      <c r="W98" s="10">
        <f>('5v'!O86-V98)^2</f>
        <v>5.1368277481384348E-6</v>
      </c>
      <c r="X98" s="3"/>
      <c r="Y98" s="3"/>
      <c r="Z98" s="7">
        <f>offs559+Ampl559*SIN(2*PI()*freq559*('5v'!Q86)+deph559*PI()/180)</f>
        <v>-1.1024041918794936</v>
      </c>
      <c r="AA98" s="8">
        <f>('5v'!R86-Z98)^2</f>
        <v>6.5633094813771595E-2</v>
      </c>
      <c r="AB98" s="9">
        <f>offs558+Ampl560*SIN(2*PI()*freq560*('5v'!Q86-reta560)+deph560*PI()/180)</f>
        <v>0.73016332897860325</v>
      </c>
      <c r="AC98" s="10">
        <f>('5v'!S86-AB98)^2</f>
        <v>9.2402686580441261E-6</v>
      </c>
      <c r="AE98" s="44"/>
      <c r="AF98" s="7">
        <f>offs561+Ampl561*SIN(2*PI()*freq561*('5v'!U86)+deph561*PI()/180)</f>
        <v>-1.0133846879131845</v>
      </c>
      <c r="AG98" s="8">
        <f>('5v'!V86-AF98)^2</f>
        <v>0.21021337544727181</v>
      </c>
      <c r="AH98" s="9">
        <f>offs562+Ampl562*SIN(2*PI()*freq562*('5v'!U86-reta562)+deph562*PI()/180)</f>
        <v>0.92891967805871367</v>
      </c>
      <c r="AI98" s="10">
        <f>('5v'!W86-AH98)^2</f>
        <v>2.3995928979418196E-6</v>
      </c>
      <c r="AL98" s="76"/>
      <c r="AN98" s="76"/>
      <c r="AO98" s="80"/>
    </row>
    <row r="99" spans="1:41" x14ac:dyDescent="0.25">
      <c r="A99" s="3"/>
      <c r="B99" s="7">
        <f>offs551+Ampl551*SIN(2*PI()*freq551*('5v'!A87)+deph551*PI()/180)</f>
        <v>1.9602804593307566</v>
      </c>
      <c r="C99" s="8">
        <f>('5v'!B87-B99)^2</f>
        <v>1.1502548111132784E-5</v>
      </c>
      <c r="D99" s="9">
        <f>offs552+Ampl552*SIN(2*PI()*freq552*('5v'!A87-reta552)+deph552*PI()/180)</f>
        <v>0.64604796908928175</v>
      </c>
      <c r="E99" s="10">
        <f>('5v'!C87-D99)^2</f>
        <v>2.0756075833951954E-4</v>
      </c>
      <c r="G99" s="3"/>
      <c r="H99" s="7">
        <f>offs553+Ampl553*SIN(2*PI()*freq553*('5v'!E87)+deph553*PI()/180)</f>
        <v>-2.9408938516348866</v>
      </c>
      <c r="I99" s="8">
        <f>('5v'!F87-H99)^2</f>
        <v>3.3520177089669725E-6</v>
      </c>
      <c r="J99" s="9">
        <f>offs554+Ampl554*SIN(2*PI()*freq554*('5v'!E87-reta554)+deph554*PI()/180)</f>
        <v>1.0350386609051068</v>
      </c>
      <c r="K99" s="10">
        <f>('5v'!G87-J99)^2</f>
        <v>6.5377912272371897E-5</v>
      </c>
      <c r="M99" s="3"/>
      <c r="N99" s="7">
        <f>offs553+Ampl555*SIN(2*PI()*freq555*('5v'!I87)+deph555*PI()/180)</f>
        <v>1.8278144551430406</v>
      </c>
      <c r="O99" s="8">
        <f>('5v'!J87-N99)^2</f>
        <v>1.6410980332137121E-4</v>
      </c>
      <c r="P99" s="9">
        <f>offs556+Ampl556*SIN(2*PI()*freq556*('5v'!I87-reta556)+deph556*PI()/180)</f>
        <v>0.95439854688893344</v>
      </c>
      <c r="Q99" s="10">
        <f>('5v'!K87-P99)^2</f>
        <v>4.8297476661421693E-4</v>
      </c>
      <c r="S99" s="3"/>
      <c r="T99" s="7">
        <f>offs557+Ampl557*SIN(2*PI()*freq557*('5v'!M87)+deph557*PI()/180)</f>
        <v>-0.79940825325885789</v>
      </c>
      <c r="U99" s="8">
        <f>('5v'!N87-T99)^2</f>
        <v>1.0985865563014521E-5</v>
      </c>
      <c r="V99" s="9">
        <f>offs558+Ampl558*SIN(2*PI()*freq558*('5v'!M87-reta558)+deph558*PI()/180)</f>
        <v>1.0988853373942928</v>
      </c>
      <c r="W99" s="10">
        <f>('5v'!O87-V99)^2</f>
        <v>1.1960548583162199E-5</v>
      </c>
      <c r="X99" s="3"/>
      <c r="Y99" s="3"/>
      <c r="Z99" s="7">
        <f>offs559+Ampl559*SIN(2*PI()*freq559*('5v'!Q87)+deph559*PI()/180)</f>
        <v>-1.1549343805780965</v>
      </c>
      <c r="AA99" s="8">
        <f>('5v'!R87-Z99)^2</f>
        <v>6.5737759870496904E-2</v>
      </c>
      <c r="AB99" s="9">
        <f>offs558+Ampl560*SIN(2*PI()*freq560*('5v'!Q87-reta560)+deph560*PI()/180)</f>
        <v>0.73024217137168956</v>
      </c>
      <c r="AC99" s="10">
        <f>('5v'!S87-AB99)^2</f>
        <v>2.4148070483744976E-5</v>
      </c>
      <c r="AE99" s="44"/>
      <c r="AF99" s="7">
        <f>offs561+Ampl561*SIN(2*PI()*freq561*('5v'!U87)+deph561*PI()/180)</f>
        <v>-0.94139305370008586</v>
      </c>
      <c r="AG99" s="8">
        <f>('5v'!V87-AF99)^2</f>
        <v>0.20817611342307799</v>
      </c>
      <c r="AH99" s="9">
        <f>offs562+Ampl562*SIN(2*PI()*freq562*('5v'!U87-reta562)+deph562*PI()/180)</f>
        <v>0.9321928908146262</v>
      </c>
      <c r="AI99" s="10">
        <f>('5v'!W87-AH99)^2</f>
        <v>4.7615568548090899E-6</v>
      </c>
      <c r="AL99" s="76"/>
      <c r="AN99" s="76"/>
      <c r="AO99" s="80"/>
    </row>
    <row r="100" spans="1:41" x14ac:dyDescent="0.25">
      <c r="A100" s="3"/>
      <c r="B100" s="7">
        <f>offs551+Ampl551*SIN(2*PI()*freq551*('5v'!A88)+deph551*PI()/180)</f>
        <v>1.9677124239378756</v>
      </c>
      <c r="C100" s="8">
        <f>('5v'!B88-B100)^2</f>
        <v>1.4224785992389912E-5</v>
      </c>
      <c r="D100" s="9">
        <f>offs552+Ampl552*SIN(2*PI()*freq552*('5v'!A88-reta552)+deph552*PI()/180)</f>
        <v>0.64053810027704827</v>
      </c>
      <c r="E100" s="10">
        <f>('5v'!C88-D100)^2</f>
        <v>2.1777200858685727E-4</v>
      </c>
      <c r="G100" s="3"/>
      <c r="H100" s="7">
        <f>offs553+Ampl553*SIN(2*PI()*freq553*('5v'!E88)+deph553*PI()/180)</f>
        <v>-2.9356531092573457</v>
      </c>
      <c r="I100" s="8">
        <f>('5v'!F88-H100)^2</f>
        <v>6.0030353729320801E-6</v>
      </c>
      <c r="J100" s="9">
        <f>offs554+Ampl554*SIN(2*PI()*freq554*('5v'!E88-reta554)+deph554*PI()/180)</f>
        <v>1.0405419507662699</v>
      </c>
      <c r="K100" s="10">
        <f>('5v'!G88-J100)^2</f>
        <v>5.9752138848955235E-5</v>
      </c>
      <c r="M100" s="3"/>
      <c r="N100" s="7">
        <f>offs553+Ampl555*SIN(2*PI()*freq555*('5v'!I88)+deph555*PI()/180)</f>
        <v>1.8398278714200433</v>
      </c>
      <c r="O100" s="8">
        <f>('5v'!J88-N100)^2</f>
        <v>1.5664696631074684E-4</v>
      </c>
      <c r="P100" s="9">
        <f>offs556+Ampl556*SIN(2*PI()*freq556*('5v'!I88-reta556)+deph556*PI()/180)</f>
        <v>0.95121646247219449</v>
      </c>
      <c r="Q100" s="10">
        <f>('5v'!K88-P100)^2</f>
        <v>4.3046798778320356E-4</v>
      </c>
      <c r="S100" s="3"/>
      <c r="T100" s="7">
        <f>offs557+Ampl557*SIN(2*PI()*freq557*('5v'!M88)+deph557*PI()/180)</f>
        <v>-0.76061314442530326</v>
      </c>
      <c r="U100" s="8">
        <f>('5v'!N88-T100)^2</f>
        <v>2.6528409779450915E-6</v>
      </c>
      <c r="V100" s="9">
        <f>offs558+Ampl558*SIN(2*PI()*freq558*('5v'!M88-reta558)+deph558*PI()/180)</f>
        <v>1.099594143884473</v>
      </c>
      <c r="W100" s="10">
        <f>('5v'!O88-V100)^2</f>
        <v>7.5602787985214604E-6</v>
      </c>
      <c r="X100" s="3"/>
      <c r="Y100" s="3"/>
      <c r="Z100" s="7">
        <f>offs559+Ampl559*SIN(2*PI()*freq559*('5v'!Q88)+deph559*PI()/180)</f>
        <v>-1.2071377906092815</v>
      </c>
      <c r="AA100" s="8">
        <f>('5v'!R88-Z100)^2</f>
        <v>6.5010516495861023E-2</v>
      </c>
      <c r="AB100" s="9">
        <f>offs558+Ampl560*SIN(2*PI()*freq560*('5v'!Q88-reta560)+deph560*PI()/180)</f>
        <v>0.73039662748334433</v>
      </c>
      <c r="AC100" s="10">
        <f>('5v'!S88-AB100)^2</f>
        <v>4.5060777840166997E-5</v>
      </c>
      <c r="AE100" s="44"/>
      <c r="AF100" s="7">
        <f>offs561+Ampl561*SIN(2*PI()*freq561*('5v'!U88)+deph561*PI()/180)</f>
        <v>-0.86847237819874612</v>
      </c>
      <c r="AG100" s="8">
        <f>('5v'!V88-AF100)^2</f>
        <v>0.20521988283621934</v>
      </c>
      <c r="AH100" s="9">
        <f>offs562+Ampl562*SIN(2*PI()*freq562*('5v'!U88-reta562)+deph562*PI()/180)</f>
        <v>0.93542000324165464</v>
      </c>
      <c r="AI100" s="10">
        <f>('5v'!W88-AH100)^2</f>
        <v>8.2465788455260178E-7</v>
      </c>
      <c r="AL100" s="76"/>
      <c r="AN100" s="76"/>
      <c r="AO100" s="80"/>
    </row>
    <row r="101" spans="1:41" x14ac:dyDescent="0.25">
      <c r="A101" s="3"/>
      <c r="B101" s="7">
        <f>offs551+Ampl551*SIN(2*PI()*freq551*('5v'!A89)+deph551*PI()/180)</f>
        <v>1.9747618942540304</v>
      </c>
      <c r="C101" s="8">
        <f>('5v'!B89-B101)^2</f>
        <v>2.0567184127127517E-5</v>
      </c>
      <c r="D101" s="9">
        <f>offs552+Ampl552*SIN(2*PI()*freq552*('5v'!A89-reta552)+deph552*PI()/180)</f>
        <v>0.63506774744150607</v>
      </c>
      <c r="E101" s="10">
        <f>('5v'!C89-D101)^2</f>
        <v>2.2939366556188847E-4</v>
      </c>
      <c r="G101" s="3"/>
      <c r="H101" s="7">
        <f>offs553+Ampl553*SIN(2*PI()*freq553*('5v'!E89)+deph553*PI()/180)</f>
        <v>-2.9295349131246757</v>
      </c>
      <c r="I101" s="8">
        <f>('5v'!F89-H101)^2</f>
        <v>4.800100319875644E-6</v>
      </c>
      <c r="J101" s="9">
        <f>offs554+Ampl554*SIN(2*PI()*freq554*('5v'!E89-reta554)+deph554*PI()/180)</f>
        <v>1.0459870834798388</v>
      </c>
      <c r="K101" s="10">
        <f>('5v'!G89-J101)^2</f>
        <v>1.1621850172509923E-5</v>
      </c>
      <c r="M101" s="3"/>
      <c r="N101" s="7">
        <f>offs553+Ampl555*SIN(2*PI()*freq555*('5v'!I89)+deph555*PI()/180)</f>
        <v>1.8514771697527754</v>
      </c>
      <c r="O101" s="8">
        <f>('5v'!J89-N101)^2</f>
        <v>2.1136624482212053E-4</v>
      </c>
      <c r="P101" s="9">
        <f>offs556+Ampl556*SIN(2*PI()*freq556*('5v'!I89-reta556)+deph556*PI()/180)</f>
        <v>0.94802425880028074</v>
      </c>
      <c r="Q101" s="10">
        <f>('5v'!K89-P101)^2</f>
        <v>3.805873780126933E-4</v>
      </c>
      <c r="S101" s="3"/>
      <c r="T101" s="7">
        <f>offs557+Ampl557*SIN(2*PI()*freq557*('5v'!M89)+deph557*PI()/180)</f>
        <v>-0.72174275256238252</v>
      </c>
      <c r="U101" s="8">
        <f>('5v'!N89-T101)^2</f>
        <v>3.3155404710863955E-6</v>
      </c>
      <c r="V101" s="9">
        <f>offs558+Ampl558*SIN(2*PI()*freq558*('5v'!M89-reta558)+deph558*PI()/180)</f>
        <v>1.100250397491529</v>
      </c>
      <c r="W101" s="10">
        <f>('5v'!O89-V101)^2</f>
        <v>1.6373858832461996E-5</v>
      </c>
      <c r="X101" s="3"/>
      <c r="Y101" s="3"/>
      <c r="Z101" s="7">
        <f>offs559+Ampl559*SIN(2*PI()*freq559*('5v'!Q89)+deph559*PI()/180)</f>
        <v>-1.2589891768672179</v>
      </c>
      <c r="AA101" s="8">
        <f>('5v'!R89-Z101)^2</f>
        <v>6.5461567710049698E-2</v>
      </c>
      <c r="AB101" s="9">
        <f>offs558+Ampl560*SIN(2*PI()*freq560*('5v'!Q89-reta560)+deph560*PI()/180)</f>
        <v>0.73062662261996281</v>
      </c>
      <c r="AC101" s="10">
        <f>('5v'!S89-AB101)^2</f>
        <v>4.2025883938532103E-5</v>
      </c>
      <c r="AE101" s="44"/>
      <c r="AF101" s="7">
        <f>offs561+Ampl561*SIN(2*PI()*freq561*('5v'!U89)+deph561*PI()/180)</f>
        <v>-0.79469462531206525</v>
      </c>
      <c r="AG101" s="8">
        <f>('5v'!V89-AF101)^2</f>
        <v>0.2048205233356668</v>
      </c>
      <c r="AH101" s="9">
        <f>offs562+Ampl562*SIN(2*PI()*freq562*('5v'!U89-reta562)+deph562*PI()/180)</f>
        <v>0.93859783056944734</v>
      </c>
      <c r="AI101" s="10">
        <f>('5v'!W89-AH101)^2</f>
        <v>2.6782285770651519E-6</v>
      </c>
      <c r="AL101" s="76"/>
      <c r="AN101" s="76"/>
      <c r="AO101" s="80"/>
    </row>
    <row r="102" spans="1:41" x14ac:dyDescent="0.25">
      <c r="A102" s="3"/>
      <c r="B102" s="7">
        <f>offs551+Ampl551*SIN(2*PI()*freq551*('5v'!A90)+deph551*PI()/180)</f>
        <v>1.9814277570861378</v>
      </c>
      <c r="C102" s="8">
        <f>('5v'!B90-B102)^2</f>
        <v>1.3899795224762886E-5</v>
      </c>
      <c r="D102" s="9">
        <f>offs552+Ampl552*SIN(2*PI()*freq552*('5v'!A90-reta552)+deph552*PI()/180)</f>
        <v>0.62963777441478208</v>
      </c>
      <c r="E102" s="10">
        <f>('5v'!C90-D102)^2</f>
        <v>2.4260474862018017E-4</v>
      </c>
      <c r="G102" s="3"/>
      <c r="H102" s="7">
        <f>offs553+Ampl553*SIN(2*PI()*freq553*('5v'!E90)+deph553*PI()/180)</f>
        <v>-2.9225414370028311</v>
      </c>
      <c r="I102" s="8">
        <f>('5v'!F90-H102)^2</f>
        <v>1.1181730149564591E-6</v>
      </c>
      <c r="J102" s="9">
        <f>offs554+Ampl554*SIN(2*PI()*freq554*('5v'!E90-reta554)+deph554*PI()/180)</f>
        <v>1.0513721244160874</v>
      </c>
      <c r="K102" s="10">
        <f>('5v'!G90-J102)^2</f>
        <v>7.7156470273657545E-5</v>
      </c>
      <c r="M102" s="3"/>
      <c r="N102" s="7">
        <f>offs553+Ampl555*SIN(2*PI()*freq555*('5v'!I90)+deph555*PI()/180)</f>
        <v>1.8627605105819844</v>
      </c>
      <c r="O102" s="8">
        <f>('5v'!J90-N102)^2</f>
        <v>1.6953939457717623E-4</v>
      </c>
      <c r="P102" s="9">
        <f>offs556+Ampl556*SIN(2*PI()*freq556*('5v'!I90-reta556)+deph556*PI()/180)</f>
        <v>0.94482243995915804</v>
      </c>
      <c r="Q102" s="10">
        <f>('5v'!K90-P102)^2</f>
        <v>2.6591270331689283E-4</v>
      </c>
      <c r="S102" s="3"/>
      <c r="T102" s="7">
        <f>offs557+Ampl557*SIN(2*PI()*freq557*('5v'!M90)+deph557*PI()/180)</f>
        <v>-0.68280666835765735</v>
      </c>
      <c r="U102" s="8">
        <f>('5v'!N90-T102)^2</f>
        <v>1.5213185356483463E-5</v>
      </c>
      <c r="V102" s="9">
        <f>offs558+Ampl558*SIN(2*PI()*freq558*('5v'!M90-reta558)+deph558*PI()/180)</f>
        <v>1.1008539362947023</v>
      </c>
      <c r="W102" s="10">
        <f>('5v'!O90-V102)^2</f>
        <v>1.1853723640501196E-5</v>
      </c>
      <c r="X102" s="3"/>
      <c r="Y102" s="3"/>
      <c r="Z102" s="7">
        <f>offs559+Ampl559*SIN(2*PI()*freq559*('5v'!Q90)+deph559*PI()/180)</f>
        <v>-1.3104634644816346</v>
      </c>
      <c r="AA102" s="8">
        <f>('5v'!R90-Z102)^2</f>
        <v>6.411450675348955E-2</v>
      </c>
      <c r="AB102" s="9">
        <f>offs558+Ampl560*SIN(2*PI()*freq560*('5v'!Q90-reta560)+deph560*PI()/180)</f>
        <v>0.73093204555793778</v>
      </c>
      <c r="AC102" s="10">
        <f>('5v'!S90-AB102)^2</f>
        <v>6.6104126825460686E-5</v>
      </c>
      <c r="AE102" s="44"/>
      <c r="AF102" s="7">
        <f>offs561+Ampl561*SIN(2*PI()*freq561*('5v'!U90)+deph561*PI()/180)</f>
        <v>-0.72013260477484597</v>
      </c>
      <c r="AG102" s="8">
        <f>('5v'!V90-AF102)^2</f>
        <v>0.20513134976101213</v>
      </c>
      <c r="AH102" s="9">
        <f>offs562+Ampl562*SIN(2*PI()*freq562*('5v'!U90-reta562)+deph562*PI()/180)</f>
        <v>0.94172323666609559</v>
      </c>
      <c r="AI102" s="10">
        <f>('5v'!W90-AH102)^2</f>
        <v>5.8436938354723643E-6</v>
      </c>
      <c r="AL102" s="76"/>
      <c r="AN102" s="76"/>
      <c r="AO102" s="80"/>
    </row>
    <row r="103" spans="1:41" x14ac:dyDescent="0.25">
      <c r="A103" s="3"/>
      <c r="B103" s="7">
        <f>offs551+Ampl551*SIN(2*PI()*freq551*('5v'!A91)+deph551*PI()/180)</f>
        <v>1.9877089598171827</v>
      </c>
      <c r="C103" s="8">
        <f>('5v'!B91-B103)^2</f>
        <v>1.0936514770767914E-5</v>
      </c>
      <c r="D103" s="9">
        <f>offs552+Ampl552*SIN(2*PI()*freq552*('5v'!A91-reta552)+deph552*PI()/180)</f>
        <v>0.62424903865256498</v>
      </c>
      <c r="E103" s="10">
        <f>('5v'!C91-D103)^2</f>
        <v>3.2396539241652978E-4</v>
      </c>
      <c r="G103" s="3"/>
      <c r="H103" s="7">
        <f>offs553+Ampl553*SIN(2*PI()*freq553*('5v'!E91)+deph553*PI()/180)</f>
        <v>-2.9146751656405767</v>
      </c>
      <c r="I103" s="8">
        <f>('5v'!F91-H103)^2</f>
        <v>9.0218531034087336E-7</v>
      </c>
      <c r="J103" s="9">
        <f>offs554+Ampl554*SIN(2*PI()*freq554*('5v'!E91-reta554)+deph554*PI()/180)</f>
        <v>1.0566951602956136</v>
      </c>
      <c r="K103" s="10">
        <f>('5v'!G91-J103)^2</f>
        <v>7.2354757744227071E-4</v>
      </c>
      <c r="M103" s="3"/>
      <c r="N103" s="7">
        <f>offs553+Ampl555*SIN(2*PI()*freq555*('5v'!I91)+deph555*PI()/180)</f>
        <v>1.8736761121373551</v>
      </c>
      <c r="O103" s="8">
        <f>('5v'!J91-N103)^2</f>
        <v>1.9109959916132482E-4</v>
      </c>
      <c r="P103" s="9">
        <f>offs556+Ampl556*SIN(2*PI()*freq556*('5v'!I91-reta556)+deph556*PI()/180)</f>
        <v>0.94161151155313738</v>
      </c>
      <c r="Q103" s="10">
        <f>('5v'!K91-P103)^2</f>
        <v>1.7150263748946486E-4</v>
      </c>
      <c r="S103" s="3"/>
      <c r="T103" s="7">
        <f>offs557+Ampl557*SIN(2*PI()*freq557*('5v'!M91)+deph557*PI()/180)</f>
        <v>-0.64381449870729224</v>
      </c>
      <c r="U103" s="8">
        <f>('5v'!N91-T103)^2</f>
        <v>3.5092101983962611E-5</v>
      </c>
      <c r="V103" s="9">
        <f>offs558+Ampl558*SIN(2*PI()*freq558*('5v'!M91-reta558)+deph558*PI()/180)</f>
        <v>1.101404611379825</v>
      </c>
      <c r="W103" s="10">
        <f>('5v'!O91-V103)^2</f>
        <v>8.3651020809042412E-6</v>
      </c>
      <c r="X103" s="3"/>
      <c r="Y103" s="3"/>
      <c r="Z103" s="7">
        <f>offs559+Ampl559*SIN(2*PI()*freq559*('5v'!Q91)+deph559*PI()/180)</f>
        <v>-1.3615357609438226</v>
      </c>
      <c r="AA103" s="8">
        <f>('5v'!R91-Z103)^2</f>
        <v>6.3967200628646123E-2</v>
      </c>
      <c r="AB103" s="9">
        <f>offs558+Ampl560*SIN(2*PI()*freq560*('5v'!Q91-reta560)+deph560*PI()/180)</f>
        <v>0.73131274859744688</v>
      </c>
      <c r="AC103" s="10">
        <f>('5v'!S91-AB103)^2</f>
        <v>9.4145519397155968E-5</v>
      </c>
      <c r="AE103" s="44"/>
      <c r="AF103" s="7">
        <f>offs561+Ampl561*SIN(2*PI()*freq561*('5v'!U91)+deph561*PI()/180)</f>
        <v>-0.64485990029937723</v>
      </c>
      <c r="AG103" s="8">
        <f>('5v'!V91-AF103)^2</f>
        <v>0.20431765939766602</v>
      </c>
      <c r="AH103" s="9">
        <f>offs562+Ampl562*SIN(2*PI()*freq562*('5v'!U91-reta562)+deph562*PI()/180)</f>
        <v>0.94479313713311674</v>
      </c>
      <c r="AI103" s="10">
        <f>('5v'!W91-AH103)^2</f>
        <v>1.0586712494479292E-5</v>
      </c>
      <c r="AL103" s="76"/>
      <c r="AN103" s="76"/>
      <c r="AO103" s="80"/>
    </row>
    <row r="104" spans="1:41" x14ac:dyDescent="0.25">
      <c r="A104" s="3"/>
      <c r="B104" s="7">
        <f>offs551+Ampl551*SIN(2*PI()*freq551*('5v'!A92)+deph551*PI()/180)</f>
        <v>1.9936045105724407</v>
      </c>
      <c r="C104" s="8">
        <f>('5v'!B92-B104)^2</f>
        <v>1.0696101095776853E-5</v>
      </c>
      <c r="D104" s="9">
        <f>offs552+Ampl552*SIN(2*PI()*freq552*('5v'!A92-reta552)+deph552*PI()/180)</f>
        <v>0.61890239109869838</v>
      </c>
      <c r="E104" s="10">
        <f>('5v'!C92-D104)^2</f>
        <v>4.1883223282268296E-4</v>
      </c>
      <c r="G104" s="3"/>
      <c r="H104" s="7">
        <f>offs553+Ampl553*SIN(2*PI()*freq553*('5v'!E92)+deph553*PI()/180)</f>
        <v>-2.9059388938866717</v>
      </c>
      <c r="I104" s="8">
        <f>('5v'!F92-H104)^2</f>
        <v>3.5122737240144231E-6</v>
      </c>
      <c r="J104" s="9">
        <f>offs554+Ampl554*SIN(2*PI()*freq554*('5v'!E92-reta554)+deph554*PI()/180)</f>
        <v>1.0619542998691149</v>
      </c>
      <c r="K104" s="10">
        <f>('5v'!G92-J104)^2</f>
        <v>3.007721757646185E-3</v>
      </c>
      <c r="M104" s="3"/>
      <c r="N104" s="7">
        <f>offs553+Ampl555*SIN(2*PI()*freq555*('5v'!I92)+deph555*PI()/180)</f>
        <v>1.8842222507188642</v>
      </c>
      <c r="O104" s="8">
        <f>('5v'!J92-N104)^2</f>
        <v>1.7012922133679322E-4</v>
      </c>
      <c r="P104" s="9">
        <f>offs556+Ampl556*SIN(2*PI()*freq556*('5v'!I92-reta556)+deph556*PI()/180)</f>
        <v>0.93839198062503648</v>
      </c>
      <c r="Q104" s="10">
        <f>('5v'!K92-P104)^2</f>
        <v>6.2777742002228241E-5</v>
      </c>
      <c r="S104" s="3"/>
      <c r="T104" s="7">
        <f>offs557+Ampl557*SIN(2*PI()*freq557*('5v'!M92)+deph557*PI()/180)</f>
        <v>-0.60477586434569408</v>
      </c>
      <c r="U104" s="8">
        <f>('5v'!N92-T104)^2</f>
        <v>6.2423499391873295E-5</v>
      </c>
      <c r="V104" s="9">
        <f>offs558+Ampl558*SIN(2*PI()*freq558*('5v'!M92-reta558)+deph558*PI()/180)</f>
        <v>1.1019022868760593</v>
      </c>
      <c r="W104" s="10">
        <f>('5v'!O92-V104)^2</f>
        <v>5.733980445899398E-6</v>
      </c>
      <c r="X104" s="3"/>
      <c r="Y104" s="3"/>
      <c r="Z104" s="7">
        <f>offs559+Ampl559*SIN(2*PI()*freq559*('5v'!Q92)+deph559*PI()/180)</f>
        <v>-1.412181368144426</v>
      </c>
      <c r="AA104" s="8">
        <f>('5v'!R92-Z104)^2</f>
        <v>6.2074113926053436E-2</v>
      </c>
      <c r="AB104" s="9">
        <f>offs558+Ampl560*SIN(2*PI()*freq560*('5v'!Q92-reta560)+deph560*PI()/180)</f>
        <v>0.73176854763387844</v>
      </c>
      <c r="AC104" s="10">
        <f>('5v'!S92-AB104)^2</f>
        <v>8.5508162402942502E-5</v>
      </c>
      <c r="AE104" s="44"/>
      <c r="AF104" s="7">
        <f>offs561+Ampl561*SIN(2*PI()*freq561*('5v'!U92)+deph561*PI()/180)</f>
        <v>-0.56895079695718775</v>
      </c>
      <c r="AG104" s="8">
        <f>('5v'!V92-AF104)^2</f>
        <v>0.20584864719489265</v>
      </c>
      <c r="AH104" s="9">
        <f>offs562+Ampl562*SIN(2*PI()*freq562*('5v'!U92-reta562)+deph562*PI()/180)</f>
        <v>0.94780450234938374</v>
      </c>
      <c r="AI104" s="10">
        <f>('5v'!W92-AH104)^2</f>
        <v>1.7210945438752175E-5</v>
      </c>
      <c r="AL104" s="76"/>
      <c r="AN104" s="76"/>
      <c r="AO104" s="80"/>
    </row>
    <row r="105" spans="1:41" x14ac:dyDescent="0.25">
      <c r="A105" s="3"/>
      <c r="B105" s="7">
        <f>offs551+Ampl551*SIN(2*PI()*freq551*('5v'!A93)+deph551*PI()/180)</f>
        <v>1.9991134783761031</v>
      </c>
      <c r="C105" s="8">
        <f>('5v'!B93-B105)^2</f>
        <v>2.7806283661635149E-6</v>
      </c>
      <c r="D105" s="9">
        <f>offs552+Ampl552*SIN(2*PI()*freq552*('5v'!A93-reta552)+deph552*PI()/180)</f>
        <v>0.61359867605081209</v>
      </c>
      <c r="E105" s="10">
        <f>('5v'!C93-D105)^2</f>
        <v>5.2778979128765885E-4</v>
      </c>
      <c r="G105" s="3"/>
      <c r="H105" s="7">
        <f>offs553+Ampl553*SIN(2*PI()*freq553*('5v'!E93)+deph553*PI()/180)</f>
        <v>-2.8963357256968725</v>
      </c>
      <c r="I105" s="8">
        <f>('5v'!F93-H105)^2</f>
        <v>2.9284597405447278E-6</v>
      </c>
      <c r="J105" s="9">
        <f>offs554+Ampl554*SIN(2*PI()*freq554*('5v'!E93-reta554)+deph554*PI()/180)</f>
        <v>1.0671476745893427</v>
      </c>
      <c r="K105" s="10">
        <f>('5v'!G93-J105)^2</f>
        <v>6.2325222958453897E-3</v>
      </c>
      <c r="M105" s="3"/>
      <c r="N105" s="7">
        <f>offs553+Ampl555*SIN(2*PI()*freq555*('5v'!I93)+deph555*PI()/180)</f>
        <v>1.8943972609689723</v>
      </c>
      <c r="O105" s="8">
        <f>('5v'!J93-N105)^2</f>
        <v>1.5961742615644756E-4</v>
      </c>
      <c r="P105" s="9">
        <f>offs556+Ampl556*SIN(2*PI()*freq556*('5v'!I93-reta556)+deph556*PI()/180)</f>
        <v>0.93516435557611133</v>
      </c>
      <c r="Q105" s="10">
        <f>('5v'!K93-P105)^2</f>
        <v>7.5212819849899488E-6</v>
      </c>
      <c r="S105" s="3"/>
      <c r="T105" s="7">
        <f>offs557+Ampl557*SIN(2*PI()*freq557*('5v'!M93)+deph557*PI()/180)</f>
        <v>-0.56570039747175038</v>
      </c>
      <c r="U105" s="8">
        <f>('5v'!N93-T105)^2</f>
        <v>6.2218768766996899E-5</v>
      </c>
      <c r="V105" s="9">
        <f>offs558+Ampl558*SIN(2*PI()*freq558*('5v'!M93-reta558)+deph558*PI()/180)</f>
        <v>1.1023468399894236</v>
      </c>
      <c r="W105" s="10">
        <f>('5v'!O93-V105)^2</f>
        <v>3.8025780416484822E-6</v>
      </c>
      <c r="X105" s="3"/>
      <c r="Y105" s="3"/>
      <c r="Z105" s="7">
        <f>offs559+Ampl559*SIN(2*PI()*freq559*('5v'!Q93)+deph559*PI()/180)</f>
        <v>-1.4623757943172269</v>
      </c>
      <c r="AA105" s="8">
        <f>('5v'!R93-Z105)^2</f>
        <v>6.0431083885437616E-2</v>
      </c>
      <c r="AB105" s="9">
        <f>offs558+Ampl560*SIN(2*PI()*freq560*('5v'!Q93-reta560)+deph560*PI()/180)</f>
        <v>0.73229922224686317</v>
      </c>
      <c r="AC105" s="10">
        <f>('5v'!S93-AB105)^2</f>
        <v>7.5975415463034557E-5</v>
      </c>
      <c r="AE105" s="44"/>
      <c r="AF105" s="7">
        <f>offs561+Ampl561*SIN(2*PI()*freq561*('5v'!U93)+deph561*PI()/180)</f>
        <v>-0.49248020786867236</v>
      </c>
      <c r="AG105" s="8">
        <f>('5v'!V93-AF105)^2</f>
        <v>0.20611979739273567</v>
      </c>
      <c r="AH105" s="9">
        <f>offs562+Ampl562*SIN(2*PI()*freq562*('5v'!U93-reta562)+deph562*PI()/180)</f>
        <v>0.95075436046099415</v>
      </c>
      <c r="AI105" s="10">
        <f>('5v'!W93-AH105)^2</f>
        <v>2.6061020293250394E-5</v>
      </c>
      <c r="AL105" s="76"/>
      <c r="AN105" s="76"/>
      <c r="AO105" s="80"/>
    </row>
    <row r="106" spans="1:41" x14ac:dyDescent="0.25">
      <c r="A106" s="3"/>
      <c r="B106" s="7">
        <f>offs551+Ampl551*SIN(2*PI()*freq551*('5v'!A94)+deph551*PI()/180)</f>
        <v>2.0042349932982937</v>
      </c>
      <c r="C106" s="8">
        <f>('5v'!B94-B106)^2</f>
        <v>2.0431005838751655E-7</v>
      </c>
      <c r="D106" s="9">
        <f>offs552+Ampl552*SIN(2*PI()*freq552*('5v'!A94-reta552)+deph552*PI()/180)</f>
        <v>0.60833873102699387</v>
      </c>
      <c r="E106" s="10">
        <f>('5v'!C94-D106)^2</f>
        <v>5.5567364807099923E-4</v>
      </c>
      <c r="G106" s="3"/>
      <c r="H106" s="7">
        <f>offs553+Ampl553*SIN(2*PI()*freq553*('5v'!E94)+deph553*PI()/180)</f>
        <v>-2.8858690730311083</v>
      </c>
      <c r="I106" s="8">
        <f>('5v'!F94-H106)^2</f>
        <v>5.8173917032676282E-6</v>
      </c>
      <c r="J106" s="9">
        <f>offs554+Ampl554*SIN(2*PI()*freq554*('5v'!E94-reta554)+deph554*PI()/180)</f>
        <v>1.0722734392749882</v>
      </c>
      <c r="K106" s="10">
        <f>('5v'!G94-J106)^2</f>
        <v>5.4494751857551479E-3</v>
      </c>
      <c r="M106" s="3"/>
      <c r="N106" s="7">
        <f>offs553+Ampl555*SIN(2*PI()*freq555*('5v'!I94)+deph555*PI()/180)</f>
        <v>1.9041995361356112</v>
      </c>
      <c r="O106" s="8">
        <f>('5v'!J94-N106)^2</f>
        <v>7.5534764916262626E-5</v>
      </c>
      <c r="P106" s="9">
        <f>offs556+Ampl556*SIN(2*PI()*freq556*('5v'!I94-reta556)+deph556*PI()/180)</f>
        <v>0.93192914608577249</v>
      </c>
      <c r="Q106" s="10">
        <f>('5v'!K94-P106)^2</f>
        <v>5.9821524527638458E-6</v>
      </c>
      <c r="S106" s="3"/>
      <c r="T106" s="7">
        <f>offs557+Ampl557*SIN(2*PI()*freq557*('5v'!M94)+deph557*PI()/180)</f>
        <v>-0.52659773937220467</v>
      </c>
      <c r="U106" s="8">
        <f>('5v'!N94-T106)^2</f>
        <v>3.4746301758796183E-5</v>
      </c>
      <c r="V106" s="9">
        <f>offs558+Ampl558*SIN(2*PI()*freq558*('5v'!M94-reta558)+deph558*PI()/180)</f>
        <v>1.1027381610330891</v>
      </c>
      <c r="W106" s="10">
        <f>('5v'!O94-V106)^2</f>
        <v>1.2332942692834724E-5</v>
      </c>
      <c r="X106" s="3"/>
      <c r="Y106" s="3"/>
      <c r="Z106" s="7">
        <f>offs559+Ampl559*SIN(2*PI()*freq559*('5v'!Q94)+deph559*PI()/180)</f>
        <v>-1.5120947658831594</v>
      </c>
      <c r="AA106" s="8">
        <f>('5v'!R94-Z106)^2</f>
        <v>5.9040920097204505E-2</v>
      </c>
      <c r="AB106" s="9">
        <f>offs558+Ampl560*SIN(2*PI()*freq560*('5v'!Q94-reta560)+deph560*PI()/180)</f>
        <v>0.73290451580686755</v>
      </c>
      <c r="AC106" s="10">
        <f>('5v'!S94-AB106)^2</f>
        <v>1.0128860860963282E-4</v>
      </c>
      <c r="AE106" s="44"/>
      <c r="AF106" s="7">
        <f>offs561+Ampl561*SIN(2*PI()*freq561*('5v'!U94)+deph561*PI()/180)</f>
        <v>-0.41552360027283797</v>
      </c>
      <c r="AG106" s="8">
        <f>('5v'!V94-AF106)^2</f>
        <v>0.20506025245782247</v>
      </c>
      <c r="AH106" s="9">
        <f>offs562+Ampl562*SIN(2*PI()*freq562*('5v'!U94-reta562)+deph562*PI()/180)</f>
        <v>0.95363980031413298</v>
      </c>
      <c r="AI106" s="10">
        <f>('5v'!W94-AH106)^2</f>
        <v>1.7411339214541154E-5</v>
      </c>
      <c r="AL106" s="76"/>
      <c r="AN106" s="76"/>
      <c r="AO106" s="80"/>
    </row>
    <row r="107" spans="1:41" x14ac:dyDescent="0.25">
      <c r="A107" s="3"/>
      <c r="B107" s="7">
        <f>offs551+Ampl551*SIN(2*PI()*freq551*('5v'!A95)+deph551*PI()/180)</f>
        <v>2.0089682465924334</v>
      </c>
      <c r="C107" s="8">
        <f>('5v'!B95-B107)^2</f>
        <v>1.4006051194805494E-7</v>
      </c>
      <c r="D107" s="9">
        <f>offs552+Ampl552*SIN(2*PI()*freq552*('5v'!A95-reta552)+deph552*PI()/180)</f>
        <v>0.60312338663353948</v>
      </c>
      <c r="E107" s="10">
        <f>('5v'!C95-D107)^2</f>
        <v>4.9570291216773088E-4</v>
      </c>
      <c r="G107" s="3"/>
      <c r="H107" s="7">
        <f>offs553+Ampl553*SIN(2*PI()*freq553*('5v'!E95)+deph553*PI()/180)</f>
        <v>-2.8745426546412358</v>
      </c>
      <c r="I107" s="8">
        <f>('5v'!F95-H107)^2</f>
        <v>1.57874733400117E-5</v>
      </c>
      <c r="J107" s="9">
        <f>offs554+Ampl554*SIN(2*PI()*freq554*('5v'!E95-reta554)+deph554*PI()/180)</f>
        <v>1.0773297727662652</v>
      </c>
      <c r="K107" s="10">
        <f>('5v'!G95-J107)^2</f>
        <v>7.6996411461498291E-4</v>
      </c>
      <c r="M107" s="3"/>
      <c r="N107" s="7">
        <f>offs553+Ampl555*SIN(2*PI()*freq555*('5v'!I95)+deph555*PI()/180)</f>
        <v>1.9136275283258994</v>
      </c>
      <c r="O107" s="8">
        <f>('5v'!J95-N107)^2</f>
        <v>5.0063856026868339E-5</v>
      </c>
      <c r="P107" s="9">
        <f>offs556+Ampl556*SIN(2*PI()*freq556*('5v'!I95-reta556)+deph556*PI()/180)</f>
        <v>0.92868686303110237</v>
      </c>
      <c r="Q107" s="10">
        <f>('5v'!K95-P107)^2</f>
        <v>3.2354788414300705E-5</v>
      </c>
      <c r="S107" s="3"/>
      <c r="T107" s="7">
        <f>offs557+Ampl557*SIN(2*PI()*freq557*('5v'!M95)+deph557*PI()/180)</f>
        <v>-0.48747753804284633</v>
      </c>
      <c r="U107" s="8">
        <f>('5v'!N95-T107)^2</f>
        <v>1.5083731886095363E-5</v>
      </c>
      <c r="V107" s="9">
        <f>offs558+Ampl558*SIN(2*PI()*freq558*('5v'!M95-reta558)+deph558*PI()/180)</f>
        <v>1.1030761534544435</v>
      </c>
      <c r="W107" s="10">
        <f>('5v'!O95-V107)^2</f>
        <v>1.0073238417909853E-5</v>
      </c>
      <c r="X107" s="3"/>
      <c r="Y107" s="3"/>
      <c r="Z107" s="7">
        <f>offs559+Ampl559*SIN(2*PI()*freq559*('5v'!Q95)+deph559*PI()/180)</f>
        <v>-1.5613142391887749</v>
      </c>
      <c r="AA107" s="8">
        <f>('5v'!R95-Z107)^2</f>
        <v>5.8850888561273879E-2</v>
      </c>
      <c r="AB107" s="9">
        <f>offs558+Ampl560*SIN(2*PI()*freq560*('5v'!Q95-reta560)+deph560*PI()/180)</f>
        <v>0.73358413559929714</v>
      </c>
      <c r="AC107" s="10">
        <f>('5v'!S95-AB107)^2</f>
        <v>8.8070799757691837E-5</v>
      </c>
      <c r="AE107" s="44"/>
      <c r="AF107" s="7">
        <f>offs561+Ampl561*SIN(2*PI()*freq561*('5v'!U95)+deph561*PI()/180)</f>
        <v>-0.33815692105031525</v>
      </c>
      <c r="AG107" s="8">
        <f>('5v'!V95-AF107)^2</f>
        <v>0.20614377570199757</v>
      </c>
      <c r="AH107" s="9">
        <f>offs562+Ampl562*SIN(2*PI()*freq562*('5v'!U95-reta562)+deph562*PI()/180)</f>
        <v>0.95645797432802815</v>
      </c>
      <c r="AI107" s="10">
        <f>('5v'!W95-AH107)^2</f>
        <v>2.7675655455397615E-5</v>
      </c>
      <c r="AL107" s="76"/>
      <c r="AN107" s="76"/>
      <c r="AO107" s="80"/>
    </row>
    <row r="108" spans="1:41" x14ac:dyDescent="0.25">
      <c r="A108" s="3"/>
      <c r="B108" s="7">
        <f>offs551+Ampl551*SIN(2*PI()*freq551*('5v'!A96)+deph551*PI()/180)</f>
        <v>2.0133124908229592</v>
      </c>
      <c r="C108" s="8">
        <f>('5v'!B96-B108)^2</f>
        <v>6.6014133739255696E-7</v>
      </c>
      <c r="D108" s="9">
        <f>offs552+Ampl552*SIN(2*PI()*freq552*('5v'!A96-reta552)+deph552*PI()/180)</f>
        <v>0.59795346643378577</v>
      </c>
      <c r="E108" s="10">
        <f>('5v'!C96-D108)^2</f>
        <v>3.6280597754619455E-4</v>
      </c>
      <c r="G108" s="3"/>
      <c r="H108" s="7">
        <f>offs553+Ampl553*SIN(2*PI()*freq553*('5v'!E96)+deph553*PI()/180)</f>
        <v>-2.8623604947497734</v>
      </c>
      <c r="I108" s="8">
        <f>('5v'!F96-H108)^2</f>
        <v>6.1677983279039849E-6</v>
      </c>
      <c r="J108" s="9">
        <f>offs554+Ampl554*SIN(2*PI()*freq554*('5v'!E96-reta554)+deph554*PI()/180)</f>
        <v>1.0823148785719612</v>
      </c>
      <c r="K108" s="10">
        <f>('5v'!G96-J108)^2</f>
        <v>1.5790195186427872E-3</v>
      </c>
      <c r="M108" s="3"/>
      <c r="N108" s="7">
        <f>offs553+Ampl555*SIN(2*PI()*freq555*('5v'!I96)+deph555*PI()/180)</f>
        <v>1.9226797487505776</v>
      </c>
      <c r="O108" s="8">
        <f>('5v'!J96-N108)^2</f>
        <v>6.0668384683579501E-5</v>
      </c>
      <c r="P108" s="9">
        <f>offs556+Ampl556*SIN(2*PI()*freq556*('5v'!I96-reta556)+deph556*PI()/180)</f>
        <v>0.92543801840618112</v>
      </c>
      <c r="Q108" s="10">
        <f>('5v'!K96-P108)^2</f>
        <v>1.185940949217657E-4</v>
      </c>
      <c r="S108" s="3"/>
      <c r="T108" s="7">
        <f>offs557+Ampl557*SIN(2*PI()*freq557*('5v'!M96)+deph557*PI()/180)</f>
        <v>-0.44834944580797637</v>
      </c>
      <c r="U108" s="8">
        <f>('5v'!N96-T108)^2</f>
        <v>3.4784331668663413E-6</v>
      </c>
      <c r="V108" s="9">
        <f>offs558+Ampl558*SIN(2*PI()*freq558*('5v'!M96-reta558)+deph558*PI()/180)</f>
        <v>1.1033607338589146</v>
      </c>
      <c r="W108" s="10">
        <f>('5v'!O96-V108)^2</f>
        <v>8.3478010487995376E-6</v>
      </c>
      <c r="X108" s="3"/>
      <c r="Y108" s="3"/>
      <c r="Z108" s="7">
        <f>offs559+Ampl559*SIN(2*PI()*freq559*('5v'!Q96)+deph559*PI()/180)</f>
        <v>-1.6100104121335552</v>
      </c>
      <c r="AA108" s="8">
        <f>('5v'!R96-Z108)^2</f>
        <v>5.6104837722432591E-2</v>
      </c>
      <c r="AB108" s="9">
        <f>offs558+Ampl560*SIN(2*PI()*freq560*('5v'!Q96-reta560)+deph560*PI()/180)</f>
        <v>0.73433775296605153</v>
      </c>
      <c r="AC108" s="10">
        <f>('5v'!S96-AB108)^2</f>
        <v>7.449393718018695E-5</v>
      </c>
      <c r="AE108" s="44"/>
      <c r="AF108" s="7">
        <f>offs561+Ampl561*SIN(2*PI()*freq561*('5v'!U96)+deph561*PI()/180)</f>
        <v>-0.26045652177288697</v>
      </c>
      <c r="AG108" s="8">
        <f>('5v'!V96-AF108)^2</f>
        <v>0.2057583925554958</v>
      </c>
      <c r="AH108" s="9">
        <f>offs562+Ampl562*SIN(2*PI()*freq562*('5v'!U96-reta562)+deph562*PI()/180)</f>
        <v>0.9592061013051707</v>
      </c>
      <c r="AI108" s="10">
        <f>('5v'!W96-AH108)^2</f>
        <v>1.9943000720443913E-5</v>
      </c>
      <c r="AL108" s="76"/>
      <c r="AN108" s="76"/>
      <c r="AO108" s="80"/>
    </row>
    <row r="109" spans="1:41" x14ac:dyDescent="0.25">
      <c r="A109" s="3"/>
      <c r="B109" s="7">
        <f>offs551+Ampl551*SIN(2*PI()*freq551*('5v'!A97)+deph551*PI()/180)</f>
        <v>2.0172670399833468</v>
      </c>
      <c r="C109" s="8">
        <f>('5v'!B97-B109)^2</f>
        <v>7.4138985292195454E-7</v>
      </c>
      <c r="D109" s="9">
        <f>offs552+Ampl552*SIN(2*PI()*freq552*('5v'!A97-reta552)+deph552*PI()/180)</f>
        <v>0.59282978681806409</v>
      </c>
      <c r="E109" s="10">
        <f>('5v'!C97-D109)^2</f>
        <v>2.5207235966625196E-4</v>
      </c>
      <c r="G109" s="3"/>
      <c r="H109" s="7">
        <f>offs553+Ampl553*SIN(2*PI()*freq553*('5v'!E97)+deph553*PI()/180)</f>
        <v>-2.849326921620126</v>
      </c>
      <c r="I109" s="8">
        <f>('5v'!F97-H109)^2</f>
        <v>4.2473979243034604E-6</v>
      </c>
      <c r="J109" s="9">
        <f>offs554+Ampl554*SIN(2*PI()*freq554*('5v'!E97-reta554)+deph554*PI()/180)</f>
        <v>1.0872269855077199</v>
      </c>
      <c r="K109" s="10">
        <f>('5v'!G97-J109)^2</f>
        <v>6.3688357118873769E-3</v>
      </c>
      <c r="M109" s="3"/>
      <c r="N109" s="7">
        <f>offs553+Ampl555*SIN(2*PI()*freq555*('5v'!I97)+deph555*PI()/180)</f>
        <v>1.9313547679591041</v>
      </c>
      <c r="O109" s="8">
        <f>('5v'!J97-N109)^2</f>
        <v>1.1734786681531216E-4</v>
      </c>
      <c r="P109" s="9">
        <f>offs556+Ampl556*SIN(2*PI()*freq556*('5v'!I97-reta556)+deph556*PI()/180)</f>
        <v>0.92218312524123658</v>
      </c>
      <c r="Q109" s="10">
        <f>('5v'!K97-P109)^2</f>
        <v>1.4864156629597786E-4</v>
      </c>
      <c r="S109" s="3"/>
      <c r="T109" s="7">
        <f>offs557+Ampl557*SIN(2*PI()*freq557*('5v'!M97)+deph557*PI()/180)</f>
        <v>-0.40922311693887192</v>
      </c>
      <c r="U109" s="8">
        <f>('5v'!N97-T109)^2</f>
        <v>4.4311220878810591E-6</v>
      </c>
      <c r="V109" s="9">
        <f>offs558+Ampl558*SIN(2*PI()*freq558*('5v'!M97-reta558)+deph558*PI()/180)</f>
        <v>1.1035918320305458</v>
      </c>
      <c r="W109" s="10">
        <f>('5v'!O97-V109)^2</f>
        <v>2.126388451157424E-5</v>
      </c>
      <c r="X109" s="3"/>
      <c r="Y109" s="3"/>
      <c r="Z109" s="7">
        <f>offs559+Ampl559*SIN(2*PI()*freq559*('5v'!Q97)+deph559*PI()/180)</f>
        <v>-1.6581597356803921</v>
      </c>
      <c r="AA109" s="8">
        <f>('5v'!R97-Z109)^2</f>
        <v>5.4586319878564257E-2</v>
      </c>
      <c r="AB109" s="9">
        <f>offs558+Ampl560*SIN(2*PI()*freq560*('5v'!Q97-reta560)+deph560*PI()/180)</f>
        <v>0.73516500346445934</v>
      </c>
      <c r="AC109" s="10">
        <f>('5v'!S97-AB109)^2</f>
        <v>9.5196249455123334E-5</v>
      </c>
      <c r="AE109" s="44"/>
      <c r="AF109" s="7">
        <f>offs561+Ampl561*SIN(2*PI()*freq561*('5v'!U97)+deph561*PI()/180)</f>
        <v>-0.18249908335376575</v>
      </c>
      <c r="AG109" s="8">
        <f>('5v'!V97-AF109)^2</f>
        <v>0.20207917784030113</v>
      </c>
      <c r="AH109" s="9">
        <f>offs562+Ampl562*SIN(2*PI()*freq562*('5v'!U97-reta562)+deph562*PI()/180)</f>
        <v>0.96188146917601924</v>
      </c>
      <c r="AI109" s="10">
        <f>('5v'!W97-AH109)^2</f>
        <v>3.2054993025946589E-6</v>
      </c>
      <c r="AL109" s="76"/>
      <c r="AN109" s="76"/>
      <c r="AO109" s="80"/>
    </row>
    <row r="110" spans="1:41" x14ac:dyDescent="0.25">
      <c r="A110" s="3"/>
      <c r="B110" s="7">
        <f>offs551+Ampl551*SIN(2*PI()*freq551*('5v'!A98)+deph551*PI()/180)</f>
        <v>2.0208312696044399</v>
      </c>
      <c r="C110" s="8">
        <f>('5v'!B98-B110)^2</f>
        <v>2.6964092209508753E-7</v>
      </c>
      <c r="D110" s="9">
        <f>offs552+Ampl552*SIN(2*PI()*freq552*('5v'!A98-reta552)+deph552*PI()/180)</f>
        <v>0.58775315687478213</v>
      </c>
      <c r="E110" s="10">
        <f>('5v'!C98-D110)^2</f>
        <v>1.1664338851990273E-4</v>
      </c>
      <c r="G110" s="3"/>
      <c r="H110" s="7">
        <f>offs553+Ampl553*SIN(2*PI()*freq553*('5v'!E98)+deph553*PI()/180)</f>
        <v>-2.8354465660187653</v>
      </c>
      <c r="I110" s="8">
        <f>('5v'!F98-H110)^2</f>
        <v>1.4482332723182483E-5</v>
      </c>
      <c r="J110" s="9">
        <f>offs554+Ampl554*SIN(2*PI()*freq554*('5v'!E98-reta554)+deph554*PI()/180)</f>
        <v>1.0920643483253369</v>
      </c>
      <c r="K110" s="10">
        <f>('5v'!G98-J110)^2</f>
        <v>3.9889769631845789E-3</v>
      </c>
      <c r="M110" s="3"/>
      <c r="N110" s="7">
        <f>offs553+Ampl555*SIN(2*PI()*freq555*('5v'!I98)+deph555*PI()/180)</f>
        <v>1.9396512160653807</v>
      </c>
      <c r="O110" s="8">
        <f>('5v'!J98-N110)^2</f>
        <v>2.6270392980533752E-4</v>
      </c>
      <c r="P110" s="9">
        <f>offs556+Ampl556*SIN(2*PI()*freq556*('5v'!I98-reta556)+deph556*PI()/180)</f>
        <v>0.91892269752163191</v>
      </c>
      <c r="Q110" s="10">
        <f>('5v'!K98-P110)^2</f>
        <v>1.8222738761738204E-4</v>
      </c>
      <c r="S110" s="3"/>
      <c r="T110" s="7">
        <f>offs557+Ampl557*SIN(2*PI()*freq557*('5v'!M98)+deph557*PI()/180)</f>
        <v>-0.37010820527172605</v>
      </c>
      <c r="U110" s="8">
        <f>('5v'!N98-T110)^2</f>
        <v>1.6896660174135159E-5</v>
      </c>
      <c r="V110" s="9">
        <f>offs558+Ampl558*SIN(2*PI()*freq558*('5v'!M98-reta558)+deph558*PI()/180)</f>
        <v>1.1037693909493211</v>
      </c>
      <c r="W110" s="10">
        <f>('5v'!O98-V110)^2</f>
        <v>1.9657864620353078E-5</v>
      </c>
      <c r="X110" s="3"/>
      <c r="Y110" s="3"/>
      <c r="Z110" s="7">
        <f>offs559+Ampl559*SIN(2*PI()*freq559*('5v'!Q98)+deph559*PI()/180)</f>
        <v>-1.7057389252436899</v>
      </c>
      <c r="AA110" s="8">
        <f>('5v'!R98-Z110)^2</f>
        <v>5.2453236072068227E-2</v>
      </c>
      <c r="AB110" s="9">
        <f>offs558+Ampl560*SIN(2*PI()*freq560*('5v'!Q98-reta560)+deph560*PI()/180)</f>
        <v>0.73606548704352082</v>
      </c>
      <c r="AC110" s="10">
        <f>('5v'!S98-AB110)^2</f>
        <v>1.1684535416613256E-4</v>
      </c>
      <c r="AE110" s="44"/>
      <c r="AF110" s="7">
        <f>offs561+Ampl561*SIN(2*PI()*freq561*('5v'!U98)+deph561*PI()/180)</f>
        <v>-0.10436154037276453</v>
      </c>
      <c r="AG110" s="8">
        <f>('5v'!V98-AF110)^2</f>
        <v>0.20209045494472974</v>
      </c>
      <c r="AH110" s="9">
        <f>offs562+Ampl562*SIN(2*PI()*freq562*('5v'!U98-reta562)+deph562*PI()/180)</f>
        <v>0.96448143767548611</v>
      </c>
      <c r="AI110" s="10">
        <f>('5v'!W98-AH110)^2</f>
        <v>1.307711918901162E-6</v>
      </c>
      <c r="AL110" s="76"/>
      <c r="AN110" s="76"/>
      <c r="AO110" s="80"/>
    </row>
    <row r="111" spans="1:41" x14ac:dyDescent="0.25">
      <c r="A111" s="3"/>
      <c r="B111" s="7">
        <f>offs551+Ampl551*SIN(2*PI()*freq551*('5v'!A99)+deph551*PI()/180)</f>
        <v>2.0240046168530652</v>
      </c>
      <c r="C111" s="8">
        <f>('5v'!B99-B111)^2</f>
        <v>3.022788561761954E-6</v>
      </c>
      <c r="D111" s="9">
        <f>offs552+Ampl552*SIN(2*PI()*freq552*('5v'!A99-reta552)+deph552*PI()/180)</f>
        <v>0.58272437826265722</v>
      </c>
      <c r="E111" s="10">
        <f>('5v'!C99-D111)^2</f>
        <v>3.3308807050671667E-5</v>
      </c>
      <c r="G111" s="3"/>
      <c r="H111" s="7">
        <f>offs553+Ampl553*SIN(2*PI()*freq553*('5v'!E99)+deph553*PI()/180)</f>
        <v>-2.8207243595699434</v>
      </c>
      <c r="I111" s="8">
        <f>('5v'!F99-H111)^2</f>
        <v>9.6325839190806635E-6</v>
      </c>
      <c r="J111" s="9">
        <f>offs554+Ampl554*SIN(2*PI()*freq554*('5v'!E99-reta554)+deph554*PI()/180)</f>
        <v>1.0968252483328369</v>
      </c>
      <c r="K111" s="10">
        <f>('5v'!G99-J111)^2</f>
        <v>1.2014877504894796E-5</v>
      </c>
      <c r="M111" s="3"/>
      <c r="N111" s="7">
        <f>offs553+Ampl555*SIN(2*PI()*freq555*('5v'!I99)+deph555*PI()/180)</f>
        <v>1.9475677829640783</v>
      </c>
      <c r="O111" s="8">
        <f>('5v'!J99-N111)^2</f>
        <v>2.0024958503250269E-4</v>
      </c>
      <c r="P111" s="9">
        <f>offs556+Ampl556*SIN(2*PI()*freq556*('5v'!I99-reta556)+deph556*PI()/180)</f>
        <v>0.91565725010669929</v>
      </c>
      <c r="Q111" s="10">
        <f>('5v'!K99-P111)^2</f>
        <v>1.6533741914564535E-4</v>
      </c>
      <c r="S111" s="3"/>
      <c r="T111" s="7">
        <f>offs557+Ampl557*SIN(2*PI()*freq557*('5v'!M99)+deph557*PI()/180)</f>
        <v>-0.33101436182569477</v>
      </c>
      <c r="U111" s="8">
        <f>('5v'!N99-T111)^2</f>
        <v>1.7155320486312867E-5</v>
      </c>
      <c r="V111" s="9">
        <f>offs558+Ampl558*SIN(2*PI()*freq558*('5v'!M99-reta558)+deph558*PI()/180)</f>
        <v>1.1038933668052344</v>
      </c>
      <c r="W111" s="10">
        <f>('5v'!O99-V111)^2</f>
        <v>5.5536728821071983E-6</v>
      </c>
      <c r="X111" s="3"/>
      <c r="Y111" s="3"/>
      <c r="Z111" s="7">
        <f>offs559+Ampl559*SIN(2*PI()*freq559*('5v'!Q99)+deph559*PI()/180)</f>
        <v>-1.7527249719496001</v>
      </c>
      <c r="AA111" s="8">
        <f>('5v'!R99-Z111)^2</f>
        <v>5.0629238211379615E-2</v>
      </c>
      <c r="AB111" s="9">
        <f>offs558+Ampl560*SIN(2*PI()*freq560*('5v'!Q99-reta560)+deph560*PI()/180)</f>
        <v>0.73703876823736791</v>
      </c>
      <c r="AC111" s="10">
        <f>('5v'!S99-AB111)^2</f>
        <v>1.3898857919614213E-4</v>
      </c>
      <c r="AE111" s="44"/>
      <c r="AF111" s="7">
        <f>offs561+Ampl561*SIN(2*PI()*freq561*('5v'!U99)+deph561*PI()/180)</f>
        <v>-2.6121005151128036E-2</v>
      </c>
      <c r="AG111" s="8">
        <f>('5v'!V99-AF111)^2</f>
        <v>0.20395464937465535</v>
      </c>
      <c r="AH111" s="9">
        <f>offs562+Ampl562*SIN(2*PI()*freq562*('5v'!U99-reta562)+deph562*PI()/180)</f>
        <v>0.96700344094856083</v>
      </c>
      <c r="AI111" s="10">
        <f>('5v'!W99-AH111)^2</f>
        <v>3.3024451868204586E-7</v>
      </c>
      <c r="AL111" s="76"/>
      <c r="AN111" s="76"/>
      <c r="AO111" s="80"/>
    </row>
    <row r="112" spans="1:41" x14ac:dyDescent="0.25">
      <c r="A112" s="3"/>
      <c r="B112" s="7">
        <f>offs551+Ampl551*SIN(2*PI()*freq551*('5v'!A100)+deph551*PI()/180)</f>
        <v>2.0267865806209042</v>
      </c>
      <c r="C112" s="8">
        <f>('5v'!B100-B112)^2</f>
        <v>3.7770933959118765E-7</v>
      </c>
      <c r="D112" s="9">
        <f>offs552+Ampl552*SIN(2*PI()*freq552*('5v'!A100-reta552)+deph552*PI()/180)</f>
        <v>0.57774424508412803</v>
      </c>
      <c r="E112" s="10">
        <f>('5v'!C100-D112)^2</f>
        <v>7.5308810817610884E-6</v>
      </c>
      <c r="G112" s="3"/>
      <c r="H112" s="7">
        <f>offs553+Ampl553*SIN(2*PI()*freq553*('5v'!E100)+deph553*PI()/180)</f>
        <v>-2.8051655330035112</v>
      </c>
      <c r="I112" s="8">
        <f>('5v'!F100-H112)^2</f>
        <v>1.176068666473169E-6</v>
      </c>
      <c r="J112" s="9">
        <f>offs554+Ampl554*SIN(2*PI()*freq554*('5v'!E100-reta554)+deph554*PI()/180)</f>
        <v>1.1015079940051162</v>
      </c>
      <c r="K112" s="10">
        <f>('5v'!G100-J112)^2</f>
        <v>3.3939952624999219E-3</v>
      </c>
      <c r="M112" s="3"/>
      <c r="N112" s="7">
        <f>offs553+Ampl555*SIN(2*PI()*freq555*('5v'!I100)+deph555*PI()/180)</f>
        <v>1.9551032185375092</v>
      </c>
      <c r="O112" s="8">
        <f>('5v'!J100-N112)^2</f>
        <v>2.0816780332209462E-4</v>
      </c>
      <c r="P112" s="9">
        <f>offs556+Ampl556*SIN(2*PI()*freq556*('5v'!I100-reta556)+deph556*PI()/180)</f>
        <v>0.9123872986484407</v>
      </c>
      <c r="Q112" s="10">
        <f>('5v'!K100-P112)^2</f>
        <v>1.0545115648176481E-4</v>
      </c>
      <c r="S112" s="3"/>
      <c r="T112" s="7">
        <f>offs557+Ampl557*SIN(2*PI()*freq557*('5v'!M100)+deph557*PI()/180)</f>
        <v>-0.29195123242168353</v>
      </c>
      <c r="U112" s="8">
        <f>('5v'!N100-T112)^2</f>
        <v>3.7157041312087164E-5</v>
      </c>
      <c r="V112" s="9">
        <f>offs558+Ampl558*SIN(2*PI()*freq558*('5v'!M100-reta558)+deph558*PI()/180)</f>
        <v>1.1039637290090984</v>
      </c>
      <c r="W112" s="10">
        <f>('5v'!O100-V112)^2</f>
        <v>1.1097625709908044E-7</v>
      </c>
      <c r="X112" s="3"/>
      <c r="Y112" s="3"/>
      <c r="Z112" s="7">
        <f>offs559+Ampl559*SIN(2*PI()*freq559*('5v'!Q100)+deph559*PI()/180)</f>
        <v>-1.7990951537628841</v>
      </c>
      <c r="AA112" s="8">
        <f>('5v'!R100-Z112)^2</f>
        <v>4.8248255868548147E-2</v>
      </c>
      <c r="AB112" s="9">
        <f>offs558+Ampl560*SIN(2*PI()*freq560*('5v'!Q100-reta560)+deph560*PI()/180)</f>
        <v>0.73808437637585222</v>
      </c>
      <c r="AC112" s="10">
        <f>('5v'!S100-AB112)^2</f>
        <v>1.6121034589020738E-4</v>
      </c>
      <c r="AE112" s="44"/>
      <c r="AF112" s="7">
        <f>offs561+Ampl561*SIN(2*PI()*freq561*('5v'!U100)+deph561*PI()/180)</f>
        <v>5.2145308348956608E-2</v>
      </c>
      <c r="AG112" s="8">
        <f>('5v'!V100-AF112)^2</f>
        <v>0.20941063555088349</v>
      </c>
      <c r="AH112" s="9">
        <f>offs562+Ampl562*SIN(2*PI()*freq562*('5v'!U100-reta562)+deph562*PI()/180)</f>
        <v>0.96944499008249763</v>
      </c>
      <c r="AI112" s="10">
        <f>('5v'!W100-AH112)^2</f>
        <v>3.4852412424261694E-6</v>
      </c>
      <c r="AL112" s="76"/>
      <c r="AN112" s="76"/>
      <c r="AO112" s="80"/>
    </row>
    <row r="113" spans="1:41" x14ac:dyDescent="0.25">
      <c r="A113" s="3"/>
      <c r="B113" s="7">
        <f>offs551+Ampl551*SIN(2*PI()*freq551*('5v'!A101)+deph551*PI()/180)</f>
        <v>2.0291767216036289</v>
      </c>
      <c r="C113" s="8">
        <f>('5v'!B101-B113)^2</f>
        <v>1.1061183315394581E-6</v>
      </c>
      <c r="D113" s="9">
        <f>offs552+Ampl552*SIN(2*PI()*freq552*('5v'!A101-reta552)+deph552*PI()/180)</f>
        <v>0.57281354375995486</v>
      </c>
      <c r="E113" s="10">
        <f>('5v'!C101-D113)^2</f>
        <v>5.4501816016002671E-8</v>
      </c>
      <c r="G113" s="3"/>
      <c r="H113" s="7">
        <f>offs553+Ampl553*SIN(2*PI()*freq553*('5v'!E101)+deph553*PI()/180)</f>
        <v>-2.7887756142964597</v>
      </c>
      <c r="I113" s="8">
        <f>('5v'!F101-H113)^2</f>
        <v>3.4202274804589072E-6</v>
      </c>
      <c r="J113" s="9">
        <f>offs554+Ampl554*SIN(2*PI()*freq554*('5v'!E101-reta554)+deph554*PI()/180)</f>
        <v>1.1061109215849356</v>
      </c>
      <c r="K113" s="10">
        <f>('5v'!G101-J113)^2</f>
        <v>8.5964566298251978E-3</v>
      </c>
      <c r="M113" s="3"/>
      <c r="N113" s="7">
        <f>offs553+Ampl555*SIN(2*PI()*freq555*('5v'!I101)+deph555*PI()/180)</f>
        <v>1.9622563328530451</v>
      </c>
      <c r="O113" s="8">
        <f>('5v'!J101-N113)^2</f>
        <v>2.276298544179855E-4</v>
      </c>
      <c r="P113" s="9">
        <f>offs556+Ampl556*SIN(2*PI()*freq556*('5v'!I101-reta556)+deph556*PI()/180)</f>
        <v>0.90911335951009731</v>
      </c>
      <c r="Q113" s="10">
        <f>('5v'!K101-P113)^2</f>
        <v>5.9036179778335633E-5</v>
      </c>
      <c r="S113" s="3"/>
      <c r="T113" s="7">
        <f>offs557+Ampl557*SIN(2*PI()*freq557*('5v'!M101)+deph557*PI()/180)</f>
        <v>-0.25292845530234975</v>
      </c>
      <c r="U113" s="8">
        <f>('5v'!N101-T113)^2</f>
        <v>3.6674345062204296E-5</v>
      </c>
      <c r="V113" s="9">
        <f>offs558+Ampl558*SIN(2*PI()*freq558*('5v'!M101-reta558)+deph558*PI()/180)</f>
        <v>1.1039804602000918</v>
      </c>
      <c r="W113" s="10">
        <f>('5v'!O101-V113)^2</f>
        <v>1.001088333819955E-7</v>
      </c>
      <c r="X113" s="3"/>
      <c r="Y113" s="3"/>
      <c r="Z113" s="7">
        <f>offs559+Ampl559*SIN(2*PI()*freq559*('5v'!Q101)+deph559*PI()/180)</f>
        <v>-1.8448270464751051</v>
      </c>
      <c r="AA113" s="8">
        <f>('5v'!R101-Z113)^2</f>
        <v>4.704201539576517E-2</v>
      </c>
      <c r="AB113" s="9">
        <f>offs558+Ampl560*SIN(2*PI()*freq560*('5v'!Q101-reta560)+deph560*PI()/180)</f>
        <v>0.73920180581215655</v>
      </c>
      <c r="AC113" s="10">
        <f>('5v'!S101-AB113)^2</f>
        <v>1.3408329611059799E-4</v>
      </c>
      <c r="AE113" s="44"/>
      <c r="AF113" s="7">
        <f>offs561+Ampl561*SIN(2*PI()*freq561*('5v'!U101)+deph561*PI()/180)</f>
        <v>0.13036016072528905</v>
      </c>
      <c r="AG113" s="8">
        <f>('5v'!V101-AF113)^2</f>
        <v>0.21128460428147097</v>
      </c>
      <c r="AH113" s="9">
        <f>offs562+Ampl562*SIN(2*PI()*freq562*('5v'!U101-reta562)+deph562*PI()/180)</f>
        <v>0.97180367556307345</v>
      </c>
      <c r="AI113" s="10">
        <f>('5v'!W101-AH113)^2</f>
        <v>5.1639633883208948E-6</v>
      </c>
      <c r="AL113" s="76"/>
      <c r="AN113" s="76"/>
      <c r="AO113" s="80"/>
    </row>
    <row r="114" spans="1:41" x14ac:dyDescent="0.25">
      <c r="A114" s="3"/>
      <c r="B114" s="7">
        <f>offs551+Ampl551*SIN(2*PI()*freq551*('5v'!A102)+deph551*PI()/180)</f>
        <v>2.0311746623702711</v>
      </c>
      <c r="C114" s="8">
        <f>('5v'!B102-B114)^2</f>
        <v>1.2026683543685439E-6</v>
      </c>
      <c r="D114" s="9">
        <f>offs552+Ampl552*SIN(2*PI()*freq552*('5v'!A102-reta552)+deph552*PI()/180)</f>
        <v>0.56793305290503548</v>
      </c>
      <c r="E114" s="10">
        <f>('5v'!C102-D114)^2</f>
        <v>1.4591361842332308E-6</v>
      </c>
      <c r="G114" s="3"/>
      <c r="H114" s="7">
        <f>offs553+Ampl553*SIN(2*PI()*freq553*('5v'!E102)+deph553*PI()/180)</f>
        <v>-2.7715604267088652</v>
      </c>
      <c r="I114" s="8">
        <f>('5v'!F102-H114)^2</f>
        <v>2.2099001499156035E-6</v>
      </c>
      <c r="J114" s="9">
        <f>offs554+Ampl554*SIN(2*PI()*freq554*('5v'!E102-reta554)+deph554*PI()/180)</f>
        <v>1.1106323956740431</v>
      </c>
      <c r="K114" s="10">
        <f>('5v'!G102-J114)^2</f>
        <v>8.1267708619179434E-3</v>
      </c>
      <c r="M114" s="3"/>
      <c r="N114" s="7">
        <f>offs553+Ampl555*SIN(2*PI()*freq555*('5v'!I102)+deph555*PI()/180)</f>
        <v>1.9690259963510131</v>
      </c>
      <c r="O114" s="8">
        <f>('5v'!J102-N114)^2</f>
        <v>2.0099055141629333E-4</v>
      </c>
      <c r="P114" s="9">
        <f>offs556+Ampl556*SIN(2*PI()*freq556*('5v'!I102-reta556)+deph556*PI()/180)</f>
        <v>0.90583594968461167</v>
      </c>
      <c r="Q114" s="10">
        <f>('5v'!K102-P114)^2</f>
        <v>2.6025713589532586E-5</v>
      </c>
      <c r="S114" s="3"/>
      <c r="T114" s="7">
        <f>offs557+Ampl557*SIN(2*PI()*freq557*('5v'!M102)+deph557*PI()/180)</f>
        <v>-0.21395565875404388</v>
      </c>
      <c r="U114" s="8">
        <f>('5v'!N102-T114)^2</f>
        <v>1.6104981610294686E-5</v>
      </c>
      <c r="V114" s="9">
        <f>offs558+Ampl558*SIN(2*PI()*freq558*('5v'!M102-reta558)+deph558*PI()/180)</f>
        <v>1.1039435562500439</v>
      </c>
      <c r="W114" s="10">
        <f>('5v'!O102-V114)^2</f>
        <v>2.559412033904546E-6</v>
      </c>
      <c r="X114" s="3"/>
      <c r="Y114" s="3"/>
      <c r="Z114" s="7">
        <f>offs559+Ampl559*SIN(2*PI()*freq559*('5v'!Q102)+deph559*PI()/180)</f>
        <v>-1.8898985345487702</v>
      </c>
      <c r="AA114" s="8">
        <f>('5v'!R102-Z114)^2</f>
        <v>4.5299101365656853E-2</v>
      </c>
      <c r="AB114" s="9">
        <f>offs558+Ampl560*SIN(2*PI()*freq560*('5v'!Q102-reta560)+deph560*PI()/180)</f>
        <v>0.74039051616732154</v>
      </c>
      <c r="AC114" s="10">
        <f>('5v'!S102-AB114)^2</f>
        <v>1.523704805655551E-4</v>
      </c>
      <c r="AE114" s="44"/>
      <c r="AF114" s="7">
        <f>offs561+Ampl561*SIN(2*PI()*freq561*('5v'!U102)+deph561*PI()/180)</f>
        <v>0.20844636336155414</v>
      </c>
      <c r="AG114" s="8">
        <f>('5v'!V102-AF114)^2</f>
        <v>0.2130481327068712</v>
      </c>
      <c r="AH114" s="9">
        <f>offs562+Ampl562*SIN(2*PI()*freq562*('5v'!U102-reta562)+deph562*PI()/180)</f>
        <v>0.97407716965248625</v>
      </c>
      <c r="AI114" s="10">
        <f>('5v'!W102-AH114)^2</f>
        <v>2.0665476405353629E-5</v>
      </c>
      <c r="AL114" s="76"/>
      <c r="AN114" s="76"/>
      <c r="AO114" s="80"/>
    </row>
    <row r="115" spans="1:41" x14ac:dyDescent="0.25">
      <c r="A115" s="3"/>
      <c r="B115" s="7">
        <f>offs551+Ampl551*SIN(2*PI()*freq551*('5v'!A103)+deph551*PI()/180)</f>
        <v>2.0327800874228221</v>
      </c>
      <c r="C115" s="8">
        <f>('5v'!B103-B115)^2</f>
        <v>5.6113196703041043E-7</v>
      </c>
      <c r="D115" s="9">
        <f>offs552+Ampl552*SIN(2*PI()*freq552*('5v'!A103-reta552)+deph552*PI()/180)</f>
        <v>0.56310354320545253</v>
      </c>
      <c r="E115" s="10">
        <f>('5v'!C103-D115)^2</f>
        <v>1.6674619392935887E-5</v>
      </c>
      <c r="G115" s="3"/>
      <c r="H115" s="7">
        <f>offs553+Ampl553*SIN(2*PI()*freq553*('5v'!E103)+deph553*PI()/180)</f>
        <v>-2.7535260867149063</v>
      </c>
      <c r="I115" s="8">
        <f>('5v'!F103-H115)^2</f>
        <v>1.0174181760363938E-10</v>
      </c>
      <c r="J115" s="9">
        <f>offs554+Ampl554*SIN(2*PI()*freq554*('5v'!E103-reta554)+deph554*PI()/180)</f>
        <v>1.1150708098142241</v>
      </c>
      <c r="K115" s="10">
        <f>('5v'!G103-J115)^2</f>
        <v>3.406612156802167E-3</v>
      </c>
      <c r="M115" s="3"/>
      <c r="N115" s="7">
        <f>offs553+Ampl555*SIN(2*PI()*freq555*('5v'!I103)+deph555*PI()/180)</f>
        <v>1.9754111400230694</v>
      </c>
      <c r="O115" s="8">
        <f>('5v'!J103-N115)^2</f>
        <v>1.8635935619264383E-4</v>
      </c>
      <c r="P115" s="9">
        <f>offs556+Ampl556*SIN(2*PI()*freq556*('5v'!I103-reta556)+deph556*PI()/180)</f>
        <v>0.90255558671298886</v>
      </c>
      <c r="Q115" s="10">
        <f>('5v'!K103-P115)^2</f>
        <v>6.3631237335137455E-6</v>
      </c>
      <c r="S115" s="3"/>
      <c r="T115" s="7">
        <f>offs557+Ampl557*SIN(2*PI()*freq557*('5v'!M103)+deph557*PI()/180)</f>
        <v>-0.17504245873114965</v>
      </c>
      <c r="U115" s="8">
        <f>('5v'!N103-T115)^2</f>
        <v>1.4928960245169642E-5</v>
      </c>
      <c r="V115" s="9">
        <f>offs558+Ampl558*SIN(2*PI()*freq558*('5v'!M103-reta558)+deph558*PI()/180)</f>
        <v>1.1038530262644519</v>
      </c>
      <c r="W115" s="10">
        <f>('5v'!O103-V115)^2</f>
        <v>2.2779450280631807E-6</v>
      </c>
      <c r="X115" s="3"/>
      <c r="Y115" s="3"/>
      <c r="Z115" s="7">
        <f>offs559+Ampl559*SIN(2*PI()*freq559*('5v'!Q103)+deph559*PI()/180)</f>
        <v>-1.9342878218122066</v>
      </c>
      <c r="AA115" s="8">
        <f>('5v'!R103-Z115)^2</f>
        <v>4.4696436764445999E-2</v>
      </c>
      <c r="AB115" s="9">
        <f>offs558+Ampl560*SIN(2*PI()*freq560*('5v'!Q103-reta560)+deph560*PI()/180)</f>
        <v>0.74164993259156797</v>
      </c>
      <c r="AC115" s="10">
        <f>('5v'!S103-AB115)^2</f>
        <v>1.2286453097280019E-4</v>
      </c>
      <c r="AE115" s="44"/>
      <c r="AF115" s="7">
        <f>offs561+Ampl561*SIN(2*PI()*freq561*('5v'!U103)+deph561*PI()/180)</f>
        <v>0.28632685460321583</v>
      </c>
      <c r="AG115" s="8">
        <f>('5v'!V103-AF115)^2</f>
        <v>0.21102423723078056</v>
      </c>
      <c r="AH115" s="9">
        <f>offs562+Ampl562*SIN(2*PI()*freq562*('5v'!U103-reta562)+deph562*PI()/180)</f>
        <v>0.97626322868655213</v>
      </c>
      <c r="AI115" s="10">
        <f>('5v'!W103-AH115)^2</f>
        <v>2.2837585923308046E-5</v>
      </c>
      <c r="AL115" s="76"/>
      <c r="AN115" s="76"/>
      <c r="AO115" s="80"/>
    </row>
    <row r="116" spans="1:41" x14ac:dyDescent="0.25">
      <c r="A116" s="3"/>
      <c r="B116" s="7">
        <f>offs551+Ampl551*SIN(2*PI()*freq551*('5v'!A104)+deph551*PI()/180)</f>
        <v>2.0339927432460563</v>
      </c>
      <c r="C116" s="8">
        <f>('5v'!B104-B116)^2</f>
        <v>3.8484365634477357E-6</v>
      </c>
      <c r="D116" s="9">
        <f>offs552+Ampl552*SIN(2*PI()*freq552*('5v'!A104-reta552)+deph552*PI()/180)</f>
        <v>0.55832577729677202</v>
      </c>
      <c r="E116" s="10">
        <f>('5v'!C104-D116)^2</f>
        <v>2.4554232038586336E-5</v>
      </c>
      <c r="G116" s="3"/>
      <c r="H116" s="7">
        <f>offs553+Ampl553*SIN(2*PI()*freq553*('5v'!E104)+deph553*PI()/180)</f>
        <v>-2.7346790018297069</v>
      </c>
      <c r="I116" s="8">
        <f>('5v'!F104-H116)^2</f>
        <v>1.5850763928012946E-6</v>
      </c>
      <c r="J116" s="9">
        <f>offs554+Ampl554*SIN(2*PI()*freq554*('5v'!E104-reta554)+deph554*PI()/180)</f>
        <v>1.1194245870580695</v>
      </c>
      <c r="K116" s="10">
        <f>('5v'!G104-J116)^2</f>
        <v>2.8572536908542489E-4</v>
      </c>
      <c r="M116" s="3"/>
      <c r="N116" s="7">
        <f>offs553+Ampl555*SIN(2*PI()*freq555*('5v'!I104)+deph555*PI()/180)</f>
        <v>1.981410755581011</v>
      </c>
      <c r="O116" s="8">
        <f>('5v'!J104-N116)^2</f>
        <v>2.3914254616544503E-4</v>
      </c>
      <c r="P116" s="9">
        <f>offs556+Ampl556*SIN(2*PI()*freq556*('5v'!I104-reta556)+deph556*PI()/180)</f>
        <v>0.89927278860256865</v>
      </c>
      <c r="Q116" s="10">
        <f>('5v'!K104-P116)^2</f>
        <v>2.921251439622243E-9</v>
      </c>
      <c r="S116" s="3"/>
      <c r="T116" s="7">
        <f>offs557+Ampl557*SIN(2*PI()*freq557*('5v'!M104)+deph557*PI()/180)</f>
        <v>-0.13619845648350187</v>
      </c>
      <c r="U116" s="8">
        <f>('5v'!N104-T116)^2</f>
        <v>2.8634850535079967E-6</v>
      </c>
      <c r="V116" s="9">
        <f>offs558+Ampl558*SIN(2*PI()*freq558*('5v'!M104-reta558)+deph558*PI()/180)</f>
        <v>1.1037088925802354</v>
      </c>
      <c r="W116" s="10">
        <f>('5v'!O104-V116)^2</f>
        <v>1.863641567323359E-6</v>
      </c>
      <c r="X116" s="3"/>
      <c r="Y116" s="3"/>
      <c r="Z116" s="7">
        <f>offs559+Ampl559*SIN(2*PI()*freq559*('5v'!Q104)+deph559*PI()/180)</f>
        <v>-1.9779734420000104</v>
      </c>
      <c r="AA116" s="8">
        <f>('5v'!R104-Z116)^2</f>
        <v>4.2763013153666998E-2</v>
      </c>
      <c r="AB116" s="9">
        <f>offs558+Ampl560*SIN(2*PI()*freq560*('5v'!Q104-reta560)+deph560*PI()/180)</f>
        <v>0.74297944604228938</v>
      </c>
      <c r="AC116" s="10">
        <f>('5v'!S104-AB116)^2</f>
        <v>9.5158346322338347E-5</v>
      </c>
      <c r="AE116" s="44"/>
      <c r="AF116" s="7">
        <f>offs561+Ampl561*SIN(2*PI()*freq561*('5v'!U104)+deph561*PI()/180)</f>
        <v>0.36392477580804422</v>
      </c>
      <c r="AG116" s="8">
        <f>('5v'!V104-AF116)^2</f>
        <v>0.21054026272315904</v>
      </c>
      <c r="AH116" s="9">
        <f>offs562+Ampl562*SIN(2*PI()*freq562*('5v'!U104-reta562)+deph562*PI()/180)</f>
        <v>0.97835969528893063</v>
      </c>
      <c r="AI116" s="10">
        <f>('5v'!W104-AH116)^2</f>
        <v>4.72702353352142E-5</v>
      </c>
      <c r="AL116" s="76"/>
      <c r="AN116" s="76"/>
      <c r="AO116" s="80"/>
    </row>
    <row r="117" spans="1:41" x14ac:dyDescent="0.25">
      <c r="A117" s="3"/>
      <c r="B117" s="7">
        <f>offs551+Ampl551*SIN(2*PI()*freq551*('5v'!A105)+deph551*PI()/180)</f>
        <v>2.034812438347561</v>
      </c>
      <c r="C117" s="8">
        <f>('5v'!B105-B117)^2</f>
        <v>6.8631009570991333E-7</v>
      </c>
      <c r="D117" s="9">
        <f>offs552+Ampl552*SIN(2*PI()*freq552*('5v'!A105-reta552)+deph552*PI()/180)</f>
        <v>0.55360050964361784</v>
      </c>
      <c r="E117" s="10">
        <f>('5v'!C105-D117)^2</f>
        <v>5.9714107207979979E-5</v>
      </c>
      <c r="G117" s="3"/>
      <c r="H117" s="7">
        <f>offs553+Ampl553*SIN(2*PI()*freq553*('5v'!E105)+deph553*PI()/180)</f>
        <v>-2.7150258683327877</v>
      </c>
      <c r="I117" s="8">
        <f>('5v'!F105-H117)^2</f>
        <v>1.1109766710973278E-5</v>
      </c>
      <c r="J117" s="9">
        <f>offs554+Ampl554*SIN(2*PI()*freq554*('5v'!E105-reta554)+deph554*PI()/180)</f>
        <v>1.1236921805292543</v>
      </c>
      <c r="K117" s="10">
        <f>('5v'!G105-J117)^2</f>
        <v>2.7759493662840091E-4</v>
      </c>
      <c r="M117" s="3"/>
      <c r="N117" s="7">
        <f>offs553+Ampl555*SIN(2*PI()*freq555*('5v'!I105)+deph555*PI()/180)</f>
        <v>1.98702389561599</v>
      </c>
      <c r="O117" s="8">
        <f>('5v'!J105-N117)^2</f>
        <v>1.8926452450024523E-4</v>
      </c>
      <c r="P117" s="9">
        <f>offs556+Ampl556*SIN(2*PI()*freq556*('5v'!I105-reta556)+deph556*PI()/180)</f>
        <v>0.89598807374522849</v>
      </c>
      <c r="Q117" s="10">
        <f>('5v'!K105-P117)^2</f>
        <v>4.5641339681692578E-7</v>
      </c>
      <c r="S117" s="3"/>
      <c r="T117" s="7">
        <f>offs557+Ampl557*SIN(2*PI()*freq557*('5v'!M105)+deph557*PI()/180)</f>
        <v>-9.7433236187419892E-2</v>
      </c>
      <c r="U117" s="8">
        <f>('5v'!N105-T117)^2</f>
        <v>1.9457566463505079E-6</v>
      </c>
      <c r="V117" s="9">
        <f>offs558+Ampl558*SIN(2*PI()*freq558*('5v'!M105-reta558)+deph558*PI()/180)</f>
        <v>1.103511190760224</v>
      </c>
      <c r="W117" s="10">
        <f>('5v'!O105-V117)^2</f>
        <v>9.7380242810797194E-6</v>
      </c>
      <c r="X117" s="3"/>
      <c r="Y117" s="3"/>
      <c r="Z117" s="7">
        <f>offs559+Ampl559*SIN(2*PI()*freq559*('5v'!Q105)+deph559*PI()/180)</f>
        <v>-2.0209342691339161</v>
      </c>
      <c r="AA117" s="8">
        <f>('5v'!R105-Z117)^2</f>
        <v>4.1962289666889564E-2</v>
      </c>
      <c r="AB117" s="9">
        <f>offs558+Ampl560*SIN(2*PI()*freq560*('5v'!Q105-reta560)+deph560*PI()/180)</f>
        <v>0.74437841357857859</v>
      </c>
      <c r="AC117" s="10">
        <f>('5v'!S105-AB117)^2</f>
        <v>6.982184059766604E-5</v>
      </c>
      <c r="AE117" s="44"/>
      <c r="AF117" s="7">
        <f>offs561+Ampl561*SIN(2*PI()*freq561*('5v'!U105)+deph561*PI()/180)</f>
        <v>0.44116354719632073</v>
      </c>
      <c r="AG117" s="8">
        <f>('5v'!V105-AF117)^2</f>
        <v>0.21152048009297336</v>
      </c>
      <c r="AH117" s="9">
        <f>offs562+Ampl562*SIN(2*PI()*freq562*('5v'!U105-reta562)+deph562*PI()/180)</f>
        <v>0.98036450050019464</v>
      </c>
      <c r="AI117" s="10">
        <f>('5v'!W105-AH117)^2</f>
        <v>4.7983474469806507E-5</v>
      </c>
      <c r="AL117" s="76"/>
      <c r="AN117" s="76"/>
      <c r="AO117" s="80"/>
    </row>
    <row r="118" spans="1:41" x14ac:dyDescent="0.25">
      <c r="A118" s="3"/>
      <c r="B118" s="7">
        <f>offs551+Ampl551*SIN(2*PI()*freq551*('5v'!A106)+deph551*PI()/180)</f>
        <v>2.0352390432879774</v>
      </c>
      <c r="C118" s="8">
        <f>('5v'!B106-B118)^2</f>
        <v>1.5751336546977579E-6</v>
      </c>
      <c r="D118" s="9">
        <f>offs552+Ampl552*SIN(2*PI()*freq552*('5v'!A106-reta552)+deph552*PI()/180)</f>
        <v>0.54892848642052849</v>
      </c>
      <c r="E118" s="10">
        <f>('5v'!C106-D118)^2</f>
        <v>7.2139772924666417E-5</v>
      </c>
      <c r="G118" s="3"/>
      <c r="H118" s="7">
        <f>offs553+Ampl553*SIN(2*PI()*freq553*('5v'!E106)+deph553*PI()/180)</f>
        <v>-2.6945736688888959</v>
      </c>
      <c r="I118" s="8">
        <f>('5v'!F106-H118)^2</f>
        <v>1.8099333202906107E-5</v>
      </c>
      <c r="J118" s="9">
        <f>offs554+Ampl554*SIN(2*PI()*freq554*('5v'!E106-reta554)+deph554*PI()/180)</f>
        <v>1.12787207397214</v>
      </c>
      <c r="K118" s="10">
        <f>('5v'!G106-J118)^2</f>
        <v>4.3435036431220536E-4</v>
      </c>
      <c r="M118" s="3"/>
      <c r="N118" s="7">
        <f>offs553+Ampl555*SIN(2*PI()*freq555*('5v'!I106)+deph555*PI()/180)</f>
        <v>1.9922496737481272</v>
      </c>
      <c r="O118" s="8">
        <f>('5v'!J106-N118)^2</f>
        <v>1.0992864580020629E-4</v>
      </c>
      <c r="P118" s="9">
        <f>offs556+Ampl556*SIN(2*PI()*freq556*('5v'!I106-reta556)+deph556*PI()/180)</f>
        <v>0.89270196083552122</v>
      </c>
      <c r="Q118" s="10">
        <f>('5v'!K106-P118)^2</f>
        <v>1.0555031751466654E-5</v>
      </c>
      <c r="S118" s="3"/>
      <c r="T118" s="7">
        <f>offs557+Ampl557*SIN(2*PI()*freq557*('5v'!M106)+deph557*PI()/180)</f>
        <v>-5.8756362580955401E-2</v>
      </c>
      <c r="U118" s="8">
        <f>('5v'!N106-T118)^2</f>
        <v>8.7757984683620853E-6</v>
      </c>
      <c r="V118" s="9">
        <f>offs558+Ampl558*SIN(2*PI()*freq558*('5v'!M106-reta558)+deph558*PI()/180)</f>
        <v>1.1032599695843837</v>
      </c>
      <c r="W118" s="10">
        <f>('5v'!O106-V118)^2</f>
        <v>8.2332244244940988E-6</v>
      </c>
      <c r="X118" s="3"/>
      <c r="Y118" s="3"/>
      <c r="Z118" s="7">
        <f>offs559+Ampl559*SIN(2*PI()*freq559*('5v'!Q106)+deph559*PI()/180)</f>
        <v>-2.0631495277391649</v>
      </c>
      <c r="AA118" s="8">
        <f>('5v'!R106-Z118)^2</f>
        <v>3.9896511927195587E-2</v>
      </c>
      <c r="AB118" s="9">
        <f>offs558+Ampl560*SIN(2*PI()*freq560*('5v'!Q106-reta560)+deph560*PI()/180)</f>
        <v>0.74584615867215009</v>
      </c>
      <c r="AC118" s="10">
        <f>('5v'!S106-AB118)^2</f>
        <v>7.8169139648820465E-5</v>
      </c>
      <c r="AE118" s="44"/>
      <c r="AF118" s="7">
        <f>offs561+Ampl561*SIN(2*PI()*freq561*('5v'!U106)+deph561*PI()/180)</f>
        <v>0.51796694342583494</v>
      </c>
      <c r="AG118" s="8">
        <f>('5v'!V106-AF118)^2</f>
        <v>0.20851902419250742</v>
      </c>
      <c r="AH118" s="9">
        <f>offs562+Ampl562*SIN(2*PI()*freq562*('5v'!U106-reta562)+deph562*PI()/180)</f>
        <v>0.98227566581964365</v>
      </c>
      <c r="AI118" s="10">
        <f>('5v'!W106-AH118)^2</f>
        <v>4.7403993639608263E-5</v>
      </c>
      <c r="AL118" s="76"/>
      <c r="AN118" s="76"/>
      <c r="AO118" s="80"/>
    </row>
    <row r="119" spans="1:41" x14ac:dyDescent="0.25">
      <c r="A119" s="3"/>
      <c r="B119" s="7">
        <f>offs551+Ampl551*SIN(2*PI()*freq551*('5v'!A107)+deph551*PI()/180)</f>
        <v>2.0352724907014408</v>
      </c>
      <c r="C119" s="8">
        <f>('5v'!B107-B119)^2</f>
        <v>1.6602082876998992E-6</v>
      </c>
      <c r="D119" s="9">
        <f>offs552+Ampl552*SIN(2*PI()*freq552*('5v'!A107-reta552)+deph552*PI()/180)</f>
        <v>0.54431044539413087</v>
      </c>
      <c r="E119" s="10">
        <f>('5v'!C107-D119)^2</f>
        <v>8.4742235601638482E-5</v>
      </c>
      <c r="G119" s="3"/>
      <c r="H119" s="7">
        <f>offs553+Ampl553*SIN(2*PI()*freq553*('5v'!E107)+deph553*PI()/180)</f>
        <v>-2.6733296700671128</v>
      </c>
      <c r="I119" s="8">
        <f>('5v'!F107-H119)^2</f>
        <v>1.1735374359351761E-8</v>
      </c>
      <c r="J119" s="9">
        <f>offs554+Ampl554*SIN(2*PI()*freq554*('5v'!E107-reta554)+deph554*PI()/180)</f>
        <v>1.1319627822904885</v>
      </c>
      <c r="K119" s="10">
        <f>('5v'!G107-J119)^2</f>
        <v>3.9919875024785697E-5</v>
      </c>
      <c r="M119" s="3"/>
      <c r="N119" s="7">
        <f>offs553+Ampl555*SIN(2*PI()*freq555*('5v'!I107)+deph555*PI()/180)</f>
        <v>1.9970872647664741</v>
      </c>
      <c r="O119" s="8">
        <f>('5v'!J107-N119)^2</f>
        <v>1.3239897229973938E-4</v>
      </c>
      <c r="P119" s="9">
        <f>offs556+Ampl556*SIN(2*PI()*freq556*('5v'!I107-reta556)+deph556*PI()/180)</f>
        <v>0.88941496878877024</v>
      </c>
      <c r="Q119" s="10">
        <f>('5v'!K107-P119)^2</f>
        <v>3.6671437614398873E-6</v>
      </c>
      <c r="S119" s="3"/>
      <c r="T119" s="7">
        <f>offs557+Ampl557*SIN(2*PI()*freq557*('5v'!M107)+deph557*PI()/180)</f>
        <v>-2.0177378603936258E-2</v>
      </c>
      <c r="U119" s="8">
        <f>('5v'!N107-T119)^2</f>
        <v>1.9642725014838864E-5</v>
      </c>
      <c r="V119" s="9">
        <f>offs558+Ampl558*SIN(2*PI()*freq558*('5v'!M107-reta558)+deph558*PI()/180)</f>
        <v>1.1029552910377804</v>
      </c>
      <c r="W119" s="10">
        <f>('5v'!O107-V119)^2</f>
        <v>2.0410526216969961E-5</v>
      </c>
      <c r="X119" s="3"/>
      <c r="Y119" s="3"/>
      <c r="Z119" s="7">
        <f>offs559+Ampl559*SIN(2*PI()*freq559*('5v'!Q107)+deph559*PI()/180)</f>
        <v>-2.104598802891299</v>
      </c>
      <c r="AA119" s="8">
        <f>('5v'!R107-Z119)^2</f>
        <v>3.7422162406015647E-2</v>
      </c>
      <c r="AB119" s="9">
        <f>offs558+Ampl560*SIN(2*PI()*freq560*('5v'!Q107-reta560)+deph560*PI()/180)</f>
        <v>0.74738197153450059</v>
      </c>
      <c r="AC119" s="10">
        <f>('5v'!S107-AB119)^2</f>
        <v>5.337060004975311E-5</v>
      </c>
      <c r="AE119" s="44"/>
      <c r="AF119" s="7">
        <f>offs561+Ampl561*SIN(2*PI()*freq561*('5v'!U107)+deph561*PI()/180)</f>
        <v>0.59425916881709495</v>
      </c>
      <c r="AG119" s="8">
        <f>('5v'!V107-AF119)^2</f>
        <v>0.20862894743366692</v>
      </c>
      <c r="AH119" s="9">
        <f>offs562+Ampl562*SIN(2*PI()*freq562*('5v'!U107-reta562)+deph562*PI()/180)</f>
        <v>0.98409130515784515</v>
      </c>
      <c r="AI119" s="10">
        <f>('5v'!W107-AH119)^2</f>
        <v>4.5529635559365665E-5</v>
      </c>
      <c r="AL119" s="76"/>
      <c r="AN119" s="76"/>
      <c r="AO119" s="80"/>
    </row>
    <row r="120" spans="1:41" x14ac:dyDescent="0.25">
      <c r="A120" s="3"/>
      <c r="B120" s="7">
        <f>offs551+Ampl551*SIN(2*PI()*freq551*('5v'!A108)+deph551*PI()/180)</f>
        <v>2.0349127753062164</v>
      </c>
      <c r="C120" s="8">
        <f>('5v'!B108-B120)^2</f>
        <v>8.6262356943773991E-7</v>
      </c>
      <c r="D120" s="9">
        <f>offs552+Ampl552*SIN(2*PI()*freq552*('5v'!A108-reta552)+deph552*PI()/180)</f>
        <v>0.53974711580663792</v>
      </c>
      <c r="E120" s="10">
        <f>('5v'!C108-D120)^2</f>
        <v>6.2550449184013013E-5</v>
      </c>
      <c r="G120" s="3"/>
      <c r="H120" s="7">
        <f>offs553+Ampl553*SIN(2*PI()*freq553*('5v'!E108)+deph553*PI()/180)</f>
        <v>-2.6513014197590592</v>
      </c>
      <c r="I120" s="8">
        <f>('5v'!F108-H120)^2</f>
        <v>4.2455681038419176E-7</v>
      </c>
      <c r="J120" s="9">
        <f>offs554+Ampl554*SIN(2*PI()*freq554*('5v'!E108-reta554)+deph554*PI()/180)</f>
        <v>1.1359628520751137</v>
      </c>
      <c r="K120" s="10">
        <f>('5v'!G108-J120)^2</f>
        <v>2.050925767170524E-3</v>
      </c>
      <c r="M120" s="3"/>
      <c r="N120" s="7">
        <f>offs553+Ampl555*SIN(2*PI()*freq555*('5v'!I108)+deph555*PI()/180)</f>
        <v>2.001535904759332</v>
      </c>
      <c r="O120" s="8">
        <f>('5v'!J108-N120)^2</f>
        <v>1.2021116516463017E-4</v>
      </c>
      <c r="P120" s="9">
        <f>offs556+Ampl556*SIN(2*PI()*freq556*('5v'!I108-reta556)+deph556*PI()/180)</f>
        <v>0.88612761665912287</v>
      </c>
      <c r="Q120" s="10">
        <f>('5v'!K108-P120)^2</f>
        <v>6.4205309236476154E-6</v>
      </c>
      <c r="S120" s="3"/>
      <c r="T120" s="7">
        <f>offs557+Ampl557*SIN(2*PI()*freq557*('5v'!M108)+deph557*PI()/180)</f>
        <v>1.8294196956610997E-2</v>
      </c>
      <c r="U120" s="8">
        <f>('5v'!N108-T120)^2</f>
        <v>3.5643814700158633E-6</v>
      </c>
      <c r="V120" s="9">
        <f>offs558+Ampl558*SIN(2*PI()*freq558*('5v'!M108-reta558)+deph558*PI()/180)</f>
        <v>1.1025972302952867</v>
      </c>
      <c r="W120" s="10">
        <f>('5v'!O108-V120)^2</f>
        <v>3.7367183246997542E-5</v>
      </c>
      <c r="X120" s="3"/>
      <c r="Y120" s="3"/>
      <c r="Z120" s="7">
        <f>offs559+Ampl559*SIN(2*PI()*freq559*('5v'!Q108)+deph559*PI()/180)</f>
        <v>-2.1452620500886841</v>
      </c>
      <c r="AA120" s="8">
        <f>('5v'!R108-Z120)^2</f>
        <v>3.605981095784299E-2</v>
      </c>
      <c r="AB120" s="9">
        <f>offs558+Ampl560*SIN(2*PI()*freq560*('5v'!Q108-reta560)+deph560*PI()/180)</f>
        <v>0.74898510946015917</v>
      </c>
      <c r="AC120" s="10">
        <f>('5v'!S108-AB120)^2</f>
        <v>5.8606688515503943E-5</v>
      </c>
      <c r="AE120" s="44"/>
      <c r="AF120" s="7">
        <f>offs561+Ampl561*SIN(2*PI()*freq561*('5v'!U108)+deph561*PI()/180)</f>
        <v>0.66996493215451125</v>
      </c>
      <c r="AG120" s="8">
        <f>('5v'!V108-AF120)^2</f>
        <v>0.21178341611147164</v>
      </c>
      <c r="AH120" s="9">
        <f>offs562+Ampl562*SIN(2*PI()*freq562*('5v'!U108-reta562)+deph562*PI()/180)</f>
        <v>0.98580962669797723</v>
      </c>
      <c r="AI120" s="10">
        <f>('5v'!W108-AH120)^2</f>
        <v>4.2416130062280568E-5</v>
      </c>
      <c r="AL120" s="76"/>
      <c r="AN120" s="76"/>
      <c r="AO120" s="80"/>
    </row>
    <row r="121" spans="1:41" x14ac:dyDescent="0.25">
      <c r="A121" s="3"/>
      <c r="B121" s="7">
        <f>offs551+Ampl551*SIN(2*PI()*freq551*('5v'!A109)+deph551*PI()/180)</f>
        <v>2.0341599539055348</v>
      </c>
      <c r="C121" s="8">
        <f>('5v'!B109-B121)^2</f>
        <v>3.0959776873034591E-8</v>
      </c>
      <c r="D121" s="9">
        <f>offs552+Ampl552*SIN(2*PI()*freq552*('5v'!A109-reta552)+deph552*PI()/180)</f>
        <v>0.53523921826069021</v>
      </c>
      <c r="E121" s="10">
        <f>('5v'!C109-D121)^2</f>
        <v>4.3004501340424602E-5</v>
      </c>
      <c r="G121" s="3"/>
      <c r="H121" s="7">
        <f>offs553+Ampl553*SIN(2*PI()*freq553*('5v'!E109)+deph553*PI()/180)</f>
        <v>-2.6284967444971818</v>
      </c>
      <c r="I121" s="8">
        <f>('5v'!F109-H121)^2</f>
        <v>1.54076307624045E-5</v>
      </c>
      <c r="J121" s="9">
        <f>offs554+Ampl554*SIN(2*PI()*freq554*('5v'!E109-reta554)+deph554*PI()/180)</f>
        <v>1.1398708621202673</v>
      </c>
      <c r="K121" s="10">
        <f>('5v'!G109-J121)^2</f>
        <v>5.2749916691532048E-3</v>
      </c>
      <c r="M121" s="3"/>
      <c r="N121" s="7">
        <f>offs553+Ampl555*SIN(2*PI()*freq555*('5v'!I109)+deph555*PI()/180)</f>
        <v>2.0055948912348742</v>
      </c>
      <c r="O121" s="8">
        <f>('5v'!J109-N121)^2</f>
        <v>1.1688526212118224E-4</v>
      </c>
      <c r="P121" s="9">
        <f>offs556+Ampl556*SIN(2*PI()*freq556*('5v'!I109-reta556)+deph556*PI()/180)</f>
        <v>0.88284042355758852</v>
      </c>
      <c r="Q121" s="10">
        <f>('5v'!K109-P121)^2</f>
        <v>1.4395525729730995E-6</v>
      </c>
      <c r="S121" s="3"/>
      <c r="T121" s="7">
        <f>offs557+Ampl557*SIN(2*PI()*freq557*('5v'!M109)+deph557*PI()/180)</f>
        <v>5.664887181508127E-2</v>
      </c>
      <c r="U121" s="8">
        <f>('5v'!N109-T121)^2</f>
        <v>1.3927111009670065E-6</v>
      </c>
      <c r="V121" s="9">
        <f>offs558+Ampl558*SIN(2*PI()*freq558*('5v'!M109-reta558)+deph558*PI()/180)</f>
        <v>1.1021858757030325</v>
      </c>
      <c r="W121" s="10">
        <f>('5v'!O109-V121)^2</f>
        <v>5.8593447746139643E-5</v>
      </c>
      <c r="X121" s="3"/>
      <c r="Y121" s="3"/>
      <c r="Z121" s="7">
        <f>offs559+Ampl559*SIN(2*PI()*freq559*('5v'!Q109)+deph559*PI()/180)</f>
        <v>-2.1851196049458168</v>
      </c>
      <c r="AA121" s="8">
        <f>('5v'!R109-Z121)^2</f>
        <v>3.3576818826703325E-2</v>
      </c>
      <c r="AB121" s="9">
        <f>offs558+Ampl560*SIN(2*PI()*freq560*('5v'!Q109-reta560)+deph560*PI()/180)</f>
        <v>0.75065479718585104</v>
      </c>
      <c r="AC121" s="10">
        <f>('5v'!S109-AB121)^2</f>
        <v>3.5829955046030431E-5</v>
      </c>
      <c r="AE121" s="44"/>
      <c r="AF121" s="7">
        <f>offs561+Ampl561*SIN(2*PI()*freq561*('5v'!U109)+deph561*PI()/180)</f>
        <v>0.74500952098974171</v>
      </c>
      <c r="AG121" s="8">
        <f>('5v'!V109-AF121)^2</f>
        <v>0.21074712963704637</v>
      </c>
      <c r="AH121" s="9">
        <f>offs562+Ampl562*SIN(2*PI()*freq562*('5v'!U109-reta562)+deph562*PI()/180)</f>
        <v>0.98742893466413528</v>
      </c>
      <c r="AI121" s="10">
        <f>('5v'!W109-AH121)^2</f>
        <v>3.8179357162445678E-5</v>
      </c>
      <c r="AL121" s="76"/>
      <c r="AN121" s="76"/>
      <c r="AO121" s="80"/>
    </row>
    <row r="122" spans="1:41" x14ac:dyDescent="0.25">
      <c r="A122" s="3"/>
      <c r="B122" s="7">
        <f>offs551+Ampl551*SIN(2*PI()*freq551*('5v'!A110)+deph551*PI()/180)</f>
        <v>2.0330141453786226</v>
      </c>
      <c r="C122" s="8">
        <f>('5v'!B110-B122)^2</f>
        <v>9.6657483550707741E-7</v>
      </c>
      <c r="D122" s="9">
        <f>offs552+Ampl552*SIN(2*PI()*freq552*('5v'!A110-reta552)+deph552*PI()/180)</f>
        <v>0.53078746460556836</v>
      </c>
      <c r="E122" s="10">
        <f>('5v'!C110-D122)^2</f>
        <v>2.6517714778504194E-5</v>
      </c>
      <c r="G122" s="3"/>
      <c r="H122" s="7">
        <f>offs553+Ampl553*SIN(2*PI()*freq553*('5v'!E110)+deph553*PI()/180)</f>
        <v>-2.6049237466740145</v>
      </c>
      <c r="I122" s="8">
        <f>('5v'!F110-H122)^2</f>
        <v>4.4405165798773857E-6</v>
      </c>
      <c r="J122" s="9">
        <f>offs554+Ampl554*SIN(2*PI()*freq554*('5v'!E110-reta554)+deph554*PI()/180)</f>
        <v>1.1436854239285885</v>
      </c>
      <c r="K122" s="10">
        <f>('5v'!G110-J122)^2</f>
        <v>4.4704703547531494E-3</v>
      </c>
      <c r="M122" s="3"/>
      <c r="N122" s="7">
        <f>offs553+Ampl555*SIN(2*PI()*freq555*('5v'!I110)+deph555*PI()/180)</f>
        <v>2.0092635832320833</v>
      </c>
      <c r="O122" s="8">
        <f>('5v'!J110-N122)^2</f>
        <v>1.2207834076611055E-4</v>
      </c>
      <c r="P122" s="9">
        <f>offs556+Ampl556*SIN(2*PI()*freq556*('5v'!I110-reta556)+deph556*PI()/180)</f>
        <v>0.87955390857006521</v>
      </c>
      <c r="Q122" s="10">
        <f>('5v'!K110-P122)^2</f>
        <v>3.3107569988261898E-6</v>
      </c>
      <c r="S122" s="3"/>
      <c r="T122" s="7">
        <f>offs557+Ampl557*SIN(2*PI()*freq557*('5v'!M110)+deph557*PI()/180)</f>
        <v>9.4877182529360393E-2</v>
      </c>
      <c r="U122" s="8">
        <f>('5v'!N110-T122)^2</f>
        <v>1.196762336202648E-7</v>
      </c>
      <c r="V122" s="9">
        <f>offs558+Ampl558*SIN(2*PI()*freq558*('5v'!M110-reta558)+deph558*PI()/180)</f>
        <v>1.1017213287566088</v>
      </c>
      <c r="W122" s="10">
        <f>('5v'!O110-V122)^2</f>
        <v>8.3598449231201671E-5</v>
      </c>
      <c r="X122" s="3"/>
      <c r="Y122" s="3"/>
      <c r="Z122" s="7">
        <f>offs559+Ampl559*SIN(2*PI()*freq559*('5v'!Q110)+deph559*PI()/180)</f>
        <v>-2.2241521927028596</v>
      </c>
      <c r="AA122" s="8">
        <f>('5v'!R110-Z122)^2</f>
        <v>3.2171246226314135E-2</v>
      </c>
      <c r="AB122" s="9">
        <f>offs558+Ampl560*SIN(2*PI()*freq560*('5v'!Q110-reta560)+deph560*PI()/180)</f>
        <v>0.75239022726540861</v>
      </c>
      <c r="AC122" s="10">
        <f>('5v'!S110-AB122)^2</f>
        <v>3.8483570248237794E-5</v>
      </c>
      <c r="AE122" s="44"/>
      <c r="AF122" s="7">
        <f>offs561+Ampl561*SIN(2*PI()*freq561*('5v'!U110)+deph561*PI()/180)</f>
        <v>0.81931887537383652</v>
      </c>
      <c r="AG122" s="8">
        <f>('5v'!V110-AF122)^2</f>
        <v>0.21083032572344673</v>
      </c>
      <c r="AH122" s="9">
        <f>offs562+Ampl562*SIN(2*PI()*freq562*('5v'!U110-reta562)+deph562*PI()/180)</f>
        <v>0.98894763099485794</v>
      </c>
      <c r="AI122" s="10">
        <f>('5v'!W110-AH122)^2</f>
        <v>3.2999521460363124E-5</v>
      </c>
      <c r="AL122" s="76"/>
      <c r="AN122" s="76"/>
      <c r="AO122" s="80"/>
    </row>
    <row r="123" spans="1:41" x14ac:dyDescent="0.25">
      <c r="A123" s="3"/>
      <c r="B123" s="7">
        <f>offs551+Ampl551*SIN(2*PI()*freq551*('5v'!A111)+deph551*PI()/180)</f>
        <v>2.0314755306619285</v>
      </c>
      <c r="C123" s="8">
        <f>('5v'!B111-B123)^2</f>
        <v>1.9530919510302896E-6</v>
      </c>
      <c r="D123" s="9">
        <f>offs552+Ampl552*SIN(2*PI()*freq552*('5v'!A111-reta552)+deph552*PI()/180)</f>
        <v>0.52639255782477989</v>
      </c>
      <c r="E123" s="10">
        <f>('5v'!C111-D123)^2</f>
        <v>1.3582484026891467E-5</v>
      </c>
      <c r="G123" s="3"/>
      <c r="H123" s="7">
        <f>offs553+Ampl553*SIN(2*PI()*freq553*('5v'!E111)+deph553*PI()/180)</f>
        <v>-2.5805908016634378</v>
      </c>
      <c r="I123" s="8">
        <f>('5v'!F111-H123)^2</f>
        <v>8.1505084350608273E-7</v>
      </c>
      <c r="J123" s="9">
        <f>offs554+Ampl554*SIN(2*PI()*freq554*('5v'!E111-reta554)+deph554*PI()/180)</f>
        <v>1.1474051822044304</v>
      </c>
      <c r="K123" s="10">
        <f>('5v'!G111-J123)^2</f>
        <v>1.145471691615296E-3</v>
      </c>
      <c r="M123" s="3"/>
      <c r="N123" s="7">
        <f>offs553+Ampl555*SIN(2*PI()*freq555*('5v'!I111)+deph555*PI()/180)</f>
        <v>2.0125414014219642</v>
      </c>
      <c r="O123" s="8">
        <f>('5v'!J111-N123)^2</f>
        <v>9.4560232469140674E-5</v>
      </c>
      <c r="P123" s="9">
        <f>offs556+Ampl556*SIN(2*PI()*freq556*('5v'!I111-reta556)+deph556*PI()/180)</f>
        <v>0.87626859067536711</v>
      </c>
      <c r="Q123" s="10">
        <f>('5v'!K111-P123)^2</f>
        <v>2.3751068078076174E-7</v>
      </c>
      <c r="S123" s="3"/>
      <c r="T123" s="7">
        <f>offs557+Ampl557*SIN(2*PI()*freq557*('5v'!M111)+deph557*PI()/180)</f>
        <v>0.13296969683581061</v>
      </c>
      <c r="U123" s="8">
        <f>('5v'!N111-T123)^2</f>
        <v>1.766471817125092E-6</v>
      </c>
      <c r="V123" s="9">
        <f>offs558+Ampl558*SIN(2*PI()*freq558*('5v'!M111-reta558)+deph558*PI()/180)</f>
        <v>1.1012037040760232</v>
      </c>
      <c r="W123" s="10">
        <f>('5v'!O111-V123)^2</f>
        <v>7.4400873164325599E-5</v>
      </c>
      <c r="X123" s="3"/>
      <c r="Y123" s="3"/>
      <c r="Z123" s="7">
        <f>offs559+Ampl559*SIN(2*PI()*freq559*('5v'!Q111)+deph559*PI()/180)</f>
        <v>-2.2623409375467536</v>
      </c>
      <c r="AA123" s="8">
        <f>('5v'!R111-Z123)^2</f>
        <v>3.109260479306911E-2</v>
      </c>
      <c r="AB123" s="9">
        <f>offs558+Ampl560*SIN(2*PI()*freq560*('5v'!Q111-reta560)+deph560*PI()/180)</f>
        <v>0.75419056046024591</v>
      </c>
      <c r="AC123" s="10">
        <f>('5v'!S111-AB123)^2</f>
        <v>4.0402543839078694E-5</v>
      </c>
      <c r="AE123" s="44"/>
      <c r="AF123" s="7">
        <f>offs561+Ampl561*SIN(2*PI()*freq561*('5v'!U111)+deph561*PI()/180)</f>
        <v>0.89281966094551235</v>
      </c>
      <c r="AG123" s="8">
        <f>('5v'!V111-AF123)^2</f>
        <v>0.21017151631833908</v>
      </c>
      <c r="AH123" s="9">
        <f>offs562+Ampl562*SIN(2*PI()*freq562*('5v'!U111-reta562)+deph562*PI()/180)</f>
        <v>0.99036421692022136</v>
      </c>
      <c r="AI123" s="10">
        <f>('5v'!W111-AH123)^2</f>
        <v>1.0594093571112591E-5</v>
      </c>
      <c r="AL123" s="76"/>
      <c r="AN123" s="76"/>
      <c r="AO123" s="80"/>
    </row>
    <row r="124" spans="1:41" x14ac:dyDescent="0.25">
      <c r="A124" s="3"/>
      <c r="B124" s="7">
        <f>offs551+Ampl551*SIN(2*PI()*freq551*('5v'!A112)+deph551*PI()/180)</f>
        <v>2.0295443527205528</v>
      </c>
      <c r="C124" s="8">
        <f>('5v'!B112-B124)^2</f>
        <v>2.0145621453400739E-6</v>
      </c>
      <c r="D124" s="9">
        <f>offs552+Ampl552*SIN(2*PI()*freq552*('5v'!A112-reta552)+deph552*PI()/180)</f>
        <v>0.5220551919250539</v>
      </c>
      <c r="E124" s="10">
        <f>('5v'!C112-D124)^2</f>
        <v>1.6948108725941222E-5</v>
      </c>
      <c r="G124" s="3"/>
      <c r="H124" s="7">
        <f>offs553+Ampl553*SIN(2*PI()*freq553*('5v'!E112)+deph553*PI()/180)</f>
        <v>-2.5555065548449498</v>
      </c>
      <c r="I124" s="8">
        <f>('5v'!F112-H124)^2</f>
        <v>1.4630229229414824E-6</v>
      </c>
      <c r="J124" s="9">
        <f>offs554+Ampl554*SIN(2*PI()*freq554*('5v'!E112-reta554)+deph554*PI()/180)</f>
        <v>1.15102881533539</v>
      </c>
      <c r="K124" s="10">
        <f>('5v'!G112-J124)^2</f>
        <v>7.817769842513723E-5</v>
      </c>
      <c r="M124" s="3"/>
      <c r="N124" s="7">
        <f>offs553+Ampl555*SIN(2*PI()*freq555*('5v'!I112)+deph555*PI()/180)</f>
        <v>2.0154278281990274</v>
      </c>
      <c r="O124" s="8">
        <f>('5v'!J112-N124)^2</f>
        <v>1.1543421934030595E-4</v>
      </c>
      <c r="P124" s="9">
        <f>offs556+Ampl556*SIN(2*PI()*freq556*('5v'!I112-reta556)+deph556*PI()/180)</f>
        <v>0.87298498866327467</v>
      </c>
      <c r="Q124" s="10">
        <f>('5v'!K112-P124)^2</f>
        <v>7.1085358844157822E-7</v>
      </c>
      <c r="S124" s="3"/>
      <c r="T124" s="7">
        <f>offs557+Ampl557*SIN(2*PI()*freq557*('5v'!M112)+deph557*PI()/180)</f>
        <v>0.17091701597650866</v>
      </c>
      <c r="U124" s="8">
        <f>('5v'!N112-T124)^2</f>
        <v>4.696001582863349E-6</v>
      </c>
      <c r="V124" s="9">
        <f>offs558+Ampl558*SIN(2*PI()*freq558*('5v'!M112-reta558)+deph558*PI()/180)</f>
        <v>1.1006331293774205</v>
      </c>
      <c r="W124" s="10">
        <f>('5v'!O112-V124)^2</f>
        <v>6.4883337170619423E-5</v>
      </c>
      <c r="X124" s="3"/>
      <c r="Y124" s="3"/>
      <c r="Z124" s="7">
        <f>offs559+Ampl559*SIN(2*PI()*freq559*('5v'!Q112)+deph559*PI()/180)</f>
        <v>-2.2996673717393747</v>
      </c>
      <c r="AA124" s="8">
        <f>('5v'!R112-Z124)^2</f>
        <v>2.8325357290453799E-2</v>
      </c>
      <c r="AB124" s="9">
        <f>offs558+Ampl560*SIN(2*PI()*freq560*('5v'!Q112-reta560)+deph560*PI()/180)</f>
        <v>0.75605492614520575</v>
      </c>
      <c r="AC124" s="10">
        <f>('5v'!S112-AB124)^2</f>
        <v>4.1538848092375496E-5</v>
      </c>
      <c r="AE124" s="44"/>
      <c r="AF124" s="7">
        <f>offs561+Ampl561*SIN(2*PI()*freq561*('5v'!U112)+deph561*PI()/180)</f>
        <v>0.96543934130325049</v>
      </c>
      <c r="AG124" s="8">
        <f>('5v'!V112-AF124)^2</f>
        <v>0.20692716954622806</v>
      </c>
      <c r="AH124" s="9">
        <f>offs562+Ampl562*SIN(2*PI()*freq562*('5v'!U112-reta562)+deph562*PI()/180)</f>
        <v>0.99167729444094366</v>
      </c>
      <c r="AI124" s="10">
        <f>('5v'!W112-AH124)^2</f>
        <v>6.8372022643785874E-6</v>
      </c>
      <c r="AL124" s="76"/>
      <c r="AN124" s="76"/>
      <c r="AO124" s="80"/>
    </row>
    <row r="125" spans="1:41" x14ac:dyDescent="0.25">
      <c r="A125" s="3"/>
      <c r="B125" s="7">
        <f>offs551+Ampl551*SIN(2*PI()*freq551*('5v'!A113)+deph551*PI()/180)</f>
        <v>2.0272209165098789</v>
      </c>
      <c r="C125" s="8">
        <f>('5v'!B113-B125)^2</f>
        <v>1.1002258446968235E-6</v>
      </c>
      <c r="D125" s="9">
        <f>offs552+Ampl552*SIN(2*PI()*freq552*('5v'!A113-reta552)+deph552*PI()/180)</f>
        <v>0.51777605182674558</v>
      </c>
      <c r="E125" s="10">
        <f>('5v'!C113-D125)^2</f>
        <v>4.1511581163242397E-5</v>
      </c>
      <c r="G125" s="3"/>
      <c r="H125" s="7">
        <f>offs553+Ampl553*SIN(2*PI()*freq553*('5v'!E113)+deph553*PI()/180)</f>
        <v>-2.5296799185320018</v>
      </c>
      <c r="I125" s="8">
        <f>('5v'!F113-H125)^2</f>
        <v>1.3902331081767113E-6</v>
      </c>
      <c r="J125" s="9">
        <f>offs554+Ampl554*SIN(2*PI()*freq554*('5v'!E113-reta554)+deph554*PI()/180)</f>
        <v>1.1545550358618701</v>
      </c>
      <c r="K125" s="10">
        <f>('5v'!G113-J125)^2</f>
        <v>1.282000593069813E-3</v>
      </c>
      <c r="M125" s="3"/>
      <c r="N125" s="7">
        <f>offs553+Ampl555*SIN(2*PI()*freq555*('5v'!I113)+deph555*PI()/180)</f>
        <v>2.0179224077630242</v>
      </c>
      <c r="O125" s="8">
        <f>('5v'!J113-N125)^2</f>
        <v>1.0409268430224934E-4</v>
      </c>
      <c r="P125" s="9">
        <f>offs556+Ampl556*SIN(2*PI()*freq556*('5v'!I113-reta556)+deph556*PI()/180)</f>
        <v>0.86970362105261023</v>
      </c>
      <c r="Q125" s="10">
        <f>('5v'!K113-P125)^2</f>
        <v>4.714843105688621E-6</v>
      </c>
      <c r="S125" s="3"/>
      <c r="T125" s="7">
        <f>offs557+Ampl557*SIN(2*PI()*freq557*('5v'!M113)+deph557*PI()/180)</f>
        <v>0.20870977701828308</v>
      </c>
      <c r="U125" s="8">
        <f>('5v'!N113-T125)^2</f>
        <v>8.1248771781178688E-6</v>
      </c>
      <c r="V125" s="9">
        <f>offs558+Ampl558*SIN(2*PI()*freq558*('5v'!M113-reta558)+deph558*PI()/180)</f>
        <v>1.1000097454415694</v>
      </c>
      <c r="W125" s="10">
        <f>('5v'!O113-V125)^2</f>
        <v>5.5229205336389354E-5</v>
      </c>
      <c r="X125" s="3"/>
      <c r="Y125" s="3"/>
      <c r="Z125" s="7">
        <f>offs559+Ampl559*SIN(2*PI()*freq559*('5v'!Q113)+deph559*PI()/180)</f>
        <v>-2.3361134445483804</v>
      </c>
      <c r="AA125" s="8">
        <f>('5v'!R113-Z125)^2</f>
        <v>2.8549068309058609E-2</v>
      </c>
      <c r="AB125" s="9">
        <f>offs558+Ampl560*SIN(2*PI()*freq560*('5v'!Q113-reta560)+deph560*PI()/180)</f>
        <v>0.75798242272958727</v>
      </c>
      <c r="AC125" s="10">
        <f>('5v'!S113-AB125)^2</f>
        <v>4.186979375148197E-5</v>
      </c>
      <c r="AE125" s="44"/>
      <c r="AF125" s="7">
        <f>offs561+Ampl561*SIN(2*PI()*freq561*('5v'!U113)+deph561*PI()/180)</f>
        <v>1.0371062495900349</v>
      </c>
      <c r="AG125" s="8">
        <f>('5v'!V113-AF125)^2</f>
        <v>0.20638282000244845</v>
      </c>
      <c r="AH125" s="9">
        <f>offs562+Ampl562*SIN(2*PI()*freq562*('5v'!U113-reta562)+deph562*PI()/180)</f>
        <v>0.99288556770804171</v>
      </c>
      <c r="AI125" s="10">
        <f>('5v'!W113-AH125)^2</f>
        <v>1.4615923161725293E-5</v>
      </c>
      <c r="AL125" s="76"/>
      <c r="AN125" s="76"/>
      <c r="AO125" s="80"/>
    </row>
    <row r="126" spans="1:41" x14ac:dyDescent="0.25">
      <c r="A126" s="3"/>
      <c r="B126" s="7">
        <f>offs551+Ampl551*SIN(2*PI()*freq551*('5v'!A114)+deph551*PI()/180)</f>
        <v>2.0245055889274188</v>
      </c>
      <c r="C126" s="8">
        <f>('5v'!B114-B126)^2</f>
        <v>8.2133213319081404E-8</v>
      </c>
      <c r="D126" s="9">
        <f>offs552+Ampl552*SIN(2*PI()*freq552*('5v'!A114-reta552)+deph552*PI()/180)</f>
        <v>0.51355581325568167</v>
      </c>
      <c r="E126" s="10">
        <f>('5v'!C114-D126)^2</f>
        <v>1.1370355154420594E-4</v>
      </c>
      <c r="G126" s="3"/>
      <c r="H126" s="7">
        <f>offs553+Ampl553*SIN(2*PI()*freq553*('5v'!E114)+deph553*PI()/180)</f>
        <v>-2.5031200688055009</v>
      </c>
      <c r="I126" s="8">
        <f>('5v'!F114-H126)^2</f>
        <v>1.5676151077739586E-7</v>
      </c>
      <c r="J126" s="9">
        <f>offs554+Ampl554*SIN(2*PI()*freq554*('5v'!E114-reta554)+deph554*PI()/180)</f>
        <v>1.1579825909345083</v>
      </c>
      <c r="K126" s="10">
        <f>('5v'!G114-J126)^2</f>
        <v>1.1137965718638954E-3</v>
      </c>
      <c r="M126" s="3"/>
      <c r="N126" s="7">
        <f>offs553+Ampl555*SIN(2*PI()*freq555*('5v'!I114)+deph555*PI()/180)</f>
        <v>2.0200247461909226</v>
      </c>
      <c r="O126" s="8">
        <f>('5v'!J114-N126)^2</f>
        <v>1.0107012387766275E-4</v>
      </c>
      <c r="P126" s="9">
        <f>offs556+Ampl556*SIN(2*PI()*freq556*('5v'!I114-reta556)+deph556*PI()/180)</f>
        <v>0.86642500600935846</v>
      </c>
      <c r="Q126" s="10">
        <f>('5v'!K114-P126)^2</f>
        <v>1.2227987831866019E-5</v>
      </c>
      <c r="S126" s="3"/>
      <c r="T126" s="7">
        <f>offs557+Ampl557*SIN(2*PI()*freq557*('5v'!M114)+deph557*PI()/180)</f>
        <v>0.2463386551628457</v>
      </c>
      <c r="U126" s="8">
        <f>('5v'!N114-T126)^2</f>
        <v>1.135632820477743E-5</v>
      </c>
      <c r="V126" s="9">
        <f>offs558+Ampl558*SIN(2*PI()*freq558*('5v'!M114-reta558)+deph558*PI()/180)</f>
        <v>1.0993337060791284</v>
      </c>
      <c r="W126" s="10">
        <f>('5v'!O114-V126)^2</f>
        <v>2.3063680441178675E-5</v>
      </c>
      <c r="X126" s="3"/>
      <c r="Y126" s="3"/>
      <c r="Z126" s="7">
        <f>offs559+Ampl559*SIN(2*PI()*freq559*('5v'!Q114)+deph559*PI()/180)</f>
        <v>-2.3716615309763824</v>
      </c>
      <c r="AA126" s="8">
        <f>('5v'!R114-Z126)^2</f>
        <v>2.6475676255969298E-2</v>
      </c>
      <c r="AB126" s="9">
        <f>offs558+Ampl560*SIN(2*PI()*freq560*('5v'!Q114-reta560)+deph560*PI()/180)</f>
        <v>0.75997211809314691</v>
      </c>
      <c r="AC126" s="10">
        <f>('5v'!S114-AB126)^2</f>
        <v>4.1397924712247065E-5</v>
      </c>
      <c r="AE126" s="44"/>
      <c r="AF126" s="7">
        <f>offs561+Ampl561*SIN(2*PI()*freq561*('5v'!U114)+deph561*PI()/180)</f>
        <v>1.1077496592198246</v>
      </c>
      <c r="AG126" s="8">
        <f>('5v'!V114-AF126)^2</f>
        <v>0.20491153147307603</v>
      </c>
      <c r="AH126" s="9">
        <f>offs562+Ampl562*SIN(2*PI()*freq562*('5v'!U114-reta562)+deph562*PI()/180)</f>
        <v>0.99398784430167741</v>
      </c>
      <c r="AI126" s="10">
        <f>('5v'!W114-AH126)^2</f>
        <v>8.8341767440675496E-6</v>
      </c>
      <c r="AL126" s="76"/>
      <c r="AN126" s="76"/>
      <c r="AO126" s="80"/>
    </row>
    <row r="127" spans="1:41" x14ac:dyDescent="0.25">
      <c r="A127" s="3"/>
      <c r="B127" s="7">
        <f>offs551+Ampl551*SIN(2*PI()*freq551*('5v'!A115)+deph551*PI()/180)</f>
        <v>2.0213987987548756</v>
      </c>
      <c r="C127" s="8">
        <f>('5v'!B115-B127)^2</f>
        <v>1.181131533598927E-6</v>
      </c>
      <c r="D127" s="9">
        <f>offs552+Ampl552*SIN(2*PI()*freq552*('5v'!A115-reta552)+deph552*PI()/180)</f>
        <v>0.50939514263645602</v>
      </c>
      <c r="E127" s="10">
        <f>('5v'!C115-D127)^2</f>
        <v>1.6565896927269445E-4</v>
      </c>
      <c r="G127" s="3"/>
      <c r="H127" s="7">
        <f>offs553+Ampl553*SIN(2*PI()*freq553*('5v'!E115)+deph553*PI()/180)</f>
        <v>-2.4758364422535895</v>
      </c>
      <c r="I127" s="8">
        <f>('5v'!F115-H127)^2</f>
        <v>5.5912142655765377E-5</v>
      </c>
      <c r="J127" s="9">
        <f>offs554+Ampl554*SIN(2*PI()*freq554*('5v'!E115-reta554)+deph554*PI()/180)</f>
        <v>1.1613102627593073</v>
      </c>
      <c r="K127" s="10">
        <f>('5v'!G115-J127)^2</f>
        <v>2.3847474697830599E-6</v>
      </c>
      <c r="M127" s="3"/>
      <c r="N127" s="7">
        <f>offs553+Ampl555*SIN(2*PI()*freq555*('5v'!I115)+deph555*PI()/180)</f>
        <v>2.0217345114991145</v>
      </c>
      <c r="O127" s="8">
        <f>('5v'!J115-N127)^2</f>
        <v>1.060226178209427E-4</v>
      </c>
      <c r="P127" s="9">
        <f>offs556+Ampl556*SIN(2*PI()*freq556*('5v'!I115-reta556)+deph556*PI()/180)</f>
        <v>0.86314966126484183</v>
      </c>
      <c r="Q127" s="10">
        <f>('5v'!K115-P127)^2</f>
        <v>2.322351985565385E-5</v>
      </c>
      <c r="S127" s="3"/>
      <c r="T127" s="7">
        <f>offs557+Ampl557*SIN(2*PI()*freq557*('5v'!M115)+deph557*PI()/180)</f>
        <v>0.28379436604756947</v>
      </c>
      <c r="U127" s="8">
        <f>('5v'!N115-T127)^2</f>
        <v>1.3810559011096713E-5</v>
      </c>
      <c r="V127" s="9">
        <f>offs558+Ampl558*SIN(2*PI()*freq558*('5v'!M115-reta558)+deph558*PI()/180)</f>
        <v>1.0986051780926946</v>
      </c>
      <c r="W127" s="10">
        <f>('5v'!O115-V127)^2</f>
        <v>1.6596971583108351E-5</v>
      </c>
      <c r="X127" s="3"/>
      <c r="Y127" s="3"/>
      <c r="Z127" s="7">
        <f>offs559+Ampl559*SIN(2*PI()*freq559*('5v'!Q115)+deph559*PI()/180)</f>
        <v>-2.4062944402842339</v>
      </c>
      <c r="AA127" s="8">
        <f>('5v'!R115-Z127)^2</f>
        <v>2.4767661679038544E-2</v>
      </c>
      <c r="AB127" s="9">
        <f>offs558+Ampl560*SIN(2*PI()*freq560*('5v'!Q115-reta560)+deph560*PI()/180)</f>
        <v>0.76202305003686299</v>
      </c>
      <c r="AC127" s="10">
        <f>('5v'!S115-AB127)^2</f>
        <v>4.0148823948949904E-5</v>
      </c>
      <c r="AE127" s="44"/>
      <c r="AF127" s="7">
        <f>offs561+Ampl561*SIN(2*PI()*freq561*('5v'!U115)+deph561*PI()/180)</f>
        <v>1.1772998536762016</v>
      </c>
      <c r="AG127" s="8">
        <f>('5v'!V115-AF127)^2</f>
        <v>0.20599104516174868</v>
      </c>
      <c r="AH127" s="9">
        <f>offs562+Ampl562*SIN(2*PI()*freq562*('5v'!U115-reta562)+deph562*PI()/180)</f>
        <v>0.99498303640793229</v>
      </c>
      <c r="AI127" s="10">
        <f>('5v'!W115-AH127)^2</f>
        <v>1.5740472302358114E-5</v>
      </c>
      <c r="AL127" s="76"/>
      <c r="AN127" s="76"/>
      <c r="AO127" s="80"/>
    </row>
    <row r="128" spans="1:41" x14ac:dyDescent="0.25">
      <c r="A128" s="3"/>
      <c r="B128" s="7">
        <f>offs551+Ampl551*SIN(2*PI()*freq551*('5v'!A116)+deph551*PI()/180)</f>
        <v>2.0179010365904313</v>
      </c>
      <c r="C128" s="8">
        <f>('5v'!B116-B128)^2</f>
        <v>2.2351344067286729E-6</v>
      </c>
      <c r="D128" s="9">
        <f>offs552+Ampl552*SIN(2*PI()*freq552*('5v'!A116-reta552)+deph552*PI()/180)</f>
        <v>0.50529469698719054</v>
      </c>
      <c r="E128" s="10">
        <f>('5v'!C116-D128)^2</f>
        <v>2.2551938977853601E-4</v>
      </c>
      <c r="G128" s="3"/>
      <c r="H128" s="7">
        <f>offs553+Ampl553*SIN(2*PI()*freq553*('5v'!E116)+deph553*PI()/180)</f>
        <v>-2.4478387326188615</v>
      </c>
      <c r="I128" s="8">
        <f>('5v'!F116-H128)^2</f>
        <v>8.5073291699306352E-6</v>
      </c>
      <c r="J128" s="9">
        <f>offs554+Ampl554*SIN(2*PI()*freq554*('5v'!E116-reta554)+deph554*PI()/180)</f>
        <v>1.1645368690303135</v>
      </c>
      <c r="K128" s="10">
        <f>('5v'!G116-J128)^2</f>
        <v>1.7727578447125198E-3</v>
      </c>
      <c r="M128" s="3"/>
      <c r="N128" s="7">
        <f>offs553+Ampl555*SIN(2*PI()*freq555*('5v'!I116)+deph555*PI()/180)</f>
        <v>2.0230514336958376</v>
      </c>
      <c r="O128" s="8">
        <f>('5v'!J116-N128)^2</f>
        <v>8.0636921260270725E-5</v>
      </c>
      <c r="P128" s="9">
        <f>offs556+Ampl556*SIN(2*PI()*freq556*('5v'!I116-reta556)+deph556*PI()/180)</f>
        <v>0.85987810403396381</v>
      </c>
      <c r="Q128" s="10">
        <f>('5v'!K116-P128)^2</f>
        <v>1.750908591276077E-5</v>
      </c>
      <c r="S128" s="3"/>
      <c r="T128" s="7">
        <f>offs557+Ampl557*SIN(2*PI()*freq557*('5v'!M116)+deph557*PI()/180)</f>
        <v>0.3210676680362553</v>
      </c>
      <c r="U128" s="8">
        <f>('5v'!N116-T128)^2</f>
        <v>3.7135526750961855E-6</v>
      </c>
      <c r="V128" s="9">
        <f>offs558+Ampl558*SIN(2*PI()*freq558*('5v'!M116-reta558)+deph558*PI()/180)</f>
        <v>1.0978243412356474</v>
      </c>
      <c r="W128" s="10">
        <f>('5v'!O116-V128)^2</f>
        <v>1.0844515748222505E-5</v>
      </c>
      <c r="X128" s="3"/>
      <c r="Y128" s="3"/>
      <c r="Z128" s="7">
        <f>offs559+Ampl559*SIN(2*PI()*freq559*('5v'!Q116)+deph559*PI()/180)</f>
        <v>-2.4399954243043296</v>
      </c>
      <c r="AA128" s="8">
        <f>('5v'!R116-Z128)^2</f>
        <v>2.4611204408045262E-2</v>
      </c>
      <c r="AB128" s="9">
        <f>offs558+Ampl560*SIN(2*PI()*freq560*('5v'!Q116-reta560)+deph560*PI()/180)</f>
        <v>0.76413422674824794</v>
      </c>
      <c r="AC128" s="10">
        <f>('5v'!S116-AB128)^2</f>
        <v>3.8170936807950192E-5</v>
      </c>
      <c r="AE128" s="44"/>
      <c r="AF128" s="7">
        <f>offs561+Ampl561*SIN(2*PI()*freq561*('5v'!U116)+deph561*PI()/180)</f>
        <v>1.2456881953141341</v>
      </c>
      <c r="AG128" s="8">
        <f>('5v'!V116-AF128)^2</f>
        <v>0.20601734427324769</v>
      </c>
      <c r="AH128" s="9">
        <f>offs562+Ampl562*SIN(2*PI()*freq562*('5v'!U116-reta562)+deph562*PI()/180)</f>
        <v>0.99587016189234845</v>
      </c>
      <c r="AI128" s="10">
        <f>('5v'!W116-AH128)^2</f>
        <v>8.4182489973987593E-6</v>
      </c>
      <c r="AL128" s="76"/>
      <c r="AN128" s="76"/>
      <c r="AO128" s="80"/>
    </row>
    <row r="129" spans="1:41" x14ac:dyDescent="0.25">
      <c r="A129" s="3"/>
      <c r="B129" s="7">
        <f>offs551+Ampl551*SIN(2*PI()*freq551*('5v'!A117)+deph551*PI()/180)</f>
        <v>2.0140128547712801</v>
      </c>
      <c r="C129" s="8">
        <f>('5v'!B117-B129)^2</f>
        <v>2.2887295589844696E-6</v>
      </c>
      <c r="D129" s="9">
        <f>offs552+Ampl552*SIN(2*PI()*freq552*('5v'!A117-reta552)+deph552*PI()/180)</f>
        <v>0.50125512381578785</v>
      </c>
      <c r="E129" s="10">
        <f>('5v'!C117-D129)^2</f>
        <v>2.9254258052486003E-4</v>
      </c>
      <c r="G129" s="3"/>
      <c r="H129" s="7">
        <f>offs553+Ampl553*SIN(2*PI()*freq553*('5v'!E117)+deph553*PI()/180)</f>
        <v>-2.4191368873542407</v>
      </c>
      <c r="I129" s="8">
        <f>('5v'!F117-H129)^2</f>
        <v>2.4301297832122656E-6</v>
      </c>
      <c r="J129" s="9">
        <f>offs554+Ampl554*SIN(2*PI()*freq554*('5v'!E117-reta554)+deph554*PI()/180)</f>
        <v>1.1676612633496823</v>
      </c>
      <c r="K129" s="10">
        <f>('5v'!G117-J129)^2</f>
        <v>5.7894958450413802E-3</v>
      </c>
      <c r="M129" s="3"/>
      <c r="N129" s="7">
        <f>offs553+Ampl555*SIN(2*PI()*freq555*('5v'!I117)+deph555*PI()/180)</f>
        <v>2.0239753048238103</v>
      </c>
      <c r="O129" s="8">
        <f>('5v'!J117-N129)^2</f>
        <v>1.0018118552000686E-4</v>
      </c>
      <c r="P129" s="9">
        <f>offs556+Ampl556*SIN(2*PI()*freq556*('5v'!I117-reta556)+deph556*PI()/180)</f>
        <v>0.85661085093353706</v>
      </c>
      <c r="Q129" s="10">
        <f>('5v'!K117-P129)^2</f>
        <v>1.2569783632595072E-5</v>
      </c>
      <c r="S129" s="3"/>
      <c r="T129" s="7">
        <f>offs557+Ampl557*SIN(2*PI()*freq557*('5v'!M117)+deph557*PI()/180)</f>
        <v>0.35814936449936985</v>
      </c>
      <c r="U129" s="8">
        <f>('5v'!N117-T129)^2</f>
        <v>3.6076234888564016E-6</v>
      </c>
      <c r="V129" s="9">
        <f>offs558+Ampl558*SIN(2*PI()*freq558*('5v'!M117-reta558)+deph558*PI()/180)</f>
        <v>1.0969913881677971</v>
      </c>
      <c r="W129" s="10">
        <f>('5v'!O117-V129)^2</f>
        <v>6.0523290075151793E-6</v>
      </c>
      <c r="X129" s="3"/>
      <c r="Y129" s="3"/>
      <c r="Z129" s="7">
        <f>offs559+Ampl559*SIN(2*PI()*freq559*('5v'!Q117)+deph559*PI()/180)</f>
        <v>-2.472748185539857</v>
      </c>
      <c r="AA129" s="8">
        <f>('5v'!R117-Z129)^2</f>
        <v>2.2943334927285793E-2</v>
      </c>
      <c r="AB129" s="9">
        <f>offs558+Ampl560*SIN(2*PI()*freq560*('5v'!Q117-reta560)+deph560*PI()/180)</f>
        <v>0.76630462728097837</v>
      </c>
      <c r="AC129" s="10">
        <f>('5v'!S117-AB129)^2</f>
        <v>3.5533314976475092E-5</v>
      </c>
      <c r="AE129" s="44"/>
      <c r="AF129" s="7">
        <f>offs561+Ampl561*SIN(2*PI()*freq561*('5v'!U117)+deph561*PI()/180)</f>
        <v>1.3128471930970498</v>
      </c>
      <c r="AG129" s="8">
        <f>('5v'!V117-AF129)^2</f>
        <v>0.20848100587604851</v>
      </c>
      <c r="AH129" s="9">
        <f>offs562+Ampl562*SIN(2*PI()*freq562*('5v'!U117-reta562)+deph562*PI()/180)</f>
        <v>0.99664834526917689</v>
      </c>
      <c r="AI129" s="10">
        <f>('5v'!W117-AH129)^2</f>
        <v>1.3539494936954243E-5</v>
      </c>
      <c r="AL129" s="76"/>
      <c r="AN129" s="76"/>
      <c r="AO129" s="80"/>
    </row>
    <row r="130" spans="1:41" x14ac:dyDescent="0.25">
      <c r="A130" s="3"/>
      <c r="B130" s="7">
        <f>offs551+Ampl551*SIN(2*PI()*freq551*('5v'!A118)+deph551*PI()/180)</f>
        <v>2.0097348672864035</v>
      </c>
      <c r="C130" s="8">
        <f>('5v'!B118-B130)^2</f>
        <v>1.30157816518569E-6</v>
      </c>
      <c r="D130" s="9">
        <f>offs552+Ampl552*SIN(2*PI()*freq552*('5v'!A118-reta552)+deph552*PI()/180)</f>
        <v>0.49727706101767899</v>
      </c>
      <c r="E130" s="10">
        <f>('5v'!C118-D130)^2</f>
        <v>2.950128799244162E-4</v>
      </c>
      <c r="G130" s="3"/>
      <c r="H130" s="7">
        <f>offs553+Ampl553*SIN(2*PI()*freq553*('5v'!E118)+deph553*PI()/180)</f>
        <v>-2.3897411040886789</v>
      </c>
      <c r="I130" s="8">
        <f>('5v'!F118-H130)^2</f>
        <v>2.1319039497765612E-6</v>
      </c>
      <c r="J130" s="9">
        <f>offs554+Ampl554*SIN(2*PI()*freq554*('5v'!E118-reta554)+deph554*PI()/180)</f>
        <v>1.1706823356349898</v>
      </c>
      <c r="K130" s="10">
        <f>('5v'!G118-J130)^2</f>
        <v>7.1887784541448813E-3</v>
      </c>
      <c r="M130" s="3"/>
      <c r="N130" s="7">
        <f>offs553+Ampl555*SIN(2*PI()*freq555*('5v'!I118)+deph555*PI()/180)</f>
        <v>2.0245059789930719</v>
      </c>
      <c r="O130" s="8">
        <f>('5v'!J118-N130)^2</f>
        <v>8.983970651249123E-5</v>
      </c>
      <c r="P130" s="9">
        <f>offs556+Ampl556*SIN(2*PI()*freq556*('5v'!I118-reta556)+deph556*PI()/180)</f>
        <v>0.85334841790070071</v>
      </c>
      <c r="Q130" s="10">
        <f>('5v'!K118-P130)^2</f>
        <v>8.419120647432205E-6</v>
      </c>
      <c r="S130" s="3"/>
      <c r="T130" s="7">
        <f>offs557+Ampl557*SIN(2*PI()*freq557*('5v'!M118)+deph557*PI()/180)</f>
        <v>0.39503030608317635</v>
      </c>
      <c r="U130" s="8">
        <f>('5v'!N118-T130)^2</f>
        <v>1.313385497522907E-5</v>
      </c>
      <c r="V130" s="9">
        <f>offs558+Ampl558*SIN(2*PI()*freq558*('5v'!M118-reta558)+deph558*PI()/180)</f>
        <v>1.0961065244078496</v>
      </c>
      <c r="W130" s="10">
        <f>('5v'!O118-V130)^2</f>
        <v>1.2449708233520411E-5</v>
      </c>
      <c r="X130" s="3"/>
      <c r="Y130" s="3"/>
      <c r="Z130" s="7">
        <f>offs559+Ampl559*SIN(2*PI()*freq559*('5v'!Q118)+deph559*PI()/180)</f>
        <v>-2.5045368850461291</v>
      </c>
      <c r="AA130" s="8">
        <f>('5v'!R118-Z130)^2</f>
        <v>1.9927911537701317E-2</v>
      </c>
      <c r="AB130" s="9">
        <f>offs558+Ampl560*SIN(2*PI()*freq560*('5v'!Q118-reta560)+deph560*PI()/180)</f>
        <v>0.76853320204861675</v>
      </c>
      <c r="AC130" s="10">
        <f>('5v'!S118-AB130)^2</f>
        <v>3.2325341796619449E-5</v>
      </c>
      <c r="AE130" s="44"/>
      <c r="AF130" s="7">
        <f>offs561+Ampl561*SIN(2*PI()*freq561*('5v'!U118)+deph561*PI()/180)</f>
        <v>1.3787105692023411</v>
      </c>
      <c r="AG130" s="8">
        <f>('5v'!V118-AF130)^2</f>
        <v>0.20620790819902834</v>
      </c>
      <c r="AH130" s="9">
        <f>offs562+Ampl562*SIN(2*PI()*freq562*('5v'!U118-reta562)+deph562*PI()/180)</f>
        <v>0.9973168185653758</v>
      </c>
      <c r="AI130" s="10">
        <f>('5v'!W118-AH130)^2</f>
        <v>1.8905787210680295E-5</v>
      </c>
      <c r="AL130" s="76"/>
      <c r="AN130" s="76"/>
      <c r="AO130" s="80"/>
    </row>
    <row r="131" spans="1:41" x14ac:dyDescent="0.25">
      <c r="A131" s="3"/>
      <c r="B131" s="7">
        <f>offs551+Ampl551*SIN(2*PI()*freq551*('5v'!A119)+deph551*PI()/180)</f>
        <v>2.0050677496796179</v>
      </c>
      <c r="C131" s="8">
        <f>('5v'!B119-B131)^2</f>
        <v>1.4497031852903033E-7</v>
      </c>
      <c r="D131" s="9">
        <f>offs552+Ampl552*SIN(2*PI()*freq552*('5v'!A119-reta552)+deph552*PI()/180)</f>
        <v>0.4933611367750958</v>
      </c>
      <c r="E131" s="10">
        <f>('5v'!C119-D131)^2</f>
        <v>3.6629608554158874E-4</v>
      </c>
      <c r="G131" s="3"/>
      <c r="H131" s="7">
        <f>offs553+Ampl553*SIN(2*PI()*freq553*('5v'!E119)+deph553*PI()/180)</f>
        <v>-2.3596618270040022</v>
      </c>
      <c r="I131" s="8">
        <f>('5v'!F119-H131)^2</f>
        <v>1.6286175157140114E-6</v>
      </c>
      <c r="J131" s="9">
        <f>offs554+Ampl554*SIN(2*PI()*freq554*('5v'!E119-reta554)+deph554*PI()/180)</f>
        <v>1.1735990125136377</v>
      </c>
      <c r="K131" s="10">
        <f>('5v'!G119-J131)^2</f>
        <v>4.3883983670682854E-3</v>
      </c>
      <c r="M131" s="3"/>
      <c r="N131" s="7">
        <f>offs553+Ampl555*SIN(2*PI()*freq555*('5v'!I119)+deph555*PI()/180)</f>
        <v>2.0246433724040189</v>
      </c>
      <c r="O131" s="8">
        <f>('5v'!J119-N131)^2</f>
        <v>8.7254049268269005E-5</v>
      </c>
      <c r="P131" s="9">
        <f>offs556+Ampl556*SIN(2*PI()*freq556*('5v'!I119-reta556)+deph556*PI()/180)</f>
        <v>0.85009132011144994</v>
      </c>
      <c r="Q131" s="10">
        <f>('5v'!K119-P131)^2</f>
        <v>8.9574437388332924E-8</v>
      </c>
      <c r="S131" s="3"/>
      <c r="T131" s="7">
        <f>offs557+Ampl557*SIN(2*PI()*freq557*('5v'!M119)+deph557*PI()/180)</f>
        <v>0.43170139296720256</v>
      </c>
      <c r="U131" s="8">
        <f>('5v'!N119-T131)^2</f>
        <v>1.0149213114117986E-5</v>
      </c>
      <c r="V131" s="9">
        <f>offs558+Ampl558*SIN(2*PI()*freq558*('5v'!M119-reta558)+deph558*PI()/180)</f>
        <v>1.0951699682826972</v>
      </c>
      <c r="W131" s="10">
        <f>('5v'!O119-V131)^2</f>
        <v>2.0656827590188975E-5</v>
      </c>
      <c r="X131" s="3"/>
      <c r="Y131" s="3"/>
      <c r="Z131" s="7">
        <f>offs559+Ampl559*SIN(2*PI()*freq559*('5v'!Q119)+deph559*PI()/180)</f>
        <v>-2.5353461500901568</v>
      </c>
      <c r="AA131" s="8">
        <f>('5v'!R119-Z131)^2</f>
        <v>1.8961493771718321E-2</v>
      </c>
      <c r="AB131" s="9">
        <f>offs558+Ampl560*SIN(2*PI()*freq560*('5v'!Q119-reta560)+deph560*PI()/180)</f>
        <v>0.77081887333218169</v>
      </c>
      <c r="AC131" s="10">
        <f>('5v'!S119-AB131)^2</f>
        <v>2.8654466265841113E-5</v>
      </c>
      <c r="AE131" s="44"/>
      <c r="AF131" s="7">
        <f>offs561+Ampl561*SIN(2*PI()*freq561*('5v'!U119)+deph561*PI()/180)</f>
        <v>1.4432133244295777</v>
      </c>
      <c r="AG131" s="8">
        <f>('5v'!V119-AF131)^2</f>
        <v>0.20803082636837747</v>
      </c>
      <c r="AH131" s="9">
        <f>offs562+Ampl562*SIN(2*PI()*freq562*('5v'!U119-reta562)+deph562*PI()/180)</f>
        <v>0.99787492207850759</v>
      </c>
      <c r="AI131" s="10">
        <f>('5v'!W119-AH131)^2</f>
        <v>2.4070622587468865E-5</v>
      </c>
      <c r="AL131" s="76"/>
      <c r="AN131" s="76"/>
      <c r="AO131" s="80"/>
    </row>
    <row r="132" spans="1:41" x14ac:dyDescent="0.25">
      <c r="A132" s="3"/>
      <c r="B132" s="7">
        <f>offs551+Ampl551*SIN(2*PI()*freq551*('5v'!A120)+deph551*PI()/180)</f>
        <v>2.0000122389428969</v>
      </c>
      <c r="C132" s="8">
        <f>('5v'!B120-B132)^2</f>
        <v>5.909935629181154E-7</v>
      </c>
      <c r="D132" s="9">
        <f>offs552+Ampl552*SIN(2*PI()*freq552*('5v'!A120-reta552)+deph552*PI()/180)</f>
        <v>0.4895079694578709</v>
      </c>
      <c r="E132" s="10">
        <f>('5v'!C120-D132)^2</f>
        <v>4.4264080615264014E-4</v>
      </c>
      <c r="G132" s="3"/>
      <c r="H132" s="7">
        <f>offs553+Ampl553*SIN(2*PI()*freq553*('5v'!E120)+deph553*PI()/180)</f>
        <v>-2.3289097431241306</v>
      </c>
      <c r="I132" s="8">
        <f>('5v'!F120-H132)^2</f>
        <v>6.056837648380138E-7</v>
      </c>
      <c r="J132" s="9">
        <f>offs554+Ampl554*SIN(2*PI()*freq554*('5v'!E120-reta554)+deph554*PI()/180)</f>
        <v>1.176410257704219</v>
      </c>
      <c r="K132" s="10">
        <f>('5v'!G120-J132)^2</f>
        <v>1.0357932681612375E-3</v>
      </c>
      <c r="M132" s="3"/>
      <c r="N132" s="7">
        <f>offs553+Ampl555*SIN(2*PI()*freq555*('5v'!I120)+deph555*PI()/180)</f>
        <v>2.0243874633606396</v>
      </c>
      <c r="O132" s="8">
        <f>('5v'!J120-N132)^2</f>
        <v>9.2100425106564116E-5</v>
      </c>
      <c r="P132" s="9">
        <f>offs556+Ampl556*SIN(2*PI()*freq556*('5v'!I120-reta556)+deph556*PI()/180)</f>
        <v>0.8468400718992839</v>
      </c>
      <c r="Q132" s="10">
        <f>('5v'!K120-P132)^2</f>
        <v>1.2653095529212412E-7</v>
      </c>
      <c r="S132" s="3"/>
      <c r="T132" s="7">
        <f>offs557+Ampl557*SIN(2*PI()*freq557*('5v'!M120)+deph557*PI()/180)</f>
        <v>0.46815357710947447</v>
      </c>
      <c r="U132" s="8">
        <f>('5v'!N120-T132)^2</f>
        <v>3.3116239408691454E-7</v>
      </c>
      <c r="V132" s="9">
        <f>offs558+Ampl558*SIN(2*PI()*freq558*('5v'!M120-reta558)+deph558*PI()/180)</f>
        <v>1.0941819508735497</v>
      </c>
      <c r="W132" s="10">
        <f>('5v'!O120-V132)^2</f>
        <v>3.0361101434775695E-5</v>
      </c>
      <c r="X132" s="3"/>
      <c r="Y132" s="3"/>
      <c r="Z132" s="7">
        <f>offs559+Ampl559*SIN(2*PI()*freq559*('5v'!Q120)+deph559*PI()/180)</f>
        <v>-2.5651610815847627</v>
      </c>
      <c r="AA132" s="8">
        <f>('5v'!R120-Z132)^2</f>
        <v>1.7762606371121915E-2</v>
      </c>
      <c r="AB132" s="9">
        <f>offs558+Ampl560*SIN(2*PI()*freq560*('5v'!Q120-reta560)+deph560*PI()/180)</f>
        <v>0.77316053580132338</v>
      </c>
      <c r="AC132" s="10">
        <f>('5v'!S120-AB132)^2</f>
        <v>2.4645805490758097E-5</v>
      </c>
      <c r="AE132" s="44"/>
      <c r="AF132" s="7">
        <f>offs561+Ampl561*SIN(2*PI()*freq561*('5v'!U120)+deph561*PI()/180)</f>
        <v>1.5062918023468517</v>
      </c>
      <c r="AG132" s="8">
        <f>('5v'!V120-AF132)^2</f>
        <v>0.20677874750744057</v>
      </c>
      <c r="AH132" s="9">
        <f>offs562+Ampl562*SIN(2*PI()*freq562*('5v'!U120-reta562)+deph562*PI()/180)</f>
        <v>0.99832210502778529</v>
      </c>
      <c r="AI132" s="10">
        <f>('5v'!W120-AH132)^2</f>
        <v>2.8658517120714416E-5</v>
      </c>
      <c r="AL132" s="76"/>
      <c r="AN132" s="76"/>
      <c r="AO132" s="80"/>
    </row>
    <row r="133" spans="1:41" x14ac:dyDescent="0.25">
      <c r="A133" s="3"/>
      <c r="B133" s="7">
        <f>offs551+Ampl551*SIN(2*PI()*freq551*('5v'!A121)+deph551*PI()/180)</f>
        <v>1.9945691333999895</v>
      </c>
      <c r="C133" s="8">
        <f>('5v'!B121-B133)^2</f>
        <v>1.8137944716685112E-5</v>
      </c>
      <c r="D133" s="9">
        <f>offs552+Ampl552*SIN(2*PI()*freq552*('5v'!A121-reta552)+deph552*PI()/180)</f>
        <v>0.48571816752579033</v>
      </c>
      <c r="E133" s="10">
        <f>('5v'!C121-D133)^2</f>
        <v>5.2330371138810514E-4</v>
      </c>
      <c r="G133" s="3"/>
      <c r="H133" s="7">
        <f>offs553+Ampl553*SIN(2*PI()*freq553*('5v'!E121)+deph553*PI()/180)</f>
        <v>-2.2974957785180363</v>
      </c>
      <c r="I133" s="8">
        <f>('5v'!F121-H133)^2</f>
        <v>8.7899116610090829E-6</v>
      </c>
      <c r="J133" s="9">
        <f>offs554+Ampl554*SIN(2*PI()*freq554*('5v'!E121-reta554)+deph554*PI()/180)</f>
        <v>1.1791150723847044</v>
      </c>
      <c r="K133" s="10">
        <f>('5v'!G121-J133)^2</f>
        <v>1.6711152187896691E-5</v>
      </c>
      <c r="M133" s="3"/>
      <c r="N133" s="7">
        <f>offs553+Ampl555*SIN(2*PI()*freq555*('5v'!I121)+deph555*PI()/180)</f>
        <v>2.0237382922739382</v>
      </c>
      <c r="O133" s="8">
        <f>('5v'!J121-N133)^2</f>
        <v>1.0498190384704163E-4</v>
      </c>
      <c r="P133" s="9">
        <f>offs556+Ampl556*SIN(2*PI()*freq556*('5v'!I121-reta556)+deph556*PI()/180)</f>
        <v>0.84359518667398425</v>
      </c>
      <c r="Q133" s="10">
        <f>('5v'!K121-P133)^2</f>
        <v>1.0344449607627778E-6</v>
      </c>
      <c r="S133" s="3"/>
      <c r="T133" s="7">
        <f>offs557+Ampl557*SIN(2*PI()*freq557*('5v'!M121)+deph557*PI()/180)</f>
        <v>0.50437786447900934</v>
      </c>
      <c r="U133" s="8">
        <f>('5v'!N121-T133)^2</f>
        <v>5.1200172927634991E-6</v>
      </c>
      <c r="V133" s="9">
        <f>offs558+Ampl558*SIN(2*PI()*freq558*('5v'!M121-reta558)+deph558*PI()/180)</f>
        <v>1.0931427159589189</v>
      </c>
      <c r="W133" s="10">
        <f>('5v'!O121-V133)^2</f>
        <v>1.9988553005400003E-5</v>
      </c>
      <c r="X133" s="3"/>
      <c r="Y133" s="3"/>
      <c r="Z133" s="7">
        <f>offs559+Ampl559*SIN(2*PI()*freq559*('5v'!Q121)+deph559*PI()/180)</f>
        <v>-2.593967261293658</v>
      </c>
      <c r="AA133" s="8">
        <f>('5v'!R121-Z133)^2</f>
        <v>1.6360392179124796E-2</v>
      </c>
      <c r="AB133" s="9">
        <f>offs558+Ampl560*SIN(2*PI()*freq560*('5v'!Q121-reta560)+deph560*PI()/180)</f>
        <v>0.77555705704885192</v>
      </c>
      <c r="AC133" s="10">
        <f>('5v'!S121-AB133)^2</f>
        <v>6.5942796415921885E-6</v>
      </c>
      <c r="AE133" s="44"/>
      <c r="AF133" s="7">
        <f>offs561+Ampl561*SIN(2*PI()*freq561*('5v'!U121)+deph561*PI()/180)</f>
        <v>1.567883752112029</v>
      </c>
      <c r="AG133" s="8">
        <f>('5v'!V121-AF133)^2</f>
        <v>0.20951447534426765</v>
      </c>
      <c r="AH133" s="9">
        <f>offs562+Ampl562*SIN(2*PI()*freq562*('5v'!U121-reta562)+deph562*PI()/180)</f>
        <v>0.99865792609762738</v>
      </c>
      <c r="AI133" s="10">
        <f>('5v'!W121-AH133)^2</f>
        <v>3.236683845343647E-5</v>
      </c>
      <c r="AL133" s="76"/>
      <c r="AN133" s="76"/>
      <c r="AO133" s="80"/>
    </row>
    <row r="134" spans="1:41" x14ac:dyDescent="0.25">
      <c r="A134" s="3"/>
      <c r="B134" s="7">
        <f>offs551+Ampl551*SIN(2*PI()*freq551*('5v'!A122)+deph551*PI()/180)</f>
        <v>1.9887392925803615</v>
      </c>
      <c r="C134" s="8">
        <f>('5v'!B122-B134)^2</f>
        <v>5.1833966746363985E-6</v>
      </c>
      <c r="D134" s="9">
        <f>offs552+Ampl552*SIN(2*PI()*freq552*('5v'!A122-reta552)+deph552*PI()/180)</f>
        <v>0.48199232943251297</v>
      </c>
      <c r="E134" s="10">
        <f>('5v'!C122-D134)^2</f>
        <v>7.0764887698110542E-4</v>
      </c>
      <c r="G134" s="3"/>
      <c r="H134" s="7">
        <f>offs553+Ampl553*SIN(2*PI()*freq553*('5v'!E122)+deph553*PI()/180)</f>
        <v>-2.2654310944177669</v>
      </c>
      <c r="I134" s="8">
        <f>('5v'!F122-H134)^2</f>
        <v>3.0867172248817239E-6</v>
      </c>
      <c r="J134" s="9">
        <f>offs554+Ampl554*SIN(2*PI()*freq554*('5v'!E122-reta554)+deph554*PI()/180)</f>
        <v>1.1817124955473159</v>
      </c>
      <c r="K134" s="10">
        <f>('5v'!G122-J134)^2</f>
        <v>6.8483826553644974E-5</v>
      </c>
      <c r="M134" s="3"/>
      <c r="N134" s="7">
        <f>offs553+Ampl555*SIN(2*PI()*freq555*('5v'!I122)+deph555*PI()/180)</f>
        <v>2.0226959616555553</v>
      </c>
      <c r="O134" s="8">
        <f>('5v'!J122-N134)^2</f>
        <v>8.7147421768253987E-5</v>
      </c>
      <c r="P134" s="9">
        <f>offs556+Ampl556*SIN(2*PI()*freq556*('5v'!I122-reta556)+deph556*PI()/180)</f>
        <v>0.84035717684054445</v>
      </c>
      <c r="Q134" s="10">
        <f>('5v'!K122-P134)^2</f>
        <v>1.3238222642630966E-5</v>
      </c>
      <c r="S134" s="3"/>
      <c r="T134" s="7">
        <f>offs557+Ampl557*SIN(2*PI()*freq557*('5v'!M122)+deph557*PI()/180)</f>
        <v>0.54036531727492598</v>
      </c>
      <c r="U134" s="8">
        <f>('5v'!N122-T134)^2</f>
        <v>2.0493145737124778E-6</v>
      </c>
      <c r="V134" s="9">
        <f>offs558+Ampl558*SIN(2*PI()*freq558*('5v'!M122-reta558)+deph558*PI()/180)</f>
        <v>1.0920525199544697</v>
      </c>
      <c r="W134" s="10">
        <f>('5v'!O122-V134)^2</f>
        <v>2.8449208602702886E-5</v>
      </c>
      <c r="X134" s="3"/>
      <c r="Y134" s="3"/>
      <c r="Z134" s="7">
        <f>offs559+Ampl559*SIN(2*PI()*freq559*('5v'!Q122)+deph559*PI()/180)</f>
        <v>-2.621750758803957</v>
      </c>
      <c r="AA134" s="8">
        <f>('5v'!R122-Z134)^2</f>
        <v>1.4317438966476291E-2</v>
      </c>
      <c r="AB134" s="9">
        <f>offs558+Ampl560*SIN(2*PI()*freq560*('5v'!Q122-reta560)+deph560*PI()/180)</f>
        <v>0.77800727813835835</v>
      </c>
      <c r="AC134" s="10">
        <f>('5v'!S122-AB134)^2</f>
        <v>1.3856082371147014E-8</v>
      </c>
      <c r="AE134" s="44"/>
      <c r="AF134" s="7">
        <f>offs561+Ampl561*SIN(2*PI()*freq561*('5v'!U122)+deph561*PI()/180)</f>
        <v>1.6279283899067647</v>
      </c>
      <c r="AG134" s="8">
        <f>('5v'!V122-AF134)^2</f>
        <v>0.21264228787415337</v>
      </c>
      <c r="AH134" s="9">
        <f>offs562+Ampl562*SIN(2*PI()*freq562*('5v'!U122-reta562)+deph562*PI()/180)</f>
        <v>0.99888205387318185</v>
      </c>
      <c r="AI134" s="10">
        <f>('5v'!W122-AH134)^2</f>
        <v>3.4967280962764765E-5</v>
      </c>
      <c r="AL134" s="76"/>
      <c r="AN134" s="76"/>
      <c r="AO134" s="80"/>
    </row>
    <row r="135" spans="1:41" x14ac:dyDescent="0.25">
      <c r="A135" s="3"/>
      <c r="B135" s="7">
        <f>offs551+Ampl551*SIN(2*PI()*freq551*('5v'!A123)+deph551*PI()/180)</f>
        <v>1.9825236370834589</v>
      </c>
      <c r="C135" s="8">
        <f>('5v'!B123-B135)^2</f>
        <v>6.9293345243802866E-6</v>
      </c>
      <c r="D135" s="9">
        <f>offs552+Ampl552*SIN(2*PI()*freq552*('5v'!A123-reta552)+deph552*PI()/180)</f>
        <v>0.47833104353106426</v>
      </c>
      <c r="E135" s="10">
        <f>('5v'!C123-D135)^2</f>
        <v>6.9463644139243551E-4</v>
      </c>
      <c r="G135" s="3"/>
      <c r="H135" s="7">
        <f>offs553+Ampl553*SIN(2*PI()*freq553*('5v'!E123)+deph553*PI()/180)</f>
        <v>-2.2327270832528967</v>
      </c>
      <c r="I135" s="8">
        <f>('5v'!F123-H135)^2</f>
        <v>1.5798397091486528E-6</v>
      </c>
      <c r="J135" s="9">
        <f>offs554+Ampl554*SIN(2*PI()*freq554*('5v'!E123-reta554)+deph554*PI()/180)</f>
        <v>1.184201604339973</v>
      </c>
      <c r="K135" s="10">
        <f>('5v'!G123-J135)^2</f>
        <v>9.9721062781292745E-7</v>
      </c>
      <c r="M135" s="3"/>
      <c r="N135" s="7">
        <f>offs553+Ampl555*SIN(2*PI()*freq555*('5v'!I123)+deph555*PI()/180)</f>
        <v>2.0212606361015775</v>
      </c>
      <c r="O135" s="8">
        <f>('5v'!J123-N135)^2</f>
        <v>1.1600590833671021E-4</v>
      </c>
      <c r="P135" s="9">
        <f>offs556+Ampl556*SIN(2*PI()*freq556*('5v'!I123-reta556)+deph556*PI()/180)</f>
        <v>0.83712655371825262</v>
      </c>
      <c r="Q135" s="10">
        <f>('5v'!K123-P135)^2</f>
        <v>1.8611145765143474E-5</v>
      </c>
      <c r="S135" s="3"/>
      <c r="T135" s="7">
        <f>offs557+Ampl557*SIN(2*PI()*freq557*('5v'!M123)+deph557*PI()/180)</f>
        <v>0.57610705613174717</v>
      </c>
      <c r="U135" s="8">
        <f>('5v'!N123-T135)^2</f>
        <v>7.8354303282869412E-6</v>
      </c>
      <c r="V135" s="9">
        <f>offs558+Ampl558*SIN(2*PI()*freq558*('5v'!M123-reta558)+deph558*PI()/180)</f>
        <v>1.0909116318497527</v>
      </c>
      <c r="W135" s="10">
        <f>('5v'!O123-V135)^2</f>
        <v>1.7580342063722526E-5</v>
      </c>
      <c r="X135" s="3"/>
      <c r="Y135" s="3"/>
      <c r="Z135" s="7">
        <f>offs559+Ampl559*SIN(2*PI()*freq559*('5v'!Q123)+deph559*PI()/180)</f>
        <v>-2.648498138262815</v>
      </c>
      <c r="AA135" s="8">
        <f>('5v'!R123-Z135)^2</f>
        <v>1.3536303697412185E-2</v>
      </c>
      <c r="AB135" s="9">
        <f>offs558+Ampl560*SIN(2*PI()*freq560*('5v'!Q123-reta560)+deph560*PI()/180)</f>
        <v>0.78051001416466714</v>
      </c>
      <c r="AC135" s="10">
        <f>('5v'!S123-AB135)^2</f>
        <v>5.6883402660461256E-6</v>
      </c>
      <c r="AE135" s="44"/>
      <c r="AF135" s="7">
        <f>offs561+Ampl561*SIN(2*PI()*freq561*('5v'!U123)+deph561*PI()/180)</f>
        <v>1.6863664589228453</v>
      </c>
      <c r="AG135" s="8">
        <f>('5v'!V123-AF135)^2</f>
        <v>0.21070185648732143</v>
      </c>
      <c r="AH135" s="9">
        <f>offs562+Ampl562*SIN(2*PI()*freq562*('5v'!U123-reta562)+deph562*PI()/180)</f>
        <v>0.99899426716739348</v>
      </c>
      <c r="AI135" s="10">
        <f>('5v'!W123-AH135)^2</f>
        <v>3.6306977644996691E-5</v>
      </c>
      <c r="AL135" s="76"/>
      <c r="AN135" s="76"/>
      <c r="AO135" s="80"/>
    </row>
    <row r="136" spans="1:41" x14ac:dyDescent="0.25">
      <c r="A136" s="3"/>
      <c r="B136" s="7">
        <f>offs551+Ampl551*SIN(2*PI()*freq551*('5v'!A124)+deph551*PI()/180)</f>
        <v>1.9759231484333384</v>
      </c>
      <c r="C136" s="8">
        <f>('5v'!B124-B136)^2</f>
        <v>1.1382874393865614E-5</v>
      </c>
      <c r="D136" s="9">
        <f>offs552+Ampl552*SIN(2*PI()*freq552*('5v'!A124-reta552)+deph552*PI()/180)</f>
        <v>0.47473488798093122</v>
      </c>
      <c r="E136" s="10">
        <f>('5v'!C124-D136)^2</f>
        <v>6.783999513098808E-4</v>
      </c>
      <c r="G136" s="3"/>
      <c r="H136" s="7">
        <f>offs553+Ampl553*SIN(2*PI()*freq553*('5v'!E124)+deph553*PI()/180)</f>
        <v>-2.1993953646028741</v>
      </c>
      <c r="I136" s="8">
        <f>('5v'!F124-H136)^2</f>
        <v>3.2190259259473558E-7</v>
      </c>
      <c r="J136" s="9">
        <f>offs554+Ampl554*SIN(2*PI()*freq554*('5v'!E124-reta554)+deph554*PI()/180)</f>
        <v>1.1865815143941734</v>
      </c>
      <c r="K136" s="10">
        <f>('5v'!G124-J136)^2</f>
        <v>3.2780860902279776E-4</v>
      </c>
      <c r="M136" s="3"/>
      <c r="N136" s="7">
        <f>offs553+Ampl555*SIN(2*PI()*freq555*('5v'!I124)+deph555*PI()/180)</f>
        <v>2.0194325422665496</v>
      </c>
      <c r="O136" s="8">
        <f>('5v'!J124-N136)^2</f>
        <v>1.1332811236747746E-4</v>
      </c>
      <c r="P136" s="9">
        <f>offs556+Ampl556*SIN(2*PI()*freq556*('5v'!I124-reta556)+deph556*PI()/180)</f>
        <v>0.8339038274599514</v>
      </c>
      <c r="Q136" s="10">
        <f>('5v'!K124-P136)^2</f>
        <v>2.4975880419863289E-5</v>
      </c>
      <c r="S136" s="3"/>
      <c r="T136" s="7">
        <f>offs557+Ampl557*SIN(2*PI()*freq557*('5v'!M124)+deph557*PI()/180)</f>
        <v>0.61159426231021663</v>
      </c>
      <c r="U136" s="8">
        <f>('5v'!N124-T136)^2</f>
        <v>6.0921479286134338E-6</v>
      </c>
      <c r="V136" s="9">
        <f>offs558+Ampl558*SIN(2*PI()*freq558*('5v'!M124-reta558)+deph558*PI()/180)</f>
        <v>1.089720333141837</v>
      </c>
      <c r="W136" s="10">
        <f>('5v'!O124-V136)^2</f>
        <v>9.0095613891229796E-6</v>
      </c>
      <c r="X136" s="3"/>
      <c r="Y136" s="3"/>
      <c r="Z136" s="7">
        <f>offs559+Ampl559*SIN(2*PI()*freq559*('5v'!Q124)+deph559*PI()/180)</f>
        <v>-2.6741964648748784</v>
      </c>
      <c r="AA136" s="8">
        <f>('5v'!R124-Z136)^2</f>
        <v>1.2573512566365857E-2</v>
      </c>
      <c r="AB136" s="9">
        <f>offs558+Ampl560*SIN(2*PI()*freq560*('5v'!Q124-reta560)+deph560*PI()/180)</f>
        <v>0.78306405482684482</v>
      </c>
      <c r="AC136" s="10">
        <f>('5v'!S124-AB136)^2</f>
        <v>8.9158665089610873E-6</v>
      </c>
      <c r="AE136" s="44"/>
      <c r="AF136" s="7">
        <f>offs561+Ampl561*SIN(2*PI()*freq561*('5v'!U124)+deph561*PI()/180)</f>
        <v>1.7431402878414526</v>
      </c>
      <c r="AG136" s="8">
        <f>('5v'!V124-AF136)^2</f>
        <v>0.21082416607194518</v>
      </c>
      <c r="AH136" s="9">
        <f>offs562+Ampl562*SIN(2*PI()*freq562*('5v'!U124-reta562)+deph562*PI()/180)</f>
        <v>0.99899445523928865</v>
      </c>
      <c r="AI136" s="10">
        <f>('5v'!W124-AH136)^2</f>
        <v>3.6309244144995251E-5</v>
      </c>
      <c r="AL136" s="76"/>
      <c r="AN136" s="76"/>
      <c r="AO136" s="80"/>
    </row>
    <row r="137" spans="1:41" x14ac:dyDescent="0.25">
      <c r="A137" s="3"/>
      <c r="B137" s="7">
        <f>offs551+Ampl551*SIN(2*PI()*freq551*('5v'!A125)+deph551*PI()/180)</f>
        <v>1.968938868923674</v>
      </c>
      <c r="C137" s="8">
        <f>('5v'!B125-B137)^2</f>
        <v>2.0233183179810856E-5</v>
      </c>
      <c r="D137" s="9">
        <f>offs552+Ampl552*SIN(2*PI()*freq552*('5v'!A125-reta552)+deph552*PI()/180)</f>
        <v>0.47120443065676326</v>
      </c>
      <c r="E137" s="10">
        <f>('5v'!C125-D137)^2</f>
        <v>6.5897813040592635E-4</v>
      </c>
      <c r="G137" s="3"/>
      <c r="H137" s="7">
        <f>offs553+Ampl553*SIN(2*PI()*freq553*('5v'!E125)+deph553*PI()/180)</f>
        <v>-2.1654477810686186</v>
      </c>
      <c r="I137" s="8">
        <f>('5v'!F125-H137)^2</f>
        <v>3.1406549639944069E-8</v>
      </c>
      <c r="J137" s="9">
        <f>offs554+Ampl554*SIN(2*PI()*freq554*('5v'!E125-reta554)+deph554*PI()/180)</f>
        <v>1.1888513801392069</v>
      </c>
      <c r="K137" s="10">
        <f>('5v'!G125-J137)^2</f>
        <v>1.5424172169700768E-3</v>
      </c>
      <c r="M137" s="3"/>
      <c r="N137" s="7">
        <f>offs553+Ampl555*SIN(2*PI()*freq555*('5v'!I125)+deph555*PI()/180)</f>
        <v>2.0172119688276791</v>
      </c>
      <c r="O137" s="8">
        <f>('5v'!J125-N137)^2</f>
        <v>1.1909403110752065E-4</v>
      </c>
      <c r="P137" s="9">
        <f>offs556+Ampl556*SIN(2*PI()*freq556*('5v'!I125-reta556)+deph556*PI()/180)</f>
        <v>0.83068950697147514</v>
      </c>
      <c r="Q137" s="10">
        <f>('5v'!K125-P137)^2</f>
        <v>3.2370603368703514E-5</v>
      </c>
      <c r="S137" s="3"/>
      <c r="T137" s="7">
        <f>offs557+Ampl557*SIN(2*PI()*freq557*('5v'!M125)+deph557*PI()/180)</f>
        <v>0.64681817987322465</v>
      </c>
      <c r="U137" s="8">
        <f>('5v'!N125-T137)^2</f>
        <v>5.7626889222637518E-6</v>
      </c>
      <c r="V137" s="9">
        <f>offs558+Ampl558*SIN(2*PI()*freq558*('5v'!M125-reta558)+deph558*PI()/180)</f>
        <v>1.0884789177658525</v>
      </c>
      <c r="W137" s="10">
        <f>('5v'!O125-V137)^2</f>
        <v>1.3788654563940009E-5</v>
      </c>
      <c r="X137" s="3"/>
      <c r="Y137" s="3"/>
      <c r="Z137" s="7">
        <f>offs559+Ampl559*SIN(2*PI()*freq559*('5v'!Q125)+deph559*PI()/180)</f>
        <v>-2.6988333111574478</v>
      </c>
      <c r="AA137" s="8">
        <f>('5v'!R125-Z137)^2</f>
        <v>1.1454581552412227E-2</v>
      </c>
      <c r="AB137" s="9">
        <f>offs558+Ampl560*SIN(2*PI()*freq560*('5v'!Q125-reta560)+deph560*PI()/180)</f>
        <v>0.78566816501349213</v>
      </c>
      <c r="AC137" s="10">
        <f>('5v'!S125-AB137)^2</f>
        <v>1.322722355376458E-5</v>
      </c>
      <c r="AE137" s="44"/>
      <c r="AF137" s="7">
        <f>offs561+Ampl561*SIN(2*PI()*freq561*('5v'!U125)+deph561*PI()/180)</f>
        <v>1.7981938477478439</v>
      </c>
      <c r="AG137" s="8">
        <f>('5v'!V125-AF137)^2</f>
        <v>0.20936925958066654</v>
      </c>
      <c r="AH137" s="9">
        <f>offs562+Ampl562*SIN(2*PI()*freq562*('5v'!U125-reta562)+deph562*PI()/180)</f>
        <v>0.99888261790326316</v>
      </c>
      <c r="AI137" s="10">
        <f>('5v'!W125-AH137)^2</f>
        <v>6.1889813350004267E-5</v>
      </c>
      <c r="AL137" s="76"/>
      <c r="AN137" s="76"/>
      <c r="AO137" s="80"/>
    </row>
    <row r="138" spans="1:41" x14ac:dyDescent="0.25">
      <c r="A138" s="3"/>
      <c r="B138" s="7">
        <f>offs551+Ampl551*SIN(2*PI()*freq551*('5v'!A126)+deph551*PI()/180)</f>
        <v>1.9615719014531643</v>
      </c>
      <c r="C138" s="8">
        <f>('5v'!B126-B138)^2</f>
        <v>1.6427607830361381E-5</v>
      </c>
      <c r="D138" s="9">
        <f>offs552+Ampl552*SIN(2*PI()*freq552*('5v'!A126-reta552)+deph552*PI()/180)</f>
        <v>0.46774022905869816</v>
      </c>
      <c r="E138" s="10">
        <f>('5v'!C126-D138)^2</f>
        <v>5.4176151291195128E-4</v>
      </c>
      <c r="G138" s="3"/>
      <c r="H138" s="7">
        <f>offs553+Ampl553*SIN(2*PI()*freq553*('5v'!E126)+deph553*PI()/180)</f>
        <v>-2.1308963940649162</v>
      </c>
      <c r="I138" s="8">
        <f>('5v'!F126-H138)^2</f>
        <v>1.826656867254108E-7</v>
      </c>
      <c r="J138" s="9">
        <f>offs554+Ampl554*SIN(2*PI()*freq554*('5v'!E126-reta554)+deph554*PI()/180)</f>
        <v>1.1910103951025826</v>
      </c>
      <c r="K138" s="10">
        <f>('5v'!G126-J138)^2</f>
        <v>2.781465924735689E-3</v>
      </c>
      <c r="M138" s="3"/>
      <c r="N138" s="7">
        <f>offs553+Ampl555*SIN(2*PI()*freq555*('5v'!I126)+deph555*PI()/180)</f>
        <v>2.0145992664392547</v>
      </c>
      <c r="O138" s="8">
        <f>('5v'!J126-N138)^2</f>
        <v>9.2534271585874143E-5</v>
      </c>
      <c r="P138" s="9">
        <f>offs556+Ampl556*SIN(2*PI()*freq556*('5v'!I126-reta556)+deph556*PI()/180)</f>
        <v>0.82748409983129068</v>
      </c>
      <c r="Q138" s="10">
        <f>('5v'!K126-P138)^2</f>
        <v>1.9689097320392092E-5</v>
      </c>
      <c r="S138" s="3"/>
      <c r="T138" s="7">
        <f>offs557+Ampl557*SIN(2*PI()*freq557*('5v'!M126)+deph557*PI()/180)</f>
        <v>0.68177011784617325</v>
      </c>
      <c r="U138" s="8">
        <f>('5v'!N126-T138)^2</f>
        <v>6.7853589377820891E-6</v>
      </c>
      <c r="V138" s="9">
        <f>offs558+Ampl558*SIN(2*PI()*freq558*('5v'!M126-reta558)+deph558*PI()/180)</f>
        <v>1.0871876920224677</v>
      </c>
      <c r="W138" s="10">
        <f>('5v'!O126-V138)^2</f>
        <v>5.8664813235608897E-6</v>
      </c>
      <c r="X138" s="3"/>
      <c r="Y138" s="3"/>
      <c r="Z138" s="7">
        <f>offs559+Ampl559*SIN(2*PI()*freq559*('5v'!Q126)+deph559*PI()/180)</f>
        <v>-2.7223967629502854</v>
      </c>
      <c r="AA138" s="8">
        <f>('5v'!R126-Z138)^2</f>
        <v>9.8183578343433615E-3</v>
      </c>
      <c r="AB138" s="9">
        <f>offs558+Ampl560*SIN(2*PI()*freq560*('5v'!Q126-reta560)+deph560*PI()/180)</f>
        <v>0.78832108540003132</v>
      </c>
      <c r="AC138" s="10">
        <f>('5v'!S126-AB138)^2</f>
        <v>1.8807187195276391E-5</v>
      </c>
      <c r="AE138" s="44"/>
      <c r="AF138" s="7">
        <f>offs561+Ampl561*SIN(2*PI()*freq561*('5v'!U126)+deph561*PI()/180)</f>
        <v>1.8514728074250795</v>
      </c>
      <c r="AG138" s="8">
        <f>('5v'!V126-AF138)^2</f>
        <v>0.21166124646229517</v>
      </c>
      <c r="AH138" s="9">
        <f>offs562+Ampl562*SIN(2*PI()*freq562*('5v'!U126-reta562)+deph562*PI()/180)</f>
        <v>0.99865886552926519</v>
      </c>
      <c r="AI138" s="10">
        <f>('5v'!W126-AH138)^2</f>
        <v>5.8419355085642243E-5</v>
      </c>
      <c r="AL138" s="76"/>
      <c r="AN138" s="76"/>
      <c r="AO138" s="80"/>
    </row>
    <row r="139" spans="1:41" x14ac:dyDescent="0.25">
      <c r="A139" s="3"/>
      <c r="B139" s="7">
        <f>offs551+Ampl551*SIN(2*PI()*freq551*('5v'!A127)+deph551*PI()/180)</f>
        <v>1.9538234093513736</v>
      </c>
      <c r="C139" s="8">
        <f>('5v'!B127-B139)^2</f>
        <v>1.5908855362311207E-5</v>
      </c>
      <c r="D139" s="9">
        <f>offs552+Ampl552*SIN(2*PI()*freq552*('5v'!A127-reta552)+deph552*PI()/180)</f>
        <v>0.46434283022432682</v>
      </c>
      <c r="E139" s="10">
        <f>('5v'!C127-D139)^2</f>
        <v>5.1829848625477575E-4</v>
      </c>
      <c r="G139" s="3"/>
      <c r="H139" s="7">
        <f>offs553+Ampl553*SIN(2*PI()*freq553*('5v'!E127)+deph553*PI()/180)</f>
        <v>-2.0957534795350528</v>
      </c>
      <c r="I139" s="8">
        <f>('5v'!F127-H139)^2</f>
        <v>5.7335322437866001E-6</v>
      </c>
      <c r="J139" s="9">
        <f>offs554+Ampl554*SIN(2*PI()*freq554*('5v'!E127-reta554)+deph554*PI()/180)</f>
        <v>1.1930577921965644</v>
      </c>
      <c r="K139" s="10">
        <f>('5v'!G127-J139)^2</f>
        <v>2.7715179046669189E-3</v>
      </c>
      <c r="M139" s="3"/>
      <c r="N139" s="7">
        <f>offs553+Ampl555*SIN(2*PI()*freq555*('5v'!I127)+deph555*PI()/180)</f>
        <v>2.0115948476772707</v>
      </c>
      <c r="O139" s="8">
        <f>('5v'!J127-N139)^2</f>
        <v>1.138651685481754E-4</v>
      </c>
      <c r="P139" s="9">
        <f>offs556+Ampl556*SIN(2*PI()*freq556*('5v'!I127-reta556)+deph556*PI()/180)</f>
        <v>0.82428811221034437</v>
      </c>
      <c r="Q139" s="10">
        <f>('5v'!K127-P139)^2</f>
        <v>2.6496779005499696E-5</v>
      </c>
      <c r="S139" s="3"/>
      <c r="T139" s="7">
        <f>offs557+Ampl557*SIN(2*PI()*freq557*('5v'!M127)+deph557*PI()/180)</f>
        <v>0.71644145236136692</v>
      </c>
      <c r="U139" s="8">
        <f>('5v'!N127-T139)^2</f>
        <v>9.5467876518499163E-6</v>
      </c>
      <c r="V139" s="9">
        <f>offs558+Ampl558*SIN(2*PI()*freq558*('5v'!M127-reta558)+deph558*PI()/180)</f>
        <v>1.0858469745023136</v>
      </c>
      <c r="W139" s="10">
        <f>('5v'!O127-V139)^2</f>
        <v>9.2080961947813163E-6</v>
      </c>
      <c r="X139" s="3"/>
      <c r="Y139" s="3"/>
      <c r="Z139" s="7">
        <f>offs559+Ampl559*SIN(2*PI()*freq559*('5v'!Q127)+deph559*PI()/180)</f>
        <v>-2.7448754251772036</v>
      </c>
      <c r="AA139" s="8">
        <f>('5v'!R127-Z139)^2</f>
        <v>8.150629136301081E-3</v>
      </c>
      <c r="AB139" s="9">
        <f>offs558+Ampl560*SIN(2*PI()*freq560*('5v'!Q127-reta560)+deph560*PI()/180)</f>
        <v>0.79102153305770517</v>
      </c>
      <c r="AC139" s="10">
        <f>('5v'!S127-AB139)^2</f>
        <v>2.5847493812599998E-5</v>
      </c>
      <c r="AE139" s="44"/>
      <c r="AF139" s="7">
        <f>offs561+Ampl561*SIN(2*PI()*freq561*('5v'!U127)+deph561*PI()/180)</f>
        <v>1.9029245869724072</v>
      </c>
      <c r="AG139" s="8">
        <f>('5v'!V127-AF139)^2</f>
        <v>0.2104827375266182</v>
      </c>
      <c r="AH139" s="9">
        <f>offs562+Ampl562*SIN(2*PI()*freq562*('5v'!U127-reta562)+deph562*PI()/180)</f>
        <v>0.99832341893387411</v>
      </c>
      <c r="AI139" s="10">
        <f>('5v'!W127-AH139)^2</f>
        <v>5.3404071414009532E-5</v>
      </c>
      <c r="AL139" s="76"/>
      <c r="AN139" s="76"/>
      <c r="AO139" s="80"/>
    </row>
    <row r="140" spans="1:41" x14ac:dyDescent="0.25">
      <c r="A140" s="3"/>
      <c r="B140" s="7">
        <f>offs551+Ampl551*SIN(2*PI()*freq551*('5v'!A128)+deph551*PI()/180)</f>
        <v>1.945694616195027</v>
      </c>
      <c r="C140" s="8">
        <f>('5v'!B128-B140)^2</f>
        <v>5.5337095658994659E-6</v>
      </c>
      <c r="D140" s="9">
        <f>offs552+Ampl552*SIN(2*PI()*freq552*('5v'!A128-reta552)+deph552*PI()/180)</f>
        <v>0.46101277064230833</v>
      </c>
      <c r="E140" s="10">
        <f>('5v'!C128-D140)^2</f>
        <v>5.8289552381810363E-4</v>
      </c>
      <c r="G140" s="3"/>
      <c r="H140" s="7">
        <f>offs553+Ampl553*SIN(2*PI()*freq553*('5v'!E128)+deph553*PI()/180)</f>
        <v>-2.0600315235892164</v>
      </c>
      <c r="I140" s="8">
        <f>('5v'!F128-H140)^2</f>
        <v>3.3434985163215235E-6</v>
      </c>
      <c r="J140" s="9">
        <f>offs554+Ampl554*SIN(2*PI()*freq554*('5v'!E128-reta554)+deph554*PI()/180)</f>
        <v>1.1949928439907138</v>
      </c>
      <c r="K140" s="10">
        <f>('5v'!G128-J140)^2</f>
        <v>1.0977397618236726E-3</v>
      </c>
      <c r="M140" s="3"/>
      <c r="N140" s="7">
        <f>offs553+Ampl555*SIN(2*PI()*freq555*('5v'!I128)+deph555*PI()/180)</f>
        <v>2.0081991869742777</v>
      </c>
      <c r="O140" s="8">
        <f>('5v'!J128-N140)^2</f>
        <v>1.0322911591261181E-4</v>
      </c>
      <c r="P140" s="9">
        <f>offs556+Ampl556*SIN(2*PI()*freq556*('5v'!I128-reta556)+deph556*PI()/180)</f>
        <v>0.82110204879213</v>
      </c>
      <c r="Q140" s="10">
        <f>('5v'!K128-P140)^2</f>
        <v>1.5323770537042167E-5</v>
      </c>
      <c r="S140" s="3"/>
      <c r="T140" s="7">
        <f>offs557+Ampl557*SIN(2*PI()*freq557*('5v'!M128)+deph557*PI()/180)</f>
        <v>0.75082362878581188</v>
      </c>
      <c r="U140" s="8">
        <f>('5v'!N128-T140)^2</f>
        <v>1.4929423482507413E-5</v>
      </c>
      <c r="V140" s="9">
        <f>offs558+Ampl558*SIN(2*PI()*freq558*('5v'!M128-reta558)+deph558*PI()/180)</f>
        <v>1.0844570960073769</v>
      </c>
      <c r="W140" s="10">
        <f>('5v'!O128-V140)^2</f>
        <v>1.2943704378776241E-5</v>
      </c>
      <c r="X140" s="3"/>
      <c r="Y140" s="3"/>
      <c r="Z140" s="7">
        <f>offs559+Ampl559*SIN(2*PI()*freq559*('5v'!Q128)+deph559*PI()/180)</f>
        <v>-2.7662584273566302</v>
      </c>
      <c r="AA140" s="8">
        <f>('5v'!R128-Z140)^2</f>
        <v>7.4780921150975213E-3</v>
      </c>
      <c r="AB140" s="9">
        <f>offs558+Ampl560*SIN(2*PI()*freq560*('5v'!Q128-reta560)+deph560*PI()/180)</f>
        <v>0.7937682020739909</v>
      </c>
      <c r="AC140" s="10">
        <f>('5v'!S128-AB140)^2</f>
        <v>3.4546088588240135E-5</v>
      </c>
      <c r="AE140" s="44"/>
      <c r="AF140" s="7">
        <f>offs561+Ampl561*SIN(2*PI()*freq561*('5v'!U128)+deph561*PI()/180)</f>
        <v>1.9524984096952627</v>
      </c>
      <c r="AG140" s="8">
        <f>('5v'!V128-AF140)^2</f>
        <v>0.2111675173302372</v>
      </c>
      <c r="AH140" s="9">
        <f>offs562+Ampl562*SIN(2*PI()*freq562*('5v'!U128-reta562)+deph562*PI()/180)</f>
        <v>0.99787660916238052</v>
      </c>
      <c r="AI140" s="10">
        <f>('5v'!W128-AH140)^2</f>
        <v>4.7073309506185602E-5</v>
      </c>
      <c r="AL140" s="76"/>
      <c r="AN140" s="76"/>
      <c r="AO140" s="80"/>
    </row>
    <row r="141" spans="1:41" x14ac:dyDescent="0.25">
      <c r="A141" s="3"/>
      <c r="B141" s="7">
        <f>offs551+Ampl551*SIN(2*PI()*freq551*('5v'!A129)+deph551*PI()/180)</f>
        <v>1.9371868056147981</v>
      </c>
      <c r="C141" s="8">
        <f>('5v'!B129-B141)^2</f>
        <v>7.9062508154101317E-6</v>
      </c>
      <c r="D141" s="9">
        <f>offs552+Ampl552*SIN(2*PI()*freq552*('5v'!A129-reta552)+deph552*PI()/180)</f>
        <v>0.45775057616765497</v>
      </c>
      <c r="E141" s="10">
        <f>('5v'!C129-D141)^2</f>
        <v>6.478258789413252E-4</v>
      </c>
      <c r="G141" s="3"/>
      <c r="H141" s="7">
        <f>offs553+Ampl553*SIN(2*PI()*freq553*('5v'!E129)+deph553*PI()/180)</f>
        <v>-2.0237432180682671</v>
      </c>
      <c r="I141" s="8">
        <f>('5v'!F129-H141)^2</f>
        <v>4.8471959858147397E-7</v>
      </c>
      <c r="J141" s="9">
        <f>offs554+Ampl554*SIN(2*PI()*freq554*('5v'!E129-reta554)+deph554*PI()/180)</f>
        <v>1.1968148629703421</v>
      </c>
      <c r="K141" s="10">
        <f>('5v'!G129-J141)^2</f>
        <v>6.1970541413711801E-5</v>
      </c>
      <c r="M141" s="3"/>
      <c r="N141" s="7">
        <f>offs553+Ampl555*SIN(2*PI()*freq555*('5v'!I129)+deph555*PI()/180)</f>
        <v>2.0044128205444647</v>
      </c>
      <c r="O141" s="8">
        <f>('5v'!J129-N141)^2</f>
        <v>1.0080741235093023E-4</v>
      </c>
      <c r="P141" s="9">
        <f>offs556+Ampl556*SIN(2*PI()*freq556*('5v'!I129-reta556)+deph556*PI()/180)</f>
        <v>0.8179264126929956</v>
      </c>
      <c r="Q141" s="10">
        <f>('5v'!K129-P141)^2</f>
        <v>7.2471477018645942E-6</v>
      </c>
      <c r="S141" s="3"/>
      <c r="T141" s="7">
        <f>offs557+Ampl557*SIN(2*PI()*freq557*('5v'!M129)+deph557*PI()/180)</f>
        <v>0.78490816383194728</v>
      </c>
      <c r="U141" s="8">
        <f>('5v'!N129-T141)^2</f>
        <v>8.8949851453326266E-6</v>
      </c>
      <c r="V141" s="9">
        <f>offs558+Ampl558*SIN(2*PI()*freq558*('5v'!M129-reta558)+deph558*PI()/180)</f>
        <v>1.0830183994693789</v>
      </c>
      <c r="W141" s="10">
        <f>('5v'!O129-V141)^2</f>
        <v>1.6909855501602793E-5</v>
      </c>
      <c r="X141" s="3"/>
      <c r="Y141" s="3"/>
      <c r="Z141" s="7">
        <f>offs559+Ampl559*SIN(2*PI()*freq559*('5v'!Q129)+deph559*PI()/180)</f>
        <v>-2.7865354288584565</v>
      </c>
      <c r="AA141" s="8">
        <f>('5v'!R129-Z141)^2</f>
        <v>6.6951606168928479E-3</v>
      </c>
      <c r="AB141" s="9">
        <f>offs558+Ampl560*SIN(2*PI()*freq560*('5v'!Q129-reta560)+deph560*PI()/180)</f>
        <v>0.79655976418412511</v>
      </c>
      <c r="AC141" s="10">
        <f>('5v'!S129-AB141)^2</f>
        <v>4.5104980841753094E-5</v>
      </c>
      <c r="AE141" s="44"/>
      <c r="AF141" s="7">
        <f>offs561+Ampl561*SIN(2*PI()*freq561*('5v'!U129)+deph561*PI()/180)</f>
        <v>2.0001453522157391</v>
      </c>
      <c r="AG141" s="8">
        <f>('5v'!V129-AF141)^2</f>
        <v>0.21367944670093936</v>
      </c>
      <c r="AH141" s="9">
        <f>offs562+Ampl562*SIN(2*PI()*freq562*('5v'!U129-reta562)+deph562*PI()/180)</f>
        <v>0.99731887716208489</v>
      </c>
      <c r="AI141" s="10">
        <f>('5v'!W129-AH141)^2</f>
        <v>3.9731176916617156E-5</v>
      </c>
      <c r="AL141" s="76"/>
      <c r="AN141" s="76"/>
      <c r="AO141" s="80"/>
    </row>
    <row r="142" spans="1:41" x14ac:dyDescent="0.25">
      <c r="A142" s="3"/>
      <c r="B142" s="7">
        <f>offs551+Ampl551*SIN(2*PI()*freq551*('5v'!A130)+deph551*PI()/180)</f>
        <v>1.9283013210926017</v>
      </c>
      <c r="C142" s="8">
        <f>('5v'!B130-B142)^2</f>
        <v>1.3633235050871021E-5</v>
      </c>
      <c r="D142" s="9">
        <f>offs552+Ampl552*SIN(2*PI()*freq552*('5v'!A130-reta552)+deph552*PI()/180)</f>
        <v>0.4545567619386901</v>
      </c>
      <c r="E142" s="10">
        <f>('5v'!C130-D142)^2</f>
        <v>7.1252895819776401E-4</v>
      </c>
      <c r="G142" s="3"/>
      <c r="H142" s="7">
        <f>offs553+Ampl553*SIN(2*PI()*freq553*('5v'!E130)+deph553*PI()/180)</f>
        <v>-1.9869014560343587</v>
      </c>
      <c r="I142" s="8">
        <f>('5v'!F130-H142)^2</f>
        <v>9.7919725993716232E-7</v>
      </c>
      <c r="J142" s="9">
        <f>offs554+Ampl554*SIN(2*PI()*freq554*('5v'!E130-reta554)+deph554*PI()/180)</f>
        <v>1.1985232017807821</v>
      </c>
      <c r="K142" s="10">
        <f>('5v'!G130-J142)^2</f>
        <v>8.9514339136672952E-5</v>
      </c>
      <c r="M142" s="3"/>
      <c r="N142" s="7">
        <f>offs553+Ampl555*SIN(2*PI()*freq555*('5v'!I130)+deph555*PI()/180)</f>
        <v>2.0002363462989834</v>
      </c>
      <c r="O142" s="8">
        <f>('5v'!J130-N142)^2</f>
        <v>1.0630669277884758E-4</v>
      </c>
      <c r="P142" s="9">
        <f>offs556+Ampl556*SIN(2*PI()*freq556*('5v'!I130-reta556)+deph556*PI()/180)</f>
        <v>0.81476170538269388</v>
      </c>
      <c r="Q142" s="10">
        <f>('5v'!K130-P142)^2</f>
        <v>2.191777749354886E-6</v>
      </c>
      <c r="S142" s="3"/>
      <c r="T142" s="7">
        <f>offs557+Ampl557*SIN(2*PI()*freq557*('5v'!M130)+deph557*PI()/180)</f>
        <v>0.81868664765076837</v>
      </c>
      <c r="U142" s="8">
        <f>('5v'!N130-T142)^2</f>
        <v>2.0608181451993994E-7</v>
      </c>
      <c r="V142" s="9">
        <f>offs558+Ampl558*SIN(2*PI()*freq558*('5v'!M130-reta558)+deph558*PI()/180)</f>
        <v>1.0815312398651629</v>
      </c>
      <c r="W142" s="10">
        <f>('5v'!O130-V142)^2</f>
        <v>2.0959273062295709E-5</v>
      </c>
      <c r="X142" s="3"/>
      <c r="Y142" s="3"/>
      <c r="Z142" s="7">
        <f>offs559+Ampl559*SIN(2*PI()*freq559*('5v'!Q130)+deph559*PI()/180)</f>
        <v>-2.8056966239046979</v>
      </c>
      <c r="AA142" s="8">
        <f>('5v'!R130-Z142)^2</f>
        <v>5.5326099366357151E-3</v>
      </c>
      <c r="AB142" s="9">
        <f>offs558+Ampl560*SIN(2*PI()*freq560*('5v'!Q130-reta560)+deph560*PI()/180)</f>
        <v>0.79939486941344429</v>
      </c>
      <c r="AC142" s="10">
        <f>('5v'!S130-AB142)^2</f>
        <v>9.1224073072360289E-5</v>
      </c>
      <c r="AE142" s="44"/>
      <c r="AF142" s="7">
        <f>offs561+Ampl561*SIN(2*PI()*freq561*('5v'!U130)+deph561*PI()/180)</f>
        <v>2.045818392754053</v>
      </c>
      <c r="AG142" s="8">
        <f>('5v'!V130-AF142)^2</f>
        <v>0.21077249115889202</v>
      </c>
      <c r="AH142" s="9">
        <f>offs562+Ampl562*SIN(2*PI()*freq562*('5v'!U130-reta562)+deph562*PI()/180)</f>
        <v>0.9966507733471357</v>
      </c>
      <c r="AI142" s="10">
        <f>('5v'!W130-AH142)^2</f>
        <v>3.1755065948901088E-5</v>
      </c>
      <c r="AL142" s="76"/>
      <c r="AN142" s="76"/>
      <c r="AO142" s="80"/>
    </row>
    <row r="143" spans="1:41" x14ac:dyDescent="0.25">
      <c r="A143" s="3"/>
      <c r="B143" s="7">
        <f>offs551+Ampl551*SIN(2*PI()*freq551*('5v'!A131)+deph551*PI()/180)</f>
        <v>1.9190395657494466</v>
      </c>
      <c r="C143" s="8">
        <f>('5v'!B131-B143)^2</f>
        <v>1.7602771957929182E-5</v>
      </c>
      <c r="D143" s="9">
        <f>offs552+Ampl552*SIN(2*PI()*freq552*('5v'!A131-reta552)+deph552*PI()/180)</f>
        <v>0.45143183229570438</v>
      </c>
      <c r="E143" s="10">
        <f>('5v'!C131-D143)^2</f>
        <v>7.7646757118851801E-4</v>
      </c>
      <c r="G143" s="3"/>
      <c r="H143" s="7">
        <f>offs553+Ampl553*SIN(2*PI()*freq553*('5v'!E131)+deph553*PI()/180)</f>
        <v>-1.949519327190119</v>
      </c>
      <c r="I143" s="8">
        <f>('5v'!F131-H143)^2</f>
        <v>1.5918182791932655E-6</v>
      </c>
      <c r="J143" s="9">
        <f>offs554+Ampl554*SIN(2*PI()*freq554*('5v'!E131-reta554)+deph554*PI()/180)</f>
        <v>1.2001172534573885</v>
      </c>
      <c r="K143" s="10">
        <f>('5v'!G131-J143)^2</f>
        <v>1.2221862900709923E-4</v>
      </c>
      <c r="M143" s="3"/>
      <c r="N143" s="7">
        <f>offs553+Ampl555*SIN(2*PI()*freq555*('5v'!I131)+deph555*PI()/180)</f>
        <v>1.9956704237515326</v>
      </c>
      <c r="O143" s="8">
        <f>('5v'!J131-N143)^2</f>
        <v>1.2034498632605972E-4</v>
      </c>
      <c r="P143" s="9">
        <f>offs556+Ampl556*SIN(2*PI()*freq556*('5v'!I131-reta556)+deph556*PI()/180)</f>
        <v>0.81160842660519616</v>
      </c>
      <c r="Q143" s="10">
        <f>('5v'!K131-P143)^2</f>
        <v>7.8577399148676352E-8</v>
      </c>
      <c r="S143" s="3"/>
      <c r="T143" s="7">
        <f>offs557+Ampl557*SIN(2*PI()*freq557*('5v'!M131)+deph557*PI()/180)</f>
        <v>0.85215074590683249</v>
      </c>
      <c r="U143" s="8">
        <f>('5v'!N131-T143)^2</f>
        <v>3.7246719997557686E-8</v>
      </c>
      <c r="V143" s="9">
        <f>offs558+Ampl558*SIN(2*PI()*freq558*('5v'!M131-reta558)+deph558*PI()/180)</f>
        <v>1.079995984129108</v>
      </c>
      <c r="W143" s="10">
        <f>('5v'!O131-V143)^2</f>
        <v>2.4959957338081662E-5</v>
      </c>
      <c r="X143" s="3"/>
      <c r="Y143" s="3"/>
      <c r="Z143" s="7">
        <f>offs559+Ampl559*SIN(2*PI()*freq559*('5v'!Q131)+deph559*PI()/180)</f>
        <v>-2.8237327463114652</v>
      </c>
      <c r="AA143" s="8">
        <f>('5v'!R131-Z143)^2</f>
        <v>4.902417214429842E-3</v>
      </c>
      <c r="AB143" s="9">
        <f>offs558+Ampl560*SIN(2*PI()*freq560*('5v'!Q131-reta560)+deph560*PI()/180)</f>
        <v>0.80227214673021785</v>
      </c>
      <c r="AC143" s="10">
        <f>('5v'!S131-AB143)^2</f>
        <v>1.0973163208027719E-4</v>
      </c>
      <c r="AE143" s="44"/>
      <c r="AF143" s="7">
        <f>offs561+Ampl561*SIN(2*PI()*freq561*('5v'!U131)+deph561*PI()/180)</f>
        <v>2.0894724575333687</v>
      </c>
      <c r="AG143" s="8">
        <f>('5v'!V131-AF143)^2</f>
        <v>0.20961000061581775</v>
      </c>
      <c r="AH143" s="9">
        <f>offs562+Ampl562*SIN(2*PI()*freq562*('5v'!U131-reta562)+deph562*PI()/180)</f>
        <v>0.99587295705533718</v>
      </c>
      <c r="AI143" s="10">
        <f>('5v'!W131-AH143)^2</f>
        <v>2.3593820415992343E-5</v>
      </c>
      <c r="AL143" s="76"/>
      <c r="AN143" s="76"/>
      <c r="AO143" s="80"/>
    </row>
    <row r="144" spans="1:41" x14ac:dyDescent="0.25">
      <c r="A144" s="3"/>
      <c r="B144" s="7">
        <f>offs551+Ampl551*SIN(2*PI()*freq551*('5v'!A132)+deph551*PI()/180)</f>
        <v>1.9094030021238697</v>
      </c>
      <c r="C144" s="8">
        <f>('5v'!B132-B144)^2</f>
        <v>1.7556277980731434E-7</v>
      </c>
      <c r="D144" s="9">
        <f>offs552+Ampl552*SIN(2*PI()*freq552*('5v'!A132-reta552)+deph552*PI()/180)</f>
        <v>0.44837628070131436</v>
      </c>
      <c r="E144" s="10">
        <f>('5v'!C132-D144)^2</f>
        <v>8.3912876136744421E-4</v>
      </c>
      <c r="G144" s="3"/>
      <c r="H144" s="7">
        <f>offs553+Ampl553*SIN(2*PI()*freq553*('5v'!E132)+deph553*PI()/180)</f>
        <v>-1.9116101132279288</v>
      </c>
      <c r="I144" s="8">
        <f>('5v'!F132-H144)^2</f>
        <v>4.2513770608421827E-6</v>
      </c>
      <c r="J144" s="9">
        <f>offs554+Ampl554*SIN(2*PI()*freq554*('5v'!E132-reta554)+deph554*PI()/180)</f>
        <v>1.201596451641191</v>
      </c>
      <c r="K144" s="10">
        <f>('5v'!G132-J144)^2</f>
        <v>2.5447468144363338E-5</v>
      </c>
      <c r="M144" s="3"/>
      <c r="N144" s="7">
        <f>offs553+Ampl555*SIN(2*PI()*freq555*('5v'!I132)+deph555*PI()/180)</f>
        <v>1.9907157739142129</v>
      </c>
      <c r="O144" s="8">
        <f>('5v'!J132-N144)^2</f>
        <v>1.4444641150146989E-4</v>
      </c>
      <c r="P144" s="9">
        <f>offs556+Ampl556*SIN(2*PI()*freq556*('5v'!I132-reta556)+deph556*PI()/180)</f>
        <v>0.80846707429977538</v>
      </c>
      <c r="Q144" s="10">
        <f>('5v'!K132-P144)^2</f>
        <v>8.2431091871439362E-7</v>
      </c>
      <c r="S144" s="3"/>
      <c r="T144" s="7">
        <f>offs557+Ampl557*SIN(2*PI()*freq557*('5v'!M132)+deph557*PI()/180)</f>
        <v>0.88529220183462409</v>
      </c>
      <c r="U144" s="8">
        <f>('5v'!N132-T144)^2</f>
        <v>6.4850781192646675E-8</v>
      </c>
      <c r="V144" s="9">
        <f>offs558+Ampl558*SIN(2*PI()*freq558*('5v'!M132-reta558)+deph558*PI()/180)</f>
        <v>1.0784130110625949</v>
      </c>
      <c r="W144" s="10">
        <f>('5v'!O132-V144)^2</f>
        <v>2.879557722658794E-5</v>
      </c>
      <c r="X144" s="3"/>
      <c r="Y144" s="3"/>
      <c r="Z144" s="7">
        <f>offs559+Ampl559*SIN(2*PI()*freq559*('5v'!Q132)+deph559*PI()/180)</f>
        <v>-2.8406350739700121</v>
      </c>
      <c r="AA144" s="8">
        <f>('5v'!R132-Z144)^2</f>
        <v>3.9539655842516855E-3</v>
      </c>
      <c r="AB144" s="9">
        <f>offs558+Ampl560*SIN(2*PI()*freq560*('5v'!Q132-reta560)+deph560*PI()/180)</f>
        <v>0.80519020470866809</v>
      </c>
      <c r="AC144" s="10">
        <f>('5v'!S132-AB144)^2</f>
        <v>1.3087851258042531E-4</v>
      </c>
      <c r="AE144" s="44"/>
      <c r="AF144" s="7">
        <f>offs561+Ampl561*SIN(2*PI()*freq561*('5v'!U132)+deph561*PI()/180)</f>
        <v>2.1310644652621615</v>
      </c>
      <c r="AG144" s="8">
        <f>('5v'!V132-AF144)^2</f>
        <v>0.20835126311989091</v>
      </c>
      <c r="AH144" s="9">
        <f>offs562+Ampl562*SIN(2*PI()*freq562*('5v'!U132-reta562)+deph562*PI()/180)</f>
        <v>0.99498619589746251</v>
      </c>
      <c r="AI144" s="10">
        <f>('5v'!W132-AH144)^2</f>
        <v>3.5090291559631938E-5</v>
      </c>
      <c r="AL144" s="76"/>
      <c r="AN144" s="76"/>
      <c r="AO144" s="80"/>
    </row>
    <row r="145" spans="1:41" x14ac:dyDescent="0.25">
      <c r="A145" s="3"/>
      <c r="B145" s="7">
        <f>offs551+Ampl551*SIN(2*PI()*freq551*('5v'!A133)+deph551*PI()/180)</f>
        <v>1.8993931519409766</v>
      </c>
      <c r="C145" s="8">
        <f>('5v'!B133-B145)^2</f>
        <v>3.1643004170917011E-6</v>
      </c>
      <c r="D145" s="9">
        <f>offs552+Ampl552*SIN(2*PI()*freq552*('5v'!A133-reta552)+deph552*PI()/180)</f>
        <v>0.44539058966253742</v>
      </c>
      <c r="E145" s="10">
        <f>('5v'!C133-D145)^2</f>
        <v>9.0002462041613223E-4</v>
      </c>
      <c r="G145" s="3"/>
      <c r="H145" s="7">
        <f>offs553+Ampl553*SIN(2*PI()*freq553*('5v'!E133)+deph553*PI()/180)</f>
        <v>-1.8731872831109957</v>
      </c>
      <c r="I145" s="8">
        <f>('5v'!F133-H145)^2</f>
        <v>1.1395464514708786E-5</v>
      </c>
      <c r="J145" s="9">
        <f>offs554+Ampl554*SIN(2*PI()*freq554*('5v'!E133-reta554)+deph554*PI()/180)</f>
        <v>1.2029602707801184</v>
      </c>
      <c r="K145" s="10">
        <f>('5v'!G133-J145)^2</f>
        <v>1.5082915364984116E-3</v>
      </c>
      <c r="M145" s="3"/>
      <c r="N145" s="7">
        <f>offs553+Ampl555*SIN(2*PI()*freq555*('5v'!I133)+deph555*PI()/180)</f>
        <v>1.9853731791836688</v>
      </c>
      <c r="O145" s="8">
        <f>('5v'!J133-N145)^2</f>
        <v>2.3740833811975313E-4</v>
      </c>
      <c r="P145" s="9">
        <f>offs556+Ampl556*SIN(2*PI()*freq556*('5v'!I133-reta556)+deph556*PI()/180)</f>
        <v>0.80533814452237573</v>
      </c>
      <c r="Q145" s="10">
        <f>('5v'!K133-P145)^2</f>
        <v>1.6296121410215639E-5</v>
      </c>
      <c r="S145" s="3"/>
      <c r="T145" s="7">
        <f>offs557+Ampl557*SIN(2*PI()*freq557*('5v'!M133)+deph557*PI()/180)</f>
        <v>0.9181028382758063</v>
      </c>
      <c r="U145" s="8">
        <f>('5v'!N133-T145)^2</f>
        <v>6.7614130396415264E-6</v>
      </c>
      <c r="V145" s="9">
        <f>offs558+Ampl558*SIN(2*PI()*freq558*('5v'!M133-reta558)+deph558*PI()/180)</f>
        <v>1.0767827112405408</v>
      </c>
      <c r="W145" s="10">
        <f>('5v'!O133-V145)^2</f>
        <v>3.236439377570029E-5</v>
      </c>
      <c r="X145" s="3"/>
      <c r="Y145" s="3"/>
      <c r="Z145" s="7">
        <f>offs559+Ampl559*SIN(2*PI()*freq559*('5v'!Q133)+deph559*PI()/180)</f>
        <v>-2.856395433064677</v>
      </c>
      <c r="AA145" s="8">
        <f>('5v'!R133-Z145)^2</f>
        <v>3.0176022912421002E-3</v>
      </c>
      <c r="AB145" s="9">
        <f>offs558+Ampl560*SIN(2*PI()*freq560*('5v'!Q133-reta560)+deph560*PI()/180)</f>
        <v>0.80814763220185193</v>
      </c>
      <c r="AC145" s="10">
        <f>('5v'!S133-AB145)^2</f>
        <v>1.5486613283238442E-4</v>
      </c>
      <c r="AE145" s="44"/>
      <c r="AF145" s="7">
        <f>offs561+Ampl561*SIN(2*PI()*freq561*('5v'!U133)+deph561*PI()/180)</f>
        <v>2.1705533696502761</v>
      </c>
      <c r="AG145" s="8">
        <f>('5v'!V133-AF145)^2</f>
        <v>0.20695983061122575</v>
      </c>
      <c r="AH145" s="9">
        <f>offs562+Ampl562*SIN(2*PI()*freq562*('5v'!U133-reta562)+deph562*PI()/180)</f>
        <v>0.9939913649997143</v>
      </c>
      <c r="AI145" s="10">
        <f>('5v'!W133-AH145)^2</f>
        <v>2.4293808762808476E-5</v>
      </c>
      <c r="AL145" s="76"/>
      <c r="AN145" s="76"/>
      <c r="AO145" s="80"/>
    </row>
    <row r="146" spans="1:41" x14ac:dyDescent="0.25">
      <c r="A146" s="3"/>
      <c r="B146" s="7">
        <f>offs551+Ampl551*SIN(2*PI()*freq551*('5v'!A134)+deph551*PI()/180)</f>
        <v>1.8890115958721498</v>
      </c>
      <c r="C146" s="8">
        <f>('5v'!B134-B146)^2</f>
        <v>5.7331711274655043E-6</v>
      </c>
      <c r="D146" s="9">
        <f>offs552+Ampl552*SIN(2*PI()*freq552*('5v'!A134-reta552)+deph552*PI()/180)</f>
        <v>0.44247523065459993</v>
      </c>
      <c r="E146" s="10">
        <f>('5v'!C134-D146)^2</f>
        <v>1.0834478715995796E-3</v>
      </c>
      <c r="G146" s="3"/>
      <c r="H146" s="7">
        <f>offs553+Ampl553*SIN(2*PI()*freq553*('5v'!E134)+deph553*PI()/180)</f>
        <v>-1.8342644882879111</v>
      </c>
      <c r="I146" s="8">
        <f>('5v'!F134-H146)^2</f>
        <v>2.6920653786483633E-5</v>
      </c>
      <c r="J146" s="9">
        <f>offs554+Ampl554*SIN(2*PI()*freq554*('5v'!E134-reta554)+deph554*PI()/180)</f>
        <v>1.2042082263157243</v>
      </c>
      <c r="K146" s="10">
        <f>('5v'!G134-J146)^2</f>
        <v>5.2918020983764866E-3</v>
      </c>
      <c r="M146" s="3"/>
      <c r="N146" s="7">
        <f>offs553+Ampl555*SIN(2*PI()*freq555*('5v'!I134)+deph555*PI()/180)</f>
        <v>1.9796434832175431</v>
      </c>
      <c r="O146" s="8">
        <f>('5v'!J134-N146)^2</f>
        <v>2.3342879710671851E-4</v>
      </c>
      <c r="P146" s="9">
        <f>offs556+Ampl556*SIN(2*PI()*freq556*('5v'!I134-reta556)+deph556*PI()/180)</f>
        <v>0.80222213136728138</v>
      </c>
      <c r="Q146" s="10">
        <f>('5v'!K134-P146)^2</f>
        <v>2.7037177853914368E-5</v>
      </c>
      <c r="S146" s="3"/>
      <c r="T146" s="7">
        <f>offs557+Ampl557*SIN(2*PI()*freq557*('5v'!M134)+deph557*PI()/180)</f>
        <v>0.95057455969678606</v>
      </c>
      <c r="U146" s="8">
        <f>('5v'!N134-T146)^2</f>
        <v>1.1100093642823847E-5</v>
      </c>
      <c r="V146" s="9">
        <f>offs558+Ampl558*SIN(2*PI()*freq558*('5v'!M134-reta558)+deph558*PI()/180)</f>
        <v>1.0751054869150329</v>
      </c>
      <c r="W146" s="10">
        <f>('5v'!O134-V146)^2</f>
        <v>3.5579756611492296E-5</v>
      </c>
      <c r="X146" s="3"/>
      <c r="Y146" s="3"/>
      <c r="Z146" s="7">
        <f>offs559+Ampl559*SIN(2*PI()*freq559*('5v'!Q134)+deph559*PI()/180)</f>
        <v>-2.871006202025657</v>
      </c>
      <c r="AA146" s="8">
        <f>('5v'!R134-Z146)^2</f>
        <v>2.3169241191058868E-3</v>
      </c>
      <c r="AB146" s="9">
        <f>offs558+Ampl560*SIN(2*PI()*freq560*('5v'!Q134-reta560)+deph560*PI()/180)</f>
        <v>0.81114299902407738</v>
      </c>
      <c r="AC146" s="10">
        <f>('5v'!S134-AB146)^2</f>
        <v>1.3302482913771959E-4</v>
      </c>
      <c r="AE146" s="44"/>
      <c r="AF146" s="7">
        <f>offs561+Ampl561*SIN(2*PI()*freq561*('5v'!U134)+deph561*PI()/180)</f>
        <v>2.2079001999166254</v>
      </c>
      <c r="AG146" s="8">
        <f>('5v'!V134-AF146)^2</f>
        <v>0.20717594182700708</v>
      </c>
      <c r="AH146" s="9">
        <f>offs562+Ampl562*SIN(2*PI()*freq562*('5v'!U134-reta562)+deph562*PI()/180)</f>
        <v>0.99288944614008168</v>
      </c>
      <c r="AI146" s="10">
        <f>('5v'!W134-AH146)^2</f>
        <v>3.340939578676376E-5</v>
      </c>
      <c r="AL146" s="76"/>
      <c r="AN146" s="76"/>
      <c r="AO146" s="80"/>
    </row>
    <row r="147" spans="1:41" x14ac:dyDescent="0.25">
      <c r="A147" s="3"/>
      <c r="B147" s="7">
        <f>offs551+Ampl551*SIN(2*PI()*freq551*('5v'!A135)+deph551*PI()/180)</f>
        <v>1.8782599732854375</v>
      </c>
      <c r="C147" s="8">
        <f>('5v'!B135-B147)^2</f>
        <v>2.0364052440754114E-6</v>
      </c>
      <c r="D147" s="9">
        <f>offs552+Ampl552*SIN(2*PI()*freq552*('5v'!A135-reta552)+deph552*PI()/180)</f>
        <v>0.43963066404648482</v>
      </c>
      <c r="E147" s="10">
        <f>('5v'!C135-D147)^2</f>
        <v>1.1428683506019329E-3</v>
      </c>
      <c r="G147" s="3"/>
      <c r="H147" s="7">
        <f>offs553+Ampl553*SIN(2*PI()*freq553*('5v'!E135)+deph553*PI()/180)</f>
        <v>-1.7948555578423329</v>
      </c>
      <c r="I147" s="8">
        <f>('5v'!F135-H147)^2</f>
        <v>1.2833891813030654E-5</v>
      </c>
      <c r="J147" s="9">
        <f>offs554+Ampl554*SIN(2*PI()*freq554*('5v'!E135-reta554)+deph554*PI()/180)</f>
        <v>1.2053398748553494</v>
      </c>
      <c r="K147" s="10">
        <f>('5v'!G135-J147)^2</f>
        <v>2.7125477595830467E-3</v>
      </c>
      <c r="M147" s="3"/>
      <c r="N147" s="7">
        <f>offs553+Ampl555*SIN(2*PI()*freq555*('5v'!I135)+deph555*PI()/180)</f>
        <v>1.9735275908012482</v>
      </c>
      <c r="O147" s="8">
        <f>('5v'!J135-N147)^2</f>
        <v>1.84464454568165E-4</v>
      </c>
      <c r="P147" s="9">
        <f>offs556+Ampl556*SIN(2*PI()*freq556*('5v'!I135-reta556)+deph556*PI()/180)</f>
        <v>0.79911952688909116</v>
      </c>
      <c r="Q147" s="10">
        <f>('5v'!K135-P147)^2</f>
        <v>4.0312507127736936E-5</v>
      </c>
      <c r="S147" s="3"/>
      <c r="T147" s="7">
        <f>offs557+Ampl557*SIN(2*PI()*freq557*('5v'!M135)+deph557*PI()/180)</f>
        <v>0.98269935418619481</v>
      </c>
      <c r="U147" s="8">
        <f>('5v'!N135-T147)^2</f>
        <v>6.0362879020772872E-6</v>
      </c>
      <c r="V147" s="9">
        <f>offs558+Ampl558*SIN(2*PI()*freq558*('5v'!M135-reta558)+deph558*PI()/180)</f>
        <v>1.0733817519160758</v>
      </c>
      <c r="W147" s="10">
        <f>('5v'!O135-V147)^2</f>
        <v>3.8368880684946413E-5</v>
      </c>
      <c r="X147" s="3"/>
      <c r="Y147" s="3"/>
      <c r="Z147" s="7">
        <f>offs559+Ampl559*SIN(2*PI()*freq559*('5v'!Q135)+deph559*PI()/180)</f>
        <v>-2.8844603152147386</v>
      </c>
      <c r="AA147" s="8">
        <f>('5v'!R135-Z147)^2</f>
        <v>1.6434668532821705E-3</v>
      </c>
      <c r="AB147" s="9">
        <f>offs558+Ampl560*SIN(2*PI()*freq560*('5v'!Q135-reta560)+deph560*PI()/180)</f>
        <v>0.8141748566425302</v>
      </c>
      <c r="AC147" s="10">
        <f>('5v'!S135-AB147)^2</f>
        <v>1.136195389862903E-4</v>
      </c>
      <c r="AE147" s="44"/>
      <c r="AF147" s="7">
        <f>offs561+Ampl561*SIN(2*PI()*freq561*('5v'!U135)+deph561*PI()/180)</f>
        <v>2.2430680992486831</v>
      </c>
      <c r="AG147" s="8">
        <f>('5v'!V135-AF147)^2</f>
        <v>0.20541231981637936</v>
      </c>
      <c r="AH147" s="9">
        <f>offs562+Ampl562*SIN(2*PI()*freq562*('5v'!U135-reta562)+deph562*PI()/180)</f>
        <v>0.99168152677944232</v>
      </c>
      <c r="AI147" s="10">
        <f>('5v'!W135-AH147)^2</f>
        <v>2.0904709059035565E-5</v>
      </c>
      <c r="AL147" s="76"/>
      <c r="AN147" s="76"/>
      <c r="AO147" s="80"/>
    </row>
    <row r="148" spans="1:41" x14ac:dyDescent="0.25">
      <c r="A148" s="3"/>
      <c r="B148" s="7">
        <f>offs551+Ampl551*SIN(2*PI()*freq551*('5v'!A136)+deph551*PI()/180)</f>
        <v>1.8671399819866847</v>
      </c>
      <c r="C148" s="8">
        <f>('5v'!B136-B148)^2</f>
        <v>7.7396242264110651E-6</v>
      </c>
      <c r="D148" s="9">
        <f>offs552+Ampl552*SIN(2*PI()*freq552*('5v'!A136-reta552)+deph552*PI()/180)</f>
        <v>0.4368573390282352</v>
      </c>
      <c r="E148" s="10">
        <f>('5v'!C136-D148)^2</f>
        <v>1.0675681212978245E-3</v>
      </c>
      <c r="G148" s="3"/>
      <c r="H148" s="7">
        <f>offs553+Ampl553*SIN(2*PI()*freq553*('5v'!E136)+deph553*PI()/180)</f>
        <v>-1.754974493579605</v>
      </c>
      <c r="I148" s="8">
        <f>('5v'!F136-H148)^2</f>
        <v>5.9902876778749437E-6</v>
      </c>
      <c r="J148" s="9">
        <f>offs554+Ampl554*SIN(2*PI()*freq554*('5v'!E136-reta554)+deph554*PI()/180)</f>
        <v>1.2063548143296559</v>
      </c>
      <c r="K148" s="10">
        <f>('5v'!G136-J148)^2</f>
        <v>1.3559933017849607E-3</v>
      </c>
      <c r="M148" s="3"/>
      <c r="N148" s="7">
        <f>offs553+Ampl555*SIN(2*PI()*freq555*('5v'!I136)+deph555*PI()/180)</f>
        <v>1.9670264677050944</v>
      </c>
      <c r="O148" s="8">
        <f>('5v'!J136-N148)^2</f>
        <v>2.0230858647367792E-4</v>
      </c>
      <c r="P148" s="9">
        <f>offs556+Ampl556*SIN(2*PI()*freq556*('5v'!I136-reta556)+deph556*PI()/180)</f>
        <v>0.79603082102501865</v>
      </c>
      <c r="Q148" s="10">
        <f>('5v'!K136-P148)^2</f>
        <v>5.6022066000003016E-5</v>
      </c>
      <c r="S148" s="3"/>
      <c r="T148" s="7">
        <f>offs557+Ampl557*SIN(2*PI()*freq557*('5v'!M136)+deph557*PI()/180)</f>
        <v>1.0144692954316792</v>
      </c>
      <c r="U148" s="8">
        <f>('5v'!N136-T148)^2</f>
        <v>2.6196819864006898E-10</v>
      </c>
      <c r="V148" s="9">
        <f>offs558+Ampl558*SIN(2*PI()*freq558*('5v'!M136-reta558)+deph558*PI()/180)</f>
        <v>1.0716119315494881</v>
      </c>
      <c r="W148" s="10">
        <f>('5v'!O136-V148)^2</f>
        <v>4.067341886883924E-5</v>
      </c>
      <c r="X148" s="3"/>
      <c r="Y148" s="3"/>
      <c r="Z148" s="7">
        <f>offs559+Ampl559*SIN(2*PI()*freq559*('5v'!Q136)+deph559*PI()/180)</f>
        <v>-2.8967512663421733</v>
      </c>
      <c r="AA148" s="8">
        <f>('5v'!R136-Z148)^2</f>
        <v>1.1633640994576106E-3</v>
      </c>
      <c r="AB148" s="9">
        <f>offs558+Ampl560*SIN(2*PI()*freq560*('5v'!Q136-reta560)+deph560*PI()/180)</f>
        <v>0.8172417388777703</v>
      </c>
      <c r="AC148" s="10">
        <f>('5v'!S136-AB148)^2</f>
        <v>6.1885737905899952E-5</v>
      </c>
      <c r="AE148" s="44"/>
      <c r="AF148" s="7">
        <f>offs561+Ampl561*SIN(2*PI()*freq561*('5v'!U136)+deph561*PI()/180)</f>
        <v>2.2760223611756714</v>
      </c>
      <c r="AG148" s="8">
        <f>('5v'!V136-AF148)^2</f>
        <v>0.20518680466535061</v>
      </c>
      <c r="AH148" s="9">
        <f>offs562+Ampl562*SIN(2*PI()*freq562*('5v'!U136-reta562)+deph562*PI()/180)</f>
        <v>0.99036879898837171</v>
      </c>
      <c r="AI148" s="10">
        <f>('5v'!W136-AH148)^2</f>
        <v>2.7170771207254561E-5</v>
      </c>
      <c r="AL148" s="76"/>
      <c r="AN148" s="76"/>
      <c r="AO148" s="80"/>
    </row>
    <row r="149" spans="1:41" x14ac:dyDescent="0.25">
      <c r="A149" s="3"/>
      <c r="B149" s="7">
        <f>offs551+Ampl551*SIN(2*PI()*freq551*('5v'!A137)+deph551*PI()/180)</f>
        <v>1.8556533779514255</v>
      </c>
      <c r="C149" s="8">
        <f>('5v'!B137-B149)^2</f>
        <v>6.5005725905775485E-6</v>
      </c>
      <c r="D149" s="9">
        <f>offs552+Ampl552*SIN(2*PI()*freq552*('5v'!A137-reta552)+deph552*PI()/180)</f>
        <v>0.43415569354002098</v>
      </c>
      <c r="E149" s="10">
        <f>('5v'!C137-D149)^2</f>
        <v>1.1170505691047547E-3</v>
      </c>
      <c r="G149" s="3"/>
      <c r="H149" s="7">
        <f>offs553+Ampl553*SIN(2*PI()*freq553*('5v'!E137)+deph553*PI()/180)</f>
        <v>-1.7146354650519551</v>
      </c>
      <c r="I149" s="8">
        <f>('5v'!F137-H149)^2</f>
        <v>1.3864712509311684E-5</v>
      </c>
      <c r="J149" s="9">
        <f>offs554+Ampl554*SIN(2*PI()*freq554*('5v'!E137-reta554)+deph554*PI()/180)</f>
        <v>1.2072526841354816</v>
      </c>
      <c r="K149" s="10">
        <f>('5v'!G137-J149)^2</f>
        <v>1.1671276907885018E-2</v>
      </c>
      <c r="M149" s="3"/>
      <c r="N149" s="7">
        <f>offs553+Ampl555*SIN(2*PI()*freq555*('5v'!I137)+deph555*PI()/180)</f>
        <v>1.9601411405317828</v>
      </c>
      <c r="O149" s="8">
        <f>('5v'!J137-N149)^2</f>
        <v>2.3254631906209034E-4</v>
      </c>
      <c r="P149" s="9">
        <f>offs556+Ampl556*SIN(2*PI()*freq556*('5v'!I137-reta556)+deph556*PI()/180)</f>
        <v>0.79295650151752528</v>
      </c>
      <c r="Q149" s="10">
        <f>('5v'!K137-P149)^2</f>
        <v>4.426052598783645E-5</v>
      </c>
      <c r="S149" s="3"/>
      <c r="T149" s="7">
        <f>offs557+Ampl557*SIN(2*PI()*freq557*('5v'!M137)+deph557*PI()/180)</f>
        <v>1.0458765446756271</v>
      </c>
      <c r="U149" s="8">
        <f>('5v'!N137-T149)^2</f>
        <v>3.1673154475949148E-6</v>
      </c>
      <c r="V149" s="9">
        <f>offs558+Ampl558*SIN(2*PI()*freq558*('5v'!M137-reta558)+deph558*PI()/180)</f>
        <v>1.0697964624919627</v>
      </c>
      <c r="W149" s="10">
        <f>('5v'!O137-V149)^2</f>
        <v>2.0812779147171816E-5</v>
      </c>
      <c r="X149" s="3"/>
      <c r="Y149" s="3"/>
      <c r="Z149" s="7">
        <f>offs559+Ampl559*SIN(2*PI()*freq559*('5v'!Q137)+deph559*PI()/180)</f>
        <v>-2.9078731116130676</v>
      </c>
      <c r="AA149" s="8">
        <f>('5v'!R137-Z149)^2</f>
        <v>8.3207143086254723E-4</v>
      </c>
      <c r="AB149" s="9">
        <f>offs558+Ampl560*SIN(2*PI()*freq560*('5v'!Q137-reta560)+deph560*PI()/180)</f>
        <v>0.8203421626127646</v>
      </c>
      <c r="AC149" s="10">
        <f>('5v'!S137-AB149)^2</f>
        <v>2.6089647530964423E-5</v>
      </c>
      <c r="AE149" s="44"/>
      <c r="AF149" s="7">
        <f>offs561+Ampl561*SIN(2*PI()*freq561*('5v'!U137)+deph561*PI()/180)</f>
        <v>2.3067304638196933</v>
      </c>
      <c r="AG149" s="8">
        <f>('5v'!V137-AF149)^2</f>
        <v>0.20646729478359419</v>
      </c>
      <c r="AH149" s="9">
        <f>offs562+Ampl562*SIN(2*PI()*freq562*('5v'!U137-reta562)+deph562*PI()/180)</f>
        <v>0.98895255827071171</v>
      </c>
      <c r="AI149" s="10">
        <f>('5v'!W137-AH149)^2</f>
        <v>1.4412032412539443E-5</v>
      </c>
      <c r="AL149" s="76"/>
      <c r="AN149" s="76"/>
      <c r="AO149" s="80"/>
    </row>
    <row r="150" spans="1:41" x14ac:dyDescent="0.25">
      <c r="A150" s="3"/>
      <c r="B150" s="7">
        <f>offs551+Ampl551*SIN(2*PI()*freq551*('5v'!A138)+deph551*PI()/180)</f>
        <v>1.8438019750475902</v>
      </c>
      <c r="C150" s="8">
        <f>('5v'!B138-B150)^2</f>
        <v>5.3147738123592697E-7</v>
      </c>
      <c r="D150" s="9">
        <f>offs552+Ampl552*SIN(2*PI()*freq552*('5v'!A138-reta552)+deph552*PI()/180)</f>
        <v>0.43152615420298251</v>
      </c>
      <c r="E150" s="10">
        <f>('5v'!C138-D150)^2</f>
        <v>1.1627312846887777E-3</v>
      </c>
      <c r="G150" s="3"/>
      <c r="H150" s="7">
        <f>offs553+Ampl553*SIN(2*PI()*freq553*('5v'!E138)+deph553*PI()/180)</f>
        <v>-1.6738528045241425</v>
      </c>
      <c r="I150" s="8">
        <f>('5v'!F138-H150)^2</f>
        <v>1.2188445850647259E-5</v>
      </c>
      <c r="J150" s="9">
        <f>offs554+Ampl554*SIN(2*PI()*freq554*('5v'!E138-reta554)+deph554*PI()/180)</f>
        <v>1.2080331652639595</v>
      </c>
      <c r="K150" s="10">
        <f>('5v'!G138-J150)^2</f>
        <v>1.6977872468484648E-2</v>
      </c>
      <c r="M150" s="3"/>
      <c r="N150" s="7">
        <f>offs553+Ampl555*SIN(2*PI()*freq555*('5v'!I138)+deph555*PI()/180)</f>
        <v>1.9528726965542909</v>
      </c>
      <c r="O150" s="8">
        <f>('5v'!J138-N150)^2</f>
        <v>2.162491846092447E-4</v>
      </c>
      <c r="P150" s="9">
        <f>offs556+Ampl556*SIN(2*PI()*freq556*('5v'!I138-reta556)+deph556*PI()/180)</f>
        <v>0.78989705383730002</v>
      </c>
      <c r="Q150" s="10">
        <f>('5v'!K138-P150)^2</f>
        <v>3.3710288164426925E-5</v>
      </c>
      <c r="S150" s="3"/>
      <c r="T150" s="7">
        <f>offs557+Ampl557*SIN(2*PI()*freq557*('5v'!M138)+deph557*PI()/180)</f>
        <v>1.0769133526492409</v>
      </c>
      <c r="U150" s="8">
        <f>('5v'!N138-T150)^2</f>
        <v>3.9715999928155726E-6</v>
      </c>
      <c r="V150" s="9">
        <f>offs558+Ampl558*SIN(2*PI()*freq558*('5v'!M138-reta558)+deph558*PI()/180)</f>
        <v>1.0679357926833242</v>
      </c>
      <c r="W150" s="10">
        <f>('5v'!O138-V150)^2</f>
        <v>7.2977385425317722E-6</v>
      </c>
      <c r="X150" s="3"/>
      <c r="Y150" s="3"/>
      <c r="Z150" s="7">
        <f>offs559+Ampl559*SIN(2*PI()*freq559*('5v'!Q138)+deph559*PI()/180)</f>
        <v>-2.9178204726017425</v>
      </c>
      <c r="AA150" s="8">
        <f>('5v'!R138-Z150)^2</f>
        <v>5.2004692594853489E-4</v>
      </c>
      <c r="AB150" s="9">
        <f>offs558+Ampl560*SIN(2*PI()*freq560*('5v'!Q138-reta560)+deph560*PI()/180)</f>
        <v>0.82347462851010789</v>
      </c>
      <c r="AC150" s="10">
        <f>('5v'!S138-AB150)^2</f>
        <v>1.878371644595738E-5</v>
      </c>
      <c r="AE150" s="44"/>
      <c r="AF150" s="7">
        <f>offs561+Ampl561*SIN(2*PI()*freq561*('5v'!U138)+deph561*PI()/180)</f>
        <v>2.3351621019908686</v>
      </c>
      <c r="AG150" s="8">
        <f>('5v'!V138-AF150)^2</f>
        <v>0.20568174369762346</v>
      </c>
      <c r="AH150" s="9">
        <f>offs562+Ampl562*SIN(2*PI()*freq562*('5v'!U138-reta562)+deph562*PI()/180)</f>
        <v>0.98743420228506606</v>
      </c>
      <c r="AI150" s="10">
        <f>('5v'!W138-AH150)^2</f>
        <v>1.7902141924745179E-5</v>
      </c>
      <c r="AL150" s="76"/>
      <c r="AN150" s="76"/>
      <c r="AO150" s="80"/>
    </row>
    <row r="151" spans="1:41" x14ac:dyDescent="0.25">
      <c r="A151" s="3"/>
      <c r="B151" s="7">
        <f>offs551+Ampl551*SIN(2*PI()*freq551*('5v'!A139)+deph551*PI()/180)</f>
        <v>1.8315876447490873</v>
      </c>
      <c r="C151" s="8">
        <f>('5v'!B139-B151)^2</f>
        <v>1.4990457804377475E-6</v>
      </c>
      <c r="D151" s="9">
        <f>offs552+Ampl552*SIN(2*PI()*freq552*('5v'!A139-reta552)+deph552*PI()/180)</f>
        <v>0.4289691362518645</v>
      </c>
      <c r="E151" s="10">
        <f>('5v'!C139-D151)^2</f>
        <v>1.204288752321655E-3</v>
      </c>
      <c r="G151" s="3"/>
      <c r="H151" s="7">
        <f>offs553+Ampl553*SIN(2*PI()*freq553*('5v'!E139)+deph553*PI()/180)</f>
        <v>-1.6326410018812645</v>
      </c>
      <c r="I151" s="8">
        <f>('5v'!F139-H151)^2</f>
        <v>1.3593955127559251E-5</v>
      </c>
      <c r="J151" s="9">
        <f>offs554+Ampl554*SIN(2*PI()*freq554*('5v'!E139-reta554)+deph554*PI()/180)</f>
        <v>1.2086959804138613</v>
      </c>
      <c r="K151" s="10">
        <f>('5v'!G139-J151)^2</f>
        <v>4.6870427621879297E-3</v>
      </c>
      <c r="M151" s="3"/>
      <c r="N151" s="7">
        <f>offs553+Ampl555*SIN(2*PI()*freq555*('5v'!I139)+deph555*PI()/180)</f>
        <v>1.9452222835441813</v>
      </c>
      <c r="O151" s="8">
        <f>('5v'!J139-N151)^2</f>
        <v>2.1150834440051885E-4</v>
      </c>
      <c r="P151" s="9">
        <f>offs556+Ampl556*SIN(2*PI()*freq556*('5v'!I139-reta556)+deph556*PI()/180)</f>
        <v>0.78685296110659808</v>
      </c>
      <c r="Q151" s="10">
        <f>('5v'!K139-P151)^2</f>
        <v>8.9447583892185049E-6</v>
      </c>
      <c r="S151" s="3"/>
      <c r="T151" s="7">
        <f>offs557+Ampl557*SIN(2*PI()*freq557*('5v'!M139)+deph557*PI()/180)</f>
        <v>1.1075720614845634</v>
      </c>
      <c r="U151" s="8">
        <f>('5v'!N139-T151)^2</f>
        <v>1.747873010295739E-6</v>
      </c>
      <c r="V151" s="9">
        <f>offs558+Ampl558*SIN(2*PI()*freq558*('5v'!M139-reta558)+deph558*PI()/180)</f>
        <v>1.0660303812160064</v>
      </c>
      <c r="W151" s="10">
        <f>('5v'!O139-V151)^2</f>
        <v>7.5577774255447875E-6</v>
      </c>
      <c r="X151" s="3"/>
      <c r="Y151" s="3"/>
      <c r="Z151" s="7">
        <f>offs559+Ampl559*SIN(2*PI()*freq559*('5v'!Q139)+deph559*PI()/180)</f>
        <v>-2.9265885388526964</v>
      </c>
      <c r="AA151" s="8">
        <f>('5v'!R139-Z151)^2</f>
        <v>2.5566734484985722E-4</v>
      </c>
      <c r="AB151" s="9">
        <f>offs558+Ampl560*SIN(2*PI()*freq560*('5v'!Q139-reta560)+deph560*PI()/180)</f>
        <v>0.82663762173708943</v>
      </c>
      <c r="AC151" s="10">
        <f>('5v'!S139-AB151)^2</f>
        <v>3.0734624714833582E-5</v>
      </c>
      <c r="AE151" s="44"/>
      <c r="AF151" s="7">
        <f>offs561+Ampl561*SIN(2*PI()*freq561*('5v'!U139)+deph561*PI()/180)</f>
        <v>2.3612892170949125</v>
      </c>
      <c r="AG151" s="8">
        <f>('5v'!V139-AF151)^2</f>
        <v>0.20812857423676565</v>
      </c>
      <c r="AH151" s="9">
        <f>offs562+Ampl562*SIN(2*PI()*freq562*('5v'!U139-reta562)+deph562*PI()/180)</f>
        <v>0.98581522946547939</v>
      </c>
      <c r="AI151" s="10">
        <f>('5v'!W139-AH151)^2</f>
        <v>6.8231681019361022E-6</v>
      </c>
      <c r="AL151" s="76"/>
      <c r="AN151" s="76"/>
      <c r="AO151" s="80"/>
    </row>
    <row r="152" spans="1:41" x14ac:dyDescent="0.25">
      <c r="A152" s="3"/>
      <c r="B152" s="7">
        <f>offs551+Ampl551*SIN(2*PI()*freq551*('5v'!A140)+deph551*PI()/180)</f>
        <v>1.8190123158402614</v>
      </c>
      <c r="C152" s="8">
        <f>('5v'!B140-B152)^2</f>
        <v>4.3334089409067646E-6</v>
      </c>
      <c r="D152" s="9">
        <f>offs552+Ampl552*SIN(2*PI()*freq552*('5v'!A140-reta552)+deph552*PI()/180)</f>
        <v>0.42648504346944288</v>
      </c>
      <c r="E152" s="10">
        <f>('5v'!C140-D152)^2</f>
        <v>1.1076220675888331E-3</v>
      </c>
      <c r="G152" s="3"/>
      <c r="H152" s="7">
        <f>offs553+Ampl553*SIN(2*PI()*freq553*('5v'!E140)+deph553*PI()/180)</f>
        <v>-1.5910146994805605</v>
      </c>
      <c r="I152" s="8">
        <f>('5v'!F140-H152)^2</f>
        <v>1.8475387355413605E-5</v>
      </c>
      <c r="J152" s="9">
        <f>offs554+Ampl554*SIN(2*PI()*freq554*('5v'!E140-reta554)+deph554*PI()/180)</f>
        <v>1.20924089409012</v>
      </c>
      <c r="K152" s="10">
        <f>('5v'!G140-J152)^2</f>
        <v>2.713066602067053E-3</v>
      </c>
      <c r="M152" s="3"/>
      <c r="N152" s="7">
        <f>offs553+Ampl555*SIN(2*PI()*freq555*('5v'!I140)+deph555*PI()/180)</f>
        <v>1.9371911095903536</v>
      </c>
      <c r="O152" s="8">
        <f>('5v'!J140-N152)^2</f>
        <v>2.7939558461148752E-4</v>
      </c>
      <c r="P152" s="9">
        <f>offs556+Ampl556*SIN(2*PI()*freq556*('5v'!I140-reta556)+deph556*PI()/180)</f>
        <v>0.78382470402294901</v>
      </c>
      <c r="Q152" s="10">
        <f>('5v'!K140-P152)^2</f>
        <v>4.463864584823355E-6</v>
      </c>
      <c r="S152" s="3"/>
      <c r="T152" s="7">
        <f>offs557+Ampl557*SIN(2*PI()*freq557*('5v'!M140)+deph557*PI()/180)</f>
        <v>1.137845106603953</v>
      </c>
      <c r="U152" s="8">
        <f>('5v'!N140-T152)^2</f>
        <v>5.2819374525812536E-6</v>
      </c>
      <c r="V152" s="9">
        <f>offs558+Ampl558*SIN(2*PI()*freq558*('5v'!M140-reta558)+deph558*PI()/180)</f>
        <v>1.064080698221777</v>
      </c>
      <c r="W152" s="10">
        <f>('5v'!O140-V152)^2</f>
        <v>6.3913344836678024E-7</v>
      </c>
      <c r="X152" s="3"/>
      <c r="Y152" s="3"/>
      <c r="Z152" s="7">
        <f>offs559+Ampl559*SIN(2*PI()*freq559*('5v'!Q140)+deph559*PI()/180)</f>
        <v>-2.9341730702068975</v>
      </c>
      <c r="AA152" s="8">
        <f>('5v'!R140-Z152)^2</f>
        <v>1.0729209578993606E-4</v>
      </c>
      <c r="AB152" s="9">
        <f>offs558+Ampl560*SIN(2*PI()*freq560*('5v'!Q140-reta560)+deph560*PI()/180)</f>
        <v>0.82982961269825306</v>
      </c>
      <c r="AC152" s="10">
        <f>('5v'!S140-AB152)^2</f>
        <v>4.6005734165658542E-5</v>
      </c>
      <c r="AE152" s="44"/>
      <c r="AF152" s="7">
        <f>offs561+Ampl561*SIN(2*PI()*freq561*('5v'!U140)+deph561*PI()/180)</f>
        <v>2.3850860248235892</v>
      </c>
      <c r="AG152" s="8">
        <f>('5v'!V140-AF152)^2</f>
        <v>0.21203875884705609</v>
      </c>
      <c r="AH152" s="9">
        <f>offs562+Ampl562*SIN(2*PI()*freq562*('5v'!U140-reta562)+deph562*PI()/180)</f>
        <v>0.98409723754266343</v>
      </c>
      <c r="AI152" s="10">
        <f>('5v'!W140-AH152)^2</f>
        <v>8.1068185692028347E-6</v>
      </c>
      <c r="AL152" s="76"/>
      <c r="AN152" s="76"/>
      <c r="AO152" s="80"/>
    </row>
    <row r="153" spans="1:41" x14ac:dyDescent="0.25">
      <c r="A153" s="3"/>
      <c r="B153" s="7">
        <f>offs551+Ampl551*SIN(2*PI()*freq551*('5v'!A141)+deph551*PI()/180)</f>
        <v>1.806077974111326</v>
      </c>
      <c r="C153" s="8">
        <f>('5v'!B141-B153)^2</f>
        <v>1.0870379710586427E-5</v>
      </c>
      <c r="D153" s="9">
        <f>offs552+Ampl552*SIN(2*PI()*freq552*('5v'!A141-reta552)+deph552*PI()/180)</f>
        <v>0.4240742681227645</v>
      </c>
      <c r="E153" s="10">
        <f>('5v'!C141-D153)^2</f>
        <v>1.1382345522202323E-3</v>
      </c>
      <c r="G153" s="3"/>
      <c r="H153" s="7">
        <f>offs553+Ampl553*SIN(2*PI()*freq553*('5v'!E141)+deph553*PI()/180)</f>
        <v>-1.548988686949071</v>
      </c>
      <c r="I153" s="8">
        <f>('5v'!F141-H153)^2</f>
        <v>1.1258125669734167E-5</v>
      </c>
      <c r="J153" s="9">
        <f>offs554+Ampl554*SIN(2*PI()*freq554*('5v'!E141-reta554)+deph554*PI()/180)</f>
        <v>1.2096677126875013</v>
      </c>
      <c r="K153" s="10">
        <f>('5v'!G141-J153)^2</f>
        <v>1.3939648199757487E-2</v>
      </c>
      <c r="M153" s="3"/>
      <c r="N153" s="7">
        <f>offs553+Ampl555*SIN(2*PI()*freq555*('5v'!I141)+deph555*PI()/180)</f>
        <v>1.9287804429082778</v>
      </c>
      <c r="O153" s="8">
        <f>('5v'!J141-N153)^2</f>
        <v>9.0265145378077893E-5</v>
      </c>
      <c r="P153" s="9">
        <f>offs556+Ampl556*SIN(2*PI()*freq556*('5v'!I141-reta556)+deph556*PI()/180)</f>
        <v>0.78081276078325201</v>
      </c>
      <c r="Q153" s="10">
        <f>('5v'!K141-P153)^2</f>
        <v>5.3971177333272802E-7</v>
      </c>
      <c r="S153" s="3"/>
      <c r="T153" s="7">
        <f>offs557+Ampl557*SIN(2*PI()*freq557*('5v'!M141)+deph557*PI()/180)</f>
        <v>1.1677250185865045</v>
      </c>
      <c r="U153" s="8">
        <f>('5v'!N141-T153)^2</f>
        <v>8.3017662930490418E-6</v>
      </c>
      <c r="V153" s="9">
        <f>offs558+Ampl558*SIN(2*PI()*freq558*('5v'!M141-reta558)+deph558*PI()/180)</f>
        <v>1.0620872247557416</v>
      </c>
      <c r="W153" s="10">
        <f>('5v'!O141-V153)^2</f>
        <v>5.7625521238452294E-7</v>
      </c>
      <c r="X153" s="3"/>
      <c r="Y153" s="3"/>
      <c r="Z153" s="7">
        <f>offs559+Ampl559*SIN(2*PI()*freq559*('5v'!Q141)+deph559*PI()/180)</f>
        <v>-2.9405703988522882</v>
      </c>
      <c r="AA153" s="8">
        <f>('5v'!R141-Z153)^2</f>
        <v>1.5688421031454353E-5</v>
      </c>
      <c r="AB153" s="9">
        <f>offs558+Ampl560*SIN(2*PI()*freq560*('5v'!Q141-reta560)+deph560*PI()/180)</f>
        <v>0.8330490577750953</v>
      </c>
      <c r="AC153" s="10">
        <f>('5v'!S141-AB153)^2</f>
        <v>6.4787492048077388E-5</v>
      </c>
      <c r="AE153" s="44"/>
      <c r="AF153" s="7">
        <f>offs561+Ampl561*SIN(2*PI()*freq561*('5v'!U141)+deph561*PI()/180)</f>
        <v>2.4065290406006876</v>
      </c>
      <c r="AG153" s="8">
        <f>('5v'!V141-AF153)^2</f>
        <v>0.20486739962360981</v>
      </c>
      <c r="AH153" s="9">
        <f>offs562+Ampl562*SIN(2*PI()*freq562*('5v'!U141-reta562)+deph562*PI()/180)</f>
        <v>0.98228192196723052</v>
      </c>
      <c r="AI153" s="10">
        <f>('5v'!W141-AH153)^2</f>
        <v>8.9105949482058635E-6</v>
      </c>
      <c r="AL153" s="76"/>
      <c r="AN153" s="76"/>
      <c r="AO153" s="80"/>
    </row>
    <row r="154" spans="1:41" x14ac:dyDescent="0.25">
      <c r="A154" s="3"/>
      <c r="B154" s="7">
        <f>offs551+Ampl551*SIN(2*PI()*freq551*('5v'!A142)+deph551*PI()/180)</f>
        <v>1.792786662044779</v>
      </c>
      <c r="C154" s="8">
        <f>('5v'!B142-B154)^2</f>
        <v>8.5050270690629529E-6</v>
      </c>
      <c r="D154" s="9">
        <f>offs552+Ampl552*SIN(2*PI()*freq552*('5v'!A142-reta552)+deph552*PI()/180)</f>
        <v>0.42173719090120337</v>
      </c>
      <c r="E154" s="10">
        <f>('5v'!C142-D154)^2</f>
        <v>1.1642978561747213E-3</v>
      </c>
      <c r="G154" s="3"/>
      <c r="H154" s="7">
        <f>offs553+Ampl553*SIN(2*PI()*freq553*('5v'!E142)+deph553*PI()/180)</f>
        <v>-1.5065778959289289</v>
      </c>
      <c r="I154" s="8">
        <f>('5v'!F142-H154)^2</f>
        <v>7.8237911844021439E-6</v>
      </c>
      <c r="J154" s="9">
        <f>offs554+Ampl554*SIN(2*PI()*freq554*('5v'!E142-reta554)+deph554*PI()/180)</f>
        <v>1.20997628455939</v>
      </c>
      <c r="K154" s="10">
        <f>('5v'!G142-J154)^2</f>
        <v>4.2280835697014124E-3</v>
      </c>
      <c r="M154" s="3"/>
      <c r="N154" s="7">
        <f>offs553+Ampl555*SIN(2*PI()*freq555*('5v'!I142)+deph555*PI()/180)</f>
        <v>1.9199916116397202</v>
      </c>
      <c r="O154" s="8">
        <f>('5v'!J142-N154)^2</f>
        <v>7.2658548046053371E-5</v>
      </c>
      <c r="P154" s="9">
        <f>offs556+Ampl556*SIN(2*PI()*freq556*('5v'!I142-reta556)+deph556*PI()/180)</f>
        <v>0.77781760700825953</v>
      </c>
      <c r="Q154" s="10">
        <f>('5v'!K142-P154)^2</f>
        <v>2.708483215195027E-6</v>
      </c>
      <c r="S154" s="3"/>
      <c r="T154" s="7">
        <f>offs557+Ampl557*SIN(2*PI()*freq557*('5v'!M142)+deph557*PI()/180)</f>
        <v>1.1972044250110458</v>
      </c>
      <c r="U154" s="8">
        <f>('5v'!N142-T154)^2</f>
        <v>2.5169636905057434E-5</v>
      </c>
      <c r="V154" s="9">
        <f>offs558+Ampl558*SIN(2*PI()*freq558*('5v'!M142-reta558)+deph558*PI()/180)</f>
        <v>1.0600504526776484</v>
      </c>
      <c r="W154" s="10">
        <f>('5v'!O142-V154)^2</f>
        <v>6.9094994649866115E-6</v>
      </c>
      <c r="X154" s="3"/>
      <c r="Y154" s="3"/>
      <c r="Z154" s="7">
        <f>offs559+Ampl559*SIN(2*PI()*freq559*('5v'!Q142)+deph559*PI()/180)</f>
        <v>-2.9457774310975053</v>
      </c>
      <c r="AA154" s="8">
        <f>('5v'!R142-Z154)^2</f>
        <v>1.0235463526575795E-5</v>
      </c>
      <c r="AB154" s="9">
        <f>offs558+Ampl560*SIN(2*PI()*freq560*('5v'!Q142-reta560)+deph560*PI()/180)</f>
        <v>0.83629440007254674</v>
      </c>
      <c r="AC154" s="10">
        <f>('5v'!S142-AB154)^2</f>
        <v>8.72597002194594E-5</v>
      </c>
      <c r="AE154" s="44"/>
      <c r="AF154" s="7">
        <f>offs561+Ampl561*SIN(2*PI()*freq561*('5v'!U142)+deph561*PI()/180)</f>
        <v>2.4255971027584877</v>
      </c>
      <c r="AG154" s="8">
        <f>('5v'!V142-AF154)^2</f>
        <v>0.20444831540990555</v>
      </c>
      <c r="AH154" s="9">
        <f>offs562+Ampl562*SIN(2*PI()*freq562*('5v'!U142-reta562)+deph562*PI()/180)</f>
        <v>0.98037107423648762</v>
      </c>
      <c r="AI154" s="10">
        <f>('5v'!W142-AH154)^2</f>
        <v>9.1647525794099596E-6</v>
      </c>
      <c r="AL154" s="76"/>
      <c r="AN154" s="76"/>
      <c r="AO154" s="80"/>
    </row>
    <row r="155" spans="1:41" x14ac:dyDescent="0.25">
      <c r="A155" s="3"/>
      <c r="B155" s="7">
        <f>offs551+Ampl551*SIN(2*PI()*freq551*('5v'!A143)+deph551*PI()/180)</f>
        <v>1.7791404784928742</v>
      </c>
      <c r="C155" s="8">
        <f>('5v'!B143-B155)^2</f>
        <v>2.3459700589990749E-5</v>
      </c>
      <c r="D155" s="9">
        <f>offs552+Ampl552*SIN(2*PI()*freq552*('5v'!A143-reta552)+deph552*PI()/180)</f>
        <v>0.41947418085634491</v>
      </c>
      <c r="E155" s="10">
        <f>('5v'!C143-D155)^2</f>
        <v>1.1855501695413712E-3</v>
      </c>
      <c r="G155" s="3"/>
      <c r="H155" s="7">
        <f>offs553+Ampl553*SIN(2*PI()*freq553*('5v'!E143)+deph553*PI()/180)</f>
        <v>-1.4637973947722438</v>
      </c>
      <c r="I155" s="8">
        <f>('5v'!F143-H155)^2</f>
        <v>4.2981821466126719E-7</v>
      </c>
      <c r="J155" s="9">
        <f>offs554+Ampl554*SIN(2*PI()*freq554*('5v'!E143-reta554)+deph554*PI()/180)</f>
        <v>1.210166500071669</v>
      </c>
      <c r="K155" s="10">
        <f>('5v'!G143-J155)^2</f>
        <v>5.52420573153607E-5</v>
      </c>
      <c r="M155" s="3"/>
      <c r="N155" s="7">
        <f>offs553+Ampl555*SIN(2*PI()*freq555*('5v'!I143)+deph555*PI()/180)</f>
        <v>1.910826003643022</v>
      </c>
      <c r="O155" s="8">
        <f>('5v'!J143-N155)^2</f>
        <v>6.278955978557343E-5</v>
      </c>
      <c r="P155" s="9">
        <f>offs556+Ampl556*SIN(2*PI()*freq556*('5v'!I143-reta556)+deph556*PI()/180)</f>
        <v>0.77483971566747345</v>
      </c>
      <c r="Q155" s="10">
        <f>('5v'!K143-P155)^2</f>
        <v>6.626019987318694E-6</v>
      </c>
      <c r="S155" s="3"/>
      <c r="T155" s="7">
        <f>offs557+Ampl557*SIN(2*PI()*freq557*('5v'!M143)+deph557*PI()/180)</f>
        <v>1.2262760522751464</v>
      </c>
      <c r="U155" s="8">
        <f>('5v'!N143-T155)^2</f>
        <v>8.0574357898839605E-6</v>
      </c>
      <c r="V155" s="9">
        <f>offs558+Ampl558*SIN(2*PI()*freq558*('5v'!M143-reta558)+deph558*PI()/180)</f>
        <v>1.0579708845305311</v>
      </c>
      <c r="W155" s="10">
        <f>('5v'!O143-V155)^2</f>
        <v>6.2607272516667139E-6</v>
      </c>
      <c r="X155" s="3"/>
      <c r="Y155" s="3"/>
      <c r="Z155" s="7">
        <f>offs559+Ampl559*SIN(2*PI()*freq559*('5v'!Q143)+deph559*PI()/180)</f>
        <v>-2.9497916488679623</v>
      </c>
      <c r="AA155" s="8">
        <f>('5v'!R143-Z155)^2</f>
        <v>8.4027268135633407E-5</v>
      </c>
      <c r="AB155" s="9">
        <f>offs558+Ampl560*SIN(2*PI()*freq560*('5v'!Q143-reta560)+deph560*PI()/180)</f>
        <v>0.83956407017187118</v>
      </c>
      <c r="AC155" s="10">
        <f>('5v'!S143-AB155)^2</f>
        <v>7.5771979176276767E-5</v>
      </c>
      <c r="AE155" s="44"/>
      <c r="AF155" s="7">
        <f>offs561+Ampl561*SIN(2*PI()*freq561*('5v'!U143)+deph561*PI()/180)</f>
        <v>2.4422713934217515</v>
      </c>
      <c r="AG155" s="8">
        <f>('5v'!V143-AF155)^2</f>
        <v>0.20539831014074644</v>
      </c>
      <c r="AH155" s="9">
        <f>offs562+Ampl562*SIN(2*PI()*freq562*('5v'!U143-reta562)+deph562*PI()/180)</f>
        <v>0.97836658012644573</v>
      </c>
      <c r="AI155" s="10">
        <f>('5v'!W143-AH155)^2</f>
        <v>1.0462019242674803E-6</v>
      </c>
      <c r="AL155" s="76"/>
      <c r="AN155" s="76"/>
      <c r="AO155" s="80"/>
    </row>
    <row r="156" spans="1:41" x14ac:dyDescent="0.25">
      <c r="A156" s="3"/>
      <c r="B156" s="7">
        <f>offs551+Ampl551*SIN(2*PI()*freq551*('5v'!A144)+deph551*PI()/180)</f>
        <v>1.7651415783461868</v>
      </c>
      <c r="C156" s="8">
        <f>('5v'!B144-B156)^2</f>
        <v>2.673326007822164E-5</v>
      </c>
      <c r="D156" s="9">
        <f>offs552+Ampl552*SIN(2*PI()*freq552*('5v'!A144-reta552)+deph552*PI()/180)</f>
        <v>0.41728559534370901</v>
      </c>
      <c r="E156" s="10">
        <f>('5v'!C144-D156)^2</f>
        <v>1.2018289456030254E-3</v>
      </c>
      <c r="G156" s="3"/>
      <c r="H156" s="7">
        <f>offs553+Ampl553*SIN(2*PI()*freq553*('5v'!E144)+deph553*PI()/180)</f>
        <v>-1.4206623831873757</v>
      </c>
      <c r="I156" s="8">
        <f>('5v'!F144-H156)^2</f>
        <v>6.7505418678686591E-7</v>
      </c>
      <c r="J156" s="9">
        <f>offs554+Ampl554*SIN(2*PI()*freq554*('5v'!E144-reta554)+deph554*PI()/180)</f>
        <v>1.2102382916416727</v>
      </c>
      <c r="K156" s="10">
        <f>('5v'!G144-J156)^2</f>
        <v>4.6309782940999892E-3</v>
      </c>
      <c r="M156" s="3"/>
      <c r="N156" s="7">
        <f>offs553+Ampl555*SIN(2*PI()*freq555*('5v'!I144)+deph555*PI()/180)</f>
        <v>1.9012850662739385</v>
      </c>
      <c r="O156" s="8">
        <f>('5v'!J144-N156)^2</f>
        <v>5.9279123880171447E-5</v>
      </c>
      <c r="P156" s="9">
        <f>offs556+Ampl556*SIN(2*PI()*freq556*('5v'!I144-reta556)+deph556*PI()/180)</f>
        <v>0.77187955700445809</v>
      </c>
      <c r="Q156" s="10">
        <f>('5v'!K144-P156)^2</f>
        <v>2.4556989964612143E-6</v>
      </c>
      <c r="S156" s="3"/>
      <c r="T156" s="7">
        <f>offs557+Ampl557*SIN(2*PI()*freq557*('5v'!M144)+deph557*PI()/180)</f>
        <v>1.2549327273897888</v>
      </c>
      <c r="U156" s="8">
        <f>('5v'!N144-T156)^2</f>
        <v>4.8328191804865394E-6</v>
      </c>
      <c r="V156" s="9">
        <f>offs558+Ampl558*SIN(2*PI()*freq558*('5v'!M144-reta558)+deph558*PI()/180)</f>
        <v>1.0558490334167132</v>
      </c>
      <c r="W156" s="10">
        <f>('5v'!O144-V156)^2</f>
        <v>5.444864841665341E-6</v>
      </c>
      <c r="X156" s="3"/>
      <c r="Y156" s="3"/>
      <c r="Z156" s="7">
        <f>offs559+Ampl559*SIN(2*PI()*freq559*('5v'!Q144)+deph559*PI()/180)</f>
        <v>-2.9526111109235669</v>
      </c>
      <c r="AA156" s="8">
        <f>('5v'!R144-Z156)^2</f>
        <v>2.5256681787779031E-4</v>
      </c>
      <c r="AB156" s="9">
        <f>offs558+Ampl560*SIN(2*PI()*freq560*('5v'!Q144-reta560)+deph560*PI()/180)</f>
        <v>0.84285648688962311</v>
      </c>
      <c r="AC156" s="10">
        <f>('5v'!S144-AB156)^2</f>
        <v>6.5462288843036624E-5</v>
      </c>
      <c r="AE156" s="44"/>
      <c r="AF156" s="7">
        <f>offs561+Ampl561*SIN(2*PI()*freq561*('5v'!U144)+deph561*PI()/180)</f>
        <v>2.4565354570787061</v>
      </c>
      <c r="AG156" s="8">
        <f>('5v'!V144-AF156)^2</f>
        <v>0.20771190638502457</v>
      </c>
      <c r="AH156" s="9">
        <f>offs562+Ampl562*SIN(2*PI()*freq562*('5v'!U144-reta562)+deph562*PI()/180)</f>
        <v>0.97627041783078605</v>
      </c>
      <c r="AI156" s="10">
        <f>('5v'!W144-AH156)^2</f>
        <v>7.7406181911237694E-7</v>
      </c>
      <c r="AL156" s="76"/>
      <c r="AN156" s="76"/>
      <c r="AO156" s="80"/>
    </row>
    <row r="157" spans="1:41" x14ac:dyDescent="0.25">
      <c r="A157" s="3"/>
      <c r="B157" s="7">
        <f>offs551+Ampl551*SIN(2*PI()*freq551*('5v'!A145)+deph551*PI()/180)</f>
        <v>1.7507921721933277</v>
      </c>
      <c r="C157" s="8">
        <f>('5v'!B145-B157)^2</f>
        <v>3.8579724050416434E-6</v>
      </c>
      <c r="D157" s="9">
        <f>offs552+Ampl552*SIN(2*PI()*freq552*('5v'!A145-reta552)+deph552*PI()/180)</f>
        <v>0.41517177996631865</v>
      </c>
      <c r="E157" s="10">
        <f>('5v'!C145-D157)^2</f>
        <v>1.0807800922629615E-3</v>
      </c>
      <c r="G157" s="3"/>
      <c r="H157" s="7">
        <f>offs553+Ampl553*SIN(2*PI()*freq553*('5v'!E145)+deph553*PI()/180)</f>
        <v>-1.3771881868385405</v>
      </c>
      <c r="I157" s="8">
        <f>('5v'!F145-H157)^2</f>
        <v>2.0540717539438802E-5</v>
      </c>
      <c r="J157" s="9">
        <f>offs554+Ampl554*SIN(2*PI()*freq554*('5v'!E145-reta554)+deph554*PI()/180)</f>
        <v>1.2101916337621981</v>
      </c>
      <c r="K157" s="10">
        <f>('5v'!G145-J157)^2</f>
        <v>1.2752198760594071E-2</v>
      </c>
      <c r="M157" s="3"/>
      <c r="N157" s="7">
        <f>offs553+Ampl555*SIN(2*PI()*freq555*('5v'!I145)+deph555*PI()/180)</f>
        <v>1.8913703061570808</v>
      </c>
      <c r="O157" s="8">
        <f>('5v'!J145-N157)^2</f>
        <v>1.8790388619595183E-4</v>
      </c>
      <c r="P157" s="9">
        <f>offs556+Ampl556*SIN(2*PI()*freq556*('5v'!I145-reta556)+deph556*PI()/180)</f>
        <v>0.76893759846258081</v>
      </c>
      <c r="Q157" s="10">
        <f>('5v'!K145-P157)^2</f>
        <v>6.4077756660793834E-6</v>
      </c>
      <c r="S157" s="3"/>
      <c r="T157" s="7">
        <f>offs557+Ampl557*SIN(2*PI()*freq557*('5v'!M145)+deph557*PI()/180)</f>
        <v>1.2831673797491872</v>
      </c>
      <c r="U157" s="8">
        <f>('5v'!N145-T157)^2</f>
        <v>9.5435875832425699E-6</v>
      </c>
      <c r="V157" s="9">
        <f>offs558+Ampl558*SIN(2*PI()*freq558*('5v'!M145-reta558)+deph558*PI()/180)</f>
        <v>1.0536854228712063</v>
      </c>
      <c r="W157" s="10">
        <f>('5v'!O145-V157)^2</f>
        <v>4.5068439756479706E-6</v>
      </c>
      <c r="X157" s="3"/>
      <c r="Y157" s="3"/>
      <c r="Z157" s="7">
        <f>offs559+Ampl559*SIN(2*PI()*freq559*('5v'!Q145)+deph559*PI()/180)</f>
        <v>-2.9542344537974889</v>
      </c>
      <c r="AA157" s="8">
        <f>('5v'!R145-Z157)^2</f>
        <v>4.5889967606276634E-4</v>
      </c>
      <c r="AB157" s="9">
        <f>offs558+Ampl560*SIN(2*PI()*freq560*('5v'!Q145-reta560)+deph560*PI()/180)</f>
        <v>0.84617005804229528</v>
      </c>
      <c r="AC157" s="10">
        <f>('5v'!S145-AB157)^2</f>
        <v>5.6222973881480083E-5</v>
      </c>
      <c r="AE157" s="44"/>
      <c r="AF157" s="7">
        <f>offs561+Ampl561*SIN(2*PI()*freq561*('5v'!U145)+deph561*PI()/180)</f>
        <v>2.4683752168206445</v>
      </c>
      <c r="AG157" s="8">
        <f>('5v'!V145-AF157)^2</f>
        <v>0.20960680430909157</v>
      </c>
      <c r="AH157" s="9">
        <f>offs562+Ampl562*SIN(2*PI()*freq562*('5v'!U145-reta562)+deph562*PI()/180)</f>
        <v>0.97408465600862149</v>
      </c>
      <c r="AI157" s="10">
        <f>('5v'!W145-AH157)^2</f>
        <v>6.7615393324525861E-6</v>
      </c>
      <c r="AL157" s="76"/>
      <c r="AN157" s="76"/>
      <c r="AO157" s="80"/>
    </row>
    <row r="158" spans="1:41" x14ac:dyDescent="0.25">
      <c r="A158" s="3"/>
      <c r="B158" s="7">
        <f>offs551+Ampl551*SIN(2*PI()*freq551*('5v'!A146)+deph551*PI()/180)</f>
        <v>1.7360945259718754</v>
      </c>
      <c r="C158" s="8">
        <f>('5v'!B146-B158)^2</f>
        <v>8.3609224460297675E-6</v>
      </c>
      <c r="D158" s="9">
        <f>offs552+Ampl552*SIN(2*PI()*freq552*('5v'!A146-reta552)+deph552*PI()/180)</f>
        <v>0.4131330685201266</v>
      </c>
      <c r="E158" s="10">
        <f>('5v'!C146-D158)^2</f>
        <v>1.0864230040209086E-3</v>
      </c>
      <c r="G158" s="3"/>
      <c r="H158" s="7">
        <f>offs553+Ampl553*SIN(2*PI()*freq553*('5v'!E146)+deph553*PI()/180)</f>
        <v>-1.3333902519006997</v>
      </c>
      <c r="I158" s="8">
        <f>('5v'!F146-H158)^2</f>
        <v>3.1993185564169401E-5</v>
      </c>
      <c r="J158" s="9">
        <f>offs554+Ampl554*SIN(2*PI()*freq554*('5v'!E146-reta554)+deph554*PI()/180)</f>
        <v>1.2100265430105677</v>
      </c>
      <c r="K158" s="10">
        <f>('5v'!G146-J158)^2</f>
        <v>7.6336117859614376E-3</v>
      </c>
      <c r="M158" s="3"/>
      <c r="N158" s="7">
        <f>offs553+Ampl555*SIN(2*PI()*freq555*('5v'!I146)+deph555*PI()/180)</f>
        <v>1.881083288948008</v>
      </c>
      <c r="O158" s="8">
        <f>('5v'!J146-N158)^2</f>
        <v>1.507019204735565E-4</v>
      </c>
      <c r="P158" s="9">
        <f>offs556+Ampl556*SIN(2*PI()*freq556*('5v'!I146-reta556)+deph556*PI()/180)</f>
        <v>0.76601430461120024</v>
      </c>
      <c r="Q158" s="10">
        <f>('5v'!K146-P158)^2</f>
        <v>2.4373286140405108E-6</v>
      </c>
      <c r="S158" s="3"/>
      <c r="T158" s="7">
        <f>offs557+Ampl557*SIN(2*PI()*freq557*('5v'!M146)+deph557*PI()/180)</f>
        <v>1.3109730428753563</v>
      </c>
      <c r="U158" s="8">
        <f>('5v'!N146-T158)^2</f>
        <v>2.5537729924345506E-6</v>
      </c>
      <c r="V158" s="9">
        <f>offs558+Ampl558*SIN(2*PI()*freq558*('5v'!M146-reta558)+deph558*PI()/180)</f>
        <v>1.0514805867325383</v>
      </c>
      <c r="W158" s="10">
        <f>('5v'!O146-V158)^2</f>
        <v>3.5014894845657975E-6</v>
      </c>
      <c r="X158" s="3"/>
      <c r="Y158" s="3"/>
      <c r="Z158" s="7">
        <f>offs559+Ampl559*SIN(2*PI()*freq559*('5v'!Q146)+deph559*PI()/180)</f>
        <v>-2.9546608924555198</v>
      </c>
      <c r="AA158" s="8">
        <f>('5v'!R146-Z158)^2</f>
        <v>7.6771954613635222E-4</v>
      </c>
      <c r="AB158" s="9">
        <f>offs558+Ampl560*SIN(2*PI()*freq560*('5v'!Q146-reta560)+deph560*PI()/180)</f>
        <v>0.84950318121628243</v>
      </c>
      <c r="AC158" s="10">
        <f>('5v'!S146-AB158)^2</f>
        <v>2.4720199458167871E-5</v>
      </c>
      <c r="AE158" s="44"/>
      <c r="AF158" s="7">
        <f>offs561+Ampl561*SIN(2*PI()*freq561*('5v'!U146)+deph561*PI()/180)</f>
        <v>2.4777789882341321</v>
      </c>
      <c r="AG158" s="8">
        <f>('5v'!V146-AF158)^2</f>
        <v>0.2092755970065994</v>
      </c>
      <c r="AH158" s="9">
        <f>offs562+Ampl562*SIN(2*PI()*freq562*('5v'!U146-reta562)+deph562*PI()/180)</f>
        <v>0.97181145174298034</v>
      </c>
      <c r="AI158" s="10">
        <f>('5v'!W146-AH158)^2</f>
        <v>5.1993655928253509E-6</v>
      </c>
      <c r="AL158" s="76"/>
      <c r="AN158" s="76"/>
      <c r="AO158" s="80"/>
    </row>
    <row r="159" spans="1:41" x14ac:dyDescent="0.25">
      <c r="A159" s="3"/>
      <c r="B159" s="7">
        <f>offs551+Ampl551*SIN(2*PI()*freq551*('5v'!A147)+deph551*PI()/180)</f>
        <v>1.7210509606105462</v>
      </c>
      <c r="C159" s="8">
        <f>('5v'!B147-B159)^2</f>
        <v>5.6931839680256357E-6</v>
      </c>
      <c r="D159" s="9">
        <f>offs552+Ampl552*SIN(2*PI()*freq552*('5v'!A147-reta552)+deph552*PI()/180)</f>
        <v>0.41116978294130319</v>
      </c>
      <c r="E159" s="10">
        <f>('5v'!C147-D159)^2</f>
        <v>9.6206775406631247E-4</v>
      </c>
      <c r="G159" s="3"/>
      <c r="H159" s="7">
        <f>offs553+Ampl553*SIN(2*PI()*freq553*('5v'!E147)+deph553*PI()/180)</f>
        <v>-1.2892841395715835</v>
      </c>
      <c r="I159" s="8">
        <f>('5v'!F147-H159)^2</f>
        <v>2.0413585188308044E-5</v>
      </c>
      <c r="J159" s="9">
        <f>offs554+Ampl554*SIN(2*PI()*freq554*('5v'!E147-reta554)+deph554*PI()/180)</f>
        <v>1.2097430780427394</v>
      </c>
      <c r="K159" s="10">
        <f>('5v'!G147-J159)^2</f>
        <v>3.3396931201859093E-3</v>
      </c>
      <c r="M159" s="3"/>
      <c r="N159" s="7">
        <f>offs553+Ampl555*SIN(2*PI()*freq555*('5v'!I147)+deph555*PI()/180)</f>
        <v>1.8704256390859859</v>
      </c>
      <c r="O159" s="8">
        <f>('5v'!J147-N159)^2</f>
        <v>1.7339888168165903E-4</v>
      </c>
      <c r="P159" s="9">
        <f>offs556+Ampl556*SIN(2*PI()*freq556*('5v'!I147-reta556)+deph556*PI()/180)</f>
        <v>0.76311013707230257</v>
      </c>
      <c r="Q159" s="10">
        <f>('5v'!K147-P159)^2</f>
        <v>6.570389349391818E-6</v>
      </c>
      <c r="S159" s="3"/>
      <c r="T159" s="7">
        <f>offs557+Ampl557*SIN(2*PI()*freq557*('5v'!M147)+deph557*PI()/180)</f>
        <v>1.3383428561369848</v>
      </c>
      <c r="U159" s="8">
        <f>('5v'!N147-T159)^2</f>
        <v>2.637753226414318E-6</v>
      </c>
      <c r="V159" s="9">
        <f>offs558+Ampl558*SIN(2*PI()*freq558*('5v'!M147-reta558)+deph558*PI()/180)</f>
        <v>1.0492350690110344</v>
      </c>
      <c r="W159" s="10">
        <f>('5v'!O147-V159)^2</f>
        <v>2.4927010460836844E-6</v>
      </c>
      <c r="X159" s="3"/>
      <c r="Y159" s="3"/>
      <c r="Z159" s="7">
        <f>offs559+Ampl559*SIN(2*PI()*freq559*('5v'!Q147)+deph559*PI()/180)</f>
        <v>-2.9538902206757096</v>
      </c>
      <c r="AA159" s="8">
        <f>('5v'!R147-Z159)^2</f>
        <v>1.2075333571376387E-3</v>
      </c>
      <c r="AB159" s="9">
        <f>offs558+Ampl560*SIN(2*PI()*freq560*('5v'!Q147-reta560)+deph560*PI()/180)</f>
        <v>0.8528542445427959</v>
      </c>
      <c r="AC159" s="10">
        <f>('5v'!S147-AB159)^2</f>
        <v>1.9507720691308099E-5</v>
      </c>
      <c r="AE159" s="44"/>
      <c r="AF159" s="7">
        <f>offs561+Ampl561*SIN(2*PI()*freq561*('5v'!U147)+deph561*PI()/180)</f>
        <v>2.4847374909321149</v>
      </c>
      <c r="AG159" s="8">
        <f>('5v'!V147-AF159)^2</f>
        <v>0.20849497600748085</v>
      </c>
      <c r="AH159" s="9">
        <f>offs562+Ampl562*SIN(2*PI()*freq562*('5v'!U147-reta562)+deph562*PI()/180)</f>
        <v>0.96945304841202551</v>
      </c>
      <c r="AI159" s="10">
        <f>('5v'!W147-AH159)^2</f>
        <v>3.5153940488885611E-6</v>
      </c>
      <c r="AL159" s="76"/>
      <c r="AN159" s="76"/>
      <c r="AO159" s="80"/>
    </row>
    <row r="160" spans="1:41" x14ac:dyDescent="0.25">
      <c r="A160" s="3"/>
      <c r="B160" s="7">
        <f>offs551+Ampl551*SIN(2*PI()*freq551*('5v'!A148)+deph551*PI()/180)</f>
        <v>1.7056638516627007</v>
      </c>
      <c r="C160" s="8">
        <f>('5v'!B148-B160)^2</f>
        <v>4.6145412790420543E-6</v>
      </c>
      <c r="D160" s="9">
        <f>offs552+Ampl552*SIN(2*PI()*freq552*('5v'!A148-reta552)+deph552*PI()/180)</f>
        <v>0.40928223325540053</v>
      </c>
      <c r="E160" s="10">
        <f>('5v'!C148-D160)^2</f>
        <v>9.5801186461209463E-4</v>
      </c>
      <c r="G160" s="3"/>
      <c r="H160" s="7">
        <f>offs553+Ampl553*SIN(2*PI()*freq553*('5v'!E148)+deph553*PI()/180)</f>
        <v>-1.2448855205428875</v>
      </c>
      <c r="I160" s="8">
        <f>('5v'!F148-H160)^2</f>
        <v>9.5389591438377319E-6</v>
      </c>
      <c r="J160" s="9">
        <f>offs554+Ampl554*SIN(2*PI()*freq554*('5v'!E148-reta554)+deph554*PI()/180)</f>
        <v>1.2093413395724664</v>
      </c>
      <c r="K160" s="10">
        <f>('5v'!G148-J160)^2</f>
        <v>5.9165848002643842E-3</v>
      </c>
      <c r="M160" s="3"/>
      <c r="N160" s="7">
        <f>offs553+Ampl555*SIN(2*PI()*freq555*('5v'!I148)+deph555*PI()/180)</f>
        <v>1.8593990395374775</v>
      </c>
      <c r="O160" s="8">
        <f>('5v'!J148-N160)^2</f>
        <v>1.5564933994331484E-4</v>
      </c>
      <c r="P160" s="9">
        <f>offs556+Ampl556*SIN(2*PI()*freq556*('5v'!I148-reta556)+deph556*PI()/180)</f>
        <v>0.76022555444760909</v>
      </c>
      <c r="Q160" s="10">
        <f>('5v'!K148-P160)^2</f>
        <v>2.6628183914256947E-6</v>
      </c>
      <c r="S160" s="3"/>
      <c r="T160" s="7">
        <f>offs557+Ampl557*SIN(2*PI()*freq557*('5v'!M148)+deph557*PI()/180)</f>
        <v>1.3652700664421951</v>
      </c>
      <c r="U160" s="8">
        <f>('5v'!N148-T160)^2</f>
        <v>9.9900652137330759E-6</v>
      </c>
      <c r="V160" s="9">
        <f>offs558+Ampl558*SIN(2*PI()*freq558*('5v'!M148-reta558)+deph558*PI()/180)</f>
        <v>1.046949423754592</v>
      </c>
      <c r="W160" s="10">
        <f>('5v'!O148-V160)^2</f>
        <v>1.5532979748850669E-6</v>
      </c>
      <c r="X160" s="3"/>
      <c r="Y160" s="3"/>
      <c r="Z160" s="7">
        <f>offs559+Ampl559*SIN(2*PI()*freq559*('5v'!Q148)+deph559*PI()/180)</f>
        <v>-2.951922811148092</v>
      </c>
      <c r="AA160" s="8">
        <f>('5v'!R148-Z160)^2</f>
        <v>1.4931694751305915E-3</v>
      </c>
      <c r="AB160" s="9">
        <f>offs558+Ampl560*SIN(2*PI()*freq560*('5v'!Q148-reta560)+deph560*PI()/180)</f>
        <v>0.85622162747734798</v>
      </c>
      <c r="AC160" s="10">
        <f>('5v'!S148-AB160)^2</f>
        <v>1.5038011286972149E-5</v>
      </c>
      <c r="AE160" s="44"/>
      <c r="AF160" s="7">
        <f>offs561+Ampl561*SIN(2*PI()*freq561*('5v'!U148)+deph561*PI()/180)</f>
        <v>2.4892438577125411</v>
      </c>
      <c r="AG160" s="8">
        <f>('5v'!V148-AF160)^2</f>
        <v>0.20904337779555443</v>
      </c>
      <c r="AH160" s="9">
        <f>offs562+Ampl562*SIN(2*PI()*freq562*('5v'!U148-reta562)+deph562*PI()/180)</f>
        <v>0.96701177347511103</v>
      </c>
      <c r="AI160" s="10">
        <f>('5v'!W148-AH160)^2</f>
        <v>1.9231684068409657E-6</v>
      </c>
      <c r="AL160" s="76"/>
      <c r="AN160" s="76"/>
      <c r="AO160" s="80"/>
    </row>
    <row r="161" spans="1:41" x14ac:dyDescent="0.25">
      <c r="A161" s="3"/>
      <c r="B161" s="7">
        <f>offs551+Ampl551*SIN(2*PI()*freq551*('5v'!A149)+deph551*PI()/180)</f>
        <v>1.6899356289312188</v>
      </c>
      <c r="C161" s="8">
        <f>('5v'!B149-B161)^2</f>
        <v>8.902529468561585E-8</v>
      </c>
      <c r="D161" s="9">
        <f>offs552+Ampl552*SIN(2*PI()*freq552*('5v'!A149-reta552)+deph552*PI()/180)</f>
        <v>0.40747071752839559</v>
      </c>
      <c r="E161" s="10">
        <f>('5v'!C149-D161)^2</f>
        <v>9.4927350598005261E-4</v>
      </c>
      <c r="G161" s="3"/>
      <c r="H161" s="7">
        <f>offs553+Ampl553*SIN(2*PI()*freq553*('5v'!E149)+deph553*PI()/180)</f>
        <v>-1.2002101694325482</v>
      </c>
      <c r="I161" s="8">
        <f>('5v'!F149-H161)^2</f>
        <v>2.7964735947336867E-5</v>
      </c>
      <c r="J161" s="9">
        <f>offs554+Ampl554*SIN(2*PI()*freq554*('5v'!E149-reta554)+deph554*PI()/180)</f>
        <v>1.2088214703355145</v>
      </c>
      <c r="K161" s="10">
        <f>('5v'!G149-J161)^2</f>
        <v>1.1171743841386307E-2</v>
      </c>
      <c r="M161" s="3"/>
      <c r="N161" s="7">
        <f>offs553+Ampl555*SIN(2*PI()*freq555*('5v'!I149)+deph555*PI()/180)</f>
        <v>1.8480052315303763</v>
      </c>
      <c r="O161" s="8">
        <f>('5v'!J149-N161)^2</f>
        <v>1.9892643988765041E-4</v>
      </c>
      <c r="P161" s="9">
        <f>offs556+Ampl556*SIN(2*PI()*freq556*('5v'!I149-reta556)+deph556*PI()/180)</f>
        <v>0.75736101224615537</v>
      </c>
      <c r="Q161" s="10">
        <f>('5v'!K149-P161)^2</f>
        <v>7.1477212006875883E-6</v>
      </c>
      <c r="S161" s="3"/>
      <c r="T161" s="7">
        <f>offs557+Ampl557*SIN(2*PI()*freq557*('5v'!M149)+deph557*PI()/180)</f>
        <v>1.3917480299047604</v>
      </c>
      <c r="U161" s="8">
        <f>('5v'!N149-T161)^2</f>
        <v>1.8045843032436873E-5</v>
      </c>
      <c r="V161" s="9">
        <f>offs558+Ampl558*SIN(2*PI()*freq558*('5v'!M149-reta558)+deph558*PI()/180)</f>
        <v>1.0446242149119778</v>
      </c>
      <c r="W161" s="10">
        <f>('5v'!O149-V161)^2</f>
        <v>7.6426919672250491E-7</v>
      </c>
      <c r="X161" s="3"/>
      <c r="Y161" s="3"/>
      <c r="Z161" s="7">
        <f>offs559+Ampl559*SIN(2*PI()*freq559*('5v'!Q149)+deph559*PI()/180)</f>
        <v>-2.9487596152944544</v>
      </c>
      <c r="AA161" s="8">
        <f>('5v'!R149-Z161)^2</f>
        <v>1.8740981521253733E-3</v>
      </c>
      <c r="AB161" s="9">
        <f>offs558+Ampl560*SIN(2*PI()*freq560*('5v'!Q149-reta560)+deph560*PI()/180)</f>
        <v>0.85960370158343347</v>
      </c>
      <c r="AC161" s="10">
        <f>('5v'!S149-AB161)^2</f>
        <v>1.1247381384855696E-5</v>
      </c>
      <c r="AE161" s="44"/>
      <c r="AF161" s="7">
        <f>offs561+Ampl561*SIN(2*PI()*freq561*('5v'!U149)+deph561*PI()/180)</f>
        <v>2.4912936413354574</v>
      </c>
      <c r="AG161" s="8">
        <f>('5v'!V149-AF161)^2</f>
        <v>0.20913177879555267</v>
      </c>
      <c r="AH161" s="9">
        <f>offs562+Ampl562*SIN(2*PI()*freq562*('5v'!U149-reta562)+deph562*PI()/180)</f>
        <v>0.96449003617586149</v>
      </c>
      <c r="AI161" s="10">
        <f>('5v'!W149-AH161)^2</f>
        <v>6.6941225474725054E-7</v>
      </c>
      <c r="AL161" s="76"/>
      <c r="AN161" s="76"/>
      <c r="AO161" s="80"/>
    </row>
    <row r="162" spans="1:41" x14ac:dyDescent="0.25">
      <c r="A162" s="3"/>
      <c r="B162" s="7">
        <f>offs551+Ampl551*SIN(2*PI()*freq551*('5v'!A150)+deph551*PI()/180)</f>
        <v>1.6738687760847935</v>
      </c>
      <c r="C162" s="8">
        <f>('5v'!B150-B162)^2</f>
        <v>5.4793144464373075E-7</v>
      </c>
      <c r="D162" s="9">
        <f>offs552+Ampl552*SIN(2*PI()*freq552*('5v'!A150-reta552)+deph552*PI()/180)</f>
        <v>0.40573552181962097</v>
      </c>
      <c r="E162" s="10">
        <f>('5v'!C150-D162)^2</f>
        <v>8.2021971044440715E-4</v>
      </c>
      <c r="G162" s="3"/>
      <c r="H162" s="7">
        <f>offs553+Ampl553*SIN(2*PI()*freq553*('5v'!E150)+deph553*PI()/180)</f>
        <v>-1.1552739591800796</v>
      </c>
      <c r="I162" s="8">
        <f>('5v'!F150-H162)^2</f>
        <v>2.7814645433146604E-5</v>
      </c>
      <c r="J162" s="9">
        <f>offs554+Ampl554*SIN(2*PI()*freq554*('5v'!E150-reta554)+deph554*PI()/180)</f>
        <v>1.208183655038948</v>
      </c>
      <c r="K162" s="10">
        <f>('5v'!G150-J162)^2</f>
        <v>1.3637020716395509E-2</v>
      </c>
      <c r="M162" s="3"/>
      <c r="N162" s="7">
        <f>offs553+Ampl555*SIN(2*PI()*freq555*('5v'!I150)+deph555*PI()/180)</f>
        <v>1.8362460142790451</v>
      </c>
      <c r="O162" s="8">
        <f>('5v'!J150-N162)^2</f>
        <v>1.4863208025463315E-4</v>
      </c>
      <c r="P162" s="9">
        <f>offs556+Ampl556*SIN(2*PI()*freq556*('5v'!I150-reta556)+deph556*PI()/180)</f>
        <v>0.75451696281236136</v>
      </c>
      <c r="Q162" s="10">
        <f>('5v'!K150-P162)^2</f>
        <v>3.1776727866384564E-6</v>
      </c>
      <c r="S162" s="3"/>
      <c r="T162" s="7">
        <f>offs557+Ampl557*SIN(2*PI()*freq557*('5v'!M150)+deph557*PI()/180)</f>
        <v>1.4177702134834009</v>
      </c>
      <c r="U162" s="8">
        <f>('5v'!N150-T162)^2</f>
        <v>9.4741700364863695E-7</v>
      </c>
      <c r="V162" s="9">
        <f>offs558+Ampl558*SIN(2*PI()*freq558*('5v'!M150-reta558)+deph558*PI()/180)</f>
        <v>1.0422600161936799</v>
      </c>
      <c r="W162" s="10">
        <f>('5v'!O150-V162)^2</f>
        <v>2.1451365974402529E-7</v>
      </c>
      <c r="X162" s="3"/>
      <c r="Y162" s="3"/>
      <c r="Z162" s="7">
        <f>offs559+Ampl559*SIN(2*PI()*freq559*('5v'!Q150)+deph559*PI()/180)</f>
        <v>-2.9444021628082431</v>
      </c>
      <c r="AA162" s="8">
        <f>('5v'!R150-Z162)^2</f>
        <v>2.5656405841095859E-3</v>
      </c>
      <c r="AB162" s="9">
        <f>offs558+Ampl560*SIN(2*PI()*freq560*('5v'!Q150-reta560)+deph560*PI()/180)</f>
        <v>0.86299883132002742</v>
      </c>
      <c r="AC162" s="10">
        <f>('5v'!S150-AB162)^2</f>
        <v>8.0803254126951106E-6</v>
      </c>
      <c r="AE162" s="44"/>
      <c r="AF162" s="7">
        <f>offs561+Ampl561*SIN(2*PI()*freq561*('5v'!U150)+deph561*PI()/180)</f>
        <v>2.4908848189119026</v>
      </c>
      <c r="AG162" s="8">
        <f>('5v'!V150-AF162)^2</f>
        <v>0.20875802935390736</v>
      </c>
      <c r="AH162" s="9">
        <f>offs562+Ampl562*SIN(2*PI()*freq562*('5v'!U150-reta562)+deph562*PI()/180)</f>
        <v>0.96189032516453743</v>
      </c>
      <c r="AI162" s="10">
        <f>('5v'!W150-AH162)^2</f>
        <v>4.5144145304151185E-6</v>
      </c>
      <c r="AL162" s="76"/>
      <c r="AN162" s="76"/>
      <c r="AO162" s="80"/>
    </row>
    <row r="163" spans="1:41" x14ac:dyDescent="0.25">
      <c r="A163" s="3"/>
      <c r="B163" s="7">
        <f>offs551+Ampl551*SIN(2*PI()*freq551*('5v'!A151)+deph551*PI()/180)</f>
        <v>1.6574658302657439</v>
      </c>
      <c r="C163" s="8">
        <f>('5v'!B151-B163)^2</f>
        <v>5.7017333780023502E-6</v>
      </c>
      <c r="D163" s="9">
        <f>offs552+Ampl552*SIN(2*PI()*freq552*('5v'!A151-reta552)+deph552*PI()/180)</f>
        <v>0.40407692013659446</v>
      </c>
      <c r="E163" s="10">
        <f>('5v'!C151-D163)^2</f>
        <v>8.0344355246283648E-4</v>
      </c>
      <c r="G163" s="3"/>
      <c r="H163" s="7">
        <f>offs553+Ampl553*SIN(2*PI()*freq553*('5v'!E151)+deph553*PI()/180)</f>
        <v>-1.1100928554070235</v>
      </c>
      <c r="I163" s="8">
        <f>('5v'!F151-H163)^2</f>
        <v>9.3749585335185361E-6</v>
      </c>
      <c r="J163" s="9">
        <f>offs554+Ampl554*SIN(2*PI()*freq554*('5v'!E151-reta554)+deph554*PI()/180)</f>
        <v>1.2074281202955046</v>
      </c>
      <c r="K163" s="10">
        <f>('5v'!G151-J163)^2</f>
        <v>1.0475547124504265E-2</v>
      </c>
      <c r="M163" s="3"/>
      <c r="N163" s="7">
        <f>offs553+Ampl555*SIN(2*PI()*freq555*('5v'!I151)+deph555*PI()/180)</f>
        <v>1.8241232447002087</v>
      </c>
      <c r="O163" s="8">
        <f>('5v'!J151-N163)^2</f>
        <v>1.586465018470651E-4</v>
      </c>
      <c r="P163" s="9">
        <f>offs556+Ampl556*SIN(2*PI()*freq556*('5v'!I151-reta556)+deph556*PI()/180)</f>
        <v>0.75169385525460253</v>
      </c>
      <c r="Q163" s="10">
        <f>('5v'!K151-P163)^2</f>
        <v>8.3286660293320645E-7</v>
      </c>
      <c r="S163" s="3"/>
      <c r="T163" s="7">
        <f>offs557+Ampl557*SIN(2*PI()*freq557*('5v'!M151)+deph557*PI()/180)</f>
        <v>1.4433301965936904</v>
      </c>
      <c r="U163" s="8">
        <f>('5v'!N151-T163)^2</f>
        <v>1.3057783592635706E-6</v>
      </c>
      <c r="V163" s="9">
        <f>offs558+Ampl558*SIN(2*PI()*freq558*('5v'!M151-reta558)+deph558*PI()/180)</f>
        <v>1.0398574109303567</v>
      </c>
      <c r="W163" s="10">
        <f>('5v'!O151-V163)^2</f>
        <v>1.8689433681627163E-10</v>
      </c>
      <c r="X163" s="3"/>
      <c r="Y163" s="3"/>
      <c r="Z163" s="7">
        <f>offs559+Ampl559*SIN(2*PI()*freq559*('5v'!Q151)+deph559*PI()/180)</f>
        <v>-2.9388525609148122</v>
      </c>
      <c r="AA163" s="8">
        <f>('5v'!R151-Z163)^2</f>
        <v>3.2286602376516114E-3</v>
      </c>
      <c r="AB163" s="9">
        <f>offs558+Ampl560*SIN(2*PI()*freq560*('5v'!Q151-reta560)+deph560*PI()/180)</f>
        <v>0.86640537483251723</v>
      </c>
      <c r="AC163" s="10">
        <f>('5v'!S151-AB163)^2</f>
        <v>5.4891093384392013E-6</v>
      </c>
      <c r="AE163" s="44"/>
      <c r="AF163" s="7">
        <f>offs561+Ampl561*SIN(2*PI()*freq561*('5v'!U151)+deph561*PI()/180)</f>
        <v>2.4880177939002501</v>
      </c>
      <c r="AG163" s="8">
        <f>('5v'!V151-AF163)^2</f>
        <v>0.20970875409066117</v>
      </c>
      <c r="AH163" s="9">
        <f>offs562+Ampl562*SIN(2*PI()*freq562*('5v'!U151-reta562)+deph562*PI()/180)</f>
        <v>0.95921520604204069</v>
      </c>
      <c r="AI163" s="10">
        <f>('5v'!W151-AH163)^2</f>
        <v>1.9676122945982563E-6</v>
      </c>
      <c r="AL163" s="76"/>
      <c r="AN163" s="76"/>
      <c r="AO163" s="80"/>
    </row>
    <row r="164" spans="1:41" x14ac:dyDescent="0.25">
      <c r="A164" s="3"/>
      <c r="B164" s="7">
        <f>offs551+Ampl551*SIN(2*PI()*freq551*('5v'!A152)+deph551*PI()/180)</f>
        <v>1.6407293816893609</v>
      </c>
      <c r="C164" s="8">
        <f>('5v'!B152-B164)^2</f>
        <v>1.6291502169356301E-6</v>
      </c>
      <c r="D164" s="9">
        <f>offs552+Ampl552*SIN(2*PI()*freq552*('5v'!A152-reta552)+deph552*PI()/180)</f>
        <v>0.40249517439174842</v>
      </c>
      <c r="E164" s="10">
        <f>('5v'!C152-D164)^2</f>
        <v>7.8253491916087121E-4</v>
      </c>
      <c r="G164" s="3"/>
      <c r="H164" s="7">
        <f>offs553+Ampl553*SIN(2*PI()*freq553*('5v'!E152)+deph553*PI()/180)</f>
        <v>-1.0646829107444069</v>
      </c>
      <c r="I164" s="8">
        <f>('5v'!F152-H164)^2</f>
        <v>6.6250165201734756E-6</v>
      </c>
      <c r="J164" s="9">
        <f>offs554+Ampl554*SIN(2*PI()*freq554*('5v'!E152-reta554)+deph554*PI()/180)</f>
        <v>1.2065551345430814</v>
      </c>
      <c r="K164" s="10">
        <f>('5v'!G152-J164)^2</f>
        <v>3.1984832431860475E-3</v>
      </c>
      <c r="M164" s="3"/>
      <c r="N164" s="7">
        <f>offs553+Ampl555*SIN(2*PI()*freq555*('5v'!I152)+deph555*PI()/180)</f>
        <v>1.8116388371197121</v>
      </c>
      <c r="O164" s="8">
        <f>('5v'!J152-N164)^2</f>
        <v>1.7852040629042675E-4</v>
      </c>
      <c r="P164" s="9">
        <f>offs556+Ampl556*SIN(2*PI()*freq556*('5v'!I152-reta556)+deph556*PI()/180)</f>
        <v>0.74889213537428823</v>
      </c>
      <c r="Q164" s="10">
        <f>('5v'!K152-P164)^2</f>
        <v>4.0992485527414278E-9</v>
      </c>
      <c r="S164" s="3"/>
      <c r="T164" s="7">
        <f>offs557+Ampl557*SIN(2*PI()*freq557*('5v'!M152)+deph557*PI()/180)</f>
        <v>1.4684216726922648</v>
      </c>
      <c r="U164" s="8">
        <f>('5v'!N152-T164)^2</f>
        <v>7.8214340812131555E-6</v>
      </c>
      <c r="V164" s="9">
        <f>offs558+Ampl558*SIN(2*PI()*freq558*('5v'!M152-reta558)+deph558*PI()/180)</f>
        <v>1.0374169919289054</v>
      </c>
      <c r="W164" s="10">
        <f>('5v'!O152-V164)^2</f>
        <v>2.1889259576346089E-6</v>
      </c>
      <c r="X164" s="3"/>
      <c r="Y164" s="3"/>
      <c r="Z164" s="7">
        <f>offs559+Ampl559*SIN(2*PI()*freq559*('5v'!Q152)+deph559*PI()/180)</f>
        <v>-2.9321134933523898</v>
      </c>
      <c r="AA164" s="8">
        <f>('5v'!R152-Z164)^2</f>
        <v>3.8193615433223358E-3</v>
      </c>
      <c r="AB164" s="9">
        <f>offs558+Ampl560*SIN(2*PI()*freq560*('5v'!Q152-reta560)+deph560*PI()/180)</f>
        <v>0.86982168474668997</v>
      </c>
      <c r="AC164" s="10">
        <f>('5v'!S152-AB164)^2</f>
        <v>3.4334042342859019E-6</v>
      </c>
      <c r="AE164" s="44"/>
      <c r="AF164" s="7">
        <f>offs561+Ampl561*SIN(2*PI()*freq561*('5v'!U152)+deph561*PI()/180)</f>
        <v>2.4826953957080464</v>
      </c>
      <c r="AG164" s="8">
        <f>('5v'!V152-AF164)^2</f>
        <v>0.2084137386553761</v>
      </c>
      <c r="AH164" s="9">
        <f>offs562+Ampl562*SIN(2*PI()*freq562*('5v'!U152-reta562)+deph562*PI()/180)</f>
        <v>0.95646731882797376</v>
      </c>
      <c r="AI164" s="10">
        <f>('5v'!W152-AH164)^2</f>
        <v>6.5591247630953435E-6</v>
      </c>
      <c r="AL164" s="76"/>
      <c r="AN164" s="76"/>
      <c r="AO164" s="80"/>
    </row>
    <row r="165" spans="1:41" x14ac:dyDescent="0.25">
      <c r="A165" s="3"/>
      <c r="B165" s="7">
        <f>offs551+Ampl551*SIN(2*PI()*freq551*('5v'!A153)+deph551*PI()/180)</f>
        <v>1.6236620732348932</v>
      </c>
      <c r="C165" s="8">
        <f>('5v'!B153-B165)^2</f>
        <v>2.7531691378823666E-8</v>
      </c>
      <c r="D165" s="9">
        <f>offs552+Ampl552*SIN(2*PI()*freq552*('5v'!A153-reta552)+deph552*PI()/180)</f>
        <v>0.40099053436107263</v>
      </c>
      <c r="E165" s="10">
        <f>('5v'!C153-D165)^2</f>
        <v>7.5765125863977195E-4</v>
      </c>
      <c r="G165" s="3"/>
      <c r="H165" s="7">
        <f>offs553+Ampl553*SIN(2*PI()*freq553*('5v'!E153)+deph553*PI()/180)</f>
        <v>-1.0190602591293505</v>
      </c>
      <c r="I165" s="8">
        <f>('5v'!F153-H165)^2</f>
        <v>3.505354247436358E-6</v>
      </c>
      <c r="J165" s="9">
        <f>offs554+Ampl554*SIN(2*PI()*freq554*('5v'!E153-reta554)+deph554*PI()/180)</f>
        <v>1.2055650079493594</v>
      </c>
      <c r="K165" s="10">
        <f>('5v'!G153-J165)^2</f>
        <v>4.809411474244721E-5</v>
      </c>
      <c r="M165" s="3"/>
      <c r="N165" s="7">
        <f>offs553+Ampl555*SIN(2*PI()*freq555*('5v'!I153)+deph555*PI()/180)</f>
        <v>1.7987947629702372</v>
      </c>
      <c r="O165" s="8">
        <f>('5v'!J153-N165)^2</f>
        <v>2.7026035050098688E-4</v>
      </c>
      <c r="P165" s="9">
        <f>offs556+Ampl556*SIN(2*PI()*freq556*('5v'!I153-reta556)+deph556*PI()/180)</f>
        <v>0.74611224559546629</v>
      </c>
      <c r="Q165" s="10">
        <f>('5v'!K153-P165)^2</f>
        <v>1.4170178658935336E-6</v>
      </c>
      <c r="S165" s="3"/>
      <c r="T165" s="7">
        <f>offs557+Ampl557*SIN(2*PI()*freq557*('5v'!M153)+deph557*PI()/180)</f>
        <v>1.4930384508328427</v>
      </c>
      <c r="U165" s="8">
        <f>('5v'!N153-T165)^2</f>
        <v>4.0918850350155615E-6</v>
      </c>
      <c r="V165" s="9">
        <f>offs558+Ampl558*SIN(2*PI()*freq558*('5v'!M153-reta558)+deph558*PI()/180)</f>
        <v>1.0349393613261981</v>
      </c>
      <c r="W165" s="10">
        <f>('5v'!O153-V165)^2</f>
        <v>8.4571696478882536E-6</v>
      </c>
      <c r="X165" s="3"/>
      <c r="Y165" s="3"/>
      <c r="Z165" s="7">
        <f>offs559+Ampl559*SIN(2*PI()*freq559*('5v'!Q153)+deph559*PI()/180)</f>
        <v>-2.9241882190742476</v>
      </c>
      <c r="AA165" s="8">
        <f>('5v'!R153-Z165)^2</f>
        <v>4.8303485618231799E-3</v>
      </c>
      <c r="AB165" s="9">
        <f>offs558+Ampl560*SIN(2*PI()*freq560*('5v'!Q153-reta560)+deph560*PI()/180)</f>
        <v>0.87324610896538701</v>
      </c>
      <c r="AC165" s="10">
        <f>('5v'!S153-AB165)^2</f>
        <v>1.8799672172439093E-6</v>
      </c>
      <c r="AE165" s="44"/>
      <c r="AF165" s="7">
        <f>offs561+Ampl561*SIN(2*PI()*freq561*('5v'!U153)+deph561*PI()/180)</f>
        <v>2.4749228768997269</v>
      </c>
      <c r="AG165" s="8">
        <f>('5v'!V153-AF165)^2</f>
        <v>0.20845024496384737</v>
      </c>
      <c r="AH165" s="9">
        <f>offs562+Ampl562*SIN(2*PI()*freq562*('5v'!U153-reta562)+deph562*PI()/180)</f>
        <v>0.95364937535526095</v>
      </c>
      <c r="AI165" s="10">
        <f>('5v'!W153-AH165)^2</f>
        <v>2.877316155458409E-6</v>
      </c>
      <c r="AL165" s="76"/>
      <c r="AN165" s="76"/>
      <c r="AO165" s="80"/>
    </row>
    <row r="166" spans="1:41" x14ac:dyDescent="0.25">
      <c r="A166" s="3"/>
      <c r="B166" s="7">
        <f>offs551+Ampl551*SIN(2*PI()*freq551*('5v'!A154)+deph551*PI()/180)</f>
        <v>1.6062666000281962</v>
      </c>
      <c r="C166" s="8">
        <f>('5v'!B154-B166)^2</f>
        <v>3.8793242710701876E-6</v>
      </c>
      <c r="D166" s="9">
        <f>offs552+Ampl552*SIN(2*PI()*freq552*('5v'!A154-reta552)+deph552*PI()/180)</f>
        <v>0.39956323764467028</v>
      </c>
      <c r="E166" s="10">
        <f>('5v'!C154-D166)^2</f>
        <v>7.2893316871956921E-4</v>
      </c>
      <c r="G166" s="3"/>
      <c r="H166" s="7">
        <f>offs553+Ampl553*SIN(2*PI()*freq553*('5v'!E154)+deph553*PI()/180)</f>
        <v>-0.97324111007273051</v>
      </c>
      <c r="I166" s="8">
        <f>('5v'!F154-H166)^2</f>
        <v>8.5738285980259748E-6</v>
      </c>
      <c r="J166" s="9">
        <f>offs554+Ampl554*SIN(2*PI()*freq554*('5v'!E154-reta554)+deph554*PI()/180)</f>
        <v>1.2044580923016022</v>
      </c>
      <c r="K166" s="10">
        <f>('5v'!G154-J166)^2</f>
        <v>3.2341864016242894E-3</v>
      </c>
      <c r="M166" s="3"/>
      <c r="N166" s="7">
        <f>offs553+Ampl555*SIN(2*PI()*freq555*('5v'!I154)+deph555*PI()/180)</f>
        <v>1.7855930504799855</v>
      </c>
      <c r="O166" s="8">
        <f>('5v'!J154-N166)^2</f>
        <v>1.9645693256085012E-4</v>
      </c>
      <c r="P166" s="9">
        <f>offs556+Ampl556*SIN(2*PI()*freq556*('5v'!I154-reta556)+deph556*PI()/180)</f>
        <v>0.74335462489495852</v>
      </c>
      <c r="Q166" s="10">
        <f>('5v'!K154-P166)^2</f>
        <v>2.4562258744745391E-6</v>
      </c>
      <c r="S166" s="3"/>
      <c r="T166" s="7">
        <f>offs557+Ampl557*SIN(2*PI()*freq557*('5v'!M154)+deph557*PI()/180)</f>
        <v>1.5171744571937724</v>
      </c>
      <c r="U166" s="8">
        <f>('5v'!N154-T166)^2</f>
        <v>7.4057305490527649E-6</v>
      </c>
      <c r="V166" s="9">
        <f>offs558+Ampl558*SIN(2*PI()*freq558*('5v'!M154-reta558)+deph558*PI()/180)</f>
        <v>1.0324251304405121</v>
      </c>
      <c r="W166" s="10">
        <f>('5v'!O154-V166)^2</f>
        <v>1.8491207808127419E-5</v>
      </c>
      <c r="X166" s="3"/>
      <c r="Y166" s="3"/>
      <c r="Z166" s="7">
        <f>offs559+Ampl559*SIN(2*PI()*freq559*('5v'!Q154)+deph559*PI()/180)</f>
        <v>-2.9150805706726968</v>
      </c>
      <c r="AA166" s="8">
        <f>('5v'!R154-Z166)^2</f>
        <v>6.3878954365057181E-3</v>
      </c>
      <c r="AB166" s="9">
        <f>offs558+Ampl560*SIN(2*PI()*freq560*('5v'!Q154-reta560)+deph560*PI()/180)</f>
        <v>0.87667699146744515</v>
      </c>
      <c r="AC166" s="10">
        <f>('5v'!S154-AB166)^2</f>
        <v>8.0237069143011869E-7</v>
      </c>
      <c r="AE166" s="44"/>
      <c r="AF166" s="7">
        <f>offs561+Ampl561*SIN(2*PI()*freq561*('5v'!U154)+deph561*PI()/180)</f>
        <v>2.4647079080129664</v>
      </c>
      <c r="AG166" s="8">
        <f>('5v'!V154-AF166)^2</f>
        <v>0.2080401342621607</v>
      </c>
      <c r="AH166" s="9">
        <f>offs562+Ampl562*SIN(2*PI()*freq562*('5v'!U154-reta562)+deph562*PI()/180)</f>
        <v>0.95076415659389479</v>
      </c>
      <c r="AI166" s="10">
        <f>('5v'!W154-AH166)^2</f>
        <v>7.3837007791919932E-6</v>
      </c>
      <c r="AL166" s="76"/>
      <c r="AN166" s="76"/>
      <c r="AO166" s="80"/>
    </row>
    <row r="167" spans="1:41" x14ac:dyDescent="0.25">
      <c r="A167" s="3"/>
      <c r="B167" s="7">
        <f>offs551+Ampl551*SIN(2*PI()*freq551*('5v'!A155)+deph551*PI()/180)</f>
        <v>1.5885457090161403</v>
      </c>
      <c r="C167" s="8">
        <f>('5v'!B155-B167)^2</f>
        <v>3.3368658296484408E-6</v>
      </c>
      <c r="D167" s="9">
        <f>offs552+Ampl552*SIN(2*PI()*freq552*('5v'!A155-reta552)+deph552*PI()/180)</f>
        <v>0.39821350962923818</v>
      </c>
      <c r="E167" s="10">
        <f>('5v'!C155-D167)^2</f>
        <v>6.9672191191298054E-4</v>
      </c>
      <c r="G167" s="3"/>
      <c r="H167" s="7">
        <f>offs553+Ampl553*SIN(2*PI()*freq553*('5v'!E155)+deph553*PI()/180)</f>
        <v>-0.92724174290003591</v>
      </c>
      <c r="I167" s="8">
        <f>('5v'!F155-H167)^2</f>
        <v>1.4468460049573773E-5</v>
      </c>
      <c r="J167" s="9">
        <f>offs554+Ampl554*SIN(2*PI()*freq554*('5v'!E155-reta554)+deph554*PI()/180)</f>
        <v>1.2032347808816692</v>
      </c>
      <c r="K167" s="10">
        <f>('5v'!G155-J167)^2</f>
        <v>9.439330913369114E-3</v>
      </c>
      <c r="M167" s="3"/>
      <c r="N167" s="7">
        <f>offs553+Ampl555*SIN(2*PI()*freq555*('5v'!I155)+deph555*PI()/180)</f>
        <v>1.7720357843523984</v>
      </c>
      <c r="O167" s="8">
        <f>('5v'!J155-N167)^2</f>
        <v>2.5137549631584728E-4</v>
      </c>
      <c r="P167" s="9">
        <f>offs556+Ampl556*SIN(2*PI()*freq556*('5v'!I155-reta556)+deph556*PI()/180)</f>
        <v>0.7406197087330405</v>
      </c>
      <c r="Q167" s="10">
        <f>('5v'!K155-P167)^2</f>
        <v>5.517947893153408E-6</v>
      </c>
      <c r="S167" s="3"/>
      <c r="T167" s="7">
        <f>offs557+Ampl557*SIN(2*PI()*freq557*('5v'!M155)+deph557*PI()/180)</f>
        <v>1.5408237365766351</v>
      </c>
      <c r="U167" s="8">
        <f>('5v'!N155-T167)^2</f>
        <v>8.6032315145627041E-6</v>
      </c>
      <c r="V167" s="9">
        <f>offs558+Ampl558*SIN(2*PI()*freq558*('5v'!M155-reta558)+deph558*PI()/180)</f>
        <v>1.0298749196206978</v>
      </c>
      <c r="W167" s="10">
        <f>('5v'!O155-V167)^2</f>
        <v>1.3712650554441972E-5</v>
      </c>
      <c r="X167" s="3"/>
      <c r="Y167" s="3"/>
      <c r="Z167" s="7">
        <f>offs559+Ampl559*SIN(2*PI()*freq559*('5v'!Q155)+deph559*PI()/180)</f>
        <v>-2.9047949525256844</v>
      </c>
      <c r="AA167" s="8">
        <f>('5v'!R155-Z167)^2</f>
        <v>6.6190334543200112E-3</v>
      </c>
      <c r="AB167" s="9">
        <f>offs558+Ampl560*SIN(2*PI()*freq560*('5v'!Q155-reta560)+deph560*PI()/180)</f>
        <v>0.88011267310853136</v>
      </c>
      <c r="AC167" s="10">
        <f>('5v'!S155-AB167)^2</f>
        <v>2.3345911443109857E-6</v>
      </c>
      <c r="AE167" s="44"/>
      <c r="AF167" s="7">
        <f>offs561+Ampl561*SIN(2*PI()*freq561*('5v'!U155)+deph561*PI()/180)</f>
        <v>2.4520605699887899</v>
      </c>
      <c r="AG167" s="8">
        <f>('5v'!V155-AF167)^2</f>
        <v>0.20541966278748994</v>
      </c>
      <c r="AH167" s="9">
        <f>offs562+Ampl562*SIN(2*PI()*freq562*('5v'!U155-reta562)+deph562*PI()/180)</f>
        <v>0.94781450990645655</v>
      </c>
      <c r="AI167" s="10">
        <f>('5v'!W155-AH167)^2</f>
        <v>2.9610490709664214E-6</v>
      </c>
      <c r="AL167" s="76"/>
      <c r="AN167" s="76"/>
      <c r="AO167" s="80"/>
    </row>
    <row r="168" spans="1:41" x14ac:dyDescent="0.25">
      <c r="A168" s="3"/>
      <c r="B168" s="7">
        <f>offs551+Ampl551*SIN(2*PI()*freq551*('5v'!A156)+deph551*PI()/180)</f>
        <v>1.5705021985328482</v>
      </c>
      <c r="C168" s="8">
        <f>('5v'!B156-B168)^2</f>
        <v>2.7753915781504049E-5</v>
      </c>
      <c r="D168" s="9">
        <f>offs552+Ampl552*SIN(2*PI()*freq552*('5v'!A156-reta552)+deph552*PI()/180)</f>
        <v>0.39694156345247711</v>
      </c>
      <c r="E168" s="10">
        <f>('5v'!C156-D168)^2</f>
        <v>6.6123224695657974E-4</v>
      </c>
      <c r="G168" s="3"/>
      <c r="H168" s="7">
        <f>offs553+Ampl553*SIN(2*PI()*freq553*('5v'!E156)+deph553*PI()/180)</f>
        <v>-0.88107850096739626</v>
      </c>
      <c r="I168" s="8">
        <f>('5v'!F156-H168)^2</f>
        <v>6.5664112079069597E-6</v>
      </c>
      <c r="J168" s="9">
        <f>offs554+Ampl554*SIN(2*PI()*freq554*('5v'!E156-reta554)+deph554*PI()/180)</f>
        <v>1.2018955083262832</v>
      </c>
      <c r="K168" s="10">
        <f>('5v'!G156-J168)^2</f>
        <v>8.581334317631268E-3</v>
      </c>
      <c r="M168" s="3"/>
      <c r="N168" s="7">
        <f>offs553+Ampl555*SIN(2*PI()*freq555*('5v'!I156)+deph555*PI()/180)</f>
        <v>1.7581251054369589</v>
      </c>
      <c r="O168" s="8">
        <f>('5v'!J156-N168)^2</f>
        <v>2.5900507344871231E-4</v>
      </c>
      <c r="P168" s="9">
        <f>offs556+Ampl556*SIN(2*PI()*freq556*('5v'!I156-reta556)+deph556*PI()/180)</f>
        <v>0.73790792898467883</v>
      </c>
      <c r="Q168" s="10">
        <f>('5v'!K156-P168)^2</f>
        <v>9.6576812929879142E-6</v>
      </c>
      <c r="S168" s="3"/>
      <c r="T168" s="7">
        <f>offs557+Ampl557*SIN(2*PI()*freq557*('5v'!M156)+deph557*PI()/180)</f>
        <v>1.5639804538756163</v>
      </c>
      <c r="U168" s="8">
        <f>('5v'!N156-T168)^2</f>
        <v>4.3015153625271677E-5</v>
      </c>
      <c r="V168" s="9">
        <f>offs558+Ampl558*SIN(2*PI()*freq558*('5v'!M156-reta558)+deph558*PI()/180)</f>
        <v>1.0272893580931151</v>
      </c>
      <c r="W168" s="10">
        <f>('5v'!O156-V168)^2</f>
        <v>2.5238044903076701E-5</v>
      </c>
      <c r="X168" s="3"/>
      <c r="Y168" s="3"/>
      <c r="Z168" s="7">
        <f>offs559+Ampl559*SIN(2*PI()*freq559*('5v'!Q156)+deph559*PI()/180)</f>
        <v>-2.8933363386668725</v>
      </c>
      <c r="AA168" s="8">
        <f>('5v'!R156-Z168)^2</f>
        <v>7.3143252698405197E-3</v>
      </c>
      <c r="AB168" s="9">
        <f>offs558+Ampl560*SIN(2*PI()*freq560*('5v'!Q156-reta560)+deph560*PI()/180)</f>
        <v>0.88355149242349207</v>
      </c>
      <c r="AC168" s="10">
        <f>('5v'!S156-AB168)^2</f>
        <v>3.9814917653793221E-6</v>
      </c>
      <c r="AE168" s="44"/>
      <c r="AF168" s="7">
        <f>offs561+Ampl561*SIN(2*PI()*freq561*('5v'!U156)+deph561*PI()/180)</f>
        <v>2.4369933442228948</v>
      </c>
      <c r="AG168" s="8">
        <f>('5v'!V156-AF168)^2</f>
        <v>0.2059255766760697</v>
      </c>
      <c r="AH168" s="9">
        <f>offs562+Ampl562*SIN(2*PI()*freq562*('5v'!U156-reta562)+deph562*PI()/180)</f>
        <v>0.94480334623811135</v>
      </c>
      <c r="AI168" s="10">
        <f>('5v'!W156-AH168)^2</f>
        <v>4.3921932130592507E-7</v>
      </c>
      <c r="AL168" s="76"/>
      <c r="AN168" s="76"/>
      <c r="AO168" s="80"/>
    </row>
    <row r="169" spans="1:41" x14ac:dyDescent="0.25">
      <c r="A169" s="3"/>
      <c r="B169" s="7">
        <f>offs551+Ampl551*SIN(2*PI()*freq551*('5v'!A157)+deph551*PI()/180)</f>
        <v>1.5521389178577887</v>
      </c>
      <c r="C169" s="8">
        <f>('5v'!B157-B169)^2</f>
        <v>4.1421038672202602E-5</v>
      </c>
      <c r="D169" s="9">
        <f>offs552+Ampl552*SIN(2*PI()*freq552*('5v'!A157-reta552)+deph552*PI()/180)</f>
        <v>0.39574759996943271</v>
      </c>
      <c r="E169" s="10">
        <f>('5v'!C157-D169)^2</f>
        <v>6.2277199068563774E-4</v>
      </c>
      <c r="G169" s="3"/>
      <c r="H169" s="7">
        <f>offs553+Ampl553*SIN(2*PI()*freq553*('5v'!E157)+deph553*PI()/180)</f>
        <v>-0.83476778585484945</v>
      </c>
      <c r="I169" s="8">
        <f>('5v'!F157-H169)^2</f>
        <v>9.7767897820868545E-6</v>
      </c>
      <c r="J169" s="9">
        <f>offs554+Ampl554*SIN(2*PI()*freq554*('5v'!E157-reta554)+deph554*PI()/180)</f>
        <v>1.2004407504726058</v>
      </c>
      <c r="K169" s="10">
        <f>('5v'!G157-J169)^2</f>
        <v>1.8756910946260881E-3</v>
      </c>
      <c r="M169" s="3"/>
      <c r="N169" s="7">
        <f>offs553+Ampl555*SIN(2*PI()*freq555*('5v'!I157)+deph555*PI()/180)</f>
        <v>1.7438632103911229</v>
      </c>
      <c r="O169" s="8">
        <f>('5v'!J157-N169)^2</f>
        <v>1.1716502905115275E-4</v>
      </c>
      <c r="P169" s="9">
        <f>offs556+Ampl556*SIN(2*PI()*freq556*('5v'!I157-reta556)+deph556*PI()/180)</f>
        <v>0.73521971387133112</v>
      </c>
      <c r="Q169" s="10">
        <f>('5v'!K157-P169)^2</f>
        <v>1.4766928375067547E-5</v>
      </c>
      <c r="S169" s="3"/>
      <c r="T169" s="7">
        <f>offs557+Ampl557*SIN(2*PI()*freq557*('5v'!M157)+deph557*PI()/180)</f>
        <v>1.5866388955172235</v>
      </c>
      <c r="U169" s="8">
        <f>('5v'!N157-T169)^2</f>
        <v>3.509198629039065E-6</v>
      </c>
      <c r="V169" s="9">
        <f>offs558+Ampl558*SIN(2*PI()*freq558*('5v'!M157-reta558)+deph558*PI()/180)</f>
        <v>1.0246690838063819</v>
      </c>
      <c r="W169" s="10">
        <f>('5v'!O157-V169)^2</f>
        <v>5.7766863379636084E-6</v>
      </c>
      <c r="X169" s="3"/>
      <c r="Y169" s="3"/>
      <c r="Z169" s="7">
        <f>offs559+Ampl559*SIN(2*PI()*freq559*('5v'!Q157)+deph559*PI()/180)</f>
        <v>-2.8807102703802374</v>
      </c>
      <c r="AA169" s="8">
        <f>('5v'!R157-Z169)^2</f>
        <v>8.5431219598699985E-3</v>
      </c>
      <c r="AB169" s="9">
        <f>offs558+Ampl560*SIN(2*PI()*freq560*('5v'!Q157-reta560)+deph560*PI()/180)</f>
        <v>0.88699178642982313</v>
      </c>
      <c r="AC169" s="10">
        <f>('5v'!S157-AB169)^2</f>
        <v>6.0581137171084644E-6</v>
      </c>
      <c r="AE169" s="44"/>
      <c r="AF169" s="7">
        <f>offs561+Ampl561*SIN(2*PI()*freq561*('5v'!U157)+deph561*PI()/180)</f>
        <v>2.4195211002480232</v>
      </c>
      <c r="AG169" s="8">
        <f>('5v'!V157-AF169)^2</f>
        <v>0.20425246643432479</v>
      </c>
      <c r="AH169" s="9">
        <f>offs562+Ampl562*SIN(2*PI()*freq562*('5v'!U157-reta562)+deph562*PI()/180)</f>
        <v>0.94173363724385772</v>
      </c>
      <c r="AI169" s="10">
        <f>('5v'!W157-AH169)^2</f>
        <v>2.05982324257955E-7</v>
      </c>
      <c r="AL169" s="76"/>
      <c r="AN169" s="76"/>
      <c r="AO169" s="80"/>
    </row>
    <row r="170" spans="1:41" x14ac:dyDescent="0.25">
      <c r="A170" s="3"/>
      <c r="B170" s="7">
        <f>offs551+Ampl551*SIN(2*PI()*freq551*('5v'!A158)+deph551*PI()/180)</f>
        <v>1.5334587667658559</v>
      </c>
      <c r="C170" s="8">
        <f>('5v'!B158-B170)^2</f>
        <v>1.142958392511548E-5</v>
      </c>
      <c r="D170" s="9">
        <f>offs552+Ampl552*SIN(2*PI()*freq552*('5v'!A158-reta552)+deph552*PI()/180)</f>
        <v>0.39463180772078016</v>
      </c>
      <c r="E170" s="10">
        <f>('5v'!C158-D170)^2</f>
        <v>5.816871988174201E-4</v>
      </c>
      <c r="G170" s="3"/>
      <c r="H170" s="7">
        <f>offs553+Ampl553*SIN(2*PI()*freq553*('5v'!E158)+deph553*PI()/180)</f>
        <v>-0.78832605153896784</v>
      </c>
      <c r="I170" s="8">
        <f>('5v'!F158-H170)^2</f>
        <v>2.5826146488990838E-6</v>
      </c>
      <c r="J170" s="9">
        <f>offs554+Ampl554*SIN(2*PI()*freq554*('5v'!E158-reta554)+deph554*PI()/180)</f>
        <v>1.1988710241891751</v>
      </c>
      <c r="K170" s="10">
        <f>('5v'!G158-J170)^2</f>
        <v>6.1701405012525197E-5</v>
      </c>
      <c r="M170" s="3"/>
      <c r="N170" s="7">
        <f>offs553+Ampl555*SIN(2*PI()*freq555*('5v'!I158)+deph555*PI()/180)</f>
        <v>1.729252351333451</v>
      </c>
      <c r="O170" s="8">
        <f>('5v'!J158-N170)^2</f>
        <v>9.6238820656919925E-5</v>
      </c>
      <c r="P170" s="9">
        <f>offs556+Ampl556*SIN(2*PI()*freq556*('5v'!I158-reta556)+deph556*PI()/180)</f>
        <v>0.73255548789332714</v>
      </c>
      <c r="Q170" s="10">
        <f>('5v'!K158-P170)^2</f>
        <v>2.0737751163933539E-5</v>
      </c>
      <c r="S170" s="3"/>
      <c r="T170" s="7">
        <f>offs557+Ampl557*SIN(2*PI()*freq557*('5v'!M158)+deph557*PI()/180)</f>
        <v>1.6087934708700276</v>
      </c>
      <c r="U170" s="8">
        <f>('5v'!N158-T170)^2</f>
        <v>3.4852595685963442E-7</v>
      </c>
      <c r="V170" s="9">
        <f>offs558+Ampl558*SIN(2*PI()*freq558*('5v'!M158-reta558)+deph558*PI()/180)</f>
        <v>1.022014743273971</v>
      </c>
      <c r="W170" s="10">
        <f>('5v'!O158-V170)^2</f>
        <v>2.8976662087449867E-6</v>
      </c>
      <c r="X170" s="3"/>
      <c r="Y170" s="3"/>
      <c r="Z170" s="7">
        <f>offs559+Ampl559*SIN(2*PI()*freq559*('5v'!Q158)+deph559*PI()/180)</f>
        <v>-2.8669228535203626</v>
      </c>
      <c r="AA170" s="8">
        <f>('5v'!R158-Z170)^2</f>
        <v>9.6379072048735567E-3</v>
      </c>
      <c r="AB170" s="9">
        <f>offs558+Ampl560*SIN(2*PI()*freq560*('5v'!Q158-reta560)+deph560*PI()/180)</f>
        <v>0.89043189143187129</v>
      </c>
      <c r="AC170" s="10">
        <f>('5v'!S158-AB170)^2</f>
        <v>9.4935513221449568E-7</v>
      </c>
      <c r="AE170" s="44"/>
      <c r="AF170" s="7">
        <f>offs561+Ampl561*SIN(2*PI()*freq561*('5v'!U158)+deph561*PI()/180)</f>
        <v>2.3996610810595298</v>
      </c>
      <c r="AG170" s="8">
        <f>('5v'!V158-AF170)^2</f>
        <v>0.20749889955429587</v>
      </c>
      <c r="AH170" s="9">
        <f>offs562+Ampl562*SIN(2*PI()*freq562*('5v'!U158-reta562)+deph562*PI()/180)</f>
        <v>0.93860841235586245</v>
      </c>
      <c r="AI170" s="10">
        <f>('5v'!W158-AH170)^2</f>
        <v>2.6437057414765892E-6</v>
      </c>
      <c r="AL170" s="76"/>
      <c r="AN170" s="76"/>
      <c r="AO170" s="80"/>
    </row>
    <row r="171" spans="1:41" x14ac:dyDescent="0.25">
      <c r="A171" s="3"/>
      <c r="B171" s="7">
        <f>offs551+Ampl551*SIN(2*PI()*freq551*('5v'!A159)+deph551*PI()/180)</f>
        <v>1.5144646950694534</v>
      </c>
      <c r="C171" s="8">
        <f>('5v'!B159-B171)^2</f>
        <v>1.5348334657218505E-5</v>
      </c>
      <c r="D171" s="9">
        <f>offs552+Ampl552*SIN(2*PI()*freq552*('5v'!A159-reta552)+deph552*PI()/180)</f>
        <v>0.39359436290305005</v>
      </c>
      <c r="E171" s="10">
        <f>('5v'!C159-D171)^2</f>
        <v>5.3836236825275654E-4</v>
      </c>
      <c r="G171" s="3"/>
      <c r="H171" s="7">
        <f>offs553+Ampl553*SIN(2*PI()*freq553*('5v'!E159)+deph553*PI()/180)</f>
        <v>-0.7417697985468138</v>
      </c>
      <c r="I171" s="8">
        <f>('5v'!F159-H171)^2</f>
        <v>3.7087000429103386E-6</v>
      </c>
      <c r="J171" s="9">
        <f>offs554+Ampl554*SIN(2*PI()*freq554*('5v'!E159-reta554)+deph554*PI()/180)</f>
        <v>1.1971868871922653</v>
      </c>
      <c r="K171" s="10">
        <f>('5v'!G159-J171)^2</f>
        <v>1.707994259776608E-3</v>
      </c>
      <c r="M171" s="3"/>
      <c r="N171" s="7">
        <f>offs553+Ampl555*SIN(2*PI()*freq555*('5v'!I159)+deph555*PI()/180)</f>
        <v>1.7142948354879599</v>
      </c>
      <c r="O171" s="8">
        <f>('5v'!J159-N171)^2</f>
        <v>1.7027390896434062E-4</v>
      </c>
      <c r="P171" s="9">
        <f>offs556+Ampl556*SIN(2*PI()*freq556*('5v'!I159-reta556)+deph556*PI()/180)</f>
        <v>0.72991567176283312</v>
      </c>
      <c r="Q171" s="10">
        <f>('5v'!K159-P171)^2</f>
        <v>2.7463555448402572E-5</v>
      </c>
      <c r="S171" s="3"/>
      <c r="T171" s="7">
        <f>offs557+Ampl557*SIN(2*PI()*freq557*('5v'!M159)+deph557*PI()/180)</f>
        <v>1.6304387136240657</v>
      </c>
      <c r="U171" s="8">
        <f>('5v'!N159-T171)^2</f>
        <v>5.6433693335433736E-7</v>
      </c>
      <c r="V171" s="9">
        <f>offs558+Ampl558*SIN(2*PI()*freq558*('5v'!M159-reta558)+deph558*PI()/180)</f>
        <v>1.019326991414691</v>
      </c>
      <c r="W171" s="10">
        <f>('5v'!O159-V171)^2</f>
        <v>9.3631055469674548E-7</v>
      </c>
      <c r="X171" s="3"/>
      <c r="Y171" s="3"/>
      <c r="Z171" s="7">
        <f>offs559+Ampl559*SIN(2*PI()*freq559*('5v'!Q159)+deph559*PI()/180)</f>
        <v>-2.8519807555596888</v>
      </c>
      <c r="AA171" s="8">
        <f>('5v'!R159-Z171)^2</f>
        <v>1.1798601056051504E-2</v>
      </c>
      <c r="AB171" s="9">
        <f>offs558+Ampl560*SIN(2*PI()*freq560*('5v'!Q159-reta560)+deph560*PI()/180)</f>
        <v>0.89387014382538588</v>
      </c>
      <c r="AC171" s="10">
        <f>('5v'!S159-AB171)^2</f>
        <v>2.0803624874240425E-6</v>
      </c>
      <c r="AE171" s="44"/>
      <c r="AF171" s="7">
        <f>offs561+Ampl561*SIN(2*PI()*freq561*('5v'!U159)+deph561*PI()/180)</f>
        <v>2.377432886098624</v>
      </c>
      <c r="AG171" s="8">
        <f>('5v'!V159-AF171)^2</f>
        <v>0.21218554853993218</v>
      </c>
      <c r="AH171" s="9">
        <f>offs562+Ampl562*SIN(2*PI()*freq562*('5v'!U159-reta562)+deph562*PI()/180)</f>
        <v>0.9354307557937771</v>
      </c>
      <c r="AI171" s="10">
        <f>('5v'!W159-AH171)^2</f>
        <v>8.1252602099262762E-6</v>
      </c>
      <c r="AL171" s="76"/>
      <c r="AN171" s="76"/>
      <c r="AO171" s="80"/>
    </row>
    <row r="172" spans="1:41" x14ac:dyDescent="0.25">
      <c r="A172" s="3"/>
      <c r="B172" s="7">
        <f>offs551+Ampl551*SIN(2*PI()*freq551*('5v'!A160)+deph551*PI()/180)</f>
        <v>1.4951597021526892</v>
      </c>
      <c r="C172" s="8">
        <f>('5v'!B160-B172)^2</f>
        <v>4.7991759217972655E-6</v>
      </c>
      <c r="D172" s="9">
        <f>offs552+Ampl552*SIN(2*PI()*freq552*('5v'!A160-reta552)+deph552*PI()/180)</f>
        <v>0.39263542934080559</v>
      </c>
      <c r="E172" s="10">
        <f>('5v'!C160-D172)^2</f>
        <v>5.8378149671924312E-4</v>
      </c>
      <c r="G172" s="3"/>
      <c r="H172" s="7">
        <f>offs553+Ampl553*SIN(2*PI()*freq553*('5v'!E160)+deph553*PI()/180)</f>
        <v>-0.69511556809339015</v>
      </c>
      <c r="I172" s="8">
        <f>('5v'!F160-H172)^2</f>
        <v>3.6633580525124655E-5</v>
      </c>
      <c r="J172" s="9">
        <f>offs554+Ampl554*SIN(2*PI()*freq554*('5v'!E160-reta554)+deph554*PI()/180)</f>
        <v>1.1953889378477325</v>
      </c>
      <c r="K172" s="10">
        <f>('5v'!G160-J172)^2</f>
        <v>4.4719898163866813E-3</v>
      </c>
      <c r="M172" s="3"/>
      <c r="N172" s="7">
        <f>offs553+Ampl555*SIN(2*PI()*freq555*('5v'!I160)+deph555*PI()/180)</f>
        <v>1.6989930248197944</v>
      </c>
      <c r="O172" s="8">
        <f>('5v'!J160-N172)^2</f>
        <v>1.6194382684771522E-4</v>
      </c>
      <c r="P172" s="9">
        <f>offs556+Ampl556*SIN(2*PI()*freq556*('5v'!I160-reta556)+deph556*PI()/180)</f>
        <v>0.72730068233741774</v>
      </c>
      <c r="Q172" s="10">
        <f>('5v'!K160-P172)^2</f>
        <v>3.4838652312016876E-5</v>
      </c>
      <c r="S172" s="3"/>
      <c r="T172" s="7">
        <f>offs557+Ampl557*SIN(2*PI()*freq557*('5v'!M160)+deph557*PI()/180)</f>
        <v>1.6515692831395745</v>
      </c>
      <c r="U172" s="8">
        <f>('5v'!N160-T172)^2</f>
        <v>5.5250530510007537E-6</v>
      </c>
      <c r="V172" s="9">
        <f>offs558+Ampl558*SIN(2*PI()*freq558*('5v'!M160-reta558)+deph558*PI()/180)</f>
        <v>1.016606491391095</v>
      </c>
      <c r="W172" s="10">
        <f>('5v'!O160-V172)^2</f>
        <v>4.0100619635494612E-8</v>
      </c>
      <c r="X172" s="3"/>
      <c r="Y172" s="3"/>
      <c r="Z172" s="7">
        <f>offs559+Ampl559*SIN(2*PI()*freq559*('5v'!Q160)+deph559*PI()/180)</f>
        <v>-2.8358912023641967</v>
      </c>
      <c r="AA172" s="8">
        <f>('5v'!R160-Z172)^2</f>
        <v>1.2558129946441794E-2</v>
      </c>
      <c r="AB172" s="9">
        <f>offs558+Ampl560*SIN(2*PI()*freq560*('5v'!Q160-reta560)+deph560*PI()/180)</f>
        <v>0.89730488090201965</v>
      </c>
      <c r="AC172" s="10">
        <f>('5v'!S160-AB172)^2</f>
        <v>3.662856646922212E-6</v>
      </c>
      <c r="AE172" s="44"/>
      <c r="AF172" s="7">
        <f>offs561+Ampl561*SIN(2*PI()*freq561*('5v'!U160)+deph561*PI()/180)</f>
        <v>2.3528584519100879</v>
      </c>
      <c r="AG172" s="8">
        <f>('5v'!V160-AF172)^2</f>
        <v>0.20578898822186753</v>
      </c>
      <c r="AH172" s="9">
        <f>offs562+Ampl562*SIN(2*PI()*freq562*('5v'!U160-reta562)+deph562*PI()/180)</f>
        <v>0.9322038035209852</v>
      </c>
      <c r="AI172" s="10">
        <f>('5v'!W160-AH172)^2</f>
        <v>3.6935234156460048E-5</v>
      </c>
      <c r="AL172" s="76"/>
      <c r="AN172" s="76"/>
      <c r="AO172" s="80"/>
    </row>
    <row r="173" spans="1:41" x14ac:dyDescent="0.25">
      <c r="A173" s="3"/>
      <c r="B173" s="7">
        <f>offs551+Ampl551*SIN(2*PI()*freq551*('5v'!A161)+deph551*PI()/180)</f>
        <v>1.4755468364977364</v>
      </c>
      <c r="C173" s="8">
        <f>('5v'!B161-B173)^2</f>
        <v>1.6506640407339152E-5</v>
      </c>
      <c r="D173" s="9">
        <f>offs552+Ampl552*SIN(2*PI()*freq552*('5v'!A161-reta552)+deph552*PI()/180)</f>
        <v>0.39175515846077258</v>
      </c>
      <c r="E173" s="10">
        <f>('5v'!C161-D173)^2</f>
        <v>5.3309460362355318E-4</v>
      </c>
      <c r="G173" s="3"/>
      <c r="H173" s="7">
        <f>offs553+Ampl553*SIN(2*PI()*freq553*('5v'!E161)+deph553*PI()/180)</f>
        <v>-0.64837993620463175</v>
      </c>
      <c r="I173" s="8">
        <f>('5v'!F161-H173)^2</f>
        <v>6.6356276649930747E-5</v>
      </c>
      <c r="J173" s="9">
        <f>offs554+Ampl554*SIN(2*PI()*freq554*('5v'!E161-reta554)+deph554*PI()/180)</f>
        <v>1.1934778149584175</v>
      </c>
      <c r="K173" s="10">
        <f>('5v'!G161-J173)^2</f>
        <v>1.2074452789815757E-2</v>
      </c>
      <c r="M173" s="3"/>
      <c r="N173" s="7">
        <f>offs553+Ampl555*SIN(2*PI()*freq555*('5v'!I161)+deph555*PI()/180)</f>
        <v>1.6833493356622471</v>
      </c>
      <c r="O173" s="8">
        <f>('5v'!J161-N173)^2</f>
        <v>1.6241984192413554E-4</v>
      </c>
      <c r="P173" s="9">
        <f>offs556+Ampl556*SIN(2*PI()*freq556*('5v'!I161-reta556)+deph556*PI()/180)</f>
        <v>0.7247109325542257</v>
      </c>
      <c r="Q173" s="10">
        <f>('5v'!K161-P173)^2</f>
        <v>4.275927227913659E-5</v>
      </c>
      <c r="S173" s="3"/>
      <c r="T173" s="7">
        <f>offs557+Ampl557*SIN(2*PI()*freq557*('5v'!M161)+deph557*PI()/180)</f>
        <v>1.6721799657647065</v>
      </c>
      <c r="U173" s="8">
        <f>('5v'!N161-T173)^2</f>
        <v>2.268371472044136E-7</v>
      </c>
      <c r="V173" s="9">
        <f>offs558+Ampl558*SIN(2*PI()*freq558*('5v'!M161-reta558)+deph558*PI()/180)</f>
        <v>1.0138539144458567</v>
      </c>
      <c r="W173" s="10">
        <f>('5v'!O161-V173)^2</f>
        <v>3.5903531210514326E-7</v>
      </c>
      <c r="X173" s="3"/>
      <c r="Y173" s="3"/>
      <c r="Z173" s="7">
        <f>offs559+Ampl559*SIN(2*PI()*freq559*('5v'!Q161)+deph559*PI()/180)</f>
        <v>-2.818661974699034</v>
      </c>
      <c r="AA173" s="8">
        <f>('5v'!R161-Z173)^2</f>
        <v>1.3988108611490885E-2</v>
      </c>
      <c r="AB173" s="9">
        <f>offs558+Ampl560*SIN(2*PI()*freq560*('5v'!Q161-reta560)+deph560*PI()/180)</f>
        <v>0.90073444165340211</v>
      </c>
      <c r="AC173" s="10">
        <f>('5v'!S161-AB173)^2</f>
        <v>5.7147213974219979E-6</v>
      </c>
      <c r="AE173" s="44"/>
      <c r="AF173" s="7">
        <f>offs561+Ampl561*SIN(2*PI()*freq561*('5v'!U161)+deph561*PI()/180)</f>
        <v>2.3259620304935629</v>
      </c>
      <c r="AG173" s="8">
        <f>('5v'!V161-AF173)^2</f>
        <v>0.20619504034420258</v>
      </c>
      <c r="AH173" s="9">
        <f>offs562+Ampl562*SIN(2*PI()*freq562*('5v'!U161-reta562)+deph562*PI()/180)</f>
        <v>0.92893074014978572</v>
      </c>
      <c r="AI173" s="10">
        <f>('5v'!W161-AH173)^2</f>
        <v>5.4721080700859983E-5</v>
      </c>
      <c r="AL173" s="76"/>
      <c r="AN173" s="76"/>
      <c r="AO173" s="80"/>
    </row>
    <row r="174" spans="1:41" x14ac:dyDescent="0.25">
      <c r="A174" s="3"/>
      <c r="B174" s="7">
        <f>offs551+Ampl551*SIN(2*PI()*freq551*('5v'!A162)+deph551*PI()/180)</f>
        <v>1.4556291952034373</v>
      </c>
      <c r="C174" s="8">
        <f>('5v'!B162-B174)^2</f>
        <v>2.9694017091494323E-6</v>
      </c>
      <c r="D174" s="9">
        <f>offs552+Ampl552*SIN(2*PI()*freq552*('5v'!A162-reta552)+deph552*PI()/180)</f>
        <v>0.39095368926792728</v>
      </c>
      <c r="E174" s="10">
        <f>('5v'!C162-D174)^2</f>
        <v>5.7074694687498826E-4</v>
      </c>
      <c r="G174" s="3"/>
      <c r="H174" s="7">
        <f>offs553+Ampl553*SIN(2*PI()*freq553*('5v'!E162)+deph553*PI()/180)</f>
        <v>-0.60157950782800707</v>
      </c>
      <c r="I174" s="8">
        <f>('5v'!F162-H174)^2</f>
        <v>6.7576748950325929E-5</v>
      </c>
      <c r="J174" s="9">
        <f>offs554+Ampl554*SIN(2*PI()*freq554*('5v'!E162-reta554)+deph554*PI()/180)</f>
        <v>1.1914541975371826</v>
      </c>
      <c r="K174" s="10">
        <f>('5v'!G162-J174)^2</f>
        <v>1.5248594010797027E-2</v>
      </c>
      <c r="M174" s="3"/>
      <c r="N174" s="7">
        <f>offs553+Ampl555*SIN(2*PI()*freq555*('5v'!I162)+deph555*PI()/180)</f>
        <v>1.6673662383351795</v>
      </c>
      <c r="O174" s="8">
        <f>('5v'!J162-N174)^2</f>
        <v>1.243084885203034E-4</v>
      </c>
      <c r="P174" s="9">
        <f>offs556+Ampl556*SIN(2*PI()*freq556*('5v'!I162-reta556)+deph556*PI()/180)</f>
        <v>0.72214683136476854</v>
      </c>
      <c r="Q174" s="10">
        <f>('5v'!K162-P174)^2</f>
        <v>5.1122909484630554E-5</v>
      </c>
      <c r="S174" s="3"/>
      <c r="T174" s="7">
        <f>offs557+Ampl557*SIN(2*PI()*freq557*('5v'!M162)+deph557*PI()/180)</f>
        <v>1.6922656761219323</v>
      </c>
      <c r="U174" s="8">
        <f>('5v'!N162-T174)^2</f>
        <v>3.5153770471259742E-6</v>
      </c>
      <c r="V174" s="9">
        <f>offs558+Ampl558*SIN(2*PI()*freq558*('5v'!M162-reta558)+deph558*PI()/180)</f>
        <v>1.0110699397361491</v>
      </c>
      <c r="W174" s="10">
        <f>('5v'!O162-V174)^2</f>
        <v>2.0450437571400333E-6</v>
      </c>
      <c r="X174" s="3"/>
      <c r="Y174" s="3"/>
      <c r="Z174" s="7">
        <f>offs559+Ampl559*SIN(2*PI()*freq559*('5v'!Q162)+deph559*PI()/180)</f>
        <v>-2.8003014044658046</v>
      </c>
      <c r="AA174" s="8">
        <f>('5v'!R162-Z174)^2</f>
        <v>1.521479434672602E-2</v>
      </c>
      <c r="AB174" s="9">
        <f>offs558+Ampl560*SIN(2*PI()*freq560*('5v'!Q162-reta560)+deph560*PI()/180)</f>
        <v>0.90415716757438835</v>
      </c>
      <c r="AC174" s="10">
        <f>('5v'!S162-AB174)^2</f>
        <v>8.2602923076613037E-6</v>
      </c>
      <c r="AE174" s="44"/>
      <c r="AF174" s="7">
        <f>offs561+Ampl561*SIN(2*PI()*freq561*('5v'!U162)+deph561*PI()/180)</f>
        <v>2.2967701653697365</v>
      </c>
      <c r="AG174" s="8">
        <f>('5v'!V162-AF174)^2</f>
        <v>0.20629042316098578</v>
      </c>
      <c r="AH174" s="9">
        <f>offs562+Ampl562*SIN(2*PI()*freq562*('5v'!U162-reta562)+deph562*PI()/180)</f>
        <v>0.92561479579856354</v>
      </c>
      <c r="AI174" s="10">
        <f>('5v'!W162-AH174)^2</f>
        <v>4.6336123042478446E-5</v>
      </c>
      <c r="AL174" s="76"/>
      <c r="AN174" s="76"/>
      <c r="AO174" s="80"/>
    </row>
    <row r="175" spans="1:41" x14ac:dyDescent="0.25">
      <c r="A175" s="3"/>
      <c r="B175" s="7">
        <f>offs551+Ampl551*SIN(2*PI()*freq551*('5v'!A163)+deph551*PI()/180)</f>
        <v>1.4354099234962507</v>
      </c>
      <c r="C175" s="8">
        <f>('5v'!B163-B175)^2</f>
        <v>1.0710666430919457E-6</v>
      </c>
      <c r="D175" s="9">
        <f>offs552+Ampl552*SIN(2*PI()*freq552*('5v'!A163-reta552)+deph552*PI()/180)</f>
        <v>0.39023114832354644</v>
      </c>
      <c r="E175" s="10">
        <f>('5v'!C163-D175)^2</f>
        <v>6.0579246764710243E-4</v>
      </c>
      <c r="G175" s="3"/>
      <c r="H175" s="7">
        <f>offs553+Ampl553*SIN(2*PI()*freq553*('5v'!E163)+deph553*PI()/180)</f>
        <v>-0.55473091093287907</v>
      </c>
      <c r="I175" s="8">
        <f>('5v'!F163-H175)^2</f>
        <v>3.9600728009149208E-5</v>
      </c>
      <c r="J175" s="9">
        <f>offs554+Ampl554*SIN(2*PI()*freq554*('5v'!E163-reta554)+deph554*PI()/180)</f>
        <v>1.1893188045656622</v>
      </c>
      <c r="K175" s="10">
        <f>('5v'!G163-J175)^2</f>
        <v>8.1179747827705307E-3</v>
      </c>
      <c r="M175" s="3"/>
      <c r="N175" s="7">
        <f>offs553+Ampl555*SIN(2*PI()*freq555*('5v'!I163)+deph555*PI()/180)</f>
        <v>1.6510462567549435</v>
      </c>
      <c r="O175" s="8">
        <f>('5v'!J163-N175)^2</f>
        <v>9.7836495108110437E-5</v>
      </c>
      <c r="P175" s="9">
        <f>offs556+Ampl556*SIN(2*PI()*freq556*('5v'!I163-reta556)+deph556*PI()/180)</f>
        <v>0.71960878367034842</v>
      </c>
      <c r="Q175" s="10">
        <f>('5v'!K163-P175)^2</f>
        <v>5.9829549421617332E-5</v>
      </c>
      <c r="S175" s="3"/>
      <c r="T175" s="7">
        <f>offs557+Ampl557*SIN(2*PI()*freq557*('5v'!M163)+deph557*PI()/180)</f>
        <v>1.7118214583627653</v>
      </c>
      <c r="U175" s="8">
        <f>('5v'!N163-T175)^2</f>
        <v>3.4239862190808987E-6</v>
      </c>
      <c r="V175" s="9">
        <f>offs558+Ampl558*SIN(2*PI()*freq558*('5v'!M163-reta558)+deph558*PI()/180)</f>
        <v>1.008255254166075</v>
      </c>
      <c r="W175" s="10">
        <f>('5v'!O163-V175)^2</f>
        <v>1.145726597679295E-7</v>
      </c>
      <c r="X175" s="3"/>
      <c r="Y175" s="3"/>
      <c r="Z175" s="7">
        <f>offs559+Ampl559*SIN(2*PI()*freq559*('5v'!Q163)+deph559*PI()/180)</f>
        <v>-2.7808183706733467</v>
      </c>
      <c r="AA175" s="8">
        <f>('5v'!R163-Z175)^2</f>
        <v>1.773214771898058E-2</v>
      </c>
      <c r="AB175" s="9">
        <f>offs558+Ampl560*SIN(2*PI()*freq560*('5v'!Q163-reta560)+deph560*PI()/180)</f>
        <v>0.90757140346509513</v>
      </c>
      <c r="AC175" s="10">
        <f>('5v'!S163-AB175)^2</f>
        <v>1.1330538560468E-5</v>
      </c>
      <c r="AE175" s="44"/>
      <c r="AF175" s="7">
        <f>offs561+Ampl561*SIN(2*PI()*freq561*('5v'!U163)+deph561*PI()/180)</f>
        <v>2.2653116653851169</v>
      </c>
      <c r="AG175" s="8">
        <f>('5v'!V163-AF175)^2</f>
        <v>0.20433150547384968</v>
      </c>
      <c r="AH175" s="9">
        <f>offs562+Ampl562*SIN(2*PI()*freq562*('5v'!U163-reta562)+deph562*PI()/180)</f>
        <v>0.92225924290405548</v>
      </c>
      <c r="AI175" s="10">
        <f>('5v'!W163-AH175)^2</f>
        <v>6.7395842568321836E-5</v>
      </c>
      <c r="AL175" s="76"/>
      <c r="AN175" s="76"/>
      <c r="AO175" s="80"/>
    </row>
    <row r="176" spans="1:41" x14ac:dyDescent="0.25">
      <c r="A176" s="3"/>
      <c r="B176" s="7">
        <f>offs551+Ampl551*SIN(2*PI()*freq551*('5v'!A164)+deph551*PI()/180)</f>
        <v>1.4148922142335649</v>
      </c>
      <c r="C176" s="8">
        <f>('5v'!B164-B176)^2</f>
        <v>4.0048584086232692E-6</v>
      </c>
      <c r="D176" s="9">
        <f>offs552+Ampl552*SIN(2*PI()*freq552*('5v'!A164-reta552)+deph552*PI()/180)</f>
        <v>0.38958764972522075</v>
      </c>
      <c r="E176" s="10">
        <f>('5v'!C164-D176)^2</f>
        <v>6.3788322920234125E-4</v>
      </c>
      <c r="G176" s="3"/>
      <c r="H176" s="7">
        <f>offs553+Ampl553*SIN(2*PI()*freq553*('5v'!E164)+deph553*PI()/180)</f>
        <v>-0.50785079060264082</v>
      </c>
      <c r="I176" s="8">
        <f>('5v'!F164-H176)^2</f>
        <v>5.6729264748283894E-6</v>
      </c>
      <c r="J176" s="9">
        <f>offs554+Ampl554*SIN(2*PI()*freq554*('5v'!E164-reta554)+deph554*PI()/180)</f>
        <v>1.1870723947388109</v>
      </c>
      <c r="K176" s="10">
        <f>('5v'!G164-J176)^2</f>
        <v>5.4757847393216593E-4</v>
      </c>
      <c r="M176" s="3"/>
      <c r="N176" s="7">
        <f>offs553+Ampl555*SIN(2*PI()*freq555*('5v'!I164)+deph555*PI()/180)</f>
        <v>1.634391968035815</v>
      </c>
      <c r="O176" s="8">
        <f>('5v'!J164-N176)^2</f>
        <v>8.041411863933072E-5</v>
      </c>
      <c r="P176" s="9">
        <f>offs556+Ampl556*SIN(2*PI()*freq556*('5v'!I164-reta556)+deph556*PI()/180)</f>
        <v>0.7170971902581178</v>
      </c>
      <c r="Q176" s="10">
        <f>('5v'!K164-P176)^2</f>
        <v>6.8780811015042181E-5</v>
      </c>
      <c r="S176" s="3"/>
      <c r="T176" s="7">
        <f>offs557+Ampl557*SIN(2*PI()*freq557*('5v'!M164)+deph557*PI()/180)</f>
        <v>1.7308424873905623</v>
      </c>
      <c r="U176" s="8">
        <f>('5v'!N164-T176)^2</f>
        <v>1.6605837669851104E-7</v>
      </c>
      <c r="V176" s="9">
        <f>offs558+Ampl558*SIN(2*PI()*freq558*('5v'!M164-reta558)+deph558*PI()/180)</f>
        <v>1.005410552217181</v>
      </c>
      <c r="W176" s="10">
        <f>('5v'!O164-V176)^2</f>
        <v>1.5130421490736888E-6</v>
      </c>
      <c r="X176" s="3"/>
      <c r="Y176" s="3"/>
      <c r="Z176" s="7">
        <f>offs559+Ampl559*SIN(2*PI()*freq559*('5v'!Q164)+deph559*PI()/180)</f>
        <v>-2.7602222951439064</v>
      </c>
      <c r="AA176" s="8">
        <f>('5v'!R164-Z176)^2</f>
        <v>1.7449692742390454E-2</v>
      </c>
      <c r="AB176" s="9">
        <f>offs558+Ampl560*SIN(2*PI()*freq560*('5v'!Q164-reta560)+deph560*PI()/180)</f>
        <v>0.91097549823134449</v>
      </c>
      <c r="AC176" s="10">
        <f>('5v'!S164-AB176)^2</f>
        <v>1.4963294380771206E-5</v>
      </c>
      <c r="AE176" s="44"/>
      <c r="AF176" s="7">
        <f>offs561+Ampl561*SIN(2*PI()*freq561*('5v'!U164)+deph561*PI()/180)</f>
        <v>2.2316175762811494</v>
      </c>
      <c r="AG176" s="8">
        <f>('5v'!V164-AF176)^2</f>
        <v>0.20388788960946524</v>
      </c>
      <c r="AH176" s="9">
        <f>offs562+Ampl562*SIN(2*PI()*freq562*('5v'!U164-reta562)+deph562*PI()/180)</f>
        <v>0.91886739299184661</v>
      </c>
      <c r="AI176" s="10">
        <f>('5v'!W164-AH176)^2</f>
        <v>5.921451796489151E-5</v>
      </c>
      <c r="AL176" s="76"/>
      <c r="AN176" s="76"/>
      <c r="AO176" s="80"/>
    </row>
    <row r="177" spans="1:41" x14ac:dyDescent="0.25">
      <c r="A177" s="3"/>
      <c r="B177" s="7">
        <f>offs551+Ampl551*SIN(2*PI()*freq551*('5v'!A165)+deph551*PI()/180)</f>
        <v>1.3940793073995199</v>
      </c>
      <c r="C177" s="8">
        <f>('5v'!B165-B177)^2</f>
        <v>7.1465724523283116E-6</v>
      </c>
      <c r="D177" s="9">
        <f>offs552+Ampl552*SIN(2*PI()*freq552*('5v'!A165-reta552)+deph552*PI()/180)</f>
        <v>0.38902329508883882</v>
      </c>
      <c r="E177" s="10">
        <f>('5v'!C165-D177)^2</f>
        <v>5.6966733772626811E-4</v>
      </c>
      <c r="G177" s="3"/>
      <c r="H177" s="7">
        <f>offs553+Ampl553*SIN(2*PI()*freq553*('5v'!E165)+deph553*PI()/180)</f>
        <v>-0.46095580312082468</v>
      </c>
      <c r="I177" s="8">
        <f>('5v'!F165-H177)^2</f>
        <v>2.3845440016548637E-6</v>
      </c>
      <c r="J177" s="9">
        <f>offs554+Ampl554*SIN(2*PI()*freq554*('5v'!E165-reta554)+deph554*PI()/180)</f>
        <v>1.1847157661953438</v>
      </c>
      <c r="K177" s="10">
        <f>('5v'!G165-J177)^2</f>
        <v>8.8430307435278773E-4</v>
      </c>
      <c r="M177" s="3"/>
      <c r="N177" s="7">
        <f>offs553+Ampl555*SIN(2*PI()*freq555*('5v'!I165)+deph555*PI()/180)</f>
        <v>1.6174060020830487</v>
      </c>
      <c r="O177" s="8">
        <f>('5v'!J165-N177)^2</f>
        <v>1.5083494545422009E-4</v>
      </c>
      <c r="P177" s="9">
        <f>offs556+Ampl556*SIN(2*PI()*freq556*('5v'!I165-reta556)+deph556*PI()/180)</f>
        <v>0.71461244773779242</v>
      </c>
      <c r="Q177" s="10">
        <f>('5v'!K165-P177)^2</f>
        <v>4.7223178139479511E-5</v>
      </c>
      <c r="S177" s="3"/>
      <c r="T177" s="7">
        <f>offs557+Ampl557*SIN(2*PI()*freq557*('5v'!M165)+deph557*PI()/180)</f>
        <v>1.7493240700510257</v>
      </c>
      <c r="U177" s="8">
        <f>('5v'!N165-T177)^2</f>
        <v>2.459763722134161E-7</v>
      </c>
      <c r="V177" s="9">
        <f>offs558+Ampl558*SIN(2*PI()*freq558*('5v'!M165-reta558)+deph558*PI()/180)</f>
        <v>1.002536535777107</v>
      </c>
      <c r="W177" s="10">
        <f>('5v'!O165-V177)^2</f>
        <v>3.9134423163239307E-8</v>
      </c>
      <c r="X177" s="3"/>
      <c r="Y177" s="3"/>
      <c r="Z177" s="7">
        <f>offs559+Ampl559*SIN(2*PI()*freq559*('5v'!Q165)+deph559*PI()/180)</f>
        <v>-2.7385231379568413</v>
      </c>
      <c r="AA177" s="8">
        <f>('5v'!R165-Z177)^2</f>
        <v>1.9514692454161854E-2</v>
      </c>
      <c r="AB177" s="9">
        <f>offs558+Ampl560*SIN(2*PI()*freq560*('5v'!Q165-reta560)+deph560*PI()/180)</f>
        <v>0.91436780568311493</v>
      </c>
      <c r="AC177" s="10">
        <f>('5v'!S165-AB177)^2</f>
        <v>1.92035393871536E-5</v>
      </c>
      <c r="AE177" s="44"/>
      <c r="AF177" s="7">
        <f>offs561+Ampl561*SIN(2*PI()*freq561*('5v'!U165)+deph561*PI()/180)</f>
        <v>2.1957211500558476</v>
      </c>
      <c r="AG177" s="8">
        <f>('5v'!V165-AF177)^2</f>
        <v>0.20853713180400213</v>
      </c>
      <c r="AH177" s="9">
        <f>offs562+Ampl562*SIN(2*PI()*freq562*('5v'!U165-reta562)+deph562*PI()/180)</f>
        <v>0.91544259340829781</v>
      </c>
      <c r="AI177" s="10">
        <f>('5v'!W165-AH177)^2</f>
        <v>8.4029609746748228E-5</v>
      </c>
      <c r="AL177" s="76"/>
      <c r="AN177" s="76"/>
      <c r="AO177" s="80"/>
    </row>
    <row r="178" spans="1:41" x14ac:dyDescent="0.25">
      <c r="A178" s="3"/>
      <c r="B178" s="7">
        <f>offs551+Ampl551*SIN(2*PI()*freq551*('5v'!A166)+deph551*PI()/180)</f>
        <v>1.3729744895933802</v>
      </c>
      <c r="C178" s="8">
        <f>('5v'!B166-B178)^2</f>
        <v>2.5054926069437559E-5</v>
      </c>
      <c r="D178" s="9">
        <f>offs552+Ampl552*SIN(2*PI()*freq552*('5v'!A166-reta552)+deph552*PI()/180)</f>
        <v>0.38853817353253994</v>
      </c>
      <c r="E178" s="10">
        <f>('5v'!C166-D178)^2</f>
        <v>5.9306015695422345E-4</v>
      </c>
      <c r="G178" s="3"/>
      <c r="H178" s="7">
        <f>offs553+Ampl553*SIN(2*PI()*freq553*('5v'!E166)+deph553*PI()/180)</f>
        <v>-0.41406261005318923</v>
      </c>
      <c r="I178" s="8">
        <f>('5v'!F166-H178)^2</f>
        <v>1.2357966478138272E-5</v>
      </c>
      <c r="J178" s="9">
        <f>offs554+Ampl554*SIN(2*PI()*freq554*('5v'!E166-reta554)+deph554*PI()/180)</f>
        <v>1.1822497562341607</v>
      </c>
      <c r="K178" s="10">
        <f>('5v'!G166-J178)^2</f>
        <v>3.5458742401082884E-3</v>
      </c>
      <c r="M178" s="3"/>
      <c r="N178" s="7">
        <f>offs553+Ampl555*SIN(2*PI()*freq555*('5v'!I166)+deph555*PI()/180)</f>
        <v>1.6000910411775759</v>
      </c>
      <c r="O178" s="8">
        <f>('5v'!J166-N178)^2</f>
        <v>1.013082273349269E-4</v>
      </c>
      <c r="P178" s="9">
        <f>offs556+Ampl556*SIN(2*PI()*freq556*('5v'!I166-reta556)+deph556*PI()/180)</f>
        <v>0.71215494847902006</v>
      </c>
      <c r="Q178" s="10">
        <f>('5v'!K166-P178)^2</f>
        <v>5.4409676602480864E-5</v>
      </c>
      <c r="S178" s="3"/>
      <c r="T178" s="7">
        <f>offs557+Ampl557*SIN(2*PI()*freq557*('5v'!M166)+deph557*PI()/180)</f>
        <v>1.7672616462901785</v>
      </c>
      <c r="U178" s="8">
        <f>('5v'!N166-T178)^2</f>
        <v>2.5039652809211455E-5</v>
      </c>
      <c r="V178" s="9">
        <f>offs558+Ampl558*SIN(2*PI()*freq558*('5v'!M166-reta558)+deph558*PI()/180)</f>
        <v>0.99963391396640544</v>
      </c>
      <c r="W178" s="10">
        <f>('5v'!O166-V178)^2</f>
        <v>1.3163570273638613E-6</v>
      </c>
      <c r="X178" s="3"/>
      <c r="Y178" s="3"/>
      <c r="Z178" s="7">
        <f>offs559+Ampl559*SIN(2*PI()*freq559*('5v'!Q166)+deph559*PI()/180)</f>
        <v>-2.7157313926320139</v>
      </c>
      <c r="AA178" s="8">
        <f>('5v'!R166-Z178)^2</f>
        <v>2.1949386265445285E-2</v>
      </c>
      <c r="AB178" s="9">
        <f>offs558+Ampl560*SIN(2*PI()*freq560*('5v'!Q166-reta560)+deph560*PI()/180)</f>
        <v>0.91774668533062564</v>
      </c>
      <c r="AC178" s="10">
        <f>('5v'!S166-AB178)^2</f>
        <v>8.7404468256855445E-6</v>
      </c>
      <c r="AE178" s="44"/>
      <c r="AF178" s="7">
        <f>offs561+Ampl561*SIN(2*PI()*freq561*('5v'!U166)+deph561*PI()/180)</f>
        <v>2.1576578121480723</v>
      </c>
      <c r="AG178" s="8">
        <f>('5v'!V166-AF178)^2</f>
        <v>0.20766677555986324</v>
      </c>
      <c r="AH178" s="9">
        <f>offs562+Ampl562*SIN(2*PI()*freq562*('5v'!U166-reta562)+deph562*PI()/180)</f>
        <v>0.91198822401711732</v>
      </c>
      <c r="AI178" s="10">
        <f>('5v'!W166-AH178)^2</f>
        <v>7.59492376946458E-5</v>
      </c>
      <c r="AL178" s="76"/>
      <c r="AN178" s="76"/>
      <c r="AO178" s="80"/>
    </row>
    <row r="179" spans="1:41" x14ac:dyDescent="0.25">
      <c r="A179" s="3"/>
      <c r="B179" s="7">
        <f>offs551+Ampl551*SIN(2*PI()*freq551*('5v'!A167)+deph551*PI()/180)</f>
        <v>1.3515810935105286</v>
      </c>
      <c r="C179" s="8">
        <f>('5v'!B167-B179)^2</f>
        <v>1.4163225638024728E-6</v>
      </c>
      <c r="D179" s="9">
        <f>offs552+Ampl552*SIN(2*PI()*freq552*('5v'!A167-reta552)+deph552*PI()/180)</f>
        <v>0.38813236166264153</v>
      </c>
      <c r="E179" s="10">
        <f>('5v'!C167-D179)^2</f>
        <v>6.1299017232011683E-4</v>
      </c>
      <c r="G179" s="3"/>
      <c r="H179" s="7">
        <f>offs553+Ampl553*SIN(2*PI()*freq553*('5v'!E167)+deph553*PI()/180)</f>
        <v>-0.3671878723279417</v>
      </c>
      <c r="I179" s="8">
        <f>('5v'!F167-H179)^2</f>
        <v>1.2356122550870036E-5</v>
      </c>
      <c r="J179" s="9">
        <f>offs554+Ampl554*SIN(2*PI()*freq554*('5v'!E167-reta554)+deph554*PI()/180)</f>
        <v>1.1796752410168594</v>
      </c>
      <c r="K179" s="10">
        <f>('5v'!G167-J179)^2</f>
        <v>8.0041220304294183E-3</v>
      </c>
      <c r="M179" s="3"/>
      <c r="N179" s="7">
        <f>offs553+Ampl555*SIN(2*PI()*freq555*('5v'!I167)+deph555*PI()/180)</f>
        <v>1.5824498195524419</v>
      </c>
      <c r="O179" s="8">
        <f>('5v'!J167-N179)^2</f>
        <v>1.0258226739009749E-4</v>
      </c>
      <c r="P179" s="9">
        <f>offs556+Ampl556*SIN(2*PI()*freq556*('5v'!I167-reta556)+deph556*PI()/180)</f>
        <v>0.70972508054942152</v>
      </c>
      <c r="Q179" s="10">
        <f>('5v'!K167-P179)^2</f>
        <v>3.4808931525025494E-5</v>
      </c>
      <c r="S179" s="3"/>
      <c r="T179" s="7">
        <f>offs557+Ampl557*SIN(2*PI()*freq557*('5v'!M167)+deph557*PI()/180)</f>
        <v>1.7846507902794915</v>
      </c>
      <c r="U179" s="8">
        <f>('5v'!N167-T179)^2</f>
        <v>1.0496431821396257E-5</v>
      </c>
      <c r="V179" s="9">
        <f>offs558+Ampl558*SIN(2*PI()*freq558*('5v'!M167-reta558)+deph558*PI()/180)</f>
        <v>0.9967034029635744</v>
      </c>
      <c r="W179" s="10">
        <f>('5v'!O167-V179)^2</f>
        <v>4.5143799906366418E-6</v>
      </c>
      <c r="X179" s="3"/>
      <c r="Y179" s="3"/>
      <c r="Z179" s="7">
        <f>offs559+Ampl559*SIN(2*PI()*freq559*('5v'!Q167)+deph559*PI()/180)</f>
        <v>-2.6918580810552046</v>
      </c>
      <c r="AA179" s="8">
        <f>('5v'!R167-Z179)^2</f>
        <v>2.3585839965422281E-2</v>
      </c>
      <c r="AB179" s="9">
        <f>offs558+Ampl560*SIN(2*PI()*freq560*('5v'!Q167-reta560)+deph560*PI()/180)</f>
        <v>0.92111050317766374</v>
      </c>
      <c r="AC179" s="10">
        <f>('5v'!S167-AB179)^2</f>
        <v>1.2241999063209305E-5</v>
      </c>
      <c r="AE179" s="44"/>
      <c r="AF179" s="7">
        <f>offs561+Ampl561*SIN(2*PI()*freq561*('5v'!U167)+deph561*PI()/180)</f>
        <v>2.1174651264768891</v>
      </c>
      <c r="AG179" s="8">
        <f>('5v'!V167-AF179)^2</f>
        <v>0.2084174828671746</v>
      </c>
      <c r="AH179" s="9">
        <f>offs562+Ampl562*SIN(2*PI()*freq562*('5v'!U167-reta562)+deph562*PI()/180)</f>
        <v>0.90850769386384256</v>
      </c>
      <c r="AI179" s="10">
        <f>('5v'!W167-AH179)^2</f>
        <v>4.0145480639515854E-5</v>
      </c>
      <c r="AL179" s="76"/>
      <c r="AN179" s="76"/>
      <c r="AO179" s="80"/>
    </row>
    <row r="180" spans="1:41" x14ac:dyDescent="0.25">
      <c r="A180" s="3"/>
      <c r="B180" s="7">
        <f>offs551+Ampl551*SIN(2*PI()*freq551*('5v'!A168)+deph551*PI()/180)</f>
        <v>1.329902497416209</v>
      </c>
      <c r="C180" s="8">
        <f>('5v'!B168-B180)^2</f>
        <v>8.6995350082234441E-6</v>
      </c>
      <c r="D180" s="9">
        <f>offs552+Ampl552*SIN(2*PI()*freq552*('5v'!A168-reta552)+deph552*PI()/180)</f>
        <v>0.3878059235615422</v>
      </c>
      <c r="E180" s="10">
        <f>('5v'!C168-D180)^2</f>
        <v>6.2926105992327109E-4</v>
      </c>
      <c r="G180" s="3"/>
      <c r="H180" s="7">
        <f>offs553+Ampl553*SIN(2*PI()*freq553*('5v'!E168)+deph553*PI()/180)</f>
        <v>-0.3203482443161963</v>
      </c>
      <c r="I180" s="8">
        <f>('5v'!F168-H180)^2</f>
        <v>2.9514834319901319E-5</v>
      </c>
      <c r="J180" s="9">
        <f>offs554+Ampl554*SIN(2*PI()*freq554*('5v'!E168-reta554)+deph554*PI()/180)</f>
        <v>1.1769931352564369</v>
      </c>
      <c r="K180" s="10">
        <f>('5v'!G168-J180)^2</f>
        <v>1.1197632135616515E-2</v>
      </c>
      <c r="M180" s="3"/>
      <c r="N180" s="7">
        <f>offs553+Ampl555*SIN(2*PI()*freq555*('5v'!I168)+deph555*PI()/180)</f>
        <v>1.5644851229610492</v>
      </c>
      <c r="O180" s="8">
        <f>('5v'!J168-N180)^2</f>
        <v>7.3303341124142022E-5</v>
      </c>
      <c r="P180" s="9">
        <f>offs556+Ampl556*SIN(2*PI()*freq556*('5v'!I168-reta556)+deph556*PI()/180)</f>
        <v>0.70732322765331157</v>
      </c>
      <c r="Q180" s="10">
        <f>('5v'!K168-P180)^2</f>
        <v>1.9320528789890569E-5</v>
      </c>
      <c r="S180" s="3"/>
      <c r="T180" s="7">
        <f>offs557+Ampl557*SIN(2*PI()*freq557*('5v'!M168)+deph557*PI()/180)</f>
        <v>1.8014872115078842</v>
      </c>
      <c r="U180" s="8">
        <f>('5v'!N168-T180)^2</f>
        <v>1.5852569133530394E-5</v>
      </c>
      <c r="V180" s="9">
        <f>offs558+Ampl558*SIN(2*PI()*freq558*('5v'!M168-reta558)+deph558*PI()/180)</f>
        <v>0.99374572582835408</v>
      </c>
      <c r="W180" s="10">
        <f>('5v'!O168-V180)^2</f>
        <v>9.7922942559469526E-6</v>
      </c>
      <c r="X180" s="3"/>
      <c r="Y180" s="3"/>
      <c r="Z180" s="7">
        <f>offs559+Ampl559*SIN(2*PI()*freq559*('5v'!Q168)+deph559*PI()/180)</f>
        <v>-2.6669147481480442</v>
      </c>
      <c r="AA180" s="8">
        <f>('5v'!R168-Z180)^2</f>
        <v>2.5562729782385721E-2</v>
      </c>
      <c r="AB180" s="9">
        <f>offs558+Ampl560*SIN(2*PI()*freq560*('5v'!Q168-reta560)+deph560*PI()/180)</f>
        <v>0.92445763251176838</v>
      </c>
      <c r="AC180" s="10">
        <f>('5v'!S168-AB180)^2</f>
        <v>1.6467181294994994E-5</v>
      </c>
      <c r="AE180" s="44"/>
      <c r="AF180" s="7">
        <f>offs561+Ampl561*SIN(2*PI()*freq561*('5v'!U168)+deph561*PI()/180)</f>
        <v>2.075182758370536</v>
      </c>
      <c r="AG180" s="8">
        <f>('5v'!V168-AF180)^2</f>
        <v>0.20904465859453283</v>
      </c>
      <c r="AH180" s="9">
        <f>offs562+Ampl562*SIN(2*PI()*freq562*('5v'!U168-reta562)+deph562*PI()/180)</f>
        <v>0.90500443781152562</v>
      </c>
      <c r="AI180" s="10">
        <f>('5v'!W168-AH180)^2</f>
        <v>3.5201108271160833E-5</v>
      </c>
      <c r="AL180" s="76"/>
      <c r="AN180" s="76"/>
      <c r="AO180" s="80"/>
    </row>
    <row r="181" spans="1:41" x14ac:dyDescent="0.25">
      <c r="A181" s="3"/>
      <c r="B181" s="7">
        <f>offs551+Ampl551*SIN(2*PI()*freq551*('5v'!A169)+deph551*PI()/180)</f>
        <v>1.3079421246120466</v>
      </c>
      <c r="C181" s="8">
        <f>('5v'!B169-B181)^2</f>
        <v>6.1163453467107879E-6</v>
      </c>
      <c r="D181" s="9">
        <f>offs552+Ampl552*SIN(2*PI()*freq552*('5v'!A169-reta552)+deph552*PI()/180)</f>
        <v>0.38755891077760207</v>
      </c>
      <c r="E181" s="10">
        <f>('5v'!C169-D181)^2</f>
        <v>5.4653505569039794E-4</v>
      </c>
      <c r="G181" s="3"/>
      <c r="H181" s="7">
        <f>offs553+Ampl553*SIN(2*PI()*freq553*('5v'!E169)+deph553*PI()/180)</f>
        <v>-0.27356036791475091</v>
      </c>
      <c r="I181" s="8">
        <f>('5v'!F169-H181)^2</f>
        <v>2.8575782390844369E-5</v>
      </c>
      <c r="J181" s="9">
        <f>offs554+Ampl554*SIN(2*PI()*freq554*('5v'!E169-reta554)+deph554*PI()/180)</f>
        <v>1.1742043918922991</v>
      </c>
      <c r="K181" s="10">
        <f>('5v'!G169-J181)^2</f>
        <v>5.6858549238759503E-3</v>
      </c>
      <c r="M181" s="3"/>
      <c r="N181" s="7">
        <f>offs553+Ampl555*SIN(2*PI()*freq555*('5v'!I169)+deph555*PI()/180)</f>
        <v>1.5461997882372391</v>
      </c>
      <c r="O181" s="8">
        <f>('5v'!J169-N181)^2</f>
        <v>1.1625179605416539E-5</v>
      </c>
      <c r="P181" s="9">
        <f>offs556+Ampl556*SIN(2*PI()*freq556*('5v'!I169-reta556)+deph556*PI()/180)</f>
        <v>0.70494976907110496</v>
      </c>
      <c r="Q181" s="10">
        <f>('5v'!K169-P181)^2</f>
        <v>8.1951711167337793E-6</v>
      </c>
      <c r="S181" s="3"/>
      <c r="T181" s="7">
        <f>offs557+Ampl557*SIN(2*PI()*freq557*('5v'!M169)+deph557*PI()/180)</f>
        <v>1.8177667558403472</v>
      </c>
      <c r="U181" s="8">
        <f>('5v'!N169-T181)^2</f>
        <v>1.1068823598580805E-5</v>
      </c>
      <c r="V181" s="9">
        <f>offs558+Ampl558*SIN(2*PI()*freq558*('5v'!M169-reta558)+deph558*PI()/180)</f>
        <v>0.99076161232332083</v>
      </c>
      <c r="W181" s="10">
        <f>('5v'!O169-V181)^2</f>
        <v>4.871412581163271E-6</v>
      </c>
      <c r="X181" s="3"/>
      <c r="Y181" s="3"/>
      <c r="Z181" s="7">
        <f>offs559+Ampl559*SIN(2*PI()*freq559*('5v'!Q169)+deph559*PI()/180)</f>
        <v>-2.6409134562849781</v>
      </c>
      <c r="AA181" s="8">
        <f>('5v'!R169-Z181)^2</f>
        <v>2.9238115740589994E-2</v>
      </c>
      <c r="AB181" s="9">
        <f>offs558+Ampl560*SIN(2*PI()*freq560*('5v'!Q169-reta560)+deph560*PI()/180)</f>
        <v>0.92778645469089616</v>
      </c>
      <c r="AC181" s="10">
        <f>('5v'!S169-AB181)^2</f>
        <v>7.1946544794343903E-6</v>
      </c>
      <c r="AE181" s="44"/>
      <c r="AF181" s="7">
        <f>offs561+Ampl561*SIN(2*PI()*freq561*('5v'!U169)+deph561*PI()/180)</f>
        <v>2.0308524354215218</v>
      </c>
      <c r="AG181" s="8">
        <f>('5v'!V169-AF181)^2</f>
        <v>0.21137805801569967</v>
      </c>
      <c r="AH181" s="9">
        <f>offs562+Ampl562*SIN(2*PI()*freq562*('5v'!U169-reta562)+deph562*PI()/180)</f>
        <v>0.90148191315093673</v>
      </c>
      <c r="AI181" s="10">
        <f>('5v'!W169-AH181)^2</f>
        <v>1.293263177721292E-5</v>
      </c>
      <c r="AL181" s="76"/>
      <c r="AN181" s="76"/>
      <c r="AO181" s="80"/>
    </row>
    <row r="182" spans="1:41" x14ac:dyDescent="0.25">
      <c r="A182" s="3"/>
      <c r="B182" s="7">
        <f>offs551+Ampl551*SIN(2*PI()*freq551*('5v'!A170)+deph551*PI()/180)</f>
        <v>1.2857034428954848</v>
      </c>
      <c r="C182" s="8">
        <f>('5v'!B170-B182)^2</f>
        <v>1.3486836820597155E-5</v>
      </c>
      <c r="D182" s="9">
        <f>offs552+Ampl552*SIN(2*PI()*freq552*('5v'!A170-reta552)+deph552*PI()/180)</f>
        <v>0.38739136231700344</v>
      </c>
      <c r="E182" s="10">
        <f>('5v'!C170-D182)^2</f>
        <v>5.5439705389894746E-4</v>
      </c>
      <c r="G182" s="3"/>
      <c r="H182" s="7">
        <f>offs553+Ampl553*SIN(2*PI()*freq553*('5v'!E170)+deph553*PI()/180)</f>
        <v>-0.22684086663331163</v>
      </c>
      <c r="I182" s="8">
        <f>('5v'!F170-H182)^2</f>
        <v>1.0479032433727227E-5</v>
      </c>
      <c r="J182" s="9">
        <f>offs554+Ampl554*SIN(2*PI()*freq554*('5v'!E170-reta554)+deph554*PI()/180)</f>
        <v>1.1713100017516844</v>
      </c>
      <c r="K182" s="10">
        <f>('5v'!G170-J182)^2</f>
        <v>3.1513344180820145E-4</v>
      </c>
      <c r="M182" s="3"/>
      <c r="N182" s="7">
        <f>offs553+Ampl555*SIN(2*PI()*freq555*('5v'!I170)+deph555*PI()/180)</f>
        <v>1.5275967028473367</v>
      </c>
      <c r="O182" s="8">
        <f>('5v'!J170-N182)^2</f>
        <v>6.9568730326032948E-5</v>
      </c>
      <c r="P182" s="9">
        <f>offs556+Ampl556*SIN(2*PI()*freq556*('5v'!I170-reta556)+deph556*PI()/180)</f>
        <v>0.70260507959942609</v>
      </c>
      <c r="Q182" s="10">
        <f>('5v'!K170-P182)^2</f>
        <v>1.0590340925559822E-5</v>
      </c>
      <c r="S182" s="3"/>
      <c r="T182" s="7">
        <f>offs557+Ampl557*SIN(2*PI()*freq557*('5v'!M170)+deph557*PI()/180)</f>
        <v>1.8334854065429125</v>
      </c>
      <c r="U182" s="8">
        <f>('5v'!N170-T182)^2</f>
        <v>1.6389208915389651E-6</v>
      </c>
      <c r="V182" s="9">
        <f>offs558+Ampl558*SIN(2*PI()*freq558*('5v'!M170-reta558)+deph558*PI()/180)</f>
        <v>0.98775179873382968</v>
      </c>
      <c r="W182" s="10">
        <f>('5v'!O170-V182)^2</f>
        <v>1.0652463981180627E-5</v>
      </c>
      <c r="X182" s="3"/>
      <c r="Y182" s="3"/>
      <c r="Z182" s="7">
        <f>offs559+Ampl559*SIN(2*PI()*freq559*('5v'!Q170)+deph559*PI()/180)</f>
        <v>-2.6138667794600186</v>
      </c>
      <c r="AA182" s="8">
        <f>('5v'!R170-Z182)^2</f>
        <v>3.0012710685638145E-2</v>
      </c>
      <c r="AB182" s="9">
        <f>offs558+Ampl560*SIN(2*PI()*freq560*('5v'!Q170-reta560)+deph560*PI()/180)</f>
        <v>0.93109535992618098</v>
      </c>
      <c r="AC182" s="10">
        <f>('5v'!S170-AB182)^2</f>
        <v>1.7596024458419987E-6</v>
      </c>
      <c r="AE182" s="44"/>
      <c r="AF182" s="7">
        <f>offs561+Ampl561*SIN(2*PI()*freq561*('5v'!U170)+deph561*PI()/180)</f>
        <v>1.9845179063065326</v>
      </c>
      <c r="AG182" s="8">
        <f>('5v'!V170-AF182)^2</f>
        <v>0.21187532250248892</v>
      </c>
      <c r="AH182" s="9">
        <f>offs562+Ampl562*SIN(2*PI()*freq562*('5v'!U170-reta562)+deph562*PI()/180)</f>
        <v>0.89794359618863639</v>
      </c>
      <c r="AI182" s="10">
        <f>('5v'!W170-AH182)^2</f>
        <v>1.6259917396589433E-6</v>
      </c>
      <c r="AL182" s="76"/>
      <c r="AN182" s="76"/>
      <c r="AO182" s="80"/>
    </row>
    <row r="183" spans="1:41" x14ac:dyDescent="0.25">
      <c r="A183" s="3"/>
      <c r="B183" s="7">
        <f>offs551+Ampl551*SIN(2*PI()*freq551*('5v'!A171)+deph551*PI()/180)</f>
        <v>1.2631899640121651</v>
      </c>
      <c r="C183" s="8">
        <f>('5v'!B171-B183)^2</f>
        <v>6.9852587695994025E-6</v>
      </c>
      <c r="D183" s="9">
        <f>offs552+Ampl552*SIN(2*PI()*freq552*('5v'!A171-reta552)+deph552*PI()/180)</f>
        <v>0.38730330463759055</v>
      </c>
      <c r="E183" s="10">
        <f>('5v'!C171-D183)^2</f>
        <v>5.5855155648317379E-4</v>
      </c>
      <c r="G183" s="3"/>
      <c r="H183" s="7">
        <f>offs553+Ampl553*SIN(2*PI()*freq553*('5v'!E171)+deph553*PI()/180)</f>
        <v>-0.18020633968821453</v>
      </c>
      <c r="I183" s="8">
        <f>('5v'!F171-H183)^2</f>
        <v>1.0892268463961243E-6</v>
      </c>
      <c r="J183" s="9">
        <f>offs554+Ampl554*SIN(2*PI()*freq554*('5v'!E171-reta554)+deph554*PI()/180)</f>
        <v>1.1683109931976277</v>
      </c>
      <c r="K183" s="10">
        <f>('5v'!G171-J183)^2</f>
        <v>4.1062942031349834E-4</v>
      </c>
      <c r="M183" s="3"/>
      <c r="N183" s="7">
        <f>offs553+Ampl555*SIN(2*PI()*freq555*('5v'!I171)+deph555*PI()/180)</f>
        <v>1.5086788044341786</v>
      </c>
      <c r="O183" s="8">
        <f>('5v'!J171-N183)^2</f>
        <v>5.971326042392227E-5</v>
      </c>
      <c r="P183" s="9">
        <f>offs556+Ampl556*SIN(2*PI()*freq556*('5v'!I171-reta556)+deph556*PI()/180)</f>
        <v>0.70028952949192314</v>
      </c>
      <c r="Q183" s="10">
        <f>('5v'!K171-P183)^2</f>
        <v>2.7675001068534356E-6</v>
      </c>
      <c r="S183" s="3"/>
      <c r="T183" s="7">
        <f>offs557+Ampl557*SIN(2*PI()*freq557*('5v'!M171)+deph557*PI()/180)</f>
        <v>1.848639285273723</v>
      </c>
      <c r="U183" s="8">
        <f>('5v'!N171-T183)^2</f>
        <v>3.067138296869339E-6</v>
      </c>
      <c r="V183" s="9">
        <f>offs558+Ampl558*SIN(2*PI()*freq558*('5v'!M171-reta558)+deph558*PI()/180)</f>
        <v>0.98471702768634706</v>
      </c>
      <c r="W183" s="10">
        <f>('5v'!O171-V183)^2</f>
        <v>5.7232538989482654E-6</v>
      </c>
      <c r="X183" s="3"/>
      <c r="Y183" s="3"/>
      <c r="Z183" s="7">
        <f>offs559+Ampl559*SIN(2*PI()*freq559*('5v'!Q171)+deph559*PI()/180)</f>
        <v>-2.5857877972060654</v>
      </c>
      <c r="AA183" s="8">
        <f>('5v'!R171-Z183)^2</f>
        <v>3.1814396853442686E-2</v>
      </c>
      <c r="AB183" s="9">
        <f>offs558+Ampl560*SIN(2*PI()*freq560*('5v'!Q171-reta560)+deph560*PI()/180)</f>
        <v>0.93438274806041433</v>
      </c>
      <c r="AC183" s="10">
        <f>('5v'!S171-AB183)^2</f>
        <v>3.7844330759887199E-6</v>
      </c>
      <c r="AE183" s="44"/>
      <c r="AF183" s="7">
        <f>offs561+Ampl561*SIN(2*PI()*freq561*('5v'!U171)+deph561*PI()/180)</f>
        <v>1.9362248976117693</v>
      </c>
      <c r="AG183" s="8">
        <f>('5v'!V171-AF183)^2</f>
        <v>0.21057191681111745</v>
      </c>
      <c r="AH183" s="9">
        <f>offs562+Ampl562*SIN(2*PI()*freq562*('5v'!U171-reta562)+deph562*PI()/180)</f>
        <v>0.89439297881628033</v>
      </c>
      <c r="AI183" s="10">
        <f>('5v'!W171-AH183)^2</f>
        <v>8.4550081698558572E-7</v>
      </c>
      <c r="AL183" s="76"/>
      <c r="AN183" s="76"/>
      <c r="AO183" s="80"/>
    </row>
    <row r="184" spans="1:41" x14ac:dyDescent="0.25">
      <c r="A184" s="3"/>
      <c r="B184" s="7">
        <f>offs551+Ampl551*SIN(2*PI()*freq551*('5v'!A172)+deph551*PI()/180)</f>
        <v>1.2404052431013834</v>
      </c>
      <c r="C184" s="8">
        <f>('5v'!B172-B184)^2</f>
        <v>1.0865218583417878E-5</v>
      </c>
      <c r="D184" s="9">
        <f>offs552+Ampl552*SIN(2*PI()*freq552*('5v'!A172-reta552)+deph552*PI()/180)</f>
        <v>0.38729475164469163</v>
      </c>
      <c r="E184" s="10">
        <f>('5v'!C172-D184)^2</f>
        <v>6.5516792986662707E-4</v>
      </c>
      <c r="G184" s="3"/>
      <c r="H184" s="7">
        <f>offs553+Ampl553*SIN(2*PI()*freq553*('5v'!E172)+deph553*PI()/180)</f>
        <v>-0.13367335610483178</v>
      </c>
      <c r="I184" s="8">
        <f>('5v'!F172-H184)^2</f>
        <v>7.0471342101539491E-6</v>
      </c>
      <c r="J184" s="9">
        <f>offs554+Ampl554*SIN(2*PI()*freq554*('5v'!E172-reta554)+deph554*PI()/180)</f>
        <v>1.1652084317635878</v>
      </c>
      <c r="K184" s="10">
        <f>('5v'!G172-J184)^2</f>
        <v>4.4383668111342475E-4</v>
      </c>
      <c r="M184" s="3"/>
      <c r="N184" s="7">
        <f>offs553+Ampl555*SIN(2*PI()*freq555*('5v'!I172)+deph555*PI()/180)</f>
        <v>1.4894490803532268</v>
      </c>
      <c r="O184" s="8">
        <f>('5v'!J172-N184)^2</f>
        <v>5.514413408204008E-5</v>
      </c>
      <c r="P184" s="9">
        <f>offs556+Ampl556*SIN(2*PI()*freq556*('5v'!I172-reta556)+deph556*PI()/180)</f>
        <v>0.69800348440080062</v>
      </c>
      <c r="Q184" s="10">
        <f>('5v'!K172-P184)^2</f>
        <v>1.881442605909112E-9</v>
      </c>
      <c r="S184" s="3"/>
      <c r="T184" s="7">
        <f>offs557+Ampl557*SIN(2*PI()*freq557*('5v'!M172)+deph557*PI()/180)</f>
        <v>1.8632246530399541</v>
      </c>
      <c r="U184" s="8">
        <f>('5v'!N172-T184)^2</f>
        <v>7.7894407528288903E-6</v>
      </c>
      <c r="V184" s="9">
        <f>offs558+Ampl558*SIN(2*PI()*freq558*('5v'!M172-reta558)+deph558*PI()/180)</f>
        <v>0.98165804796521861</v>
      </c>
      <c r="W184" s="10">
        <f>('5v'!O172-V184)^2</f>
        <v>1.2237347512208108E-5</v>
      </c>
      <c r="X184" s="3"/>
      <c r="Y184" s="3"/>
      <c r="Z184" s="7">
        <f>offs559+Ampl559*SIN(2*PI()*freq559*('5v'!Q172)+deph559*PI()/180)</f>
        <v>-2.556690088269765</v>
      </c>
      <c r="AA184" s="8">
        <f>('5v'!R172-Z184)^2</f>
        <v>3.4012377119607147E-2</v>
      </c>
      <c r="AB184" s="9">
        <f>offs558+Ampl560*SIN(2*PI()*freq560*('5v'!Q172-reta560)+deph560*PI()/180)</f>
        <v>0.93764702934186661</v>
      </c>
      <c r="AC184" s="10">
        <f>('5v'!S172-AB184)^2</f>
        <v>6.6942799345171965E-6</v>
      </c>
      <c r="AE184" s="44"/>
      <c r="AF184" s="7">
        <f>offs561+Ampl561*SIN(2*PI()*freq561*('5v'!U172)+deph561*PI()/180)</f>
        <v>1.8860210687063248</v>
      </c>
      <c r="AG184" s="8">
        <f>('5v'!V172-AF184)^2</f>
        <v>0.20931124474608462</v>
      </c>
      <c r="AH184" s="9">
        <f>offs562+Ampl562*SIN(2*PI()*freq562*('5v'!U172-reta562)+deph562*PI()/180)</f>
        <v>0.89083356506454359</v>
      </c>
      <c r="AI184" s="10">
        <f>('5v'!W172-AH184)^2</f>
        <v>1.9056561852239087E-6</v>
      </c>
      <c r="AL184" s="76"/>
      <c r="AN184" s="76"/>
      <c r="AO184" s="80"/>
    </row>
    <row r="185" spans="1:41" x14ac:dyDescent="0.25">
      <c r="A185" s="3"/>
      <c r="B185" s="7">
        <f>offs551+Ampl551*SIN(2*PI()*freq551*('5v'!A173)+deph551*PI()/180)</f>
        <v>1.2173528781347067</v>
      </c>
      <c r="C185" s="8">
        <f>('5v'!B173-B185)^2</f>
        <v>1.3548863842561385E-5</v>
      </c>
      <c r="D185" s="9">
        <f>offs552+Ampl552*SIN(2*PI()*freq552*('5v'!A173-reta552)+deph552*PI()/180)</f>
        <v>0.38736570468892328</v>
      </c>
      <c r="E185" s="10">
        <f>('5v'!C173-D185)^2</f>
        <v>6.5154070071767533E-4</v>
      </c>
      <c r="G185" s="3"/>
      <c r="H185" s="7">
        <f>offs553+Ampl553*SIN(2*PI()*freq553*('5v'!E173)+deph553*PI()/180)</f>
        <v>-8.7258448830660418E-2</v>
      </c>
      <c r="I185" s="8">
        <f>('5v'!F173-H185)^2</f>
        <v>1.7202180702290146E-5</v>
      </c>
      <c r="J185" s="9">
        <f>offs554+Ampl554*SIN(2*PI()*freq554*('5v'!E173-reta554)+deph554*PI()/180)</f>
        <v>1.1620034197748699</v>
      </c>
      <c r="K185" s="10">
        <f>('5v'!G173-J185)^2</f>
        <v>1.3115843327052943E-5</v>
      </c>
      <c r="M185" s="3"/>
      <c r="N185" s="7">
        <f>offs553+Ampl555*SIN(2*PI()*freq555*('5v'!I173)+deph555*PI()/180)</f>
        <v>1.4699105672008344</v>
      </c>
      <c r="O185" s="8">
        <f>('5v'!J173-N185)^2</f>
        <v>5.525205786225634E-5</v>
      </c>
      <c r="P185" s="9">
        <f>offs556+Ampl556*SIN(2*PI()*freq556*('5v'!I173-reta556)+deph556*PI()/180)</f>
        <v>0.69574730531907947</v>
      </c>
      <c r="Q185" s="10">
        <f>('5v'!K173-P185)^2</f>
        <v>1.2001698814452242E-7</v>
      </c>
      <c r="S185" s="3"/>
      <c r="T185" s="7">
        <f>offs557+Ampl557*SIN(2*PI()*freq557*('5v'!M173)+deph557*PI()/180)</f>
        <v>1.8772379111203532</v>
      </c>
      <c r="U185" s="8">
        <f>('5v'!N173-T185)^2</f>
        <v>6.0004366876117094E-6</v>
      </c>
      <c r="V185" s="9">
        <f>offs558+Ampl558*SIN(2*PI()*freq558*('5v'!M173-reta558)+deph558*PI()/180)</f>
        <v>0.97857561432791851</v>
      </c>
      <c r="W185" s="10">
        <f>('5v'!O173-V185)^2</f>
        <v>7.1522852354214184E-6</v>
      </c>
      <c r="X185" s="3"/>
      <c r="Y185" s="3"/>
      <c r="Z185" s="7">
        <f>offs559+Ampl559*SIN(2*PI()*freq559*('5v'!Q173)+deph559*PI()/180)</f>
        <v>-2.5265877240449481</v>
      </c>
      <c r="AA185" s="8">
        <f>('5v'!R173-Z185)^2</f>
        <v>3.5165705902603539E-2</v>
      </c>
      <c r="AB185" s="9">
        <f>offs558+Ampl560*SIN(2*PI()*freq560*('5v'!Q173-reta560)+deph560*PI()/180)</f>
        <v>0.94088662519307709</v>
      </c>
      <c r="AC185" s="10">
        <f>('5v'!S173-AB185)^2</f>
        <v>1.0588417123685457E-5</v>
      </c>
      <c r="AE185" s="44"/>
      <c r="AF185" s="7">
        <f>offs561+Ampl561*SIN(2*PI()*freq561*('5v'!U173)+deph561*PI()/180)</f>
        <v>1.8339559647081562</v>
      </c>
      <c r="AG185" s="8">
        <f>('5v'!V173-AF185)^2</f>
        <v>0.2117176426783301</v>
      </c>
      <c r="AH185" s="9">
        <f>offs562+Ampl562*SIN(2*PI()*freq562*('5v'!U173-reta562)+deph562*PI()/180)</f>
        <v>0.88726886764506629</v>
      </c>
      <c r="AI185" s="10">
        <f>('5v'!W173-AH185)^2</f>
        <v>2.9653103296666051E-6</v>
      </c>
      <c r="AL185" s="76"/>
      <c r="AN185" s="76"/>
      <c r="AO185" s="80"/>
    </row>
    <row r="186" spans="1:41" x14ac:dyDescent="0.25">
      <c r="A186" s="3"/>
      <c r="B186" s="7">
        <f>offs551+Ampl551*SIN(2*PI()*freq551*('5v'!A174)+deph551*PI()/180)</f>
        <v>1.1940365093477898</v>
      </c>
      <c r="C186" s="8">
        <f>('5v'!B174-B186)^2</f>
        <v>3.3125887852496918E-5</v>
      </c>
      <c r="D186" s="9">
        <f>offs552+Ampl552*SIN(2*PI()*freq552*('5v'!A174-reta552)+deph552*PI()/180)</f>
        <v>0.38751615256597771</v>
      </c>
      <c r="E186" s="10">
        <f>('5v'!C174-D186)^2</f>
        <v>6.4388288229990796E-4</v>
      </c>
      <c r="G186" s="3"/>
      <c r="H186" s="7">
        <f>offs553+Ampl553*SIN(2*PI()*freq553*('5v'!E174)+deph553*PI()/180)</f>
        <v>-4.0978108861240592E-2</v>
      </c>
      <c r="I186" s="8">
        <f>('5v'!F174-H186)^2</f>
        <v>1.2623035443875131E-5</v>
      </c>
      <c r="J186" s="9">
        <f>offs554+Ampl554*SIN(2*PI()*freq554*('5v'!E174-reta554)+deph554*PI()/180)</f>
        <v>1.1586970959569713</v>
      </c>
      <c r="K186" s="10">
        <f>('5v'!G174-J186)^2</f>
        <v>4.2435604658198992E-4</v>
      </c>
      <c r="M186" s="3"/>
      <c r="N186" s="7">
        <f>offs553+Ampl555*SIN(2*PI()*freq555*('5v'!I174)+deph555*PI()/180)</f>
        <v>1.4500663503347204</v>
      </c>
      <c r="O186" s="8">
        <f>('5v'!J174-N186)^2</f>
        <v>6.0002679714017864E-5</v>
      </c>
      <c r="P186" s="9">
        <f>offs556+Ampl556*SIN(2*PI()*freq556*('5v'!I174-reta556)+deph556*PI()/180)</f>
        <v>0.69352134852359038</v>
      </c>
      <c r="Q186" s="10">
        <f>('5v'!K174-P186)^2</f>
        <v>3.834847761650862E-7</v>
      </c>
      <c r="S186" s="3"/>
      <c r="T186" s="7">
        <f>offs557+Ampl557*SIN(2*PI()*freq557*('5v'!M174)+deph557*PI()/180)</f>
        <v>1.8906756019531767</v>
      </c>
      <c r="U186" s="8">
        <f>('5v'!N174-T186)^2</f>
        <v>7.2025572538888333E-6</v>
      </c>
      <c r="V186" s="9">
        <f>offs558+Ampl558*SIN(2*PI()*freq558*('5v'!M174-reta558)+deph558*PI()/180)</f>
        <v>0.97547048731882269</v>
      </c>
      <c r="W186" s="10">
        <f>('5v'!O174-V186)^2</f>
        <v>3.5090756075380507E-6</v>
      </c>
      <c r="X186" s="3"/>
      <c r="Y186" s="3"/>
      <c r="Z186" s="7">
        <f>offs559+Ampl559*SIN(2*PI()*freq559*('5v'!Q174)+deph559*PI()/180)</f>
        <v>-2.4954952617678243</v>
      </c>
      <c r="AA186" s="8">
        <f>('5v'!R174-Z186)^2</f>
        <v>3.745855289839127E-2</v>
      </c>
      <c r="AB186" s="9">
        <f>offs558+Ampl560*SIN(2*PI()*freq560*('5v'!Q174-reta560)+deph560*PI()/180)</f>
        <v>0.94409996897424031</v>
      </c>
      <c r="AC186" s="10">
        <f>('5v'!S174-AB186)^2</f>
        <v>1.5577948769222739E-5</v>
      </c>
      <c r="AE186" s="44"/>
      <c r="AF186" s="7">
        <f>offs561+Ampl561*SIN(2*PI()*freq561*('5v'!U174)+deph561*PI()/180)</f>
        <v>1.7800809675890019</v>
      </c>
      <c r="AG186" s="8">
        <f>('5v'!V174-AF186)^2</f>
        <v>0.21066927508983824</v>
      </c>
      <c r="AH186" s="9">
        <f>offs562+Ampl562*SIN(2*PI()*freq562*('5v'!U174-reta562)+deph562*PI()/180)</f>
        <v>0.88370240448382986</v>
      </c>
      <c r="AI186" s="10">
        <f>('5v'!W174-AH186)^2</f>
        <v>4.2509964935510546E-6</v>
      </c>
      <c r="AL186" s="76"/>
      <c r="AN186" s="76"/>
      <c r="AO186" s="80"/>
    </row>
    <row r="187" spans="1:41" x14ac:dyDescent="0.25">
      <c r="A187" s="3"/>
      <c r="B187" s="7">
        <f>offs551+Ampl551*SIN(2*PI()*freq551*('5v'!A175)+deph551*PI()/180)</f>
        <v>1.1704598186655586</v>
      </c>
      <c r="C187" s="8">
        <f>('5v'!B175-B187)^2</f>
        <v>2.9234798690927211E-6</v>
      </c>
      <c r="D187" s="9">
        <f>offs552+Ampl552*SIN(2*PI()*freq552*('5v'!A175-reta552)+deph552*PI()/180)</f>
        <v>0.38774607151839069</v>
      </c>
      <c r="E187" s="10">
        <f>('5v'!C175-D187)^2</f>
        <v>7.3429772799441255E-4</v>
      </c>
      <c r="G187" s="3"/>
      <c r="H187" s="7">
        <f>offs553+Ampl553*SIN(2*PI()*freq553*('5v'!E175)+deph553*PI()/180)</f>
        <v>5.1512206189993082E-3</v>
      </c>
      <c r="I187" s="8">
        <f>('5v'!F175-H187)^2</f>
        <v>7.2969286592356188E-7</v>
      </c>
      <c r="J187" s="9">
        <f>offs554+Ampl554*SIN(2*PI()*freq554*('5v'!E175-reta554)+deph554*PI()/180)</f>
        <v>1.1552906350310024</v>
      </c>
      <c r="K187" s="10">
        <f>('5v'!G175-J187)^2</f>
        <v>7.0247278743541182E-5</v>
      </c>
      <c r="M187" s="3"/>
      <c r="N187" s="7">
        <f>offs553+Ampl555*SIN(2*PI()*freq555*('5v'!I175)+deph555*PI()/180)</f>
        <v>1.4299195633867758</v>
      </c>
      <c r="O187" s="8">
        <f>('5v'!J175-N187)^2</f>
        <v>1.063950291721816E-4</v>
      </c>
      <c r="P187" s="9">
        <f>offs556+Ampl556*SIN(2*PI()*freq556*('5v'!I175-reta556)+deph556*PI()/180)</f>
        <v>0.69132596551871628</v>
      </c>
      <c r="Q187" s="10">
        <f>('5v'!K175-P187)^2</f>
        <v>1.1916026084917343E-6</v>
      </c>
      <c r="S187" s="3"/>
      <c r="T187" s="7">
        <f>offs557+Ampl557*SIN(2*PI()*freq557*('5v'!M175)+deph557*PI()/180)</f>
        <v>1.9035344099892815</v>
      </c>
      <c r="U187" s="8">
        <f>('5v'!N175-T187)^2</f>
        <v>2.3830097230925249E-6</v>
      </c>
      <c r="V187" s="9">
        <f>offs558+Ampl558*SIN(2*PI()*freq558*('5v'!M175-reta558)+deph558*PI()/180)</f>
        <v>0.97234343308155813</v>
      </c>
      <c r="W187" s="10">
        <f>('5v'!O175-V187)^2</f>
        <v>9.2852871722851853E-6</v>
      </c>
      <c r="X187" s="3"/>
      <c r="Y187" s="3"/>
      <c r="Z187" s="7">
        <f>offs559+Ampl559*SIN(2*PI()*freq559*('5v'!Q175)+deph559*PI()/180)</f>
        <v>-2.4634277374772404</v>
      </c>
      <c r="AA187" s="8">
        <f>('5v'!R175-Z187)^2</f>
        <v>3.9435596110681051E-2</v>
      </c>
      <c r="AB187" s="9">
        <f>offs558+Ampl560*SIN(2*PI()*freq560*('5v'!Q175-reta560)+deph560*PI()/180)</f>
        <v>0.94728550674081868</v>
      </c>
      <c r="AC187" s="10">
        <f>('5v'!S175-AB187)^2</f>
        <v>7.3684193643757108E-6</v>
      </c>
      <c r="AE187" s="44"/>
      <c r="AF187" s="7">
        <f>offs561+Ampl561*SIN(2*PI()*freq561*('5v'!U175)+deph561*PI()/180)</f>
        <v>1.7244492454666229</v>
      </c>
      <c r="AG187" s="8">
        <f>('5v'!V175-AF187)^2</f>
        <v>0.21159644464422767</v>
      </c>
      <c r="AH187" s="9">
        <f>offs562+Ampl562*SIN(2*PI()*freq562*('5v'!U175-reta562)+deph562*PI()/180)</f>
        <v>0.88013769524939067</v>
      </c>
      <c r="AI187" s="10">
        <f>('5v'!W175-AH187)^2</f>
        <v>5.7760203209635011E-6</v>
      </c>
      <c r="AL187" s="76"/>
      <c r="AN187" s="76"/>
      <c r="AO187" s="80"/>
    </row>
    <row r="188" spans="1:41" x14ac:dyDescent="0.25">
      <c r="A188" s="3"/>
      <c r="B188" s="7">
        <f>offs551+Ampl551*SIN(2*PI()*freq551*('5v'!A176)+deph551*PI()/180)</f>
        <v>1.1466265291207789</v>
      </c>
      <c r="C188" s="8">
        <f>('5v'!B176-B188)^2</f>
        <v>1.7279868093754445E-6</v>
      </c>
      <c r="D188" s="9">
        <f>offs552+Ampl552*SIN(2*PI()*freq552*('5v'!A176-reta552)+deph552*PI()/180)</f>
        <v>0.38805542523929459</v>
      </c>
      <c r="E188" s="10">
        <f>('5v'!C176-D188)^2</f>
        <v>7.1762773770990226E-4</v>
      </c>
      <c r="G188" s="3"/>
      <c r="H188" s="7">
        <f>offs553+Ampl553*SIN(2*PI()*freq553*('5v'!E176)+deph553*PI()/180)</f>
        <v>5.1113150078954006E-2</v>
      </c>
      <c r="I188" s="8">
        <f>('5v'!F176-H188)^2</f>
        <v>3.4633132071199773E-9</v>
      </c>
      <c r="J188" s="9">
        <f>offs554+Ampl554*SIN(2*PI()*freq554*('5v'!E176-reta554)+deph554*PI()/180)</f>
        <v>1.1517852472963086</v>
      </c>
      <c r="K188" s="10">
        <f>('5v'!G176-J188)^2</f>
        <v>6.3621220417073591E-4</v>
      </c>
      <c r="M188" s="3"/>
      <c r="N188" s="7">
        <f>offs553+Ampl555*SIN(2*PI()*freq555*('5v'!I176)+deph555*PI()/180)</f>
        <v>1.4094733877682035</v>
      </c>
      <c r="O188" s="8">
        <f>('5v'!J176-N188)^2</f>
        <v>8.6055348966971681E-5</v>
      </c>
      <c r="P188" s="9">
        <f>offs556+Ampl556*SIN(2*PI()*freq556*('5v'!I176-reta556)+deph556*PI()/180)</f>
        <v>0.68916150298088286</v>
      </c>
      <c r="Q188" s="10">
        <f>('5v'!K176-P188)^2</f>
        <v>7.7486291551274306E-7</v>
      </c>
      <c r="S188" s="3"/>
      <c r="T188" s="7">
        <f>offs557+Ampl557*SIN(2*PI()*freq557*('5v'!M176)+deph557*PI()/180)</f>
        <v>1.9158111625101977</v>
      </c>
      <c r="U188" s="8">
        <f>('5v'!N176-T188)^2</f>
        <v>8.5296269648216605E-6</v>
      </c>
      <c r="V188" s="9">
        <f>offs558+Ampl558*SIN(2*PI()*freq558*('5v'!M176-reta558)+deph558*PI()/180)</f>
        <v>0.96919522316996609</v>
      </c>
      <c r="W188" s="10">
        <f>('5v'!O176-V188)^2</f>
        <v>5.2401474266179062E-6</v>
      </c>
      <c r="X188" s="3"/>
      <c r="Y188" s="3"/>
      <c r="Z188" s="7">
        <f>offs559+Ampl559*SIN(2*PI()*freq559*('5v'!Q176)+deph559*PI()/180)</f>
        <v>-2.4304006587433715</v>
      </c>
      <c r="AA188" s="8">
        <f>('5v'!R176-Z188)^2</f>
        <v>4.1073616486360418E-2</v>
      </c>
      <c r="AB188" s="9">
        <f>offs558+Ampl560*SIN(2*PI()*freq560*('5v'!Q176-reta560)+deph560*PI()/180)</f>
        <v>0.9504416979950171</v>
      </c>
      <c r="AC188" s="10">
        <f>('5v'!S176-AB188)^2</f>
        <v>2.2843662488065758E-6</v>
      </c>
      <c r="AE188" s="44"/>
      <c r="AF188" s="7">
        <f>offs561+Ampl561*SIN(2*PI()*freq561*('5v'!U176)+deph561*PI()/180)</f>
        <v>1.6671157001342425</v>
      </c>
      <c r="AG188" s="8">
        <f>('5v'!V176-AF188)^2</f>
        <v>0.21275741131403594</v>
      </c>
      <c r="AH188" s="9">
        <f>offs562+Ampl562*SIN(2*PI()*freq562*('5v'!U176-reta562)+deph562*PI()/180)</f>
        <v>0.87657825787938981</v>
      </c>
      <c r="AI188" s="10">
        <f>('5v'!W176-AH188)^2</f>
        <v>6.3523750006700449E-7</v>
      </c>
      <c r="AL188" s="76"/>
      <c r="AN188" s="76"/>
      <c r="AO188" s="80"/>
    </row>
    <row r="189" spans="1:41" x14ac:dyDescent="0.25">
      <c r="A189" s="3"/>
      <c r="B189" s="7">
        <f>offs551+Ampl551*SIN(2*PI()*freq551*('5v'!A177)+deph551*PI()/180)</f>
        <v>1.1225404042661564</v>
      </c>
      <c r="C189" s="8">
        <f>('5v'!B177-B189)^2</f>
        <v>4.4276283741922545E-7</v>
      </c>
      <c r="D189" s="9">
        <f>offs552+Ampl552*SIN(2*PI()*freq552*('5v'!A177-reta552)+deph552*PI()/180)</f>
        <v>0.38844416487815059</v>
      </c>
      <c r="E189" s="10">
        <f>('5v'!C177-D189)^2</f>
        <v>8.0388325944677605E-4</v>
      </c>
      <c r="G189" s="3"/>
      <c r="H189" s="7">
        <f>offs553+Ampl553*SIN(2*PI()*freq553*('5v'!E177)+deph553*PI()/180)</f>
        <v>9.6891349463935073E-2</v>
      </c>
      <c r="I189" s="8">
        <f>('5v'!F177-H189)^2</f>
        <v>6.3576616763754931E-7</v>
      </c>
      <c r="J189" s="9">
        <f>offs554+Ampl554*SIN(2*PI()*freq554*('5v'!E177-reta554)+deph554*PI()/180)</f>
        <v>1.1481821782004615</v>
      </c>
      <c r="K189" s="10">
        <f>('5v'!G177-J189)^2</f>
        <v>1.6934194672861326E-3</v>
      </c>
      <c r="M189" s="3"/>
      <c r="N189" s="7">
        <f>offs553+Ampl555*SIN(2*PI()*freq555*('5v'!I177)+deph555*PI()/180)</f>
        <v>1.3887310521671541</v>
      </c>
      <c r="O189" s="8">
        <f>('5v'!J177-N189)^2</f>
        <v>7.2838677402192278E-5</v>
      </c>
      <c r="P189" s="9">
        <f>offs556+Ampl556*SIN(2*PI()*freq556*('5v'!I177-reta556)+deph556*PI()/180)</f>
        <v>0.68702830270381621</v>
      </c>
      <c r="Q189" s="10">
        <f>('5v'!K177-P189)^2</f>
        <v>7.0400683042323851E-6</v>
      </c>
      <c r="S189" s="3"/>
      <c r="T189" s="7">
        <f>offs557+Ampl557*SIN(2*PI()*freq557*('5v'!M177)+deph557*PI()/180)</f>
        <v>1.9275028304109403</v>
      </c>
      <c r="U189" s="8">
        <f>('5v'!N177-T189)^2</f>
        <v>8.3721710189866551E-6</v>
      </c>
      <c r="V189" s="9">
        <f>offs558+Ampl558*SIN(2*PI()*freq558*('5v'!M177-reta558)+deph558*PI()/180)</f>
        <v>0.96602663435773506</v>
      </c>
      <c r="W189" s="10">
        <f>('5v'!O177-V189)^2</f>
        <v>2.4070766685415563E-6</v>
      </c>
      <c r="X189" s="3"/>
      <c r="Y189" s="3"/>
      <c r="Z189" s="7">
        <f>offs559+Ampl559*SIN(2*PI()*freq559*('5v'!Q177)+deph559*PI()/180)</f>
        <v>-2.3964299971684171</v>
      </c>
      <c r="AA189" s="8">
        <f>('5v'!R177-Z189)^2</f>
        <v>4.3163431094203411E-2</v>
      </c>
      <c r="AB189" s="9">
        <f>offs558+Ampl560*SIN(2*PI()*freq560*('5v'!Q177-reta560)+deph560*PI()/180)</f>
        <v>0.95356701643075248</v>
      </c>
      <c r="AC189" s="10">
        <f>('5v'!S177-AB189)^2</f>
        <v>1.1507262993303894E-7</v>
      </c>
      <c r="AE189" s="44"/>
      <c r="AF189" s="7">
        <f>offs561+Ampl561*SIN(2*PI()*freq561*('5v'!U177)+deph561*PI()/180)</f>
        <v>1.608136912879147</v>
      </c>
      <c r="AG189" s="8">
        <f>('5v'!V177-AF189)^2</f>
        <v>0.21060588939873459</v>
      </c>
      <c r="AH189" s="9">
        <f>offs562+Ampl562*SIN(2*PI()*freq562*('5v'!U177-reta562)+deph562*PI()/180)</f>
        <v>0.87302760510877586</v>
      </c>
      <c r="AI189" s="10">
        <f>('5v'!W177-AH189)^2</f>
        <v>6.4080808087384467E-7</v>
      </c>
      <c r="AL189" s="76"/>
      <c r="AN189" s="76"/>
      <c r="AO189" s="80"/>
    </row>
    <row r="190" spans="1:41" x14ac:dyDescent="0.25">
      <c r="A190" s="3"/>
      <c r="B190" s="7">
        <f>offs551+Ampl551*SIN(2*PI()*freq551*('5v'!A178)+deph551*PI()/180)</f>
        <v>1.0982052475800215</v>
      </c>
      <c r="C190" s="8">
        <f>('5v'!B178-B190)^2</f>
        <v>2.9626932317297207E-6</v>
      </c>
      <c r="D190" s="9">
        <f>offs552+Ampl552*SIN(2*PI()*freq552*('5v'!A178-reta552)+deph552*PI()/180)</f>
        <v>0.38891222904846334</v>
      </c>
      <c r="E190" s="10">
        <f>('5v'!C178-D190)^2</f>
        <v>7.7756045101966113E-4</v>
      </c>
      <c r="G190" s="3"/>
      <c r="H190" s="7">
        <f>offs553+Ampl553*SIN(2*PI()*freq553*('5v'!E178)+deph553*PI()/180)</f>
        <v>0.14246955399767514</v>
      </c>
      <c r="I190" s="8">
        <f>('5v'!F178-H190)^2</f>
        <v>1.161142424707186E-5</v>
      </c>
      <c r="J190" s="9">
        <f>offs554+Ampl554*SIN(2*PI()*freq554*('5v'!E178-reta554)+deph554*PI()/180)</f>
        <v>1.1444827078967545</v>
      </c>
      <c r="K190" s="10">
        <f>('5v'!G178-J190)^2</f>
        <v>3.9496426556552528E-4</v>
      </c>
      <c r="M190" s="3"/>
      <c r="N190" s="7">
        <f>offs553+Ampl555*SIN(2*PI()*freq555*('5v'!I178)+deph555*PI()/180)</f>
        <v>1.3676958320388763</v>
      </c>
      <c r="O190" s="8">
        <f>('5v'!J178-N190)^2</f>
        <v>3.7604832992483443E-5</v>
      </c>
      <c r="P190" s="9">
        <f>offs556+Ampl556*SIN(2*PI()*freq556*('5v'!I178-reta556)+deph556*PI()/180)</f>
        <v>0.68492670154456903</v>
      </c>
      <c r="Q190" s="10">
        <f>('5v'!K178-P190)^2</f>
        <v>6.2742311633987175E-6</v>
      </c>
      <c r="S190" s="3"/>
      <c r="T190" s="7">
        <f>offs557+Ampl557*SIN(2*PI()*freq557*('5v'!M178)+deph557*PI()/180)</f>
        <v>1.9386065289473995</v>
      </c>
      <c r="U190" s="8">
        <f>('5v'!N178-T190)^2</f>
        <v>5.1911928998687764E-6</v>
      </c>
      <c r="V190" s="9">
        <f>offs558+Ampl558*SIN(2*PI()*freq558*('5v'!M178-reta558)+deph558*PI()/180)</f>
        <v>0.96283844844674227</v>
      </c>
      <c r="W190" s="10">
        <f>('5v'!O178-V190)^2</f>
        <v>7.7648138280321071E-6</v>
      </c>
      <c r="X190" s="3"/>
      <c r="Y190" s="3"/>
      <c r="Z190" s="7">
        <f>offs559+Ampl559*SIN(2*PI()*freq559*('5v'!Q178)+deph559*PI()/180)</f>
        <v>-2.3615321806628611</v>
      </c>
      <c r="AA190" s="8">
        <f>('5v'!R178-Z190)^2</f>
        <v>4.4911269202334764E-2</v>
      </c>
      <c r="AB190" s="9">
        <f>offs558+Ampl560*SIN(2*PI()*freq560*('5v'!Q178-reta560)+deph560*PI()/180)</f>
        <v>0.95665995067176324</v>
      </c>
      <c r="AC190" s="10">
        <f>('5v'!S178-AB190)^2</f>
        <v>6.4094542371423671E-7</v>
      </c>
      <c r="AE190" s="44"/>
      <c r="AF190" s="7">
        <f>offs561+Ampl561*SIN(2*PI()*freq561*('5v'!U178)+deph561*PI()/180)</f>
        <v>1.547571088643769</v>
      </c>
      <c r="AG190" s="8">
        <f>('5v'!V178-AF190)^2</f>
        <v>0.20879973706576108</v>
      </c>
      <c r="AH190" s="9">
        <f>offs562+Ampl562*SIN(2*PI()*freq562*('5v'!U178-reta562)+deph562*PI()/180)</f>
        <v>0.86948924100315816</v>
      </c>
      <c r="AI190" s="10">
        <f>('5v'!W178-AH190)^2</f>
        <v>5.691798275931904E-6</v>
      </c>
      <c r="AL190" s="76"/>
      <c r="AN190" s="76"/>
      <c r="AO190" s="80"/>
    </row>
    <row r="191" spans="1:41" x14ac:dyDescent="0.25">
      <c r="A191" s="3"/>
      <c r="B191" s="7">
        <f>offs551+Ampl551*SIN(2*PI()*freq551*('5v'!A179)+deph551*PI()/180)</f>
        <v>1.0736249018657149</v>
      </c>
      <c r="C191" s="8">
        <f>('5v'!B179-B191)^2</f>
        <v>1.890894878914216E-6</v>
      </c>
      <c r="D191" s="9">
        <f>offs552+Ampl552*SIN(2*PI()*freq552*('5v'!A179-reta552)+deph552*PI()/180)</f>
        <v>0.38945954383747439</v>
      </c>
      <c r="E191" s="10">
        <f>('5v'!C179-D191)^2</f>
        <v>7.4733650943800819E-4</v>
      </c>
      <c r="G191" s="3"/>
      <c r="H191" s="7">
        <f>offs553+Ampl553*SIN(2*PI()*freq553*('5v'!E179)+deph553*PI()/180)</f>
        <v>0.18783156996113781</v>
      </c>
      <c r="I191" s="8">
        <f>('5v'!F179-H191)^2</f>
        <v>1.4803794605849957E-5</v>
      </c>
      <c r="J191" s="9">
        <f>offs554+Ampl554*SIN(2*PI()*freq554*('5v'!E179-reta554)+deph554*PI()/180)</f>
        <v>1.1406881507893707</v>
      </c>
      <c r="K191" s="10">
        <f>('5v'!G179-J191)^2</f>
        <v>2.3015466577165099E-4</v>
      </c>
      <c r="M191" s="3"/>
      <c r="N191" s="7">
        <f>offs553+Ampl555*SIN(2*PI()*freq555*('5v'!I179)+deph555*PI()/180)</f>
        <v>1.3463710490884715</v>
      </c>
      <c r="O191" s="8">
        <f>('5v'!J179-N191)^2</f>
        <v>9.7593473533471982E-5</v>
      </c>
      <c r="P191" s="9">
        <f>offs556+Ampl556*SIN(2*PI()*freq556*('5v'!I179-reta556)+deph556*PI()/180)</f>
        <v>0.68285703137032683</v>
      </c>
      <c r="Q191" s="10">
        <f>('5v'!K179-P191)^2</f>
        <v>1.8847939514730067E-5</v>
      </c>
      <c r="S191" s="3"/>
      <c r="T191" s="7">
        <f>offs557+Ampl557*SIN(2*PI()*freq557*('5v'!M179)+deph557*PI()/180)</f>
        <v>1.9491195184481127</v>
      </c>
      <c r="U191" s="8">
        <f>('5v'!N179-T191)^2</f>
        <v>2.2912703215302433E-5</v>
      </c>
      <c r="V191" s="9">
        <f>offs558+Ampl558*SIN(2*PI()*freq558*('5v'!M179-reta558)+deph558*PI()/180)</f>
        <v>0.95963145207415446</v>
      </c>
      <c r="W191" s="10">
        <f>('5v'!O179-V191)^2</f>
        <v>1.6324896207235866E-5</v>
      </c>
      <c r="X191" s="3"/>
      <c r="Y191" s="3"/>
      <c r="Z191" s="7">
        <f>offs559+Ampl559*SIN(2*PI()*freq559*('5v'!Q179)+deph559*PI()/180)</f>
        <v>-2.3257240855010775</v>
      </c>
      <c r="AA191" s="8">
        <f>('5v'!R179-Z191)^2</f>
        <v>4.7997556092623496E-2</v>
      </c>
      <c r="AB191" s="9">
        <f>offs558+Ampl560*SIN(2*PI()*freq560*('5v'!Q179-reta560)+deph560*PI()/180)</f>
        <v>0.95971900500249763</v>
      </c>
      <c r="AC191" s="10">
        <f>('5v'!S179-AB191)^2</f>
        <v>3.6347994547484648E-6</v>
      </c>
      <c r="AE191" s="44"/>
      <c r="AF191" s="7">
        <f>offs561+Ampl561*SIN(2*PI()*freq561*('5v'!U179)+deph561*PI()/180)</f>
        <v>1.4854779985844144</v>
      </c>
      <c r="AG191" s="8">
        <f>('5v'!V179-AF191)^2</f>
        <v>0.20738905852269704</v>
      </c>
      <c r="AH191" s="9">
        <f>offs562+Ampl562*SIN(2*PI()*freq562*('5v'!U179-reta562)+deph562*PI()/180)</f>
        <v>0.86596665750071655</v>
      </c>
      <c r="AI191" s="10">
        <f>('5v'!W179-AH191)^2</f>
        <v>3.4908392922089185E-5</v>
      </c>
      <c r="AL191" s="76"/>
      <c r="AN191" s="76"/>
      <c r="AO191" s="80"/>
    </row>
    <row r="192" spans="1:41" x14ac:dyDescent="0.25">
      <c r="A192" s="3"/>
      <c r="B192" s="7">
        <f>offs551+Ampl551*SIN(2*PI()*freq551*('5v'!A180)+deph551*PI()/180)</f>
        <v>1.0488032486447698</v>
      </c>
      <c r="C192" s="8">
        <f>('5v'!B180-B192)^2</f>
        <v>7.61070903998498E-6</v>
      </c>
      <c r="D192" s="9">
        <f>offs552+Ampl552*SIN(2*PI()*freq552*('5v'!A180-reta552)+deph552*PI()/180)</f>
        <v>0.39008602281783389</v>
      </c>
      <c r="E192" s="10">
        <f>('5v'!C180-D192)^2</f>
        <v>8.2162358789974012E-4</v>
      </c>
      <c r="G192" s="3"/>
      <c r="H192" s="7">
        <f>offs553+Ampl553*SIN(2*PI()*freq553*('5v'!E180)+deph553*PI()/180)</f>
        <v>0.23296128044604147</v>
      </c>
      <c r="I192" s="8">
        <f>('5v'!F180-H192)^2</f>
        <v>4.419583073808304E-6</v>
      </c>
      <c r="J192" s="9">
        <f>offs554+Ampl554*SIN(2*PI()*freq554*('5v'!E180-reta554)+deph554*PI()/180)</f>
        <v>1.136799855066382</v>
      </c>
      <c r="K192" s="10">
        <f>('5v'!G180-J192)^2</f>
        <v>1.7424382626851764E-4</v>
      </c>
      <c r="M192" s="3"/>
      <c r="N192" s="7">
        <f>offs553+Ampl555*SIN(2*PI()*freq555*('5v'!I180)+deph555*PI()/180)</f>
        <v>1.3247600707463758</v>
      </c>
      <c r="O192" s="8">
        <f>('5v'!J180-N192)^2</f>
        <v>1.0011081575581552E-4</v>
      </c>
      <c r="P192" s="9">
        <f>offs556+Ampl556*SIN(2*PI()*freq556*('5v'!I180-reta556)+deph556*PI()/180)</f>
        <v>0.68081961900600252</v>
      </c>
      <c r="Q192" s="10">
        <f>('5v'!K180-P192)^2</f>
        <v>1.8123147373747855E-5</v>
      </c>
      <c r="S192" s="3"/>
      <c r="T192" s="7">
        <f>offs557+Ampl557*SIN(2*PI()*freq557*('5v'!M180)+deph557*PI()/180)</f>
        <v>1.9590392049902274</v>
      </c>
      <c r="U192" s="8">
        <f>('5v'!N180-T192)^2</f>
        <v>2.1461492439571288E-5</v>
      </c>
      <c r="V192" s="9">
        <f>offs558+Ampl558*SIN(2*PI()*freq558*('5v'!M180-reta558)+deph558*PI()/180)</f>
        <v>0.95640643651834001</v>
      </c>
      <c r="W192" s="10">
        <f>('5v'!O180-V192)^2</f>
        <v>1.1284046479888024E-5</v>
      </c>
      <c r="X192" s="3"/>
      <c r="Y192" s="3"/>
      <c r="Z192" s="7">
        <f>offs559+Ampl559*SIN(2*PI()*freq559*('5v'!Q180)+deph559*PI()/180)</f>
        <v>-2.2890230281601345</v>
      </c>
      <c r="AA192" s="8">
        <f>('5v'!R180-Z192)^2</f>
        <v>4.9906674517875685E-2</v>
      </c>
      <c r="AB192" s="9">
        <f>offs558+Ampl560*SIN(2*PI()*freq560*('5v'!Q180-reta560)+deph560*PI()/180)</f>
        <v>0.96274270009142648</v>
      </c>
      <c r="AC192" s="10">
        <f>('5v'!S180-AB192)^2</f>
        <v>8.8630654124694742E-6</v>
      </c>
      <c r="AE192" s="44"/>
      <c r="AF192" s="7">
        <f>offs561+Ampl561*SIN(2*PI()*freq561*('5v'!U180)+deph561*PI()/180)</f>
        <v>1.4219189210843963</v>
      </c>
      <c r="AG192" s="8">
        <f>('5v'!V180-AF192)^2</f>
        <v>0.20642557261682706</v>
      </c>
      <c r="AH192" s="9">
        <f>offs562+Ampl562*SIN(2*PI()*freq562*('5v'!U180-reta562)+deph562*PI()/180)</f>
        <v>0.86246333096608185</v>
      </c>
      <c r="AI192" s="10">
        <f>('5v'!W180-AH192)^2</f>
        <v>5.5629655349800657E-5</v>
      </c>
      <c r="AL192" s="76"/>
      <c r="AN192" s="76"/>
      <c r="AO192" s="80"/>
    </row>
    <row r="193" spans="1:41" x14ac:dyDescent="0.25">
      <c r="A193" s="3"/>
      <c r="B193" s="7">
        <f>offs551+Ampl551*SIN(2*PI()*freq551*('5v'!A181)+deph551*PI()/180)</f>
        <v>1.0237442075439733</v>
      </c>
      <c r="C193" s="8">
        <f>('5v'!B181-B193)^2</f>
        <v>2.2542787629983029E-7</v>
      </c>
      <c r="D193" s="9">
        <f>offs552+Ampl552*SIN(2*PI()*freq552*('5v'!A181-reta552)+deph552*PI()/180)</f>
        <v>0.3907915670612484</v>
      </c>
      <c r="E193" s="10">
        <f>('5v'!C181-D193)^2</f>
        <v>7.81673972390671E-4</v>
      </c>
      <c r="G193" s="3"/>
      <c r="H193" s="7">
        <f>offs553+Ampl553*SIN(2*PI()*freq553*('5v'!E181)+deph553*PI()/180)</f>
        <v>0.2778426510811457</v>
      </c>
      <c r="I193" s="8">
        <f>('5v'!F181-H193)^2</f>
        <v>4.2504051803892292E-6</v>
      </c>
      <c r="J193" s="9">
        <f>offs554+Ampl554*SIN(2*PI()*freq554*('5v'!E181-reta554)+deph554*PI()/180)</f>
        <v>1.1328192022207446</v>
      </c>
      <c r="K193" s="10">
        <f>('5v'!G181-J193)^2</f>
        <v>2.567109640024324E-4</v>
      </c>
      <c r="M193" s="3"/>
      <c r="N193" s="7">
        <f>offs553+Ampl555*SIN(2*PI()*freq555*('5v'!I181)+deph555*PI()/180)</f>
        <v>1.3028663096365865</v>
      </c>
      <c r="O193" s="8">
        <f>('5v'!J181-N193)^2</f>
        <v>7.1602065390266467E-5</v>
      </c>
      <c r="P193" s="9">
        <f>offs556+Ampl556*SIN(2*PI()*freq556*('5v'!I181-reta556)+deph556*PI()/180)</f>
        <v>0.67881478618262647</v>
      </c>
      <c r="Q193" s="10">
        <f>('5v'!K181-P193)^2</f>
        <v>1.7685609377519874E-5</v>
      </c>
      <c r="S193" s="3"/>
      <c r="T193" s="7">
        <f>offs557+Ampl557*SIN(2*PI()*freq557*('5v'!M181)+deph557*PI()/180)</f>
        <v>1.9683631410395226</v>
      </c>
      <c r="U193" s="8">
        <f>('5v'!N181-T193)^2</f>
        <v>9.7420077992439735E-6</v>
      </c>
      <c r="V193" s="9">
        <f>offs558+Ampl558*SIN(2*PI()*freq558*('5v'!M181-reta558)+deph558*PI()/180)</f>
        <v>0.9531641975036298</v>
      </c>
      <c r="W193" s="10">
        <f>('5v'!O181-V193)^2</f>
        <v>7.2639008818407252E-6</v>
      </c>
      <c r="X193" s="3"/>
      <c r="Y193" s="3"/>
      <c r="Z193" s="7">
        <f>offs559+Ampl559*SIN(2*PI()*freq559*('5v'!Q181)+deph559*PI()/180)</f>
        <v>-2.2514467569456689</v>
      </c>
      <c r="AA193" s="8">
        <f>('5v'!R181-Z193)^2</f>
        <v>5.2345091492646025E-2</v>
      </c>
      <c r="AB193" s="9">
        <f>offs558+Ampl560*SIN(2*PI()*freq560*('5v'!Q181-reta560)+deph560*PI()/180)</f>
        <v>0.96572957370643764</v>
      </c>
      <c r="AC193" s="10">
        <f>('5v'!S181-AB193)^2</f>
        <v>4.2341856976611314E-6</v>
      </c>
      <c r="AE193" s="44"/>
      <c r="AF193" s="7">
        <f>offs561+Ampl561*SIN(2*PI()*freq561*('5v'!U181)+deph561*PI()/180)</f>
        <v>1.3569565812796125</v>
      </c>
      <c r="AG193" s="8">
        <f>('5v'!V181-AF193)^2</f>
        <v>0.20773971215193401</v>
      </c>
      <c r="AH193" s="9">
        <f>offs562+Ampl562*SIN(2*PI()*freq562*('5v'!U181-reta562)+deph562*PI()/180)</f>
        <v>0.85898271875958121</v>
      </c>
      <c r="AI193" s="10">
        <f>('5v'!W181-AH193)^2</f>
        <v>1.1966481107783217E-4</v>
      </c>
      <c r="AL193" s="76"/>
      <c r="AN193" s="76"/>
      <c r="AO193" s="80"/>
    </row>
    <row r="194" spans="1:41" x14ac:dyDescent="0.25">
      <c r="A194" s="3"/>
      <c r="B194" s="7">
        <f>offs551+Ampl551*SIN(2*PI()*freq551*('5v'!A182)+deph551*PI()/180)</f>
        <v>0.99845173567640599</v>
      </c>
      <c r="C194" s="8">
        <f>('5v'!B182-B194)^2</f>
        <v>1.4157484120969209E-7</v>
      </c>
      <c r="D194" s="9">
        <f>offs552+Ampl552*SIN(2*PI()*freq552*('5v'!A182-reta552)+deph552*PI()/180)</f>
        <v>0.39157606515410309</v>
      </c>
      <c r="E194" s="10">
        <f>('5v'!C182-D194)^2</f>
        <v>8.483783335171231E-4</v>
      </c>
      <c r="G194" s="3"/>
      <c r="H194" s="7">
        <f>offs553+Ampl553*SIN(2*PI()*freq553*('5v'!E182)+deph553*PI()/180)</f>
        <v>0.32245973572916953</v>
      </c>
      <c r="I194" s="8">
        <f>('5v'!F182-H194)^2</f>
        <v>3.0861204221407364E-6</v>
      </c>
      <c r="J194" s="9">
        <f>offs554+Ampl554*SIN(2*PI()*freq554*('5v'!E182-reta554)+deph554*PI()/180)</f>
        <v>1.1287476065594599</v>
      </c>
      <c r="K194" s="10">
        <f>('5v'!G182-J194)^2</f>
        <v>1.4281699713900592E-4</v>
      </c>
      <c r="M194" s="3"/>
      <c r="N194" s="7">
        <f>offs553+Ampl555*SIN(2*PI()*freq555*('5v'!I182)+deph555*PI()/180)</f>
        <v>1.2806932230377881</v>
      </c>
      <c r="O194" s="8">
        <f>('5v'!J182-N194)^2</f>
        <v>5.1802379083818552E-5</v>
      </c>
      <c r="P194" s="9">
        <f>offs556+Ampl556*SIN(2*PI()*freq556*('5v'!I182-reta556)+deph556*PI()/180)</f>
        <v>0.67684284948654283</v>
      </c>
      <c r="Q194" s="10">
        <f>('5v'!K182-P194)^2</f>
        <v>1.7527698992810285E-5</v>
      </c>
      <c r="S194" s="3"/>
      <c r="T194" s="7">
        <f>offs557+Ampl557*SIN(2*PI()*freq557*('5v'!M182)+deph557*PI()/180)</f>
        <v>1.9770890260542939</v>
      </c>
      <c r="U194" s="8">
        <f>('5v'!N182-T194)^2</f>
        <v>1.7313620957465963E-5</v>
      </c>
      <c r="V194" s="9">
        <f>offs558+Ampl558*SIN(2*PI()*freq558*('5v'!M182-reta558)+deph558*PI()/180)</f>
        <v>0.94990553500398656</v>
      </c>
      <c r="W194" s="10">
        <f>('5v'!O182-V194)^2</f>
        <v>1.6005640465127059E-5</v>
      </c>
      <c r="X194" s="3"/>
      <c r="Y194" s="3"/>
      <c r="Z194" s="7">
        <f>offs559+Ampl559*SIN(2*PI()*freq559*('5v'!Q182)+deph559*PI()/180)</f>
        <v>-2.2130134434089967</v>
      </c>
      <c r="AA194" s="8">
        <f>('5v'!R182-Z194)^2</f>
        <v>5.3533374157338283E-2</v>
      </c>
      <c r="AB194" s="9">
        <f>offs558+Ampl560*SIN(2*PI()*freq560*('5v'!Q182-reta560)+deph560*PI()/180)</f>
        <v>0.96867818142195594</v>
      </c>
      <c r="AC194" s="10">
        <f>('5v'!S182-AB194)^2</f>
        <v>9.3219778591052457E-6</v>
      </c>
      <c r="AE194" s="44"/>
      <c r="AF194" s="7">
        <f>offs561+Ampl561*SIN(2*PI()*freq561*('5v'!U182)+deph561*PI()/180)</f>
        <v>1.2906550891564628</v>
      </c>
      <c r="AG194" s="8">
        <f>('5v'!V182-AF194)^2</f>
        <v>0.20783521720555084</v>
      </c>
      <c r="AH194" s="9">
        <f>offs562+Ampl562*SIN(2*PI()*freq562*('5v'!U182-reta562)+deph562*PI()/180)</f>
        <v>0.85552825582524372</v>
      </c>
      <c r="AI194" s="10">
        <f>('5v'!W182-AH194)^2</f>
        <v>1.547656465023618E-4</v>
      </c>
      <c r="AL194" s="76"/>
      <c r="AN194" s="76"/>
      <c r="AO194" s="80"/>
    </row>
    <row r="195" spans="1:41" x14ac:dyDescent="0.25">
      <c r="A195" s="3"/>
      <c r="B195" s="7">
        <f>offs551+Ampl551*SIN(2*PI()*freq551*('5v'!A183)+deph551*PI()/180)</f>
        <v>0.97292982701657715</v>
      </c>
      <c r="C195" s="8">
        <f>('5v'!B183-B195)^2</f>
        <v>6.0573724543305547E-6</v>
      </c>
      <c r="D195" s="9">
        <f>offs552+Ampl552*SIN(2*PI()*freq552*('5v'!A183-reta552)+deph552*PI()/180)</f>
        <v>0.39243939321505478</v>
      </c>
      <c r="E195" s="10">
        <f>('5v'!C183-D195)^2</f>
        <v>7.9883146849400125E-4</v>
      </c>
      <c r="G195" s="3"/>
      <c r="H195" s="7">
        <f>offs553+Ampl553*SIN(2*PI()*freq553*('5v'!E183)+deph553*PI()/180)</f>
        <v>0.36679668215238281</v>
      </c>
      <c r="I195" s="8">
        <f>('5v'!F183-H195)^2</f>
        <v>9.763638553419723E-6</v>
      </c>
      <c r="J195" s="9">
        <f>offs554+Ampl554*SIN(2*PI()*freq554*('5v'!E183-reta554)+deph554*PI()/180)</f>
        <v>1.1245865147010796</v>
      </c>
      <c r="K195" s="10">
        <f>('5v'!G183-J195)^2</f>
        <v>3.8237789530569616E-4</v>
      </c>
      <c r="M195" s="3"/>
      <c r="N195" s="7">
        <f>offs553+Ampl555*SIN(2*PI()*freq555*('5v'!I183)+deph555*PI()/180)</f>
        <v>1.2582443123373936</v>
      </c>
      <c r="O195" s="8">
        <f>('5v'!J183-N195)^2</f>
        <v>6.6617063169619115E-5</v>
      </c>
      <c r="P195" s="9">
        <f>offs556+Ampl556*SIN(2*PI()*freq556*('5v'!I183-reta556)+deph556*PI()/180)</f>
        <v>0.67490412030941527</v>
      </c>
      <c r="Q195" s="10">
        <f>('5v'!K183-P195)^2</f>
        <v>3.7873319865263455E-5</v>
      </c>
      <c r="S195" s="3"/>
      <c r="T195" s="7">
        <f>offs557+Ampl557*SIN(2*PI()*freq557*('5v'!M183)+deph557*PI()/180)</f>
        <v>1.9852147070529826</v>
      </c>
      <c r="U195" s="8">
        <f>('5v'!N183-T195)^2</f>
        <v>1.4805433607357717E-5</v>
      </c>
      <c r="V195" s="9">
        <f>offs558+Ampl558*SIN(2*PI()*freq558*('5v'!M183-reta558)+deph558*PI()/180)</f>
        <v>0.94663125304562135</v>
      </c>
      <c r="W195" s="10">
        <f>('5v'!O183-V195)^2</f>
        <v>1.1348388667796481E-5</v>
      </c>
      <c r="X195" s="3"/>
      <c r="Y195" s="3"/>
      <c r="Z195" s="7">
        <f>offs559+Ampl559*SIN(2*PI()*freq559*('5v'!Q183)+deph559*PI()/180)</f>
        <v>-2.1737416735594892</v>
      </c>
      <c r="AA195" s="8">
        <f>('5v'!R183-Z195)^2</f>
        <v>5.5257803142705127E-2</v>
      </c>
      <c r="AB195" s="9">
        <f>offs558+Ampl560*SIN(2*PI()*freq560*('5v'!Q183-reta560)+deph560*PI()/180)</f>
        <v>0.97158709731745574</v>
      </c>
      <c r="AC195" s="10">
        <f>('5v'!S183-AB195)^2</f>
        <v>4.2265493097362403E-6</v>
      </c>
      <c r="AE195" s="44"/>
      <c r="AF195" s="7">
        <f>offs561+Ampl561*SIN(2*PI()*freq561*('5v'!U183)+deph561*PI()/180)</f>
        <v>1.2230798762829931</v>
      </c>
      <c r="AG195" s="8">
        <f>('5v'!V183-AF195)^2</f>
        <v>0.20499830608153305</v>
      </c>
      <c r="AH195" s="9">
        <f>offs562+Ampl562*SIN(2*PI()*freq562*('5v'!U183-reta562)+deph562*PI()/180)</f>
        <v>0.85210335130092307</v>
      </c>
      <c r="AI195" s="10">
        <f>('5v'!W183-AH195)^2</f>
        <v>1.9355094211004293E-4</v>
      </c>
      <c r="AL195" s="76"/>
      <c r="AN195" s="76"/>
      <c r="AO195" s="80"/>
    </row>
    <row r="196" spans="1:41" x14ac:dyDescent="0.25">
      <c r="A196" s="3"/>
      <c r="B196" s="7">
        <f>offs551+Ampl551*SIN(2*PI()*freq551*('5v'!A184)+deph551*PI()/180)</f>
        <v>0.94718251176972412</v>
      </c>
      <c r="C196" s="8">
        <f>('5v'!B184-B196)^2</f>
        <v>7.9382399277428455E-6</v>
      </c>
      <c r="D196" s="9">
        <f>offs552+Ampl552*SIN(2*PI()*freq552*('5v'!A184-reta552)+deph552*PI()/180)</f>
        <v>0.39338141491459461</v>
      </c>
      <c r="E196" s="10">
        <f>('5v'!C184-D196)^2</f>
        <v>8.5700133192263849E-4</v>
      </c>
      <c r="G196" s="3"/>
      <c r="H196" s="7">
        <f>offs553+Ampl553*SIN(2*PI()*freq553*('5v'!E184)+deph553*PI()/180)</f>
        <v>0.41083773764484544</v>
      </c>
      <c r="I196" s="8">
        <f>('5v'!F184-H196)^2</f>
        <v>5.0343586188964845E-6</v>
      </c>
      <c r="J196" s="9">
        <f>offs554+Ampl554*SIN(2*PI()*freq554*('5v'!E184-reta554)+deph554*PI()/180)</f>
        <v>1.1203374050617265</v>
      </c>
      <c r="K196" s="10">
        <f>('5v'!G184-J196)^2</f>
        <v>2.0509662552931256E-3</v>
      </c>
      <c r="M196" s="3"/>
      <c r="N196" s="7">
        <f>offs553+Ampl555*SIN(2*PI()*freq555*('5v'!I184)+deph555*PI()/180)</f>
        <v>1.2355231224786336</v>
      </c>
      <c r="O196" s="8">
        <f>('5v'!J184-N196)^2</f>
        <v>5.5437220274478485E-5</v>
      </c>
      <c r="P196" s="9">
        <f>offs556+Ampl556*SIN(2*PI()*freq556*('5v'!I184-reta556)+deph556*PI()/180)</f>
        <v>0.67299890479905478</v>
      </c>
      <c r="Q196" s="10">
        <f>('5v'!K184-P196)^2</f>
        <v>3.8465359689481811E-5</v>
      </c>
      <c r="S196" s="3"/>
      <c r="T196" s="7">
        <f>offs557+Ampl557*SIN(2*PI()*freq557*('5v'!M184)+deph557*PI()/180)</f>
        <v>1.9927381791453895</v>
      </c>
      <c r="U196" s="8">
        <f>('5v'!N184-T196)^2</f>
        <v>1.7113204046823126E-5</v>
      </c>
      <c r="V196" s="9">
        <f>offs558+Ampl558*SIN(2*PI()*freq558*('5v'!M184-reta558)+deph558*PI()/180)</f>
        <v>0.94334215950861344</v>
      </c>
      <c r="W196" s="10">
        <f>('5v'!O184-V196)^2</f>
        <v>7.5711952005791791E-6</v>
      </c>
      <c r="X196" s="3"/>
      <c r="Y196" s="3"/>
      <c r="Z196" s="7">
        <f>offs559+Ampl559*SIN(2*PI()*freq559*('5v'!Q184)+deph559*PI()/180)</f>
        <v>-2.1336504388765407</v>
      </c>
      <c r="AA196" s="8">
        <f>('5v'!R184-Z196)^2</f>
        <v>5.6618917042641811E-2</v>
      </c>
      <c r="AB196" s="9">
        <f>offs558+Ampl560*SIN(2*PI()*freq560*('5v'!Q184-reta560)+deph560*PI()/180)</f>
        <v>0.97445491466702439</v>
      </c>
      <c r="AC196" s="10">
        <f>('5v'!S184-AB196)^2</f>
        <v>8.8241950297800799E-6</v>
      </c>
      <c r="AE196" s="44"/>
      <c r="AF196" s="7">
        <f>offs561+Ampl561*SIN(2*PI()*freq561*('5v'!U184)+deph561*PI()/180)</f>
        <v>1.1542976312358548</v>
      </c>
      <c r="AG196" s="8">
        <f>('5v'!V184-AF196)^2</f>
        <v>0.20638634683246146</v>
      </c>
      <c r="AH196" s="9">
        <f>offs562+Ampl562*SIN(2*PI()*freq562*('5v'!U184-reta562)+deph562*PI()/180)</f>
        <v>0.84871138515389088</v>
      </c>
      <c r="AI196" s="10">
        <f>('5v'!W184-AH196)^2</f>
        <v>1.7950572997697383E-4</v>
      </c>
      <c r="AL196" s="76"/>
      <c r="AN196" s="76"/>
      <c r="AO196" s="80"/>
    </row>
    <row r="197" spans="1:41" x14ac:dyDescent="0.25">
      <c r="A197" s="3"/>
      <c r="B197" s="7">
        <f>offs551+Ampl551*SIN(2*PI()*freq551*('5v'!A185)+deph551*PI()/180)</f>
        <v>0.92121385573539416</v>
      </c>
      <c r="C197" s="8">
        <f>('5v'!B185-B197)^2</f>
        <v>2.0797800799356095E-6</v>
      </c>
      <c r="D197" s="9">
        <f>offs552+Ampl552*SIN(2*PI()*freq552*('5v'!A185-reta552)+deph552*PI()/180)</f>
        <v>0.39440198149657618</v>
      </c>
      <c r="E197" s="10">
        <f>('5v'!C185-D197)^2</f>
        <v>7.9828956159181416E-4</v>
      </c>
      <c r="G197" s="3"/>
      <c r="H197" s="7">
        <f>offs553+Ampl553*SIN(2*PI()*freq553*('5v'!E185)+deph553*PI()/180)</f>
        <v>0.45456725462923919</v>
      </c>
      <c r="I197" s="8">
        <f>('5v'!F185-H197)^2</f>
        <v>8.1314471368856927E-7</v>
      </c>
      <c r="J197" s="9">
        <f>offs554+Ampl554*SIN(2*PI()*freq554*('5v'!E185-reta554)+deph554*PI()/180)</f>
        <v>1.1160017873298238</v>
      </c>
      <c r="K197" s="10">
        <f>('5v'!G185-J197)^2</f>
        <v>1.4367293381459532E-3</v>
      </c>
      <c r="M197" s="3"/>
      <c r="N197" s="7">
        <f>offs553+Ampl555*SIN(2*PI()*freq555*('5v'!I185)+deph555*PI()/180)</f>
        <v>1.2125332414007857</v>
      </c>
      <c r="O197" s="8">
        <f>('5v'!J185-N197)^2</f>
        <v>8.0122524177201606E-5</v>
      </c>
      <c r="P197" s="9">
        <f>offs556+Ampl556*SIN(2*PI()*freq556*('5v'!I185-reta556)+deph556*PI()/180)</f>
        <v>0.671127503811077</v>
      </c>
      <c r="Q197" s="10">
        <f>('5v'!K185-P197)^2</f>
        <v>1.8754475818419097E-5</v>
      </c>
      <c r="S197" s="3"/>
      <c r="T197" s="7">
        <f>offs557+Ampl557*SIN(2*PI()*freq557*('5v'!M185)+deph557*PI()/180)</f>
        <v>1.9996575860273518</v>
      </c>
      <c r="U197" s="8">
        <f>('5v'!N185-T197)^2</f>
        <v>1.2625982502476771E-6</v>
      </c>
      <c r="V197" s="9">
        <f>offs558+Ampl558*SIN(2*PI()*freq558*('5v'!M185-reta558)+deph558*PI()/180)</f>
        <v>0.94003906592757713</v>
      </c>
      <c r="W197" s="10">
        <f>('5v'!O185-V197)^2</f>
        <v>1.6822663778027537E-5</v>
      </c>
      <c r="X197" s="3"/>
      <c r="Y197" s="3"/>
      <c r="Z197" s="7">
        <f>offs559+Ampl559*SIN(2*PI()*freq559*('5v'!Q185)+deph559*PI()/180)</f>
        <v>-2.0927591271254862</v>
      </c>
      <c r="AA197" s="8">
        <f>('5v'!R185-Z197)^2</f>
        <v>5.855328817859945E-2</v>
      </c>
      <c r="AB197" s="9">
        <f>offs558+Ampl560*SIN(2*PI()*freq560*('5v'!Q185-reta560)+deph560*PI()/180)</f>
        <v>0.97728024661963975</v>
      </c>
      <c r="AC197" s="10">
        <f>('5v'!S185-AB197)^2</f>
        <v>1.4766778437784973E-5</v>
      </c>
      <c r="AE197" s="44"/>
      <c r="AF197" s="7">
        <f>offs561+Ampl561*SIN(2*PI()*freq561*('5v'!U185)+deph561*PI()/180)</f>
        <v>1.0843762337867289</v>
      </c>
      <c r="AG197" s="8">
        <f>('5v'!V185-AF197)^2</f>
        <v>0.20674185372635356</v>
      </c>
      <c r="AH197" s="9">
        <f>offs562+Ampl562*SIN(2*PI()*freq562*('5v'!U185-reta562)+deph562*PI()/180)</f>
        <v>0.84535570484521727</v>
      </c>
      <c r="AI197" s="10">
        <f>('5v'!W185-AH197)^2</f>
        <v>1.6505581921113905E-4</v>
      </c>
      <c r="AL197" s="76"/>
      <c r="AN197" s="76"/>
      <c r="AO197" s="80"/>
    </row>
    <row r="198" spans="1:41" x14ac:dyDescent="0.25">
      <c r="A198" s="3"/>
      <c r="B198" s="7">
        <f>offs551+Ampl551*SIN(2*PI()*freq551*('5v'!A186)+deph551*PI()/180)</f>
        <v>0.89502795966541648</v>
      </c>
      <c r="C198" s="8">
        <f>('5v'!B186-B198)^2</f>
        <v>5.0088245392227328E-6</v>
      </c>
      <c r="D198" s="9">
        <f>offs552+Ampl552*SIN(2*PI()*freq552*('5v'!A186-reta552)+deph552*PI()/180)</f>
        <v>0.39550093180170509</v>
      </c>
      <c r="E198" s="10">
        <f>('5v'!C186-D198)^2</f>
        <v>7.3739772885404622E-4</v>
      </c>
      <c r="G198" s="3"/>
      <c r="H198" s="7">
        <f>offs553+Ampl553*SIN(2*PI()*freq553*('5v'!E186)+deph553*PI()/180)</f>
        <v>0.49796969621641107</v>
      </c>
      <c r="I198" s="8">
        <f>('5v'!F186-H198)^2</f>
        <v>5.8627120124221999E-6</v>
      </c>
      <c r="J198" s="9">
        <f>offs554+Ampl554*SIN(2*PI()*freq554*('5v'!E186-reta554)+deph554*PI()/180)</f>
        <v>1.111581201929706</v>
      </c>
      <c r="K198" s="10">
        <f>('5v'!G186-J198)^2</f>
        <v>1.2265115229778993E-4</v>
      </c>
      <c r="M198" s="3"/>
      <c r="N198" s="7">
        <f>offs553+Ampl555*SIN(2*PI()*freq555*('5v'!I186)+deph555*PI()/180)</f>
        <v>1.1892782994725741</v>
      </c>
      <c r="O198" s="8">
        <f>('5v'!J186-N198)^2</f>
        <v>2.3642063665116902E-5</v>
      </c>
      <c r="P198" s="9">
        <f>offs556+Ampl556*SIN(2*PI()*freq556*('5v'!I186-reta556)+deph556*PI()/180)</f>
        <v>0.66929021286139156</v>
      </c>
      <c r="Q198" s="10">
        <f>('5v'!K186-P198)^2</f>
        <v>1.9771120907091543E-5</v>
      </c>
      <c r="S198" s="3"/>
      <c r="T198" s="7">
        <f>offs557+Ampl557*SIN(2*PI()*freq557*('5v'!M186)+deph557*PI()/180)</f>
        <v>2.0059712204387585</v>
      </c>
      <c r="U198" s="8">
        <f>('5v'!N186-T198)^2</f>
        <v>4.4808238469881461E-7</v>
      </c>
      <c r="V198" s="9">
        <f>offs558+Ampl558*SIN(2*PI()*freq558*('5v'!M186-reta558)+deph558*PI()/180)</f>
        <v>0.93672278729142844</v>
      </c>
      <c r="W198" s="10">
        <f>('5v'!O186-V198)^2</f>
        <v>1.2331142887584944E-5</v>
      </c>
      <c r="X198" s="3"/>
      <c r="Y198" s="3"/>
      <c r="Z198" s="7">
        <f>offs559+Ampl559*SIN(2*PI()*freq559*('5v'!Q186)+deph559*PI()/180)</f>
        <v>-2.0510875129818111</v>
      </c>
      <c r="AA198" s="8">
        <f>('5v'!R186-Z198)^2</f>
        <v>5.9182727075800225E-2</v>
      </c>
      <c r="AB198" s="9">
        <f>offs558+Ampl560*SIN(2*PI()*freq560*('5v'!Q186-reta560)+deph560*PI()/180)</f>
        <v>0.98006172686984194</v>
      </c>
      <c r="AC198" s="10">
        <f>('5v'!S186-AB198)^2</f>
        <v>2.181933281172155E-5</v>
      </c>
      <c r="AE198" s="44"/>
      <c r="AF198" s="7">
        <f>offs561+Ampl561*SIN(2*PI()*freq561*('5v'!U186)+deph561*PI()/180)</f>
        <v>1.0133846879131847</v>
      </c>
      <c r="AG198" s="8">
        <f>('5v'!V186-AF198)^2</f>
        <v>0.20612480579922121</v>
      </c>
      <c r="AH198" s="9">
        <f>offs562+Ampl562*SIN(2*PI()*freq562*('5v'!U186-reta562)+deph562*PI()/180)</f>
        <v>0.84203962202623084</v>
      </c>
      <c r="AI198" s="10">
        <f>('5v'!W186-AH198)^2</f>
        <v>2.0193455794992473E-4</v>
      </c>
      <c r="AL198" s="76"/>
      <c r="AN198" s="76"/>
      <c r="AO198" s="80"/>
    </row>
    <row r="199" spans="1:41" x14ac:dyDescent="0.25">
      <c r="A199" s="3"/>
      <c r="B199" s="7">
        <f>offs551+Ampl551*SIN(2*PI()*freq551*('5v'!A187)+deph551*PI()/180)</f>
        <v>0.86862895861633449</v>
      </c>
      <c r="C199" s="8">
        <f>('5v'!B187-B199)^2</f>
        <v>1.671956019871547E-6</v>
      </c>
      <c r="D199" s="9">
        <f>offs552+Ampl552*SIN(2*PI()*freq552*('5v'!A187-reta552)+deph552*PI()/180)</f>
        <v>0.39667809229298895</v>
      </c>
      <c r="E199" s="10">
        <f>('5v'!C187-D199)^2</f>
        <v>6.7485168883398298E-4</v>
      </c>
      <c r="G199" s="3"/>
      <c r="H199" s="7">
        <f>offs553+Ampl553*SIN(2*PI()*freq553*('5v'!E187)+deph553*PI()/180)</f>
        <v>0.54102964172552503</v>
      </c>
      <c r="I199" s="8">
        <f>('5v'!F187-H199)^2</f>
        <v>5.4259099708651581E-6</v>
      </c>
      <c r="J199" s="9">
        <f>offs554+Ampl554*SIN(2*PI()*freq554*('5v'!E187-reta554)+deph554*PI()/180)</f>
        <v>1.1070772194743175</v>
      </c>
      <c r="K199" s="10">
        <f>('5v'!G187-J199)^2</f>
        <v>3.9968785064902241E-6</v>
      </c>
      <c r="M199" s="3"/>
      <c r="N199" s="7">
        <f>offs553+Ampl555*SIN(2*PI()*freq555*('5v'!I187)+deph555*PI()/180)</f>
        <v>1.165761968918912</v>
      </c>
      <c r="O199" s="8">
        <f>('5v'!J187-N199)^2</f>
        <v>4.7530973739525983E-5</v>
      </c>
      <c r="P199" s="9">
        <f>offs556+Ampl556*SIN(2*PI()*freq556*('5v'!I187-reta556)+deph556*PI()/180)</f>
        <v>0.6674873220795382</v>
      </c>
      <c r="Q199" s="10">
        <f>('5v'!K187-P199)^2</f>
        <v>6.9885262112554452E-6</v>
      </c>
      <c r="S199" s="3"/>
      <c r="T199" s="7">
        <f>offs557+Ampl557*SIN(2*PI()*freq557*('5v'!M187)+deph557*PI()/180)</f>
        <v>2.0116775245847913</v>
      </c>
      <c r="U199" s="8">
        <f>('5v'!N187-T199)^2</f>
        <v>1.2784024033017272E-6</v>
      </c>
      <c r="V199" s="9">
        <f>offs558+Ampl558*SIN(2*PI()*freq558*('5v'!M187-reta558)+deph558*PI()/180)</f>
        <v>0.93339414184229819</v>
      </c>
      <c r="W199" s="10">
        <f>('5v'!O187-V199)^2</f>
        <v>8.6081691504084504E-6</v>
      </c>
      <c r="X199" s="3"/>
      <c r="Y199" s="3"/>
      <c r="Z199" s="7">
        <f>offs559+Ampl559*SIN(2*PI()*freq559*('5v'!Q187)+deph559*PI()/180)</f>
        <v>-2.0086557484683287</v>
      </c>
      <c r="AA199" s="8">
        <f>('5v'!R187-Z199)^2</f>
        <v>6.233578723942073E-2</v>
      </c>
      <c r="AB199" s="9">
        <f>offs558+Ampl560*SIN(2*PI()*freq560*('5v'!Q187-reta560)+deph560*PI()/180)</f>
        <v>0.98279801031846459</v>
      </c>
      <c r="AC199" s="10">
        <f>('5v'!S187-AB199)^2</f>
        <v>2.9749064706883615E-5</v>
      </c>
      <c r="AE199" s="44"/>
      <c r="AF199" s="7">
        <f>offs561+Ampl561*SIN(2*PI()*freq561*('5v'!U187)+deph561*PI()/180)</f>
        <v>0.94139305370008619</v>
      </c>
      <c r="AG199" s="8">
        <f>('5v'!V187-AF199)^2</f>
        <v>0.20815203017520714</v>
      </c>
      <c r="AH199" s="9">
        <f>offs562+Ampl562*SIN(2*PI()*freq562*('5v'!U187-reta562)+deph562*PI()/180)</f>
        <v>0.8387664092703182</v>
      </c>
      <c r="AI199" s="10">
        <f>('5v'!W187-AH199)^2</f>
        <v>1.3512204260393592E-4</v>
      </c>
      <c r="AL199" s="76"/>
      <c r="AN199" s="76"/>
      <c r="AO199" s="80"/>
    </row>
    <row r="200" spans="1:41" x14ac:dyDescent="0.25">
      <c r="A200" s="3"/>
      <c r="B200" s="7">
        <f>offs551+Ampl551*SIN(2*PI()*freq551*('5v'!A188)+deph551*PI()/180)</f>
        <v>0.84202102129644207</v>
      </c>
      <c r="C200" s="8">
        <f>('5v'!B188-B200)^2</f>
        <v>3.1022527621712303E-7</v>
      </c>
      <c r="D200" s="9">
        <f>offs552+Ampl552*SIN(2*PI()*freq552*('5v'!A188-reta552)+deph552*PI()/180)</f>
        <v>0.39793327708314014</v>
      </c>
      <c r="E200" s="10">
        <f>('5v'!C188-D200)^2</f>
        <v>6.1121302842382676E-4</v>
      </c>
      <c r="G200" s="3"/>
      <c r="H200" s="7">
        <f>offs553+Ampl553*SIN(2*PI()*freq553*('5v'!E188)+deph553*PI()/180)</f>
        <v>0.58373179216298043</v>
      </c>
      <c r="I200" s="8">
        <f>('5v'!F188-H200)^2</f>
        <v>2.0695291944400727E-5</v>
      </c>
      <c r="J200" s="9">
        <f>offs554+Ampl554*SIN(2*PI()*freq554*('5v'!E188-reta554)+deph554*PI()/180)</f>
        <v>1.1024914402071779</v>
      </c>
      <c r="K200" s="10">
        <f>('5v'!G188-J200)^2</f>
        <v>2.643407665367675E-4</v>
      </c>
      <c r="M200" s="3"/>
      <c r="N200" s="7">
        <f>offs553+Ampl555*SIN(2*PI()*freq555*('5v'!I188)+deph555*PI()/180)</f>
        <v>1.141987963241001</v>
      </c>
      <c r="O200" s="8">
        <f>('5v'!J188-N200)^2</f>
        <v>8.4343959679952329E-5</v>
      </c>
      <c r="P200" s="9">
        <f>offs556+Ampl556*SIN(2*PI()*freq556*('5v'!I188-reta556)+deph556*PI()/180)</f>
        <v>0.66571911616287083</v>
      </c>
      <c r="Q200" s="10">
        <f>('5v'!K188-P200)^2</f>
        <v>7.6628342652242503E-7</v>
      </c>
      <c r="S200" s="3"/>
      <c r="T200" s="7">
        <f>offs557+Ampl557*SIN(2*PI()*freq557*('5v'!M188)+deph557*PI()/180)</f>
        <v>2.016775090520289</v>
      </c>
      <c r="U200" s="8">
        <f>('5v'!N188-T200)^2</f>
        <v>1.3605070631763735E-7</v>
      </c>
      <c r="V200" s="9">
        <f>offs558+Ampl558*SIN(2*PI()*freq558*('5v'!M188-reta558)+deph558*PI()/180)</f>
        <v>0.93005395087364351</v>
      </c>
      <c r="W200" s="10">
        <f>('5v'!O188-V200)^2</f>
        <v>5.6069936306825813E-6</v>
      </c>
      <c r="X200" s="3"/>
      <c r="Y200" s="3"/>
      <c r="Z200" s="7">
        <f>offs559+Ampl559*SIN(2*PI()*freq559*('5v'!Q188)+deph559*PI()/180)</f>
        <v>-1.9654843532098156</v>
      </c>
      <c r="AA200" s="8">
        <f>('5v'!R188-Z200)^2</f>
        <v>6.419887198157545E-2</v>
      </c>
      <c r="AB200" s="9">
        <f>offs558+Ampl560*SIN(2*PI()*freq560*('5v'!Q188-reta560)+deph560*PI()/180)</f>
        <v>0.98548777372311358</v>
      </c>
      <c r="AC200" s="10">
        <f>('5v'!S188-AB200)^2</f>
        <v>3.8327412727035471E-5</v>
      </c>
      <c r="AE200" s="44"/>
      <c r="AF200" s="7">
        <f>offs561+Ampl561*SIN(2*PI()*freq561*('5v'!U188)+deph561*PI()/180)</f>
        <v>0.86847237819874645</v>
      </c>
      <c r="AG200" s="8">
        <f>('5v'!V188-AF200)^2</f>
        <v>0.21112923886821156</v>
      </c>
      <c r="AH200" s="9">
        <f>offs562+Ampl562*SIN(2*PI()*freq562*('5v'!U188-reta562)+deph562*PI()/180)</f>
        <v>0.83553929684328976</v>
      </c>
      <c r="AI200" s="10">
        <f>('5v'!W188-AH200)^2</f>
        <v>1.1979440750437699E-4</v>
      </c>
      <c r="AL200" s="76"/>
      <c r="AN200" s="76"/>
      <c r="AO200" s="80"/>
    </row>
    <row r="201" spans="1:41" x14ac:dyDescent="0.25">
      <c r="A201" s="3"/>
      <c r="B201" s="7">
        <f>offs551+Ampl551*SIN(2*PI()*freq551*('5v'!A189)+deph551*PI()/180)</f>
        <v>0.81520834940749176</v>
      </c>
      <c r="C201" s="8">
        <f>('5v'!B189-B201)^2</f>
        <v>3.9150581672331911E-6</v>
      </c>
      <c r="D201" s="9">
        <f>offs552+Ampl552*SIN(2*PI()*freq552*('5v'!A189-reta552)+deph552*PI()/180)</f>
        <v>0.39926628796392949</v>
      </c>
      <c r="E201" s="10">
        <f>('5v'!C189-D201)^2</f>
        <v>5.4707862913030059E-4</v>
      </c>
      <c r="G201" s="3"/>
      <c r="H201" s="7">
        <f>offs553+Ampl553*SIN(2*PI()*freq553*('5v'!E189)+deph553*PI()/180)</f>
        <v>0.62606097565805652</v>
      </c>
      <c r="I201" s="8">
        <f>('5v'!F189-H201)^2</f>
        <v>1.0471853541650717E-5</v>
      </c>
      <c r="J201" s="9">
        <f>offs554+Ampl554*SIN(2*PI()*freq554*('5v'!E189-reta554)+deph554*PI()/180)</f>
        <v>1.0978254934338254</v>
      </c>
      <c r="K201" s="10">
        <f>('5v'!G189-J201)^2</f>
        <v>2.8962956574292594E-4</v>
      </c>
      <c r="M201" s="3"/>
      <c r="N201" s="7">
        <f>offs553+Ampl555*SIN(2*PI()*freq555*('5v'!I189)+deph555*PI()/180)</f>
        <v>1.1179600366299374</v>
      </c>
      <c r="O201" s="8">
        <f>('5v'!J189-N201)^2</f>
        <v>9.5537397342553395E-5</v>
      </c>
      <c r="P201" s="9">
        <f>offs556+Ampl556*SIN(2*PI()*freq556*('5v'!I189-reta556)+deph556*PI()/180)</f>
        <v>0.66398587433160172</v>
      </c>
      <c r="Q201" s="10">
        <f>('5v'!K189-P201)^2</f>
        <v>7.3593350501645235E-7</v>
      </c>
      <c r="S201" s="3"/>
      <c r="T201" s="7">
        <f>offs557+Ampl557*SIN(2*PI()*freq557*('5v'!M189)+deph557*PI()/180)</f>
        <v>2.0212626604971318</v>
      </c>
      <c r="U201" s="8">
        <f>('5v'!N189-T201)^2</f>
        <v>9.0282397362002388E-7</v>
      </c>
      <c r="V201" s="9">
        <f>offs558+Ampl558*SIN(2*PI()*freq558*('5v'!M189-reta558)+deph558*PI()/180)</f>
        <v>0.92670303852760527</v>
      </c>
      <c r="W201" s="10">
        <f>('5v'!O189-V201)^2</f>
        <v>3.2854153425393625E-6</v>
      </c>
      <c r="X201" s="3"/>
      <c r="Y201" s="3"/>
      <c r="Z201" s="7">
        <f>offs559+Ampl559*SIN(2*PI()*freq559*('5v'!Q189)+deph559*PI()/180)</f>
        <v>-1.9215942045099195</v>
      </c>
      <c r="AA201" s="8">
        <f>('5v'!R189-Z201)^2</f>
        <v>6.5720354495560337E-2</v>
      </c>
      <c r="AB201" s="9">
        <f>offs558+Ampl560*SIN(2*PI()*freq560*('5v'!Q189-reta560)+deph560*PI()/180)</f>
        <v>0.98812971633807545</v>
      </c>
      <c r="AC201" s="10">
        <f>('5v'!S189-AB201)^2</f>
        <v>4.7330634486808785E-5</v>
      </c>
      <c r="AE201" s="44"/>
      <c r="AF201" s="7">
        <f>offs561+Ampl561*SIN(2*PI()*freq561*('5v'!U189)+deph561*PI()/180)</f>
        <v>0.79469462531206125</v>
      </c>
      <c r="AG201" s="8">
        <f>('5v'!V189-AF201)^2</f>
        <v>0.20974191152736626</v>
      </c>
      <c r="AH201" s="9">
        <f>offs562+Ampl562*SIN(2*PI()*freq562*('5v'!U189-reta562)+deph562*PI()/180)</f>
        <v>0.83236146951549694</v>
      </c>
      <c r="AI201" s="10">
        <f>('5v'!W189-AH201)^2</f>
        <v>1.0437974278958781E-4</v>
      </c>
      <c r="AL201" s="76"/>
      <c r="AN201" s="76"/>
      <c r="AO201" s="80"/>
    </row>
    <row r="202" spans="1:41" x14ac:dyDescent="0.25">
      <c r="A202" s="3"/>
      <c r="B202" s="7">
        <f>offs551+Ampl551*SIN(2*PI()*freq551*('5v'!A190)+deph551*PI()/180)</f>
        <v>0.78819517698119412</v>
      </c>
      <c r="C202" s="8">
        <f>('5v'!B190-B202)^2</f>
        <v>1.2973129058799684E-5</v>
      </c>
      <c r="D202" s="9">
        <f>offs552+Ampl552*SIN(2*PI()*freq552*('5v'!A190-reta552)+deph552*PI()/180)</f>
        <v>0.40067691443748643</v>
      </c>
      <c r="E202" s="10">
        <f>('5v'!C190-D202)^2</f>
        <v>4.8308020216429137E-4</v>
      </c>
      <c r="G202" s="3"/>
      <c r="H202" s="7">
        <f>offs553+Ampl553*SIN(2*PI()*freq553*('5v'!E190)+deph553*PI()/180)</f>
        <v>0.66800215285340847</v>
      </c>
      <c r="I202" s="8">
        <f>('5v'!F190-H202)^2</f>
        <v>5.3353938406171172E-6</v>
      </c>
      <c r="J202" s="9">
        <f>offs554+Ampl554*SIN(2*PI()*freq554*('5v'!E190-reta554)+deph554*PI()/180)</f>
        <v>1.0930810369429313</v>
      </c>
      <c r="K202" s="10">
        <f>('5v'!G190-J202)^2</f>
        <v>4.4969600282497297E-4</v>
      </c>
      <c r="M202" s="3"/>
      <c r="N202" s="7">
        <f>offs553+Ampl555*SIN(2*PI()*freq555*('5v'!I190)+deph555*PI()/180)</f>
        <v>1.0936819833738731</v>
      </c>
      <c r="O202" s="8">
        <f>('5v'!J190-N202)^2</f>
        <v>1.1267560578789569E-4</v>
      </c>
      <c r="P202" s="9">
        <f>offs556+Ampl556*SIN(2*PI()*freq556*('5v'!I190-reta556)+deph556*PI()/180)</f>
        <v>0.66228787028470826</v>
      </c>
      <c r="Q202" s="10">
        <f>('5v'!K190-P202)^2</f>
        <v>2.0330988252607129E-5</v>
      </c>
      <c r="S202" s="3"/>
      <c r="T202" s="7">
        <f>offs557+Ampl557*SIN(2*PI()*freq557*('5v'!M190)+deph557*PI()/180)</f>
        <v>2.0251391272745778</v>
      </c>
      <c r="U202" s="8">
        <f>('5v'!N190-T202)^2</f>
        <v>8.4711273520510769E-7</v>
      </c>
      <c r="V202" s="9">
        <f>offs558+Ampl558*SIN(2*PI()*freq558*('5v'!M190-reta558)+deph558*PI()/180)</f>
        <v>0.92334223159166462</v>
      </c>
      <c r="W202" s="10">
        <f>('5v'!O190-V202)^2</f>
        <v>1.6056144032106734E-6</v>
      </c>
      <c r="X202" s="3"/>
      <c r="Y202" s="3"/>
      <c r="Z202" s="7">
        <f>offs559+Ampl559*SIN(2*PI()*freq559*('5v'!Q190)+deph559*PI()/180)</f>
        <v>-1.8770065272550727</v>
      </c>
      <c r="AA202" s="8">
        <f>('5v'!R190-Z202)^2</f>
        <v>6.6898341610244424E-2</v>
      </c>
      <c r="AB202" s="9">
        <f>offs558+Ampl560*SIN(2*PI()*freq560*('5v'!Q190-reta560)+deph560*PI()/180)</f>
        <v>0.99072256054334595</v>
      </c>
      <c r="AC202" s="10">
        <f>('5v'!S190-AB202)^2</f>
        <v>3.098392439127501E-5</v>
      </c>
      <c r="AE202" s="44"/>
      <c r="AF202" s="7">
        <f>offs561+Ampl561*SIN(2*PI()*freq561*('5v'!U190)+deph561*PI()/180)</f>
        <v>0.72013260477484631</v>
      </c>
      <c r="AG202" s="8">
        <f>('5v'!V190-AF202)^2</f>
        <v>0.21121905680025019</v>
      </c>
      <c r="AH202" s="9">
        <f>offs562+Ampl562*SIN(2*PI()*freq562*('5v'!U190-reta562)+deph562*PI()/180)</f>
        <v>0.82923606341884892</v>
      </c>
      <c r="AI202" s="10">
        <f>('5v'!W190-AH202)^2</f>
        <v>5.5990448818107012E-5</v>
      </c>
      <c r="AL202" s="76"/>
      <c r="AN202" s="76"/>
      <c r="AO202" s="80"/>
    </row>
    <row r="203" spans="1:41" x14ac:dyDescent="0.25">
      <c r="A203" s="3"/>
      <c r="B203" s="7">
        <f>offs551+Ampl551*SIN(2*PI()*freq551*('5v'!A191)+deph551*PI()/180)</f>
        <v>0.76098576971062593</v>
      </c>
      <c r="C203" s="8">
        <f>('5v'!B191-B203)^2</f>
        <v>1.2021685879553369E-5</v>
      </c>
      <c r="D203" s="9">
        <f>offs552+Ampl552*SIN(2*PI()*freq552*('5v'!A191-reta552)+deph552*PI()/180)</f>
        <v>0.40216493374953816</v>
      </c>
      <c r="E203" s="10">
        <f>('5v'!C191-D203)^2</f>
        <v>4.1988379608081544E-4</v>
      </c>
      <c r="G203" s="3"/>
      <c r="H203" s="7">
        <f>offs553+Ampl553*SIN(2*PI()*freq553*('5v'!E191)+deph553*PI()/180)</f>
        <v>0.70954042224849501</v>
      </c>
      <c r="I203" s="8">
        <f>('5v'!F191-H203)^2</f>
        <v>1.3991921915054558E-5</v>
      </c>
      <c r="J203" s="9">
        <f>offs554+Ampl554*SIN(2*PI()*freq554*('5v'!E191-reta554)+deph554*PI()/180)</f>
        <v>1.0882597564172951</v>
      </c>
      <c r="K203" s="10">
        <f>('5v'!G191-J203)^2</f>
        <v>3.2948468372776493E-3</v>
      </c>
      <c r="M203" s="3"/>
      <c r="N203" s="7">
        <f>offs553+Ampl555*SIN(2*PI()*freq555*('5v'!I191)+deph555*PI()/180)</f>
        <v>1.069157637258856</v>
      </c>
      <c r="O203" s="8">
        <f>('5v'!J191-N203)^2</f>
        <v>1.3693031511060678E-4</v>
      </c>
      <c r="P203" s="9">
        <f>offs556+Ampl556*SIN(2*PI()*freq556*('5v'!I191-reta556)+deph556*PI()/180)</f>
        <v>0.66062537215671324</v>
      </c>
      <c r="Q203" s="10">
        <f>('5v'!K191-P203)^2</f>
        <v>6.6009415099453831E-5</v>
      </c>
      <c r="S203" s="3"/>
      <c r="T203" s="7">
        <f>offs557+Ampl557*SIN(2*PI()*freq557*('5v'!M191)+deph557*PI()/180)</f>
        <v>2.0284035343924538</v>
      </c>
      <c r="U203" s="8">
        <f>('5v'!N191-T203)^2</f>
        <v>7.7586978567570988E-8</v>
      </c>
      <c r="V203" s="9">
        <f>offs558+Ampl558*SIN(2*PI()*freq558*('5v'!M191-reta558)+deph558*PI()/180)</f>
        <v>0.91997235929464338</v>
      </c>
      <c r="W203" s="10">
        <f>('5v'!O191-V203)^2</f>
        <v>5.339965933792623E-7</v>
      </c>
      <c r="X203" s="3"/>
      <c r="Y203" s="3"/>
      <c r="Z203" s="7">
        <f>offs559+Ampl559*SIN(2*PI()*freq559*('5v'!Q191)+deph559*PI()/180)</f>
        <v>-1.8317428836503233</v>
      </c>
      <c r="AA203" s="8">
        <f>('5v'!R191-Z203)^2</f>
        <v>6.9783011787841076E-2</v>
      </c>
      <c r="AB203" s="9">
        <f>offs558+Ampl560*SIN(2*PI()*freq560*('5v'!Q191-reta560)+deph560*PI()/180)</f>
        <v>0.99326505246247632</v>
      </c>
      <c r="AC203" s="10">
        <f>('5v'!S191-AB203)^2</f>
        <v>3.7892549692587166E-5</v>
      </c>
      <c r="AE203" s="44"/>
      <c r="AF203" s="7">
        <f>offs561+Ampl561*SIN(2*PI()*freq561*('5v'!U191)+deph561*PI()/180)</f>
        <v>0.64485990029937312</v>
      </c>
      <c r="AG203" s="8">
        <f>('5v'!V191-AF203)^2</f>
        <v>0.21025140271514831</v>
      </c>
      <c r="AH203" s="9">
        <f>offs562+Ampl562*SIN(2*PI()*freq562*('5v'!U191-reta562)+deph562*PI()/180)</f>
        <v>0.82616616295182754</v>
      </c>
      <c r="AI203" s="10">
        <f>('5v'!W191-AH203)^2</f>
        <v>2.2026098532975103E-5</v>
      </c>
      <c r="AL203" s="76"/>
      <c r="AN203" s="76"/>
      <c r="AO203" s="80"/>
    </row>
    <row r="204" spans="1:41" x14ac:dyDescent="0.25">
      <c r="A204" s="3"/>
      <c r="B204" s="7">
        <f>offs551+Ampl551*SIN(2*PI()*freq551*('5v'!A192)+deph551*PI()/180)</f>
        <v>0.73358442427661386</v>
      </c>
      <c r="C204" s="8">
        <f>('5v'!B192-B204)^2</f>
        <v>2.4698502543367824E-6</v>
      </c>
      <c r="D204" s="9">
        <f>offs552+Ampl552*SIN(2*PI()*freq552*('5v'!A192-reta552)+deph552*PI()/180)</f>
        <v>0.40373011092458566</v>
      </c>
      <c r="E204" s="10">
        <f>('5v'!C192-D204)^2</f>
        <v>4.3592800902345682E-4</v>
      </c>
      <c r="G204" s="3"/>
      <c r="H204" s="7">
        <f>offs553+Ampl553*SIN(2*PI()*freq553*('5v'!E192)+deph553*PI()/180)</f>
        <v>0.75066102549398328</v>
      </c>
      <c r="I204" s="8">
        <f>('5v'!F192-H204)^2</f>
        <v>1.3220310608403493E-5</v>
      </c>
      <c r="J204" s="9">
        <f>offs554+Ampl554*SIN(2*PI()*freq554*('5v'!E192-reta554)+deph554*PI()/180)</f>
        <v>1.0833633648349308</v>
      </c>
      <c r="K204" s="10">
        <f>('5v'!G192-J204)^2</f>
        <v>2.9656045847647455E-3</v>
      </c>
      <c r="M204" s="3"/>
      <c r="N204" s="7">
        <f>offs553+Ampl555*SIN(2*PI()*freq555*('5v'!I192)+deph555*PI()/180)</f>
        <v>1.0443908709634342</v>
      </c>
      <c r="O204" s="8">
        <f>('5v'!J192-N204)^2</f>
        <v>1.698066752710995E-4</v>
      </c>
      <c r="P204" s="9">
        <f>offs556+Ampl556*SIN(2*PI()*freq556*('5v'!I192-reta556)+deph556*PI()/180)</f>
        <v>0.65899864247534357</v>
      </c>
      <c r="Q204" s="10">
        <f>('5v'!K192-P204)^2</f>
        <v>1.3699456003573823E-4</v>
      </c>
      <c r="S204" s="3"/>
      <c r="T204" s="7">
        <f>offs557+Ampl557*SIN(2*PI()*freq557*('5v'!M192)+deph557*PI()/180)</f>
        <v>2.0310550764071502</v>
      </c>
      <c r="U204" s="8">
        <f>('5v'!N192-T204)^2</f>
        <v>9.5446336070034653E-7</v>
      </c>
      <c r="V204" s="9">
        <f>offs558+Ampl558*SIN(2*PI()*freq558*('5v'!M192-reta558)+deph558*PI()/180)</f>
        <v>0.91659425310210707</v>
      </c>
      <c r="W204" s="10">
        <f>('5v'!O192-V204)^2</f>
        <v>4.6472015729371017E-6</v>
      </c>
      <c r="X204" s="3"/>
      <c r="Y204" s="3"/>
      <c r="Z204" s="7">
        <f>offs559+Ampl559*SIN(2*PI()*freq559*('5v'!Q192)+deph559*PI()/180)</f>
        <v>-1.7858251627920518</v>
      </c>
      <c r="AA204" s="8">
        <f>('5v'!R192-Z204)^2</f>
        <v>7.1329137238897847E-2</v>
      </c>
      <c r="AB204" s="9">
        <f>offs558+Ampl560*SIN(2*PI()*freq560*('5v'!Q192-reta560)+deph560*PI()/180)</f>
        <v>0.9957559625689365</v>
      </c>
      <c r="AC204" s="10">
        <f>('5v'!S192-AB204)^2</f>
        <v>2.2470942477822463E-5</v>
      </c>
      <c r="AE204" s="44"/>
      <c r="AF204" s="7">
        <f>offs561+Ampl561*SIN(2*PI()*freq561*('5v'!U192)+deph561*PI()/180)</f>
        <v>0.56895079695718809</v>
      </c>
      <c r="AG204" s="8">
        <f>('5v'!V192-AF204)^2</f>
        <v>0.20870409852110847</v>
      </c>
      <c r="AH204" s="9">
        <f>offs562+Ampl562*SIN(2*PI()*freq562*('5v'!U192-reta562)+deph562*PI()/180)</f>
        <v>0.82315479773556066</v>
      </c>
      <c r="AI204" s="10">
        <f>('5v'!W192-AH204)^2</f>
        <v>1.4427176058190649E-5</v>
      </c>
      <c r="AL204" s="76"/>
      <c r="AN204" s="76"/>
      <c r="AO204" s="80"/>
    </row>
    <row r="205" spans="1:41" x14ac:dyDescent="0.25">
      <c r="A205" s="3"/>
      <c r="B205" s="7">
        <f>offs551+Ampl551*SIN(2*PI()*freq551*('5v'!A193)+deph551*PI()/180)</f>
        <v>0.70599546766925014</v>
      </c>
      <c r="C205" s="8">
        <f>('5v'!B193-B205)^2</f>
        <v>3.2997897086594961E-6</v>
      </c>
      <c r="D205" s="9">
        <f>offs552+Ampl552*SIN(2*PI()*freq552*('5v'!A193-reta552)+deph552*PI()/180)</f>
        <v>0.40537219880300879</v>
      </c>
      <c r="E205" s="10">
        <f>('5v'!C193-D205)^2</f>
        <v>5.356355338458522E-4</v>
      </c>
      <c r="G205" s="3"/>
      <c r="H205" s="7">
        <f>offs553+Ampl553*SIN(2*PI()*freq553*('5v'!E193)+deph553*PI()/180)</f>
        <v>0.79134935263534267</v>
      </c>
      <c r="I205" s="8">
        <f>('5v'!F193-H205)^2</f>
        <v>4.0386825302742844E-6</v>
      </c>
      <c r="J205" s="9">
        <f>offs554+Ampl554*SIN(2*PI()*freq554*('5v'!E193-reta554)+deph554*PI()/180)</f>
        <v>1.0783936018604527</v>
      </c>
      <c r="K205" s="10">
        <f>('5v'!G193-J205)^2</f>
        <v>2.0844720348169514E-5</v>
      </c>
      <c r="M205" s="3"/>
      <c r="N205" s="7">
        <f>offs553+Ampl555*SIN(2*PI()*freq555*('5v'!I193)+deph555*PI()/180)</f>
        <v>1.0193855954471118</v>
      </c>
      <c r="O205" s="8">
        <f>('5v'!J193-N205)^2</f>
        <v>1.5991232615799079E-4</v>
      </c>
      <c r="P205" s="9">
        <f>offs556+Ampl556*SIN(2*PI()*freq556*('5v'!I193-reta556)+deph556*PI()/180)</f>
        <v>0.65740793812007348</v>
      </c>
      <c r="Q205" s="10">
        <f>('5v'!K193-P205)^2</f>
        <v>1.7676159531679022E-4</v>
      </c>
      <c r="S205" s="3"/>
      <c r="T205" s="7">
        <f>offs557+Ampl557*SIN(2*PI()*freq557*('5v'!M193)+deph557*PI()/180)</f>
        <v>2.0330930990903502</v>
      </c>
      <c r="U205" s="8">
        <f>('5v'!N193-T205)^2</f>
        <v>1.1275447277597622E-6</v>
      </c>
      <c r="V205" s="9">
        <f>offs558+Ampl558*SIN(2*PI()*freq558*('5v'!M193-reta558)+deph558*PI()/180)</f>
        <v>0.91320874651121087</v>
      </c>
      <c r="W205" s="10">
        <f>('5v'!O193-V205)^2</f>
        <v>2.6732037083829139E-6</v>
      </c>
      <c r="X205" s="3"/>
      <c r="Y205" s="3"/>
      <c r="Z205" s="7">
        <f>offs559+Ampl559*SIN(2*PI()*freq559*('5v'!Q193)+deph559*PI()/180)</f>
        <v>-1.739275570082595</v>
      </c>
      <c r="AA205" s="8">
        <f>('5v'!R193-Z205)^2</f>
        <v>7.3607385197193301E-2</v>
      </c>
      <c r="AB205" s="9">
        <f>offs558+Ampl560*SIN(2*PI()*freq560*('5v'!Q193-reta560)+deph560*PI()/180)</f>
        <v>0.99819408628070305</v>
      </c>
      <c r="AC205" s="10">
        <f>('5v'!S193-AB205)^2</f>
        <v>1.0707464832123424E-5</v>
      </c>
      <c r="AE205" s="44"/>
      <c r="AF205" s="7">
        <f>offs561+Ampl561*SIN(2*PI()*freq561*('5v'!U193)+deph561*PI()/180)</f>
        <v>0.49248020786866836</v>
      </c>
      <c r="AG205" s="8">
        <f>('5v'!V193-AF205)^2</f>
        <v>0.21021844251280908</v>
      </c>
      <c r="AH205" s="9">
        <f>offs562+Ampl562*SIN(2*PI()*freq562*('5v'!U193-reta562)+deph562*PI()/180)</f>
        <v>0.82020493962395014</v>
      </c>
      <c r="AI205" s="10">
        <f>('5v'!W193-AH205)^2</f>
        <v>8.0765114238076681E-6</v>
      </c>
      <c r="AL205" s="76"/>
      <c r="AN205" s="76"/>
      <c r="AO205" s="80"/>
    </row>
    <row r="206" spans="1:41" x14ac:dyDescent="0.25">
      <c r="A206" s="3"/>
      <c r="B206" s="7">
        <f>offs551+Ampl551*SIN(2*PI()*freq551*('5v'!A194)+deph551*PI()/180)</f>
        <v>0.67822325650460247</v>
      </c>
      <c r="C206" s="8">
        <f>('5v'!B194-B206)^2</f>
        <v>5.0433638471202843E-6</v>
      </c>
      <c r="D206" s="9">
        <f>offs552+Ampl552*SIN(2*PI()*freq552*('5v'!A194-reta552)+deph552*PI()/180)</f>
        <v>0.40709093808009605</v>
      </c>
      <c r="E206" s="10">
        <f>('5v'!C194-D206)^2</f>
        <v>5.4653377913086256E-4</v>
      </c>
      <c r="G206" s="3"/>
      <c r="H206" s="7">
        <f>offs553+Ampl553*SIN(2*PI()*freq553*('5v'!E194)+deph553*PI()/180)</f>
        <v>0.8315909473036841</v>
      </c>
      <c r="I206" s="8">
        <f>('5v'!F194-H206)^2</f>
        <v>1.2587657522439995E-6</v>
      </c>
      <c r="J206" s="9">
        <f>offs554+Ampl554*SIN(2*PI()*freq554*('5v'!E194-reta554)+deph554*PI()/180)</f>
        <v>1.0733522332269811</v>
      </c>
      <c r="K206" s="10">
        <f>('5v'!G194-J206)^2</f>
        <v>2.8312792800390682E-3</v>
      </c>
      <c r="M206" s="3"/>
      <c r="N206" s="7">
        <f>offs553+Ampl555*SIN(2*PI()*freq555*('5v'!I194)+deph555*PI()/180)</f>
        <v>0.99414575933276084</v>
      </c>
      <c r="O206" s="8">
        <f>('5v'!J194-N206)^2</f>
        <v>1.11128085460611E-4</v>
      </c>
      <c r="P206" s="9">
        <f>offs556+Ampl556*SIN(2*PI()*freq556*('5v'!I194-reta556)+deph556*PI()/180)</f>
        <v>0.65585351028156058</v>
      </c>
      <c r="Q206" s="10">
        <f>('5v'!K194-P206)^2</f>
        <v>2.2051061179787746E-4</v>
      </c>
      <c r="S206" s="3"/>
      <c r="T206" s="7">
        <f>offs557+Ampl557*SIN(2*PI()*freq557*('5v'!M194)+deph557*PI()/180)</f>
        <v>2.0345170995904542</v>
      </c>
      <c r="U206" s="8">
        <f>('5v'!N194-T206)^2</f>
        <v>2.838114712375345E-7</v>
      </c>
      <c r="V206" s="9">
        <f>offs558+Ampl558*SIN(2*PI()*freq558*('5v'!M194-reta558)+deph558*PI()/180)</f>
        <v>0.90981667484504736</v>
      </c>
      <c r="W206" s="10">
        <f>('5v'!O194-V206)^2</f>
        <v>1.2562266115715531E-6</v>
      </c>
      <c r="X206" s="3"/>
      <c r="Y206" s="3"/>
      <c r="Z206" s="7">
        <f>offs559+Ampl559*SIN(2*PI()*freq559*('5v'!Q194)+deph559*PI()/180)</f>
        <v>-1.6921166164919055</v>
      </c>
      <c r="AA206" s="8">
        <f>('5v'!R194-Z206)^2</f>
        <v>7.6663767347114872E-2</v>
      </c>
      <c r="AB206" s="9">
        <f>offs558+Ampl560*SIN(2*PI()*freq560*('5v'!Q194-reta560)+deph560*PI()/180)</f>
        <v>1.0005782445427849</v>
      </c>
      <c r="AC206" s="10">
        <f>('5v'!S194-AB206)^2</f>
        <v>3.0629709178486707E-6</v>
      </c>
      <c r="AE206" s="44"/>
      <c r="AF206" s="7">
        <f>offs561+Ampl561*SIN(2*PI()*freq561*('5v'!U194)+deph561*PI()/180)</f>
        <v>0.41552360027283824</v>
      </c>
      <c r="AG206" s="8">
        <f>('5v'!V194-AF206)^2</f>
        <v>0.21129121378560559</v>
      </c>
      <c r="AH206" s="9">
        <f>offs562+Ampl562*SIN(2*PI()*freq562*('5v'!U194-reta562)+deph562*PI()/180)</f>
        <v>0.81731949977081142</v>
      </c>
      <c r="AI206" s="10">
        <f>('5v'!W194-AH206)^2</f>
        <v>3.3164424668554544E-6</v>
      </c>
      <c r="AL206" s="76"/>
      <c r="AN206" s="76"/>
      <c r="AO206" s="80"/>
    </row>
    <row r="207" spans="1:41" x14ac:dyDescent="0.25">
      <c r="A207" s="3"/>
      <c r="B207" s="7">
        <f>offs551+Ampl551*SIN(2*PI()*freq551*('5v'!A195)+deph551*PI()/180)</f>
        <v>0.65027217633676071</v>
      </c>
      <c r="C207" s="8">
        <f>('5v'!B195-B207)^2</f>
        <v>8.1386028535377884E-6</v>
      </c>
      <c r="D207" s="9">
        <f>offs552+Ampl552*SIN(2*PI()*freq552*('5v'!A195-reta552)+deph552*PI()/180)</f>
        <v>0.40888605734699118</v>
      </c>
      <c r="E207" s="10">
        <f>('5v'!C195-D207)^2</f>
        <v>4.6582341356306685E-4</v>
      </c>
      <c r="G207" s="3"/>
      <c r="H207" s="7">
        <f>offs553+Ampl553*SIN(2*PI()*freq553*('5v'!E195)+deph553*PI()/180)</f>
        <v>0.87137151185203365</v>
      </c>
      <c r="I207" s="8">
        <f>('5v'!F195-H207)^2</f>
        <v>4.2662412893895268E-6</v>
      </c>
      <c r="J207" s="9">
        <f>offs554+Ampl554*SIN(2*PI()*freq554*('5v'!E195-reta554)+deph554*PI()/180)</f>
        <v>1.0682410501087873</v>
      </c>
      <c r="K207" s="10">
        <f>('5v'!G195-J207)^2</f>
        <v>6.0610818067636614E-3</v>
      </c>
      <c r="M207" s="3"/>
      <c r="N207" s="7">
        <f>offs553+Ampl555*SIN(2*PI()*freq555*('5v'!I195)+deph555*PI()/180)</f>
        <v>0.96867534828309443</v>
      </c>
      <c r="O207" s="8">
        <f>('5v'!J195-N207)^2</f>
        <v>1.5812161430854232E-4</v>
      </c>
      <c r="P207" s="9">
        <f>offs556+Ampl556*SIN(2*PI()*freq556*('5v'!I195-reta556)+deph556*PI()/180)</f>
        <v>0.65433560442198035</v>
      </c>
      <c r="Q207" s="10">
        <f>('5v'!K195-P207)^2</f>
        <v>1.5528289058072689E-4</v>
      </c>
      <c r="S207" s="3"/>
      <c r="T207" s="7">
        <f>offs557+Ampl557*SIN(2*PI()*freq557*('5v'!M195)+deph557*PI()/180)</f>
        <v>2.0353267265566437</v>
      </c>
      <c r="U207" s="8">
        <f>('5v'!N195-T207)^2</f>
        <v>1.8019479723959509E-6</v>
      </c>
      <c r="V207" s="9">
        <f>offs558+Ampl558*SIN(2*PI()*freq558*('5v'!M195-reta558)+deph558*PI()/180)</f>
        <v>0.90641887504654373</v>
      </c>
      <c r="W207" s="10">
        <f>('5v'!O195-V207)^2</f>
        <v>6.5817130464107798E-6</v>
      </c>
      <c r="X207" s="3"/>
      <c r="Y207" s="3"/>
      <c r="Z207" s="7">
        <f>offs559+Ampl559*SIN(2*PI()*freq559*('5v'!Q195)+deph559*PI()/180)</f>
        <v>-1.6443711076714509</v>
      </c>
      <c r="AA207" s="8">
        <f>('5v'!R195-Z207)^2</f>
        <v>7.9451315702508615E-2</v>
      </c>
      <c r="AB207" s="9">
        <f>offs558+Ampl560*SIN(2*PI()*freq560*('5v'!Q195-reta560)+deph560*PI()/180)</f>
        <v>1.0029072843974036</v>
      </c>
      <c r="AC207" s="10">
        <f>('5v'!S195-AB207)^2</f>
        <v>2.9902847217388929E-8</v>
      </c>
      <c r="AE207" s="44"/>
      <c r="AF207" s="7">
        <f>offs561+Ampl561*SIN(2*PI()*freq561*('5v'!U195)+deph561*PI()/180)</f>
        <v>0.33815692105031114</v>
      </c>
      <c r="AG207" s="8">
        <f>('5v'!V195-AF207)^2</f>
        <v>0.21019421920759598</v>
      </c>
      <c r="AH207" s="9">
        <f>offs562+Ampl562*SIN(2*PI()*freq562*('5v'!U195-reta562)+deph562*PI()/180)</f>
        <v>0.81450132575691614</v>
      </c>
      <c r="AI207" s="10">
        <f>('5v'!W195-AH207)^2</f>
        <v>5.3733920153359744E-7</v>
      </c>
      <c r="AL207" s="76"/>
      <c r="AN207" s="76"/>
      <c r="AO207" s="80"/>
    </row>
    <row r="208" spans="1:41" x14ac:dyDescent="0.25">
      <c r="A208" s="3"/>
      <c r="B208" s="7">
        <f>offs551+Ampl551*SIN(2*PI()*freq551*('5v'!A196)+deph551*PI()/180)</f>
        <v>0.62214664096530203</v>
      </c>
      <c r="C208" s="8">
        <f>('5v'!B196-B208)^2</f>
        <v>1.3208565593090965E-5</v>
      </c>
      <c r="D208" s="9">
        <f>offs552+Ampl552*SIN(2*PI()*freq552*('5v'!A196-reta552)+deph552*PI()/180)</f>
        <v>0.41075727313355231</v>
      </c>
      <c r="E208" s="10">
        <f>('5v'!C196-D208)^2</f>
        <v>3.8855217605743514E-4</v>
      </c>
      <c r="G208" s="3"/>
      <c r="H208" s="7">
        <f>offs553+Ampl553*SIN(2*PI()*freq553*('5v'!E196)+deph553*PI()/180)</f>
        <v>0.91067691243522819</v>
      </c>
      <c r="I208" s="8">
        <f>('5v'!F196-H208)^2</f>
        <v>3.3236482688255209E-6</v>
      </c>
      <c r="J208" s="9">
        <f>offs554+Ampl554*SIN(2*PI()*freq554*('5v'!E196-reta554)+deph554*PI()/180)</f>
        <v>1.0630618684848954</v>
      </c>
      <c r="K208" s="10">
        <f>('5v'!G196-J208)^2</f>
        <v>5.0855627264905969E-3</v>
      </c>
      <c r="M208" s="3"/>
      <c r="N208" s="7">
        <f>offs553+Ampl555*SIN(2*PI()*freq555*('5v'!I196)+deph555*PI()/180)</f>
        <v>0.94297838437128123</v>
      </c>
      <c r="O208" s="8">
        <f>('5v'!J196-N208)^2</f>
        <v>1.6591953314764809E-4</v>
      </c>
      <c r="P208" s="9">
        <f>offs556+Ampl556*SIN(2*PI()*freq556*('5v'!I196-reta556)+deph556*PI()/180)</f>
        <v>0.65285446023626381</v>
      </c>
      <c r="Q208" s="10">
        <f>('5v'!K196-P208)^2</f>
        <v>1.4374282925313446E-4</v>
      </c>
      <c r="S208" s="3"/>
      <c r="T208" s="7">
        <f>offs557+Ampl557*SIN(2*PI()*freq557*('5v'!M196)+deph557*PI()/180)</f>
        <v>2.0355217802255821</v>
      </c>
      <c r="U208" s="8">
        <f>('5v'!N196-T208)^2</f>
        <v>2.3636609500293183E-6</v>
      </c>
      <c r="V208" s="9">
        <f>offs558+Ampl558*SIN(2*PI()*freq558*('5v'!M196-reta558)+deph558*PI()/180)</f>
        <v>0.90301618547195794</v>
      </c>
      <c r="W208" s="10">
        <f>('5v'!O196-V208)^2</f>
        <v>1.612066286315115E-5</v>
      </c>
      <c r="X208" s="3"/>
      <c r="Y208" s="3"/>
      <c r="Z208" s="7">
        <f>offs559+Ampl559*SIN(2*PI()*freq559*('5v'!Q196)+deph559*PI()/180)</f>
        <v>-1.5960621329256086</v>
      </c>
      <c r="AA208" s="8">
        <f>('5v'!R196-Z208)^2</f>
        <v>8.3087845116755557E-2</v>
      </c>
      <c r="AB208" s="9">
        <f>offs558+Ampl560*SIN(2*PI()*freq560*('5v'!Q196-reta560)+deph560*PI()/180)</f>
        <v>1.0051800795415531</v>
      </c>
      <c r="AC208" s="10">
        <f>('5v'!S196-AB208)^2</f>
        <v>2.4264445644746159E-7</v>
      </c>
      <c r="AE208" s="44"/>
      <c r="AF208" s="7">
        <f>offs561+Ampl561*SIN(2*PI()*freq561*('5v'!U196)+deph561*PI()/180)</f>
        <v>0.26045652177288725</v>
      </c>
      <c r="AG208" s="8">
        <f>('5v'!V196-AF208)^2</f>
        <v>0.21238010651412573</v>
      </c>
      <c r="AH208" s="9">
        <f>offs562+Ampl562*SIN(2*PI()*freq562*('5v'!U196-reta562)+deph562*PI()/180)</f>
        <v>0.8117531987797737</v>
      </c>
      <c r="AI208" s="10">
        <f>('5v'!W196-AH208)^2</f>
        <v>1.807004706894528E-7</v>
      </c>
      <c r="AL208" s="76"/>
      <c r="AN208" s="76"/>
      <c r="AO208" s="80"/>
    </row>
    <row r="209" spans="1:41" x14ac:dyDescent="0.25">
      <c r="A209" s="3"/>
      <c r="B209" s="7">
        <f>offs551+Ampl551*SIN(2*PI()*freq551*('5v'!A197)+deph551*PI()/180)</f>
        <v>0.59385109173830375</v>
      </c>
      <c r="C209" s="8">
        <f>('5v'!B197-B209)^2</f>
        <v>6.9322059145084488E-6</v>
      </c>
      <c r="D209" s="9">
        <f>offs552+Ampl552*SIN(2*PI()*freq552*('5v'!A197-reta552)+deph552*PI()/180)</f>
        <v>0.41270428995311498</v>
      </c>
      <c r="E209" s="10">
        <f>('5v'!C197-D209)^2</f>
        <v>2.5001017460676503E-4</v>
      </c>
      <c r="G209" s="3"/>
      <c r="H209" s="7">
        <f>offs553+Ampl553*SIN(2*PI()*freq553*('5v'!E197)+deph553*PI()/180)</f>
        <v>0.94949318403160021</v>
      </c>
      <c r="I209" s="8">
        <f>('5v'!F197-H209)^2</f>
        <v>4.2799995111060292E-6</v>
      </c>
      <c r="J209" s="9">
        <f>offs554+Ampl554*SIN(2*PI()*freq554*('5v'!E197-reta554)+deph554*PI()/180)</f>
        <v>1.0578165284938743</v>
      </c>
      <c r="K209" s="10">
        <f>('5v'!G197-J209)^2</f>
        <v>3.7128879497878207E-3</v>
      </c>
      <c r="M209" s="3"/>
      <c r="N209" s="7">
        <f>offs553+Ampl555*SIN(2*PI()*freq555*('5v'!I197)+deph555*PI()/180)</f>
        <v>0.91705892544580803</v>
      </c>
      <c r="O209" s="8">
        <f>('5v'!J197-N209)^2</f>
        <v>1.7982312637781933E-4</v>
      </c>
      <c r="P209" s="9">
        <f>offs556+Ampl556*SIN(2*PI()*freq556*('5v'!I197-reta556)+deph556*PI()/180)</f>
        <v>0.65141031161424801</v>
      </c>
      <c r="Q209" s="10">
        <f>('5v'!K197-P209)^2</f>
        <v>5.7366208949713102E-5</v>
      </c>
      <c r="S209" s="3"/>
      <c r="T209" s="7">
        <f>offs557+Ampl557*SIN(2*PI()*freq557*('5v'!M197)+deph557*PI()/180)</f>
        <v>2.0351022124706946</v>
      </c>
      <c r="U209" s="8">
        <f>('5v'!N197-T209)^2</f>
        <v>1.249594146238325E-6</v>
      </c>
      <c r="V209" s="9">
        <f>offs558+Ampl558*SIN(2*PI()*freq558*('5v'!M197-reta558)+deph558*PI()/180)</f>
        <v>0.89960944568402679</v>
      </c>
      <c r="W209" s="10">
        <f>('5v'!O197-V209)^2</f>
        <v>1.235905183757168E-5</v>
      </c>
      <c r="X209" s="3"/>
      <c r="Y209" s="3"/>
      <c r="Z209" s="7">
        <f>offs559+Ampl559*SIN(2*PI()*freq559*('5v'!Q197)+deph559*PI()/180)</f>
        <v>-1.5472130540458693</v>
      </c>
      <c r="AA209" s="8">
        <f>('5v'!R197-Z209)^2</f>
        <v>8.4205473595679314E-2</v>
      </c>
      <c r="AB209" s="9">
        <f>offs558+Ampl560*SIN(2*PI()*freq560*('5v'!Q197-reta560)+deph560*PI()/180)</f>
        <v>1.0073955308716707</v>
      </c>
      <c r="AC209" s="10">
        <f>('5v'!S197-AB209)^2</f>
        <v>5.6990552248392396E-7</v>
      </c>
      <c r="AE209" s="44"/>
      <c r="AF209" s="7">
        <f>offs561+Ampl561*SIN(2*PI()*freq561*('5v'!U197)+deph561*PI()/180)</f>
        <v>0.18249908335377046</v>
      </c>
      <c r="AG209" s="8">
        <f>('5v'!V197-AF209)^2</f>
        <v>0.21253457514895352</v>
      </c>
      <c r="AH209" s="9">
        <f>offs562+Ampl562*SIN(2*PI()*freq562*('5v'!U197-reta562)+deph562*PI()/180)</f>
        <v>0.80907783090892538</v>
      </c>
      <c r="AI209" s="10">
        <f>('5v'!W197-AH209)^2</f>
        <v>8.830352540830566E-8</v>
      </c>
      <c r="AL209" s="76"/>
      <c r="AN209" s="76"/>
      <c r="AO209" s="80"/>
    </row>
    <row r="210" spans="1:41" x14ac:dyDescent="0.25">
      <c r="A210" s="3"/>
      <c r="B210" s="7">
        <f>offs551+Ampl551*SIN(2*PI()*freq551*('5v'!A198)+deph551*PI()/180)</f>
        <v>0.56538999685100166</v>
      </c>
      <c r="C210" s="8">
        <f>('5v'!B198-B210)^2</f>
        <v>3.2292203175099247E-6</v>
      </c>
      <c r="D210" s="9">
        <f>offs552+Ampl552*SIN(2*PI()*freq552*('5v'!A198-reta552)+deph552*PI()/180)</f>
        <v>0.41472680034915266</v>
      </c>
      <c r="E210" s="10">
        <f>('5v'!C198-D210)^2</f>
        <v>2.4781684984713791E-4</v>
      </c>
      <c r="G210" s="3"/>
      <c r="H210" s="7">
        <f>offs553+Ampl553*SIN(2*PI()*freq553*('5v'!E198)+deph553*PI()/180)</f>
        <v>0.987806535404676</v>
      </c>
      <c r="I210" s="8">
        <f>('5v'!F198-H210)^2</f>
        <v>7.4902896575932606E-7</v>
      </c>
      <c r="J210" s="9">
        <f>offs554+Ampl554*SIN(2*PI()*freq554*('5v'!E198-reta554)+deph554*PI()/180)</f>
        <v>1.0525068937800475</v>
      </c>
      <c r="K210" s="10">
        <f>('5v'!G198-J210)^2</f>
        <v>2.5621926772943881E-3</v>
      </c>
      <c r="M210" s="3"/>
      <c r="N210" s="7">
        <f>offs553+Ampl555*SIN(2*PI()*freq555*('5v'!I198)+deph555*PI()/180)</f>
        <v>0.89092106448971087</v>
      </c>
      <c r="O210" s="8">
        <f>('5v'!J198-N210)^2</f>
        <v>1.4893579786068626E-4</v>
      </c>
      <c r="P210" s="9">
        <f>offs556+Ampl556*SIN(2*PI()*freq556*('5v'!I198-reta556)+deph556*PI()/180)</f>
        <v>0.65000338660374168</v>
      </c>
      <c r="Q210" s="10">
        <f>('5v'!K198-P210)^2</f>
        <v>2.5752817548532009E-5</v>
      </c>
      <c r="S210" s="3"/>
      <c r="T210" s="7">
        <f>offs557+Ampl557*SIN(2*PI()*freq557*('5v'!M198)+deph557*PI()/180)</f>
        <v>2.034068126814045</v>
      </c>
      <c r="U210" s="8">
        <f>('5v'!N198-T210)^2</f>
        <v>4.14890789323135E-6</v>
      </c>
      <c r="V210" s="9">
        <f>offs558+Ampl558*SIN(2*PI()*freq558*('5v'!M198-reta558)+deph558*PI()/180)</f>
        <v>0.89619949624481698</v>
      </c>
      <c r="W210" s="10">
        <f>('5v'!O198-V210)^2</f>
        <v>2.4724401313858205E-5</v>
      </c>
      <c r="X210" s="3"/>
      <c r="Y210" s="3"/>
      <c r="Z210" s="7">
        <f>offs559+Ampl559*SIN(2*PI()*freq559*('5v'!Q198)+deph559*PI()/180)</f>
        <v>-1.4978474940132962</v>
      </c>
      <c r="AA210" s="8">
        <f>('5v'!R198-Z210)^2</f>
        <v>8.5029092682884541E-2</v>
      </c>
      <c r="AB210" s="9">
        <f>offs558+Ampl560*SIN(2*PI()*freq560*('5v'!Q198-reta560)+deph560*PI()/180)</f>
        <v>1.0095525670151526</v>
      </c>
      <c r="AC210" s="10">
        <f>('5v'!S198-AB210)^2</f>
        <v>9.193492449864381E-7</v>
      </c>
      <c r="AE210" s="44"/>
      <c r="AF210" s="7">
        <f>offs561+Ampl561*SIN(2*PI()*freq561*('5v'!U198)+deph561*PI()/180)</f>
        <v>0.10436154037276485</v>
      </c>
      <c r="AG210" s="8">
        <f>('5v'!V198-AF210)^2</f>
        <v>0.21072603064813719</v>
      </c>
      <c r="AH210" s="9">
        <f>offs562+Ampl562*SIN(2*PI()*freq562*('5v'!U198-reta562)+deph562*PI()/180)</f>
        <v>0.80647786240945829</v>
      </c>
      <c r="AI210" s="10">
        <f>('5v'!W198-AH210)^2</f>
        <v>8.9113145094864152E-7</v>
      </c>
      <c r="AL210" s="76"/>
      <c r="AN210" s="76"/>
      <c r="AO210" s="80"/>
    </row>
    <row r="211" spans="1:41" x14ac:dyDescent="0.25">
      <c r="A211" s="3"/>
      <c r="B211" s="7">
        <f>offs551+Ampl551*SIN(2*PI()*freq551*('5v'!A199)+deph551*PI()/180)</f>
        <v>0.53676785064020838</v>
      </c>
      <c r="C211" s="8">
        <f>('5v'!B199-B211)^2</f>
        <v>1.2614644844003504E-6</v>
      </c>
      <c r="D211" s="9">
        <f>offs552+Ampl552*SIN(2*PI()*freq552*('5v'!A199-reta552)+deph552*PI()/180)</f>
        <v>0.41682448494382834</v>
      </c>
      <c r="E211" s="10">
        <f>('5v'!C199-D211)^2</f>
        <v>2.4328247592750066E-4</v>
      </c>
      <c r="G211" s="3"/>
      <c r="H211" s="7">
        <f>offs553+Ampl553*SIN(2*PI()*freq553*('5v'!E199)+deph553*PI()/180)</f>
        <v>1.0256033540031484</v>
      </c>
      <c r="I211" s="8">
        <f>('5v'!F199-H211)^2</f>
        <v>4.5396523638994601E-6</v>
      </c>
      <c r="J211" s="9">
        <f>offs554+Ampl554*SIN(2*PI()*freq554*('5v'!E199-reta554)+deph554*PI()/180)</f>
        <v>1.0471348508313461</v>
      </c>
      <c r="K211" s="10">
        <f>('5v'!G199-J211)^2</f>
        <v>8.2060186219277877E-4</v>
      </c>
      <c r="M211" s="3"/>
      <c r="N211" s="7">
        <f>offs553+Ampl555*SIN(2*PI()*freq555*('5v'!I199)+deph555*PI()/180)</f>
        <v>0.86456892897423232</v>
      </c>
      <c r="O211" s="8">
        <f>('5v'!J199-N211)^2</f>
        <v>1.2571591853855184E-4</v>
      </c>
      <c r="P211" s="9">
        <f>offs556+Ampl556*SIN(2*PI()*freq556*('5v'!I199-reta556)+deph556*PI()/180)</f>
        <v>0.64863390737451321</v>
      </c>
      <c r="Q211" s="10">
        <f>('5v'!K199-P211)^2</f>
        <v>3.4202919983379372E-7</v>
      </c>
      <c r="S211" s="3"/>
      <c r="T211" s="7">
        <f>offs557+Ampl557*SIN(2*PI()*freq557*('5v'!M199)+deph557*PI()/180)</f>
        <v>2.0324197784007971</v>
      </c>
      <c r="U211" s="8">
        <f>('5v'!N199-T211)^2</f>
        <v>1.5096208889414945E-7</v>
      </c>
      <c r="V211" s="9">
        <f>offs558+Ampl558*SIN(2*PI()*freq558*('5v'!M199-reta558)+deph558*PI()/180)</f>
        <v>0.89278717850832834</v>
      </c>
      <c r="W211" s="10">
        <f>('5v'!O199-V211)^2</f>
        <v>4.1364983221154016E-5</v>
      </c>
      <c r="X211" s="3"/>
      <c r="Y211" s="3"/>
      <c r="Z211" s="7">
        <f>offs559+Ampl559*SIN(2*PI()*freq559*('5v'!Q199)+deph559*PI()/180)</f>
        <v>-1.4479893255746545</v>
      </c>
      <c r="AA211" s="8">
        <f>('5v'!R199-Z211)^2</f>
        <v>8.7868856991730263E-2</v>
      </c>
      <c r="AB211" s="9">
        <f>offs558+Ampl560*SIN(2*PI()*freq560*('5v'!Q199-reta560)+deph560*PI()/180)</f>
        <v>1.0116501448484614</v>
      </c>
      <c r="AC211" s="10">
        <f>('5v'!S199-AB211)^2</f>
        <v>1.2172374568443596E-6</v>
      </c>
      <c r="AE211" s="44"/>
      <c r="AF211" s="7">
        <f>offs561+Ampl561*SIN(2*PI()*freq561*('5v'!U199)+deph561*PI()/180)</f>
        <v>2.6121005151132769E-2</v>
      </c>
      <c r="AG211" s="8">
        <f>('5v'!V199-AF211)^2</f>
        <v>0.20704981203091924</v>
      </c>
      <c r="AH211" s="9">
        <f>offs562+Ampl562*SIN(2*PI()*freq562*('5v'!U199-reta562)+deph562*PI()/180)</f>
        <v>0.80395585913638368</v>
      </c>
      <c r="AI211" s="10">
        <f>('5v'!W199-AH211)^2</f>
        <v>2.2888085074965206E-6</v>
      </c>
      <c r="AL211" s="76"/>
      <c r="AN211" s="76"/>
      <c r="AO211" s="80"/>
    </row>
    <row r="212" spans="1:41" x14ac:dyDescent="0.25">
      <c r="A212" s="3"/>
      <c r="B212" s="7">
        <f>offs551+Ampl551*SIN(2*PI()*freq551*('5v'!A200)+deph551*PI()/180)</f>
        <v>0.50798917287460976</v>
      </c>
      <c r="C212" s="8">
        <f>('5v'!B200-B212)^2</f>
        <v>6.5424796033819486E-6</v>
      </c>
      <c r="D212" s="9">
        <f>offs552+Ampl552*SIN(2*PI()*freq552*('5v'!A200-reta552)+deph552*PI()/180)</f>
        <v>0.4189970124884273</v>
      </c>
      <c r="E212" s="10">
        <f>('5v'!C200-D212)^2</f>
        <v>2.3648249990608624E-4</v>
      </c>
      <c r="G212" s="3"/>
      <c r="H212" s="7">
        <f>offs553+Ampl553*SIN(2*PI()*freq553*('5v'!E200)+deph553*PI()/180)</f>
        <v>1.0628702107973429</v>
      </c>
      <c r="I212" s="8">
        <f>('5v'!F200-H212)^2</f>
        <v>4.3219094711940207E-10</v>
      </c>
      <c r="J212" s="9">
        <f>offs554+Ampl554*SIN(2*PI()*freq554*('5v'!E200-reta554)+deph554*PI()/180)</f>
        <v>1.04170230830905</v>
      </c>
      <c r="K212" s="10">
        <f>('5v'!G200-J212)^2</f>
        <v>3.4802052810570749E-4</v>
      </c>
      <c r="M212" s="3"/>
      <c r="N212" s="7">
        <f>offs553+Ampl555*SIN(2*PI()*freq555*('5v'!I200)+deph555*PI()/180)</f>
        <v>0.83800668020705393</v>
      </c>
      <c r="O212" s="8">
        <f>('5v'!J200-N212)^2</f>
        <v>1.5336171711661836E-4</v>
      </c>
      <c r="P212" s="9">
        <f>offs556+Ampl556*SIN(2*PI()*freq556*('5v'!I200-reta556)+deph556*PI()/180)</f>
        <v>0.64730209018320861</v>
      </c>
      <c r="Q212" s="10">
        <f>('5v'!K200-P212)^2</f>
        <v>3.9585088890236752E-6</v>
      </c>
      <c r="S212" s="3"/>
      <c r="T212" s="7">
        <f>offs557+Ampl557*SIN(2*PI()*freq557*('5v'!M200)+deph557*PI()/180)</f>
        <v>2.0301575739362576</v>
      </c>
      <c r="U212" s="8">
        <f>('5v'!N200-T212)^2</f>
        <v>4.131397457933357E-6</v>
      </c>
      <c r="V212" s="9">
        <f>offs558+Ampl558*SIN(2*PI()*freq558*('5v'!M200-reta558)+deph558*PI()/180)</f>
        <v>0.88937333441290289</v>
      </c>
      <c r="W212" s="10">
        <f>('5v'!O200-V212)^2</f>
        <v>3.5273569087746964E-5</v>
      </c>
      <c r="X212" s="3"/>
      <c r="Y212" s="3"/>
      <c r="Z212" s="7">
        <f>offs559+Ampl559*SIN(2*PI()*freq559*('5v'!Q200)+deph559*PI()/180)</f>
        <v>-1.3976626596977595</v>
      </c>
      <c r="AA212" s="8">
        <f>('5v'!R200-Z212)^2</f>
        <v>8.9302070162990632E-2</v>
      </c>
      <c r="AB212" s="9">
        <f>offs558+Ampl560*SIN(2*PI()*freq560*('5v'!Q200-reta560)+deph560*PI()/180)</f>
        <v>1.0136872500015708</v>
      </c>
      <c r="AC212" s="10">
        <f>('5v'!S200-AB212)^2</f>
        <v>1.4095863113298173E-6</v>
      </c>
      <c r="AE212" s="44"/>
      <c r="AF212" s="7">
        <f>offs561+Ampl561*SIN(2*PI()*freq561*('5v'!U200)+deph561*PI()/180)</f>
        <v>-5.214530834895631E-2</v>
      </c>
      <c r="AG212" s="8">
        <f>('5v'!V200-AF212)^2</f>
        <v>0.20338269130126435</v>
      </c>
      <c r="AH212" s="9">
        <f>offs562+Ampl562*SIN(2*PI()*freq562*('5v'!U200-reta562)+deph562*PI()/180)</f>
        <v>0.80151431000244677</v>
      </c>
      <c r="AI212" s="10">
        <f>('5v'!W200-AH212)^2</f>
        <v>4.0052016802067349E-6</v>
      </c>
      <c r="AL212" s="76"/>
      <c r="AN212" s="76"/>
      <c r="AO212" s="80"/>
    </row>
    <row r="213" spans="1:41" x14ac:dyDescent="0.25">
      <c r="A213" s="3"/>
      <c r="B213" s="7">
        <f>offs551+Ampl551*SIN(2*PI()*freq551*('5v'!A201)+deph551*PI()/180)</f>
        <v>0.47905850804103911</v>
      </c>
      <c r="C213" s="8">
        <f>('5v'!B201-B213)^2</f>
        <v>5.6878414488989726E-8</v>
      </c>
      <c r="D213" s="9">
        <f>offs552+Ampl552*SIN(2*PI()*freq552*('5v'!A201-reta552)+deph552*PI()/180)</f>
        <v>0.42124403991566539</v>
      </c>
      <c r="E213" s="10">
        <f>('5v'!C201-D213)^2</f>
        <v>2.2752585182579953E-4</v>
      </c>
      <c r="G213" s="3"/>
      <c r="H213" s="7">
        <f>offs553+Ampl553*SIN(2*PI()*freq553*('5v'!E201)+deph553*PI()/180)</f>
        <v>1.0995938650504931</v>
      </c>
      <c r="I213" s="8">
        <f>('5v'!F201-H213)^2</f>
        <v>2.3927914844369049E-6</v>
      </c>
      <c r="J213" s="9">
        <f>offs554+Ampl554*SIN(2*PI()*freq554*('5v'!E201-reta554)+deph554*PI()/180)</f>
        <v>1.0362111963696492</v>
      </c>
      <c r="K213" s="10">
        <f>('5v'!G201-J213)^2</f>
        <v>6.3314161503045408E-3</v>
      </c>
      <c r="M213" s="3"/>
      <c r="N213" s="7">
        <f>offs553+Ampl555*SIN(2*PI()*freq555*('5v'!I201)+deph555*PI()/180)</f>
        <v>0.81123851267517721</v>
      </c>
      <c r="O213" s="8">
        <f>('5v'!J201-N213)^2</f>
        <v>1.3943706654365054E-4</v>
      </c>
      <c r="P213" s="9">
        <f>offs556+Ampl556*SIN(2*PI()*freq556*('5v'!I201-reta556)+deph556*PI()/180)</f>
        <v>0.64600814533920126</v>
      </c>
      <c r="Q213" s="10">
        <f>('5v'!K201-P213)^2</f>
        <v>2.117753275096888E-5</v>
      </c>
      <c r="S213" s="3"/>
      <c r="T213" s="7">
        <f>offs557+Ampl557*SIN(2*PI()*freq557*('5v'!M201)+deph557*PI()/180)</f>
        <v>2.0272820715855264</v>
      </c>
      <c r="U213" s="8">
        <f>('5v'!N201-T213)^2</f>
        <v>1.2325697646374853E-6</v>
      </c>
      <c r="V213" s="9">
        <f>offs558+Ampl558*SIN(2*PI()*freq558*('5v'!M201-reta558)+deph558*PI()/180)</f>
        <v>0.88595880627348855</v>
      </c>
      <c r="W213" s="10">
        <f>('5v'!O201-V213)^2</f>
        <v>2.967453420473457E-5</v>
      </c>
      <c r="X213" s="3"/>
      <c r="Y213" s="3"/>
      <c r="Z213" s="7">
        <f>offs559+Ampl559*SIN(2*PI()*freq559*('5v'!Q201)+deph559*PI()/180)</f>
        <v>-1.3468918339116298</v>
      </c>
      <c r="AA213" s="8">
        <f>('5v'!R201-Z213)^2</f>
        <v>8.9308300501545201E-2</v>
      </c>
      <c r="AB213" s="9">
        <f>offs558+Ampl560*SIN(2*PI()*freq560*('5v'!Q201-reta560)+deph560*PI()/180)</f>
        <v>1.015662897348506</v>
      </c>
      <c r="AC213" s="10">
        <f>('5v'!S201-AB213)^2</f>
        <v>1.4635854286050908E-6</v>
      </c>
      <c r="AE213" s="44"/>
      <c r="AF213" s="7">
        <f>offs561+Ampl561*SIN(2*PI()*freq561*('5v'!U201)+deph561*PI()/180)</f>
        <v>-0.13036016072528434</v>
      </c>
      <c r="AG213" s="8">
        <f>('5v'!V201-AF213)^2</f>
        <v>0.20154418689187931</v>
      </c>
      <c r="AH213" s="9">
        <f>offs562+Ampl562*SIN(2*PI()*freq562*('5v'!U201-reta562)+deph562*PI()/180)</f>
        <v>0.79915562452187106</v>
      </c>
      <c r="AI213" s="10">
        <f>('5v'!W201-AH213)^2</f>
        <v>5.7930014298089523E-6</v>
      </c>
      <c r="AL213" s="76"/>
      <c r="AN213" s="76"/>
      <c r="AO213" s="80"/>
    </row>
    <row r="214" spans="1:41" x14ac:dyDescent="0.25">
      <c r="A214" s="3"/>
      <c r="B214" s="7">
        <f>offs551+Ampl551*SIN(2*PI()*freq551*('5v'!A202)+deph551*PI()/180)</f>
        <v>0.44998042462684551</v>
      </c>
      <c r="C214" s="8">
        <f>('5v'!B202-B214)^2</f>
        <v>1.5104296380151334E-5</v>
      </c>
      <c r="D214" s="9">
        <f>offs552+Ampl552*SIN(2*PI()*freq552*('5v'!A202-reta552)+deph552*PI()/180)</f>
        <v>0.4235652123938638</v>
      </c>
      <c r="E214" s="10">
        <f>('5v'!C202-D214)^2</f>
        <v>1.6288874747934364E-4</v>
      </c>
      <c r="G214" s="3"/>
      <c r="H214" s="7">
        <f>offs553+Ampl553*SIN(2*PI()*freq553*('5v'!E202)+deph553*PI()/180)</f>
        <v>1.1357612690231047</v>
      </c>
      <c r="I214" s="8">
        <f>('5v'!F202-H214)^2</f>
        <v>6.5447403945772919E-6</v>
      </c>
      <c r="J214" s="9">
        <f>offs554+Ampl554*SIN(2*PI()*freq554*('5v'!E202-reta554)+deph554*PI()/180)</f>
        <v>1.0306634659790701</v>
      </c>
      <c r="K214" s="10">
        <f>('5v'!G202-J214)^2</f>
        <v>1.5576154728320874E-2</v>
      </c>
      <c r="M214" s="3"/>
      <c r="N214" s="7">
        <f>offs553+Ampl555*SIN(2*PI()*freq555*('5v'!I202)+deph555*PI()/180)</f>
        <v>0.78426865338255813</v>
      </c>
      <c r="O214" s="8">
        <f>('5v'!J202-N214)^2</f>
        <v>1.7922747543950898E-4</v>
      </c>
      <c r="P214" s="9">
        <f>offs556+Ampl556*SIN(2*PI()*freq556*('5v'!I202-reta556)+deph556*PI()/180)</f>
        <v>0.64475227717138184</v>
      </c>
      <c r="Q214" s="10">
        <f>('5v'!K202-P214)^2</f>
        <v>2.8081172710250494E-5</v>
      </c>
      <c r="S214" s="3"/>
      <c r="T214" s="7">
        <f>offs557+Ampl557*SIN(2*PI()*freq557*('5v'!M202)+deph557*PI()/180)</f>
        <v>2.0237939808357828</v>
      </c>
      <c r="U214" s="8">
        <f>('5v'!N202-T214)^2</f>
        <v>2.3359174116718548E-6</v>
      </c>
      <c r="V214" s="9">
        <f>offs558+Ampl558*SIN(2*PI()*freq558*('5v'!M202-reta558)+deph558*PI()/180)</f>
        <v>0.88254443657381099</v>
      </c>
      <c r="W214" s="10">
        <f>('5v'!O202-V214)^2</f>
        <v>4.7729768509730893E-5</v>
      </c>
      <c r="X214" s="3"/>
      <c r="Y214" s="3"/>
      <c r="Z214" s="7">
        <f>offs559+Ampl559*SIN(2*PI()*freq559*('5v'!Q202)+deph559*PI()/180)</f>
        <v>-1.2957014005370793</v>
      </c>
      <c r="AA214" s="8">
        <f>('5v'!R202-Z214)^2</f>
        <v>9.0233485558097404E-2</v>
      </c>
      <c r="AB214" s="9">
        <f>offs558+Ampl560*SIN(2*PI()*freq560*('5v'!Q202-reta560)+deph560*PI()/180)</f>
        <v>1.0175761314837419</v>
      </c>
      <c r="AC214" s="10">
        <f>('5v'!S202-AB214)^2</f>
        <v>1.3686460837318567E-6</v>
      </c>
      <c r="AE214" s="44"/>
      <c r="AF214" s="7">
        <f>offs561+Ampl561*SIN(2*PI()*freq561*('5v'!U202)+deph561*PI()/180)</f>
        <v>-0.20844636336155387</v>
      </c>
      <c r="AG214" s="8">
        <f>('5v'!V202-AF214)^2</f>
        <v>0.20333664435918061</v>
      </c>
      <c r="AH214" s="9">
        <f>offs562+Ampl562*SIN(2*PI()*freq562*('5v'!U202-reta562)+deph562*PI()/180)</f>
        <v>0.79688213043245815</v>
      </c>
      <c r="AI214" s="10">
        <f>('5v'!W202-AH214)^2</f>
        <v>7.4377811140747795E-6</v>
      </c>
      <c r="AL214" s="76"/>
      <c r="AN214" s="76"/>
      <c r="AO214" s="80"/>
    </row>
    <row r="215" spans="1:41" x14ac:dyDescent="0.25">
      <c r="A215" s="3"/>
      <c r="B215" s="7">
        <f>offs551+Ampl551*SIN(2*PI()*freq551*('5v'!A203)+deph551*PI()/180)</f>
        <v>0.42075951439848802</v>
      </c>
      <c r="C215" s="8">
        <f>('5v'!B203-B215)^2</f>
        <v>1.5701520358225101E-5</v>
      </c>
      <c r="D215" s="9">
        <f>offs552+Ampl552*SIN(2*PI()*freq552*('5v'!A203-reta552)+deph552*PI()/180)</f>
        <v>0.42596016338297998</v>
      </c>
      <c r="E215" s="10">
        <f>('5v'!C203-D215)^2</f>
        <v>1.5180301494330066E-4</v>
      </c>
      <c r="G215" s="3"/>
      <c r="H215" s="7">
        <f>offs553+Ampl553*SIN(2*PI()*freq553*('5v'!E203)+deph553*PI()/180)</f>
        <v>1.1713595726087602</v>
      </c>
      <c r="I215" s="8">
        <f>('5v'!F203-H215)^2</f>
        <v>2.4537881590259042E-5</v>
      </c>
      <c r="J215" s="9">
        <f>offs554+Ampl554*SIN(2*PI()*freq554*('5v'!E203-reta554)+deph554*PI()/180)</f>
        <v>1.0250610882195039</v>
      </c>
      <c r="K215" s="10">
        <f>('5v'!G203-J215)^2</f>
        <v>1.7140069499402701E-2</v>
      </c>
      <c r="M215" s="3"/>
      <c r="N215" s="7">
        <f>offs553+Ampl555*SIN(2*PI()*freq555*('5v'!I203)+deph555*PI()/180)</f>
        <v>0.75710136118262794</v>
      </c>
      <c r="O215" s="8">
        <f>('5v'!J203-N215)^2</f>
        <v>2.2995444219517131E-4</v>
      </c>
      <c r="P215" s="9">
        <f>offs556+Ampl556*SIN(2*PI()*freq556*('5v'!I203-reta556)+deph556*PI()/180)</f>
        <v>0.64353468399589264</v>
      </c>
      <c r="Q215" s="10">
        <f>('5v'!K203-P215)^2</f>
        <v>3.6417531624062508E-5</v>
      </c>
      <c r="S215" s="3"/>
      <c r="T215" s="7">
        <f>offs557+Ampl557*SIN(2*PI()*freq557*('5v'!M203)+deph557*PI()/180)</f>
        <v>2.0196941623212252</v>
      </c>
      <c r="U215" s="8">
        <f>('5v'!N203-T215)^2</f>
        <v>1.781697236748725E-6</v>
      </c>
      <c r="V215" s="9">
        <f>offs558+Ampl558*SIN(2*PI()*freq558*('5v'!M203-reta558)+deph558*PI()/180)</f>
        <v>0.87913106775850358</v>
      </c>
      <c r="W215" s="10">
        <f>('5v'!O203-V215)^2</f>
        <v>4.1162390086046238E-5</v>
      </c>
      <c r="X215" s="3"/>
      <c r="Y215" s="3"/>
      <c r="Z215" s="7">
        <f>offs559+Ampl559*SIN(2*PI()*freq559*('5v'!Q203)+deph559*PI()/180)</f>
        <v>-1.244116114813425</v>
      </c>
      <c r="AA215" s="8">
        <f>('5v'!R203-Z215)^2</f>
        <v>9.2106850700873322E-2</v>
      </c>
      <c r="AB215" s="9">
        <f>offs558+Ampl560*SIN(2*PI()*freq560*('5v'!Q203-reta560)+deph560*PI()/180)</f>
        <v>1.0194260271842286</v>
      </c>
      <c r="AC215" s="10">
        <f>('5v'!S203-AB215)^2</f>
        <v>1.1377788819100474E-6</v>
      </c>
      <c r="AE215" s="44"/>
      <c r="AF215" s="7">
        <f>offs561+Ampl561*SIN(2*PI()*freq561*('5v'!U203)+deph561*PI()/180)</f>
        <v>-0.28632685460321555</v>
      </c>
      <c r="AG215" s="8">
        <f>('5v'!V203-AF215)^2</f>
        <v>0.20709726521629088</v>
      </c>
      <c r="AH215" s="9">
        <f>offs562+Ampl562*SIN(2*PI()*freq562*('5v'!U203-reta562)+deph562*PI()/180)</f>
        <v>0.79469607139839227</v>
      </c>
      <c r="AI215" s="10">
        <f>('5v'!W203-AH215)^2</f>
        <v>8.7625981499443754E-6</v>
      </c>
      <c r="AL215" s="76"/>
      <c r="AN215" s="76"/>
      <c r="AO215" s="80"/>
    </row>
    <row r="216" spans="1:41" x14ac:dyDescent="0.25">
      <c r="A216" s="3"/>
      <c r="B216" s="7">
        <f>offs551+Ampl551*SIN(2*PI()*freq551*('5v'!A204)+deph551*PI()/180)</f>
        <v>0.39140039167642804</v>
      </c>
      <c r="C216" s="8">
        <f>('5v'!B204-B216)^2</f>
        <v>3.7923343414212325E-6</v>
      </c>
      <c r="D216" s="9">
        <f>offs552+Ampl552*SIN(2*PI()*freq552*('5v'!A204-reta552)+deph552*PI()/180)</f>
        <v>0.42842851469248983</v>
      </c>
      <c r="E216" s="10">
        <f>('5v'!C204-D216)^2</f>
        <v>2.4688219453872337E-4</v>
      </c>
      <c r="G216" s="3"/>
      <c r="H216" s="7">
        <f>offs553+Ampl553*SIN(2*PI()*freq553*('5v'!E204)+deph553*PI()/180)</f>
        <v>1.2063761278997029</v>
      </c>
      <c r="I216" s="8">
        <f>('5v'!F204-H216)^2</f>
        <v>8.1803316026589988E-6</v>
      </c>
      <c r="J216" s="9">
        <f>offs554+Ampl554*SIN(2*PI()*freq554*('5v'!E204-reta554)+deph554*PI()/180)</f>
        <v>1.0194060535890923</v>
      </c>
      <c r="K216" s="10">
        <f>('5v'!G204-J216)^2</f>
        <v>7.4309664480839196E-3</v>
      </c>
      <c r="M216" s="3"/>
      <c r="N216" s="7">
        <f>offs553+Ampl555*SIN(2*PI()*freq555*('5v'!I204)+deph555*PI()/180)</f>
        <v>0.72974092610575536</v>
      </c>
      <c r="O216" s="8">
        <f>('5v'!J204-N216)^2</f>
        <v>1.7497506042077197E-4</v>
      </c>
      <c r="P216" s="9">
        <f>offs556+Ampl556*SIN(2*PI()*freq556*('5v'!I204-reta556)+deph556*PI()/180)</f>
        <v>0.64235555808481082</v>
      </c>
      <c r="Q216" s="10">
        <f>('5v'!K204-P216)^2</f>
        <v>2.3576541426233239E-5</v>
      </c>
      <c r="S216" s="3"/>
      <c r="T216" s="7">
        <f>offs557+Ampl557*SIN(2*PI()*freq557*('5v'!M204)+deph557*PI()/180)</f>
        <v>2.014983627610726</v>
      </c>
      <c r="U216" s="8">
        <f>('5v'!N204-T216)^2</f>
        <v>2.8144893529063582E-7</v>
      </c>
      <c r="V216" s="9">
        <f>offs558+Ampl558*SIN(2*PI()*freq558*('5v'!M204-reta558)+deph558*PI()/180)</f>
        <v>0.87571954202524604</v>
      </c>
      <c r="W216" s="10">
        <f>('5v'!O204-V216)^2</f>
        <v>3.5059045961657458E-5</v>
      </c>
      <c r="X216" s="3"/>
      <c r="Y216" s="3"/>
      <c r="Z216" s="7">
        <f>offs559+Ampl559*SIN(2*PI()*freq559*('5v'!Q204)+deph559*PI()/180)</f>
        <v>-1.1921609229270795</v>
      </c>
      <c r="AA216" s="8">
        <f>('5v'!R204-Z216)^2</f>
        <v>9.3772778624708675E-2</v>
      </c>
      <c r="AB216" s="9">
        <f>offs558+Ampl560*SIN(2*PI()*freq560*('5v'!Q204-reta560)+deph560*PI()/180)</f>
        <v>1.0212116898568211</v>
      </c>
      <c r="AC216" s="10">
        <f>('5v'!S204-AB216)^2</f>
        <v>8.0856038250704307E-7</v>
      </c>
      <c r="AE216" s="44"/>
      <c r="AF216" s="7">
        <f>offs561+Ampl561*SIN(2*PI()*freq561*('5v'!U204)+deph561*PI()/180)</f>
        <v>-0.36392477580804394</v>
      </c>
      <c r="AG216" s="8">
        <f>('5v'!V204-AF216)^2</f>
        <v>0.20580137484267946</v>
      </c>
      <c r="AH216" s="9">
        <f>offs562+Ampl562*SIN(2*PI()*freq562*('5v'!U204-reta562)+deph562*PI()/180)</f>
        <v>0.79259960479601377</v>
      </c>
      <c r="AI216" s="10">
        <f>('5v'!W204-AH216)^2</f>
        <v>9.6317445511699139E-6</v>
      </c>
      <c r="AL216" s="76"/>
      <c r="AN216" s="76"/>
      <c r="AO216" s="80"/>
    </row>
    <row r="217" spans="1:41" x14ac:dyDescent="0.25">
      <c r="A217" s="3"/>
      <c r="B217" s="7">
        <f>offs551+Ampl551*SIN(2*PI()*freq551*('5v'!A205)+deph551*PI()/180)</f>
        <v>0.36190769260648636</v>
      </c>
      <c r="C217" s="8">
        <f>('5v'!B205-B217)^2</f>
        <v>3.0684269876190759E-6</v>
      </c>
      <c r="D217" s="9">
        <f>offs552+Ampl552*SIN(2*PI()*freq552*('5v'!A205-reta552)+deph552*PI()/180)</f>
        <v>0.43096987654110747</v>
      </c>
      <c r="E217" s="10">
        <f>('5v'!C205-D217)^2</f>
        <v>3.6214559886069234E-4</v>
      </c>
      <c r="G217" s="3"/>
      <c r="H217" s="7">
        <f>offs553+Ampl553*SIN(2*PI()*freq553*('5v'!E205)+deph553*PI()/180)</f>
        <v>1.2407984936805732</v>
      </c>
      <c r="I217" s="8">
        <f>('5v'!F205-H217)^2</f>
        <v>4.5219753735175867E-6</v>
      </c>
      <c r="J217" s="9">
        <f>offs554+Ampl554*SIN(2*PI()*freq554*('5v'!E205-reta554)+deph554*PI()/180)</f>
        <v>1.0137003712947121</v>
      </c>
      <c r="K217" s="10">
        <f>('5v'!G205-J217)^2</f>
        <v>3.9417946114264799E-5</v>
      </c>
      <c r="M217" s="3"/>
      <c r="N217" s="7">
        <f>offs553+Ampl555*SIN(2*PI()*freq555*('5v'!I205)+deph555*PI()/180)</f>
        <v>0.70219166868181293</v>
      </c>
      <c r="O217" s="8">
        <f>('5v'!J205-N217)^2</f>
        <v>1.8045412163765964E-4</v>
      </c>
      <c r="P217" s="9">
        <f>offs556+Ampl556*SIN(2*PI()*freq556*('5v'!I205-reta556)+deph556*PI()/180)</f>
        <v>0.64121508563578666</v>
      </c>
      <c r="Q217" s="10">
        <f>('5v'!K205-P217)^2</f>
        <v>1.3801935583040992E-5</v>
      </c>
      <c r="S217" s="3"/>
      <c r="T217" s="7">
        <f>offs557+Ampl557*SIN(2*PI()*freq557*('5v'!M205)+deph557*PI()/180)</f>
        <v>2.0096635389582387</v>
      </c>
      <c r="U217" s="8">
        <f>('5v'!N205-T217)^2</f>
        <v>1.1444698110490096E-6</v>
      </c>
      <c r="V217" s="9">
        <f>offs558+Ampl558*SIN(2*PI()*freq558*('5v'!M205-reta558)+deph558*PI()/180)</f>
        <v>0.87231070111696529</v>
      </c>
      <c r="W217" s="10">
        <f>('5v'!O205-V217)^2</f>
        <v>5.4417014224864692E-5</v>
      </c>
      <c r="X217" s="3"/>
      <c r="Y217" s="3"/>
      <c r="Z217" s="7">
        <f>offs559+Ampl559*SIN(2*PI()*freq559*('5v'!Q205)+deph559*PI()/180)</f>
        <v>-1.1398609499477876</v>
      </c>
      <c r="AA217" s="8">
        <f>('5v'!R205-Z217)^2</f>
        <v>9.4039012401973474E-2</v>
      </c>
      <c r="AB217" s="9">
        <f>offs558+Ampl560*SIN(2*PI()*freq560*('5v'!Q205-reta560)+deph560*PI()/180)</f>
        <v>1.0229322559708971</v>
      </c>
      <c r="AC217" s="10">
        <f>('5v'!S205-AB217)^2</f>
        <v>4.4441685051327133E-7</v>
      </c>
      <c r="AE217" s="44"/>
      <c r="AF217" s="7">
        <f>offs561+Ampl561*SIN(2*PI()*freq561*('5v'!U205)+deph561*PI()/180)</f>
        <v>-0.44116354719632039</v>
      </c>
      <c r="AG217" s="8">
        <f>('5v'!V205-AF217)^2</f>
        <v>0.20483450631314645</v>
      </c>
      <c r="AH217" s="9">
        <f>offs562+Ampl562*SIN(2*PI()*freq562*('5v'!U205-reta562)+deph562*PI()/180)</f>
        <v>0.79059479958474976</v>
      </c>
      <c r="AI217" s="10">
        <f>('5v'!W205-AH217)^2</f>
        <v>9.9552265564870636E-6</v>
      </c>
      <c r="AL217" s="76"/>
      <c r="AN217" s="76"/>
      <c r="AO217" s="80"/>
    </row>
    <row r="218" spans="1:41" x14ac:dyDescent="0.25">
      <c r="A218" s="3"/>
      <c r="B218" s="7">
        <f>offs551+Ampl551*SIN(2*PI()*freq551*('5v'!A206)+deph551*PI()/180)</f>
        <v>0.33228607442773717</v>
      </c>
      <c r="C218" s="8">
        <f>('5v'!B206-B218)^2</f>
        <v>2.0365414223013189E-6</v>
      </c>
      <c r="D218" s="9">
        <f>offs552+Ampl552*SIN(2*PI()*freq552*('5v'!A206-reta552)+deph552*PI()/180)</f>
        <v>0.43358384761833646</v>
      </c>
      <c r="E218" s="10">
        <f>('5v'!C206-D218)^2</f>
        <v>3.3742575922077509E-4</v>
      </c>
      <c r="G218" s="3"/>
      <c r="H218" s="7">
        <f>offs553+Ampl553*SIN(2*PI()*freq553*('5v'!E206)+deph553*PI()/180)</f>
        <v>1.2746144398487158</v>
      </c>
      <c r="I218" s="8">
        <f>('5v'!F206-H218)^2</f>
        <v>7.5045306847316017E-6</v>
      </c>
      <c r="J218" s="9">
        <f>offs554+Ampl554*SIN(2*PI()*freq554*('5v'!E206-reta554)+deph554*PI()/180)</f>
        <v>1.0079460685381147</v>
      </c>
      <c r="K218" s="10">
        <f>('5v'!G206-J218)^2</f>
        <v>5.4309429231719757E-3</v>
      </c>
      <c r="M218" s="3"/>
      <c r="N218" s="7">
        <f>offs553+Ampl555*SIN(2*PI()*freq555*('5v'!I206)+deph555*PI()/180)</f>
        <v>0.6744579392579072</v>
      </c>
      <c r="O218" s="8">
        <f>('5v'!J206-N218)^2</f>
        <v>1.9108364340634376E-4</v>
      </c>
      <c r="P218" s="9">
        <f>offs556+Ampl556*SIN(2*PI()*freq556*('5v'!I206-reta556)+deph556*PI()/180)</f>
        <v>0.64011344674264059</v>
      </c>
      <c r="Q218" s="10">
        <f>('5v'!K206-P218)^2</f>
        <v>2.0853714478060372E-5</v>
      </c>
      <c r="S218" s="3"/>
      <c r="T218" s="7">
        <f>offs557+Ampl557*SIN(2*PI()*freq557*('5v'!M206)+deph557*PI()/180)</f>
        <v>2.0037352090160327</v>
      </c>
      <c r="U218" s="8">
        <f>('5v'!N206-T218)^2</f>
        <v>9.0683907242524633E-7</v>
      </c>
      <c r="V218" s="9">
        <f>offs558+Ampl558*SIN(2*PI()*freq558*('5v'!M206-reta558)+deph558*PI()/180)</f>
        <v>0.86890538611414792</v>
      </c>
      <c r="W218" s="10">
        <f>('5v'!O206-V218)^2</f>
        <v>4.7277366659587439E-5</v>
      </c>
      <c r="X218" s="3"/>
      <c r="Y218" s="3"/>
      <c r="Z218" s="7">
        <f>offs559+Ampl559*SIN(2*PI()*freq559*('5v'!Q206)+deph559*PI()/180)</f>
        <v>-1.0872414876783723</v>
      </c>
      <c r="AA218" s="8">
        <f>('5v'!R206-Z218)^2</f>
        <v>9.5311649024729536E-2</v>
      </c>
      <c r="AB218" s="9">
        <f>offs558+Ampl560*SIN(2*PI()*freq560*('5v'!Q206-reta560)+deph560*PI()/180)</f>
        <v>1.0245868934759521</v>
      </c>
      <c r="AC218" s="10">
        <f>('5v'!S206-AB218)^2</f>
        <v>1.3553698185560851E-7</v>
      </c>
      <c r="AE218" s="44"/>
      <c r="AF218" s="7">
        <f>offs561+Ampl561*SIN(2*PI()*freq561*('5v'!U206)+deph561*PI()/180)</f>
        <v>-0.51796694342583471</v>
      </c>
      <c r="AG218" s="8">
        <f>('5v'!V206-AF218)^2</f>
        <v>0.20603253290109685</v>
      </c>
      <c r="AH218" s="9">
        <f>offs562+Ampl562*SIN(2*PI()*freq562*('5v'!U206-reta562)+deph562*PI()/180)</f>
        <v>0.78868363426530075</v>
      </c>
      <c r="AI218" s="10">
        <f>('5v'!W206-AH218)^2</f>
        <v>1.345845315682129E-6</v>
      </c>
      <c r="AL218" s="76"/>
      <c r="AN218" s="76"/>
      <c r="AO218" s="80"/>
    </row>
    <row r="219" spans="1:41" x14ac:dyDescent="0.25">
      <c r="A219" s="3"/>
      <c r="B219" s="7">
        <f>offs551+Ampl551*SIN(2*PI()*freq551*('5v'!A207)+deph551*PI()/180)</f>
        <v>0.30254021473707371</v>
      </c>
      <c r="C219" s="8">
        <f>('5v'!B207-B219)^2</f>
        <v>8.5920198348380127E-6</v>
      </c>
      <c r="D219" s="9">
        <f>offs552+Ampl552*SIN(2*PI()*freq552*('5v'!A207-reta552)+deph552*PI()/180)</f>
        <v>0.43627001514784186</v>
      </c>
      <c r="E219" s="10">
        <f>('5v'!C207-D219)^2</f>
        <v>1.8851248404049226E-4</v>
      </c>
      <c r="G219" s="3"/>
      <c r="H219" s="7">
        <f>offs553+Ampl553*SIN(2*PI()*freq553*('5v'!E207)+deph553*PI()/180)</f>
        <v>1.3078119517594753</v>
      </c>
      <c r="I219" s="8">
        <f>('5v'!F207-H219)^2</f>
        <v>6.0988565062746476E-7</v>
      </c>
      <c r="J219" s="9">
        <f>offs554+Ampl554*SIN(2*PI()*freq554*('5v'!E207-reta554)+deph554*PI()/180)</f>
        <v>1.0021451897956692</v>
      </c>
      <c r="K219" s="10">
        <f>('5v'!G207-J219)^2</f>
        <v>1.2264634477813667E-2</v>
      </c>
      <c r="M219" s="3"/>
      <c r="N219" s="7">
        <f>offs553+Ampl555*SIN(2*PI()*freq555*('5v'!I207)+deph555*PI()/180)</f>
        <v>0.6465441173114147</v>
      </c>
      <c r="O219" s="8">
        <f>('5v'!J207-N219)^2</f>
        <v>2.0716917735251366E-4</v>
      </c>
      <c r="P219" s="9">
        <f>offs556+Ampl556*SIN(2*PI()*freq556*('5v'!I207-reta556)+deph556*PI()/180)</f>
        <v>0.63905081536692432</v>
      </c>
      <c r="Q219" s="10">
        <f>('5v'!K207-P219)^2</f>
        <v>1.2277703213397407E-5</v>
      </c>
      <c r="S219" s="3"/>
      <c r="T219" s="7">
        <f>offs557+Ampl557*SIN(2*PI()*freq557*('5v'!M207)+deph557*PI()/180)</f>
        <v>1.997200100510814</v>
      </c>
      <c r="U219" s="8">
        <f>('5v'!N207-T219)^2</f>
        <v>1.2824560041006032E-5</v>
      </c>
      <c r="V219" s="9">
        <f>offs558+Ampl558*SIN(2*PI()*freq558*('5v'!M207-reta558)+deph558*PI()/180)</f>
        <v>0.86550443722731585</v>
      </c>
      <c r="W219" s="10">
        <f>('5v'!O207-V219)^2</f>
        <v>4.0583942629553942E-5</v>
      </c>
      <c r="X219" s="3"/>
      <c r="Y219" s="3"/>
      <c r="Z219" s="7">
        <f>offs559+Ampl559*SIN(2*PI()*freq559*('5v'!Q207)+deph559*PI()/180)</f>
        <v>-1.0343279824238474</v>
      </c>
      <c r="AA219" s="8">
        <f>('5v'!R207-Z219)^2</f>
        <v>9.5201079918498729E-2</v>
      </c>
      <c r="AB219" s="9">
        <f>offs558+Ampl560*SIN(2*PI()*freq560*('5v'!Q207-reta560)+deph560*PI()/180)</f>
        <v>1.0261748022039716</v>
      </c>
      <c r="AC219" s="10">
        <f>('5v'!S207-AB219)^2</f>
        <v>8.6565642103083713E-12</v>
      </c>
      <c r="AE219" s="44"/>
      <c r="AF219" s="7">
        <f>offs561+Ampl561*SIN(2*PI()*freq561*('5v'!U207)+deph561*PI()/180)</f>
        <v>-0.59425916881709462</v>
      </c>
      <c r="AG219" s="8">
        <f>('5v'!V207-AF219)^2</f>
        <v>0.20592329589637423</v>
      </c>
      <c r="AH219" s="9">
        <f>offs562+Ampl562*SIN(2*PI()*freq562*('5v'!U207-reta562)+deph562*PI()/180)</f>
        <v>0.78686799492709925</v>
      </c>
      <c r="AI219" s="10">
        <f>('5v'!W207-AH219)^2</f>
        <v>8.6583941935594218E-7</v>
      </c>
      <c r="AL219" s="76"/>
      <c r="AN219" s="76"/>
      <c r="AO219" s="80"/>
    </row>
    <row r="220" spans="1:41" x14ac:dyDescent="0.25">
      <c r="A220" s="3"/>
      <c r="B220" s="7">
        <f>offs551+Ampl551*SIN(2*PI()*freq551*('5v'!A208)+deph551*PI()/180)</f>
        <v>0.27267481075056699</v>
      </c>
      <c r="C220" s="8">
        <f>('5v'!B208-B220)^2</f>
        <v>1.862622243470946E-5</v>
      </c>
      <c r="D220" s="9">
        <f>offs552+Ampl552*SIN(2*PI()*freq552*('5v'!A208-reta552)+deph552*PI()/180)</f>
        <v>0.43902795495263164</v>
      </c>
      <c r="E220" s="10">
        <f>('5v'!C208-D220)^2</f>
        <v>1.2038577252148083E-4</v>
      </c>
      <c r="G220" s="3"/>
      <c r="H220" s="7">
        <f>offs553+Ampl553*SIN(2*PI()*freq553*('5v'!E208)+deph553*PI()/180)</f>
        <v>1.3403792344949452</v>
      </c>
      <c r="I220" s="8">
        <f>('5v'!F208-H220)^2</f>
        <v>4.4025879957778233E-6</v>
      </c>
      <c r="J220" s="9">
        <f>offs554+Ampl554*SIN(2*PI()*freq554*('5v'!E208-reta554)+deph554*PI()/180)</f>
        <v>0.99629979609197128</v>
      </c>
      <c r="K220" s="10">
        <f>('5v'!G208-J220)^2</f>
        <v>1.0998179152527163E-2</v>
      </c>
      <c r="M220" s="3"/>
      <c r="N220" s="7">
        <f>offs553+Ampl555*SIN(2*PI()*freq555*('5v'!I208)+deph555*PI()/180)</f>
        <v>0.61845461075840824</v>
      </c>
      <c r="O220" s="8">
        <f>('5v'!J208-N220)^2</f>
        <v>1.7387057599925967E-4</v>
      </c>
      <c r="P220" s="9">
        <f>offs556+Ampl556*SIN(2*PI()*freq556*('5v'!I208-reta556)+deph556*PI()/180)</f>
        <v>0.63802735931045063</v>
      </c>
      <c r="Q220" s="10">
        <f>('5v'!K208-P220)^2</f>
        <v>4.079056675454095E-5</v>
      </c>
      <c r="S220" s="3"/>
      <c r="T220" s="7">
        <f>offs557+Ampl557*SIN(2*PI()*freq557*('5v'!M208)+deph557*PI()/180)</f>
        <v>1.9900598258828184</v>
      </c>
      <c r="U220" s="8">
        <f>('5v'!N208-T220)^2</f>
        <v>8.4617813411386288E-6</v>
      </c>
      <c r="V220" s="9">
        <f>offs558+Ampl558*SIN(2*PI()*freq558*('5v'!M208-reta558)+deph558*PI()/180)</f>
        <v>0.86210869358971742</v>
      </c>
      <c r="W220" s="10">
        <f>('5v'!O208-V220)^2</f>
        <v>3.4340143930665908E-5</v>
      </c>
      <c r="X220" s="3"/>
      <c r="Y220" s="3"/>
      <c r="Z220" s="7">
        <f>offs559+Ampl559*SIN(2*PI()*freq559*('5v'!Q208)+deph559*PI()/180)</f>
        <v>-0.9811460226857972</v>
      </c>
      <c r="AA220" s="8">
        <f>('5v'!R208-Z220)^2</f>
        <v>9.8569947687877899E-2</v>
      </c>
      <c r="AB220" s="9">
        <f>offs558+Ampl560*SIN(2*PI()*freq560*('5v'!Q208-reta560)+deph560*PI()/180)</f>
        <v>1.027695214256386</v>
      </c>
      <c r="AC220" s="10">
        <f>('5v'!S208-AB220)^2</f>
        <v>1.8470718979898801E-7</v>
      </c>
      <c r="AE220" s="44"/>
      <c r="AF220" s="7">
        <f>offs561+Ampl561*SIN(2*PI()*freq561*('5v'!U208)+deph561*PI()/180)</f>
        <v>-0.66996493215451525</v>
      </c>
      <c r="AG220" s="8">
        <f>('5v'!V208-AF220)^2</f>
        <v>0.20281294087129492</v>
      </c>
      <c r="AH220" s="9">
        <f>offs562+Ampl562*SIN(2*PI()*freq562*('5v'!U208-reta562)+deph562*PI()/180)</f>
        <v>0.78514967338696706</v>
      </c>
      <c r="AI220" s="10">
        <f>('5v'!W208-AH220)^2</f>
        <v>1.3579552898445364E-6</v>
      </c>
      <c r="AL220" s="76"/>
      <c r="AN220" s="76"/>
      <c r="AO220" s="80"/>
    </row>
    <row r="221" spans="1:41" x14ac:dyDescent="0.25">
      <c r="A221" s="3"/>
      <c r="B221" s="7">
        <f>offs551+Ampl551*SIN(2*PI()*freq551*('5v'!A209)+deph551*PI()/180)</f>
        <v>0.24269457856171706</v>
      </c>
      <c r="C221" s="8">
        <f>('5v'!B209-B221)^2</f>
        <v>1.3195627007046379E-5</v>
      </c>
      <c r="D221" s="9">
        <f>offs552+Ampl552*SIN(2*PI()*freq552*('5v'!A209-reta552)+deph552*PI()/180)</f>
        <v>0.44185723152203943</v>
      </c>
      <c r="E221" s="10">
        <f>('5v'!C209-D221)^2</f>
        <v>1.4517282183549573E-4</v>
      </c>
      <c r="G221" s="3"/>
      <c r="H221" s="7">
        <f>offs553+Ampl553*SIN(2*PI()*freq553*('5v'!E209)+deph553*PI()/180)</f>
        <v>1.3723047170546412</v>
      </c>
      <c r="I221" s="8">
        <f>('5v'!F209-H221)^2</f>
        <v>2.2341854114636241E-5</v>
      </c>
      <c r="J221" s="9">
        <f>offs554+Ampl554*SIN(2*PI()*freq554*('5v'!E209-reta554)+deph554*PI()/180)</f>
        <v>0.99041196426757039</v>
      </c>
      <c r="K221" s="10">
        <f>('5v'!G209-J221)^2</f>
        <v>6.0150937916013556E-3</v>
      </c>
      <c r="M221" s="3"/>
      <c r="N221" s="7">
        <f>offs553+Ampl555*SIN(2*PI()*freq555*('5v'!I209)+deph555*PI()/180)</f>
        <v>0.59019385525759616</v>
      </c>
      <c r="O221" s="8">
        <f>('5v'!J209-N221)^2</f>
        <v>1.9889474276426662E-4</v>
      </c>
      <c r="P221" s="9">
        <f>offs556+Ampl556*SIN(2*PI()*freq556*('5v'!I209-reta556)+deph556*PI()/180)</f>
        <v>0.6370432401887951</v>
      </c>
      <c r="Q221" s="10">
        <f>('5v'!K209-P221)^2</f>
        <v>5.4107060839958928E-5</v>
      </c>
      <c r="S221" s="3"/>
      <c r="T221" s="7">
        <f>offs557+Ampl557*SIN(2*PI()*freq557*('5v'!M209)+deph557*PI()/180)</f>
        <v>1.9823161468879691</v>
      </c>
      <c r="U221" s="8">
        <f>('5v'!N209-T221)^2</f>
        <v>8.0661288850055212E-6</v>
      </c>
      <c r="V221" s="9">
        <f>offs558+Ampl558*SIN(2*PI()*freq558*('5v'!M209-reta558)+deph558*PI()/180)</f>
        <v>0.85871899305028399</v>
      </c>
      <c r="W221" s="10">
        <f>('5v'!O209-V221)^2</f>
        <v>2.855295965162453E-5</v>
      </c>
      <c r="X221" s="3"/>
      <c r="Y221" s="3"/>
      <c r="Z221" s="7">
        <f>offs559+Ampl559*SIN(2*PI()*freq559*('5v'!Q209)+deph559*PI()/180)</f>
        <v>-0.927721326788018</v>
      </c>
      <c r="AA221" s="8">
        <f>('5v'!R209-Z221)^2</f>
        <v>0.10059962335179645</v>
      </c>
      <c r="AB221" s="9">
        <f>offs558+Ampl560*SIN(2*PI()*freq560*('5v'!Q209-reta560)+deph560*PI()/180)</f>
        <v>1.0291473943754188</v>
      </c>
      <c r="AC221" s="10">
        <f>('5v'!S209-AB221)^2</f>
        <v>1.0453107068754736E-6</v>
      </c>
      <c r="AE221" s="44"/>
      <c r="AF221" s="7">
        <f>offs561+Ampl561*SIN(2*PI()*freq561*('5v'!U209)+deph561*PI()/180)</f>
        <v>-0.74500952098974149</v>
      </c>
      <c r="AG221" s="8">
        <f>('5v'!V209-AF221)^2</f>
        <v>0.2055969412178871</v>
      </c>
      <c r="AH221" s="9">
        <f>offs562+Ampl562*SIN(2*PI()*freq562*('5v'!U209-reta562)+deph562*PI()/180)</f>
        <v>0.78353036542080912</v>
      </c>
      <c r="AI221" s="10">
        <f>('5v'!W209-AH221)^2</f>
        <v>1.1918067490505606E-5</v>
      </c>
      <c r="AL221" s="76"/>
      <c r="AN221" s="76"/>
      <c r="AO221" s="80"/>
    </row>
    <row r="222" spans="1:41" x14ac:dyDescent="0.25">
      <c r="A222" s="3"/>
      <c r="B222" s="7">
        <f>offs551+Ampl551*SIN(2*PI()*freq551*('5v'!A210)+deph551*PI()/180)</f>
        <v>0.21260425239672986</v>
      </c>
      <c r="C222" s="8">
        <f>('5v'!B210-B222)^2</f>
        <v>8.0556766675427753E-6</v>
      </c>
      <c r="D222" s="9">
        <f>offs552+Ampl552*SIN(2*PI()*freq552*('5v'!A210-reta552)+deph552*PI()/180)</f>
        <v>0.44475739808049697</v>
      </c>
      <c r="E222" s="10">
        <f>('5v'!C210-D222)^2</f>
        <v>2.8769593967568858E-4</v>
      </c>
      <c r="G222" s="3"/>
      <c r="H222" s="7">
        <f>offs553+Ampl553*SIN(2*PI()*freq553*('5v'!E210)+deph553*PI()/180)</f>
        <v>1.4035770564666255</v>
      </c>
      <c r="I222" s="8">
        <f>('5v'!F210-H222)^2</f>
        <v>7.1074420591911448E-7</v>
      </c>
      <c r="J222" s="9">
        <f>offs554+Ampl554*SIN(2*PI()*freq554*('5v'!E210-reta554)+deph554*PI()/180)</f>
        <v>0.98448378624107857</v>
      </c>
      <c r="K222" s="10">
        <f>('5v'!G210-J222)^2</f>
        <v>2.5283010204978748E-3</v>
      </c>
      <c r="M222" s="3"/>
      <c r="N222" s="7">
        <f>offs553+Ampl555*SIN(2*PI()*freq555*('5v'!I210)+deph555*PI()/180)</f>
        <v>0.56176631350988238</v>
      </c>
      <c r="O222" s="8">
        <f>('5v'!J210-N222)^2</f>
        <v>1.7513019344509237E-4</v>
      </c>
      <c r="P222" s="9">
        <f>offs556+Ampl556*SIN(2*PI()*freq556*('5v'!I210-reta556)+deph556*PI()/180)</f>
        <v>0.63609861340577534</v>
      </c>
      <c r="Q222" s="10">
        <f>('5v'!K210-P222)^2</f>
        <v>6.9960735036023544E-5</v>
      </c>
      <c r="S222" s="3"/>
      <c r="T222" s="7">
        <f>offs557+Ampl557*SIN(2*PI()*freq557*('5v'!M210)+deph557*PI()/180)</f>
        <v>1.9739709741631863</v>
      </c>
      <c r="U222" s="8">
        <f>('5v'!N210-T222)^2</f>
        <v>1.1375549389977441E-5</v>
      </c>
      <c r="V222" s="9">
        <f>offs558+Ampl558*SIN(2*PI()*freq558*('5v'!M210-reta558)+deph558*PI()/180)</f>
        <v>0.85533617196690215</v>
      </c>
      <c r="W222" s="10">
        <f>('5v'!O210-V222)^2</f>
        <v>2.3233055843691954E-5</v>
      </c>
      <c r="X222" s="3"/>
      <c r="Y222" s="3"/>
      <c r="Z222" s="7">
        <f>offs559+Ampl559*SIN(2*PI()*freq559*('5v'!Q210)+deph559*PI()/180)</f>
        <v>-0.87407973043935927</v>
      </c>
      <c r="AA222" s="8">
        <f>('5v'!R210-Z222)^2</f>
        <v>0.10126418506934175</v>
      </c>
      <c r="AB222" s="9">
        <f>offs558+Ampl560*SIN(2*PI()*freq560*('5v'!Q210-reta560)+deph560*PI()/180)</f>
        <v>1.0305306402996508</v>
      </c>
      <c r="AC222" s="10">
        <f>('5v'!S210-AB222)^2</f>
        <v>2.0478367210200229E-7</v>
      </c>
      <c r="AE222" s="44"/>
      <c r="AF222" s="7">
        <f>offs561+Ampl561*SIN(2*PI()*freq561*('5v'!U210)+deph561*PI()/180)</f>
        <v>-0.81931887537384052</v>
      </c>
      <c r="AG222" s="8">
        <f>('5v'!V210-AF222)^2</f>
        <v>0.20374775435209874</v>
      </c>
      <c r="AH222" s="9">
        <f>offs562+Ampl562*SIN(2*PI()*freq562*('5v'!U210-reta562)+deph562*PI()/180)</f>
        <v>0.78201166909008646</v>
      </c>
      <c r="AI222" s="10">
        <f>('5v'!W210-AH222)^2</f>
        <v>3.4103370208655888E-5</v>
      </c>
      <c r="AL222" s="76"/>
      <c r="AN222" s="76"/>
      <c r="AO222" s="80"/>
    </row>
    <row r="223" spans="1:41" x14ac:dyDescent="0.25">
      <c r="A223" s="3"/>
      <c r="B223" s="7">
        <f>offs551+Ampl551*SIN(2*PI()*freq551*('5v'!A211)+deph551*PI()/180)</f>
        <v>0.1824085838669226</v>
      </c>
      <c r="C223" s="8">
        <f>('5v'!B211-B223)^2</f>
        <v>3.7619855768264716E-6</v>
      </c>
      <c r="D223" s="9">
        <f>offs552+Ampl552*SIN(2*PI()*freq552*('5v'!A211-reta552)+deph552*PI()/180)</f>
        <v>0.44772799665808494</v>
      </c>
      <c r="E223" s="10">
        <f>('5v'!C211-D223)^2</f>
        <v>3.9402263267403892E-4</v>
      </c>
      <c r="G223" s="3"/>
      <c r="H223" s="7">
        <f>offs553+Ampl553*SIN(2*PI()*freq553*('5v'!E211)+deph553*PI()/180)</f>
        <v>1.4341851418176126</v>
      </c>
      <c r="I223" s="8">
        <f>('5v'!F211-H223)^2</f>
        <v>4.6403269703870209E-6</v>
      </c>
      <c r="J223" s="9">
        <f>offs554+Ampl554*SIN(2*PI()*freq554*('5v'!E211-reta554)+deph554*PI()/180)</f>
        <v>0.97851736826592051</v>
      </c>
      <c r="K223" s="10">
        <f>('5v'!G211-J223)^2</f>
        <v>3.6628722465271415E-4</v>
      </c>
      <c r="M223" s="3"/>
      <c r="N223" s="7">
        <f>offs553+Ampl555*SIN(2*PI()*freq555*('5v'!I211)+deph555*PI()/180)</f>
        <v>0.53317647455364936</v>
      </c>
      <c r="O223" s="8">
        <f>('5v'!J211-N223)^2</f>
        <v>1.5691659560576948E-4</v>
      </c>
      <c r="P223" s="9">
        <f>offs556+Ampl556*SIN(2*PI()*freq556*('5v'!I211-reta556)+deph556*PI()/180)</f>
        <v>0.63519362812891067</v>
      </c>
      <c r="Q223" s="10">
        <f>('5v'!K211-P223)^2</f>
        <v>8.8593050289258201E-5</v>
      </c>
      <c r="S223" s="3"/>
      <c r="T223" s="7">
        <f>offs557+Ampl557*SIN(2*PI()*freq557*('5v'!M211)+deph557*PI()/180)</f>
        <v>1.9650263667549688</v>
      </c>
      <c r="U223" s="8">
        <f>('5v'!N211-T223)^2</f>
        <v>2.0293882953798275E-5</v>
      </c>
      <c r="V223" s="9">
        <f>offs558+Ampl558*SIN(2*PI()*freq558*('5v'!M211-reta558)+deph558*PI()/180)</f>
        <v>0.85196106500005608</v>
      </c>
      <c r="W223" s="10">
        <f>('5v'!O211-V223)^2</f>
        <v>1.8394877655144063E-5</v>
      </c>
      <c r="X223" s="3"/>
      <c r="Y223" s="3"/>
      <c r="Z223" s="7">
        <f>offs559+Ampl559*SIN(2*PI()*freq559*('5v'!Q211)+deph559*PI()/180)</f>
        <v>-0.8202471742397992</v>
      </c>
      <c r="AA223" s="8">
        <f>('5v'!R211-Z223)^2</f>
        <v>0.10056646705213419</v>
      </c>
      <c r="AB223" s="9">
        <f>offs558+Ampl560*SIN(2*PI()*freq560*('5v'!Q211-reta560)+deph560*PI()/180)</f>
        <v>1.0318442831036283</v>
      </c>
      <c r="AC223" s="10">
        <f>('5v'!S211-AB223)^2</f>
        <v>3.4952881100944173E-8</v>
      </c>
      <c r="AE223" s="44"/>
      <c r="AF223" s="7">
        <f>offs561+Ampl561*SIN(2*PI()*freq561*('5v'!U211)+deph561*PI()/180)</f>
        <v>-0.89281966094551202</v>
      </c>
      <c r="AG223" s="8">
        <f>('5v'!V211-AF223)^2</f>
        <v>0.20616626000499291</v>
      </c>
      <c r="AH223" s="9">
        <f>offs562+Ampl562*SIN(2*PI()*freq562*('5v'!U211-reta562)+deph562*PI()/180)</f>
        <v>0.78059508316472304</v>
      </c>
      <c r="AI223" s="10">
        <f>('5v'!W211-AH223)^2</f>
        <v>4.0657752154309973E-5</v>
      </c>
      <c r="AL223" s="76"/>
      <c r="AN223" s="76"/>
      <c r="AO223" s="80"/>
    </row>
    <row r="224" spans="1:41" x14ac:dyDescent="0.25">
      <c r="A224" s="3"/>
      <c r="B224" s="7">
        <f>offs551+Ampl551*SIN(2*PI()*freq551*('5v'!A212)+deph551*PI()/180)</f>
        <v>0.15211234121839645</v>
      </c>
      <c r="C224" s="8">
        <f>('5v'!B212-B224)^2</f>
        <v>8.3714234060719186E-6</v>
      </c>
      <c r="D224" s="9">
        <f>offs552+Ampl552*SIN(2*PI()*freq552*('5v'!A212-reta552)+deph552*PI()/180)</f>
        <v>0.45076855816285166</v>
      </c>
      <c r="E224" s="10">
        <f>('5v'!C212-D224)^2</f>
        <v>4.291295305082763E-4</v>
      </c>
      <c r="G224" s="3"/>
      <c r="H224" s="7">
        <f>offs553+Ampl553*SIN(2*PI()*freq553*('5v'!E212)+deph553*PI()/180)</f>
        <v>1.4641180982006223</v>
      </c>
      <c r="I224" s="8">
        <f>('5v'!F212-H224)^2</f>
        <v>2.2496980540745952E-5</v>
      </c>
      <c r="J224" s="9">
        <f>offs554+Ampl554*SIN(2*PI()*freq554*('5v'!E212-reta554)+deph554*PI()/180)</f>
        <v>0.97251483018199314</v>
      </c>
      <c r="K224" s="10">
        <f>('5v'!G212-J224)^2</f>
        <v>3.9128124268885192E-4</v>
      </c>
      <c r="M224" s="3"/>
      <c r="N224" s="7">
        <f>offs553+Ampl555*SIN(2*PI()*freq555*('5v'!I212)+deph555*PI()/180)</f>
        <v>0.50442885305589291</v>
      </c>
      <c r="O224" s="8">
        <f>('5v'!J212-N224)^2</f>
        <v>1.4345779800886731E-4</v>
      </c>
      <c r="P224" s="9">
        <f>offs556+Ampl556*SIN(2*PI()*freq556*('5v'!I212-reta556)+deph556*PI()/180)</f>
        <v>0.63432842726586736</v>
      </c>
      <c r="Q224" s="10">
        <f>('5v'!K212-P224)^2</f>
        <v>7.305441015780481E-5</v>
      </c>
      <c r="S224" s="3"/>
      <c r="T224" s="7">
        <f>offs557+Ampl557*SIN(2*PI()*freq557*('5v'!M212)+deph557*PI()/180)</f>
        <v>1.9554845316113532</v>
      </c>
      <c r="U224" s="8">
        <f>('5v'!N212-T224)^2</f>
        <v>1.8327632169739421E-5</v>
      </c>
      <c r="V224" s="9">
        <f>offs558+Ampl558*SIN(2*PI()*freq558*('5v'!M212-reta558)+deph558*PI()/180)</f>
        <v>0.84859450490688704</v>
      </c>
      <c r="W224" s="10">
        <f>('5v'!O212-V224)^2</f>
        <v>1.405676378342989E-5</v>
      </c>
      <c r="X224" s="3"/>
      <c r="Y224" s="3"/>
      <c r="Z224" s="7">
        <f>offs559+Ampl559*SIN(2*PI()*freq559*('5v'!Q212)+deph559*PI()/180)</f>
        <v>-0.76624969113580521</v>
      </c>
      <c r="AA224" s="8">
        <f>('5v'!R212-Z224)^2</f>
        <v>9.9766940184411207E-2</v>
      </c>
      <c r="AB224" s="9">
        <f>offs558+Ampl560*SIN(2*PI()*freq560*('5v'!Q212-reta560)+deph560*PI()/180)</f>
        <v>1.0330876875213484</v>
      </c>
      <c r="AC224" s="10">
        <f>('5v'!S212-AB224)^2</f>
        <v>8.0402153397131367E-7</v>
      </c>
      <c r="AE224" s="44"/>
      <c r="AF224" s="7">
        <f>offs561+Ampl561*SIN(2*PI()*freq561*('5v'!U212)+deph561*PI()/180)</f>
        <v>-0.96543934130325426</v>
      </c>
      <c r="AG224" s="8">
        <f>('5v'!V212-AF224)^2</f>
        <v>0.20940466862424448</v>
      </c>
      <c r="AH224" s="9">
        <f>offs562+Ampl562*SIN(2*PI()*freq562*('5v'!U212-reta562)+deph562*PI()/180)</f>
        <v>0.77928200564400063</v>
      </c>
      <c r="AI224" s="10">
        <f>('5v'!W212-AH224)^2</f>
        <v>4.9229807833150369E-5</v>
      </c>
      <c r="AL224" s="76"/>
      <c r="AN224" s="76"/>
      <c r="AO224" s="80"/>
    </row>
    <row r="225" spans="1:41" x14ac:dyDescent="0.25">
      <c r="A225" s="3"/>
      <c r="B225" s="7">
        <f>offs551+Ampl551*SIN(2*PI()*freq551*('5v'!A213)+deph551*PI()/180)</f>
        <v>0.12172030857907101</v>
      </c>
      <c r="C225" s="8">
        <f>('5v'!B213-B225)^2</f>
        <v>2.392943570902829E-8</v>
      </c>
      <c r="D225" s="9">
        <f>offs552+Ampl552*SIN(2*PI()*freq552*('5v'!A213-reta552)+deph552*PI()/180)</f>
        <v>0.4538786024548882</v>
      </c>
      <c r="E225" s="10">
        <f>('5v'!C213-D225)^2</f>
        <v>5.5062488195013835E-4</v>
      </c>
      <c r="G225" s="3"/>
      <c r="H225" s="7">
        <f>offs553+Ampl553*SIN(2*PI()*freq553*('5v'!E213)+deph553*PI()/180)</f>
        <v>1.4933652905787804</v>
      </c>
      <c r="I225" s="8">
        <f>('5v'!F213-H225)^2</f>
        <v>7.5091924561522667E-6</v>
      </c>
      <c r="J225" s="9">
        <f>offs554+Ampl554*SIN(2*PI()*freq554*('5v'!E213-reta554)+deph554*PI()/180)</f>
        <v>0.96647830466249574</v>
      </c>
      <c r="K225" s="10">
        <f>('5v'!G213-J225)^2</f>
        <v>2.998581447120033E-3</v>
      </c>
      <c r="M225" s="3"/>
      <c r="N225" s="7">
        <f>offs553+Ampl555*SIN(2*PI()*freq555*('5v'!I213)+deph555*PI()/180)</f>
        <v>0.47552798859930201</v>
      </c>
      <c r="O225" s="8">
        <f>('5v'!J213-N225)^2</f>
        <v>1.3412816352090514E-4</v>
      </c>
      <c r="P225" s="9">
        <f>offs556+Ampl556*SIN(2*PI()*freq556*('5v'!I213-reta556)+deph556*PI()/180)</f>
        <v>0.63350314744189151</v>
      </c>
      <c r="Q225" s="10">
        <f>('5v'!K213-P225)^2</f>
        <v>5.9627854541139263E-5</v>
      </c>
      <c r="S225" s="3"/>
      <c r="T225" s="7">
        <f>offs557+Ampl557*SIN(2*PI()*freq557*('5v'!M213)+deph557*PI()/180)</f>
        <v>1.9453478230373837</v>
      </c>
      <c r="U225" s="8">
        <f>('5v'!N213-T225)^2</f>
        <v>7.2848005255690658E-6</v>
      </c>
      <c r="V225" s="9">
        <f>offs558+Ampl558*SIN(2*PI()*freq558*('5v'!M213-reta558)+deph558*PI()/180)</f>
        <v>0.84523732233572302</v>
      </c>
      <c r="W225" s="10">
        <f>('5v'!O213-V225)^2</f>
        <v>1.0241073079484098E-5</v>
      </c>
      <c r="X225" s="3"/>
      <c r="Y225" s="3"/>
      <c r="Z225" s="7">
        <f>offs559+Ampl559*SIN(2*PI()*freq559*('5v'!Q213)+deph559*PI()/180)</f>
        <v>-0.71211339383103889</v>
      </c>
      <c r="AA225" s="8">
        <f>('5v'!R213-Z225)^2</f>
        <v>9.6441851448239427E-2</v>
      </c>
      <c r="AB225" s="9">
        <f>offs558+Ampl560*SIN(2*PI()*freq560*('5v'!Q213-reta560)+deph560*PI()/180)</f>
        <v>1.0342602522534685</v>
      </c>
      <c r="AC225" s="10">
        <f>('5v'!S213-AB225)^2</f>
        <v>2.8131264583900687E-6</v>
      </c>
      <c r="AE225" s="44"/>
      <c r="AF225" s="7">
        <f>offs561+Ampl561*SIN(2*PI()*freq561*('5v'!U213)+deph561*PI()/180)</f>
        <v>-1.0371062495900345</v>
      </c>
      <c r="AG225" s="8">
        <f>('5v'!V213-AF225)^2</f>
        <v>0.20995297707888511</v>
      </c>
      <c r="AH225" s="9">
        <f>offs562+Ampl562*SIN(2*PI()*freq562*('5v'!U213-reta562)+deph562*PI()/180)</f>
        <v>0.77807373237690269</v>
      </c>
      <c r="AI225" s="10">
        <f>('5v'!W213-AH225)^2</f>
        <v>9.4369030677129176E-5</v>
      </c>
      <c r="AL225" s="76"/>
      <c r="AN225" s="76"/>
      <c r="AO225" s="80"/>
    </row>
    <row r="226" spans="1:41" x14ac:dyDescent="0.25">
      <c r="A226" s="3"/>
      <c r="B226" s="7">
        <f>offs551+Ampl551*SIN(2*PI()*freq551*('5v'!A214)+deph551*PI()/180)</f>
        <v>9.1237285203215501E-2</v>
      </c>
      <c r="C226" s="8">
        <f>('5v'!B214-B226)^2</f>
        <v>3.7489317007665108E-7</v>
      </c>
      <c r="D226" s="9">
        <f>offs552+Ampl552*SIN(2*PI()*freq552*('5v'!A214-reta552)+deph552*PI()/180)</f>
        <v>0.45705763842214814</v>
      </c>
      <c r="E226" s="10">
        <f>('5v'!C214-D226)^2</f>
        <v>5.8527035871352355E-4</v>
      </c>
      <c r="G226" s="3"/>
      <c r="H226" s="7">
        <f>offs553+Ampl553*SIN(2*PI()*freq553*('5v'!E214)+deph553*PI()/180)</f>
        <v>1.5219163275639009</v>
      </c>
      <c r="I226" s="8">
        <f>('5v'!F214-H226)^2</f>
        <v>3.9773424321350736E-6</v>
      </c>
      <c r="J226" s="9">
        <f>offs554+Ampl554*SIN(2*PI()*freq554*('5v'!E214-reta554)+deph554*PI()/180)</f>
        <v>0.96040993645620154</v>
      </c>
      <c r="K226" s="10">
        <f>('5v'!G214-J226)^2</f>
        <v>3.8891358434402262E-3</v>
      </c>
      <c r="M226" s="3"/>
      <c r="N226" s="7">
        <f>offs553+Ampl555*SIN(2*PI()*freq555*('5v'!I214)+deph555*PI()/180)</f>
        <v>0.44647844496540035</v>
      </c>
      <c r="O226" s="8">
        <f>('5v'!J214-N226)^2</f>
        <v>5.5172139076023531E-5</v>
      </c>
      <c r="P226" s="9">
        <f>offs556+Ampl556*SIN(2*PI()*freq556*('5v'!I214-reta556)+deph556*PI()/180)</f>
        <v>0.63271791897823415</v>
      </c>
      <c r="Q226" s="10">
        <f>('5v'!K214-P226)^2</f>
        <v>4.8117515247075352E-5</v>
      </c>
      <c r="S226" s="3"/>
      <c r="T226" s="7">
        <f>offs557+Ampl557*SIN(2*PI()*freq557*('5v'!M214)+deph557*PI()/180)</f>
        <v>1.9346187421142222</v>
      </c>
      <c r="U226" s="8">
        <f>('5v'!N214-T226)^2</f>
        <v>4.8262910237893966E-6</v>
      </c>
      <c r="V226" s="9">
        <f>offs558+Ampl558*SIN(2*PI()*freq558*('5v'!M214-reta558)+deph558*PI()/180)</f>
        <v>0.84189034562112897</v>
      </c>
      <c r="W226" s="10">
        <f>('5v'!O214-V226)^2</f>
        <v>6.9743231203527108E-6</v>
      </c>
      <c r="X226" s="3"/>
      <c r="Y226" s="3"/>
      <c r="Z226" s="7">
        <f>offs559+Ampl559*SIN(2*PI()*freq559*('5v'!Q214)+deph559*PI()/180)</f>
        <v>-0.65786446215846661</v>
      </c>
      <c r="AA226" s="8">
        <f>('5v'!R214-Z226)^2</f>
        <v>9.5503448413231551E-2</v>
      </c>
      <c r="AB226" s="9">
        <f>offs558+Ampl560*SIN(2*PI()*freq560*('5v'!Q214-reta560)+deph560*PI()/180)</f>
        <v>1.0353614102580895</v>
      </c>
      <c r="AC226" s="10">
        <f>('5v'!S214-AB226)^2</f>
        <v>6.3968513344804968E-6</v>
      </c>
      <c r="AE226" s="44"/>
      <c r="AF226" s="7">
        <f>offs561+Ampl561*SIN(2*PI()*freq561*('5v'!U214)+deph561*PI()/180)</f>
        <v>-1.1077496592198244</v>
      </c>
      <c r="AG226" s="8">
        <f>('5v'!V214-AF226)^2</f>
        <v>0.21144223173660429</v>
      </c>
      <c r="AH226" s="9">
        <f>offs562+Ampl562*SIN(2*PI()*freq562*('5v'!U214-reta562)+deph562*PI()/180)</f>
        <v>0.77697145578326698</v>
      </c>
      <c r="AI226" s="10">
        <f>('5v'!W214-AH226)^2</f>
        <v>7.4168193780164168E-5</v>
      </c>
      <c r="AL226" s="76"/>
      <c r="AN226" s="76"/>
      <c r="AO226" s="80"/>
    </row>
    <row r="227" spans="1:41" x14ac:dyDescent="0.25">
      <c r="A227" s="3"/>
      <c r="B227" s="7">
        <f>offs551+Ampl551*SIN(2*PI()*freq551*('5v'!A215)+deph551*PI()/180)</f>
        <v>6.0668084713592418E-2</v>
      </c>
      <c r="C227" s="8">
        <f>('5v'!B215-B227)^2</f>
        <v>4.354881852344012E-7</v>
      </c>
      <c r="D227" s="9">
        <f>offs552+Ampl552*SIN(2*PI()*freq552*('5v'!A215-reta552)+deph552*PI()/180)</f>
        <v>0.46030516405799937</v>
      </c>
      <c r="E227" s="10">
        <f>('5v'!C215-D227)^2</f>
        <v>7.1844562120568548E-4</v>
      </c>
      <c r="G227" s="3"/>
      <c r="H227" s="7">
        <f>offs553+Ampl553*SIN(2*PI()*freq553*('5v'!E215)+deph553*PI()/180)</f>
        <v>1.5497610651084885</v>
      </c>
      <c r="I227" s="8">
        <f>('5v'!F215-H227)^2</f>
        <v>1.9794180339570016E-5</v>
      </c>
      <c r="J227" s="9">
        <f>offs554+Ampl554*SIN(2*PI()*freq554*('5v'!E215-reta554)+deph554*PI()/180)</f>
        <v>0.95431188162543956</v>
      </c>
      <c r="K227" s="10">
        <f>('5v'!G215-J227)^2</f>
        <v>1.349378059271806E-3</v>
      </c>
      <c r="M227" s="3"/>
      <c r="N227" s="7">
        <f>offs553+Ampl555*SIN(2*PI()*freq555*('5v'!I215)+deph555*PI()/180)</f>
        <v>0.41728480941388502</v>
      </c>
      <c r="O227" s="8">
        <f>('5v'!J215-N227)^2</f>
        <v>5.3649041288557223E-5</v>
      </c>
      <c r="P227" s="9">
        <f>offs556+Ampl556*SIN(2*PI()*freq556*('5v'!I215-reta556)+deph556*PI()/180)</f>
        <v>0.63197286587157242</v>
      </c>
      <c r="Q227" s="10">
        <f>('5v'!K215-P227)^2</f>
        <v>1.7964932023353483E-5</v>
      </c>
      <c r="S227" s="3"/>
      <c r="T227" s="7">
        <f>offs557+Ampl557*SIN(2*PI()*freq557*('5v'!M215)+deph557*PI()/180)</f>
        <v>1.9232999360820442</v>
      </c>
      <c r="U227" s="8">
        <f>('5v'!N215-T227)^2</f>
        <v>2.0702009349509149E-5</v>
      </c>
      <c r="V227" s="9">
        <f>offs558+Ampl558*SIN(2*PI()*freq558*('5v'!M215-reta558)+deph558*PI()/180)</f>
        <v>0.83855440057952735</v>
      </c>
      <c r="W227" s="10">
        <f>('5v'!O215-V227)^2</f>
        <v>1.619023750040074E-5</v>
      </c>
      <c r="X227" s="3"/>
      <c r="Y227" s="3"/>
      <c r="Z227" s="7">
        <f>offs559+Ampl559*SIN(2*PI()*freq559*('5v'!Q215)+deph559*PI()/180)</f>
        <v>-0.60352913042005052</v>
      </c>
      <c r="AA227" s="8">
        <f>('5v'!R215-Z227)^2</f>
        <v>9.4516506985313678E-2</v>
      </c>
      <c r="AB227" s="9">
        <f>offs558+Ampl560*SIN(2*PI()*freq560*('5v'!Q215-reta560)+deph560*PI()/180)</f>
        <v>1.036390629024972</v>
      </c>
      <c r="AC227" s="10">
        <f>('5v'!S215-AB227)^2</f>
        <v>2.2499429254459934E-6</v>
      </c>
      <c r="AE227" s="44"/>
      <c r="AF227" s="7">
        <f>offs561+Ampl561*SIN(2*PI()*freq561*('5v'!U215)+deph561*PI()/180)</f>
        <v>-1.1772998536762014</v>
      </c>
      <c r="AG227" s="8">
        <f>('5v'!V215-AF227)^2</f>
        <v>0.21214387244637509</v>
      </c>
      <c r="AH227" s="9">
        <f>offs562+Ampl562*SIN(2*PI()*freq562*('5v'!U215-reta562)+deph562*PI()/180)</f>
        <v>0.77597626367701211</v>
      </c>
      <c r="AI227" s="10">
        <f>('5v'!W215-AH227)^2</f>
        <v>9.158535317857212E-5</v>
      </c>
      <c r="AL227" s="76"/>
      <c r="AN227" s="76"/>
      <c r="AO227" s="80"/>
    </row>
    <row r="228" spans="1:41" x14ac:dyDescent="0.25">
      <c r="A228" s="3"/>
      <c r="B228" s="7">
        <f>offs551+Ampl551*SIN(2*PI()*freq551*('5v'!A216)+deph551*PI()/180)</f>
        <v>3.0017534341326424E-2</v>
      </c>
      <c r="C228" s="8">
        <f>('5v'!B216-B228)^2</f>
        <v>3.5816862330998388E-6</v>
      </c>
      <c r="D228" s="9">
        <f>offs552+Ampl552*SIN(2*PI()*freq552*('5v'!A216-reta552)+deph552*PI()/180)</f>
        <v>0.46362066654049799</v>
      </c>
      <c r="E228" s="10">
        <f>('5v'!C216-D228)^2</f>
        <v>9.7977347634293816E-4</v>
      </c>
      <c r="G228" s="3"/>
      <c r="H228" s="7">
        <f>offs553+Ampl553*SIN(2*PI()*freq553*('5v'!E216)+deph553*PI()/180)</f>
        <v>1.576889610109883</v>
      </c>
      <c r="I228" s="8">
        <f>('5v'!F216-H228)^2</f>
        <v>1.0732838409756791E-7</v>
      </c>
      <c r="J228" s="9">
        <f>offs554+Ampl554*SIN(2*PI()*freq554*('5v'!E216-reta554)+deph554*PI()/180)</f>
        <v>0.94818630678005389</v>
      </c>
      <c r="K228" s="10">
        <f>('5v'!G216-J228)^2</f>
        <v>1.2270672549942853E-4</v>
      </c>
      <c r="M228" s="3"/>
      <c r="N228" s="7">
        <f>offs553+Ampl555*SIN(2*PI()*freq555*('5v'!I216)+deph555*PI()/180)</f>
        <v>0.38795169195822976</v>
      </c>
      <c r="O228" s="8">
        <f>('5v'!J216-N228)^2</f>
        <v>5.4181347811728829E-5</v>
      </c>
      <c r="P228" s="9">
        <f>offs556+Ampl556*SIN(2*PI()*freq556*('5v'!I216-reta556)+deph556*PI()/180)</f>
        <v>0.63126810577442871</v>
      </c>
      <c r="Q228" s="10">
        <f>('5v'!K216-P228)^2</f>
        <v>1.2487359198292444E-5</v>
      </c>
      <c r="S228" s="3"/>
      <c r="T228" s="7">
        <f>offs557+Ampl557*SIN(2*PI()*freq557*('5v'!M216)+deph557*PI()/180)</f>
        <v>1.9113941976868702</v>
      </c>
      <c r="U228" s="8">
        <f>('5v'!N216-T228)^2</f>
        <v>5.8073176770599046E-6</v>
      </c>
      <c r="V228" s="9">
        <f>offs558+Ampl558*SIN(2*PI()*freq558*('5v'!M216-reta558)+deph558*PI()/180)</f>
        <v>0.83523031030544015</v>
      </c>
      <c r="W228" s="10">
        <f>('5v'!O216-V228)^2</f>
        <v>2.9102569006896546E-5</v>
      </c>
      <c r="X228" s="3"/>
      <c r="Y228" s="3"/>
      <c r="Z228" s="7">
        <f>offs559+Ampl559*SIN(2*PI()*freq559*('5v'!Q216)+deph559*PI()/180)</f>
        <v>-0.54913367470004493</v>
      </c>
      <c r="AA228" s="8">
        <f>('5v'!R216-Z228)^2</f>
        <v>9.5902033572105722E-2</v>
      </c>
      <c r="AB228" s="9">
        <f>offs558+Ampl560*SIN(2*PI()*freq560*('5v'!Q216-reta560)+deph560*PI()/180)</f>
        <v>1.0373474108330536</v>
      </c>
      <c r="AC228" s="10">
        <f>('5v'!S216-AB228)^2</f>
        <v>6.2316593097474097E-6</v>
      </c>
      <c r="AE228" s="44"/>
      <c r="AF228" s="7">
        <f>offs561+Ampl561*SIN(2*PI()*freq561*('5v'!U216)+deph561*PI()/180)</f>
        <v>-1.2456881953141337</v>
      </c>
      <c r="AG228" s="8">
        <f>('5v'!V216-AF228)^2</f>
        <v>0.21211718514673827</v>
      </c>
      <c r="AH228" s="9">
        <f>offs562+Ampl562*SIN(2*PI()*freq562*('5v'!U216-reta562)+deph562*PI()/180)</f>
        <v>0.77508913819259595</v>
      </c>
      <c r="AI228" s="10">
        <f>('5v'!W216-AH228)^2</f>
        <v>7.5392721022985728E-5</v>
      </c>
      <c r="AL228" s="76"/>
      <c r="AN228" s="76"/>
      <c r="AO228" s="80"/>
    </row>
    <row r="229" spans="1:41" x14ac:dyDescent="0.25">
      <c r="A229" s="3"/>
      <c r="B229" s="7">
        <f>offs551+Ampl551*SIN(2*PI()*freq551*('5v'!A217)+deph551*PI()/180)</f>
        <v>-7.0952583636518796E-4</v>
      </c>
      <c r="C229" s="8">
        <f>('5v'!B217-B229)^2</f>
        <v>1.908356651834487E-5</v>
      </c>
      <c r="D229" s="9">
        <f>offs552+Ampl552*SIN(2*PI()*freq552*('5v'!A217-reta552)+deph552*PI()/180)</f>
        <v>0.46700362231336712</v>
      </c>
      <c r="E229" s="10">
        <f>('5v'!C217-D229)^2</f>
        <v>1.1409112433854471E-3</v>
      </c>
      <c r="G229" s="3"/>
      <c r="H229" s="7">
        <f>offs553+Ampl553*SIN(2*PI()*freq553*('5v'!E217)+deph553*PI()/180)</f>
        <v>1.6032923239252184</v>
      </c>
      <c r="I229" s="8">
        <f>('5v'!F217-H229)^2</f>
        <v>3.7659832475946025E-7</v>
      </c>
      <c r="J229" s="9">
        <f>offs554+Ampl554*SIN(2*PI()*freq554*('5v'!E217-reta554)+deph554*PI()/180)</f>
        <v>0.94203538830762013</v>
      </c>
      <c r="K229" s="10">
        <f>('5v'!G217-J229)^2</f>
        <v>1.0391525217126971E-6</v>
      </c>
      <c r="M229" s="3"/>
      <c r="N229" s="7">
        <f>offs553+Ampl555*SIN(2*PI()*freq555*('5v'!I217)+deph555*PI()/180)</f>
        <v>0.35848372463772216</v>
      </c>
      <c r="O229" s="8">
        <f>('5v'!J217-N229)^2</f>
        <v>5.6729297110495113E-5</v>
      </c>
      <c r="P229" s="9">
        <f>offs556+Ampl556*SIN(2*PI()*freq556*('5v'!I217-reta556)+deph556*PI()/180)</f>
        <v>0.63060374997659219</v>
      </c>
      <c r="Q229" s="10">
        <f>('5v'!K217-P229)^2</f>
        <v>8.2333988377674446E-6</v>
      </c>
      <c r="S229" s="3"/>
      <c r="T229" s="7">
        <f>offs557+Ampl557*SIN(2*PI()*freq557*('5v'!M217)+deph557*PI()/180)</f>
        <v>1.898904464491501</v>
      </c>
      <c r="U229" s="8">
        <f>('5v'!N217-T229)^2</f>
        <v>5.1410823919618084E-6</v>
      </c>
      <c r="V229" s="9">
        <f>offs558+Ampl558*SIN(2*PI()*freq558*('5v'!M217-reta558)+deph558*PI()/180)</f>
        <v>0.83191889496840332</v>
      </c>
      <c r="W229" s="10">
        <f>('5v'!O217-V229)^2</f>
        <v>2.3038512327343474E-5</v>
      </c>
      <c r="X229" s="3"/>
      <c r="Y229" s="3"/>
      <c r="Z229" s="7">
        <f>offs559+Ampl559*SIN(2*PI()*freq559*('5v'!Q217)+deph559*PI()/180)</f>
        <v>-0.49470440015813039</v>
      </c>
      <c r="AA229" s="8">
        <f>('5v'!R217-Z229)^2</f>
        <v>9.6062035048359071E-2</v>
      </c>
      <c r="AB229" s="9">
        <f>offs558+Ampl560*SIN(2*PI()*freq560*('5v'!Q217-reta560)+deph560*PI()/180)</f>
        <v>1.0382312929911424</v>
      </c>
      <c r="AC229" s="10">
        <f>('5v'!S217-AB229)^2</f>
        <v>1.2713268094654333E-5</v>
      </c>
      <c r="AE229" s="44"/>
      <c r="AF229" s="7">
        <f>offs561+Ampl561*SIN(2*PI()*freq561*('5v'!U217)+deph561*PI()/180)</f>
        <v>-1.3128471930970496</v>
      </c>
      <c r="AG229" s="8">
        <f>('5v'!V217-AF229)^2</f>
        <v>0.21142437800616193</v>
      </c>
      <c r="AH229" s="9">
        <f>offs562+Ampl562*SIN(2*PI()*freq562*('5v'!U217-reta562)+deph562*PI()/180)</f>
        <v>0.7743109548157675</v>
      </c>
      <c r="AI229" s="10">
        <f>('5v'!W217-AH229)^2</f>
        <v>9.7177104411753354E-5</v>
      </c>
      <c r="AL229" s="76"/>
      <c r="AN229" s="76"/>
      <c r="AO229" s="80"/>
    </row>
    <row r="230" spans="1:41" x14ac:dyDescent="0.25">
      <c r="A230" s="3"/>
      <c r="B230" s="7">
        <f>offs551+Ampl551*SIN(2*PI()*freq551*('5v'!A218)+deph551*PI()/180)</f>
        <v>-3.1508243660479884E-2</v>
      </c>
      <c r="C230" s="8">
        <f>('5v'!B218-B230)^2</f>
        <v>8.2182919101787886E-6</v>
      </c>
      <c r="D230" s="9">
        <f>offs552+Ampl552*SIN(2*PI()*freq552*('5v'!A218-reta552)+deph552*PI()/180)</f>
        <v>0.47045349716867374</v>
      </c>
      <c r="E230" s="10">
        <f>('5v'!C218-D230)^2</f>
        <v>8.0511241092494162E-4</v>
      </c>
      <c r="G230" s="3"/>
      <c r="H230" s="7">
        <f>offs553+Ampl553*SIN(2*PI()*freq553*('5v'!E218)+deph553*PI()/180)</f>
        <v>1.6289598257959965</v>
      </c>
      <c r="I230" s="8">
        <f>('5v'!F218-H230)^2</f>
        <v>2.6108930030081014E-6</v>
      </c>
      <c r="J230" s="9">
        <f>offs554+Ampl554*SIN(2*PI()*freq554*('5v'!E218-reta554)+deph554*PI()/180)</f>
        <v>0.93586131160018293</v>
      </c>
      <c r="K230" s="10">
        <f>('5v'!G218-J230)^2</f>
        <v>2.6667907695906968E-4</v>
      </c>
      <c r="M230" s="3"/>
      <c r="N230" s="7">
        <f>offs553+Ampl555*SIN(2*PI()*freq555*('5v'!I218)+deph555*PI()/180)</f>
        <v>0.32888556078600684</v>
      </c>
      <c r="O230" s="8">
        <f>('5v'!J218-N230)^2</f>
        <v>9.5771652305803043E-5</v>
      </c>
      <c r="P230" s="9">
        <f>offs556+Ampl556*SIN(2*PI()*freq556*('5v'!I218-reta556)+deph556*PI()/180)</f>
        <v>0.62997990338754495</v>
      </c>
      <c r="Q230" s="10">
        <f>('5v'!K218-P230)^2</f>
        <v>5.0424651053466317E-6</v>
      </c>
      <c r="S230" s="3"/>
      <c r="T230" s="7">
        <f>offs557+Ampl557*SIN(2*PI()*freq557*('5v'!M218)+deph557*PI()/180)</f>
        <v>1.8858338181507139</v>
      </c>
      <c r="U230" s="8">
        <f>('5v'!N218-T230)^2</f>
        <v>2.7761286313533955E-6</v>
      </c>
      <c r="V230" s="9">
        <f>offs558+Ampl558*SIN(2*PI()*freq558*('5v'!M218-reta558)+deph558*PI()/180)</f>
        <v>0.82862097161060133</v>
      </c>
      <c r="W230" s="10">
        <f>('5v'!O218-V230)^2</f>
        <v>3.7756580936472439E-5</v>
      </c>
      <c r="X230" s="3"/>
      <c r="Y230" s="3"/>
      <c r="Z230" s="7">
        <f>offs559+Ampl559*SIN(2*PI()*freq559*('5v'!Q218)+deph559*PI()/180)</f>
        <v>-0.44026762830847616</v>
      </c>
      <c r="AA230" s="8">
        <f>('5v'!R218-Z230)^2</f>
        <v>9.7433014164471005E-2</v>
      </c>
      <c r="AB230" s="9">
        <f>offs558+Ampl560*SIN(2*PI()*freq560*('5v'!Q218-reta560)+deph560*PI()/180)</f>
        <v>1.0390418480616703</v>
      </c>
      <c r="AC230" s="10">
        <f>('5v'!S218-AB230)^2</f>
        <v>7.5900907803392871E-6</v>
      </c>
      <c r="AE230" s="44"/>
      <c r="AF230" s="7">
        <f>offs561+Ampl561*SIN(2*PI()*freq561*('5v'!U218)+deph561*PI()/180)</f>
        <v>-1.3787105692023409</v>
      </c>
      <c r="AG230" s="8">
        <f>('5v'!V218-AF230)^2</f>
        <v>0.21192390939617139</v>
      </c>
      <c r="AH230" s="9">
        <f>offs562+Ampl562*SIN(2*PI()*freq562*('5v'!U218-reta562)+deph562*PI()/180)</f>
        <v>0.7736424815195686</v>
      </c>
      <c r="AI230" s="10">
        <f>('5v'!W218-AH230)^2</f>
        <v>8.4444548924657729E-5</v>
      </c>
      <c r="AL230" s="76"/>
      <c r="AN230" s="76"/>
      <c r="AO230" s="80"/>
    </row>
    <row r="231" spans="1:41" x14ac:dyDescent="0.25">
      <c r="A231" s="3"/>
      <c r="B231" s="7">
        <f>offs551+Ampl551*SIN(2*PI()*freq551*('5v'!A219)+deph551*PI()/180)</f>
        <v>-6.2373755656446428E-2</v>
      </c>
      <c r="C231" s="8">
        <f>('5v'!B219-B231)^2</f>
        <v>1.0570589781489116E-5</v>
      </c>
      <c r="D231" s="9">
        <f>offs552+Ampl552*SIN(2*PI()*freq552*('5v'!A219-reta552)+deph552*PI()/180)</f>
        <v>0.47396974633118638</v>
      </c>
      <c r="E231" s="10">
        <f>('5v'!C219-D231)^2</f>
        <v>6.1793277546308542E-4</v>
      </c>
      <c r="G231" s="3"/>
      <c r="H231" s="7">
        <f>offs553+Ampl553*SIN(2*PI()*freq553*('5v'!E219)+deph553*PI()/180)</f>
        <v>1.6538829961810224</v>
      </c>
      <c r="I231" s="8">
        <f>('5v'!F219-H231)^2</f>
        <v>6.4642214093057424E-7</v>
      </c>
      <c r="J231" s="9">
        <f>offs554+Ampl554*SIN(2*PI()*freq554*('5v'!E219-reta554)+deph554*PI()/180)</f>
        <v>0.9296662702777978</v>
      </c>
      <c r="K231" s="10">
        <f>('5v'!G219-J231)^2</f>
        <v>1.7127405959663751E-3</v>
      </c>
      <c r="M231" s="3"/>
      <c r="N231" s="7">
        <f>offs553+Ampl555*SIN(2*PI()*freq555*('5v'!I219)+deph555*PI()/180)</f>
        <v>0.29916187429626662</v>
      </c>
      <c r="O231" s="8">
        <f>('5v'!J219-N231)^2</f>
        <v>6.8227363825879738E-5</v>
      </c>
      <c r="P231" s="9">
        <f>offs556+Ampl556*SIN(2*PI()*freq556*('5v'!I219-reta556)+deph556*PI()/180)</f>
        <v>0.62939666451989495</v>
      </c>
      <c r="Q231" s="10">
        <f>('5v'!K219-P231)^2</f>
        <v>2.7632563168630412E-6</v>
      </c>
      <c r="S231" s="3"/>
      <c r="T231" s="7">
        <f>offs557+Ampl557*SIN(2*PI()*freq557*('5v'!M219)+deph557*PI()/180)</f>
        <v>1.8721854836509133</v>
      </c>
      <c r="U231" s="8">
        <f>('5v'!N219-T231)^2</f>
        <v>2.6982213227140322E-6</v>
      </c>
      <c r="V231" s="9">
        <f>offs558+Ampl558*SIN(2*PI()*freq558*('5v'!M219-reta558)+deph558*PI()/180)</f>
        <v>0.82533735394527497</v>
      </c>
      <c r="W231" s="10">
        <f>('5v'!O219-V231)^2</f>
        <v>5.5877659036650401E-5</v>
      </c>
      <c r="X231" s="3"/>
      <c r="Y231" s="3"/>
      <c r="Z231" s="7">
        <f>offs559+Ampl559*SIN(2*PI()*freq559*('5v'!Q219)+deph559*PI()/180)</f>
        <v>-0.38584968429087624</v>
      </c>
      <c r="AA231" s="8">
        <f>('5v'!R219-Z231)^2</f>
        <v>9.6384818182004242E-2</v>
      </c>
      <c r="AB231" s="9">
        <f>offs558+Ampl560*SIN(2*PI()*freq560*('5v'!Q219-reta560)+deph560*PI()/180)</f>
        <v>1.0397786840673979</v>
      </c>
      <c r="AC231" s="10">
        <f>('5v'!S219-AB231)^2</f>
        <v>4.0730340949344273E-6</v>
      </c>
      <c r="AE231" s="44"/>
      <c r="AF231" s="7">
        <f>offs561+Ampl561*SIN(2*PI()*freq561*('5v'!U219)+deph561*PI()/180)</f>
        <v>-1.443213324429574</v>
      </c>
      <c r="AG231" s="8">
        <f>('5v'!V219-AF231)^2</f>
        <v>0.21008397591307285</v>
      </c>
      <c r="AH231" s="9">
        <f>offs562+Ampl562*SIN(2*PI()*freq562*('5v'!U219-reta562)+deph562*PI()/180)</f>
        <v>0.77308437800643692</v>
      </c>
      <c r="AI231" s="10">
        <f>('5v'!W219-AH231)^2</f>
        <v>7.4498787398940812E-5</v>
      </c>
      <c r="AL231" s="76"/>
      <c r="AN231" s="76"/>
      <c r="AO231" s="80"/>
    </row>
    <row r="232" spans="1:41" x14ac:dyDescent="0.25">
      <c r="A232" s="3"/>
      <c r="B232" s="7">
        <f>offs551+Ampl551*SIN(2*PI()*freq551*('5v'!A220)+deph551*PI()/180)</f>
        <v>-9.3301187802111996E-2</v>
      </c>
      <c r="C232" s="8">
        <f>('5v'!B220-B232)^2</f>
        <v>2.6270321808225641E-6</v>
      </c>
      <c r="D232" s="9">
        <f>offs552+Ampl552*SIN(2*PI()*freq552*('5v'!A220-reta552)+deph552*PI()/180)</f>
        <v>0.47755181454440021</v>
      </c>
      <c r="E232" s="10">
        <f>('5v'!C220-D232)^2</f>
        <v>7.3631828970979415E-4</v>
      </c>
      <c r="G232" s="3"/>
      <c r="H232" s="7">
        <f>offs553+Ampl553*SIN(2*PI()*freq553*('5v'!E220)+deph553*PI()/180)</f>
        <v>1.6780529799965334</v>
      </c>
      <c r="I232" s="8">
        <f>('5v'!F220-H232)^2</f>
        <v>4.1007060144398866E-6</v>
      </c>
      <c r="J232" s="9">
        <f>offs554+Ampl554*SIN(2*PI()*freq554*('5v'!E220-reta554)+deph554*PI()/180)</f>
        <v>0.92345246540914794</v>
      </c>
      <c r="K232" s="10">
        <f>('5v'!G220-J232)^2</f>
        <v>2.7825061009508945E-3</v>
      </c>
      <c r="M232" s="3"/>
      <c r="N232" s="7">
        <f>offs553+Ampl555*SIN(2*PI()*freq555*('5v'!I220)+deph555*PI()/180)</f>
        <v>0.26931735888316688</v>
      </c>
      <c r="O232" s="8">
        <f>('5v'!J220-N232)^2</f>
        <v>4.6984185560666377E-5</v>
      </c>
      <c r="P232" s="9">
        <f>offs556+Ampl556*SIN(2*PI()*freq556*('5v'!I220-reta556)+deph556*PI()/180)</f>
        <v>0.62885412547382091</v>
      </c>
      <c r="Q232" s="10">
        <f>('5v'!K220-P232)^2</f>
        <v>6.9449643349372149E-7</v>
      </c>
      <c r="S232" s="3"/>
      <c r="T232" s="7">
        <f>offs557+Ampl557*SIN(2*PI()*freq557*('5v'!M220)+deph557*PI()/180)</f>
        <v>1.8579628285144116</v>
      </c>
      <c r="U232" s="8">
        <f>('5v'!N220-T232)^2</f>
        <v>4.8110539451110296E-6</v>
      </c>
      <c r="V232" s="9">
        <f>offs558+Ampl558*SIN(2*PI()*freq558*('5v'!M220-reta558)+deph558*PI()/180)</f>
        <v>0.82206885215594894</v>
      </c>
      <c r="W232" s="10">
        <f>('5v'!O220-V232)^2</f>
        <v>7.7273028156324091E-5</v>
      </c>
      <c r="X232" s="3"/>
      <c r="Y232" s="3"/>
      <c r="Z232" s="7">
        <f>offs559+Ampl559*SIN(2*PI()*freq559*('5v'!Q220)+deph559*PI()/180)</f>
        <v>-0.3314768841401502</v>
      </c>
      <c r="AA232" s="8">
        <f>('5v'!R220-Z232)^2</f>
        <v>9.537017789431193E-2</v>
      </c>
      <c r="AB232" s="9">
        <f>offs558+Ampl560*SIN(2*PI()*freq560*('5v'!Q220-reta560)+deph560*PI()/180)</f>
        <v>1.0404414446809718</v>
      </c>
      <c r="AC232" s="10">
        <f>('5v'!S220-AB232)^2</f>
        <v>1.8371506870565197E-6</v>
      </c>
      <c r="AE232" s="44"/>
      <c r="AF232" s="7">
        <f>offs561+Ampl561*SIN(2*PI()*freq561*('5v'!U220)+deph561*PI()/180)</f>
        <v>-1.506291802346855</v>
      </c>
      <c r="AG232" s="8">
        <f>('5v'!V220-AF232)^2</f>
        <v>0.20955402078526114</v>
      </c>
      <c r="AH232" s="9">
        <f>offs562+Ampl562*SIN(2*PI()*freq562*('5v'!U220-reta562)+deph562*PI()/180)</f>
        <v>0.772637195057159</v>
      </c>
      <c r="AI232" s="10">
        <f>('5v'!W220-AH232)^2</f>
        <v>6.6979248222812446E-5</v>
      </c>
      <c r="AL232" s="76"/>
      <c r="AN232" s="76"/>
      <c r="AO232" s="80"/>
    </row>
    <row r="233" spans="1:41" x14ac:dyDescent="0.25">
      <c r="A233" s="3"/>
      <c r="B233" s="7">
        <f>offs551+Ampl551*SIN(2*PI()*freq551*('5v'!A221)+deph551*PI()/180)</f>
        <v>-0.12428565629742183</v>
      </c>
      <c r="C233" s="8">
        <f>('5v'!B221-B233)^2</f>
        <v>3.5582925642563376E-6</v>
      </c>
      <c r="D233" s="9">
        <f>offs552+Ampl552*SIN(2*PI()*freq552*('5v'!A221-reta552)+deph552*PI()/180)</f>
        <v>0.4811991361582198</v>
      </c>
      <c r="E233" s="10">
        <f>('5v'!C221-D233)^2</f>
        <v>1.2395232615736525E-3</v>
      </c>
      <c r="G233" s="3"/>
      <c r="H233" s="7">
        <f>offs553+Ampl553*SIN(2*PI()*freq553*('5v'!E221)+deph553*PI()/180)</f>
        <v>1.7014611897623664</v>
      </c>
      <c r="I233" s="8">
        <f>('5v'!F221-H233)^2</f>
        <v>1.6062542900880088E-5</v>
      </c>
      <c r="J233" s="9">
        <f>offs554+Ampl554*SIN(2*PI()*freq554*('5v'!E221-reta554)+deph554*PI()/180)</f>
        <v>0.91722210472951593</v>
      </c>
      <c r="K233" s="10">
        <f>('5v'!G221-J233)^2</f>
        <v>1.2110472891852743E-3</v>
      </c>
      <c r="M233" s="3"/>
      <c r="N233" s="7">
        <f>offs553+Ampl555*SIN(2*PI()*freq555*('5v'!I221)+deph555*PI()/180)</f>
        <v>0.23935672734166047</v>
      </c>
      <c r="O233" s="8">
        <f>('5v'!J221-N233)^2</f>
        <v>5.6524273399782417E-5</v>
      </c>
      <c r="P233" s="9">
        <f>offs556+Ampl556*SIN(2*PI()*freq556*('5v'!I221-reta556)+deph556*PI()/180)</f>
        <v>0.62835237192252724</v>
      </c>
      <c r="Q233" s="10">
        <f>('5v'!K221-P233)^2</f>
        <v>1.0812509654142047E-5</v>
      </c>
      <c r="S233" s="3"/>
      <c r="T233" s="7">
        <f>offs557+Ampl557*SIN(2*PI()*freq557*('5v'!M221)+deph557*PI()/180)</f>
        <v>1.8431693619685479</v>
      </c>
      <c r="U233" s="8">
        <f>('5v'!N221-T233)^2</f>
        <v>1.854711772552003E-6</v>
      </c>
      <c r="V233" s="9">
        <f>offs558+Ampl558*SIN(2*PI()*freq558*('5v'!M221-reta558)+deph558*PI()/180)</f>
        <v>0.81881627269653279</v>
      </c>
      <c r="W233" s="10">
        <f>('5v'!O221-V233)^2</f>
        <v>6.6208121303096339E-5</v>
      </c>
      <c r="X233" s="3"/>
      <c r="Y233" s="3"/>
      <c r="Z233" s="7">
        <f>offs559+Ampl559*SIN(2*PI()*freq559*('5v'!Q221)+deph559*PI()/180)</f>
        <v>-0.27717552205995699</v>
      </c>
      <c r="AA233" s="8">
        <f>('5v'!R221-Z233)^2</f>
        <v>9.6820472203566335E-2</v>
      </c>
      <c r="AB233" s="9">
        <f>offs558+Ampl560*SIN(2*PI()*freq560*('5v'!Q221-reta560)+deph560*PI()/180)</f>
        <v>1.0410298093972401</v>
      </c>
      <c r="AC233" s="10">
        <f>('5v'!S221-AB233)^2</f>
        <v>5.8836662719439408E-7</v>
      </c>
      <c r="AE233" s="44"/>
      <c r="AF233" s="7">
        <f>offs561+Ampl561*SIN(2*PI()*freq561*('5v'!U221)+deph561*PI()/180)</f>
        <v>-1.5678837521120288</v>
      </c>
      <c r="AG233" s="8">
        <f>('5v'!V221-AF233)^2</f>
        <v>0.20681803393071502</v>
      </c>
      <c r="AH233" s="9">
        <f>offs562+Ampl562*SIN(2*PI()*freq562*('5v'!U221-reta562)+deph562*PI()/180)</f>
        <v>0.77230137398731702</v>
      </c>
      <c r="AI233" s="10">
        <f>('5v'!W221-AH233)^2</f>
        <v>6.1595247614616496E-5</v>
      </c>
      <c r="AL233" s="76"/>
      <c r="AN233" s="76"/>
      <c r="AO233" s="80"/>
    </row>
    <row r="234" spans="1:41" x14ac:dyDescent="0.25">
      <c r="A234" s="3"/>
      <c r="B234" s="7">
        <f>offs551+Ampl551*SIN(2*PI()*freq551*('5v'!A222)+deph551*PI()/180)</f>
        <v>-0.15532226833561497</v>
      </c>
      <c r="C234" s="8">
        <f>('5v'!B222-B234)^2</f>
        <v>4.4088730624211729E-6</v>
      </c>
      <c r="D234" s="9">
        <f>offs552+Ampl552*SIN(2*PI()*freq552*('5v'!A222-reta552)+deph552*PI()/180)</f>
        <v>0.48491113521828128</v>
      </c>
      <c r="E234" s="10">
        <f>('5v'!C222-D234)^2</f>
        <v>1.3953859228604906E-3</v>
      </c>
      <c r="G234" s="3"/>
      <c r="H234" s="7">
        <f>offs553+Ampl553*SIN(2*PI()*freq553*('5v'!E222)+deph553*PI()/180)</f>
        <v>1.7240993086530541</v>
      </c>
      <c r="I234" s="8">
        <f>('5v'!F222-H234)^2</f>
        <v>8.112449024634654E-7</v>
      </c>
      <c r="J234" s="9">
        <f>offs554+Ampl554*SIN(2*PI()*freq554*('5v'!E222-reta554)+deph554*PI()/180)</f>
        <v>0.91097740185638398</v>
      </c>
      <c r="K234" s="10">
        <f>('5v'!G222-J234)^2</f>
        <v>1.1038860455143489E-4</v>
      </c>
      <c r="M234" s="3"/>
      <c r="N234" s="7">
        <f>offs553+Ampl555*SIN(2*PI()*freq555*('5v'!I222)+deph555*PI()/180)</f>
        <v>0.2092847108027831</v>
      </c>
      <c r="O234" s="8">
        <f>('5v'!J222-N234)^2</f>
        <v>6.8780470244397731E-5</v>
      </c>
      <c r="P234" s="9">
        <f>offs556+Ampl556*SIN(2*PI()*freq556*('5v'!I222-reta556)+deph556*PI()/180)</f>
        <v>0.62789148309871634</v>
      </c>
      <c r="Q234" s="10">
        <f>('5v'!K222-P234)^2</f>
        <v>1.4055952521929162E-5</v>
      </c>
      <c r="S234" s="3"/>
      <c r="T234" s="7">
        <f>offs557+Ampl557*SIN(2*PI()*freq557*('5v'!M222)+deph557*PI()/180)</f>
        <v>1.8278087340798315</v>
      </c>
      <c r="U234" s="8">
        <f>('5v'!N222-T234)^2</f>
        <v>1.204519244805018E-6</v>
      </c>
      <c r="V234" s="9">
        <f>offs558+Ampl558*SIN(2*PI()*freq558*('5v'!M222-reta558)+deph558*PI()/180)</f>
        <v>0.81558041809233828</v>
      </c>
      <c r="W234" s="10">
        <f>('5v'!O222-V234)^2</f>
        <v>8.8728334923610216E-5</v>
      </c>
      <c r="X234" s="3"/>
      <c r="Y234" s="3"/>
      <c r="Z234" s="7">
        <f>offs559+Ampl559*SIN(2*PI()*freq559*('5v'!Q222)+deph559*PI()/180)</f>
        <v>-0.22297185770712585</v>
      </c>
      <c r="AA234" s="8">
        <f>('5v'!R222-Z234)^2</f>
        <v>9.7121806786318737E-2</v>
      </c>
      <c r="AB234" s="9">
        <f>offs558+Ampl560*SIN(2*PI()*freq560*('5v'!Q222-reta560)+deph560*PI()/180)</f>
        <v>1.0415434936882475</v>
      </c>
      <c r="AC234" s="10">
        <f>('5v'!S222-AB234)^2</f>
        <v>6.4194487931087976E-8</v>
      </c>
      <c r="AE234" s="44"/>
      <c r="AF234" s="7">
        <f>offs561+Ampl561*SIN(2*PI()*freq561*('5v'!U222)+deph561*PI()/180)</f>
        <v>-1.6279283899067678</v>
      </c>
      <c r="AG234" s="8">
        <f>('5v'!V222-AF234)^2</f>
        <v>0.2072750980724552</v>
      </c>
      <c r="AH234" s="9">
        <f>offs562+Ampl562*SIN(2*PI()*freq562*('5v'!U222-reta562)+deph562*PI()/180)</f>
        <v>0.77207724621176255</v>
      </c>
      <c r="AI234" s="10">
        <f>('5v'!W222-AH234)^2</f>
        <v>5.8127452975508246E-5</v>
      </c>
      <c r="AL234" s="76"/>
      <c r="AN234" s="76"/>
      <c r="AO234" s="80"/>
    </row>
    <row r="235" spans="1:41" x14ac:dyDescent="0.25">
      <c r="A235" s="3"/>
      <c r="B235" s="7">
        <f>offs551+Ampl551*SIN(2*PI()*freq551*('5v'!A223)+deph551*PI()/180)</f>
        <v>-0.186406122875865</v>
      </c>
      <c r="C235" s="8">
        <f>('5v'!B223-B235)^2</f>
        <v>1.7798924188549523E-5</v>
      </c>
      <c r="D235" s="9">
        <f>offs552+Ampl552*SIN(2*PI()*freq552*('5v'!A223-reta552)+deph552*PI()/180)</f>
        <v>0.4886872255569023</v>
      </c>
      <c r="E235" s="10">
        <f>('5v'!C223-D235)^2</f>
        <v>1.1275340931004314E-3</v>
      </c>
      <c r="G235" s="3"/>
      <c r="H235" s="7">
        <f>offs553+Ampl553*SIN(2*PI()*freq553*('5v'!E223)+deph553*PI()/180)</f>
        <v>1.7459592934527466</v>
      </c>
      <c r="I235" s="8">
        <f>('5v'!F223-H235)^2</f>
        <v>6.1390297343025293E-6</v>
      </c>
      <c r="J235" s="9">
        <f>offs554+Ampl554*SIN(2*PI()*freq554*('5v'!E223-reta554)+deph554*PI()/180)</f>
        <v>0.90472057550294882</v>
      </c>
      <c r="K235" s="10">
        <f>('5v'!G223-J235)^2</f>
        <v>3.5679625362959205E-3</v>
      </c>
      <c r="M235" s="3"/>
      <c r="N235" s="7">
        <f>offs553+Ampl555*SIN(2*PI()*freq555*('5v'!I223)+deph555*PI()/180)</f>
        <v>0.17910605798655022</v>
      </c>
      <c r="O235" s="8">
        <f>('5v'!J223-N235)^2</f>
        <v>8.4183964979932228E-5</v>
      </c>
      <c r="P235" s="9">
        <f>offs556+Ampl556*SIN(2*PI()*freq556*('5v'!I223-reta556)+deph556*PI()/180)</f>
        <v>0.62747153178207604</v>
      </c>
      <c r="Q235" s="10">
        <f>('5v'!K223-P235)^2</f>
        <v>3.7481433463615847E-5</v>
      </c>
      <c r="S235" s="3"/>
      <c r="T235" s="7">
        <f>offs557+Ampl557*SIN(2*PI()*freq557*('5v'!M223)+deph557*PI()/180)</f>
        <v>1.8118847348533482</v>
      </c>
      <c r="U235" s="8">
        <f>('5v'!N223-T235)^2</f>
        <v>1.1219988623082257E-5</v>
      </c>
      <c r="V235" s="9">
        <f>offs558+Ampl558*SIN(2*PI()*freq558*('5v'!M223-reta558)+deph558*PI()/180)</f>
        <v>0.81236208674206989</v>
      </c>
      <c r="W235" s="10">
        <f>('5v'!O223-V235)^2</f>
        <v>7.6241768616721814E-5</v>
      </c>
      <c r="X235" s="3"/>
      <c r="Y235" s="3"/>
      <c r="Z235" s="7">
        <f>offs559+Ampl559*SIN(2*PI()*freq559*('5v'!Q223)+deph559*PI()/180)</f>
        <v>-0.16889210349273404</v>
      </c>
      <c r="AA235" s="8">
        <f>('5v'!R223-Z235)^2</f>
        <v>9.6285061974334729E-2</v>
      </c>
      <c r="AB235" s="9">
        <f>offs558+Ampl560*SIN(2*PI()*freq560*('5v'!Q223-reta560)+deph560*PI()/180)</f>
        <v>1.0419822491408293</v>
      </c>
      <c r="AC235" s="10">
        <f>('5v'!S223-AB235)^2</f>
        <v>3.4369133537395409E-8</v>
      </c>
      <c r="AE235" s="44"/>
      <c r="AF235" s="7">
        <f>offs561+Ampl561*SIN(2*PI()*freq561*('5v'!U223)+deph561*PI()/180)</f>
        <v>-1.6863664589228451</v>
      </c>
      <c r="AG235" s="8">
        <f>('5v'!V223-AF235)^2</f>
        <v>0.20741687755112331</v>
      </c>
      <c r="AH235" s="9">
        <f>offs562+Ampl562*SIN(2*PI()*freq562*('5v'!U223-reta562)+deph562*PI()/180)</f>
        <v>0.77196503291755092</v>
      </c>
      <c r="AI235" s="10">
        <f>('5v'!W223-AH235)^2</f>
        <v>5.6428985919226016E-5</v>
      </c>
      <c r="AL235" s="76"/>
      <c r="AN235" s="76"/>
      <c r="AO235" s="80"/>
    </row>
    <row r="236" spans="1:41" x14ac:dyDescent="0.25">
      <c r="A236" s="3"/>
      <c r="B236" s="7">
        <f>offs551+Ampl551*SIN(2*PI()*freq551*('5v'!A224)+deph551*PI()/180)</f>
        <v>-0.21753231141720342</v>
      </c>
      <c r="C236" s="8">
        <f>('5v'!B224-B236)^2</f>
        <v>1.8858944127151701E-5</v>
      </c>
      <c r="D236" s="9">
        <f>offs552+Ampl552*SIN(2*PI()*freq552*('5v'!A224-reta552)+deph552*PI()/180)</f>
        <v>0.49252681088564448</v>
      </c>
      <c r="E236" s="10">
        <f>('5v'!C224-D236)^2</f>
        <v>6.6730199443982836E-4</v>
      </c>
      <c r="G236" s="3"/>
      <c r="H236" s="7">
        <f>offs553+Ampl553*SIN(2*PI()*freq553*('5v'!E224)+deph553*PI()/180)</f>
        <v>1.7670333774129348</v>
      </c>
      <c r="I236" s="8">
        <f>('5v'!F224-H236)^2</f>
        <v>2.3441309275581187E-5</v>
      </c>
      <c r="J236" s="9">
        <f>offs554+Ampl554*SIN(2*PI()*freq554*('5v'!E224-reta554)+deph554*PI()/180)</f>
        <v>0.8984538486898207</v>
      </c>
      <c r="K236" s="10">
        <f>('5v'!G224-J236)^2</f>
        <v>7.3154067831421605E-3</v>
      </c>
      <c r="M236" s="3"/>
      <c r="N236" s="7">
        <f>offs553+Ampl555*SIN(2*PI()*freq555*('5v'!I224)+deph555*PI()/180)</f>
        <v>0.14882553445208457</v>
      </c>
      <c r="O236" s="8">
        <f>('5v'!J224-N236)^2</f>
        <v>6.7333603539089827E-5</v>
      </c>
      <c r="P236" s="9">
        <f>offs556+Ampl556*SIN(2*PI()*freq556*('5v'!I224-reta556)+deph556*PI()/180)</f>
        <v>0.6270925842877878</v>
      </c>
      <c r="Q236" s="10">
        <f>('5v'!K224-P236)^2</f>
        <v>4.2265025594429506E-5</v>
      </c>
      <c r="S236" s="3"/>
      <c r="T236" s="7">
        <f>offs557+Ampl557*SIN(2*PI()*freq557*('5v'!M224)+deph557*PI()/180)</f>
        <v>1.7954012932976318</v>
      </c>
      <c r="U236" s="8">
        <f>('5v'!N224-T236)^2</f>
        <v>1.7707825371580691E-5</v>
      </c>
      <c r="V236" s="9">
        <f>offs558+Ampl558*SIN(2*PI()*freq558*('5v'!M224-reta558)+deph558*PI()/180)</f>
        <v>0.80916207272083152</v>
      </c>
      <c r="W236" s="10">
        <f>('5v'!O224-V236)^2</f>
        <v>9.9571206231756118E-5</v>
      </c>
      <c r="X236" s="3"/>
      <c r="Y236" s="3"/>
      <c r="Z236" s="7">
        <f>offs559+Ampl559*SIN(2*PI()*freq559*('5v'!Q224)+deph559*PI()/180)</f>
        <v>-0.11496241190602186</v>
      </c>
      <c r="AA236" s="8">
        <f>('5v'!R224-Z236)^2</f>
        <v>9.4341062240878862E-2</v>
      </c>
      <c r="AB236" s="9">
        <f>offs558+Ampl560*SIN(2*PI()*freq560*('5v'!Q224-reta560)+deph560*PI()/180)</f>
        <v>1.042345863576742</v>
      </c>
      <c r="AC236" s="10">
        <f>('5v'!S224-AB236)^2</f>
        <v>6.2606223932879523E-6</v>
      </c>
      <c r="AE236" s="44"/>
      <c r="AF236" s="7">
        <f>offs561+Ampl561*SIN(2*PI()*freq561*('5v'!U224)+deph561*PI()/180)</f>
        <v>-1.7431402878414555</v>
      </c>
      <c r="AG236" s="8">
        <f>('5v'!V224-AF236)^2</f>
        <v>0.20907788454911314</v>
      </c>
      <c r="AH236" s="9">
        <f>offs562+Ampl562*SIN(2*PI()*freq562*('5v'!U224-reta562)+deph562*PI()/180)</f>
        <v>0.77196484484565575</v>
      </c>
      <c r="AI236" s="10">
        <f>('5v'!W224-AH236)^2</f>
        <v>5.6426160391438126E-5</v>
      </c>
      <c r="AL236" s="76"/>
      <c r="AN236" s="76"/>
      <c r="AO236" s="80"/>
    </row>
    <row r="237" spans="1:41" x14ac:dyDescent="0.25">
      <c r="A237" s="3"/>
      <c r="B237" s="7">
        <f>offs551+Ampl551*SIN(2*PI()*freq551*('5v'!A225)+deph551*PI()/180)</f>
        <v>-0.24869591877363334</v>
      </c>
      <c r="C237" s="8">
        <f>('5v'!B225-B237)^2</f>
        <v>1.96167605097535E-5</v>
      </c>
      <c r="D237" s="9">
        <f>offs552+Ampl552*SIN(2*PI()*freq552*('5v'!A225-reta552)+deph552*PI()/180)</f>
        <v>0.49642928488947452</v>
      </c>
      <c r="E237" s="10">
        <f>('5v'!C225-D237)^2</f>
        <v>4.8091240482881018E-4</v>
      </c>
      <c r="G237" s="3"/>
      <c r="H237" s="7">
        <f>offs553+Ampl553*SIN(2*PI()*freq553*('5v'!E225)+deph553*PI()/180)</f>
        <v>1.7873140730119355</v>
      </c>
      <c r="I237" s="8">
        <f>('5v'!F225-H237)^2</f>
        <v>1.6743866475651414E-5</v>
      </c>
      <c r="J237" s="9">
        <f>offs554+Ampl554*SIN(2*PI()*freq554*('5v'!E225-reta554)+deph554*PI()/180)</f>
        <v>0.89217944795519644</v>
      </c>
      <c r="K237" s="10">
        <f>('5v'!G225-J237)^2</f>
        <v>4.9449800398859295E-3</v>
      </c>
      <c r="M237" s="3"/>
      <c r="N237" s="7">
        <f>offs553+Ampl555*SIN(2*PI()*freq555*('5v'!I225)+deph555*PI()/180)</f>
        <v>0.11844792184507513</v>
      </c>
      <c r="O237" s="8">
        <f>('5v'!J225-N237)^2</f>
        <v>8.6237933605244214E-5</v>
      </c>
      <c r="P237" s="9">
        <f>offs556+Ampl556*SIN(2*PI()*freq556*('5v'!I225-reta556)+deph556*PI()/180)</f>
        <v>0.62675470045605364</v>
      </c>
      <c r="Q237" s="10">
        <f>('5v'!K225-P237)^2</f>
        <v>4.6772461883662297E-5</v>
      </c>
      <c r="S237" s="3"/>
      <c r="T237" s="7">
        <f>offs557+Ampl557*SIN(2*PI()*freq557*('5v'!M225)+deph557*PI()/180)</f>
        <v>1.7783624764552377</v>
      </c>
      <c r="U237" s="8">
        <f>('5v'!N225-T237)^2</f>
        <v>1.3459825947376912E-5</v>
      </c>
      <c r="V237" s="9">
        <f>offs558+Ampl558*SIN(2*PI()*freq558*('5v'!M225-reta558)+deph558*PI()/180)</f>
        <v>0.80598116558419997</v>
      </c>
      <c r="W237" s="10">
        <f>('5v'!O225-V237)^2</f>
        <v>8.5621606896593811E-5</v>
      </c>
      <c r="X237" s="3"/>
      <c r="Y237" s="3"/>
      <c r="Z237" s="7">
        <f>offs559+Ampl559*SIN(2*PI()*freq559*('5v'!Q225)+deph559*PI()/180)</f>
        <v>-6.1208862867263902E-2</v>
      </c>
      <c r="AA237" s="8">
        <f>('5v'!R225-Z237)^2</f>
        <v>9.3716019483233534E-2</v>
      </c>
      <c r="AB237" s="9">
        <f>offs558+Ampl560*SIN(2*PI()*freq560*('5v'!Q225-reta560)+deph560*PI()/180)</f>
        <v>1.0426341611552712</v>
      </c>
      <c r="AC237" s="10">
        <f>('5v'!S225-AB237)^2</f>
        <v>7.7864502237849025E-6</v>
      </c>
      <c r="AE237" s="44"/>
      <c r="AF237" s="7">
        <f>offs561+Ampl561*SIN(2*PI()*freq561*('5v'!U225)+deph561*PI()/180)</f>
        <v>-1.7981938477478439</v>
      </c>
      <c r="AG237" s="8">
        <f>('5v'!V225-AF237)^2</f>
        <v>0.20874325650675379</v>
      </c>
      <c r="AH237" s="9">
        <f>offs562+Ampl562*SIN(2*PI()*freq562*('5v'!U225-reta562)+deph562*PI()/180)</f>
        <v>0.77207668218168124</v>
      </c>
      <c r="AI237" s="10">
        <f>('5v'!W225-AH237)^2</f>
        <v>5.8118852809303347E-5</v>
      </c>
      <c r="AL237" s="76"/>
      <c r="AN237" s="76"/>
      <c r="AO237" s="80"/>
    </row>
    <row r="238" spans="1:41" x14ac:dyDescent="0.25">
      <c r="A238" s="3"/>
      <c r="B238" s="7">
        <f>offs551+Ampl551*SIN(2*PI()*freq551*('5v'!A226)+deph551*PI()/180)</f>
        <v>-0.27989202385029321</v>
      </c>
      <c r="C238" s="8">
        <f>('5v'!B226-B238)^2</f>
        <v>2.0097075158839775E-5</v>
      </c>
      <c r="D238" s="9">
        <f>offs552+Ampl552*SIN(2*PI()*freq552*('5v'!A226-reta552)+deph552*PI()/180)</f>
        <v>0.50039403132250837</v>
      </c>
      <c r="E238" s="10">
        <f>('5v'!C226-D238)^2</f>
        <v>4.783830138291753E-4</v>
      </c>
      <c r="G238" s="3"/>
      <c r="H238" s="7">
        <f>offs553+Ampl553*SIN(2*PI()*freq553*('5v'!E226)+deph553*PI()/180)</f>
        <v>1.806794174615169</v>
      </c>
      <c r="I238" s="8">
        <f>('5v'!F226-H238)^2</f>
        <v>4.7953352160499024E-6</v>
      </c>
      <c r="J238" s="9">
        <f>offs554+Ampl554*SIN(2*PI()*freq554*('5v'!E226-reta554)+deph554*PI()/180)</f>
        <v>0.88589960256378131</v>
      </c>
      <c r="K238" s="10">
        <f>('5v'!G226-J238)^2</f>
        <v>1.2662493408987653E-3</v>
      </c>
      <c r="M238" s="3"/>
      <c r="N238" s="7">
        <f>offs553+Ampl555*SIN(2*PI()*freq555*('5v'!I226)+deph555*PI()/180)</f>
        <v>8.7978017142701148E-2</v>
      </c>
      <c r="O238" s="8">
        <f>('5v'!J226-N238)^2</f>
        <v>1.0940057245257146E-4</v>
      </c>
      <c r="P238" s="9">
        <f>offs556+Ampl556*SIN(2*PI()*freq556*('5v'!I226-reta556)+deph556*PI()/180)</f>
        <v>0.62645793364264768</v>
      </c>
      <c r="Q238" s="10">
        <f>('5v'!K226-P238)^2</f>
        <v>2.6860134225059202E-5</v>
      </c>
      <c r="S238" s="3"/>
      <c r="T238" s="7">
        <f>offs557+Ampl557*SIN(2*PI()*freq557*('5v'!M226)+deph557*PI()/180)</f>
        <v>1.7607724883992659</v>
      </c>
      <c r="U238" s="8">
        <f>('5v'!N226-T238)^2</f>
        <v>1.3546975367790626E-5</v>
      </c>
      <c r="V238" s="9">
        <f>offs558+Ampl558*SIN(2*PI()*freq558*('5v'!M226-reta558)+deph558*PI()/180)</f>
        <v>0.80282015017341435</v>
      </c>
      <c r="W238" s="10">
        <f>('5v'!O226-V238)^2</f>
        <v>7.2385380410796145E-5</v>
      </c>
      <c r="X238" s="3"/>
      <c r="Y238" s="3"/>
      <c r="Z238" s="7">
        <f>offs559+Ampl559*SIN(2*PI()*freq559*('5v'!Q226)+deph559*PI()/180)</f>
        <v>-7.6574511157765368E-3</v>
      </c>
      <c r="AA238" s="8">
        <f>('5v'!R226-Z238)^2</f>
        <v>9.3216449982739813E-2</v>
      </c>
      <c r="AB238" s="9">
        <f>offs558+Ampl560*SIN(2*PI()*freq560*('5v'!Q226-reta560)+deph560*PI()/180)</f>
        <v>1.0428470024582661</v>
      </c>
      <c r="AC238" s="10">
        <f>('5v'!S226-AB238)^2</f>
        <v>9.0195853932305275E-6</v>
      </c>
      <c r="AE238" s="44"/>
      <c r="AF238" s="7">
        <f>offs561+Ampl561*SIN(2*PI()*freq561*('5v'!U226)+deph561*PI()/180)</f>
        <v>-1.851472807425079</v>
      </c>
      <c r="AG238" s="8">
        <f>('5v'!V226-AF238)^2</f>
        <v>0.20646716642411564</v>
      </c>
      <c r="AH238" s="9">
        <f>offs562+Ampl562*SIN(2*PI()*freq562*('5v'!U226-reta562)+deph562*PI()/180)</f>
        <v>0.7723004345556792</v>
      </c>
      <c r="AI238" s="10">
        <f>('5v'!W226-AH238)^2</f>
        <v>6.1580502682165102E-5</v>
      </c>
      <c r="AL238" s="76"/>
      <c r="AN238" s="76"/>
      <c r="AO238" s="80"/>
    </row>
    <row r="239" spans="1:41" x14ac:dyDescent="0.25">
      <c r="A239" s="3"/>
      <c r="B239" s="7">
        <f>offs551+Ampl551*SIN(2*PI()*freq551*('5v'!A227)+deph551*PI()/180)</f>
        <v>-0.31111570042055353</v>
      </c>
      <c r="C239" s="8">
        <f>('5v'!B227-B239)^2</f>
        <v>2.0333782697195999E-5</v>
      </c>
      <c r="D239" s="9">
        <f>offs552+Ampl552*SIN(2*PI()*freq552*('5v'!A227-reta552)+deph552*PI()/180)</f>
        <v>0.50442042410532317</v>
      </c>
      <c r="E239" s="10">
        <f>('5v'!C227-D239)^2</f>
        <v>5.6190691834649155E-4</v>
      </c>
      <c r="G239" s="3"/>
      <c r="H239" s="7">
        <f>offs553+Ampl553*SIN(2*PI()*freq553*('5v'!E227)+deph553*PI()/180)</f>
        <v>1.8254667610352935</v>
      </c>
      <c r="I239" s="8">
        <f>('5v'!F227-H239)^2</f>
        <v>1.1995483898114432E-6</v>
      </c>
      <c r="J239" s="9">
        <f>offs554+Ampl554*SIN(2*PI()*freq554*('5v'!E227-reta554)+deph554*PI()/180)</f>
        <v>0.87961654371474018</v>
      </c>
      <c r="K239" s="10">
        <f>('5v'!G227-J239)^2</f>
        <v>1.2111964680542046E-6</v>
      </c>
      <c r="M239" s="3"/>
      <c r="N239" s="7">
        <f>offs553+Ampl555*SIN(2*PI()*freq555*('5v'!I227)+deph555*PI()/180)</f>
        <v>5.7420631896134333E-2</v>
      </c>
      <c r="O239" s="8">
        <f>('5v'!J227-N239)^2</f>
        <v>1.373578867550908E-4</v>
      </c>
      <c r="P239" s="9">
        <f>offs556+Ampl556*SIN(2*PI()*freq556*('5v'!I227-reta556)+deph556*PI()/180)</f>
        <v>0.6262023307104897</v>
      </c>
      <c r="Q239" s="10">
        <f>('5v'!K227-P239)^2</f>
        <v>1.2146335273260079E-5</v>
      </c>
      <c r="S239" s="3"/>
      <c r="T239" s="7">
        <f>offs557+Ampl557*SIN(2*PI()*freq557*('5v'!M227)+deph557*PI()/180)</f>
        <v>1.7426356691960636</v>
      </c>
      <c r="U239" s="8">
        <f>('5v'!N227-T239)^2</f>
        <v>2.6245917987501124E-6</v>
      </c>
      <c r="V239" s="9">
        <f>offs558+Ampl558*SIN(2*PI()*freq558*('5v'!M227-reta558)+deph558*PI()/180)</f>
        <v>0.79967980642172787</v>
      </c>
      <c r="W239" s="10">
        <f>('5v'!O227-V239)^2</f>
        <v>9.3996584616397948E-5</v>
      </c>
      <c r="X239" s="3"/>
      <c r="Y239" s="3"/>
      <c r="Z239" s="7">
        <f>offs559+Ampl559*SIN(2*PI()*freq559*('5v'!Q227)+deph559*PI()/180)</f>
        <v>4.5665926360934916E-2</v>
      </c>
      <c r="AA239" s="8">
        <f>('5v'!R227-Z239)^2</f>
        <v>9.2857132818928295E-2</v>
      </c>
      <c r="AB239" s="9">
        <f>offs558+Ampl560*SIN(2*PI()*freq560*('5v'!Q227-reta560)+deph560*PI()/180)</f>
        <v>1.0429842845575614</v>
      </c>
      <c r="AC239" s="10">
        <f>('5v'!S227-AB239)^2</f>
        <v>2.5945520498348103E-5</v>
      </c>
      <c r="AE239" s="44"/>
      <c r="AF239" s="7">
        <f>offs561+Ampl561*SIN(2*PI()*freq561*('5v'!U227)+deph561*PI()/180)</f>
        <v>-1.9029245869724067</v>
      </c>
      <c r="AG239" s="8">
        <f>('5v'!V227-AF239)^2</f>
        <v>0.2076343952476509</v>
      </c>
      <c r="AH239" s="9">
        <f>offs562+Ampl562*SIN(2*PI()*freq562*('5v'!U227-reta562)+deph562*PI()/180)</f>
        <v>0.77263588115107029</v>
      </c>
      <c r="AI239" s="10">
        <f>('5v'!W227-AH239)^2</f>
        <v>6.6957743710787456E-5</v>
      </c>
      <c r="AL239" s="76"/>
      <c r="AN239" s="76"/>
      <c r="AO239" s="80"/>
    </row>
    <row r="240" spans="1:41" x14ac:dyDescent="0.25">
      <c r="A240" s="3"/>
      <c r="B240" s="7">
        <f>offs551+Ampl551*SIN(2*PI()*freq551*('5v'!A228)+deph551*PI()/180)</f>
        <v>-0.34236201790392978</v>
      </c>
      <c r="C240" s="8">
        <f>('5v'!B228-B240)^2</f>
        <v>6.5535083322000956E-6</v>
      </c>
      <c r="D240" s="9">
        <f>offs552+Ampl552*SIN(2*PI()*freq552*('5v'!A228-reta552)+deph552*PI()/180)</f>
        <v>0.5085078274238235</v>
      </c>
      <c r="E240" s="10">
        <f>('5v'!C228-D240)^2</f>
        <v>5.5333964804858368E-4</v>
      </c>
      <c r="G240" s="3"/>
      <c r="H240" s="7">
        <f>offs553+Ampl553*SIN(2*PI()*freq553*('5v'!E228)+deph553*PI()/180)</f>
        <v>1.8433251979912662</v>
      </c>
      <c r="I240" s="8">
        <f>('5v'!F228-H240)^2</f>
        <v>7.6662645635680517E-6</v>
      </c>
      <c r="J240" s="9">
        <f>offs554+Ampl554*SIN(2*PI()*freq554*('5v'!E228-reta554)+deph554*PI()/180)</f>
        <v>0.87333250374896487</v>
      </c>
      <c r="K240" s="10">
        <f>('5v'!G228-J240)^2</f>
        <v>4.0834320776442847E-4</v>
      </c>
      <c r="M240" s="3"/>
      <c r="N240" s="7">
        <f>offs553+Ampl555*SIN(2*PI()*freq555*('5v'!I228)+deph555*PI()/180)</f>
        <v>2.6780591470735693E-2</v>
      </c>
      <c r="O240" s="8">
        <f>('5v'!J228-N240)^2</f>
        <v>8.3848790675242877E-5</v>
      </c>
      <c r="P240" s="9">
        <f>offs556+Ampl556*SIN(2*PI()*freq556*('5v'!I228-reta556)+deph556*PI()/180)</f>
        <v>0.6259879320222459</v>
      </c>
      <c r="Q240" s="10">
        <f>('5v'!K228-P240)^2</f>
        <v>3.0500106814824506E-6</v>
      </c>
      <c r="S240" s="3"/>
      <c r="T240" s="7">
        <f>offs557+Ampl557*SIN(2*PI()*freq557*('5v'!M228)+deph557*PI()/180)</f>
        <v>1.7239564938343828</v>
      </c>
      <c r="U240" s="8">
        <f>('5v'!N228-T240)^2</f>
        <v>2.0566891764848182E-6</v>
      </c>
      <c r="V240" s="9">
        <f>offs558+Ampl558*SIN(2*PI()*freq558*('5v'!M228-reta558)+deph558*PI()/180)</f>
        <v>0.79656090916197142</v>
      </c>
      <c r="W240" s="10">
        <f>('5v'!O228-V240)^2</f>
        <v>4.8367863746476083E-5</v>
      </c>
      <c r="X240" s="3"/>
      <c r="Y240" s="3"/>
      <c r="Z240" s="7">
        <f>offs559+Ampl559*SIN(2*PI()*freq559*('5v'!Q228)+deph559*PI()/180)</f>
        <v>9.8735482850714873E-2</v>
      </c>
      <c r="AA240" s="8">
        <f>('5v'!R228-Z240)^2</f>
        <v>9.1467762223184632E-2</v>
      </c>
      <c r="AB240" s="9">
        <f>offs558+Ampl560*SIN(2*PI()*freq560*('5v'!Q228-reta560)+deph560*PI()/180)</f>
        <v>1.0430459410647521</v>
      </c>
      <c r="AC240" s="10">
        <f>('5v'!S228-AB240)^2</f>
        <v>2.6577438387197793E-5</v>
      </c>
      <c r="AE240" s="44"/>
      <c r="AF240" s="7">
        <f>offs561+Ampl561*SIN(2*PI()*freq561*('5v'!U228)+deph561*PI()/180)</f>
        <v>-1.9524984096952627</v>
      </c>
      <c r="AG240" s="8">
        <f>('5v'!V228-AF240)^2</f>
        <v>0.20518213825519663</v>
      </c>
      <c r="AH240" s="9">
        <f>offs562+Ampl562*SIN(2*PI()*freq562*('5v'!U228-reta562)+deph562*PI()/180)</f>
        <v>0.77308269092256388</v>
      </c>
      <c r="AI240" s="10">
        <f>('5v'!W228-AH240)^2</f>
        <v>7.4469666899077582E-5</v>
      </c>
      <c r="AL240" s="76"/>
      <c r="AN240" s="76"/>
      <c r="AO240" s="80"/>
    </row>
    <row r="241" spans="1:41" x14ac:dyDescent="0.25">
      <c r="A241" s="3"/>
      <c r="B241" s="7">
        <f>offs551+Ampl551*SIN(2*PI()*freq551*('5v'!A229)+deph551*PI()/180)</f>
        <v>-0.37362604214467143</v>
      </c>
      <c r="C241" s="8">
        <f>('5v'!B229-B241)^2</f>
        <v>6.481901401109269E-6</v>
      </c>
      <c r="D241" s="9">
        <f>offs552+Ampl552*SIN(2*PI()*freq552*('5v'!A229-reta552)+deph552*PI()/180)</f>
        <v>0.51265559582964237</v>
      </c>
      <c r="E241" s="10">
        <f>('5v'!C229-D241)^2</f>
        <v>3.7540628676471289E-4</v>
      </c>
      <c r="G241" s="3"/>
      <c r="H241" s="7">
        <f>offs553+Ampl553*SIN(2*PI()*freq553*('5v'!E229)+deph553*PI()/180)</f>
        <v>1.8603631404654717</v>
      </c>
      <c r="I241" s="8">
        <f>('5v'!F229-H241)^2</f>
        <v>1.8383550773710659E-6</v>
      </c>
      <c r="J241" s="9">
        <f>offs554+Ampl554*SIN(2*PI()*freq554*('5v'!E229-reta554)+deph554*PI()/180)</f>
        <v>0.86704971535593256</v>
      </c>
      <c r="K241" s="10">
        <f>('5v'!G229-J241)^2</f>
        <v>5.6124999407582024E-4</v>
      </c>
      <c r="M241" s="3"/>
      <c r="N241" s="7">
        <f>offs553+Ampl555*SIN(2*PI()*freq555*('5v'!I229)+deph555*PI()/180)</f>
        <v>-3.9372657159201241E-3</v>
      </c>
      <c r="O241" s="8">
        <f>('5v'!J229-N241)^2</f>
        <v>4.4510589693326707E-5</v>
      </c>
      <c r="P241" s="9">
        <f>offs556+Ampl556*SIN(2*PI()*freq556*('5v'!I229-reta556)+deph556*PI()/180)</f>
        <v>0.62581477143395459</v>
      </c>
      <c r="Q241" s="10">
        <f>('5v'!K229-P241)^2</f>
        <v>3.6848202628924668E-6</v>
      </c>
      <c r="S241" s="3"/>
      <c r="T241" s="7">
        <f>offs557+Ampl557*SIN(2*PI()*freq557*('5v'!M229)+deph557*PI()/180)</f>
        <v>1.7047395711212412</v>
      </c>
      <c r="U241" s="8">
        <f>('5v'!N229-T241)^2</f>
        <v>1.2539271329920112E-6</v>
      </c>
      <c r="V241" s="9">
        <f>offs558+Ampl558*SIN(2*PI()*freq558*('5v'!M229-reta558)+deph558*PI()/180)</f>
        <v>0.79346422793537463</v>
      </c>
      <c r="W241" s="10">
        <f>('5v'!O229-V241)^2</f>
        <v>3.7762648091687401E-5</v>
      </c>
      <c r="X241" s="3"/>
      <c r="Y241" s="3"/>
      <c r="Z241" s="7">
        <f>offs559+Ampl559*SIN(2*PI()*freq559*('5v'!Q229)+deph559*PI()/180)</f>
        <v>0.15152555438697823</v>
      </c>
      <c r="AA241" s="8">
        <f>('5v'!R229-Z241)^2</f>
        <v>9.1434079031801119E-2</v>
      </c>
      <c r="AB241" s="9">
        <f>offs558+Ampl560*SIN(2*PI()*freq560*('5v'!Q229-reta560)+deph560*PI()/180)</f>
        <v>1.0430319421632985</v>
      </c>
      <c r="AC241" s="10">
        <f>('5v'!S229-AB241)^2</f>
        <v>1.0164633034061329E-5</v>
      </c>
      <c r="AE241" s="44"/>
      <c r="AF241" s="7">
        <f>offs561+Ampl561*SIN(2*PI()*freq561*('5v'!U229)+deph561*PI()/180)</f>
        <v>-2.0001453522157386</v>
      </c>
      <c r="AG241" s="8">
        <f>('5v'!V229-AF241)^2</f>
        <v>0.20625361927180955</v>
      </c>
      <c r="AH241" s="9">
        <f>offs562+Ampl562*SIN(2*PI()*freq562*('5v'!U229-reta562)+deph562*PI()/180)</f>
        <v>0.77364042292285951</v>
      </c>
      <c r="AI241" s="10">
        <f>('5v'!W229-AH241)^2</f>
        <v>5.2333402561391857E-5</v>
      </c>
      <c r="AL241" s="76"/>
      <c r="AN241" s="76"/>
      <c r="AO241" s="80"/>
    </row>
    <row r="242" spans="1:41" x14ac:dyDescent="0.25">
      <c r="A242" s="3"/>
      <c r="B242" s="7">
        <f>offs551+Ampl551*SIN(2*PI()*freq551*('5v'!A230)+deph551*PI()/180)</f>
        <v>-0.4049028361909256</v>
      </c>
      <c r="C242" s="8">
        <f>('5v'!B230-B242)^2</f>
        <v>3.2054145870566419E-7</v>
      </c>
      <c r="D242" s="9">
        <f>offs552+Ampl552*SIN(2*PI()*freq552*('5v'!A230-reta552)+deph552*PI()/180)</f>
        <v>0.51686307434206613</v>
      </c>
      <c r="E242" s="10">
        <f>('5v'!C230-D242)^2</f>
        <v>2.3006596876460955E-4</v>
      </c>
      <c r="G242" s="3"/>
      <c r="H242" s="7">
        <f>offs553+Ampl553*SIN(2*PI()*freq553*('5v'!E230)+deph553*PI()/180)</f>
        <v>1.8765745349580758</v>
      </c>
      <c r="I242" s="8">
        <f>('5v'!F230-H242)^2</f>
        <v>7.4118159044993014E-6</v>
      </c>
      <c r="J242" s="9">
        <f>offs554+Ampl554*SIN(2*PI()*freq554*('5v'!E230-reta554)+deph554*PI()/180)</f>
        <v>0.86077041078044358</v>
      </c>
      <c r="K242" s="10">
        <f>('5v'!G230-J242)^2</f>
        <v>3.031572253653481E-4</v>
      </c>
      <c r="M242" s="3"/>
      <c r="N242" s="7">
        <f>offs553+Ampl555*SIN(2*PI()*freq555*('5v'!I230)+deph555*PI()/180)</f>
        <v>-3.4728088958089542E-2</v>
      </c>
      <c r="O242" s="8">
        <f>('5v'!J230-N242)^2</f>
        <v>3.8594522056867859E-5</v>
      </c>
      <c r="P242" s="9">
        <f>offs556+Ampl556*SIN(2*PI()*freq556*('5v'!I230-reta556)+deph556*PI()/180)</f>
        <v>0.62568287628967978</v>
      </c>
      <c r="Q242" s="10">
        <f>('5v'!K230-P242)^2</f>
        <v>4.2085854137094123E-6</v>
      </c>
      <c r="S242" s="3"/>
      <c r="T242" s="7">
        <f>offs557+Ampl557*SIN(2*PI()*freq557*('5v'!M230)+deph557*PI()/180)</f>
        <v>1.6849896425447695</v>
      </c>
      <c r="U242" s="8">
        <f>('5v'!N230-T242)^2</f>
        <v>1.7914951287114389E-6</v>
      </c>
      <c r="V242" s="9">
        <f>offs558+Ampl558*SIN(2*PI()*freq558*('5v'!M230-reta558)+deph558*PI()/180)</f>
        <v>0.79039052680169364</v>
      </c>
      <c r="W242" s="10">
        <f>('5v'!O230-V242)^2</f>
        <v>2.8223540238927552E-5</v>
      </c>
      <c r="X242" s="3"/>
      <c r="Y242" s="3"/>
      <c r="Z242" s="7">
        <f>offs559+Ampl559*SIN(2*PI()*freq559*('5v'!Q230)+deph559*PI()/180)</f>
        <v>0.20401061215958938</v>
      </c>
      <c r="AA242" s="8">
        <f>('5v'!R230-Z242)^2</f>
        <v>9.2770881765047927E-2</v>
      </c>
      <c r="AB242" s="9">
        <f>offs558+Ampl560*SIN(2*PI()*freq560*('5v'!Q230-reta560)+deph560*PI()/180)</f>
        <v>1.0429422946229454</v>
      </c>
      <c r="AC242" s="10">
        <f>('5v'!S230-AB242)^2</f>
        <v>9.6010407513762675E-6</v>
      </c>
      <c r="AE242" s="44"/>
      <c r="AF242" s="7">
        <f>offs561+Ampl561*SIN(2*PI()*freq561*('5v'!U230)+deph561*PI()/180)</f>
        <v>-2.0458183927540525</v>
      </c>
      <c r="AG242" s="8">
        <f>('5v'!V230-AF242)^2</f>
        <v>0.20734680745411524</v>
      </c>
      <c r="AH242" s="9">
        <f>offs562+Ampl562*SIN(2*PI()*freq562*('5v'!U230-reta562)+deph562*PI()/180)</f>
        <v>0.7743085267378087</v>
      </c>
      <c r="AI242" s="10">
        <f>('5v'!W230-AH242)^2</f>
        <v>6.2446135686547005E-5</v>
      </c>
      <c r="AL242" s="76"/>
      <c r="AN242" s="76"/>
      <c r="AO242" s="80"/>
    </row>
    <row r="243" spans="1:41" x14ac:dyDescent="0.25">
      <c r="A243" s="3"/>
      <c r="B243" s="7">
        <f>offs551+Ampl551*SIN(2*PI()*freq551*('5v'!A231)+deph551*PI()/180)</f>
        <v>-0.43618746107434375</v>
      </c>
      <c r="C243" s="8">
        <f>('5v'!B231-B243)^2</f>
        <v>1.1386987542261166E-5</v>
      </c>
      <c r="D243" s="9">
        <f>offs552+Ampl552*SIN(2*PI()*freq552*('5v'!A231-reta552)+deph552*PI()/180)</f>
        <v>0.52112959855146346</v>
      </c>
      <c r="E243" s="10">
        <f>('5v'!C231-D243)^2</f>
        <v>1.1884055354215532E-4</v>
      </c>
      <c r="G243" s="3"/>
      <c r="H243" s="7">
        <f>offs553+Ampl553*SIN(2*PI()*freq553*('5v'!E231)+deph553*PI()/180)</f>
        <v>1.8919536216378097</v>
      </c>
      <c r="I243" s="8">
        <f>('5v'!F231-H243)^2</f>
        <v>8.8112701011197278E-6</v>
      </c>
      <c r="J243" s="9">
        <f>offs554+Ampl554*SIN(2*PI()*freq554*('5v'!E231-reta554)+deph554*PI()/180)</f>
        <v>0.85449682102951363</v>
      </c>
      <c r="K243" s="10">
        <f>('5v'!G231-J243)^2</f>
        <v>2.7855394819576894E-5</v>
      </c>
      <c r="M243" s="3"/>
      <c r="N243" s="7">
        <f>offs553+Ampl555*SIN(2*PI()*freq555*('5v'!I231)+deph555*PI()/180)</f>
        <v>-6.5587016027847223E-2</v>
      </c>
      <c r="O243" s="8">
        <f>('5v'!J231-N243)^2</f>
        <v>6.0442943977032834E-5</v>
      </c>
      <c r="P243" s="9">
        <f>offs556+Ampl556*SIN(2*PI()*freq556*('5v'!I231-reta556)+deph556*PI()/180)</f>
        <v>0.62559226741719409</v>
      </c>
      <c r="Q243" s="10">
        <f>('5v'!K231-P243)^2</f>
        <v>4.5885606333122852E-6</v>
      </c>
      <c r="S243" s="3"/>
      <c r="T243" s="7">
        <f>offs557+Ampl557*SIN(2*PI()*freq557*('5v'!M231)+deph557*PI()/180)</f>
        <v>1.6647115811043178</v>
      </c>
      <c r="U243" s="8">
        <f>('5v'!N231-T243)^2</f>
        <v>1.7465973707935559E-8</v>
      </c>
      <c r="V243" s="9">
        <f>offs558+Ampl558*SIN(2*PI()*freq558*('5v'!M231-reta558)+deph558*PI()/180)</f>
        <v>0.78734056415069009</v>
      </c>
      <c r="W243" s="10">
        <f>('5v'!O231-V243)^2</f>
        <v>1.9858572696577131E-5</v>
      </c>
      <c r="X243" s="3"/>
      <c r="Y243" s="3"/>
      <c r="Z243" s="7">
        <f>offs559+Ampl559*SIN(2*PI()*freq559*('5v'!Q231)+deph559*PI()/180)</f>
        <v>0.25616527486036456</v>
      </c>
      <c r="AA243" s="8">
        <f>('5v'!R231-Z243)^2</f>
        <v>9.1936131355058875E-2</v>
      </c>
      <c r="AB243" s="9">
        <f>offs558+Ampl560*SIN(2*PI()*freq560*('5v'!Q231-reta560)+deph560*PI()/180)</f>
        <v>1.0427770417964473</v>
      </c>
      <c r="AC243" s="10">
        <f>('5v'!S231-AB243)^2</f>
        <v>8.6042594290406102E-6</v>
      </c>
      <c r="AE243" s="44"/>
      <c r="AF243" s="7">
        <f>offs561+Ampl561*SIN(2*PI()*freq561*('5v'!U231)+deph561*PI()/180)</f>
        <v>-2.0894724575333687</v>
      </c>
      <c r="AG243" s="8">
        <f>('5v'!V231-AF243)^2</f>
        <v>0.20850301386632294</v>
      </c>
      <c r="AH243" s="9">
        <f>offs562+Ampl562*SIN(2*PI()*freq562*('5v'!U231-reta562)+deph562*PI()/180)</f>
        <v>0.77508634302960722</v>
      </c>
      <c r="AI243" s="10">
        <f>('5v'!W231-AH243)^2</f>
        <v>4.5252300680622856E-5</v>
      </c>
      <c r="AL243" s="76"/>
      <c r="AN243" s="76"/>
      <c r="AO243" s="80"/>
    </row>
    <row r="244" spans="1:41" x14ac:dyDescent="0.25">
      <c r="A244" s="3"/>
      <c r="B244" s="7">
        <f>offs551+Ampl551*SIN(2*PI()*freq551*('5v'!A232)+deph551*PI()/180)</f>
        <v>-0.46747497658998938</v>
      </c>
      <c r="C244" s="8">
        <f>('5v'!B232-B244)^2</f>
        <v>1.1641584250635516E-5</v>
      </c>
      <c r="D244" s="9">
        <f>offs552+Ampl552*SIN(2*PI()*freq552*('5v'!A232-reta552)+deph552*PI()/180)</f>
        <v>0.52545449472420169</v>
      </c>
      <c r="E244" s="10">
        <f>('5v'!C232-D244)^2</f>
        <v>1.0988291685713927E-4</v>
      </c>
      <c r="G244" s="3"/>
      <c r="H244" s="7">
        <f>offs553+Ampl553*SIN(2*PI()*freq553*('5v'!E232)+deph553*PI()/180)</f>
        <v>1.9064949363884032</v>
      </c>
      <c r="I244" s="8">
        <f>('5v'!F232-H244)^2</f>
        <v>3.2686339845122364E-6</v>
      </c>
      <c r="J244" s="9">
        <f>offs554+Ampl554*SIN(2*PI()*freq554*('5v'!E232-reta554)+deph554*PI()/180)</f>
        <v>0.84823117507970902</v>
      </c>
      <c r="K244" s="10">
        <f>('5v'!G232-J244)^2</f>
        <v>2.1491046669358334E-4</v>
      </c>
      <c r="M244" s="3"/>
      <c r="N244" s="7">
        <f>offs553+Ampl555*SIN(2*PI()*freq555*('5v'!I232)+deph555*PI()/180)</f>
        <v>-9.6509173942876503E-2</v>
      </c>
      <c r="O244" s="8">
        <f>('5v'!J232-N244)^2</f>
        <v>8.8355938172759034E-5</v>
      </c>
      <c r="P244" s="9">
        <f>offs556+Ampl556*SIN(2*PI()*freq556*('5v'!I232-reta556)+deph556*PI()/180)</f>
        <v>0.62554295912468838</v>
      </c>
      <c r="Q244" s="10">
        <f>('5v'!K232-P244)^2</f>
        <v>4.8022377963167385E-6</v>
      </c>
      <c r="S244" s="3"/>
      <c r="T244" s="7">
        <f>offs557+Ampl557*SIN(2*PI()*freq557*('5v'!M232)+deph557*PI()/180)</f>
        <v>1.643910390108122</v>
      </c>
      <c r="U244" s="8">
        <f>('5v'!N232-T244)^2</f>
        <v>6.2707677640073951E-6</v>
      </c>
      <c r="V244" s="9">
        <f>offs558+Ampl558*SIN(2*PI()*freq558*('5v'!M232-reta558)+deph558*PI()/180)</f>
        <v>0.78431509251501119</v>
      </c>
      <c r="W244" s="10">
        <f>('5v'!O232-V244)^2</f>
        <v>1.2784325285461025E-5</v>
      </c>
      <c r="X244" s="3"/>
      <c r="Y244" s="3"/>
      <c r="Z244" s="7">
        <f>offs559+Ampl559*SIN(2*PI()*freq559*('5v'!Q232)+deph559*PI()/180)</f>
        <v>0.30796432095723214</v>
      </c>
      <c r="AA244" s="8">
        <f>('5v'!R232-Z244)^2</f>
        <v>9.1319955934750771E-2</v>
      </c>
      <c r="AB244" s="9">
        <f>offs558+Ampl560*SIN(2*PI()*freq560*('5v'!Q232-reta560)+deph560*PI()/180)</f>
        <v>1.0425362635986049</v>
      </c>
      <c r="AC244" s="10">
        <f>('5v'!S232-AB244)^2</f>
        <v>2.1582097358229766E-5</v>
      </c>
      <c r="AE244" s="44"/>
      <c r="AF244" s="7">
        <f>offs561+Ampl561*SIN(2*PI()*freq561*('5v'!U232)+deph561*PI()/180)</f>
        <v>-2.1310644652621638</v>
      </c>
      <c r="AG244" s="8">
        <f>('5v'!V232-AF244)^2</f>
        <v>0.21155508314271573</v>
      </c>
      <c r="AH244" s="9">
        <f>offs562+Ampl562*SIN(2*PI()*freq562*('5v'!U232-reta562)+deph562*PI()/180)</f>
        <v>0.775973104187482</v>
      </c>
      <c r="AI244" s="10">
        <f>('5v'!W232-AH244)^2</f>
        <v>5.796910055241521E-5</v>
      </c>
      <c r="AL244" s="76"/>
      <c r="AN244" s="76"/>
      <c r="AO244" s="80"/>
    </row>
    <row r="245" spans="1:41" x14ac:dyDescent="0.25">
      <c r="A245" s="3"/>
      <c r="B245" s="7">
        <f>offs551+Ampl551*SIN(2*PI()*freq551*('5v'!A233)+deph551*PI()/180)</f>
        <v>-0.49876044207646958</v>
      </c>
      <c r="C245" s="8">
        <f>('5v'!B233-B245)^2</f>
        <v>2.9175576505456083E-5</v>
      </c>
      <c r="D245" s="9">
        <f>offs552+Ampl552*SIN(2*PI()*freq552*('5v'!A233-reta552)+deph552*PI()/180)</f>
        <v>0.52983707990904017</v>
      </c>
      <c r="E245" s="10">
        <f>('5v'!C233-D245)^2</f>
        <v>1.001384497068554E-4</v>
      </c>
      <c r="G245" s="3"/>
      <c r="H245" s="7">
        <f>offs553+Ampl553*SIN(2*PI()*freq553*('5v'!E233)+deph553*PI()/180)</f>
        <v>1.9201933127499671</v>
      </c>
      <c r="I245" s="8">
        <f>('5v'!F233-H245)^2</f>
        <v>3.364703264692043E-6</v>
      </c>
      <c r="J245" s="9">
        <f>offs554+Ampl554*SIN(2*PI()*freq554*('5v'!E233-reta554)+deph554*PI()/180)</f>
        <v>0.84197569908520109</v>
      </c>
      <c r="K245" s="10">
        <f>('5v'!G233-J245)^2</f>
        <v>1.4817342153172544E-3</v>
      </c>
      <c r="M245" s="3"/>
      <c r="N245" s="7">
        <f>offs553+Ampl555*SIN(2*PI()*freq555*('5v'!I233)+deph555*PI()/180)</f>
        <v>-0.12748967973598496</v>
      </c>
      <c r="O245" s="8">
        <f>('5v'!J233-N245)^2</f>
        <v>8.3362190663032447E-5</v>
      </c>
      <c r="P245" s="9">
        <f>offs556+Ampl556*SIN(2*PI()*freq556*('5v'!I233-reta556)+deph556*PI()/180)</f>
        <v>0.62553495919851421</v>
      </c>
      <c r="Q245" s="10">
        <f>('5v'!K233-P245)^2</f>
        <v>4.8373638855765565E-6</v>
      </c>
      <c r="S245" s="3"/>
      <c r="T245" s="7">
        <f>offs557+Ampl557*SIN(2*PI()*freq557*('5v'!M233)+deph557*PI()/180)</f>
        <v>1.6225912019388045</v>
      </c>
      <c r="U245" s="8">
        <f>('5v'!N233-T245)^2</f>
        <v>5.1295954128602236E-7</v>
      </c>
      <c r="V245" s="9">
        <f>offs558+Ampl558*SIN(2*PI()*freq558*('5v'!M233-reta558)+deph558*PI()/180)</f>
        <v>0.78131485838451142</v>
      </c>
      <c r="W245" s="10">
        <f>('5v'!O233-V245)^2</f>
        <v>7.1262388750963688E-6</v>
      </c>
      <c r="X245" s="3"/>
      <c r="Y245" s="3"/>
      <c r="Z245" s="7">
        <f>offs559+Ampl559*SIN(2*PI()*freq559*('5v'!Q233)+deph559*PI()/180)</f>
        <v>0.35938270089116686</v>
      </c>
      <c r="AA245" s="8">
        <f>('5v'!R233-Z245)^2</f>
        <v>8.9761154140765492E-2</v>
      </c>
      <c r="AB245" s="9">
        <f>offs558+Ampl560*SIN(2*PI()*freq560*('5v'!Q233-reta560)+deph560*PI()/180)</f>
        <v>1.0422200764676179</v>
      </c>
      <c r="AC245" s="10">
        <f>('5v'!S233-AB245)^2</f>
        <v>1.8744279894227755E-5</v>
      </c>
      <c r="AE245" s="44"/>
      <c r="AF245" s="7">
        <f>offs561+Ampl561*SIN(2*PI()*freq561*('5v'!U233)+deph561*PI()/180)</f>
        <v>-2.1705533696502761</v>
      </c>
      <c r="AG245" s="8">
        <f>('5v'!V233-AF245)^2</f>
        <v>0.21116301456496664</v>
      </c>
      <c r="AH245" s="9">
        <f>offs562+Ampl562*SIN(2*PI()*freq562*('5v'!U233-reta562)+deph562*PI()/180)</f>
        <v>0.7769679350852301</v>
      </c>
      <c r="AI245" s="10">
        <f>('5v'!W233-AH245)^2</f>
        <v>4.4294949282513266E-5</v>
      </c>
      <c r="AL245" s="76"/>
      <c r="AN245" s="76"/>
      <c r="AO245" s="80"/>
    </row>
    <row r="246" spans="1:41" x14ac:dyDescent="0.25">
      <c r="A246" s="3"/>
      <c r="B246" s="7">
        <f>offs551+Ampl551*SIN(2*PI()*freq551*('5v'!A234)+deph551*PI()/180)</f>
        <v>-0.53003891719611018</v>
      </c>
      <c r="C246" s="8">
        <f>('5v'!B234-B246)^2</f>
        <v>5.4507466324619292E-5</v>
      </c>
      <c r="D246" s="9">
        <f>offs552+Ampl552*SIN(2*PI()*freq552*('5v'!A234-reta552)+deph552*PI()/180)</f>
        <v>0.53427666204497326</v>
      </c>
      <c r="E246" s="10">
        <f>('5v'!C234-D246)^2</f>
        <v>8.9744132010149367E-5</v>
      </c>
      <c r="G246" s="3"/>
      <c r="H246" s="7">
        <f>offs553+Ampl553*SIN(2*PI()*freq553*('5v'!E234)+deph553*PI()/180)</f>
        <v>1.933043883754606</v>
      </c>
      <c r="I246" s="8">
        <f>('5v'!F234-H246)^2</f>
        <v>8.3701216093627432E-6</v>
      </c>
      <c r="J246" s="9">
        <f>offs554+Ampl554*SIN(2*PI()*freq554*('5v'!E234-reta554)+deph554*PI()/180)</f>
        <v>0.83573261558682432</v>
      </c>
      <c r="K246" s="10">
        <f>('5v'!G234-J246)^2</f>
        <v>1.8304179818455603E-3</v>
      </c>
      <c r="M246" s="3"/>
      <c r="N246" s="7">
        <f>offs553+Ampl555*SIN(2*PI()*freq555*('5v'!I234)+deph555*PI()/180)</f>
        <v>-0.15852364122616813</v>
      </c>
      <c r="O246" s="8">
        <f>('5v'!J234-N246)^2</f>
        <v>7.9463874923239904E-5</v>
      </c>
      <c r="P246" s="9">
        <f>offs556+Ampl556*SIN(2*PI()*freq556*('5v'!I234-reta556)+deph556*PI()/180)</f>
        <v>0.62556826890195216</v>
      </c>
      <c r="Q246" s="10">
        <f>('5v'!K234-P246)^2</f>
        <v>4.6919506450422887E-6</v>
      </c>
      <c r="S246" s="3"/>
      <c r="T246" s="7">
        <f>offs557+Ampl557*SIN(2*PI()*freq557*('5v'!M234)+deph557*PI()/180)</f>
        <v>1.6007592767870402</v>
      </c>
      <c r="U246" s="8">
        <f>('5v'!N234-T246)^2</f>
        <v>1.3591519986652409E-7</v>
      </c>
      <c r="V246" s="9">
        <f>offs558+Ampl558*SIN(2*PI()*freq558*('5v'!M234-reta558)+deph558*PI()/180)</f>
        <v>0.77834060202206934</v>
      </c>
      <c r="W246" s="10">
        <f>('5v'!O234-V246)^2</f>
        <v>3.0189339733728575E-6</v>
      </c>
      <c r="X246" s="3"/>
      <c r="Y246" s="3"/>
      <c r="Z246" s="7">
        <f>offs559+Ampl559*SIN(2*PI()*freq559*('5v'!Q234)+deph559*PI()/180)</f>
        <v>0.41039554918991983</v>
      </c>
      <c r="AA246" s="8">
        <f>('5v'!R234-Z246)^2</f>
        <v>8.7298863498414869E-2</v>
      </c>
      <c r="AB246" s="9">
        <f>offs558+Ampl560*SIN(2*PI()*freq560*('5v'!Q234-reta560)+deph560*PI()/180)</f>
        <v>1.0418286333087772</v>
      </c>
      <c r="AC246" s="10">
        <f>('5v'!S234-AB246)^2</f>
        <v>1.5508027580471958E-5</v>
      </c>
      <c r="AE246" s="44"/>
      <c r="AF246" s="7">
        <f>offs561+Ampl561*SIN(2*PI()*freq561*('5v'!U234)+deph561*PI()/180)</f>
        <v>-2.2079001999166277</v>
      </c>
      <c r="AG246" s="8">
        <f>('5v'!V234-AF246)^2</f>
        <v>0.20737190988265614</v>
      </c>
      <c r="AH246" s="9">
        <f>offs562+Ampl562*SIN(2*PI()*freq562*('5v'!U234-reta562)+deph562*PI()/180)</f>
        <v>0.77806985394486283</v>
      </c>
      <c r="AI246" s="10">
        <f>('5v'!W234-AH246)^2</f>
        <v>3.3689247771476312E-5</v>
      </c>
      <c r="AL246" s="76"/>
      <c r="AN246" s="76"/>
      <c r="AO246" s="80"/>
    </row>
    <row r="247" spans="1:41" x14ac:dyDescent="0.25">
      <c r="A247" s="3"/>
      <c r="B247" s="7">
        <f>offs551+Ampl551*SIN(2*PI()*freq551*('5v'!A235)+deph551*PI()/180)</f>
        <v>-0.56130546271509729</v>
      </c>
      <c r="C247" s="8">
        <f>('5v'!B235-B247)^2</f>
        <v>5.4752048472114845E-5</v>
      </c>
      <c r="D247" s="9">
        <f>offs552+Ampl552*SIN(2*PI()*freq552*('5v'!A235-reta552)+deph552*PI()/180)</f>
        <v>0.53877254007051634</v>
      </c>
      <c r="E247" s="10">
        <f>('5v'!C235-D247)^2</f>
        <v>1.1742886380330539E-4</v>
      </c>
      <c r="G247" s="3"/>
      <c r="H247" s="7">
        <f>offs553+Ampl553*SIN(2*PI()*freq553*('5v'!E235)+deph553*PI()/180)</f>
        <v>1.9450420836556321</v>
      </c>
      <c r="I247" s="8">
        <f>('5v'!F235-H247)^2</f>
        <v>6.8325586553537346E-6</v>
      </c>
      <c r="J247" s="9">
        <f>offs554+Ampl554*SIN(2*PI()*freq554*('5v'!E235-reta554)+deph554*PI()/180)</f>
        <v>0.82950414272241868</v>
      </c>
      <c r="K247" s="10">
        <f>('5v'!G235-J247)^2</f>
        <v>5.5794489852786745E-4</v>
      </c>
      <c r="M247" s="3"/>
      <c r="N247" s="7">
        <f>offs553+Ampl555*SIN(2*PI()*freq555*('5v'!I235)+deph555*PI()/180)</f>
        <v>-0.18960615779115186</v>
      </c>
      <c r="O247" s="8">
        <f>('5v'!J235-N247)^2</f>
        <v>4.6153650310222444E-5</v>
      </c>
      <c r="P247" s="9">
        <f>offs556+Ampl556*SIN(2*PI()*freq556*('5v'!I235-reta556)+deph556*PI()/180)</f>
        <v>0.62564288297501414</v>
      </c>
      <c r="Q247" s="10">
        <f>('5v'!K235-P247)^2</f>
        <v>4.3742761460439147E-6</v>
      </c>
      <c r="S247" s="3"/>
      <c r="T247" s="7">
        <f>offs557+Ampl557*SIN(2*PI()*freq557*('5v'!M235)+deph557*PI()/180)</f>
        <v>1.5784200013536818</v>
      </c>
      <c r="U247" s="8">
        <f>('5v'!N235-T247)^2</f>
        <v>1.1696477659312083E-5</v>
      </c>
      <c r="V247" s="9">
        <f>offs558+Ampl558*SIN(2*PI()*freq558*('5v'!M235-reta558)+deph558*PI()/180)</f>
        <v>0.77539305728093733</v>
      </c>
      <c r="W247" s="10">
        <f>('5v'!O235-V247)^2</f>
        <v>6.0653367521948774E-7</v>
      </c>
      <c r="X247" s="3"/>
      <c r="Y247" s="3"/>
      <c r="Z247" s="7">
        <f>offs559+Ampl559*SIN(2*PI()*freq559*('5v'!Q235)+deph559*PI()/180)</f>
        <v>0.46097819649273608</v>
      </c>
      <c r="AA247" s="8">
        <f>('5v'!R235-Z247)^2</f>
        <v>8.6265149092536117E-2</v>
      </c>
      <c r="AB247" s="9">
        <f>offs558+Ampl560*SIN(2*PI()*freq560*('5v'!Q235-reta560)+deph560*PI()/180)</f>
        <v>1.0413621234205204</v>
      </c>
      <c r="AC247" s="10">
        <f>('5v'!S235-AB247)^2</f>
        <v>2.9426647747026341E-5</v>
      </c>
      <c r="AE247" s="44"/>
      <c r="AF247" s="7">
        <f>offs561+Ampl561*SIN(2*PI()*freq561*('5v'!U235)+deph561*PI()/180)</f>
        <v>-2.2430680992486827</v>
      </c>
      <c r="AG247" s="8">
        <f>('5v'!V235-AF247)^2</f>
        <v>0.20914390627924045</v>
      </c>
      <c r="AH247" s="9">
        <f>offs562+Ampl562*SIN(2*PI()*freq562*('5v'!U235-reta562)+deph562*PI()/180)</f>
        <v>0.77927777330550208</v>
      </c>
      <c r="AI247" s="10">
        <f>('5v'!W235-AH247)^2</f>
        <v>2.5593817986179087E-5</v>
      </c>
      <c r="AL247" s="76"/>
      <c r="AN247" s="76"/>
      <c r="AO247" s="80"/>
    </row>
    <row r="248" spans="1:41" x14ac:dyDescent="0.25">
      <c r="A248" s="3"/>
      <c r="B248" s="7">
        <f>offs551+Ampl551*SIN(2*PI()*freq551*('5v'!A236)+deph551*PI()/180)</f>
        <v>-0.59255514128344333</v>
      </c>
      <c r="C248" s="8">
        <f>('5v'!B236-B248)^2</f>
        <v>5.4747291732355297E-5</v>
      </c>
      <c r="D248" s="9">
        <f>offs552+Ampl552*SIN(2*PI()*freq552*('5v'!A236-reta552)+deph552*PI()/180)</f>
        <v>0.54332400403441194</v>
      </c>
      <c r="E248" s="10">
        <f>('5v'!C236-D248)^2</f>
        <v>1.0387678176256335E-4</v>
      </c>
      <c r="G248" s="3"/>
      <c r="H248" s="7">
        <f>offs553+Ampl553*SIN(2*PI()*freq553*('5v'!E236)+deph553*PI()/180)</f>
        <v>1.9561836495497511</v>
      </c>
      <c r="I248" s="8">
        <f>('5v'!F236-H248)^2</f>
        <v>1.0184717696304409E-5</v>
      </c>
      <c r="J248" s="9">
        <f>offs554+Ampl554*SIN(2*PI()*freq554*('5v'!E236-reta554)+deph554*PI()/180)</f>
        <v>0.82329249343873478</v>
      </c>
      <c r="K248" s="10">
        <f>('5v'!G236-J248)^2</f>
        <v>4.3883937735271657E-4</v>
      </c>
      <c r="M248" s="3"/>
      <c r="N248" s="7">
        <f>offs553+Ampl555*SIN(2*PI()*freq555*('5v'!I236)+deph555*PI()/180)</f>
        <v>-0.22073232114124947</v>
      </c>
      <c r="O248" s="8">
        <f>('5v'!J236-N248)^2</f>
        <v>4.448638065993535E-5</v>
      </c>
      <c r="P248" s="9">
        <f>offs556+Ampl556*SIN(2*PI()*freq556*('5v'!I236-reta556)+deph556*PI()/180)</f>
        <v>0.62575878963527298</v>
      </c>
      <c r="Q248" s="10">
        <f>('5v'!K236-P248)^2</f>
        <v>5.0401887637683193E-10</v>
      </c>
      <c r="S248" s="3"/>
      <c r="T248" s="7">
        <f>offs557+Ampl557*SIN(2*PI()*freq557*('5v'!M236)+deph557*PI()/180)</f>
        <v>1.5555788875206729</v>
      </c>
      <c r="U248" s="8">
        <f>('5v'!N236-T248)^2</f>
        <v>6.2768343736823543E-5</v>
      </c>
      <c r="V248" s="9">
        <f>offs558+Ampl558*SIN(2*PI()*freq558*('5v'!M236-reta558)+deph558*PI()/180)</f>
        <v>0.77247295142367534</v>
      </c>
      <c r="W248" s="10">
        <f>('5v'!O236-V248)^2</f>
        <v>4.2990465971695725E-8</v>
      </c>
      <c r="X248" s="3"/>
      <c r="Y248" s="3"/>
      <c r="Z248" s="7">
        <f>offs559+Ampl559*SIN(2*PI()*freq559*('5v'!Q236)+deph559*PI()/180)</f>
        <v>0.51110618148025266</v>
      </c>
      <c r="AA248" s="8">
        <f>('5v'!R236-Z248)^2</f>
        <v>8.5503273887245254E-2</v>
      </c>
      <c r="AB248" s="9">
        <f>offs558+Ampl560*SIN(2*PI()*freq560*('5v'!Q236-reta560)+deph560*PI()/180)</f>
        <v>1.0408207724028899</v>
      </c>
      <c r="AC248" s="10">
        <f>('5v'!S236-AB248)^2</f>
        <v>2.3846447026374473E-5</v>
      </c>
      <c r="AE248" s="44"/>
      <c r="AF248" s="7">
        <f>offs561+Ampl561*SIN(2*PI()*freq561*('5v'!U236)+deph561*PI()/180)</f>
        <v>-2.2760223611756731</v>
      </c>
      <c r="AG248" s="8">
        <f>('5v'!V236-AF248)^2</f>
        <v>0.20937158502205139</v>
      </c>
      <c r="AH248" s="9">
        <f>offs562+Ampl562*SIN(2*PI()*freq562*('5v'!U236-reta562)+deph562*PI()/180)</f>
        <v>0.7805905010965728</v>
      </c>
      <c r="AI248" s="10">
        <f>('5v'!W236-AH248)^2</f>
        <v>1.9524389140321642E-5</v>
      </c>
      <c r="AL248" s="76"/>
      <c r="AN248" s="76"/>
      <c r="AO248" s="80"/>
    </row>
    <row r="249" spans="1:41" x14ac:dyDescent="0.25">
      <c r="A249" s="3"/>
      <c r="B249" s="7">
        <f>offs551+Ampl551*SIN(2*PI()*freq551*('5v'!A237)+deph551*PI()/180)</f>
        <v>-0.62378301821464022</v>
      </c>
      <c r="C249" s="8">
        <f>('5v'!B237-B249)^2</f>
        <v>5.4420397739133394E-5</v>
      </c>
      <c r="D249" s="9">
        <f>offs552+Ampl552*SIN(2*PI()*freq552*('5v'!A237-reta552)+deph552*PI()/180)</f>
        <v>0.54793033520773715</v>
      </c>
      <c r="E249" s="10">
        <f>('5v'!C237-D249)^2</f>
        <v>5.6831466850103313E-5</v>
      </c>
      <c r="G249" s="3"/>
      <c r="H249" s="7">
        <f>offs553+Ampl553*SIN(2*PI()*freq553*('5v'!E237)+deph553*PI()/180)</f>
        <v>1.9664646228916527</v>
      </c>
      <c r="I249" s="8">
        <f>('5v'!F237-H249)^2</f>
        <v>7.1629944260856619E-6</v>
      </c>
      <c r="J249" s="9">
        <f>offs554+Ampl554*SIN(2*PI()*freq554*('5v'!E237-reta554)+deph554*PI()/180)</f>
        <v>0.81709987470518608</v>
      </c>
      <c r="K249" s="10">
        <f>('5v'!G237-J249)^2</f>
        <v>3.3321611597294291E-3</v>
      </c>
      <c r="M249" s="3"/>
      <c r="N249" s="7">
        <f>offs553+Ampl555*SIN(2*PI()*freq555*('5v'!I237)+deph555*PI()/180)</f>
        <v>-0.25189721609444204</v>
      </c>
      <c r="O249" s="8">
        <f>('5v'!J237-N249)^2</f>
        <v>4.3358354350182057E-5</v>
      </c>
      <c r="P249" s="9">
        <f>offs556+Ampl556*SIN(2*PI()*freq556*('5v'!I237-reta556)+deph556*PI()/180)</f>
        <v>0.62591597057972348</v>
      </c>
      <c r="Q249" s="10">
        <f>('5v'!K237-P249)^2</f>
        <v>4.3591618003630689E-6</v>
      </c>
      <c r="S249" s="3"/>
      <c r="T249" s="7">
        <f>offs557+Ampl557*SIN(2*PI()*freq557*('5v'!M237)+deph557*PI()/180)</f>
        <v>1.5322415709910733</v>
      </c>
      <c r="U249" s="8">
        <f>('5v'!N237-T249)^2</f>
        <v>4.6805634598955597E-6</v>
      </c>
      <c r="V249" s="9">
        <f>offs558+Ampl558*SIN(2*PI()*freq558*('5v'!M237-reta558)+deph558*PI()/180)</f>
        <v>0.7695810049427092</v>
      </c>
      <c r="W249" s="10">
        <f>('5v'!O237-V249)^2</f>
        <v>5.3507038903974683E-7</v>
      </c>
      <c r="X249" s="3"/>
      <c r="Y249" s="3"/>
      <c r="Z249" s="7">
        <f>offs559+Ampl559*SIN(2*PI()*freq559*('5v'!Q237)+deph559*PI()/180)</f>
        <v>0.56075526270376208</v>
      </c>
      <c r="AA249" s="8">
        <f>('5v'!R237-Z249)^2</f>
        <v>8.2761063902124302E-2</v>
      </c>
      <c r="AB249" s="9">
        <f>offs558+Ampl560*SIN(2*PI()*freq560*('5v'!Q237-reta560)+deph560*PI()/180)</f>
        <v>1.0402048420484342</v>
      </c>
      <c r="AC249" s="10">
        <f>('5v'!S237-AB249)^2</f>
        <v>1.8210293505275589E-5</v>
      </c>
      <c r="AE249" s="44"/>
      <c r="AF249" s="7">
        <f>offs561+Ampl561*SIN(2*PI()*freq561*('5v'!U237)+deph561*PI()/180)</f>
        <v>-2.3067304638196928</v>
      </c>
      <c r="AG249" s="8">
        <f>('5v'!V237-AF249)^2</f>
        <v>0.20986779213718604</v>
      </c>
      <c r="AH249" s="9">
        <f>offs562+Ampl562*SIN(2*PI()*freq562*('5v'!U237-reta562)+deph562*PI()/180)</f>
        <v>0.78200674181423269</v>
      </c>
      <c r="AI249" s="10">
        <f>('5v'!W237-AH249)^2</f>
        <v>1.5067997147298625E-5</v>
      </c>
      <c r="AL249" s="76"/>
      <c r="AN249" s="76"/>
      <c r="AO249" s="80"/>
    </row>
    <row r="250" spans="1:41" x14ac:dyDescent="0.25">
      <c r="A250" s="3"/>
      <c r="B250" s="7">
        <f>offs551+Ampl551*SIN(2*PI()*freq551*('5v'!A238)+deph551*PI()/180)</f>
        <v>-0.65498416226491873</v>
      </c>
      <c r="C250" s="8">
        <f>('5v'!B238-B250)^2</f>
        <v>2.8892369374206386E-5</v>
      </c>
      <c r="D250" s="9">
        <f>offs552+Ampl552*SIN(2*PI()*freq552*('5v'!A238-reta552)+deph552*PI()/180)</f>
        <v>0.55259080619740175</v>
      </c>
      <c r="E250" s="10">
        <f>('5v'!C238-D250)^2</f>
        <v>7.6338555544162105E-5</v>
      </c>
      <c r="G250" s="3"/>
      <c r="H250" s="7">
        <f>offs553+Ampl553*SIN(2*PI()*freq553*('5v'!E238)+deph553*PI()/180)</f>
        <v>1.9758813509004614</v>
      </c>
      <c r="I250" s="8">
        <f>('5v'!F238-H250)^2</f>
        <v>9.1485021753402748E-6</v>
      </c>
      <c r="J250" s="9">
        <f>offs554+Ampl554*SIN(2*PI()*freq554*('5v'!E238-reta554)+deph554*PI()/180)</f>
        <v>0.81092848672972195</v>
      </c>
      <c r="K250" s="10">
        <f>('5v'!G238-J250)^2</f>
        <v>3.2961936324905038E-3</v>
      </c>
      <c r="M250" s="3"/>
      <c r="N250" s="7">
        <f>offs553+Ampl555*SIN(2*PI()*freq555*('5v'!I238)+deph555*PI()/180)</f>
        <v>-0.28309592135254152</v>
      </c>
      <c r="O250" s="8">
        <f>('5v'!J238-N250)^2</f>
        <v>4.2685463901518682E-5</v>
      </c>
      <c r="P250" s="9">
        <f>offs556+Ampl556*SIN(2*PI()*freq556*('5v'!I238-reta556)+deph556*PI()/180)</f>
        <v>0.62611440098767246</v>
      </c>
      <c r="Q250" s="10">
        <f>('5v'!K238-P250)^2</f>
        <v>1.7972605522397838E-5</v>
      </c>
      <c r="S250" s="3"/>
      <c r="T250" s="7">
        <f>offs557+Ampl557*SIN(2*PI()*freq557*('5v'!M238)+deph557*PI()/180)</f>
        <v>1.5084138098985322</v>
      </c>
      <c r="U250" s="8">
        <f>('5v'!N238-T250)^2</f>
        <v>1.3885459986197224E-5</v>
      </c>
      <c r="V250" s="9">
        <f>offs558+Ampl558*SIN(2*PI()*freq558*('5v'!M238-reta558)+deph558*PI()/180)</f>
        <v>0.76671793138255995</v>
      </c>
      <c r="W250" s="10">
        <f>('5v'!O238-V250)^2</f>
        <v>9.7151517962121263E-8</v>
      </c>
      <c r="X250" s="3"/>
      <c r="Y250" s="3"/>
      <c r="Z250" s="7">
        <f>offs559+Ampl559*SIN(2*PI()*freq559*('5v'!Q238)+deph559*PI()/180)</f>
        <v>0.60990143030816635</v>
      </c>
      <c r="AA250" s="8">
        <f>('5v'!R238-Z250)^2</f>
        <v>8.1459472994415444E-2</v>
      </c>
      <c r="AB250" s="9">
        <f>offs558+Ampl560*SIN(2*PI()*freq560*('5v'!Q238-reta560)+deph560*PI()/180)</f>
        <v>1.0395146302156064</v>
      </c>
      <c r="AC250" s="10">
        <f>('5v'!S238-AB250)^2</f>
        <v>3.0583888657622927E-5</v>
      </c>
      <c r="AE250" s="44"/>
      <c r="AF250" s="7">
        <f>offs561+Ampl561*SIN(2*PI()*freq561*('5v'!U238)+deph561*PI()/180)</f>
        <v>-2.3351621019908668</v>
      </c>
      <c r="AG250" s="8">
        <f>('5v'!V238-AF250)^2</f>
        <v>0.21066129835300146</v>
      </c>
      <c r="AH250" s="9">
        <f>offs562+Ampl562*SIN(2*PI()*freq562*('5v'!U238-reta562)+deph562*PI()/180)</f>
        <v>0.78352509779987822</v>
      </c>
      <c r="AI250" s="10">
        <f>('5v'!W238-AH250)^2</f>
        <v>2.9161164250305445E-5</v>
      </c>
      <c r="AL250" s="76"/>
      <c r="AN250" s="76"/>
      <c r="AO250" s="80"/>
    </row>
    <row r="251" spans="1:41" x14ac:dyDescent="0.25">
      <c r="A251" s="3"/>
      <c r="B251" s="7">
        <f>offs551+Ampl551*SIN(2*PI()*freq551*('5v'!A239)+deph551*PI()/180)</f>
        <v>-0.6861536464119361</v>
      </c>
      <c r="C251" s="8">
        <f>('5v'!B239-B251)^2</f>
        <v>1.1159918449581533E-5</v>
      </c>
      <c r="D251" s="9">
        <f>offs552+Ampl552*SIN(2*PI()*freq552*('5v'!A239-reta552)+deph552*PI()/180)</f>
        <v>0.5573046810610105</v>
      </c>
      <c r="E251" s="10">
        <f>('5v'!C239-D251)^2</f>
        <v>6.2874098836217823E-5</v>
      </c>
      <c r="G251" s="3"/>
      <c r="H251" s="7">
        <f>offs553+Ampl553*SIN(2*PI()*freq553*('5v'!E239)+deph553*PI()/180)</f>
        <v>1.9844304878575563</v>
      </c>
      <c r="I251" s="8">
        <f>('5v'!F239-H251)^2</f>
        <v>5.2372878261119459E-6</v>
      </c>
      <c r="J251" s="9">
        <f>offs554+Ampl554*SIN(2*PI()*freq554*('5v'!E239-reta554)+deph554*PI()/180)</f>
        <v>0.80478052217710394</v>
      </c>
      <c r="K251" s="10">
        <f>('5v'!G239-J251)^2</f>
        <v>2.5948448673024821E-4</v>
      </c>
      <c r="M251" s="3"/>
      <c r="N251" s="7">
        <f>offs553+Ampl555*SIN(2*PI()*freq555*('5v'!I239)+deph555*PI()/180)</f>
        <v>-0.31432351027831973</v>
      </c>
      <c r="O251" s="8">
        <f>('5v'!J239-N251)^2</f>
        <v>4.2393124624279801E-5</v>
      </c>
      <c r="P251" s="9">
        <f>offs556+Ampl556*SIN(2*PI()*freq556*('5v'!I239-reta556)+deph556*PI()/180)</f>
        <v>0.62635404952465801</v>
      </c>
      <c r="Q251" s="10">
        <f>('5v'!K239-P251)^2</f>
        <v>4.1373062081119601E-5</v>
      </c>
      <c r="S251" s="3"/>
      <c r="T251" s="7">
        <f>offs557+Ampl557*SIN(2*PI()*freq557*('5v'!M239)+deph557*PI()/180)</f>
        <v>1.4841014833865569</v>
      </c>
      <c r="U251" s="8">
        <f>('5v'!N239-T251)^2</f>
        <v>8.1310145335776263E-6</v>
      </c>
      <c r="V251" s="9">
        <f>offs558+Ampl558*SIN(2*PI()*freq558*('5v'!M239-reta558)+deph558*PI()/180)</f>
        <v>0.7638844371637874</v>
      </c>
      <c r="W251" s="10">
        <f>('5v'!O239-V251)^2</f>
        <v>1.9166939493189301E-6</v>
      </c>
      <c r="X251" s="3"/>
      <c r="Y251" s="3"/>
      <c r="Z251" s="7">
        <f>offs559+Ampl559*SIN(2*PI()*freq559*('5v'!Q239)+deph559*PI()/180)</f>
        <v>0.65852091764293819</v>
      </c>
      <c r="AA251" s="8">
        <f>('5v'!R239-Z251)^2</f>
        <v>8.0466724272804199E-2</v>
      </c>
      <c r="AB251" s="9">
        <f>offs558+Ampl560*SIN(2*PI()*freq560*('5v'!Q239-reta560)+deph560*PI()/180)</f>
        <v>1.0387504706847244</v>
      </c>
      <c r="AC251" s="10">
        <f>('5v'!S239-AB251)^2</f>
        <v>2.2715811059043354E-5</v>
      </c>
      <c r="AE251" s="44"/>
      <c r="AF251" s="7">
        <f>offs561+Ampl561*SIN(2*PI()*freq561*('5v'!U239)+deph561*PI()/180)</f>
        <v>-2.3612892170949125</v>
      </c>
      <c r="AG251" s="8">
        <f>('5v'!V239-AF251)^2</f>
        <v>0.20998576988582829</v>
      </c>
      <c r="AH251" s="9">
        <f>offs562+Ampl562*SIN(2*PI()*freq562*('5v'!U239-reta562)+deph562*PI()/180)</f>
        <v>0.78514407061946501</v>
      </c>
      <c r="AI251" s="10">
        <f>('5v'!W239-AH251)^2</f>
        <v>2.56639569979698E-5</v>
      </c>
      <c r="AL251" s="76"/>
      <c r="AN251" s="76"/>
      <c r="AO251" s="80"/>
    </row>
    <row r="252" spans="1:41" x14ac:dyDescent="0.25">
      <c r="A252" s="3"/>
      <c r="B252" s="7">
        <f>offs551+Ampl551*SIN(2*PI()*freq551*('5v'!A240)+deph551*PI()/180)</f>
        <v>-0.7172865486328196</v>
      </c>
      <c r="C252" s="8">
        <f>('5v'!B240-B252)^2</f>
        <v>1.6142938283597866E-6</v>
      </c>
      <c r="D252" s="9">
        <f>offs552+Ampl552*SIN(2*PI()*freq552*('5v'!A240-reta552)+deph552*PI()/180)</f>
        <v>0.56207121542307759</v>
      </c>
      <c r="E252" s="10">
        <f>('5v'!C240-D252)^2</f>
        <v>1.2046784707900734E-4</v>
      </c>
      <c r="G252" s="3"/>
      <c r="H252" s="7">
        <f>offs553+Ampl553*SIN(2*PI()*freq553*('5v'!E240)+deph553*PI()/180)</f>
        <v>1.9921089962952832</v>
      </c>
      <c r="I252" s="8">
        <f>('5v'!F240-H252)^2</f>
        <v>2.2022450044138565E-6</v>
      </c>
      <c r="J252" s="9">
        <f>offs554+Ampl554*SIN(2*PI()*freq554*('5v'!E240-reta554)+deph554*PI()/180)</f>
        <v>0.79865816538986345</v>
      </c>
      <c r="K252" s="10">
        <f>('5v'!G240-J252)^2</f>
        <v>1.2205125399068111E-3</v>
      </c>
      <c r="M252" s="3"/>
      <c r="N252" s="7">
        <f>offs553+Ampl555*SIN(2*PI()*freq555*('5v'!I240)+deph555*PI()/180)</f>
        <v>-0.34557505167348584</v>
      </c>
      <c r="O252" s="8">
        <f>('5v'!J240-N252)^2</f>
        <v>7.1667427569927004E-5</v>
      </c>
      <c r="P252" s="9">
        <f>offs556+Ampl556*SIN(2*PI()*freq556*('5v'!I240-reta556)+deph556*PI()/180)</f>
        <v>0.62663487834739828</v>
      </c>
      <c r="Q252" s="10">
        <f>('5v'!K240-P252)^2</f>
        <v>4.5064615332505348E-5</v>
      </c>
      <c r="S252" s="3"/>
      <c r="T252" s="7">
        <f>offs557+Ampl557*SIN(2*PI()*freq557*('5v'!M240)+deph557*PI()/180)</f>
        <v>1.4593105901579215</v>
      </c>
      <c r="U252" s="8">
        <f>('5v'!N240-T252)^2</f>
        <v>1.1910989602946731E-5</v>
      </c>
      <c r="V252" s="9">
        <f>offs558+Ampl558*SIN(2*PI()*freq558*('5v'!M240-reta558)+deph558*PI()/180)</f>
        <v>0.76108122140869161</v>
      </c>
      <c r="W252" s="10">
        <f>('5v'!O240-V252)^2</f>
        <v>6.1875637585863178E-6</v>
      </c>
      <c r="X252" s="3"/>
      <c r="Y252" s="3"/>
      <c r="Z252" s="7">
        <f>offs559+Ampl559*SIN(2*PI()*freq559*('5v'!Q240)+deph559*PI()/180)</f>
        <v>0.70659021275544631</v>
      </c>
      <c r="AA252" s="8">
        <f>('5v'!R240-Z252)^2</f>
        <v>7.7599031534813442E-2</v>
      </c>
      <c r="AB252" s="9">
        <f>offs558+Ampl560*SIN(2*PI()*freq560*('5v'!Q240-reta560)+deph560*PI()/180)</f>
        <v>1.0379127329965558</v>
      </c>
      <c r="AC252" s="10">
        <f>('5v'!S240-AB252)^2</f>
        <v>1.5432114400068761E-5</v>
      </c>
      <c r="AE252" s="44"/>
      <c r="AF252" s="7">
        <f>offs561+Ampl561*SIN(2*PI()*freq561*('5v'!U240)+deph561*PI()/180)</f>
        <v>-2.3850860248235879</v>
      </c>
      <c r="AG252" s="8">
        <f>('5v'!V240-AF252)^2</f>
        <v>0.2060946490931293</v>
      </c>
      <c r="AH252" s="9">
        <f>offs562+Ampl562*SIN(2*PI()*freq562*('5v'!U240-reta562)+deph562*PI()/180)</f>
        <v>0.78686206254228086</v>
      </c>
      <c r="AI252" s="10">
        <f>('5v'!W240-AH252)^2</f>
        <v>2.3336846435008755E-5</v>
      </c>
      <c r="AL252" s="76"/>
      <c r="AN252" s="76"/>
      <c r="AO252" s="80"/>
    </row>
    <row r="253" spans="1:41" x14ac:dyDescent="0.25">
      <c r="A253" s="3"/>
      <c r="B253" s="7">
        <f>offs551+Ampl551*SIN(2*PI()*freq551*('5v'!A241)+deph551*PI()/180)</f>
        <v>-0.74837795268140328</v>
      </c>
      <c r="C253" s="8">
        <f>('5v'!B241-B253)^2</f>
        <v>1.2364387656799761E-6</v>
      </c>
      <c r="D253" s="9">
        <f>offs552+Ampl552*SIN(2*PI()*freq552*('5v'!A241-reta552)+deph552*PI()/180)</f>
        <v>0.56688965659257196</v>
      </c>
      <c r="E253" s="10">
        <f>('5v'!C241-D253)^2</f>
        <v>1.4439250888524018E-4</v>
      </c>
      <c r="G253" s="3"/>
      <c r="H253" s="7">
        <f>offs553+Ampl553*SIN(2*PI()*freq553*('5v'!E241)+deph553*PI()/180)</f>
        <v>1.9989141480761567</v>
      </c>
      <c r="I253" s="8">
        <f>('5v'!F241-H253)^2</f>
        <v>5.9056196720487129E-6</v>
      </c>
      <c r="J253" s="9">
        <f>offs554+Ampl554*SIN(2*PI()*freq554*('5v'!E241-reta554)+deph554*PI()/180)</f>
        <v>0.79256359161221446</v>
      </c>
      <c r="K253" s="10">
        <f>('5v'!G241-J253)^2</f>
        <v>4.1560467442375197E-3</v>
      </c>
      <c r="M253" s="3"/>
      <c r="N253" s="7">
        <f>offs553+Ampl555*SIN(2*PI()*freq555*('5v'!I241)+deph555*PI()/180)</f>
        <v>-0.37684561055737298</v>
      </c>
      <c r="O253" s="8">
        <f>('5v'!J241-N253)^2</f>
        <v>7.2015939348379606E-5</v>
      </c>
      <c r="P253" s="9">
        <f>offs556+Ampl556*SIN(2*PI()*freq556*('5v'!I241-reta556)+deph556*PI()/180)</f>
        <v>0.62695684310976663</v>
      </c>
      <c r="Q253" s="10">
        <f>('5v'!K241-P253)^2</f>
        <v>2.5825231029244561E-5</v>
      </c>
      <c r="S253" s="3"/>
      <c r="T253" s="7">
        <f>offs557+Ampl557*SIN(2*PI()*freq557*('5v'!M241)+deph557*PI()/180)</f>
        <v>1.434047246994576</v>
      </c>
      <c r="U253" s="8">
        <f>('5v'!N241-T253)^2</f>
        <v>2.641882882136568E-6</v>
      </c>
      <c r="V253" s="9">
        <f>offs558+Ampl558*SIN(2*PI()*freq558*('5v'!M241-reta558)+deph558*PI()/180)</f>
        <v>0.75830897576881473</v>
      </c>
      <c r="W253" s="10">
        <f>('5v'!O241-V253)^2</f>
        <v>1.31151591737275E-5</v>
      </c>
      <c r="X253" s="3"/>
      <c r="Y253" s="3"/>
      <c r="Z253" s="7">
        <f>offs559+Ampl559*SIN(2*PI()*freq559*('5v'!Q241)+deph559*PI()/180)</f>
        <v>0.75408606976114123</v>
      </c>
      <c r="AA253" s="8">
        <f>('5v'!R241-Z253)^2</f>
        <v>7.6171606275207859E-2</v>
      </c>
      <c r="AB253" s="9">
        <f>offs558+Ampl560*SIN(2*PI()*freq560*('5v'!Q241-reta560)+deph560*PI()/180)</f>
        <v>1.037001822273613</v>
      </c>
      <c r="AC253" s="10">
        <f>('5v'!S241-AB253)^2</f>
        <v>9.1050785726776866E-6</v>
      </c>
      <c r="AE253" s="44"/>
      <c r="AF253" s="7">
        <f>offs561+Ampl561*SIN(2*PI()*freq561*('5v'!U241)+deph561*PI()/180)</f>
        <v>-2.4065290406006876</v>
      </c>
      <c r="AG253" s="8">
        <f>('5v'!V241-AF253)^2</f>
        <v>0.20969448081067149</v>
      </c>
      <c r="AH253" s="9">
        <f>offs562+Ampl562*SIN(2*PI()*freq562*('5v'!U241-reta562)+deph562*PI()/180)</f>
        <v>0.78867737811771388</v>
      </c>
      <c r="AI253" s="10">
        <f>('5v'!W241-AH253)^2</f>
        <v>2.2024419053190278E-5</v>
      </c>
      <c r="AL253" s="76"/>
      <c r="AN253" s="76"/>
      <c r="AO253" s="80"/>
    </row>
    <row r="254" spans="1:41" x14ac:dyDescent="0.25">
      <c r="A254" s="3"/>
      <c r="B254" s="7">
        <f>offs551+Ampl551*SIN(2*PI()*freq551*('5v'!A242)+deph551*PI()/180)</f>
        <v>-0.77942294886456498</v>
      </c>
      <c r="C254" s="8">
        <f>('5v'!B242-B254)^2</f>
        <v>8.1793075079264973E-6</v>
      </c>
      <c r="D254" s="9">
        <f>offs552+Ampl552*SIN(2*PI()*freq552*('5v'!A242-reta552)+deph552*PI()/180)</f>
        <v>0.57175924368177555</v>
      </c>
      <c r="E254" s="10">
        <f>('5v'!C242-D254)^2</f>
        <v>2.2379430910065597E-4</v>
      </c>
      <c r="G254" s="3"/>
      <c r="H254" s="7">
        <f>offs553+Ampl553*SIN(2*PI()*freq553*('5v'!E242)+deph553*PI()/180)</f>
        <v>2.004843525362153</v>
      </c>
      <c r="I254" s="8">
        <f>('5v'!F242-H254)^2</f>
        <v>6.2476270360468023E-6</v>
      </c>
      <c r="J254" s="9">
        <f>offs554+Ampl554*SIN(2*PI()*freq554*('5v'!E242-reta554)+deph554*PI()/180)</f>
        <v>0.78649896621720017</v>
      </c>
      <c r="K254" s="10">
        <f>('5v'!G242-J254)^2</f>
        <v>4.4390283776267877E-3</v>
      </c>
      <c r="M254" s="3"/>
      <c r="N254" s="7">
        <f>offs553+Ampl555*SIN(2*PI()*freq555*('5v'!I242)+deph555*PI()/180)</f>
        <v>-0.40813024894623251</v>
      </c>
      <c r="O254" s="8">
        <f>('5v'!J242-N254)^2</f>
        <v>7.2605037181590448E-5</v>
      </c>
      <c r="P254" s="9">
        <f>offs556+Ampl556*SIN(2*PI()*freq556*('5v'!I242-reta556)+deph556*PI()/180)</f>
        <v>0.62731989296979462</v>
      </c>
      <c r="Q254" s="10">
        <f>('5v'!K242-P254)^2</f>
        <v>2.9646968350478132E-5</v>
      </c>
      <c r="S254" s="3"/>
      <c r="T254" s="7">
        <f>offs557+Ampl557*SIN(2*PI()*freq557*('5v'!M242)+deph557*PI()/180)</f>
        <v>1.4083176872484224</v>
      </c>
      <c r="U254" s="8">
        <f>('5v'!N242-T254)^2</f>
        <v>1.6549465229736095E-6</v>
      </c>
      <c r="V254" s="9">
        <f>offs558+Ampl558*SIN(2*PI()*freq558*('5v'!M242-reta558)+deph558*PI()/180)</f>
        <v>0.75556838425428641</v>
      </c>
      <c r="W254" s="10">
        <f>('5v'!O242-V254)^2</f>
        <v>8.0316934738833605E-6</v>
      </c>
      <c r="X254" s="3"/>
      <c r="Y254" s="3"/>
      <c r="Z254" s="7">
        <f>offs559+Ampl559*SIN(2*PI()*freq559*('5v'!Q242)+deph559*PI()/180)</f>
        <v>0.80098552008505386</v>
      </c>
      <c r="AA254" s="8">
        <f>('5v'!R242-Z254)^2</f>
        <v>7.401737267631589E-2</v>
      </c>
      <c r="AB254" s="9">
        <f>offs558+Ampl560*SIN(2*PI()*freq560*('5v'!Q242-reta560)+deph560*PI()/180)</f>
        <v>1.036018179024238</v>
      </c>
      <c r="AC254" s="10">
        <f>('5v'!S242-AB254)^2</f>
        <v>1.5895682782991597E-5</v>
      </c>
      <c r="AE254" s="44"/>
      <c r="AF254" s="7">
        <f>offs561+Ampl561*SIN(2*PI()*freq561*('5v'!U242)+deph561*PI()/180)</f>
        <v>-2.4255971027584868</v>
      </c>
      <c r="AG254" s="8">
        <f>('5v'!V242-AF254)^2</f>
        <v>0.20833213989677055</v>
      </c>
      <c r="AH254" s="9">
        <f>offs562+Ampl562*SIN(2*PI()*freq562*('5v'!U242-reta562)+deph562*PI()/180)</f>
        <v>0.79058822584845667</v>
      </c>
      <c r="AI254" s="10">
        <f>('5v'!W242-AH254)^2</f>
        <v>4.3611044144411738E-5</v>
      </c>
      <c r="AL254" s="76"/>
      <c r="AN254" s="76"/>
      <c r="AO254" s="80"/>
    </row>
    <row r="255" spans="1:41" x14ac:dyDescent="0.25">
      <c r="A255" s="3"/>
      <c r="B255" s="7">
        <f>offs551+Ampl551*SIN(2*PI()*freq551*('5v'!A243)+deph551*PI()/180)</f>
        <v>-0.81041663481752224</v>
      </c>
      <c r="C255" s="8">
        <f>('5v'!B243-B255)^2</f>
        <v>2.0772035129891065E-5</v>
      </c>
      <c r="D255" s="9">
        <f>offs552+Ampl552*SIN(2*PI()*freq552*('5v'!A243-reta552)+deph552*PI()/180)</f>
        <v>0.57667920772643688</v>
      </c>
      <c r="E255" s="10">
        <f>('5v'!C243-D255)^2</f>
        <v>1.9448512213737152E-4</v>
      </c>
      <c r="G255" s="3"/>
      <c r="H255" s="7">
        <f>offs553+Ampl553*SIN(2*PI()*freq553*('5v'!E243)+deph553*PI()/180)</f>
        <v>2.009895021473755</v>
      </c>
      <c r="I255" s="8">
        <f>('5v'!F243-H255)^2</f>
        <v>2.8629366676481207E-6</v>
      </c>
      <c r="J255" s="9">
        <f>offs554+Ampl554*SIN(2*PI()*freq554*('5v'!E243-reta554)+deph554*PI()/180)</f>
        <v>0.78046644393734621</v>
      </c>
      <c r="K255" s="10">
        <f>('5v'!G243-J255)^2</f>
        <v>2.6188351882096921E-3</v>
      </c>
      <c r="M255" s="3"/>
      <c r="N255" s="7">
        <f>offs553+Ampl555*SIN(2*PI()*freq555*('5v'!I243)+deph555*PI()/180)</f>
        <v>-0.43942402663300317</v>
      </c>
      <c r="O255" s="8">
        <f>('5v'!J243-N255)^2</f>
        <v>1.5552301341321701E-4</v>
      </c>
      <c r="P255" s="9">
        <f>offs556+Ampl556*SIN(2*PI()*freq556*('5v'!I243-reta556)+deph556*PI()/180)</f>
        <v>0.62772397059770091</v>
      </c>
      <c r="Q255" s="10">
        <f>('5v'!K243-P255)^2</f>
        <v>1.5177729796718118E-5</v>
      </c>
      <c r="S255" s="3"/>
      <c r="T255" s="7">
        <f>offs557+Ampl557*SIN(2*PI()*freq557*('5v'!M243)+deph557*PI()/180)</f>
        <v>1.3821282593033266</v>
      </c>
      <c r="U255" s="8">
        <f>('5v'!N243-T255)^2</f>
        <v>1.9306351087773672E-5</v>
      </c>
      <c r="V255" s="9">
        <f>offs558+Ampl558*SIN(2*PI()*freq558*('5v'!M243-reta558)+deph558*PI()/180)</f>
        <v>0.75286012306505423</v>
      </c>
      <c r="W255" s="10">
        <f>('5v'!O243-V255)^2</f>
        <v>1.6257129356767645E-5</v>
      </c>
      <c r="X255" s="3"/>
      <c r="Y255" s="3"/>
      <c r="Z255" s="7">
        <f>offs559+Ampl559*SIN(2*PI()*freq559*('5v'!Q243)+deph559*PI()/180)</f>
        <v>0.84726588356918942</v>
      </c>
      <c r="AA255" s="8">
        <f>('5v'!R243-Z255)^2</f>
        <v>7.1180429202996845E-2</v>
      </c>
      <c r="AB255" s="9">
        <f>offs558+Ampl560*SIN(2*PI()*freq560*('5v'!Q243-reta560)+deph560*PI()/180)</f>
        <v>1.0349622789295772</v>
      </c>
      <c r="AC255" s="10">
        <f>('5v'!S243-AB255)^2</f>
        <v>2.3855106132646353E-5</v>
      </c>
      <c r="AE255" s="44"/>
      <c r="AF255" s="7">
        <f>offs561+Ampl561*SIN(2*PI()*freq561*('5v'!U243)+deph561*PI()/180)</f>
        <v>-2.4422713934217515</v>
      </c>
      <c r="AG255" s="8">
        <f>('5v'!V243-AF255)^2</f>
        <v>0.20915804311420622</v>
      </c>
      <c r="AH255" s="9">
        <f>offs562+Ampl562*SIN(2*PI()*freq562*('5v'!U243-reta562)+deph562*PI()/180)</f>
        <v>0.79259271995849867</v>
      </c>
      <c r="AI255" s="10">
        <f>('5v'!W243-AH255)^2</f>
        <v>4.4292085800497995E-5</v>
      </c>
      <c r="AL255" s="76"/>
      <c r="AN255" s="76"/>
      <c r="AO255" s="80"/>
    </row>
    <row r="256" spans="1:41" x14ac:dyDescent="0.25">
      <c r="A256" s="3"/>
      <c r="B256" s="7">
        <f>offs551+Ampl551*SIN(2*PI()*freq551*('5v'!A244)+deph551*PI()/180)</f>
        <v>-0.84135411627797196</v>
      </c>
      <c r="C256" s="8">
        <f>('5v'!B244-B256)^2</f>
        <v>1.8021012213502608E-5</v>
      </c>
      <c r="D256" s="9">
        <f>offs552+Ampl552*SIN(2*PI()*freq552*('5v'!A244-reta552)+deph552*PI()/180)</f>
        <v>0.58164877180719943</v>
      </c>
      <c r="E256" s="10">
        <f>('5v'!C244-D256)^2</f>
        <v>1.6595180321138674E-4</v>
      </c>
      <c r="G256" s="3"/>
      <c r="H256" s="7">
        <f>offs553+Ampl553*SIN(2*PI()*freq553*('5v'!E244)+deph553*PI()/180)</f>
        <v>2.014066841638448</v>
      </c>
      <c r="I256" s="8">
        <f>('5v'!F244-H256)^2</f>
        <v>3.8331438812400068E-6</v>
      </c>
      <c r="J256" s="9">
        <f>offs554+Ampl554*SIN(2*PI()*freq554*('5v'!E244-reta554)+deph554*PI()/180)</f>
        <v>0.7744681680990938</v>
      </c>
      <c r="K256" s="10">
        <f>('5v'!G244-J256)^2</f>
        <v>1.2736213457873373E-3</v>
      </c>
      <c r="M256" s="3"/>
      <c r="N256" s="7">
        <f>offs553+Ampl555*SIN(2*PI()*freq555*('5v'!I244)+deph555*PI()/180)</f>
        <v>-0.4707220019674147</v>
      </c>
      <c r="O256" s="8">
        <f>('5v'!J244-N256)^2</f>
        <v>2.0943855150491622E-4</v>
      </c>
      <c r="P256" s="9">
        <f>offs556+Ampl556*SIN(2*PI()*freq556*('5v'!I244-reta556)+deph556*PI()/180)</f>
        <v>0.6281690121849437</v>
      </c>
      <c r="Q256" s="10">
        <f>('5v'!K244-P256)^2</f>
        <v>5.7014560071907236E-6</v>
      </c>
      <c r="S256" s="3"/>
      <c r="T256" s="7">
        <f>offs557+Ampl557*SIN(2*PI()*freq557*('5v'!M244)+deph557*PI()/180)</f>
        <v>1.3554854250087565</v>
      </c>
      <c r="U256" s="8">
        <f>('5v'!N244-T256)^2</f>
        <v>1.4126867800401364E-6</v>
      </c>
      <c r="V256" s="9">
        <f>offs558+Ampl558*SIN(2*PI()*freq558*('5v'!M244-reta558)+deph558*PI()/180)</f>
        <v>0.75018486042404253</v>
      </c>
      <c r="W256" s="10">
        <f>('5v'!O244-V256)^2</f>
        <v>2.769917346347138E-5</v>
      </c>
      <c r="X256" s="3"/>
      <c r="Y256" s="3"/>
      <c r="Z256" s="7">
        <f>offs559+Ampl559*SIN(2*PI()*freq559*('5v'!Q244)+deph559*PI()/180)</f>
        <v>0.89290477944045643</v>
      </c>
      <c r="AA256" s="8">
        <f>('5v'!R244-Z256)^2</f>
        <v>6.8734855256683727E-2</v>
      </c>
      <c r="AB256" s="9">
        <f>offs558+Ampl560*SIN(2*PI()*freq560*('5v'!Q244-reta560)+deph560*PI()/180)</f>
        <v>1.0338346326135466</v>
      </c>
      <c r="AC256" s="10">
        <f>('5v'!S244-AB256)^2</f>
        <v>3.260001877442681E-5</v>
      </c>
      <c r="AE256" s="44"/>
      <c r="AF256" s="7">
        <f>offs561+Ampl561*SIN(2*PI()*freq561*('5v'!U244)+deph561*PI()/180)</f>
        <v>-2.4565354570787061</v>
      </c>
      <c r="AG256" s="8">
        <f>('5v'!V244-AF256)^2</f>
        <v>0.2086167284862176</v>
      </c>
      <c r="AH256" s="9">
        <f>offs562+Ampl562*SIN(2*PI()*freq562*('5v'!U244-reta562)+deph562*PI()/180)</f>
        <v>0.79468888225415835</v>
      </c>
      <c r="AI256" s="10">
        <f>('5v'!W244-AH256)^2</f>
        <v>4.6216505641658568E-5</v>
      </c>
      <c r="AL256" s="76"/>
      <c r="AN256" s="76"/>
      <c r="AO256" s="80"/>
    </row>
    <row r="257" spans="1:41" x14ac:dyDescent="0.25">
      <c r="A257" s="3"/>
      <c r="B257" s="7">
        <f>offs551+Ampl551*SIN(2*PI()*freq551*('5v'!A245)+deph551*PI()/180)</f>
        <v>-0.87223050785895495</v>
      </c>
      <c r="C257" s="8">
        <f>('5v'!B245-B257)^2</f>
        <v>1.4988573101950011E-5</v>
      </c>
      <c r="D257" s="9">
        <f>offs552+Ampl552*SIN(2*PI()*freq552*('5v'!A245-reta552)+deph552*PI()/180)</f>
        <v>0.58666715117228574</v>
      </c>
      <c r="E257" s="10">
        <f>('5v'!C245-D257)^2</f>
        <v>9.6370520906195132E-5</v>
      </c>
      <c r="G257" s="3"/>
      <c r="H257" s="7">
        <f>offs553+Ampl553*SIN(2*PI()*freq553*('5v'!E245)+deph553*PI()/180)</f>
        <v>2.0173575036283919</v>
      </c>
      <c r="I257" s="8">
        <f>('5v'!F245-H257)^2</f>
        <v>1.7996319849886751E-6</v>
      </c>
      <c r="J257" s="9">
        <f>offs554+Ampl554*SIN(2*PI()*freq554*('5v'!E245-reta554)+deph554*PI()/180)</f>
        <v>0.76850626986128712</v>
      </c>
      <c r="K257" s="10">
        <f>('5v'!G245-J257)^2</f>
        <v>5.7944819187101841E-4</v>
      </c>
      <c r="M257" s="3"/>
      <c r="N257" s="7">
        <f>offs553+Ampl555*SIN(2*PI()*freq555*('5v'!I245)+deph555*PI()/180)</f>
        <v>-0.50201923263634762</v>
      </c>
      <c r="O257" s="8">
        <f>('5v'!J245-N257)^2</f>
        <v>2.713380719292355E-4</v>
      </c>
      <c r="P257" s="9">
        <f>offs556+Ampl556*SIN(2*PI()*freq556*('5v'!I245-reta556)+deph556*PI()/180)</f>
        <v>0.62865494745429729</v>
      </c>
      <c r="Q257" s="10">
        <f>('5v'!K245-P257)^2</f>
        <v>8.2581945328836943E-6</v>
      </c>
      <c r="S257" s="3"/>
      <c r="T257" s="7">
        <f>offs557+Ampl557*SIN(2*PI()*freq557*('5v'!M245)+deph557*PI()/180)</f>
        <v>1.3283957580854071</v>
      </c>
      <c r="U257" s="8">
        <f>('5v'!N245-T257)^2</f>
        <v>2.0812334983286592E-6</v>
      </c>
      <c r="V257" s="9">
        <f>offs558+Ampl558*SIN(2*PI()*freq558*('5v'!M245-reta558)+deph558*PI()/180)</f>
        <v>0.74754325641227692</v>
      </c>
      <c r="W257" s="10">
        <f>('5v'!O245-V257)^2</f>
        <v>2.092620040619079E-5</v>
      </c>
      <c r="X257" s="3"/>
      <c r="Y257" s="3"/>
      <c r="Z257" s="7">
        <f>offs559+Ampl559*SIN(2*PI()*freq559*('5v'!Q245)+deph559*PI()/180)</f>
        <v>0.93788013713381269</v>
      </c>
      <c r="AA257" s="8">
        <f>('5v'!R245-Z257)^2</f>
        <v>6.5669429953601949E-2</v>
      </c>
      <c r="AB257" s="9">
        <f>offs558+Ampl560*SIN(2*PI()*freq560*('5v'!Q245-reta560)+deph560*PI()/180)</f>
        <v>1.0326357853958976</v>
      </c>
      <c r="AC257" s="10">
        <f>('5v'!S245-AB257)^2</f>
        <v>4.1782331523729605E-5</v>
      </c>
      <c r="AE257" s="44"/>
      <c r="AF257" s="7">
        <f>offs561+Ampl561*SIN(2*PI()*freq561*('5v'!U245)+deph561*PI()/180)</f>
        <v>-2.4683752168206445</v>
      </c>
      <c r="AG257" s="8">
        <f>('5v'!V245-AF257)^2</f>
        <v>0.20672633039171479</v>
      </c>
      <c r="AH257" s="9">
        <f>offs562+Ampl562*SIN(2*PI()*freq562*('5v'!U245-reta562)+deph562*PI()/180)</f>
        <v>0.79687464407632291</v>
      </c>
      <c r="AI257" s="10">
        <f>('5v'!W245-AH257)^2</f>
        <v>4.9433612130453929E-5</v>
      </c>
      <c r="AL257" s="76"/>
      <c r="AN257" s="76"/>
      <c r="AO257" s="80"/>
    </row>
    <row r="258" spans="1:41" x14ac:dyDescent="0.25">
      <c r="A258" s="3"/>
      <c r="B258" s="7">
        <f>offs551+Ampl551*SIN(2*PI()*freq551*('5v'!A246)+deph551*PI()/180)</f>
        <v>-0.90304093382030903</v>
      </c>
      <c r="C258" s="8">
        <f>('5v'!B246-B258)^2</f>
        <v>1.1778169746981009E-5</v>
      </c>
      <c r="D258" s="9">
        <f>offs552+Ampl552*SIN(2*PI()*freq552*('5v'!A246-reta552)+deph552*PI()/180)</f>
        <v>0.5917335533614192</v>
      </c>
      <c r="E258" s="10">
        <f>('5v'!C246-D258)^2</f>
        <v>4.4936196836300241E-5</v>
      </c>
      <c r="G258" s="3"/>
      <c r="H258" s="7">
        <f>offs553+Ampl553*SIN(2*PI()*freq553*('5v'!E246)+deph553*PI()/180)</f>
        <v>2.0197658382870509</v>
      </c>
      <c r="I258" s="8">
        <f>('5v'!F246-H258)^2</f>
        <v>3.2286278298124324E-6</v>
      </c>
      <c r="J258" s="9">
        <f>offs554+Ampl554*SIN(2*PI()*freq554*('5v'!E246-reta554)+deph554*PI()/180)</f>
        <v>0.76258286745798165</v>
      </c>
      <c r="K258" s="10">
        <f>('5v'!G246-J258)^2</f>
        <v>2.6644465598429804E-4</v>
      </c>
      <c r="M258" s="3"/>
      <c r="N258" s="7">
        <f>offs553+Ampl555*SIN(2*PI()*freq555*('5v'!I246)+deph555*PI()/180)</f>
        <v>-0.53331077644426905</v>
      </c>
      <c r="O258" s="8">
        <f>('5v'!J246-N258)^2</f>
        <v>3.4103069635290419E-4</v>
      </c>
      <c r="P258" s="9">
        <f>offs556+Ampl556*SIN(2*PI()*freq556*('5v'!I246-reta556)+deph556*PI()/180)</f>
        <v>0.62918169967094961</v>
      </c>
      <c r="Q258" s="10">
        <f>('5v'!K246-P258)^2</f>
        <v>2.094792123104397E-6</v>
      </c>
      <c r="S258" s="3"/>
      <c r="T258" s="7">
        <f>offs557+Ampl557*SIN(2*PI()*freq557*('5v'!M246)+deph557*PI()/180)</f>
        <v>1.3008659425032407</v>
      </c>
      <c r="U258" s="8">
        <f>('5v'!N246-T258)^2</f>
        <v>1.0302190159309666E-5</v>
      </c>
      <c r="V258" s="9">
        <f>offs558+Ampl558*SIN(2*PI()*freq558*('5v'!M246-reta558)+deph558*PI()/180)</f>
        <v>0.74493596280602015</v>
      </c>
      <c r="W258" s="10">
        <f>('5v'!O246-V258)^2</f>
        <v>3.4497682803057982E-5</v>
      </c>
      <c r="X258" s="3"/>
      <c r="Y258" s="3"/>
      <c r="Z258" s="7">
        <f>offs559+Ampl559*SIN(2*PI()*freq559*('5v'!Q246)+deph559*PI()/180)</f>
        <v>0.98217020696538426</v>
      </c>
      <c r="AA258" s="8">
        <f>('5v'!R246-Z258)^2</f>
        <v>6.4993971750007248E-2</v>
      </c>
      <c r="AB258" s="9">
        <f>offs558+Ampl560*SIN(2*PI()*freq560*('5v'!Q246-reta560)+deph560*PI()/180)</f>
        <v>1.0313663170285066</v>
      </c>
      <c r="AC258" s="10">
        <f>('5v'!S246-AB258)^2</f>
        <v>5.1087857378434471E-5</v>
      </c>
      <c r="AE258" s="44"/>
      <c r="AF258" s="7">
        <f>offs561+Ampl561*SIN(2*PI()*freq561*('5v'!U246)+deph561*PI()/180)</f>
        <v>-2.4777789882341321</v>
      </c>
      <c r="AG258" s="8">
        <f>('5v'!V246-AF258)^2</f>
        <v>0.2052818504643204</v>
      </c>
      <c r="AH258" s="9">
        <f>offs562+Ampl562*SIN(2*PI()*freq562*('5v'!U246-reta562)+deph562*PI()/180)</f>
        <v>0.79914784834196406</v>
      </c>
      <c r="AI258" s="10">
        <f>('5v'!W246-AH258)^2</f>
        <v>2.9136874679910837E-5</v>
      </c>
      <c r="AL258" s="76"/>
      <c r="AN258" s="76"/>
      <c r="AO258" s="80"/>
    </row>
    <row r="259" spans="1:41" x14ac:dyDescent="0.25">
      <c r="A259" s="3"/>
      <c r="B259" s="7">
        <f>offs551+Ampl551*SIN(2*PI()*freq551*('5v'!A247)+deph551*PI()/180)</f>
        <v>-0.93378052883860807</v>
      </c>
      <c r="C259" s="8">
        <f>('5v'!B247-B259)^2</f>
        <v>8.5353307548186673E-6</v>
      </c>
      <c r="D259" s="9">
        <f>offs552+Ampl552*SIN(2*PI()*freq552*('5v'!A247-reta552)+deph552*PI()/180)</f>
        <v>0.59684717833096257</v>
      </c>
      <c r="E259" s="10">
        <f>('5v'!C247-D259)^2</f>
        <v>5.5499842900459254E-5</v>
      </c>
      <c r="G259" s="3"/>
      <c r="H259" s="7">
        <f>offs553+Ampl553*SIN(2*PI()*freq553*('5v'!E247)+deph553*PI()/180)</f>
        <v>2.0212909899445877</v>
      </c>
      <c r="I259" s="8">
        <f>('5v'!F247-H259)^2</f>
        <v>1.874133468381552E-6</v>
      </c>
      <c r="J259" s="9">
        <f>offs554+Ampl554*SIN(2*PI()*freq554*('5v'!E247-reta554)+deph554*PI()/180)</f>
        <v>0.75670006544584612</v>
      </c>
      <c r="K259" s="10">
        <f>('5v'!G247-J259)^2</f>
        <v>4.3308699606056422E-5</v>
      </c>
      <c r="M259" s="3"/>
      <c r="N259" s="7">
        <f>offs553+Ampl555*SIN(2*PI()*freq555*('5v'!I247)+deph555*PI()/180)</f>
        <v>-0.56459169209366755</v>
      </c>
      <c r="O259" s="8">
        <f>('5v'!J247-N259)^2</f>
        <v>3.4217349174193664E-4</v>
      </c>
      <c r="P259" s="9">
        <f>offs556+Ampl556*SIN(2*PI()*freq556*('5v'!I247-reta556)+deph556*PI()/180)</f>
        <v>0.62974918565461924</v>
      </c>
      <c r="Q259" s="10">
        <f>('5v'!K247-P259)^2</f>
        <v>4.0595224185116473E-6</v>
      </c>
      <c r="S259" s="3"/>
      <c r="T259" s="7">
        <f>offs557+Ampl557*SIN(2*PI()*freq557*('5v'!M247)+deph557*PI()/180)</f>
        <v>1.2729027708323151</v>
      </c>
      <c r="U259" s="8">
        <f>('5v'!N247-T259)^2</f>
        <v>2.0642581991197463E-5</v>
      </c>
      <c r="V259" s="9">
        <f>offs558+Ampl558*SIN(2*PI()*freq558*('5v'!M247-reta558)+deph558*PI()/180)</f>
        <v>0.74236362291595581</v>
      </c>
      <c r="W259" s="10">
        <f>('5v'!O247-V259)^2</f>
        <v>2.7607278789987981E-5</v>
      </c>
      <c r="X259" s="3"/>
      <c r="Y259" s="3"/>
      <c r="Z259" s="7">
        <f>offs559+Ampl559*SIN(2*PI()*freq559*('5v'!Q247)+deph559*PI()/180)</f>
        <v>1.0257535706504326</v>
      </c>
      <c r="AA259" s="8">
        <f>('5v'!R247-Z259)^2</f>
        <v>6.2709319640763692E-2</v>
      </c>
      <c r="AB259" s="9">
        <f>offs558+Ampl560*SIN(2*PI()*freq560*('5v'!Q247-reta560)+deph560*PI()/180)</f>
        <v>1.0300268414150107</v>
      </c>
      <c r="AC259" s="10">
        <f>('5v'!S247-AB259)^2</f>
        <v>3.3734042047048676E-5</v>
      </c>
      <c r="AE259" s="44"/>
      <c r="AF259" s="7">
        <f>offs561+Ampl561*SIN(2*PI()*freq561*('5v'!U247)+deph561*PI()/180)</f>
        <v>-2.4847374909321149</v>
      </c>
      <c r="AG259" s="8">
        <f>('5v'!V247-AF259)^2</f>
        <v>0.20605643865712209</v>
      </c>
      <c r="AH259" s="9">
        <f>offs562+Ampl562*SIN(2*PI()*freq562*('5v'!U247-reta562)+deph562*PI()/180)</f>
        <v>0.80150625167291889</v>
      </c>
      <c r="AI259" s="10">
        <f>('5v'!W247-AH259)^2</f>
        <v>3.3676453275967312E-5</v>
      </c>
      <c r="AL259" s="76"/>
      <c r="AN259" s="76"/>
      <c r="AO259" s="80"/>
    </row>
    <row r="260" spans="1:41" x14ac:dyDescent="0.25">
      <c r="A260" s="3"/>
      <c r="B260" s="7">
        <f>offs551+Ampl551*SIN(2*PI()*freq551*('5v'!A248)+deph551*PI()/180)</f>
        <v>-0.96444443877545705</v>
      </c>
      <c r="C260" s="8">
        <f>('5v'!B248-B260)^2</f>
        <v>5.4542742739083486E-6</v>
      </c>
      <c r="D260" s="9">
        <f>offs552+Ampl552*SIN(2*PI()*freq552*('5v'!A248-reta552)+deph552*PI()/180)</f>
        <v>0.6020072185802543</v>
      </c>
      <c r="E260" s="10">
        <f>('5v'!C248-D260)^2</f>
        <v>3.8387707401266657E-5</v>
      </c>
      <c r="G260" s="3"/>
      <c r="H260" s="7">
        <f>offs553+Ampl553*SIN(2*PI()*freq553*('5v'!E248)+deph553*PI()/180)</f>
        <v>2.0219324167218815</v>
      </c>
      <c r="I260" s="8">
        <f>('5v'!F248-H260)^2</f>
        <v>4.0417753956199195E-6</v>
      </c>
      <c r="J260" s="9">
        <f>offs554+Ampl554*SIN(2*PI()*freq554*('5v'!E248-reta554)+deph554*PI()/180)</f>
        <v>0.75085995395642369</v>
      </c>
      <c r="K260" s="10">
        <f>('5v'!G248-J260)^2</f>
        <v>2.1243305431805969E-5</v>
      </c>
      <c r="M260" s="3"/>
      <c r="N260" s="7">
        <f>offs553+Ampl555*SIN(2*PI()*freq555*('5v'!I248)+deph555*PI()/180)</f>
        <v>-0.59585703996534556</v>
      </c>
      <c r="O260" s="8">
        <f>('5v'!J248-N260)^2</f>
        <v>3.4274153507526586E-4</v>
      </c>
      <c r="P260" s="9">
        <f>offs556+Ampl556*SIN(2*PI()*freq556*('5v'!I248-reta556)+deph556*PI()/180)</f>
        <v>0.63035731579269094</v>
      </c>
      <c r="Q260" s="10">
        <f>('5v'!K248-P260)^2</f>
        <v>4.4866659255402697E-7</v>
      </c>
      <c r="S260" s="3"/>
      <c r="T260" s="7">
        <f>offs557+Ampl557*SIN(2*PI()*freq557*('5v'!M248)+deph557*PI()/180)</f>
        <v>1.2445131425668159</v>
      </c>
      <c r="U260" s="8">
        <f>('5v'!N248-T260)^2</f>
        <v>1.2232734055937412E-5</v>
      </c>
      <c r="V260" s="9">
        <f>offs558+Ampl558*SIN(2*PI()*freq558*('5v'!M248-reta558)+deph558*PI()/180)</f>
        <v>0.73982687142846093</v>
      </c>
      <c r="W260" s="10">
        <f>('5v'!O248-V260)^2</f>
        <v>4.3874215461166168E-5</v>
      </c>
      <c r="X260" s="3"/>
      <c r="Y260" s="3"/>
      <c r="Z260" s="7">
        <f>offs559+Ampl559*SIN(2*PI()*freq559*('5v'!Q248)+deph559*PI()/180)</f>
        <v>1.0686091516610356</v>
      </c>
      <c r="AA260" s="8">
        <f>('5v'!R248-Z260)^2</f>
        <v>6.0823993388237595E-2</v>
      </c>
      <c r="AB260" s="9">
        <f>offs558+Ampl560*SIN(2*PI()*freq560*('5v'!Q248-reta560)+deph560*PI()/180)</f>
        <v>1.0286180063139299</v>
      </c>
      <c r="AC260" s="10">
        <f>('5v'!S248-AB260)^2</f>
        <v>4.0352938929229026E-5</v>
      </c>
      <c r="AE260" s="44"/>
      <c r="AF260" s="7">
        <f>offs561+Ampl561*SIN(2*PI()*freq561*('5v'!U248)+deph561*PI()/180)</f>
        <v>-2.4892438577125411</v>
      </c>
      <c r="AG260" s="8">
        <f>('5v'!V248-AF260)^2</f>
        <v>0.20551197149708564</v>
      </c>
      <c r="AH260" s="9">
        <f>offs562+Ampl562*SIN(2*PI()*freq562*('5v'!U248-reta562)+deph562*PI()/180)</f>
        <v>0.80394752660983326</v>
      </c>
      <c r="AI260" s="10">
        <f>('5v'!W248-AH260)^2</f>
        <v>1.881968953467182E-5</v>
      </c>
      <c r="AL260" s="76"/>
      <c r="AN260" s="76"/>
      <c r="AO260" s="80"/>
    </row>
    <row r="261" spans="1:41" x14ac:dyDescent="0.25">
      <c r="A261" s="3"/>
      <c r="B261" s="7">
        <f>offs551+Ampl551*SIN(2*PI()*freq551*('5v'!A249)+deph551*PI()/180)</f>
        <v>-0.99502782144400559</v>
      </c>
      <c r="C261" s="8">
        <f>('5v'!B249-B261)^2</f>
        <v>2.784965011972926E-6</v>
      </c>
      <c r="D261" s="9">
        <f>offs552+Ampl552*SIN(2*PI()*freq552*('5v'!A249-reta552)+deph552*PI()/180)</f>
        <v>0.6072128592791215</v>
      </c>
      <c r="E261" s="10">
        <f>('5v'!C249-D261)^2</f>
        <v>4.6910728614396048E-5</v>
      </c>
      <c r="G261" s="3"/>
      <c r="H261" s="7">
        <f>offs553+Ampl553*SIN(2*PI()*freq553*('5v'!E249)+deph553*PI()/180)</f>
        <v>2.0216898907230516</v>
      </c>
      <c r="I261" s="8">
        <f>('5v'!F249-H261)^2</f>
        <v>3.1254376086511691E-6</v>
      </c>
      <c r="J261" s="9">
        <f>offs554+Ampl554*SIN(2*PI()*freq554*('5v'!E249-reta554)+deph554*PI()/180)</f>
        <v>0.74506460795351859</v>
      </c>
      <c r="K261" s="10">
        <f>('5v'!G249-J261)^2</f>
        <v>1.0825137385688455E-4</v>
      </c>
      <c r="M261" s="3"/>
      <c r="N261" s="7">
        <f>offs553+Ampl555*SIN(2*PI()*freq555*('5v'!I249)+deph555*PI()/180)</f>
        <v>-0.62710188289843039</v>
      </c>
      <c r="O261" s="8">
        <f>('5v'!J249-N261)^2</f>
        <v>3.4255061322340376E-4</v>
      </c>
      <c r="P261" s="9">
        <f>offs556+Ampl556*SIN(2*PI()*freq556*('5v'!I249-reta556)+deph556*PI()/180)</f>
        <v>0.63100599405436619</v>
      </c>
      <c r="Q261" s="10">
        <f>('5v'!K249-P261)^2</f>
        <v>4.0273739845275076E-7</v>
      </c>
      <c r="S261" s="3"/>
      <c r="T261" s="7">
        <f>offs557+Ampl557*SIN(2*PI()*freq557*('5v'!M249)+deph557*PI()/180)</f>
        <v>1.2157040624227187</v>
      </c>
      <c r="U261" s="8">
        <f>('5v'!N249-T261)^2</f>
        <v>1.5882794813024059E-5</v>
      </c>
      <c r="V261" s="9">
        <f>offs558+Ampl558*SIN(2*PI()*freq558*('5v'!M249-reta558)+deph558*PI()/180)</f>
        <v>0.73732633424900706</v>
      </c>
      <c r="W261" s="10">
        <f>('5v'!O249-V261)^2</f>
        <v>3.6921959432441034E-5</v>
      </c>
      <c r="X261" s="3"/>
      <c r="Y261" s="3"/>
      <c r="Z261" s="7">
        <f>offs559+Ampl559*SIN(2*PI()*freq559*('5v'!Q249)+deph559*PI()/180)</f>
        <v>1.1107162254185132</v>
      </c>
      <c r="AA261" s="8">
        <f>('5v'!R249-Z261)^2</f>
        <v>5.9331525543119816E-2</v>
      </c>
      <c r="AB261" s="9">
        <f>offs558+Ampl560*SIN(2*PI()*freq560*('5v'!Q249-reta560)+deph560*PI()/180)</f>
        <v>1.0271404930254171</v>
      </c>
      <c r="AC261" s="10">
        <f>('5v'!S249-AB261)^2</f>
        <v>4.6621625315104858E-5</v>
      </c>
      <c r="AE261" s="44"/>
      <c r="AF261" s="7">
        <f>offs561+Ampl561*SIN(2*PI()*freq561*('5v'!U249)+deph561*PI()/180)</f>
        <v>-2.4912936413354578</v>
      </c>
      <c r="AG261" s="8">
        <f>('5v'!V249-AF261)^2</f>
        <v>0.20542433897270512</v>
      </c>
      <c r="AH261" s="9">
        <f>offs562+Ampl562*SIN(2*PI()*freq562*('5v'!U249-reta562)+deph562*PI()/180)</f>
        <v>0.80646926390908302</v>
      </c>
      <c r="AI261" s="10">
        <f>('5v'!W249-AH261)^2</f>
        <v>2.4076430194857728E-5</v>
      </c>
      <c r="AL261" s="76"/>
      <c r="AN261" s="76"/>
      <c r="AO261" s="80"/>
    </row>
    <row r="262" spans="1:41" x14ac:dyDescent="0.25">
      <c r="A262" s="3"/>
      <c r="B262" s="7">
        <f>offs551+Ampl551*SIN(2*PI()*freq551*('5v'!A250)+deph551*PI()/180)</f>
        <v>-1.0255258473735993</v>
      </c>
      <c r="C262" s="8">
        <f>('5v'!B250-B262)^2</f>
        <v>8.2360239477547955E-6</v>
      </c>
      <c r="D262" s="9">
        <f>offs552+Ampl552*SIN(2*PI()*freq552*('5v'!A250-reta552)+deph552*PI()/180)</f>
        <v>0.61246327839655268</v>
      </c>
      <c r="E262" s="10">
        <f>('5v'!C250-D262)^2</f>
        <v>1.2621830791601357E-5</v>
      </c>
      <c r="G262" s="3"/>
      <c r="H262" s="7">
        <f>offs553+Ampl553*SIN(2*PI()*freq553*('5v'!E250)+deph553*PI()/180)</f>
        <v>2.0205634981164313</v>
      </c>
      <c r="I262" s="8">
        <f>('5v'!F250-H262)^2</f>
        <v>6.7314204761661902E-6</v>
      </c>
      <c r="J262" s="9">
        <f>offs554+Ampl554*SIN(2*PI()*freq554*('5v'!E250-reta554)+deph554*PI()/180)</f>
        <v>0.73931608649597003</v>
      </c>
      <c r="K262" s="10">
        <f>('5v'!G250-J262)^2</f>
        <v>5.7431707925563761E-4</v>
      </c>
      <c r="M262" s="3"/>
      <c r="N262" s="7">
        <f>offs553+Ampl555*SIN(2*PI()*freq555*('5v'!I250)+deph555*PI()/180)</f>
        <v>-0.65832128697002434</v>
      </c>
      <c r="O262" s="8">
        <f>('5v'!J250-N262)^2</f>
        <v>3.4141900292797761E-4</v>
      </c>
      <c r="P262" s="9">
        <f>offs556+Ampl556*SIN(2*PI()*freq556*('5v'!I250-reta556)+deph556*PI()/180)</f>
        <v>0.63169511800582778</v>
      </c>
      <c r="Q262" s="10">
        <f>('5v'!K250-P262)^2</f>
        <v>1.483591638967013E-5</v>
      </c>
      <c r="S262" s="3"/>
      <c r="T262" s="7">
        <f>offs557+Ampl557*SIN(2*PI()*freq557*('5v'!M250)+deph557*PI()/180)</f>
        <v>1.1864826386094665</v>
      </c>
      <c r="U262" s="8">
        <f>('5v'!N250-T262)^2</f>
        <v>3.616697648494237E-5</v>
      </c>
      <c r="V262" s="9">
        <f>offs558+Ampl558*SIN(2*PI()*freq558*('5v'!M250-reta558)+deph558*PI()/180)</f>
        <v>0.73486262834772664</v>
      </c>
      <c r="W262" s="10">
        <f>('5v'!O250-V262)^2</f>
        <v>5.6533681985579238E-5</v>
      </c>
      <c r="X262" s="3"/>
      <c r="Y262" s="3"/>
      <c r="Z262" s="7">
        <f>offs559+Ampl559*SIN(2*PI()*freq559*('5v'!Q250)+deph559*PI()/180)</f>
        <v>1.1520544293156574</v>
      </c>
      <c r="AA262" s="8">
        <f>('5v'!R250-Z262)^2</f>
        <v>5.6358133590666493E-2</v>
      </c>
      <c r="AB262" s="9">
        <f>offs558+Ampl560*SIN(2*PI()*freq560*('5v'!Q250-reta560)+deph560*PI()/180)</f>
        <v>1.0255950160617875</v>
      </c>
      <c r="AC262" s="10">
        <f>('5v'!S250-AB262)^2</f>
        <v>5.2354718644481374E-5</v>
      </c>
      <c r="AE262" s="44"/>
      <c r="AF262" s="7">
        <f>offs561+Ampl561*SIN(2*PI()*freq561*('5v'!U250)+deph561*PI()/180)</f>
        <v>-2.4908848189119026</v>
      </c>
      <c r="AG262" s="8">
        <f>('5v'!V250-AF262)^2</f>
        <v>0.20579509351189681</v>
      </c>
      <c r="AH262" s="9">
        <f>offs562+Ampl562*SIN(2*PI()*freq562*('5v'!U250-reta562)+deph562*PI()/180)</f>
        <v>0.80906897492040697</v>
      </c>
      <c r="AI262" s="10">
        <f>('5v'!W250-AH262)^2</f>
        <v>1.2961691482117657E-5</v>
      </c>
      <c r="AL262" s="76"/>
      <c r="AN262" s="76"/>
      <c r="AO262" s="80"/>
    </row>
    <row r="263" spans="1:41" x14ac:dyDescent="0.25">
      <c r="A263" s="3"/>
      <c r="B263" s="7">
        <f>offs551+Ampl551*SIN(2*PI()*freq551*('5v'!A251)+deph551*PI()/180)</f>
        <v>-1.0559337005723981</v>
      </c>
      <c r="C263" s="8">
        <f>('5v'!B251-B263)^2</f>
        <v>4.1115696113035602E-6</v>
      </c>
      <c r="D263" s="9">
        <f>offs552+Ampl552*SIN(2*PI()*freq552*('5v'!A251-reta552)+deph552*PI()/180)</f>
        <v>0.61775764683050371</v>
      </c>
      <c r="E263" s="10">
        <f>('5v'!C251-D263)^2</f>
        <v>3.0333336822036079E-6</v>
      </c>
      <c r="G263" s="3"/>
      <c r="H263" s="7">
        <f>offs553+Ampl553*SIN(2*PI()*freq553*('5v'!E251)+deph553*PI()/180)</f>
        <v>2.0185536391039496</v>
      </c>
      <c r="I263" s="8">
        <f>('5v'!F251-H263)^2</f>
        <v>6.4396122218938835E-6</v>
      </c>
      <c r="J263" s="9">
        <f>offs554+Ampl554*SIN(2*PI()*freq554*('5v'!E251-reta554)+deph554*PI()/180)</f>
        <v>0.73361643200607995</v>
      </c>
      <c r="K263" s="10">
        <f>('5v'!G251-J263)^2</f>
        <v>5.6670506751315233E-4</v>
      </c>
      <c r="M263" s="3"/>
      <c r="N263" s="7">
        <f>offs553+Ampl555*SIN(2*PI()*freq555*('5v'!I251)+deph555*PI()/180)</f>
        <v>-0.68951032227431563</v>
      </c>
      <c r="O263" s="8">
        <f>('5v'!J251-N263)^2</f>
        <v>2.1054916229815544E-4</v>
      </c>
      <c r="P263" s="9">
        <f>offs556+Ampl556*SIN(2*PI()*freq556*('5v'!I251-reta556)+deph556*PI()/180)</f>
        <v>0.63242457882641512</v>
      </c>
      <c r="Q263" s="10">
        <f>('5v'!K251-P263)^2</f>
        <v>2.5759798580950437E-5</v>
      </c>
      <c r="S263" s="3"/>
      <c r="T263" s="7">
        <f>offs557+Ampl557*SIN(2*PI()*freq557*('5v'!M251)+deph557*PI()/180)</f>
        <v>1.1568560810761361</v>
      </c>
      <c r="U263" s="8">
        <f>('5v'!N251-T263)^2</f>
        <v>3.1611811475765141E-6</v>
      </c>
      <c r="V263" s="9">
        <f>offs558+Ampl558*SIN(2*PI()*freq558*('5v'!M251-reta558)+deph558*PI()/180)</f>
        <v>0.73243636160718562</v>
      </c>
      <c r="W263" s="10">
        <f>('5v'!O251-V263)^2</f>
        <v>4.9642615710158026E-5</v>
      </c>
      <c r="X263" s="3"/>
      <c r="Y263" s="3"/>
      <c r="Z263" s="7">
        <f>offs559+Ampl559*SIN(2*PI()*freq559*('5v'!Q251)+deph559*PI()/180)</f>
        <v>1.1926037725638934</v>
      </c>
      <c r="AA263" s="8">
        <f>('5v'!R251-Z263)^2</f>
        <v>5.5654395042480015E-2</v>
      </c>
      <c r="AB263" s="9">
        <f>offs558+Ampl560*SIN(2*PI()*freq560*('5v'!Q251-reta560)+deph560*PI()/180)</f>
        <v>1.0239823228019862</v>
      </c>
      <c r="AC263" s="10">
        <f>('5v'!S251-AB263)^2</f>
        <v>3.161771067251997E-5</v>
      </c>
      <c r="AE263" s="44"/>
      <c r="AF263" s="7">
        <f>offs561+Ampl561*SIN(2*PI()*freq561*('5v'!U251)+deph561*PI()/180)</f>
        <v>-2.4880177939002501</v>
      </c>
      <c r="AG263" s="8">
        <f>('5v'!V251-AF263)^2</f>
        <v>0.20662510824632455</v>
      </c>
      <c r="AH263" s="9">
        <f>offs562+Ampl562*SIN(2*PI()*freq562*('5v'!U251-reta562)+deph562*PI()/180)</f>
        <v>0.81174409404290371</v>
      </c>
      <c r="AI263" s="10">
        <f>('5v'!W251-AH263)^2</f>
        <v>5.6126539661026152E-6</v>
      </c>
      <c r="AL263" s="76"/>
      <c r="AN263" s="76"/>
      <c r="AO263" s="80"/>
    </row>
    <row r="264" spans="1:41" x14ac:dyDescent="0.25">
      <c r="A264" s="3"/>
      <c r="B264" s="7">
        <f>offs551+Ampl551*SIN(2*PI()*freq551*('5v'!A252)+deph551*PI()/180)</f>
        <v>-1.0862465792878844</v>
      </c>
      <c r="C264" s="8">
        <f>('5v'!B252-B264)^2</f>
        <v>2.4965804580114663E-5</v>
      </c>
      <c r="D264" s="9">
        <f>offs552+Ampl552*SIN(2*PI()*freq552*('5v'!A252-reta552)+deph552*PI()/180)</f>
        <v>0.62309512853882532</v>
      </c>
      <c r="E264" s="10">
        <f>('5v'!C252-D264)^2</f>
        <v>2.6277193796559464E-5</v>
      </c>
      <c r="G264" s="3"/>
      <c r="H264" s="7">
        <f>offs553+Ampl553*SIN(2*PI()*freq553*('5v'!E252)+deph553*PI()/180)</f>
        <v>2.0156610277789442</v>
      </c>
      <c r="I264" s="8">
        <f>('5v'!F252-H264)^2</f>
        <v>2.5568898378350999E-6</v>
      </c>
      <c r="J264" s="9">
        <f>offs554+Ampl554*SIN(2*PI()*freq554*('5v'!E252-reta554)+deph554*PI()/180)</f>
        <v>0.72796766954394898</v>
      </c>
      <c r="K264" s="10">
        <f>('5v'!G252-J264)^2</f>
        <v>1.6510654395071679E-5</v>
      </c>
      <c r="M264" s="3"/>
      <c r="N264" s="7">
        <f>offs553+Ampl555*SIN(2*PI()*freq555*('5v'!I252)+deph555*PI()/180)</f>
        <v>-0.72066406370107705</v>
      </c>
      <c r="O264" s="8">
        <f>('5v'!J252-N264)^2</f>
        <v>1.5527461948406496E-4</v>
      </c>
      <c r="P264" s="9">
        <f>offs556+Ampl556*SIN(2*PI()*freq556*('5v'!I252-reta556)+deph556*PI()/180)</f>
        <v>0.63319426132580858</v>
      </c>
      <c r="Q264" s="10">
        <f>('5v'!K252-P264)^2</f>
        <v>3.9173186726428244E-5</v>
      </c>
      <c r="S264" s="3"/>
      <c r="T264" s="7">
        <f>offs557+Ampl557*SIN(2*PI()*freq557*('5v'!M252)+deph557*PI()/180)</f>
        <v>1.1268316997324879</v>
      </c>
      <c r="U264" s="8">
        <f>('5v'!N252-T264)^2</f>
        <v>1.1034656495784491E-6</v>
      </c>
      <c r="V264" s="9">
        <f>offs558+Ampl558*SIN(2*PI()*freq558*('5v'!M252-reta558)+deph558*PI()/180)</f>
        <v>0.73004813267239743</v>
      </c>
      <c r="W264" s="10">
        <f>('5v'!O252-V264)^2</f>
        <v>4.3700596542121641E-5</v>
      </c>
      <c r="X264" s="3"/>
      <c r="Y264" s="3"/>
      <c r="Z264" s="7">
        <f>offs559+Ampl559*SIN(2*PI()*freq559*('5v'!Q252)+deph559*PI()/180)</f>
        <v>1.2323446458606622</v>
      </c>
      <c r="AA264" s="8">
        <f>('5v'!R252-Z264)^2</f>
        <v>5.2612475062241822E-2</v>
      </c>
      <c r="AB264" s="9">
        <f>offs558+Ampl560*SIN(2*PI()*freq560*('5v'!Q252-reta560)+deph560*PI()/180)</f>
        <v>1.0223031931301625</v>
      </c>
      <c r="AC264" s="10">
        <f>('5v'!S252-AB264)^2</f>
        <v>3.4774056219333004E-5</v>
      </c>
      <c r="AE264" s="44"/>
      <c r="AF264" s="7">
        <f>offs561+Ampl561*SIN(2*PI()*freq561*('5v'!U252)+deph561*PI()/180)</f>
        <v>-2.4826953957080464</v>
      </c>
      <c r="AG264" s="8">
        <f>('5v'!V252-AF264)^2</f>
        <v>0.20613721532298418</v>
      </c>
      <c r="AH264" s="9">
        <f>offs562+Ampl562*SIN(2*PI()*freq562*('5v'!U252-reta562)+deph562*PI()/180)</f>
        <v>0.81449198125697053</v>
      </c>
      <c r="AI264" s="10">
        <f>('5v'!W252-AH264)^2</f>
        <v>1.4658943913305441E-6</v>
      </c>
      <c r="AL264" s="76"/>
      <c r="AN264" s="76"/>
      <c r="AO264" s="80"/>
    </row>
    <row r="265" spans="1:41" x14ac:dyDescent="0.25">
      <c r="A265" s="3"/>
      <c r="B265" s="7">
        <f>offs551+Ampl551*SIN(2*PI()*freq551*('5v'!A253)+deph551*PI()/180)</f>
        <v>-1.1164596967651101</v>
      </c>
      <c r="C265" s="8">
        <f>('5v'!B253-B265)^2</f>
        <v>3.4959983036144533E-5</v>
      </c>
      <c r="D265" s="9">
        <f>offs552+Ampl552*SIN(2*PI()*freq552*('5v'!A253-reta552)+deph552*PI()/180)</f>
        <v>0.62847488067128143</v>
      </c>
      <c r="E265" s="10">
        <f>('5v'!C253-D265)^2</f>
        <v>7.315176777718E-5</v>
      </c>
      <c r="G265" s="3"/>
      <c r="H265" s="7">
        <f>offs553+Ampl553*SIN(2*PI()*freq553*('5v'!E253)+deph553*PI()/180)</f>
        <v>2.0118866918724447</v>
      </c>
      <c r="I265" s="8">
        <f>('5v'!F253-H265)^2</f>
        <v>2.995294357346836E-6</v>
      </c>
      <c r="J265" s="9">
        <f>offs554+Ampl554*SIN(2*PI()*freq554*('5v'!E253-reta554)+deph554*PI()/180)</f>
        <v>0.72237180608798246</v>
      </c>
      <c r="K265" s="10">
        <f>('5v'!G253-J265)^2</f>
        <v>5.543108051085197E-4</v>
      </c>
      <c r="M265" s="3"/>
      <c r="N265" s="7">
        <f>offs553+Ampl555*SIN(2*PI()*freq555*('5v'!I253)+deph555*PI()/180)</f>
        <v>-0.75177759171339065</v>
      </c>
      <c r="O265" s="8">
        <f>('5v'!J253-N265)^2</f>
        <v>1.518921100356988E-4</v>
      </c>
      <c r="P265" s="9">
        <f>offs556+Ampl556*SIN(2*PI()*freq556*('5v'!I253-reta556)+deph556*PI()/180)</f>
        <v>0.63400404396221899</v>
      </c>
      <c r="Q265" s="10">
        <f>('5v'!K253-P265)^2</f>
        <v>5.4792506181741148E-5</v>
      </c>
      <c r="S265" s="3"/>
      <c r="T265" s="7">
        <f>offs557+Ampl557*SIN(2*PI()*freq557*('5v'!M253)+deph557*PI()/180)</f>
        <v>1.0964169026453532</v>
      </c>
      <c r="U265" s="8">
        <f>('5v'!N253-T265)^2</f>
        <v>4.5504946959523016E-9</v>
      </c>
      <c r="V265" s="9">
        <f>offs558+Ampl558*SIN(2*PI()*freq558*('5v'!M253-reta558)+deph558*PI()/180)</f>
        <v>0.72769853080311564</v>
      </c>
      <c r="W265" s="10">
        <f>('5v'!O253-V265)^2</f>
        <v>6.6704639062657045E-5</v>
      </c>
      <c r="X265" s="3"/>
      <c r="Y265" s="3"/>
      <c r="Z265" s="7">
        <f>offs559+Ampl559*SIN(2*PI()*freq559*('5v'!Q253)+deph559*PI()/180)</f>
        <v>1.2712578308722975</v>
      </c>
      <c r="AA265" s="8">
        <f>('5v'!R253-Z265)^2</f>
        <v>5.090310249285504E-2</v>
      </c>
      <c r="AB265" s="9">
        <f>offs558+Ampl560*SIN(2*PI()*freq560*('5v'!Q253-reta560)+deph560*PI()/180)</f>
        <v>1.0205584390585252</v>
      </c>
      <c r="AC265" s="10">
        <f>('5v'!S253-AB265)^2</f>
        <v>3.7275042912871253E-5</v>
      </c>
      <c r="AE265" s="44"/>
      <c r="AF265" s="7">
        <f>offs561+Ampl561*SIN(2*PI()*freq561*('5v'!U253)+deph561*PI()/180)</f>
        <v>-2.4749228768997265</v>
      </c>
      <c r="AG265" s="8">
        <f>('5v'!V253-AF265)^2</f>
        <v>0.20610091213116993</v>
      </c>
      <c r="AH265" s="9">
        <f>offs562+Ampl562*SIN(2*PI()*freq562*('5v'!U253-reta562)+deph562*PI()/180)</f>
        <v>0.81730992472968345</v>
      </c>
      <c r="AI265" s="10">
        <f>('5v'!W253-AH265)^2</f>
        <v>1.4990263032654425E-8</v>
      </c>
      <c r="AL265" s="76"/>
      <c r="AN265" s="76"/>
      <c r="AO265" s="80"/>
    </row>
    <row r="266" spans="1:41" x14ac:dyDescent="0.25">
      <c r="A266" s="3"/>
      <c r="B266" s="7">
        <f>offs551+Ampl551*SIN(2*PI()*freq551*('5v'!A254)+deph551*PI()/180)</f>
        <v>-1.1465682820025842</v>
      </c>
      <c r="C266" s="8">
        <f>('5v'!B254-B266)^2</f>
        <v>2.276513194818441E-5</v>
      </c>
      <c r="D266" s="9">
        <f>offs552+Ampl552*SIN(2*PI()*freq552*('5v'!A254-reta552)+deph552*PI()/180)</f>
        <v>0.63389605370264612</v>
      </c>
      <c r="E266" s="10">
        <f>('5v'!C254-D266)^2</f>
        <v>1.0136570535936532E-4</v>
      </c>
      <c r="G266" s="3"/>
      <c r="H266" s="7">
        <f>offs553+Ampl553*SIN(2*PI()*freq553*('5v'!E254)+deph553*PI()/180)</f>
        <v>2.007231972388027</v>
      </c>
      <c r="I266" s="8">
        <f>('5v'!F254-H266)^2</f>
        <v>8.6140629184794873E-6</v>
      </c>
      <c r="J266" s="9">
        <f>offs554+Ampl554*SIN(2*PI()*freq554*('5v'!E254-reta554)+deph554*PI()/180)</f>
        <v>0.71683082982182089</v>
      </c>
      <c r="K266" s="10">
        <f>('5v'!G254-J266)^2</f>
        <v>1.8830244666051563E-3</v>
      </c>
      <c r="M266" s="3"/>
      <c r="N266" s="7">
        <f>offs553+Ampl555*SIN(2*PI()*freq555*('5v'!I254)+deph555*PI()/180)</f>
        <v>-0.78284599312450387</v>
      </c>
      <c r="O266" s="8">
        <f>('5v'!J254-N266)^2</f>
        <v>1.9869674024629834E-4</v>
      </c>
      <c r="P266" s="9">
        <f>offs556+Ampl556*SIN(2*PI()*freq556*('5v'!I254-reta556)+deph556*PI()/180)</f>
        <v>0.63485379886158078</v>
      </c>
      <c r="Q266" s="10">
        <f>('5v'!K254-P266)^2</f>
        <v>7.2344570279388122E-5</v>
      </c>
      <c r="S266" s="3"/>
      <c r="T266" s="7">
        <f>offs557+Ampl557*SIN(2*PI()*freq557*('5v'!M254)+deph557*PI()/180)</f>
        <v>1.065619194210806</v>
      </c>
      <c r="U266" s="8">
        <f>('5v'!N254-T266)^2</f>
        <v>2.459551682403759E-6</v>
      </c>
      <c r="V266" s="9">
        <f>offs558+Ampl558*SIN(2*PI()*freq558*('5v'!M254-reta558)+deph558*PI()/180)</f>
        <v>0.72538813572844374</v>
      </c>
      <c r="W266" s="10">
        <f>('5v'!O254-V266)^2</f>
        <v>6.0996501878952429E-5</v>
      </c>
      <c r="X266" s="3"/>
      <c r="Y266" s="3"/>
      <c r="Z266" s="7">
        <f>offs559+Ampl559*SIN(2*PI()*freq559*('5v'!Q254)+deph559*PI()/180)</f>
        <v>1.309324509527841</v>
      </c>
      <c r="AA266" s="8">
        <f>('5v'!R254-Z266)^2</f>
        <v>4.8732152121421637E-2</v>
      </c>
      <c r="AB266" s="9">
        <f>offs558+Ampl560*SIN(2*PI()*freq560*('5v'!Q254-reta560)+deph560*PI()/180)</f>
        <v>1.0187489043346605</v>
      </c>
      <c r="AC266" s="10">
        <f>('5v'!S254-AB266)^2</f>
        <v>1.8453848965700644E-5</v>
      </c>
      <c r="AE266" s="44"/>
      <c r="AF266" s="7">
        <f>offs561+Ampl561*SIN(2*PI()*freq561*('5v'!U254)+deph561*PI()/180)</f>
        <v>-2.4647079080129668</v>
      </c>
      <c r="AG266" s="8">
        <f>('5v'!V254-AF266)^2</f>
        <v>0.20650910790119892</v>
      </c>
      <c r="AH266" s="9">
        <f>offs562+Ampl562*SIN(2*PI()*freq562*('5v'!U254-reta562)+deph562*PI()/180)</f>
        <v>0.82019514349104961</v>
      </c>
      <c r="AI266" s="10">
        <f>('5v'!W254-AH266)^2</f>
        <v>8.0747568589786625E-7</v>
      </c>
      <c r="AL266" s="76"/>
      <c r="AN266" s="76"/>
      <c r="AO266" s="80"/>
    </row>
    <row r="267" spans="1:41" x14ac:dyDescent="0.25">
      <c r="A267" s="3"/>
      <c r="B267" s="7">
        <f>offs551+Ampl551*SIN(2*PI()*freq551*('5v'!A255)+deph551*PI()/180)</f>
        <v>-1.1765675805056679</v>
      </c>
      <c r="C267" s="8">
        <f>('5v'!B255-B267)^2</f>
        <v>1.2394487096889179E-5</v>
      </c>
      <c r="D267" s="9">
        <f>offs552+Ampl552*SIN(2*PI()*freq552*('5v'!A255-reta552)+deph552*PI()/180)</f>
        <v>0.63935779156685357</v>
      </c>
      <c r="E267" s="10">
        <f>('5v'!C255-D267)^2</f>
        <v>2.4117442610991483E-4</v>
      </c>
      <c r="G267" s="3"/>
      <c r="H267" s="7">
        <f>offs553+Ampl553*SIN(2*PI()*freq553*('5v'!E255)+deph553*PI()/180)</f>
        <v>2.0016985231253601</v>
      </c>
      <c r="I267" s="8">
        <f>('5v'!F255-H267)^2</f>
        <v>1.7096167233514131E-6</v>
      </c>
      <c r="J267" s="9">
        <f>offs554+Ampl554*SIN(2*PI()*freq554*('5v'!E255-reta554)+deph554*PI()/180)</f>
        <v>0.71134670942794798</v>
      </c>
      <c r="K267" s="10">
        <f>('5v'!G255-J267)^2</f>
        <v>1.5890356029370149E-3</v>
      </c>
      <c r="M267" s="3"/>
      <c r="N267" s="7">
        <f>offs553+Ampl555*SIN(2*PI()*freq555*('5v'!I255)+deph555*PI()/180)</f>
        <v>-0.81386436187367739</v>
      </c>
      <c r="O267" s="8">
        <f>('5v'!J255-N267)^2</f>
        <v>1.9222025287714219E-4</v>
      </c>
      <c r="P267" s="9">
        <f>offs556+Ampl556*SIN(2*PI()*freq556*('5v'!I255-reta556)+deph556*PI()/180)</f>
        <v>0.63574339183774475</v>
      </c>
      <c r="Q267" s="10">
        <f>('5v'!K255-P267)^2</f>
        <v>3.2067849308757806E-5</v>
      </c>
      <c r="S267" s="3"/>
      <c r="T267" s="7">
        <f>offs557+Ampl557*SIN(2*PI()*freq557*('5v'!M255)+deph557*PI()/180)</f>
        <v>1.0344461733025689</v>
      </c>
      <c r="U267" s="8">
        <f>('5v'!N255-T267)^2</f>
        <v>2.2240254920367362E-6</v>
      </c>
      <c r="V267" s="9">
        <f>offs558+Ampl558*SIN(2*PI()*freq558*('5v'!M255-reta558)+deph558*PI()/180)</f>
        <v>0.72311751750379527</v>
      </c>
      <c r="W267" s="10">
        <f>('5v'!O255-V267)^2</f>
        <v>5.6137968395128343E-5</v>
      </c>
      <c r="X267" s="3"/>
      <c r="Y267" s="3"/>
      <c r="Z267" s="7">
        <f>offs559+Ampl559*SIN(2*PI()*freq559*('5v'!Q255)+deph559*PI()/180)</f>
        <v>1.3465262731192955</v>
      </c>
      <c r="AA267" s="8">
        <f>('5v'!R255-Z267)^2</f>
        <v>4.5304576277762298E-2</v>
      </c>
      <c r="AB267" s="9">
        <f>offs558+Ampl560*SIN(2*PI()*freq560*('5v'!Q255-reta560)+deph560*PI()/180)</f>
        <v>1.0168754640335029</v>
      </c>
      <c r="AC267" s="10">
        <f>('5v'!S255-AB267)^2</f>
        <v>1.9144773017858249E-5</v>
      </c>
      <c r="AE267" s="44"/>
      <c r="AF267" s="7">
        <f>offs561+Ampl561*SIN(2*PI()*freq561*('5v'!U255)+deph561*PI()/180)</f>
        <v>-2.4520605699887903</v>
      </c>
      <c r="AG267" s="8">
        <f>('5v'!V255-AF267)^2</f>
        <v>0.20913649704276652</v>
      </c>
      <c r="AH267" s="9">
        <f>offs562+Ampl562*SIN(2*PI()*freq562*('5v'!U255-reta562)+deph562*PI()/180)</f>
        <v>0.82314479017848785</v>
      </c>
      <c r="AI267" s="10">
        <f>('5v'!W255-AH267)^2</f>
        <v>3.4417663777387713E-6</v>
      </c>
      <c r="AL267" s="76"/>
      <c r="AN267" s="76"/>
      <c r="AO267" s="80"/>
    </row>
    <row r="268" spans="1:41" x14ac:dyDescent="0.25">
      <c r="A268" s="3"/>
      <c r="B268" s="7">
        <f>offs551+Ampl551*SIN(2*PI()*freq551*('5v'!A256)+deph551*PI()/180)</f>
        <v>-1.206452855037363</v>
      </c>
      <c r="C268" s="8">
        <f>('5v'!B256-B268)^2</f>
        <v>4.6477109421236004E-6</v>
      </c>
      <c r="D268" s="9">
        <f>offs552+Ampl552*SIN(2*PI()*freq552*('5v'!A256-reta552)+deph552*PI()/180)</f>
        <v>0.64485923179218052</v>
      </c>
      <c r="E268" s="10">
        <f>('5v'!C256-D268)^2</f>
        <v>4.423127106964226E-4</v>
      </c>
      <c r="G268" s="3"/>
      <c r="H268" s="7">
        <f>offs553+Ampl553*SIN(2*PI()*freq553*('5v'!E256)+deph553*PI()/180)</f>
        <v>1.9952883100926186</v>
      </c>
      <c r="I268" s="8">
        <f>('5v'!F256-H268)^2</f>
        <v>5.7351857638197812E-7</v>
      </c>
      <c r="J268" s="9">
        <f>offs554+Ampl554*SIN(2*PI()*freq554*('5v'!E256-reta554)+deph554*PI()/180)</f>
        <v>0.70592139338822613</v>
      </c>
      <c r="K268" s="10">
        <f>('5v'!G256-J268)^2</f>
        <v>2.2217075205777621E-4</v>
      </c>
      <c r="M268" s="3"/>
      <c r="N268" s="7">
        <f>offs553+Ampl555*SIN(2*PI()*freq555*('5v'!I256)+deph555*PI()/180)</f>
        <v>-0.8448277998009085</v>
      </c>
      <c r="O268" s="8">
        <f>('5v'!J256-N268)^2</f>
        <v>2.4120915924395704E-4</v>
      </c>
      <c r="P268" s="9">
        <f>offs556+Ampl556*SIN(2*PI()*freq556*('5v'!I256-reta556)+deph556*PI()/180)</f>
        <v>0.63667268241366726</v>
      </c>
      <c r="Q268" s="10">
        <f>('5v'!K256-P268)^2</f>
        <v>2.240656742312842E-5</v>
      </c>
      <c r="S268" s="3"/>
      <c r="T268" s="7">
        <f>offs557+Ampl557*SIN(2*PI()*freq557*('5v'!M256)+deph557*PI()/180)</f>
        <v>1.002905531397098</v>
      </c>
      <c r="U268" s="8">
        <f>('5v'!N256-T268)^2</f>
        <v>2.9299647184478162E-8</v>
      </c>
      <c r="V268" s="9">
        <f>offs558+Ampl558*SIN(2*PI()*freq558*('5v'!M256-reta558)+deph558*PI()/180)</f>
        <v>0.7208872363702411</v>
      </c>
      <c r="W268" s="10">
        <f>('5v'!O256-V268)^2</f>
        <v>8.4061325691123966E-5</v>
      </c>
      <c r="X268" s="3"/>
      <c r="Y268" s="3"/>
      <c r="Z268" s="7">
        <f>offs559+Ampl559*SIN(2*PI()*freq559*('5v'!Q256)+deph559*PI()/180)</f>
        <v>1.3828451312039194</v>
      </c>
      <c r="AA268" s="8">
        <f>('5v'!R256-Z268)^2</f>
        <v>4.5641720080584099E-2</v>
      </c>
      <c r="AB268" s="9">
        <f>offs558+Ampl560*SIN(2*PI()*freq560*('5v'!Q256-reta560)+deph560*PI()/180)</f>
        <v>1.0149390241341574</v>
      </c>
      <c r="AC268" s="10">
        <f>('5v'!S256-AB268)^2</f>
        <v>1.9291105781377993E-5</v>
      </c>
      <c r="AE268" s="44"/>
      <c r="AF268" s="7">
        <f>offs561+Ampl561*SIN(2*PI()*freq561*('5v'!U256)+deph561*PI()/180)</f>
        <v>-2.4369933442228948</v>
      </c>
      <c r="AG268" s="8">
        <f>('5v'!V256-AF268)^2</f>
        <v>0.20862665173181835</v>
      </c>
      <c r="AH268" s="9">
        <f>offs562+Ampl562*SIN(2*PI()*freq562*('5v'!U256-reta562)+deph562*PI()/180)</f>
        <v>0.82615595384683305</v>
      </c>
      <c r="AI268" s="10">
        <f>('5v'!W256-AH268)^2</f>
        <v>7.5640739243019689E-6</v>
      </c>
      <c r="AL268" s="76"/>
      <c r="AN268" s="76"/>
      <c r="AO268" s="80"/>
    </row>
    <row r="269" spans="1:41" x14ac:dyDescent="0.25">
      <c r="A269" s="3"/>
      <c r="B269" s="7">
        <f>offs551+Ampl551*SIN(2*PI()*freq551*('5v'!A257)+deph551*PI()/180)</f>
        <v>-1.2362193863663826</v>
      </c>
      <c r="C269" s="8">
        <f>('5v'!B257-B269)^2</f>
        <v>2.0961621719878401E-5</v>
      </c>
      <c r="D269" s="9">
        <f>offs552+Ampl552*SIN(2*PI()*freq552*('5v'!A257-reta552)+deph552*PI()/180)</f>
        <v>0.65039950563744098</v>
      </c>
      <c r="E269" s="10">
        <f>('5v'!C257-D269)^2</f>
        <v>6.0607081982071165E-4</v>
      </c>
      <c r="G269" s="3"/>
      <c r="H269" s="7">
        <f>offs553+Ampl553*SIN(2*PI()*freq553*('5v'!E257)+deph553*PI()/180)</f>
        <v>1.9880036108079699</v>
      </c>
      <c r="I269" s="8">
        <f>('5v'!F257-H269)^2</f>
        <v>4.4674411202258304E-7</v>
      </c>
      <c r="J269" s="9">
        <f>offs554+Ampl554*SIN(2*PI()*freq554*('5v'!E257-reta554)+deph554*PI()/180)</f>
        <v>0.70055680929161079</v>
      </c>
      <c r="K269" s="10">
        <f>('5v'!G257-J269)^2</f>
        <v>3.1691799401785794E-4</v>
      </c>
      <c r="M269" s="3"/>
      <c r="N269" s="7">
        <f>offs553+Ampl555*SIN(2*PI()*freq555*('5v'!I257)+deph555*PI()/180)</f>
        <v>-0.87573141742041094</v>
      </c>
      <c r="O269" s="8">
        <f>('5v'!J257-N269)^2</f>
        <v>2.3056987298121314E-4</v>
      </c>
      <c r="P269" s="9">
        <f>offs556+Ampl556*SIN(2*PI()*freq556*('5v'!I257-reta556)+deph556*PI()/180)</f>
        <v>0.63764152384359396</v>
      </c>
      <c r="Q269" s="10">
        <f>('5v'!K257-P269)^2</f>
        <v>3.2818444020821774E-6</v>
      </c>
      <c r="S269" s="3"/>
      <c r="T269" s="7">
        <f>offs557+Ampl557*SIN(2*PI()*freq557*('5v'!M257)+deph557*PI()/180)</f>
        <v>0.97100505067583032</v>
      </c>
      <c r="U269" s="8">
        <f>('5v'!N257-T269)^2</f>
        <v>5.9167610657671446E-6</v>
      </c>
      <c r="V269" s="9">
        <f>offs558+Ampl558*SIN(2*PI()*freq558*('5v'!M257-reta558)+deph558*PI()/180)</f>
        <v>0.71869784261627856</v>
      </c>
      <c r="W269" s="10">
        <f>('5v'!O257-V269)^2</f>
        <v>7.9784779511309688E-5</v>
      </c>
      <c r="X269" s="3"/>
      <c r="Y269" s="3"/>
      <c r="Z269" s="7">
        <f>offs559+Ampl559*SIN(2*PI()*freq559*('5v'!Q257)+deph559*PI()/180)</f>
        <v>1.4182635203042309</v>
      </c>
      <c r="AA269" s="8">
        <f>('5v'!R257-Z269)^2</f>
        <v>4.3878032682850628E-2</v>
      </c>
      <c r="AB269" s="9">
        <f>offs558+Ampl560*SIN(2*PI()*freq560*('5v'!Q257-reta560)+deph560*PI()/180)</f>
        <v>1.0129405210817752</v>
      </c>
      <c r="AC269" s="10">
        <f>('5v'!S257-AB269)^2</f>
        <v>5.7296133744051687E-6</v>
      </c>
      <c r="AE269" s="44"/>
      <c r="AF269" s="7">
        <f>offs561+Ampl561*SIN(2*PI()*freq561*('5v'!U257)+deph561*PI()/180)</f>
        <v>-2.4195211002480237</v>
      </c>
      <c r="AG269" s="8">
        <f>('5v'!V257-AF269)^2</f>
        <v>0.20852994378110382</v>
      </c>
      <c r="AH269" s="9">
        <f>offs562+Ampl562*SIN(2*PI()*freq562*('5v'!U257-reta562)+deph562*PI()/180)</f>
        <v>0.82922566284108667</v>
      </c>
      <c r="AI269" s="10">
        <f>('5v'!W257-AH269)^2</f>
        <v>2.6689664070416232E-6</v>
      </c>
      <c r="AL269" s="76"/>
      <c r="AN269" s="76"/>
      <c r="AO269" s="80"/>
    </row>
    <row r="270" spans="1:41" x14ac:dyDescent="0.25">
      <c r="A270" s="3"/>
      <c r="B270" s="7">
        <f>offs551+Ampl551*SIN(2*PI()*freq551*('5v'!A258)+deph551*PI()/180)</f>
        <v>-1.2658624740123638</v>
      </c>
      <c r="C270" s="8">
        <f>('5v'!B258-B270)^2</f>
        <v>2.4250444298447954E-5</v>
      </c>
      <c r="D270" s="9">
        <f>offs552+Ampl552*SIN(2*PI()*freq552*('5v'!A258-reta552)+deph552*PI()/180)</f>
        <v>0.6559777382291696</v>
      </c>
      <c r="E270" s="10">
        <f>('5v'!C258-D270)^2</f>
        <v>5.9227682763512491E-4</v>
      </c>
      <c r="G270" s="3"/>
      <c r="H270" s="7">
        <f>offs553+Ampl553*SIN(2*PI()*freq553*('5v'!E258)+deph553*PI()/180)</f>
        <v>1.9798470134903838</v>
      </c>
      <c r="I270" s="8">
        <f>('5v'!F258-H270)^2</f>
        <v>8.7911450022059696E-6</v>
      </c>
      <c r="J270" s="9">
        <f>offs554+Ampl554*SIN(2*PI()*freq554*('5v'!E258-reta554)+deph554*PI()/180)</f>
        <v>0.69525486314928786</v>
      </c>
      <c r="K270" s="10">
        <f>('5v'!G258-J270)^2</f>
        <v>1.8178401655526506E-3</v>
      </c>
      <c r="M270" s="3"/>
      <c r="N270" s="7">
        <f>offs553+Ampl555*SIN(2*PI()*freq555*('5v'!I258)+deph555*PI()/180)</f>
        <v>-0.90657033469271542</v>
      </c>
      <c r="O270" s="8">
        <f>('5v'!J258-N270)^2</f>
        <v>2.1825466808872275E-4</v>
      </c>
      <c r="P270" s="9">
        <f>offs556+Ampl556*SIN(2*PI()*freq556*('5v'!I258-reta556)+deph556*PI()/180)</f>
        <v>0.63864976313623167</v>
      </c>
      <c r="Q270" s="10">
        <f>('5v'!K258-P270)^2</f>
        <v>6.4536618352648035E-7</v>
      </c>
      <c r="S270" s="3"/>
      <c r="T270" s="7">
        <f>offs557+Ampl557*SIN(2*PI()*freq557*('5v'!M258)+deph557*PI()/180)</f>
        <v>0.93875260210504696</v>
      </c>
      <c r="U270" s="8">
        <f>('5v'!N258-T270)^2</f>
        <v>1.1798454850895021E-5</v>
      </c>
      <c r="V270" s="9">
        <f>offs558+Ampl558*SIN(2*PI()*freq558*('5v'!M258-reta558)+deph558*PI()/180)</f>
        <v>0.71654987644205592</v>
      </c>
      <c r="W270" s="10">
        <f>('5v'!O258-V270)^2</f>
        <v>7.6341921837822351E-5</v>
      </c>
      <c r="X270" s="3"/>
      <c r="Y270" s="3"/>
      <c r="Z270" s="7">
        <f>offs559+Ampl559*SIN(2*PI()*freq559*('5v'!Q258)+deph559*PI()/180)</f>
        <v>1.452764312401567</v>
      </c>
      <c r="AA270" s="8">
        <f>('5v'!R258-Z270)^2</f>
        <v>4.093087269869973E-2</v>
      </c>
      <c r="AB270" s="9">
        <f>offs558+Ampl560*SIN(2*PI()*freq560*('5v'!Q258-reta560)+deph560*PI()/180)</f>
        <v>1.0108809213346981</v>
      </c>
      <c r="AC270" s="10">
        <f>('5v'!S258-AB270)^2</f>
        <v>5.2311984577912632E-6</v>
      </c>
      <c r="AE270" s="44"/>
      <c r="AF270" s="7">
        <f>offs561+Ampl561*SIN(2*PI()*freq561*('5v'!U258)+deph561*PI()/180)</f>
        <v>-2.3996610810595298</v>
      </c>
      <c r="AG270" s="8">
        <f>('5v'!V258-AF270)^2</f>
        <v>0.20883031728942683</v>
      </c>
      <c r="AH270" s="9">
        <f>offs562+Ampl562*SIN(2*PI()*freq562*('5v'!U258-reta562)+deph562*PI()/180)</f>
        <v>0.83235088772908195</v>
      </c>
      <c r="AI270" s="10">
        <f>('5v'!W258-AH270)^2</f>
        <v>2.1307665651672037E-7</v>
      </c>
      <c r="AL270" s="76"/>
      <c r="AN270" s="76"/>
      <c r="AO270" s="80"/>
    </row>
    <row r="271" spans="1:41" x14ac:dyDescent="0.25">
      <c r="A271" s="3"/>
      <c r="B271" s="7">
        <f>offs551+Ampl551*SIN(2*PI()*freq551*('5v'!A259)+deph551*PI()/180)</f>
        <v>-1.2953774369881343</v>
      </c>
      <c r="C271" s="8">
        <f>('5v'!B259-B271)^2</f>
        <v>2.6454944050907446E-5</v>
      </c>
      <c r="D271" s="9">
        <f>offs552+Ampl552*SIN(2*PI()*freq552*('5v'!A259-reta552)+deph552*PI()/180)</f>
        <v>0.6615930486997752</v>
      </c>
      <c r="E271" s="10">
        <f>('5v'!C259-D271)^2</f>
        <v>5.8047499564974157E-4</v>
      </c>
      <c r="G271" s="3"/>
      <c r="H271" s="7">
        <f>offs553+Ampl553*SIN(2*PI()*freq553*('5v'!E259)+deph553*PI()/180)</f>
        <v>1.9708214161400477</v>
      </c>
      <c r="I271" s="8">
        <f>('5v'!F259-H271)^2</f>
        <v>4.9532235176802097E-6</v>
      </c>
      <c r="J271" s="9">
        <f>offs554+Ampl554*SIN(2*PI()*freq554*('5v'!E259-reta554)+deph554*PI()/180)</f>
        <v>0.69001743871747556</v>
      </c>
      <c r="K271" s="10">
        <f>('5v'!G259-J271)^2</f>
        <v>2.4826862092411578E-3</v>
      </c>
      <c r="M271" s="3"/>
      <c r="N271" s="7">
        <f>offs553+Ampl555*SIN(2*PI()*freq555*('5v'!I259)+deph555*PI()/180)</f>
        <v>-0.93733968179528759</v>
      </c>
      <c r="O271" s="8">
        <f>('5v'!J259-N271)^2</f>
        <v>2.0428389730344168E-4</v>
      </c>
      <c r="P271" s="9">
        <f>offs556+Ampl556*SIN(2*PI()*freq556*('5v'!I259-reta556)+deph556*PI()/180)</f>
        <v>0.63969724107890835</v>
      </c>
      <c r="Q271" s="10">
        <f>('5v'!K259-P271)^2</f>
        <v>5.9599983688933092E-8</v>
      </c>
      <c r="S271" s="3"/>
      <c r="T271" s="7">
        <f>offs557+Ampl557*SIN(2*PI()*freq557*('5v'!M259)+deph557*PI()/180)</f>
        <v>0.906156143493829</v>
      </c>
      <c r="U271" s="8">
        <f>('5v'!N259-T271)^2</f>
        <v>7.6579389511271491E-7</v>
      </c>
      <c r="V271" s="9">
        <f>offs558+Ampl558*SIN(2*PI()*freq558*('5v'!M259-reta558)+deph558*PI()/180)</f>
        <v>0.71444386782608582</v>
      </c>
      <c r="W271" s="10">
        <f>('5v'!O259-V271)^2</f>
        <v>7.3693774616127901E-5</v>
      </c>
      <c r="X271" s="3"/>
      <c r="Y271" s="3"/>
      <c r="Z271" s="7">
        <f>offs559+Ampl559*SIN(2*PI()*freq559*('5v'!Q259)+deph559*PI()/180)</f>
        <v>1.4863308232190247</v>
      </c>
      <c r="AA271" s="8">
        <f>('5v'!R259-Z271)^2</f>
        <v>3.9998914719751713E-2</v>
      </c>
      <c r="AB271" s="9">
        <f>offs558+Ampl560*SIN(2*PI()*freq560*('5v'!Q259-reta560)+deph560*PI()/180)</f>
        <v>1.0087612208970869</v>
      </c>
      <c r="AC271" s="10">
        <f>('5v'!S259-AB271)^2</f>
        <v>4.4969905768433526E-6</v>
      </c>
      <c r="AE271" s="44"/>
      <c r="AF271" s="7">
        <f>offs561+Ampl561*SIN(2*PI()*freq561*('5v'!U259)+deph561*PI()/180)</f>
        <v>-2.377432886098624</v>
      </c>
      <c r="AG271" s="8">
        <f>('5v'!V259-AF271)^2</f>
        <v>0.20594998194611702</v>
      </c>
      <c r="AH271" s="9">
        <f>offs562+Ampl562*SIN(2*PI()*freq562*('5v'!U259-reta562)+deph562*PI()/180)</f>
        <v>0.8355285442911673</v>
      </c>
      <c r="AI271" s="10">
        <f>('5v'!W259-AH271)^2</f>
        <v>1.4165658253238202E-6</v>
      </c>
      <c r="AL271" s="76"/>
      <c r="AN271" s="76"/>
      <c r="AO271" s="80"/>
    </row>
    <row r="272" spans="1:41" x14ac:dyDescent="0.25">
      <c r="A272" s="3"/>
      <c r="B272" s="7">
        <f>offs551+Ampl551*SIN(2*PI()*freq551*('5v'!A260)+deph551*PI()/180)</f>
        <v>-1.3247596145388916</v>
      </c>
      <c r="C272" s="8">
        <f>('5v'!B260-B272)^2</f>
        <v>2.733840999630823E-5</v>
      </c>
      <c r="D272" s="9">
        <f>offs552+Ampl552*SIN(2*PI()*freq552*('5v'!A260-reta552)+deph552*PI()/180)</f>
        <v>0.66724455032663998</v>
      </c>
      <c r="E272" s="10">
        <f>('5v'!C260-D272)^2</f>
        <v>6.6763068298230559E-4</v>
      </c>
      <c r="G272" s="3"/>
      <c r="H272" s="7">
        <f>offs553+Ampl553*SIN(2*PI()*freq553*('5v'!E260)+deph553*PI()/180)</f>
        <v>1.9609300255087234</v>
      </c>
      <c r="I272" s="8">
        <f>('5v'!F260-H272)^2</f>
        <v>5.527081058633438E-6</v>
      </c>
      <c r="J272" s="9">
        <f>offs554+Ampl554*SIN(2*PI()*freq554*('5v'!E260-reta554)+deph554*PI()/180)</f>
        <v>0.68484639682813575</v>
      </c>
      <c r="K272" s="10">
        <f>('5v'!G260-J272)^2</f>
        <v>1.4002267015397903E-3</v>
      </c>
      <c r="M272" s="3"/>
      <c r="N272" s="7">
        <f>offs553+Ampl555*SIN(2*PI()*freq555*('5v'!I260)+deph555*PI()/180)</f>
        <v>-0.96803459989153351</v>
      </c>
      <c r="O272" s="8">
        <f>('5v'!J260-N272)^2</f>
        <v>1.887246730639389E-4</v>
      </c>
      <c r="P272" s="9">
        <f>offs556+Ampl556*SIN(2*PI()*freq556*('5v'!I260-reta556)+deph556*PI()/180)</f>
        <v>0.64078379226271398</v>
      </c>
      <c r="Q272" s="10">
        <f>('5v'!K260-P272)^2</f>
        <v>1.7707152843014743E-6</v>
      </c>
      <c r="S272" s="3"/>
      <c r="T272" s="7">
        <f>offs557+Ampl557*SIN(2*PI()*freq557*('5v'!M260)+deph557*PI()/180)</f>
        <v>0.87322371753058681</v>
      </c>
      <c r="U272" s="8">
        <f>('5v'!N260-T272)^2</f>
        <v>3.6529025708343385E-7</v>
      </c>
      <c r="V272" s="9">
        <f>offs558+Ampl558*SIN(2*PI()*freq558*('5v'!M260-reta558)+deph558*PI()/180)</f>
        <v>0.71238033639448139</v>
      </c>
      <c r="W272" s="10">
        <f>('5v'!O260-V272)^2</f>
        <v>7.1810309702962296E-5</v>
      </c>
      <c r="X272" s="3"/>
      <c r="Y272" s="3"/>
      <c r="Z272" s="7">
        <f>offs559+Ampl559*SIN(2*PI()*freq559*('5v'!Q260)+deph559*PI()/180)</f>
        <v>1.5189468202898437</v>
      </c>
      <c r="AA272" s="8">
        <f>('5v'!R260-Z272)^2</f>
        <v>3.8682302440537032E-2</v>
      </c>
      <c r="AB272" s="9">
        <f>offs558+Ampl560*SIN(2*PI()*freq560*('5v'!Q260-reta560)+deph560*PI()/180)</f>
        <v>1.0065824448372627</v>
      </c>
      <c r="AC272" s="10">
        <f>('5v'!S260-AB272)^2</f>
        <v>3.3831861562656708E-9</v>
      </c>
      <c r="AE272" s="44"/>
      <c r="AF272" s="7">
        <f>offs561+Ampl561*SIN(2*PI()*freq561*('5v'!U260)+deph561*PI()/180)</f>
        <v>-2.3528584519100888</v>
      </c>
      <c r="AG272" s="8">
        <f>('5v'!V260-AF272)^2</f>
        <v>0.21234902472424458</v>
      </c>
      <c r="AH272" s="9">
        <f>offs562+Ampl562*SIN(2*PI()*freq562*('5v'!U260-reta562)+deph562*PI()/180)</f>
        <v>0.83875549656395909</v>
      </c>
      <c r="AI272" s="10">
        <f>('5v'!W260-AH272)^2</f>
        <v>6.9950748308752871E-9</v>
      </c>
      <c r="AL272" s="76"/>
      <c r="AN272" s="76"/>
      <c r="AO272" s="80"/>
    </row>
    <row r="273" spans="1:41" x14ac:dyDescent="0.25">
      <c r="A273" s="3"/>
      <c r="B273" s="7">
        <f>offs551+Ampl551*SIN(2*PI()*freq551*('5v'!A261)+deph551*PI()/180)</f>
        <v>-1.3540043668781898</v>
      </c>
      <c r="C273" s="8">
        <f>('5v'!B261-B273)^2</f>
        <v>1.0390094031411083E-5</v>
      </c>
      <c r="D273" s="9">
        <f>offs552+Ampl552*SIN(2*PI()*freq552*('5v'!A261-reta552)+deph552*PI()/180)</f>
        <v>0.67293135067214227</v>
      </c>
      <c r="E273" s="10">
        <f>('5v'!C261-D273)^2</f>
        <v>7.6282853155076587E-4</v>
      </c>
      <c r="G273" s="3"/>
      <c r="H273" s="7">
        <f>offs553+Ampl553*SIN(2*PI()*freq553*('5v'!E261)+deph553*PI()/180)</f>
        <v>1.9501763559604042</v>
      </c>
      <c r="I273" s="8">
        <f>('5v'!F261-H273)^2</f>
        <v>1.1153222311208135E-5</v>
      </c>
      <c r="J273" s="9">
        <f>offs554+Ampl554*SIN(2*PI()*freq554*('5v'!E261-reta554)+deph554*PI()/180)</f>
        <v>0.67974357472782965</v>
      </c>
      <c r="K273" s="10">
        <f>('5v'!G261-J273)^2</f>
        <v>2.9348573185595779E-4</v>
      </c>
      <c r="M273" s="3"/>
      <c r="N273" s="7">
        <f>offs553+Ampl555*SIN(2*PI()*freq555*('5v'!I261)+deph555*PI()/180)</f>
        <v>-0.99865024189805474</v>
      </c>
      <c r="O273" s="8">
        <f>('5v'!J261-N273)^2</f>
        <v>1.7169783096425588E-4</v>
      </c>
      <c r="P273" s="9">
        <f>offs556+Ampl556*SIN(2*PI()*freq556*('5v'!I261-reta556)+deph556*PI()/180)</f>
        <v>0.64190924510862102</v>
      </c>
      <c r="Q273" s="10">
        <f>('5v'!K261-P273)^2</f>
        <v>2.5301413929882591E-7</v>
      </c>
      <c r="S273" s="3"/>
      <c r="T273" s="7">
        <f>offs557+Ampl557*SIN(2*PI()*freq557*('5v'!M261)+deph557*PI()/180)</f>
        <v>0.83996344979864968</v>
      </c>
      <c r="U273" s="8">
        <f>('5v'!N261-T273)^2</f>
        <v>4.3763543800265012E-7</v>
      </c>
      <c r="V273" s="9">
        <f>offs558+Ampl558*SIN(2*PI()*freq558*('5v'!M261-reta558)+deph558*PI()/180)</f>
        <v>0.71035979129274607</v>
      </c>
      <c r="W273" s="10">
        <f>('5v'!O261-V273)^2</f>
        <v>7.0672290357805918E-5</v>
      </c>
      <c r="X273" s="3"/>
      <c r="Y273" s="3"/>
      <c r="Z273" s="7">
        <f>offs559+Ampl559*SIN(2*PI()*freq559*('5v'!Q261)+deph559*PI()/180)</f>
        <v>1.5505965308072729</v>
      </c>
      <c r="AA273" s="8">
        <f>('5v'!R261-Z273)^2</f>
        <v>3.4787035453475418E-2</v>
      </c>
      <c r="AB273" s="9">
        <f>offs558+Ampl560*SIN(2*PI()*freq560*('5v'!Q261-reta560)+deph560*PI()/180)</f>
        <v>1.004345646791994</v>
      </c>
      <c r="AC273" s="10">
        <f>('5v'!S261-AB273)^2</f>
        <v>2.5962451260541866E-6</v>
      </c>
      <c r="AE273" s="44"/>
      <c r="AF273" s="7">
        <f>offs561+Ampl561*SIN(2*PI()*freq561*('5v'!U261)+deph561*PI()/180)</f>
        <v>-2.325962030493562</v>
      </c>
      <c r="AG273" s="8">
        <f>('5v'!V261-AF273)^2</f>
        <v>0.21193695478209384</v>
      </c>
      <c r="AH273" s="9">
        <f>offs562+Ampl562*SIN(2*PI()*freq562*('5v'!U261-reta562)+deph562*PI()/180)</f>
        <v>0.84202855993515879</v>
      </c>
      <c r="AI273" s="10">
        <f>('5v'!W261-AH273)^2</f>
        <v>1.970008562881614E-6</v>
      </c>
      <c r="AL273" s="76"/>
      <c r="AN273" s="76"/>
      <c r="AO273" s="80"/>
    </row>
    <row r="274" spans="1:41" x14ac:dyDescent="0.25">
      <c r="A274" s="3"/>
      <c r="B274" s="7">
        <f>offs551+Ampl551*SIN(2*PI()*freq551*('5v'!A262)+deph551*PI()/180)</f>
        <v>-1.3831070759206219</v>
      </c>
      <c r="C274" s="8">
        <f>('5v'!B262-B274)^2</f>
        <v>1.1579393869421968E-6</v>
      </c>
      <c r="D274" s="9">
        <f>offs552+Ampl552*SIN(2*PI()*freq552*('5v'!A262-reta552)+deph552*PI()/180)</f>
        <v>0.67865255172458461</v>
      </c>
      <c r="E274" s="10">
        <f>('5v'!C262-D274)^2</f>
        <v>9.8511562916002459E-4</v>
      </c>
      <c r="G274" s="3"/>
      <c r="H274" s="7">
        <f>offs553+Ampl553*SIN(2*PI()*freq553*('5v'!E262)+deph553*PI()/180)</f>
        <v>1.9385642282226754</v>
      </c>
      <c r="I274" s="8">
        <f>('5v'!F262-H274)^2</f>
        <v>2.6892228926497485E-5</v>
      </c>
      <c r="J274" s="9">
        <f>offs554+Ampl554*SIN(2*PI()*freq554*('5v'!E262-reta554)+deph554*PI()/180)</f>
        <v>0.67471078542495155</v>
      </c>
      <c r="K274" s="10">
        <f>('5v'!G262-J274)^2</f>
        <v>4.6269186810828911E-7</v>
      </c>
      <c r="M274" s="3"/>
      <c r="N274" s="7">
        <f>offs553+Ampl555*SIN(2*PI()*freq555*('5v'!I262)+deph555*PI()/180)</f>
        <v>-1.0291817732500739</v>
      </c>
      <c r="O274" s="8">
        <f>('5v'!J262-N274)^2</f>
        <v>2.055786239592944E-4</v>
      </c>
      <c r="P274" s="9">
        <f>offs556+Ampl556*SIN(2*PI()*freq556*('5v'!I262-reta556)+deph556*PI()/180)</f>
        <v>0.6430734218945785</v>
      </c>
      <c r="Q274" s="10">
        <f>('5v'!K262-P274)^2</f>
        <v>2.7794954696103048E-6</v>
      </c>
      <c r="S274" s="3"/>
      <c r="T274" s="7">
        <f>offs557+Ampl557*SIN(2*PI()*freq557*('5v'!M262)+deph557*PI()/180)</f>
        <v>0.80638354677139601</v>
      </c>
      <c r="U274" s="8">
        <f>('5v'!N262-T274)^2</f>
        <v>1.0780943606941403E-6</v>
      </c>
      <c r="V274" s="9">
        <f>offs558+Ampl558*SIN(2*PI()*freq558*('5v'!M262-reta558)+deph558*PI()/180)</f>
        <v>0.70838273106014982</v>
      </c>
      <c r="W274" s="10">
        <f>('5v'!O262-V274)^2</f>
        <v>7.0270347681521407E-5</v>
      </c>
      <c r="X274" s="3"/>
      <c r="Y274" s="3"/>
      <c r="Z274" s="7">
        <f>offs559+Ampl559*SIN(2*PI()*freq559*('5v'!Q262)+deph559*PI()/180)</f>
        <v>1.5812646492521627</v>
      </c>
      <c r="AA274" s="8">
        <f>('5v'!R262-Z274)^2</f>
        <v>3.5004430789816923E-2</v>
      </c>
      <c r="AB274" s="9">
        <f>offs558+Ampl560*SIN(2*PI()*freq560*('5v'!Q262-reta560)+deph560*PI()/180)</f>
        <v>1.0020519084569661</v>
      </c>
      <c r="AC274" s="10">
        <f>('5v'!S262-AB274)^2</f>
        <v>1.6145983275286258E-6</v>
      </c>
      <c r="AE274" s="44"/>
      <c r="AF274" s="7">
        <f>offs561+Ampl561*SIN(2*PI()*freq561*('5v'!U262)+deph561*PI()/180)</f>
        <v>-2.2967701653697379</v>
      </c>
      <c r="AG274" s="8">
        <f>('5v'!V262-AF274)^2</f>
        <v>0.20825974421751087</v>
      </c>
      <c r="AH274" s="9">
        <f>offs562+Ampl562*SIN(2*PI()*freq562*('5v'!U262-reta562)+deph562*PI()/180)</f>
        <v>0.84534450428638075</v>
      </c>
      <c r="AI274" s="10">
        <f>('5v'!W262-AH274)^2</f>
        <v>6.6139879950236234E-7</v>
      </c>
      <c r="AL274" s="76"/>
      <c r="AN274" s="76"/>
      <c r="AO274" s="80"/>
    </row>
    <row r="275" spans="1:41" x14ac:dyDescent="0.25">
      <c r="A275" s="3"/>
      <c r="B275" s="7">
        <f>offs551+Ampl551*SIN(2*PI()*freq551*('5v'!A263)+deph551*PI()/180)</f>
        <v>-1.4120631460110578</v>
      </c>
      <c r="C275" s="8">
        <f>('5v'!B263-B275)^2</f>
        <v>1.4831683383825558E-6</v>
      </c>
      <c r="D275" s="9">
        <f>offs552+Ampl552*SIN(2*PI()*freq552*('5v'!A263-reta552)+deph552*PI()/180)</f>
        <v>0.68440725003999814</v>
      </c>
      <c r="E275" s="10">
        <f>('5v'!C263-D275)^2</f>
        <v>1.104581845221198E-3</v>
      </c>
      <c r="G275" s="3"/>
      <c r="H275" s="7">
        <f>offs553+Ampl553*SIN(2*PI()*freq553*('5v'!E263)+deph553*PI()/180)</f>
        <v>1.9260977680292299</v>
      </c>
      <c r="I275" s="8">
        <f>('5v'!F263-H275)^2</f>
        <v>5.5103854844063905E-9</v>
      </c>
      <c r="J275" s="9">
        <f>offs554+Ampl554*SIN(2*PI()*freq554*('5v'!E263-reta554)+deph554*PI()/180)</f>
        <v>0.66974981704557657</v>
      </c>
      <c r="K275" s="10">
        <f>('5v'!G263-J275)^2</f>
        <v>6.4494022419524011E-5</v>
      </c>
      <c r="M275" s="3"/>
      <c r="N275" s="7">
        <f>offs553+Ampl555*SIN(2*PI()*freq555*('5v'!I263)+deph555*PI()/180)</f>
        <v>-1.0596243726648558</v>
      </c>
      <c r="O275" s="8">
        <f>('5v'!J263-N275)^2</f>
        <v>1.830774790863556E-4</v>
      </c>
      <c r="P275" s="9">
        <f>offs556+Ampl556*SIN(2*PI()*freq556*('5v'!I263-reta556)+deph556*PI()/180)</f>
        <v>0.64427613878357626</v>
      </c>
      <c r="Q275" s="10">
        <f>('5v'!K263-P275)^2</f>
        <v>8.4048333801547694E-7</v>
      </c>
      <c r="S275" s="3"/>
      <c r="T275" s="7">
        <f>offs557+Ampl557*SIN(2*PI()*freq557*('5v'!M263)+deph557*PI()/180)</f>
        <v>0.77249229378743056</v>
      </c>
      <c r="U275" s="8">
        <f>('5v'!N263-T275)^2</f>
        <v>1.3539207512682944E-5</v>
      </c>
      <c r="V275" s="9">
        <f>offs558+Ampl558*SIN(2*PI()*freq558*('5v'!M263-reta558)+deph558*PI()/180)</f>
        <v>0.70644964350672146</v>
      </c>
      <c r="W275" s="10">
        <f>('5v'!O263-V275)^2</f>
        <v>4.1598030356764198E-5</v>
      </c>
      <c r="X275" s="3"/>
      <c r="Y275" s="3"/>
      <c r="Z275" s="7">
        <f>offs559+Ampl559*SIN(2*PI()*freq559*('5v'!Q263)+deph559*PI()/180)</f>
        <v>1.6109363447945833</v>
      </c>
      <c r="AA275" s="8">
        <f>('5v'!R263-Z275)^2</f>
        <v>3.3420828873292001E-2</v>
      </c>
      <c r="AB275" s="9">
        <f>offs558+Ampl560*SIN(2*PI()*freq560*('5v'!Q263-reta560)+deph560*PI()/180)</f>
        <v>0.99970233906368344</v>
      </c>
      <c r="AC275" s="10">
        <f>('5v'!S263-AB275)^2</f>
        <v>7.642764557887473E-7</v>
      </c>
      <c r="AE275" s="44"/>
      <c r="AF275" s="7">
        <f>offs561+Ampl561*SIN(2*PI()*freq561*('5v'!U263)+deph561*PI()/180)</f>
        <v>-2.265311665385116</v>
      </c>
      <c r="AG275" s="8">
        <f>('5v'!V263-AF275)^2</f>
        <v>0.21023735749326175</v>
      </c>
      <c r="AH275" s="9">
        <f>offs562+Ampl562*SIN(2*PI()*freq562*('5v'!U263-reta562)+deph562*PI()/180)</f>
        <v>0.84870005718088903</v>
      </c>
      <c r="AI275" s="10">
        <f>('5v'!W263-AH275)^2</f>
        <v>4.9093139973994044E-6</v>
      </c>
      <c r="AL275" s="76"/>
      <c r="AN275" s="76"/>
      <c r="AO275" s="80"/>
    </row>
    <row r="276" spans="1:41" x14ac:dyDescent="0.25">
      <c r="A276" s="3"/>
      <c r="B276" s="7">
        <f>offs551+Ampl551*SIN(2*PI()*freq551*('5v'!A264)+deph551*PI()/180)</f>
        <v>-1.440868004650363</v>
      </c>
      <c r="C276" s="8">
        <f>('5v'!B264-B276)^2</f>
        <v>2.9240840957798057E-6</v>
      </c>
      <c r="D276" s="9">
        <f>offs552+Ampl552*SIN(2*PI()*freq552*('5v'!A264-reta552)+deph552*PI()/180)</f>
        <v>0.69019453688480858</v>
      </c>
      <c r="E276" s="10">
        <f>('5v'!C264-D276)^2</f>
        <v>1.0998201787100574E-3</v>
      </c>
      <c r="G276" s="3"/>
      <c r="H276" s="7">
        <f>offs553+Ampl553*SIN(2*PI()*freq553*('5v'!E264)+deph553*PI()/180)</f>
        <v>1.9127814046540133</v>
      </c>
      <c r="I276" s="8">
        <f>('5v'!F264-H276)^2</f>
        <v>4.9925641578760961E-6</v>
      </c>
      <c r="J276" s="9">
        <f>offs554+Ampl554*SIN(2*PI()*freq554*('5v'!E264-reta554)+deph554*PI()/180)</f>
        <v>0.66486243219814734</v>
      </c>
      <c r="K276" s="10">
        <f>('5v'!G264-J276)^2</f>
        <v>1.2004340651259992E-4</v>
      </c>
      <c r="M276" s="3"/>
      <c r="N276" s="7">
        <f>offs553+Ampl555*SIN(2*PI()*freq555*('5v'!I264)+deph555*PI()/180)</f>
        <v>-1.0899732329030525</v>
      </c>
      <c r="O276" s="8">
        <f>('5v'!J264-N276)^2</f>
        <v>2.1265201577615794E-4</v>
      </c>
      <c r="P276" s="9">
        <f>offs556+Ampl556*SIN(2*PI()*freq556*('5v'!I264-reta556)+deph556*PI()/180)</f>
        <v>0.64551720585267514</v>
      </c>
      <c r="Q276" s="10">
        <f>('5v'!K264-P276)^2</f>
        <v>4.6562987239070811E-6</v>
      </c>
      <c r="S276" s="3"/>
      <c r="T276" s="7">
        <f>offs557+Ampl557*SIN(2*PI()*freq557*('5v'!M264)+deph557*PI()/180)</f>
        <v>0.73829805300630147</v>
      </c>
      <c r="U276" s="8">
        <f>('5v'!N264-T276)^2</f>
        <v>7.3851160140000513E-6</v>
      </c>
      <c r="V276" s="9">
        <f>offs558+Ampl558*SIN(2*PI()*freq558*('5v'!M264-reta558)+deph558*PI()/180)</f>
        <v>0.70456100559288959</v>
      </c>
      <c r="W276" s="10">
        <f>('5v'!O264-V276)^2</f>
        <v>4.2434092805362246E-5</v>
      </c>
      <c r="X276" s="3"/>
      <c r="Y276" s="3"/>
      <c r="Z276" s="7">
        <f>offs559+Ampl559*SIN(2*PI()*freq559*('5v'!Q264)+deph559*PI()/180)</f>
        <v>1.6395972684658759</v>
      </c>
      <c r="AA276" s="8">
        <f>('5v'!R264-Z276)^2</f>
        <v>3.0848387922566289E-2</v>
      </c>
      <c r="AB276" s="9">
        <f>offs558+Ampl560*SIN(2*PI()*freq560*('5v'!Q264-reta560)+deph560*PI()/180)</f>
        <v>0.99729807484305433</v>
      </c>
      <c r="AC276" s="10">
        <f>('5v'!S264-AB276)^2</f>
        <v>1.7900078442229102E-7</v>
      </c>
      <c r="AE276" s="44"/>
      <c r="AF276" s="7">
        <f>offs561+Ampl561*SIN(2*PI()*freq561*('5v'!U264)+deph561*PI()/180)</f>
        <v>-2.2316175762811508</v>
      </c>
      <c r="AG276" s="8">
        <f>('5v'!V264-AF276)^2</f>
        <v>0.21068782420916396</v>
      </c>
      <c r="AH276" s="9">
        <f>offs562+Ampl562*SIN(2*PI()*freq562*('5v'!U264-reta562)+deph562*PI()/180)</f>
        <v>0.85209190709309768</v>
      </c>
      <c r="AI276" s="10">
        <f>('5v'!W264-AH276)^2</f>
        <v>2.8944117989824502E-6</v>
      </c>
      <c r="AL276" s="76"/>
      <c r="AN276" s="76"/>
      <c r="AO276" s="80"/>
    </row>
    <row r="277" spans="1:41" x14ac:dyDescent="0.25">
      <c r="A277" s="3"/>
      <c r="B277" s="7">
        <f>offs551+Ampl551*SIN(2*PI()*freq551*('5v'!A265)+deph551*PI()/180)</f>
        <v>-1.4695171032174419</v>
      </c>
      <c r="C277" s="8">
        <f>('5v'!B265-B277)^2</f>
        <v>5.5596772371981013E-6</v>
      </c>
      <c r="D277" s="9">
        <f>offs552+Ampl552*SIN(2*PI()*freq552*('5v'!A265-reta552)+deph552*PI()/180)</f>
        <v>0.69601349837933491</v>
      </c>
      <c r="E277" s="10">
        <f>('5v'!C265-D277)^2</f>
        <v>1.0970998988890429E-3</v>
      </c>
      <c r="G277" s="3"/>
      <c r="H277" s="7">
        <f>offs553+Ampl553*SIN(2*PI()*freq553*('5v'!E265)+deph553*PI()/180)</f>
        <v>1.8986198693375256</v>
      </c>
      <c r="I277" s="8">
        <f>('5v'!F265-H277)^2</f>
        <v>3.0445690050366415E-6</v>
      </c>
      <c r="J277" s="9">
        <f>offs554+Ampl554*SIN(2*PI()*freq554*('5v'!E265-reta554)+deph554*PI()/180)</f>
        <v>0.66005036734722888</v>
      </c>
      <c r="K277" s="10">
        <f>('5v'!G265-J277)^2</f>
        <v>2.5310796938907376E-4</v>
      </c>
      <c r="M277" s="3"/>
      <c r="N277" s="7">
        <f>offs553+Ampl555*SIN(2*PI()*freq555*('5v'!I265)+deph555*PI()/180)</f>
        <v>-1.1202235615278171</v>
      </c>
      <c r="O277" s="8">
        <f>('5v'!J265-N277)^2</f>
        <v>2.4136889707498862E-4</v>
      </c>
      <c r="P277" s="9">
        <f>offs556+Ampl556*SIN(2*PI()*freq556*('5v'!I265-reta556)+deph556*PI()/180)</f>
        <v>0.64679642712299812</v>
      </c>
      <c r="Q277" s="10">
        <f>('5v'!K265-P277)^2</f>
        <v>1.1813430407994244E-5</v>
      </c>
      <c r="S277" s="3"/>
      <c r="T277" s="7">
        <f>offs557+Ampl557*SIN(2*PI()*freq557*('5v'!M265)+deph557*PI()/180)</f>
        <v>0.703809261345262</v>
      </c>
      <c r="U277" s="8">
        <f>('5v'!N265-T277)^2</f>
        <v>4.2029044941587285E-6</v>
      </c>
      <c r="V277" s="9">
        <f>offs558+Ampl558*SIN(2*PI()*freq558*('5v'!M265-reta558)+deph558*PI()/180)</f>
        <v>0.70271728331179895</v>
      </c>
      <c r="W277" s="10">
        <f>('5v'!O265-V277)^2</f>
        <v>4.3871326003276329E-5</v>
      </c>
      <c r="X277" s="3"/>
      <c r="Y277" s="3"/>
      <c r="Z277" s="7">
        <f>offs559+Ampl559*SIN(2*PI()*freq559*('5v'!Q265)+deph559*PI()/180)</f>
        <v>1.6672335600976882</v>
      </c>
      <c r="AA277" s="8">
        <f>('5v'!R265-Z277)^2</f>
        <v>2.8066987744470709E-2</v>
      </c>
      <c r="AB277" s="9">
        <f>offs558+Ampl560*SIN(2*PI()*freq560*('5v'!Q265-reta560)+deph560*PI()/180)</f>
        <v>0.99484027847592071</v>
      </c>
      <c r="AC277" s="10">
        <f>('5v'!S265-AB277)^2</f>
        <v>6.6555450711067449E-9</v>
      </c>
      <c r="AE277" s="44"/>
      <c r="AF277" s="7">
        <f>offs561+Ampl561*SIN(2*PI()*freq561*('5v'!U265)+deph561*PI()/180)</f>
        <v>-2.1957211500558511</v>
      </c>
      <c r="AG277" s="8">
        <f>('5v'!V265-AF277)^2</f>
        <v>0.2077913454357313</v>
      </c>
      <c r="AH277" s="9">
        <f>offs562+Ampl562*SIN(2*PI()*freq562*('5v'!U265-reta562)+deph562*PI()/180)</f>
        <v>0.85551670667664625</v>
      </c>
      <c r="AI277" s="10">
        <f>('5v'!W265-AH277)^2</f>
        <v>5.3770443230873741E-7</v>
      </c>
      <c r="AL277" s="76"/>
      <c r="AN277" s="76"/>
      <c r="AO277" s="80"/>
    </row>
    <row r="278" spans="1:41" x14ac:dyDescent="0.25">
      <c r="A278" s="3"/>
      <c r="B278" s="7">
        <f>offs551+Ampl551*SIN(2*PI()*freq551*('5v'!A266)+deph551*PI()/180)</f>
        <v>-1.4980059176875169</v>
      </c>
      <c r="C278" s="8">
        <f>('5v'!B266-B278)^2</f>
        <v>1.0024077209418042E-5</v>
      </c>
      <c r="D278" s="9">
        <f>offs552+Ampl552*SIN(2*PI()*freq552*('5v'!A266-reta552)+deph552*PI()/180)</f>
        <v>0.70186321564210086</v>
      </c>
      <c r="E278" s="10">
        <f>('5v'!C266-D278)^2</f>
        <v>1.2296394794583207E-3</v>
      </c>
      <c r="G278" s="3"/>
      <c r="H278" s="7">
        <f>offs553+Ampl553*SIN(2*PI()*freq553*('5v'!E266)+deph553*PI()/180)</f>
        <v>1.8836181936058325</v>
      </c>
      <c r="I278" s="8">
        <f>('5v'!F266-H278)^2</f>
        <v>1.2185729281560242E-5</v>
      </c>
      <c r="J278" s="9">
        <f>offs554+Ampl554*SIN(2*PI()*freq554*('5v'!E266-reta554)+deph554*PI()/180)</f>
        <v>0.65531533219654892</v>
      </c>
      <c r="K278" s="10">
        <f>('5v'!G266-J278)^2</f>
        <v>4.3849751250182222E-4</v>
      </c>
      <c r="M278" s="3"/>
      <c r="N278" s="7">
        <f>offs553+Ampl555*SIN(2*PI()*freq555*('5v'!I266)+deph555*PI()/180)</f>
        <v>-1.1503705816615861</v>
      </c>
      <c r="O278" s="8">
        <f>('5v'!J266-N278)^2</f>
        <v>2.6850727717023611E-4</v>
      </c>
      <c r="P278" s="9">
        <f>offs556+Ampl556*SIN(2*PI()*freq556*('5v'!I266-reta556)+deph556*PI()/180)</f>
        <v>0.64811360059067746</v>
      </c>
      <c r="Q278" s="10">
        <f>('5v'!K266-P278)^2</f>
        <v>2.260280359404475E-5</v>
      </c>
      <c r="S278" s="3"/>
      <c r="T278" s="7">
        <f>offs557+Ampl557*SIN(2*PI()*freq557*('5v'!M266)+deph557*PI()/180)</f>
        <v>0.66903442839758598</v>
      </c>
      <c r="U278" s="8">
        <f>('5v'!N266-T278)^2</f>
        <v>1.311751928338094E-5</v>
      </c>
      <c r="V278" s="9">
        <f>offs558+Ampl558*SIN(2*PI()*freq558*('5v'!M266-reta558)+deph558*PI()/180)</f>
        <v>0.70091893157433405</v>
      </c>
      <c r="W278" s="10">
        <f>('5v'!O266-V278)^2</f>
        <v>4.5945643365081765E-5</v>
      </c>
      <c r="X278" s="3"/>
      <c r="Y278" s="3"/>
      <c r="Z278" s="7">
        <f>offs559+Ampl559*SIN(2*PI()*freq559*('5v'!Q266)+deph559*PI()/180)</f>
        <v>1.6938318550246318</v>
      </c>
      <c r="AA278" s="8">
        <f>('5v'!R266-Z278)^2</f>
        <v>2.7017909462177504E-2</v>
      </c>
      <c r="AB278" s="9">
        <f>offs558+Ampl560*SIN(2*PI()*freq560*('5v'!Q266-reta560)+deph560*PI()/180)</f>
        <v>0.99233013853079521</v>
      </c>
      <c r="AC278" s="10">
        <f>('5v'!S266-AB278)^2</f>
        <v>4.0781183647053235E-7</v>
      </c>
      <c r="AE278" s="44"/>
      <c r="AF278" s="7">
        <f>offs561+Ampl561*SIN(2*PI()*freq561*('5v'!U266)+deph561*PI()/180)</f>
        <v>-2.1576578121480714</v>
      </c>
      <c r="AG278" s="8">
        <f>('5v'!V266-AF278)^2</f>
        <v>0.2122459438352568</v>
      </c>
      <c r="AH278" s="9">
        <f>offs562+Ampl562*SIN(2*PI()*freq562*('5v'!U266-reta562)+deph562*PI()/180)</f>
        <v>0.85897107606782719</v>
      </c>
      <c r="AI278" s="10">
        <f>('5v'!W266-AH278)^2</f>
        <v>1.4046135461233596E-6</v>
      </c>
      <c r="AL278" s="76"/>
      <c r="AN278" s="76"/>
      <c r="AO278" s="80"/>
    </row>
    <row r="279" spans="1:41" x14ac:dyDescent="0.25">
      <c r="A279" s="3"/>
      <c r="B279" s="7">
        <f>offs551+Ampl551*SIN(2*PI()*freq551*('5v'!A267)+deph551*PI()/180)</f>
        <v>-1.5263299493465337</v>
      </c>
      <c r="C279" s="8">
        <f>('5v'!B267-B279)^2</f>
        <v>1.7131740311960842E-5</v>
      </c>
      <c r="D279" s="9">
        <f>offs552+Ampl552*SIN(2*PI()*freq552*('5v'!A267-reta552)+deph552*PI()/180)</f>
        <v>0.70774276493493926</v>
      </c>
      <c r="E279" s="10">
        <f>('5v'!C267-D279)^2</f>
        <v>1.3719441864355525E-3</v>
      </c>
      <c r="G279" s="3"/>
      <c r="H279" s="7">
        <f>offs553+Ampl553*SIN(2*PI()*freq553*('5v'!E267)+deph553*PI()/180)</f>
        <v>1.8677817074828904</v>
      </c>
      <c r="I279" s="8">
        <f>('5v'!F267-H279)^2</f>
        <v>3.0600243104158019E-6</v>
      </c>
      <c r="J279" s="9">
        <f>offs554+Ampl554*SIN(2*PI()*freq554*('5v'!E267-reta554)+deph554*PI()/180)</f>
        <v>0.65065900908155072</v>
      </c>
      <c r="K279" s="10">
        <f>('5v'!G267-J279)^2</f>
        <v>5.8066584667634021E-4</v>
      </c>
      <c r="M279" s="3"/>
      <c r="N279" s="7">
        <f>offs553+Ampl555*SIN(2*PI()*freq555*('5v'!I267)+deph555*PI()/180)</f>
        <v>-1.1804095327404056</v>
      </c>
      <c r="O279" s="8">
        <f>('5v'!J267-N279)^2</f>
        <v>2.3028495719168649E-4</v>
      </c>
      <c r="P279" s="9">
        <f>offs556+Ampl556*SIN(2*PI()*freq556*('5v'!I267-reta556)+deph556*PI()/180)</f>
        <v>0.64946851825875329</v>
      </c>
      <c r="Q279" s="10">
        <f>('5v'!K267-P279)^2</f>
        <v>6.5000330721565742E-5</v>
      </c>
      <c r="S279" s="3"/>
      <c r="T279" s="7">
        <f>offs557+Ampl557*SIN(2*PI()*freq557*('5v'!M267)+deph557*PI()/180)</f>
        <v>0.63398213433295991</v>
      </c>
      <c r="U279" s="8">
        <f>('5v'!N267-T279)^2</f>
        <v>1.2375308494126175E-5</v>
      </c>
      <c r="V279" s="9">
        <f>offs558+Ampl558*SIN(2*PI()*freq558*('5v'!M267-reta558)+deph558*PI()/180)</f>
        <v>0.6991663940968772</v>
      </c>
      <c r="W279" s="10">
        <f>('5v'!O267-V279)^2</f>
        <v>2.5258505788423278E-5</v>
      </c>
      <c r="X279" s="3"/>
      <c r="Y279" s="3"/>
      <c r="Z279" s="7">
        <f>offs559+Ampl559*SIN(2*PI()*freq559*('5v'!Q267)+deph559*PI()/180)</f>
        <v>1.7193792905473124</v>
      </c>
      <c r="AA279" s="8">
        <f>('5v'!R267-Z279)^2</f>
        <v>2.5076328021365522E-2</v>
      </c>
      <c r="AB279" s="9">
        <f>offs558+Ampl560*SIN(2*PI()*freq560*('5v'!Q267-reta560)+deph560*PI()/180)</f>
        <v>0.98976886888908033</v>
      </c>
      <c r="AC279" s="10">
        <f>('5v'!S267-AB279)^2</f>
        <v>1.5543633976573215E-6</v>
      </c>
      <c r="AE279" s="44"/>
      <c r="AF279" s="7">
        <f>offs561+Ampl561*SIN(2*PI()*freq561*('5v'!U267)+deph561*PI()/180)</f>
        <v>-2.1174651264768878</v>
      </c>
      <c r="AG279" s="8">
        <f>('5v'!V267-AF279)^2</f>
        <v>0.2096957759354062</v>
      </c>
      <c r="AH279" s="9">
        <f>offs562+Ampl562*SIN(2*PI()*freq562*('5v'!U267-reta562)+deph562*PI()/180)</f>
        <v>0.86245160622110184</v>
      </c>
      <c r="AI279" s="10">
        <f>('5v'!W267-AH279)^2</f>
        <v>1.2702122936000692E-5</v>
      </c>
      <c r="AL279" s="76"/>
      <c r="AN279" s="76"/>
      <c r="AO279" s="80"/>
    </row>
    <row r="280" spans="1:41" x14ac:dyDescent="0.25">
      <c r="A280" s="3"/>
      <c r="B280" s="7">
        <f>offs551+Ampl551*SIN(2*PI()*freq551*('5v'!A268)+deph551*PI()/180)</f>
        <v>-1.5544847255015479</v>
      </c>
      <c r="C280" s="8">
        <f>('5v'!B268-B280)^2</f>
        <v>1.8886303970959829E-6</v>
      </c>
      <c r="D280" s="9">
        <f>offs552+Ampl552*SIN(2*PI()*freq552*('5v'!A268-reta552)+deph552*PI()/180)</f>
        <v>0.71365121780885854</v>
      </c>
      <c r="E280" s="10">
        <f>('5v'!C268-D280)^2</f>
        <v>1.5242947714343498E-3</v>
      </c>
      <c r="G280" s="3"/>
      <c r="H280" s="7">
        <f>offs553+Ampl553*SIN(2*PI()*freq553*('5v'!E268)+deph553*PI()/180)</f>
        <v>1.8511160375968116</v>
      </c>
      <c r="I280" s="8">
        <f>('5v'!F268-H280)^2</f>
        <v>7.7838902112048273E-6</v>
      </c>
      <c r="J280" s="9">
        <f>offs554+Ampl554*SIN(2*PI()*freq554*('5v'!E268-reta554)+deph554*PI()/180)</f>
        <v>0.64608305237166497</v>
      </c>
      <c r="K280" s="10">
        <f>('5v'!G268-J280)^2</f>
        <v>3.0860132902882104E-4</v>
      </c>
      <c r="M280" s="3"/>
      <c r="N280" s="7">
        <f>offs553+Ampl555*SIN(2*PI()*freq555*('5v'!I268)+deph555*PI()/180)</f>
        <v>-1.2103356712656761</v>
      </c>
      <c r="O280" s="8">
        <f>('5v'!J268-N280)^2</f>
        <v>1.9185799270087084E-4</v>
      </c>
      <c r="P280" s="9">
        <f>offs556+Ampl556*SIN(2*PI()*freq556*('5v'!I268-reta556)+deph556*PI()/180)</f>
        <v>0.65086096617001921</v>
      </c>
      <c r="Q280" s="10">
        <f>('5v'!K268-P280)^2</f>
        <v>5.6274095130069522E-5</v>
      </c>
      <c r="S280" s="3"/>
      <c r="T280" s="7">
        <f>offs557+Ampl557*SIN(2*PI()*freq557*('5v'!M268)+deph557*PI()/180)</f>
        <v>0.59866102778044339</v>
      </c>
      <c r="U280" s="8">
        <f>('5v'!N268-T280)^2</f>
        <v>2.9914546542065351E-6</v>
      </c>
      <c r="V280" s="9">
        <f>offs558+Ampl558*SIN(2*PI()*freq558*('5v'!M268-reta558)+deph558*PI()/180)</f>
        <v>0.69746010329182706</v>
      </c>
      <c r="W280" s="10">
        <f>('5v'!O268-V280)^2</f>
        <v>2.7800450925151217E-5</v>
      </c>
      <c r="X280" s="3"/>
      <c r="Y280" s="3"/>
      <c r="Z280" s="7">
        <f>offs559+Ampl559*SIN(2*PI()*freq559*('5v'!Q268)+deph559*PI()/180)</f>
        <v>1.7438635121526165</v>
      </c>
      <c r="AA280" s="8">
        <f>('5v'!R268-Z280)^2</f>
        <v>2.2936792891017268E-2</v>
      </c>
      <c r="AB280" s="9">
        <f>offs558+Ampl560*SIN(2*PI()*freq560*('5v'!Q268-reta560)+deph560*PI()/180)</f>
        <v>0.98715770815804638</v>
      </c>
      <c r="AC280" s="10">
        <f>('5v'!S268-AB280)^2</f>
        <v>3.6281938654363015E-6</v>
      </c>
      <c r="AE280" s="44"/>
      <c r="AF280" s="7">
        <f>offs561+Ampl561*SIN(2*PI()*freq561*('5v'!U268)+deph561*PI()/180)</f>
        <v>-2.0751827583705347</v>
      </c>
      <c r="AG280" s="8">
        <f>('5v'!V268-AF280)^2</f>
        <v>0.20906762349326768</v>
      </c>
      <c r="AH280" s="9">
        <f>offs562+Ampl562*SIN(2*PI()*freq562*('5v'!U268-reta562)+deph562*PI()/180)</f>
        <v>0.86595486227341889</v>
      </c>
      <c r="AI280" s="10">
        <f>('5v'!W268-AH280)^2</f>
        <v>3.5047912299034607E-5</v>
      </c>
      <c r="AL280" s="76"/>
      <c r="AN280" s="76"/>
      <c r="AO280" s="80"/>
    </row>
    <row r="281" spans="1:41" x14ac:dyDescent="0.25">
      <c r="A281" s="3"/>
      <c r="B281" s="7">
        <f>offs551+Ampl551*SIN(2*PI()*freq551*('5v'!A269)+deph551*PI()/180)</f>
        <v>-1.5824658001870271</v>
      </c>
      <c r="C281" s="8">
        <f>('5v'!B269-B281)^2</f>
        <v>2.1559304503192587E-5</v>
      </c>
      <c r="D281" s="9">
        <f>offs552+Ampl552*SIN(2*PI()*freq552*('5v'!A269-reta552)+deph552*PI()/180)</f>
        <v>0.71958764125065722</v>
      </c>
      <c r="E281" s="10">
        <f>('5v'!C269-D281)^2</f>
        <v>1.686879715022687E-3</v>
      </c>
      <c r="G281" s="3"/>
      <c r="H281" s="7">
        <f>offs553+Ampl553*SIN(2*PI()*freq553*('5v'!E269)+deph553*PI()/180)</f>
        <v>1.8336271051807493</v>
      </c>
      <c r="I281" s="8">
        <f>('5v'!F269-H281)^2</f>
        <v>5.593466606621113E-7</v>
      </c>
      <c r="J281" s="9">
        <f>offs554+Ampl554*SIN(2*PI()*freq554*('5v'!E269-reta554)+deph554*PI()/180)</f>
        <v>0.64158908788252178</v>
      </c>
      <c r="K281" s="10">
        <f>('5v'!G269-J281)^2</f>
        <v>1.7090562678413876E-4</v>
      </c>
      <c r="M281" s="3"/>
      <c r="N281" s="7">
        <f>offs553+Ampl555*SIN(2*PI()*freq555*('5v'!I269)+deph555*PI()/180)</f>
        <v>-1.2401442715532123</v>
      </c>
      <c r="O281" s="8">
        <f>('5v'!J269-N281)^2</f>
        <v>2.0629610087770974E-4</v>
      </c>
      <c r="P281" s="9">
        <f>offs556+Ampl556*SIN(2*PI()*freq556*('5v'!I269-reta556)+deph556*PI()/180)</f>
        <v>0.65229072444080827</v>
      </c>
      <c r="Q281" s="10">
        <f>('5v'!K269-P281)^2</f>
        <v>7.9769270774533534E-5</v>
      </c>
      <c r="S281" s="3"/>
      <c r="T281" s="7">
        <f>offs557+Ampl557*SIN(2*PI()*freq557*('5v'!M269)+deph557*PI()/180)</f>
        <v>0.56307982369455778</v>
      </c>
      <c r="U281" s="8">
        <f>('5v'!N269-T281)^2</f>
        <v>4.6420266914688151E-6</v>
      </c>
      <c r="V281" s="9">
        <f>offs558+Ampl558*SIN(2*PI()*freq558*('5v'!M269-reta558)+deph558*PI()/180)</f>
        <v>0.69580048016090779</v>
      </c>
      <c r="W281" s="10">
        <f>('5v'!O269-V281)^2</f>
        <v>3.0981693645663599E-5</v>
      </c>
      <c r="X281" s="3"/>
      <c r="Y281" s="3"/>
      <c r="Z281" s="7">
        <f>offs559+Ampl559*SIN(2*PI()*freq559*('5v'!Q269)+deph559*PI()/180)</f>
        <v>1.7672726794882498</v>
      </c>
      <c r="AA281" s="8">
        <f>('5v'!R269-Z281)^2</f>
        <v>2.0639577779377083E-2</v>
      </c>
      <c r="AB281" s="9">
        <f>offs558+Ampl560*SIN(2*PI()*freq560*('5v'!Q269-reta560)+deph560*PI()/180)</f>
        <v>0.98449791907185136</v>
      </c>
      <c r="AC281" s="10">
        <f>('5v'!S269-AB281)^2</f>
        <v>4.3338644443851193E-7</v>
      </c>
      <c r="AE281" s="44"/>
      <c r="AF281" s="7">
        <f>offs561+Ampl561*SIN(2*PI()*freq561*('5v'!U269)+deph561*PI()/180)</f>
        <v>-2.0308524354215205</v>
      </c>
      <c r="AG281" s="8">
        <f>('5v'!V269-AF281)^2</f>
        <v>0.20674704702442112</v>
      </c>
      <c r="AH281" s="9">
        <f>offs562+Ampl562*SIN(2*PI()*freq562*('5v'!U269-reta562)+deph562*PI()/180)</f>
        <v>0.86947738693400778</v>
      </c>
      <c r="AI281" s="10">
        <f>('5v'!W269-AH281)^2</f>
        <v>6.8177604212521753E-5</v>
      </c>
      <c r="AL281" s="76"/>
      <c r="AN281" s="76"/>
      <c r="AO281" s="80"/>
    </row>
    <row r="282" spans="1:41" x14ac:dyDescent="0.25">
      <c r="A282" s="3"/>
      <c r="B282" s="7">
        <f>offs551+Ampl551*SIN(2*PI()*freq551*('5v'!A270)+deph551*PI()/180)</f>
        <v>-1.6102687548669099</v>
      </c>
      <c r="C282" s="8">
        <f>('5v'!B270-B282)^2</f>
        <v>1.7507907333787473E-5</v>
      </c>
      <c r="D282" s="9">
        <f>offs552+Ampl552*SIN(2*PI()*freq552*('5v'!A270-reta552)+deph552*PI()/180)</f>
        <v>0.7255510978302564</v>
      </c>
      <c r="E282" s="10">
        <f>('5v'!C270-D282)^2</f>
        <v>1.8601190796518293E-3</v>
      </c>
      <c r="G282" s="3"/>
      <c r="H282" s="7">
        <f>offs553+Ampl553*SIN(2*PI()*freq553*('5v'!E270)+deph553*PI()/180)</f>
        <v>1.8153211239691163</v>
      </c>
      <c r="I282" s="8">
        <f>('5v'!F270-H282)^2</f>
        <v>2.178210058537104E-6</v>
      </c>
      <c r="J282" s="9">
        <f>offs554+Ampl554*SIN(2*PI()*freq554*('5v'!E270-reta554)+deph554*PI()/180)</f>
        <v>0.63717871229830547</v>
      </c>
      <c r="K282" s="10">
        <f>('5v'!G270-J282)^2</f>
        <v>2.1090917249935338E-4</v>
      </c>
      <c r="M282" s="3"/>
      <c r="N282" s="7">
        <f>offs553+Ampl555*SIN(2*PI()*freq555*('5v'!I270)+deph555*PI()/180)</f>
        <v>-1.2698306264794748</v>
      </c>
      <c r="O282" s="8">
        <f>('5v'!J270-N282)^2</f>
        <v>2.1763585732708686E-4</v>
      </c>
      <c r="P282" s="9">
        <f>offs556+Ampl556*SIN(2*PI()*freq556*('5v'!I270-reta556)+deph556*PI()/180)</f>
        <v>0.65375756729571521</v>
      </c>
      <c r="Q282" s="10">
        <f>('5v'!K270-P282)^2</f>
        <v>7.131933053060431E-5</v>
      </c>
      <c r="S282" s="3"/>
      <c r="T282" s="7">
        <f>offs557+Ampl557*SIN(2*PI()*freq557*('5v'!M270)+deph557*PI()/180)</f>
        <v>0.52724730120499763</v>
      </c>
      <c r="U282" s="8">
        <f>('5v'!N270-T282)^2</f>
        <v>8.0134784338630254E-6</v>
      </c>
      <c r="V282" s="9">
        <f>offs558+Ampl558*SIN(2*PI()*freq558*('5v'!M270-reta558)+deph558*PI()/180)</f>
        <v>0.69418793419129377</v>
      </c>
      <c r="W282" s="10">
        <f>('5v'!O270-V282)^2</f>
        <v>3.4889036269463315E-5</v>
      </c>
      <c r="X282" s="3"/>
      <c r="Y282" s="3"/>
      <c r="Z282" s="7">
        <f>offs559+Ampl559*SIN(2*PI()*freq559*('5v'!Q270)+deph559*PI()/180)</f>
        <v>1.78959547208862</v>
      </c>
      <c r="AA282" s="8">
        <f>('5v'!R270-Z282)^2</f>
        <v>1.8228749928946689E-2</v>
      </c>
      <c r="AB282" s="9">
        <f>offs558+Ampl560*SIN(2*PI()*freq560*('5v'!Q270-reta560)+deph560*PI()/180)</f>
        <v>0.98179078788089458</v>
      </c>
      <c r="AC282" s="10">
        <f>('5v'!S270-AB282)^2</f>
        <v>2.9246234798004809E-7</v>
      </c>
      <c r="AE282" s="44"/>
      <c r="AF282" s="7">
        <f>offs561+Ampl561*SIN(2*PI()*freq561*('5v'!U270)+deph561*PI()/180)</f>
        <v>-1.9845179063065315</v>
      </c>
      <c r="AG282" s="8">
        <f>('5v'!V270-AF282)^2</f>
        <v>0.20625584090464744</v>
      </c>
      <c r="AH282" s="9">
        <f>offs562+Ampl562*SIN(2*PI()*freq562*('5v'!U270-reta562)+deph562*PI()/180)</f>
        <v>0.873015703896308</v>
      </c>
      <c r="AI282" s="10">
        <f>('5v'!W270-AH282)^2</f>
        <v>1.1189484781101169E-4</v>
      </c>
      <c r="AL282" s="76"/>
      <c r="AN282" s="76"/>
      <c r="AO282" s="80"/>
    </row>
    <row r="283" spans="1:41" x14ac:dyDescent="0.25">
      <c r="A283" s="3"/>
      <c r="B283" s="7">
        <f>offs551+Ampl551*SIN(2*PI()*freq551*('5v'!A271)+deph551*PI()/180)</f>
        <v>-1.6378891991323503</v>
      </c>
      <c r="C283" s="8">
        <f>('5v'!B271-B283)^2</f>
        <v>1.5270907621203246E-5</v>
      </c>
      <c r="D283" s="9">
        <f>offs552+Ampl552*SIN(2*PI()*freq552*('5v'!A271-reta552)+deph552*PI()/180)</f>
        <v>0.73154064584873169</v>
      </c>
      <c r="E283" s="10">
        <f>('5v'!C271-D283)^2</f>
        <v>2.0441833446428301E-3</v>
      </c>
      <c r="G283" s="3"/>
      <c r="H283" s="7">
        <f>offs553+Ampl553*SIN(2*PI()*freq553*('5v'!E271)+deph553*PI()/180)</f>
        <v>1.7962045979898713</v>
      </c>
      <c r="I283" s="8">
        <f>('5v'!F271-H283)^2</f>
        <v>9.0866194786672943E-6</v>
      </c>
      <c r="J283" s="9">
        <f>offs554+Ampl554*SIN(2*PI()*freq554*('5v'!E271-reta554)+deph554*PI()/180)</f>
        <v>0.63285349260446089</v>
      </c>
      <c r="K283" s="10">
        <f>('5v'!G271-J283)^2</f>
        <v>4.8033264808139089E-4</v>
      </c>
      <c r="M283" s="3"/>
      <c r="N283" s="7">
        <f>offs553+Ampl555*SIN(2*PI()*freq555*('5v'!I271)+deph555*PI()/180)</f>
        <v>-1.2993900482248861</v>
      </c>
      <c r="O283" s="8">
        <f>('5v'!J271-N283)^2</f>
        <v>2.8791839354477242E-4</v>
      </c>
      <c r="P283" s="9">
        <f>offs556+Ampl556*SIN(2*PI()*freq556*('5v'!I271-reta556)+deph556*PI()/180)</f>
        <v>0.65526126310324906</v>
      </c>
      <c r="Q283" s="10">
        <f>('5v'!K271-P283)^2</f>
        <v>6.3930468547495554E-5</v>
      </c>
      <c r="S283" s="3"/>
      <c r="T283" s="7">
        <f>offs557+Ampl557*SIN(2*PI()*freq557*('5v'!M271)+deph557*PI()/180)</f>
        <v>0.49117230145051316</v>
      </c>
      <c r="U283" s="8">
        <f>('5v'!N271-T283)^2</f>
        <v>3.22719146208244E-6</v>
      </c>
      <c r="V283" s="9">
        <f>offs558+Ampl558*SIN(2*PI()*freq558*('5v'!M271-reta558)+deph558*PI()/180)</f>
        <v>0.69262286325457367</v>
      </c>
      <c r="W283" s="10">
        <f>('5v'!O271-V283)^2</f>
        <v>3.9623918535965262E-5</v>
      </c>
      <c r="X283" s="3"/>
      <c r="Y283" s="3"/>
      <c r="Z283" s="7">
        <f>offs559+Ampl559*SIN(2*PI()*freq559*('5v'!Q271)+deph559*PI()/180)</f>
        <v>1.8108210948493184</v>
      </c>
      <c r="AA283" s="8">
        <f>('5v'!R271-Z283)^2</f>
        <v>1.7774093120012831E-2</v>
      </c>
      <c r="AB283" s="9">
        <f>offs558+Ampl560*SIN(2*PI()*freq560*('5v'!Q271-reta560)+deph560*PI()/180)</f>
        <v>0.97903762372979686</v>
      </c>
      <c r="AC283" s="10">
        <f>('5v'!S271-AB283)^2</f>
        <v>2.8692420900704583E-6</v>
      </c>
      <c r="AE283" s="44"/>
      <c r="AF283" s="7">
        <f>offs561+Ampl561*SIN(2*PI()*freq561*('5v'!U271)+deph561*PI()/180)</f>
        <v>-1.9362248976117664</v>
      </c>
      <c r="AG283" s="8">
        <f>('5v'!V271-AF283)^2</f>
        <v>0.2057700723143954</v>
      </c>
      <c r="AH283" s="9">
        <f>offs562+Ampl562*SIN(2*PI()*freq562*('5v'!U271-reta562)+deph562*PI()/180)</f>
        <v>0.87656632126866418</v>
      </c>
      <c r="AI283" s="10">
        <f>('5v'!W271-AH283)^2</f>
        <v>1.6606932380608497E-4</v>
      </c>
      <c r="AL283" s="76"/>
      <c r="AN283" s="76"/>
      <c r="AO283" s="80"/>
    </row>
    <row r="284" spans="1:41" x14ac:dyDescent="0.25">
      <c r="A284" s="3"/>
      <c r="B284" s="7">
        <f>offs551+Ampl551*SIN(2*PI()*freq551*('5v'!A272)+deph551*PI()/180)</f>
        <v>-1.6653227713950127</v>
      </c>
      <c r="C284" s="8">
        <f>('5v'!B272-B284)^2</f>
        <v>1.457886967994297E-5</v>
      </c>
      <c r="D284" s="9">
        <f>offs552+Ampl552*SIN(2*PI()*freq552*('5v'!A272-reta552)+deph552*PI()/180)</f>
        <v>0.73755533948701801</v>
      </c>
      <c r="E284" s="10">
        <f>('5v'!C272-D284)^2</f>
        <v>2.239309170845609E-3</v>
      </c>
      <c r="G284" s="3"/>
      <c r="H284" s="7">
        <f>offs553+Ampl553*SIN(2*PI()*freq553*('5v'!E272)+deph553*PI()/180)</f>
        <v>1.7762843192536684</v>
      </c>
      <c r="I284" s="8">
        <f>('5v'!F272-H284)^2</f>
        <v>1.1578236261456144E-5</v>
      </c>
      <c r="J284" s="9">
        <f>offs554+Ampl554*SIN(2*PI()*freq554*('5v'!E272-reta554)+deph554*PI()/180)</f>
        <v>0.62861496553094998</v>
      </c>
      <c r="K284" s="10">
        <f>('5v'!G272-J284)^2</f>
        <v>5.539887464051271E-4</v>
      </c>
      <c r="M284" s="3"/>
      <c r="N284" s="7">
        <f>offs553+Ampl555*SIN(2*PI()*freq555*('5v'!I272)+deph555*PI()/180)</f>
        <v>-1.328817869014089</v>
      </c>
      <c r="O284" s="8">
        <f>('5v'!J272-N284)^2</f>
        <v>2.2940068029522726E-4</v>
      </c>
      <c r="P284" s="9">
        <f>offs556+Ampl556*SIN(2*PI()*freq556*('5v'!I272-reta556)+deph556*PI()/180)</f>
        <v>0.65680157441241038</v>
      </c>
      <c r="Q284" s="10">
        <f>('5v'!K272-P284)^2</f>
        <v>5.7499377726034864E-5</v>
      </c>
      <c r="S284" s="3"/>
      <c r="T284" s="7">
        <f>offs557+Ampl557*SIN(2*PI()*freq557*('5v'!M272)+deph557*PI()/180)</f>
        <v>0.45486372539749376</v>
      </c>
      <c r="U284" s="8">
        <f>('5v'!N272-T284)^2</f>
        <v>8.4716819921277906E-6</v>
      </c>
      <c r="V284" s="9">
        <f>offs558+Ampl558*SIN(2*PI()*freq558*('5v'!M272-reta558)+deph558*PI()/180)</f>
        <v>0.69110565350858255</v>
      </c>
      <c r="W284" s="10">
        <f>('5v'!O272-V284)^2</f>
        <v>4.5301831265764561E-5</v>
      </c>
      <c r="X284" s="3"/>
      <c r="Y284" s="3"/>
      <c r="Z284" s="7">
        <f>offs559+Ampl559*SIN(2*PI()*freq559*('5v'!Q272)+deph559*PI()/180)</f>
        <v>1.8309392832475329</v>
      </c>
      <c r="AA284" s="8">
        <f>('5v'!R272-Z284)^2</f>
        <v>1.7103266308470429E-2</v>
      </c>
      <c r="AB284" s="9">
        <f>offs558+Ampl560*SIN(2*PI()*freq560*('5v'!Q272-reta560)+deph560*PI()/180)</f>
        <v>0.97623975802431029</v>
      </c>
      <c r="AC284" s="10">
        <f>('5v'!S272-AB284)^2</f>
        <v>7.8527060800717982E-6</v>
      </c>
      <c r="AE284" s="44"/>
      <c r="AF284" s="7">
        <f>offs561+Ampl561*SIN(2*PI()*freq561*('5v'!U272)+deph561*PI()/180)</f>
        <v>-1.8860210687063252</v>
      </c>
      <c r="AG284" s="8">
        <f>('5v'!V272-AF284)^2</f>
        <v>0.20880119257861968</v>
      </c>
      <c r="AH284" s="9">
        <f>offs562+Ampl562*SIN(2*PI()*freq562*('5v'!U272-reta562)+deph562*PI()/180)</f>
        <v>0.88012573502040081</v>
      </c>
      <c r="AI284" s="10">
        <f>('5v'!W272-AH284)^2</f>
        <v>1.7512883010067283E-4</v>
      </c>
      <c r="AL284" s="76"/>
      <c r="AN284" s="76"/>
      <c r="AO284" s="80"/>
    </row>
    <row r="285" spans="1:41" x14ac:dyDescent="0.25">
      <c r="A285" s="3"/>
      <c r="B285" s="7">
        <f>offs551+Ampl551*SIN(2*PI()*freq551*('5v'!A273)+deph551*PI()/180)</f>
        <v>-1.6925651395758157</v>
      </c>
      <c r="C285" s="8">
        <f>('5v'!B273-B285)^2</f>
        <v>1.5357467024238999E-5</v>
      </c>
      <c r="D285" s="9">
        <f>offs552+Ampl552*SIN(2*PI()*freq552*('5v'!A273-reta552)+deph552*PI()/180)</f>
        <v>0.74359422895526484</v>
      </c>
      <c r="E285" s="10">
        <f>('5v'!C273-D285)^2</f>
        <v>2.2562717508025809E-3</v>
      </c>
      <c r="G285" s="3"/>
      <c r="H285" s="7">
        <f>offs553+Ampl553*SIN(2*PI()*freq553*('5v'!E273)+deph553*PI()/180)</f>
        <v>1.7555673653406911</v>
      </c>
      <c r="I285" s="8">
        <f>('5v'!F273-H285)^2</f>
        <v>2.10555680366111E-5</v>
      </c>
      <c r="J285" s="9">
        <f>offs554+Ampl554*SIN(2*PI()*freq554*('5v'!E273-reta554)+deph554*PI()/180)</f>
        <v>0.62446463700625987</v>
      </c>
      <c r="K285" s="10">
        <f>('5v'!G273-J285)^2</f>
        <v>2.3965012211958351E-4</v>
      </c>
      <c r="M285" s="3"/>
      <c r="N285" s="7">
        <f>offs553+Ampl555*SIN(2*PI()*freq555*('5v'!I273)+deph555*PI()/180)</f>
        <v>-1.3581094418530413</v>
      </c>
      <c r="O285" s="8">
        <f>('5v'!J273-N285)^2</f>
        <v>1.7391152387665366E-4</v>
      </c>
      <c r="P285" s="9">
        <f>offs556+Ampl556*SIN(2*PI()*freq556*('5v'!I273-reta556)+deph556*PI()/180)</f>
        <v>0.65837825799018768</v>
      </c>
      <c r="Q285" s="10">
        <f>('5v'!K273-P285)^2</f>
        <v>5.1932171992980307E-5</v>
      </c>
      <c r="S285" s="3"/>
      <c r="T285" s="7">
        <f>offs557+Ampl557*SIN(2*PI()*freq557*('5v'!M273)+deph557*PI()/180)</f>
        <v>0.41833053164378264</v>
      </c>
      <c r="U285" s="8">
        <f>('5v'!N273-T285)^2</f>
        <v>1.2157715967152356E-5</v>
      </c>
      <c r="V285" s="9">
        <f>offs558+Ampl558*SIN(2*PI()*freq558*('5v'!M273-reta558)+deph558*PI()/180)</f>
        <v>0.68963667930212291</v>
      </c>
      <c r="W285" s="10">
        <f>('5v'!O273-V285)^2</f>
        <v>2.7685374312074531E-5</v>
      </c>
      <c r="X285" s="3"/>
      <c r="Y285" s="3"/>
      <c r="Z285" s="7">
        <f>offs559+Ampl559*SIN(2*PI()*freq559*('5v'!Q273)+deph559*PI()/180)</f>
        <v>1.8499403083058814</v>
      </c>
      <c r="AA285" s="8">
        <f>('5v'!R273-Z285)^2</f>
        <v>1.5251553886390145E-2</v>
      </c>
      <c r="AB285" s="9">
        <f>offs558+Ampl560*SIN(2*PI()*freq560*('5v'!Q273-reta560)+deph560*PI()/180)</f>
        <v>0.97339854378746193</v>
      </c>
      <c r="AC285" s="10">
        <f>('5v'!S273-AB285)^2</f>
        <v>1.4956038584517292E-5</v>
      </c>
      <c r="AE285" s="44"/>
      <c r="AF285" s="7">
        <f>offs561+Ampl561*SIN(2*PI()*freq561*('5v'!U273)+deph561*PI()/180)</f>
        <v>-1.8339559647081534</v>
      </c>
      <c r="AG285" s="8">
        <f>('5v'!V273-AF285)^2</f>
        <v>0.20819000138680743</v>
      </c>
      <c r="AH285" s="9">
        <f>offs562+Ampl562*SIN(2*PI()*freq562*('5v'!U273-reta562)+deph562*PI()/180)</f>
        <v>0.88369043243987822</v>
      </c>
      <c r="AI285" s="10">
        <f>('5v'!W273-AH285)^2</f>
        <v>2.4112833568173589E-4</v>
      </c>
      <c r="AL285" s="76"/>
      <c r="AN285" s="76"/>
      <c r="AO285" s="80"/>
    </row>
    <row r="286" spans="1:41" x14ac:dyDescent="0.25">
      <c r="A286" s="3"/>
      <c r="B286" s="7">
        <f>offs551+Ampl551*SIN(2*PI()*freq551*('5v'!A274)+deph551*PI()/180)</f>
        <v>-1.7196120017890217</v>
      </c>
      <c r="C286" s="8">
        <f>('5v'!B274-B286)^2</f>
        <v>5.1211609028910152E-6</v>
      </c>
      <c r="D286" s="9">
        <f>offs552+Ampl552*SIN(2*PI()*freq552*('5v'!A274-reta552)+deph552*PI()/180)</f>
        <v>0.74965636064282082</v>
      </c>
      <c r="E286" s="10">
        <f>('5v'!C274-D286)^2</f>
        <v>2.093095498948165E-3</v>
      </c>
      <c r="G286" s="3"/>
      <c r="H286" s="7">
        <f>offs553+Ampl553*SIN(2*PI()*freq553*('5v'!E274)+deph553*PI()/180)</f>
        <v>1.7340610968860175</v>
      </c>
      <c r="I286" s="8">
        <f>('5v'!F274-H286)^2</f>
        <v>1.5602430306585822E-6</v>
      </c>
      <c r="J286" s="9">
        <f>offs554+Ampl554*SIN(2*PI()*freq554*('5v'!E274-reta554)+deph554*PI()/180)</f>
        <v>0.62040398162235322</v>
      </c>
      <c r="K286" s="10">
        <f>('5v'!G274-J286)^2</f>
        <v>8.9411990170516504E-8</v>
      </c>
      <c r="M286" s="3"/>
      <c r="N286" s="7">
        <f>offs553+Ampl555*SIN(2*PI()*freq555*('5v'!I274)+deph555*PI()/180)</f>
        <v>-1.3872601412628356</v>
      </c>
      <c r="O286" s="8">
        <f>('5v'!J274-N286)^2</f>
        <v>1.700776252426396E-4</v>
      </c>
      <c r="P286" s="9">
        <f>offs556+Ampl556*SIN(2*PI()*freq556*('5v'!I274-reta556)+deph556*PI()/180)</f>
        <v>0.6599910648599665</v>
      </c>
      <c r="Q286" s="10">
        <f>('5v'!K274-P286)^2</f>
        <v>4.7142983982663813E-5</v>
      </c>
      <c r="S286" s="3"/>
      <c r="T286" s="7">
        <f>offs557+Ampl557*SIN(2*PI()*freq557*('5v'!M274)+deph557*PI()/180)</f>
        <v>0.38158173420828068</v>
      </c>
      <c r="U286" s="8">
        <f>('5v'!N274-T286)^2</f>
        <v>3.5881611206048241E-6</v>
      </c>
      <c r="V286" s="9">
        <f>offs558+Ampl558*SIN(2*PI()*freq558*('5v'!M274-reta558)+deph558*PI()/180)</f>
        <v>0.68821630308259929</v>
      </c>
      <c r="W286" s="10">
        <f>('5v'!O274-V286)^2</f>
        <v>3.3575570637482223E-5</v>
      </c>
      <c r="X286" s="3"/>
      <c r="Y286" s="3"/>
      <c r="Z286" s="7">
        <f>offs559+Ampl559*SIN(2*PI()*freq559*('5v'!Q274)+deph559*PI()/180)</f>
        <v>1.8678149812972609</v>
      </c>
      <c r="AA286" s="8">
        <f>('5v'!R274-Z286)^2</f>
        <v>1.3768970993943155E-2</v>
      </c>
      <c r="AB286" s="9">
        <f>offs558+Ampl560*SIN(2*PI()*freq560*('5v'!Q274-reta560)+deph560*PI()/180)</f>
        <v>0.97051535500524377</v>
      </c>
      <c r="AC286" s="10">
        <f>('5v'!S274-AB286)^2</f>
        <v>8.6274082208292227E-6</v>
      </c>
      <c r="AE286" s="44"/>
      <c r="AF286" s="7">
        <f>offs561+Ampl561*SIN(2*PI()*freq561*('5v'!U274)+deph561*PI()/180)</f>
        <v>-1.7800809675890021</v>
      </c>
      <c r="AG286" s="8">
        <f>('5v'!V274-AF286)^2</f>
        <v>0.20923218036019445</v>
      </c>
      <c r="AH286" s="9">
        <f>offs562+Ampl562*SIN(2*PI()*freq562*('5v'!U274-reta562)+deph562*PI()/180)</f>
        <v>0.88725689560111454</v>
      </c>
      <c r="AI286" s="10">
        <f>('5v'!W274-AH286)^2</f>
        <v>2.5179641985194074E-4</v>
      </c>
      <c r="AL286" s="76"/>
      <c r="AN286" s="76"/>
      <c r="AO286" s="80"/>
    </row>
    <row r="287" spans="1:41" x14ac:dyDescent="0.25">
      <c r="A287" s="3"/>
      <c r="B287" s="7">
        <f>offs551+Ampl551*SIN(2*PI()*freq551*('5v'!A275)+deph551*PI()/180)</f>
        <v>-1.7464590870215497</v>
      </c>
      <c r="C287" s="8">
        <f>('5v'!B275-B287)^2</f>
        <v>7.6171196486186919E-6</v>
      </c>
      <c r="D287" s="9">
        <f>offs552+Ampl552*SIN(2*PI()*freq552*('5v'!A275-reta552)+deph552*PI()/180)</f>
        <v>0.75574077726881772</v>
      </c>
      <c r="E287" s="10">
        <f>('5v'!C275-D287)^2</f>
        <v>2.1136801449173977E-3</v>
      </c>
      <c r="G287" s="3"/>
      <c r="H287" s="7">
        <f>offs553+Ampl553*SIN(2*PI()*freq553*('5v'!E275)+deph553*PI()/180)</f>
        <v>1.7117731549644248</v>
      </c>
      <c r="I287" s="8">
        <f>('5v'!F275-H287)^2</f>
        <v>1.1977448360264737E-5</v>
      </c>
      <c r="J287" s="9">
        <f>offs554+Ampl554*SIN(2*PI()*freq554*('5v'!E275-reta554)+deph554*PI()/180)</f>
        <v>0.61643444211075238</v>
      </c>
      <c r="K287" s="10">
        <f>('5v'!G275-J287)^2</f>
        <v>1.0256742880006078E-4</v>
      </c>
      <c r="M287" s="3"/>
      <c r="N287" s="7">
        <f>offs553+Ampl555*SIN(2*PI()*freq555*('5v'!I275)+deph555*PI()/180)</f>
        <v>-1.4162653640101071</v>
      </c>
      <c r="O287" s="8">
        <f>('5v'!J275-N287)^2</f>
        <v>7.8207032567439744E-5</v>
      </c>
      <c r="P287" s="9">
        <f>offs556+Ampl556*SIN(2*PI()*freq556*('5v'!I275-reta556)+deph556*PI()/180)</f>
        <v>0.66163974034084583</v>
      </c>
      <c r="Q287" s="10">
        <f>('5v'!K275-P287)^2</f>
        <v>4.305499272990792E-5</v>
      </c>
      <c r="S287" s="3"/>
      <c r="T287" s="7">
        <f>offs557+Ampl557*SIN(2*PI()*freq557*('5v'!M275)+deph557*PI()/180)</f>
        <v>0.34462640030687108</v>
      </c>
      <c r="U287" s="8">
        <f>('5v'!N275-T287)^2</f>
        <v>4.195493181222073E-6</v>
      </c>
      <c r="V287" s="9">
        <f>offs558+Ampl558*SIN(2*PI()*freq558*('5v'!M275-reta558)+deph558*PI()/180)</f>
        <v>0.68684487530659033</v>
      </c>
      <c r="W287" s="10">
        <f>('5v'!O275-V287)^2</f>
        <v>1.9563064402331936E-5</v>
      </c>
      <c r="X287" s="3"/>
      <c r="Y287" s="3"/>
      <c r="Z287" s="7">
        <f>offs559+Ampl559*SIN(2*PI()*freq559*('5v'!Q275)+deph559*PI()/180)</f>
        <v>1.8845546581884327</v>
      </c>
      <c r="AA287" s="8">
        <f>('5v'!R275-Z287)^2</f>
        <v>1.2615856938260579E-2</v>
      </c>
      <c r="AB287" s="9">
        <f>offs558+Ampl560*SIN(2*PI()*freq560*('5v'!Q275-reta560)+deph560*PI()/180)</f>
        <v>0.96759158596216543</v>
      </c>
      <c r="AC287" s="10">
        <f>('5v'!S275-AB287)^2</f>
        <v>1.5364251618473375E-5</v>
      </c>
      <c r="AE287" s="44"/>
      <c r="AF287" s="7">
        <f>offs561+Ampl561*SIN(2*PI()*freq561*('5v'!U275)+deph561*PI()/180)</f>
        <v>-1.7244492454666198</v>
      </c>
      <c r="AG287" s="8">
        <f>('5v'!V275-AF287)^2</f>
        <v>0.20831022003298114</v>
      </c>
      <c r="AH287" s="9">
        <f>offs562+Ampl562*SIN(2*PI()*freq562*('5v'!U275-reta562)+deph562*PI()/180)</f>
        <v>0.89082160483555395</v>
      </c>
      <c r="AI287" s="10">
        <f>('5v'!W275-AH287)^2</f>
        <v>2.6275227216444652E-4</v>
      </c>
      <c r="AL287" s="76"/>
      <c r="AN287" s="76"/>
      <c r="AO287" s="80"/>
    </row>
    <row r="288" spans="1:41" x14ac:dyDescent="0.25">
      <c r="A288" s="3"/>
      <c r="B288" s="7">
        <f>offs551+Ampl551*SIN(2*PI()*freq551*('5v'!A276)+deph551*PI()/180)</f>
        <v>-1.7731021558074198</v>
      </c>
      <c r="C288" s="8">
        <f>('5v'!B276-B288)^2</f>
        <v>2.9309708941534086E-5</v>
      </c>
      <c r="D288" s="9">
        <f>offs552+Ampl552*SIN(2*PI()*freq552*('5v'!A276-reta552)+deph552*PI()/180)</f>
        <v>0.76184651803333736</v>
      </c>
      <c r="E288" s="10">
        <f>('5v'!C276-D288)^2</f>
        <v>2.1364287293061351E-3</v>
      </c>
      <c r="G288" s="3"/>
      <c r="H288" s="7">
        <f>offs553+Ampl553*SIN(2*PI()*freq553*('5v'!E276)+deph553*PI()/180)</f>
        <v>1.6887114583755518</v>
      </c>
      <c r="I288" s="8">
        <f>('5v'!F276-H288)^2</f>
        <v>9.5205671162023423E-6</v>
      </c>
      <c r="J288" s="9">
        <f>offs554+Ampl554*SIN(2*PI()*freq554*('5v'!E276-reta554)+deph554*PI()/180)</f>
        <v>0.61255742882994446</v>
      </c>
      <c r="K288" s="10">
        <f>('5v'!G276-J288)^2</f>
        <v>1.7973963705966423E-5</v>
      </c>
      <c r="M288" s="3"/>
      <c r="N288" s="7">
        <f>offs553+Ampl555*SIN(2*PI()*freq555*('5v'!I276)+deph555*PI()/180)</f>
        <v>-1.4451205298339467</v>
      </c>
      <c r="O288" s="8">
        <f>('5v'!J276-N288)^2</f>
        <v>7.0589736342616639E-5</v>
      </c>
      <c r="P288" s="9">
        <f>offs556+Ampl556*SIN(2*PI()*freq556*('5v'!I276-reta556)+deph556*PI()/180)</f>
        <v>0.66332402408785518</v>
      </c>
      <c r="Q288" s="10">
        <f>('5v'!K276-P288)^2</f>
        <v>3.9599131576363139E-5</v>
      </c>
      <c r="S288" s="3"/>
      <c r="T288" s="7">
        <f>offs557+Ampl557*SIN(2*PI()*freq557*('5v'!M276)+deph557*PI()/180)</f>
        <v>0.30747364811521938</v>
      </c>
      <c r="U288" s="8">
        <f>('5v'!N276-T288)^2</f>
        <v>4.0196565504724529E-6</v>
      </c>
      <c r="V288" s="9">
        <f>offs558+Ampl558*SIN(2*PI()*freq558*('5v'!M276-reta558)+deph558*PI()/180)</f>
        <v>0.68552273435337863</v>
      </c>
      <c r="W288" s="10">
        <f>('5v'!O276-V288)^2</f>
        <v>2.5542858923982876E-5</v>
      </c>
      <c r="X288" s="3"/>
      <c r="Y288" s="3"/>
      <c r="Z288" s="7">
        <f>offs559+Ampl559*SIN(2*PI()*freq559*('5v'!Q276)+deph559*PI()/180)</f>
        <v>1.9001512438201984</v>
      </c>
      <c r="AA288" s="8">
        <f>('5v'!R276-Z288)^2</f>
        <v>1.0523295725158636E-2</v>
      </c>
      <c r="AB288" s="9">
        <f>offs558+Ampl560*SIN(2*PI()*freq560*('5v'!Q276-reta560)+deph560*PI()/180)</f>
        <v>0.9646286505669911</v>
      </c>
      <c r="AC288" s="10">
        <f>('5v'!S276-AB288)^2</f>
        <v>2.3649163556200637E-5</v>
      </c>
      <c r="AE288" s="44"/>
      <c r="AF288" s="7">
        <f>offs561+Ampl561*SIN(2*PI()*freq561*('5v'!U276)+deph561*PI()/180)</f>
        <v>-1.6671157001342427</v>
      </c>
      <c r="AG288" s="8">
        <f>('5v'!V276-AF288)^2</f>
        <v>0.20716146775980265</v>
      </c>
      <c r="AH288" s="9">
        <f>offs562+Ampl562*SIN(2*PI()*freq562*('5v'!U276-reta562)+deph562*PI()/180)</f>
        <v>0.89438104220555459</v>
      </c>
      <c r="AI288" s="10">
        <f>('5v'!W276-AH288)^2</f>
        <v>2.1325689060556737E-4</v>
      </c>
      <c r="AL288" s="76"/>
      <c r="AN288" s="76"/>
      <c r="AO288" s="80"/>
    </row>
    <row r="289" spans="1:41" x14ac:dyDescent="0.25">
      <c r="A289" s="3"/>
      <c r="B289" s="7">
        <f>offs551+Ampl551*SIN(2*PI()*freq551*('5v'!A277)+deph551*PI()/180)</f>
        <v>-1.799537000897214</v>
      </c>
      <c r="C289" s="8">
        <f>('5v'!B277-B289)^2</f>
        <v>3.9967672655628001E-5</v>
      </c>
      <c r="D289" s="9">
        <f>offs552+Ampl552*SIN(2*PI()*freq552*('5v'!A277-reta552)+deph552*PI()/180)</f>
        <v>0.76797261876913325</v>
      </c>
      <c r="E289" s="10">
        <f>('5v'!C277-D289)^2</f>
        <v>2.161191675061807E-3</v>
      </c>
      <c r="G289" s="3"/>
      <c r="H289" s="7">
        <f>offs553+Ampl553*SIN(2*PI()*freq553*('5v'!E277)+deph553*PI()/180)</f>
        <v>1.6648842008303837</v>
      </c>
      <c r="I289" s="8">
        <f>('5v'!F277-H289)^2</f>
        <v>2.3158727126450637E-6</v>
      </c>
      <c r="J289" s="9">
        <f>offs554+Ampl554*SIN(2*PI()*freq554*('5v'!E277-reta554)+deph554*PI()/180)</f>
        <v>0.60877431926428716</v>
      </c>
      <c r="K289" s="10">
        <f>('5v'!G277-J289)^2</f>
        <v>9.1304126242458265E-5</v>
      </c>
      <c r="M289" s="3"/>
      <c r="N289" s="7">
        <f>offs553+Ampl555*SIN(2*PI()*freq555*('5v'!I277)+deph555*PI()/180)</f>
        <v>-1.4738210821691711</v>
      </c>
      <c r="O289" s="8">
        <f>('5v'!J277-N289)^2</f>
        <v>9.5229730780920497E-5</v>
      </c>
      <c r="P289" s="9">
        <f>offs556+Ampl556*SIN(2*PI()*freq556*('5v'!I277-reta556)+deph556*PI()/180)</f>
        <v>0.6650436501330661</v>
      </c>
      <c r="Q289" s="10">
        <f>('5v'!K277-P289)^2</f>
        <v>3.6714996916671625E-5</v>
      </c>
      <c r="S289" s="3"/>
      <c r="T289" s="7">
        <f>offs557+Ampl557*SIN(2*PI()*freq557*('5v'!M277)+deph557*PI()/180)</f>
        <v>0.27013264451899932</v>
      </c>
      <c r="U289" s="8">
        <f>('5v'!N277-T289)^2</f>
        <v>1.3886090639218438E-5</v>
      </c>
      <c r="V289" s="9">
        <f>offs558+Ampl558*SIN(2*PI()*freq558*('5v'!M277-reta558)+deph558*PI()/180)</f>
        <v>0.68425020644146084</v>
      </c>
      <c r="W289" s="10">
        <f>('5v'!O277-V289)^2</f>
        <v>3.2885596346414789E-5</v>
      </c>
      <c r="X289" s="3"/>
      <c r="Y289" s="3"/>
      <c r="Z289" s="7">
        <f>offs559+Ampl559*SIN(2*PI()*freq559*('5v'!Q277)+deph559*PI()/180)</f>
        <v>1.914597195822151</v>
      </c>
      <c r="AA289" s="8">
        <f>('5v'!R277-Z289)^2</f>
        <v>9.2063380558419575E-3</v>
      </c>
      <c r="AB289" s="9">
        <f>offs558+Ampl560*SIN(2*PI()*freq560*('5v'!Q277-reta560)+deph560*PI()/180)</f>
        <v>0.96162798166898444</v>
      </c>
      <c r="AC289" s="10">
        <f>('5v'!S277-AB289)^2</f>
        <v>1.4557976676089574E-5</v>
      </c>
      <c r="AE289" s="44"/>
      <c r="AF289" s="7">
        <f>offs561+Ampl561*SIN(2*PI()*freq561*('5v'!U277)+deph561*PI()/180)</f>
        <v>-1.6081369128791489</v>
      </c>
      <c r="AG289" s="8">
        <f>('5v'!V277-AF289)^2</f>
        <v>0.20751211538049444</v>
      </c>
      <c r="AH289" s="9">
        <f>offs562+Ampl562*SIN(2*PI()*freq562*('5v'!U277-reta562)+deph562*PI()/180)</f>
        <v>0.89793169497616843</v>
      </c>
      <c r="AI289" s="10">
        <f>('5v'!W277-AH289)^2</f>
        <v>1.6915070420192254E-4</v>
      </c>
      <c r="AL289" s="76"/>
      <c r="AN289" s="76"/>
      <c r="AO289" s="80"/>
    </row>
    <row r="290" spans="1:41" x14ac:dyDescent="0.25">
      <c r="A290" s="3"/>
      <c r="B290" s="7">
        <f>offs551+Ampl551*SIN(2*PI()*freq551*('5v'!A278)+deph551*PI()/180)</f>
        <v>-1.8257594479224499</v>
      </c>
      <c r="C290" s="8">
        <f>('5v'!B278-B290)^2</f>
        <v>1.2514274701378471E-5</v>
      </c>
      <c r="D290" s="9">
        <f>offs552+Ampl552*SIN(2*PI()*freq552*('5v'!A278-reta552)+deph552*PI()/180)</f>
        <v>0.77411811209388293</v>
      </c>
      <c r="E290" s="10">
        <f>('5v'!C278-D290)^2</f>
        <v>2.1878175621711259E-3</v>
      </c>
      <c r="G290" s="3"/>
      <c r="H290" s="7">
        <f>offs553+Ampl553*SIN(2*PI()*freq553*('5v'!E278)+deph553*PI()/180)</f>
        <v>1.6402998480400717</v>
      </c>
      <c r="I290" s="8">
        <f>('5v'!F278-H290)^2</f>
        <v>1.5322677703092353E-6</v>
      </c>
      <c r="J290" s="9">
        <f>offs554+Ampl554*SIN(2*PI()*freq554*('5v'!E278-reta554)+deph554*PI()/180)</f>
        <v>0.60508645753459556</v>
      </c>
      <c r="K290" s="10">
        <f>('5v'!G278-J290)^2</f>
        <v>5.4968947900652522E-4</v>
      </c>
      <c r="M290" s="3"/>
      <c r="N290" s="7">
        <f>offs553+Ampl555*SIN(2*PI()*freq555*('5v'!I278)+deph555*PI()/180)</f>
        <v>-1.5023624888658569</v>
      </c>
      <c r="O290" s="8">
        <f>('5v'!J278-N290)^2</f>
        <v>4.9702202009028923E-5</v>
      </c>
      <c r="P290" s="9">
        <f>offs556+Ampl556*SIN(2*PI()*freq556*('5v'!I278-reta556)+deph556*PI()/180)</f>
        <v>0.66679834692759155</v>
      </c>
      <c r="Q290" s="10">
        <f>('5v'!K278-P290)^2</f>
        <v>3.4349643925697614E-5</v>
      </c>
      <c r="S290" s="3"/>
      <c r="T290" s="7">
        <f>offs557+Ampl557*SIN(2*PI()*freq557*('5v'!M278)+deph557*PI()/180)</f>
        <v>0.23261260285210472</v>
      </c>
      <c r="U290" s="8">
        <f>('5v'!N278-T290)^2</f>
        <v>1.0994150661283613E-5</v>
      </c>
      <c r="V290" s="9">
        <f>offs558+Ampl558*SIN(2*PI()*freq558*('5v'!M278-reta558)+deph558*PI()/180)</f>
        <v>0.68302760554805797</v>
      </c>
      <c r="W290" s="10">
        <f>('5v'!O278-V290)^2</f>
        <v>2.0358103825694519E-5</v>
      </c>
      <c r="X290" s="3"/>
      <c r="Y290" s="3"/>
      <c r="Z290" s="7">
        <f>offs559+Ampl559*SIN(2*PI()*freq559*('5v'!Q278)+deph559*PI()/180)</f>
        <v>1.9278855282600955</v>
      </c>
      <c r="AA290" s="8">
        <f>('5v'!R278-Z290)^2</f>
        <v>7.8359164069392272E-3</v>
      </c>
      <c r="AB290" s="9">
        <f>offs558+Ampl560*SIN(2*PI()*freq560*('5v'!Q278-reta560)+deph560*PI()/180)</f>
        <v>0.95859103036499693</v>
      </c>
      <c r="AC290" s="10">
        <f>('5v'!S278-AB290)^2</f>
        <v>7.4620229830022175E-6</v>
      </c>
      <c r="AE290" s="44"/>
      <c r="AF290" s="7">
        <f>offs561+Ampl561*SIN(2*PI()*freq561*('5v'!U278)+deph561*PI()/180)</f>
        <v>-1.5475710886437672</v>
      </c>
      <c r="AG290" s="8">
        <f>('5v'!V278-AF290)^2</f>
        <v>0.20752937526304088</v>
      </c>
      <c r="AH290" s="9">
        <f>offs562+Ampl562*SIN(2*PI()*freq562*('5v'!U278-reta562)+deph562*PI()/180)</f>
        <v>0.90147005908178623</v>
      </c>
      <c r="AI290" s="10">
        <f>('5v'!W278-AH290)^2</f>
        <v>1.3042898327551435E-4</v>
      </c>
      <c r="AL290" s="76"/>
      <c r="AN290" s="76"/>
      <c r="AO290" s="80"/>
    </row>
    <row r="291" spans="1:41" x14ac:dyDescent="0.25">
      <c r="A291" s="3"/>
      <c r="B291" s="7">
        <f>offs551+Ampl551*SIN(2*PI()*freq551*('5v'!A279)+deph551*PI()/180)</f>
        <v>-1.851765356054764</v>
      </c>
      <c r="C291" s="8">
        <f>('5v'!B279-B291)^2</f>
        <v>8.5418476306240205E-6</v>
      </c>
      <c r="D291" s="9">
        <f>offs552+Ampl552*SIN(2*PI()*freq552*('5v'!A279-reta552)+deph552*PI()/180)</f>
        <v>0.78028202756294995</v>
      </c>
      <c r="E291" s="10">
        <f>('5v'!C279-D291)^2</f>
        <v>2.0363583636121159E-3</v>
      </c>
      <c r="G291" s="3"/>
      <c r="H291" s="7">
        <f>offs553+Ampl553*SIN(2*PI()*freq553*('5v'!E279)+deph553*PI()/180)</f>
        <v>1.6149671347081012</v>
      </c>
      <c r="I291" s="8">
        <f>('5v'!F279-H291)^2</f>
        <v>4.3278674228526327E-7</v>
      </c>
      <c r="J291" s="9">
        <f>offs554+Ampl554*SIN(2*PI()*freq554*('5v'!E279-reta554)+deph554*PI()/180)</f>
        <v>0.60149515392058228</v>
      </c>
      <c r="K291" s="10">
        <f>('5v'!G279-J291)^2</f>
        <v>7.6547140606519123E-4</v>
      </c>
      <c r="M291" s="3"/>
      <c r="N291" s="7">
        <f>offs553+Ampl555*SIN(2*PI()*freq555*('5v'!I279)+deph555*PI()/180)</f>
        <v>-1.5307402429050265</v>
      </c>
      <c r="O291" s="8">
        <f>('5v'!J279-N291)^2</f>
        <v>6.5350779608761394E-5</v>
      </c>
      <c r="P291" s="9">
        <f>offs556+Ampl556*SIN(2*PI()*freq556*('5v'!I279-reta556)+deph556*PI()/180)</f>
        <v>0.66858783738446648</v>
      </c>
      <c r="Q291" s="10">
        <f>('5v'!K279-P291)^2</f>
        <v>1.4018265224368591E-5</v>
      </c>
      <c r="S291" s="3"/>
      <c r="T291" s="7">
        <f>offs557+Ampl557*SIN(2*PI()*freq557*('5v'!M279)+deph557*PI()/180)</f>
        <v>0.19492278062339163</v>
      </c>
      <c r="U291" s="8">
        <f>('5v'!N279-T291)^2</f>
        <v>7.4818147944142552E-6</v>
      </c>
      <c r="V291" s="9">
        <f>offs558+Ampl558*SIN(2*PI()*freq558*('5v'!M279-reta558)+deph558*PI()/180)</f>
        <v>0.68185523333164633</v>
      </c>
      <c r="W291" s="10">
        <f>('5v'!O279-V291)^2</f>
        <v>2.8013131974686483E-5</v>
      </c>
      <c r="X291" s="3"/>
      <c r="Y291" s="3"/>
      <c r="Z291" s="7">
        <f>offs559+Ampl559*SIN(2*PI()*freq559*('5v'!Q279)+deph559*PI()/180)</f>
        <v>1.9400098150143834</v>
      </c>
      <c r="AA291" s="8">
        <f>('5v'!R279-Z291)^2</f>
        <v>6.7660158087157586E-3</v>
      </c>
      <c r="AB291" s="9">
        <f>offs558+Ampl560*SIN(2*PI()*freq560*('5v'!Q279-reta560)+deph560*PI()/180)</f>
        <v>0.95551926529772946</v>
      </c>
      <c r="AC291" s="10">
        <f>('5v'!S279-AB291)^2</f>
        <v>1.2717463607523552E-5</v>
      </c>
      <c r="AE291" s="44"/>
      <c r="AF291" s="7">
        <f>offs561+Ampl561*SIN(2*PI()*freq561*('5v'!U279)+deph561*PI()/180)</f>
        <v>-1.4854779985844164</v>
      </c>
      <c r="AG291" s="8">
        <f>('5v'!V279-AF291)^2</f>
        <v>0.20894053928214645</v>
      </c>
      <c r="AH291" s="9">
        <f>offs562+Ampl562*SIN(2*PI()*freq562*('5v'!U279-reta562)+deph562*PI()/180)</f>
        <v>0.90499264258422774</v>
      </c>
      <c r="AI291" s="10">
        <f>('5v'!W279-AH291)^2</f>
        <v>9.7044120295035314E-5</v>
      </c>
      <c r="AL291" s="76"/>
      <c r="AN291" s="76"/>
      <c r="AO291" s="80"/>
    </row>
    <row r="292" spans="1:41" x14ac:dyDescent="0.25">
      <c r="A292" s="3"/>
      <c r="B292" s="7">
        <f>offs551+Ampl551*SIN(2*PI()*freq551*('5v'!A280)+deph551*PI()/180)</f>
        <v>-1.8775506186597897</v>
      </c>
      <c r="C292" s="8">
        <f>('5v'!B280-B292)^2</f>
        <v>6.3876564388429295E-6</v>
      </c>
      <c r="D292" s="9">
        <f>offs552+Ampl552*SIN(2*PI()*freq552*('5v'!A280-reta552)+deph552*PI()/180)</f>
        <v>0.78646339182262692</v>
      </c>
      <c r="E292" s="10">
        <f>('5v'!C280-D292)^2</f>
        <v>2.2468919467222028E-3</v>
      </c>
      <c r="G292" s="3"/>
      <c r="H292" s="7">
        <f>offs553+Ampl553*SIN(2*PI()*freq553*('5v'!E280)+deph553*PI()/180)</f>
        <v>1.5888950614268937</v>
      </c>
      <c r="I292" s="8">
        <f>('5v'!F280-H292)^2</f>
        <v>3.7707143599870986E-7</v>
      </c>
      <c r="J292" s="9">
        <f>offs554+Ampl554*SIN(2*PI()*freq554*('5v'!E280-reta554)+deph554*PI()/180)</f>
        <v>0.59800168439532064</v>
      </c>
      <c r="K292" s="10">
        <f>('5v'!G280-J292)^2</f>
        <v>7.8846867574081136E-4</v>
      </c>
      <c r="M292" s="3"/>
      <c r="N292" s="7">
        <f>offs553+Ampl555*SIN(2*PI()*freq555*('5v'!I280)+deph555*PI()/180)</f>
        <v>-1.55894986311035</v>
      </c>
      <c r="O292" s="8">
        <f>('5v'!J280-N292)^2</f>
        <v>8.0099870696841835E-5</v>
      </c>
      <c r="P292" s="9">
        <f>offs556+Ampl556*SIN(2*PI()*freq556*('5v'!I280-reta556)+deph556*PI()/180)</f>
        <v>0.67041183892240319</v>
      </c>
      <c r="Q292" s="10">
        <f>('5v'!K280-P292)^2</f>
        <v>2.7617418408925943E-6</v>
      </c>
      <c r="S292" s="3"/>
      <c r="T292" s="7">
        <f>offs557+Ampl557*SIN(2*PI()*freq557*('5v'!M280)+deph557*PI()/180)</f>
        <v>0.15707247723253015</v>
      </c>
      <c r="U292" s="8">
        <f>('5v'!N280-T292)^2</f>
        <v>3.977500658190004E-6</v>
      </c>
      <c r="V292" s="9">
        <f>offs558+Ampl558*SIN(2*PI()*freq558*('5v'!M280-reta558)+deph558*PI()/180)</f>
        <v>0.68073337905752762</v>
      </c>
      <c r="W292" s="10">
        <f>('5v'!O280-V292)^2</f>
        <v>1.7396315530203512E-5</v>
      </c>
      <c r="X292" s="3"/>
      <c r="Y292" s="3"/>
      <c r="Z292" s="7">
        <f>offs559+Ampl559*SIN(2*PI()*freq559*('5v'!Q280)+deph559*PI()/180)</f>
        <v>1.950964192887533</v>
      </c>
      <c r="AA292" s="8">
        <f>('5v'!R280-Z292)^2</f>
        <v>5.953788611031267E-3</v>
      </c>
      <c r="AB292" s="9">
        <f>offs558+Ampl560*SIN(2*PI()*freq560*('5v'!Q280-reta560)+deph560*PI()/180)</f>
        <v>0.95241417194550959</v>
      </c>
      <c r="AC292" s="10">
        <f>('5v'!S280-AB292)^2</f>
        <v>5.8282744660243955E-6</v>
      </c>
      <c r="AE292" s="44"/>
      <c r="AF292" s="7">
        <f>offs561+Ampl561*SIN(2*PI()*freq561*('5v'!U280)+deph561*PI()/180)</f>
        <v>-1.4219189210843948</v>
      </c>
      <c r="AG292" s="8">
        <f>('5v'!V280-AF292)^2</f>
        <v>0.21170336442238877</v>
      </c>
      <c r="AH292" s="9">
        <f>offs562+Ampl562*SIN(2*PI()*freq562*('5v'!U280-reta562)+deph562*PI()/180)</f>
        <v>0.90849596911886266</v>
      </c>
      <c r="AI292" s="10">
        <f>('5v'!W280-AH292)^2</f>
        <v>6.8904789420549888E-5</v>
      </c>
      <c r="AL292" s="76"/>
      <c r="AN292" s="76"/>
      <c r="AO292" s="80"/>
    </row>
    <row r="293" spans="1:41" x14ac:dyDescent="0.25">
      <c r="A293" s="3"/>
      <c r="B293" s="7">
        <f>offs551+Ampl551*SIN(2*PI()*freq551*('5v'!A281)+deph551*PI()/180)</f>
        <v>-1.9031111639456513</v>
      </c>
      <c r="C293" s="8">
        <f>('5v'!B281-B293)^2</f>
        <v>5.5593908591871423E-6</v>
      </c>
      <c r="D293" s="9">
        <f>offs552+Ampl552*SIN(2*PI()*freq552*('5v'!A281-reta552)+deph552*PI()/180)</f>
        <v>0.79266122876384115</v>
      </c>
      <c r="E293" s="10">
        <f>('5v'!C281-D293)^2</f>
        <v>2.2790339629663609E-3</v>
      </c>
      <c r="G293" s="3"/>
      <c r="H293" s="7">
        <f>offs553+Ampl553*SIN(2*PI()*freq553*('5v'!E281)+deph553*PI()/180)</f>
        <v>1.5620928914799412</v>
      </c>
      <c r="I293" s="8">
        <f>('5v'!F281-H293)^2</f>
        <v>9.6652062340516781E-6</v>
      </c>
      <c r="J293" s="9">
        <f>offs554+Ampl554*SIN(2*PI()*freq554*('5v'!E281-reta554)+deph554*PI()/180)</f>
        <v>0.59460729017189862</v>
      </c>
      <c r="K293" s="10">
        <f>('5v'!G281-J293)^2</f>
        <v>8.1746187369370854E-4</v>
      </c>
      <c r="M293" s="3"/>
      <c r="N293" s="7">
        <f>offs553+Ampl555*SIN(2*PI()*freq555*('5v'!I281)+deph555*PI()/180)</f>
        <v>-1.5869868948557828</v>
      </c>
      <c r="O293" s="8">
        <f>('5v'!J281-N293)^2</f>
        <v>3.2911847848510397E-5</v>
      </c>
      <c r="P293" s="9">
        <f>offs556+Ampl556*SIN(2*PI()*freq556*('5v'!I281-reta556)+deph556*PI()/180)</f>
        <v>0.67227006351041474</v>
      </c>
      <c r="Q293" s="10">
        <f>('5v'!K281-P293)^2</f>
        <v>1.4913228110840759E-7</v>
      </c>
      <c r="S293" s="3"/>
      <c r="T293" s="7">
        <f>offs557+Ampl557*SIN(2*PI()*freq557*('5v'!M281)+deph557*PI()/180)</f>
        <v>0.11907103167551547</v>
      </c>
      <c r="U293" s="8">
        <f>('5v'!N281-T293)^2</f>
        <v>1.2150469379106984E-6</v>
      </c>
      <c r="V293" s="9">
        <f>offs558+Ampl558*SIN(2*PI()*freq558*('5v'!M281-reta558)+deph558*PI()/180)</f>
        <v>0.67966231952645739</v>
      </c>
      <c r="W293" s="10">
        <f>('5v'!O281-V293)^2</f>
        <v>2.5532399976016045E-5</v>
      </c>
      <c r="X293" s="3"/>
      <c r="Y293" s="3"/>
      <c r="Z293" s="7">
        <f>offs559+Ampl559*SIN(2*PI()*freq559*('5v'!Q281)+deph559*PI()/180)</f>
        <v>1.9607433644396117</v>
      </c>
      <c r="AA293" s="8">
        <f>('5v'!R281-Z293)^2</f>
        <v>4.8073069419237576E-3</v>
      </c>
      <c r="AB293" s="9">
        <f>offs558+Ampl560*SIN(2*PI()*freq560*('5v'!Q281-reta560)+deph560*PI()/180)</f>
        <v>0.94927725190392809</v>
      </c>
      <c r="AC293" s="10">
        <f>('5v'!S281-AB293)^2</f>
        <v>1.5138642372516694E-6</v>
      </c>
      <c r="AE293" s="44"/>
      <c r="AF293" s="7">
        <f>offs561+Ampl561*SIN(2*PI()*freq561*('5v'!U281)+deph561*PI()/180)</f>
        <v>-1.3569565812796147</v>
      </c>
      <c r="AG293" s="8">
        <f>('5v'!V281-AF293)^2</f>
        <v>0.21217222035799729</v>
      </c>
      <c r="AH293" s="9">
        <f>offs562+Ampl562*SIN(2*PI()*freq562*('5v'!U281-reta562)+deph562*PI()/180)</f>
        <v>0.91197658132536308</v>
      </c>
      <c r="AI293" s="10">
        <f>('5v'!W281-AH293)^2</f>
        <v>4.5879065073646923E-5</v>
      </c>
      <c r="AL293" s="76"/>
      <c r="AN293" s="76"/>
      <c r="AO293" s="80"/>
    </row>
    <row r="294" spans="1:41" x14ac:dyDescent="0.25">
      <c r="A294" s="3"/>
      <c r="B294" s="7">
        <f>offs551+Ampl551*SIN(2*PI()*freq551*('5v'!A282)+deph551*PI()/180)</f>
        <v>-1.9284429556059415</v>
      </c>
      <c r="C294" s="8">
        <f>('5v'!B282-B294)^2</f>
        <v>2.144101108690327E-7</v>
      </c>
      <c r="D294" s="9">
        <f>offs552+Ampl552*SIN(2*PI()*freq552*('5v'!A282-reta552)+deph552*PI()/180)</f>
        <v>0.79887455967629184</v>
      </c>
      <c r="E294" s="10">
        <f>('5v'!C282-D294)^2</f>
        <v>2.3129904823370414E-3</v>
      </c>
      <c r="G294" s="3"/>
      <c r="H294" s="7">
        <f>offs553+Ampl553*SIN(2*PI()*freq553*('5v'!E282)+deph553*PI()/180)</f>
        <v>1.5345701475506033</v>
      </c>
      <c r="I294" s="8">
        <f>('5v'!F282-H294)^2</f>
        <v>2.3845130000962634E-5</v>
      </c>
      <c r="J294" s="9">
        <f>offs554+Ampl554*SIN(2*PI()*freq554*('5v'!E282-reta554)+deph554*PI()/180)</f>
        <v>0.59131317726242061</v>
      </c>
      <c r="K294" s="10">
        <f>('5v'!G282-J294)^2</f>
        <v>1.0962838383489144E-3</v>
      </c>
      <c r="M294" s="3"/>
      <c r="N294" s="7">
        <f>offs553+Ampl555*SIN(2*PI()*freq555*('5v'!I282)+deph555*PI()/180)</f>
        <v>-1.6148469107689953</v>
      </c>
      <c r="O294" s="8">
        <f>('5v'!J282-N294)^2</f>
        <v>3.9101894539787171E-5</v>
      </c>
      <c r="P294" s="9">
        <f>offs556+Ampl556*SIN(2*PI()*freq556*('5v'!I282-reta556)+deph556*PI()/180)</f>
        <v>0.67416221771329721</v>
      </c>
      <c r="Q294" s="10">
        <f>('5v'!K282-P294)^2</f>
        <v>5.7613070503135328E-6</v>
      </c>
      <c r="S294" s="3"/>
      <c r="T294" s="7">
        <f>offs557+Ampl557*SIN(2*PI()*freq557*('5v'!M282)+deph557*PI()/180)</f>
        <v>8.0927820240411119E-2</v>
      </c>
      <c r="U294" s="8">
        <f>('5v'!N282-T294)^2</f>
        <v>4.6868045171475242E-9</v>
      </c>
      <c r="V294" s="9">
        <f>offs558+Ampl558*SIN(2*PI()*freq558*('5v'!M282-reta558)+deph558*PI()/180)</f>
        <v>0.67864231900634842</v>
      </c>
      <c r="W294" s="10">
        <f>('5v'!O282-V294)^2</f>
        <v>1.6264758346886422E-5</v>
      </c>
      <c r="X294" s="3"/>
      <c r="Y294" s="3"/>
      <c r="Z294" s="7">
        <f>offs559+Ampl559*SIN(2*PI()*freq559*('5v'!Q282)+deph559*PI()/180)</f>
        <v>1.9693426005500383</v>
      </c>
      <c r="AA294" s="8">
        <f>('5v'!R282-Z294)^2</f>
        <v>4.178557064786691E-3</v>
      </c>
      <c r="AB294" s="9">
        <f>offs558+Ampl560*SIN(2*PI()*freq560*('5v'!Q282-reta560)+deph560*PI()/180)</f>
        <v>0.94611002215968021</v>
      </c>
      <c r="AC294" s="10">
        <f>('5v'!S282-AB294)^2</f>
        <v>2.6510872385127292E-10</v>
      </c>
      <c r="AE294" s="44"/>
      <c r="AF294" s="7">
        <f>offs561+Ampl561*SIN(2*PI()*freq561*('5v'!U282)+deph561*PI()/180)</f>
        <v>-1.290655089156465</v>
      </c>
      <c r="AG294" s="8">
        <f>('5v'!V282-AF294)^2</f>
        <v>0.2102806402174979</v>
      </c>
      <c r="AH294" s="9">
        <f>offs562+Ampl562*SIN(2*PI()*freq562*('5v'!U282-reta562)+deph562*PI()/180)</f>
        <v>0.91543104425970057</v>
      </c>
      <c r="AI294" s="10">
        <f>('5v'!W282-AH294)^2</f>
        <v>1.1015400827051867E-5</v>
      </c>
      <c r="AL294" s="76"/>
      <c r="AN294" s="76"/>
      <c r="AO294" s="80"/>
    </row>
    <row r="295" spans="1:41" x14ac:dyDescent="0.25">
      <c r="A295" s="3"/>
      <c r="B295" s="7">
        <f>offs551+Ampl551*SIN(2*PI()*freq551*('5v'!A283)+deph551*PI()/180)</f>
        <v>-1.9535419934570983</v>
      </c>
      <c r="C295" s="8">
        <f>('5v'!B283-B295)^2</f>
        <v>7.3332994363984636E-6</v>
      </c>
      <c r="D295" s="9">
        <f>offs552+Ampl552*SIN(2*PI()*freq552*('5v'!A283-reta552)+deph552*PI()/180)</f>
        <v>0.80510240340300032</v>
      </c>
      <c r="E295" s="10">
        <f>('5v'!C283-D295)^2</f>
        <v>2.3485076197883306E-3</v>
      </c>
      <c r="G295" s="3"/>
      <c r="H295" s="7">
        <f>offs553+Ampl553*SIN(2*PI()*freq553*('5v'!E283)+deph553*PI()/180)</f>
        <v>1.5063366083387448</v>
      </c>
      <c r="I295" s="8">
        <f>('5v'!F283-H295)^2</f>
        <v>4.1600021754774699E-6</v>
      </c>
      <c r="J295" s="9">
        <f>offs554+Ampl554*SIN(2*PI()*freq554*('5v'!E283-reta554)+deph554*PI()/180)</f>
        <v>0.5881205160495182</v>
      </c>
      <c r="K295" s="10">
        <f>('5v'!G283-J295)^2</f>
        <v>1.2799591006414375E-3</v>
      </c>
      <c r="M295" s="3"/>
      <c r="N295" s="7">
        <f>offs553+Ampl555*SIN(2*PI()*freq555*('5v'!I283)+deph555*PI()/180)</f>
        <v>-1.6425255114305117</v>
      </c>
      <c r="O295" s="8">
        <f>('5v'!J283-N295)^2</f>
        <v>4.340176284842483E-5</v>
      </c>
      <c r="P295" s="9">
        <f>offs556+Ampl556*SIN(2*PI()*freq556*('5v'!I283-reta556)+deph556*PI()/180)</f>
        <v>0.67608800273796743</v>
      </c>
      <c r="Q295" s="10">
        <f>('5v'!K283-P295)^2</f>
        <v>5.8932770186734948E-6</v>
      </c>
      <c r="S295" s="3"/>
      <c r="T295" s="7">
        <f>offs557+Ampl557*SIN(2*PI()*freq557*('5v'!M283)+deph557*PI()/180)</f>
        <v>4.2652254193888461E-2</v>
      </c>
      <c r="U295" s="8">
        <f>('5v'!N283-T295)^2</f>
        <v>7.3169922693809383E-7</v>
      </c>
      <c r="V295" s="9">
        <f>offs558+Ampl558*SIN(2*PI()*freq558*('5v'!M283-reta558)+deph558*PI()/180)</f>
        <v>0.67767362916706619</v>
      </c>
      <c r="W295" s="10">
        <f>('5v'!O283-V295)^2</f>
        <v>2.517419405379303E-5</v>
      </c>
      <c r="X295" s="3"/>
      <c r="Y295" s="3"/>
      <c r="Z295" s="7">
        <f>offs559+Ampl559*SIN(2*PI()*freq559*('5v'!Q283)+deph559*PI()/180)</f>
        <v>1.9767577427045393</v>
      </c>
      <c r="AA295" s="8">
        <f>('5v'!R283-Z295)^2</f>
        <v>3.2748857270811014E-3</v>
      </c>
      <c r="AB295" s="9">
        <f>offs558+Ampl560*SIN(2*PI()*freq560*('5v'!Q283-reta560)+deph560*PI()/180)</f>
        <v>0.94291401435696398</v>
      </c>
      <c r="AC295" s="10">
        <f>('5v'!S283-AB295)^2</f>
        <v>5.2783764126190218E-7</v>
      </c>
      <c r="AE295" s="44"/>
      <c r="AF295" s="7">
        <f>offs561+Ampl561*SIN(2*PI()*freq561*('5v'!U283)+deph561*PI()/180)</f>
        <v>-1.2230798762829933</v>
      </c>
      <c r="AG295" s="8">
        <f>('5v'!V283-AF295)^2</f>
        <v>0.21135409450437542</v>
      </c>
      <c r="AH295" s="9">
        <f>offs562+Ampl562*SIN(2*PI()*freq562*('5v'!U283-reta562)+deph562*PI()/180)</f>
        <v>0.91885594878402133</v>
      </c>
      <c r="AI295" s="10">
        <f>('5v'!W283-AH295)^2</f>
        <v>3.4120045578159871E-6</v>
      </c>
      <c r="AL295" s="76"/>
      <c r="AN295" s="76"/>
      <c r="AO295" s="80"/>
    </row>
    <row r="296" spans="1:41" x14ac:dyDescent="0.25">
      <c r="A296" s="3"/>
      <c r="B296" s="7">
        <f>offs551+Ampl551*SIN(2*PI()*freq551*('5v'!A284)+deph551*PI()/180)</f>
        <v>-1.9784043140700909</v>
      </c>
      <c r="C296" s="8">
        <f>('5v'!B284-B296)^2</f>
        <v>1.647849566646379E-6</v>
      </c>
      <c r="D296" s="9">
        <f>offs552+Ampl552*SIN(2*PI()*freq552*('5v'!A284-reta552)+deph552*PI()/180)</f>
        <v>0.81134377649524703</v>
      </c>
      <c r="E296" s="10">
        <f>('5v'!C284-D296)^2</f>
        <v>2.1987449203272062E-3</v>
      </c>
      <c r="G296" s="3"/>
      <c r="H296" s="7">
        <f>offs553+Ampl553*SIN(2*PI()*freq553*('5v'!E284)+deph553*PI()/180)</f>
        <v>1.4774023050864122</v>
      </c>
      <c r="I296" s="8">
        <f>('5v'!F284-H296)^2</f>
        <v>1.8968682395728349E-5</v>
      </c>
      <c r="J296" s="9">
        <f>offs554+Ampl554*SIN(2*PI()*freq554*('5v'!E284-reta554)+deph554*PI()/180)</f>
        <v>0.58503044087051848</v>
      </c>
      <c r="K296" s="10">
        <f>('5v'!G284-J296)^2</f>
        <v>1.3390799147441354E-3</v>
      </c>
      <c r="M296" s="3"/>
      <c r="N296" s="7">
        <f>offs553+Ampl555*SIN(2*PI()*freq555*('5v'!I284)+deph555*PI()/180)</f>
        <v>-1.6700183260684267</v>
      </c>
      <c r="O296" s="8">
        <f>('5v'!J284-N296)^2</f>
        <v>4.5388059210346695E-5</v>
      </c>
      <c r="P296" s="9">
        <f>offs556+Ampl556*SIN(2*PI()*freq556*('5v'!I284-reta556)+deph556*PI()/180)</f>
        <v>0.67804711448064559</v>
      </c>
      <c r="Q296" s="10">
        <f>('5v'!K284-P296)^2</f>
        <v>5.8642701559886181E-6</v>
      </c>
      <c r="S296" s="3"/>
      <c r="T296" s="7">
        <f>offs557+Ampl557*SIN(2*PI()*freq557*('5v'!M284)+deph557*PI()/180)</f>
        <v>4.2537774591420163E-3</v>
      </c>
      <c r="U296" s="8">
        <f>('5v'!N284-T296)^2</f>
        <v>1.2058516405144492E-5</v>
      </c>
      <c r="V296" s="9">
        <f>offs558+Ampl558*SIN(2*PI()*freq558*('5v'!M284-reta558)+deph558*PI()/180)</f>
        <v>0.67675648901833396</v>
      </c>
      <c r="W296" s="10">
        <f>('5v'!O284-V296)^2</f>
        <v>1.6812042012348486E-5</v>
      </c>
      <c r="X296" s="3"/>
      <c r="Y296" s="3"/>
      <c r="Z296" s="7">
        <f>offs559+Ampl559*SIN(2*PI()*freq559*('5v'!Q284)+deph559*PI()/180)</f>
        <v>1.9829852050061696</v>
      </c>
      <c r="AA296" s="8">
        <f>('5v'!R284-Z296)^2</f>
        <v>2.6009138100847192E-3</v>
      </c>
      <c r="AB296" s="9">
        <f>offs558+Ampl560*SIN(2*PI()*freq560*('5v'!Q284-reta560)+deph560*PI()/180)</f>
        <v>0.93969077405679213</v>
      </c>
      <c r="AC296" s="10">
        <f>('5v'!S284-AB296)^2</f>
        <v>2.9548567765323726E-7</v>
      </c>
      <c r="AE296" s="44"/>
      <c r="AF296" s="7">
        <f>offs561+Ampl561*SIN(2*PI()*freq561*('5v'!U284)+deph561*PI()/180)</f>
        <v>-1.1542976312358553</v>
      </c>
      <c r="AG296" s="8">
        <f>('5v'!V284-AF296)^2</f>
        <v>0.21174309224598883</v>
      </c>
      <c r="AH296" s="9">
        <f>offs562+Ampl562*SIN(2*PI()*freq562*('5v'!U284-reta562)+deph562*PI()/180)</f>
        <v>0.92224791493105351</v>
      </c>
      <c r="AI296" s="10">
        <f>('5v'!W284-AH296)^2</f>
        <v>5.5764228136518945E-6</v>
      </c>
      <c r="AL296" s="76"/>
      <c r="AN296" s="76"/>
      <c r="AO296" s="80"/>
    </row>
    <row r="297" spans="1:41" x14ac:dyDescent="0.25">
      <c r="A297" s="3"/>
      <c r="B297" s="7">
        <f>offs551+Ampl551*SIN(2*PI()*freq551*('5v'!A285)+deph551*PI()/180)</f>
        <v>-2.0030259913962789</v>
      </c>
      <c r="C297" s="8">
        <f>('5v'!B285-B297)^2</f>
        <v>3.4372840974763831E-6</v>
      </c>
      <c r="D297" s="9">
        <f>offs552+Ampl552*SIN(2*PI()*freq552*('5v'!A285-reta552)+deph552*PI()/180)</f>
        <v>0.81759769336786814</v>
      </c>
      <c r="E297" s="10">
        <f>('5v'!C285-D297)^2</f>
        <v>2.2359367972800493E-3</v>
      </c>
      <c r="G297" s="3"/>
      <c r="H297" s="7">
        <f>offs553+Ampl553*SIN(2*PI()*freq553*('5v'!E285)+deph553*PI()/180)</f>
        <v>1.4477775180137753</v>
      </c>
      <c r="I297" s="8">
        <f>('5v'!F285-H297)^2</f>
        <v>1.622090135128382E-5</v>
      </c>
      <c r="J297" s="9">
        <f>offs554+Ampl554*SIN(2*PI()*freq554*('5v'!E285-reta554)+deph554*PI()/180)</f>
        <v>0.58204404961441836</v>
      </c>
      <c r="K297" s="10">
        <f>('5v'!G285-J297)^2</f>
        <v>1.7155376709616476E-3</v>
      </c>
      <c r="M297" s="3"/>
      <c r="N297" s="7">
        <f>offs553+Ampl555*SIN(2*PI()*freq555*('5v'!I285)+deph555*PI()/180)</f>
        <v>-1.6973210132486014</v>
      </c>
      <c r="O297" s="8">
        <f>('5v'!J285-N297)^2</f>
        <v>4.4836459505280813E-5</v>
      </c>
      <c r="P297" s="9">
        <f>offs556+Ampl556*SIN(2*PI()*freq556*('5v'!I285-reta556)+deph556*PI()/180)</f>
        <v>0.68003924357487677</v>
      </c>
      <c r="Q297" s="10">
        <f>('5v'!K285-P297)^2</f>
        <v>1.8446717919364599E-7</v>
      </c>
      <c r="S297" s="3"/>
      <c r="T297" s="7">
        <f>offs557+Ampl557*SIN(2*PI()*freq557*('5v'!M285)+deph557*PI()/180)</f>
        <v>-3.4258135714263671E-2</v>
      </c>
      <c r="U297" s="8">
        <f>('5v'!N285-T297)^2</f>
        <v>1.6185529018481428E-5</v>
      </c>
      <c r="V297" s="9">
        <f>offs558+Ampl558*SIN(2*PI()*freq558*('5v'!M285-reta558)+deph558*PI()/180)</f>
        <v>0.67589112485075997</v>
      </c>
      <c r="W297" s="10">
        <f>('5v'!O285-V297)^2</f>
        <v>1.0464479997676261E-5</v>
      </c>
      <c r="X297" s="3"/>
      <c r="Y297" s="3"/>
      <c r="Z297" s="7">
        <f>offs559+Ampl559*SIN(2*PI()*freq559*('5v'!Q285)+deph559*PI()/180)</f>
        <v>1.9880219759094229</v>
      </c>
      <c r="AA297" s="8">
        <f>('5v'!R285-Z297)^2</f>
        <v>1.9368153257941438E-3</v>
      </c>
      <c r="AB297" s="9">
        <f>offs558+Ampl560*SIN(2*PI()*freq560*('5v'!Q285-reta560)+deph560*PI()/180)</f>
        <v>0.93644185998957052</v>
      </c>
      <c r="AC297" s="10">
        <f>('5v'!S285-AB297)^2</f>
        <v>3.3833188227675988E-6</v>
      </c>
      <c r="AE297" s="44"/>
      <c r="AF297" s="7">
        <f>offs561+Ampl561*SIN(2*PI()*freq561*('5v'!U285)+deph561*PI()/180)</f>
        <v>-1.0843762337867293</v>
      </c>
      <c r="AG297" s="8">
        <f>('5v'!V285-AF297)^2</f>
        <v>0.21138330922064133</v>
      </c>
      <c r="AH297" s="9">
        <f>offs562+Ampl562*SIN(2*PI()*freq562*('5v'!U285-reta562)+deph562*PI()/180)</f>
        <v>0.92560359523972713</v>
      </c>
      <c r="AI297" s="10">
        <f>('5v'!W285-AH297)^2</f>
        <v>9.1947916127879957E-7</v>
      </c>
      <c r="AL297" s="76"/>
      <c r="AN297" s="76"/>
      <c r="AO297" s="80"/>
    </row>
    <row r="298" spans="1:41" x14ac:dyDescent="0.25">
      <c r="A298" s="3"/>
      <c r="B298" s="7">
        <f>offs551+Ampl551*SIN(2*PI()*freq551*('5v'!A286)+deph551*PI()/180)</f>
        <v>-2.0274031373873918</v>
      </c>
      <c r="C298" s="8">
        <f>('5v'!B286-B298)^2</f>
        <v>7.8072037396210688E-6</v>
      </c>
      <c r="D298" s="9">
        <f>offs552+Ampl552*SIN(2*PI()*freq552*('5v'!A286-reta552)+deph552*PI()/180)</f>
        <v>0.82386316645489222</v>
      </c>
      <c r="E298" s="10">
        <f>('5v'!C286-D298)^2</f>
        <v>2.0919798706554318E-3</v>
      </c>
      <c r="G298" s="3"/>
      <c r="H298" s="7">
        <f>offs553+Ampl553*SIN(2*PI()*freq553*('5v'!E286)+deph553*PI()/180)</f>
        <v>1.4174727726666205</v>
      </c>
      <c r="I298" s="8">
        <f>('5v'!F286-H298)^2</f>
        <v>1.1380039222485584E-6</v>
      </c>
      <c r="J298" s="9">
        <f>offs554+Ampl554*SIN(2*PI()*freq554*('5v'!E286-reta554)+deph554*PI()/180)</f>
        <v>0.57916240333181124</v>
      </c>
      <c r="K298" s="10">
        <f>('5v'!G286-J298)^2</f>
        <v>1.4851314555586941E-3</v>
      </c>
      <c r="M298" s="3"/>
      <c r="N298" s="7">
        <f>offs553+Ampl555*SIN(2*PI()*freq555*('5v'!I286)+deph555*PI()/180)</f>
        <v>-1.7244292615602292</v>
      </c>
      <c r="O298" s="8">
        <f>('5v'!J286-N298)^2</f>
        <v>4.1738080409724695E-5</v>
      </c>
      <c r="P298" s="9">
        <f>offs556+Ampl556*SIN(2*PI()*freq556*('5v'!I286-reta556)+deph556*PI()/180)</f>
        <v>0.6820640754403835</v>
      </c>
      <c r="Q298" s="10">
        <f>('5v'!K286-P298)^2</f>
        <v>2.5450951673435616E-6</v>
      </c>
      <c r="S298" s="3"/>
      <c r="T298" s="7">
        <f>offs557+Ampl557*SIN(2*PI()*freq557*('5v'!M286)+deph557*PI()/180)</f>
        <v>-7.2873983088019179E-2</v>
      </c>
      <c r="U298" s="8">
        <f>('5v'!N286-T298)^2</f>
        <v>6.333562012620818E-6</v>
      </c>
      <c r="V298" s="9">
        <f>offs558+Ampl558*SIN(2*PI()*freq558*('5v'!M286-reta558)+deph558*PI()/180)</f>
        <v>0.6750777501800036</v>
      </c>
      <c r="W298" s="10">
        <f>('5v'!O286-V298)^2</f>
        <v>1.9137476704501516E-5</v>
      </c>
      <c r="X298" s="3"/>
      <c r="Y298" s="3"/>
      <c r="Z298" s="7">
        <f>offs559+Ampl559*SIN(2*PI()*freq559*('5v'!Q286)+deph559*PI()/180)</f>
        <v>1.9918656196765863</v>
      </c>
      <c r="AA298" s="8">
        <f>('5v'!R286-Z298)^2</f>
        <v>1.4601944167169751E-3</v>
      </c>
      <c r="AB298" s="9">
        <f>offs558+Ampl560*SIN(2*PI()*freq560*('5v'!Q286-reta560)+deph560*PI()/180)</f>
        <v>0.93316884330131122</v>
      </c>
      <c r="AC298" s="10">
        <f>('5v'!S286-AB298)^2</f>
        <v>1.4547898587578729E-6</v>
      </c>
      <c r="AE298" s="44"/>
      <c r="AF298" s="7">
        <f>offs561+Ampl561*SIN(2*PI()*freq561*('5v'!U286)+deph561*PI()/180)</f>
        <v>-1.0133846879131849</v>
      </c>
      <c r="AG298" s="8">
        <f>('5v'!V286-AF298)^2</f>
        <v>0.21021337544727142</v>
      </c>
      <c r="AH298" s="9">
        <f>offs562+Ampl562*SIN(2*PI()*freq562*('5v'!U286-reta562)+deph562*PI()/180)</f>
        <v>0.92891967805871356</v>
      </c>
      <c r="AI298" s="10">
        <f>('5v'!W286-AH298)^2</f>
        <v>2.3995928979421635E-6</v>
      </c>
      <c r="AL298" s="76"/>
      <c r="AN298" s="76"/>
      <c r="AO298" s="80"/>
    </row>
    <row r="299" spans="1:41" x14ac:dyDescent="0.25">
      <c r="A299" s="3"/>
      <c r="B299" s="7">
        <f>offs551+Ampl551*SIN(2*PI()*freq551*('5v'!A287)+deph551*PI()/180)</f>
        <v>-2.0515319026094874</v>
      </c>
      <c r="C299" s="8">
        <f>('5v'!B287-B299)^2</f>
        <v>2.346725604954751E-6</v>
      </c>
      <c r="D299" s="9">
        <f>offs552+Ampl552*SIN(2*PI()*freq552*('5v'!A287-reta552)+deph552*PI()/180)</f>
        <v>0.83013920636548688</v>
      </c>
      <c r="E299" s="10">
        <f>('5v'!C287-D299)^2</f>
        <v>2.1303030746406795E-3</v>
      </c>
      <c r="G299" s="3"/>
      <c r="H299" s="7">
        <f>offs553+Ampl553*SIN(2*PI()*freq553*('5v'!E287)+deph553*PI()/180)</f>
        <v>1.3864988361766697</v>
      </c>
      <c r="I299" s="8">
        <f>('5v'!F287-H299)^2</f>
        <v>1.8032089973727293E-6</v>
      </c>
      <c r="J299" s="9">
        <f>offs554+Ampl554*SIN(2*PI()*freq554*('5v'!E287-reta554)+deph554*PI()/180)</f>
        <v>0.57638652585789996</v>
      </c>
      <c r="K299" s="10">
        <f>('5v'!G287-J299)^2</f>
        <v>1.5189393762204582E-4</v>
      </c>
      <c r="M299" s="3"/>
      <c r="N299" s="7">
        <f>offs553+Ampl555*SIN(2*PI()*freq555*('5v'!I287)+deph555*PI()/180)</f>
        <v>-1.7513387902966517</v>
      </c>
      <c r="O299" s="8">
        <f>('5v'!J287-N299)^2</f>
        <v>9.8655158093904975E-5</v>
      </c>
      <c r="P299" s="9">
        <f>offs556+Ampl556*SIN(2*PI()*freq556*('5v'!I287-reta556)+deph556*PI()/180)</f>
        <v>0.68412129033274183</v>
      </c>
      <c r="Q299" s="10">
        <f>('5v'!K287-P299)^2</f>
        <v>1.3341123933212312E-5</v>
      </c>
      <c r="S299" s="3"/>
      <c r="T299" s="7">
        <f>offs557+Ampl557*SIN(2*PI()*freq557*('5v'!M287)+deph557*PI()/180)</f>
        <v>-0.11158423677960649</v>
      </c>
      <c r="U299" s="8">
        <f>('5v'!N287-T299)^2</f>
        <v>8.230605687984201E-6</v>
      </c>
      <c r="V299" s="9">
        <f>offs558+Ampl558*SIN(2*PI()*freq558*('5v'!M287-reta558)+deph558*PI()/180)</f>
        <v>0.67431656569409437</v>
      </c>
      <c r="W299" s="10">
        <f>('5v'!O287-V299)^2</f>
        <v>1.3057062053182702E-5</v>
      </c>
      <c r="X299" s="3"/>
      <c r="Y299" s="3"/>
      <c r="Z299" s="7">
        <f>offs559+Ampl559*SIN(2*PI()*freq559*('5v'!Q287)+deph559*PI()/180)</f>
        <v>1.9945142775556426</v>
      </c>
      <c r="AA299" s="8">
        <f>('5v'!R287-Z299)^2</f>
        <v>1.0022025262212753E-3</v>
      </c>
      <c r="AB299" s="9">
        <f>offs558+Ampl560*SIN(2*PI()*freq560*('5v'!Q287-reta560)+deph560*PI()/180)</f>
        <v>0.92987330679384028</v>
      </c>
      <c r="AC299" s="10">
        <f>('5v'!S287-AB299)^2</f>
        <v>6.4951234446272167E-6</v>
      </c>
      <c r="AE299" s="44"/>
      <c r="AF299" s="7">
        <f>offs561+Ampl561*SIN(2*PI()*freq561*('5v'!U287)+deph561*PI()/180)</f>
        <v>-0.94139305370008641</v>
      </c>
      <c r="AG299" s="8">
        <f>('5v'!V287-AF299)^2</f>
        <v>0.20817611342307749</v>
      </c>
      <c r="AH299" s="9">
        <f>offs562+Ampl562*SIN(2*PI()*freq562*('5v'!U287-reta562)+deph562*PI()/180)</f>
        <v>0.9321928908146262</v>
      </c>
      <c r="AI299" s="10">
        <f>('5v'!W287-AH299)^2</f>
        <v>5.24268878507648E-8</v>
      </c>
      <c r="AL299" s="76"/>
      <c r="AN299" s="76"/>
      <c r="AO299" s="80"/>
    </row>
    <row r="300" spans="1:41" x14ac:dyDescent="0.25">
      <c r="A300" s="3"/>
      <c r="B300" s="7">
        <f>offs551+Ampl551*SIN(2*PI()*freq551*('5v'!A288)+deph551*PI()/180)</f>
        <v>-2.0754084768508272</v>
      </c>
      <c r="C300" s="8">
        <f>('5v'!B288-B300)^2</f>
        <v>3.0544031482853579E-10</v>
      </c>
      <c r="D300" s="9">
        <f>offs552+Ampl552*SIN(2*PI()*freq552*('5v'!A288-reta552)+deph552*PI()/180)</f>
        <v>0.83642482204019608</v>
      </c>
      <c r="E300" s="10">
        <f>('5v'!C288-D300)^2</f>
        <v>2.1697729819404178E-3</v>
      </c>
      <c r="G300" s="3"/>
      <c r="H300" s="7">
        <f>offs553+Ampl553*SIN(2*PI()*freq553*('5v'!E288)+deph553*PI()/180)</f>
        <v>1.3548667134360697</v>
      </c>
      <c r="I300" s="8">
        <f>('5v'!F288-H300)^2</f>
        <v>2.3684899668820293E-5</v>
      </c>
      <c r="J300" s="9">
        <f>offs554+Ampl554*SIN(2*PI()*freq554*('5v'!E288-reta554)+deph554*PI()/180)</f>
        <v>0.57371740344873334</v>
      </c>
      <c r="K300" s="10">
        <f>('5v'!G288-J300)^2</f>
        <v>7.5375487179282525E-4</v>
      </c>
      <c r="M300" s="3"/>
      <c r="N300" s="7">
        <f>offs553+Ampl555*SIN(2*PI()*freq555*('5v'!I288)+deph555*PI()/180)</f>
        <v>-1.7780453501313365</v>
      </c>
      <c r="O300" s="8">
        <f>('5v'!J288-N300)^2</f>
        <v>5.3908049612700537E-5</v>
      </c>
      <c r="P300" s="9">
        <f>offs556+Ampl556*SIN(2*PI()*freq556*('5v'!I288-reta556)+deph556*PI()/180)</f>
        <v>0.68621056339387199</v>
      </c>
      <c r="Q300" s="10">
        <f>('5v'!K288-P300)^2</f>
        <v>3.2968535886415429E-5</v>
      </c>
      <c r="S300" s="3"/>
      <c r="T300" s="7">
        <f>offs557+Ampl557*SIN(2*PI()*freq557*('5v'!M288)+deph557*PI()/180)</f>
        <v>-0.15037934561316224</v>
      </c>
      <c r="U300" s="8">
        <f>('5v'!N288-T300)^2</f>
        <v>9.8363424809100904E-6</v>
      </c>
      <c r="V300" s="9">
        <f>offs558+Ampl558*SIN(2*PI()*freq558*('5v'!M288-reta558)+deph558*PI()/180)</f>
        <v>0.67360775920391414</v>
      </c>
      <c r="W300" s="10">
        <f>('5v'!O288-V300)^2</f>
        <v>2.3597921638496418E-5</v>
      </c>
      <c r="X300" s="3"/>
      <c r="Y300" s="3"/>
      <c r="Z300" s="7">
        <f>offs559+Ampl559*SIN(2*PI()*freq559*('5v'!Q288)+deph559*PI()/180)</f>
        <v>1.995966668679146</v>
      </c>
      <c r="AA300" s="8">
        <f>('5v'!R288-Z300)^2</f>
        <v>6.9163431459771474E-4</v>
      </c>
      <c r="AB300" s="9">
        <f>offs558+Ampl560*SIN(2*PI()*freq560*('5v'!Q288-reta560)+deph560*PI()/180)</f>
        <v>0.92655684415936801</v>
      </c>
      <c r="AC300" s="10">
        <f>('5v'!S288-AB300)^2</f>
        <v>1.5302929067953996E-5</v>
      </c>
      <c r="AE300" s="44"/>
      <c r="AF300" s="7">
        <f>offs561+Ampl561*SIN(2*PI()*freq561*('5v'!U288)+deph561*PI()/180)</f>
        <v>-0.86847237819874468</v>
      </c>
      <c r="AG300" s="8">
        <f>('5v'!V288-AF300)^2</f>
        <v>0.20521988283622064</v>
      </c>
      <c r="AH300" s="9">
        <f>offs562+Ampl562*SIN(2*PI()*freq562*('5v'!U288-reta562)+deph562*PI()/180)</f>
        <v>0.93542000324165464</v>
      </c>
      <c r="AI300" s="10">
        <f>('5v'!W288-AH300)^2</f>
        <v>8.2465788455260178E-7</v>
      </c>
      <c r="AL300" s="76"/>
      <c r="AN300" s="76"/>
      <c r="AO300" s="80"/>
    </row>
    <row r="301" spans="1:41" x14ac:dyDescent="0.25">
      <c r="A301" s="3"/>
      <c r="B301" s="7">
        <f>offs551+Ampl551*SIN(2*PI()*freq551*('5v'!A289)+deph551*PI()/180)</f>
        <v>-2.0990290897235528</v>
      </c>
      <c r="C301" s="8">
        <f>('5v'!B289-B301)^2</f>
        <v>4.6401025371167305E-6</v>
      </c>
      <c r="D301" s="9">
        <f>offs552+Ampl552*SIN(2*PI()*freq552*('5v'!A289-reta552)+deph552*PI()/180)</f>
        <v>0.84271902090743955</v>
      </c>
      <c r="E301" s="10">
        <f>('5v'!C289-D301)^2</f>
        <v>2.2105062219687885E-3</v>
      </c>
      <c r="G301" s="3"/>
      <c r="H301" s="7">
        <f>offs553+Ampl553*SIN(2*PI()*freq553*('5v'!E289)+deph553*PI()/180)</f>
        <v>1.3225876431874135</v>
      </c>
      <c r="I301" s="8">
        <f>('5v'!F289-H301)^2</f>
        <v>3.5518799438642989E-6</v>
      </c>
      <c r="J301" s="9">
        <f>offs554+Ampl554*SIN(2*PI()*freq554*('5v'!E289-reta554)+deph554*PI()/180)</f>
        <v>0.57115598443079418</v>
      </c>
      <c r="K301" s="10">
        <f>('5v'!G289-J301)^2</f>
        <v>1.5825291997173918E-3</v>
      </c>
      <c r="M301" s="3"/>
      <c r="N301" s="7">
        <f>offs553+Ampl555*SIN(2*PI()*freq555*('5v'!I289)+deph555*PI()/180)</f>
        <v>-1.8045447237888936</v>
      </c>
      <c r="O301" s="8">
        <f>('5v'!J289-N301)^2</f>
        <v>4.222184394808841E-5</v>
      </c>
      <c r="P301" s="9">
        <f>offs556+Ampl556*SIN(2*PI()*freq556*('5v'!I289-reta556)+deph556*PI()/180)</f>
        <v>0.68833156470333801</v>
      </c>
      <c r="Q301" s="10">
        <f>('5v'!K289-P301)^2</f>
        <v>3.4924609680654798E-5</v>
      </c>
      <c r="S301" s="3"/>
      <c r="T301" s="7">
        <f>offs557+Ampl557*SIN(2*PI()*freq557*('5v'!M289)+deph557*PI()/180)</f>
        <v>-0.18924973747608309</v>
      </c>
      <c r="U301" s="8">
        <f>('5v'!N289-T301)^2</f>
        <v>1.107826336121651E-5</v>
      </c>
      <c r="V301" s="9">
        <f>offs558+Ampl558*SIN(2*PI()*freq558*('5v'!M289-reta558)+deph558*PI()/180)</f>
        <v>0.67295150559685835</v>
      </c>
      <c r="W301" s="10">
        <f>('5v'!O289-V301)^2</f>
        <v>1.7652733310643806E-5</v>
      </c>
      <c r="X301" s="3"/>
      <c r="Y301" s="3"/>
      <c r="Z301" s="7">
        <f>offs559+Ampl559*SIN(2*PI()*freq559*('5v'!Q289)+deph559*PI()/180)</f>
        <v>1.9962220906836365</v>
      </c>
      <c r="AA301" s="8">
        <f>('5v'!R289-Z301)^2</f>
        <v>4.0739988362524721E-4</v>
      </c>
      <c r="AB301" s="9">
        <f>offs558+Ampl560*SIN(2*PI()*freq560*('5v'!Q289-reta560)+deph560*PI()/180)</f>
        <v>0.92322105920979436</v>
      </c>
      <c r="AC301" s="10">
        <f>('5v'!S289-AB301)^2</f>
        <v>1.1165159725734403E-5</v>
      </c>
      <c r="AE301" s="44"/>
      <c r="AF301" s="7">
        <f>offs561+Ampl561*SIN(2*PI()*freq561*('5v'!U289)+deph561*PI()/180)</f>
        <v>-0.7946946253120637</v>
      </c>
      <c r="AG301" s="8">
        <f>('5v'!V289-AF301)^2</f>
        <v>0.20482052333566822</v>
      </c>
      <c r="AH301" s="9">
        <f>offs562+Ampl562*SIN(2*PI()*freq562*('5v'!U289-reta562)+deph562*PI()/180)</f>
        <v>0.93859783056944734</v>
      </c>
      <c r="AI301" s="10">
        <f>('5v'!W289-AH301)^2</f>
        <v>2.6782285770651519E-6</v>
      </c>
      <c r="AL301" s="76"/>
      <c r="AN301" s="76"/>
      <c r="AO301" s="80"/>
    </row>
    <row r="302" spans="1:41" x14ac:dyDescent="0.25">
      <c r="A302" s="3"/>
      <c r="B302" s="7">
        <f>offs551+Ampl551*SIN(2*PI()*freq551*('5v'!A290)+deph551*PI()/180)</f>
        <v>-2.1223900112590717</v>
      </c>
      <c r="C302" s="8">
        <f>('5v'!B290-B302)^2</f>
        <v>1.5378792376490241E-8</v>
      </c>
      <c r="D302" s="9">
        <f>offs552+Ampl552*SIN(2*PI()*freq552*('5v'!A290-reta552)+deph552*PI()/180)</f>
        <v>0.84902080904025146</v>
      </c>
      <c r="E302" s="10">
        <f>('5v'!C290-D302)^2</f>
        <v>2.2523385555190535E-3</v>
      </c>
      <c r="G302" s="3"/>
      <c r="H302" s="7">
        <f>offs553+Ampl553*SIN(2*PI()*freq553*('5v'!E290)+deph553*PI()/180)</f>
        <v>1.2896730940306576</v>
      </c>
      <c r="I302" s="8">
        <f>('5v'!F290-H302)^2</f>
        <v>4.722337666079099E-6</v>
      </c>
      <c r="J302" s="9">
        <f>offs554+Ampl554*SIN(2*PI()*freq554*('5v'!E290-reta554)+deph554*PI()/180)</f>
        <v>0.56870317886406285</v>
      </c>
      <c r="K302" s="10">
        <f>('5v'!G290-J302)^2</f>
        <v>2.1540541248224195E-5</v>
      </c>
      <c r="M302" s="3"/>
      <c r="N302" s="7">
        <f>offs553+Ampl555*SIN(2*PI()*freq555*('5v'!I290)+deph555*PI()/180)</f>
        <v>-1.8308327267110309</v>
      </c>
      <c r="O302" s="8">
        <f>('5v'!J290-N302)^2</f>
        <v>5.468923020311125E-5</v>
      </c>
      <c r="P302" s="9">
        <f>offs556+Ampl556*SIN(2*PI()*freq556*('5v'!I290-reta556)+deph556*PI()/180)</f>
        <v>0.69048395933044582</v>
      </c>
      <c r="Q302" s="10">
        <f>('5v'!K290-P302)^2</f>
        <v>3.7319506280327421E-5</v>
      </c>
      <c r="S302" s="3"/>
      <c r="T302" s="7">
        <f>offs557+Ampl557*SIN(2*PI()*freq557*('5v'!M290)+deph557*PI()/180)</f>
        <v>-0.2281858216808082</v>
      </c>
      <c r="U302" s="8">
        <f>('5v'!N290-T302)^2</f>
        <v>2.9245796864183172E-5</v>
      </c>
      <c r="V302" s="9">
        <f>offs558+Ampl558*SIN(2*PI()*freq558*('5v'!M290-reta558)+deph558*PI()/180)</f>
        <v>0.6723479667936848</v>
      </c>
      <c r="W302" s="10">
        <f>('5v'!O290-V302)^2</f>
        <v>3.0814786634893061E-5</v>
      </c>
      <c r="X302" s="3"/>
      <c r="Y302" s="3"/>
      <c r="Z302" s="7">
        <f>offs559+Ampl559*SIN(2*PI()*freq559*('5v'!Q290)+deph559*PI()/180)</f>
        <v>1.9952804200493004</v>
      </c>
      <c r="AA302" s="8">
        <f>('5v'!R290-Z302)^2</f>
        <v>1.7724448810969062E-4</v>
      </c>
      <c r="AB302" s="9">
        <f>offs558+Ampl560*SIN(2*PI()*freq560*('5v'!Q290-reta560)+deph560*PI()/180)</f>
        <v>0.91986756510111944</v>
      </c>
      <c r="AC302" s="10">
        <f>('5v'!S290-AB302)^2</f>
        <v>2.2484618863050104E-5</v>
      </c>
      <c r="AE302" s="44"/>
      <c r="AF302" s="7">
        <f>offs561+Ampl561*SIN(2*PI()*freq561*('5v'!U290)+deph561*PI()/180)</f>
        <v>-0.72013260477484453</v>
      </c>
      <c r="AG302" s="8">
        <f>('5v'!V290-AF302)^2</f>
        <v>0.20513134976101344</v>
      </c>
      <c r="AH302" s="9">
        <f>offs562+Ampl562*SIN(2*PI()*freq562*('5v'!U290-reta562)+deph562*PI()/180)</f>
        <v>0.94172323666609559</v>
      </c>
      <c r="AI302" s="10">
        <f>('5v'!W290-AH302)^2</f>
        <v>5.8436938354723643E-6</v>
      </c>
      <c r="AL302" s="76"/>
      <c r="AN302" s="76"/>
      <c r="AO302" s="80"/>
    </row>
    <row r="303" spans="1:41" x14ac:dyDescent="0.25">
      <c r="A303" s="3"/>
      <c r="B303" s="7">
        <f>offs551+Ampl551*SIN(2*PI()*freq551*('5v'!A291)+deph551*PI()/180)</f>
        <v>-2.1454875524970669</v>
      </c>
      <c r="C303" s="8">
        <f>('5v'!B291-B303)^2</f>
        <v>4.6417626520164295E-8</v>
      </c>
      <c r="D303" s="9">
        <f>offs552+Ampl552*SIN(2*PI()*freq552*('5v'!A291-reta552)+deph552*PI()/180)</f>
        <v>0.85532919131323326</v>
      </c>
      <c r="E303" s="10">
        <f>('5v'!C291-D303)^2</f>
        <v>2.4860386777922224E-3</v>
      </c>
      <c r="G303" s="3"/>
      <c r="H303" s="7">
        <f>offs553+Ampl553*SIN(2*PI()*freq553*('5v'!E291)+deph553*PI()/180)</f>
        <v>1.2561347603483912</v>
      </c>
      <c r="I303" s="8">
        <f>('5v'!F291-H303)^2</f>
        <v>1.4369864018935882E-5</v>
      </c>
      <c r="J303" s="9">
        <f>offs554+Ampl554*SIN(2*PI()*freq554*('5v'!E291-reta554)+deph554*PI()/180)</f>
        <v>0.56635985821867807</v>
      </c>
      <c r="K303" s="10">
        <f>('5v'!G291-J303)^2</f>
        <v>6.4678361240615937E-3</v>
      </c>
      <c r="M303" s="3"/>
      <c r="N303" s="7">
        <f>offs553+Ampl555*SIN(2*PI()*freq555*('5v'!I291)+deph555*PI()/180)</f>
        <v>-1.856905207717348</v>
      </c>
      <c r="O303" s="8">
        <f>('5v'!J291-N303)^2</f>
        <v>6.5239022910626253E-5</v>
      </c>
      <c r="P303" s="9">
        <f>offs556+Ampl556*SIN(2*PI()*freq556*('5v'!I291-reta556)+deph556*PI()/180)</f>
        <v>0.69266740738713239</v>
      </c>
      <c r="Q303" s="10">
        <f>('5v'!K291-P303)^2</f>
        <v>6.876418612241538E-5</v>
      </c>
      <c r="S303" s="3"/>
      <c r="T303" s="7">
        <f>offs557+Ampl557*SIN(2*PI()*freq557*('5v'!M291)+deph557*PI()/180)</f>
        <v>-0.26717799133117326</v>
      </c>
      <c r="U303" s="8">
        <f>('5v'!N291-T303)^2</f>
        <v>3.0011427607848532E-5</v>
      </c>
      <c r="V303" s="9">
        <f>offs558+Ampl558*SIN(2*PI()*freq558*('5v'!M291-reta558)+deph558*PI()/180)</f>
        <v>0.67179729170856217</v>
      </c>
      <c r="W303" s="10">
        <f>('5v'!O291-V303)^2</f>
        <v>2.5004317271993535E-5</v>
      </c>
      <c r="X303" s="3"/>
      <c r="Y303" s="3"/>
      <c r="Z303" s="7">
        <f>offs559+Ampl559*SIN(2*PI()*freq559*('5v'!Q291)+deph559*PI()/180)</f>
        <v>1.9931421121596999</v>
      </c>
      <c r="AA303" s="8">
        <f>('5v'!R291-Z303)^2</f>
        <v>9.2011218629737778E-5</v>
      </c>
      <c r="AB303" s="9">
        <f>offs558+Ampl560*SIN(2*PI()*freq560*('5v'!Q291-reta560)+deph560*PI()/180)</f>
        <v>0.91649798355333512</v>
      </c>
      <c r="AC303" s="10">
        <f>('5v'!S291-AB303)^2</f>
        <v>1.7683088432440827E-5</v>
      </c>
      <c r="AE303" s="44"/>
      <c r="AF303" s="7">
        <f>offs561+Ampl561*SIN(2*PI()*freq561*('5v'!U291)+deph561*PI()/180)</f>
        <v>-0.64485990029937568</v>
      </c>
      <c r="AG303" s="8">
        <f>('5v'!V291-AF303)^2</f>
        <v>0.20431765939766744</v>
      </c>
      <c r="AH303" s="9">
        <f>offs562+Ampl562*SIN(2*PI()*freq562*('5v'!U291-reta562)+deph562*PI()/180)</f>
        <v>0.94479313713311686</v>
      </c>
      <c r="AI303" s="10">
        <f>('5v'!W291-AH303)^2</f>
        <v>1.0586712494478571E-5</v>
      </c>
      <c r="AL303" s="76"/>
      <c r="AN303" s="76"/>
      <c r="AO303" s="80"/>
    </row>
    <row r="304" spans="1:41" x14ac:dyDescent="0.25">
      <c r="A304" s="3"/>
      <c r="B304" s="7">
        <f>offs551+Ampl551*SIN(2*PI()*freq551*('5v'!A292)+deph551*PI()/180)</f>
        <v>-2.1683180660680206</v>
      </c>
      <c r="C304" s="8">
        <f>('5v'!B292-B304)^2</f>
        <v>6.7722025640345476E-7</v>
      </c>
      <c r="D304" s="9">
        <f>offs552+Ampl552*SIN(2*PI()*freq552*('5v'!A292-reta552)+deph552*PI()/180)</f>
        <v>0.8616431715596945</v>
      </c>
      <c r="E304" s="10">
        <f>('5v'!C292-D304)^2</f>
        <v>2.3388996379693204E-3</v>
      </c>
      <c r="G304" s="3"/>
      <c r="H304" s="7">
        <f>offs553+Ampl553*SIN(2*PI()*freq553*('5v'!E292)+deph553*PI()/180)</f>
        <v>1.2219845581508757</v>
      </c>
      <c r="I304" s="8">
        <f>('5v'!F292-H304)^2</f>
        <v>8.0858229574114538E-6</v>
      </c>
      <c r="J304" s="9">
        <f>offs554+Ampl554*SIN(2*PI()*freq554*('5v'!E292-reta554)+deph554*PI()/180)</f>
        <v>0.56412685506530702</v>
      </c>
      <c r="K304" s="10">
        <f>('5v'!G292-J304)^2</f>
        <v>1.7141055825161518E-2</v>
      </c>
      <c r="M304" s="3"/>
      <c r="N304" s="7">
        <f>offs553+Ampl555*SIN(2*PI()*freq555*('5v'!I292)+deph555*PI()/180)</f>
        <v>-1.8827580496608518</v>
      </c>
      <c r="O304" s="8">
        <f>('5v'!J292-N304)^2</f>
        <v>7.2919467911930852E-5</v>
      </c>
      <c r="P304" s="9">
        <f>offs556+Ampl556*SIN(2*PI()*freq556*('5v'!I292-reta556)+deph556*PI()/180)</f>
        <v>0.69488156408163837</v>
      </c>
      <c r="Q304" s="10">
        <f>('5v'!K292-P304)^2</f>
        <v>7.316157672669529E-5</v>
      </c>
      <c r="S304" s="3"/>
      <c r="T304" s="7">
        <f>offs557+Ampl557*SIN(2*PI()*freq557*('5v'!M292)+deph557*PI()/180)</f>
        <v>-0.3062166256927692</v>
      </c>
      <c r="U304" s="8">
        <f>('5v'!N292-T304)^2</f>
        <v>1.259550255292901E-5</v>
      </c>
      <c r="V304" s="9">
        <f>offs558+Ampl558*SIN(2*PI()*freq558*('5v'!M292-reta558)+deph558*PI()/180)</f>
        <v>0.67129961621232792</v>
      </c>
      <c r="W304" s="10">
        <f>('5v'!O292-V304)^2</f>
        <v>2.0274813507657264E-5</v>
      </c>
      <c r="X304" s="3"/>
      <c r="Y304" s="3"/>
      <c r="Z304" s="7">
        <f>offs559+Ampl559*SIN(2*PI()*freq559*('5v'!Q292)+deph559*PI()/180)</f>
        <v>1.989808201081555</v>
      </c>
      <c r="AA304" s="8">
        <f>('5v'!R292-Z304)^2</f>
        <v>2.6149507534192733E-5</v>
      </c>
      <c r="AB304" s="9">
        <f>offs558+Ampl560*SIN(2*PI()*freq560*('5v'!Q292-reta560)+deph560*PI()/180)</f>
        <v>0.91311394406617663</v>
      </c>
      <c r="AC304" s="10">
        <f>('5v'!S292-AB304)^2</f>
        <v>3.176501376816712E-5</v>
      </c>
      <c r="AE304" s="44"/>
      <c r="AF304" s="7">
        <f>offs561+Ampl561*SIN(2*PI()*freq561*('5v'!U292)+deph561*PI()/180)</f>
        <v>-0.56895079695719053</v>
      </c>
      <c r="AG304" s="8">
        <f>('5v'!V292-AF304)^2</f>
        <v>0.20584864719489013</v>
      </c>
      <c r="AH304" s="9">
        <f>offs562+Ampl562*SIN(2*PI()*freq562*('5v'!U292-reta562)+deph562*PI()/180)</f>
        <v>0.94780450234938363</v>
      </c>
      <c r="AI304" s="10">
        <f>('5v'!W292-AH304)^2</f>
        <v>1.7210945438753097E-5</v>
      </c>
      <c r="AL304" s="76"/>
      <c r="AN304" s="76"/>
      <c r="AO304" s="80"/>
    </row>
    <row r="305" spans="1:41" x14ac:dyDescent="0.25">
      <c r="A305" s="3"/>
      <c r="B305" s="7">
        <f>offs551+Ampl551*SIN(2*PI()*freq551*('5v'!A293)+deph551*PI()/180)</f>
        <v>-2.1908779467691808</v>
      </c>
      <c r="C305" s="8">
        <f>('5v'!B293-B305)^2</f>
        <v>6.3982068039092336E-8</v>
      </c>
      <c r="D305" s="9">
        <f>offs552+Ampl552*SIN(2*PI()*freq552*('5v'!A293-reta552)+deph552*PI()/180)</f>
        <v>0.86796175272896092</v>
      </c>
      <c r="E305" s="10">
        <f>('5v'!C293-D305)^2</f>
        <v>2.1965862458630248E-3</v>
      </c>
      <c r="G305" s="3"/>
      <c r="H305" s="7">
        <f>offs553+Ampl553*SIN(2*PI()*freq553*('5v'!E293)+deph553*PI()/180)</f>
        <v>1.1872346208423403</v>
      </c>
      <c r="I305" s="8">
        <f>('5v'!F293-H305)^2</f>
        <v>2.7077669870838092E-5</v>
      </c>
      <c r="J305" s="9">
        <f>offs554+Ampl554*SIN(2*PI()*freq554*('5v'!E293-reta554)+deph554*PI()/180)</f>
        <v>0.56200496277933731</v>
      </c>
      <c r="K305" s="10">
        <f>('5v'!G293-J305)^2</f>
        <v>1.6589945615809794E-2</v>
      </c>
      <c r="M305" s="3"/>
      <c r="N305" s="7">
        <f>offs553+Ampl555*SIN(2*PI()*freq555*('5v'!I293)+deph555*PI()/180)</f>
        <v>-1.9083871700781043</v>
      </c>
      <c r="O305" s="8">
        <f>('5v'!J293-N305)^2</f>
        <v>7.7049423099565949E-5</v>
      </c>
      <c r="P305" s="9">
        <f>offs556+Ampl556*SIN(2*PI()*freq556*('5v'!I293-reta556)+deph556*PI()/180)</f>
        <v>0.69712607977295415</v>
      </c>
      <c r="Q305" s="10">
        <f>('5v'!K293-P305)^2</f>
        <v>1.1659615121763059E-4</v>
      </c>
      <c r="S305" s="3"/>
      <c r="T305" s="7">
        <f>offs557+Ampl557*SIN(2*PI()*freq557*('5v'!M293)+deph557*PI()/180)</f>
        <v>-0.34529209256671517</v>
      </c>
      <c r="U305" s="8">
        <f>('5v'!N293-T305)^2</f>
        <v>1.2503631450440298E-5</v>
      </c>
      <c r="V305" s="9">
        <f>offs558+Ampl558*SIN(2*PI()*freq558*('5v'!M293-reta558)+deph558*PI()/180)</f>
        <v>0.67085506309896359</v>
      </c>
      <c r="W305" s="10">
        <f>('5v'!O293-V305)^2</f>
        <v>3.6136005400133006E-5</v>
      </c>
      <c r="X305" s="3"/>
      <c r="Y305" s="3"/>
      <c r="Z305" s="7">
        <f>offs559+Ampl559*SIN(2*PI()*freq559*('5v'!Q293)+deph559*PI()/180)</f>
        <v>1.9852802990646778</v>
      </c>
      <c r="AA305" s="8">
        <f>('5v'!R293-Z305)^2</f>
        <v>4.3147144104170247E-6</v>
      </c>
      <c r="AB305" s="9">
        <f>offs558+Ampl560*SIN(2*PI()*freq560*('5v'!Q293-reta560)+deph560*PI()/180)</f>
        <v>0.90971708313110988</v>
      </c>
      <c r="AC305" s="10">
        <f>('5v'!S293-AB305)^2</f>
        <v>2.6282610651338391E-5</v>
      </c>
      <c r="AE305" s="44"/>
      <c r="AF305" s="7">
        <f>offs561+Ampl561*SIN(2*PI()*freq561*('5v'!U293)+deph561*PI()/180)</f>
        <v>-0.49248020786867081</v>
      </c>
      <c r="AG305" s="8">
        <f>('5v'!V293-AF305)^2</f>
        <v>0.20611979739273709</v>
      </c>
      <c r="AH305" s="9">
        <f>offs562+Ampl562*SIN(2*PI()*freq562*('5v'!U293-reta562)+deph562*PI()/180)</f>
        <v>0.95075436046099415</v>
      </c>
      <c r="AI305" s="10">
        <f>('5v'!W293-AH305)^2</f>
        <v>2.6061020293250394E-5</v>
      </c>
      <c r="AL305" s="76"/>
      <c r="AN305" s="76"/>
      <c r="AO305" s="80"/>
    </row>
    <row r="306" spans="1:41" x14ac:dyDescent="0.25">
      <c r="A306" s="3"/>
      <c r="B306" s="7">
        <f>offs551+Ampl551*SIN(2*PI()*freq551*('5v'!A294)+deph551*PI()/180)</f>
        <v>-2.2131636321338632</v>
      </c>
      <c r="C306" s="8">
        <f>('5v'!B294-B306)^2</f>
        <v>8.0886255863918516E-7</v>
      </c>
      <c r="D306" s="9">
        <f>offs552+Ampl552*SIN(2*PI()*freq552*('5v'!A294-reta552)+deph552*PI()/180)</f>
        <v>0.87428393704381835</v>
      </c>
      <c r="E306" s="10">
        <f>('5v'!C294-D306)^2</f>
        <v>2.2402176014458914E-3</v>
      </c>
      <c r="G306" s="3"/>
      <c r="H306" s="7">
        <f>offs553+Ampl553*SIN(2*PI()*freq553*('5v'!E294)+deph553*PI()/180)</f>
        <v>1.1518972949100448</v>
      </c>
      <c r="I306" s="8">
        <f>('5v'!F294-H306)^2</f>
        <v>9.4205712448270247E-6</v>
      </c>
      <c r="J306" s="9">
        <f>offs554+Ampl554*SIN(2*PI()*freq554*('5v'!E294-reta554)+deph554*PI()/180)</f>
        <v>0.55999493525899458</v>
      </c>
      <c r="K306" s="10">
        <f>('5v'!G294-J306)^2</f>
        <v>7.6963660816768585E-3</v>
      </c>
      <c r="M306" s="3"/>
      <c r="N306" s="7">
        <f>offs553+Ampl555*SIN(2*PI()*freq555*('5v'!I294)+deph555*PI()/180)</f>
        <v>-1.9337885218338897</v>
      </c>
      <c r="O306" s="8">
        <f>('5v'!J294-N306)^2</f>
        <v>1.1538265445483398E-4</v>
      </c>
      <c r="P306" s="9">
        <f>offs556+Ampl556*SIN(2*PI()*freq556*('5v'!I294-reta556)+deph556*PI()/180)</f>
        <v>0.6994006000260331</v>
      </c>
      <c r="Q306" s="10">
        <f>('5v'!K294-P306)^2</f>
        <v>1.2364016738854254E-4</v>
      </c>
      <c r="S306" s="3"/>
      <c r="T306" s="7">
        <f>offs557+Ampl557*SIN(2*PI()*freq557*('5v'!M294)+deph557*PI()/180)</f>
        <v>-0.38439475066625972</v>
      </c>
      <c r="U306" s="8">
        <f>('5v'!N294-T306)^2</f>
        <v>1.222124223375911E-5</v>
      </c>
      <c r="V306" s="9">
        <f>offs558+Ampl558*SIN(2*PI()*freq558*('5v'!M294-reta558)+deph558*PI()/180)</f>
        <v>0.67046374205529824</v>
      </c>
      <c r="W306" s="10">
        <f>('5v'!O294-V306)^2</f>
        <v>3.1584423101556254E-5</v>
      </c>
      <c r="X306" s="3"/>
      <c r="Y306" s="3"/>
      <c r="Z306" s="7">
        <f>offs559+Ampl559*SIN(2*PI()*freq559*('5v'!Q294)+deph559*PI()/180)</f>
        <v>1.9795605957623028</v>
      </c>
      <c r="AA306" s="8">
        <f>('5v'!R294-Z306)^2</f>
        <v>6.52255840882981E-5</v>
      </c>
      <c r="AB306" s="9">
        <f>offs558+Ampl560*SIN(2*PI()*freq560*('5v'!Q294-reta560)+deph560*PI()/180)</f>
        <v>0.90630904343993934</v>
      </c>
      <c r="AC306" s="10">
        <f>('5v'!S294-AB306)^2</f>
        <v>2.1422517559337475E-5</v>
      </c>
      <c r="AE306" s="44"/>
      <c r="AF306" s="7">
        <f>offs561+Ampl561*SIN(2*PI()*freq561*('5v'!U294)+deph561*PI()/180)</f>
        <v>-0.41552360027283863</v>
      </c>
      <c r="AG306" s="8">
        <f>('5v'!V294-AF306)^2</f>
        <v>0.20506025245782186</v>
      </c>
      <c r="AH306" s="9">
        <f>offs562+Ampl562*SIN(2*PI()*freq562*('5v'!U294-reta562)+deph562*PI()/180)</f>
        <v>0.95363980031413298</v>
      </c>
      <c r="AI306" s="10">
        <f>('5v'!W294-AH306)^2</f>
        <v>3.7525544307462781E-5</v>
      </c>
      <c r="AL306" s="76"/>
      <c r="AN306" s="76"/>
      <c r="AO306" s="80"/>
    </row>
    <row r="307" spans="1:41" x14ac:dyDescent="0.25">
      <c r="A307" s="3"/>
      <c r="B307" s="7">
        <f>offs551+Ampl551*SIN(2*PI()*freq551*('5v'!A295)+deph551*PI()/180)</f>
        <v>-2.2351716029940025</v>
      </c>
      <c r="C307" s="8">
        <f>('5v'!B295-B307)^2</f>
        <v>1.4092291211183024E-7</v>
      </c>
      <c r="D307" s="9">
        <f>offs552+Ampl552*SIN(2*PI()*freq552*('5v'!A295-reta552)+deph552*PI()/180)</f>
        <v>0.88060872615807384</v>
      </c>
      <c r="E307" s="10">
        <f>('5v'!C295-D307)^2</f>
        <v>2.1015555416041467E-3</v>
      </c>
      <c r="G307" s="3"/>
      <c r="H307" s="7">
        <f>offs553+Ampl553*SIN(2*PI()*freq553*('5v'!E295)+deph553*PI()/180)</f>
        <v>1.1159851355376325</v>
      </c>
      <c r="I307" s="8">
        <f>('5v'!F295-H307)^2</f>
        <v>5.3505960154582106E-6</v>
      </c>
      <c r="J307" s="9">
        <f>offs554+Ampl554*SIN(2*PI()*freq554*('5v'!E295-reta554)+deph554*PI()/180)</f>
        <v>0.55809748665748593</v>
      </c>
      <c r="K307" s="10">
        <f>('5v'!G295-J307)^2</f>
        <v>3.0528778999602309E-4</v>
      </c>
      <c r="M307" s="3"/>
      <c r="N307" s="7">
        <f>offs553+Ampl555*SIN(2*PI()*freq555*('5v'!I295)+deph555*PI()/180)</f>
        <v>-1.9589580937603017</v>
      </c>
      <c r="O307" s="8">
        <f>('5v'!J295-N307)^2</f>
        <v>7.3401263934908919E-5</v>
      </c>
      <c r="P307" s="9">
        <f>offs556+Ampl556*SIN(2*PI()*freq556*('5v'!I295-reta556)+deph556*PI()/180)</f>
        <v>0.70170476566775986</v>
      </c>
      <c r="Q307" s="10">
        <f>('5v'!K295-P307)^2</f>
        <v>1.8019104135300724E-4</v>
      </c>
      <c r="S307" s="3"/>
      <c r="T307" s="7">
        <f>offs557+Ampl557*SIN(2*PI()*freq557*('5v'!M295)+deph557*PI()/180)</f>
        <v>-0.42351495199562028</v>
      </c>
      <c r="U307" s="8">
        <f>('5v'!N295-T307)^2</f>
        <v>2.19082031744032E-7</v>
      </c>
      <c r="V307" s="9">
        <f>offs558+Ampl558*SIN(2*PI()*freq558*('5v'!M295-reta558)+deph558*PI()/180)</f>
        <v>0.67012574963394378</v>
      </c>
      <c r="W307" s="10">
        <f>('5v'!O295-V307)^2</f>
        <v>2.7899625773074724E-5</v>
      </c>
      <c r="X307" s="3"/>
      <c r="Y307" s="3"/>
      <c r="Z307" s="7">
        <f>offs559+Ampl559*SIN(2*PI()*freq559*('5v'!Q295)+deph559*PI()/180)</f>
        <v>1.9726518571721923</v>
      </c>
      <c r="AA307" s="8">
        <f>('5v'!R295-Z307)^2</f>
        <v>1.6605536618283204E-4</v>
      </c>
      <c r="AB307" s="9">
        <f>offs558+Ampl560*SIN(2*PI()*freq560*('5v'!Q295-reta560)+deph560*PI()/180)</f>
        <v>0.90289147309041717</v>
      </c>
      <c r="AC307" s="10">
        <f>('5v'!S295-AB307)^2</f>
        <v>3.7123270892966333E-5</v>
      </c>
      <c r="AE307" s="44"/>
      <c r="AF307" s="7">
        <f>offs561+Ampl561*SIN(2*PI()*freq561*('5v'!U295)+deph561*PI()/180)</f>
        <v>-0.33815692105031148</v>
      </c>
      <c r="AG307" s="8">
        <f>('5v'!V295-AF307)^2</f>
        <v>0.20614377570200101</v>
      </c>
      <c r="AH307" s="9">
        <f>offs562+Ampl562*SIN(2*PI()*freq562*('5v'!U295-reta562)+deph562*PI()/180)</f>
        <v>0.95645797432802826</v>
      </c>
      <c r="AI307" s="10">
        <f>('5v'!W295-AH307)^2</f>
        <v>2.7675655455396449E-5</v>
      </c>
      <c r="AL307" s="76"/>
      <c r="AN307" s="76"/>
      <c r="AO307" s="80"/>
    </row>
    <row r="308" spans="1:41" x14ac:dyDescent="0.25">
      <c r="A308" s="3"/>
      <c r="B308" s="7">
        <f>offs551+Ampl551*SIN(2*PI()*freq551*('5v'!A296)+deph551*PI()/180)</f>
        <v>-2.2568983840358765</v>
      </c>
      <c r="C308" s="8">
        <f>('5v'!B296-B308)^2</f>
        <v>4.349793949806285E-6</v>
      </c>
      <c r="D308" s="9">
        <f>offs552+Ampl552*SIN(2*PI()*freq552*('5v'!A296-reta552)+deph552*PI()/180)</f>
        <v>0.88693512131420771</v>
      </c>
      <c r="E308" s="10">
        <f>('5v'!C296-D308)^2</f>
        <v>2.144627336136639E-3</v>
      </c>
      <c r="G308" s="3"/>
      <c r="H308" s="7">
        <f>offs553+Ampl553*SIN(2*PI()*freq553*('5v'!E296)+deph553*PI()/180)</f>
        <v>1.0795109021443263</v>
      </c>
      <c r="I308" s="8">
        <f>('5v'!F296-H308)^2</f>
        <v>9.8983027678505572E-7</v>
      </c>
      <c r="J308" s="9">
        <f>offs554+Ampl554*SIN(2*PI()*freq554*('5v'!E296-reta554)+deph554*PI()/180)</f>
        <v>0.55631329112926453</v>
      </c>
      <c r="K308" s="10">
        <f>('5v'!G296-J308)^2</f>
        <v>4.6643038501562517E-3</v>
      </c>
      <c r="M308" s="3"/>
      <c r="N308" s="7">
        <f>offs553+Ampl555*SIN(2*PI()*freq555*('5v'!I296)+deph555*PI()/180)</f>
        <v>-1.9838919112901605</v>
      </c>
      <c r="O308" s="8">
        <f>('5v'!J296-N308)^2</f>
        <v>1.0127949258065997E-4</v>
      </c>
      <c r="P308" s="9">
        <f>offs556+Ampl556*SIN(2*PI()*freq556*('5v'!I296-reta556)+deph556*PI()/180)</f>
        <v>0.70403821284366919</v>
      </c>
      <c r="Q308" s="10">
        <f>('5v'!K296-P308)^2</f>
        <v>1.9054635332967261E-4</v>
      </c>
      <c r="S308" s="3"/>
      <c r="T308" s="7">
        <f>offs557+Ampl557*SIN(2*PI()*freq557*('5v'!M296)+deph557*PI()/180)</f>
        <v>-0.46264304423048802</v>
      </c>
      <c r="U308" s="8">
        <f>('5v'!N296-T308)^2</f>
        <v>1.9712749575905347E-5</v>
      </c>
      <c r="V308" s="9">
        <f>offs558+Ampl558*SIN(2*PI()*freq558*('5v'!M296-reta558)+deph558*PI()/180)</f>
        <v>0.66984116922947268</v>
      </c>
      <c r="W308" s="10">
        <f>('5v'!O296-V308)^2</f>
        <v>2.4974298903587711E-5</v>
      </c>
      <c r="X308" s="3"/>
      <c r="Y308" s="3"/>
      <c r="Z308" s="7">
        <f>offs559+Ampl559*SIN(2*PI()*freq559*('5v'!Q296)+deph559*PI()/180)</f>
        <v>1.9645574242990191</v>
      </c>
      <c r="AA308" s="8">
        <f>('5v'!R296-Z308)^2</f>
        <v>5.9161145689421715E-4</v>
      </c>
      <c r="AB308" s="9">
        <f>offs558+Ampl560*SIN(2*PI()*freq560*('5v'!Q296-reta560)+deph560*PI()/180)</f>
        <v>0.89946602478923687</v>
      </c>
      <c r="AC308" s="10">
        <f>('5v'!S296-AB308)^2</f>
        <v>3.1495500412866732E-5</v>
      </c>
      <c r="AE308" s="44"/>
      <c r="AF308" s="7">
        <f>offs561+Ampl561*SIN(2*PI()*freq561*('5v'!U296)+deph561*PI()/180)</f>
        <v>-0.26045652177288758</v>
      </c>
      <c r="AG308" s="8">
        <f>('5v'!V296-AF308)^2</f>
        <v>0.20575839255549525</v>
      </c>
      <c r="AH308" s="9">
        <f>offs562+Ampl562*SIN(2*PI()*freq562*('5v'!U296-reta562)+deph562*PI()/180)</f>
        <v>0.95920610130517059</v>
      </c>
      <c r="AI308" s="10">
        <f>('5v'!W296-AH308)^2</f>
        <v>1.9943000720444905E-5</v>
      </c>
      <c r="AL308" s="76"/>
      <c r="AN308" s="76"/>
      <c r="AO308" s="80"/>
    </row>
    <row r="309" spans="1:41" x14ac:dyDescent="0.25">
      <c r="A309" s="3"/>
      <c r="B309" s="7">
        <f>offs551+Ampl551*SIN(2*PI()*freq551*('5v'!A297)+deph551*PI()/180)</f>
        <v>-2.278340544348894</v>
      </c>
      <c r="C309" s="8">
        <f>('5v'!B297-B309)^2</f>
        <v>3.1596639122853501E-6</v>
      </c>
      <c r="D309" s="9">
        <f>offs552+Ampl552*SIN(2*PI()*freq552*('5v'!A297-reta552)+deph552*PI()/180)</f>
        <v>0.89326212350108625</v>
      </c>
      <c r="E309" s="10">
        <f>('5v'!C297-D309)^2</f>
        <v>2.1881928382828761E-3</v>
      </c>
      <c r="G309" s="3"/>
      <c r="H309" s="7">
        <f>offs553+Ampl553*SIN(2*PI()*freq553*('5v'!E297)+deph553*PI()/180)</f>
        <v>1.0424875538515748</v>
      </c>
      <c r="I309" s="8">
        <f>('5v'!F297-H309)^2</f>
        <v>7.594183896050442E-7</v>
      </c>
      <c r="J309" s="9">
        <f>offs554+Ampl554*SIN(2*PI()*freq554*('5v'!E297-reta554)+deph554*PI()/180)</f>
        <v>0.55464298259050571</v>
      </c>
      <c r="K309" s="10">
        <f>('5v'!G297-J309)^2</f>
        <v>1.5055539673325008E-2</v>
      </c>
      <c r="M309" s="3"/>
      <c r="N309" s="7">
        <f>offs553+Ampl555*SIN(2*PI()*freq555*('5v'!I297)+deph555*PI()/180)</f>
        <v>-2.0085860370846347</v>
      </c>
      <c r="O309" s="8">
        <f>('5v'!J297-N309)^2</f>
        <v>1.2815139015380638E-4</v>
      </c>
      <c r="P309" s="9">
        <f>offs556+Ampl556*SIN(2*PI()*freq556*('5v'!I297-reta556)+deph556*PI()/180)</f>
        <v>0.70640057307540149</v>
      </c>
      <c r="Q309" s="10">
        <f>('5v'!K297-P309)^2</f>
        <v>2.0201173050826395E-4</v>
      </c>
      <c r="S309" s="3"/>
      <c r="T309" s="7">
        <f>offs557+Ampl557*SIN(2*PI()*freq557*('5v'!M297)+deph557*PI()/180)</f>
        <v>-0.50176937309959024</v>
      </c>
      <c r="U309" s="8">
        <f>('5v'!N297-T309)^2</f>
        <v>2.0283611832344664E-5</v>
      </c>
      <c r="V309" s="9">
        <f>offs558+Ampl558*SIN(2*PI()*freq558*('5v'!M297-reta558)+deph558*PI()/180)</f>
        <v>0.66961007105784143</v>
      </c>
      <c r="W309" s="10">
        <f>('5v'!O297-V309)^2</f>
        <v>7.9141564559610195E-6</v>
      </c>
      <c r="X309" s="3"/>
      <c r="Y309" s="3"/>
      <c r="Z309" s="7">
        <f>offs559+Ampl559*SIN(2*PI()*freq559*('5v'!Q297)+deph559*PI()/180)</f>
        <v>1.9552812115386908</v>
      </c>
      <c r="AA309" s="8">
        <f>('5v'!R297-Z309)^2</f>
        <v>1.1956451060200102E-3</v>
      </c>
      <c r="AB309" s="9">
        <f>offs558+Ampl560*SIN(2*PI()*freq560*('5v'!Q297-reta560)+deph560*PI()/180)</f>
        <v>0.89603435505279938</v>
      </c>
      <c r="AC309" s="10">
        <f>('5v'!S297-AB309)^2</f>
        <v>2.639395708251132E-5</v>
      </c>
      <c r="AE309" s="44"/>
      <c r="AF309" s="7">
        <f>offs561+Ampl561*SIN(2*PI()*freq561*('5v'!U297)+deph561*PI()/180)</f>
        <v>-0.18249908335377077</v>
      </c>
      <c r="AG309" s="8">
        <f>('5v'!V297-AF309)^2</f>
        <v>0.20207917784029666</v>
      </c>
      <c r="AH309" s="9">
        <f>offs562+Ampl562*SIN(2*PI()*freq562*('5v'!U297-reta562)+deph562*PI()/180)</f>
        <v>0.96188146917601902</v>
      </c>
      <c r="AI309" s="10">
        <f>('5v'!W297-AH309)^2</f>
        <v>1.4013948159579346E-5</v>
      </c>
      <c r="AL309" s="76"/>
      <c r="AN309" s="76"/>
      <c r="AO309" s="80"/>
    </row>
    <row r="310" spans="1:41" x14ac:dyDescent="0.25">
      <c r="A310" s="3"/>
      <c r="B310" s="7">
        <f>offs551+Ampl551*SIN(2*PI()*freq551*('5v'!A298)+deph551*PI()/180)</f>
        <v>-2.2994946979673765</v>
      </c>
      <c r="C310" s="8">
        <f>('5v'!B298-B310)^2</f>
        <v>2.0958294047461592E-6</v>
      </c>
      <c r="D310" s="9">
        <f>offs552+Ampl552*SIN(2*PI()*freq552*('5v'!A298-reta552)+deph552*PI()/180)</f>
        <v>0.89958873361171987</v>
      </c>
      <c r="E310" s="10">
        <f>('5v'!C298-D310)^2</f>
        <v>2.4204169925297501E-3</v>
      </c>
      <c r="G310" s="3"/>
      <c r="H310" s="7">
        <f>offs553+Ampl553*SIN(2*PI()*freq553*('5v'!E298)+deph553*PI()/180)</f>
        <v>1.004928244878736</v>
      </c>
      <c r="I310" s="8">
        <f>('5v'!F298-H310)^2</f>
        <v>1.7470366005878491E-6</v>
      </c>
      <c r="J310" s="9">
        <f>offs554+Ampl554*SIN(2*PI()*freq554*('5v'!E298-reta554)+deph554*PI()/180)</f>
        <v>0.55308715449388013</v>
      </c>
      <c r="K310" s="10">
        <f>('5v'!G298-J310)^2</f>
        <v>1.1800877858065485E-2</v>
      </c>
      <c r="M310" s="3"/>
      <c r="N310" s="7">
        <f>offs553+Ampl555*SIN(2*PI()*freq555*('5v'!I298)+deph555*PI()/180)</f>
        <v>-2.0330365716549994</v>
      </c>
      <c r="O310" s="8">
        <f>('5v'!J298-N310)^2</f>
        <v>2.0410584392209339E-4</v>
      </c>
      <c r="P310" s="9">
        <f>offs556+Ampl556*SIN(2*PI()*freq556*('5v'!I298-reta556)+deph556*PI()/180)</f>
        <v>0.70879147331889114</v>
      </c>
      <c r="Q310" s="10">
        <f>('5v'!K298-P310)^2</f>
        <v>1.6123243143767782E-4</v>
      </c>
      <c r="S310" s="3"/>
      <c r="T310" s="7">
        <f>offs557+Ampl557*SIN(2*PI()*freq557*('5v'!M298)+deph557*PI()/180)</f>
        <v>-0.54088428476673833</v>
      </c>
      <c r="U310" s="8">
        <f>('5v'!N298-T310)^2</f>
        <v>7.1612125188121105E-5</v>
      </c>
      <c r="V310" s="9">
        <f>offs558+Ampl558*SIN(2*PI()*freq558*('5v'!M298-reta558)+deph558*PI()/180)</f>
        <v>0.66943251213906607</v>
      </c>
      <c r="W310" s="10">
        <f>('5v'!O298-V310)^2</f>
        <v>6.9466621981633124E-6</v>
      </c>
      <c r="X310" s="3"/>
      <c r="Y310" s="3"/>
      <c r="Z310" s="7">
        <f>offs559+Ampl559*SIN(2*PI()*freq559*('5v'!Q298)+deph559*PI()/180)</f>
        <v>1.9448277047853826</v>
      </c>
      <c r="AA310" s="8">
        <f>('5v'!R298-Z310)^2</f>
        <v>1.4285727502726644E-3</v>
      </c>
      <c r="AB310" s="9">
        <f>offs558+Ampl560*SIN(2*PI()*freq560*('5v'!Q298-reta560)+deph560*PI()/180)</f>
        <v>0.89259812340613698</v>
      </c>
      <c r="AC310" s="10">
        <f>('5v'!S298-AB310)^2</f>
        <v>2.1785431103891465E-5</v>
      </c>
      <c r="AE310" s="44"/>
      <c r="AF310" s="7">
        <f>offs561+Ampl561*SIN(2*PI()*freq561*('5v'!U298)+deph561*PI()/180)</f>
        <v>-0.10436154037276515</v>
      </c>
      <c r="AG310" s="8">
        <f>('5v'!V298-AF310)^2</f>
        <v>0.20209045494472919</v>
      </c>
      <c r="AH310" s="9">
        <f>offs562+Ampl562*SIN(2*PI()*freq562*('5v'!U298-reta562)+deph562*PI()/180)</f>
        <v>0.96448143767548611</v>
      </c>
      <c r="AI310" s="10">
        <f>('5v'!W298-AH310)^2</f>
        <v>1.307711918901162E-6</v>
      </c>
      <c r="AL310" s="76"/>
      <c r="AN310" s="76"/>
      <c r="AO310" s="80"/>
    </row>
    <row r="311" spans="1:41" x14ac:dyDescent="0.25">
      <c r="A311" s="3"/>
      <c r="B311" s="7">
        <f>offs551+Ampl551*SIN(2*PI()*freq551*('5v'!A299)+deph551*PI()/180)</f>
        <v>-2.3203575044052416</v>
      </c>
      <c r="C311" s="8">
        <f>('5v'!B299-B311)^2</f>
        <v>1.2689923250098635E-6</v>
      </c>
      <c r="D311" s="9">
        <f>offs552+Ampl552*SIN(2*PI()*freq552*('5v'!A299-reta552)+deph552*PI()/180)</f>
        <v>0.90591395260103158</v>
      </c>
      <c r="E311" s="10">
        <f>('5v'!C299-D311)^2</f>
        <v>2.4665081879575159E-3</v>
      </c>
      <c r="G311" s="3"/>
      <c r="H311" s="7">
        <f>offs553+Ampl553*SIN(2*PI()*freq553*('5v'!E299)+deph553*PI()/180)</f>
        <v>0.96684631986944447</v>
      </c>
      <c r="I311" s="8">
        <f>('5v'!F299-H311)^2</f>
        <v>5.2655569015664807E-6</v>
      </c>
      <c r="J311" s="9">
        <f>offs554+Ampl554*SIN(2*PI()*freq554*('5v'!E299-reta554)+deph554*PI()/180)</f>
        <v>0.55164635961770214</v>
      </c>
      <c r="K311" s="10">
        <f>('5v'!G299-J311)^2</f>
        <v>1.2854835286631413E-3</v>
      </c>
      <c r="M311" s="3"/>
      <c r="N311" s="7">
        <f>offs553+Ampl555*SIN(2*PI()*freq555*('5v'!I299)+deph555*PI()/180)</f>
        <v>-2.0572396539784052</v>
      </c>
      <c r="O311" s="8">
        <f>('5v'!J299-N311)^2</f>
        <v>1.7158416720645147E-4</v>
      </c>
      <c r="P311" s="9">
        <f>offs556+Ampl556*SIN(2*PI()*freq556*('5v'!I299-reta556)+deph556*PI()/180)</f>
        <v>0.71121053602327333</v>
      </c>
      <c r="Q311" s="10">
        <f>('5v'!K299-P311)^2</f>
        <v>8.5699936576377427E-5</v>
      </c>
      <c r="S311" s="3"/>
      <c r="T311" s="7">
        <f>offs557+Ampl557*SIN(2*PI()*freq557*('5v'!M299)+deph557*PI()/180)</f>
        <v>-0.5799781282127674</v>
      </c>
      <c r="U311" s="8">
        <f>('5v'!N299-T311)^2</f>
        <v>7.2143588827025879E-5</v>
      </c>
      <c r="V311" s="9">
        <f>offs558+Ampl558*SIN(2*PI()*freq558*('5v'!M299-reta558)+deph558*PI()/180)</f>
        <v>0.66930853628315268</v>
      </c>
      <c r="W311" s="10">
        <f>('5v'!O299-V311)^2</f>
        <v>3.1197395042365268E-7</v>
      </c>
      <c r="X311" s="3"/>
      <c r="Y311" s="3"/>
      <c r="Z311" s="7">
        <f>offs559+Ampl559*SIN(2*PI()*freq559*('5v'!Q299)+deph559*PI()/180)</f>
        <v>1.933201959262195</v>
      </c>
      <c r="AA311" s="8">
        <f>('5v'!R299-Z311)^2</f>
        <v>1.7468821486442132E-3</v>
      </c>
      <c r="AB311" s="9">
        <f>offs558+Ampl560*SIN(2*PI()*freq560*('5v'!Q299-reta560)+deph560*PI()/180)</f>
        <v>0.8891589915803807</v>
      </c>
      <c r="AC311" s="10">
        <f>('5v'!S299-AB311)^2</f>
        <v>1.7643094860535548E-5</v>
      </c>
      <c r="AE311" s="44"/>
      <c r="AF311" s="7">
        <f>offs561+Ampl561*SIN(2*PI()*freq561*('5v'!U299)+deph561*PI()/180)</f>
        <v>-2.6121005151133074E-2</v>
      </c>
      <c r="AG311" s="8">
        <f>('5v'!V299-AF311)^2</f>
        <v>0.2039546493746508</v>
      </c>
      <c r="AH311" s="9">
        <f>offs562+Ampl562*SIN(2*PI()*freq562*('5v'!U299-reta562)+deph562*PI()/180)</f>
        <v>0.96700344094856072</v>
      </c>
      <c r="AI311" s="10">
        <f>('5v'!W299-AH311)^2</f>
        <v>3.3024451868217344E-7</v>
      </c>
      <c r="AL311" s="76"/>
      <c r="AN311" s="76"/>
      <c r="AO311" s="80"/>
    </row>
    <row r="312" spans="1:41" x14ac:dyDescent="0.25">
      <c r="A312" s="3"/>
      <c r="B312" s="7">
        <f>offs551+Ampl551*SIN(2*PI()*freq551*('5v'!A300)+deph551*PI()/180)</f>
        <v>-2.340925669183501</v>
      </c>
      <c r="C312" s="8">
        <f>('5v'!B300-B312)^2</f>
        <v>8.1596564094173665E-9</v>
      </c>
      <c r="D312" s="9">
        <f>offs552+Ampl552*SIN(2*PI()*freq552*('5v'!A300-reta552)+deph552*PI()/180)</f>
        <v>0.9122367816436181</v>
      </c>
      <c r="E312" s="10">
        <f>('5v'!C300-D312)^2</f>
        <v>2.5127944925102544E-3</v>
      </c>
      <c r="G312" s="3"/>
      <c r="H312" s="7">
        <f>offs553+Ampl553*SIN(2*PI()*freq553*('5v'!E300)+deph553*PI()/180)</f>
        <v>0.92825530915032262</v>
      </c>
      <c r="I312" s="8">
        <f>('5v'!F300-H312)^2</f>
        <v>3.322201933497519E-6</v>
      </c>
      <c r="J312" s="9">
        <f>offs554+Ampl554*SIN(2*PI()*freq554*('5v'!E300-reta554)+deph554*PI()/180)</f>
        <v>0.55032110986953087</v>
      </c>
      <c r="K312" s="10">
        <f>('5v'!G300-J312)^2</f>
        <v>2.1907183098988591E-3</v>
      </c>
      <c r="M312" s="3"/>
      <c r="N312" s="7">
        <f>offs553+Ampl555*SIN(2*PI()*freq555*('5v'!I300)+deph555*PI()/180)</f>
        <v>-2.0811914621075833</v>
      </c>
      <c r="O312" s="8">
        <f>('5v'!J300-N312)^2</f>
        <v>1.3596031318968577E-4</v>
      </c>
      <c r="P312" s="9">
        <f>offs556+Ampl556*SIN(2*PI()*freq556*('5v'!I300-reta556)+deph556*PI()/180)</f>
        <v>0.71365737919050443</v>
      </c>
      <c r="Q312" s="10">
        <f>('5v'!K300-P312)^2</f>
        <v>3.4162729649275294E-5</v>
      </c>
      <c r="S312" s="3"/>
      <c r="T312" s="7">
        <f>offs557+Ampl557*SIN(2*PI()*freq557*('5v'!M300)+deph557*PI()/180)</f>
        <v>-0.61904125761678308</v>
      </c>
      <c r="U312" s="8">
        <f>('5v'!N300-T312)^2</f>
        <v>4.2787920384070541E-5</v>
      </c>
      <c r="V312" s="9">
        <f>offs558+Ampl558*SIN(2*PI()*freq558*('5v'!M300-reta558)+deph558*PI()/180)</f>
        <v>0.66923817407928876</v>
      </c>
      <c r="W312" s="10">
        <f>('5v'!O300-V312)^2</f>
        <v>2.3832369527099953E-7</v>
      </c>
      <c r="X312" s="3"/>
      <c r="Y312" s="3"/>
      <c r="Z312" s="7">
        <f>offs559+Ampl559*SIN(2*PI()*freq559*('5v'!Q300)+deph559*PI()/180)</f>
        <v>1.9204095970764974</v>
      </c>
      <c r="AA312" s="8">
        <f>('5v'!R300-Z312)^2</f>
        <v>2.1698349382578887E-3</v>
      </c>
      <c r="AB312" s="9">
        <f>offs558+Ampl560*SIN(2*PI()*freq560*('5v'!Q300-reta560)+deph560*PI()/180)</f>
        <v>0.88571862270916291</v>
      </c>
      <c r="AC312" s="10">
        <f>('5v'!S300-AB312)^2</f>
        <v>1.3946395325424126E-5</v>
      </c>
      <c r="AE312" s="44"/>
      <c r="AF312" s="7">
        <f>offs561+Ampl561*SIN(2*PI()*freq561*('5v'!U300)+deph561*PI()/180)</f>
        <v>5.2145308348960431E-2</v>
      </c>
      <c r="AG312" s="8">
        <f>('5v'!V300-AF312)^2</f>
        <v>0.20941063555088701</v>
      </c>
      <c r="AH312" s="9">
        <f>offs562+Ampl562*SIN(2*PI()*freq562*('5v'!U300-reta562)+deph562*PI()/180)</f>
        <v>0.96944499008249774</v>
      </c>
      <c r="AI312" s="10">
        <f>('5v'!W300-AH312)^2</f>
        <v>3.485241242426584E-6</v>
      </c>
      <c r="AL312" s="76"/>
      <c r="AN312" s="76"/>
      <c r="AO312" s="80"/>
    </row>
    <row r="313" spans="1:41" x14ac:dyDescent="0.25">
      <c r="A313" s="3"/>
      <c r="B313" s="7">
        <f>offs551+Ampl551*SIN(2*PI()*freq551*('5v'!A301)+deph551*PI()/180)</f>
        <v>-2.3611959443505044</v>
      </c>
      <c r="C313" s="8">
        <f>('5v'!B301-B313)^2</f>
        <v>4.2112877005163391E-7</v>
      </c>
      <c r="D313" s="9">
        <f>offs552+Ampl552*SIN(2*PI()*freq552*('5v'!A301-reta552)+deph552*PI()/180)</f>
        <v>0.9185562222914776</v>
      </c>
      <c r="E313" s="10">
        <f>('5v'!C301-D313)^2</f>
        <v>2.5590670591673689E-3</v>
      </c>
      <c r="G313" s="3"/>
      <c r="H313" s="7">
        <f>offs553+Ampl553*SIN(2*PI()*freq553*('5v'!E301)+deph553*PI()/180)</f>
        <v>0.88916892392372604</v>
      </c>
      <c r="I313" s="8">
        <f>('5v'!F301-H313)^2</f>
        <v>3.4116900315437192E-6</v>
      </c>
      <c r="J313" s="9">
        <f>offs554+Ampl554*SIN(2*PI()*freq554*('5v'!E301-reta554)+deph554*PI()/180)</f>
        <v>0.54911187610429124</v>
      </c>
      <c r="K313" s="10">
        <f>('5v'!G301-J313)^2</f>
        <v>8.9160572273107499E-3</v>
      </c>
      <c r="M313" s="3"/>
      <c r="N313" s="7">
        <f>offs553+Ampl555*SIN(2*PI()*freq555*('5v'!I301)+deph555*PI()/180)</f>
        <v>-2.1048882137743705</v>
      </c>
      <c r="O313" s="8">
        <f>('5v'!J301-N313)^2</f>
        <v>1.4207337827935073E-4</v>
      </c>
      <c r="P313" s="9">
        <f>offs556+Ampl556*SIN(2*PI()*freq556*('5v'!I301-reta556)+deph556*PI()/180)</f>
        <v>0.71613161643568368</v>
      </c>
      <c r="Q313" s="10">
        <f>('5v'!K301-P313)^2</f>
        <v>2.566703453335356E-7</v>
      </c>
      <c r="S313" s="3"/>
      <c r="T313" s="7">
        <f>offs557+Ampl557*SIN(2*PI()*freq557*('5v'!M301)+deph557*PI()/180)</f>
        <v>-0.65806403473611463</v>
      </c>
      <c r="U313" s="8">
        <f>('5v'!N301-T313)^2</f>
        <v>4.226982389431067E-5</v>
      </c>
      <c r="V313" s="9">
        <f>offs558+Ampl558*SIN(2*PI()*freq558*('5v'!M301-reta558)+deph558*PI()/180)</f>
        <v>0.66922144288829533</v>
      </c>
      <c r="W313" s="10">
        <f>('5v'!O301-V313)^2</f>
        <v>2.19533742990741E-6</v>
      </c>
      <c r="X313" s="3"/>
      <c r="Y313" s="3"/>
      <c r="Z313" s="7">
        <f>offs559+Ampl559*SIN(2*PI()*freq559*('5v'!Q301)+deph559*PI()/180)</f>
        <v>1.9064568045011239</v>
      </c>
      <c r="AA313" s="8">
        <f>('5v'!R301-Z313)^2</f>
        <v>2.9282237497027905E-3</v>
      </c>
      <c r="AB313" s="9">
        <f>offs558+Ampl560*SIN(2*PI()*freq560*('5v'!Q301-reta560)+deph560*PI()/180)</f>
        <v>0.88227868052434011</v>
      </c>
      <c r="AC313" s="10">
        <f>('5v'!S301-AB313)^2</f>
        <v>1.0680997085124868E-5</v>
      </c>
      <c r="AE313" s="44"/>
      <c r="AF313" s="7">
        <f>offs561+Ampl561*SIN(2*PI()*freq561*('5v'!U301)+deph561*PI()/180)</f>
        <v>0.13036016072528844</v>
      </c>
      <c r="AG313" s="8">
        <f>('5v'!V301-AF313)^2</f>
        <v>0.21128460428147039</v>
      </c>
      <c r="AH313" s="9">
        <f>offs562+Ampl562*SIN(2*PI()*freq562*('5v'!U301-reta562)+deph562*PI()/180)</f>
        <v>0.97180367556307345</v>
      </c>
      <c r="AI313" s="10">
        <f>('5v'!W301-AH313)^2</f>
        <v>5.1639633883208948E-6</v>
      </c>
      <c r="AL313" s="76"/>
      <c r="AN313" s="76"/>
      <c r="AO313" s="80"/>
    </row>
    <row r="314" spans="1:41" x14ac:dyDescent="0.25">
      <c r="A314" s="3"/>
      <c r="B314" s="7">
        <f>offs551+Ampl551*SIN(2*PI()*freq551*('5v'!A302)+deph551*PI()/180)</f>
        <v>-2.3811651289948212</v>
      </c>
      <c r="C314" s="8">
        <f>('5v'!B302-B314)^2</f>
        <v>9.2423843051539134E-6</v>
      </c>
      <c r="D314" s="9">
        <f>offs552+Ampl552*SIN(2*PI()*freq552*('5v'!A302-reta552)+deph552*PI()/180)</f>
        <v>0.92487127663167423</v>
      </c>
      <c r="E314" s="10">
        <f>('5v'!C302-D314)^2</f>
        <v>2.6054160892976159E-3</v>
      </c>
      <c r="G314" s="3"/>
      <c r="H314" s="7">
        <f>offs553+Ampl553*SIN(2*PI()*freq553*('5v'!E302)+deph553*PI()/180)</f>
        <v>0.849601051396211</v>
      </c>
      <c r="I314" s="8">
        <f>('5v'!F302-H314)^2</f>
        <v>1.5915998846517124E-7</v>
      </c>
      <c r="J314" s="9">
        <f>offs554+Ampl554*SIN(2*PI()*freq554*('5v'!E302-reta554)+deph554*PI()/180)</f>
        <v>0.5480190879569824</v>
      </c>
      <c r="K314" s="10">
        <f>('5v'!G302-J314)^2</f>
        <v>1.1035520979769738E-2</v>
      </c>
      <c r="M314" s="3"/>
      <c r="N314" s="7">
        <f>offs553+Ampl555*SIN(2*PI()*freq555*('5v'!I302)+deph555*PI()/180)</f>
        <v>-2.1283261669869775</v>
      </c>
      <c r="O314" s="8">
        <f>('5v'!J302-N314)^2</f>
        <v>1.4208418257819058E-4</v>
      </c>
      <c r="P314" s="9">
        <f>offs556+Ampl556*SIN(2*PI()*freq556*('5v'!I302-reta556)+deph556*PI()/180)</f>
        <v>0.71863285704806745</v>
      </c>
      <c r="Q314" s="10">
        <f>('5v'!K302-P314)^2</f>
        <v>8.1310690848802985E-6</v>
      </c>
      <c r="S314" s="3"/>
      <c r="T314" s="7">
        <f>offs557+Ampl557*SIN(2*PI()*freq557*('5v'!M302)+deph557*PI()/180)</f>
        <v>-0.69703683128442051</v>
      </c>
      <c r="U314" s="8">
        <f>('5v'!N302-T314)^2</f>
        <v>6.2778874613127286E-6</v>
      </c>
      <c r="V314" s="9">
        <f>offs558+Ampl558*SIN(2*PI()*freq558*('5v'!M302-reta558)+deph558*PI()/180)</f>
        <v>0.66925834683834329</v>
      </c>
      <c r="W314" s="10">
        <f>('5v'!O302-V314)^2</f>
        <v>1.154567793803356E-5</v>
      </c>
      <c r="X314" s="3"/>
      <c r="Y314" s="3"/>
      <c r="Z314" s="7">
        <f>offs559+Ampl559*SIN(2*PI()*freq559*('5v'!Q302)+deph559*PI()/180)</f>
        <v>1.8913503289827465</v>
      </c>
      <c r="AA314" s="8">
        <f>('5v'!R302-Z314)^2</f>
        <v>3.659157328471589E-3</v>
      </c>
      <c r="AB314" s="9">
        <f>offs558+Ampl560*SIN(2*PI()*freq560*('5v'!Q302-reta560)+deph560*PI()/180)</f>
        <v>0.87884082855142676</v>
      </c>
      <c r="AC314" s="10">
        <f>('5v'!S302-AB314)^2</f>
        <v>7.8387761597751553E-6</v>
      </c>
      <c r="AE314" s="44"/>
      <c r="AF314" s="7">
        <f>offs561+Ampl561*SIN(2*PI()*freq561*('5v'!U302)+deph561*PI()/180)</f>
        <v>0.20844636336155356</v>
      </c>
      <c r="AG314" s="8">
        <f>('5v'!V302-AF314)^2</f>
        <v>0.21304813270687065</v>
      </c>
      <c r="AH314" s="9">
        <f>offs562+Ampl562*SIN(2*PI()*freq562*('5v'!U302-reta562)+deph562*PI()/180)</f>
        <v>0.97407716965248625</v>
      </c>
      <c r="AI314" s="10">
        <f>('5v'!W302-AH314)^2</f>
        <v>2.0665476405353629E-5</v>
      </c>
      <c r="AL314" s="76"/>
      <c r="AN314" s="76"/>
      <c r="AO314" s="80"/>
    </row>
    <row r="315" spans="1:41" x14ac:dyDescent="0.25">
      <c r="A315" s="3"/>
      <c r="B315" s="7">
        <f>offs551+Ampl551*SIN(2*PI()*freq551*('5v'!A303)+deph551*PI()/180)</f>
        <v>-2.4008300697507075</v>
      </c>
      <c r="C315" s="8">
        <f>('5v'!B303-B315)^2</f>
        <v>1.4910113360930489E-6</v>
      </c>
      <c r="D315" s="9">
        <f>offs552+Ampl552*SIN(2*PI()*freq552*('5v'!A303-reta552)+deph552*PI()/180)</f>
        <v>0.93118094744392166</v>
      </c>
      <c r="E315" s="10">
        <f>('5v'!C303-D315)^2</f>
        <v>2.4542063927465193E-3</v>
      </c>
      <c r="G315" s="3"/>
      <c r="H315" s="7">
        <f>offs553+Ampl553*SIN(2*PI()*freq553*('5v'!E303)+deph553*PI()/180)</f>
        <v>0.80956574984447893</v>
      </c>
      <c r="I315" s="8">
        <f>('5v'!F303-H315)^2</f>
        <v>3.3843288155121968E-7</v>
      </c>
      <c r="J315" s="9">
        <f>offs554+Ampl554*SIN(2*PI()*freq554*('5v'!E303-reta554)+deph554*PI()/180)</f>
        <v>0.54704313369002955</v>
      </c>
      <c r="K315" s="10">
        <f>('5v'!G303-J315)^2</f>
        <v>8.1725457757099718E-3</v>
      </c>
      <c r="M315" s="3"/>
      <c r="N315" s="7">
        <f>offs553+Ampl555*SIN(2*PI()*freq555*('5v'!I303)+deph555*PI()/180)</f>
        <v>-2.1515016206208917</v>
      </c>
      <c r="O315" s="8">
        <f>('5v'!J303-N315)^2</f>
        <v>1.3590571425613204E-4</v>
      </c>
      <c r="P315" s="9">
        <f>offs556+Ampl556*SIN(2*PI()*freq556*('5v'!I303-reta556)+deph556*PI()/180)</f>
        <v>0.72116070605276827</v>
      </c>
      <c r="Q315" s="10">
        <f>('5v'!K303-P315)^2</f>
        <v>3.8229908792620133E-5</v>
      </c>
      <c r="S315" s="3"/>
      <c r="T315" s="7">
        <f>offs557+Ampl557*SIN(2*PI()*freq557*('5v'!M303)+deph557*PI()/180)</f>
        <v>-0.73595003130731484</v>
      </c>
      <c r="U315" s="8">
        <f>('5v'!N303-T315)^2</f>
        <v>5.552014473675285E-6</v>
      </c>
      <c r="V315" s="9">
        <f>offs558+Ampl558*SIN(2*PI()*freq558*('5v'!M303-reta558)+deph558*PI()/180)</f>
        <v>0.66934887682393529</v>
      </c>
      <c r="W315" s="10">
        <f>('5v'!O303-V315)^2</f>
        <v>1.0938651178388952E-5</v>
      </c>
      <c r="X315" s="3"/>
      <c r="Y315" s="3"/>
      <c r="Z315" s="7">
        <f>offs559+Ampl559*SIN(2*PI()*freq559*('5v'!Q303)+deph559*PI()/180)</f>
        <v>1.875097475878873</v>
      </c>
      <c r="AA315" s="8">
        <f>('5v'!R303-Z315)^2</f>
        <v>4.0665320245935645E-3</v>
      </c>
      <c r="AB315" s="9">
        <f>offs558+Ampl560*SIN(2*PI()*freq560*('5v'!Q303-reta560)+deph560*PI()/180)</f>
        <v>0.87540672930512964</v>
      </c>
      <c r="AC315" s="10">
        <f>('5v'!S303-AB315)^2</f>
        <v>5.4178646517029002E-6</v>
      </c>
      <c r="AE315" s="44"/>
      <c r="AF315" s="7">
        <f>offs561+Ampl561*SIN(2*PI()*freq561*('5v'!U303)+deph561*PI()/180)</f>
        <v>0.28632685460321522</v>
      </c>
      <c r="AG315" s="8">
        <f>('5v'!V303-AF315)^2</f>
        <v>0.21102423723078001</v>
      </c>
      <c r="AH315" s="9">
        <f>offs562+Ampl562*SIN(2*PI()*freq562*('5v'!U303-reta562)+deph562*PI()/180)</f>
        <v>0.97626322868655213</v>
      </c>
      <c r="AI315" s="10">
        <f>('5v'!W303-AH315)^2</f>
        <v>2.2837585923308046E-5</v>
      </c>
      <c r="AL315" s="76"/>
      <c r="AN315" s="76"/>
      <c r="AO315" s="80"/>
    </row>
    <row r="316" spans="1:41" x14ac:dyDescent="0.25">
      <c r="A316" s="3"/>
      <c r="B316" s="7">
        <f>offs551+Ampl551*SIN(2*PI()*freq551*('5v'!A304)+deph551*PI()/180)</f>
        <v>-2.4201876612960533</v>
      </c>
      <c r="C316" s="8">
        <f>('5v'!B304-B316)^2</f>
        <v>8.997967891041041E-6</v>
      </c>
      <c r="D316" s="9">
        <f>offs552+Ampl552*SIN(2*PI()*freq552*('5v'!A304-reta552)+deph552*PI()/180)</f>
        <v>0.93748423835805395</v>
      </c>
      <c r="E316" s="10">
        <f>('5v'!C304-D316)^2</f>
        <v>2.3069998582081878E-3</v>
      </c>
      <c r="G316" s="3"/>
      <c r="H316" s="7">
        <f>offs553+Ampl553*SIN(2*PI()*freq553*('5v'!E304)+deph553*PI()/180)</f>
        <v>0.76907724362053698</v>
      </c>
      <c r="I316" s="8">
        <f>('5v'!F304-H316)^2</f>
        <v>7.8274407588259211E-6</v>
      </c>
      <c r="J316" s="9">
        <f>offs554+Ampl554*SIN(2*PI()*freq554*('5v'!E304-reta554)+deph554*PI()/180)</f>
        <v>0.54618436005533666</v>
      </c>
      <c r="K316" s="10">
        <f>('5v'!G304-J316)^2</f>
        <v>2.3550017296603957E-3</v>
      </c>
      <c r="M316" s="3"/>
      <c r="N316" s="7">
        <f>offs553+Ampl555*SIN(2*PI()*freq555*('5v'!I304)+deph555*PI()/180)</f>
        <v>-2.1744109150033246</v>
      </c>
      <c r="O316" s="8">
        <f>('5v'!J304-N316)^2</f>
        <v>1.2386922049302412E-4</v>
      </c>
      <c r="P316" s="9">
        <f>offs556+Ampl556*SIN(2*PI()*freq556*('5v'!I304-reta556)+deph556*PI()/180)</f>
        <v>0.72371476427312409</v>
      </c>
      <c r="Q316" s="10">
        <f>('5v'!K304-P316)^2</f>
        <v>5.6779626754972845E-5</v>
      </c>
      <c r="S316" s="3"/>
      <c r="T316" s="7">
        <f>offs557+Ampl557*SIN(2*PI()*freq557*('5v'!M304)+deph557*PI()/180)</f>
        <v>-0.77479403355496257</v>
      </c>
      <c r="U316" s="8">
        <f>('5v'!N304-T316)^2</f>
        <v>4.5700757722973698E-6</v>
      </c>
      <c r="V316" s="9">
        <f>offs558+Ampl558*SIN(2*PI()*freq558*('5v'!M304-reta558)+deph558*PI()/180)</f>
        <v>0.6694930105081518</v>
      </c>
      <c r="W316" s="10">
        <f>('5v'!O304-V316)^2</f>
        <v>2.6177032122735834E-5</v>
      </c>
      <c r="X316" s="3"/>
      <c r="Y316" s="3"/>
      <c r="Z316" s="7">
        <f>offs559+Ampl559*SIN(2*PI()*freq559*('5v'!Q304)+deph559*PI()/180)</f>
        <v>1.8577061049250356</v>
      </c>
      <c r="AA316" s="8">
        <f>('5v'!R304-Z316)^2</f>
        <v>4.8742033316276695E-3</v>
      </c>
      <c r="AB316" s="9">
        <f>offs558+Ampl560*SIN(2*PI()*freq560*('5v'!Q304-reta560)+deph560*PI()/180)</f>
        <v>0.87197804348537022</v>
      </c>
      <c r="AC316" s="10">
        <f>('5v'!S304-AB316)^2</f>
        <v>3.4227461085545383E-6</v>
      </c>
      <c r="AE316" s="44"/>
      <c r="AF316" s="7">
        <f>offs561+Ampl561*SIN(2*PI()*freq561*('5v'!U304)+deph561*PI()/180)</f>
        <v>0.36392477580804361</v>
      </c>
      <c r="AG316" s="8">
        <f>('5v'!V304-AF316)^2</f>
        <v>0.21054026272315846</v>
      </c>
      <c r="AH316" s="9">
        <f>offs562+Ampl562*SIN(2*PI()*freq562*('5v'!U304-reta562)+deph562*PI()/180)</f>
        <v>0.97835969528893063</v>
      </c>
      <c r="AI316" s="10">
        <f>('5v'!W304-AH316)^2</f>
        <v>4.72702353352142E-5</v>
      </c>
      <c r="AL316" s="76"/>
      <c r="AN316" s="76"/>
      <c r="AO316" s="80"/>
    </row>
    <row r="317" spans="1:41" x14ac:dyDescent="0.25">
      <c r="A317" s="3"/>
      <c r="B317" s="7">
        <f>offs551+Ampl551*SIN(2*PI()*freq551*('5v'!A305)+deph551*PI()/180)</f>
        <v>-2.4392348468427549</v>
      </c>
      <c r="C317" s="8">
        <f>('5v'!B305-B317)^2</f>
        <v>3.1679656839925218E-7</v>
      </c>
      <c r="D317" s="9">
        <f>offs552+Ampl552*SIN(2*PI()*freq552*('5v'!A305-reta552)+deph552*PI()/180)</f>
        <v>0.94378015401136661</v>
      </c>
      <c r="E317" s="10">
        <f>('5v'!C305-D317)^2</f>
        <v>2.1635665233931318E-3</v>
      </c>
      <c r="G317" s="3"/>
      <c r="H317" s="7">
        <f>offs553+Ampl553*SIN(2*PI()*freq553*('5v'!E305)+deph553*PI()/180)</f>
        <v>0.72814991809785801</v>
      </c>
      <c r="I317" s="8">
        <f>('5v'!F305-H317)^2</f>
        <v>7.3391247525134787E-6</v>
      </c>
      <c r="J317" s="9">
        <f>offs554+Ampl554*SIN(2*PI()*freq554*('5v'!E305-reta554)+deph554*PI()/180)</f>
        <v>0.54544307217108678</v>
      </c>
      <c r="K317" s="10">
        <f>('5v'!G305-J317)^2</f>
        <v>2.4481989800133485E-5</v>
      </c>
      <c r="M317" s="3"/>
      <c r="N317" s="7">
        <f>offs553+Ampl555*SIN(2*PI()*freq555*('5v'!I305)+deph555*PI()/180)</f>
        <v>-2.1970504324911215</v>
      </c>
      <c r="O317" s="8">
        <f>('5v'!J305-N317)^2</f>
        <v>1.0674345646379311E-4</v>
      </c>
      <c r="P317" s="9">
        <f>offs556+Ampl556*SIN(2*PI()*freq556*('5v'!I305-reta556)+deph556*PI()/180)</f>
        <v>0.72629462839373482</v>
      </c>
      <c r="Q317" s="10">
        <f>('5v'!K305-P317)^2</f>
        <v>7.8528160260294026E-5</v>
      </c>
      <c r="S317" s="3"/>
      <c r="T317" s="7">
        <f>offs557+Ampl557*SIN(2*PI()*freq557*('5v'!M305)+deph557*PI()/180)</f>
        <v>-0.81355925385104455</v>
      </c>
      <c r="U317" s="8">
        <f>('5v'!N305-T317)^2</f>
        <v>1.4391506050837419E-5</v>
      </c>
      <c r="V317" s="9">
        <f>offs558+Ampl558*SIN(2*PI()*freq558*('5v'!M305-reta558)+deph558*PI()/180)</f>
        <v>0.66969071232816324</v>
      </c>
      <c r="W317" s="10">
        <f>('5v'!O305-V317)^2</f>
        <v>4.7221328371154467E-5</v>
      </c>
      <c r="X317" s="3"/>
      <c r="Y317" s="3"/>
      <c r="Z317" s="7">
        <f>offs559+Ampl559*SIN(2*PI()*freq559*('5v'!Q305)+deph559*PI()/180)</f>
        <v>1.8391846264338971</v>
      </c>
      <c r="AA317" s="8">
        <f>('5v'!R305-Z317)^2</f>
        <v>5.8805334649989806E-3</v>
      </c>
      <c r="AB317" s="9">
        <f>offs558+Ampl560*SIN(2*PI()*freq560*('5v'!Q305-reta560)+deph560*PI()/180)</f>
        <v>0.86855642917418474</v>
      </c>
      <c r="AC317" s="10">
        <f>('5v'!S305-AB317)^2</f>
        <v>1.8644013400866681E-6</v>
      </c>
      <c r="AE317" s="44"/>
      <c r="AF317" s="7">
        <f>offs561+Ampl561*SIN(2*PI()*freq561*('5v'!U305)+deph561*PI()/180)</f>
        <v>0.44116354719632012</v>
      </c>
      <c r="AG317" s="8">
        <f>('5v'!V305-AF317)^2</f>
        <v>0.21152048009297281</v>
      </c>
      <c r="AH317" s="9">
        <f>offs562+Ampl562*SIN(2*PI()*freq562*('5v'!U305-reta562)+deph562*PI()/180)</f>
        <v>0.98036450050019452</v>
      </c>
      <c r="AI317" s="10">
        <f>('5v'!W305-AH317)^2</f>
        <v>4.7983474469804969E-5</v>
      </c>
      <c r="AL317" s="76"/>
      <c r="AN317" s="76"/>
      <c r="AO317" s="80"/>
    </row>
    <row r="318" spans="1:41" x14ac:dyDescent="0.25">
      <c r="A318" s="3"/>
      <c r="B318" s="7">
        <f>offs551+Ampl551*SIN(2*PI()*freq551*('5v'!A306)+deph551*PI()/180)</f>
        <v>-2.4579686186194114</v>
      </c>
      <c r="C318" s="8">
        <f>('5v'!B306-B318)^2</f>
        <v>1.3480783286408873E-5</v>
      </c>
      <c r="D318" s="9">
        <f>offs552+Ampl552*SIN(2*PI()*freq552*('5v'!A306-reta552)+deph552*PI()/180)</f>
        <v>0.95006770020579268</v>
      </c>
      <c r="E318" s="10">
        <f>('5v'!C306-D318)^2</f>
        <v>2.0240731246070971E-3</v>
      </c>
      <c r="G318" s="3"/>
      <c r="H318" s="7">
        <f>offs553+Ampl553*SIN(2*PI()*freq553*('5v'!E306)+deph553*PI()/180)</f>
        <v>0.68679831456031704</v>
      </c>
      <c r="I318" s="8">
        <f>('5v'!F306-H318)^2</f>
        <v>9.2761997974968884E-6</v>
      </c>
      <c r="J318" s="9">
        <f>offs554+Ampl554*SIN(2*PI()*freq554*('5v'!E306-reta554)+deph554*PI()/180)</f>
        <v>0.54481953341333578</v>
      </c>
      <c r="K318" s="10">
        <f>('5v'!G306-J318)^2</f>
        <v>1.5034592590803361E-3</v>
      </c>
      <c r="M318" s="3"/>
      <c r="N318" s="7">
        <f>offs553+Ampl555*SIN(2*PI()*freq555*('5v'!I306)+deph555*PI()/180)</f>
        <v>-2.219416598042026</v>
      </c>
      <c r="O318" s="8">
        <f>('5v'!J306-N318)^2</f>
        <v>8.575386065258932E-5</v>
      </c>
      <c r="P318" s="9">
        <f>offs556+Ampl556*SIN(2*PI()*freq556*('5v'!I306-reta556)+deph556*PI()/180)</f>
        <v>0.72889989102414865</v>
      </c>
      <c r="Q318" s="10">
        <f>('5v'!K306-P318)^2</f>
        <v>3.9141902507636445E-5</v>
      </c>
      <c r="S318" s="3"/>
      <c r="T318" s="7">
        <f>offs557+Ampl557*SIN(2*PI()*freq557*('5v'!M306)+deph557*PI()/180)</f>
        <v>-0.8522361274575101</v>
      </c>
      <c r="U318" s="8">
        <f>('5v'!N306-T318)^2</f>
        <v>1.1614378510546442E-5</v>
      </c>
      <c r="V318" s="9">
        <f>offs558+Ampl558*SIN(2*PI()*freq558*('5v'!M306-reta558)+deph558*PI()/180)</f>
        <v>0.66994193350400355</v>
      </c>
      <c r="W318" s="10">
        <f>('5v'!O306-V318)^2</f>
        <v>4.3831768316681003E-5</v>
      </c>
      <c r="X318" s="3"/>
      <c r="Y318" s="3"/>
      <c r="Z318" s="7">
        <f>offs559+Ampl559*SIN(2*PI()*freq559*('5v'!Q306)+deph559*PI()/180)</f>
        <v>1.8195419972280975</v>
      </c>
      <c r="AA318" s="8">
        <f>('5v'!R306-Z318)^2</f>
        <v>7.4544034477861312E-3</v>
      </c>
      <c r="AB318" s="9">
        <f>offs558+Ampl560*SIN(2*PI()*freq560*('5v'!Q306-reta560)+deph560*PI()/180)</f>
        <v>0.86514354103389079</v>
      </c>
      <c r="AC318" s="10">
        <f>('5v'!S306-AB318)^2</f>
        <v>7.605042816508593E-7</v>
      </c>
      <c r="AE318" s="44"/>
      <c r="AF318" s="7">
        <f>offs561+Ampl561*SIN(2*PI()*freq561*('5v'!U306)+deph561*PI()/180)</f>
        <v>0.5179669434258366</v>
      </c>
      <c r="AG318" s="8">
        <f>('5v'!V306-AF318)^2</f>
        <v>0.20851902419250895</v>
      </c>
      <c r="AH318" s="9">
        <f>offs562+Ampl562*SIN(2*PI()*freq562*('5v'!U306-reta562)+deph562*PI()/180)</f>
        <v>0.98227566581964365</v>
      </c>
      <c r="AI318" s="10">
        <f>('5v'!W306-AH318)^2</f>
        <v>4.7403993639608263E-5</v>
      </c>
      <c r="AL318" s="76"/>
      <c r="AN318" s="76"/>
      <c r="AO318" s="80"/>
    </row>
    <row r="319" spans="1:41" x14ac:dyDescent="0.25">
      <c r="A319" s="3"/>
      <c r="B319" s="7">
        <f>offs551+Ampl551*SIN(2*PI()*freq551*('5v'!A307)+deph551*PI()/180)</f>
        <v>-2.4763860183462891</v>
      </c>
      <c r="C319" s="8">
        <f>('5v'!B307-B319)^2</f>
        <v>2.0349286520558724E-5</v>
      </c>
      <c r="D319" s="9">
        <f>offs552+Ampl552*SIN(2*PI()*freq552*('5v'!A307-reta552)+deph552*PI()/180)</f>
        <v>0.95634588406490051</v>
      </c>
      <c r="E319" s="10">
        <f>('5v'!C307-D319)^2</f>
        <v>1.8883269490939435E-3</v>
      </c>
      <c r="G319" s="3"/>
      <c r="H319" s="7">
        <f>offs553+Ampl553*SIN(2*PI()*freq553*('5v'!E307)+deph553*PI()/180)</f>
        <v>0.64503712503575394</v>
      </c>
      <c r="I319" s="8">
        <f>('5v'!F307-H319)^2</f>
        <v>3.3777843842023589E-6</v>
      </c>
      <c r="J319" s="9">
        <f>offs554+Ampl554*SIN(2*PI()*freq554*('5v'!E307-reta554)+deph554*PI()/180)</f>
        <v>0.54431396532243503</v>
      </c>
      <c r="K319" s="10">
        <f>('5v'!G307-J319)^2</f>
        <v>1.7001631487212783E-3</v>
      </c>
      <c r="M319" s="3"/>
      <c r="N319" s="7">
        <f>offs553+Ampl555*SIN(2*PI()*freq555*('5v'!I307)+deph555*PI()/180)</f>
        <v>-2.2415058797792176</v>
      </c>
      <c r="O319" s="8">
        <f>('5v'!J307-N319)^2</f>
        <v>9.7322955901453032E-5</v>
      </c>
      <c r="P319" s="9">
        <f>offs556+Ampl556*SIN(2*PI()*freq556*('5v'!I307-reta556)+deph556*PI()/180)</f>
        <v>0.73153014076319522</v>
      </c>
      <c r="Q319" s="10">
        <f>('5v'!K307-P319)^2</f>
        <v>1.3148595675156292E-5</v>
      </c>
      <c r="S319" s="3"/>
      <c r="T319" s="7">
        <f>offs557+Ampl557*SIN(2*PI()*freq557*('5v'!M307)+deph557*PI()/180)</f>
        <v>-0.89081511143452929</v>
      </c>
      <c r="U319" s="8">
        <f>('5v'!N307-T319)^2</f>
        <v>8.5525331713781011E-6</v>
      </c>
      <c r="V319" s="9">
        <f>offs558+Ampl558*SIN(2*PI()*freq558*('5v'!M307-reta558)+deph558*PI()/180)</f>
        <v>0.67024661205060676</v>
      </c>
      <c r="W319" s="10">
        <f>('5v'!O307-V319)^2</f>
        <v>6.8376327087070371E-5</v>
      </c>
      <c r="X319" s="3"/>
      <c r="Y319" s="3"/>
      <c r="Z319" s="7">
        <f>offs559+Ampl559*SIN(2*PI()*freq559*('5v'!Q307)+deph559*PI()/180)</f>
        <v>1.7987877163088131</v>
      </c>
      <c r="AA319" s="8">
        <f>('5v'!R307-Z319)^2</f>
        <v>7.9249354116576066E-3</v>
      </c>
      <c r="AB319" s="9">
        <f>offs558+Ampl560*SIN(2*PI()*freq560*('5v'!Q307-reta560)+deph560*PI()/180)</f>
        <v>0.86174102950690745</v>
      </c>
      <c r="AC319" s="10">
        <f>('5v'!S307-AB319)^2</f>
        <v>1.3566735214183387E-7</v>
      </c>
      <c r="AE319" s="44"/>
      <c r="AF319" s="7">
        <f>offs561+Ampl561*SIN(2*PI()*freq561*('5v'!U307)+deph561*PI()/180)</f>
        <v>0.59425916881709639</v>
      </c>
      <c r="AG319" s="8">
        <f>('5v'!V307-AF319)^2</f>
        <v>0.21041698226031122</v>
      </c>
      <c r="AH319" s="9">
        <f>offs562+Ampl562*SIN(2*PI()*freq562*('5v'!U307-reta562)+deph562*PI()/180)</f>
        <v>0.98409130515784526</v>
      </c>
      <c r="AI319" s="10">
        <f>('5v'!W307-AH319)^2</f>
        <v>2.2986704371585452E-5</v>
      </c>
      <c r="AL319" s="76"/>
      <c r="AN319" s="76"/>
      <c r="AO319" s="80"/>
    </row>
    <row r="320" spans="1:41" x14ac:dyDescent="0.25">
      <c r="A320" s="3"/>
      <c r="B320" s="7">
        <f>offs551+Ampl551*SIN(2*PI()*freq551*('5v'!A308)+deph551*PI()/180)</f>
        <v>-2.4944841377024725</v>
      </c>
      <c r="C320" s="8">
        <f>('5v'!B308-B320)^2</f>
        <v>6.8701270826245473E-7</v>
      </c>
      <c r="D320" s="9">
        <f>offs552+Ampl552*SIN(2*PI()*freq552*('5v'!A308-reta552)+deph552*PI()/180)</f>
        <v>0.96261371419068009</v>
      </c>
      <c r="E320" s="10">
        <f>('5v'!C308-D320)^2</f>
        <v>1.7565079639728694E-3</v>
      </c>
      <c r="G320" s="3"/>
      <c r="H320" s="7">
        <f>offs553+Ampl553*SIN(2*PI()*freq553*('5v'!E308)+deph553*PI()/180)</f>
        <v>0.60288118707595328</v>
      </c>
      <c r="I320" s="8">
        <f>('5v'!F308-H320)^2</f>
        <v>8.8673698106198676E-6</v>
      </c>
      <c r="J320" s="9">
        <f>offs554+Ampl554*SIN(2*PI()*freq554*('5v'!E308-reta554)+deph554*PI()/180)</f>
        <v>0.54392654752432001</v>
      </c>
      <c r="K320" s="10">
        <f>('5v'!G308-J320)^2</f>
        <v>4.8794391067532303E-4</v>
      </c>
      <c r="M320" s="3"/>
      <c r="N320" s="7">
        <f>offs553+Ampl555*SIN(2*PI()*freq555*('5v'!I308)+deph555*PI()/180)</f>
        <v>-2.263314789549046</v>
      </c>
      <c r="O320" s="8">
        <f>('5v'!J308-N320)^2</f>
        <v>1.0383160725815128E-4</v>
      </c>
      <c r="P320" s="9">
        <f>offs556+Ampl556*SIN(2*PI()*freq556*('5v'!I308-reta556)+deph556*PI()/180)</f>
        <v>0.73418496226394991</v>
      </c>
      <c r="Q320" s="10">
        <f>('5v'!K308-P320)^2</f>
        <v>9.4338044054661231E-7</v>
      </c>
      <c r="S320" s="3"/>
      <c r="T320" s="7">
        <f>offs557+Ampl557*SIN(2*PI()*freq557*('5v'!M308)+deph557*PI()/180)</f>
        <v>-0.92928668699507644</v>
      </c>
      <c r="U320" s="8">
        <f>('5v'!N308-T320)^2</f>
        <v>5.445441578230494E-6</v>
      </c>
      <c r="V320" s="9">
        <f>offs558+Ampl558*SIN(2*PI()*freq558*('5v'!M308-reta558)+deph558*PI()/180)</f>
        <v>0.67060467279310065</v>
      </c>
      <c r="W320" s="10">
        <f>('5v'!O308-V320)^2</f>
        <v>6.258292749150518E-5</v>
      </c>
      <c r="X320" s="3"/>
      <c r="Y320" s="3"/>
      <c r="Z320" s="7">
        <f>offs559+Ampl559*SIN(2*PI()*freq559*('5v'!Q308)+deph559*PI()/180)</f>
        <v>1.7769318202621225</v>
      </c>
      <c r="AA320" s="8">
        <f>('5v'!R308-Z320)^2</f>
        <v>9.305125853656681E-3</v>
      </c>
      <c r="AB320" s="9">
        <f>offs558+Ampl560*SIN(2*PI()*freq560*('5v'!Q308-reta560)+deph560*PI()/180)</f>
        <v>0.85835054001761502</v>
      </c>
      <c r="AC320" s="10">
        <f>('5v'!S308-AB320)^2</f>
        <v>2.1735610093950067E-8</v>
      </c>
      <c r="AE320" s="44"/>
      <c r="AF320" s="7">
        <f>offs561+Ampl561*SIN(2*PI()*freq561*('5v'!U308)+deph561*PI()/180)</f>
        <v>0.6699649321545128</v>
      </c>
      <c r="AG320" s="8">
        <f>('5v'!V308-AF320)^2</f>
        <v>0.21178341611147306</v>
      </c>
      <c r="AH320" s="9">
        <f>offs562+Ampl562*SIN(2*PI()*freq562*('5v'!U308-reta562)+deph562*PI()/180)</f>
        <v>0.98580962669797723</v>
      </c>
      <c r="AI320" s="10">
        <f>('5v'!W308-AH320)^2</f>
        <v>2.0790286817540512E-5</v>
      </c>
      <c r="AL320" s="76"/>
      <c r="AN320" s="76"/>
      <c r="AO320" s="80"/>
    </row>
    <row r="321" spans="1:41" x14ac:dyDescent="0.25">
      <c r="A321" s="3"/>
      <c r="B321" s="7">
        <f>offs551+Ampl551*SIN(2*PI()*freq551*('5v'!A309)+deph551*PI()/180)</f>
        <v>-2.5122601187851132</v>
      </c>
      <c r="C321" s="8">
        <f>('5v'!B309-B321)^2</f>
        <v>3.9801110729725811E-7</v>
      </c>
      <c r="D321" s="9">
        <f>offs552+Ampl552*SIN(2*PI()*freq552*('5v'!A309-reta552)+deph552*PI()/180)</f>
        <v>0.96887020082009523</v>
      </c>
      <c r="E321" s="10">
        <f>('5v'!C309-D321)^2</f>
        <v>1.7899838566335069E-3</v>
      </c>
      <c r="G321" s="3"/>
      <c r="H321" s="7">
        <f>offs553+Ampl553*SIN(2*PI()*freq553*('5v'!E309)+deph553*PI()/180)</f>
        <v>0.56034547848494365</v>
      </c>
      <c r="I321" s="8">
        <f>('5v'!F309-H321)^2</f>
        <v>6.4796797836149358E-6</v>
      </c>
      <c r="J321" s="9">
        <f>offs554+Ampl554*SIN(2*PI()*freq554*('5v'!E309-reta554)+deph554*PI()/180)</f>
        <v>0.54365741766668951</v>
      </c>
      <c r="K321" s="10">
        <f>('5v'!G309-J321)^2</f>
        <v>4.8141639717429893E-5</v>
      </c>
      <c r="M321" s="3"/>
      <c r="N321" s="7">
        <f>offs553+Ampl555*SIN(2*PI()*freq555*('5v'!I309)+deph555*PI()/180)</f>
        <v>-2.28483988347184</v>
      </c>
      <c r="O321" s="8">
        <f>('5v'!J309-N321)^2</f>
        <v>1.4844068090356488E-4</v>
      </c>
      <c r="P321" s="9">
        <f>offs556+Ampl556*SIN(2*PI()*freq556*('5v'!I309-reta556)+deph556*PI()/180)</f>
        <v>0.73686393629932201</v>
      </c>
      <c r="Q321" s="10">
        <f>('5v'!K309-P321)^2</f>
        <v>1.3401649193807331E-5</v>
      </c>
      <c r="S321" s="3"/>
      <c r="T321" s="7">
        <f>offs557+Ampl557*SIN(2*PI()*freq557*('5v'!M309)+deph557*PI()/180)</f>
        <v>-0.96764136185354477</v>
      </c>
      <c r="U321" s="8">
        <f>('5v'!N309-T321)^2</f>
        <v>2.6429715450931884E-6</v>
      </c>
      <c r="V321" s="9">
        <f>offs558+Ampl558*SIN(2*PI()*freq558*('5v'!M309-reta558)+deph558*PI()/180)</f>
        <v>0.67101602738535471</v>
      </c>
      <c r="W321" s="10">
        <f>('5v'!O309-V321)^2</f>
        <v>8.9353775775074547E-5</v>
      </c>
      <c r="X321" s="3"/>
      <c r="Y321" s="3"/>
      <c r="Z321" s="7">
        <f>offs559+Ampl559*SIN(2*PI()*freq559*('5v'!Q309)+deph559*PI()/180)</f>
        <v>1.7539848784054066</v>
      </c>
      <c r="AA321" s="8">
        <f>('5v'!R309-Z321)^2</f>
        <v>1.0975943756380812E-2</v>
      </c>
      <c r="AB321" s="9">
        <f>offs558+Ampl560*SIN(2*PI()*freq560*('5v'!Q309-reta560)+deph560*PI()/180)</f>
        <v>0.85497371217664364</v>
      </c>
      <c r="AC321" s="10">
        <f>('5v'!S309-AB321)^2</f>
        <v>4.5812886902717124E-7</v>
      </c>
      <c r="AE321" s="44"/>
      <c r="AF321" s="7">
        <f>offs561+Ampl561*SIN(2*PI()*freq561*('5v'!U309)+deph561*PI()/180)</f>
        <v>0.74500952098973916</v>
      </c>
      <c r="AG321" s="8">
        <f>('5v'!V309-AF321)^2</f>
        <v>0.21074712963704401</v>
      </c>
      <c r="AH321" s="9">
        <f>offs562+Ampl562*SIN(2*PI()*freq562*('5v'!U309-reta562)+deph562*PI()/180)</f>
        <v>0.98742893466413528</v>
      </c>
      <c r="AI321" s="10">
        <f>('5v'!W309-AH321)^2</f>
        <v>1.7857594092013681E-5</v>
      </c>
      <c r="AL321" s="76"/>
      <c r="AN321" s="76"/>
      <c r="AO321" s="80"/>
    </row>
    <row r="322" spans="1:41" x14ac:dyDescent="0.25">
      <c r="A322" s="3"/>
      <c r="B322" s="7">
        <f>offs551+Ampl551*SIN(2*PI()*freq551*('5v'!A310)+deph551*PI()/180)</f>
        <v>-2.5297111545607343</v>
      </c>
      <c r="C322" s="8">
        <f>('5v'!B310-B322)^2</f>
        <v>5.7432970981601146E-7</v>
      </c>
      <c r="D322" s="9">
        <f>offs552+Ampl552*SIN(2*PI()*freq552*('5v'!A310-reta552)+deph552*PI()/180)</f>
        <v>0.97511435598137997</v>
      </c>
      <c r="E322" s="10">
        <f>('5v'!C310-D322)^2</f>
        <v>1.822637259240872E-3</v>
      </c>
      <c r="G322" s="3"/>
      <c r="H322" s="7">
        <f>offs553+Ampl553*SIN(2*PI()*freq553*('5v'!E310)+deph553*PI()/180)</f>
        <v>0.51744511199744647</v>
      </c>
      <c r="I322" s="8">
        <f>('5v'!F310-H322)^2</f>
        <v>6.134974177193583E-6</v>
      </c>
      <c r="J322" s="9">
        <f>offs554+Ampl554*SIN(2*PI()*freq554*('5v'!E310-reta554)+deph554*PI()/180)</f>
        <v>0.54350667137010045</v>
      </c>
      <c r="K322" s="10">
        <f>('5v'!G310-J322)^2</f>
        <v>1.9270055517173342E-3</v>
      </c>
      <c r="M322" s="3"/>
      <c r="N322" s="7">
        <f>offs553+Ampl555*SIN(2*PI()*freq555*('5v'!I310)+deph555*PI()/180)</f>
        <v>-2.3060777624857436</v>
      </c>
      <c r="O322" s="8">
        <f>('5v'!J310-N322)^2</f>
        <v>1.929391141177002E-4</v>
      </c>
      <c r="P322" s="9">
        <f>offs556+Ampl556*SIN(2*PI()*freq556*('5v'!I310-reta556)+deph556*PI()/180)</f>
        <v>0.73956663982825588</v>
      </c>
      <c r="Q322" s="10">
        <f>('5v'!K310-P322)^2</f>
        <v>1.9451626645079337E-5</v>
      </c>
      <c r="S322" s="3"/>
      <c r="T322" s="7">
        <f>offs557+Ampl557*SIN(2*PI()*freq557*('5v'!M310)+deph557*PI()/180)</f>
        <v>-1.005869672567826</v>
      </c>
      <c r="U322" s="8">
        <f>('5v'!N310-T322)^2</f>
        <v>7.5331726112253065E-6</v>
      </c>
      <c r="V322" s="9">
        <f>offs558+Ampl558*SIN(2*PI()*freq558*('5v'!M310-reta558)+deph558*PI()/180)</f>
        <v>0.67148057433177832</v>
      </c>
      <c r="W322" s="10">
        <f>('5v'!O310-V322)^2</f>
        <v>8.0787122079399105E-5</v>
      </c>
      <c r="X322" s="3"/>
      <c r="Y322" s="3"/>
      <c r="Z322" s="7">
        <f>offs559+Ampl559*SIN(2*PI()*freq559*('5v'!Q310)+deph559*PI()/180)</f>
        <v>1.7299579876761149</v>
      </c>
      <c r="AA322" s="8">
        <f>('5v'!R310-Z322)^2</f>
        <v>1.2107949393954241E-2</v>
      </c>
      <c r="AB322" s="9">
        <f>offs558+Ampl560*SIN(2*PI()*freq560*('5v'!Q310-reta560)+deph560*PI()/180)</f>
        <v>0.85161217898797126</v>
      </c>
      <c r="AC322" s="10">
        <f>('5v'!S310-AB322)^2</f>
        <v>1.4922307923730087E-6</v>
      </c>
      <c r="AE322" s="44"/>
      <c r="AF322" s="7">
        <f>offs561+Ampl561*SIN(2*PI()*freq561*('5v'!U310)+deph561*PI()/180)</f>
        <v>0.81931887537383807</v>
      </c>
      <c r="AG322" s="8">
        <f>('5v'!V310-AF322)^2</f>
        <v>0.21083032572344815</v>
      </c>
      <c r="AH322" s="9">
        <f>offs562+Ampl562*SIN(2*PI()*freq562*('5v'!U310-reta562)+deph562*PI()/180)</f>
        <v>0.98894763099485794</v>
      </c>
      <c r="AI322" s="10">
        <f>('5v'!W310-AH322)^2</f>
        <v>1.4374645675889758E-5</v>
      </c>
      <c r="AL322" s="76"/>
      <c r="AN322" s="76"/>
      <c r="AO322" s="80"/>
    </row>
    <row r="323" spans="1:41" x14ac:dyDescent="0.25">
      <c r="A323" s="3"/>
      <c r="B323" s="7">
        <f>offs551+Ampl551*SIN(2*PI()*freq551*('5v'!A311)+deph551*PI()/180)</f>
        <v>-2.5468344893084871</v>
      </c>
      <c r="C323" s="8">
        <f>('5v'!B311-B323)^2</f>
        <v>1.4701821770329622E-6</v>
      </c>
      <c r="D323" s="9">
        <f>offs552+Ampl552*SIN(2*PI()*freq552*('5v'!A311-reta552)+deph552*PI()/180)</f>
        <v>0.98134519365004991</v>
      </c>
      <c r="E323" s="10">
        <f>('5v'!C311-D323)^2</f>
        <v>1.6901302433319026E-3</v>
      </c>
      <c r="G323" s="3"/>
      <c r="H323" s="7">
        <f>offs553+Ampl553*SIN(2*PI()*freq553*('5v'!E311)+deph553*PI()/180)</f>
        <v>0.47419532990940094</v>
      </c>
      <c r="I323" s="8">
        <f>('5v'!F311-H323)^2</f>
        <v>7.6047443285847027E-6</v>
      </c>
      <c r="J323" s="9">
        <f>offs554+Ampl554*SIN(2*PI()*freq554*('5v'!E311-reta554)+deph554*PI()/180)</f>
        <v>0.54347436219399448</v>
      </c>
      <c r="K323" s="10">
        <f>('5v'!G311-J323)^2</f>
        <v>4.2705391391618715E-3</v>
      </c>
      <c r="M323" s="3"/>
      <c r="N323" s="7">
        <f>offs553+Ampl555*SIN(2*PI()*freq555*('5v'!I311)+deph555*PI()/180)</f>
        <v>-2.3270250728834632</v>
      </c>
      <c r="O323" s="8">
        <f>('5v'!J311-N323)^2</f>
        <v>8.9244540904654334E-5</v>
      </c>
      <c r="P323" s="9">
        <f>offs556+Ampl556*SIN(2*PI()*freq556*('5v'!I311-reta556)+deph556*PI()/180)</f>
        <v>0.74229264606253353</v>
      </c>
      <c r="Q323" s="10">
        <f>('5v'!K311-P323)^2</f>
        <v>2.6866454406053905E-5</v>
      </c>
      <c r="S323" s="3"/>
      <c r="T323" s="7">
        <f>offs557+Ampl557*SIN(2*PI()*freq557*('5v'!M311)+deph557*PI()/180)</f>
        <v>-1.043962186874275</v>
      </c>
      <c r="U323" s="8">
        <f>('5v'!N311-T323)^2</f>
        <v>3.1494780080865421E-6</v>
      </c>
      <c r="V323" s="9">
        <f>offs558+Ampl558*SIN(2*PI()*freq558*('5v'!M311-reta558)+deph558*PI()/180)</f>
        <v>0.67199819901236391</v>
      </c>
      <c r="W323" s="10">
        <f>('5v'!O311-V323)^2</f>
        <v>1.0865270838516765E-4</v>
      </c>
      <c r="X323" s="3"/>
      <c r="Y323" s="3"/>
      <c r="Z323" s="7">
        <f>offs559+Ampl559*SIN(2*PI()*freq559*('5v'!Q311)+deph559*PI()/180)</f>
        <v>1.704862767265392</v>
      </c>
      <c r="AA323" s="8">
        <f>('5v'!R311-Z323)^2</f>
        <v>1.350032693115491E-2</v>
      </c>
      <c r="AB323" s="9">
        <f>offs558+Ampl560*SIN(2*PI()*freq560*('5v'!Q311-reta560)+deph560*PI()/180)</f>
        <v>0.84826756605921783</v>
      </c>
      <c r="AC323" s="10">
        <f>('5v'!S311-AB323)^2</f>
        <v>2.8874145650949433E-8</v>
      </c>
      <c r="AE323" s="44"/>
      <c r="AF323" s="7">
        <f>offs561+Ampl561*SIN(2*PI()*freq561*('5v'!U311)+deph561*PI()/180)</f>
        <v>0.89281966094551179</v>
      </c>
      <c r="AG323" s="8">
        <f>('5v'!V311-AF323)^2</f>
        <v>0.21017151631833858</v>
      </c>
      <c r="AH323" s="9">
        <f>offs562+Ampl562*SIN(2*PI()*freq562*('5v'!U311-reta562)+deph562*PI()/180)</f>
        <v>0.99036421692022136</v>
      </c>
      <c r="AI323" s="10">
        <f>('5v'!W311-AH323)^2</f>
        <v>1.0594093571112591E-5</v>
      </c>
      <c r="AL323" s="76"/>
      <c r="AN323" s="76"/>
      <c r="AO323" s="80"/>
    </row>
    <row r="324" spans="1:41" x14ac:dyDescent="0.25">
      <c r="A324" s="3"/>
      <c r="B324" s="7">
        <f>offs551+Ampl551*SIN(2*PI()*freq551*('5v'!A312)+deph551*PI()/180)</f>
        <v>-2.5636274190553139</v>
      </c>
      <c r="C324" s="8">
        <f>('5v'!B312-B324)^2</f>
        <v>1.9874606291022441E-9</v>
      </c>
      <c r="D324" s="9">
        <f>offs552+Ampl552*SIN(2*PI()*freq552*('5v'!A312-reta552)+deph552*PI()/180)</f>
        <v>0.98756172990460633</v>
      </c>
      <c r="E324" s="10">
        <f>('5v'!C312-D324)^2</f>
        <v>1.7195726234413831E-3</v>
      </c>
      <c r="G324" s="3"/>
      <c r="H324" s="7">
        <f>offs553+Ampl553*SIN(2*PI()*freq553*('5v'!E312)+deph553*PI()/180)</f>
        <v>0.43061149866244375</v>
      </c>
      <c r="I324" s="8">
        <f>('5v'!F312-H324)^2</f>
        <v>2.8462082282925122E-7</v>
      </c>
      <c r="J324" s="9">
        <f>offs554+Ampl554*SIN(2*PI()*freq554*('5v'!E312-reta554)+deph554*PI()/180)</f>
        <v>0.54356050161766767</v>
      </c>
      <c r="K324" s="10">
        <f>('5v'!G312-J324)^2</f>
        <v>1.7638741381292378E-3</v>
      </c>
      <c r="M324" s="3"/>
      <c r="N324" s="7">
        <f>offs553+Ampl555*SIN(2*PI()*freq555*('5v'!I312)+deph555*PI()/180)</f>
        <v>-2.3476785068418562</v>
      </c>
      <c r="O324" s="8">
        <f>('5v'!J312-N324)^2</f>
        <v>1.1170623081680454E-4</v>
      </c>
      <c r="P324" s="9">
        <f>offs556+Ampl556*SIN(2*PI()*freq556*('5v'!I312-reta556)+deph556*PI()/180)</f>
        <v>0.7450415245341695</v>
      </c>
      <c r="Q324" s="10">
        <f>('5v'!K312-P324)^2</f>
        <v>4.296435725092191E-6</v>
      </c>
      <c r="S324" s="3"/>
      <c r="T324" s="7">
        <f>offs557+Ampl557*SIN(2*PI()*freq557*('5v'!M312)+deph557*PI()/180)</f>
        <v>-1.0819095060149753</v>
      </c>
      <c r="U324" s="8">
        <f>('5v'!N312-T324)^2</f>
        <v>2.0846036673262653E-5</v>
      </c>
      <c r="V324" s="9">
        <f>offs558+Ampl558*SIN(2*PI()*freq558*('5v'!M312-reta558)+deph558*PI()/180)</f>
        <v>0.67256877371096691</v>
      </c>
      <c r="W324" s="10">
        <f>('5v'!O312-V324)^2</f>
        <v>9.7083309419132886E-5</v>
      </c>
      <c r="X324" s="3"/>
      <c r="Y324" s="3"/>
      <c r="Z324" s="7">
        <f>offs559+Ampl559*SIN(2*PI()*freq559*('5v'!Q312)+deph559*PI()/180)</f>
        <v>1.6787113529991347</v>
      </c>
      <c r="AA324" s="8">
        <f>('5v'!R312-Z324)^2</f>
        <v>1.6166833361972711E-2</v>
      </c>
      <c r="AB324" s="9">
        <f>offs558+Ampl560*SIN(2*PI()*freq560*('5v'!Q312-reta560)+deph560*PI()/180)</f>
        <v>0.84494149081551584</v>
      </c>
      <c r="AC324" s="10">
        <f>('5v'!S312-AB324)^2</f>
        <v>1.6830573163139737E-7</v>
      </c>
      <c r="AE324" s="44"/>
      <c r="AF324" s="7">
        <f>offs561+Ampl561*SIN(2*PI()*freq561*('5v'!U312)+deph561*PI()/180)</f>
        <v>0.96543934130325404</v>
      </c>
      <c r="AG324" s="8">
        <f>('5v'!V312-AF324)^2</f>
        <v>0.20692716954623128</v>
      </c>
      <c r="AH324" s="9">
        <f>offs562+Ampl562*SIN(2*PI()*freq562*('5v'!U312-reta562)+deph562*PI()/180)</f>
        <v>0.99167729444094366</v>
      </c>
      <c r="AI324" s="10">
        <f>('5v'!W312-AH324)^2</f>
        <v>6.8372022643785874E-6</v>
      </c>
      <c r="AL324" s="76"/>
      <c r="AN324" s="76"/>
      <c r="AO324" s="80"/>
    </row>
    <row r="325" spans="1:41" x14ac:dyDescent="0.25">
      <c r="A325" s="3"/>
      <c r="B325" s="7">
        <f>offs551+Ampl551*SIN(2*PI()*freq551*('5v'!A313)+deph551*PI()/180)</f>
        <v>-2.5800872920029398</v>
      </c>
      <c r="C325" s="8">
        <f>('5v'!B313-B325)^2</f>
        <v>9.7076363229454483E-6</v>
      </c>
      <c r="D325" s="9">
        <f>offs552+Ampl552*SIN(2*PI()*freq552*('5v'!A313-reta552)+deph552*PI()/180)</f>
        <v>0.99376298308191091</v>
      </c>
      <c r="E325" s="10">
        <f>('5v'!C313-D325)^2</f>
        <v>1.58857910039173E-3</v>
      </c>
      <c r="G325" s="3"/>
      <c r="H325" s="7">
        <f>offs553+Ampl553*SIN(2*PI()*freq553*('5v'!E313)+deph553*PI()/180)</f>
        <v>0.38670910338428843</v>
      </c>
      <c r="I325" s="8">
        <f>('5v'!F313-H325)^2</f>
        <v>1.2292760941318691E-5</v>
      </c>
      <c r="J325" s="9">
        <f>offs554+Ampl554*SIN(2*PI()*freq554*('5v'!E313-reta554)+deph554*PI()/180)</f>
        <v>0.54376505903619332</v>
      </c>
      <c r="K325" s="10">
        <f>('5v'!G313-J325)^2</f>
        <v>3.3650017008362361E-4</v>
      </c>
      <c r="M325" s="3"/>
      <c r="N325" s="7">
        <f>offs553+Ampl555*SIN(2*PI()*freq555*('5v'!I313)+deph555*PI()/180)</f>
        <v>-2.3680348029442806</v>
      </c>
      <c r="O325" s="8">
        <f>('5v'!J313-N325)^2</f>
        <v>1.2982694920081299E-4</v>
      </c>
      <c r="P325" s="9">
        <f>offs556+Ampl556*SIN(2*PI()*freq556*('5v'!I313-reta556)+deph556*PI()/180)</f>
        <v>0.7478128411633872</v>
      </c>
      <c r="Q325" s="10">
        <f>('5v'!K313-P325)^2</f>
        <v>8.8113916532043299E-6</v>
      </c>
      <c r="S325" s="3"/>
      <c r="T325" s="7">
        <f>offs557+Ampl557*SIN(2*PI()*freq557*('5v'!M313)+deph557*PI()/180)</f>
        <v>-1.1197022670567476</v>
      </c>
      <c r="U325" s="8">
        <f>('5v'!N313-T325)^2</f>
        <v>2.7553334857880003E-5</v>
      </c>
      <c r="V325" s="9">
        <f>offs558+Ampl558*SIN(2*PI()*freq558*('5v'!M313-reta558)+deph558*PI()/180)</f>
        <v>0.67319215764681783</v>
      </c>
      <c r="W325" s="10">
        <f>('5v'!O313-V325)^2</f>
        <v>8.5187405528337266E-5</v>
      </c>
      <c r="X325" s="3"/>
      <c r="Y325" s="3"/>
      <c r="Z325" s="7">
        <f>offs559+Ampl559*SIN(2*PI()*freq559*('5v'!Q313)+deph559*PI()/180)</f>
        <v>1.6515163914692135</v>
      </c>
      <c r="AA325" s="8">
        <f>('5v'!R313-Z325)^2</f>
        <v>1.6705764510402364E-2</v>
      </c>
      <c r="AB325" s="9">
        <f>offs558+Ampl560*SIN(2*PI()*freq560*('5v'!Q313-reta560)+deph560*PI()/180)</f>
        <v>0.84163556171733733</v>
      </c>
      <c r="AC325" s="10">
        <f>('5v'!S313-AB325)^2</f>
        <v>8.8839726515043154E-7</v>
      </c>
      <c r="AE325" s="44"/>
      <c r="AF325" s="7">
        <f>offs561+Ampl561*SIN(2*PI()*freq561*('5v'!U313)+deph561*PI()/180)</f>
        <v>1.0371062495900343</v>
      </c>
      <c r="AG325" s="8">
        <f>('5v'!V313-AF325)^2</f>
        <v>0.20638282000244784</v>
      </c>
      <c r="AH325" s="9">
        <f>offs562+Ampl562*SIN(2*PI()*freq562*('5v'!U313-reta562)+deph562*PI()/180)</f>
        <v>0.99288556770804171</v>
      </c>
      <c r="AI325" s="10">
        <f>('5v'!W313-AH325)^2</f>
        <v>3.4967418298644127E-6</v>
      </c>
      <c r="AL325" s="76"/>
      <c r="AN325" s="76"/>
      <c r="AO325" s="80"/>
    </row>
    <row r="326" spans="1:41" x14ac:dyDescent="0.25">
      <c r="A326" s="3"/>
      <c r="B326" s="7">
        <f>offs551+Ampl551*SIN(2*PI()*freq551*('5v'!A314)+deph551*PI()/180)</f>
        <v>-2.5962115089466153</v>
      </c>
      <c r="C326" s="8">
        <f>('5v'!B314-B326)^2</f>
        <v>2.0880248486962509E-5</v>
      </c>
      <c r="D326" s="9">
        <f>offs552+Ampl552*SIN(2*PI()*freq552*('5v'!A314-reta552)+deph552*PI()/180)</f>
        <v>0.99994797393219936</v>
      </c>
      <c r="E326" s="10">
        <f>('5v'!C314-D326)^2</f>
        <v>1.4614544479087791E-3</v>
      </c>
      <c r="G326" s="3"/>
      <c r="H326" s="7">
        <f>offs553+Ampl553*SIN(2*PI()*freq553*('5v'!E314)+deph553*PI()/180)</f>
        <v>0.34250374238692871</v>
      </c>
      <c r="I326" s="8">
        <f>('5v'!F314-H326)^2</f>
        <v>5.1517305030209297E-6</v>
      </c>
      <c r="J326" s="9">
        <f>offs554+Ampl554*SIN(2*PI()*freq554*('5v'!E314-reta554)+deph554*PI()/180)</f>
        <v>0.54408796177129437</v>
      </c>
      <c r="K326" s="10">
        <f>('5v'!G314-J326)^2</f>
        <v>6.4836375974286686E-3</v>
      </c>
      <c r="M326" s="3"/>
      <c r="N326" s="7">
        <f>offs553+Ampl555*SIN(2*PI()*freq555*('5v'!I314)+deph555*PI()/180)</f>
        <v>-2.3880907466956018</v>
      </c>
      <c r="O326" s="8">
        <f>('5v'!J314-N326)^2</f>
        <v>1.9243201488294877E-4</v>
      </c>
      <c r="P326" s="9">
        <f>offs556+Ampl556*SIN(2*PI()*freq556*('5v'!I314-reta556)+deph556*PI()/180)</f>
        <v>0.75060615832716471</v>
      </c>
      <c r="Q326" s="10">
        <f>('5v'!K314-P326)^2</f>
        <v>9.8817549748311313E-5</v>
      </c>
      <c r="S326" s="3"/>
      <c r="T326" s="7">
        <f>offs557+Ampl557*SIN(2*PI()*freq557*('5v'!M314)+deph557*PI()/180)</f>
        <v>-1.1573311452013102</v>
      </c>
      <c r="U326" s="8">
        <f>('5v'!N314-T326)^2</f>
        <v>1.4558079941225518E-5</v>
      </c>
      <c r="V326" s="9">
        <f>offs558+Ampl558*SIN(2*PI()*freq558*('5v'!M314-reta558)+deph558*PI()/180)</f>
        <v>0.67386819700925871</v>
      </c>
      <c r="W326" s="10">
        <f>('5v'!O314-V326)^2</f>
        <v>7.3165150559178075E-5</v>
      </c>
      <c r="X326" s="3"/>
      <c r="Y326" s="3"/>
      <c r="Z326" s="7">
        <f>offs559+Ampl559*SIN(2*PI()*freq559*('5v'!Q314)+deph559*PI()/180)</f>
        <v>1.6232910339176989</v>
      </c>
      <c r="AA326" s="8">
        <f>('5v'!R314-Z326)^2</f>
        <v>1.8017302002265621E-2</v>
      </c>
      <c r="AB326" s="9">
        <f>offs558+Ampl560*SIN(2*PI()*freq560*('5v'!Q314-reta560)+deph560*PI()/180)</f>
        <v>0.83835137748265776</v>
      </c>
      <c r="AC326" s="10">
        <f>('5v'!S314-AB326)^2</f>
        <v>5.1693138790154108E-6</v>
      </c>
      <c r="AE326" s="44"/>
      <c r="AF326" s="7">
        <f>offs561+Ampl561*SIN(2*PI()*freq561*('5v'!U314)+deph561*PI()/180)</f>
        <v>1.1077496592198239</v>
      </c>
      <c r="AG326" s="8">
        <f>('5v'!V314-AF326)^2</f>
        <v>0.20491153147307545</v>
      </c>
      <c r="AH326" s="9">
        <f>offs562+Ampl562*SIN(2*PI()*freq562*('5v'!U314-reta562)+deph562*PI()/180)</f>
        <v>0.99398784430167741</v>
      </c>
      <c r="AI326" s="10">
        <f>('5v'!W314-AH326)^2</f>
        <v>8.8341767440675496E-6</v>
      </c>
      <c r="AL326" s="76"/>
      <c r="AN326" s="76"/>
      <c r="AO326" s="80"/>
    </row>
    <row r="327" spans="1:41" x14ac:dyDescent="0.25">
      <c r="A327" s="3"/>
      <c r="B327" s="7">
        <f>offs551+Ampl551*SIN(2*PI()*freq551*('5v'!A315)+deph551*PI()/180)</f>
        <v>-2.6119975236855697</v>
      </c>
      <c r="C327" s="8">
        <f>('5v'!B315-B327)^2</f>
        <v>1.9434663414893046E-5</v>
      </c>
      <c r="D327" s="9">
        <f>offs552+Ampl552*SIN(2*PI()*freq552*('5v'!A315-reta552)+deph552*PI()/180)</f>
        <v>1.0061157257737181</v>
      </c>
      <c r="E327" s="10">
        <f>('5v'!C315-D327)^2</f>
        <v>1.1993564300660099E-3</v>
      </c>
      <c r="G327" s="3"/>
      <c r="H327" s="7">
        <f>offs553+Ampl553*SIN(2*PI()*freq553*('5v'!E315)+deph553*PI()/180)</f>
        <v>0.29801112162464038</v>
      </c>
      <c r="I327" s="8">
        <f>('5v'!F315-H327)^2</f>
        <v>7.2852575446012491E-6</v>
      </c>
      <c r="J327" s="9">
        <f>offs554+Ampl554*SIN(2*PI()*freq554*('5v'!E315-reta554)+deph554*PI()/180)</f>
        <v>0.54452909509716663</v>
      </c>
      <c r="K327" s="10">
        <f>('5v'!G315-J327)^2</f>
        <v>1.2394347725673915E-2</v>
      </c>
      <c r="M327" s="3"/>
      <c r="N327" s="7">
        <f>offs553+Ampl555*SIN(2*PI()*freq555*('5v'!I315)+deph555*PI()/180)</f>
        <v>-2.4078431710298087</v>
      </c>
      <c r="O327" s="8">
        <f>('5v'!J315-N327)^2</f>
        <v>1.473803534047142E-4</v>
      </c>
      <c r="P327" s="9">
        <f>offs556+Ampl556*SIN(2*PI()*freq556*('5v'!I315-reta556)+deph556*PI()/180)</f>
        <v>0.753421034928341</v>
      </c>
      <c r="Q327" s="10">
        <f>('5v'!K315-P327)^2</f>
        <v>3.5511800963139342E-4</v>
      </c>
      <c r="S327" s="3"/>
      <c r="T327" s="7">
        <f>offs557+Ampl557*SIN(2*PI()*freq557*('5v'!M315)+deph557*PI()/180)</f>
        <v>-1.1947868560860337</v>
      </c>
      <c r="U327" s="8">
        <f>('5v'!N315-T327)^2</f>
        <v>1.7320962843834529E-5</v>
      </c>
      <c r="V327" s="9">
        <f>offs558+Ampl558*SIN(2*PI()*freq558*('5v'!M315-reta558)+deph558*PI()/180)</f>
        <v>0.67459672499569256</v>
      </c>
      <c r="W327" s="10">
        <f>('5v'!O315-V327)^2</f>
        <v>9.5614466494463809E-5</v>
      </c>
      <c r="X327" s="3"/>
      <c r="Y327" s="3"/>
      <c r="Z327" s="7">
        <f>offs559+Ampl559*SIN(2*PI()*freq559*('5v'!Q315)+deph559*PI()/180)</f>
        <v>1.5940489298770313</v>
      </c>
      <c r="AA327" s="8">
        <f>('5v'!R315-Z327)^2</f>
        <v>1.9639973525969762E-2</v>
      </c>
      <c r="AB327" s="9">
        <f>offs558+Ampl560*SIN(2*PI()*freq560*('5v'!Q315-reta560)+deph560*PI()/180)</f>
        <v>0.8350905263138293</v>
      </c>
      <c r="AC327" s="10">
        <f>('5v'!S315-AB327)^2</f>
        <v>2.6510798078336465E-6</v>
      </c>
      <c r="AE327" s="44"/>
      <c r="AF327" s="7">
        <f>offs561+Ampl561*SIN(2*PI()*freq561*('5v'!U315)+deph561*PI()/180)</f>
        <v>1.1772998536762009</v>
      </c>
      <c r="AG327" s="8">
        <f>('5v'!V315-AF327)^2</f>
        <v>0.20599104516174807</v>
      </c>
      <c r="AH327" s="9">
        <f>offs562+Ampl562*SIN(2*PI()*freq562*('5v'!U315-reta562)+deph562*PI()/180)</f>
        <v>0.99498303640793229</v>
      </c>
      <c r="AI327" s="10">
        <f>('5v'!W315-AH327)^2</f>
        <v>4.0573900190088462E-6</v>
      </c>
      <c r="AL327" s="76"/>
      <c r="AN327" s="76"/>
      <c r="AO327" s="80"/>
    </row>
    <row r="328" spans="1:41" x14ac:dyDescent="0.25">
      <c r="A328" s="3"/>
      <c r="B328" s="7">
        <f>offs551+Ampl551*SIN(2*PI()*freq551*('5v'!A316)+deph551*PI()/180)</f>
        <v>-2.6274428434250763</v>
      </c>
      <c r="C328" s="8">
        <f>('5v'!B316-B328)^2</f>
        <v>2.105118075601585E-5</v>
      </c>
      <c r="D328" s="9">
        <f>offs552+Ampl552*SIN(2*PI()*freq552*('5v'!A316-reta552)+deph552*PI()/180)</f>
        <v>1.0122652646469521</v>
      </c>
      <c r="E328" s="10">
        <f>('5v'!C316-D328)^2</f>
        <v>1.0869064738314735E-3</v>
      </c>
      <c r="G328" s="3"/>
      <c r="H328" s="7">
        <f>offs553+Ampl553*SIN(2*PI()*freq553*('5v'!E316)+deph553*PI()/180)</f>
        <v>0.25324704911372209</v>
      </c>
      <c r="I328" s="8">
        <f>('5v'!F316-H328)^2</f>
        <v>8.1570165399928759E-6</v>
      </c>
      <c r="J328" s="9">
        <f>offs554+Ampl554*SIN(2*PI()*freq554*('5v'!E316-reta554)+deph554*PI()/180)</f>
        <v>0.54508830228124006</v>
      </c>
      <c r="K328" s="10">
        <f>('5v'!G316-J328)^2</f>
        <v>1.1420063618521938E-2</v>
      </c>
      <c r="M328" s="3"/>
      <c r="N328" s="7">
        <f>offs553+Ampl555*SIN(2*PI()*freq555*('5v'!I316)+deph555*PI()/180)</f>
        <v>-2.4272889568101186</v>
      </c>
      <c r="O328" s="8">
        <f>('5v'!J316-N328)^2</f>
        <v>1.9621556992420052E-4</v>
      </c>
      <c r="P328" s="9">
        <f>offs556+Ampl556*SIN(2*PI()*freq556*('5v'!I316-reta556)+deph556*PI()/180)</f>
        <v>0.75625702646526927</v>
      </c>
      <c r="Q328" s="10">
        <f>('5v'!K316-P328)^2</f>
        <v>6.6431008333389782E-4</v>
      </c>
      <c r="S328" s="3"/>
      <c r="T328" s="7">
        <f>offs557+Ampl557*SIN(2*PI()*freq557*('5v'!M316)+deph557*PI()/180)</f>
        <v>-1.2320601580747197</v>
      </c>
      <c r="U328" s="8">
        <f>('5v'!N316-T328)^2</f>
        <v>1.8712269436264508E-5</v>
      </c>
      <c r="V328" s="9">
        <f>offs558+Ampl558*SIN(2*PI()*freq558*('5v'!M316-reta558)+deph558*PI()/180)</f>
        <v>0.67537756185273989</v>
      </c>
      <c r="W328" s="10">
        <f>('5v'!O316-V328)^2</f>
        <v>8.0953713265108715E-5</v>
      </c>
      <c r="X328" s="3"/>
      <c r="Y328" s="3"/>
      <c r="Z328" s="7">
        <f>offs559+Ampl559*SIN(2*PI()*freq559*('5v'!Q316)+deph559*PI()/180)</f>
        <v>1.5638042205692302</v>
      </c>
      <c r="AA328" s="8">
        <f>('5v'!R316-Z328)^2</f>
        <v>2.0477927846147031E-2</v>
      </c>
      <c r="AB328" s="9">
        <f>offs558+Ampl560*SIN(2*PI()*freq560*('5v'!Q316-reta560)+deph560*PI()/180)</f>
        <v>0.83185458512954014</v>
      </c>
      <c r="AC328" s="10">
        <f>('5v'!S316-AB328)^2</f>
        <v>8.4740657964361389E-6</v>
      </c>
      <c r="AE328" s="44"/>
      <c r="AF328" s="7">
        <f>offs561+Ampl561*SIN(2*PI()*freq561*('5v'!U316)+deph561*PI()/180)</f>
        <v>1.2456881953141334</v>
      </c>
      <c r="AG328" s="8">
        <f>('5v'!V316-AF328)^2</f>
        <v>0.20601734427324708</v>
      </c>
      <c r="AH328" s="9">
        <f>offs562+Ampl562*SIN(2*PI()*freq562*('5v'!U316-reta562)+deph562*PI()/180)</f>
        <v>0.99587016189234845</v>
      </c>
      <c r="AI328" s="10">
        <f>('5v'!W316-AH328)^2</f>
        <v>8.4182489973987593E-6</v>
      </c>
      <c r="AL328" s="76"/>
      <c r="AN328" s="76"/>
      <c r="AO328" s="80"/>
    </row>
    <row r="329" spans="1:41" x14ac:dyDescent="0.25">
      <c r="A329" s="3"/>
      <c r="B329" s="7">
        <f>offs551+Ampl551*SIN(2*PI()*freq551*('5v'!A317)+deph551*PI()/180)</f>
        <v>-2.6425450291701016</v>
      </c>
      <c r="C329" s="8">
        <f>('5v'!B317-B329)^2</f>
        <v>5.5954763932294583E-7</v>
      </c>
      <c r="D329" s="9">
        <f>offs552+Ampl552*SIN(2*PI()*freq552*('5v'!A317-reta552)+deph552*PI()/180)</f>
        <v>1.018395619468426</v>
      </c>
      <c r="E329" s="10">
        <f>('5v'!C317-D329)^2</f>
        <v>1.104872302405766E-3</v>
      </c>
      <c r="G329" s="3"/>
      <c r="H329" s="7">
        <f>offs553+Ampl553*SIN(2*PI()*freq553*('5v'!E317)+deph553*PI()/180)</f>
        <v>0.20822742931598537</v>
      </c>
      <c r="I329" s="8">
        <f>('5v'!F317-H329)^2</f>
        <v>7.6089322912874369E-6</v>
      </c>
      <c r="J329" s="9">
        <f>offs554+Ampl554*SIN(2*PI()*freq554*('5v'!E317-reta554)+deph554*PI()/180)</f>
        <v>0.54576538463986468</v>
      </c>
      <c r="K329" s="10">
        <f>('5v'!G317-J329)^2</f>
        <v>4.5058482374768297E-3</v>
      </c>
      <c r="M329" s="3"/>
      <c r="N329" s="7">
        <f>offs553+Ampl555*SIN(2*PI()*freq555*('5v'!I317)+deph555*PI()/180)</f>
        <v>-2.4464250333215367</v>
      </c>
      <c r="O329" s="8">
        <f>('5v'!J317-N329)^2</f>
        <v>1.3594145262629082E-4</v>
      </c>
      <c r="P329" s="9">
        <f>offs556+Ampl556*SIN(2*PI()*freq556*('5v'!I317-reta556)+deph556*PI()/180)</f>
        <v>0.75911368510201027</v>
      </c>
      <c r="Q329" s="10">
        <f>('5v'!K317-P329)^2</f>
        <v>1.068189921412589E-3</v>
      </c>
      <c r="S329" s="3"/>
      <c r="T329" s="7">
        <f>offs557+Ampl557*SIN(2*PI()*freq557*('5v'!M317)+deph557*PI()/180)</f>
        <v>-1.2691418545378355</v>
      </c>
      <c r="U329" s="8">
        <f>('5v'!N317-T329)^2</f>
        <v>1.8473616656171128E-5</v>
      </c>
      <c r="V329" s="9">
        <f>offs558+Ampl558*SIN(2*PI()*freq558*('5v'!M317-reta558)+deph558*PI()/180)</f>
        <v>0.67621051492059014</v>
      </c>
      <c r="W329" s="10">
        <f>('5v'!O317-V329)^2</f>
        <v>6.6658653322304836E-5</v>
      </c>
      <c r="X329" s="3"/>
      <c r="Y329" s="3"/>
      <c r="Z329" s="7">
        <f>offs559+Ampl559*SIN(2*PI()*freq559*('5v'!Q317)+deph559*PI()/180)</f>
        <v>1.5325715320673265</v>
      </c>
      <c r="AA329" s="8">
        <f>('5v'!R317-Z329)^2</f>
        <v>2.2780143236093387E-2</v>
      </c>
      <c r="AB329" s="9">
        <f>offs558+Ampl560*SIN(2*PI()*freq560*('5v'!Q317-reta560)+deph560*PI()/180)</f>
        <v>0.82864511880223157</v>
      </c>
      <c r="AC329" s="10">
        <f>('5v'!S317-AB329)^2</f>
        <v>1.7366982699989992E-5</v>
      </c>
      <c r="AE329" s="44"/>
      <c r="AF329" s="7">
        <f>offs561+Ampl561*SIN(2*PI()*freq561*('5v'!U317)+deph561*PI()/180)</f>
        <v>1.3128471930970511</v>
      </c>
      <c r="AG329" s="8">
        <f>('5v'!V317-AF329)^2</f>
        <v>0.20848100587604973</v>
      </c>
      <c r="AH329" s="9">
        <f>offs562+Ampl562*SIN(2*PI()*freq562*('5v'!U317-reta562)+deph562*PI()/180)</f>
        <v>0.99664834526917689</v>
      </c>
      <c r="AI329" s="10">
        <f>('5v'!W317-AH329)^2</f>
        <v>2.980751384684651E-6</v>
      </c>
      <c r="AL329" s="76"/>
      <c r="AN329" s="76"/>
      <c r="AO329" s="80"/>
    </row>
    <row r="330" spans="1:41" x14ac:dyDescent="0.25">
      <c r="A330" s="3"/>
      <c r="B330" s="7">
        <f>offs551+Ampl551*SIN(2*PI()*freq551*('5v'!A318)+deph551*PI()/180)</f>
        <v>-2.6573016961104461</v>
      </c>
      <c r="C330" s="8">
        <f>('5v'!B318-B330)^2</f>
        <v>3.3587750332439272E-6</v>
      </c>
      <c r="D330" s="9">
        <f>offs552+Ampl552*SIN(2*PI()*freq552*('5v'!A318-reta552)+deph552*PI()/180)</f>
        <v>1.0245058221840477</v>
      </c>
      <c r="E330" s="10">
        <f>('5v'!C318-D330)^2</f>
        <v>1.121568189919135E-3</v>
      </c>
      <c r="G330" s="3"/>
      <c r="H330" s="7">
        <f>offs553+Ampl553*SIN(2*PI()*freq553*('5v'!E318)+deph553*PI()/180)</f>
        <v>0.16296825748798138</v>
      </c>
      <c r="I330" s="8">
        <f>('5v'!F318-H330)^2</f>
        <v>5.862487823105939E-6</v>
      </c>
      <c r="J330" s="9">
        <f>offs554+Ampl554*SIN(2*PI()*freq554*('5v'!E318-reta554)+deph554*PI()/180)</f>
        <v>0.54656010160890256</v>
      </c>
      <c r="K330" s="10">
        <f>('5v'!G318-J330)^2</f>
        <v>3.3453480598538932E-5</v>
      </c>
      <c r="M330" s="3"/>
      <c r="N330" s="7">
        <f>offs553+Ampl555*SIN(2*PI()*freq555*('5v'!I318)+deph555*PI()/180)</f>
        <v>-2.4652483787557475</v>
      </c>
      <c r="O330" s="8">
        <f>('5v'!J318-N330)^2</f>
        <v>1.6652918523118584E-4</v>
      </c>
      <c r="P330" s="9">
        <f>offs556+Ampl556*SIN(2*PI()*freq556*('5v'!I318-reta556)+deph556*PI()/180)</f>
        <v>0.76199055973904972</v>
      </c>
      <c r="Q330" s="10">
        <f>('5v'!K318-P330)^2</f>
        <v>1.5659376645775136E-3</v>
      </c>
      <c r="S330" s="3"/>
      <c r="T330" s="7">
        <f>offs557+Ampl557*SIN(2*PI()*freq557*('5v'!M318)+deph557*PI()/180)</f>
        <v>-1.306022796121642</v>
      </c>
      <c r="U330" s="8">
        <f>('5v'!N318-T330)^2</f>
        <v>1.656210094841826E-5</v>
      </c>
      <c r="V330" s="9">
        <f>offs558+Ampl558*SIN(2*PI()*freq558*('5v'!M318-reta558)+deph558*PI()/180)</f>
        <v>0.6770953786805376</v>
      </c>
      <c r="W330" s="10">
        <f>('5v'!O318-V330)^2</f>
        <v>5.2992740962445395E-5</v>
      </c>
      <c r="X330" s="3"/>
      <c r="Y330" s="3"/>
      <c r="Z330" s="7">
        <f>offs559+Ampl559*SIN(2*PI()*freq559*('5v'!Q318)+deph559*PI()/180)</f>
        <v>1.5003659682223236</v>
      </c>
      <c r="AA330" s="8">
        <f>('5v'!R318-Z330)^2</f>
        <v>2.3679549349088676E-2</v>
      </c>
      <c r="AB330" s="9">
        <f>offs558+Ampl560*SIN(2*PI()*freq560*('5v'!Q318-reta560)+deph560*PI()/180)</f>
        <v>0.82546367940133902</v>
      </c>
      <c r="AC330" s="10">
        <f>('5v'!S318-AB330)^2</f>
        <v>2.911336912276698E-5</v>
      </c>
      <c r="AE330" s="44"/>
      <c r="AF330" s="7">
        <f>offs561+Ampl561*SIN(2*PI()*freq561*('5v'!U318)+deph561*PI()/180)</f>
        <v>1.3787105692023427</v>
      </c>
      <c r="AG330" s="8">
        <f>('5v'!V318-AF330)^2</f>
        <v>0.20620790819902976</v>
      </c>
      <c r="AH330" s="9">
        <f>offs562+Ampl562*SIN(2*PI()*freq562*('5v'!U318-reta562)+deph562*PI()/180)</f>
        <v>0.9973168185653758</v>
      </c>
      <c r="AI330" s="10">
        <f>('5v'!W318-AH330)^2</f>
        <v>5.7358265298666648E-6</v>
      </c>
      <c r="AL330" s="76"/>
      <c r="AN330" s="76"/>
      <c r="AO330" s="80"/>
    </row>
    <row r="331" spans="1:41" x14ac:dyDescent="0.25">
      <c r="A331" s="3"/>
      <c r="B331" s="7">
        <f>offs551+Ampl551*SIN(2*PI()*freq551*('5v'!A319)+deph551*PI()/180)</f>
        <v>-2.6717105139973345</v>
      </c>
      <c r="C331" s="8">
        <f>('5v'!B319-B331)^2</f>
        <v>1.7861948353206707E-6</v>
      </c>
      <c r="D331" s="9">
        <f>offs552+Ampl552*SIN(2*PI()*freq552*('5v'!A319-reta552)+deph552*PI()/180)</f>
        <v>1.0305949079219769</v>
      </c>
      <c r="E331" s="10">
        <f>('5v'!C319-D331)^2</f>
        <v>1.1370321902666063E-3</v>
      </c>
      <c r="G331" s="3"/>
      <c r="H331" s="7">
        <f>offs553+Ampl553*SIN(2*PI()*freq553*('5v'!E319)+deph553*PI()/180)</f>
        <v>0.11748561399795376</v>
      </c>
      <c r="I331" s="8">
        <f>('5v'!F319-H331)^2</f>
        <v>3.4618844493814686E-6</v>
      </c>
      <c r="J331" s="9">
        <f>offs554+Ampl554*SIN(2*PI()*freq554*('5v'!E319-reta554)+deph554*PI()/180)</f>
        <v>0.54747217082919897</v>
      </c>
      <c r="K331" s="10">
        <f>('5v'!G319-J331)^2</f>
        <v>2.8860716386016343E-3</v>
      </c>
      <c r="M331" s="3"/>
      <c r="N331" s="7">
        <f>offs553+Ampl555*SIN(2*PI()*freq555*('5v'!I319)+deph555*PI()/180)</f>
        <v>-2.4837560206882996</v>
      </c>
      <c r="O331" s="8">
        <f>('5v'!J319-N331)^2</f>
        <v>2.4923760004032323E-4</v>
      </c>
      <c r="P331" s="9">
        <f>offs556+Ampl556*SIN(2*PI()*freq556*('5v'!I319-reta556)+deph556*PI()/180)</f>
        <v>0.76488719608453248</v>
      </c>
      <c r="Q331" s="10">
        <f>('5v'!K319-P331)^2</f>
        <v>1.8091976344017783E-3</v>
      </c>
      <c r="S331" s="3"/>
      <c r="T331" s="7">
        <f>offs557+Ampl557*SIN(2*PI()*freq557*('5v'!M319)+deph557*PI()/180)</f>
        <v>-1.3426938830056661</v>
      </c>
      <c r="U331" s="8">
        <f>('5v'!N319-T331)^2</f>
        <v>1.3186869906280241E-5</v>
      </c>
      <c r="V331" s="9">
        <f>offs558+Ampl558*SIN(2*PI()*freq558*('5v'!M319-reta558)+deph558*PI()/180)</f>
        <v>0.67803193480569002</v>
      </c>
      <c r="W331" s="10">
        <f>('5v'!O319-V331)^2</f>
        <v>4.0234349198063059E-5</v>
      </c>
      <c r="X331" s="3"/>
      <c r="Y331" s="3"/>
      <c r="Z331" s="7">
        <f>offs559+Ampl559*SIN(2*PI()*freq559*('5v'!Q319)+deph559*PI()/180)</f>
        <v>1.4672031033591035</v>
      </c>
      <c r="AA331" s="8">
        <f>('5v'!R319-Z331)^2</f>
        <v>2.5530045729381053E-2</v>
      </c>
      <c r="AB331" s="9">
        <f>offs558+Ampl560*SIN(2*PI()*freq560*('5v'!Q319-reta560)+deph560*PI()/180)</f>
        <v>0.82231180544272431</v>
      </c>
      <c r="AC331" s="10">
        <f>('5v'!S319-AB331)^2</f>
        <v>4.3486567130192062E-5</v>
      </c>
      <c r="AE331" s="44"/>
      <c r="AF331" s="7">
        <f>offs561+Ampl561*SIN(2*PI()*freq561*('5v'!U319)+deph561*PI()/180)</f>
        <v>1.4432133244295755</v>
      </c>
      <c r="AG331" s="8">
        <f>('5v'!V319-AF331)^2</f>
        <v>0.20803082636837544</v>
      </c>
      <c r="AH331" s="9">
        <f>offs562+Ampl562*SIN(2*PI()*freq562*('5v'!U319-reta562)+deph562*PI()/180)</f>
        <v>0.99787492207850748</v>
      </c>
      <c r="AI331" s="10">
        <f>('5v'!W319-AH331)^2</f>
        <v>8.7205756395186173E-6</v>
      </c>
      <c r="AL331" s="76"/>
      <c r="AN331" s="76"/>
      <c r="AO331" s="80"/>
    </row>
    <row r="332" spans="1:41" x14ac:dyDescent="0.25">
      <c r="A332" s="3"/>
      <c r="B332" s="7">
        <f>offs551+Ampl551*SIN(2*PI()*freq551*('5v'!A320)+deph551*PI()/180)</f>
        <v>-2.6857692075113908</v>
      </c>
      <c r="C332" s="8">
        <f>('5v'!B320-B332)^2</f>
        <v>8.4262042319256474E-6</v>
      </c>
      <c r="D332" s="9">
        <f>offs552+Ampl552*SIN(2*PI()*freq552*('5v'!A320-reta552)+deph552*PI()/180)</f>
        <v>1.0366619151449887</v>
      </c>
      <c r="E332" s="10">
        <f>('5v'!C320-D332)^2</f>
        <v>1.1511034260855548E-3</v>
      </c>
      <c r="G332" s="3"/>
      <c r="H332" s="7">
        <f>offs553+Ampl553*SIN(2*PI()*freq553*('5v'!E320)+deph553*PI()/180)</f>
        <v>7.179565861256243E-2</v>
      </c>
      <c r="I332" s="8">
        <f>('5v'!F320-H332)^2</f>
        <v>7.4018730293800071E-7</v>
      </c>
      <c r="J332" s="9">
        <f>offs554+Ampl554*SIN(2*PI()*freq554*('5v'!E320-reta554)+deph554*PI()/180)</f>
        <v>0.54850126824690237</v>
      </c>
      <c r="K332" s="10">
        <f>('5v'!G320-J332)^2</f>
        <v>8.0833168836204599E-3</v>
      </c>
      <c r="M332" s="3"/>
      <c r="N332" s="7">
        <f>offs553+Ampl555*SIN(2*PI()*freq555*('5v'!I320)+deph555*PI()/180)</f>
        <v>-2.5019450365479861</v>
      </c>
      <c r="O332" s="8">
        <f>('5v'!J320-N332)^2</f>
        <v>1.1106581112837656E-4</v>
      </c>
      <c r="P332" s="9">
        <f>offs556+Ampl556*SIN(2*PI()*freq556*('5v'!I320-reta556)+deph556*PI()/180)</f>
        <v>0.76780313672600098</v>
      </c>
      <c r="Q332" s="10">
        <f>('5v'!K320-P332)^2</f>
        <v>1.8944232985023332E-3</v>
      </c>
      <c r="S332" s="3"/>
      <c r="T332" s="7">
        <f>offs557+Ampl557*SIN(2*PI()*freq557*('5v'!M320)+deph557*PI()/180)</f>
        <v>-1.3791460671479401</v>
      </c>
      <c r="U332" s="8">
        <f>('5v'!N320-T332)^2</f>
        <v>1.0425576993595642E-6</v>
      </c>
      <c r="V332" s="9">
        <f>offs558+Ampl558*SIN(2*PI()*freq558*('5v'!M320-reta558)+deph558*PI()/180)</f>
        <v>0.67901995221483746</v>
      </c>
      <c r="W332" s="10">
        <f>('5v'!O320-V332)^2</f>
        <v>5.3409170212832479E-5</v>
      </c>
      <c r="X332" s="3"/>
      <c r="Y332" s="3"/>
      <c r="Z332" s="7">
        <f>offs559+Ampl559*SIN(2*PI()*freq559*('5v'!Q320)+deph559*PI()/180)</f>
        <v>1.4330989747448304</v>
      </c>
      <c r="AA332" s="8">
        <f>('5v'!R320-Z332)^2</f>
        <v>2.7786467816710379E-2</v>
      </c>
      <c r="AB332" s="9">
        <f>offs558+Ampl560*SIN(2*PI()*freq560*('5v'!Q320-reta560)+deph560*PI()/180)</f>
        <v>0.81919102114466469</v>
      </c>
      <c r="AC332" s="10">
        <f>('5v'!S320-AB332)^2</f>
        <v>3.3744119162255829E-5</v>
      </c>
      <c r="AE332" s="44"/>
      <c r="AF332" s="7">
        <f>offs561+Ampl561*SIN(2*PI()*freq561*('5v'!U320)+deph561*PI()/180)</f>
        <v>1.506291802346853</v>
      </c>
      <c r="AG332" s="8">
        <f>('5v'!V320-AF332)^2</f>
        <v>0.2067787475074418</v>
      </c>
      <c r="AH332" s="9">
        <f>offs562+Ampl562*SIN(2*PI()*freq562*('5v'!U320-reta562)+deph562*PI()/180)</f>
        <v>0.9983221050277854</v>
      </c>
      <c r="AI332" s="10">
        <f>('5v'!W320-AH332)^2</f>
        <v>2.8658517120715605E-5</v>
      </c>
      <c r="AL332" s="76"/>
      <c r="AN332" s="76"/>
      <c r="AO332" s="80"/>
    </row>
    <row r="333" spans="1:41" x14ac:dyDescent="0.25">
      <c r="A333" s="3"/>
      <c r="B333" s="7">
        <f>offs551+Ampl551*SIN(2*PI()*freq551*('5v'!A321)+deph551*PI()/180)</f>
        <v>-2.6994755566219353</v>
      </c>
      <c r="C333" s="8">
        <f>('5v'!B321-B333)^2</f>
        <v>8.227967413163801E-6</v>
      </c>
      <c r="D333" s="9">
        <f>offs552+Ampl552*SIN(2*PI()*freq552*('5v'!A321-reta552)+deph552*PI()/180)</f>
        <v>1.0427058858023117</v>
      </c>
      <c r="E333" s="10">
        <f>('5v'!C321-D333)^2</f>
        <v>1.0341939360461207E-3</v>
      </c>
      <c r="G333" s="3"/>
      <c r="H333" s="7">
        <f>offs553+Ampl553*SIN(2*PI()*freq553*('5v'!E321)+deph553*PI()/180)</f>
        <v>2.5914624755396687E-2</v>
      </c>
      <c r="I333" s="8">
        <f>('5v'!F321-H333)^2</f>
        <v>1.7855575254824831E-8</v>
      </c>
      <c r="J333" s="9">
        <f>offs554+Ampl554*SIN(2*PI()*freq554*('5v'!E321-reta554)+deph554*PI()/180)</f>
        <v>0.54964702822860101</v>
      </c>
      <c r="K333" s="10">
        <f>('5v'!G321-J333)^2</f>
        <v>8.6501212868593247E-3</v>
      </c>
      <c r="M333" s="3"/>
      <c r="N333" s="7">
        <f>offs553+Ampl555*SIN(2*PI()*freq555*('5v'!I321)+deph555*PI()/180)</f>
        <v>-2.5198125540783471</v>
      </c>
      <c r="O333" s="8">
        <f>('5v'!J321-N333)^2</f>
        <v>1.1724913730760367E-4</v>
      </c>
      <c r="P333" s="9">
        <f>offs556+Ampl556*SIN(2*PI()*freq556*('5v'!I321-reta556)+deph556*PI()/180)</f>
        <v>0.77073792120262508</v>
      </c>
      <c r="Q333" s="10">
        <f>('5v'!K321-P333)^2</f>
        <v>1.9799330656485366E-3</v>
      </c>
      <c r="S333" s="3"/>
      <c r="T333" s="7">
        <f>offs557+Ampl557*SIN(2*PI()*freq557*('5v'!M321)+deph557*PI()/180)</f>
        <v>-1.415370354517473</v>
      </c>
      <c r="U333" s="8">
        <f>('5v'!N321-T333)^2</f>
        <v>3.3020540476780545E-6</v>
      </c>
      <c r="V333" s="9">
        <f>offs558+Ampl558*SIN(2*PI()*freq558*('5v'!M321-reta558)+deph558*PI()/180)</f>
        <v>0.68005918712946822</v>
      </c>
      <c r="W333" s="10">
        <f>('5v'!O321-V333)^2</f>
        <v>3.9299393956676957E-5</v>
      </c>
      <c r="X333" s="3"/>
      <c r="Y333" s="3"/>
      <c r="Z333" s="7">
        <f>offs559+Ampl559*SIN(2*PI()*freq559*('5v'!Q321)+deph559*PI()/180)</f>
        <v>1.39807007483346</v>
      </c>
      <c r="AA333" s="8">
        <f>('5v'!R321-Z333)^2</f>
        <v>2.9147481405666698E-2</v>
      </c>
      <c r="AB333" s="9">
        <f>offs558+Ampl560*SIN(2*PI()*freq560*('5v'!Q321-reta560)+deph560*PI()/180)</f>
        <v>0.81610283569075248</v>
      </c>
      <c r="AC333" s="10">
        <f>('5v'!S321-AB333)^2</f>
        <v>4.8219473607421124E-5</v>
      </c>
      <c r="AE333" s="44"/>
      <c r="AF333" s="7">
        <f>offs561+Ampl561*SIN(2*PI()*freq561*('5v'!U321)+deph561*PI()/180)</f>
        <v>1.5678837521120268</v>
      </c>
      <c r="AG333" s="8">
        <f>('5v'!V321-AF333)^2</f>
        <v>0.20951447534426562</v>
      </c>
      <c r="AH333" s="9">
        <f>offs562+Ampl562*SIN(2*PI()*freq562*('5v'!U321-reta562)+deph562*PI()/180)</f>
        <v>0.99865792609762738</v>
      </c>
      <c r="AI333" s="10">
        <f>('5v'!W321-AH333)^2</f>
        <v>3.236683845343647E-5</v>
      </c>
      <c r="AL333" s="76"/>
      <c r="AN333" s="76"/>
      <c r="AO333" s="80"/>
    </row>
    <row r="334" spans="1:41" x14ac:dyDescent="0.25">
      <c r="A334" s="3"/>
      <c r="B334" s="7">
        <f>offs551+Ampl551*SIN(2*PI()*freq551*('5v'!A322)+deph551*PI()/180)</f>
        <v>-2.712827396937556</v>
      </c>
      <c r="C334" s="8">
        <f>('5v'!B322-B334)^2</f>
        <v>1.0167189489828359E-5</v>
      </c>
      <c r="D334" s="9">
        <f>offs552+Ampl552*SIN(2*PI()*freq552*('5v'!A322-reta552)+deph552*PI()/180)</f>
        <v>1.0487258654809151</v>
      </c>
      <c r="E334" s="10">
        <f>('5v'!C322-D334)^2</f>
        <v>9.2214651913599005E-4</v>
      </c>
      <c r="G334" s="3"/>
      <c r="H334" s="7">
        <f>offs553+Ampl553*SIN(2*PI()*freq553*('5v'!E322)+deph553*PI()/180)</f>
        <v>-2.0141186260679789E-2</v>
      </c>
      <c r="I334" s="8">
        <f>('5v'!F322-H334)^2</f>
        <v>8.4437534876221176E-6</v>
      </c>
      <c r="J334" s="9">
        <f>offs554+Ampl554*SIN(2*PI()*freq554*('5v'!E322-reta554)+deph554*PI()/180)</f>
        <v>0.55090904369122851</v>
      </c>
      <c r="K334" s="10">
        <f>('5v'!G322-J334)^2</f>
        <v>4.4789614730728414E-3</v>
      </c>
      <c r="M334" s="3"/>
      <c r="N334" s="7">
        <f>offs553+Ampl555*SIN(2*PI()*freq555*('5v'!I322)+deph555*PI()/180)</f>
        <v>-2.5373557517912397</v>
      </c>
      <c r="O334" s="8">
        <f>('5v'!J322-N334)^2</f>
        <v>1.1649406836415944E-4</v>
      </c>
      <c r="P334" s="9">
        <f>offs556+Ampl556*SIN(2*PI()*freq556*('5v'!I322-reta556)+deph556*PI()/180)</f>
        <v>0.77369108607791492</v>
      </c>
      <c r="Q334" s="10">
        <f>('5v'!K322-P334)^2</f>
        <v>1.8919371541531794E-3</v>
      </c>
      <c r="S334" s="3"/>
      <c r="T334" s="7">
        <f>offs557+Ampl557*SIN(2*PI()*freq557*('5v'!M322)+deph557*PI()/180)</f>
        <v>-1.4513578073133915</v>
      </c>
      <c r="U334" s="8">
        <f>('5v'!N322-T334)^2</f>
        <v>9.7210270023052767E-7</v>
      </c>
      <c r="V334" s="9">
        <f>offs558+Ampl558*SIN(2*PI()*freq558*('5v'!M322-reta558)+deph558*PI()/180)</f>
        <v>0.68114938313391749</v>
      </c>
      <c r="W334" s="10">
        <f>('5v'!O322-V334)^2</f>
        <v>5.0863382358288542E-5</v>
      </c>
      <c r="X334" s="3"/>
      <c r="Y334" s="3"/>
      <c r="Z334" s="7">
        <f>offs559+Ampl559*SIN(2*PI()*freq559*('5v'!Q322)+deph559*PI()/180)</f>
        <v>1.3621333432901483</v>
      </c>
      <c r="AA334" s="8">
        <f>('5v'!R322-Z334)^2</f>
        <v>3.1598032164425187E-2</v>
      </c>
      <c r="AB334" s="9">
        <f>offs558+Ampl560*SIN(2*PI()*freq560*('5v'!Q322-reta560)+deph560*PI()/180)</f>
        <v>0.8130487425000692</v>
      </c>
      <c r="AC334" s="10">
        <f>('5v'!S322-AB334)^2</f>
        <v>6.4721984773893093E-5</v>
      </c>
      <c r="AE334" s="44"/>
      <c r="AF334" s="7">
        <f>offs561+Ampl561*SIN(2*PI()*freq561*('5v'!U322)+deph561*PI()/180)</f>
        <v>1.6279283899067658</v>
      </c>
      <c r="AG334" s="8">
        <f>('5v'!V322-AF334)^2</f>
        <v>0.2126422878741544</v>
      </c>
      <c r="AH334" s="9">
        <f>offs562+Ampl562*SIN(2*PI()*freq562*('5v'!U322-reta562)+deph562*PI()/180)</f>
        <v>0.99888205387318185</v>
      </c>
      <c r="AI334" s="10">
        <f>('5v'!W322-AH334)^2</f>
        <v>3.4967280962764765E-5</v>
      </c>
      <c r="AL334" s="76"/>
      <c r="AN334" s="76"/>
      <c r="AO334" s="80"/>
    </row>
    <row r="335" spans="1:41" x14ac:dyDescent="0.25">
      <c r="A335" s="3"/>
      <c r="B335" s="7">
        <f>offs551+Ampl551*SIN(2*PI()*freq551*('5v'!A323)+deph551*PI()/180)</f>
        <v>-2.7258226200478854</v>
      </c>
      <c r="C335" s="8">
        <f>('5v'!B323-B335)^2</f>
        <v>3.6533733213449746E-6</v>
      </c>
      <c r="D335" s="9">
        <f>offs552+Ampl552*SIN(2*PI()*freq552*('5v'!A323-reta552)+deph552*PI()/180)</f>
        <v>1.0547209035562217</v>
      </c>
      <c r="E335" s="10">
        <f>('5v'!C323-D335)^2</f>
        <v>9.3036612055305199E-4</v>
      </c>
      <c r="G335" s="3"/>
      <c r="H335" s="7">
        <f>offs553+Ampl553*SIN(2*PI()*freq553*('5v'!E323)+deph553*PI()/180)</f>
        <v>-6.6355411025316557E-2</v>
      </c>
      <c r="I335" s="8">
        <f>('5v'!F323-H335)^2</f>
        <v>1.2720556914333477E-5</v>
      </c>
      <c r="J335" s="9">
        <f>offs554+Ampl554*SIN(2*PI()*freq554*('5v'!E323-reta554)+deph554*PI()/180)</f>
        <v>0.55228686624670065</v>
      </c>
      <c r="K335" s="10">
        <f>('5v'!G323-J335)^2</f>
        <v>3.0698075403477531E-4</v>
      </c>
      <c r="M335" s="3"/>
      <c r="N335" s="7">
        <f>offs553+Ampl555*SIN(2*PI()*freq555*('5v'!I323)+deph555*PI()/180)</f>
        <v>-2.554571859412377</v>
      </c>
      <c r="O335" s="8">
        <f>('5v'!J323-N335)^2</f>
        <v>1.088103384291464E-4</v>
      </c>
      <c r="P335" s="9">
        <f>offs556+Ampl556*SIN(2*PI()*freq556*('5v'!I323-reta556)+deph556*PI()/180)</f>
        <v>0.77666216501290275</v>
      </c>
      <c r="Q335" s="10">
        <f>('5v'!K323-P335)^2</f>
        <v>1.6423019653098502E-3</v>
      </c>
      <c r="S335" s="3"/>
      <c r="T335" s="7">
        <f>offs557+Ampl557*SIN(2*PI()*freq557*('5v'!M323)+deph557*PI()/180)</f>
        <v>-1.4870995461702115</v>
      </c>
      <c r="U335" s="8">
        <f>('5v'!N323-T335)^2</f>
        <v>5.5394039156185117E-6</v>
      </c>
      <c r="V335" s="9">
        <f>offs558+Ampl558*SIN(2*PI()*freq558*('5v'!M323-reta558)+deph558*PI()/180)</f>
        <v>0.68229027123863439</v>
      </c>
      <c r="W335" s="10">
        <f>('5v'!O323-V335)^2</f>
        <v>6.3108546248456075E-5</v>
      </c>
      <c r="X335" s="3"/>
      <c r="Y335" s="3"/>
      <c r="Z335" s="7">
        <f>offs559+Ampl559*SIN(2*PI()*freq559*('5v'!Q323)+deph559*PI()/180)</f>
        <v>1.3253061587993629</v>
      </c>
      <c r="AA335" s="8">
        <f>('5v'!R323-Z335)^2</f>
        <v>3.169843701677829E-2</v>
      </c>
      <c r="AB335" s="9">
        <f>offs558+Ampl560*SIN(2*PI()*freq560*('5v'!Q323-reta560)+deph560*PI()/180)</f>
        <v>0.81003021850497947</v>
      </c>
      <c r="AC335" s="10">
        <f>('5v'!S323-AB335)^2</f>
        <v>5.1226535253433631E-5</v>
      </c>
      <c r="AE335" s="44"/>
      <c r="AF335" s="7">
        <f>offs561+Ampl561*SIN(2*PI()*freq561*('5v'!U323)+deph561*PI()/180)</f>
        <v>1.6863664589228449</v>
      </c>
      <c r="AG335" s="8">
        <f>('5v'!V323-AF335)^2</f>
        <v>0.21070185648732104</v>
      </c>
      <c r="AH335" s="9">
        <f>offs562+Ampl562*SIN(2*PI()*freq562*('5v'!U323-reta562)+deph562*PI()/180)</f>
        <v>0.99899426716739348</v>
      </c>
      <c r="AI335" s="10">
        <f>('5v'!W323-AH335)^2</f>
        <v>3.6306977644996691E-5</v>
      </c>
      <c r="AL335" s="76"/>
      <c r="AN335" s="76"/>
      <c r="AO335" s="80"/>
    </row>
    <row r="336" spans="1:41" x14ac:dyDescent="0.25">
      <c r="A336" s="3"/>
      <c r="B336" s="7">
        <f>offs551+Ampl551*SIN(2*PI()*freq551*('5v'!A324)+deph551*PI()/180)</f>
        <v>-2.7384591738565494</v>
      </c>
      <c r="C336" s="8">
        <f>('5v'!B324-B336)^2</f>
        <v>9.2001448708810478E-7</v>
      </c>
      <c r="D336" s="9">
        <f>offs552+Ampl552*SIN(2*PI()*freq552*('5v'!A324-reta552)+deph552*PI()/180)</f>
        <v>1.0606900533422228</v>
      </c>
      <c r="E336" s="10">
        <f>('5v'!C324-D336)^2</f>
        <v>9.3709780982708941E-4</v>
      </c>
      <c r="G336" s="3"/>
      <c r="H336" s="7">
        <f>offs553+Ampl553*SIN(2*PI()*freq553*('5v'!E324)+deph553*PI()/180)</f>
        <v>-0.11271162984450472</v>
      </c>
      <c r="I336" s="8">
        <f>('5v'!F324-H336)^2</f>
        <v>4.5470024800469556E-6</v>
      </c>
      <c r="J336" s="9">
        <f>offs554+Ampl554*SIN(2*PI()*freq554*('5v'!E324-reta554)+deph554*PI()/180)</f>
        <v>0.55378000636122393</v>
      </c>
      <c r="K336" s="10">
        <f>('5v'!G324-J336)^2</f>
        <v>1.1370379709991002E-3</v>
      </c>
      <c r="M336" s="3"/>
      <c r="N336" s="7">
        <f>offs553+Ampl555*SIN(2*PI()*freq555*('5v'!I324)+deph555*PI()/180)</f>
        <v>-2.5714581583187894</v>
      </c>
      <c r="O336" s="8">
        <f>('5v'!J324-N336)^2</f>
        <v>1.3671498463522236E-4</v>
      </c>
      <c r="P336" s="9">
        <f>offs556+Ampl556*SIN(2*PI()*freq556*('5v'!I324-reta556)+deph556*PI()/180)</f>
        <v>0.77965068883978239</v>
      </c>
      <c r="Q336" s="10">
        <f>('5v'!K324-P336)^2</f>
        <v>1.2661976532385058E-3</v>
      </c>
      <c r="S336" s="3"/>
      <c r="T336" s="7">
        <f>offs557+Ampl557*SIN(2*PI()*freq557*('5v'!M324)+deph557*PI()/180)</f>
        <v>-1.5225867523486831</v>
      </c>
      <c r="U336" s="8">
        <f>('5v'!N324-T336)^2</f>
        <v>1.5806648902004539E-5</v>
      </c>
      <c r="V336" s="9">
        <f>offs558+Ampl558*SIN(2*PI()*freq558*('5v'!M324-reta558)+deph558*PI()/180)</f>
        <v>0.68348156994655018</v>
      </c>
      <c r="W336" s="10">
        <f>('5v'!O324-V336)^2</f>
        <v>4.5600173505971421E-5</v>
      </c>
      <c r="X336" s="3"/>
      <c r="Y336" s="3"/>
      <c r="Z336" s="7">
        <f>offs559+Ampl559*SIN(2*PI()*freq559*('5v'!Q324)+deph559*PI()/180)</f>
        <v>1.2876063306607257</v>
      </c>
      <c r="AA336" s="8">
        <f>('5v'!R324-Z336)^2</f>
        <v>3.2890122297849191E-2</v>
      </c>
      <c r="AB336" s="9">
        <f>offs558+Ampl560*SIN(2*PI()*freq560*('5v'!Q324-reta560)+deph560*PI()/180)</f>
        <v>0.80704872343690148</v>
      </c>
      <c r="AC336" s="10">
        <f>('5v'!S324-AB336)^2</f>
        <v>6.7004645943136067E-5</v>
      </c>
      <c r="AE336" s="44"/>
      <c r="AF336" s="7">
        <f>offs561+Ampl561*SIN(2*PI()*freq561*('5v'!U324)+deph561*PI()/180)</f>
        <v>1.7431402878414552</v>
      </c>
      <c r="AG336" s="8">
        <f>('5v'!V324-AF336)^2</f>
        <v>0.21082416607194762</v>
      </c>
      <c r="AH336" s="9">
        <f>offs562+Ampl562*SIN(2*PI()*freq562*('5v'!U324-reta562)+deph562*PI()/180)</f>
        <v>0.99899445523928865</v>
      </c>
      <c r="AI336" s="10">
        <f>('5v'!W324-AH336)^2</f>
        <v>3.6309244144995251E-5</v>
      </c>
      <c r="AL336" s="76"/>
      <c r="AN336" s="76"/>
      <c r="AO336" s="80"/>
    </row>
    <row r="337" spans="1:41" x14ac:dyDescent="0.25">
      <c r="A337" s="3"/>
      <c r="B337" s="7">
        <f>offs551+Ampl551*SIN(2*PI()*freq551*('5v'!A325)+deph551*PI()/180)</f>
        <v>-2.750735062905215</v>
      </c>
      <c r="C337" s="8">
        <f>('5v'!B325-B337)^2</f>
        <v>1.9091402479914188E-7</v>
      </c>
      <c r="D337" s="9">
        <f>offs552+Ampl552*SIN(2*PI()*freq552*('5v'!A325-reta552)+deph552*PI()/180)</f>
        <v>1.0666323722409705</v>
      </c>
      <c r="E337" s="10">
        <f>('5v'!C325-D337)^2</f>
        <v>1.0659162099849733E-3</v>
      </c>
      <c r="G337" s="3"/>
      <c r="H337" s="7">
        <f>offs553+Ampl553*SIN(2*PI()*freq553*('5v'!E325)+deph553*PI()/180)</f>
        <v>-0.15919337257443184</v>
      </c>
      <c r="I337" s="8">
        <f>('5v'!F325-H337)^2</f>
        <v>6.3787938927820843E-6</v>
      </c>
      <c r="J337" s="9">
        <f>offs554+Ampl554*SIN(2*PI()*freq554*('5v'!E325-reta554)+deph554*PI()/180)</f>
        <v>0.55538793352922555</v>
      </c>
      <c r="K337" s="10">
        <f>('5v'!G325-J337)^2</f>
        <v>3.3066026535423002E-3</v>
      </c>
      <c r="M337" s="3"/>
      <c r="N337" s="7">
        <f>offs553+Ampl555*SIN(2*PI()*freq555*('5v'!I325)+deph555*PI()/180)</f>
        <v>-2.5880119819681284</v>
      </c>
      <c r="O337" s="8">
        <f>('5v'!J325-N337)^2</f>
        <v>7.5952828012933575E-5</v>
      </c>
      <c r="P337" s="9">
        <f>offs556+Ampl556*SIN(2*PI()*freq556*('5v'!I325-reta556)+deph556*PI()/180)</f>
        <v>0.78265618563599781</v>
      </c>
      <c r="Q337" s="10">
        <f>('5v'!K325-P337)^2</f>
        <v>9.3789395479809028E-4</v>
      </c>
      <c r="S337" s="3"/>
      <c r="T337" s="7">
        <f>offs557+Ampl557*SIN(2*PI()*freq557*('5v'!M325)+deph557*PI()/180)</f>
        <v>-1.5578106699116891</v>
      </c>
      <c r="U337" s="8">
        <f>('5v'!N325-T337)^2</f>
        <v>3.8219080461899509E-6</v>
      </c>
      <c r="V337" s="9">
        <f>offs558+Ampl558*SIN(2*PI()*freq558*('5v'!M325-reta558)+deph558*PI()/180)</f>
        <v>0.68472298532253473</v>
      </c>
      <c r="W337" s="10">
        <f>('5v'!O325-V337)^2</f>
        <v>5.5718830079901175E-5</v>
      </c>
      <c r="X337" s="3"/>
      <c r="Y337" s="3"/>
      <c r="Z337" s="7">
        <f>offs559+Ampl559*SIN(2*PI()*freq559*('5v'!Q325)+deph559*PI()/180)</f>
        <v>1.2490520901765736</v>
      </c>
      <c r="AA337" s="8">
        <f>('5v'!R325-Z337)^2</f>
        <v>3.3788957927267597E-2</v>
      </c>
      <c r="AB337" s="9">
        <f>offs558+Ampl560*SIN(2*PI()*freq560*('5v'!Q325-reta560)+deph560*PI()/180)</f>
        <v>0.80410569912039209</v>
      </c>
      <c r="AC337" s="10">
        <f>('5v'!S325-AB337)^2</f>
        <v>5.2163218913879349E-5</v>
      </c>
      <c r="AE337" s="44"/>
      <c r="AF337" s="7">
        <f>offs561+Ampl561*SIN(2*PI()*freq561*('5v'!U325)+deph561*PI()/180)</f>
        <v>1.7981938477478436</v>
      </c>
      <c r="AG337" s="8">
        <f>('5v'!V325-AF337)^2</f>
        <v>0.20936925958066635</v>
      </c>
      <c r="AH337" s="9">
        <f>offs562+Ampl562*SIN(2*PI()*freq562*('5v'!U325-reta562)+deph562*PI()/180)</f>
        <v>0.99888261790326316</v>
      </c>
      <c r="AI337" s="10">
        <f>('5v'!W325-AH337)^2</f>
        <v>6.1889813350004267E-5</v>
      </c>
      <c r="AL337" s="76"/>
      <c r="AN337" s="76"/>
      <c r="AO337" s="80"/>
    </row>
    <row r="338" spans="1:41" x14ac:dyDescent="0.25">
      <c r="A338" s="3"/>
      <c r="B338" s="7">
        <f>offs551+Ampl551*SIN(2*PI()*freq551*('5v'!A326)+deph551*PI()/180)</f>
        <v>-2.7626483486886935</v>
      </c>
      <c r="C338" s="8">
        <f>('5v'!B326-B338)^2</f>
        <v>4.8208846808424465E-6</v>
      </c>
      <c r="D338" s="9">
        <f>offs552+Ampl552*SIN(2*PI()*freq552*('5v'!A326-reta552)+deph552*PI()/180)</f>
        <v>1.0725469218914252</v>
      </c>
      <c r="E338" s="10">
        <f>('5v'!C326-D338)^2</f>
        <v>1.2010329221445713E-3</v>
      </c>
      <c r="G338" s="3"/>
      <c r="H338" s="7">
        <f>offs553+Ampl553*SIN(2*PI()*freq553*('5v'!E326)+deph553*PI()/180)</f>
        <v>-0.20578412447323202</v>
      </c>
      <c r="I338" s="8">
        <f>('5v'!F326-H338)^2</f>
        <v>7.8954004759296313E-6</v>
      </c>
      <c r="J338" s="9">
        <f>offs554+Ampl554*SIN(2*PI()*freq554*('5v'!E326-reta554)+deph554*PI()/180)</f>
        <v>0.55711007646183885</v>
      </c>
      <c r="K338" s="10">
        <f>('5v'!G326-J338)^2</f>
        <v>2.3009216885628747E-3</v>
      </c>
      <c r="M338" s="3"/>
      <c r="N338" s="7">
        <f>offs553+Ampl555*SIN(2*PI()*freq555*('5v'!I326)+deph555*PI()/180)</f>
        <v>-2.6042307163197407</v>
      </c>
      <c r="O338" s="8">
        <f>('5v'!J326-N338)^2</f>
        <v>5.4106415462269947E-5</v>
      </c>
      <c r="P338" s="9">
        <f>offs556+Ampl556*SIN(2*PI()*freq556*('5v'!I326-reta556)+deph556*PI()/180)</f>
        <v>0.78567818079876406</v>
      </c>
      <c r="Q338" s="10">
        <f>('5v'!K326-P338)^2</f>
        <v>5.6153876631978117E-4</v>
      </c>
      <c r="S338" s="3"/>
      <c r="T338" s="7">
        <f>offs557+Ampl557*SIN(2*PI()*freq557*('5v'!M326)+deph557*PI()/180)</f>
        <v>-1.5927626078846377</v>
      </c>
      <c r="U338" s="8">
        <f>('5v'!N326-T338)^2</f>
        <v>1.6911851158435784E-5</v>
      </c>
      <c r="V338" s="9">
        <f>offs558+Ampl558*SIN(2*PI()*freq558*('5v'!M326-reta558)+deph558*PI()/180)</f>
        <v>0.68601421106591953</v>
      </c>
      <c r="W338" s="10">
        <f>('5v'!O326-V338)^2</f>
        <v>3.8109372797961877E-5</v>
      </c>
      <c r="X338" s="3"/>
      <c r="Y338" s="3"/>
      <c r="Z338" s="7">
        <f>offs559+Ampl559*SIN(2*PI()*freq559*('5v'!Q326)+deph559*PI()/180)</f>
        <v>1.2096620818354777</v>
      </c>
      <c r="AA338" s="8">
        <f>('5v'!R326-Z338)^2</f>
        <v>3.585326792826201E-2</v>
      </c>
      <c r="AB338" s="9">
        <f>offs558+Ampl560*SIN(2*PI()*freq560*('5v'!Q326-reta560)+deph560*PI()/180)</f>
        <v>0.80120256877589469</v>
      </c>
      <c r="AC338" s="10">
        <f>('5v'!S326-AB338)^2</f>
        <v>3.8679583330233963E-5</v>
      </c>
      <c r="AE338" s="44"/>
      <c r="AF338" s="7">
        <f>offs561+Ampl561*SIN(2*PI()*freq561*('5v'!U326)+deph561*PI()/180)</f>
        <v>1.8514728074250788</v>
      </c>
      <c r="AG338" s="8">
        <f>('5v'!V326-AF338)^2</f>
        <v>0.21166124646229456</v>
      </c>
      <c r="AH338" s="9">
        <f>offs562+Ampl562*SIN(2*PI()*freq562*('5v'!U326-reta562)+deph562*PI()/180)</f>
        <v>0.99865886552926519</v>
      </c>
      <c r="AI338" s="10">
        <f>('5v'!W326-AH338)^2</f>
        <v>5.8419355085642243E-5</v>
      </c>
      <c r="AL338" s="76"/>
      <c r="AN338" s="76"/>
      <c r="AO338" s="80"/>
    </row>
    <row r="339" spans="1:41" x14ac:dyDescent="0.25">
      <c r="A339" s="3"/>
      <c r="B339" s="7">
        <f>offs551+Ampl551*SIN(2*PI()*freq551*('5v'!A327)+deph551*PI()/180)</f>
        <v>-2.7741971499610578</v>
      </c>
      <c r="C339" s="8">
        <f>('5v'!B327-B339)^2</f>
        <v>5.5972464067622148E-6</v>
      </c>
      <c r="D339" s="9">
        <f>offs552+Ampl552*SIN(2*PI()*freq552*('5v'!A327-reta552)+deph552*PI()/180)</f>
        <v>1.0784327683176338</v>
      </c>
      <c r="E339" s="10">
        <f>('5v'!C327-D339)^2</f>
        <v>1.4890930402720185E-3</v>
      </c>
      <c r="G339" s="3"/>
      <c r="H339" s="7">
        <f>offs553+Ampl553*SIN(2*PI()*freq553*('5v'!E327)+deph553*PI()/180)</f>
        <v>-0.25246733206860406</v>
      </c>
      <c r="I339" s="8">
        <f>('5v'!F327-H339)^2</f>
        <v>2.454873431040321E-5</v>
      </c>
      <c r="J339" s="9">
        <f>offs554+Ampl554*SIN(2*PI()*freq554*('5v'!E327-reta554)+deph554*PI()/180)</f>
        <v>0.55894582328988018</v>
      </c>
      <c r="K339" s="10">
        <f>('5v'!G327-J339)^2</f>
        <v>6.0753261513329026E-4</v>
      </c>
      <c r="M339" s="3"/>
      <c r="N339" s="7">
        <f>offs553+Ampl555*SIN(2*PI()*freq555*('5v'!I327)+deph555*PI()/180)</f>
        <v>-2.6201118002474599</v>
      </c>
      <c r="O339" s="8">
        <f>('5v'!J327-N339)^2</f>
        <v>5.7939350771323007E-5</v>
      </c>
      <c r="P339" s="9">
        <f>offs556+Ampl556*SIN(2*PI()*freq556*('5v'!I327-reta556)+deph556*PI()/180)</f>
        <v>0.78871619712001273</v>
      </c>
      <c r="Q339" s="10">
        <f>('5v'!K327-P339)^2</f>
        <v>2.8064769294581273E-4</v>
      </c>
      <c r="S339" s="3"/>
      <c r="T339" s="7">
        <f>offs557+Ampl557*SIN(2*PI()*freq557*('5v'!M327)+deph557*PI()/180)</f>
        <v>-1.6274339423998312</v>
      </c>
      <c r="U339" s="8">
        <f>('5v'!N327-T339)^2</f>
        <v>2.1135329116821751E-5</v>
      </c>
      <c r="V339" s="9">
        <f>offs558+Ampl558*SIN(2*PI()*freq558*('5v'!M327-reta558)+deph558*PI()/180)</f>
        <v>0.68735492858607361</v>
      </c>
      <c r="W339" s="10">
        <f>('5v'!O327-V339)^2</f>
        <v>2.3353649819370386E-5</v>
      </c>
      <c r="X339" s="3"/>
      <c r="Y339" s="3"/>
      <c r="Z339" s="7">
        <f>offs559+Ampl559*SIN(2*PI()*freq559*('5v'!Q327)+deph559*PI()/180)</f>
        <v>1.1694553542959247</v>
      </c>
      <c r="AA339" s="8">
        <f>('5v'!R327-Z339)^2</f>
        <v>3.6906872347386148E-2</v>
      </c>
      <c r="AB339" s="9">
        <f>offs558+Ampl560*SIN(2*PI()*freq560*('5v'!Q327-reta560)+deph560*PI()/180)</f>
        <v>0.7983407363314815</v>
      </c>
      <c r="AC339" s="10">
        <f>('5v'!S327-AB339)^2</f>
        <v>5.0808436298413365E-5</v>
      </c>
      <c r="AE339" s="44"/>
      <c r="AF339" s="7">
        <f>offs561+Ampl561*SIN(2*PI()*freq561*('5v'!U327)+deph561*PI()/180)</f>
        <v>1.9029245869724065</v>
      </c>
      <c r="AG339" s="8">
        <f>('5v'!V327-AF339)^2</f>
        <v>0.21048273752661759</v>
      </c>
      <c r="AH339" s="9">
        <f>offs562+Ampl562*SIN(2*PI()*freq562*('5v'!U327-reta562)+deph562*PI()/180)</f>
        <v>0.99832341893387411</v>
      </c>
      <c r="AI339" s="10">
        <f>('5v'!W327-AH339)^2</f>
        <v>5.3404071414009532E-5</v>
      </c>
      <c r="AL339" s="76"/>
      <c r="AN339" s="76"/>
      <c r="AO339" s="80"/>
    </row>
    <row r="340" spans="1:41" x14ac:dyDescent="0.25">
      <c r="A340" s="3"/>
      <c r="B340" s="7">
        <f>offs551+Ampl551*SIN(2*PI()*freq551*('5v'!A328)+deph551*PI()/180)</f>
        <v>-2.7853796430327087</v>
      </c>
      <c r="C340" s="8">
        <f>('5v'!B328-B340)^2</f>
        <v>8.4178722516499103E-6</v>
      </c>
      <c r="D340" s="9">
        <f>offs552+Ampl552*SIN(2*PI()*freq552*('5v'!A328-reta552)+deph552*PI()/180)</f>
        <v>1.0842889820762145</v>
      </c>
      <c r="E340" s="10">
        <f>('5v'!C328-D340)^2</f>
        <v>1.6434090677756434E-3</v>
      </c>
      <c r="G340" s="3"/>
      <c r="H340" s="7">
        <f>offs553+Ampl553*SIN(2*PI()*freq553*('5v'!E328)+deph553*PI()/180)</f>
        <v>-0.29922640903917808</v>
      </c>
      <c r="I340" s="8">
        <f>('5v'!F328-H340)^2</f>
        <v>2.5710892691968841E-5</v>
      </c>
      <c r="J340" s="9">
        <f>offs554+Ampl554*SIN(2*PI()*freq554*('5v'!E328-reta554)+deph554*PI()/180)</f>
        <v>0.56089452178124266</v>
      </c>
      <c r="K340" s="10">
        <f>('5v'!G328-J340)^2</f>
        <v>3.5315723760246721E-4</v>
      </c>
      <c r="M340" s="3"/>
      <c r="N340" s="7">
        <f>offs553+Ampl555*SIN(2*PI()*freq555*('5v'!I328)+deph555*PI()/180)</f>
        <v>-2.6356527259440341</v>
      </c>
      <c r="O340" s="8">
        <f>('5v'!J328-N340)^2</f>
        <v>3.1076008447420632E-5</v>
      </c>
      <c r="P340" s="9">
        <f>offs556+Ampl556*SIN(2*PI()*freq556*('5v'!I328-reta556)+deph556*PI()/180)</f>
        <v>0.79176975486174916</v>
      </c>
      <c r="Q340" s="10">
        <f>('5v'!K328-P340)^2</f>
        <v>1.3796511292877466E-4</v>
      </c>
      <c r="S340" s="3"/>
      <c r="T340" s="7">
        <f>offs557+Ampl557*SIN(2*PI()*freq557*('5v'!M328)+deph557*PI()/180)</f>
        <v>-1.6618161188242762</v>
      </c>
      <c r="U340" s="8">
        <f>('5v'!N328-T340)^2</f>
        <v>1.168457783078415E-5</v>
      </c>
      <c r="V340" s="9">
        <f>offs558+Ampl558*SIN(2*PI()*freq558*('5v'!M328-reta558)+deph558*PI()/180)</f>
        <v>0.68874480708101027</v>
      </c>
      <c r="W340" s="10">
        <f>('5v'!O328-V340)^2</f>
        <v>1.1852065680703771E-5</v>
      </c>
      <c r="X340" s="3"/>
      <c r="Y340" s="3"/>
      <c r="Z340" s="7">
        <f>offs559+Ampl559*SIN(2*PI()*freq559*('5v'!Q328)+deph559*PI()/180)</f>
        <v>1.1284513511745615</v>
      </c>
      <c r="AA340" s="8">
        <f>('5v'!R328-Z340)^2</f>
        <v>3.8427561410157476E-2</v>
      </c>
      <c r="AB340" s="9">
        <f>offs558+Ampl560*SIN(2*PI()*freq560*('5v'!Q328-reta560)+deph560*PI()/180)</f>
        <v>0.79552158574392684</v>
      </c>
      <c r="AC340" s="10">
        <f>('5v'!S328-AB340)^2</f>
        <v>1.6709898368614859E-5</v>
      </c>
      <c r="AE340" s="44"/>
      <c r="AF340" s="7">
        <f>offs561+Ampl561*SIN(2*PI()*freq561*('5v'!U328)+deph561*PI()/180)</f>
        <v>1.9524984096952622</v>
      </c>
      <c r="AG340" s="8">
        <f>('5v'!V328-AF340)^2</f>
        <v>0.21116751733023678</v>
      </c>
      <c r="AH340" s="9">
        <f>offs562+Ampl562*SIN(2*PI()*freq562*('5v'!U328-reta562)+deph562*PI()/180)</f>
        <v>0.99787660916238052</v>
      </c>
      <c r="AI340" s="10">
        <f>('5v'!W328-AH340)^2</f>
        <v>4.7073309506185602E-5</v>
      </c>
      <c r="AL340" s="76"/>
      <c r="AN340" s="76"/>
      <c r="AO340" s="80"/>
    </row>
    <row r="341" spans="1:41" x14ac:dyDescent="0.25">
      <c r="A341" s="3"/>
      <c r="B341" s="7">
        <f>offs551+Ampl551*SIN(2*PI()*freq551*('5v'!A329)+deph551*PI()/180)</f>
        <v>-2.7961940620583579</v>
      </c>
      <c r="C341" s="8">
        <f>('5v'!B329-B341)^2</f>
        <v>1.4485163615629901E-5</v>
      </c>
      <c r="D341" s="9">
        <f>offs552+Ampl552*SIN(2*PI()*freq552*('5v'!A329-reta552)+deph552*PI()/180)</f>
        <v>1.0901146384031268</v>
      </c>
      <c r="E341" s="10">
        <f>('5v'!C329-D341)^2</f>
        <v>1.6407067424448623E-3</v>
      </c>
      <c r="G341" s="3"/>
      <c r="H341" s="7">
        <f>offs553+Ampl553*SIN(2*PI()*freq553*('5v'!E329)+deph553*PI()/180)</f>
        <v>-0.3460447421075552</v>
      </c>
      <c r="I341" s="8">
        <f>('5v'!F329-H341)^2</f>
        <v>2.6288773495637298E-5</v>
      </c>
      <c r="J341" s="9">
        <f>offs554+Ampl554*SIN(2*PI()*freq554*('5v'!E329-reta554)+deph554*PI()/180)</f>
        <v>0.56295547957263148</v>
      </c>
      <c r="K341" s="10">
        <f>('5v'!G329-J341)^2</f>
        <v>5.1037679522021096E-4</v>
      </c>
      <c r="M341" s="3"/>
      <c r="N341" s="7">
        <f>offs553+Ampl555*SIN(2*PI()*freq555*('5v'!I329)+deph555*PI()/180)</f>
        <v>-2.6508510393171392</v>
      </c>
      <c r="O341" s="8">
        <f>('5v'!J329-N341)^2</f>
        <v>8.1977619857048493E-5</v>
      </c>
      <c r="P341" s="9">
        <f>offs556+Ampl556*SIN(2*PI()*freq556*('5v'!I329-reta556)+deph556*PI()/180)</f>
        <v>0.79483837183180772</v>
      </c>
      <c r="Q341" s="10">
        <f>('5v'!K329-P341)^2</f>
        <v>4.5213765139813699E-5</v>
      </c>
      <c r="S341" s="3"/>
      <c r="T341" s="7">
        <f>offs557+Ampl557*SIN(2*PI()*freq557*('5v'!M329)+deph557*PI()/180)</f>
        <v>-1.6959006538704127</v>
      </c>
      <c r="U341" s="8">
        <f>('5v'!N329-T341)^2</f>
        <v>2.0159975443886222E-5</v>
      </c>
      <c r="V341" s="9">
        <f>offs558+Ampl558*SIN(2*PI()*freq558*('5v'!M329-reta558)+deph558*PI()/180)</f>
        <v>0.69018350361900827</v>
      </c>
      <c r="W341" s="10">
        <f>('5v'!O329-V341)^2</f>
        <v>1.5658690910485875E-5</v>
      </c>
      <c r="X341" s="3"/>
      <c r="Y341" s="3"/>
      <c r="Z341" s="7">
        <f>offs559+Ampl559*SIN(2*PI()*freq559*('5v'!Q329)+deph559*PI()/180)</f>
        <v>1.0866699016434254</v>
      </c>
      <c r="AA341" s="8">
        <f>('5v'!R329-Z341)^2</f>
        <v>4.0450477879902996E-2</v>
      </c>
      <c r="AB341" s="9">
        <f>offs558+Ampl560*SIN(2*PI()*freq560*('5v'!Q329-reta560)+deph560*PI()/180)</f>
        <v>0.79274648032943773</v>
      </c>
      <c r="AC341" s="10">
        <f>('5v'!S329-AB341)^2</f>
        <v>8.7416590088494318E-6</v>
      </c>
      <c r="AE341" s="44"/>
      <c r="AF341" s="7">
        <f>offs561+Ampl561*SIN(2*PI()*freq561*('5v'!U329)+deph561*PI()/180)</f>
        <v>2.00014535221574</v>
      </c>
      <c r="AG341" s="8">
        <f>('5v'!V329-AF341)^2</f>
        <v>0.21187757420840944</v>
      </c>
      <c r="AH341" s="9">
        <f>offs562+Ampl562*SIN(2*PI()*freq562*('5v'!U329-reta562)+deph562*PI()/180)</f>
        <v>0.99731887716208478</v>
      </c>
      <c r="AI341" s="10">
        <f>('5v'!W329-AH341)^2</f>
        <v>3.973117691661576E-5</v>
      </c>
      <c r="AL341" s="76"/>
      <c r="AN341" s="76"/>
      <c r="AO341" s="80"/>
    </row>
    <row r="342" spans="1:41" x14ac:dyDescent="0.25">
      <c r="A342" s="3"/>
      <c r="B342" s="7">
        <f>offs551+Ampl551*SIN(2*PI()*freq551*('5v'!A330)+deph551*PI()/180)</f>
        <v>-2.8066386993158772</v>
      </c>
      <c r="C342" s="8">
        <f>('5v'!B330-B342)^2</f>
        <v>2.5809455041099676E-5</v>
      </c>
      <c r="D342" s="9">
        <f>offs552+Ampl552*SIN(2*PI()*freq552*('5v'!A330-reta552)+deph552*PI()/180)</f>
        <v>1.0959088173597047</v>
      </c>
      <c r="E342" s="10">
        <f>('5v'!C330-D342)^2</f>
        <v>1.4812351104792599E-3</v>
      </c>
      <c r="G342" s="3"/>
      <c r="H342" s="7">
        <f>offs553+Ampl553*SIN(2*PI()*freq553*('5v'!E330)+deph553*PI()/180)</f>
        <v>-0.39290569694292404</v>
      </c>
      <c r="I342" s="8">
        <f>('5v'!F330-H342)^2</f>
        <v>1.0165276383759903E-5</v>
      </c>
      <c r="J342" s="9">
        <f>offs554+Ampl554*SIN(2*PI()*freq554*('5v'!E330-reta554)+deph554*PI()/180)</f>
        <v>0.56512796441555646</v>
      </c>
      <c r="K342" s="10">
        <f>('5v'!G330-J342)^2</f>
        <v>4.1693701419877311E-4</v>
      </c>
      <c r="M342" s="3"/>
      <c r="N342" s="7">
        <f>offs553+Ampl555*SIN(2*PI()*freq555*('5v'!I330)+deph555*PI()/180)</f>
        <v>-2.6657043403769096</v>
      </c>
      <c r="O342" s="8">
        <f>('5v'!J330-N342)^2</f>
        <v>1.9999136640927787E-4</v>
      </c>
      <c r="P342" s="9">
        <f>offs556+Ampl556*SIN(2*PI()*freq556*('5v'!I330-reta556)+deph556*PI()/180)</f>
        <v>0.79792156345999643</v>
      </c>
      <c r="Q342" s="10">
        <f>('5v'!K330-P342)^2</f>
        <v>2.8486571604481795E-6</v>
      </c>
      <c r="S342" s="3"/>
      <c r="T342" s="7">
        <f>offs557+Ampl557*SIN(2*PI()*freq557*('5v'!M330)+deph557*PI()/180)</f>
        <v>-1.7296791376892335</v>
      </c>
      <c r="U342" s="8">
        <f>('5v'!N330-T342)^2</f>
        <v>3.8474913151419915E-6</v>
      </c>
      <c r="V342" s="9">
        <f>offs558+Ampl558*SIN(2*PI()*freq558*('5v'!M330-reta558)+deph558*PI()/180)</f>
        <v>0.69167066322322446</v>
      </c>
      <c r="W342" s="10">
        <f>('5v'!O330-V342)^2</f>
        <v>6.100637080104121E-6</v>
      </c>
      <c r="X342" s="3"/>
      <c r="Y342" s="3"/>
      <c r="Z342" s="7">
        <f>offs559+Ampl559*SIN(2*PI()*freq559*('5v'!Q330)+deph559*PI()/180)</f>
        <v>1.0441312108407468</v>
      </c>
      <c r="AA342" s="8">
        <f>('5v'!R330-Z342)^2</f>
        <v>4.2213544847901054E-2</v>
      </c>
      <c r="AB342" s="9">
        <f>offs558+Ampl560*SIN(2*PI()*freq560*('5v'!Q330-reta560)+deph560*PI()/180)</f>
        <v>0.79001676210436655</v>
      </c>
      <c r="AC342" s="10">
        <f>('5v'!S330-AB342)^2</f>
        <v>2.9936648599425198E-8</v>
      </c>
      <c r="AE342" s="44"/>
      <c r="AF342" s="7">
        <f>offs561+Ampl561*SIN(2*PI()*freq561*('5v'!U330)+deph561*PI()/180)</f>
        <v>2.0458183927540539</v>
      </c>
      <c r="AG342" s="8">
        <f>('5v'!V330-AF342)^2</f>
        <v>0.21077249115889282</v>
      </c>
      <c r="AH342" s="9">
        <f>offs562+Ampl562*SIN(2*PI()*freq562*('5v'!U330-reta562)+deph562*PI()/180)</f>
        <v>0.9966507733471357</v>
      </c>
      <c r="AI342" s="10">
        <f>('5v'!W330-AH342)^2</f>
        <v>5.7582044156416715E-5</v>
      </c>
      <c r="AL342" s="76"/>
      <c r="AN342" s="76"/>
      <c r="AO342" s="80"/>
    </row>
    <row r="343" spans="1:41" x14ac:dyDescent="0.25">
      <c r="A343" s="3"/>
      <c r="B343" s="7">
        <f>offs551+Ampl551*SIN(2*PI()*freq551*('5v'!A331)+deph551*PI()/180)</f>
        <v>-2.8167119054759651</v>
      </c>
      <c r="C343" s="8">
        <f>('5v'!B331-B343)^2</f>
        <v>7.9472939354438324E-6</v>
      </c>
      <c r="D343" s="9">
        <f>offs552+Ampl552*SIN(2*PI()*freq552*('5v'!A331-reta552)+deph552*PI()/180)</f>
        <v>1.1016706039779216</v>
      </c>
      <c r="E343" s="10">
        <f>('5v'!C331-D343)^2</f>
        <v>1.3276261094438914E-3</v>
      </c>
      <c r="G343" s="3"/>
      <c r="H343" s="7">
        <f>offs553+Ampl553*SIN(2*PI()*freq553*('5v'!E331)+deph553*PI()/180)</f>
        <v>-0.4397926240711677</v>
      </c>
      <c r="I343" s="8">
        <f>('5v'!F331-H343)^2</f>
        <v>1.4966486632463303E-6</v>
      </c>
      <c r="J343" s="9">
        <f>offs554+Ampl554*SIN(2*PI()*freq554*('5v'!E331-reta554)+deph554*PI()/180)</f>
        <v>0.56741120443649762</v>
      </c>
      <c r="K343" s="10">
        <f>('5v'!G331-J343)^2</f>
        <v>4.1175265303783911E-5</v>
      </c>
      <c r="M343" s="3"/>
      <c r="N343" s="7">
        <f>offs553+Ampl555*SIN(2*PI()*freq555*('5v'!I331)+deph555*PI()/180)</f>
        <v>-2.6802102836149224</v>
      </c>
      <c r="O343" s="8">
        <f>('5v'!J331-N343)^2</f>
        <v>1.2253700976138876E-4</v>
      </c>
      <c r="P343" s="9">
        <f>offs556+Ampl556*SIN(2*PI()*freq556*('5v'!I331-reta556)+deph556*PI()/180)</f>
        <v>0.80101884287461556</v>
      </c>
      <c r="Q343" s="10">
        <f>('5v'!K331-P343)^2</f>
        <v>2.9555219693878789E-7</v>
      </c>
      <c r="S343" s="3"/>
      <c r="T343" s="7">
        <f>offs557+Ampl557*SIN(2*PI()*freq557*('5v'!M331)+deph557*PI()/180)</f>
        <v>-1.7631432359452961</v>
      </c>
      <c r="U343" s="8">
        <f>('5v'!N331-T343)^2</f>
        <v>1.3349187951453948E-5</v>
      </c>
      <c r="V343" s="9">
        <f>offs558+Ampl558*SIN(2*PI()*freq558*('5v'!M331-reta558)+deph558*PI()/180)</f>
        <v>0.69320591895927919</v>
      </c>
      <c r="W343" s="10">
        <f>('5v'!O331-V343)^2</f>
        <v>8.3395103632299279E-6</v>
      </c>
      <c r="X343" s="3"/>
      <c r="Y343" s="3"/>
      <c r="Z343" s="7">
        <f>offs559+Ampl559*SIN(2*PI()*freq559*('5v'!Q331)+deph559*PI()/180)</f>
        <v>1.0008558500999092</v>
      </c>
      <c r="AA343" s="8">
        <f>('5v'!R331-Z343)^2</f>
        <v>4.2892837287723147E-2</v>
      </c>
      <c r="AB343" s="9">
        <f>offs558+Ampl560*SIN(2*PI()*freq560*('5v'!Q331-reta560)+deph560*PI()/180)</f>
        <v>0.7873337511362235</v>
      </c>
      <c r="AC343" s="10">
        <f>('5v'!S331-AB343)^2</f>
        <v>1.1218420983412256E-5</v>
      </c>
      <c r="AE343" s="44"/>
      <c r="AF343" s="7">
        <f>offs561+Ampl561*SIN(2*PI()*freq561*('5v'!U331)+deph561*PI()/180)</f>
        <v>2.0894724575333674</v>
      </c>
      <c r="AG343" s="8">
        <f>('5v'!V331-AF343)^2</f>
        <v>0.20961000061581653</v>
      </c>
      <c r="AH343" s="9">
        <f>offs562+Ampl562*SIN(2*PI()*freq562*('5v'!U331-reta562)+deph562*PI()/180)</f>
        <v>0.99587295705533718</v>
      </c>
      <c r="AI343" s="10">
        <f>('5v'!W331-AH343)^2</f>
        <v>4.6382461511832891E-5</v>
      </c>
      <c r="AL343" s="76"/>
      <c r="AN343" s="76"/>
      <c r="AO343" s="80"/>
    </row>
    <row r="344" spans="1:41" x14ac:dyDescent="0.25">
      <c r="A344" s="3"/>
      <c r="B344" s="7">
        <f>offs551+Ampl551*SIN(2*PI()*freq551*('5v'!A332)+deph551*PI()/180)</f>
        <v>-2.8264120898625973</v>
      </c>
      <c r="C344" s="8">
        <f>('5v'!B332-B344)^2</f>
        <v>8.8452105108045947E-6</v>
      </c>
      <c r="D344" s="9">
        <f>offs552+Ampl552*SIN(2*PI()*freq552*('5v'!A332-reta552)+deph552*PI()/180)</f>
        <v>1.1073990884048786</v>
      </c>
      <c r="E344" s="10">
        <f>('5v'!C332-D344)^2</f>
        <v>1.3180594440860478E-3</v>
      </c>
      <c r="G344" s="3"/>
      <c r="H344" s="7">
        <f>offs553+Ampl553*SIN(2*PI()*freq553*('5v'!E332)+deph553*PI()/180)</f>
        <v>-0.48668886479033635</v>
      </c>
      <c r="I344" s="8">
        <f>('5v'!F332-H344)^2</f>
        <v>7.3162935340011733E-6</v>
      </c>
      <c r="J344" s="9">
        <f>offs554+Ampl554*SIN(2*PI()*freq554*('5v'!E332-reta554)+deph554*PI()/180)</f>
        <v>0.56980438841114744</v>
      </c>
      <c r="K344" s="10">
        <f>('5v'!G332-J344)^2</f>
        <v>1.3832485832431909E-8</v>
      </c>
      <c r="M344" s="3"/>
      <c r="N344" s="7">
        <f>offs553+Ampl555*SIN(2*PI()*freq555*('5v'!I332)+deph555*PI()/180)</f>
        <v>-2.6943665783745829</v>
      </c>
      <c r="O344" s="8">
        <f>('5v'!J332-N344)^2</f>
        <v>5.848912589060518E-5</v>
      </c>
      <c r="P344" s="9">
        <f>offs556+Ampl556*SIN(2*PI()*freq556*('5v'!I332-reta556)+deph556*PI()/180)</f>
        <v>0.80412972097934077</v>
      </c>
      <c r="Q344" s="10">
        <f>('5v'!K332-P344)^2</f>
        <v>6.590674901286872E-6</v>
      </c>
      <c r="S344" s="3"/>
      <c r="T344" s="7">
        <f>offs557+Ampl557*SIN(2*PI()*freq557*('5v'!M332)+deph557*PI()/180)</f>
        <v>-1.7962846918730895</v>
      </c>
      <c r="U344" s="8">
        <f>('5v'!N332-T344)^2</f>
        <v>3.2131304167474873E-5</v>
      </c>
      <c r="V344" s="9">
        <f>offs558+Ampl558*SIN(2*PI()*freq558*('5v'!M332-reta558)+deph558*PI()/180)</f>
        <v>0.69478889202579242</v>
      </c>
      <c r="W344" s="10">
        <f>('5v'!O332-V344)^2</f>
        <v>1.0614355320962579E-5</v>
      </c>
      <c r="X344" s="3"/>
      <c r="Y344" s="3"/>
      <c r="Z344" s="7">
        <f>offs559+Ampl559*SIN(2*PI()*freq559*('5v'!Q332)+deph559*PI()/180)</f>
        <v>0.9568647470013435</v>
      </c>
      <c r="AA344" s="8">
        <f>('5v'!R332-Z344)^2</f>
        <v>4.4919787350464237E-2</v>
      </c>
      <c r="AB344" s="9">
        <f>offs558+Ampl560*SIN(2*PI()*freq560*('5v'!Q332-reta560)+deph560*PI()/180)</f>
        <v>0.78469874490530389</v>
      </c>
      <c r="AC344" s="10">
        <f>('5v'!S332-AB344)^2</f>
        <v>2.1350266928112267E-5</v>
      </c>
      <c r="AE344" s="44"/>
      <c r="AF344" s="7">
        <f>offs561+Ampl561*SIN(2*PI()*freq561*('5v'!U332)+deph561*PI()/180)</f>
        <v>2.1310644652621624</v>
      </c>
      <c r="AG344" s="8">
        <f>('5v'!V332-AF344)^2</f>
        <v>0.20835126311989174</v>
      </c>
      <c r="AH344" s="9">
        <f>offs562+Ampl562*SIN(2*PI()*freq562*('5v'!U332-reta562)+deph562*PI()/180)</f>
        <v>0.99498619589746251</v>
      </c>
      <c r="AI344" s="10">
        <f>('5v'!W332-AH344)^2</f>
        <v>3.5090291559631938E-5</v>
      </c>
      <c r="AL344" s="76"/>
      <c r="AN344" s="76"/>
      <c r="AO344" s="80"/>
    </row>
    <row r="345" spans="1:41" x14ac:dyDescent="0.25">
      <c r="A345" s="3"/>
      <c r="B345" s="7">
        <f>offs551+Ampl551*SIN(2*PI()*freq551*('5v'!A333)+deph551*PI()/180)</f>
        <v>-2.8357377207042105</v>
      </c>
      <c r="C345" s="8">
        <f>('5v'!B333-B345)^2</f>
        <v>6.4248090483525975E-6</v>
      </c>
      <c r="D345" s="9">
        <f>offs552+Ampl552*SIN(2*PI()*freq552*('5v'!A333-reta552)+deph552*PI()/180)</f>
        <v>1.1130933660464772</v>
      </c>
      <c r="E345" s="10">
        <f>('5v'!C333-D345)^2</f>
        <v>1.3061260579733613E-3</v>
      </c>
      <c r="G345" s="3"/>
      <c r="H345" s="7">
        <f>offs553+Ampl553*SIN(2*PI()*freq553*('5v'!E333)+deph553*PI()/180)</f>
        <v>-0.53357775708940214</v>
      </c>
      <c r="I345" s="8">
        <f>('5v'!F333-H345)^2</f>
        <v>2.1825314302379257E-5</v>
      </c>
      <c r="J345" s="9">
        <f>offs554+Ampl554*SIN(2*PI()*freq554*('5v'!E333-reta554)+deph554*PI()/180)</f>
        <v>0.57230666605263525</v>
      </c>
      <c r="K345" s="10">
        <f>('5v'!G333-J345)^2</f>
        <v>1.8815346784184731E-5</v>
      </c>
      <c r="M345" s="3"/>
      <c r="N345" s="7">
        <f>offs553+Ampl555*SIN(2*PI()*freq555*('5v'!I333)+deph555*PI()/180)</f>
        <v>-2.7081709892128427</v>
      </c>
      <c r="O345" s="8">
        <f>('5v'!J333-N345)^2</f>
        <v>9.4740617586837266E-5</v>
      </c>
      <c r="P345" s="9">
        <f>offs556+Ampl556*SIN(2*PI()*freq556*('5v'!I333-reta556)+deph556*PI()/180)</f>
        <v>0.80725370653045703</v>
      </c>
      <c r="Q345" s="10">
        <f>('5v'!K333-P345)^2</f>
        <v>1.3973365671014513E-5</v>
      </c>
      <c r="S345" s="3"/>
      <c r="T345" s="7">
        <f>offs557+Ampl557*SIN(2*PI()*freq557*('5v'!M333)+deph557*PI()/180)</f>
        <v>-1.8290953283142697</v>
      </c>
      <c r="U345" s="8">
        <f>('5v'!N333-T345)^2</f>
        <v>1.687411684542214E-5</v>
      </c>
      <c r="V345" s="9">
        <f>offs558+Ampl558*SIN(2*PI()*freq558*('5v'!M333-reta558)+deph558*PI()/180)</f>
        <v>0.69641919184784629</v>
      </c>
      <c r="W345" s="10">
        <f>('5v'!O333-V345)^2</f>
        <v>2.6493036135356374E-6</v>
      </c>
      <c r="X345" s="3"/>
      <c r="Y345" s="3"/>
      <c r="Z345" s="7">
        <f>offs559+Ampl559*SIN(2*PI()*freq559*('5v'!Q333)+deph559*PI()/180)</f>
        <v>0.91217917525213077</v>
      </c>
      <c r="AA345" s="8">
        <f>('5v'!R333-Z345)^2</f>
        <v>4.6692915328102789E-2</v>
      </c>
      <c r="AB345" s="9">
        <f>offs558+Ampl560*SIN(2*PI()*freq560*('5v'!Q333-reta560)+deph560*PI()/180)</f>
        <v>0.78211301767723773</v>
      </c>
      <c r="AC345" s="10">
        <f>('5v'!S333-AB345)^2</f>
        <v>6.2319620045333705E-5</v>
      </c>
      <c r="AE345" s="44"/>
      <c r="AF345" s="7">
        <f>offs561+Ampl561*SIN(2*PI()*freq561*('5v'!U333)+deph561*PI()/180)</f>
        <v>2.1705533696502748</v>
      </c>
      <c r="AG345" s="8">
        <f>('5v'!V333-AF345)^2</f>
        <v>0.20695983061122453</v>
      </c>
      <c r="AH345" s="9">
        <f>offs562+Ampl562*SIN(2*PI()*freq562*('5v'!U333-reta562)+deph562*PI()/180)</f>
        <v>0.99399136499971441</v>
      </c>
      <c r="AI345" s="10">
        <f>('5v'!W333-AH345)^2</f>
        <v>4.73619928160935E-5</v>
      </c>
      <c r="AL345" s="76"/>
      <c r="AN345" s="76"/>
      <c r="AO345" s="80"/>
    </row>
    <row r="346" spans="1:41" x14ac:dyDescent="0.25">
      <c r="A346" s="3"/>
      <c r="B346" s="7">
        <f>offs551+Ampl551*SIN(2*PI()*freq551*('5v'!A334)+deph551*PI()/180)</f>
        <v>-2.8446873253755891</v>
      </c>
      <c r="C346" s="8">
        <f>('5v'!B334-B346)^2</f>
        <v>2.9526420963931632E-6</v>
      </c>
      <c r="D346" s="9">
        <f>offs552+Ampl552*SIN(2*PI()*freq552*('5v'!A334-reta552)+deph552*PI()/180)</f>
        <v>1.1187525377102685</v>
      </c>
      <c r="E346" s="10">
        <f>('5v'!C334-D346)^2</f>
        <v>1.2917222509032246E-3</v>
      </c>
      <c r="G346" s="3"/>
      <c r="H346" s="7">
        <f>offs553+Ampl553*SIN(2*PI()*freq553*('5v'!E334)+deph553*PI()/180)</f>
        <v>-0.58044264156820158</v>
      </c>
      <c r="I346" s="8">
        <f>('5v'!F334-H346)^2</f>
        <v>4.3753483075780169E-5</v>
      </c>
      <c r="J346" s="9">
        <f>offs554+Ampl554*SIN(2*PI()*freq554*('5v'!E334-reta554)+deph554*PI()/180)</f>
        <v>0.57491714831362994</v>
      </c>
      <c r="K346" s="10">
        <f>('5v'!G334-J346)^2</f>
        <v>2.7936275385001855E-4</v>
      </c>
      <c r="M346" s="3"/>
      <c r="N346" s="7">
        <f>offs553+Ampl555*SIN(2*PI()*freq555*('5v'!I334)+deph555*PI()/180)</f>
        <v>-2.721621336253206</v>
      </c>
      <c r="O346" s="8">
        <f>('5v'!J334-N346)^2</f>
        <v>9.0477121523876595E-5</v>
      </c>
      <c r="P346" s="9">
        <f>offs556+Ampl556*SIN(2*PI()*freq556*('5v'!I334-reta556)+deph556*PI()/180)</f>
        <v>0.81039030621443142</v>
      </c>
      <c r="Q346" s="10">
        <f>('5v'!K334-P346)^2</f>
        <v>4.7261448040717076E-5</v>
      </c>
      <c r="S346" s="3"/>
      <c r="T346" s="7">
        <f>offs557+Ampl557*SIN(2*PI()*freq557*('5v'!M334)+deph557*PI()/180)</f>
        <v>-1.8615670497352534</v>
      </c>
      <c r="U346" s="8">
        <f>('5v'!N334-T346)^2</f>
        <v>8.3295170162645813E-6</v>
      </c>
      <c r="V346" s="9">
        <f>offs558+Ampl558*SIN(2*PI()*freq558*('5v'!M334-reta558)+deph558*PI()/180)</f>
        <v>0.69809641617335461</v>
      </c>
      <c r="W346" s="10">
        <f>('5v'!O334-V346)^2</f>
        <v>3.6235933134894513E-6</v>
      </c>
      <c r="X346" s="3"/>
      <c r="Y346" s="3"/>
      <c r="Z346" s="7">
        <f>offs559+Ampl559*SIN(2*PI()*freq559*('5v'!Q334)+deph559*PI()/180)</f>
        <v>0.86682074439822998</v>
      </c>
      <c r="AA346" s="8">
        <f>('5v'!R334-Z346)^2</f>
        <v>4.7350632318127292E-2</v>
      </c>
      <c r="AB346" s="9">
        <f>offs558+Ampl560*SIN(2*PI()*freq560*('5v'!Q334-reta560)+deph560*PI()/180)</f>
        <v>0.779577819886767</v>
      </c>
      <c r="AC346" s="10">
        <f>('5v'!S334-AB346)^2</f>
        <v>8.584633791061746E-5</v>
      </c>
      <c r="AE346" s="44"/>
      <c r="AF346" s="7">
        <f>offs561+Ampl561*SIN(2*PI()*freq561*('5v'!U334)+deph561*PI()/180)</f>
        <v>2.2079001999166286</v>
      </c>
      <c r="AG346" s="8">
        <f>('5v'!V334-AF346)^2</f>
        <v>0.20717594182700988</v>
      </c>
      <c r="AH346" s="9">
        <f>offs562+Ampl562*SIN(2*PI()*freq562*('5v'!U334-reta562)+deph562*PI()/180)</f>
        <v>0.99288944614008157</v>
      </c>
      <c r="AI346" s="10">
        <f>('5v'!W334-AH346)^2</f>
        <v>3.3409395786762479E-5</v>
      </c>
      <c r="AL346" s="76"/>
      <c r="AN346" s="76"/>
      <c r="AO346" s="80"/>
    </row>
    <row r="347" spans="1:41" x14ac:dyDescent="0.25">
      <c r="A347" s="3"/>
      <c r="B347" s="7">
        <f>offs551+Ampl551*SIN(2*PI()*freq551*('5v'!A335)+deph551*PI()/180)</f>
        <v>-2.8532594906304074</v>
      </c>
      <c r="C347" s="8">
        <f>('5v'!B335-B347)^2</f>
        <v>2.7614040264609414E-7</v>
      </c>
      <c r="D347" s="9">
        <f>offs552+Ampl552*SIN(2*PI()*freq552*('5v'!A335-reta552)+deph552*PI()/180)</f>
        <v>1.1243757097474429</v>
      </c>
      <c r="E347" s="10">
        <f>('5v'!C335-D347)^2</f>
        <v>1.418027789003165E-3</v>
      </c>
      <c r="G347" s="3"/>
      <c r="H347" s="7">
        <f>offs553+Ampl553*SIN(2*PI()*freq553*('5v'!E335)+deph553*PI()/180)</f>
        <v>-0.62726686735642756</v>
      </c>
      <c r="I347" s="8">
        <f>('5v'!F335-H347)^2</f>
        <v>7.2537029566980998E-5</v>
      </c>
      <c r="J347" s="9">
        <f>offs554+Ampl554*SIN(2*PI()*freq554*('5v'!E335-reta554)+deph554*PI()/180)</f>
        <v>0.57763490770221393</v>
      </c>
      <c r="K347" s="10">
        <f>('5v'!G335-J347)^2</f>
        <v>1.5181081766112384E-3</v>
      </c>
      <c r="M347" s="3"/>
      <c r="N347" s="7">
        <f>offs553+Ampl555*SIN(2*PI()*freq555*('5v'!I335)+deph555*PI()/180)</f>
        <v>-2.7347154955299522</v>
      </c>
      <c r="O347" s="8">
        <f>('5v'!J335-N347)^2</f>
        <v>7.9820564504656403E-5</v>
      </c>
      <c r="P347" s="9">
        <f>offs556+Ampl556*SIN(2*PI()*freq556*('5v'!I335-reta556)+deph556*PI()/180)</f>
        <v>0.81353902472581319</v>
      </c>
      <c r="Q347" s="10">
        <f>('5v'!K335-P347)^2</f>
        <v>1.004688427656477E-4</v>
      </c>
      <c r="S347" s="3"/>
      <c r="T347" s="7">
        <f>offs557+Ampl557*SIN(2*PI()*freq557*('5v'!M335)+deph557*PI()/180)</f>
        <v>-1.8936918442246593</v>
      </c>
      <c r="U347" s="8">
        <f>('5v'!N335-T347)^2</f>
        <v>1.5716592439770039E-5</v>
      </c>
      <c r="V347" s="9">
        <f>offs558+Ampl558*SIN(2*PI()*freq558*('5v'!M335-reta558)+deph558*PI()/180)</f>
        <v>0.69982015117231156</v>
      </c>
      <c r="W347" s="10">
        <f>('5v'!O335-V347)^2</f>
        <v>4.5495133606142636E-6</v>
      </c>
      <c r="X347" s="3"/>
      <c r="Y347" s="3"/>
      <c r="Z347" s="7">
        <f>offs559+Ampl559*SIN(2*PI()*freq559*('5v'!Q335)+deph559*PI()/180)</f>
        <v>0.82081138937429643</v>
      </c>
      <c r="AA347" s="8">
        <f>('5v'!R335-Z347)^2</f>
        <v>4.9450151122929706E-2</v>
      </c>
      <c r="AB347" s="9">
        <f>offs558+Ampl560*SIN(2*PI()*freq560*('5v'!Q335-reta560)+deph560*PI()/180)</f>
        <v>0.77709437753304611</v>
      </c>
      <c r="AC347" s="10">
        <f>('5v'!S335-AB347)^2</f>
        <v>7.6300531302622135E-5</v>
      </c>
      <c r="AE347" s="44"/>
      <c r="AF347" s="7">
        <f>offs561+Ampl561*SIN(2*PI()*freq561*('5v'!U335)+deph561*PI()/180)</f>
        <v>2.2430680992486827</v>
      </c>
      <c r="AG347" s="8">
        <f>('5v'!V335-AF347)^2</f>
        <v>0.20541231981637895</v>
      </c>
      <c r="AH347" s="9">
        <f>offs562+Ampl562*SIN(2*PI()*freq562*('5v'!U335-reta562)+deph562*PI()/180)</f>
        <v>0.99168152677944232</v>
      </c>
      <c r="AI347" s="10">
        <f>('5v'!W335-AH347)^2</f>
        <v>4.2579367553964559E-5</v>
      </c>
      <c r="AL347" s="76"/>
      <c r="AN347" s="76"/>
      <c r="AO347" s="80"/>
    </row>
    <row r="348" spans="1:41" x14ac:dyDescent="0.25">
      <c r="A348" s="3"/>
      <c r="B348" s="7">
        <f>offs551+Ampl551*SIN(2*PI()*freq551*('5v'!A336)+deph551*PI()/180)</f>
        <v>-2.8614528628244011</v>
      </c>
      <c r="C348" s="8">
        <f>('5v'!B336-B348)^2</f>
        <v>9.0008230724111067E-6</v>
      </c>
      <c r="D348" s="9">
        <f>offs552+Ampl552*SIN(2*PI()*freq552*('5v'!A336-reta552)+deph552*PI()/180)</f>
        <v>1.12996199419395</v>
      </c>
      <c r="E348" s="10">
        <f>('5v'!C336-D348)^2</f>
        <v>1.7048636205364218E-3</v>
      </c>
      <c r="G348" s="3"/>
      <c r="H348" s="7">
        <f>offs553+Ampl553*SIN(2*PI()*freq553*('5v'!E336)+deph553*PI()/180)</f>
        <v>-0.67403379802962005</v>
      </c>
      <c r="I348" s="8">
        <f>('5v'!F336-H348)^2</f>
        <v>4.1677328199246007E-5</v>
      </c>
      <c r="J348" s="9">
        <f>offs554+Ampl554*SIN(2*PI()*freq554*('5v'!E336-reta554)+deph554*PI()/180)</f>
        <v>0.58045897861141782</v>
      </c>
      <c r="K348" s="10">
        <f>('5v'!G336-J348)^2</f>
        <v>2.6577096037093046E-3</v>
      </c>
      <c r="M348" s="3"/>
      <c r="N348" s="7">
        <f>offs553+Ampl555*SIN(2*PI()*freq555*('5v'!I336)+deph555*PI()/180)</f>
        <v>-2.7474513993235399</v>
      </c>
      <c r="O348" s="8">
        <f>('5v'!J336-N348)^2</f>
        <v>1.4171734223424371E-4</v>
      </c>
      <c r="P348" s="9">
        <f>offs556+Ampl556*SIN(2*PI()*freq556*('5v'!I336-reta556)+deph556*PI()/180)</f>
        <v>0.81669936484544803</v>
      </c>
      <c r="Q348" s="10">
        <f>('5v'!K336-P348)^2</f>
        <v>1.7381139182487312E-4</v>
      </c>
      <c r="S348" s="3"/>
      <c r="T348" s="7">
        <f>offs557+Ampl557*SIN(2*PI()*freq557*('5v'!M336)+deph557*PI()/180)</f>
        <v>-1.9254617854701452</v>
      </c>
      <c r="U348" s="8">
        <f>('5v'!N336-T348)^2</f>
        <v>2.1323658482787006E-7</v>
      </c>
      <c r="V348" s="9">
        <f>offs558+Ampl558*SIN(2*PI()*freq558*('5v'!M336-reta558)+deph558*PI()/180)</f>
        <v>0.70158997153889924</v>
      </c>
      <c r="W348" s="10">
        <f>('5v'!O336-V348)^2</f>
        <v>5.3650995838901702E-6</v>
      </c>
      <c r="X348" s="3"/>
      <c r="Y348" s="3"/>
      <c r="Z348" s="7">
        <f>offs559+Ampl559*SIN(2*PI()*freq559*('5v'!Q336)+deph559*PI()/180)</f>
        <v>0.77417335989613167</v>
      </c>
      <c r="AA348" s="8">
        <f>('5v'!R336-Z348)^2</f>
        <v>5.1310005606038482E-2</v>
      </c>
      <c r="AB348" s="9">
        <f>offs558+Ampl560*SIN(2*PI()*freq560*('5v'!Q336-reta560)+deph560*PI()/180)</f>
        <v>0.77466389158675908</v>
      </c>
      <c r="AC348" s="10">
        <f>('5v'!S336-AB348)^2</f>
        <v>6.8188809728304473E-5</v>
      </c>
      <c r="AE348" s="44"/>
      <c r="AF348" s="7">
        <f>offs561+Ampl561*SIN(2*PI()*freq561*('5v'!U336)+deph561*PI()/180)</f>
        <v>2.2760223611756731</v>
      </c>
      <c r="AG348" s="8">
        <f>('5v'!V336-AF348)^2</f>
        <v>0.20518680466535222</v>
      </c>
      <c r="AH348" s="9">
        <f>offs562+Ampl562*SIN(2*PI()*freq562*('5v'!U336-reta562)+deph562*PI()/180)</f>
        <v>0.9903687989883716</v>
      </c>
      <c r="AI348" s="10">
        <f>('5v'!W336-AH348)^2</f>
        <v>2.7170771207253402E-5</v>
      </c>
      <c r="AL348" s="76"/>
      <c r="AN348" s="76"/>
      <c r="AO348" s="80"/>
    </row>
    <row r="349" spans="1:41" x14ac:dyDescent="0.25">
      <c r="A349" s="3"/>
      <c r="B349" s="7">
        <f>offs551+Ampl551*SIN(2*PI()*freq551*('5v'!A337)+deph551*PI()/180)</f>
        <v>-2.8692661481291197</v>
      </c>
      <c r="C349" s="8">
        <f>('5v'!B337-B349)^2</f>
        <v>1.0958988395652934E-6</v>
      </c>
      <c r="D349" s="9">
        <f>offs552+Ampl552*SIN(2*PI()*freq552*('5v'!A337-reta552)+deph552*PI()/180)</f>
        <v>1.1355105089107178</v>
      </c>
      <c r="E349" s="10">
        <f>('5v'!C337-D349)^2</f>
        <v>1.6793201505636067E-3</v>
      </c>
      <c r="G349" s="3"/>
      <c r="H349" s="7">
        <f>offs553+Ampl553*SIN(2*PI()*freq553*('5v'!E337)+deph553*PI()/180)</f>
        <v>-0.72072681751999479</v>
      </c>
      <c r="I349" s="8">
        <f>('5v'!F337-H349)^2</f>
        <v>1.866946404109403E-5</v>
      </c>
      <c r="J349" s="9">
        <f>offs554+Ampl554*SIN(2*PI()*freq554*('5v'!E337-reta554)+deph554*PI()/180)</f>
        <v>0.58338835766229447</v>
      </c>
      <c r="K349" s="10">
        <f>('5v'!G337-J349)^2</f>
        <v>1.3619316144665545E-3</v>
      </c>
      <c r="M349" s="3"/>
      <c r="N349" s="7">
        <f>offs553+Ampl555*SIN(2*PI()*freq555*('5v'!I337)+deph555*PI()/180)</f>
        <v>-2.7598270364871214</v>
      </c>
      <c r="O349" s="8">
        <f>('5v'!J337-N349)^2</f>
        <v>1.1253553002720742E-4</v>
      </c>
      <c r="P349" s="9">
        <f>offs556+Ampl556*SIN(2*PI()*freq556*('5v'!I337-reta556)+deph556*PI()/180)</f>
        <v>0.81987082751899554</v>
      </c>
      <c r="Q349" s="10">
        <f>('5v'!K337-P349)^2</f>
        <v>2.0742012490480657E-4</v>
      </c>
      <c r="S349" s="3"/>
      <c r="T349" s="7">
        <f>offs557+Ampl557*SIN(2*PI()*freq557*('5v'!M337)+deph557*PI()/180)</f>
        <v>-1.9568690347140913</v>
      </c>
      <c r="U349" s="8">
        <f>('5v'!N337-T349)^2</f>
        <v>1.7798369138892792E-6</v>
      </c>
      <c r="V349" s="9">
        <f>offs558+Ampl558*SIN(2*PI()*freq558*('5v'!M337-reta558)+deph558*PI()/180)</f>
        <v>0.70340544059642451</v>
      </c>
      <c r="W349" s="10">
        <f>('5v'!O337-V349)^2</f>
        <v>6.021720439244499E-6</v>
      </c>
      <c r="X349" s="3"/>
      <c r="Y349" s="3"/>
      <c r="Z349" s="7">
        <f>offs559+Ampl559*SIN(2*PI()*freq559*('5v'!Q337)+deph559*PI()/180)</f>
        <v>0.72692920970092734</v>
      </c>
      <c r="AA349" s="8">
        <f>('5v'!R337-Z349)^2</f>
        <v>5.2924944002202538E-2</v>
      </c>
      <c r="AB349" s="9">
        <f>offs558+Ampl560*SIN(2*PI()*freq560*('5v'!Q337-reta560)+deph560*PI()/180)</f>
        <v>0.77228753740934164</v>
      </c>
      <c r="AC349" s="10">
        <f>('5v'!S337-AB349)^2</f>
        <v>6.1378252832242834E-5</v>
      </c>
      <c r="AE349" s="44"/>
      <c r="AF349" s="7">
        <f>offs561+Ampl561*SIN(2*PI()*freq561*('5v'!U337)+deph561*PI()/180)</f>
        <v>2.3067304638196928</v>
      </c>
      <c r="AG349" s="8">
        <f>('5v'!V337-AF349)^2</f>
        <v>0.2064672947835938</v>
      </c>
      <c r="AH349" s="9">
        <f>offs562+Ampl562*SIN(2*PI()*freq562*('5v'!U337-reta562)+deph562*PI()/180)</f>
        <v>0.98895255827071171</v>
      </c>
      <c r="AI349" s="10">
        <f>('5v'!W337-AH349)^2</f>
        <v>3.3056155417589365E-5</v>
      </c>
      <c r="AL349" s="76"/>
      <c r="AN349" s="76"/>
      <c r="AO349" s="80"/>
    </row>
    <row r="350" spans="1:41" x14ac:dyDescent="0.25">
      <c r="A350" s="3"/>
      <c r="B350" s="7">
        <f>offs551+Ampl551*SIN(2*PI()*freq551*('5v'!A338)+deph551*PI()/180)</f>
        <v>-2.8766981127362392</v>
      </c>
      <c r="C350" s="8">
        <f>('5v'!B338-B350)^2</f>
        <v>2.036007263482247E-6</v>
      </c>
      <c r="D350" s="9">
        <f>offs552+Ampl552*SIN(2*PI()*freq552*('5v'!A338-reta552)+deph552*PI()/180)</f>
        <v>1.1410203777229517</v>
      </c>
      <c r="E350" s="10">
        <f>('5v'!C338-D350)^2</f>
        <v>1.3486064713825812E-3</v>
      </c>
      <c r="G350" s="3"/>
      <c r="H350" s="7">
        <f>offs553+Ampl553*SIN(2*PI()*freq553*('5v'!E338)+deph553*PI()/180)</f>
        <v>-0.76732933602006326</v>
      </c>
      <c r="I350" s="8">
        <f>('5v'!F338-H350)^2</f>
        <v>4.3904330369746574E-6</v>
      </c>
      <c r="J350" s="9">
        <f>offs554+Ampl554*SIN(2*PI()*freq554*('5v'!E338-reta554)+deph554*PI()/180)</f>
        <v>0.58642200406041578</v>
      </c>
      <c r="K350" s="10">
        <f>('5v'!G338-J350)^2</f>
        <v>7.548141455380161E-5</v>
      </c>
      <c r="M350" s="3"/>
      <c r="N350" s="7">
        <f>offs553+Ampl555*SIN(2*PI()*freq555*('5v'!I338)+deph555*PI()/180)</f>
        <v>-2.7718404527641241</v>
      </c>
      <c r="O350" s="8">
        <f>('5v'!J338-N350)^2</f>
        <v>8.0099148512874667E-5</v>
      </c>
      <c r="P350" s="9">
        <f>offs556+Ampl556*SIN(2*PI()*freq556*('5v'!I338-reta556)+deph556*PI()/180)</f>
        <v>0.8230529119357346</v>
      </c>
      <c r="Q350" s="10">
        <f>('5v'!K338-P350)^2</f>
        <v>1.8708554848004928E-4</v>
      </c>
      <c r="S350" s="3"/>
      <c r="T350" s="7">
        <f>offs557+Ampl557*SIN(2*PI()*freq557*('5v'!M338)+deph557*PI()/180)</f>
        <v>-1.9879058426877037</v>
      </c>
      <c r="U350" s="8">
        <f>('5v'!N338-T350)^2</f>
        <v>1.6470017040878183E-7</v>
      </c>
      <c r="V350" s="9">
        <f>offs558+Ampl558*SIN(2*PI()*freq558*('5v'!M338-reta558)+deph558*PI()/180)</f>
        <v>0.70526611040506282</v>
      </c>
      <c r="W350" s="10">
        <f>('5v'!O338-V350)^2</f>
        <v>3.5194508189318568E-7</v>
      </c>
      <c r="X350" s="3"/>
      <c r="Y350" s="3"/>
      <c r="Z350" s="7">
        <f>offs559+Ampl559*SIN(2*PI()*freq559*('5v'!Q338)+deph559*PI()/180)</f>
        <v>0.67910178564047474</v>
      </c>
      <c r="AA350" s="8">
        <f>('5v'!R338-Z350)^2</f>
        <v>5.6128383478822264E-2</v>
      </c>
      <c r="AB350" s="9">
        <f>offs558+Ampl560*SIN(2*PI()*freq560*('5v'!Q338-reta560)+deph560*PI()/180)</f>
        <v>0.76996646418458614</v>
      </c>
      <c r="AC350" s="10">
        <f>('5v'!S338-AB350)^2</f>
        <v>5.5748236749091037E-5</v>
      </c>
      <c r="AE350" s="44"/>
      <c r="AF350" s="7">
        <f>offs561+Ampl561*SIN(2*PI()*freq561*('5v'!U338)+deph561*PI()/180)</f>
        <v>2.3351621019908664</v>
      </c>
      <c r="AG350" s="8">
        <f>('5v'!V338-AF350)^2</f>
        <v>0.20568174369762143</v>
      </c>
      <c r="AH350" s="9">
        <f>offs562+Ampl562*SIN(2*PI()*freq562*('5v'!U338-reta562)+deph562*PI()/180)</f>
        <v>0.98743420228506618</v>
      </c>
      <c r="AI350" s="10">
        <f>('5v'!W338-AH350)^2</f>
        <v>1.7902141924746118E-5</v>
      </c>
      <c r="AL350" s="76"/>
      <c r="AN350" s="76"/>
      <c r="AO350" s="80"/>
    </row>
    <row r="351" spans="1:41" x14ac:dyDescent="0.25">
      <c r="A351" s="3"/>
      <c r="B351" s="7">
        <f>offs551+Ampl551*SIN(2*PI()*freq551*('5v'!A339)+deph551*PI()/180)</f>
        <v>-2.883747583052394</v>
      </c>
      <c r="C351" s="8">
        <f>('5v'!B339-B351)^2</f>
        <v>5.5892973115290731E-8</v>
      </c>
      <c r="D351" s="9">
        <f>offs552+Ampl552*SIN(2*PI()*freq552*('5v'!A339-reta552)+deph552*PI()/180)</f>
        <v>1.1464907305584937</v>
      </c>
      <c r="E351" s="10">
        <f>('5v'!C339-D351)^2</f>
        <v>8.1348911405131443E-4</v>
      </c>
      <c r="G351" s="3"/>
      <c r="H351" s="7">
        <f>offs553+Ampl553*SIN(2*PI()*freq553*('5v'!E339)+deph553*PI()/180)</f>
        <v>-0.81382479587690382</v>
      </c>
      <c r="I351" s="8">
        <f>('5v'!F339-H351)^2</f>
        <v>2.9439554912002421E-6</v>
      </c>
      <c r="J351" s="9">
        <f>offs554+Ampl554*SIN(2*PI()*freq554*('5v'!E339-reta554)+deph554*PI()/180)</f>
        <v>0.58955883996566161</v>
      </c>
      <c r="K351" s="10">
        <f>('5v'!G339-J351)^2</f>
        <v>4.5702572645378125E-4</v>
      </c>
      <c r="M351" s="3"/>
      <c r="N351" s="7">
        <f>offs553+Ampl555*SIN(2*PI()*freq555*('5v'!I339)+deph555*PI()/180)</f>
        <v>-2.7834897510968557</v>
      </c>
      <c r="O351" s="8">
        <f>('5v'!J339-N351)^2</f>
        <v>7.88608132105451E-5</v>
      </c>
      <c r="P351" s="9">
        <f>offs556+Ampl556*SIN(2*PI()*freq556*('5v'!I339-reta556)+deph556*PI()/180)</f>
        <v>0.82624511560764813</v>
      </c>
      <c r="Q351" s="10">
        <f>('5v'!K339-P351)^2</f>
        <v>1.2123673905135367E-4</v>
      </c>
      <c r="S351" s="3"/>
      <c r="T351" s="7">
        <f>offs557+Ampl557*SIN(2*PI()*freq557*('5v'!M339)+deph557*PI()/180)</f>
        <v>-2.0185645515230277</v>
      </c>
      <c r="U351" s="8">
        <f>('5v'!N339-T351)^2</f>
        <v>3.124627259992048E-6</v>
      </c>
      <c r="V351" s="9">
        <f>offs558+Ampl558*SIN(2*PI()*freq558*('5v'!M339-reta558)+deph558*PI()/180)</f>
        <v>0.70717152187238086</v>
      </c>
      <c r="W351" s="10">
        <f>('5v'!O339-V351)^2</f>
        <v>4.1084014062360791E-7</v>
      </c>
      <c r="X351" s="3"/>
      <c r="Y351" s="3"/>
      <c r="Z351" s="7">
        <f>offs559+Ampl559*SIN(2*PI()*freq559*('5v'!Q339)+deph559*PI()/180)</f>
        <v>0.63071421663263127</v>
      </c>
      <c r="AA351" s="8">
        <f>('5v'!R339-Z351)^2</f>
        <v>5.7268307680003988E-2</v>
      </c>
      <c r="AB351" s="9">
        <f>offs558+Ampl560*SIN(2*PI()*freq560*('5v'!Q339-reta560)+deph560*PI()/180)</f>
        <v>0.76770179436290709</v>
      </c>
      <c r="AC351" s="10">
        <f>('5v'!S339-AB351)^2</f>
        <v>5.1193085737507964E-5</v>
      </c>
      <c r="AE351" s="44"/>
      <c r="AF351" s="7">
        <f>offs561+Ampl561*SIN(2*PI()*freq561*('5v'!U339)+deph561*PI()/180)</f>
        <v>2.3612892170949125</v>
      </c>
      <c r="AG351" s="8">
        <f>('5v'!V339-AF351)^2</f>
        <v>0.20812857423676565</v>
      </c>
      <c r="AH351" s="9">
        <f>offs562+Ampl562*SIN(2*PI()*freq562*('5v'!U339-reta562)+deph562*PI()/180)</f>
        <v>0.98581522946547939</v>
      </c>
      <c r="AI351" s="10">
        <f>('5v'!W339-AH351)^2</f>
        <v>6.8231681019361022E-6</v>
      </c>
      <c r="AL351" s="76"/>
      <c r="AN351" s="76"/>
      <c r="AO351" s="80"/>
    </row>
    <row r="352" spans="1:41" x14ac:dyDescent="0.25">
      <c r="A352" s="3"/>
      <c r="B352" s="7">
        <f>offs551+Ampl551*SIN(2*PI()*freq551*('5v'!A340)+deph551*PI()/180)</f>
        <v>-2.890413445884501</v>
      </c>
      <c r="C352" s="8">
        <f>('5v'!B340-B352)^2</f>
        <v>1.9142219905140895E-6</v>
      </c>
      <c r="D352" s="9">
        <f>offs552+Ampl552*SIN(2*PI()*freq552*('5v'!A340-reta552)+deph552*PI()/180)</f>
        <v>1.1519207035852173</v>
      </c>
      <c r="E352" s="10">
        <f>('5v'!C340-D352)^2</f>
        <v>3.3586806430041527E-4</v>
      </c>
      <c r="G352" s="3"/>
      <c r="H352" s="7">
        <f>offs553+Ampl553*SIN(2*PI()*freq553*('5v'!E340)+deph553*PI()/180)</f>
        <v>-0.86019667747502626</v>
      </c>
      <c r="I352" s="8">
        <f>('5v'!F340-H352)^2</f>
        <v>1.0021513875888725E-5</v>
      </c>
      <c r="J352" s="9">
        <f>offs554+Ampl554*SIN(2*PI()*freq554*('5v'!E340-reta554)+deph554*PI()/180)</f>
        <v>0.59279775087517117</v>
      </c>
      <c r="K352" s="10">
        <f>('5v'!G340-J352)^2</f>
        <v>2.8404901707758121E-3</v>
      </c>
      <c r="M352" s="3"/>
      <c r="N352" s="7">
        <f>offs553+Ampl555*SIN(2*PI()*freq555*('5v'!I340)+deph555*PI()/180)</f>
        <v>-2.794773091926066</v>
      </c>
      <c r="O352" s="8">
        <f>('5v'!J340-N352)^2</f>
        <v>7.1317213033563631E-5</v>
      </c>
      <c r="P352" s="9">
        <f>offs556+Ampl556*SIN(2*PI()*freq556*('5v'!I340-reta556)+deph556*PI()/180)</f>
        <v>0.82944693444877116</v>
      </c>
      <c r="Q352" s="10">
        <f>('5v'!K340-P352)^2</f>
        <v>1.062203236433371E-4</v>
      </c>
      <c r="S352" s="3"/>
      <c r="T352" s="7">
        <f>offs557+Ampl557*SIN(2*PI()*freq557*('5v'!M340)+deph557*PI()/180)</f>
        <v>-2.0488375966424175</v>
      </c>
      <c r="U352" s="8">
        <f>('5v'!N340-T352)^2</f>
        <v>6.2521699436286509E-7</v>
      </c>
      <c r="V352" s="9">
        <f>offs558+Ampl558*SIN(2*PI()*freq558*('5v'!M340-reta558)+deph558*PI()/180)</f>
        <v>0.70912120486661023</v>
      </c>
      <c r="W352" s="10">
        <f>('5v'!O340-V352)^2</f>
        <v>4.1525797593914364E-7</v>
      </c>
      <c r="X352" s="3"/>
      <c r="Y352" s="3"/>
      <c r="Z352" s="7">
        <f>offs559+Ampl559*SIN(2*PI()*freq559*('5v'!Q340)+deph559*PI()/180)</f>
        <v>0.58178990247637585</v>
      </c>
      <c r="AA352" s="8">
        <f>('5v'!R340-Z352)^2</f>
        <v>5.8160515009738019E-2</v>
      </c>
      <c r="AB352" s="9">
        <f>offs558+Ampl560*SIN(2*PI()*freq560*('5v'!Q340-reta560)+deph560*PI()/180)</f>
        <v>0.76549462311853356</v>
      </c>
      <c r="AC352" s="10">
        <f>('5v'!S340-AB352)^2</f>
        <v>4.7622187815661202E-5</v>
      </c>
      <c r="AE352" s="44"/>
      <c r="AF352" s="7">
        <f>offs561+Ampl561*SIN(2*PI()*freq561*('5v'!U340)+deph561*PI()/180)</f>
        <v>2.3850860248235888</v>
      </c>
      <c r="AG352" s="8">
        <f>('5v'!V340-AF352)^2</f>
        <v>0.21203875884705567</v>
      </c>
      <c r="AH352" s="9">
        <f>offs562+Ampl562*SIN(2*PI()*freq562*('5v'!U340-reta562)+deph562*PI()/180)</f>
        <v>0.98409723754266343</v>
      </c>
      <c r="AI352" s="10">
        <f>('5v'!W340-AH352)^2</f>
        <v>8.1068185692028347E-6</v>
      </c>
      <c r="AL352" s="76"/>
      <c r="AN352" s="76"/>
      <c r="AO352" s="80"/>
    </row>
    <row r="353" spans="1:41" x14ac:dyDescent="0.25">
      <c r="A353" s="3"/>
      <c r="B353" s="7">
        <f>offs551+Ampl551*SIN(2*PI()*freq551*('5v'!A341)+deph551*PI()/180)</f>
        <v>-2.8966946486155458</v>
      </c>
      <c r="C353" s="8">
        <f>('5v'!B341-B353)^2</f>
        <v>9.2419648439198761E-7</v>
      </c>
      <c r="D353" s="9">
        <f>offs552+Ampl552*SIN(2*PI()*freq552*('5v'!A341-reta552)+deph552*PI()/180)</f>
        <v>1.1573094393474348</v>
      </c>
      <c r="E353" s="10">
        <f>('5v'!C341-D353)^2</f>
        <v>1.008706739256036E-4</v>
      </c>
      <c r="G353" s="3"/>
      <c r="H353" s="7">
        <f>offs553+Ampl553*SIN(2*PI()*freq553*('5v'!E341)+deph553*PI()/180)</f>
        <v>-0.90642850510569928</v>
      </c>
      <c r="I353" s="8">
        <f>('5v'!F341-H353)^2</f>
        <v>2.0030145951140265E-5</v>
      </c>
      <c r="J353" s="9">
        <f>offs554+Ampl554*SIN(2*PI()*freq554*('5v'!E341-reta554)+deph554*PI()/180)</f>
        <v>0.59613758601932076</v>
      </c>
      <c r="K353" s="10">
        <f>('5v'!G341-J353)^2</f>
        <v>6.2811036275929174E-3</v>
      </c>
      <c r="M353" s="3"/>
      <c r="N353" s="7">
        <f>offs553+Ampl555*SIN(2*PI()*freq555*('5v'!I341)+deph555*PI()/180)</f>
        <v>-2.8056886934814362</v>
      </c>
      <c r="O353" s="8">
        <f>('5v'!J341-N353)^2</f>
        <v>5.839716044888829E-5</v>
      </c>
      <c r="P353" s="9">
        <f>offs556+Ampl556*SIN(2*PI()*freq556*('5v'!I341-reta556)+deph556*PI()/180)</f>
        <v>0.83265786285479171</v>
      </c>
      <c r="Q353" s="10">
        <f>('5v'!K341-P353)^2</f>
        <v>5.8643016660155454E-5</v>
      </c>
      <c r="S353" s="3"/>
      <c r="T353" s="7">
        <f>offs557+Ampl557*SIN(2*PI()*freq557*('5v'!M341)+deph557*PI()/180)</f>
        <v>-2.0787175086249707</v>
      </c>
      <c r="U353" s="8">
        <f>('5v'!N341-T353)^2</f>
        <v>3.3568277773100676E-7</v>
      </c>
      <c r="V353" s="9">
        <f>offs558+Ampl558*SIN(2*PI()*freq558*('5v'!M341-reta558)+deph558*PI()/180)</f>
        <v>0.71111467833264586</v>
      </c>
      <c r="W353" s="10">
        <f>('5v'!O341-V353)^2</f>
        <v>3.6489049796668904E-7</v>
      </c>
      <c r="X353" s="3"/>
      <c r="Y353" s="3"/>
      <c r="Z353" s="7">
        <f>offs559+Ampl559*SIN(2*PI()*freq559*('5v'!Q341)+deph559*PI()/180)</f>
        <v>0.53235250253588628</v>
      </c>
      <c r="AA353" s="8">
        <f>('5v'!R341-Z353)^2</f>
        <v>5.976161690222722E-2</v>
      </c>
      <c r="AB353" s="9">
        <f>offs558+Ampl560*SIN(2*PI()*freq560*('5v'!Q341-reta560)+deph560*PI()/180)</f>
        <v>0.76334601781989297</v>
      </c>
      <c r="AC353" s="10">
        <f>('5v'!S341-AB353)^2</f>
        <v>7.4970104007860303E-5</v>
      </c>
      <c r="AE353" s="44"/>
      <c r="AF353" s="7">
        <f>offs561+Ampl561*SIN(2*PI()*freq561*('5v'!U341)+deph561*PI()/180)</f>
        <v>2.406529040600689</v>
      </c>
      <c r="AG353" s="8">
        <f>('5v'!V341-AF353)^2</f>
        <v>0.204867399623611</v>
      </c>
      <c r="AH353" s="9">
        <f>offs562+Ampl562*SIN(2*PI()*freq562*('5v'!U341-reta562)+deph562*PI()/180)</f>
        <v>0.98228192196723041</v>
      </c>
      <c r="AI353" s="10">
        <f>('5v'!W341-AH353)^2</f>
        <v>1.0648835849919886E-6</v>
      </c>
      <c r="AL353" s="76"/>
      <c r="AN353" s="76"/>
      <c r="AO353" s="80"/>
    </row>
    <row r="354" spans="1:41" x14ac:dyDescent="0.25">
      <c r="A354" s="3"/>
      <c r="B354" s="7">
        <f>offs551+Ampl551*SIN(2*PI()*freq551*('5v'!A342)+deph551*PI()/180)</f>
        <v>-2.9025901993708039</v>
      </c>
      <c r="C354" s="8">
        <f>('5v'!B342-B354)^2</f>
        <v>8.5710680502033592E-7</v>
      </c>
      <c r="D354" s="9">
        <f>offs552+Ampl552*SIN(2*PI()*freq552*('5v'!A342-reta552)+deph552*PI()/180)</f>
        <v>1.1626560869013014</v>
      </c>
      <c r="E354" s="10">
        <f>('5v'!C342-D354)^2</f>
        <v>3.1641602647193478E-5</v>
      </c>
      <c r="G354" s="3"/>
      <c r="H354" s="7">
        <f>offs553+Ampl553*SIN(2*PI()*freq553*('5v'!E342)+deph553*PI()/180)</f>
        <v>-0.95250385282070749</v>
      </c>
      <c r="I354" s="8">
        <f>('5v'!F342-H354)^2</f>
        <v>1.3511893959503147E-5</v>
      </c>
      <c r="J354" s="9">
        <f>offs554+Ampl554*SIN(2*PI()*freq554*('5v'!E342-reta554)+deph554*PI()/180)</f>
        <v>0.5995771587705867</v>
      </c>
      <c r="K354" s="10">
        <f>('5v'!G342-J354)^2</f>
        <v>7.6618232290112118E-3</v>
      </c>
      <c r="M354" s="3"/>
      <c r="N354" s="7">
        <f>offs553+Ampl555*SIN(2*PI()*freq555*('5v'!I342)+deph555*PI()/180)</f>
        <v>-2.8162348320629444</v>
      </c>
      <c r="O354" s="8">
        <f>('5v'!J342-N354)^2</f>
        <v>4.1850445947261182E-5</v>
      </c>
      <c r="P354" s="9">
        <f>offs556+Ampl556*SIN(2*PI()*freq556*('5v'!I342-reta556)+deph556*PI()/180)</f>
        <v>0.83587739378289239</v>
      </c>
      <c r="Q354" s="10">
        <f>('5v'!K342-P354)^2</f>
        <v>2.5180663046248802E-5</v>
      </c>
      <c r="S354" s="3"/>
      <c r="T354" s="7">
        <f>offs557+Ampl557*SIN(2*PI()*freq557*('5v'!M342)+deph557*PI()/180)</f>
        <v>-2.1081969150495103</v>
      </c>
      <c r="U354" s="8">
        <f>('5v'!N342-T354)^2</f>
        <v>1.2315923801527262E-5</v>
      </c>
      <c r="V354" s="9">
        <f>offs558+Ampl558*SIN(2*PI()*freq558*('5v'!M342-reta558)+deph558*PI()/180)</f>
        <v>0.7131514504107388</v>
      </c>
      <c r="W354" s="10">
        <f>('5v'!O342-V354)^2</f>
        <v>2.7082614059506333E-7</v>
      </c>
      <c r="X354" s="3"/>
      <c r="Y354" s="3"/>
      <c r="Z354" s="7">
        <f>offs559+Ampl559*SIN(2*PI()*freq559*('5v'!Q342)+deph559*PI()/180)</f>
        <v>0.48242592429906594</v>
      </c>
      <c r="AA354" s="8">
        <f>('5v'!R342-Z354)^2</f>
        <v>6.2112011167146715E-2</v>
      </c>
      <c r="AB354" s="9">
        <f>offs558+Ampl560*SIN(2*PI()*freq560*('5v'!Q342-reta560)+deph560*PI()/180)</f>
        <v>0.7612570175134411</v>
      </c>
      <c r="AC354" s="10">
        <f>('5v'!S342-AB354)^2</f>
        <v>1.0974191451111792E-4</v>
      </c>
      <c r="AE354" s="44"/>
      <c r="AF354" s="7">
        <f>offs561+Ampl561*SIN(2*PI()*freq561*('5v'!U342)+deph561*PI()/180)</f>
        <v>2.4255971027584877</v>
      </c>
      <c r="AG354" s="8">
        <f>('5v'!V342-AF354)^2</f>
        <v>0.20444831540990555</v>
      </c>
      <c r="AH354" s="9">
        <f>offs562+Ampl562*SIN(2*PI()*freq562*('5v'!U342-reta562)+deph562*PI()/180)</f>
        <v>0.98037107423648762</v>
      </c>
      <c r="AI354" s="10">
        <f>('5v'!W342-AH354)^2</f>
        <v>1.1539362258725719E-6</v>
      </c>
      <c r="AL354" s="76"/>
      <c r="AN354" s="76"/>
      <c r="AO354" s="80"/>
    </row>
    <row r="355" spans="1:41" x14ac:dyDescent="0.25">
      <c r="A355" s="3"/>
      <c r="B355" s="7">
        <f>offs551+Ampl551*SIN(2*PI()*freq551*('5v'!A343)+deph551*PI()/180)</f>
        <v>-2.9080991671744671</v>
      </c>
      <c r="C355" s="8">
        <f>('5v'!B343-B355)^2</f>
        <v>4.5855538217588721E-7</v>
      </c>
      <c r="D355" s="9">
        <f>offs552+Ampl552*SIN(2*PI()*freq552*('5v'!A343-reta552)+deph552*PI()/180)</f>
        <v>1.1679598019491879</v>
      </c>
      <c r="E355" s="10">
        <f>('5v'!C343-D355)^2</f>
        <v>2.5692753200092246E-5</v>
      </c>
      <c r="G355" s="3"/>
      <c r="H355" s="7">
        <f>offs553+Ampl553*SIN(2*PI()*freq553*('5v'!E343)+deph553*PI()/180)</f>
        <v>-0.99840635026839875</v>
      </c>
      <c r="I355" s="8">
        <f>('5v'!F343-H355)^2</f>
        <v>7.3081026736515448E-6</v>
      </c>
      <c r="J355" s="9">
        <f>offs554+Ampl554*SIN(2*PI()*freq554*('5v'!E343-reta554)+deph554*PI()/180)</f>
        <v>0.60311524706514841</v>
      </c>
      <c r="K355" s="10">
        <f>('5v'!G343-J355)^2</f>
        <v>5.8036594802267751E-3</v>
      </c>
      <c r="M355" s="3"/>
      <c r="N355" s="7">
        <f>offs553+Ampl555*SIN(2*PI()*freq555*('5v'!I343)+deph555*PI()/180)</f>
        <v>-2.826409842313053</v>
      </c>
      <c r="O355" s="8">
        <f>('5v'!J343-N355)^2</f>
        <v>4.731489463744319E-5</v>
      </c>
      <c r="P355" s="9">
        <f>offs556+Ampl556*SIN(2*PI()*freq556*('5v'!I343-reta556)+deph556*PI()/180)</f>
        <v>0.83910501883181754</v>
      </c>
      <c r="Q355" s="10">
        <f>('5v'!K343-P355)^2</f>
        <v>1.8830469009655658E-5</v>
      </c>
      <c r="S355" s="3"/>
      <c r="T355" s="7">
        <f>offs557+Ampl557*SIN(2*PI()*freq557*('5v'!M343)+deph557*PI()/180)</f>
        <v>-2.1372685423136106</v>
      </c>
      <c r="U355" s="8">
        <f>('5v'!N343-T355)^2</f>
        <v>3.8700553141122397E-7</v>
      </c>
      <c r="V355" s="9">
        <f>offs558+Ampl558*SIN(2*PI()*freq558*('5v'!M343-reta558)+deph558*PI()/180)</f>
        <v>0.71523101855785587</v>
      </c>
      <c r="W355" s="10">
        <f>('5v'!O343-V355)^2</f>
        <v>1.5521349722513943E-7</v>
      </c>
      <c r="X355" s="3"/>
      <c r="Y355" s="3"/>
      <c r="Z355" s="7">
        <f>offs559+Ampl559*SIN(2*PI()*freq559*('5v'!Q343)+deph559*PI()/180)</f>
        <v>0.43203431181610452</v>
      </c>
      <c r="AA355" s="8">
        <f>('5v'!R343-Z355)^2</f>
        <v>6.2306376101647104E-2</v>
      </c>
      <c r="AB355" s="9">
        <f>offs558+Ampl560*SIN(2*PI()*freq560*('5v'!Q343-reta560)+deph560*PI()/180)</f>
        <v>0.75922863242118854</v>
      </c>
      <c r="AC355" s="10">
        <f>('5v'!S343-AB355)^2</f>
        <v>1.0817086663364462E-4</v>
      </c>
      <c r="AE355" s="44"/>
      <c r="AF355" s="7">
        <f>offs561+Ampl561*SIN(2*PI()*freq561*('5v'!U343)+deph561*PI()/180)</f>
        <v>2.4422713934217515</v>
      </c>
      <c r="AG355" s="8">
        <f>('5v'!V343-AF355)^2</f>
        <v>0.20539831014074644</v>
      </c>
      <c r="AH355" s="9">
        <f>offs562+Ampl562*SIN(2*PI()*freq562*('5v'!U343-reta562)+deph562*PI()/180)</f>
        <v>0.97836658012644584</v>
      </c>
      <c r="AI355" s="10">
        <f>('5v'!W343-AH355)^2</f>
        <v>1.0462019242677073E-6</v>
      </c>
      <c r="AL355" s="76"/>
      <c r="AN355" s="76"/>
      <c r="AO355" s="80"/>
    </row>
    <row r="356" spans="1:41" x14ac:dyDescent="0.25">
      <c r="A356" s="3"/>
      <c r="B356" s="7">
        <f>offs551+Ampl551*SIN(2*PI()*freq551*('5v'!A344)+deph551*PI()/180)</f>
        <v>-2.9132206820966569</v>
      </c>
      <c r="C356" s="8">
        <f>('5v'!B344-B356)^2</f>
        <v>3.5822455190048665E-6</v>
      </c>
      <c r="D356" s="9">
        <f>offs552+Ampl552*SIN(2*PI()*freq552*('5v'!A344-reta552)+deph552*PI()/180)</f>
        <v>1.1732197469730057</v>
      </c>
      <c r="E356" s="10">
        <f>('5v'!C344-D356)^2</f>
        <v>1.0668301403237621E-4</v>
      </c>
      <c r="G356" s="3"/>
      <c r="H356" s="7">
        <f>offs553+Ampl553*SIN(2*PI()*freq553*('5v'!E344)+deph553*PI()/180)</f>
        <v>-1.0441196885100013</v>
      </c>
      <c r="I356" s="8">
        <f>('5v'!F344-H356)^2</f>
        <v>2.3768034618698711E-6</v>
      </c>
      <c r="J356" s="9">
        <f>offs554+Ampl554*SIN(2*PI()*freq554*('5v'!E344-reta554)+deph554*PI()/180)</f>
        <v>0.60675059383708174</v>
      </c>
      <c r="K356" s="10">
        <f>('5v'!G344-J356)^2</f>
        <v>2.2236323303897881E-3</v>
      </c>
      <c r="M356" s="3"/>
      <c r="N356" s="7">
        <f>offs553+Ampl555*SIN(2*PI()*freq555*('5v'!I344)+deph555*PI()/180)</f>
        <v>-2.8362121174796919</v>
      </c>
      <c r="O356" s="8">
        <f>('5v'!J344-N356)^2</f>
        <v>1.6319059626019575E-4</v>
      </c>
      <c r="P356" s="9">
        <f>offs556+Ampl556*SIN(2*PI()*freq556*('5v'!I344-reta556)+deph556*PI()/180)</f>
        <v>0.84234022832215638</v>
      </c>
      <c r="Q356" s="10">
        <f>('5v'!K344-P356)^2</f>
        <v>3.1601130956140386E-5</v>
      </c>
      <c r="S356" s="3"/>
      <c r="T356" s="7">
        <f>offs557+Ampl557*SIN(2*PI()*freq557*('5v'!M344)+deph557*PI()/180)</f>
        <v>-2.1659252174282528</v>
      </c>
      <c r="U356" s="8">
        <f>('5v'!N344-T356)^2</f>
        <v>1.5933825366885889E-6</v>
      </c>
      <c r="V356" s="9">
        <f>offs558+Ampl558*SIN(2*PI()*freq558*('5v'!M344-reta558)+deph558*PI()/180)</f>
        <v>0.717352869671674</v>
      </c>
      <c r="W356" s="10">
        <f>('5v'!O344-V356)^2</f>
        <v>5.0733205504426104E-8</v>
      </c>
      <c r="X356" s="3"/>
      <c r="Y356" s="3"/>
      <c r="Z356" s="7">
        <f>offs559+Ampl559*SIN(2*PI()*freq559*('5v'!Q344)+deph559*PI()/180)</f>
        <v>0.38120203402362296</v>
      </c>
      <c r="AA356" s="8">
        <f>('5v'!R344-Z356)^2</f>
        <v>6.3259565855410968E-2</v>
      </c>
      <c r="AB356" s="9">
        <f>offs558+Ampl560*SIN(2*PI()*freq560*('5v'!Q344-reta560)+deph560*PI()/180)</f>
        <v>0.75726184345216585</v>
      </c>
      <c r="AC356" s="10">
        <f>('5v'!S344-AB356)^2</f>
        <v>1.5227519159972586E-4</v>
      </c>
      <c r="AE356" s="44"/>
      <c r="AF356" s="7">
        <f>offs561+Ampl561*SIN(2*PI()*freq561*('5v'!U344)+deph561*PI()/180)</f>
        <v>2.4565354570787061</v>
      </c>
      <c r="AG356" s="8">
        <f>('5v'!V344-AF356)^2</f>
        <v>0.20593543570983741</v>
      </c>
      <c r="AH356" s="9">
        <f>offs562+Ampl562*SIN(2*PI()*freq562*('5v'!U344-reta562)+deph562*PI()/180)</f>
        <v>0.97627041783078605</v>
      </c>
      <c r="AI356" s="10">
        <f>('5v'!W344-AH356)^2</f>
        <v>7.7406181911237694E-7</v>
      </c>
      <c r="AL356" s="76"/>
      <c r="AN356" s="76"/>
      <c r="AO356" s="80"/>
    </row>
    <row r="357" spans="1:41" x14ac:dyDescent="0.25">
      <c r="A357" s="3"/>
      <c r="B357" s="7">
        <f>offs551+Ampl551*SIN(2*PI()*freq551*('5v'!A345)+deph551*PI()/180)</f>
        <v>-2.9179539353907971</v>
      </c>
      <c r="C357" s="8">
        <f>('5v'!B345-B357)^2</f>
        <v>7.3980485301110035E-6</v>
      </c>
      <c r="D357" s="9">
        <f>offs552+Ampl552*SIN(2*PI()*freq552*('5v'!A345-reta552)+deph552*PI()/180)</f>
        <v>1.1784350913664605</v>
      </c>
      <c r="E357" s="10">
        <f>('5v'!C345-D357)^2</f>
        <v>1.8471776453147791E-4</v>
      </c>
      <c r="G357" s="3"/>
      <c r="H357" s="7">
        <f>offs553+Ampl553*SIN(2*PI()*freq553*('5v'!E345)+deph553*PI()/180)</f>
        <v>-1.089627625814108</v>
      </c>
      <c r="I357" s="8">
        <f>('5v'!F345-H357)^2</f>
        <v>4.5267916048590727E-6</v>
      </c>
      <c r="J357" s="9">
        <f>offs554+Ampl554*SIN(2*PI()*freq554*('5v'!E345-reta554)+deph554*PI()/180)</f>
        <v>0.61048190746498898</v>
      </c>
      <c r="K357" s="10">
        <f>('5v'!G345-J357)^2</f>
        <v>1.4820852905101067E-4</v>
      </c>
      <c r="M357" s="3"/>
      <c r="N357" s="7">
        <f>offs553+Ampl555*SIN(2*PI()*freq555*('5v'!I345)+deph555*PI()/180)</f>
        <v>-2.8456401096699802</v>
      </c>
      <c r="O357" s="8">
        <f>('5v'!J345-N357)^2</f>
        <v>2.0707496851195707E-4</v>
      </c>
      <c r="P357" s="9">
        <f>offs556+Ampl556*SIN(2*PI()*freq556*('5v'!I345-reta556)+deph556*PI()/180)</f>
        <v>0.8455825113768265</v>
      </c>
      <c r="Q357" s="10">
        <f>('5v'!K345-P357)^2</f>
        <v>4.7757102452033291E-5</v>
      </c>
      <c r="S357" s="3"/>
      <c r="T357" s="7">
        <f>offs557+Ampl557*SIN(2*PI()*freq557*('5v'!M345)+deph557*PI()/180)</f>
        <v>-2.1941598697876517</v>
      </c>
      <c r="U357" s="8">
        <f>('5v'!N345-T357)^2</f>
        <v>1.379306898283045E-7</v>
      </c>
      <c r="V357" s="9">
        <f>offs558+Ampl558*SIN(2*PI()*freq558*('5v'!M345-reta558)+deph558*PI()/180)</f>
        <v>0.71951648021718084</v>
      </c>
      <c r="W357" s="10">
        <f>('5v'!O345-V357)^2</f>
        <v>2.1785118886917431E-10</v>
      </c>
      <c r="X357" s="3"/>
      <c r="Y357" s="3"/>
      <c r="Z357" s="7">
        <f>offs559+Ampl559*SIN(2*PI()*freq559*('5v'!Q345)+deph559*PI()/180)</f>
        <v>0.32995367296007871</v>
      </c>
      <c r="AA357" s="8">
        <f>('5v'!R345-Z357)^2</f>
        <v>6.3024813595845205E-2</v>
      </c>
      <c r="AB357" s="9">
        <f>offs558+Ampl560*SIN(2*PI()*freq560*('5v'!Q345-reta560)+deph560*PI()/180)</f>
        <v>0.75535760172806543</v>
      </c>
      <c r="AC357" s="10">
        <f>('5v'!S345-AB357)^2</f>
        <v>1.5348389491712396E-4</v>
      </c>
      <c r="AE357" s="44"/>
      <c r="AF357" s="7">
        <f>offs561+Ampl561*SIN(2*PI()*freq561*('5v'!U345)+deph561*PI()/180)</f>
        <v>2.4683752168206445</v>
      </c>
      <c r="AG357" s="8">
        <f>('5v'!V345-AF357)^2</f>
        <v>0.20782222242877429</v>
      </c>
      <c r="AH357" s="9">
        <f>offs562+Ampl562*SIN(2*PI()*freq562*('5v'!U345-reta562)+deph562*PI()/180)</f>
        <v>0.97408465600862149</v>
      </c>
      <c r="AI357" s="10">
        <f>('5v'!W345-AH357)^2</f>
        <v>4.1882384271504356E-7</v>
      </c>
      <c r="AL357" s="76"/>
      <c r="AN357" s="76"/>
      <c r="AO357" s="80"/>
    </row>
    <row r="358" spans="1:41" x14ac:dyDescent="0.25">
      <c r="A358" s="3"/>
      <c r="B358" s="7">
        <f>offs551+Ampl551*SIN(2*PI()*freq551*('5v'!A346)+deph551*PI()/180)</f>
        <v>-2.9222981796213228</v>
      </c>
      <c r="C358" s="8">
        <f>('5v'!B346-B358)^2</f>
        <v>9.9677831612944565E-6</v>
      </c>
      <c r="D358" s="9">
        <f>offs552+Ampl552*SIN(2*PI()*freq552*('5v'!A346-reta552)+deph552*PI()/180)</f>
        <v>1.183605011566214</v>
      </c>
      <c r="E358" s="10">
        <f>('5v'!C346-D358)^2</f>
        <v>1.6646190245471869E-4</v>
      </c>
      <c r="G358" s="3"/>
      <c r="H358" s="7">
        <f>offs553+Ampl553*SIN(2*PI()*freq553*('5v'!E346)+deph553*PI()/180)</f>
        <v>-1.1349139934272867</v>
      </c>
      <c r="I358" s="8">
        <f>('5v'!F346-H358)^2</f>
        <v>1.9757966568622582E-5</v>
      </c>
      <c r="J358" s="9">
        <f>offs554+Ampl554*SIN(2*PI()*freq554*('5v'!E346-reta554)+deph554*PI()/180)</f>
        <v>0.61430786223090528</v>
      </c>
      <c r="K358" s="10">
        <f>('5v'!G346-J358)^2</f>
        <v>4.3885482876945088E-4</v>
      </c>
      <c r="M358" s="3"/>
      <c r="N358" s="7">
        <f>offs553+Ampl555*SIN(2*PI()*freq555*('5v'!I346)+deph555*PI()/180)</f>
        <v>-2.8546923300946583</v>
      </c>
      <c r="O358" s="8">
        <f>('5v'!J346-N358)^2</f>
        <v>1.8705185194531915E-4</v>
      </c>
      <c r="P358" s="9">
        <f>offs556+Ampl556*SIN(2*PI()*freq556*('5v'!I346-reta556)+deph556*PI()/180)</f>
        <v>0.84883135600174786</v>
      </c>
      <c r="Q358" s="10">
        <f>('5v'!K346-P358)^2</f>
        <v>3.9103085558375023E-5</v>
      </c>
      <c r="S358" s="3"/>
      <c r="T358" s="7">
        <f>offs557+Ampl557*SIN(2*PI()*freq557*('5v'!M346)+deph557*PI()/180)</f>
        <v>-2.2219655329138215</v>
      </c>
      <c r="U358" s="8">
        <f>('5v'!N346-T358)^2</f>
        <v>3.4693051574830751E-6</v>
      </c>
      <c r="V358" s="9">
        <f>offs558+Ampl558*SIN(2*PI()*freq558*('5v'!M346-reta558)+deph558*PI()/180)</f>
        <v>0.72172131635584891</v>
      </c>
      <c r="W358" s="10">
        <f>('5v'!O346-V358)^2</f>
        <v>4.7964344444483586E-6</v>
      </c>
      <c r="X358" s="3"/>
      <c r="Y358" s="3"/>
      <c r="Z358" s="7">
        <f>offs559+Ampl559*SIN(2*PI()*freq559*('5v'!Q346)+deph559*PI()/180)</f>
        <v>0.27831401187810501</v>
      </c>
      <c r="AA358" s="8">
        <f>('5v'!R346-Z358)^2</f>
        <v>6.5560784104331568E-2</v>
      </c>
      <c r="AB358" s="9">
        <f>offs558+Ampl560*SIN(2*PI()*freq560*('5v'!Q346-reta560)+deph560*PI()/180)</f>
        <v>0.75351682812328669</v>
      </c>
      <c r="AC358" s="10">
        <f>('5v'!S346-AB358)^2</f>
        <v>1.5628045456599033E-4</v>
      </c>
      <c r="AE358" s="44"/>
      <c r="AF358" s="7">
        <f>offs561+Ampl561*SIN(2*PI()*freq561*('5v'!U346)+deph561*PI()/180)</f>
        <v>2.4777789882341321</v>
      </c>
      <c r="AG358" s="8">
        <f>('5v'!V346-AF358)^2</f>
        <v>0.2092755970065994</v>
      </c>
      <c r="AH358" s="9">
        <f>offs562+Ampl562*SIN(2*PI()*freq562*('5v'!U346-reta562)+deph562*PI()/180)</f>
        <v>0.97181145174298034</v>
      </c>
      <c r="AI358" s="10">
        <f>('5v'!W346-AH358)^2</f>
        <v>1.0698900832588408E-7</v>
      </c>
      <c r="AL358" s="76"/>
      <c r="AN358" s="76"/>
      <c r="AO358" s="80"/>
    </row>
    <row r="359" spans="1:41" x14ac:dyDescent="0.25">
      <c r="A359" s="3"/>
      <c r="B359" s="7">
        <f>offs551+Ampl551*SIN(2*PI()*freq551*('5v'!A347)+deph551*PI()/180)</f>
        <v>-2.9262527287817099</v>
      </c>
      <c r="C359" s="8">
        <f>('5v'!B347-B359)^2</f>
        <v>1.0276697021883838E-5</v>
      </c>
      <c r="D359" s="9">
        <f>offs552+Ampl552*SIN(2*PI()*freq552*('5v'!A347-reta552)+deph552*PI()/180)</f>
        <v>1.1887286911819355</v>
      </c>
      <c r="E359" s="10">
        <f>('5v'!C347-D359)^2</f>
        <v>1.0429906117758463E-4</v>
      </c>
      <c r="G359" s="3"/>
      <c r="H359" s="7">
        <f>offs553+Ampl553*SIN(2*PI()*freq553*('5v'!E347)+deph553*PI()/180)</f>
        <v>-1.179962701318757</v>
      </c>
      <c r="I359" s="8">
        <f>('5v'!F347-H359)^2</f>
        <v>2.0900452947924024E-5</v>
      </c>
      <c r="J359" s="9">
        <f>offs554+Ampl554*SIN(2*PI()*freq554*('5v'!E347-reta554)+deph554*PI()/180)</f>
        <v>0.61822709879131954</v>
      </c>
      <c r="K359" s="10">
        <f>('5v'!G347-J359)^2</f>
        <v>9.4415460013150937E-4</v>
      </c>
      <c r="M359" s="3"/>
      <c r="N359" s="7">
        <f>offs553+Ampl555*SIN(2*PI()*freq555*('5v'!I347)+deph555*PI()/180)</f>
        <v>-2.8633673493031844</v>
      </c>
      <c r="O359" s="8">
        <f>('5v'!J347-N359)^2</f>
        <v>1.5840964394772691E-4</v>
      </c>
      <c r="P359" s="9">
        <f>offs556+Ampl556*SIN(2*PI()*freq556*('5v'!I347-reta556)+deph556*PI()/180)</f>
        <v>0.85208624916669229</v>
      </c>
      <c r="Q359" s="10">
        <f>('5v'!K347-P359)^2</f>
        <v>5.7078163508804266E-5</v>
      </c>
      <c r="S359" s="3"/>
      <c r="T359" s="7">
        <f>offs557+Ampl557*SIN(2*PI()*freq557*('5v'!M347)+deph557*PI()/180)</f>
        <v>-2.2493353461754499</v>
      </c>
      <c r="U359" s="8">
        <f>('5v'!N347-T359)^2</f>
        <v>3.3728932194935847E-6</v>
      </c>
      <c r="V359" s="9">
        <f>offs558+Ampl558*SIN(2*PI()*freq558*('5v'!M347-reta558)+deph558*PI()/180)</f>
        <v>0.72396683407735285</v>
      </c>
      <c r="W359" s="10">
        <f>('5v'!O347-V359)^2</f>
        <v>6.1626775447286509E-6</v>
      </c>
      <c r="X359" s="3"/>
      <c r="Y359" s="3"/>
      <c r="Z359" s="7">
        <f>offs559+Ampl559*SIN(2*PI()*freq559*('5v'!Q347)+deph559*PI()/180)</f>
        <v>0.22630802325955401</v>
      </c>
      <c r="AA359" s="8">
        <f>('5v'!R347-Z359)^2</f>
        <v>6.6941168015296343E-2</v>
      </c>
      <c r="AB359" s="9">
        <f>offs558+Ampl560*SIN(2*PI()*freq560*('5v'!Q347-reta560)+deph560*PI()/180)</f>
        <v>0.75174041281961013</v>
      </c>
      <c r="AC359" s="10">
        <f>('5v'!S347-AB359)^2</f>
        <v>1.6072972701999076E-4</v>
      </c>
      <c r="AE359" s="44"/>
      <c r="AF359" s="7">
        <f>offs561+Ampl561*SIN(2*PI()*freq561*('5v'!U347)+deph561*PI()/180)</f>
        <v>2.4847374909321154</v>
      </c>
      <c r="AG359" s="8">
        <f>('5v'!V347-AF359)^2</f>
        <v>0.20849497600748126</v>
      </c>
      <c r="AH359" s="9">
        <f>offs562+Ampl562*SIN(2*PI()*freq562*('5v'!U347-reta562)+deph562*PI()/180)</f>
        <v>0.96945304841202551</v>
      </c>
      <c r="AI359" s="10">
        <f>('5v'!W347-AH359)^2</f>
        <v>6.1139244299751693E-9</v>
      </c>
      <c r="AL359" s="76"/>
      <c r="AN359" s="76"/>
      <c r="AO359" s="80"/>
    </row>
    <row r="360" spans="1:41" x14ac:dyDescent="0.25">
      <c r="A360" s="3"/>
      <c r="B360" s="7">
        <f>offs551+Ampl551*SIN(2*PI()*freq551*('5v'!A348)+deph551*PI()/180)</f>
        <v>-2.9298169584028035</v>
      </c>
      <c r="C360" s="8">
        <f>('5v'!B348-B360)^2</f>
        <v>8.2022577329882111E-6</v>
      </c>
      <c r="D360" s="9">
        <f>offs552+Ampl552*SIN(2*PI()*freq552*('5v'!A348-reta552)+deph552*PI()/180)</f>
        <v>1.1938053211252178</v>
      </c>
      <c r="E360" s="10">
        <f>('5v'!C348-D360)^2</f>
        <v>8.893095652472911E-5</v>
      </c>
      <c r="G360" s="3"/>
      <c r="H360" s="7">
        <f>offs553+Ampl553*SIN(2*PI()*freq553*('5v'!E348)+deph553*PI()/180)</f>
        <v>-1.2247577438971124</v>
      </c>
      <c r="I360" s="8">
        <f>('5v'!F348-H360)^2</f>
        <v>6.2087876487967665E-6</v>
      </c>
      <c r="J360" s="9">
        <f>offs554+Ampl554*SIN(2*PI()*freq554*('5v'!E348-reta554)+deph554*PI()/180)</f>
        <v>0.62223822466014411</v>
      </c>
      <c r="K360" s="10">
        <f>('5v'!G348-J360)^2</f>
        <v>2.9447331038661795E-4</v>
      </c>
      <c r="M360" s="3"/>
      <c r="N360" s="7">
        <f>offs553+Ampl555*SIN(2*PI()*freq555*('5v'!I348)+deph555*PI()/180)</f>
        <v>-2.8716637974094614</v>
      </c>
      <c r="O360" s="8">
        <f>('5v'!J348-N360)^2</f>
        <v>8.3974999685800008E-5</v>
      </c>
      <c r="P360" s="9">
        <f>offs556+Ampl556*SIN(2*PI()*freq556*('5v'!I348-reta556)+deph556*PI()/180)</f>
        <v>0.85534667688629717</v>
      </c>
      <c r="Q360" s="10">
        <f>('5v'!K348-P360)^2</f>
        <v>2.4562598981450908E-5</v>
      </c>
      <c r="S360" s="3"/>
      <c r="T360" s="7">
        <f>offs557+Ampl557*SIN(2*PI()*freq557*('5v'!M348)+deph557*PI()/180)</f>
        <v>-2.2762625564806589</v>
      </c>
      <c r="U360" s="8">
        <f>('5v'!N348-T360)^2</f>
        <v>2.7329594127735339E-6</v>
      </c>
      <c r="V360" s="9">
        <f>offs558+Ampl558*SIN(2*PI()*freq558*('5v'!M348-reta558)+deph558*PI()/180)</f>
        <v>0.72625247933379511</v>
      </c>
      <c r="W360" s="10">
        <f>('5v'!O348-V360)^2</f>
        <v>7.4281874853634448E-7</v>
      </c>
      <c r="X360" s="3"/>
      <c r="Y360" s="3"/>
      <c r="Z360" s="7">
        <f>offs559+Ampl559*SIN(2*PI()*freq559*('5v'!Q348)+deph559*PI()/180)</f>
        <v>0.17396085673902162</v>
      </c>
      <c r="AA360" s="8">
        <f>('5v'!R348-Z360)^2</f>
        <v>6.7141680187143754E-2</v>
      </c>
      <c r="AB360" s="9">
        <f>offs558+Ampl560*SIN(2*PI()*freq560*('5v'!Q348-reta560)+deph560*PI()/180)</f>
        <v>0.75002921487571261</v>
      </c>
      <c r="AC360" s="10">
        <f>('5v'!S348-AB360)^2</f>
        <v>1.6692265000947378E-4</v>
      </c>
      <c r="AE360" s="44"/>
      <c r="AF360" s="7">
        <f>offs561+Ampl561*SIN(2*PI()*freq561*('5v'!U348)+deph561*PI()/180)</f>
        <v>2.4892438577125411</v>
      </c>
      <c r="AG360" s="8">
        <f>('5v'!V348-AF360)^2</f>
        <v>0.20904337779555443</v>
      </c>
      <c r="AH360" s="9">
        <f>offs562+Ampl562*SIN(2*PI()*freq562*('5v'!U348-reta562)+deph562*PI()/180)</f>
        <v>0.96701177347511114</v>
      </c>
      <c r="AI360" s="10">
        <f>('5v'!W348-AH360)^2</f>
        <v>1.9231684068412736E-6</v>
      </c>
      <c r="AL360" s="76"/>
      <c r="AN360" s="76"/>
      <c r="AO360" s="80"/>
    </row>
    <row r="361" spans="1:41" x14ac:dyDescent="0.25">
      <c r="A361" s="3"/>
      <c r="B361" s="7">
        <f>offs551+Ampl551*SIN(2*PI()*freq551*('5v'!A349)+deph551*PI()/180)</f>
        <v>-2.9329903056514284</v>
      </c>
      <c r="C361" s="8">
        <f>('5v'!B349-B361)^2</f>
        <v>4.5424637798110393E-6</v>
      </c>
      <c r="D361" s="9">
        <f>offs552+Ampl552*SIN(2*PI()*freq552*('5v'!A349-reta552)+deph552*PI()/180)</f>
        <v>1.1988340997373426</v>
      </c>
      <c r="E361" s="10">
        <f>('5v'!C349-D361)^2</f>
        <v>7.3961715492239368E-5</v>
      </c>
      <c r="G361" s="3"/>
      <c r="H361" s="7">
        <f>offs553+Ampl553*SIN(2*PI()*freq553*('5v'!E349)+deph553*PI()/180)</f>
        <v>-1.2692832056970227</v>
      </c>
      <c r="I361" s="8">
        <f>('5v'!F349-H361)^2</f>
        <v>1.6396066776801232E-5</v>
      </c>
      <c r="J361" s="9">
        <f>offs554+Ampl554*SIN(2*PI()*freq554*('5v'!E349-reta554)+deph554*PI()/180)</f>
        <v>0.62633981470345734</v>
      </c>
      <c r="K361" s="10">
        <f>('5v'!G349-J361)^2</f>
        <v>1.7050171213183629E-5</v>
      </c>
      <c r="M361" s="3"/>
      <c r="N361" s="7">
        <f>offs553+Ampl555*SIN(2*PI()*freq555*('5v'!I349)+deph555*PI()/180)</f>
        <v>-2.8795803643081586</v>
      </c>
      <c r="O361" s="8">
        <f>('5v'!J349-N361)^2</f>
        <v>8.5893123477249325E-5</v>
      </c>
      <c r="P361" s="9">
        <f>offs556+Ampl556*SIN(2*PI()*freq556*('5v'!I349-reta556)+deph556*PI()/180)</f>
        <v>0.85861212430122957</v>
      </c>
      <c r="Q361" s="10">
        <f>('5v'!K349-P361)^2</f>
        <v>1.8621505989465954E-5</v>
      </c>
      <c r="S361" s="3"/>
      <c r="T361" s="7">
        <f>offs557+Ampl557*SIN(2*PI()*freq557*('5v'!M349)+deph557*PI()/180)</f>
        <v>-2.3027405199432258</v>
      </c>
      <c r="U361" s="8">
        <f>('5v'!N349-T361)^2</f>
        <v>6.1996717499401395E-7</v>
      </c>
      <c r="V361" s="9">
        <f>offs558+Ampl558*SIN(2*PI()*freq558*('5v'!M349-reta558)+deph558*PI()/180)</f>
        <v>0.72857768817640967</v>
      </c>
      <c r="W361" s="10">
        <f>('5v'!O349-V361)^2</f>
        <v>1.5226281020646993E-6</v>
      </c>
      <c r="X361" s="3"/>
      <c r="Y361" s="3"/>
      <c r="Z361" s="7">
        <f>offs559+Ampl559*SIN(2*PI()*freq559*('5v'!Q349)+deph559*PI()/180)</f>
        <v>0.12129782694170976</v>
      </c>
      <c r="AA361" s="8">
        <f>('5v'!R349-Z361)^2</f>
        <v>6.8194928430434551E-2</v>
      </c>
      <c r="AB361" s="9">
        <f>offs558+Ampl560*SIN(2*PI()*freq560*('5v'!Q349-reta560)+deph560*PI()/180)</f>
        <v>0.74838406181173478</v>
      </c>
      <c r="AC361" s="10">
        <f>('5v'!S349-AB361)^2</f>
        <v>1.7497526988300596E-4</v>
      </c>
      <c r="AE361" s="44"/>
      <c r="AF361" s="7">
        <f>offs561+Ampl561*SIN(2*PI()*freq561*('5v'!U349)+deph561*PI()/180)</f>
        <v>2.4912936413354578</v>
      </c>
      <c r="AG361" s="8">
        <f>('5v'!V349-AF361)^2</f>
        <v>0.20913177879555309</v>
      </c>
      <c r="AH361" s="9">
        <f>offs562+Ampl562*SIN(2*PI()*freq562*('5v'!U349-reta562)+deph562*PI()/180)</f>
        <v>0.96449003617586138</v>
      </c>
      <c r="AI361" s="10">
        <f>('5v'!W349-AH361)^2</f>
        <v>6.6941225474706885E-7</v>
      </c>
      <c r="AL361" s="76"/>
      <c r="AN361" s="76"/>
      <c r="AO361" s="80"/>
    </row>
    <row r="362" spans="1:41" x14ac:dyDescent="0.25">
      <c r="A362" s="3"/>
      <c r="B362" s="7">
        <f>offs551+Ampl551*SIN(2*PI()*freq551*('5v'!A350)+deph551*PI()/180)</f>
        <v>-2.9357722694192678</v>
      </c>
      <c r="C362" s="8">
        <f>('5v'!B350-B362)^2</f>
        <v>8.7572754958144134E-6</v>
      </c>
      <c r="D362" s="9">
        <f>offs552+Ampl552*SIN(2*PI()*freq552*('5v'!A350-reta552)+deph552*PI()/180)</f>
        <v>1.2038142329158716</v>
      </c>
      <c r="E362" s="10">
        <f>('5v'!C350-D362)^2</f>
        <v>1.4548372736519015E-5</v>
      </c>
      <c r="G362" s="3"/>
      <c r="H362" s="7">
        <f>offs553+Ampl553*SIN(2*PI()*freq553*('5v'!E350)+deph553*PI()/180)</f>
        <v>-1.3135232670339221</v>
      </c>
      <c r="I362" s="8">
        <f>('5v'!F350-H362)^2</f>
        <v>2.8305241312238015E-5</v>
      </c>
      <c r="J362" s="9">
        <f>offs554+Ampl554*SIN(2*PI()*freq554*('5v'!E350-reta554)+deph554*PI()/180)</f>
        <v>0.630530411645847</v>
      </c>
      <c r="K362" s="10">
        <f>('5v'!G350-J362)^2</f>
        <v>2.4222528245752522E-4</v>
      </c>
      <c r="M362" s="3"/>
      <c r="N362" s="7">
        <f>offs553+Ampl555*SIN(2*PI()*freq555*('5v'!I350)+deph555*PI()/180)</f>
        <v>-2.8871157998815904</v>
      </c>
      <c r="O362" s="8">
        <f>('5v'!J350-N362)^2</f>
        <v>1.1976916349636804E-4</v>
      </c>
      <c r="P362" s="9">
        <f>offs556+Ampl556*SIN(2*PI()*freq556*('5v'!I350-reta556)+deph556*PI()/180)</f>
        <v>0.86188207575948828</v>
      </c>
      <c r="Q362" s="10">
        <f>('5v'!K350-P362)^2</f>
        <v>1.3534789059486798E-5</v>
      </c>
      <c r="S362" s="3"/>
      <c r="T362" s="7">
        <f>offs557+Ampl557*SIN(2*PI()*freq557*('5v'!M350)+deph557*PI()/180)</f>
        <v>-2.3287627035218645</v>
      </c>
      <c r="U362" s="8">
        <f>('5v'!N350-T362)^2</f>
        <v>2.8535519342295244E-7</v>
      </c>
      <c r="V362" s="9">
        <f>offs558+Ampl558*SIN(2*PI()*freq558*('5v'!M350-reta558)+deph558*PI()/180)</f>
        <v>0.73094188689470729</v>
      </c>
      <c r="W362" s="10">
        <f>('5v'!O350-V362)^2</f>
        <v>2.7061134843101665E-6</v>
      </c>
      <c r="X362" s="3"/>
      <c r="Y362" s="3"/>
      <c r="Z362" s="7">
        <f>offs559+Ampl559*SIN(2*PI()*freq559*('5v'!Q350)+deph559*PI()/180)</f>
        <v>6.8344401241498542E-2</v>
      </c>
      <c r="AA362" s="8">
        <f>('5v'!R350-Z362)^2</f>
        <v>7.0134288670433226E-2</v>
      </c>
      <c r="AB362" s="9">
        <f>offs558+Ampl560*SIN(2*PI()*freq560*('5v'!Q350-reta560)+deph560*PI()/180)</f>
        <v>0.74680574920909937</v>
      </c>
      <c r="AC362" s="10">
        <f>('5v'!S350-AB362)^2</f>
        <v>1.357110648128906E-4</v>
      </c>
      <c r="AE362" s="44"/>
      <c r="AF362" s="7">
        <f>offs561+Ampl561*SIN(2*PI()*freq561*('5v'!U350)+deph561*PI()/180)</f>
        <v>2.4908848189119026</v>
      </c>
      <c r="AG362" s="8">
        <f>('5v'!V350-AF362)^2</f>
        <v>0.20875802935390736</v>
      </c>
      <c r="AH362" s="9">
        <f>offs562+Ampl562*SIN(2*PI()*freq562*('5v'!U350-reta562)+deph562*PI()/180)</f>
        <v>0.96189032516453743</v>
      </c>
      <c r="AI362" s="10">
        <f>('5v'!W350-AH362)^2</f>
        <v>4.5144145304151185E-6</v>
      </c>
      <c r="AL362" s="76"/>
      <c r="AN362" s="76"/>
      <c r="AO362" s="80"/>
    </row>
    <row r="363" spans="1:41" x14ac:dyDescent="0.25">
      <c r="A363" s="3"/>
      <c r="B363" s="7">
        <f>offs551+Ampl551*SIN(2*PI()*freq551*('5v'!A351)+deph551*PI()/180)</f>
        <v>-2.9381624104019926</v>
      </c>
      <c r="C363" s="8">
        <f>('5v'!B351-B363)^2</f>
        <v>1.15356036187618E-5</v>
      </c>
      <c r="D363" s="9">
        <f>offs552+Ampl552*SIN(2*PI()*freq552*('5v'!A351-reta552)+deph552*PI()/180)</f>
        <v>1.2087449342400447</v>
      </c>
      <c r="E363" s="10">
        <f>('5v'!C351-D363)^2</f>
        <v>8.7036629624757978E-7</v>
      </c>
      <c r="G363" s="3"/>
      <c r="H363" s="7">
        <f>offs553+Ampl553*SIN(2*PI()*freq553*('5v'!E351)+deph553*PI()/180)</f>
        <v>-1.3574622096246713</v>
      </c>
      <c r="I363" s="8">
        <f>('5v'!F351-H363)^2</f>
        <v>1.8811387328342522E-5</v>
      </c>
      <c r="J363" s="9">
        <f>offs554+Ampl554*SIN(2*PI()*freq554*('5v'!E351-reta554)+deph554*PI()/180)</f>
        <v>0.63480852658817322</v>
      </c>
      <c r="K363" s="10">
        <f>('5v'!G351-J363)^2</f>
        <v>2.3078086442224077E-4</v>
      </c>
      <c r="M363" s="3"/>
      <c r="N363" s="7">
        <f>offs553+Ampl555*SIN(2*PI()*freq555*('5v'!I351)+deph555*PI()/180)</f>
        <v>-2.8942689141971258</v>
      </c>
      <c r="O363" s="8">
        <f>('5v'!J351-N363)^2</f>
        <v>1.0577143796126333E-4</v>
      </c>
      <c r="P363" s="9">
        <f>offs556+Ampl556*SIN(2*PI()*freq556*('5v'!I351-reta556)+deph556*PI()/180)</f>
        <v>0.86515601489783167</v>
      </c>
      <c r="Q363" s="10">
        <f>('5v'!K351-P363)^2</f>
        <v>2.4997749028987534E-5</v>
      </c>
      <c r="S363" s="3"/>
      <c r="T363" s="7">
        <f>offs557+Ampl557*SIN(2*PI()*freq557*('5v'!M351)+deph557*PI()/180)</f>
        <v>-2.3543226866321554</v>
      </c>
      <c r="U363" s="8">
        <f>('5v'!N351-T363)^2</f>
        <v>1.3309608972563997E-7</v>
      </c>
      <c r="V363" s="9">
        <f>offs558+Ampl558*SIN(2*PI()*freq558*('5v'!M351-reta558)+deph558*PI()/180)</f>
        <v>0.73334449215803055</v>
      </c>
      <c r="W363" s="10">
        <f>('5v'!O351-V363)^2</f>
        <v>1.9988914609361505E-8</v>
      </c>
      <c r="X363" s="3"/>
      <c r="Y363" s="3"/>
      <c r="Z363" s="7">
        <f>offs559+Ampl559*SIN(2*PI()*freq559*('5v'!Q351)+deph559*PI()/180)</f>
        <v>1.5126187445149375E-2</v>
      </c>
      <c r="AA363" s="8">
        <f>('5v'!R351-Z363)^2</f>
        <v>7.0914666050982775E-2</v>
      </c>
      <c r="AB363" s="9">
        <f>offs558+Ampl560*SIN(2*PI()*freq560*('5v'!Q351-reta560)+deph560*PI()/180)</f>
        <v>0.74529504032577487</v>
      </c>
      <c r="AC363" s="10">
        <f>('5v'!S351-AB363)^2</f>
        <v>1.4621477900339286E-4</v>
      </c>
      <c r="AE363" s="44"/>
      <c r="AF363" s="7">
        <f>offs561+Ampl561*SIN(2*PI()*freq561*('5v'!U351)+deph561*PI()/180)</f>
        <v>2.4880177939002501</v>
      </c>
      <c r="AG363" s="8">
        <f>('5v'!V351-AF363)^2</f>
        <v>0.20970875409066117</v>
      </c>
      <c r="AH363" s="9">
        <f>offs562+Ampl562*SIN(2*PI()*freq562*('5v'!U351-reta562)+deph562*PI()/180)</f>
        <v>0.95921520604204069</v>
      </c>
      <c r="AI363" s="10">
        <f>('5v'!W351-AH363)^2</f>
        <v>1.9676122945982563E-6</v>
      </c>
      <c r="AL363" s="76"/>
      <c r="AN363" s="76"/>
      <c r="AO363" s="80"/>
    </row>
    <row r="364" spans="1:41" x14ac:dyDescent="0.25">
      <c r="A364" s="3"/>
      <c r="B364" s="7">
        <f>offs551+Ampl551*SIN(2*PI()*freq551*('5v'!A352)+deph551*PI()/180)</f>
        <v>-2.9401603511686343</v>
      </c>
      <c r="C364" s="8">
        <f>('5v'!B352-B364)^2</f>
        <v>1.1842897865859967E-5</v>
      </c>
      <c r="D364" s="9">
        <f>offs552+Ampl552*SIN(2*PI()*freq552*('5v'!A352-reta552)+deph552*PI()/180)</f>
        <v>1.2136254250949641</v>
      </c>
      <c r="E364" s="10">
        <f>('5v'!C352-D364)^2</f>
        <v>3.6344566427088071E-6</v>
      </c>
      <c r="G364" s="3"/>
      <c r="H364" s="7">
        <f>offs553+Ampl553*SIN(2*PI()*freq553*('5v'!E352)+deph553*PI()/180)</f>
        <v>-1.4010844221721905</v>
      </c>
      <c r="I364" s="8">
        <f>('5v'!F352-H364)^2</f>
        <v>1.1759714475386322E-6</v>
      </c>
      <c r="J364" s="9">
        <f>offs554+Ampl554*SIN(2*PI()*freq554*('5v'!E352-reta554)+deph554*PI()/180)</f>
        <v>0.639172639536568</v>
      </c>
      <c r="K364" s="10">
        <f>('5v'!G352-J364)^2</f>
        <v>6.0021866311717696E-4</v>
      </c>
      <c r="M364" s="3"/>
      <c r="N364" s="7">
        <f>offs553+Ampl555*SIN(2*PI()*freq555*('5v'!I352)+deph555*PI()/180)</f>
        <v>-2.9010385776950933</v>
      </c>
      <c r="O364" s="8">
        <f>('5v'!J352-N364)^2</f>
        <v>1.2532394322636999E-4</v>
      </c>
      <c r="P364" s="9">
        <f>offs556+Ampl556*SIN(2*PI()*freq556*('5v'!I352-reta556)+deph556*PI()/180)</f>
        <v>0.86843342472331708</v>
      </c>
      <c r="Q364" s="10">
        <f>('5v'!K352-P364)^2</f>
        <v>1.9105070355498836E-5</v>
      </c>
      <c r="S364" s="3"/>
      <c r="T364" s="7">
        <f>offs557+Ampl557*SIN(2*PI()*freq557*('5v'!M352)+deph557*PI()/180)</f>
        <v>-2.3794141627307286</v>
      </c>
      <c r="U364" s="8">
        <f>('5v'!N352-T364)^2</f>
        <v>1.0512332460425079E-5</v>
      </c>
      <c r="V364" s="9">
        <f>offs558+Ampl558*SIN(2*PI()*freq558*('5v'!M352-reta558)+deph558*PI()/180)</f>
        <v>0.73578491115948186</v>
      </c>
      <c r="W364" s="10">
        <f>('5v'!O352-V364)^2</f>
        <v>3.9522742676424326E-7</v>
      </c>
      <c r="X364" s="3"/>
      <c r="Y364" s="3"/>
      <c r="Z364" s="7">
        <f>offs559+Ampl559*SIN(2*PI()*freq559*('5v'!Q352)+deph559*PI()/180)</f>
        <v>-3.8331078591402334E-2</v>
      </c>
      <c r="AA364" s="8">
        <f>('5v'!R352-Z364)^2</f>
        <v>7.1571397405135614E-2</v>
      </c>
      <c r="AB364" s="9">
        <f>offs558+Ampl560*SIN(2*PI()*freq560*('5v'!Q352-reta560)+deph560*PI()/180)</f>
        <v>0.74385266572717157</v>
      </c>
      <c r="AC364" s="10">
        <f>('5v'!S352-AB364)^2</f>
        <v>1.5882743548423903E-4</v>
      </c>
      <c r="AE364" s="44"/>
      <c r="AF364" s="7">
        <f>offs561+Ampl561*SIN(2*PI()*freq561*('5v'!U352)+deph561*PI()/180)</f>
        <v>2.4826953957080464</v>
      </c>
      <c r="AG364" s="8">
        <f>('5v'!V352-AF364)^2</f>
        <v>0.2084137386553761</v>
      </c>
      <c r="AH364" s="9">
        <f>offs562+Ampl562*SIN(2*PI()*freq562*('5v'!U352-reta562)+deph562*PI()/180)</f>
        <v>0.95646731882797387</v>
      </c>
      <c r="AI364" s="10">
        <f>('5v'!W352-AH364)^2</f>
        <v>6.5591247630959118E-6</v>
      </c>
      <c r="AL364" s="76"/>
      <c r="AN364" s="76"/>
      <c r="AO364" s="80"/>
    </row>
    <row r="365" spans="1:41" x14ac:dyDescent="0.25">
      <c r="A365" s="3"/>
      <c r="B365" s="7">
        <f>offs551+Ampl551*SIN(2*PI()*freq551*('5v'!A353)+deph551*PI()/180)</f>
        <v>-2.9417657762211857</v>
      </c>
      <c r="C365" s="8">
        <f>('5v'!B353-B365)^2</f>
        <v>9.5714513067745921E-6</v>
      </c>
      <c r="D365" s="9">
        <f>offs552+Ampl552*SIN(2*PI()*freq552*('5v'!A353-reta552)+deph552*PI()/180)</f>
        <v>1.2184549347945475</v>
      </c>
      <c r="E365" s="10">
        <f>('5v'!C353-D365)^2</f>
        <v>2.2876465248892071E-5</v>
      </c>
      <c r="G365" s="3"/>
      <c r="H365" s="7">
        <f>offs553+Ampl553*SIN(2*PI()*freq553*('5v'!E353)+deph553*PI()/180)</f>
        <v>-1.4443744059120722</v>
      </c>
      <c r="I365" s="8">
        <f>('5v'!F353-H365)^2</f>
        <v>2.9985928513349699E-7</v>
      </c>
      <c r="J365" s="9">
        <f>offs554+Ampl554*SIN(2*PI()*freq554*('5v'!E353-reta554)+deph554*PI()/180)</f>
        <v>0.64362119994248101</v>
      </c>
      <c r="K365" s="10">
        <f>('5v'!G353-J365)^2</f>
        <v>2.0648663098674132E-3</v>
      </c>
      <c r="M365" s="3"/>
      <c r="N365" s="7">
        <f>offs553+Ampl555*SIN(2*PI()*freq555*('5v'!I353)+deph555*PI()/180)</f>
        <v>-2.9074237213671501</v>
      </c>
      <c r="O365" s="8">
        <f>('5v'!J353-N365)^2</f>
        <v>9.5403301558765773E-5</v>
      </c>
      <c r="P365" s="9">
        <f>offs556+Ampl556*SIN(2*PI()*freq556*('5v'!I353-reta556)+deph556*PI()/180)</f>
        <v>0.87171378769494001</v>
      </c>
      <c r="Q365" s="10">
        <f>('5v'!K353-P365)^2</f>
        <v>5.854235641659409E-5</v>
      </c>
      <c r="S365" s="3"/>
      <c r="T365" s="7">
        <f>offs557+Ampl557*SIN(2*PI()*freq557*('5v'!M353)+deph557*PI()/180)</f>
        <v>-2.4040309408713085</v>
      </c>
      <c r="U365" s="8">
        <f>('5v'!N353-T365)^2</f>
        <v>6.093150966427975E-6</v>
      </c>
      <c r="V365" s="9">
        <f>offs558+Ampl558*SIN(2*PI()*freq558*('5v'!M353-reta558)+deph558*PI()/180)</f>
        <v>0.7382625417621892</v>
      </c>
      <c r="W365" s="10">
        <f>('5v'!O353-V365)^2</f>
        <v>6.3991718317663843E-7</v>
      </c>
      <c r="X365" s="3"/>
      <c r="Y365" s="3"/>
      <c r="Z365" s="7">
        <f>offs559+Ampl559*SIN(2*PI()*freq559*('5v'!Q353)+deph559*PI()/180)</f>
        <v>-9.2001545408680663E-2</v>
      </c>
      <c r="AA365" s="8">
        <f>('5v'!R353-Z365)^2</f>
        <v>7.1071408880704054E-2</v>
      </c>
      <c r="AB365" s="9">
        <f>offs558+Ampl560*SIN(2*PI()*freq560*('5v'!Q353-reta560)+deph560*PI()/180)</f>
        <v>0.74247932293284558</v>
      </c>
      <c r="AC365" s="10">
        <f>('5v'!S353-AB365)^2</f>
        <v>1.7377732897584633E-4</v>
      </c>
      <c r="AE365" s="44"/>
      <c r="AF365" s="7">
        <f>offs561+Ampl561*SIN(2*PI()*freq561*('5v'!U353)+deph561*PI()/180)</f>
        <v>2.4749228768997265</v>
      </c>
      <c r="AG365" s="8">
        <f>('5v'!V353-AF365)^2</f>
        <v>0.20845024496384695</v>
      </c>
      <c r="AH365" s="9">
        <f>offs562+Ampl562*SIN(2*PI()*freq562*('5v'!U353-reta562)+deph562*PI()/180)</f>
        <v>0.95364937535526084</v>
      </c>
      <c r="AI365" s="10">
        <f>('5v'!W353-AH365)^2</f>
        <v>2.8773161554580324E-6</v>
      </c>
      <c r="AL365" s="76"/>
      <c r="AN365" s="76"/>
      <c r="AO365" s="80"/>
    </row>
    <row r="366" spans="1:41" x14ac:dyDescent="0.25">
      <c r="A366" s="3"/>
      <c r="B366" s="7">
        <f>offs551+Ampl551*SIN(2*PI()*freq551*('5v'!A354)+deph551*PI()/180)</f>
        <v>-2.9429784320444199</v>
      </c>
      <c r="C366" s="8">
        <f>('5v'!B354-B366)^2</f>
        <v>5.5386423877032181E-6</v>
      </c>
      <c r="D366" s="9">
        <f>offs552+Ampl552*SIN(2*PI()*freq552*('5v'!A354-reta552)+deph552*PI()/180)</f>
        <v>1.2232327007032275</v>
      </c>
      <c r="E366" s="10">
        <f>('5v'!C354-D366)^2</f>
        <v>5.7877109989889451E-5</v>
      </c>
      <c r="G366" s="3"/>
      <c r="H366" s="7">
        <f>offs553+Ampl553*SIN(2*PI()*freq553*('5v'!E354)+deph553*PI()/180)</f>
        <v>-1.4873167801192237</v>
      </c>
      <c r="I366" s="8">
        <f>('5v'!F354-H366)^2</f>
        <v>6.3868403257904664E-6</v>
      </c>
      <c r="J366" s="9">
        <f>offs554+Ampl554*SIN(2*PI()*freq554*('5v'!E354-reta554)+deph554*PI()/180)</f>
        <v>0.64815262725358225</v>
      </c>
      <c r="K366" s="10">
        <f>('5v'!G354-J366)^2</f>
        <v>4.3957394263139347E-3</v>
      </c>
      <c r="M366" s="3"/>
      <c r="N366" s="7">
        <f>offs553+Ampl555*SIN(2*PI()*freq555*('5v'!I354)+deph555*PI()/180)</f>
        <v>-2.9134233369250913</v>
      </c>
      <c r="O366" s="8">
        <f>('5v'!J354-N366)^2</f>
        <v>9.8162458359459261E-5</v>
      </c>
      <c r="P366" s="9">
        <f>offs556+Ampl556*SIN(2*PI()*freq556*('5v'!I354-reta556)+deph556*PI()/180)</f>
        <v>0.87499658580536022</v>
      </c>
      <c r="Q366" s="10">
        <f>('5v'!K354-P366)^2</f>
        <v>8.0657926416464752E-5</v>
      </c>
      <c r="S366" s="3"/>
      <c r="T366" s="7">
        <f>offs557+Ampl557*SIN(2*PI()*freq557*('5v'!M354)+deph557*PI()/180)</f>
        <v>-2.4281669472322371</v>
      </c>
      <c r="U366" s="8">
        <f>('5v'!N354-T366)^2</f>
        <v>1.4733279970307568E-6</v>
      </c>
      <c r="V366" s="9">
        <f>offs558+Ampl558*SIN(2*PI()*freq558*('5v'!M354-reta558)+deph558*PI()/180)</f>
        <v>0.740776772647875</v>
      </c>
      <c r="W366" s="10">
        <f>('5v'!O354-V366)^2</f>
        <v>5.7043280770101822E-8</v>
      </c>
      <c r="X366" s="3"/>
      <c r="Y366" s="3"/>
      <c r="Z366" s="7">
        <f>offs559+Ampl559*SIN(2*PI()*freq559*('5v'!Q354)+deph559*PI()/180)</f>
        <v>-0.14585925844519937</v>
      </c>
      <c r="AA366" s="8">
        <f>('5v'!R354-Z366)^2</f>
        <v>7.0473727073956771E-2</v>
      </c>
      <c r="AB366" s="9">
        <f>offs558+Ampl560*SIN(2*PI()*freq560*('5v'!Q354-reta560)+deph560*PI()/180)</f>
        <v>0.74117567607918544</v>
      </c>
      <c r="AC366" s="10">
        <f>('5v'!S354-AB366)^2</f>
        <v>1.9132245569867146E-4</v>
      </c>
      <c r="AE366" s="44"/>
      <c r="AF366" s="7">
        <f>offs561+Ampl561*SIN(2*PI()*freq561*('5v'!U354)+deph561*PI()/180)</f>
        <v>2.4647079080129668</v>
      </c>
      <c r="AG366" s="8">
        <f>('5v'!V354-AF366)^2</f>
        <v>0.20804013426216109</v>
      </c>
      <c r="AH366" s="9">
        <f>offs562+Ampl562*SIN(2*PI()*freq562*('5v'!U354-reta562)+deph562*PI()/180)</f>
        <v>0.95076415659389479</v>
      </c>
      <c r="AI366" s="10">
        <f>('5v'!W354-AH366)^2</f>
        <v>7.3837007791919932E-6</v>
      </c>
      <c r="AL366" s="76"/>
      <c r="AN366" s="76"/>
      <c r="AO366" s="80"/>
    </row>
    <row r="367" spans="1:41" x14ac:dyDescent="0.25">
      <c r="A367" s="3"/>
      <c r="B367" s="7">
        <f>offs551+Ampl551*SIN(2*PI()*freq551*('5v'!A355)+deph551*PI()/180)</f>
        <v>-2.9437981271459246</v>
      </c>
      <c r="C367" s="8">
        <f>('5v'!B355-B367)^2</f>
        <v>1.0068735884204678E-5</v>
      </c>
      <c r="D367" s="9">
        <f>offs552+Ampl552*SIN(2*PI()*freq552*('5v'!A355-reta552)+deph552*PI()/180)</f>
        <v>1.2279579683563822</v>
      </c>
      <c r="E367" s="10">
        <f>('5v'!C355-D367)^2</f>
        <v>1.0774374307949388E-4</v>
      </c>
      <c r="G367" s="3"/>
      <c r="H367" s="7">
        <f>offs553+Ampl553*SIN(2*PI()*freq553*('5v'!E355)+deph553*PI()/180)</f>
        <v>-1.5298962875725648</v>
      </c>
      <c r="I367" s="8">
        <f>('5v'!F355-H367)^2</f>
        <v>8.5072113843548562E-6</v>
      </c>
      <c r="J367" s="9">
        <f>offs554+Ampl554*SIN(2*PI()*freq554*('5v'!E355-reta554)+deph554*PI()/180)</f>
        <v>0.65276531147532491</v>
      </c>
      <c r="K367" s="10">
        <f>('5v'!G355-J367)^2</f>
        <v>5.105629603781278E-3</v>
      </c>
      <c r="M367" s="3"/>
      <c r="N367" s="7">
        <f>offs553+Ampl555*SIN(2*PI()*freq555*('5v'!I355)+deph555*PI()/180)</f>
        <v>-2.9190364769600712</v>
      </c>
      <c r="O367" s="8">
        <f>('5v'!J355-N367)^2</f>
        <v>9.3343943820543073E-5</v>
      </c>
      <c r="P367" s="9">
        <f>offs556+Ampl556*SIN(2*PI()*freq556*('5v'!I355-reta556)+deph556*PI()/180)</f>
        <v>0.8782813006627006</v>
      </c>
      <c r="Q367" s="10">
        <f>('5v'!K355-P367)^2</f>
        <v>1.0634890742187957E-4</v>
      </c>
      <c r="S367" s="3"/>
      <c r="T367" s="7">
        <f>offs557+Ampl557*SIN(2*PI()*freq557*('5v'!M355)+deph557*PI()/180)</f>
        <v>-2.4518162266151</v>
      </c>
      <c r="U367" s="8">
        <f>('5v'!N355-T367)^2</f>
        <v>2.0322971971518153E-6</v>
      </c>
      <c r="V367" s="9">
        <f>offs558+Ampl558*SIN(2*PI()*freq558*('5v'!M355-reta558)+deph558*PI()/180)</f>
        <v>0.74332698346768933</v>
      </c>
      <c r="W367" s="10">
        <f>('5v'!O355-V367)^2</f>
        <v>1.2833838214206315E-7</v>
      </c>
      <c r="X367" s="3"/>
      <c r="Y367" s="3"/>
      <c r="Z367" s="7">
        <f>offs559+Ampl559*SIN(2*PI()*freq559*('5v'!Q355)+deph559*PI()/180)</f>
        <v>-0.19987817258886892</v>
      </c>
      <c r="AA367" s="8">
        <f>('5v'!R355-Z367)^2</f>
        <v>6.8765211384923905E-2</v>
      </c>
      <c r="AB367" s="9">
        <f>offs558+Ampl560*SIN(2*PI()*freq560*('5v'!Q355-reta560)+deph560*PI()/180)</f>
        <v>0.73994235559824084</v>
      </c>
      <c r="AC367" s="10">
        <f>('5v'!S355-AB367)^2</f>
        <v>2.1175329995592036E-4</v>
      </c>
      <c r="AE367" s="44"/>
      <c r="AF367" s="7">
        <f>offs561+Ampl561*SIN(2*PI()*freq561*('5v'!U355)+deph561*PI()/180)</f>
        <v>2.4520605699887903</v>
      </c>
      <c r="AG367" s="8">
        <f>('5v'!V355-AF367)^2</f>
        <v>0.20541966278749035</v>
      </c>
      <c r="AH367" s="9">
        <f>offs562+Ampl562*SIN(2*PI()*freq562*('5v'!U355-reta562)+deph562*PI()/180)</f>
        <v>0.94781450990645655</v>
      </c>
      <c r="AI367" s="10">
        <f>('5v'!W355-AH367)^2</f>
        <v>2.9610490709664214E-6</v>
      </c>
      <c r="AL367" s="76"/>
      <c r="AN367" s="76"/>
      <c r="AO367" s="80"/>
    </row>
    <row r="368" spans="1:41" x14ac:dyDescent="0.25">
      <c r="A368" s="3"/>
      <c r="B368" s="7">
        <f>offs551+Ampl551*SIN(2*PI()*freq551*('5v'!A356)+deph551*PI()/180)</f>
        <v>-2.9442247320863411</v>
      </c>
      <c r="C368" s="8">
        <f>('5v'!B356-B368)^2</f>
        <v>2.7117265641847142E-6</v>
      </c>
      <c r="D368" s="9">
        <f>offs552+Ampl552*SIN(2*PI()*freq552*('5v'!A356-reta552)+deph552*PI()/180)</f>
        <v>1.2326299915794714</v>
      </c>
      <c r="E368" s="10">
        <f>('5v'!C356-D368)^2</f>
        <v>1.2423312828964693E-4</v>
      </c>
      <c r="G368" s="3"/>
      <c r="H368" s="7">
        <f>offs553+Ampl553*SIN(2*PI()*freq553*('5v'!E356)+deph553*PI()/180)</f>
        <v>-1.5720977999758472</v>
      </c>
      <c r="I368" s="8">
        <f>('5v'!F356-H368)^2</f>
        <v>2.9935921235783701E-6</v>
      </c>
      <c r="J368" s="9">
        <f>offs554+Ampl554*SIN(2*PI()*freq554*('5v'!E356-reta554)+deph554*PI()/180)</f>
        <v>0.65745761374296929</v>
      </c>
      <c r="K368" s="10">
        <f>('5v'!G356-J368)^2</f>
        <v>4.721666878680416E-3</v>
      </c>
      <c r="M368" s="3"/>
      <c r="N368" s="7">
        <f>offs553+Ampl555*SIN(2*PI()*freq555*('5v'!I356)+deph555*PI()/180)</f>
        <v>-2.9242622550922079</v>
      </c>
      <c r="O368" s="8">
        <f>('5v'!J356-N368)^2</f>
        <v>1.6729133321847668E-4</v>
      </c>
      <c r="P368" s="9">
        <f>offs556+Ampl556*SIN(2*PI()*freq556*('5v'!I356-reta556)+deph556*PI()/180)</f>
        <v>0.88156741357240764</v>
      </c>
      <c r="Q368" s="10">
        <f>('5v'!K356-P368)^2</f>
        <v>1.3561891800781533E-4</v>
      </c>
      <c r="S368" s="3"/>
      <c r="T368" s="7">
        <f>offs557+Ampl557*SIN(2*PI()*freq557*('5v'!M356)+deph557*PI()/180)</f>
        <v>-2.4749729439140813</v>
      </c>
      <c r="U368" s="8">
        <f>('5v'!N356-T368)^2</f>
        <v>2.5513145642954163E-5</v>
      </c>
      <c r="V368" s="9">
        <f>offs558+Ampl558*SIN(2*PI()*freq558*('5v'!M356-reta558)+deph558*PI()/180)</f>
        <v>0.74591254499527226</v>
      </c>
      <c r="W368" s="10">
        <f>('5v'!O356-V368)^2</f>
        <v>9.814567598575135E-7</v>
      </c>
      <c r="X368" s="3"/>
      <c r="Y368" s="3"/>
      <c r="Z368" s="7">
        <f>offs559+Ampl559*SIN(2*PI()*freq559*('5v'!Q356)+deph559*PI()/180)</f>
        <v>-0.25403216477217161</v>
      </c>
      <c r="AA368" s="8">
        <f>('5v'!R356-Z368)^2</f>
        <v>6.7007710197276221E-2</v>
      </c>
      <c r="AB368" s="9">
        <f>offs558+Ampl560*SIN(2*PI()*freq560*('5v'!Q356-reta560)+deph560*PI()/180)</f>
        <v>0.738779957912852</v>
      </c>
      <c r="AC368" s="10">
        <f>('5v'!S356-AB368)^2</f>
        <v>2.353913216568928E-4</v>
      </c>
      <c r="AE368" s="44"/>
      <c r="AF368" s="7">
        <f>offs561+Ampl561*SIN(2*PI()*freq561*('5v'!U356)+deph561*PI()/180)</f>
        <v>2.4369933442228944</v>
      </c>
      <c r="AG368" s="8">
        <f>('5v'!V356-AF368)^2</f>
        <v>0.20592557667606928</v>
      </c>
      <c r="AH368" s="9">
        <f>offs562+Ampl562*SIN(2*PI()*freq562*('5v'!U356-reta562)+deph562*PI()/180)</f>
        <v>0.94480334623811135</v>
      </c>
      <c r="AI368" s="10">
        <f>('5v'!W356-AH368)^2</f>
        <v>4.3921932130592507E-7</v>
      </c>
      <c r="AL368" s="76"/>
      <c r="AN368" s="76"/>
      <c r="AO368" s="80"/>
    </row>
    <row r="369" spans="1:41" x14ac:dyDescent="0.25">
      <c r="A369" s="3"/>
      <c r="B369" s="7">
        <f>offs551+Ampl551*SIN(2*PI()*freq551*('5v'!A357)+deph551*PI()/180)</f>
        <v>-2.9442581794998044</v>
      </c>
      <c r="C369" s="8">
        <f>('5v'!B357-B369)^2</f>
        <v>2.8230031515624845E-6</v>
      </c>
      <c r="D369" s="9">
        <f>offs552+Ampl552*SIN(2*PI()*freq552*('5v'!A357-reta552)+deph552*PI()/180)</f>
        <v>1.2372480326058686</v>
      </c>
      <c r="E369" s="10">
        <f>('5v'!C357-D369)^2</f>
        <v>1.4058922221663297E-4</v>
      </c>
      <c r="G369" s="3"/>
      <c r="H369" s="7">
        <f>offs553+Ampl553*SIN(2*PI()*freq553*('5v'!E357)+deph553*PI()/180)</f>
        <v>-1.6139063233326572</v>
      </c>
      <c r="I369" s="8">
        <f>('5v'!F357-H369)^2</f>
        <v>2.3461203657760623E-5</v>
      </c>
      <c r="J369" s="9">
        <f>offs554+Ampl554*SIN(2*PI()*freq554*('5v'!E357-reta554)+deph554*PI()/180)</f>
        <v>0.66222786690386215</v>
      </c>
      <c r="K369" s="10">
        <f>('5v'!G357-J369)^2</f>
        <v>4.6036405611636216E-3</v>
      </c>
      <c r="M369" s="3"/>
      <c r="N369" s="7">
        <f>offs553+Ampl555*SIN(2*PI()*freq555*('5v'!I357)+deph555*PI()/180)</f>
        <v>-2.9290998461105553</v>
      </c>
      <c r="O369" s="8">
        <f>('5v'!J357-N369)^2</f>
        <v>1.4190375161083474E-4</v>
      </c>
      <c r="P369" s="9">
        <f>offs556+Ampl556*SIN(2*PI()*freq556*('5v'!I357-reta556)+deph556*PI()/180)</f>
        <v>0.88485440561915885</v>
      </c>
      <c r="Q369" s="10">
        <f>('5v'!K357-P369)^2</f>
        <v>1.6846522981486418E-4</v>
      </c>
      <c r="S369" s="3"/>
      <c r="T369" s="7">
        <f>offs557+Ampl557*SIN(2*PI()*freq557*('5v'!M357)+deph557*PI()/180)</f>
        <v>-2.4976313855556889</v>
      </c>
      <c r="U369" s="8">
        <f>('5v'!N357-T369)^2</f>
        <v>2.5197576264527364E-6</v>
      </c>
      <c r="V369" s="9">
        <f>offs558+Ampl558*SIN(2*PI()*freq558*('5v'!M357-reta558)+deph558*PI()/180)</f>
        <v>0.74853281928200532</v>
      </c>
      <c r="W369" s="10">
        <f>('5v'!O357-V369)^2</f>
        <v>2.7483979282742336E-6</v>
      </c>
      <c r="X369" s="3"/>
      <c r="Y369" s="3"/>
      <c r="Z369" s="7">
        <f>offs559+Ampl559*SIN(2*PI()*freq559*('5v'!Q357)+deph559*PI()/180)</f>
        <v>-0.30829504660504503</v>
      </c>
      <c r="AA369" s="8">
        <f>('5v'!R357-Z369)^2</f>
        <v>6.7227722520456917E-2</v>
      </c>
      <c r="AB369" s="9">
        <f>offs558+Ampl560*SIN(2*PI()*freq560*('5v'!Q357-reta560)+deph560*PI()/180)</f>
        <v>0.73768904514822453</v>
      </c>
      <c r="AC369" s="10">
        <f>('5v'!S357-AB369)^2</f>
        <v>2.0310682414288468E-4</v>
      </c>
      <c r="AE369" s="44"/>
      <c r="AF369" s="7">
        <f>offs561+Ampl561*SIN(2*PI()*freq561*('5v'!U357)+deph561*PI()/180)</f>
        <v>2.4195211002480228</v>
      </c>
      <c r="AG369" s="8">
        <f>('5v'!V357-AF369)^2</f>
        <v>0.2042524664343244</v>
      </c>
      <c r="AH369" s="9">
        <f>offs562+Ampl562*SIN(2*PI()*freq562*('5v'!U357-reta562)+deph562*PI()/180)</f>
        <v>0.94173363724385761</v>
      </c>
      <c r="AI369" s="10">
        <f>('5v'!W357-AH369)^2</f>
        <v>2.0598232425805577E-7</v>
      </c>
      <c r="AL369" s="76"/>
      <c r="AN369" s="76"/>
      <c r="AO369" s="80"/>
    </row>
    <row r="370" spans="1:41" x14ac:dyDescent="0.25">
      <c r="A370" s="3"/>
      <c r="B370" s="7">
        <f>offs551+Ampl551*SIN(2*PI()*freq551*('5v'!A358)+deph551*PI()/180)</f>
        <v>-2.94389846410458</v>
      </c>
      <c r="C370" s="8">
        <f>('5v'!B358-B370)^2</f>
        <v>1.0715567243974929E-5</v>
      </c>
      <c r="D370" s="9">
        <f>offs552+Ampl552*SIN(2*PI()*freq552*('5v'!A358-reta552)+deph552*PI()/180)</f>
        <v>1.2418113621933617</v>
      </c>
      <c r="E370" s="10">
        <f>('5v'!C358-D370)^2</f>
        <v>4.4293845924829917E-5</v>
      </c>
      <c r="G370" s="3"/>
      <c r="H370" s="7">
        <f>offs553+Ampl553*SIN(2*PI()*freq553*('5v'!E358)+deph553*PI()/180)</f>
        <v>-1.655307003273724</v>
      </c>
      <c r="I370" s="8">
        <f>('5v'!F358-H370)^2</f>
        <v>1.9882651804940371E-5</v>
      </c>
      <c r="J370" s="9">
        <f>offs554+Ampl554*SIN(2*PI()*freq554*('5v'!E358-reta554)+deph554*PI()/180)</f>
        <v>0.66707437610976972</v>
      </c>
      <c r="K370" s="10">
        <f>('5v'!G358-J370)^2</f>
        <v>4.476897769132071E-3</v>
      </c>
      <c r="M370" s="3"/>
      <c r="N370" s="7">
        <f>offs553+Ampl555*SIN(2*PI()*freq555*('5v'!I358)+deph555*PI()/180)</f>
        <v>-2.9335484861034127</v>
      </c>
      <c r="O370" s="8">
        <f>('5v'!J358-N370)^2</f>
        <v>2.0758602933961884E-4</v>
      </c>
      <c r="P370" s="9">
        <f>offs556+Ampl556*SIN(2*PI()*freq556*('5v'!I358-reta556)+deph556*PI()/180)</f>
        <v>0.88814175774880622</v>
      </c>
      <c r="Q370" s="10">
        <f>('5v'!K358-P370)^2</f>
        <v>1.5278239901855308E-4</v>
      </c>
      <c r="S370" s="3"/>
      <c r="T370" s="7">
        <f>offs557+Ampl557*SIN(2*PI()*freq557*('5v'!M358)+deph557*PI()/180)</f>
        <v>-2.5197859609084929</v>
      </c>
      <c r="U370" s="8">
        <f>('5v'!N358-T370)^2</f>
        <v>8.4121748589803957E-7</v>
      </c>
      <c r="V370" s="9">
        <f>offs558+Ampl558*SIN(2*PI()*freq558*('5v'!M358-reta558)+deph558*PI()/180)</f>
        <v>0.75118715981441619</v>
      </c>
      <c r="W370" s="10">
        <f>('5v'!O358-V370)^2</f>
        <v>5.5651160268968603E-6</v>
      </c>
      <c r="X370" s="3"/>
      <c r="Y370" s="3"/>
      <c r="Z370" s="7">
        <f>offs559+Ampl559*SIN(2*PI()*freq559*('5v'!Q358)+deph559*PI()/180)</f>
        <v>-0.36264057703936531</v>
      </c>
      <c r="AA370" s="8">
        <f>('5v'!R358-Z370)^2</f>
        <v>6.7405173317313508E-2</v>
      </c>
      <c r="AB370" s="9">
        <f>offs558+Ampl560*SIN(2*PI()*freq560*('5v'!Q358-reta560)+deph560*PI()/180)</f>
        <v>0.73667014486009053</v>
      </c>
      <c r="AC370" s="10">
        <f>('5v'!S358-AB370)^2</f>
        <v>1.7510315464627698E-4</v>
      </c>
      <c r="AE370" s="44"/>
      <c r="AF370" s="7">
        <f>offs561+Ampl561*SIN(2*PI()*freq561*('5v'!U358)+deph561*PI()/180)</f>
        <v>2.3996610810595294</v>
      </c>
      <c r="AG370" s="8">
        <f>('5v'!V358-AF370)^2</f>
        <v>0.20749889955429549</v>
      </c>
      <c r="AH370" s="9">
        <f>offs562+Ampl562*SIN(2*PI()*freq562*('5v'!U358-reta562)+deph562*PI()/180)</f>
        <v>0.93860841235586245</v>
      </c>
      <c r="AI370" s="10">
        <f>('5v'!W358-AH370)^2</f>
        <v>2.6437057414765892E-6</v>
      </c>
      <c r="AL370" s="76"/>
      <c r="AN370" s="76"/>
      <c r="AO370" s="80"/>
    </row>
    <row r="371" spans="1:41" x14ac:dyDescent="0.25">
      <c r="A371" s="3"/>
      <c r="B371" s="7">
        <f>offs551+Ampl551*SIN(2*PI()*freq551*('5v'!A359)+deph551*PI()/180)</f>
        <v>-2.9431456427038984</v>
      </c>
      <c r="C371" s="8">
        <f>('5v'!B359-B371)^2</f>
        <v>6.3536396407173635E-6</v>
      </c>
      <c r="D371" s="9">
        <f>offs552+Ampl552*SIN(2*PI()*freq552*('5v'!A359-reta552)+deph552*PI()/180)</f>
        <v>1.2463192597393093</v>
      </c>
      <c r="E371" s="10">
        <f>('5v'!C359-D371)^2</f>
        <v>3.0884723735246385E-7</v>
      </c>
      <c r="G371" s="3"/>
      <c r="H371" s="7">
        <f>offs553+Ampl553*SIN(2*PI()*freq553*('5v'!E359)+deph553*PI()/180)</f>
        <v>-1.6962851303346005</v>
      </c>
      <c r="I371" s="8">
        <f>('5v'!F359-H371)^2</f>
        <v>2.0212844048260401E-5</v>
      </c>
      <c r="J371" s="9">
        <f>offs554+Ampl554*SIN(2*PI()*freq554*('5v'!E359-reta554)+deph554*PI()/180)</f>
        <v>0.67199541941904861</v>
      </c>
      <c r="K371" s="10">
        <f>('5v'!G359-J371)^2</f>
        <v>2.3344919590355642E-3</v>
      </c>
      <c r="M371" s="3"/>
      <c r="N371" s="7">
        <f>offs553+Ampl555*SIN(2*PI()*freq555*('5v'!I359)+deph555*PI()/180)</f>
        <v>-2.9376074725789549</v>
      </c>
      <c r="O371" s="8">
        <f>('5v'!J359-N371)^2</f>
        <v>2.1201056503856089E-4</v>
      </c>
      <c r="P371" s="9">
        <f>offs556+Ampl556*SIN(2*PI()*freq556*('5v'!I359-reta556)+deph556*PI()/180)</f>
        <v>0.89142895085034024</v>
      </c>
      <c r="Q371" s="10">
        <f>('5v'!K359-P371)^2</f>
        <v>1.8754181855822134E-4</v>
      </c>
      <c r="S371" s="3"/>
      <c r="T371" s="7">
        <f>offs557+Ampl557*SIN(2*PI()*freq557*('5v'!M359)+deph557*PI()/180)</f>
        <v>-2.5414312036625306</v>
      </c>
      <c r="U371" s="8">
        <f>('5v'!N359-T371)^2</f>
        <v>5.719992760966687E-7</v>
      </c>
      <c r="V371" s="9">
        <f>offs558+Ampl558*SIN(2*PI()*freq558*('5v'!M359-reta558)+deph558*PI()/180)</f>
        <v>0.75387491167369636</v>
      </c>
      <c r="W371" s="10">
        <f>('5v'!O359-V371)^2</f>
        <v>9.570804424631119E-6</v>
      </c>
      <c r="X371" s="3"/>
      <c r="Y371" s="3"/>
      <c r="Z371" s="7">
        <f>offs559+Ampl559*SIN(2*PI()*freq559*('5v'!Q359)+deph559*PI()/180)</f>
        <v>-0.41704247505887476</v>
      </c>
      <c r="AA371" s="8">
        <f>('5v'!R359-Z371)^2</f>
        <v>6.9599364609052888E-2</v>
      </c>
      <c r="AB371" s="9">
        <f>offs558+Ampl560*SIN(2*PI()*freq560*('5v'!Q359-reta560)+deph560*PI()/180)</f>
        <v>0.73572374977958788</v>
      </c>
      <c r="AC371" s="10">
        <f>('5v'!S359-AB371)^2</f>
        <v>1.5095217937151833E-4</v>
      </c>
      <c r="AE371" s="44"/>
      <c r="AF371" s="7">
        <f>offs561+Ampl561*SIN(2*PI()*freq561*('5v'!U359)+deph561*PI()/180)</f>
        <v>2.3774328860986231</v>
      </c>
      <c r="AG371" s="8">
        <f>('5v'!V359-AF371)^2</f>
        <v>0.21218554853993138</v>
      </c>
      <c r="AH371" s="9">
        <f>offs562+Ampl562*SIN(2*PI()*freq562*('5v'!U359-reta562)+deph562*PI()/180)</f>
        <v>0.9354307557937771</v>
      </c>
      <c r="AI371" s="10">
        <f>('5v'!W359-AH371)^2</f>
        <v>2.3074613370042765E-5</v>
      </c>
      <c r="AL371" s="76"/>
      <c r="AN371" s="76"/>
      <c r="AO371" s="80"/>
    </row>
    <row r="372" spans="1:41" x14ac:dyDescent="0.25">
      <c r="A372" s="3"/>
      <c r="B372" s="7">
        <f>offs551+Ampl551*SIN(2*PI()*freq551*('5v'!A360)+deph551*PI()/180)</f>
        <v>-2.9419998341769862</v>
      </c>
      <c r="C372" s="8">
        <f>('5v'!B360-B372)^2</f>
        <v>1.1074480309517639E-5</v>
      </c>
      <c r="D372" s="9">
        <f>offs552+Ampl552*SIN(2*PI()*freq552*('5v'!A360-reta552)+deph552*PI()/180)</f>
        <v>1.2507710133944316</v>
      </c>
      <c r="E372" s="10">
        <f>('5v'!C360-D372)^2</f>
        <v>9.5569914112253603E-5</v>
      </c>
      <c r="G372" s="3"/>
      <c r="H372" s="7">
        <f>offs553+Ampl553*SIN(2*PI()*freq553*('5v'!E360)+deph553*PI()/180)</f>
        <v>-1.7368261451818623</v>
      </c>
      <c r="I372" s="8">
        <f>('5v'!F360-H372)^2</f>
        <v>9.1074477033566595E-6</v>
      </c>
      <c r="J372" s="9">
        <f>offs554+Ampl554*SIN(2*PI()*freq554*('5v'!E360-reta554)+deph554*PI()/180)</f>
        <v>0.67698924840844288</v>
      </c>
      <c r="K372" s="10">
        <f>('5v'!G360-J372)^2</f>
        <v>2.5535246092787061E-4</v>
      </c>
      <c r="M372" s="3"/>
      <c r="N372" s="7">
        <f>offs553+Ampl555*SIN(2*PI()*freq555*('5v'!I360)+deph555*PI()/180)</f>
        <v>-2.9412761645761645</v>
      </c>
      <c r="O372" s="8">
        <f>('5v'!J360-N372)^2</f>
        <v>2.0514903300940655E-4</v>
      </c>
      <c r="P372" s="9">
        <f>offs556+Ampl556*SIN(2*PI()*freq556*('5v'!I360-reta556)+deph556*PI()/180)</f>
        <v>0.89471546583786377</v>
      </c>
      <c r="Q372" s="10">
        <f>('5v'!K360-P372)^2</f>
        <v>1.7095185518091897E-4</v>
      </c>
      <c r="S372" s="3"/>
      <c r="T372" s="7">
        <f>offs557+Ampl557*SIN(2*PI()*freq557*('5v'!M360)+deph557*PI()/180)</f>
        <v>-2.5625617731780386</v>
      </c>
      <c r="U372" s="8">
        <f>('5v'!N360-T372)^2</f>
        <v>7.1067121834634481E-7</v>
      </c>
      <c r="V372" s="9">
        <f>offs558+Ampl558*SIN(2*PI()*freq558*('5v'!M360-reta558)+deph558*PI()/180)</f>
        <v>0.75659541169729216</v>
      </c>
      <c r="W372" s="10">
        <f>('5v'!O360-V372)^2</f>
        <v>1.4907720209162339E-5</v>
      </c>
      <c r="X372" s="3"/>
      <c r="Y372" s="3"/>
      <c r="Z372" s="7">
        <f>offs559+Ampl559*SIN(2*PI()*freq559*('5v'!Q360)+deph559*PI()/180)</f>
        <v>-0.47147443238844972</v>
      </c>
      <c r="AA372" s="8">
        <f>('5v'!R360-Z372)^2</f>
        <v>7.0769607943558951E-2</v>
      </c>
      <c r="AB372" s="9">
        <f>offs558+Ampl560*SIN(2*PI()*freq560*('5v'!Q360-reta560)+deph560*PI()/180)</f>
        <v>0.73485031757497921</v>
      </c>
      <c r="AC372" s="10">
        <f>('5v'!S360-AB372)^2</f>
        <v>1.3025263325620537E-4</v>
      </c>
      <c r="AE372" s="44"/>
      <c r="AF372" s="7">
        <f>offs561+Ampl561*SIN(2*PI()*freq561*('5v'!U360)+deph561*PI()/180)</f>
        <v>2.3528584519100888</v>
      </c>
      <c r="AG372" s="8">
        <f>('5v'!V360-AF372)^2</f>
        <v>0.20578898822186834</v>
      </c>
      <c r="AH372" s="9">
        <f>offs562+Ampl562*SIN(2*PI()*freq562*('5v'!U360-reta562)+deph562*PI()/180)</f>
        <v>0.93220380352098531</v>
      </c>
      <c r="AI372" s="10">
        <f>('5v'!W360-AH372)^2</f>
        <v>3.69352341564587E-5</v>
      </c>
      <c r="AL372" s="76"/>
      <c r="AN372" s="76"/>
      <c r="AO372" s="80"/>
    </row>
    <row r="373" spans="1:41" x14ac:dyDescent="0.25">
      <c r="A373" s="3"/>
      <c r="B373" s="7">
        <f>offs551+Ampl551*SIN(2*PI()*freq551*('5v'!A361)+deph551*PI()/180)</f>
        <v>-2.9404612194602922</v>
      </c>
      <c r="C373" s="8">
        <f>('5v'!B361-B373)^2</f>
        <v>3.201306277088318E-6</v>
      </c>
      <c r="D373" s="9">
        <f>offs552+Ampl552*SIN(2*PI()*freq552*('5v'!A361-reta552)+deph552*PI()/180)</f>
        <v>1.2551659201752199</v>
      </c>
      <c r="E373" s="10">
        <f>('5v'!C361-D373)^2</f>
        <v>2.2940373405861452E-4</v>
      </c>
      <c r="G373" s="3"/>
      <c r="H373" s="7">
        <f>offs553+Ampl553*SIN(2*PI()*freq553*('5v'!E361)+deph553*PI()/180)</f>
        <v>-1.776915643785975</v>
      </c>
      <c r="I373" s="8">
        <f>('5v'!F361-H373)^2</f>
        <v>1.5550058230689373E-5</v>
      </c>
      <c r="J373" s="9">
        <f>offs554+Ampl554*SIN(2*PI()*freq554*('5v'!E361-reta554)+deph554*PI()/180)</f>
        <v>0.6820540887942913</v>
      </c>
      <c r="K373" s="10">
        <f>('5v'!G361-J373)^2</f>
        <v>2.0955714678020607E-4</v>
      </c>
      <c r="M373" s="3"/>
      <c r="N373" s="7">
        <f>offs553+Ampl555*SIN(2*PI()*freq555*('5v'!I361)+deph555*PI()/180)</f>
        <v>-2.9445539827660454</v>
      </c>
      <c r="O373" s="8">
        <f>('5v'!J361-N373)^2</f>
        <v>1.8754187102781842E-4</v>
      </c>
      <c r="P373" s="9">
        <f>offs556+Ampl556*SIN(2*PI()*freq556*('5v'!I361-reta556)+deph556*PI()/180)</f>
        <v>0.89800078373256187</v>
      </c>
      <c r="Q373" s="10">
        <f>('5v'!K361-P373)^2</f>
        <v>1.5510021633646659E-4</v>
      </c>
      <c r="S373" s="3"/>
      <c r="T373" s="7">
        <f>offs557+Ampl557*SIN(2*PI()*freq557*('5v'!M361)+deph557*PI()/180)</f>
        <v>-2.5831724558031715</v>
      </c>
      <c r="U373" s="8">
        <f>('5v'!N361-T373)^2</f>
        <v>1.5499450870159423E-5</v>
      </c>
      <c r="V373" s="9">
        <f>offs558+Ampl558*SIN(2*PI()*freq558*('5v'!M361-reta558)+deph558*PI()/180)</f>
        <v>0.7593479886425305</v>
      </c>
      <c r="W373" s="10">
        <f>('5v'!O361-V373)^2</f>
        <v>7.3298991140300534E-6</v>
      </c>
      <c r="X373" s="3"/>
      <c r="Y373" s="3"/>
      <c r="Z373" s="7">
        <f>offs559+Ampl559*SIN(2*PI()*freq559*('5v'!Q361)+deph559*PI()/180)</f>
        <v>-0.52591012621655309</v>
      </c>
      <c r="AA373" s="8">
        <f>('5v'!R361-Z373)^2</f>
        <v>6.9867316424661208E-2</v>
      </c>
      <c r="AB373" s="9">
        <f>offs558+Ampl560*SIN(2*PI()*freq560*('5v'!Q361-reta560)+deph560*PI()/180)</f>
        <v>0.73405027063032757</v>
      </c>
      <c r="AC373" s="10">
        <f>('5v'!S361-AB373)^2</f>
        <v>1.1263111270745577E-4</v>
      </c>
      <c r="AE373" s="44"/>
      <c r="AF373" s="7">
        <f>offs561+Ampl561*SIN(2*PI()*freq561*('5v'!U361)+deph561*PI()/180)</f>
        <v>2.3259620304935624</v>
      </c>
      <c r="AG373" s="8">
        <f>('5v'!V361-AF373)^2</f>
        <v>0.20619504034420219</v>
      </c>
      <c r="AH373" s="9">
        <f>offs562+Ampl562*SIN(2*PI()*freq562*('5v'!U361-reta562)+deph562*PI()/180)</f>
        <v>0.92893074014978561</v>
      </c>
      <c r="AI373" s="10">
        <f>('5v'!W361-AH373)^2</f>
        <v>5.4721080700861629E-5</v>
      </c>
      <c r="AL373" s="76"/>
      <c r="AN373" s="76"/>
      <c r="AO373" s="80"/>
    </row>
    <row r="374" spans="1:41" x14ac:dyDescent="0.25">
      <c r="A374" s="3"/>
      <c r="B374" s="7">
        <f>offs551+Ampl551*SIN(2*PI()*freq551*('5v'!A362)+deph551*PI()/180)</f>
        <v>-2.9385300415189164</v>
      </c>
      <c r="C374" s="8">
        <f>('5v'!B362-B374)^2</f>
        <v>3.2798713832387026E-6</v>
      </c>
      <c r="D374" s="9">
        <f>offs552+Ampl552*SIN(2*PI()*freq552*('5v'!A362-reta552)+deph552*PI()/180)</f>
        <v>1.259503286074946</v>
      </c>
      <c r="E374" s="10">
        <f>('5v'!C362-D374)^2</f>
        <v>2.7784602391529216E-4</v>
      </c>
      <c r="G374" s="3"/>
      <c r="H374" s="7">
        <f>offs553+Ampl553*SIN(2*PI()*freq553*('5v'!E362)+deph553*PI()/180)</f>
        <v>-1.8165393825389766</v>
      </c>
      <c r="I374" s="8">
        <f>('5v'!F362-H374)^2</f>
        <v>2.8468813690376619E-5</v>
      </c>
      <c r="J374" s="9">
        <f>offs554+Ampl554*SIN(2*PI()*freq554*('5v'!E362-reta554)+deph554*PI()/180)</f>
        <v>0.6871881410629217</v>
      </c>
      <c r="K374" s="10">
        <f>('5v'!G362-J374)^2</f>
        <v>8.6295766374867714E-4</v>
      </c>
      <c r="M374" s="3"/>
      <c r="N374" s="7">
        <f>offs553+Ampl555*SIN(2*PI()*freq555*('5v'!I362)+deph555*PI()/180)</f>
        <v>-2.9474404095431082</v>
      </c>
      <c r="O374" s="8">
        <f>('5v'!J362-N374)^2</f>
        <v>2.1397544504325768E-4</v>
      </c>
      <c r="P374" s="9">
        <f>offs556+Ampl556*SIN(2*PI()*freq556*('5v'!I362-reta556)+deph556*PI()/180)</f>
        <v>0.9012843857446543</v>
      </c>
      <c r="Q374" s="10">
        <f>('5v'!K362-P374)^2</f>
        <v>9.7577763352631612E-5</v>
      </c>
      <c r="S374" s="3"/>
      <c r="T374" s="7">
        <f>offs557+Ampl557*SIN(2*PI()*freq557*('5v'!M362)+deph557*PI()/180)</f>
        <v>-2.6032581661603968</v>
      </c>
      <c r="U374" s="8">
        <f>('5v'!N362-T374)^2</f>
        <v>1.1441129275600883E-5</v>
      </c>
      <c r="V374" s="9">
        <f>offs558+Ampl558*SIN(2*PI()*freq558*('5v'!M362-reta558)+deph558*PI()/180)</f>
        <v>0.76213196335223798</v>
      </c>
      <c r="W374" s="10">
        <f>('5v'!O362-V374)^2</f>
        <v>1.2519024490322085E-5</v>
      </c>
      <c r="X374" s="3"/>
      <c r="Y374" s="3"/>
      <c r="Z374" s="7">
        <f>offs559+Ampl559*SIN(2*PI()*freq559*('5v'!Q362)+deph559*PI()/180)</f>
        <v>-0.58032323192471347</v>
      </c>
      <c r="AA374" s="8">
        <f>('5v'!R362-Z374)^2</f>
        <v>6.8982673417946117E-2</v>
      </c>
      <c r="AB374" s="9">
        <f>offs558+Ampl560*SIN(2*PI()*freq560*('5v'!Q362-reta560)+deph560*PI()/180)</f>
        <v>0.73332399584123609</v>
      </c>
      <c r="AC374" s="10">
        <f>('5v'!S362-AB374)^2</f>
        <v>6.293861090592448E-5</v>
      </c>
      <c r="AE374" s="44"/>
      <c r="AF374" s="7">
        <f>offs561+Ampl561*SIN(2*PI()*freq561*('5v'!U362)+deph561*PI()/180)</f>
        <v>2.296770165369737</v>
      </c>
      <c r="AG374" s="8">
        <f>('5v'!V362-AF374)^2</f>
        <v>0.2062904231609862</v>
      </c>
      <c r="AH374" s="9">
        <f>offs562+Ampl562*SIN(2*PI()*freq562*('5v'!U362-reta562)+deph562*PI()/180)</f>
        <v>0.92561479579856354</v>
      </c>
      <c r="AI374" s="10">
        <f>('5v'!W362-AH374)^2</f>
        <v>7.6741002446881283E-5</v>
      </c>
      <c r="AL374" s="76"/>
      <c r="AN374" s="76"/>
      <c r="AO374" s="80"/>
    </row>
    <row r="375" spans="1:41" x14ac:dyDescent="0.25">
      <c r="A375" s="3"/>
      <c r="B375" s="7">
        <f>offs551+Ampl551*SIN(2*PI()*freq551*('5v'!A363)+deph551*PI()/180)</f>
        <v>-2.9362066053082425</v>
      </c>
      <c r="C375" s="8">
        <f>('5v'!B363-B375)^2</f>
        <v>1.1516556988132487E-5</v>
      </c>
      <c r="D375" s="9">
        <f>offs552+Ampl552*SIN(2*PI()*freq552*('5v'!A363-reta552)+deph552*PI()/180)</f>
        <v>1.2637824261732542</v>
      </c>
      <c r="E375" s="10">
        <f>('5v'!C363-D375)^2</f>
        <v>2.0570942397565229E-4</v>
      </c>
      <c r="G375" s="3"/>
      <c r="H375" s="7">
        <f>offs553+Ampl553*SIN(2*PI()*freq553*('5v'!E363)+deph553*PI()/180)</f>
        <v>-1.8556832833151606</v>
      </c>
      <c r="I375" s="8">
        <f>('5v'!F363-H375)^2</f>
        <v>2.7612047437928991E-5</v>
      </c>
      <c r="J375" s="9">
        <f>offs554+Ampl554*SIN(2*PI()*freq554*('5v'!E363-reta554)+deph554*PI()/180)</f>
        <v>0.69238958111000959</v>
      </c>
      <c r="K375" s="10">
        <f>('5v'!G363-J375)^2</f>
        <v>4.3704332154719102E-4</v>
      </c>
      <c r="M375" s="3"/>
      <c r="N375" s="7">
        <f>offs553+Ampl555*SIN(2*PI()*freq555*('5v'!I363)+deph555*PI()/180)</f>
        <v>-2.9499349891071049</v>
      </c>
      <c r="O375" s="8">
        <f>('5v'!J363-N375)^2</f>
        <v>1.7466871181148248E-4</v>
      </c>
      <c r="P375" s="9">
        <f>offs556+Ampl556*SIN(2*PI()*freq556*('5v'!I363-reta556)+deph556*PI()/180)</f>
        <v>0.90456575335531864</v>
      </c>
      <c r="Q375" s="10">
        <f>('5v'!K363-P375)^2</f>
        <v>8.5622882722882394E-5</v>
      </c>
      <c r="S375" s="3"/>
      <c r="T375" s="7">
        <f>offs557+Ampl557*SIN(2*PI()*freq557*('5v'!M363)+deph557*PI()/180)</f>
        <v>-2.6228139484012312</v>
      </c>
      <c r="U375" s="8">
        <f>('5v'!N363-T375)^2</f>
        <v>2.8207375305919154E-5</v>
      </c>
      <c r="V375" s="9">
        <f>offs558+Ampl558*SIN(2*PI()*freq558*('5v'!M363-reta558)+deph558*PI()/180)</f>
        <v>0.76494664892231234</v>
      </c>
      <c r="W375" s="10">
        <f>('5v'!O363-V375)^2</f>
        <v>1.9358142560902011E-5</v>
      </c>
      <c r="X375" s="3"/>
      <c r="Y375" s="3"/>
      <c r="Z375" s="7">
        <f>offs559+Ampl559*SIN(2*PI()*freq559*('5v'!Q363)+deph559*PI()/180)</f>
        <v>-0.63468743581786724</v>
      </c>
      <c r="AA375" s="8">
        <f>('5v'!R363-Z375)^2</f>
        <v>6.9152602491733439E-2</v>
      </c>
      <c r="AB375" s="9">
        <f>offs558+Ampl560*SIN(2*PI()*freq560*('5v'!Q363-reta560)+deph560*PI()/180)</f>
        <v>0.7326718444277478</v>
      </c>
      <c r="AC375" s="10">
        <f>('5v'!S363-AB375)^2</f>
        <v>2.8388696792985517E-5</v>
      </c>
      <c r="AE375" s="44"/>
      <c r="AF375" s="7">
        <f>offs561+Ampl561*SIN(2*PI()*freq561*('5v'!U363)+deph561*PI()/180)</f>
        <v>2.2653116653851151</v>
      </c>
      <c r="AG375" s="8">
        <f>('5v'!V363-AF375)^2</f>
        <v>0.20433150547384807</v>
      </c>
      <c r="AH375" s="9">
        <f>offs562+Ampl562*SIN(2*PI()*freq562*('5v'!U363-reta562)+deph562*PI()/180)</f>
        <v>0.92225924290405525</v>
      </c>
      <c r="AI375" s="10">
        <f>('5v'!W363-AH375)^2</f>
        <v>6.7395842568325481E-5</v>
      </c>
      <c r="AL375" s="76"/>
      <c r="AN375" s="76"/>
      <c r="AO375" s="80"/>
    </row>
    <row r="376" spans="1:41" x14ac:dyDescent="0.25">
      <c r="A376" s="3"/>
      <c r="B376" s="7">
        <f>offs551+Ampl551*SIN(2*PI()*freq551*('5v'!A364)+deph551*PI()/180)</f>
        <v>-2.9334912777257824</v>
      </c>
      <c r="C376" s="8">
        <f>('5v'!B364-B376)^2</f>
        <v>6.9288860256510137E-6</v>
      </c>
      <c r="D376" s="9">
        <f>offs552+Ampl552*SIN(2*PI()*freq552*('5v'!A364-reta552)+deph552*PI()/180)</f>
        <v>1.2680026647443179</v>
      </c>
      <c r="E376" s="10">
        <f>('5v'!C364-D376)^2</f>
        <v>1.4581372153712059E-4</v>
      </c>
      <c r="G376" s="3"/>
      <c r="H376" s="7">
        <f>offs553+Ampl553*SIN(2*PI()*freq553*('5v'!E364)+deph553*PI()/180)</f>
        <v>-1.89433343847297</v>
      </c>
      <c r="I376" s="8">
        <f>('5v'!F364-H376)^2</f>
        <v>1.379053921503785E-5</v>
      </c>
      <c r="J376" s="9">
        <f>offs554+Ampl554*SIN(2*PI()*freq554*('5v'!E364-reta554)+deph554*PI()/180)</f>
        <v>0.69765656088867323</v>
      </c>
      <c r="K376" s="10">
        <f>('5v'!G364-J376)^2</f>
        <v>7.477823253861093E-6</v>
      </c>
      <c r="M376" s="3"/>
      <c r="N376" s="7">
        <f>offs553+Ampl555*SIN(2*PI()*freq555*('5v'!I364)+deph555*PI()/180)</f>
        <v>-2.9520373275350034</v>
      </c>
      <c r="O376" s="8">
        <f>('5v'!J364-N376)^2</f>
        <v>1.7863492050207211E-4</v>
      </c>
      <c r="P376" s="9">
        <f>offs556+Ampl556*SIN(2*PI()*freq556*('5v'!I364-reta556)+deph556*PI()/180)</f>
        <v>0.90784436839857041</v>
      </c>
      <c r="Q376" s="10">
        <f>('5v'!K364-P376)^2</f>
        <v>7.4401465270224076E-5</v>
      </c>
      <c r="S376" s="3"/>
      <c r="T376" s="7">
        <f>offs557+Ampl557*SIN(2*PI()*freq557*('5v'!M364)+deph557*PI()/180)</f>
        <v>-2.6418349774290268</v>
      </c>
      <c r="U376" s="8">
        <f>('5v'!N364-T376)^2</f>
        <v>1.4506522498614347E-9</v>
      </c>
      <c r="V376" s="9">
        <f>offs558+Ampl558*SIN(2*PI()*freq558*('5v'!M364-reta558)+deph558*PI()/180)</f>
        <v>0.7677913508712062</v>
      </c>
      <c r="W376" s="10">
        <f>('5v'!O364-V376)^2</f>
        <v>2.7998499869331883E-5</v>
      </c>
      <c r="X376" s="3"/>
      <c r="Y376" s="3"/>
      <c r="Z376" s="7">
        <f>offs559+Ampl559*SIN(2*PI()*freq559*('5v'!Q364)+deph559*PI()/180)</f>
        <v>-0.68897644784944001</v>
      </c>
      <c r="AA376" s="8">
        <f>('5v'!R364-Z376)^2</f>
        <v>6.9362341109410489E-2</v>
      </c>
      <c r="AB376" s="9">
        <f>offs558+Ampl560*SIN(2*PI()*freq560*('5v'!Q364-reta560)+deph560*PI()/180)</f>
        <v>0.732094131764499</v>
      </c>
      <c r="AC376" s="10">
        <f>('5v'!S364-AB376)^2</f>
        <v>2.2566221916219776E-5</v>
      </c>
      <c r="AE376" s="44"/>
      <c r="AF376" s="7">
        <f>offs561+Ampl561*SIN(2*PI()*freq561*('5v'!U364)+deph561*PI()/180)</f>
        <v>2.2316175762811499</v>
      </c>
      <c r="AG376" s="8">
        <f>('5v'!V364-AF376)^2</f>
        <v>0.20388788960946563</v>
      </c>
      <c r="AH376" s="9">
        <f>offs562+Ampl562*SIN(2*PI()*freq562*('5v'!U364-reta562)+deph562*PI()/180)</f>
        <v>0.91886739299184661</v>
      </c>
      <c r="AI376" s="10">
        <f>('5v'!W364-AH376)^2</f>
        <v>9.3088091436421261E-5</v>
      </c>
      <c r="AL376" s="76"/>
      <c r="AN376" s="76"/>
      <c r="AO376" s="80"/>
    </row>
    <row r="377" spans="1:41" x14ac:dyDescent="0.25">
      <c r="A377" s="3"/>
      <c r="B377" s="7">
        <f>offs551+Ampl551*SIN(2*PI()*freq551*('5v'!A365)+deph551*PI()/180)</f>
        <v>-2.9303844875532392</v>
      </c>
      <c r="C377" s="8">
        <f>('5v'!B365-B377)^2</f>
        <v>1.1775106828034705E-5</v>
      </c>
      <c r="D377" s="9">
        <f>offs552+Ampl552*SIN(2*PI()*freq552*('5v'!A365-reta552)+deph552*PI()/180)</f>
        <v>1.2721633353635438</v>
      </c>
      <c r="E377" s="10">
        <f>('5v'!C365-D377)^2</f>
        <v>6.264191630757181E-5</v>
      </c>
      <c r="G377" s="3"/>
      <c r="H377" s="7">
        <f>offs553+Ampl553*SIN(2*PI()*freq553*('5v'!E365)+deph553*PI()/180)</f>
        <v>-1.9324761157963124</v>
      </c>
      <c r="I377" s="8">
        <f>('5v'!F365-H377)^2</f>
        <v>5.2836064557056442E-7</v>
      </c>
      <c r="J377" s="9">
        <f>offs554+Ampl554*SIN(2*PI()*freq554*('5v'!E365-reta554)+deph554*PI()/180)</f>
        <v>0.70298720906607659</v>
      </c>
      <c r="K377" s="10">
        <f>('5v'!G365-J377)^2</f>
        <v>4.5078894626183E-4</v>
      </c>
      <c r="M377" s="3"/>
      <c r="N377" s="7">
        <f>offs553+Ampl555*SIN(2*PI()*freq555*('5v'!I365)+deph555*PI()/180)</f>
        <v>-2.9537470928431957</v>
      </c>
      <c r="O377" s="8">
        <f>('5v'!J365-N377)^2</f>
        <v>1.7218905814368551E-4</v>
      </c>
      <c r="P377" s="9">
        <f>offs556+Ampl556*SIN(2*PI()*freq556*('5v'!I365-reta556)+deph556*PI()/180)</f>
        <v>0.91111971314308726</v>
      </c>
      <c r="Q377" s="10">
        <f>('5v'!K365-P377)^2</f>
        <v>6.3915598134614809E-5</v>
      </c>
      <c r="S377" s="3"/>
      <c r="T377" s="7">
        <f>offs557+Ampl557*SIN(2*PI()*freq557*('5v'!M365)+deph557*PI()/180)</f>
        <v>-2.6603165600894894</v>
      </c>
      <c r="U377" s="8">
        <f>('5v'!N365-T377)^2</f>
        <v>8.3791149269833088E-6</v>
      </c>
      <c r="V377" s="9">
        <f>offs558+Ampl558*SIN(2*PI()*freq558*('5v'!M365-reta558)+deph558*PI()/180)</f>
        <v>0.77066536731127999</v>
      </c>
      <c r="W377" s="10">
        <f>('5v'!O365-V377)^2</f>
        <v>6.6673386635565798E-5</v>
      </c>
      <c r="X377" s="3"/>
      <c r="Y377" s="3"/>
      <c r="Z377" s="7">
        <f>offs559+Ampl559*SIN(2*PI()*freq559*('5v'!Q365)+deph559*PI()/180)</f>
        <v>-0.74316401433496915</v>
      </c>
      <c r="AA377" s="8">
        <f>('5v'!R365-Z377)^2</f>
        <v>6.8599009222877552E-2</v>
      </c>
      <c r="AB377" s="9">
        <f>offs558+Ampl560*SIN(2*PI()*freq560*('5v'!Q365-reta560)+deph560*PI()/180)</f>
        <v>0.73159113722820712</v>
      </c>
      <c r="AC377" s="10">
        <f>('5v'!S365-AB377)^2</f>
        <v>5.2637079998695412E-6</v>
      </c>
      <c r="AE377" s="44"/>
      <c r="AF377" s="7">
        <f>offs561+Ampl561*SIN(2*PI()*freq561*('5v'!U365)+deph561*PI()/180)</f>
        <v>2.1957211500558502</v>
      </c>
      <c r="AG377" s="8">
        <f>('5v'!V365-AF377)^2</f>
        <v>0.20853713180400457</v>
      </c>
      <c r="AH377" s="9">
        <f>offs562+Ampl562*SIN(2*PI()*freq562*('5v'!U365-reta562)+deph562*PI()/180)</f>
        <v>0.91544259340829803</v>
      </c>
      <c r="AI377" s="10">
        <f>('5v'!W365-AH377)^2</f>
        <v>8.4029609746744149E-5</v>
      </c>
      <c r="AL377" s="76"/>
      <c r="AN377" s="76"/>
      <c r="AO377" s="80"/>
    </row>
    <row r="378" spans="1:41" x14ac:dyDescent="0.25">
      <c r="A378" s="3"/>
      <c r="B378" s="7">
        <f>offs551+Ampl551*SIN(2*PI()*freq551*('5v'!A366)+deph551*PI()/180)</f>
        <v>-2.9268867253887949</v>
      </c>
      <c r="C378" s="8">
        <f>('5v'!B366-B378)^2</f>
        <v>3.5597326927239654E-6</v>
      </c>
      <c r="D378" s="9">
        <f>offs552+Ampl552*SIN(2*PI()*freq552*('5v'!A366-reta552)+deph552*PI()/180)</f>
        <v>1.2762637810128092</v>
      </c>
      <c r="E378" s="10">
        <f>('5v'!C366-D378)^2</f>
        <v>3.3260814846212704E-5</v>
      </c>
      <c r="G378" s="3"/>
      <c r="H378" s="7">
        <f>offs553+Ampl553*SIN(2*PI()*freq553*('5v'!E366)+deph553*PI()/180)</f>
        <v>-1.9700977633735586</v>
      </c>
      <c r="I378" s="8">
        <f>('5v'!F366-H378)^2</f>
        <v>4.7012500682424165E-6</v>
      </c>
      <c r="J378" s="9">
        <f>offs554+Ampl554*SIN(2*PI()*freq554*('5v'!E366-reta554)+deph554*PI()/180)</f>
        <v>0.70837963168830509</v>
      </c>
      <c r="K378" s="10">
        <f>('5v'!G366-J378)^2</f>
        <v>2.2174086079944518E-3</v>
      </c>
      <c r="M378" s="3"/>
      <c r="N378" s="7">
        <f>offs553+Ampl555*SIN(2*PI()*freq555*('5v'!I366)+deph555*PI()/180)</f>
        <v>-2.9550640150399183</v>
      </c>
      <c r="O378" s="8">
        <f>('5v'!J366-N378)^2</f>
        <v>2.0848486654278113E-4</v>
      </c>
      <c r="P378" s="9">
        <f>offs556+Ampl556*SIN(2*PI()*freq556*('5v'!I366-reta556)+deph556*PI()/180)</f>
        <v>0.91439127037396506</v>
      </c>
      <c r="Q378" s="10">
        <f>('5v'!K366-P378)^2</f>
        <v>2.9234679792090473E-5</v>
      </c>
      <c r="S378" s="3"/>
      <c r="T378" s="7">
        <f>offs557+Ampl557*SIN(2*PI()*freq557*('5v'!M366)+deph557*PI()/180)</f>
        <v>-2.6782541363286425</v>
      </c>
      <c r="U378" s="8">
        <f>('5v'!N366-T378)^2</f>
        <v>6.7873466921225959E-6</v>
      </c>
      <c r="V378" s="9">
        <f>offs558+Ampl558*SIN(2*PI()*freq558*('5v'!M366-reta558)+deph558*PI()/180)</f>
        <v>0.77356798912198177</v>
      </c>
      <c r="W378" s="10">
        <f>('5v'!O366-V378)^2</f>
        <v>8.3081021408338304E-5</v>
      </c>
      <c r="X378" s="3"/>
      <c r="Y378" s="3"/>
      <c r="Z378" s="7">
        <f>offs559+Ampl559*SIN(2*PI()*freq559*('5v'!Q366)+deph559*PI()/180)</f>
        <v>-0.79722393064816433</v>
      </c>
      <c r="AA378" s="8">
        <f>('5v'!R366-Z378)^2</f>
        <v>6.790640768860795E-2</v>
      </c>
      <c r="AB378" s="9">
        <f>offs558+Ampl560*SIN(2*PI()*freq560*('5v'!Q366-reta560)+deph560*PI()/180)</f>
        <v>0.73116310406256624</v>
      </c>
      <c r="AC378" s="10">
        <f>('5v'!S366-AB378)^2</f>
        <v>3.4828669010635625E-6</v>
      </c>
      <c r="AE378" s="44"/>
      <c r="AF378" s="7">
        <f>offs561+Ampl561*SIN(2*PI()*freq561*('5v'!U366)+deph561*PI()/180)</f>
        <v>2.1576578121480727</v>
      </c>
      <c r="AG378" s="8">
        <f>('5v'!V366-AF378)^2</f>
        <v>0.20589048922684763</v>
      </c>
      <c r="AH378" s="9">
        <f>offs562+Ampl562*SIN(2*PI()*freq562*('5v'!U366-reta562)+deph562*PI()/180)</f>
        <v>0.91198822401711732</v>
      </c>
      <c r="AI378" s="10">
        <f>('5v'!W366-AH378)^2</f>
        <v>7.59492376946458E-5</v>
      </c>
      <c r="AL378" s="76"/>
      <c r="AN378" s="76"/>
      <c r="AO378" s="80"/>
    </row>
    <row r="379" spans="1:41" x14ac:dyDescent="0.25">
      <c r="A379" s="3"/>
      <c r="B379" s="7">
        <f>offs551+Ampl551*SIN(2*PI()*freq551*('5v'!A367)+deph551*PI()/180)</f>
        <v>-2.9229985435696433</v>
      </c>
      <c r="C379" s="8">
        <f>('5v'!B367-B379)^2</f>
        <v>3.6272862086692712E-6</v>
      </c>
      <c r="D379" s="9">
        <f>offs552+Ampl552*SIN(2*PI()*freq552*('5v'!A367-reta552)+deph552*PI()/180)</f>
        <v>1.2803033541842122</v>
      </c>
      <c r="E379" s="10">
        <f>('5v'!C367-D379)^2</f>
        <v>5.7572369025841301E-5</v>
      </c>
      <c r="G379" s="3"/>
      <c r="H379" s="7">
        <f>offs553+Ampl553*SIN(2*PI()*freq553*('5v'!E367)+deph553*PI()/180)</f>
        <v>-2.0071850144124626</v>
      </c>
      <c r="I379" s="8">
        <f>('5v'!F367-H379)^2</f>
        <v>5.6162168700487437E-8</v>
      </c>
      <c r="J379" s="9">
        <f>offs554+Ampl554*SIN(2*PI()*freq554*('5v'!E367-reta554)+deph554*PI()/180)</f>
        <v>0.71383191285327752</v>
      </c>
      <c r="K379" s="10">
        <f>('5v'!G367-J379)^2</f>
        <v>3.9842716425841345E-3</v>
      </c>
      <c r="M379" s="3"/>
      <c r="N379" s="7">
        <f>offs553+Ampl555*SIN(2*PI()*freq555*('5v'!I367)+deph555*PI()/180)</f>
        <v>-2.955987886167891</v>
      </c>
      <c r="O379" s="8">
        <f>('5v'!J367-N379)^2</f>
        <v>1.7982129228726233E-4</v>
      </c>
      <c r="P379" s="9">
        <f>offs556+Ampl556*SIN(2*PI()*freq556*('5v'!I367-reta556)+deph556*PI()/180)</f>
        <v>0.91765852347439203</v>
      </c>
      <c r="Q379" s="10">
        <f>('5v'!K367-P379)^2</f>
        <v>7.9230060077103732E-6</v>
      </c>
      <c r="S379" s="3"/>
      <c r="T379" s="7">
        <f>offs557+Ampl557*SIN(2*PI()*freq557*('5v'!M367)+deph557*PI()/180)</f>
        <v>-2.6956432803179569</v>
      </c>
      <c r="U379" s="8">
        <f>('5v'!N367-T379)^2</f>
        <v>7.8077195160120684E-6</v>
      </c>
      <c r="V379" s="9">
        <f>offs558+Ampl558*SIN(2*PI()*freq558*('5v'!M367-reta558)+deph558*PI()/180)</f>
        <v>0.77649850012481281</v>
      </c>
      <c r="W379" s="10">
        <f>('5v'!O367-V379)^2</f>
        <v>1.0185371442688629E-4</v>
      </c>
      <c r="X379" s="3"/>
      <c r="Y379" s="3"/>
      <c r="Z379" s="7">
        <f>offs559+Ampl559*SIN(2*PI()*freq559*('5v'!Q367)+deph559*PI()/180)</f>
        <v>-0.85113005389322216</v>
      </c>
      <c r="AA379" s="8">
        <f>('5v'!R367-Z379)^2</f>
        <v>6.7297094855650816E-2</v>
      </c>
      <c r="AB379" s="9">
        <f>offs558+Ampl560*SIN(2*PI()*freq560*('5v'!Q367-reta560)+deph560*PI()/180)</f>
        <v>0.73081023926061706</v>
      </c>
      <c r="AC379" s="10">
        <f>('5v'!S367-AB379)^2</f>
        <v>1.9338071278786025E-7</v>
      </c>
      <c r="AE379" s="44"/>
      <c r="AF379" s="7">
        <f>offs561+Ampl561*SIN(2*PI()*freq561*('5v'!U367)+deph561*PI()/180)</f>
        <v>2.1174651264768882</v>
      </c>
      <c r="AG379" s="8">
        <f>('5v'!V367-AF379)^2</f>
        <v>0.20841748286717379</v>
      </c>
      <c r="AH379" s="9">
        <f>offs562+Ampl562*SIN(2*PI()*freq562*('5v'!U367-reta562)+deph562*PI()/180)</f>
        <v>0.90850769386384256</v>
      </c>
      <c r="AI379" s="10">
        <f>('5v'!W367-AH379)^2</f>
        <v>4.0145480639515854E-5</v>
      </c>
      <c r="AL379" s="76"/>
      <c r="AN379" s="76"/>
      <c r="AO379" s="80"/>
    </row>
    <row r="380" spans="1:41" x14ac:dyDescent="0.25">
      <c r="A380" s="3"/>
      <c r="B380" s="7">
        <f>offs551+Ampl551*SIN(2*PI()*freq551*('5v'!A368)+deph551*PI()/180)</f>
        <v>-2.9187205560847671</v>
      </c>
      <c r="C380" s="8">
        <f>('5v'!B368-B380)^2</f>
        <v>2.3487281529570042E-6</v>
      </c>
      <c r="D380" s="9">
        <f>offs552+Ampl552*SIN(2*PI()*freq552*('5v'!A368-reta552)+deph552*PI()/180)</f>
        <v>1.2842814169823207</v>
      </c>
      <c r="E380" s="10">
        <f>('5v'!C368-D380)^2</f>
        <v>1.3045255862974181E-4</v>
      </c>
      <c r="G380" s="3"/>
      <c r="H380" s="7">
        <f>offs553+Ampl553*SIN(2*PI()*freq553*('5v'!E368)+deph553*PI()/180)</f>
        <v>-2.0437246919893255</v>
      </c>
      <c r="I380" s="8">
        <f>('5v'!F368-H380)^2</f>
        <v>1.3149025183837541E-6</v>
      </c>
      <c r="J380" s="9">
        <f>offs554+Ampl554*SIN(2*PI()*freq554*('5v'!E368-reta554)+deph554*PI()/180)</f>
        <v>0.71934211539145732</v>
      </c>
      <c r="K380" s="10">
        <f>('5v'!G368-J380)^2</f>
        <v>4.280284677271904E-3</v>
      </c>
      <c r="M380" s="3"/>
      <c r="N380" s="7">
        <f>offs553+Ampl555*SIN(2*PI()*freq555*('5v'!I368)+deph555*PI()/180)</f>
        <v>-2.9565185603371527</v>
      </c>
      <c r="O380" s="8">
        <f>('5v'!J368-N380)^2</f>
        <v>1.9433531917649449E-4</v>
      </c>
      <c r="P380" s="9">
        <f>offs556+Ampl556*SIN(2*PI()*freq556*('5v'!I368-reta556)+deph556*PI()/180)</f>
        <v>0.92092095650722827</v>
      </c>
      <c r="Q380" s="10">
        <f>('5v'!K368-P380)^2</f>
        <v>4.7130955755068522E-6</v>
      </c>
      <c r="S380" s="3"/>
      <c r="T380" s="7">
        <f>offs557+Ampl557*SIN(2*PI()*freq557*('5v'!M368)+deph557*PI()/180)</f>
        <v>-2.7124797015463491</v>
      </c>
      <c r="U380" s="8">
        <f>('5v'!N368-T380)^2</f>
        <v>2.5052826009494108E-6</v>
      </c>
      <c r="V380" s="9">
        <f>offs558+Ampl558*SIN(2*PI()*freq558*('5v'!M368-reta558)+deph558*PI()/180)</f>
        <v>0.77945617726003324</v>
      </c>
      <c r="W380" s="10">
        <f>('5v'!O368-V380)^2</f>
        <v>1.2313935330257069E-4</v>
      </c>
      <c r="X380" s="3"/>
      <c r="Y380" s="3"/>
      <c r="Z380" s="7">
        <f>offs559+Ampl559*SIN(2*PI()*freq559*('5v'!Q368)+deph559*PI()/180)</f>
        <v>-0.90485631554729951</v>
      </c>
      <c r="AA380" s="8">
        <f>('5v'!R368-Z380)^2</f>
        <v>6.6783451915381334E-2</v>
      </c>
      <c r="AB380" s="9">
        <f>offs558+Ampl560*SIN(2*PI()*freq560*('5v'!Q368-reta560)+deph560*PI()/180)</f>
        <v>0.73053271346464632</v>
      </c>
      <c r="AC380" s="10">
        <f>('5v'!S368-AB380)^2</f>
        <v>5.1448562816900009E-7</v>
      </c>
      <c r="AE380" s="44"/>
      <c r="AF380" s="7">
        <f>offs561+Ampl561*SIN(2*PI()*freq561*('5v'!U368)+deph561*PI()/180)</f>
        <v>2.0751827583705347</v>
      </c>
      <c r="AG380" s="8">
        <f>('5v'!V368-AF380)^2</f>
        <v>0.20904465859453161</v>
      </c>
      <c r="AH380" s="9">
        <f>offs562+Ampl562*SIN(2*PI()*freq562*('5v'!U368-reta562)+deph562*PI()/180)</f>
        <v>0.90500443781152551</v>
      </c>
      <c r="AI380" s="10">
        <f>('5v'!W368-AH380)^2</f>
        <v>3.5201108271162148E-5</v>
      </c>
      <c r="AL380" s="76"/>
      <c r="AN380" s="76"/>
      <c r="AO380" s="80"/>
    </row>
    <row r="381" spans="1:41" x14ac:dyDescent="0.25">
      <c r="A381" s="3"/>
      <c r="B381" s="7">
        <f>offs551+Ampl551*SIN(2*PI()*freq551*('5v'!A369)+deph551*PI()/180)</f>
        <v>-2.9140534384779819</v>
      </c>
      <c r="C381" s="8">
        <f>('5v'!B369-B381)^2</f>
        <v>5.9666120226702239E-7</v>
      </c>
      <c r="D381" s="9">
        <f>offs552+Ampl552*SIN(2*PI()*freq552*('5v'!A369-reta552)+deph552*PI()/180)</f>
        <v>1.2881973412249037</v>
      </c>
      <c r="E381" s="10">
        <f>('5v'!C369-D381)^2</f>
        <v>2.3466130666783164E-4</v>
      </c>
      <c r="G381" s="3"/>
      <c r="H381" s="7">
        <f>offs553+Ampl553*SIN(2*PI()*freq553*('5v'!E369)+deph553*PI()/180)</f>
        <v>-2.0797038137306925</v>
      </c>
      <c r="I381" s="8">
        <f>('5v'!F369-H381)^2</f>
        <v>3.8801661336246787E-6</v>
      </c>
      <c r="J381" s="9">
        <f>offs554+Ampl554*SIN(2*PI()*freq554*('5v'!E369-reta554)+deph554*PI()/180)</f>
        <v>0.72490828155412057</v>
      </c>
      <c r="K381" s="10">
        <f>('5v'!G369-J381)^2</f>
        <v>3.1304828946100692E-3</v>
      </c>
      <c r="M381" s="3"/>
      <c r="N381" s="7">
        <f>offs553+Ampl555*SIN(2*PI()*freq555*('5v'!I369)+deph555*PI()/180)</f>
        <v>-2.9566559537480996</v>
      </c>
      <c r="O381" s="8">
        <f>('5v'!J369-N381)^2</f>
        <v>1.9818483992617834E-4</v>
      </c>
      <c r="P381" s="9">
        <f>offs556+Ampl556*SIN(2*PI()*freq556*('5v'!I369-reta556)+deph556*PI()/180)</f>
        <v>0.92417805429647881</v>
      </c>
      <c r="Q381" s="10">
        <f>('5v'!K369-P381)^2</f>
        <v>2.3159187529672532E-6</v>
      </c>
      <c r="S381" s="3"/>
      <c r="T381" s="7">
        <f>offs557+Ampl557*SIN(2*PI()*freq557*('5v'!M369)+deph557*PI()/180)</f>
        <v>-2.7287592458788126</v>
      </c>
      <c r="U381" s="8">
        <f>('5v'!N369-T381)^2</f>
        <v>8.6167427868423832E-7</v>
      </c>
      <c r="V381" s="9">
        <f>offs558+Ampl558*SIN(2*PI()*freq558*('5v'!M369-reta558)+deph558*PI()/180)</f>
        <v>0.78244029076506649</v>
      </c>
      <c r="W381" s="10">
        <f>('5v'!O369-V381)^2</f>
        <v>1.0352412867101313E-4</v>
      </c>
      <c r="X381" s="3"/>
      <c r="Y381" s="3"/>
      <c r="Z381" s="7">
        <f>offs559+Ampl559*SIN(2*PI()*freq559*('5v'!Q369)+deph559*PI()/180)</f>
        <v>-0.95837673406702883</v>
      </c>
      <c r="AA381" s="8">
        <f>('5v'!R369-Z381)^2</f>
        <v>6.6377805850338339E-2</v>
      </c>
      <c r="AB381" s="9">
        <f>offs558+Ampl560*SIN(2*PI()*freq560*('5v'!Q369-reta560)+deph560*PI()/180)</f>
        <v>0.73033066088366638</v>
      </c>
      <c r="AC381" s="10">
        <f>('5v'!S369-AB381)^2</f>
        <v>1.068744267069297E-6</v>
      </c>
      <c r="AE381" s="44"/>
      <c r="AF381" s="7">
        <f>offs561+Ampl561*SIN(2*PI()*freq561*('5v'!U369)+deph561*PI()/180)</f>
        <v>2.0308524354215209</v>
      </c>
      <c r="AG381" s="8">
        <f>('5v'!V369-AF381)^2</f>
        <v>0.21137805801569884</v>
      </c>
      <c r="AH381" s="9">
        <f>offs562+Ampl562*SIN(2*PI()*freq562*('5v'!U369-reta562)+deph562*PI()/180)</f>
        <v>0.90148191315093662</v>
      </c>
      <c r="AI381" s="10">
        <f>('5v'!W369-AH381)^2</f>
        <v>1.2932631777213717E-5</v>
      </c>
      <c r="AL381" s="76"/>
      <c r="AN381" s="76"/>
      <c r="AO381" s="80"/>
    </row>
    <row r="382" spans="1:41" x14ac:dyDescent="0.25">
      <c r="A382" s="3"/>
      <c r="B382" s="7">
        <f>offs551+Ampl551*SIN(2*PI()*freq551*('5v'!A370)+deph551*PI()/180)</f>
        <v>-2.9089979277412605</v>
      </c>
      <c r="C382" s="8">
        <f>('5v'!B370-B382)^2</f>
        <v>1.4218348831074711E-7</v>
      </c>
      <c r="D382" s="9">
        <f>offs552+Ampl552*SIN(2*PI()*freq552*('5v'!A370-reta552)+deph552*PI()/180)</f>
        <v>1.292050508542129</v>
      </c>
      <c r="E382" s="10">
        <f>('5v'!C370-D382)^2</f>
        <v>3.7162167690829145E-4</v>
      </c>
      <c r="G382" s="3"/>
      <c r="H382" s="7">
        <f>offs553+Ampl553*SIN(2*PI()*freq553*('5v'!E370)+deph553*PI()/180)</f>
        <v>-2.1151095964259299</v>
      </c>
      <c r="I382" s="8">
        <f>('5v'!F370-H382)^2</f>
        <v>4.9221701011495055E-6</v>
      </c>
      <c r="J382" s="9">
        <f>offs554+Ampl554*SIN(2*PI()*freq554*('5v'!E370-reta554)+deph554*PI()/180)</f>
        <v>0.73052843370893383</v>
      </c>
      <c r="K382" s="10">
        <f>('5v'!G370-J382)^2</f>
        <v>1.6455651685148792E-3</v>
      </c>
      <c r="M382" s="3"/>
      <c r="N382" s="7">
        <f>offs553+Ampl555*SIN(2*PI()*freq555*('5v'!I370)+deph555*PI()/180)</f>
        <v>-2.9564000447047203</v>
      </c>
      <c r="O382" s="8">
        <f>('5v'!J370-N382)^2</f>
        <v>1.9104504966636394E-4</v>
      </c>
      <c r="P382" s="9">
        <f>offs556+Ampl556*SIN(2*PI()*freq556*('5v'!I370-reta556)+deph556*PI()/180)</f>
        <v>0.92742930250864497</v>
      </c>
      <c r="Q382" s="10">
        <f>('5v'!K370-P382)^2</f>
        <v>1.1800639657741593E-6</v>
      </c>
      <c r="S382" s="3"/>
      <c r="T382" s="7">
        <f>offs557+Ampl557*SIN(2*PI()*freq557*('5v'!M370)+deph557*PI()/180)</f>
        <v>-2.7444778965813779</v>
      </c>
      <c r="U382" s="8">
        <f>('5v'!N370-T382)^2</f>
        <v>1.251056972585201E-6</v>
      </c>
      <c r="V382" s="9">
        <f>offs558+Ampl558*SIN(2*PI()*freq558*('5v'!M370-reta558)+deph558*PI()/180)</f>
        <v>0.78545010435455764</v>
      </c>
      <c r="W382" s="10">
        <f>('5v'!O370-V382)^2</f>
        <v>1.2614354526482765E-4</v>
      </c>
      <c r="X382" s="3"/>
      <c r="Y382" s="3"/>
      <c r="Z382" s="7">
        <f>offs559+Ampl559*SIN(2*PI()*freq559*('5v'!Q370)+deph559*PI()/180)</f>
        <v>-1.0116654274529524</v>
      </c>
      <c r="AA382" s="8">
        <f>('5v'!R370-Z382)^2</f>
        <v>6.5092063181395529E-2</v>
      </c>
      <c r="AB382" s="9">
        <f>offs558+Ampl560*SIN(2*PI()*freq560*('5v'!Q370-reta560)+deph560*PI()/180)</f>
        <v>0.73020417922851222</v>
      </c>
      <c r="AC382" s="10">
        <f>('5v'!S370-AB382)^2</f>
        <v>8.2322818242792154E-7</v>
      </c>
      <c r="AE382" s="44"/>
      <c r="AF382" s="7">
        <f>offs561+Ampl561*SIN(2*PI()*freq561*('5v'!U370)+deph561*PI()/180)</f>
        <v>1.9845179063065315</v>
      </c>
      <c r="AG382" s="8">
        <f>('5v'!V370-AF382)^2</f>
        <v>0.21187532250248789</v>
      </c>
      <c r="AH382" s="9">
        <f>offs562+Ampl562*SIN(2*PI()*freq562*('5v'!U370-reta562)+deph562*PI()/180)</f>
        <v>0.89794359618863639</v>
      </c>
      <c r="AI382" s="10">
        <f>('5v'!W370-AH382)^2</f>
        <v>1.6259917396589433E-6</v>
      </c>
      <c r="AL382" s="76"/>
      <c r="AN382" s="76"/>
      <c r="AO382" s="80"/>
    </row>
    <row r="383" spans="1:41" x14ac:dyDescent="0.25">
      <c r="A383" s="3"/>
      <c r="B383" s="7">
        <f>offs551+Ampl551*SIN(2*PI()*freq551*('5v'!A371)+deph551*PI()/180)</f>
        <v>-2.9035548221983536</v>
      </c>
      <c r="C383" s="8">
        <f>('5v'!B371-B383)^2</f>
        <v>3.6640766563161828E-6</v>
      </c>
      <c r="D383" s="9">
        <f>offs552+Ampl552*SIN(2*PI()*freq552*('5v'!A371-reta552)+deph552*PI()/180)</f>
        <v>1.2958403104742091</v>
      </c>
      <c r="E383" s="10">
        <f>('5v'!C371-D383)^2</f>
        <v>4.5568115371051501E-4</v>
      </c>
      <c r="G383" s="3"/>
      <c r="H383" s="7">
        <f>offs553+Ampl553*SIN(2*PI()*freq553*('5v'!E371)+deph553*PI()/180)</f>
        <v>-2.1499294605690311</v>
      </c>
      <c r="I383" s="8">
        <f>('5v'!F371-H383)^2</f>
        <v>4.9758113214016461E-9</v>
      </c>
      <c r="J383" s="9">
        <f>offs554+Ampl554*SIN(2*PI()*freq554*('5v'!E371-reta554)+deph554*PI()/180)</f>
        <v>0.73620057504259684</v>
      </c>
      <c r="K383" s="10">
        <f>('5v'!G371-J383)^2</f>
        <v>5.3705397210631158E-4</v>
      </c>
      <c r="M383" s="3"/>
      <c r="N383" s="7">
        <f>offs553+Ampl555*SIN(2*PI()*freq555*('5v'!I371)+deph555*PI()/180)</f>
        <v>-2.9557508736180189</v>
      </c>
      <c r="O383" s="8">
        <f>('5v'!J371-N383)^2</f>
        <v>1.7352091097128105E-4</v>
      </c>
      <c r="P383" s="9">
        <f>offs556+Ampl556*SIN(2*PI()*freq556*('5v'!I371-reta556)+deph556*PI()/180)</f>
        <v>0.93067418773394461</v>
      </c>
      <c r="Q383" s="10">
        <f>('5v'!K371-P383)^2</f>
        <v>4.2208771382969927E-8</v>
      </c>
      <c r="S383" s="3"/>
      <c r="T383" s="7">
        <f>offs557+Ampl557*SIN(2*PI()*freq557*('5v'!M371)+deph557*PI()/180)</f>
        <v>-2.7596317753121875</v>
      </c>
      <c r="U383" s="8">
        <f>('5v'!N371-T383)^2</f>
        <v>1.7049430749573253E-6</v>
      </c>
      <c r="V383" s="9">
        <f>offs558+Ampl558*SIN(2*PI()*freq558*('5v'!M371-reta558)+deph558*PI()/180)</f>
        <v>0.78848487540204015</v>
      </c>
      <c r="W383" s="10">
        <f>('5v'!O371-V383)^2</f>
        <v>1.0732722554340432E-4</v>
      </c>
      <c r="X383" s="3"/>
      <c r="Y383" s="3"/>
      <c r="Z383" s="7">
        <f>offs559+Ampl559*SIN(2*PI()*freq559*('5v'!Q371)+deph559*PI()/180)</f>
        <v>-1.0646966257658286</v>
      </c>
      <c r="AA383" s="8">
        <f>('5v'!R371-Z383)^2</f>
        <v>6.494069080526392E-2</v>
      </c>
      <c r="AB383" s="9">
        <f>offs558+Ampl560*SIN(2*PI()*freq560*('5v'!Q371-reta560)+deph560*PI()/180)</f>
        <v>0.7301533296645899</v>
      </c>
      <c r="AC383" s="10">
        <f>('5v'!S371-AB383)^2</f>
        <v>7.3354028636265691E-7</v>
      </c>
      <c r="AE383" s="44"/>
      <c r="AF383" s="7">
        <f>offs561+Ampl561*SIN(2*PI()*freq561*('5v'!U371)+deph561*PI()/180)</f>
        <v>1.9362248976117682</v>
      </c>
      <c r="AG383" s="8">
        <f>('5v'!V371-AF383)^2</f>
        <v>0.21057191681111642</v>
      </c>
      <c r="AH383" s="9">
        <f>offs562+Ampl562*SIN(2*PI()*freq562*('5v'!U371-reta562)+deph562*PI()/180)</f>
        <v>0.89439297881628033</v>
      </c>
      <c r="AI383" s="10">
        <f>('5v'!W371-AH383)^2</f>
        <v>8.4550081698558572E-7</v>
      </c>
      <c r="AL383" s="76"/>
      <c r="AN383" s="76"/>
      <c r="AO383" s="80"/>
    </row>
    <row r="384" spans="1:41" x14ac:dyDescent="0.25">
      <c r="A384" s="3"/>
      <c r="B384" s="7">
        <f>offs551+Ampl551*SIN(2*PI()*freq551*('5v'!A372)+deph551*PI()/180)</f>
        <v>-2.8977249813787256</v>
      </c>
      <c r="C384" s="8">
        <f>('5v'!B372-B384)^2</f>
        <v>3.5495261653083035E-6</v>
      </c>
      <c r="D384" s="9">
        <f>offs552+Ampl552*SIN(2*PI()*freq552*('5v'!A372-reta552)+deph552*PI()/180)</f>
        <v>1.2995661485674868</v>
      </c>
      <c r="E384" s="10">
        <f>('5v'!C372-D384)^2</f>
        <v>5.5135038399576318E-4</v>
      </c>
      <c r="G384" s="3"/>
      <c r="H384" s="7">
        <f>offs553+Ampl553*SIN(2*PI()*freq553*('5v'!E372)+deph553*PI()/180)</f>
        <v>-2.1841510348280671</v>
      </c>
      <c r="I384" s="8">
        <f>('5v'!F372-H384)^2</f>
        <v>1.0099549967984201E-6</v>
      </c>
      <c r="J384" s="9">
        <f>offs554+Ampl554*SIN(2*PI()*freq554*('5v'!E372-reta554)+deph554*PI()/180)</f>
        <v>0.74192269027030278</v>
      </c>
      <c r="K384" s="10">
        <f>('5v'!G372-J384)^2</f>
        <v>1.3440483048869148E-4</v>
      </c>
      <c r="M384" s="3"/>
      <c r="N384" s="7">
        <f>offs553+Ampl555*SIN(2*PI()*freq555*('5v'!I372)+deph555*PI()/180)</f>
        <v>-2.954708542999636</v>
      </c>
      <c r="O384" s="8">
        <f>('5v'!J372-N384)^2</f>
        <v>1.9834590175183135E-4</v>
      </c>
      <c r="P384" s="9">
        <f>offs556+Ampl556*SIN(2*PI()*freq556*('5v'!I372-reta556)+deph556*PI()/180)</f>
        <v>0.93391219756738464</v>
      </c>
      <c r="Q384" s="10">
        <f>('5v'!K372-P384)^2</f>
        <v>2.1417683568605882E-7</v>
      </c>
      <c r="S384" s="3"/>
      <c r="T384" s="7">
        <f>offs557+Ampl557*SIN(2*PI()*freq557*('5v'!M372)+deph557*PI()/180)</f>
        <v>-2.7742171430784186</v>
      </c>
      <c r="U384" s="8">
        <f>('5v'!N372-T384)^2</f>
        <v>5.500745996849171E-6</v>
      </c>
      <c r="V384" s="9">
        <f>offs558+Ampl558*SIN(2*PI()*freq558*('5v'!M372-reta558)+deph558*PI()/180)</f>
        <v>0.79154385512316838</v>
      </c>
      <c r="W384" s="10">
        <f>('5v'!O372-V384)^2</f>
        <v>9.048984648153151E-5</v>
      </c>
      <c r="X384" s="3"/>
      <c r="Y384" s="3"/>
      <c r="Z384" s="7">
        <f>offs559+Ampl559*SIN(2*PI()*freq559*('5v'!Q372)+deph559*PI()/180)</f>
        <v>-1.117444683588751</v>
      </c>
      <c r="AA384" s="8">
        <f>('5v'!R372-Z384)^2</f>
        <v>6.593292631684991E-2</v>
      </c>
      <c r="AB384" s="9">
        <f>offs558+Ampl560*SIN(2*PI()*freq560*('5v'!Q372-reta560)+deph560*PI()/180)</f>
        <v>0.73017813678229748</v>
      </c>
      <c r="AC384" s="10">
        <f>('5v'!S372-AB384)^2</f>
        <v>7.7664876701652147E-7</v>
      </c>
      <c r="AE384" s="44"/>
      <c r="AF384" s="7">
        <f>offs561+Ampl561*SIN(2*PI()*freq561*('5v'!U372)+deph561*PI()/180)</f>
        <v>1.8860210687063268</v>
      </c>
      <c r="AG384" s="8">
        <f>('5v'!V372-AF384)^2</f>
        <v>0.20931124474608645</v>
      </c>
      <c r="AH384" s="9">
        <f>offs562+Ampl562*SIN(2*PI()*freq562*('5v'!U372-reta562)+deph562*PI()/180)</f>
        <v>0.8908335650645437</v>
      </c>
      <c r="AI384" s="10">
        <f>('5v'!W372-AH384)^2</f>
        <v>1.9056561852242153E-6</v>
      </c>
      <c r="AL384" s="76"/>
      <c r="AN384" s="76"/>
      <c r="AO384" s="80"/>
    </row>
    <row r="385" spans="1:41" x14ac:dyDescent="0.25">
      <c r="A385" s="3"/>
      <c r="B385" s="7">
        <f>offs551+Ampl551*SIN(2*PI()*freq551*('5v'!A373)+deph551*PI()/180)</f>
        <v>-2.8915093258818225</v>
      </c>
      <c r="C385" s="8">
        <f>('5v'!B373-B385)^2</f>
        <v>8.2756398269160711E-8</v>
      </c>
      <c r="D385" s="9">
        <f>offs552+Ampl552*SIN(2*PI()*freq552*('5v'!A373-reta552)+deph552*PI()/180)</f>
        <v>1.3032274344689356</v>
      </c>
      <c r="E385" s="10">
        <f>('5v'!C373-D385)^2</f>
        <v>5.6290245976883205E-4</v>
      </c>
      <c r="G385" s="3"/>
      <c r="H385" s="7">
        <f>offs553+Ampl553*SIN(2*PI()*freq553*('5v'!E373)+deph553*PI()/180)</f>
        <v>-2.2177621604406541</v>
      </c>
      <c r="I385" s="8">
        <f>('5v'!F373-H385)^2</f>
        <v>3.5621745960016402E-7</v>
      </c>
      <c r="J385" s="9">
        <f>offs554+Ampl554*SIN(2*PI()*freq554*('5v'!E373-reta554)+deph554*PI()/180)</f>
        <v>0.74769274635175775</v>
      </c>
      <c r="K385" s="10">
        <f>('5v'!G373-J385)^2</f>
        <v>1.3502943675054703E-9</v>
      </c>
      <c r="M385" s="3"/>
      <c r="N385" s="7">
        <f>offs553+Ampl555*SIN(2*PI()*freq555*('5v'!I373)+deph555*PI()/180)</f>
        <v>-2.9532732174456582</v>
      </c>
      <c r="O385" s="8">
        <f>('5v'!J373-N385)^2</f>
        <v>1.599771515883979E-4</v>
      </c>
      <c r="P385" s="9">
        <f>offs556+Ampl556*SIN(2*PI()*freq556*('5v'!I373-reta556)+deph556*PI()/180)</f>
        <v>0.93714282068967625</v>
      </c>
      <c r="Q385" s="10">
        <f>('5v'!K373-P385)^2</f>
        <v>1.2959985261180443E-6</v>
      </c>
      <c r="S385" s="3"/>
      <c r="T385" s="7">
        <f>offs557+Ampl557*SIN(2*PI()*freq557*('5v'!M373)+deph557*PI()/180)</f>
        <v>-2.7882304011588186</v>
      </c>
      <c r="U385" s="8">
        <f>('5v'!N373-T385)^2</f>
        <v>4.0159712755802958E-6</v>
      </c>
      <c r="V385" s="9">
        <f>offs558+Ampl558*SIN(2*PI()*freq558*('5v'!M373-reta558)+deph558*PI()/180)</f>
        <v>0.79462628876046881</v>
      </c>
      <c r="W385" s="10">
        <f>('5v'!O373-V385)^2</f>
        <v>7.5495223899924095E-5</v>
      </c>
      <c r="X385" s="3"/>
      <c r="Y385" s="3"/>
      <c r="Z385" s="7">
        <f>offs559+Ampl559*SIN(2*PI()*freq559*('5v'!Q373)+deph559*PI()/180)</f>
        <v>-1.1698840924290437</v>
      </c>
      <c r="AA385" s="8">
        <f>('5v'!R373-Z385)^2</f>
        <v>6.6084495219038586E-2</v>
      </c>
      <c r="AB385" s="9">
        <f>offs558+Ampl560*SIN(2*PI()*freq560*('5v'!Q373-reta560)+deph560*PI()/180)</f>
        <v>0.73027858858513284</v>
      </c>
      <c r="AC385" s="10">
        <f>('5v'!S373-AB385)^2</f>
        <v>9.4362070880595725E-7</v>
      </c>
      <c r="AE385" s="44"/>
      <c r="AF385" s="7">
        <f>offs561+Ampl561*SIN(2*PI()*freq561*('5v'!U373)+deph561*PI()/180)</f>
        <v>1.8339559647081538</v>
      </c>
      <c r="AG385" s="8">
        <f>('5v'!V373-AF385)^2</f>
        <v>0.21171764267832785</v>
      </c>
      <c r="AH385" s="9">
        <f>offs562+Ampl562*SIN(2*PI()*freq562*('5v'!U373-reta562)+deph562*PI()/180)</f>
        <v>0.88726886764506618</v>
      </c>
      <c r="AI385" s="10">
        <f>('5v'!W373-AH385)^2</f>
        <v>2.9653103296662231E-6</v>
      </c>
      <c r="AL385" s="76"/>
      <c r="AN385" s="76"/>
      <c r="AO385" s="80"/>
    </row>
    <row r="386" spans="1:41" x14ac:dyDescent="0.25">
      <c r="A386" s="3"/>
      <c r="B386" s="7">
        <f>offs551+Ampl551*SIN(2*PI()*freq551*('5v'!A374)+deph551*PI()/180)</f>
        <v>-2.8849088372317024</v>
      </c>
      <c r="C386" s="8">
        <f>('5v'!B374-B386)^2</f>
        <v>1.0591760036496781E-6</v>
      </c>
      <c r="D386" s="9">
        <f>offs552+Ampl552*SIN(2*PI()*freq552*('5v'!A374-reta552)+deph552*PI()/180)</f>
        <v>1.3068235900190686</v>
      </c>
      <c r="E386" s="10">
        <f>('5v'!C374-D386)^2</f>
        <v>6.7539745333698253E-4</v>
      </c>
      <c r="G386" s="3"/>
      <c r="H386" s="7">
        <f>offs553+Ampl553*SIN(2*PI()*freq553*('5v'!E374)+deph553*PI()/180)</f>
        <v>-2.2507508955339048</v>
      </c>
      <c r="I386" s="8">
        <f>('5v'!F374-H386)^2</f>
        <v>6.5951366385167671E-7</v>
      </c>
      <c r="J386" s="9">
        <f>offs554+Ampl554*SIN(2*PI()*freq554*('5v'!E374-reta554)+deph554*PI()/180)</f>
        <v>0.75350869321351066</v>
      </c>
      <c r="K386" s="10">
        <f>('5v'!G374-J386)^2</f>
        <v>6.0928846543446314E-5</v>
      </c>
      <c r="M386" s="3"/>
      <c r="N386" s="7">
        <f>offs553+Ampl555*SIN(2*PI()*freq555*('5v'!I374)+deph555*PI()/180)</f>
        <v>-2.9514451236106298</v>
      </c>
      <c r="O386" s="8">
        <f>('5v'!J374-N386)^2</f>
        <v>1.6315549687171904E-4</v>
      </c>
      <c r="P386" s="9">
        <f>offs556+Ampl556*SIN(2*PI()*freq556*('5v'!I374-reta556)+deph556*PI()/180)</f>
        <v>0.94036554694797769</v>
      </c>
      <c r="Q386" s="10">
        <f>('5v'!K374-P386)^2</f>
        <v>1.7210015319689648E-8</v>
      </c>
      <c r="S386" s="3"/>
      <c r="T386" s="7">
        <f>offs557+Ampl557*SIN(2*PI()*freq557*('5v'!M374)+deph557*PI()/180)</f>
        <v>-2.8016680919916412</v>
      </c>
      <c r="U386" s="8">
        <f>('5v'!N374-T386)^2</f>
        <v>1.7566978994873573E-5</v>
      </c>
      <c r="V386" s="9">
        <f>offs558+Ampl558*SIN(2*PI()*freq558*('5v'!M374-reta558)+deph558*PI()/180)</f>
        <v>0.79773141576956452</v>
      </c>
      <c r="W386" s="10">
        <f>('5v'!O374-V386)^2</f>
        <v>9.6841458194293477E-5</v>
      </c>
      <c r="X386" s="3"/>
      <c r="Y386" s="3"/>
      <c r="Z386" s="7">
        <f>offs559+Ampl559*SIN(2*PI()*freq559*('5v'!Q374)+deph559*PI()/180)</f>
        <v>-1.2219894930539343</v>
      </c>
      <c r="AA386" s="8">
        <f>('5v'!R374-Z386)^2</f>
        <v>6.5405452313953727E-2</v>
      </c>
      <c r="AB386" s="9">
        <f>offs558+Ampl560*SIN(2*PI()*freq560*('5v'!Q374-reta560)+deph560*PI()/180)</f>
        <v>0.73045463649549558</v>
      </c>
      <c r="AC386" s="10">
        <f>('5v'!S374-AB386)^2</f>
        <v>7.554106604963068E-6</v>
      </c>
      <c r="AE386" s="44"/>
      <c r="AF386" s="7">
        <f>offs561+Ampl561*SIN(2*PI()*freq561*('5v'!U374)+deph561*PI()/180)</f>
        <v>1.7800809675890021</v>
      </c>
      <c r="AG386" s="8">
        <f>('5v'!V374-AF386)^2</f>
        <v>0.21066927508983843</v>
      </c>
      <c r="AH386" s="9">
        <f>offs562+Ampl562*SIN(2*PI()*freq562*('5v'!U374-reta562)+deph562*PI()/180)</f>
        <v>0.88370240448382986</v>
      </c>
      <c r="AI386" s="10">
        <f>('5v'!W374-AH386)^2</f>
        <v>4.2509964935510546E-6</v>
      </c>
      <c r="AL386" s="76"/>
      <c r="AN386" s="76"/>
      <c r="AO386" s="80"/>
    </row>
    <row r="387" spans="1:41" x14ac:dyDescent="0.25">
      <c r="A387" s="3"/>
      <c r="B387" s="7">
        <f>offs551+Ampl551*SIN(2*PI()*freq551*('5v'!A375)+deph551*PI()/180)</f>
        <v>-2.8779245577220376</v>
      </c>
      <c r="C387" s="8">
        <f>('5v'!B375-B387)^2</f>
        <v>4.0177106794688552E-8</v>
      </c>
      <c r="D387" s="9">
        <f>offs552+Ampl552*SIN(2*PI()*freq552*('5v'!A375-reta552)+deph552*PI()/180)</f>
        <v>1.3103540473432365</v>
      </c>
      <c r="E387" s="10">
        <f>('5v'!C375-D387)^2</f>
        <v>6.9511072859338233E-4</v>
      </c>
      <c r="G387" s="3"/>
      <c r="H387" s="7">
        <f>offs553+Ampl553*SIN(2*PI()*freq553*('5v'!E375)+deph553*PI()/180)</f>
        <v>-2.2831055193673189</v>
      </c>
      <c r="I387" s="8">
        <f>('5v'!F375-H387)^2</f>
        <v>8.5567580256642884E-8</v>
      </c>
      <c r="J387" s="9">
        <f>offs554+Ampl554*SIN(2*PI()*freq554*('5v'!E375-reta554)+deph554*PI()/180)</f>
        <v>0.75936846447733497</v>
      </c>
      <c r="K387" s="10">
        <f>('5v'!G375-J387)^2</f>
        <v>3.0875636387824333E-4</v>
      </c>
      <c r="M387" s="3"/>
      <c r="N387" s="7">
        <f>offs553+Ampl555*SIN(2*PI()*freq555*('5v'!I375)+deph555*PI()/180)</f>
        <v>-2.9492245501717598</v>
      </c>
      <c r="O387" s="8">
        <f>('5v'!J375-N387)^2</f>
        <v>2.0906008335501317E-4</v>
      </c>
      <c r="P387" s="9">
        <f>offs556+Ampl556*SIN(2*PI()*freq556*('5v'!I375-reta556)+deph556*PI()/180)</f>
        <v>0.94357986743645383</v>
      </c>
      <c r="Q387" s="10">
        <f>('5v'!K375-P387)^2</f>
        <v>3.1443222257237834E-7</v>
      </c>
      <c r="S387" s="3"/>
      <c r="T387" s="7">
        <f>offs557+Ampl557*SIN(2*PI()*freq557*('5v'!M375)+deph557*PI()/180)</f>
        <v>-2.8145269000277464</v>
      </c>
      <c r="U387" s="8">
        <f>('5v'!N375-T387)^2</f>
        <v>2.5043618731895967E-5</v>
      </c>
      <c r="V387" s="9">
        <f>offs558+Ampl558*SIN(2*PI()*freq558*('5v'!M375-reta558)+deph558*PI()/180)</f>
        <v>0.8008584700068293</v>
      </c>
      <c r="W387" s="10">
        <f>('5v'!O375-V387)^2</f>
        <v>8.2112775915868126E-5</v>
      </c>
      <c r="X387" s="3"/>
      <c r="Y387" s="3"/>
      <c r="Z387" s="7">
        <f>offs559+Ampl559*SIN(2*PI()*freq559*('5v'!Q375)+deph559*PI()/180)</f>
        <v>-1.2737356877540633</v>
      </c>
      <c r="AA387" s="8">
        <f>('5v'!R375-Z387)^2</f>
        <v>6.4912824066441749E-2</v>
      </c>
      <c r="AB387" s="9">
        <f>offs558+Ampl560*SIN(2*PI()*freq560*('5v'!Q375-reta560)+deph560*PI()/180)</f>
        <v>0.73070619537817838</v>
      </c>
      <c r="AC387" s="10">
        <f>('5v'!S375-AB387)^2</f>
        <v>1.9802897136203669E-5</v>
      </c>
      <c r="AE387" s="44"/>
      <c r="AF387" s="7">
        <f>offs561+Ampl561*SIN(2*PI()*freq561*('5v'!U375)+deph561*PI()/180)</f>
        <v>1.72444924546662</v>
      </c>
      <c r="AG387" s="8">
        <f>('5v'!V375-AF387)^2</f>
        <v>0.211596444644225</v>
      </c>
      <c r="AH387" s="9">
        <f>offs562+Ampl562*SIN(2*PI()*freq562*('5v'!U375-reta562)+deph562*PI()/180)</f>
        <v>0.88013769524939045</v>
      </c>
      <c r="AI387" s="10">
        <f>('5v'!W375-AH387)^2</f>
        <v>2.026847665787029E-7</v>
      </c>
      <c r="AL387" s="76"/>
      <c r="AN387" s="76"/>
      <c r="AO387" s="80"/>
    </row>
    <row r="388" spans="1:41" x14ac:dyDescent="0.25">
      <c r="A388" s="3"/>
      <c r="B388" s="7">
        <f>offs551+Ampl551*SIN(2*PI()*freq551*('5v'!A376)+deph551*PI()/180)</f>
        <v>-2.8705575902515279</v>
      </c>
      <c r="C388" s="8">
        <f>('5v'!B376-B388)^2</f>
        <v>2.918663868675208E-6</v>
      </c>
      <c r="D388" s="9">
        <f>offs552+Ampl552*SIN(2*PI()*freq552*('5v'!A376-reta552)+deph552*PI()/180)</f>
        <v>1.3138182489413015</v>
      </c>
      <c r="E388" s="10">
        <f>('5v'!C376-D388)^2</f>
        <v>8.2712328095831209E-4</v>
      </c>
      <c r="G388" s="3"/>
      <c r="H388" s="7">
        <f>offs553+Ampl553*SIN(2*PI()*freq553*('5v'!E376)+deph553*PI()/180)</f>
        <v>-2.3148145364971113</v>
      </c>
      <c r="I388" s="8">
        <f>('5v'!F376-H388)^2</f>
        <v>5.6480710649039695E-7</v>
      </c>
      <c r="J388" s="9">
        <f>offs554+Ampl554*SIN(2*PI()*freq554*('5v'!E376-reta554)+deph554*PI()/180)</f>
        <v>0.76526997819440257</v>
      </c>
      <c r="K388" s="10">
        <f>('5v'!G376-J388)^2</f>
        <v>3.8286663566022535E-4</v>
      </c>
      <c r="M388" s="3"/>
      <c r="N388" s="7">
        <f>offs553+Ampl555*SIN(2*PI()*freq555*('5v'!I376)+deph555*PI()/180)</f>
        <v>-2.9466118477833354</v>
      </c>
      <c r="O388" s="8">
        <f>('5v'!J376-N388)^2</f>
        <v>1.9042172325858236E-4</v>
      </c>
      <c r="P388" s="9">
        <f>offs556+Ampl556*SIN(2*PI()*freq556*('5v'!I376-reta556)+deph556*PI()/180)</f>
        <v>0.94678527457663808</v>
      </c>
      <c r="Q388" s="10">
        <f>('5v'!K376-P388)^2</f>
        <v>4.7822007068598678E-7</v>
      </c>
      <c r="S388" s="3"/>
      <c r="T388" s="7">
        <f>offs557+Ampl557*SIN(2*PI()*freq557*('5v'!M376)+deph557*PI()/180)</f>
        <v>-2.8268036525486622</v>
      </c>
      <c r="U388" s="8">
        <f>('5v'!N376-T388)^2</f>
        <v>1.9966044626762698E-6</v>
      </c>
      <c r="V388" s="9">
        <f>offs558+Ampl558*SIN(2*PI()*freq558*('5v'!M376-reta558)+deph558*PI()/180)</f>
        <v>0.80400667991842112</v>
      </c>
      <c r="W388" s="10">
        <f>('5v'!O376-V388)^2</f>
        <v>1.0519968808264108E-4</v>
      </c>
      <c r="X388" s="3"/>
      <c r="Y388" s="3"/>
      <c r="Z388" s="7">
        <f>offs559+Ampl559*SIN(2*PI()*freq559*('5v'!Q376)+deph559*PI()/180)</f>
        <v>-1.3250976525288678</v>
      </c>
      <c r="AA388" s="8">
        <f>('5v'!R376-Z388)^2</f>
        <v>6.3628098734337973E-2</v>
      </c>
      <c r="AB388" s="9">
        <f>offs558+Ampl560*SIN(2*PI()*freq560*('5v'!Q376-reta560)+deph560*PI()/180)</f>
        <v>0.73103314358153793</v>
      </c>
      <c r="AC388" s="10">
        <f>('5v'!S376-AB388)^2</f>
        <v>3.6920405963988648E-5</v>
      </c>
      <c r="AE388" s="44"/>
      <c r="AF388" s="7">
        <f>offs561+Ampl561*SIN(2*PI()*freq561*('5v'!U376)+deph561*PI()/180)</f>
        <v>1.6671157001342418</v>
      </c>
      <c r="AG388" s="8">
        <f>('5v'!V376-AF388)^2</f>
        <v>0.21275741131403533</v>
      </c>
      <c r="AH388" s="9">
        <f>offs562+Ampl562*SIN(2*PI()*freq562*('5v'!U376-reta562)+deph562*PI()/180)</f>
        <v>0.87657825787938981</v>
      </c>
      <c r="AI388" s="10">
        <f>('5v'!W376-AH388)^2</f>
        <v>6.3523750006700449E-7</v>
      </c>
      <c r="AL388" s="76"/>
      <c r="AN388" s="76"/>
      <c r="AO388" s="80"/>
    </row>
    <row r="389" spans="1:41" x14ac:dyDescent="0.25">
      <c r="A389" s="3"/>
      <c r="B389" s="7">
        <f>offs551+Ampl551*SIN(2*PI()*freq551*('5v'!A377)+deph551*PI()/180)</f>
        <v>-2.8628090981497372</v>
      </c>
      <c r="C389" s="8">
        <f>('5v'!B377-B389)^2</f>
        <v>2.7024132932980302E-6</v>
      </c>
      <c r="D389" s="9">
        <f>offs552+Ampl552*SIN(2*PI()*freq552*('5v'!A377-reta552)+deph552*PI()/180)</f>
        <v>1.3172156477756731</v>
      </c>
      <c r="E389" s="10">
        <f>('5v'!C377-D389)^2</f>
        <v>8.5663644192726066E-4</v>
      </c>
      <c r="G389" s="3"/>
      <c r="H389" s="7">
        <f>offs553+Ampl553*SIN(2*PI()*freq553*('5v'!E377)+deph553*PI()/180)</f>
        <v>-2.34586668086048</v>
      </c>
      <c r="I389" s="8">
        <f>('5v'!F377-H389)^2</f>
        <v>1.9580940542265739E-6</v>
      </c>
      <c r="J389" s="9">
        <f>offs554+Ampl554*SIN(2*PI()*freq554*('5v'!E377-reta554)+deph554*PI()/180)</f>
        <v>0.7712111375849906</v>
      </c>
      <c r="K389" s="10">
        <f>('5v'!G377-J389)^2</f>
        <v>2.4781489574477545E-4</v>
      </c>
      <c r="M389" s="3"/>
      <c r="N389" s="7">
        <f>offs553+Ampl555*SIN(2*PI()*freq555*('5v'!I377)+deph555*PI()/180)</f>
        <v>-2.9436074290213514</v>
      </c>
      <c r="O389" s="8">
        <f>('5v'!J377-N389)^2</f>
        <v>2.1612437059433657E-4</v>
      </c>
      <c r="P389" s="9">
        <f>offs556+Ampl556*SIN(2*PI()*freq556*('5v'!I377-reta556)+deph556*PI()/180)</f>
        <v>0.9499812621975845</v>
      </c>
      <c r="Q389" s="10">
        <f>('5v'!K377-P389)^2</f>
        <v>3.7419118620195518E-6</v>
      </c>
      <c r="S389" s="3"/>
      <c r="T389" s="7">
        <f>offs557+Ampl557*SIN(2*PI()*freq557*('5v'!M377)+deph557*PI()/180)</f>
        <v>-2.8384953204494048</v>
      </c>
      <c r="U389" s="8">
        <f>('5v'!N377-T389)^2</f>
        <v>1.1149324684777875E-5</v>
      </c>
      <c r="V389" s="9">
        <f>offs558+Ampl558*SIN(2*PI()*freq558*('5v'!M377-reta558)+deph558*PI()/180)</f>
        <v>0.80717526873065193</v>
      </c>
      <c r="W389" s="10">
        <f>('5v'!O377-V389)^2</f>
        <v>9.0611907974976567E-5</v>
      </c>
      <c r="X389" s="3"/>
      <c r="Y389" s="3"/>
      <c r="Z389" s="7">
        <f>offs559+Ampl559*SIN(2*PI()*freq559*('5v'!Q377)+deph559*PI()/180)</f>
        <v>-1.3760505491879671</v>
      </c>
      <c r="AA389" s="8">
        <f>('5v'!R377-Z389)^2</f>
        <v>6.2560685129609092E-2</v>
      </c>
      <c r="AB389" s="9">
        <f>offs558+Ampl560*SIN(2*PI()*freq560*('5v'!Q377-reta560)+deph560*PI()/180)</f>
        <v>0.73143532299632452</v>
      </c>
      <c r="AC389" s="10">
        <f>('5v'!S377-AB389)^2</f>
        <v>5.817367650195622E-5</v>
      </c>
      <c r="AE389" s="44"/>
      <c r="AF389" s="7">
        <f>offs561+Ampl561*SIN(2*PI()*freq561*('5v'!U377)+deph561*PI()/180)</f>
        <v>1.6081369128791498</v>
      </c>
      <c r="AG389" s="8">
        <f>('5v'!V377-AF389)^2</f>
        <v>0.21060588939873726</v>
      </c>
      <c r="AH389" s="9">
        <f>offs562+Ampl562*SIN(2*PI()*freq562*('5v'!U377-reta562)+deph562*PI()/180)</f>
        <v>0.87302760510877597</v>
      </c>
      <c r="AI389" s="10">
        <f>('5v'!W377-AH389)^2</f>
        <v>7.5825051141664517E-6</v>
      </c>
      <c r="AL389" s="76"/>
      <c r="AN389" s="76"/>
      <c r="AO389" s="80"/>
    </row>
    <row r="390" spans="1:41" x14ac:dyDescent="0.25">
      <c r="A390" s="3"/>
      <c r="B390" s="7">
        <f>offs551+Ampl551*SIN(2*PI()*freq551*('5v'!A378)+deph551*PI()/180)</f>
        <v>-2.8546803049933911</v>
      </c>
      <c r="C390" s="8">
        <f>('5v'!B378-B390)^2</f>
        <v>3.8443249089419149E-6</v>
      </c>
      <c r="D390" s="9">
        <f>offs552+Ampl552*SIN(2*PI()*freq552*('5v'!A378-reta552)+deph552*PI()/180)</f>
        <v>1.3205457073576914</v>
      </c>
      <c r="E390" s="10">
        <f>('5v'!C378-D390)^2</f>
        <v>8.907414929050343E-4</v>
      </c>
      <c r="G390" s="3"/>
      <c r="H390" s="7">
        <f>offs553+Ampl553*SIN(2*PI()*freq553*('5v'!E378)+deph553*PI()/180)</f>
        <v>-2.3762509197783919</v>
      </c>
      <c r="I390" s="8">
        <f>('5v'!F378-H390)^2</f>
        <v>2.6959005586745E-6</v>
      </c>
      <c r="J390" s="9">
        <f>offs554+Ampl554*SIN(2*PI()*freq554*('5v'!E378-reta554)+deph554*PI()/180)</f>
        <v>0.77718983178345702</v>
      </c>
      <c r="K390" s="10">
        <f>('5v'!G378-J390)^2</f>
        <v>1.4294191363432176E-4</v>
      </c>
      <c r="M390" s="3"/>
      <c r="N390" s="7">
        <f>offs553+Ampl555*SIN(2*PI()*freq555*('5v'!I378)+deph555*PI()/180)</f>
        <v>-2.940211768318358</v>
      </c>
      <c r="O390" s="8">
        <f>('5v'!J378-N390)^2</f>
        <v>1.7579122488435884E-4</v>
      </c>
      <c r="P390" s="9">
        <f>offs556+Ampl556*SIN(2*PI()*freq556*('5v'!I378-reta556)+deph556*PI()/180)</f>
        <v>0.95316732561579898</v>
      </c>
      <c r="Q390" s="10">
        <f>('5v'!K378-P390)^2</f>
        <v>1.4743195616499755E-6</v>
      </c>
      <c r="S390" s="3"/>
      <c r="T390" s="7">
        <f>offs557+Ampl557*SIN(2*PI()*freq557*('5v'!M378)+deph557*PI()/180)</f>
        <v>-2.849599018985864</v>
      </c>
      <c r="U390" s="8">
        <f>('5v'!N378-T390)^2</f>
        <v>7.4202249550666163E-6</v>
      </c>
      <c r="V390" s="9">
        <f>offs558+Ampl558*SIN(2*PI()*freq558*('5v'!M378-reta558)+deph558*PI()/180)</f>
        <v>0.81036345464164505</v>
      </c>
      <c r="W390" s="10">
        <f>('5v'!O378-V390)^2</f>
        <v>1.1565055156145785E-4</v>
      </c>
      <c r="X390" s="3"/>
      <c r="Y390" s="3"/>
      <c r="Z390" s="7">
        <f>offs559+Ampl559*SIN(2*PI()*freq559*('5v'!Q378)+deph559*PI()/180)</f>
        <v>-1.4265697373626911</v>
      </c>
      <c r="AA390" s="8">
        <f>('5v'!R378-Z390)^2</f>
        <v>6.1717600362647618E-2</v>
      </c>
      <c r="AB390" s="9">
        <f>offs558+Ampl560*SIN(2*PI()*freq560*('5v'!Q378-reta560)+deph560*PI()/180)</f>
        <v>0.73191253913214205</v>
      </c>
      <c r="AC390" s="10">
        <f>('5v'!S378-AB390)^2</f>
        <v>5.1121797412782914E-5</v>
      </c>
      <c r="AE390" s="44"/>
      <c r="AF390" s="7">
        <f>offs561+Ampl561*SIN(2*PI()*freq561*('5v'!U378)+deph561*PI()/180)</f>
        <v>1.5475710886437684</v>
      </c>
      <c r="AG390" s="8">
        <f>('5v'!V378-AF390)^2</f>
        <v>0.20879973706576047</v>
      </c>
      <c r="AH390" s="9">
        <f>offs562+Ampl562*SIN(2*PI()*freq562*('5v'!U378-reta562)+deph562*PI()/180)</f>
        <v>0.86948924100315816</v>
      </c>
      <c r="AI390" s="10">
        <f>('5v'!W378-AH390)^2</f>
        <v>1.8825784171755684E-5</v>
      </c>
      <c r="AL390" s="76"/>
      <c r="AN390" s="76"/>
      <c r="AO390" s="80"/>
    </row>
    <row r="391" spans="1:41" x14ac:dyDescent="0.25">
      <c r="A391" s="3"/>
      <c r="B391" s="7">
        <f>offs551+Ampl551*SIN(2*PI()*freq551*('5v'!A379)+deph551*PI()/180)</f>
        <v>-2.8461724944131617</v>
      </c>
      <c r="C391" s="8">
        <f>('5v'!B379-B391)^2</f>
        <v>1.0262376455157516E-5</v>
      </c>
      <c r="D391" s="9">
        <f>offs552+Ampl552*SIN(2*PI()*freq552*('5v'!A379-reta552)+deph552*PI()/180)</f>
        <v>1.323807901832345</v>
      </c>
      <c r="E391" s="10">
        <f>('5v'!C379-D391)^2</f>
        <v>9.2958510707690986E-4</v>
      </c>
      <c r="G391" s="3"/>
      <c r="H391" s="7">
        <f>offs553+Ampl553*SIN(2*PI()*freq553*('5v'!E379)+deph553*PI()/180)</f>
        <v>-2.4059564578754378</v>
      </c>
      <c r="I391" s="8">
        <f>('5v'!F379-H391)^2</f>
        <v>4.2043774989443734E-6</v>
      </c>
      <c r="J391" s="9">
        <f>offs554+Ampl554*SIN(2*PI()*freq554*('5v'!E379-reta554)+deph554*PI()/180)</f>
        <v>0.78320393658822152</v>
      </c>
      <c r="K391" s="10">
        <f>('5v'!G379-J391)^2</f>
        <v>1.4665056417074749E-4</v>
      </c>
      <c r="M391" s="3"/>
      <c r="N391" s="7">
        <f>offs553+Ampl555*SIN(2*PI()*freq555*('5v'!I379)+deph555*PI()/180)</f>
        <v>-2.936425401888545</v>
      </c>
      <c r="O391" s="8">
        <f>('5v'!J379-N391)^2</f>
        <v>1.7898458035193389E-4</v>
      </c>
      <c r="P391" s="9">
        <f>offs556+Ampl556*SIN(2*PI()*freq556*('5v'!I379-reta556)+deph556*PI()/180)</f>
        <v>0.95634296171493349</v>
      </c>
      <c r="Q391" s="10">
        <f>('5v'!K379-P391)^2</f>
        <v>5.9376127160283422E-6</v>
      </c>
      <c r="S391" s="3"/>
      <c r="T391" s="7">
        <f>offs557+Ampl557*SIN(2*PI()*freq557*('5v'!M379)+deph557*PI()/180)</f>
        <v>-2.8601120084865777</v>
      </c>
      <c r="U391" s="8">
        <f>('5v'!N379-T391)^2</f>
        <v>5.7025512281084142E-6</v>
      </c>
      <c r="V391" s="9">
        <f>offs558+Ampl558*SIN(2*PI()*freq558*('5v'!M379-reta558)+deph558*PI()/180)</f>
        <v>0.81357045101423264</v>
      </c>
      <c r="W391" s="10">
        <f>('5v'!O379-V391)^2</f>
        <v>1.0109982782149399E-4</v>
      </c>
      <c r="X391" s="3"/>
      <c r="Y391" s="3"/>
      <c r="Z391" s="7">
        <f>offs559+Ampl559*SIN(2*PI()*freq559*('5v'!Q379)+deph559*PI()/180)</f>
        <v>-1.4766307864219441</v>
      </c>
      <c r="AA391" s="8">
        <f>('5v'!R379-Z391)^2</f>
        <v>6.0144729198403454E-2</v>
      </c>
      <c r="AB391" s="9">
        <f>offs558+Ampl560*SIN(2*PI()*freq560*('5v'!Q379-reta560)+deph560*PI()/180)</f>
        <v>0.73246456121150194</v>
      </c>
      <c r="AC391" s="10">
        <f>('5v'!S379-AB391)^2</f>
        <v>7.3120435383274915E-5</v>
      </c>
      <c r="AE391" s="44"/>
      <c r="AF391" s="7">
        <f>offs561+Ampl561*SIN(2*PI()*freq561*('5v'!U379)+deph561*PI()/180)</f>
        <v>1.4854779985844166</v>
      </c>
      <c r="AG391" s="8">
        <f>('5v'!V379-AF391)^2</f>
        <v>0.20738905852269907</v>
      </c>
      <c r="AH391" s="9">
        <f>offs562+Ampl562*SIN(2*PI()*freq562*('5v'!U379-reta562)+deph562*PI()/180)</f>
        <v>0.86596665750071666</v>
      </c>
      <c r="AI391" s="10">
        <f>('5v'!W379-AH391)^2</f>
        <v>3.490839292208787E-5</v>
      </c>
      <c r="AL391" s="76"/>
      <c r="AN391" s="76"/>
      <c r="AO391" s="80"/>
    </row>
    <row r="392" spans="1:41" x14ac:dyDescent="0.25">
      <c r="A392" s="3"/>
      <c r="B392" s="7">
        <f>offs551+Ampl551*SIN(2*PI()*freq551*('5v'!A380)+deph551*PI()/180)</f>
        <v>-2.8372870098909653</v>
      </c>
      <c r="C392" s="8">
        <f>('5v'!B380-B392)^2</f>
        <v>4.5412031553917827E-6</v>
      </c>
      <c r="D392" s="9">
        <f>offs552+Ampl552*SIN(2*PI()*freq552*('5v'!A380-reta552)+deph552*PI()/180)</f>
        <v>1.3270017160613097</v>
      </c>
      <c r="E392" s="10">
        <f>('5v'!C380-D392)^2</f>
        <v>1.0992065434872937E-3</v>
      </c>
      <c r="G392" s="3"/>
      <c r="H392" s="7">
        <f>offs553+Ampl553*SIN(2*PI()*freq553*('5v'!E380)+deph553*PI()/180)</f>
        <v>-2.4349727409153781</v>
      </c>
      <c r="I392" s="8">
        <f>('5v'!F380-H392)^2</f>
        <v>3.1319829075639979E-6</v>
      </c>
      <c r="J392" s="9">
        <f>offs554+Ampl554*SIN(2*PI()*freq554*('5v'!E380-reta554)+deph554*PI()/180)</f>
        <v>0.78925131521648373</v>
      </c>
      <c r="K392" s="10">
        <f>('5v'!G380-J392)^2</f>
        <v>1.512485571639951E-4</v>
      </c>
      <c r="M392" s="3"/>
      <c r="N392" s="7">
        <f>offs553+Ampl555*SIN(2*PI()*freq555*('5v'!I380)+deph555*PI()/180)</f>
        <v>-2.9322489276430641</v>
      </c>
      <c r="O392" s="8">
        <f>('5v'!J380-N392)^2</f>
        <v>1.7182720493330255E-4</v>
      </c>
      <c r="P392" s="9">
        <f>offs556+Ampl556*SIN(2*PI()*freq556*('5v'!I380-reta556)+deph556*PI()/180)</f>
        <v>0.95950766902523499</v>
      </c>
      <c r="Q392" s="10">
        <f>('5v'!K380-P392)^2</f>
        <v>2.8736319275965896E-6</v>
      </c>
      <c r="S392" s="3"/>
      <c r="T392" s="7">
        <f>offs557+Ampl557*SIN(2*PI()*freq557*('5v'!M380)+deph557*PI()/180)</f>
        <v>-2.8700316950286924</v>
      </c>
      <c r="U392" s="8">
        <f>('5v'!N380-T392)^2</f>
        <v>7.8857048110617425E-8</v>
      </c>
      <c r="V392" s="9">
        <f>offs558+Ampl558*SIN(2*PI()*freq558*('5v'!M380-reta558)+deph558*PI()/180)</f>
        <v>0.8167954665700472</v>
      </c>
      <c r="W392" s="10">
        <f>('5v'!O380-V392)^2</f>
        <v>8.7864500130031191E-5</v>
      </c>
      <c r="X392" s="3"/>
      <c r="Y392" s="3"/>
      <c r="Z392" s="7">
        <f>offs559+Ampl559*SIN(2*PI()*freq559*('5v'!Q380)+deph559*PI()/180)</f>
        <v>-1.5262094872866419</v>
      </c>
      <c r="AA392" s="8">
        <f>('5v'!R380-Z392)^2</f>
        <v>5.8825905158068993E-2</v>
      </c>
      <c r="AB392" s="9">
        <f>offs558+Ampl560*SIN(2*PI()*freq560*('5v'!Q380-reta560)+deph560*PI()/180)</f>
        <v>0.73309112228142537</v>
      </c>
      <c r="AC392" s="10">
        <f>('5v'!S380-AB392)^2</f>
        <v>6.2797505601840928E-5</v>
      </c>
      <c r="AE392" s="44"/>
      <c r="AF392" s="7">
        <f>offs561+Ampl561*SIN(2*PI()*freq561*('5v'!U380)+deph561*PI()/180)</f>
        <v>1.421918921084395</v>
      </c>
      <c r="AG392" s="8">
        <f>('5v'!V380-AF392)^2</f>
        <v>0.20642557261682587</v>
      </c>
      <c r="AH392" s="9">
        <f>offs562+Ampl562*SIN(2*PI()*freq562*('5v'!U380-reta562)+deph562*PI()/180)</f>
        <v>0.86246333096608174</v>
      </c>
      <c r="AI392" s="10">
        <f>('5v'!W380-AH392)^2</f>
        <v>8.8579325770735454E-5</v>
      </c>
      <c r="AL392" s="76"/>
      <c r="AN392" s="76"/>
      <c r="AO392" s="80"/>
    </row>
    <row r="393" spans="1:41" x14ac:dyDescent="0.25">
      <c r="A393" s="3"/>
      <c r="B393" s="7">
        <f>offs551+Ampl551*SIN(2*PI()*freq551*('5v'!A381)+deph551*PI()/180)</f>
        <v>-2.8280252545478111</v>
      </c>
      <c r="C393" s="8">
        <f>('5v'!B381-B393)^2</f>
        <v>6.9392970226621707E-6</v>
      </c>
      <c r="D393" s="9">
        <f>offs552+Ampl552*SIN(2*PI()*freq552*('5v'!A381-reta552)+deph552*PI()/180)</f>
        <v>1.3301266457042953</v>
      </c>
      <c r="E393" s="10">
        <f>('5v'!C381-D393)^2</f>
        <v>1.1516082711750118E-3</v>
      </c>
      <c r="G393" s="3"/>
      <c r="H393" s="7">
        <f>offs553+Ampl553*SIN(2*PI()*freq553*('5v'!E381)+deph553*PI()/180)</f>
        <v>-2.4632894595510124</v>
      </c>
      <c r="I393" s="8">
        <f>('5v'!F381-H393)^2</f>
        <v>2.204734039519215E-5</v>
      </c>
      <c r="J393" s="9">
        <f>offs554+Ampl554*SIN(2*PI()*freq554*('5v'!E381-reta554)+deph554*PI()/180)</f>
        <v>0.79532981906341216</v>
      </c>
      <c r="K393" s="10">
        <f>('5v'!G381-J393)^2</f>
        <v>4.4326554681133817E-5</v>
      </c>
      <c r="M393" s="3"/>
      <c r="N393" s="7">
        <f>offs553+Ampl555*SIN(2*PI()*freq555*('5v'!I381)+deph555*PI()/180)</f>
        <v>-2.9276830050956133</v>
      </c>
      <c r="O393" s="8">
        <f>('5v'!J381-N393)^2</f>
        <v>1.5496801779872697E-4</v>
      </c>
      <c r="P393" s="9">
        <f>offs556+Ampl556*SIN(2*PI()*freq556*('5v'!I381-reta556)+deph556*PI()/180)</f>
        <v>0.9626609478027327</v>
      </c>
      <c r="Q393" s="10">
        <f>('5v'!K381-P393)^2</f>
        <v>8.3829809919327639E-6</v>
      </c>
      <c r="S393" s="3"/>
      <c r="T393" s="7">
        <f>offs557+Ampl557*SIN(2*PI()*freq557*('5v'!M381)+deph557*PI()/180)</f>
        <v>-2.8793556310779866</v>
      </c>
      <c r="U393" s="8">
        <f>('5v'!N381-T393)^2</f>
        <v>5.2201914238915555E-7</v>
      </c>
      <c r="V393" s="9">
        <f>offs558+Ampl558*SIN(2*PI()*freq558*('5v'!M381-reta558)+deph558*PI()/180)</f>
        <v>0.8200377055847573</v>
      </c>
      <c r="W393" s="10">
        <f>('5v'!O381-V393)^2</f>
        <v>1.1369350364142594E-4</v>
      </c>
      <c r="X393" s="3"/>
      <c r="Y393" s="3"/>
      <c r="Z393" s="7">
        <f>offs559+Ampl559*SIN(2*PI()*freq559*('5v'!Q381)+deph559*PI()/180)</f>
        <v>-1.575281864137005</v>
      </c>
      <c r="AA393" s="8">
        <f>('5v'!R381-Z393)^2</f>
        <v>5.7764827763320883E-2</v>
      </c>
      <c r="AB393" s="9">
        <f>offs558+Ampl560*SIN(2*PI()*freq560*('5v'!Q381-reta560)+deph560*PI()/180)</f>
        <v>0.73379191934253896</v>
      </c>
      <c r="AC393" s="10">
        <f>('5v'!S381-AB393)^2</f>
        <v>8.4214037379204038E-5</v>
      </c>
      <c r="AE393" s="44"/>
      <c r="AF393" s="7">
        <f>offs561+Ampl561*SIN(2*PI()*freq561*('5v'!U381)+deph561*PI()/180)</f>
        <v>1.3569565812796149</v>
      </c>
      <c r="AG393" s="8">
        <f>('5v'!V381-AF393)^2</f>
        <v>0.20773971215193623</v>
      </c>
      <c r="AH393" s="9">
        <f>offs562+Ampl562*SIN(2*PI()*freq562*('5v'!U381-reta562)+deph562*PI()/180)</f>
        <v>0.85898271875958132</v>
      </c>
      <c r="AI393" s="10">
        <f>('5v'!W381-AH393)^2</f>
        <v>1.1966481107782975E-4</v>
      </c>
      <c r="AL393" s="76"/>
      <c r="AN393" s="76"/>
      <c r="AO393" s="80"/>
    </row>
    <row r="394" spans="1:41" x14ac:dyDescent="0.25">
      <c r="A394" s="3"/>
      <c r="B394" s="7">
        <f>offs551+Ampl551*SIN(2*PI()*freq551*('5v'!A382)+deph551*PI()/180)</f>
        <v>-2.8183886909222338</v>
      </c>
      <c r="C394" s="8">
        <f>('5v'!B382-B394)^2</f>
        <v>1.3048700291471711E-6</v>
      </c>
      <c r="D394" s="9">
        <f>offs552+Ampl552*SIN(2*PI()*freq552*('5v'!A382-reta552)+deph552*PI()/180)</f>
        <v>1.3331821972986853</v>
      </c>
      <c r="E394" s="10">
        <f>('5v'!C382-D394)^2</f>
        <v>1.2101216421801981E-3</v>
      </c>
      <c r="G394" s="3"/>
      <c r="H394" s="7">
        <f>offs553+Ampl553*SIN(2*PI()*freq553*('5v'!E382)+deph553*PI()/180)</f>
        <v>-2.4908965529870444</v>
      </c>
      <c r="I394" s="8">
        <f>('5v'!F382-H394)^2</f>
        <v>2.4587247725326899E-5</v>
      </c>
      <c r="J394" s="9">
        <f>offs554+Ampl554*SIN(2*PI()*freq554*('5v'!E382-reta554)+deph554*PI()/180)</f>
        <v>0.80143728846553397</v>
      </c>
      <c r="K394" s="10">
        <f>('5v'!G382-J394)^2</f>
        <v>8.1779500603582822E-6</v>
      </c>
      <c r="M394" s="3"/>
      <c r="N394" s="7">
        <f>offs553+Ampl555*SIN(2*PI()*freq555*('5v'!I382)+deph555*PI()/180)</f>
        <v>-2.9227283552582937</v>
      </c>
      <c r="O394" s="8">
        <f>('5v'!J382-N394)^2</f>
        <v>1.2996490793542768E-4</v>
      </c>
      <c r="P394" s="9">
        <f>offs556+Ampl556*SIN(2*PI()*freq556*('5v'!I382-reta556)+deph556*PI()/180)</f>
        <v>0.96580230010815371</v>
      </c>
      <c r="Q394" s="10">
        <f>('5v'!K382-P394)^2</f>
        <v>1.6675463156904212E-5</v>
      </c>
      <c r="S394" s="3"/>
      <c r="T394" s="7">
        <f>offs557+Ampl557*SIN(2*PI()*freq557*('5v'!M382)+deph557*PI()/180)</f>
        <v>-2.8880815160927584</v>
      </c>
      <c r="U394" s="8">
        <f>('5v'!N382-T394)^2</f>
        <v>3.6433682786656828E-8</v>
      </c>
      <c r="V394" s="9">
        <f>offs558+Ampl558*SIN(2*PI()*freq558*('5v'!M382-reta558)+deph558*PI()/180)</f>
        <v>0.82329636808440054</v>
      </c>
      <c r="W394" s="10">
        <f>('5v'!O382-V394)^2</f>
        <v>1.0030279054694815E-4</v>
      </c>
      <c r="X394" s="3"/>
      <c r="Y394" s="3"/>
      <c r="Z394" s="7">
        <f>offs559+Ampl559*SIN(2*PI()*freq559*('5v'!Q382)+deph559*PI()/180)</f>
        <v>-1.6238241860070572</v>
      </c>
      <c r="AA394" s="8">
        <f>('5v'!R382-Z394)^2</f>
        <v>5.6037638585730375E-2</v>
      </c>
      <c r="AB394" s="9">
        <f>offs558+Ampl560*SIN(2*PI()*freq560*('5v'!Q382-reta560)+deph560*PI()/180)</f>
        <v>0.73456661349560282</v>
      </c>
      <c r="AC394" s="10">
        <f>('5v'!S382-AB394)^2</f>
        <v>7.0595729795893921E-5</v>
      </c>
      <c r="AE394" s="44"/>
      <c r="AF394" s="7">
        <f>offs561+Ampl561*SIN(2*PI()*freq561*('5v'!U382)+deph561*PI()/180)</f>
        <v>1.2906550891564645</v>
      </c>
      <c r="AG394" s="8">
        <f>('5v'!V382-AF394)^2</f>
        <v>0.20783521720555248</v>
      </c>
      <c r="AH394" s="9">
        <f>offs562+Ampl562*SIN(2*PI()*freq562*('5v'!U382-reta562)+deph562*PI()/180)</f>
        <v>0.85552825582524383</v>
      </c>
      <c r="AI394" s="10">
        <f>('5v'!W382-AH394)^2</f>
        <v>1.5476564650235904E-4</v>
      </c>
      <c r="AL394" s="76"/>
      <c r="AN394" s="76"/>
      <c r="AO394" s="80"/>
    </row>
    <row r="395" spans="1:41" x14ac:dyDescent="0.25">
      <c r="A395" s="3"/>
      <c r="B395" s="7">
        <f>offs551+Ampl551*SIN(2*PI()*freq551*('5v'!A383)+deph551*PI()/180)</f>
        <v>-2.8083788407393406</v>
      </c>
      <c r="C395" s="8">
        <f>('5v'!B383-B395)^2</f>
        <v>2.8017534958703511E-5</v>
      </c>
      <c r="D395" s="9">
        <f>offs552+Ampl552*SIN(2*PI()*freq552*('5v'!A383-reta552)+deph552*PI()/180)</f>
        <v>1.3361678883374624</v>
      </c>
      <c r="E395" s="10">
        <f>('5v'!C383-D395)^2</f>
        <v>1.4182840104348072E-3</v>
      </c>
      <c r="G395" s="3"/>
      <c r="H395" s="7">
        <f>offs553+Ampl553*SIN(2*PI()*freq553*('5v'!E383)+deph553*PI()/180)</f>
        <v>-2.5177842125546288</v>
      </c>
      <c r="I395" s="8">
        <f>('5v'!F383-H395)^2</f>
        <v>1.8408721719164831E-6</v>
      </c>
      <c r="J395" s="9">
        <f>offs554+Ampl554*SIN(2*PI()*freq554*('5v'!E383-reta554)+deph554*PI()/180)</f>
        <v>0.80757155346805154</v>
      </c>
      <c r="K395" s="10">
        <f>('5v'!G383-J395)^2</f>
        <v>4.2125896184081176E-5</v>
      </c>
      <c r="M395" s="3"/>
      <c r="N395" s="7">
        <f>offs553+Ampl555*SIN(2*PI()*freq555*('5v'!I383)+deph555*PI()/180)</f>
        <v>-2.91738576052775</v>
      </c>
      <c r="O395" s="8">
        <f>('5v'!J383-N395)^2</f>
        <v>9.9278715893761664E-5</v>
      </c>
      <c r="P395" s="9">
        <f>offs556+Ampl556*SIN(2*PI()*freq556*('5v'!I383-reta556)+deph556*PI()/180)</f>
        <v>0.96893122988555314</v>
      </c>
      <c r="Q395" s="10">
        <f>('5v'!K383-P395)^2</f>
        <v>1.0931222180822305E-5</v>
      </c>
      <c r="S395" s="3"/>
      <c r="T395" s="7">
        <f>offs557+Ampl557*SIN(2*PI()*freq557*('5v'!M383)+deph557*PI()/180)</f>
        <v>-2.8962071970914476</v>
      </c>
      <c r="U395" s="8">
        <f>('5v'!N383-T395)^2</f>
        <v>2.0997833129429876E-6</v>
      </c>
      <c r="V395" s="9">
        <f>offs558+Ampl558*SIN(2*PI()*freq558*('5v'!M383-reta558)+deph558*PI()/180)</f>
        <v>0.82657065004276575</v>
      </c>
      <c r="W395" s="10">
        <f>('5v'!O383-V395)^2</f>
        <v>8.8043692388155501E-5</v>
      </c>
      <c r="X395" s="3"/>
      <c r="Y395" s="3"/>
      <c r="Z395" s="7">
        <f>offs559+Ampl559*SIN(2*PI()*freq559*('5v'!Q383)+deph559*PI()/180)</f>
        <v>-1.6718129782607019</v>
      </c>
      <c r="AA395" s="8">
        <f>('5v'!R383-Z395)^2</f>
        <v>5.3686123457075595E-2</v>
      </c>
      <c r="AB395" s="9">
        <f>offs558+Ampl560*SIN(2*PI()*freq560*('5v'!Q383-reta560)+deph560*PI()/180)</f>
        <v>0.73541483010539899</v>
      </c>
      <c r="AC395" s="10">
        <f>('5v'!S383-AB395)^2</f>
        <v>9.0383617416838242E-5</v>
      </c>
      <c r="AE395" s="44"/>
      <c r="AF395" s="7">
        <f>offs561+Ampl561*SIN(2*PI()*freq561*('5v'!U383)+deph561*PI()/180)</f>
        <v>1.2230798762829946</v>
      </c>
      <c r="AG395" s="8">
        <f>('5v'!V383-AF395)^2</f>
        <v>0.20499830608153446</v>
      </c>
      <c r="AH395" s="9">
        <f>offs562+Ampl562*SIN(2*PI()*freq562*('5v'!U383-reta562)+deph562*PI()/180)</f>
        <v>0.85210335130092307</v>
      </c>
      <c r="AI395" s="10">
        <f>('5v'!W383-AH395)^2</f>
        <v>1.4302099842375976E-4</v>
      </c>
      <c r="AL395" s="76"/>
      <c r="AN395" s="76"/>
      <c r="AO395" s="80"/>
    </row>
    <row r="396" spans="1:41" x14ac:dyDescent="0.25">
      <c r="A396" s="3"/>
      <c r="B396" s="7">
        <f>offs551+Ampl551*SIN(2*PI()*freq551*('5v'!A384)+deph551*PI()/180)</f>
        <v>-2.797997284670513</v>
      </c>
      <c r="C396" s="8">
        <f>('5v'!B384-B396)^2</f>
        <v>1.5647683767939477E-5</v>
      </c>
      <c r="D396" s="9">
        <f>offs552+Ampl552*SIN(2*PI()*freq552*('5v'!A384-reta552)+deph552*PI()/180)</f>
        <v>1.3390832473454</v>
      </c>
      <c r="E396" s="10">
        <f>('5v'!C384-D396)^2</f>
        <v>1.6486647296359482E-3</v>
      </c>
      <c r="G396" s="3"/>
      <c r="H396" s="7">
        <f>offs553+Ampl553*SIN(2*PI()*freq553*('5v'!E384)+deph553*PI()/180)</f>
        <v>-2.5439428851963521</v>
      </c>
      <c r="I396" s="8">
        <f>('5v'!F384-H396)^2</f>
        <v>3.4587902226987197E-7</v>
      </c>
      <c r="J396" s="9">
        <f>offs554+Ampl554*SIN(2*PI()*freq554*('5v'!E384-reta554)+deph554*PI()/180)</f>
        <v>0.81373043459581884</v>
      </c>
      <c r="K396" s="10">
        <f>('5v'!G384-J396)^2</f>
        <v>5.5956901742323055E-5</v>
      </c>
      <c r="M396" s="3"/>
      <c r="N396" s="7">
        <f>offs553+Ampl555*SIN(2*PI()*freq555*('5v'!I384)+deph555*PI()/180)</f>
        <v>-2.9116560645616234</v>
      </c>
      <c r="O396" s="8">
        <f>('5v'!J384-N396)^2</f>
        <v>1.0187984368846445E-4</v>
      </c>
      <c r="P396" s="9">
        <f>offs556+Ampl556*SIN(2*PI()*freq556*('5v'!I384-reta556)+deph556*PI()/180)</f>
        <v>0.9720472430406476</v>
      </c>
      <c r="Q396" s="10">
        <f>('5v'!K384-P396)^2</f>
        <v>6.3302713005478946E-6</v>
      </c>
      <c r="S396" s="3"/>
      <c r="T396" s="7">
        <f>offs557+Ampl557*SIN(2*PI()*freq557*('5v'!M384)+deph557*PI()/180)</f>
        <v>-2.9037306691838536</v>
      </c>
      <c r="U396" s="8">
        <f>('5v'!N384-T396)^2</f>
        <v>3.0209596851732243E-6</v>
      </c>
      <c r="V396" s="9">
        <f>offs558+Ampl558*SIN(2*PI()*freq558*('5v'!M384-reta558)+deph558*PI()/180)</f>
        <v>0.82985974357977377</v>
      </c>
      <c r="W396" s="10">
        <f>('5v'!O384-V396)^2</f>
        <v>7.6842818760606223E-5</v>
      </c>
      <c r="X396" s="3"/>
      <c r="Y396" s="3"/>
      <c r="Z396" s="7">
        <f>offs559+Ampl559*SIN(2*PI()*freq559*('5v'!Q384)+deph559*PI()/180)</f>
        <v>-1.7192250339438586</v>
      </c>
      <c r="AA396" s="8">
        <f>('5v'!R384-Z396)^2</f>
        <v>5.2538359179787178E-2</v>
      </c>
      <c r="AB396" s="9">
        <f>offs558+Ampl560*SIN(2*PI()*freq560*('5v'!Q384-reta560)+deph560*PI()/180)</f>
        <v>0.7363361589819023</v>
      </c>
      <c r="AC396" s="10">
        <f>('5v'!S384-AB396)^2</f>
        <v>7.3714261972164684E-5</v>
      </c>
      <c r="AE396" s="44"/>
      <c r="AF396" s="7">
        <f>offs561+Ampl561*SIN(2*PI()*freq561*('5v'!U384)+deph561*PI()/180)</f>
        <v>1.1542976312358564</v>
      </c>
      <c r="AG396" s="8">
        <f>('5v'!V384-AF396)^2</f>
        <v>0.20638634683246287</v>
      </c>
      <c r="AH396" s="9">
        <f>offs562+Ampl562*SIN(2*PI()*freq562*('5v'!U384-reta562)+deph562*PI()/180)</f>
        <v>0.84871138515389088</v>
      </c>
      <c r="AI396" s="10">
        <f>('5v'!W384-AH396)^2</f>
        <v>1.7950572997697383E-4</v>
      </c>
      <c r="AL396" s="76"/>
      <c r="AN396" s="76"/>
      <c r="AO396" s="80"/>
    </row>
    <row r="397" spans="1:41" x14ac:dyDescent="0.25">
      <c r="A397" s="3"/>
      <c r="B397" s="7">
        <f>offs551+Ampl551*SIN(2*PI()*freq551*('5v'!A385)+deph551*PI()/180)</f>
        <v>-2.7872456620838015</v>
      </c>
      <c r="C397" s="8">
        <f>('5v'!B385-B397)^2</f>
        <v>8.9301635013886781E-6</v>
      </c>
      <c r="D397" s="9">
        <f>offs552+Ampl552*SIN(2*PI()*freq552*('5v'!A385-reta552)+deph552*PI()/180)</f>
        <v>1.3419278139535149</v>
      </c>
      <c r="E397" s="10">
        <f>('5v'!C385-D397)^2</f>
        <v>1.7360710596603086E-3</v>
      </c>
      <c r="G397" s="3"/>
      <c r="H397" s="7">
        <f>offs553+Ampl553*SIN(2*PI()*freq553*('5v'!E385)+deph553*PI()/180)</f>
        <v>-2.5693632768603809</v>
      </c>
      <c r="I397" s="8">
        <f>('5v'!F385-H397)^2</f>
        <v>1.94400796339317E-6</v>
      </c>
      <c r="J397" s="9">
        <f>offs554+Ampl554*SIN(2*PI()*freq554*('5v'!E385-reta554)+deph554*PI()/180)</f>
        <v>0.81991174362769736</v>
      </c>
      <c r="K397" s="10">
        <f>('5v'!G385-J397)^2</f>
        <v>8.5771335231447086E-4</v>
      </c>
      <c r="M397" s="3"/>
      <c r="N397" s="7">
        <f>offs553+Ampl555*SIN(2*PI()*freq555*('5v'!I385)+deph555*PI()/180)</f>
        <v>-2.9055401721453284</v>
      </c>
      <c r="O397" s="8">
        <f>('5v'!J385-N397)^2</f>
        <v>9.6767201428221762E-5</v>
      </c>
      <c r="P397" s="9">
        <f>offs556+Ampl556*SIN(2*PI()*freq556*('5v'!I385-reta556)+deph556*PI()/180)</f>
        <v>0.97514984751883793</v>
      </c>
      <c r="Q397" s="10">
        <f>('5v'!K385-P397)^2</f>
        <v>1.343579875075631E-5</v>
      </c>
      <c r="S397" s="3"/>
      <c r="T397" s="7">
        <f>offs557+Ampl557*SIN(2*PI()*freq557*('5v'!M385)+deph557*PI()/180)</f>
        <v>-2.9106500760658163</v>
      </c>
      <c r="U397" s="8">
        <f>('5v'!N385-T397)^2</f>
        <v>4.5977069884095293E-7</v>
      </c>
      <c r="V397" s="9">
        <f>offs558+Ampl558*SIN(2*PI()*freq558*('5v'!M385-reta558)+deph558*PI()/180)</f>
        <v>0.83316283716081008</v>
      </c>
      <c r="W397" s="10">
        <f>('5v'!O385-V397)^2</f>
        <v>6.6632073770744865E-5</v>
      </c>
      <c r="X397" s="3"/>
      <c r="Y397" s="3"/>
      <c r="Z397" s="7">
        <f>offs559+Ampl559*SIN(2*PI()*freq559*('5v'!Q385)+deph559*PI()/180)</f>
        <v>-1.7660374250071329</v>
      </c>
      <c r="AA397" s="8">
        <f>('5v'!R385-Z397)^2</f>
        <v>4.9914581705774001E-2</v>
      </c>
      <c r="AB397" s="9">
        <f>offs558+Ampl560*SIN(2*PI()*freq560*('5v'!Q385-reta560)+deph560*PI()/180)</f>
        <v>0.7373301545786437</v>
      </c>
      <c r="AC397" s="10">
        <f>('5v'!S385-AB397)^2</f>
        <v>9.1103883220778129E-5</v>
      </c>
      <c r="AE397" s="44"/>
      <c r="AF397" s="7">
        <f>offs561+Ampl561*SIN(2*PI()*freq561*('5v'!U385)+deph561*PI()/180)</f>
        <v>1.0843762337867284</v>
      </c>
      <c r="AG397" s="8">
        <f>('5v'!V385-AF397)^2</f>
        <v>0.20496954504555806</v>
      </c>
      <c r="AH397" s="9">
        <f>offs562+Ampl562*SIN(2*PI()*freq562*('5v'!U385-reta562)+deph562*PI()/180)</f>
        <v>0.84535570484521727</v>
      </c>
      <c r="AI397" s="10">
        <f>('5v'!W385-AH397)^2</f>
        <v>1.6505581921113905E-4</v>
      </c>
      <c r="AL397" s="76"/>
      <c r="AN397" s="76"/>
      <c r="AO397" s="80"/>
    </row>
    <row r="398" spans="1:41" x14ac:dyDescent="0.25">
      <c r="A398" s="3"/>
      <c r="B398" s="7">
        <f>offs551+Ampl551*SIN(2*PI()*freq551*('5v'!A386)+deph551*PI()/180)</f>
        <v>-2.7761256707850492</v>
      </c>
      <c r="C398" s="8">
        <f>('5v'!B386-B398)^2</f>
        <v>5.713673755848122E-6</v>
      </c>
      <c r="D398" s="9">
        <f>offs552+Ampl552*SIN(2*PI()*freq552*('5v'!A386-reta552)+deph552*PI()/180)</f>
        <v>1.3447011389717645</v>
      </c>
      <c r="E398" s="10">
        <f>('5v'!C386-D398)^2</f>
        <v>2.002729065490511E-3</v>
      </c>
      <c r="G398" s="3"/>
      <c r="H398" s="7">
        <f>offs553+Ampl553*SIN(2*PI()*freq553*('5v'!E386)+deph553*PI()/180)</f>
        <v>-2.5940363558025989</v>
      </c>
      <c r="I398" s="8">
        <f>('5v'!F386-H398)^2</f>
        <v>1.6298204067577287E-6</v>
      </c>
      <c r="J398" s="9">
        <f>offs554+Ampl554*SIN(2*PI()*freq554*('5v'!E386-reta554)+deph554*PI()/180)</f>
        <v>0.82611328437402076</v>
      </c>
      <c r="K398" s="10">
        <f>('5v'!G386-J398)^2</f>
        <v>2.4167335597345893E-3</v>
      </c>
      <c r="M398" s="3"/>
      <c r="N398" s="7">
        <f>offs553+Ampl555*SIN(2*PI()*freq555*('5v'!I386)+deph555*PI()/180)</f>
        <v>-2.8990390490491751</v>
      </c>
      <c r="O398" s="8">
        <f>('5v'!J386-N398)^2</f>
        <v>8.4553340697875499E-5</v>
      </c>
      <c r="P398" s="9">
        <f>offs556+Ampl556*SIN(2*PI()*freq556*('5v'!I386-reta556)+deph556*PI()/180)</f>
        <v>0.97823855338291033</v>
      </c>
      <c r="Q398" s="10">
        <f>('5v'!K386-P398)^2</f>
        <v>2.3050209606722178E-5</v>
      </c>
      <c r="S398" s="3"/>
      <c r="T398" s="7">
        <f>offs557+Ampl557*SIN(2*PI()*freq557*('5v'!M386)+deph557*PI()/180)</f>
        <v>-2.9169637104772228</v>
      </c>
      <c r="U398" s="8">
        <f>('5v'!N386-T398)^2</f>
        <v>2.990549312941501E-6</v>
      </c>
      <c r="V398" s="9">
        <f>offs558+Ampl558*SIN(2*PI()*freq558*('5v'!M386-reta558)+deph558*PI()/180)</f>
        <v>0.83647911579695877</v>
      </c>
      <c r="W398" s="10">
        <f>('5v'!O386-V398)^2</f>
        <v>5.7348447836163709E-5</v>
      </c>
      <c r="X398" s="3"/>
      <c r="Y398" s="3"/>
      <c r="Z398" s="7">
        <f>offs559+Ampl559*SIN(2*PI()*freq559*('5v'!Q386)+deph559*PI()/180)</f>
        <v>-1.8122275133936165</v>
      </c>
      <c r="AA398" s="8">
        <f>('5v'!R386-Z398)^2</f>
        <v>4.7629241720308371E-2</v>
      </c>
      <c r="AB398" s="9">
        <f>offs558+Ampl560*SIN(2*PI()*freq560*('5v'!Q386-reta560)+deph560*PI()/180)</f>
        <v>0.73839633620817335</v>
      </c>
      <c r="AC398" s="10">
        <f>('5v'!S386-AB398)^2</f>
        <v>7.1887570121656642E-5</v>
      </c>
      <c r="AE398" s="44"/>
      <c r="AF398" s="7">
        <f>offs561+Ampl561*SIN(2*PI()*freq561*('5v'!U386)+deph561*PI()/180)</f>
        <v>1.0133846879131843</v>
      </c>
      <c r="AG398" s="8">
        <f>('5v'!V386-AF398)^2</f>
        <v>0.20612480579922082</v>
      </c>
      <c r="AH398" s="9">
        <f>offs562+Ampl562*SIN(2*PI()*freq562*('5v'!U386-reta562)+deph562*PI()/180)</f>
        <v>0.84203962202623073</v>
      </c>
      <c r="AI398" s="10">
        <f>('5v'!W386-AH398)^2</f>
        <v>1.5023988274561262E-4</v>
      </c>
      <c r="AL398" s="76"/>
      <c r="AN398" s="76"/>
      <c r="AO398" s="80"/>
    </row>
    <row r="399" spans="1:41" x14ac:dyDescent="0.25">
      <c r="A399" s="3"/>
      <c r="B399" s="7">
        <f>offs551+Ampl551*SIN(2*PI()*freq551*('5v'!A387)+deph551*PI()/180)</f>
        <v>-2.7646390667497887</v>
      </c>
      <c r="C399" s="8">
        <f>('5v'!B387-B399)^2</f>
        <v>4.6566759123674917E-6</v>
      </c>
      <c r="D399" s="9">
        <f>offs552+Ampl552*SIN(2*PI()*freq552*('5v'!A387-reta552)+deph552*PI()/180)</f>
        <v>1.347402784459979</v>
      </c>
      <c r="E399" s="10">
        <f>('5v'!C387-D399)^2</f>
        <v>2.1119737467608724E-3</v>
      </c>
      <c r="G399" s="3"/>
      <c r="H399" s="7">
        <f>offs553+Ampl553*SIN(2*PI()*freq553*('5v'!E387)+deph553*PI()/180)</f>
        <v>-2.6179533557955437</v>
      </c>
      <c r="I399" s="8">
        <f>('5v'!F387-H399)^2</f>
        <v>7.5605432510990971E-6</v>
      </c>
      <c r="J399" s="9">
        <f>offs554+Ampl554*SIN(2*PI()*freq554*('5v'!E387-reta554)+deph554*PI()/180)</f>
        <v>0.83233285345689179</v>
      </c>
      <c r="K399" s="10">
        <f>('5v'!G387-J399)^2</f>
        <v>3.2870560855094259E-3</v>
      </c>
      <c r="M399" s="3"/>
      <c r="N399" s="7">
        <f>offs553+Ampl555*SIN(2*PI()*freq555*('5v'!I387)+deph555*PI()/180)</f>
        <v>-2.8921537218758635</v>
      </c>
      <c r="O399" s="8">
        <f>('5v'!J387-N399)^2</f>
        <v>1.0246423442830591E-4</v>
      </c>
      <c r="P399" s="9">
        <f>offs556+Ampl556*SIN(2*PI()*freq556*('5v'!I387-reta556)+deph556*PI()/180)</f>
        <v>0.98131287289040359</v>
      </c>
      <c r="Q399" s="10">
        <f>('5v'!K387-P399)^2</f>
        <v>1.5754015901683401E-5</v>
      </c>
      <c r="S399" s="3"/>
      <c r="T399" s="7">
        <f>offs557+Ampl557*SIN(2*PI()*freq557*('5v'!M387)+deph557*PI()/180)</f>
        <v>-2.9226700146232565</v>
      </c>
      <c r="U399" s="8">
        <f>('5v'!N387-T399)^2</f>
        <v>2.4845786373367941E-6</v>
      </c>
      <c r="V399" s="9">
        <f>offs558+Ampl558*SIN(2*PI()*freq558*('5v'!M387-reta558)+deph558*PI()/180)</f>
        <v>0.83980776124608902</v>
      </c>
      <c r="W399" s="10">
        <f>('5v'!O387-V399)^2</f>
        <v>2.5423289188436625E-5</v>
      </c>
      <c r="X399" s="3"/>
      <c r="Y399" s="3"/>
      <c r="Z399" s="7">
        <f>offs559+Ampl559*SIN(2*PI()*freq559*('5v'!Q387)+deph559*PI()/180)</f>
        <v>-1.8577729619864547</v>
      </c>
      <c r="AA399" s="8">
        <f>('5v'!R387-Z399)^2</f>
        <v>4.7357453784007159E-2</v>
      </c>
      <c r="AB399" s="9">
        <f>offs558+Ampl560*SIN(2*PI()*freq560*('5v'!Q387-reta560)+deph560*PI()/180)</f>
        <v>0.73953418827451645</v>
      </c>
      <c r="AC399" s="10">
        <f>('5v'!S387-AB399)^2</f>
        <v>8.6376981039416059E-5</v>
      </c>
      <c r="AE399" s="44"/>
      <c r="AF399" s="7">
        <f>offs561+Ampl561*SIN(2*PI()*freq561*('5v'!U387)+deph561*PI()/180)</f>
        <v>0.94139305370008464</v>
      </c>
      <c r="AG399" s="8">
        <f>('5v'!V387-AF399)^2</f>
        <v>0.20815203017520573</v>
      </c>
      <c r="AH399" s="9">
        <f>offs562+Ampl562*SIN(2*PI()*freq562*('5v'!U387-reta562)+deph562*PI()/180)</f>
        <v>0.83876640927031809</v>
      </c>
      <c r="AI399" s="10">
        <f>('5v'!W387-AH399)^2</f>
        <v>1.351220426039385E-4</v>
      </c>
      <c r="AL399" s="76"/>
      <c r="AN399" s="76"/>
      <c r="AO399" s="80"/>
    </row>
    <row r="400" spans="1:41" x14ac:dyDescent="0.25">
      <c r="A400" s="3"/>
      <c r="B400" s="7">
        <f>offs551+Ampl551*SIN(2*PI()*freq551*('5v'!A388)+deph551*PI()/180)</f>
        <v>-2.7527876638459547</v>
      </c>
      <c r="C400" s="8">
        <f>('5v'!B388-B400)^2</f>
        <v>1.1379568082592316E-7</v>
      </c>
      <c r="D400" s="9">
        <f>offs552+Ampl552*SIN(2*PI()*freq552*('5v'!A388-reta552)+deph552*PI()/180)</f>
        <v>1.3500323237970171</v>
      </c>
      <c r="E400" s="10">
        <f>('5v'!C388-D400)^2</f>
        <v>2.0502490770469861E-3</v>
      </c>
      <c r="G400" s="3"/>
      <c r="H400" s="7">
        <f>offs553+Ampl553*SIN(2*PI()*freq553*('5v'!E388)+deph553*PI()/180)</f>
        <v>-2.6411057792429991</v>
      </c>
      <c r="I400" s="8">
        <f>('5v'!F388-H400)^2</f>
        <v>9.2125650437285127E-6</v>
      </c>
      <c r="J400" s="9">
        <f>offs554+Ampl554*SIN(2*PI()*freq554*('5v'!E388-reta554)+deph554*PI()/180)</f>
        <v>0.83856824109303019</v>
      </c>
      <c r="K400" s="10">
        <f>('5v'!G388-J400)^2</f>
        <v>2.8946811466325499E-3</v>
      </c>
      <c r="M400" s="3"/>
      <c r="N400" s="7">
        <f>offs553+Ampl555*SIN(2*PI()*freq555*('5v'!I388)+deph555*PI()/180)</f>
        <v>-2.8848852778983716</v>
      </c>
      <c r="O400" s="8">
        <f>('5v'!J388-N400)^2</f>
        <v>1.1377460407627666E-4</v>
      </c>
      <c r="P400" s="9">
        <f>offs556+Ampl556*SIN(2*PI()*freq556*('5v'!I388-reta556)+deph556*PI()/180)</f>
        <v>0.98437232057062884</v>
      </c>
      <c r="Q400" s="10">
        <f>('5v'!K388-P400)^2</f>
        <v>2.5760300004007606E-5</v>
      </c>
      <c r="S400" s="3"/>
      <c r="T400" s="7">
        <f>offs557+Ampl557*SIN(2*PI()*freq557*('5v'!M388)+deph557*PI()/180)</f>
        <v>-2.9277675805587533</v>
      </c>
      <c r="U400" s="8">
        <f>('5v'!N388-T400)^2</f>
        <v>7.659446797676926E-6</v>
      </c>
      <c r="V400" s="9">
        <f>offs558+Ampl558*SIN(2*PI()*freq558*('5v'!M388-reta558)+deph558*PI()/180)</f>
        <v>0.84314795221474381</v>
      </c>
      <c r="W400" s="10">
        <f>('5v'!O388-V400)^2</f>
        <v>2.0035401514889747E-5</v>
      </c>
      <c r="X400" s="3"/>
      <c r="Y400" s="3"/>
      <c r="Z400" s="7">
        <f>offs559+Ampl559*SIN(2*PI()*freq559*('5v'!Q388)+deph559*PI()/180)</f>
        <v>-1.9026517454108784</v>
      </c>
      <c r="AA400" s="8">
        <f>('5v'!R388-Z400)^2</f>
        <v>4.4859830749896842E-2</v>
      </c>
      <c r="AB400" s="9">
        <f>offs558+Ampl560*SIN(2*PI()*freq560*('5v'!Q388-reta560)+deph560*PI()/180)</f>
        <v>0.74074316052251099</v>
      </c>
      <c r="AC400" s="10">
        <f>('5v'!S388-AB400)^2</f>
        <v>6.5366408053550568E-5</v>
      </c>
      <c r="AE400" s="44"/>
      <c r="AF400" s="7">
        <f>offs561+Ampl561*SIN(2*PI()*freq561*('5v'!U388)+deph561*PI()/180)</f>
        <v>0.8684723781987449</v>
      </c>
      <c r="AG400" s="8">
        <f>('5v'!V388-AF400)^2</f>
        <v>0.21112923886821014</v>
      </c>
      <c r="AH400" s="9">
        <f>offs562+Ampl562*SIN(2*PI()*freq562*('5v'!U388-reta562)+deph562*PI()/180)</f>
        <v>0.83553929684328976</v>
      </c>
      <c r="AI400" s="10">
        <f>('5v'!W388-AH400)^2</f>
        <v>8.0855041733508438E-5</v>
      </c>
      <c r="AL400" s="76"/>
      <c r="AN400" s="76"/>
      <c r="AO400" s="80"/>
    </row>
    <row r="401" spans="1:41" x14ac:dyDescent="0.25">
      <c r="A401" s="3"/>
      <c r="B401" s="7">
        <f>offs551+Ampl551*SIN(2*PI()*freq551*('5v'!A389)+deph551*PI()/180)</f>
        <v>-2.7405733335474514</v>
      </c>
      <c r="C401" s="8">
        <f>('5v'!B389-B401)^2</f>
        <v>1.2551472575446448E-6</v>
      </c>
      <c r="D401" s="9">
        <f>offs552+Ampl552*SIN(2*PI()*freq552*('5v'!A389-reta552)+deph552*PI()/180)</f>
        <v>1.3525893417481352</v>
      </c>
      <c r="E401" s="10">
        <f>('5v'!C389-D401)^2</f>
        <v>1.8252255281056436E-3</v>
      </c>
      <c r="G401" s="3"/>
      <c r="H401" s="7">
        <f>offs553+Ampl553*SIN(2*PI()*freq553*('5v'!E389)+deph553*PI()/180)</f>
        <v>-2.6634854001991579</v>
      </c>
      <c r="I401" s="8">
        <f>('5v'!F389-H401)^2</f>
        <v>3.1201696635845289E-6</v>
      </c>
      <c r="J401" s="9">
        <f>offs554+Ampl554*SIN(2*PI()*freq554*('5v'!E389-reta554)+deph554*PI()/180)</f>
        <v>0.84481723187889934</v>
      </c>
      <c r="K401" s="10">
        <f>('5v'!G389-J401)^2</f>
        <v>2.3361013038594547E-3</v>
      </c>
      <c r="M401" s="3"/>
      <c r="N401" s="7">
        <f>offs553+Ampl555*SIN(2*PI()*freq555*('5v'!I389)+deph555*PI()/180)</f>
        <v>-2.8772348648882615</v>
      </c>
      <c r="O401" s="8">
        <f>('5v'!J389-N401)^2</f>
        <v>7.8774054492157777E-5</v>
      </c>
      <c r="P401" s="9">
        <f>offs556+Ampl556*SIN(2*PI()*freq556*('5v'!I389-reta556)+deph556*PI()/180)</f>
        <v>0.98741641330133101</v>
      </c>
      <c r="Q401" s="10">
        <f>('5v'!K389-P401)^2</f>
        <v>3.8024776331197814E-5</v>
      </c>
      <c r="S401" s="3"/>
      <c r="T401" s="7">
        <f>offs557+Ampl557*SIN(2*PI()*freq557*('5v'!M389)+deph557*PI()/180)</f>
        <v>-2.9322551505355969</v>
      </c>
      <c r="U401" s="8">
        <f>('5v'!N389-T401)^2</f>
        <v>1.1215067819409333E-5</v>
      </c>
      <c r="V401" s="9">
        <f>offs558+Ampl558*SIN(2*PI()*freq558*('5v'!M389-reta558)+deph558*PI()/180)</f>
        <v>0.84649886456078183</v>
      </c>
      <c r="W401" s="10">
        <f>('5v'!O389-V401)^2</f>
        <v>3.8715464121918143E-6</v>
      </c>
      <c r="X401" s="3"/>
      <c r="Y401" s="3"/>
      <c r="Z401" s="7">
        <f>offs559+Ampl559*SIN(2*PI()*freq559*('5v'!Q389)+deph559*PI()/180)</f>
        <v>-1.9468421606854753</v>
      </c>
      <c r="AA401" s="8">
        <f>('5v'!R389-Z401)^2</f>
        <v>4.4343822398178551E-2</v>
      </c>
      <c r="AB401" s="9">
        <f>offs558+Ampl560*SIN(2*PI()*freq560*('5v'!Q389-reta560)+deph560*PI()/180)</f>
        <v>0.74202266830390629</v>
      </c>
      <c r="AC401" s="10">
        <f>('5v'!S389-AB401)^2</f>
        <v>7.6712578155614211E-5</v>
      </c>
      <c r="AE401" s="44"/>
      <c r="AF401" s="7">
        <f>offs561+Ampl561*SIN(2*PI()*freq561*('5v'!U389)+deph561*PI()/180)</f>
        <v>0.79469462531206403</v>
      </c>
      <c r="AG401" s="8">
        <f>('5v'!V389-AF401)^2</f>
        <v>0.20974191152736882</v>
      </c>
      <c r="AH401" s="9">
        <f>offs562+Ampl562*SIN(2*PI()*freq562*('5v'!U389-reta562)+deph562*PI()/180)</f>
        <v>0.83236146951549705</v>
      </c>
      <c r="AI401" s="10">
        <f>('5v'!W389-AH401)^2</f>
        <v>6.8285770797800073E-5</v>
      </c>
      <c r="AL401" s="76"/>
      <c r="AN401" s="76"/>
      <c r="AO401" s="80"/>
    </row>
    <row r="402" spans="1:41" x14ac:dyDescent="0.25">
      <c r="A402" s="3"/>
      <c r="B402" s="7">
        <f>offs551+Ampl551*SIN(2*PI()*freq551*('5v'!A390)+deph551*PI()/180)</f>
        <v>-2.7279980046386254</v>
      </c>
      <c r="C402" s="8">
        <f>('5v'!B390-B402)^2</f>
        <v>2.8560843214672783E-6</v>
      </c>
      <c r="D402" s="9">
        <f>offs552+Ampl552*SIN(2*PI()*freq552*('5v'!A390-reta552)+deph552*PI()/180)</f>
        <v>1.3550734345305568</v>
      </c>
      <c r="E402" s="10">
        <f>('5v'!C390-D402)^2</f>
        <v>1.7802125808932384E-3</v>
      </c>
      <c r="G402" s="3"/>
      <c r="H402" s="7">
        <f>offs553+Ampl553*SIN(2*PI()*freq553*('5v'!E390)+deph553*PI()/180)</f>
        <v>-2.6850842672912583</v>
      </c>
      <c r="I402" s="8">
        <f>('5v'!F390-H402)^2</f>
        <v>1.58303139676112E-5</v>
      </c>
      <c r="J402" s="9">
        <f>offs554+Ampl554*SIN(2*PI()*freq554*('5v'!E390-reta554)+deph554*PI()/180)</f>
        <v>0.85107760557782841</v>
      </c>
      <c r="K402" s="10">
        <f>('5v'!G390-J402)^2</f>
        <v>1.5185522206803618E-3</v>
      </c>
      <c r="M402" s="3"/>
      <c r="N402" s="7">
        <f>offs553+Ampl555*SIN(2*PI()*freq555*('5v'!I390)+deph555*PI()/180)</f>
        <v>-2.8692036909344343</v>
      </c>
      <c r="O402" s="8">
        <f>('5v'!J390-N402)^2</f>
        <v>7.4940202418419209E-5</v>
      </c>
      <c r="P402" s="9">
        <f>offs556+Ampl556*SIN(2*PI()*freq556*('5v'!I390-reta556)+deph556*PI()/180)</f>
        <v>0.99044467038497985</v>
      </c>
      <c r="Q402" s="10">
        <f>('5v'!K390-P402)^2</f>
        <v>8.4542147381932957E-5</v>
      </c>
      <c r="S402" s="3"/>
      <c r="T402" s="7">
        <f>offs557+Ampl557*SIN(2*PI()*freq557*('5v'!M390)+deph557*PI()/180)</f>
        <v>-2.9361316173130421</v>
      </c>
      <c r="U402" s="8">
        <f>('5v'!N390-T402)^2</f>
        <v>1.1016473355487942E-5</v>
      </c>
      <c r="V402" s="9">
        <f>offs558+Ampl558*SIN(2*PI()*freq558*('5v'!M390-reta558)+deph558*PI()/180)</f>
        <v>0.8498596714967227</v>
      </c>
      <c r="W402" s="10">
        <f>('5v'!O390-V402)^2</f>
        <v>2.0226002096203777E-6</v>
      </c>
      <c r="X402" s="3"/>
      <c r="Y402" s="3"/>
      <c r="Z402" s="7">
        <f>offs559+Ampl559*SIN(2*PI()*freq559*('5v'!Q390)+deph559*PI()/180)</f>
        <v>-1.9903228377175632</v>
      </c>
      <c r="AA402" s="8">
        <f>('5v'!R390-Z402)^2</f>
        <v>4.250258563950398E-2</v>
      </c>
      <c r="AB402" s="9">
        <f>offs558+Ampl560*SIN(2*PI()*freq560*('5v'!Q390-reta560)+deph560*PI()/180)</f>
        <v>0.74337209286009354</v>
      </c>
      <c r="AC402" s="10">
        <f>('5v'!S390-AB402)^2</f>
        <v>8.7652045998973233E-5</v>
      </c>
      <c r="AE402" s="44"/>
      <c r="AF402" s="7">
        <f>offs561+Ampl561*SIN(2*PI()*freq561*('5v'!U390)+deph561*PI()/180)</f>
        <v>0.72013260477484375</v>
      </c>
      <c r="AG402" s="8">
        <f>('5v'!V390-AF402)^2</f>
        <v>0.21121905680024783</v>
      </c>
      <c r="AH402" s="9">
        <f>offs562+Ampl562*SIN(2*PI()*freq562*('5v'!U390-reta562)+deph562*PI()/180)</f>
        <v>0.82923606341884881</v>
      </c>
      <c r="AI402" s="10">
        <f>('5v'!W390-AH402)^2</f>
        <v>3.0575885393121305E-5</v>
      </c>
      <c r="AL402" s="76"/>
      <c r="AN402" s="76"/>
      <c r="AO402" s="80"/>
    </row>
    <row r="403" spans="1:41" x14ac:dyDescent="0.25">
      <c r="A403" s="3"/>
      <c r="B403" s="7">
        <f>offs551+Ampl551*SIN(2*PI()*freq551*('5v'!A391)+deph551*PI()/180)</f>
        <v>-2.7150636629096896</v>
      </c>
      <c r="C403" s="8">
        <f>('5v'!B391-B403)^2</f>
        <v>8.4409836083338191E-6</v>
      </c>
      <c r="D403" s="9">
        <f>offs552+Ampl552*SIN(2*PI()*freq552*('5v'!A391-reta552)+deph552*PI()/180)</f>
        <v>1.3574842098772353</v>
      </c>
      <c r="E403" s="10">
        <f>('5v'!C391-D403)^2</f>
        <v>1.9086230058107459E-3</v>
      </c>
      <c r="G403" s="3"/>
      <c r="H403" s="7">
        <f>offs553+Ampl553*SIN(2*PI()*freq553*('5v'!E391)+deph553*PI()/180)</f>
        <v>-2.7058947065446675</v>
      </c>
      <c r="I403" s="8">
        <f>('5v'!F391-H403)^2</f>
        <v>7.2861851580019875E-6</v>
      </c>
      <c r="J403" s="9">
        <f>offs554+Ampl554*SIN(2*PI()*freq554*('5v'!E391-reta554)+deph554*PI()/180)</f>
        <v>0.85734713790885186</v>
      </c>
      <c r="K403" s="10">
        <f>('5v'!G391-J403)^2</f>
        <v>9.9642106248065557E-4</v>
      </c>
      <c r="M403" s="3"/>
      <c r="N403" s="7">
        <f>offs553+Ampl555*SIN(2*PI()*freq555*('5v'!I391)+deph555*PI()/180)</f>
        <v>-2.860793024252358</v>
      </c>
      <c r="O403" s="8">
        <f>('5v'!J391-N403)^2</f>
        <v>1.9371112072883584E-4</v>
      </c>
      <c r="P403" s="9">
        <f>offs556+Ampl556*SIN(2*PI()*freq556*('5v'!I391-reta556)+deph556*PI()/180)</f>
        <v>0.99345661362467708</v>
      </c>
      <c r="Q403" s="10">
        <f>('5v'!K391-P403)^2</f>
        <v>1.0513433658126498E-4</v>
      </c>
      <c r="S403" s="3"/>
      <c r="T403" s="7">
        <f>offs557+Ampl557*SIN(2*PI()*freq557*('5v'!M391)+deph557*PI()/180)</f>
        <v>-2.9393960244309181</v>
      </c>
      <c r="U403" s="8">
        <f>('5v'!N391-T403)^2</f>
        <v>7.1677448330579831E-6</v>
      </c>
      <c r="V403" s="9">
        <f>offs558+Ampl558*SIN(2*PI()*freq558*('5v'!M391-reta558)+deph558*PI()/180)</f>
        <v>0.85322954379374372</v>
      </c>
      <c r="W403" s="10">
        <f>('5v'!O391-V403)^2</f>
        <v>1.1391638841374052E-6</v>
      </c>
      <c r="X403" s="3"/>
      <c r="Y403" s="3"/>
      <c r="Z403" s="7">
        <f>offs559+Ampl559*SIN(2*PI()*freq559*('5v'!Q391)+deph559*PI()/180)</f>
        <v>-2.0330727496375758</v>
      </c>
      <c r="AA403" s="8">
        <f>('5v'!R391-Z403)^2</f>
        <v>4.0995777515502735E-2</v>
      </c>
      <c r="AB403" s="9">
        <f>offs558+Ampl560*SIN(2*PI()*freq560*('5v'!Q391-reta560)+deph560*PI()/180)</f>
        <v>0.74479078162133205</v>
      </c>
      <c r="AC403" s="10">
        <f>('5v'!S391-AB403)^2</f>
        <v>9.794483673239665E-5</v>
      </c>
      <c r="AE403" s="44"/>
      <c r="AF403" s="7">
        <f>offs561+Ampl561*SIN(2*PI()*freq561*('5v'!U391)+deph561*PI()/180)</f>
        <v>0.64485990029937479</v>
      </c>
      <c r="AG403" s="8">
        <f>('5v'!V391-AF403)^2</f>
        <v>0.21025140271514983</v>
      </c>
      <c r="AH403" s="9">
        <f>offs562+Ampl562*SIN(2*PI()*freq562*('5v'!U391-reta562)+deph562*PI()/180)</f>
        <v>0.82616616295182754</v>
      </c>
      <c r="AI403" s="10">
        <f>('5v'!W391-AH403)^2</f>
        <v>2.2026098532975103E-5</v>
      </c>
      <c r="AL403" s="76"/>
      <c r="AN403" s="76"/>
      <c r="AO403" s="80"/>
    </row>
    <row r="404" spans="1:41" x14ac:dyDescent="0.25">
      <c r="A404" s="3"/>
      <c r="B404" s="7">
        <f>offs551+Ampl551*SIN(2*PI()*freq551*('5v'!A392)+deph551*PI()/180)</f>
        <v>-2.701772350843143</v>
      </c>
      <c r="C404" s="8">
        <f>('5v'!B392-B404)^2</f>
        <v>6.3738533652182874E-6</v>
      </c>
      <c r="D404" s="9">
        <f>offs552+Ampl552*SIN(2*PI()*freq552*('5v'!A392-reta552)+deph552*PI()/180)</f>
        <v>1.3598212870987965</v>
      </c>
      <c r="E404" s="10">
        <f>('5v'!C392-D404)^2</f>
        <v>2.0481700626219673E-3</v>
      </c>
      <c r="G404" s="3"/>
      <c r="H404" s="7">
        <f>offs553+Ampl553*SIN(2*PI()*freq553*('5v'!E392)+deph553*PI()/180)</f>
        <v>-2.7259093241094101</v>
      </c>
      <c r="I404" s="8">
        <f>('5v'!F392-H404)^2</f>
        <v>4.9092196521408888E-6</v>
      </c>
      <c r="J404" s="9">
        <f>offs554+Ampl554*SIN(2*PI()*freq554*('5v'!E392-reta554)+deph554*PI()/180)</f>
        <v>0.86362360133698512</v>
      </c>
      <c r="K404" s="10">
        <f>('5v'!G392-J404)^2</f>
        <v>6.8244254681372983E-4</v>
      </c>
      <c r="M404" s="3"/>
      <c r="N404" s="7">
        <f>offs553+Ampl555*SIN(2*PI()*freq555*('5v'!I392)+deph555*PI()/180)</f>
        <v>-2.8520041929838005</v>
      </c>
      <c r="O404" s="8">
        <f>('5v'!J392-N404)^2</f>
        <v>2.2185515592622644E-4</v>
      </c>
      <c r="P404" s="9">
        <f>offs556+Ampl556*SIN(2*PI()*freq556*('5v'!I392-reta556)+deph556*PI()/180)</f>
        <v>0.99645176739966956</v>
      </c>
      <c r="Q404" s="10">
        <f>('5v'!K392-P404)^2</f>
        <v>1.7552692289381783E-4</v>
      </c>
      <c r="S404" s="3"/>
      <c r="T404" s="7">
        <f>offs557+Ampl557*SIN(2*PI()*freq557*('5v'!M392)+deph557*PI()/180)</f>
        <v>-2.9420475664456145</v>
      </c>
      <c r="U404" s="8">
        <f>('5v'!N392-T404)^2</f>
        <v>1.139519146547531E-5</v>
      </c>
      <c r="V404" s="9">
        <f>offs558+Ampl558*SIN(2*PI()*freq558*('5v'!M392-reta558)+deph558*PI()/180)</f>
        <v>0.85660764998628003</v>
      </c>
      <c r="W404" s="10">
        <f>('5v'!O392-V404)^2</f>
        <v>2.5454926553794802E-6</v>
      </c>
      <c r="X404" s="3"/>
      <c r="Y404" s="3"/>
      <c r="Z404" s="7">
        <f>offs559+Ampl559*SIN(2*PI()*freq559*('5v'!Q392)+deph559*PI()/180)</f>
        <v>-2.0750712229674702</v>
      </c>
      <c r="AA404" s="8">
        <f>('5v'!R392-Z404)^2</f>
        <v>3.9039846859146271E-2</v>
      </c>
      <c r="AB404" s="9">
        <f>offs558+Ampl560*SIN(2*PI()*freq560*('5v'!Q392-reta560)+deph560*PI()/180)</f>
        <v>0.74627804852232638</v>
      </c>
      <c r="AC404" s="10">
        <f>('5v'!S392-AB404)^2</f>
        <v>1.0738268037856634E-4</v>
      </c>
      <c r="AE404" s="44"/>
      <c r="AF404" s="7">
        <f>offs561+Ampl561*SIN(2*PI()*freq561*('5v'!U392)+deph561*PI()/180)</f>
        <v>0.56895079695718975</v>
      </c>
      <c r="AG404" s="8">
        <f>('5v'!V392-AF404)^2</f>
        <v>0.20870409852110999</v>
      </c>
      <c r="AH404" s="9">
        <f>offs562+Ampl562*SIN(2*PI()*freq562*('5v'!U392-reta562)+deph562*PI()/180)</f>
        <v>0.82315479773556066</v>
      </c>
      <c r="AI404" s="10">
        <f>('5v'!W392-AH404)^2</f>
        <v>1.4427176058190649E-5</v>
      </c>
      <c r="AL404" s="76"/>
      <c r="AN404" s="76"/>
      <c r="AO404" s="80"/>
    </row>
    <row r="405" spans="1:41" x14ac:dyDescent="0.25">
      <c r="A405" s="3"/>
      <c r="B405" s="7">
        <f>offs551+Ampl551*SIN(2*PI()*freq551*('5v'!A393)+deph551*PI()/180)</f>
        <v>-2.6881261672912387</v>
      </c>
      <c r="C405" s="8">
        <f>('5v'!B393-B405)^2</f>
        <v>6.2441649063746721E-6</v>
      </c>
      <c r="D405" s="9">
        <f>offs552+Ampl552*SIN(2*PI()*freq552*('5v'!A393-reta552)+deph552*PI()/180)</f>
        <v>1.3620842971436549</v>
      </c>
      <c r="E405" s="10">
        <f>('5v'!C393-D405)^2</f>
        <v>2.1995821280134695E-3</v>
      </c>
      <c r="G405" s="3"/>
      <c r="H405" s="7">
        <f>offs553+Ampl553*SIN(2*PI()*freq553*('5v'!E393)+deph553*PI()/180)</f>
        <v>-2.7451210088871676</v>
      </c>
      <c r="I405" s="8">
        <f>('5v'!F393-H405)^2</f>
        <v>3.3871365541565317E-7</v>
      </c>
      <c r="J405" s="9">
        <f>offs554+Ampl554*SIN(2*PI()*freq554*('5v'!E393-reta554)+deph554*PI()/180)</f>
        <v>0.86990476586465892</v>
      </c>
      <c r="K405" s="10">
        <f>('5v'!G393-J405)^2</f>
        <v>6.0480413287393551E-4</v>
      </c>
      <c r="M405" s="3"/>
      <c r="N405" s="7">
        <f>offs553+Ampl555*SIN(2*PI()*freq555*('5v'!I393)+deph555*PI()/180)</f>
        <v>-2.8428385849871032</v>
      </c>
      <c r="O405" s="8">
        <f>('5v'!J393-N405)^2</f>
        <v>1.8337750312373061E-4</v>
      </c>
      <c r="P405" s="9">
        <f>offs556+Ampl556*SIN(2*PI()*freq556*('5v'!I393-reta556)+deph556*PI()/180)</f>
        <v>0.99942965874045531</v>
      </c>
      <c r="Q405" s="10">
        <f>('5v'!K393-P405)^2</f>
        <v>2.037304825403803E-4</v>
      </c>
      <c r="S405" s="3"/>
      <c r="T405" s="7">
        <f>offs557+Ampl557*SIN(2*PI()*freq557*('5v'!M393)+deph557*PI()/180)</f>
        <v>-2.9440855891288154</v>
      </c>
      <c r="U405" s="8">
        <f>('5v'!N393-T405)^2</f>
        <v>1.1975607906790985E-5</v>
      </c>
      <c r="V405" s="9">
        <f>offs558+Ampl558*SIN(2*PI()*freq558*('5v'!M393-reta558)+deph558*PI()/180)</f>
        <v>0.85999315657717634</v>
      </c>
      <c r="W405" s="10">
        <f>('5v'!O393-V405)^2</f>
        <v>4.4783169267707591E-6</v>
      </c>
      <c r="X405" s="3"/>
      <c r="Y405" s="3"/>
      <c r="Z405" s="7">
        <f>offs559+Ampl559*SIN(2*PI()*freq559*('5v'!Q393)+deph559*PI()/180)</f>
        <v>-2.1162979476182375</v>
      </c>
      <c r="AA405" s="8">
        <f>('5v'!R393-Z405)^2</f>
        <v>3.7429747995524343E-2</v>
      </c>
      <c r="AB405" s="9">
        <f>offs558+Ampl560*SIN(2*PI()*freq560*('5v'!Q393-reta560)+deph560*PI()/180)</f>
        <v>0.74783317433400109</v>
      </c>
      <c r="AC405" s="10">
        <f>('5v'!S393-AB405)^2</f>
        <v>7.7570923010710416E-5</v>
      </c>
      <c r="AE405" s="44"/>
      <c r="AF405" s="7">
        <f>offs561+Ampl561*SIN(2*PI()*freq561*('5v'!U393)+deph561*PI()/180)</f>
        <v>0.49248020786866892</v>
      </c>
      <c r="AG405" s="8">
        <f>('5v'!V393-AF405)^2</f>
        <v>0.21021844251280961</v>
      </c>
      <c r="AH405" s="9">
        <f>offs562+Ampl562*SIN(2*PI()*freq562*('5v'!U393-reta562)+deph562*PI()/180)</f>
        <v>0.82020493962395014</v>
      </c>
      <c r="AI405" s="10">
        <f>('5v'!W393-AH405)^2</f>
        <v>8.0765114238076681E-6</v>
      </c>
      <c r="AL405" s="76"/>
      <c r="AN405" s="76"/>
      <c r="AO405" s="80"/>
    </row>
    <row r="406" spans="1:41" x14ac:dyDescent="0.25">
      <c r="A406" s="3"/>
      <c r="B406" s="7">
        <f>offs551+Ampl551*SIN(2*PI()*freq551*('5v'!A394)+deph551*PI()/180)</f>
        <v>-2.6741272671445504</v>
      </c>
      <c r="C406" s="8">
        <f>('5v'!B394-B406)^2</f>
        <v>7.9847661703681198E-6</v>
      </c>
      <c r="D406" s="9">
        <f>offs552+Ampl552*SIN(2*PI()*freq552*('5v'!A394-reta552)+deph552*PI()/180)</f>
        <v>1.3642728826562909</v>
      </c>
      <c r="E406" s="10">
        <f>('5v'!C394-D406)^2</f>
        <v>2.3637213340466602E-3</v>
      </c>
      <c r="G406" s="3"/>
      <c r="H406" s="7">
        <f>offs553+Ampl553*SIN(2*PI()*freq553*('5v'!E394)+deph553*PI()/180)</f>
        <v>-2.763522935057817</v>
      </c>
      <c r="I406" s="8">
        <f>('5v'!F394-H406)^2</f>
        <v>5.8532572200861345E-8</v>
      </c>
      <c r="J406" s="9">
        <f>offs554+Ampl554*SIN(2*PI()*freq554*('5v'!E394-reta554)+deph554*PI()/180)</f>
        <v>0.87618839982402463</v>
      </c>
      <c r="K406" s="10">
        <f>('5v'!G394-J406)^2</f>
        <v>9.5335206609303131E-4</v>
      </c>
      <c r="M406" s="3"/>
      <c r="N406" s="7">
        <f>offs553+Ampl555*SIN(2*PI()*freq555*('5v'!I394)+deph555*PI()/180)</f>
        <v>-2.8332976476180192</v>
      </c>
      <c r="O406" s="8">
        <f>('5v'!J394-N406)^2</f>
        <v>1.3955305554968372E-4</v>
      </c>
      <c r="P406" s="9">
        <f>offs556+Ampl556*SIN(2*PI()*freq556*('5v'!I394-reta556)+deph556*PI()/180)</f>
        <v>1.0023898174034709</v>
      </c>
      <c r="Q406" s="10">
        <f>('5v'!K394-P406)^2</f>
        <v>2.969961901214217E-4</v>
      </c>
      <c r="S406" s="3"/>
      <c r="T406" s="7">
        <f>offs557+Ampl557*SIN(2*PI()*freq557*('5v'!M394)+deph557*PI()/180)</f>
        <v>-2.9455095896289185</v>
      </c>
      <c r="U406" s="8">
        <f>('5v'!N394-T406)^2</f>
        <v>8.5933969268854542E-6</v>
      </c>
      <c r="V406" s="9">
        <f>offs558+Ampl558*SIN(2*PI()*freq558*('5v'!M394-reta558)+deph558*PI()/180)</f>
        <v>0.86338522824333985</v>
      </c>
      <c r="W406" s="10">
        <f>('5v'!O394-V406)^2</f>
        <v>6.9189081857707673E-6</v>
      </c>
      <c r="X406" s="3"/>
      <c r="Y406" s="3"/>
      <c r="Z406" s="7">
        <f>offs559+Ampl559*SIN(2*PI()*freq559*('5v'!Q394)+deph559*PI()/180)</f>
        <v>-2.1567329867116785</v>
      </c>
      <c r="AA406" s="8">
        <f>('5v'!R394-Z406)^2</f>
        <v>3.6153989020176691E-2</v>
      </c>
      <c r="AB406" s="9">
        <f>offs558+Ampl560*SIN(2*PI()*freq560*('5v'!Q394-reta560)+deph560*PI()/180)</f>
        <v>0.74945540701131386</v>
      </c>
      <c r="AC406" s="10">
        <f>('5v'!S394-AB406)^2</f>
        <v>2.7374692400499097E-5</v>
      </c>
      <c r="AE406" s="44"/>
      <c r="AF406" s="7">
        <f>offs561+Ampl561*SIN(2*PI()*freq561*('5v'!U394)+deph561*PI()/180)</f>
        <v>0.41552360027283891</v>
      </c>
      <c r="AG406" s="8">
        <f>('5v'!V394-AF406)^2</f>
        <v>0.2112912137856062</v>
      </c>
      <c r="AH406" s="9">
        <f>offs562+Ampl562*SIN(2*PI()*freq562*('5v'!U394-reta562)+deph562*PI()/180)</f>
        <v>0.81731949977081142</v>
      </c>
      <c r="AI406" s="10">
        <f>('5v'!W394-AH406)^2</f>
        <v>3.3164424668554544E-6</v>
      </c>
      <c r="AL406" s="76"/>
      <c r="AN406" s="76"/>
      <c r="AO406" s="80"/>
    </row>
    <row r="407" spans="1:41" x14ac:dyDescent="0.25">
      <c r="A407" s="3"/>
      <c r="B407" s="7">
        <f>offs551+Ampl551*SIN(2*PI()*freq551*('5v'!A395)+deph551*PI()/180)</f>
        <v>-2.6597778609916918</v>
      </c>
      <c r="C407" s="8">
        <f>('5v'!B395-B407)^2</f>
        <v>5.5500810121751992E-6</v>
      </c>
      <c r="D407" s="9">
        <f>offs552+Ampl552*SIN(2*PI()*freq552*('5v'!A395-reta552)+deph552*PI()/180)</f>
        <v>1.366386698033681</v>
      </c>
      <c r="E407" s="10">
        <f>('5v'!C395-D407)^2</f>
        <v>2.7419153928159071E-3</v>
      </c>
      <c r="G407" s="3"/>
      <c r="H407" s="7">
        <f>offs553+Ampl553*SIN(2*PI()*freq553*('5v'!E395)+deph553*PI()/180)</f>
        <v>-2.7811085645046125</v>
      </c>
      <c r="I407" s="8">
        <f>('5v'!F395-H407)^2</f>
        <v>2.9051003579366874E-6</v>
      </c>
      <c r="J407" s="9">
        <f>offs554+Ampl554*SIN(2*PI()*freq554*('5v'!E395-reta554)+deph554*PI()/180)</f>
        <v>0.88247227066985678</v>
      </c>
      <c r="K407" s="10">
        <f>('5v'!G395-J407)^2</f>
        <v>1.6864385867299406E-3</v>
      </c>
      <c r="M407" s="3"/>
      <c r="N407" s="7">
        <f>offs553+Ampl555*SIN(2*PI()*freq555*('5v'!I395)+deph555*PI()/180)</f>
        <v>-2.8233828875011615</v>
      </c>
      <c r="O407" s="8">
        <f>('5v'!J395-N407)^2</f>
        <v>3.3695093552238745E-5</v>
      </c>
      <c r="P407" s="9">
        <f>offs556+Ampl556*SIN(2*PI()*freq556*('5v'!I395-reta556)+deph556*PI()/180)</f>
        <v>1.0053317759453482</v>
      </c>
      <c r="Q407" s="10">
        <f>('5v'!K395-P407)^2</f>
        <v>3.3205644288527761E-4</v>
      </c>
      <c r="S407" s="3"/>
      <c r="T407" s="7">
        <f>offs557+Ampl557*SIN(2*PI()*freq557*('5v'!M395)+deph557*PI()/180)</f>
        <v>-2.9463192165951089</v>
      </c>
      <c r="U407" s="8">
        <f>('5v'!N395-T407)^2</f>
        <v>3.1967887859925671E-6</v>
      </c>
      <c r="V407" s="9">
        <f>offs558+Ampl558*SIN(2*PI()*freq558*('5v'!M395-reta558)+deph558*PI()/180)</f>
        <v>0.86678302804184337</v>
      </c>
      <c r="W407" s="10">
        <f>('5v'!O395-V407)^2</f>
        <v>9.8522660615456587E-6</v>
      </c>
      <c r="X407" s="3"/>
      <c r="Y407" s="3"/>
      <c r="Z407" s="7">
        <f>offs559+Ampl559*SIN(2*PI()*freq559*('5v'!Q395)+deph559*PI()/180)</f>
        <v>-2.1963567862217097</v>
      </c>
      <c r="AA407" s="8">
        <f>('5v'!R395-Z407)^2</f>
        <v>3.3039687175514691E-2</v>
      </c>
      <c r="AB407" s="9">
        <f>offs558+Ampl560*SIN(2*PI()*freq560*('5v'!Q395-reta560)+deph560*PI()/180)</f>
        <v>0.75114396205693756</v>
      </c>
      <c r="AC407" s="10">
        <f>('5v'!S395-AB407)^2</f>
        <v>3.0213138609973021E-5</v>
      </c>
      <c r="AE407" s="44"/>
      <c r="AF407" s="7">
        <f>offs561+Ampl561*SIN(2*PI()*freq561*('5v'!U395)+deph561*PI()/180)</f>
        <v>0.33815692105031175</v>
      </c>
      <c r="AG407" s="8">
        <f>('5v'!V395-AF407)^2</f>
        <v>0.21019421920759654</v>
      </c>
      <c r="AH407" s="9">
        <f>offs562+Ampl562*SIN(2*PI()*freq562*('5v'!U395-reta562)+deph562*PI()/180)</f>
        <v>0.81450132575691614</v>
      </c>
      <c r="AI407" s="10">
        <f>('5v'!W395-AH407)^2</f>
        <v>5.3733920153359744E-7</v>
      </c>
      <c r="AL407" s="76"/>
      <c r="AN407" s="76"/>
      <c r="AO407" s="80"/>
    </row>
    <row r="408" spans="1:41" x14ac:dyDescent="0.25">
      <c r="A408" s="3"/>
      <c r="B408" s="7">
        <f>offs551+Ampl551*SIN(2*PI()*freq551*('5v'!A396)+deph551*PI()/180)</f>
        <v>-2.645080214770239</v>
      </c>
      <c r="C408" s="8">
        <f>('5v'!B396-B408)^2</f>
        <v>1.7694713349625328E-6</v>
      </c>
      <c r="D408" s="9">
        <f>offs552+Ampl552*SIN(2*PI()*freq552*('5v'!A396-reta552)+deph552*PI()/180)</f>
        <v>1.3684254094798733</v>
      </c>
      <c r="E408" s="10">
        <f>('5v'!C396-D408)^2</f>
        <v>2.9409569481616423E-3</v>
      </c>
      <c r="G408" s="3"/>
      <c r="H408" s="7">
        <f>offs553+Ampl553*SIN(2*PI()*freq553*('5v'!E396)+deph553*PI()/180)</f>
        <v>-2.7978716491371483</v>
      </c>
      <c r="I408" s="8">
        <f>('5v'!F396-H408)^2</f>
        <v>3.2075329985289655E-7</v>
      </c>
      <c r="J408" s="9">
        <f>offs554+Ampl554*SIN(2*PI()*freq554*('5v'!E396-reta554)+deph554*PI()/180)</f>
        <v>0.88875414577276546</v>
      </c>
      <c r="K408" s="10">
        <f>('5v'!G396-J408)^2</f>
        <v>2.2418469081190487E-3</v>
      </c>
      <c r="M408" s="3"/>
      <c r="N408" s="7">
        <f>offs553+Ampl555*SIN(2*PI()*freq555*('5v'!I396)+deph555*PI()/180)</f>
        <v>-2.8130958702920879</v>
      </c>
      <c r="O408" s="8">
        <f>('5v'!J396-N408)^2</f>
        <v>5.236664701777335E-5</v>
      </c>
      <c r="P408" s="9">
        <f>offs556+Ampl556*SIN(2*PI()*freq556*('5v'!I396-reta556)+deph556*PI()/180)</f>
        <v>1.008255069796729</v>
      </c>
      <c r="Q408" s="10">
        <f>('5v'!K396-P408)^2</f>
        <v>3.6835511925380817E-4</v>
      </c>
      <c r="S408" s="3"/>
      <c r="T408" s="7">
        <f>offs557+Ampl557*SIN(2*PI()*freq557*('5v'!M396)+deph557*PI()/180)</f>
        <v>-2.9465142702640472</v>
      </c>
      <c r="U408" s="8">
        <f>('5v'!N396-T408)^2</f>
        <v>3.9323297073158068E-6</v>
      </c>
      <c r="V408" s="9">
        <f>offs558+Ampl558*SIN(2*PI()*freq558*('5v'!M396-reta558)+deph558*PI()/180)</f>
        <v>0.87018571761642927</v>
      </c>
      <c r="W408" s="10">
        <f>('5v'!O396-V408)^2</f>
        <v>1.3267022275894432E-5</v>
      </c>
      <c r="X408" s="3"/>
      <c r="Y408" s="3"/>
      <c r="Z408" s="7">
        <f>offs559+Ampl559*SIN(2*PI()*freq559*('5v'!Q396)+deph559*PI()/180)</f>
        <v>-2.2351501844305086</v>
      </c>
      <c r="AA408" s="8">
        <f>('5v'!R396-Z408)^2</f>
        <v>3.1730680083543926E-2</v>
      </c>
      <c r="AB408" s="9">
        <f>offs558+Ampl560*SIN(2*PI()*freq560*('5v'!Q396-reta560)+deph560*PI()/180)</f>
        <v>0.75289802290063623</v>
      </c>
      <c r="AC408" s="10">
        <f>('5v'!S396-AB408)^2</f>
        <v>1.4006958196324449E-5</v>
      </c>
      <c r="AE408" s="44"/>
      <c r="AF408" s="7">
        <f>offs561+Ampl561*SIN(2*PI()*freq561*('5v'!U396)+deph561*PI()/180)</f>
        <v>0.26045652177288681</v>
      </c>
      <c r="AG408" s="8">
        <f>('5v'!V396-AF408)^2</f>
        <v>0.21238010651412531</v>
      </c>
      <c r="AH408" s="9">
        <f>offs562+Ampl562*SIN(2*PI()*freq562*('5v'!U396-reta562)+deph562*PI()/180)</f>
        <v>0.8117531987797737</v>
      </c>
      <c r="AI408" s="10">
        <f>('5v'!W396-AH408)^2</f>
        <v>2.3349099707107325E-6</v>
      </c>
      <c r="AL408" s="76"/>
      <c r="AN408" s="76"/>
      <c r="AO408" s="80"/>
    </row>
    <row r="409" spans="1:41" x14ac:dyDescent="0.25">
      <c r="A409" s="3"/>
      <c r="B409" s="7">
        <f>offs551+Ampl551*SIN(2*PI()*freq551*('5v'!A397)+deph551*PI()/180)</f>
        <v>-2.6300366494089098</v>
      </c>
      <c r="C409" s="8">
        <f>('5v'!B397-B409)^2</f>
        <v>1.5581576688979219E-5</v>
      </c>
      <c r="D409" s="9">
        <f>offs552+Ampl552*SIN(2*PI()*freq552*('5v'!A397-reta552)+deph552*PI()/180)</f>
        <v>1.3703886950586965</v>
      </c>
      <c r="E409" s="10">
        <f>('5v'!C397-D409)^2</f>
        <v>2.939841467927938E-3</v>
      </c>
      <c r="G409" s="3"/>
      <c r="H409" s="7">
        <f>offs553+Ampl553*SIN(2*PI()*freq553*('5v'!E397)+deph553*PI()/180)</f>
        <v>-2.8138062331112734</v>
      </c>
      <c r="I409" s="8">
        <f>('5v'!F397-H409)^2</f>
        <v>4.883069702511676E-6</v>
      </c>
      <c r="J409" s="9">
        <f>offs554+Ampl554*SIN(2*PI()*freq554*('5v'!E397-reta554)+deph554*PI()/180)</f>
        <v>0.89503179321243831</v>
      </c>
      <c r="K409" s="10">
        <f>('5v'!G397-J409)^2</f>
        <v>2.2815710012134213E-3</v>
      </c>
      <c r="M409" s="3"/>
      <c r="N409" s="7">
        <f>offs553+Ampl555*SIN(2*PI()*freq555*('5v'!I397)+deph555*PI()/180)</f>
        <v>-2.8024382204300666</v>
      </c>
      <c r="O409" s="8">
        <f>('5v'!J397-N409)^2</f>
        <v>6.8849840993421798E-5</v>
      </c>
      <c r="P409" s="9">
        <f>offs556+Ampl556*SIN(2*PI()*freq556*('5v'!I397-reta556)+deph556*PI()/180)</f>
        <v>1.0111592373356264</v>
      </c>
      <c r="Q409" s="10">
        <f>('5v'!K397-P409)^2</f>
        <v>4.0576572223659344E-4</v>
      </c>
      <c r="S409" s="3"/>
      <c r="T409" s="7">
        <f>offs557+Ampl557*SIN(2*PI()*freq557*('5v'!M397)+deph557*PI()/180)</f>
        <v>-2.9460947025091588</v>
      </c>
      <c r="U409" s="8">
        <f>('5v'!N397-T409)^2</f>
        <v>1.2366211880820255E-5</v>
      </c>
      <c r="V409" s="9">
        <f>offs558+Ampl558*SIN(2*PI()*freq558*('5v'!M397-reta558)+deph558*PI()/180)</f>
        <v>0.87359245740436042</v>
      </c>
      <c r="W409" s="10">
        <f>('5v'!O397-V409)^2</f>
        <v>1.7155357111766252E-5</v>
      </c>
      <c r="X409" s="3"/>
      <c r="Y409" s="3"/>
      <c r="Z409" s="7">
        <f>offs559+Ampl559*SIN(2*PI()*freq559*('5v'!Q397)+deph559*PI()/180)</f>
        <v>-2.2730944211949509</v>
      </c>
      <c r="AA409" s="8">
        <f>('5v'!R397-Z409)^2</f>
        <v>3.0064081282215972E-2</v>
      </c>
      <c r="AB409" s="9">
        <f>offs558+Ampl560*SIN(2*PI()*freq560*('5v'!Q397-reta560)+deph560*PI()/180)</f>
        <v>0.75471674129415145</v>
      </c>
      <c r="AC409" s="10">
        <f>('5v'!S397-AB409)^2</f>
        <v>1.5031118965151461E-5</v>
      </c>
      <c r="AE409" s="44"/>
      <c r="AF409" s="7">
        <f>offs561+Ampl561*SIN(2*PI()*freq561*('5v'!U397)+deph561*PI()/180)</f>
        <v>0.18249908335376996</v>
      </c>
      <c r="AG409" s="8">
        <f>('5v'!V397-AF409)^2</f>
        <v>0.21253457514895305</v>
      </c>
      <c r="AH409" s="9">
        <f>offs562+Ampl562*SIN(2*PI()*freq562*('5v'!U397-reta562)+deph562*PI()/180)</f>
        <v>0.80907783090892527</v>
      </c>
      <c r="AI409" s="10">
        <f>('5v'!W397-AH409)^2</f>
        <v>8.8303525408371649E-8</v>
      </c>
      <c r="AL409" s="76"/>
      <c r="AN409" s="76"/>
      <c r="AO409" s="80"/>
    </row>
    <row r="410" spans="1:41" x14ac:dyDescent="0.25">
      <c r="A410" s="3"/>
      <c r="B410" s="7">
        <f>offs551+Ampl551*SIN(2*PI()*freq551*('5v'!A398)+deph551*PI()/180)</f>
        <v>-2.6146495404610657</v>
      </c>
      <c r="C410" s="8">
        <f>('5v'!B398-B410)^2</f>
        <v>1.3760090070989936E-5</v>
      </c>
      <c r="D410" s="9">
        <f>offs552+Ampl552*SIN(2*PI()*freq552*('5v'!A398-reta552)+deph552*PI()/180)</f>
        <v>1.3722762447445991</v>
      </c>
      <c r="E410" s="10">
        <f>('5v'!C398-D410)^2</f>
        <v>2.9469432236493001E-3</v>
      </c>
      <c r="G410" s="3"/>
      <c r="H410" s="7">
        <f>offs553+Ampl553*SIN(2*PI()*freq553*('5v'!E398)+deph553*PI()/180)</f>
        <v>-2.8289066549451762</v>
      </c>
      <c r="I410" s="8">
        <f>('5v'!F398-H410)^2</f>
        <v>1.375119620446351E-6</v>
      </c>
      <c r="J410" s="9">
        <f>offs554+Ampl554*SIN(2*PI()*freq554*('5v'!E398-reta554)+deph554*PI()/180)</f>
        <v>0.90130298257063179</v>
      </c>
      <c r="K410" s="10">
        <f>('5v'!G398-J410)^2</f>
        <v>1.7908962858134401E-3</v>
      </c>
      <c r="M410" s="3"/>
      <c r="N410" s="7">
        <f>offs553+Ampl555*SIN(2*PI()*freq555*('5v'!I398)+deph555*PI()/180)</f>
        <v>-2.7914116208815587</v>
      </c>
      <c r="O410" s="8">
        <f>('5v'!J398-N410)^2</f>
        <v>8.0815261322846966E-5</v>
      </c>
      <c r="P410" s="9">
        <f>offs556+Ampl556*SIN(2*PI()*freq556*('5v'!I398-reta556)+deph556*PI()/180)</f>
        <v>1.0140438199603197</v>
      </c>
      <c r="Q410" s="10">
        <f>('5v'!K398-P410)^2</f>
        <v>3.6564935272406687E-4</v>
      </c>
      <c r="S410" s="3"/>
      <c r="T410" s="7">
        <f>offs557+Ampl557*SIN(2*PI()*freq557*('5v'!M398)+deph557*PI()/180)</f>
        <v>-2.9450606168525093</v>
      </c>
      <c r="U410" s="8">
        <f>('5v'!N398-T410)^2</f>
        <v>6.1626913232436374E-6</v>
      </c>
      <c r="V410" s="9">
        <f>offs558+Ampl558*SIN(2*PI()*freq558*('5v'!M398-reta558)+deph558*PI()/180)</f>
        <v>0.87700240684357023</v>
      </c>
      <c r="W410" s="10">
        <f>('5v'!O398-V410)^2</f>
        <v>2.1512928520315553E-5</v>
      </c>
      <c r="X410" s="3"/>
      <c r="Y410" s="3"/>
      <c r="Z410" s="7">
        <f>offs559+Ampl559*SIN(2*PI()*freq559*('5v'!Q398)+deph559*PI()/180)</f>
        <v>-2.3101711470188531</v>
      </c>
      <c r="AA410" s="8">
        <f>('5v'!R398-Z410)^2</f>
        <v>2.8077440398358945E-2</v>
      </c>
      <c r="AB410" s="9">
        <f>offs558+Ampl560*SIN(2*PI()*freq560*('5v'!Q398-reta560)+deph560*PI()/180)</f>
        <v>0.75659923772140725</v>
      </c>
      <c r="AC410" s="10">
        <f>('5v'!S398-AB410)^2</f>
        <v>1.5583721654442207E-5</v>
      </c>
      <c r="AE410" s="44"/>
      <c r="AF410" s="7">
        <f>offs561+Ampl561*SIN(2*PI()*freq561*('5v'!U398)+deph561*PI()/180)</f>
        <v>0.10436154037276435</v>
      </c>
      <c r="AG410" s="8">
        <f>('5v'!V398-AF410)^2</f>
        <v>0.21072603064813672</v>
      </c>
      <c r="AH410" s="9">
        <f>offs562+Ampl562*SIN(2*PI()*freq562*('5v'!U398-reta562)+deph562*PI()/180)</f>
        <v>0.80647786240945829</v>
      </c>
      <c r="AI410" s="10">
        <f>('5v'!W398-AH410)^2</f>
        <v>8.9113145094864152E-7</v>
      </c>
      <c r="AL410" s="76"/>
      <c r="AN410" s="76"/>
      <c r="AO410" s="80"/>
    </row>
    <row r="411" spans="1:41" x14ac:dyDescent="0.25">
      <c r="A411" s="3"/>
      <c r="B411" s="7">
        <f>offs551+Ampl551*SIN(2*PI()*freq551*('5v'!A399)+deph551*PI()/180)</f>
        <v>-2.5989213177295829</v>
      </c>
      <c r="C411" s="8">
        <f>('5v'!B399-B411)^2</f>
        <v>1.4536546095151964E-5</v>
      </c>
      <c r="D411" s="9">
        <f>offs552+Ampl552*SIN(2*PI()*freq552*('5v'!A399-reta552)+deph552*PI()/180)</f>
        <v>1.3740877604716042</v>
      </c>
      <c r="E411" s="10">
        <f>('5v'!C399-D411)^2</f>
        <v>3.1788441707583407E-3</v>
      </c>
      <c r="G411" s="3"/>
      <c r="H411" s="7">
        <f>offs553+Ampl553*SIN(2*PI()*freq553*('5v'!E399)+deph553*PI()/180)</f>
        <v>-2.8431675495308819</v>
      </c>
      <c r="I411" s="8">
        <f>('5v'!F399-H411)^2</f>
        <v>1.3797878217376634E-5</v>
      </c>
      <c r="J411" s="9">
        <f>offs554+Ampl554*SIN(2*PI()*freq554*('5v'!E399-reta554)+deph554*PI()/180)</f>
        <v>0.90756548572362816</v>
      </c>
      <c r="K411" s="10">
        <f>('5v'!G399-J411)^2</f>
        <v>1.3588428537246898E-3</v>
      </c>
      <c r="M411" s="3"/>
      <c r="N411" s="7">
        <f>offs553+Ampl555*SIN(2*PI()*freq555*('5v'!I399)+deph555*PI()/180)</f>
        <v>-2.7800178128744566</v>
      </c>
      <c r="O411" s="8">
        <f>('5v'!J399-N411)^2</f>
        <v>5.4192460723417132E-5</v>
      </c>
      <c r="P411" s="9">
        <f>offs556+Ampl556*SIN(2*PI()*freq556*('5v'!I399-reta556)+deph556*PI()/180)</f>
        <v>1.0169083621617736</v>
      </c>
      <c r="Q411" s="10">
        <f>('5v'!K399-P411)^2</f>
        <v>3.2689551823331743E-4</v>
      </c>
      <c r="S411" s="3"/>
      <c r="T411" s="7">
        <f>offs557+Ampl557*SIN(2*PI()*freq557*('5v'!M399)+deph557*PI()/180)</f>
        <v>-2.9434122684392623</v>
      </c>
      <c r="U411" s="8">
        <f>('5v'!N399-T411)^2</f>
        <v>7.7688096072377188E-6</v>
      </c>
      <c r="V411" s="9">
        <f>offs558+Ampl558*SIN(2*PI()*freq558*('5v'!M399-reta558)+deph558*PI()/180)</f>
        <v>0.88041472458005887</v>
      </c>
      <c r="W411" s="10">
        <f>('5v'!O399-V411)^2</f>
        <v>2.6338813968614781E-5</v>
      </c>
      <c r="X411" s="3"/>
      <c r="Y411" s="3"/>
      <c r="Z411" s="7">
        <f>offs559+Ampl559*SIN(2*PI()*freq559*('5v'!Q399)+deph559*PI()/180)</f>
        <v>-2.3463624319266274</v>
      </c>
      <c r="AA411" s="8">
        <f>('5v'!R399-Z411)^2</f>
        <v>2.7731644084128534E-2</v>
      </c>
      <c r="AB411" s="9">
        <f>offs558+Ampl560*SIN(2*PI()*freq560*('5v'!Q399-reta560)+deph560*PI()/180)</f>
        <v>0.75854460182383676</v>
      </c>
      <c r="AC411" s="10">
        <f>('5v'!S399-AB411)^2</f>
        <v>1.564509562413208E-5</v>
      </c>
      <c r="AE411" s="44"/>
      <c r="AF411" s="7">
        <f>offs561+Ampl561*SIN(2*PI()*freq561*('5v'!U399)+deph561*PI()/180)</f>
        <v>2.6121005151131166E-2</v>
      </c>
      <c r="AG411" s="8">
        <f>('5v'!V399-AF411)^2</f>
        <v>0.2070498120309178</v>
      </c>
      <c r="AH411" s="9">
        <f>offs562+Ampl562*SIN(2*PI()*freq562*('5v'!U399-reta562)+deph562*PI()/180)</f>
        <v>0.80395585913638368</v>
      </c>
      <c r="AI411" s="10">
        <f>('5v'!W399-AH411)^2</f>
        <v>2.2888085074965206E-6</v>
      </c>
      <c r="AL411" s="76"/>
      <c r="AN411" s="76"/>
      <c r="AO411" s="80"/>
    </row>
    <row r="412" spans="1:41" x14ac:dyDescent="0.25">
      <c r="A412" s="3"/>
      <c r="B412" s="7">
        <f>offs551+Ampl551*SIN(2*PI()*freq551*('5v'!A400)+deph551*PI()/180)</f>
        <v>-2.582854464883158</v>
      </c>
      <c r="C412" s="8">
        <f>('5v'!B400-B412)^2</f>
        <v>1.8101069060441165E-5</v>
      </c>
      <c r="D412" s="9">
        <f>offs552+Ampl552*SIN(2*PI()*freq552*('5v'!A400-reta552)+deph552*PI()/180)</f>
        <v>1.3758229561803788</v>
      </c>
      <c r="E412" s="10">
        <f>('5v'!C400-D412)^2</f>
        <v>3.4283418354548413E-3</v>
      </c>
      <c r="G412" s="3"/>
      <c r="H412" s="7">
        <f>offs553+Ampl553*SIN(2*PI()*freq553*('5v'!E400)+deph553*PI()/180)</f>
        <v>-2.8565838500404488</v>
      </c>
      <c r="I412" s="8">
        <f>('5v'!F400-H412)^2</f>
        <v>2.2675843443202797E-6</v>
      </c>
      <c r="J412" s="9">
        <f>offs554+Ampl554*SIN(2*PI()*freq554*('5v'!E400-reta554)+deph554*PI()/180)</f>
        <v>0.91381707763387654</v>
      </c>
      <c r="K412" s="10">
        <f>('5v'!G400-J412)^2</f>
        <v>9.8565089963713239E-4</v>
      </c>
      <c r="M412" s="3"/>
      <c r="N412" s="7">
        <f>offs553+Ampl555*SIN(2*PI()*freq555*('5v'!I400)+deph555*PI()/180)</f>
        <v>-2.7682585956231263</v>
      </c>
      <c r="O412" s="8">
        <f>('5v'!J400-N412)^2</f>
        <v>1.2605306519431533E-4</v>
      </c>
      <c r="P412" s="9">
        <f>offs556+Ampl556*SIN(2*PI()*freq556*('5v'!I400-reta556)+deph556*PI()/180)</f>
        <v>1.0197524115955674</v>
      </c>
      <c r="Q412" s="10">
        <f>('5v'!K400-P412)^2</f>
        <v>2.8961408010939248E-4</v>
      </c>
      <c r="S412" s="3"/>
      <c r="T412" s="7">
        <f>offs557+Ampl557*SIN(2*PI()*freq557*('5v'!M400)+deph557*PI()/180)</f>
        <v>-2.9411500639747219</v>
      </c>
      <c r="U412" s="8">
        <f>('5v'!N400-T412)^2</f>
        <v>6.1413462489880487E-6</v>
      </c>
      <c r="V412" s="9">
        <f>offs558+Ampl558*SIN(2*PI()*freq558*('5v'!M400-reta558)+deph558*PI()/180)</f>
        <v>0.88382856867548443</v>
      </c>
      <c r="W412" s="10">
        <f>('5v'!O400-V412)^2</f>
        <v>1.3479334542107803E-5</v>
      </c>
      <c r="X412" s="3"/>
      <c r="Y412" s="3"/>
      <c r="Z412" s="7">
        <f>offs559+Ampl559*SIN(2*PI()*freq559*('5v'!Q400)+deph559*PI()/180)</f>
        <v>-2.3816507741340498</v>
      </c>
      <c r="AA412" s="8">
        <f>('5v'!R400-Z412)^2</f>
        <v>2.6402956509134545E-2</v>
      </c>
      <c r="AB412" s="9">
        <f>offs558+Ampl560*SIN(2*PI()*freq560*('5v'!Q400-reta560)+deph560*PI()/180)</f>
        <v>0.76055189284062308</v>
      </c>
      <c r="AC412" s="10">
        <f>('5v'!S400-AB412)^2</f>
        <v>1.5219495324617303E-5</v>
      </c>
      <c r="AE412" s="44"/>
      <c r="AF412" s="7">
        <f>offs561+Ampl561*SIN(2*PI()*freq561*('5v'!U400)+deph561*PI()/180)</f>
        <v>-5.2145308348957906E-2</v>
      </c>
      <c r="AG412" s="8">
        <f>('5v'!V400-AF412)^2</f>
        <v>0.20338269130126291</v>
      </c>
      <c r="AH412" s="9">
        <f>offs562+Ampl562*SIN(2*PI()*freq562*('5v'!U400-reta562)+deph562*PI()/180)</f>
        <v>0.80151431000244677</v>
      </c>
      <c r="AI412" s="10">
        <f>('5v'!W400-AH412)^2</f>
        <v>4.0052016802067349E-6</v>
      </c>
      <c r="AL412" s="76"/>
      <c r="AN412" s="76"/>
      <c r="AO412" s="80"/>
    </row>
    <row r="413" spans="1:41" x14ac:dyDescent="0.25">
      <c r="A413" s="3"/>
      <c r="B413" s="7">
        <f>offs551+Ampl551*SIN(2*PI()*freq551*('5v'!A401)+deph551*PI()/180)</f>
        <v>-2.5664515190641066</v>
      </c>
      <c r="C413" s="8">
        <f>('5v'!B401-B413)^2</f>
        <v>6.8313376333198222E-7</v>
      </c>
      <c r="D413" s="9">
        <f>offs552+Ampl552*SIN(2*PI()*freq552*('5v'!A401-reta552)+deph552*PI()/180)</f>
        <v>1.3774815578634054</v>
      </c>
      <c r="E413" s="10">
        <f>('5v'!C401-D413)^2</f>
        <v>3.9378689941066518E-3</v>
      </c>
      <c r="G413" s="3"/>
      <c r="H413" s="7">
        <f>offs553+Ampl553*SIN(2*PI()*freq553*('5v'!E401)+deph553*PI()/180)</f>
        <v>-2.8691507897261892</v>
      </c>
      <c r="I413" s="8">
        <f>('5v'!F401-H413)^2</f>
        <v>1.228649906362948E-5</v>
      </c>
      <c r="J413" s="9">
        <f>offs554+Ampl554*SIN(2*PI()*freq554*('5v'!E401-reta554)+deph554*PI()/180)</f>
        <v>0.92005553714053889</v>
      </c>
      <c r="K413" s="10">
        <f>('5v'!G401-J413)^2</f>
        <v>8.893240774245424E-4</v>
      </c>
      <c r="M413" s="3"/>
      <c r="N413" s="7">
        <f>offs553+Ampl555*SIN(2*PI()*freq555*('5v'!I401)+deph555*PI()/180)</f>
        <v>-2.756135826044289</v>
      </c>
      <c r="O413" s="8">
        <f>('5v'!J401-N413)^2</f>
        <v>1.1714417019455863E-4</v>
      </c>
      <c r="P413" s="9">
        <f>offs556+Ampl556*SIN(2*PI()*freq556*('5v'!I401-reta556)+deph556*PI()/180)</f>
        <v>1.0225755191533266</v>
      </c>
      <c r="Q413" s="10">
        <f>('5v'!K401-P413)^2</f>
        <v>1.9549014829239677E-4</v>
      </c>
      <c r="S413" s="3"/>
      <c r="T413" s="7">
        <f>offs557+Ampl557*SIN(2*PI()*freq557*('5v'!M401)+deph557*PI()/180)</f>
        <v>-2.9382745616239907</v>
      </c>
      <c r="U413" s="8">
        <f>('5v'!N401-T413)^2</f>
        <v>1.2312530963308297E-5</v>
      </c>
      <c r="V413" s="9">
        <f>offs558+Ampl558*SIN(2*PI()*freq558*('5v'!M401-reta558)+deph558*PI()/180)</f>
        <v>0.88724309681489866</v>
      </c>
      <c r="W413" s="10">
        <f>('5v'!O401-V413)^2</f>
        <v>1.7331761179655887E-5</v>
      </c>
      <c r="X413" s="3"/>
      <c r="Y413" s="3"/>
      <c r="Z413" s="7">
        <f>offs559+Ampl559*SIN(2*PI()*freq559*('5v'!Q401)+deph559*PI()/180)</f>
        <v>-2.4160191085119771</v>
      </c>
      <c r="AA413" s="8">
        <f>('5v'!R401-Z413)^2</f>
        <v>2.4780553127044434E-2</v>
      </c>
      <c r="AB413" s="9">
        <f>offs558+Ampl560*SIN(2*PI()*freq560*('5v'!Q401-reta560)+deph560*PI()/180)</f>
        <v>0.76262014006364309</v>
      </c>
      <c r="AC413" s="10">
        <f>('5v'!S401-AB413)^2</f>
        <v>1.4334552728081902E-5</v>
      </c>
      <c r="AE413" s="44"/>
      <c r="AF413" s="7">
        <f>offs561+Ampl561*SIN(2*PI()*freq561*('5v'!U401)+deph561*PI()/180)</f>
        <v>-0.13036016072528595</v>
      </c>
      <c r="AG413" s="8">
        <f>('5v'!V401-AF413)^2</f>
        <v>0.20154418689187786</v>
      </c>
      <c r="AH413" s="9">
        <f>offs562+Ampl562*SIN(2*PI()*freq562*('5v'!U401-reta562)+deph562*PI()/180)</f>
        <v>0.79915562452187106</v>
      </c>
      <c r="AI413" s="10">
        <f>('5v'!W401-AH413)^2</f>
        <v>5.7930014298089523E-6</v>
      </c>
      <c r="AL413" s="76"/>
      <c r="AN413" s="76"/>
      <c r="AO413" s="80"/>
    </row>
    <row r="414" spans="1:41" x14ac:dyDescent="0.25">
      <c r="A414" s="3"/>
      <c r="B414" s="7">
        <f>offs551+Ampl551*SIN(2*PI()*freq551*('5v'!A402)+deph551*PI()/180)</f>
        <v>-2.5497150704877254</v>
      </c>
      <c r="C414" s="8">
        <f>('5v'!B402-B414)^2</f>
        <v>8.1184826964947067E-8</v>
      </c>
      <c r="D414" s="9">
        <f>offs552+Ampl552*SIN(2*PI()*freq552*('5v'!A402-reta552)+deph552*PI()/180)</f>
        <v>1.3790633036082514</v>
      </c>
      <c r="E414" s="10">
        <f>('5v'!C402-D414)^2</f>
        <v>4.2351065676566012E-3</v>
      </c>
      <c r="G414" s="3"/>
      <c r="H414" s="7">
        <f>offs553+Ampl553*SIN(2*PI()*freq553*('5v'!E402)+deph553*PI()/180)</f>
        <v>-2.880863903614272</v>
      </c>
      <c r="I414" s="8">
        <f>('5v'!F402-H414)^2</f>
        <v>1.232779782987142E-5</v>
      </c>
      <c r="J414" s="9">
        <f>offs554+Ampl554*SIN(2*PI()*freq554*('5v'!E402-reta554)+deph554*PI()/180)</f>
        <v>0.92627864774865809</v>
      </c>
      <c r="K414" s="10">
        <f>('5v'!G402-J414)^2</f>
        <v>9.1111295971057322E-4</v>
      </c>
      <c r="M414" s="3"/>
      <c r="N414" s="7">
        <f>offs553+Ampl555*SIN(2*PI()*freq555*('5v'!I402)+deph555*PI()/180)</f>
        <v>-2.7436514184637923</v>
      </c>
      <c r="O414" s="8">
        <f>('5v'!J402-N414)^2</f>
        <v>1.0115649377428968E-4</v>
      </c>
      <c r="P414" s="9">
        <f>offs556+Ampl556*SIN(2*PI()*freq556*('5v'!I402-reta556)+deph556*PI()/180)</f>
        <v>1.0253772390336409</v>
      </c>
      <c r="Q414" s="10">
        <f>('5v'!K402-P414)^2</f>
        <v>1.6582354267440414E-4</v>
      </c>
      <c r="S414" s="3"/>
      <c r="T414" s="7">
        <f>offs557+Ampl557*SIN(2*PI()*freq557*('5v'!M402)+deph557*PI()/180)</f>
        <v>-2.934786470874247</v>
      </c>
      <c r="U414" s="8">
        <f>('5v'!N402-T414)^2</f>
        <v>3.8965215330573424E-6</v>
      </c>
      <c r="V414" s="9">
        <f>offs558+Ampl558*SIN(2*PI()*freq558*('5v'!M402-reta558)+deph558*PI()/180)</f>
        <v>0.89065746651457622</v>
      </c>
      <c r="W414" s="10">
        <f>('5v'!O402-V414)^2</f>
        <v>2.1669243649847076E-5</v>
      </c>
      <c r="X414" s="3"/>
      <c r="Y414" s="3"/>
      <c r="Z414" s="7">
        <f>offs559+Ampl559*SIN(2*PI()*freq559*('5v'!Q402)+deph559*PI()/180)</f>
        <v>-2.449450814838888</v>
      </c>
      <c r="AA414" s="8">
        <f>('5v'!R402-Z414)^2</f>
        <v>2.4098431524544064E-2</v>
      </c>
      <c r="AB414" s="9">
        <f>offs558+Ampl560*SIN(2*PI()*freq560*('5v'!Q402-reta560)+deph560*PI()/180)</f>
        <v>0.76474834330689334</v>
      </c>
      <c r="AC414" s="10">
        <f>('5v'!S402-AB414)^2</f>
        <v>1.3039441557895287E-5</v>
      </c>
      <c r="AE414" s="44"/>
      <c r="AF414" s="7">
        <f>offs561+Ampl561*SIN(2*PI()*freq561*('5v'!U402)+deph561*PI()/180)</f>
        <v>-0.20844636336155323</v>
      </c>
      <c r="AG414" s="8">
        <f>('5v'!V402-AF414)^2</f>
        <v>0.2033366443591812</v>
      </c>
      <c r="AH414" s="9">
        <f>offs562+Ampl562*SIN(2*PI()*freq562*('5v'!U402-reta562)+deph562*PI()/180)</f>
        <v>0.79688213043245815</v>
      </c>
      <c r="AI414" s="10">
        <f>('5v'!W402-AH414)^2</f>
        <v>7.4377811140747795E-6</v>
      </c>
      <c r="AL414" s="76"/>
      <c r="AN414" s="76"/>
      <c r="AO414" s="80"/>
    </row>
    <row r="415" spans="1:41" x14ac:dyDescent="0.25">
      <c r="A415" s="3"/>
      <c r="B415" s="7">
        <f>offs551+Ampl551*SIN(2*PI()*freq551*('5v'!A403)+deph551*PI()/180)</f>
        <v>-2.5326477620332581</v>
      </c>
      <c r="C415" s="8">
        <f>('5v'!B403-B415)^2</f>
        <v>2.9833509937539306E-6</v>
      </c>
      <c r="D415" s="9">
        <f>offs552+Ampl552*SIN(2*PI()*freq552*('5v'!A403-reta552)+deph552*PI()/180)</f>
        <v>1.3805679436389271</v>
      </c>
      <c r="E415" s="10">
        <f>('5v'!C403-D415)^2</f>
        <v>4.5534230473808649E-3</v>
      </c>
      <c r="G415" s="3"/>
      <c r="H415" s="7">
        <f>offs553+Ampl553*SIN(2*PI()*freq553*('5v'!E403)+deph553*PI()/180)</f>
        <v>-2.8917190300911058</v>
      </c>
      <c r="I415" s="8">
        <f>('5v'!F403-H415)^2</f>
        <v>5.8659382395884706E-6</v>
      </c>
      <c r="J415" s="9">
        <f>offs554+Ampl554*SIN(2*PI()*freq554*('5v'!E403-reta554)+deph554*PI()/180)</f>
        <v>0.93248419841666652</v>
      </c>
      <c r="K415" s="10">
        <f>('5v'!G403-J415)^2</f>
        <v>1.0552231467733583E-3</v>
      </c>
      <c r="M415" s="3"/>
      <c r="N415" s="7">
        <f>offs553+Ampl555*SIN(2*PI()*freq555*('5v'!I403)+deph555*PI()/180)</f>
        <v>-2.7308073443143179</v>
      </c>
      <c r="O415" s="8">
        <f>('5v'!J403-N415)^2</f>
        <v>7.9786596302737898E-5</v>
      </c>
      <c r="P415" s="9">
        <f>offs556+Ampl556*SIN(2*PI()*freq556*('5v'!I403-reta556)+deph556*PI()/180)</f>
        <v>1.0281571288124627</v>
      </c>
      <c r="Q415" s="10">
        <f>('5v'!K403-P415)^2</f>
        <v>9.5996273702465511E-5</v>
      </c>
      <c r="S415" s="3"/>
      <c r="T415" s="7">
        <f>offs557+Ampl557*SIN(2*PI()*freq557*('5v'!M403)+deph557*PI()/180)</f>
        <v>-2.9306866523596904</v>
      </c>
      <c r="U415" s="8">
        <f>('5v'!N403-T415)^2</f>
        <v>3.1697969544431887E-6</v>
      </c>
      <c r="V415" s="9">
        <f>offs558+Ampl558*SIN(2*PI()*freq558*('5v'!M403-reta558)+deph558*PI()/180)</f>
        <v>0.89407083532988352</v>
      </c>
      <c r="W415" s="10">
        <f>('5v'!O403-V415)^2</f>
        <v>2.650092249260726E-5</v>
      </c>
      <c r="X415" s="3"/>
      <c r="Y415" s="3"/>
      <c r="Z415" s="7">
        <f>offs559+Ampl559*SIN(2*PI()*freq559*('5v'!Q403)+deph559*PI()/180)</f>
        <v>-2.4819297258382749</v>
      </c>
      <c r="AA415" s="8">
        <f>('5v'!R403-Z415)^2</f>
        <v>2.2530470557703599E-2</v>
      </c>
      <c r="AB415" s="9">
        <f>offs558+Ampl560*SIN(2*PI()*freq560*('5v'!Q403-reta560)+deph560*PI()/180)</f>
        <v>0.76693547339017099</v>
      </c>
      <c r="AC415" s="10">
        <f>('5v'!S403-AB415)^2</f>
        <v>1.1404241183061163E-5</v>
      </c>
      <c r="AE415" s="44"/>
      <c r="AF415" s="7">
        <f>offs561+Ampl561*SIN(2*PI()*freq561*('5v'!U403)+deph561*PI()/180)</f>
        <v>-0.28632685460321489</v>
      </c>
      <c r="AG415" s="8">
        <f>('5v'!V403-AF415)^2</f>
        <v>0.20709726521629149</v>
      </c>
      <c r="AH415" s="9">
        <f>offs562+Ampl562*SIN(2*PI()*freq562*('5v'!U403-reta562)+deph562*PI()/180)</f>
        <v>0.79469607139839227</v>
      </c>
      <c r="AI415" s="10">
        <f>('5v'!W403-AH415)^2</f>
        <v>1.0141267451281515E-6</v>
      </c>
      <c r="AL415" s="76"/>
      <c r="AN415" s="76"/>
      <c r="AO415" s="80"/>
    </row>
    <row r="416" spans="1:41" x14ac:dyDescent="0.25">
      <c r="A416" s="3"/>
      <c r="B416" s="7">
        <f>offs551+Ampl551*SIN(2*PI()*freq551*('5v'!A404)+deph551*PI()/180)</f>
        <v>-2.5152522888265598</v>
      </c>
      <c r="C416" s="8">
        <f>('5v'!B404-B416)^2</f>
        <v>1.666997658935327E-7</v>
      </c>
      <c r="D416" s="9">
        <f>offs552+Ampl552*SIN(2*PI()*freq552*('5v'!A404-reta552)+deph552*PI()/180)</f>
        <v>1.3819952403553295</v>
      </c>
      <c r="E416" s="10">
        <f>('5v'!C404-D416)^2</f>
        <v>4.6246473343293992E-3</v>
      </c>
      <c r="G416" s="3"/>
      <c r="H416" s="7">
        <f>offs553+Ampl553*SIN(2*PI()*freq553*('5v'!E404)+deph553*PI()/180)</f>
        <v>-2.9017123123819415</v>
      </c>
      <c r="I416" s="8">
        <f>('5v'!F404-H416)^2</f>
        <v>5.7930529486572528E-8</v>
      </c>
      <c r="J416" s="9">
        <f>offs554+Ampl554*SIN(2*PI()*freq554*('5v'!E404-reta554)+deph554*PI()/180)</f>
        <v>0.93866998434196069</v>
      </c>
      <c r="K416" s="10">
        <f>('5v'!G404-J416)^2</f>
        <v>1.3481369391677865E-3</v>
      </c>
      <c r="M416" s="3"/>
      <c r="N416" s="7">
        <f>offs553+Ampl555*SIN(2*PI()*freq555*('5v'!I404)+deph555*PI()/180)</f>
        <v>-2.7176056318240662</v>
      </c>
      <c r="O416" s="8">
        <f>('5v'!J404-N416)^2</f>
        <v>8.8406852501628921E-5</v>
      </c>
      <c r="P416" s="9">
        <f>offs556+Ampl556*SIN(2*PI()*freq556*('5v'!I404-reta556)+deph556*PI()/180)</f>
        <v>1.0309147495129705</v>
      </c>
      <c r="Q416" s="10">
        <f>('5v'!K404-P416)^2</f>
        <v>4.4836543397790715E-5</v>
      </c>
      <c r="S416" s="3"/>
      <c r="T416" s="7">
        <f>offs557+Ampl557*SIN(2*PI()*freq557*('5v'!M404)+deph557*PI()/180)</f>
        <v>-2.9259761176491903</v>
      </c>
      <c r="U416" s="8">
        <f>('5v'!N404-T416)^2</f>
        <v>8.5803746207799055E-6</v>
      </c>
      <c r="V416" s="9">
        <f>offs558+Ampl558*SIN(2*PI()*freq558*('5v'!M404-reta558)+deph558*PI()/180)</f>
        <v>0.89748236106314105</v>
      </c>
      <c r="W416" s="10">
        <f>('5v'!O404-V416)^2</f>
        <v>3.1839261319078103E-5</v>
      </c>
      <c r="X416" s="3"/>
      <c r="Y416" s="3"/>
      <c r="Z416" s="7">
        <f>offs559+Ampl559*SIN(2*PI()*freq559*('5v'!Q404)+deph559*PI()/180)</f>
        <v>-2.5134401349969946</v>
      </c>
      <c r="AA416" s="8">
        <f>('5v'!R404-Z416)^2</f>
        <v>1.9077790476470912E-2</v>
      </c>
      <c r="AB416" s="9">
        <f>offs558+Ampl560*SIN(2*PI()*freq560*('5v'!Q404-reta560)+deph560*PI()/180)</f>
        <v>0.76918047263677636</v>
      </c>
      <c r="AC416" s="10">
        <f>('5v'!S404-AB416)^2</f>
        <v>9.5180725499588157E-6</v>
      </c>
      <c r="AE416" s="44"/>
      <c r="AF416" s="7">
        <f>offs561+Ampl561*SIN(2*PI()*freq561*('5v'!U404)+deph561*PI()/180)</f>
        <v>-0.36392477580804333</v>
      </c>
      <c r="AG416" s="8">
        <f>('5v'!V404-AF416)^2</f>
        <v>0.20580137484268002</v>
      </c>
      <c r="AH416" s="9">
        <f>offs562+Ampl562*SIN(2*PI()*freq562*('5v'!U404-reta562)+deph562*PI()/180)</f>
        <v>0.79259960479601377</v>
      </c>
      <c r="AI416" s="10">
        <f>('5v'!W404-AH416)^2</f>
        <v>1.3233861175504821E-6</v>
      </c>
      <c r="AL416" s="76"/>
      <c r="AN416" s="76"/>
      <c r="AO416" s="80"/>
    </row>
    <row r="417" spans="1:41" x14ac:dyDescent="0.25">
      <c r="A417" s="3"/>
      <c r="B417" s="7">
        <f>offs551+Ampl551*SIN(2*PI()*freq551*('5v'!A405)+deph551*PI()/180)</f>
        <v>-2.4975313978145053</v>
      </c>
      <c r="C417" s="8">
        <f>('5v'!B405-B417)^2</f>
        <v>2.8480011364868135E-6</v>
      </c>
      <c r="D417" s="9">
        <f>offs552+Ampl552*SIN(2*PI()*freq552*('5v'!A405-reta552)+deph552*PI()/180)</f>
        <v>1.3833449683707615</v>
      </c>
      <c r="E417" s="10">
        <f>('5v'!C405-D417)^2</f>
        <v>4.4428932414947806E-3</v>
      </c>
      <c r="G417" s="3"/>
      <c r="H417" s="7">
        <f>offs553+Ampl553*SIN(2*PI()*freq553*('5v'!E405)+deph553*PI()/180)</f>
        <v>-2.9108401999211657</v>
      </c>
      <c r="I417" s="8">
        <f>('5v'!F405-H417)^2</f>
        <v>7.7228957855943889E-7</v>
      </c>
      <c r="J417" s="9">
        <f>offs554+Ampl554*SIN(2*PI()*freq554*('5v'!E405-reta554)+deph554*PI()/180)</f>
        <v>0.94483380774425574</v>
      </c>
      <c r="K417" s="10">
        <f>('5v'!G405-J417)^2</f>
        <v>1.3706142486526376E-3</v>
      </c>
      <c r="M417" s="3"/>
      <c r="N417" s="7">
        <f>offs553+Ampl555*SIN(2*PI()*freq555*('5v'!I405)+deph555*PI()/180)</f>
        <v>-2.7040483656964791</v>
      </c>
      <c r="O417" s="8">
        <f>('5v'!J405-N417)^2</f>
        <v>9.0575300837951128E-5</v>
      </c>
      <c r="P417" s="9">
        <f>offs556+Ampl556*SIN(2*PI()*freq556*('5v'!I405-reta556)+deph556*PI()/180)</f>
        <v>1.0336496656748884</v>
      </c>
      <c r="Q417" s="10">
        <f>('5v'!K405-P417)^2</f>
        <v>1.2756009938826933E-5</v>
      </c>
      <c r="S417" s="3"/>
      <c r="T417" s="7">
        <f>offs557+Ampl557*SIN(2*PI()*freq557*('5v'!M405)+deph557*PI()/180)</f>
        <v>-2.9206560289967038</v>
      </c>
      <c r="U417" s="8">
        <f>('5v'!N405-T417)^2</f>
        <v>2.2964038113305568E-6</v>
      </c>
      <c r="V417" s="9">
        <f>offs558+Ampl558*SIN(2*PI()*freq558*('5v'!M405-reta558)+deph558*PI()/180)</f>
        <v>0.90089120197142192</v>
      </c>
      <c r="W417" s="10">
        <f>('5v'!O405-V417)^2</f>
        <v>3.7700066992385226E-5</v>
      </c>
      <c r="X417" s="3"/>
      <c r="Y417" s="3"/>
      <c r="Z417" s="7">
        <f>offs559+Ampl559*SIN(2*PI()*freq559*('5v'!Q405)+deph559*PI()/180)</f>
        <v>-2.5439668041608012</v>
      </c>
      <c r="AA417" s="8">
        <f>('5v'!R405-Z417)^2</f>
        <v>1.8739580057742452E-2</v>
      </c>
      <c r="AB417" s="9">
        <f>offs558+Ampl560*SIN(2*PI()*freq560*('5v'!Q405-reta560)+deph560*PI()/180)</f>
        <v>0.77148225538499571</v>
      </c>
      <c r="AC417" s="10">
        <f>('5v'!S405-AB417)^2</f>
        <v>6.136444528485964E-7</v>
      </c>
      <c r="AE417" s="44"/>
      <c r="AF417" s="7">
        <f>offs561+Ampl561*SIN(2*PI()*freq561*('5v'!U405)+deph561*PI()/180)</f>
        <v>-0.44116354719632089</v>
      </c>
      <c r="AG417" s="8">
        <f>('5v'!V405-AF417)^2</f>
        <v>0.20483450631314601</v>
      </c>
      <c r="AH417" s="9">
        <f>offs562+Ampl562*SIN(2*PI()*freq562*('5v'!U405-reta562)+deph562*PI()/180)</f>
        <v>0.79059479958474976</v>
      </c>
      <c r="AI417" s="10">
        <f>('5v'!W405-AH417)^2</f>
        <v>1.4449492419116837E-6</v>
      </c>
      <c r="AL417" s="76"/>
      <c r="AN417" s="76"/>
      <c r="AO417" s="80"/>
    </row>
    <row r="418" spans="1:41" x14ac:dyDescent="0.25">
      <c r="A418" s="3"/>
      <c r="B418" s="7">
        <f>offs551+Ampl551*SIN(2*PI()*freq551*('5v'!A406)+deph551*PI()/180)</f>
        <v>-2.4794878873312127</v>
      </c>
      <c r="C418" s="8">
        <f>('5v'!B406-B418)^2</f>
        <v>1.3741013686305332E-5</v>
      </c>
      <c r="D418" s="9">
        <f>offs552+Ampl552*SIN(2*PI()*freq552*('5v'!A406-reta552)+deph552*PI()/180)</f>
        <v>1.3846169145475227</v>
      </c>
      <c r="E418" s="10">
        <f>('5v'!C406-D418)^2</f>
        <v>4.5341484040633357E-3</v>
      </c>
      <c r="G418" s="3"/>
      <c r="H418" s="7">
        <f>offs553+Ampl553*SIN(2*PI()*freq553*('5v'!E406)+deph553*PI()/180)</f>
        <v>-2.9190994496137983</v>
      </c>
      <c r="I418" s="8">
        <f>('5v'!F406-H418)^2</f>
        <v>2.3148089273276659E-6</v>
      </c>
      <c r="J418" s="9">
        <f>offs554+Ampl554*SIN(2*PI()*freq554*('5v'!E406-reta554)+deph554*PI()/180)</f>
        <v>0.95097347864644632</v>
      </c>
      <c r="K418" s="10">
        <f>('5v'!G406-J418)^2</f>
        <v>9.8862946343223376E-4</v>
      </c>
      <c r="M418" s="3"/>
      <c r="N418" s="7">
        <f>offs553+Ampl555*SIN(2*PI()*freq555*('5v'!I406)+deph555*PI()/180)</f>
        <v>-2.6901376867810392</v>
      </c>
      <c r="O418" s="8">
        <f>('5v'!J406-N418)^2</f>
        <v>5.365821487347207E-5</v>
      </c>
      <c r="P418" s="9">
        <f>offs556+Ampl556*SIN(2*PI()*freq556*('5v'!I406-reta556)+deph556*PI()/180)</f>
        <v>1.0363614454232501</v>
      </c>
      <c r="Q418" s="10">
        <f>('5v'!K406-P418)^2</f>
        <v>1.7973820090319944E-7</v>
      </c>
      <c r="S418" s="3"/>
      <c r="T418" s="7">
        <f>offs557+Ampl557*SIN(2*PI()*freq557*('5v'!M406)+deph557*PI()/180)</f>
        <v>-2.9147276990544979</v>
      </c>
      <c r="U418" s="8">
        <f>('5v'!N406-T418)^2</f>
        <v>2.092185938376217E-6</v>
      </c>
      <c r="V418" s="9">
        <f>offs558+Ampl558*SIN(2*PI()*freq558*('5v'!M406-reta558)+deph558*PI()/180)</f>
        <v>0.9042965169742393</v>
      </c>
      <c r="W418" s="10">
        <f>('5v'!O406-V418)^2</f>
        <v>4.4102522728881507E-5</v>
      </c>
      <c r="X418" s="3"/>
      <c r="Y418" s="3"/>
      <c r="Z418" s="7">
        <f>offs559+Ampl559*SIN(2*PI()*freq559*('5v'!Q406)+deph559*PI()/180)</f>
        <v>-2.5734949709033792</v>
      </c>
      <c r="AA418" s="8">
        <f>('5v'!R406-Z418)^2</f>
        <v>1.7623900405545373E-2</v>
      </c>
      <c r="AB418" s="9">
        <f>offs558+Ampl560*SIN(2*PI()*freq560*('5v'!Q406-reta560)+deph560*PI()/180)</f>
        <v>0.77383970851311801</v>
      </c>
      <c r="AC418" s="10">
        <f>('5v'!S406-AB418)^2</f>
        <v>1.4366486804798644E-7</v>
      </c>
      <c r="AE418" s="44"/>
      <c r="AF418" s="7">
        <f>offs561+Ampl561*SIN(2*PI()*freq561*('5v'!U406)+deph561*PI()/180)</f>
        <v>-0.51796694342583516</v>
      </c>
      <c r="AG418" s="8">
        <f>('5v'!V406-AF418)^2</f>
        <v>0.20603253290109644</v>
      </c>
      <c r="AH418" s="9">
        <f>offs562+Ampl562*SIN(2*PI()*freq562*('5v'!U406-reta562)+deph562*PI()/180)</f>
        <v>0.78868363426530075</v>
      </c>
      <c r="AI418" s="10">
        <f>('5v'!W406-AH418)^2</f>
        <v>6.2888748535571715E-7</v>
      </c>
      <c r="AL418" s="76"/>
      <c r="AN418" s="76"/>
      <c r="AO418" s="80"/>
    </row>
    <row r="419" spans="1:41" x14ac:dyDescent="0.25">
      <c r="A419" s="3"/>
      <c r="B419" s="7">
        <f>offs551+Ampl551*SIN(2*PI()*freq551*('5v'!A407)+deph551*PI()/180)</f>
        <v>-2.4611246066561527</v>
      </c>
      <c r="C419" s="8">
        <f>('5v'!B407-B419)^2</f>
        <v>2.3761790052210287E-5</v>
      </c>
      <c r="D419" s="9">
        <f>offs552+Ampl552*SIN(2*PI()*freq552*('5v'!A407-reta552)+deph552*PI()/180)</f>
        <v>1.3858108780305671</v>
      </c>
      <c r="E419" s="10">
        <f>('5v'!C407-D419)^2</f>
        <v>4.6369456360319285E-3</v>
      </c>
      <c r="G419" s="3"/>
      <c r="H419" s="7">
        <f>offs553+Ampl553*SIN(2*PI()*freq553*('5v'!E407)+deph553*PI()/180)</f>
        <v>-2.9264871269877522</v>
      </c>
      <c r="I419" s="8">
        <f>('5v'!F407-H419)^2</f>
        <v>1.2014943732789295E-6</v>
      </c>
      <c r="J419" s="9">
        <f>offs554+Ampl554*SIN(2*PI()*freq554*('5v'!E407-reta554)+deph554*PI()/180)</f>
        <v>0.95708681565269604</v>
      </c>
      <c r="K419" s="10">
        <f>('5v'!G407-J419)^2</f>
        <v>3.9911311825310825E-4</v>
      </c>
      <c r="M419" s="3"/>
      <c r="N419" s="7">
        <f>offs553+Ampl555*SIN(2*PI()*freq555*('5v'!I407)+deph555*PI()/180)</f>
        <v>-2.6758757917352036</v>
      </c>
      <c r="O419" s="8">
        <f>('5v'!J407-N419)^2</f>
        <v>1.5862222962904603E-4</v>
      </c>
      <c r="P419" s="9">
        <f>offs556+Ampl556*SIN(2*PI()*freq556*('5v'!I407-reta556)+deph556*PI()/180)</f>
        <v>1.0390496605365978</v>
      </c>
      <c r="Q419" s="10">
        <f>('5v'!K407-P419)^2</f>
        <v>6.3056219419722773E-7</v>
      </c>
      <c r="S419" s="3"/>
      <c r="T419" s="7">
        <f>offs557+Ampl557*SIN(2*PI()*freq557*('5v'!M407)+deph557*PI()/180)</f>
        <v>-2.9081925905492785</v>
      </c>
      <c r="U419" s="8">
        <f>('5v'!N407-T419)^2</f>
        <v>1.3981157574450725E-6</v>
      </c>
      <c r="V419" s="9">
        <f>offs558+Ampl558*SIN(2*PI()*freq558*('5v'!M407-reta558)+deph558*PI()/180)</f>
        <v>0.90769746586107136</v>
      </c>
      <c r="W419" s="10">
        <f>('5v'!O407-V419)^2</f>
        <v>5.1069234068720483E-5</v>
      </c>
      <c r="X419" s="3"/>
      <c r="Y419" s="3"/>
      <c r="Z419" s="7">
        <f>offs559+Ampl559*SIN(2*PI()*freq559*('5v'!Q407)+deph559*PI()/180)</f>
        <v>-2.6020103556653242</v>
      </c>
      <c r="AA419" s="8">
        <f>('5v'!R407-Z419)^2</f>
        <v>1.5806532809386774E-2</v>
      </c>
      <c r="AB419" s="9">
        <f>offs558+Ampl560*SIN(2*PI()*freq560*('5v'!Q407-reta560)+deph560*PI()/180)</f>
        <v>0.77625169197773058</v>
      </c>
      <c r="AC419" s="10">
        <f>('5v'!S407-AB419)^2</f>
        <v>6.3731446683690915E-9</v>
      </c>
      <c r="AE419" s="44"/>
      <c r="AF419" s="7">
        <f>offs561+Ampl561*SIN(2*PI()*freq561*('5v'!U407)+deph561*PI()/180)</f>
        <v>-0.59425916881709617</v>
      </c>
      <c r="AG419" s="8">
        <f>('5v'!V407-AF419)^2</f>
        <v>0.20592329589637282</v>
      </c>
      <c r="AH419" s="9">
        <f>offs562+Ampl562*SIN(2*PI()*freq562*('5v'!U407-reta562)+deph562*PI()/180)</f>
        <v>0.78686799492709925</v>
      </c>
      <c r="AI419" s="10">
        <f>('5v'!W407-AH419)^2</f>
        <v>8.6583941935594218E-7</v>
      </c>
      <c r="AL419" s="76"/>
      <c r="AN419" s="76"/>
      <c r="AO419" s="80"/>
    </row>
    <row r="420" spans="1:41" x14ac:dyDescent="0.25">
      <c r="A420" s="3"/>
      <c r="B420" s="7">
        <f>offs551+Ampl551*SIN(2*PI()*freq551*('5v'!A408)+deph551*PI()/180)</f>
        <v>-2.4424444555642202</v>
      </c>
      <c r="C420" s="8">
        <f>('5v'!B408-B420)^2</f>
        <v>1.7834116327786024E-8</v>
      </c>
      <c r="D420" s="9">
        <f>offs552+Ampl552*SIN(2*PI()*freq552*('5v'!A408-reta552)+deph552*PI()/180)</f>
        <v>1.3869266702792196</v>
      </c>
      <c r="E420" s="10">
        <f>('5v'!C408-D420)^2</f>
        <v>4.7516660807343921E-3</v>
      </c>
      <c r="G420" s="3"/>
      <c r="H420" s="7">
        <f>offs553+Ampl553*SIN(2*PI()*freq553*('5v'!E408)+deph553*PI()/180)</f>
        <v>-2.9330006072364325</v>
      </c>
      <c r="I420" s="8">
        <f>('5v'!F408-H420)^2</f>
        <v>3.0646256962502232E-6</v>
      </c>
      <c r="J420" s="9">
        <f>offs554+Ampl554*SIN(2*PI()*freq554*('5v'!E408-reta554)+deph554*PI()/180)</f>
        <v>0.96317164672347555</v>
      </c>
      <c r="K420" s="10">
        <f>('5v'!G408-J420)^2</f>
        <v>1.5352812622597569E-4</v>
      </c>
      <c r="M420" s="3"/>
      <c r="N420" s="7">
        <f>offs553+Ampl555*SIN(2*PI()*freq555*('5v'!I408)+deph555*PI()/180)</f>
        <v>-2.6612649326775308</v>
      </c>
      <c r="O420" s="8">
        <f>('5v'!J408-N420)^2</f>
        <v>1.8519597204416871E-4</v>
      </c>
      <c r="P420" s="9">
        <f>offs556+Ampl556*SIN(2*PI()*freq556*('5v'!I408-reta556)+deph556*PI()/180)</f>
        <v>1.0417138865146018</v>
      </c>
      <c r="Q420" s="10">
        <f>('5v'!K408-P420)^2</f>
        <v>1.5913904016452627E-5</v>
      </c>
      <c r="S420" s="3"/>
      <c r="T420" s="7">
        <f>offs557+Ampl557*SIN(2*PI()*freq557*('5v'!M408)+deph557*PI()/180)</f>
        <v>-2.9010523159212829</v>
      </c>
      <c r="U420" s="8">
        <f>('5v'!N408-T420)^2</f>
        <v>2.6029799795822493E-7</v>
      </c>
      <c r="V420" s="9">
        <f>offs558+Ampl558*SIN(2*PI()*freq558*('5v'!M408-reta558)+deph558*PI()/180)</f>
        <v>0.91109320949866968</v>
      </c>
      <c r="W420" s="10">
        <f>('5v'!O408-V420)^2</f>
        <v>5.8626287645552496E-5</v>
      </c>
      <c r="X420" s="3"/>
      <c r="Y420" s="3"/>
      <c r="Z420" s="7">
        <f>offs559+Ampl559*SIN(2*PI()*freq559*('5v'!Q408)+deph559*PI()/180)</f>
        <v>-2.6294991686596094</v>
      </c>
      <c r="AA420" s="8">
        <f>('5v'!R408-Z420)^2</f>
        <v>1.4332780550710172E-2</v>
      </c>
      <c r="AB420" s="9">
        <f>offs558+Ampl560*SIN(2*PI()*freq560*('5v'!Q408-reta560)+deph560*PI()/180)</f>
        <v>0.77871703936503356</v>
      </c>
      <c r="AC420" s="10">
        <f>('5v'!S408-AB420)^2</f>
        <v>3.5052245063662063E-7</v>
      </c>
      <c r="AE420" s="44"/>
      <c r="AF420" s="7">
        <f>offs561+Ampl561*SIN(2*PI()*freq561*('5v'!U408)+deph561*PI()/180)</f>
        <v>-0.66996493215451247</v>
      </c>
      <c r="AG420" s="8">
        <f>('5v'!V408-AF420)^2</f>
        <v>0.20457593031752902</v>
      </c>
      <c r="AH420" s="9">
        <f>offs562+Ampl562*SIN(2*PI()*freq562*('5v'!U408-reta562)+deph562*PI()/180)</f>
        <v>0.78514967338696717</v>
      </c>
      <c r="AI420" s="10">
        <f>('5v'!W408-AH420)^2</f>
        <v>9.724626788951452E-6</v>
      </c>
      <c r="AL420" s="76"/>
      <c r="AN420" s="76"/>
      <c r="AO420" s="80"/>
    </row>
    <row r="421" spans="1:41" x14ac:dyDescent="0.25">
      <c r="A421" s="3"/>
      <c r="B421" s="7">
        <f>offs551+Ampl551*SIN(2*PI()*freq551*('5v'!A409)+deph551*PI()/180)</f>
        <v>-2.4234503838678183</v>
      </c>
      <c r="C421" s="8">
        <f>('5v'!B409-B421)^2</f>
        <v>5.5525449325139717E-6</v>
      </c>
      <c r="D421" s="9">
        <f>offs552+Ampl552*SIN(2*PI()*freq552*('5v'!A409-reta552)+deph552*PI()/180)</f>
        <v>1.3879641150969497</v>
      </c>
      <c r="E421" s="10">
        <f>('5v'!C409-D421)^2</f>
        <v>4.6097153959984462E-3</v>
      </c>
      <c r="G421" s="3"/>
      <c r="H421" s="7">
        <f>offs553+Ampl553*SIN(2*PI()*freq553*('5v'!E409)+deph553*PI()/180)</f>
        <v>-2.9386375761513222</v>
      </c>
      <c r="I421" s="8">
        <f>('5v'!F409-H421)^2</f>
        <v>2.3365450503909304E-6</v>
      </c>
      <c r="J421" s="9">
        <f>offs554+Ampl554*SIN(2*PI()*freq554*('5v'!E409-reta554)+deph554*PI()/180)</f>
        <v>0.96922580994727925</v>
      </c>
      <c r="K421" s="10">
        <f>('5v'!G409-J421)^2</f>
        <v>1.5837744140913965E-4</v>
      </c>
      <c r="M421" s="3"/>
      <c r="N421" s="7">
        <f>offs553+Ampl555*SIN(2*PI()*freq555*('5v'!I409)+deph555*PI()/180)</f>
        <v>-2.6463074168320402</v>
      </c>
      <c r="O421" s="8">
        <f>('5v'!J409-N421)^2</f>
        <v>7.0842132240365424E-5</v>
      </c>
      <c r="P421" s="9">
        <f>offs556+Ampl556*SIN(2*PI()*freq556*('5v'!I409-reta556)+deph556*PI()/180)</f>
        <v>1.044353702645096</v>
      </c>
      <c r="Q421" s="10">
        <f>('5v'!K409-P421)^2</f>
        <v>2.7621934232157301E-5</v>
      </c>
      <c r="S421" s="3"/>
      <c r="T421" s="7">
        <f>offs557+Ampl557*SIN(2*PI()*freq557*('5v'!M409)+deph557*PI()/180)</f>
        <v>-2.8933086369264336</v>
      </c>
      <c r="U421" s="8">
        <f>('5v'!N409-T421)^2</f>
        <v>1.9481019006964489E-7</v>
      </c>
      <c r="V421" s="9">
        <f>offs558+Ampl558*SIN(2*PI()*freq558*('5v'!M409-reta558)+deph558*PI()/180)</f>
        <v>0.91448291003810311</v>
      </c>
      <c r="W421" s="10">
        <f>('5v'!O409-V421)^2</f>
        <v>6.6803322666041622E-5</v>
      </c>
      <c r="X421" s="3"/>
      <c r="Y421" s="3"/>
      <c r="Z421" s="7">
        <f>offs559+Ampl559*SIN(2*PI()*freq559*('5v'!Q409)+deph559*PI()/180)</f>
        <v>-2.6559481165402059</v>
      </c>
      <c r="AA421" s="8">
        <f>('5v'!R409-Z421)^2</f>
        <v>1.3620790749831926E-2</v>
      </c>
      <c r="AB421" s="9">
        <f>offs558+Ampl560*SIN(2*PI()*freq560*('5v'!Q409-reta560)+deph560*PI()/180)</f>
        <v>0.78123455845490797</v>
      </c>
      <c r="AC421" s="10">
        <f>('5v'!S409-AB421)^2</f>
        <v>1.3373730288589184E-6</v>
      </c>
      <c r="AE421" s="44"/>
      <c r="AF421" s="7">
        <f>offs561+Ampl561*SIN(2*PI()*freq561*('5v'!U409)+deph561*PI()/180)</f>
        <v>-0.74500952098973883</v>
      </c>
      <c r="AG421" s="8">
        <f>('5v'!V409-AF421)^2</f>
        <v>0.20559694121788952</v>
      </c>
      <c r="AH421" s="9">
        <f>offs562+Ampl562*SIN(2*PI()*freq562*('5v'!U409-reta562)+deph562*PI()/180)</f>
        <v>0.78353036542080912</v>
      </c>
      <c r="AI421" s="10">
        <f>('5v'!W409-AH421)^2</f>
        <v>1.1918067490505606E-5</v>
      </c>
      <c r="AL421" s="76"/>
      <c r="AN421" s="76"/>
      <c r="AO421" s="80"/>
    </row>
    <row r="422" spans="1:41" x14ac:dyDescent="0.25">
      <c r="A422" s="3"/>
      <c r="B422" s="7">
        <f>offs551+Ampl551*SIN(2*PI()*freq551*('5v'!A410)+deph551*PI()/180)</f>
        <v>-2.404145390951054</v>
      </c>
      <c r="C422" s="8">
        <f>('5v'!B410-B422)^2</f>
        <v>3.9613296926833539E-7</v>
      </c>
      <c r="D422" s="9">
        <f>offs552+Ampl552*SIN(2*PI()*freq552*('5v'!A410-reta552)+deph552*PI()/180)</f>
        <v>1.3889230486591941</v>
      </c>
      <c r="E422" s="10">
        <f>('5v'!C410-D422)^2</f>
        <v>4.4804215818987324E-3</v>
      </c>
      <c r="G422" s="3"/>
      <c r="H422" s="7">
        <f>offs553+Ampl553*SIN(2*PI()*freq553*('5v'!E410)+deph553*PI()/180)</f>
        <v>-2.9433960309442071</v>
      </c>
      <c r="I422" s="8">
        <f>('5v'!F410-H422)^2</f>
        <v>5.6645472953840319E-6</v>
      </c>
      <c r="J422" s="9">
        <f>offs554+Ampl554*SIN(2*PI()*freq554*('5v'!E410-reta554)+deph554*PI()/180)</f>
        <v>0.97524715430874143</v>
      </c>
      <c r="K422" s="10">
        <f>('5v'!G410-J422)^2</f>
        <v>2.1609453670080796E-4</v>
      </c>
      <c r="M422" s="3"/>
      <c r="N422" s="7">
        <f>offs553+Ampl555*SIN(2*PI()*freq555*('5v'!I410)+deph555*PI()/180)</f>
        <v>-2.631005606163876</v>
      </c>
      <c r="O422" s="8">
        <f>('5v'!J410-N422)^2</f>
        <v>4.6061280852115861E-5</v>
      </c>
      <c r="P422" s="9">
        <f>offs556+Ampl556*SIN(2*PI()*freq556*('5v'!I410-reta556)+deph556*PI()/180)</f>
        <v>1.0469686920705112</v>
      </c>
      <c r="Q422" s="10">
        <f>('5v'!K410-P422)^2</f>
        <v>7.2250814803606403E-5</v>
      </c>
      <c r="S422" s="3"/>
      <c r="T422" s="7">
        <f>offs557+Ampl557*SIN(2*PI()*freq557*('5v'!M410)+deph557*PI()/180)</f>
        <v>-2.8849634642016513</v>
      </c>
      <c r="U422" s="8">
        <f>('5v'!N410-T422)^2</f>
        <v>9.4876521728118779E-7</v>
      </c>
      <c r="V422" s="9">
        <f>offs558+Ampl558*SIN(2*PI()*freq558*('5v'!M410-reta558)+deph558*PI()/180)</f>
        <v>0.91786573112148506</v>
      </c>
      <c r="W422" s="10">
        <f>('5v'!O410-V422)^2</f>
        <v>7.5633614991028682E-5</v>
      </c>
      <c r="X422" s="3"/>
      <c r="Y422" s="3"/>
      <c r="Z422" s="7">
        <f>offs559+Ampl559*SIN(2*PI()*freq559*('5v'!Q410)+deph559*PI()/180)</f>
        <v>-2.6813444088306264</v>
      </c>
      <c r="AA422" s="8">
        <f>('5v'!R410-Z422)^2</f>
        <v>1.2286193076844034E-2</v>
      </c>
      <c r="AB422" s="9">
        <f>offs558+Ampl560*SIN(2*PI()*freq560*('5v'!Q410-reta560)+deph560*PI()/180)</f>
        <v>0.78380303179746247</v>
      </c>
      <c r="AC422" s="10">
        <f>('5v'!S410-AB422)^2</f>
        <v>3.1392461735552263E-6</v>
      </c>
      <c r="AE422" s="44"/>
      <c r="AF422" s="7">
        <f>offs561+Ampl561*SIN(2*PI()*freq561*('5v'!U410)+deph561*PI()/180)</f>
        <v>-0.81931887537383885</v>
      </c>
      <c r="AG422" s="8">
        <f>('5v'!V410-AF422)^2</f>
        <v>0.20374775435210024</v>
      </c>
      <c r="AH422" s="9">
        <f>offs562+Ampl562*SIN(2*PI()*freq562*('5v'!U410-reta562)+deph562*PI()/180)</f>
        <v>0.78201166909008646</v>
      </c>
      <c r="AI422" s="10">
        <f>('5v'!W410-AH422)^2</f>
        <v>1.5106274349315175E-5</v>
      </c>
      <c r="AL422" s="76"/>
      <c r="AN422" s="76"/>
      <c r="AO422" s="80"/>
    </row>
    <row r="423" spans="1:41" x14ac:dyDescent="0.25">
      <c r="A423" s="3"/>
      <c r="B423" s="7">
        <f>offs551+Ampl551*SIN(2*PI()*freq551*('5v'!A411)+deph551*PI()/180)</f>
        <v>-2.3845325252961</v>
      </c>
      <c r="C423" s="8">
        <f>('5v'!B411-B423)^2</f>
        <v>6.2576288070283816E-6</v>
      </c>
      <c r="D423" s="9">
        <f>offs552+Ampl552*SIN(2*PI()*freq552*('5v'!A411-reta552)+deph552*PI()/180)</f>
        <v>1.3898033195392272</v>
      </c>
      <c r="E423" s="10">
        <f>('5v'!C411-D423)^2</f>
        <v>4.3633529211357233E-3</v>
      </c>
      <c r="G423" s="3"/>
      <c r="H423" s="7">
        <f>offs553+Ampl553*SIN(2*PI()*freq553*('5v'!E411)+deph553*PI()/180)</f>
        <v>-2.9472742809587564</v>
      </c>
      <c r="I423" s="8">
        <f>('5v'!F411-H423)^2</f>
        <v>5.533225708927891E-6</v>
      </c>
      <c r="J423" s="9">
        <f>offs554+Ampl554*SIN(2*PI()*freq554*('5v'!E411-reta554)+deph554*PI()/180)</f>
        <v>0.98123354045288147</v>
      </c>
      <c r="K423" s="10">
        <f>('5v'!G411-J423)^2</f>
        <v>4.2793295590869986E-4</v>
      </c>
      <c r="M423" s="3"/>
      <c r="N423" s="7">
        <f>offs553+Ampl555*SIN(2*PI()*freq555*('5v'!I411)+deph555*PI()/180)</f>
        <v>-2.6153619170063274</v>
      </c>
      <c r="O423" s="8">
        <f>('5v'!J411-N423)^2</f>
        <v>4.5807949262295393E-5</v>
      </c>
      <c r="P423" s="9">
        <f>offs556+Ampl556*SIN(2*PI()*freq556*('5v'!I411-reta556)+deph556*PI()/180)</f>
        <v>1.0495584418537032</v>
      </c>
      <c r="Q423" s="10">
        <f>('5v'!K411-P423)^2</f>
        <v>6.1833344943510972E-5</v>
      </c>
      <c r="S423" s="3"/>
      <c r="T423" s="7">
        <f>offs557+Ampl557*SIN(2*PI()*freq557*('5v'!M411)+deph557*PI()/180)</f>
        <v>-2.8760188567934337</v>
      </c>
      <c r="U423" s="8">
        <f>('5v'!N411-T423)^2</f>
        <v>2.3419162312011361E-8</v>
      </c>
      <c r="V423" s="9">
        <f>offs558+Ampl558*SIN(2*PI()*freq558*('5v'!M411-reta558)+deph558*PI()/180)</f>
        <v>0.92124083808833102</v>
      </c>
      <c r="W423" s="10">
        <f>('5v'!O411-V423)^2</f>
        <v>8.51541736913844E-5</v>
      </c>
      <c r="X423" s="3"/>
      <c r="Y423" s="3"/>
      <c r="Z423" s="7">
        <f>offs559+Ampl559*SIN(2*PI()*freq559*('5v'!Q411)+deph559*PI()/180)</f>
        <v>-2.7056757641092837</v>
      </c>
      <c r="AA423" s="8">
        <f>('5v'!R411-Z423)^2</f>
        <v>1.1245116977478523E-2</v>
      </c>
      <c r="AB423" s="9">
        <f>offs558+Ampl560*SIN(2*PI()*freq560*('5v'!Q411-reta560)+deph560*PI()/180)</f>
        <v>0.78642121730178094</v>
      </c>
      <c r="AC423" s="10">
        <f>('5v'!S411-AB423)^2</f>
        <v>5.9382735092428519E-6</v>
      </c>
      <c r="AE423" s="44"/>
      <c r="AF423" s="7">
        <f>offs561+Ampl561*SIN(2*PI()*freq561*('5v'!U411)+deph561*PI()/180)</f>
        <v>-0.89281966094551035</v>
      </c>
      <c r="AG423" s="8">
        <f>('5v'!V411-AF423)^2</f>
        <v>0.20616626000499441</v>
      </c>
      <c r="AH423" s="9">
        <f>offs562+Ampl562*SIN(2*PI()*freq562*('5v'!U411-reta562)+deph562*PI()/180)</f>
        <v>0.78059508316472304</v>
      </c>
      <c r="AI423" s="10">
        <f>('5v'!W411-AH423)^2</f>
        <v>4.0657752154309973E-5</v>
      </c>
      <c r="AL423" s="76"/>
      <c r="AN423" s="76"/>
      <c r="AO423" s="80"/>
    </row>
    <row r="424" spans="1:41" x14ac:dyDescent="0.25">
      <c r="A424" s="3"/>
      <c r="B424" s="7">
        <f>offs551+Ampl551*SIN(2*PI()*freq551*('5v'!A412)+deph551*PI()/180)</f>
        <v>-2.3646148840018029</v>
      </c>
      <c r="C424" s="8">
        <f>('5v'!B412-B424)^2</f>
        <v>4.4727343410824463E-6</v>
      </c>
      <c r="D424" s="9">
        <f>offs552+Ampl552*SIN(2*PI()*freq552*('5v'!A412-reta552)+deph552*PI()/180)</f>
        <v>1.3906047887320725</v>
      </c>
      <c r="E424" s="10">
        <f>('5v'!C412-D424)^2</f>
        <v>4.258112088199319E-3</v>
      </c>
      <c r="G424" s="3"/>
      <c r="H424" s="7">
        <f>offs553+Ampl553*SIN(2*PI()*freq553*('5v'!E412)+deph553*PI()/180)</f>
        <v>-2.9502709482712075</v>
      </c>
      <c r="I424" s="8">
        <f>('5v'!F412-H424)^2</f>
        <v>2.0820997133813546E-6</v>
      </c>
      <c r="J424" s="9">
        <f>offs554+Ampl554*SIN(2*PI()*freq554*('5v'!E412-reta554)+deph554*PI()/180)</f>
        <v>0.98718284144520752</v>
      </c>
      <c r="K424" s="10">
        <f>('5v'!G412-J424)^2</f>
        <v>7.0946804949423227E-4</v>
      </c>
      <c r="M424" s="3"/>
      <c r="N424" s="7">
        <f>offs553+Ampl555*SIN(2*PI()*freq555*('5v'!I412)+deph555*PI()/180)</f>
        <v>-2.5993788196792602</v>
      </c>
      <c r="O424" s="8">
        <f>('5v'!J412-N424)^2</f>
        <v>4.1088865091674881E-5</v>
      </c>
      <c r="P424" s="9">
        <f>offs556+Ampl556*SIN(2*PI()*freq556*('5v'!I412-reta556)+deph556*PI()/180)</f>
        <v>1.0521225430431604</v>
      </c>
      <c r="Q424" s="10">
        <f>('5v'!K412-P424)^2</f>
        <v>8.4742462996857199E-5</v>
      </c>
      <c r="S424" s="3"/>
      <c r="T424" s="7">
        <f>offs557+Ampl557*SIN(2*PI()*freq557*('5v'!M412)+deph557*PI()/180)</f>
        <v>-2.8664770216498177</v>
      </c>
      <c r="U424" s="8">
        <f>('5v'!N412-T424)^2</f>
        <v>3.5433106057688521E-6</v>
      </c>
      <c r="V424" s="9">
        <f>offs558+Ampl558*SIN(2*PI()*freq558*('5v'!M412-reta558)+deph558*PI()/180)</f>
        <v>0.92460739818150017</v>
      </c>
      <c r="W424" s="10">
        <f>('5v'!O412-V424)^2</f>
        <v>9.5405849932825074E-5</v>
      </c>
      <c r="X424" s="3"/>
      <c r="Y424" s="3"/>
      <c r="Z424" s="7">
        <f>offs559+Ampl559*SIN(2*PI()*freq559*('5v'!Q412)+deph559*PI()/180)</f>
        <v>-2.7289304159486822</v>
      </c>
      <c r="AA424" s="8">
        <f>('5v'!R412-Z424)^2</f>
        <v>9.3045748240304545E-3</v>
      </c>
      <c r="AB424" s="9">
        <f>offs558+Ampl560*SIN(2*PI()*freq560*('5v'!Q412-reta560)+deph560*PI()/180)</f>
        <v>0.78908784883658734</v>
      </c>
      <c r="AC424" s="10">
        <f>('5v'!S412-AB424)^2</f>
        <v>9.9247607992638068E-6</v>
      </c>
      <c r="AE424" s="44"/>
      <c r="AF424" s="7">
        <f>offs561+Ampl561*SIN(2*PI()*freq561*('5v'!U412)+deph561*PI()/180)</f>
        <v>-0.96543934130325271</v>
      </c>
      <c r="AG424" s="8">
        <f>('5v'!V412-AF424)^2</f>
        <v>0.20940466862424589</v>
      </c>
      <c r="AH424" s="9">
        <f>offs562+Ampl562*SIN(2*PI()*freq562*('5v'!U412-reta562)+deph562*PI()/180)</f>
        <v>0.77928200564400074</v>
      </c>
      <c r="AI424" s="10">
        <f>('5v'!W412-AH424)^2</f>
        <v>4.922980783315192E-5</v>
      </c>
      <c r="AL424" s="76"/>
      <c r="AN424" s="76"/>
      <c r="AO424" s="80"/>
    </row>
    <row r="425" spans="1:41" x14ac:dyDescent="0.25">
      <c r="A425" s="3"/>
      <c r="B425" s="7">
        <f>offs551+Ampl551*SIN(2*PI()*freq551*('5v'!A413)+deph551*PI()/180)</f>
        <v>-2.3443956122946146</v>
      </c>
      <c r="C425" s="8">
        <f>('5v'!B413-B425)^2</f>
        <v>2.7708401638088377E-7</v>
      </c>
      <c r="D425" s="9">
        <f>offs552+Ampl552*SIN(2*PI()*freq552*('5v'!A413-reta552)+deph552*PI()/180)</f>
        <v>1.3913273296764532</v>
      </c>
      <c r="E425" s="10">
        <f>('5v'!C413-D425)^2</f>
        <v>3.9160899794631436E-3</v>
      </c>
      <c r="G425" s="3"/>
      <c r="H425" s="7">
        <f>offs553+Ampl553*SIN(2*PI()*freq553*('5v'!E413)+deph553*PI()/180)</f>
        <v>-2.952384968179933</v>
      </c>
      <c r="I425" s="8">
        <f>('5v'!F413-H425)^2</f>
        <v>2.5727139222373016E-6</v>
      </c>
      <c r="J425" s="9">
        <f>offs554+Ampl554*SIN(2*PI()*freq554*('5v'!E413-reta554)+deph554*PI()/180)</f>
        <v>0.9930929435274054</v>
      </c>
      <c r="K425" s="10">
        <f>('5v'!G413-J425)^2</f>
        <v>9.3592819367101481E-4</v>
      </c>
      <c r="M425" s="3"/>
      <c r="N425" s="7">
        <f>offs553+Ampl555*SIN(2*PI()*freq555*('5v'!I413)+deph555*PI()/180)</f>
        <v>-2.5830588380990229</v>
      </c>
      <c r="O425" s="8">
        <f>('5v'!J413-N425)^2</f>
        <v>9.2569954389044127E-5</v>
      </c>
      <c r="P425" s="9">
        <f>offs556+Ampl556*SIN(2*PI()*freq556*('5v'!I413-reta556)+deph556*PI()/180)</f>
        <v>1.0546605907375808</v>
      </c>
      <c r="Q425" s="10">
        <f>('5v'!K413-P425)^2</f>
        <v>7.4315593705649269E-5</v>
      </c>
      <c r="S425" s="3"/>
      <c r="T425" s="7">
        <f>offs557+Ampl557*SIN(2*PI()*freq557*('5v'!M413)+deph557*PI()/180)</f>
        <v>-2.8563403130758482</v>
      </c>
      <c r="U425" s="8">
        <f>('5v'!N413-T425)^2</f>
        <v>9.0196261370564556E-8</v>
      </c>
      <c r="V425" s="9">
        <f>offs558+Ampl558*SIN(2*PI()*freq558*('5v'!M413-reta558)+deph558*PI()/180)</f>
        <v>0.92796458075266408</v>
      </c>
      <c r="W425" s="10">
        <f>('5v'!O413-V425)^2</f>
        <v>6.9948621471044103E-5</v>
      </c>
      <c r="X425" s="3"/>
      <c r="Y425" s="3"/>
      <c r="Z425" s="7">
        <f>offs559+Ampl559*SIN(2*PI()*freq559*('5v'!Q413)+deph559*PI()/180)</f>
        <v>-2.7510971186055526</v>
      </c>
      <c r="AA425" s="8">
        <f>('5v'!R413-Z425)^2</f>
        <v>7.7379100831783537E-3</v>
      </c>
      <c r="AB425" s="9">
        <f>offs558+Ampl560*SIN(2*PI()*freq560*('5v'!Q413-reta560)+deph560*PI()/180)</f>
        <v>0.79180163684253491</v>
      </c>
      <c r="AC425" s="10">
        <f>('5v'!S413-AB425)^2</f>
        <v>1.529613096302819E-5</v>
      </c>
      <c r="AE425" s="44"/>
      <c r="AF425" s="7">
        <f>offs561+Ampl561*SIN(2*PI()*freq561*('5v'!U413)+deph561*PI()/180)</f>
        <v>-1.0371062495900341</v>
      </c>
      <c r="AG425" s="8">
        <f>('5v'!V413-AF425)^2</f>
        <v>0.21174666458247141</v>
      </c>
      <c r="AH425" s="9">
        <f>offs562+Ampl562*SIN(2*PI()*freq562*('5v'!U413-reta562)+deph562*PI()/180)</f>
        <v>0.77807373237690269</v>
      </c>
      <c r="AI425" s="10">
        <f>('5v'!W413-AH425)^2</f>
        <v>3.3734285545077254E-5</v>
      </c>
      <c r="AL425" s="76"/>
      <c r="AN425" s="76"/>
      <c r="AO425" s="80"/>
    </row>
    <row r="426" spans="1:41" x14ac:dyDescent="0.25">
      <c r="A426" s="3"/>
      <c r="B426" s="7">
        <f>offs551+Ampl551*SIN(2*PI()*freq551*('5v'!A414)+deph551*PI()/180)</f>
        <v>-2.3238779030319279</v>
      </c>
      <c r="C426" s="8">
        <f>('5v'!B414-B426)^2</f>
        <v>2.2894624347896962E-6</v>
      </c>
      <c r="D426" s="9">
        <f>offs552+Ampl552*SIN(2*PI()*freq552*('5v'!A414-reta552)+deph552*PI()/180)</f>
        <v>1.3919708282747791</v>
      </c>
      <c r="E426" s="10">
        <f>('5v'!C414-D426)^2</f>
        <v>3.597860924873891E-3</v>
      </c>
      <c r="G426" s="3"/>
      <c r="H426" s="7">
        <f>offs553+Ampl553*SIN(2*PI()*freq553*('5v'!E414)+deph553*PI()/180)</f>
        <v>-2.9536155895837251</v>
      </c>
      <c r="I426" s="8">
        <f>('5v'!F414-H426)^2</f>
        <v>7.7720019413256734E-7</v>
      </c>
      <c r="J426" s="9">
        <f>offs554+Ampl554*SIN(2*PI()*freq554*('5v'!E414-reta554)+deph554*PI()/180)</f>
        <v>0.9989617468683466</v>
      </c>
      <c r="K426" s="10">
        <f>('5v'!G414-J426)^2</f>
        <v>1.0598766541558603E-3</v>
      </c>
      <c r="M426" s="3"/>
      <c r="N426" s="7">
        <f>offs553+Ampl555*SIN(2*PI()*freq555*('5v'!I414)+deph555*PI()/180)</f>
        <v>-2.5664045493798961</v>
      </c>
      <c r="O426" s="8">
        <f>('5v'!J414-N426)^2</f>
        <v>1.5620723742361972E-4</v>
      </c>
      <c r="P426" s="9">
        <f>offs556+Ampl556*SIN(2*PI()*freq556*('5v'!I414-reta556)+deph556*PI()/180)</f>
        <v>1.057172184149811</v>
      </c>
      <c r="Q426" s="10">
        <f>('5v'!K414-P426)^2</f>
        <v>1.0030635127283121E-4</v>
      </c>
      <c r="S426" s="3"/>
      <c r="T426" s="7">
        <f>offs557+Ampl557*SIN(2*PI()*freq557*('5v'!M414)+deph557*PI()/180)</f>
        <v>-2.8456112321526872</v>
      </c>
      <c r="U426" s="8">
        <f>('5v'!N414-T426)^2</f>
        <v>6.982659077726167E-6</v>
      </c>
      <c r="V426" s="9">
        <f>offs558+Ampl558*SIN(2*PI()*freq558*('5v'!M414-reta558)+deph558*PI()/180)</f>
        <v>0.93131155746725813</v>
      </c>
      <c r="W426" s="10">
        <f>('5v'!O414-V426)^2</f>
        <v>7.9616405038305513E-5</v>
      </c>
      <c r="X426" s="3"/>
      <c r="Y426" s="3"/>
      <c r="Z426" s="7">
        <f>offs559+Ampl559*SIN(2*PI()*freq559*('5v'!Q414)+deph559*PI()/180)</f>
        <v>-2.7721651524591966</v>
      </c>
      <c r="AA426" s="8">
        <f>('5v'!R414-Z426)^2</f>
        <v>7.1361079952564615E-3</v>
      </c>
      <c r="AB426" s="9">
        <f>offs558+Ampl560*SIN(2*PI()*freq560*('5v'!Q414-reta560)+deph560*PI()/180)</f>
        <v>0.79456126895582613</v>
      </c>
      <c r="AC426" s="10">
        <f>('5v'!S414-AB426)^2</f>
        <v>2.2255079449057799E-5</v>
      </c>
      <c r="AE426" s="44"/>
      <c r="AF426" s="7">
        <f>offs561+Ampl561*SIN(2*PI()*freq561*('5v'!U414)+deph561*PI()/180)</f>
        <v>-1.1077496592198239</v>
      </c>
      <c r="AG426" s="8">
        <f>('5v'!V414-AF426)^2</f>
        <v>0.2114422317366047</v>
      </c>
      <c r="AH426" s="9">
        <f>offs562+Ampl562*SIN(2*PI()*freq562*('5v'!U414-reta562)+deph562*PI()/180)</f>
        <v>0.7769714557832671</v>
      </c>
      <c r="AI426" s="10">
        <f>('5v'!W414-AH426)^2</f>
        <v>4.434182530272174E-5</v>
      </c>
      <c r="AL426" s="76"/>
      <c r="AN426" s="76"/>
      <c r="AO426" s="80"/>
    </row>
    <row r="427" spans="1:41" x14ac:dyDescent="0.25">
      <c r="A427" s="3"/>
      <c r="B427" s="7">
        <f>offs551+Ampl551*SIN(2*PI()*freq551*('5v'!A415)+deph551*PI()/180)</f>
        <v>-2.3030649961978846</v>
      </c>
      <c r="C427" s="8">
        <f>('5v'!B415-B427)^2</f>
        <v>7.0728739517252685E-7</v>
      </c>
      <c r="D427" s="9">
        <f>offs552+Ampl552*SIN(2*PI()*freq552*('5v'!A415-reta552)+deph552*PI()/180)</f>
        <v>1.392535182911161</v>
      </c>
      <c r="E427" s="10">
        <f>('5v'!C415-D427)^2</f>
        <v>3.3022052030537222E-3</v>
      </c>
      <c r="G427" s="3"/>
      <c r="H427" s="7">
        <f>offs553+Ampl553*SIN(2*PI()*freq553*('5v'!E415)+deph553*PI()/180)</f>
        <v>-2.9539623752486595</v>
      </c>
      <c r="I427" s="8">
        <f>('5v'!F415-H427)^2</f>
        <v>1.5089057515192533E-6</v>
      </c>
      <c r="J427" s="9">
        <f>offs554+Ampl554*SIN(2*PI()*freq554*('5v'!E415-reta554)+deph554*PI()/180)</f>
        <v>1.0047871663101493</v>
      </c>
      <c r="K427" s="10">
        <f>('5v'!G415-J427)^2</f>
        <v>9.3441279156495022E-4</v>
      </c>
      <c r="M427" s="3"/>
      <c r="N427" s="7">
        <f>offs553+Ampl555*SIN(2*PI()*freq555*('5v'!I415)+deph555*PI()/180)</f>
        <v>-2.5494185834271299</v>
      </c>
      <c r="O427" s="8">
        <f>('5v'!J415-N427)^2</f>
        <v>8.4349408906932892E-5</v>
      </c>
      <c r="P427" s="9">
        <f>offs556+Ampl556*SIN(2*PI()*freq556*('5v'!I415-reta556)+deph556*PI()/180)</f>
        <v>1.0596569266701366</v>
      </c>
      <c r="Q427" s="10">
        <f>('5v'!K415-P427)^2</f>
        <v>5.6709384065084242E-5</v>
      </c>
      <c r="S427" s="3"/>
      <c r="T427" s="7">
        <f>offs557+Ampl557*SIN(2*PI()*freq557*('5v'!M415)+deph557*PI()/180)</f>
        <v>-2.8342924261205091</v>
      </c>
      <c r="U427" s="8">
        <f>('5v'!N415-T427)^2</f>
        <v>9.2562958503325991E-6</v>
      </c>
      <c r="V427" s="9">
        <f>offs558+Ampl558*SIN(2*PI()*freq558*('5v'!M415-reta558)+deph558*PI()/180)</f>
        <v>0.93464750250885986</v>
      </c>
      <c r="W427" s="10">
        <f>('5v'!O415-V427)^2</f>
        <v>5.6851411366549997E-5</v>
      </c>
      <c r="X427" s="3"/>
      <c r="Y427" s="3"/>
      <c r="Z427" s="7">
        <f>offs559+Ampl559*SIN(2*PI()*freq559*('5v'!Q415)+deph559*PI()/180)</f>
        <v>-2.7921243291954001</v>
      </c>
      <c r="AA427" s="8">
        <f>('5v'!R415-Z427)^2</f>
        <v>6.4226296974795091E-3</v>
      </c>
      <c r="AB427" s="9">
        <f>offs558+Ampl560*SIN(2*PI()*freq560*('5v'!Q415-reta560)+deph560*PI()/180)</f>
        <v>0.79736541064285982</v>
      </c>
      <c r="AC427" s="10">
        <f>('5v'!S415-AB427)^2</f>
        <v>3.1008756262093969E-5</v>
      </c>
      <c r="AE427" s="44"/>
      <c r="AF427" s="7">
        <f>offs561+Ampl561*SIN(2*PI()*freq561*('5v'!U415)+deph561*PI()/180)</f>
        <v>-1.1772998536762009</v>
      </c>
      <c r="AG427" s="8">
        <f>('5v'!V415-AF427)^2</f>
        <v>0.21214387244637548</v>
      </c>
      <c r="AH427" s="9">
        <f>offs562+Ampl562*SIN(2*PI()*freq562*('5v'!U415-reta562)+deph562*PI()/180)</f>
        <v>0.77597626367701222</v>
      </c>
      <c r="AI427" s="10">
        <f>('5v'!W415-AH427)^2</f>
        <v>5.8017221624881618E-5</v>
      </c>
      <c r="AL427" s="76"/>
      <c r="AN427" s="76"/>
      <c r="AO427" s="80"/>
    </row>
    <row r="428" spans="1:41" x14ac:dyDescent="0.25">
      <c r="A428" s="3"/>
      <c r="B428" s="7">
        <f>offs551+Ampl551*SIN(2*PI()*freq551*('5v'!A416)+deph551*PI()/180)</f>
        <v>-2.2819601783917438</v>
      </c>
      <c r="C428" s="8">
        <f>('5v'!B416-B428)^2</f>
        <v>1.1862364794153544E-5</v>
      </c>
      <c r="D428" s="9">
        <f>offs552+Ampl552*SIN(2*PI()*freq552*('5v'!A416-reta552)+deph552*PI()/180)</f>
        <v>1.3930203044674598</v>
      </c>
      <c r="E428" s="10">
        <f>('5v'!C416-D428)^2</f>
        <v>3.0279372212308848E-3</v>
      </c>
      <c r="G428" s="3"/>
      <c r="H428" s="7">
        <f>offs553+Ampl553*SIN(2*PI()*freq553*('5v'!E416)+deph553*PI()/180)</f>
        <v>-2.9534252019634404</v>
      </c>
      <c r="I428" s="8">
        <f>('5v'!F416-H428)^2</f>
        <v>4.777601542638823E-7</v>
      </c>
      <c r="J428" s="9">
        <f>offs554+Ampl554*SIN(2*PI()*freq554*('5v'!E416-reta554)+deph554*PI()/180)</f>
        <v>1.0105671321090244</v>
      </c>
      <c r="K428" s="10">
        <f>('5v'!G416-J428)^2</f>
        <v>7.066629127258446E-4</v>
      </c>
      <c r="M428" s="3"/>
      <c r="N428" s="7">
        <f>offs553+Ampl555*SIN(2*PI()*freq555*('5v'!I416)+deph555*PI()/180)</f>
        <v>-2.5321036225216562</v>
      </c>
      <c r="O428" s="8">
        <f>('5v'!J416-N428)^2</f>
        <v>1.2997100172658488E-4</v>
      </c>
      <c r="P428" s="9">
        <f>offs556+Ampl556*SIN(2*PI()*freq556*('5v'!I416-reta556)+deph556*PI()/180)</f>
        <v>1.062114425928909</v>
      </c>
      <c r="Q428" s="10">
        <f>('5v'!K416-P428)^2</f>
        <v>4.9367262600853081E-5</v>
      </c>
      <c r="S428" s="3"/>
      <c r="T428" s="7">
        <f>offs557+Ampl557*SIN(2*PI()*freq557*('5v'!M416)+deph557*PI()/180)</f>
        <v>-2.8223866877253352</v>
      </c>
      <c r="U428" s="8">
        <f>('5v'!N416-T428)^2</f>
        <v>8.1414118514473429E-7</v>
      </c>
      <c r="V428" s="9">
        <f>offs558+Ampl558*SIN(2*PI()*freq558*('5v'!M416-reta558)+deph558*PI()/180)</f>
        <v>0.93797159278294706</v>
      </c>
      <c r="W428" s="10">
        <f>('5v'!O416-V428)^2</f>
        <v>3.8056773424296161E-5</v>
      </c>
      <c r="X428" s="3"/>
      <c r="Y428" s="3"/>
      <c r="Z428" s="7">
        <f>offs559+Ampl559*SIN(2*PI()*freq559*('5v'!Q416)+deph559*PI()/180)</f>
        <v>-2.8109649967334103</v>
      </c>
      <c r="AA428" s="8">
        <f>('5v'!R416-Z428)^2</f>
        <v>5.331831793020915E-3</v>
      </c>
      <c r="AB428" s="9">
        <f>offs558+Ampl560*SIN(2*PI()*freq560*('5v'!Q416-reta560)+deph560*PI()/180)</f>
        <v>0.80021270584560023</v>
      </c>
      <c r="AC428" s="10">
        <f>('5v'!S416-AB428)^2</f>
        <v>2.0336454690654387E-5</v>
      </c>
      <c r="AE428" s="44"/>
      <c r="AF428" s="7">
        <f>offs561+Ampl561*SIN(2*PI()*freq561*('5v'!U416)+deph561*PI()/180)</f>
        <v>-1.2456881953141341</v>
      </c>
      <c r="AG428" s="8">
        <f>('5v'!V416-AF428)^2</f>
        <v>0.21211718514673786</v>
      </c>
      <c r="AH428" s="9">
        <f>offs562+Ampl562*SIN(2*PI()*freq562*('5v'!U416-reta562)+deph562*PI()/180)</f>
        <v>0.77508913819259595</v>
      </c>
      <c r="AI428" s="10">
        <f>('5v'!W416-AH428)^2</f>
        <v>4.5289914521539382E-5</v>
      </c>
      <c r="AL428" s="76"/>
      <c r="AN428" s="76"/>
      <c r="AO428" s="80"/>
    </row>
    <row r="429" spans="1:41" x14ac:dyDescent="0.25">
      <c r="A429" s="3"/>
      <c r="B429" s="7">
        <f>offs551+Ampl551*SIN(2*PI()*freq551*('5v'!A417)+deph551*PI()/180)</f>
        <v>-2.2605667823088922</v>
      </c>
      <c r="C429" s="8">
        <f>('5v'!B417-B429)^2</f>
        <v>5.4019878756595018E-6</v>
      </c>
      <c r="D429" s="9">
        <f>offs552+Ampl552*SIN(2*PI()*freq552*('5v'!A417-reta552)+deph552*PI()/180)</f>
        <v>1.3934261163373582</v>
      </c>
      <c r="E429" s="10">
        <f>('5v'!C417-D429)^2</f>
        <v>2.7739059695015655E-3</v>
      </c>
      <c r="G429" s="3"/>
      <c r="H429" s="7">
        <f>offs553+Ampl553*SIN(2*PI()*freq553*('5v'!E417)+deph553*PI()/180)</f>
        <v>-2.9520042605831778</v>
      </c>
      <c r="I429" s="8">
        <f>('5v'!F417-H429)^2</f>
        <v>1.4963664543561895E-6</v>
      </c>
      <c r="J429" s="9">
        <f>offs554+Ampl554*SIN(2*PI()*freq554*('5v'!E417-reta554)+deph554*PI()/180)</f>
        <v>1.0162995906706451</v>
      </c>
      <c r="K429" s="10">
        <f>('5v'!G417-J429)^2</f>
        <v>4.2421954725410562E-4</v>
      </c>
      <c r="M429" s="3"/>
      <c r="N429" s="7">
        <f>offs553+Ampl555*SIN(2*PI()*freq555*('5v'!I417)+deph555*PI()/180)</f>
        <v>-2.5144624008965235</v>
      </c>
      <c r="O429" s="8">
        <f>('5v'!J417-N429)^2</f>
        <v>1.2853643234056946E-4</v>
      </c>
      <c r="P429" s="9">
        <f>offs556+Ampl556*SIN(2*PI()*freq556*('5v'!I417-reta556)+deph556*PI()/180)</f>
        <v>1.0645442938585072</v>
      </c>
      <c r="Q429" s="10">
        <f>('5v'!K417-P429)^2</f>
        <v>4.2895244760314618E-5</v>
      </c>
      <c r="S429" s="3"/>
      <c r="T429" s="7">
        <f>offs557+Ampl557*SIN(2*PI()*freq557*('5v'!M417)+deph557*PI()/180)</f>
        <v>-2.8098969545299655</v>
      </c>
      <c r="U429" s="8">
        <f>('5v'!N417-T429)^2</f>
        <v>1.4250137802926197E-5</v>
      </c>
      <c r="V429" s="9">
        <f>offs558+Ampl558*SIN(2*PI()*freq558*('5v'!M417-reta558)+deph558*PI()/180)</f>
        <v>0.94128300811998389</v>
      </c>
      <c r="W429" s="10">
        <f>('5v'!O417-V429)^2</f>
        <v>4.574969225479812E-5</v>
      </c>
      <c r="X429" s="3"/>
      <c r="Y429" s="3"/>
      <c r="Z429" s="7">
        <f>offs559+Ampl559*SIN(2*PI()*freq559*('5v'!Q417)+deph559*PI()/180)</f>
        <v>-2.8286780438935972</v>
      </c>
      <c r="AA429" s="8">
        <f>('5v'!R417-Z429)^2</f>
        <v>4.492363508072552E-3</v>
      </c>
      <c r="AB429" s="9">
        <f>offs558+Ampl560*SIN(2*PI()*freq560*('5v'!Q417-reta560)+deph560*PI()/180)</f>
        <v>0.8031017776373538</v>
      </c>
      <c r="AC429" s="10">
        <f>('5v'!S417-AB429)^2</f>
        <v>2.9653880159836601E-5</v>
      </c>
      <c r="AE429" s="44"/>
      <c r="AF429" s="7">
        <f>offs561+Ampl561*SIN(2*PI()*freq561*('5v'!U417)+deph561*PI()/180)</f>
        <v>-1.3128471930970498</v>
      </c>
      <c r="AG429" s="8">
        <f>('5v'!V417-AF429)^2</f>
        <v>0.21142437800616173</v>
      </c>
      <c r="AH429" s="9">
        <f>offs562+Ampl562*SIN(2*PI()*freq562*('5v'!U417-reta562)+deph562*PI()/180)</f>
        <v>0.7743109548157675</v>
      </c>
      <c r="AI429" s="10">
        <f>('5v'!W417-AH429)^2</f>
        <v>6.2484516318614037E-5</v>
      </c>
      <c r="AL429" s="76"/>
      <c r="AN429" s="76"/>
      <c r="AO429" s="80"/>
    </row>
    <row r="430" spans="1:41" x14ac:dyDescent="0.25">
      <c r="A430" s="3"/>
      <c r="B430" s="7">
        <f>offs551+Ampl551*SIN(2*PI()*freq551*('5v'!A418)+deph551*PI()/180)</f>
        <v>-2.2388881862145715</v>
      </c>
      <c r="C430" s="8">
        <f>('5v'!B418-B430)^2</f>
        <v>3.1901461221019408E-7</v>
      </c>
      <c r="D430" s="9">
        <f>offs552+Ampl552*SIN(2*PI()*freq552*('5v'!A418-reta552)+deph552*PI()/180)</f>
        <v>1.3937525544384575</v>
      </c>
      <c r="E430" s="10">
        <f>('5v'!C418-D430)^2</f>
        <v>2.3458955168540372E-3</v>
      </c>
      <c r="G430" s="3"/>
      <c r="H430" s="7">
        <f>offs553+Ampl553*SIN(2*PI()*freq553*('5v'!E418)+deph553*PI()/180)</f>
        <v>-2.9497000559615789</v>
      </c>
      <c r="I430" s="8">
        <f>('5v'!F418-H430)^2</f>
        <v>7.6048160012570511E-7</v>
      </c>
      <c r="J430" s="9">
        <f>offs554+Ampl554*SIN(2*PI()*freq554*('5v'!E418-reta554)+deph554*PI()/180)</f>
        <v>1.0219825052797806</v>
      </c>
      <c r="K430" s="10">
        <f>('5v'!G418-J430)^2</f>
        <v>2.120083140025184E-4</v>
      </c>
      <c r="M430" s="3"/>
      <c r="N430" s="7">
        <f>offs553+Ampl555*SIN(2*PI()*freq555*('5v'!I418)+deph555*PI()/180)</f>
        <v>-2.4964977043051295</v>
      </c>
      <c r="O430" s="8">
        <f>('5v'!J418-N430)^2</f>
        <v>1.6651177862987918E-4</v>
      </c>
      <c r="P430" s="9">
        <f>offs556+Ampl556*SIN(2*PI()*freq556*('5v'!I418-reta556)+deph556*PI()/180)</f>
        <v>1.0669461467546175</v>
      </c>
      <c r="Q430" s="10">
        <f>('5v'!K418-P430)^2</f>
        <v>3.7218702102385808E-5</v>
      </c>
      <c r="S430" s="3"/>
      <c r="T430" s="7">
        <f>offs557+Ampl557*SIN(2*PI()*freq557*('5v'!M418)+deph557*PI()/180)</f>
        <v>-2.7968263081891784</v>
      </c>
      <c r="U430" s="8">
        <f>('5v'!N418-T430)^2</f>
        <v>1.0072383184013394E-5</v>
      </c>
      <c r="V430" s="9">
        <f>offs558+Ampl558*SIN(2*PI()*freq558*('5v'!M418-reta558)+deph558*PI()/180)</f>
        <v>0.94458093147778588</v>
      </c>
      <c r="W430" s="10">
        <f>('5v'!O418-V430)^2</f>
        <v>2.9366195267181673E-5</v>
      </c>
      <c r="X430" s="3"/>
      <c r="Y430" s="3"/>
      <c r="Z430" s="7">
        <f>offs559+Ampl559*SIN(2*PI()*freq559*('5v'!Q418)+deph559*PI()/180)</f>
        <v>-2.8452549048035389</v>
      </c>
      <c r="AA430" s="8">
        <f>('5v'!R418-Z430)^2</f>
        <v>3.8647340484170315E-3</v>
      </c>
      <c r="AB430" s="9">
        <f>offs558+Ampl560*SIN(2*PI()*freq560*('5v'!Q418-reta560)+deph560*PI()/180)</f>
        <v>0.80603122888863976</v>
      </c>
      <c r="AC430" s="10">
        <f>('5v'!S418-AB430)^2</f>
        <v>7.0140438884839186E-5</v>
      </c>
      <c r="AE430" s="44"/>
      <c r="AF430" s="7">
        <f>offs561+Ampl561*SIN(2*PI()*freq561*('5v'!U418)+deph561*PI()/180)</f>
        <v>-1.3787105692023416</v>
      </c>
      <c r="AG430" s="8">
        <f>('5v'!V418-AF430)^2</f>
        <v>0.21192390939617078</v>
      </c>
      <c r="AH430" s="9">
        <f>offs562+Ampl562*SIN(2*PI()*freq562*('5v'!U418-reta562)+deph562*PI()/180)</f>
        <v>0.7736424815195686</v>
      </c>
      <c r="AI430" s="10">
        <f>('5v'!W418-AH430)^2</f>
        <v>5.2363191329528291E-5</v>
      </c>
      <c r="AL430" s="76"/>
      <c r="AN430" s="76"/>
      <c r="AO430" s="80"/>
    </row>
    <row r="431" spans="1:41" x14ac:dyDescent="0.25">
      <c r="A431" s="3"/>
      <c r="B431" s="7">
        <f>offs551+Ampl551*SIN(2*PI()*freq551*('5v'!A419)+deph551*PI()/180)</f>
        <v>-2.2169278134104111</v>
      </c>
      <c r="C431" s="8">
        <f>('5v'!B419-B431)^2</f>
        <v>1.0840695143398905E-6</v>
      </c>
      <c r="D431" s="9">
        <f>offs552+Ampl552*SIN(2*PI()*freq552*('5v'!A419-reta552)+deph552*PI()/180)</f>
        <v>1.3939995672223975</v>
      </c>
      <c r="E431" s="10">
        <f>('5v'!C419-D431)^2</f>
        <v>1.7916962214080193E-3</v>
      </c>
      <c r="G431" s="3"/>
      <c r="H431" s="7">
        <f>offs553+Ampl553*SIN(2*PI()*freq553*('5v'!E419)+deph553*PI()/180)</f>
        <v>-2.9465134067715733</v>
      </c>
      <c r="I431" s="8">
        <f>('5v'!F419-H431)^2</f>
        <v>2.5325755126090724E-6</v>
      </c>
      <c r="J431" s="9">
        <f>offs554+Ampl554*SIN(2*PI()*freq554*('5v'!E419-reta554)+deph554*PI()/180)</f>
        <v>1.0276138568239301</v>
      </c>
      <c r="K431" s="10">
        <f>('5v'!G419-J431)^2</f>
        <v>1.0871934322673718E-4</v>
      </c>
      <c r="M431" s="3"/>
      <c r="N431" s="7">
        <f>offs553+Ampl555*SIN(2*PI()*freq555*('5v'!I419)+deph555*PI()/180)</f>
        <v>-2.4782123695813194</v>
      </c>
      <c r="O431" s="8">
        <f>('5v'!J419-N431)^2</f>
        <v>2.5930595139638413E-4</v>
      </c>
      <c r="P431" s="9">
        <f>offs556+Ampl556*SIN(2*PI()*freq556*('5v'!I419-reta556)+deph556*PI()/180)</f>
        <v>1.0693196053368241</v>
      </c>
      <c r="Q431" s="10">
        <f>('5v'!K419-P431)^2</f>
        <v>3.226676992164382E-5</v>
      </c>
      <c r="S431" s="3"/>
      <c r="T431" s="7">
        <f>offs557+Ampl557*SIN(2*PI()*freq557*('5v'!M419)+deph557*PI()/180)</f>
        <v>-2.7831779736893774</v>
      </c>
      <c r="U431" s="8">
        <f>('5v'!N419-T431)^2</f>
        <v>9.9235477845829574E-6</v>
      </c>
      <c r="V431" s="9">
        <f>offs558+Ampl558*SIN(2*PI()*freq558*('5v'!M419-reta558)+deph558*PI()/180)</f>
        <v>0.94786454914311236</v>
      </c>
      <c r="W431" s="10">
        <f>('5v'!O419-V431)^2</f>
        <v>1.6716329880474208E-5</v>
      </c>
      <c r="X431" s="3"/>
      <c r="Y431" s="3"/>
      <c r="Z431" s="7">
        <f>offs559+Ampl559*SIN(2*PI()*freq559*('5v'!Q419)+deph559*PI()/180)</f>
        <v>-2.8606875630404027</v>
      </c>
      <c r="AA431" s="8">
        <f>('5v'!R419-Z431)^2</f>
        <v>2.7660969598779731E-3</v>
      </c>
      <c r="AB431" s="9">
        <f>offs558+Ampl560*SIN(2*PI()*freq560*('5v'!Q419-reta560)+deph560*PI()/180)</f>
        <v>0.80899964294282878</v>
      </c>
      <c r="AC431" s="10">
        <f>('5v'!S419-AB431)^2</f>
        <v>8.8177413746380221E-5</v>
      </c>
      <c r="AE431" s="44"/>
      <c r="AF431" s="7">
        <f>offs561+Ampl561*SIN(2*PI()*freq561*('5v'!U419)+deph561*PI()/180)</f>
        <v>-1.4432133244295753</v>
      </c>
      <c r="AG431" s="8">
        <f>('5v'!V419-AF431)^2</f>
        <v>0.21008397591307162</v>
      </c>
      <c r="AH431" s="9">
        <f>offs562+Ampl562*SIN(2*PI()*freq562*('5v'!U419-reta562)+deph562*PI()/180)</f>
        <v>0.77308437800643692</v>
      </c>
      <c r="AI431" s="10">
        <f>('5v'!W419-AH431)^2</f>
        <v>7.4498787398940812E-5</v>
      </c>
      <c r="AL431" s="76"/>
      <c r="AN431" s="76"/>
      <c r="AO431" s="80"/>
    </row>
    <row r="432" spans="1:41" x14ac:dyDescent="0.25">
      <c r="A432" s="3"/>
      <c r="B432" s="7">
        <f>offs551+Ampl551*SIN(2*PI()*freq551*('5v'!A420)+deph551*PI()/180)</f>
        <v>-2.194689131693849</v>
      </c>
      <c r="C432" s="8">
        <f>('5v'!B420-B432)^2</f>
        <v>2.5005632599566383E-8</v>
      </c>
      <c r="D432" s="9">
        <f>offs552+Ampl552*SIN(2*PI()*freq552*('5v'!A420-reta552)+deph552*PI()/180)</f>
        <v>1.3941671156829964</v>
      </c>
      <c r="E432" s="10">
        <f>('5v'!C420-D432)^2</f>
        <v>1.1798458538228853E-3</v>
      </c>
      <c r="G432" s="3"/>
      <c r="H432" s="7">
        <f>offs553+Ampl553*SIN(2*PI()*freq553*('5v'!E420)+deph553*PI()/180)</f>
        <v>-2.9424454452144451</v>
      </c>
      <c r="I432" s="8">
        <f>('5v'!F420-H432)^2</f>
        <v>2.0433136211003211E-6</v>
      </c>
      <c r="J432" s="9">
        <f>offs554+Ampl554*SIN(2*PI()*freq554*('5v'!E420-reta554)+deph554*PI()/180)</f>
        <v>1.0331916445107043</v>
      </c>
      <c r="K432" s="10">
        <f>('5v'!G420-J432)^2</f>
        <v>6.7103039789753873E-5</v>
      </c>
      <c r="M432" s="3"/>
      <c r="N432" s="7">
        <f>offs553+Ampl555*SIN(2*PI()*freq555*('5v'!I420)+deph555*PI()/180)</f>
        <v>-2.459609284191417</v>
      </c>
      <c r="O432" s="8">
        <f>('5v'!J420-N432)^2</f>
        <v>1.7226284753588711E-4</v>
      </c>
      <c r="P432" s="9">
        <f>offs556+Ampl556*SIN(2*PI()*freq556*('5v'!I420-reta556)+deph556*PI()/180)</f>
        <v>1.0716642948085029</v>
      </c>
      <c r="Q432" s="10">
        <f>('5v'!K420-P432)^2</f>
        <v>2.7971566129811074E-5</v>
      </c>
      <c r="S432" s="3"/>
      <c r="T432" s="7">
        <f>offs557+Ampl557*SIN(2*PI()*freq557*('5v'!M420)+deph557*PI()/180)</f>
        <v>-2.7689553185528766</v>
      </c>
      <c r="U432" s="8">
        <f>('5v'!N420-T432)^2</f>
        <v>1.3696967595037541E-5</v>
      </c>
      <c r="V432" s="9">
        <f>offs558+Ampl558*SIN(2*PI()*freq558*('5v'!M420-reta558)+deph558*PI()/180)</f>
        <v>0.95113305093243805</v>
      </c>
      <c r="W432" s="10">
        <f>('5v'!O420-V432)^2</f>
        <v>2.2337997402118741E-5</v>
      </c>
      <c r="X432" s="3"/>
      <c r="Y432" s="3"/>
      <c r="Z432" s="7">
        <f>offs559+Ampl559*SIN(2*PI()*freq559*('5v'!Q420)+deph559*PI()/180)</f>
        <v>-2.8749685555076141</v>
      </c>
      <c r="AA432" s="8">
        <f>('5v'!R420-Z432)^2</f>
        <v>2.1275344894644355E-3</v>
      </c>
      <c r="AB432" s="9">
        <f>offs558+Ampl560*SIN(2*PI()*freq560*('5v'!Q420-reta560)+deph560*PI()/180)</f>
        <v>0.81200558430122594</v>
      </c>
      <c r="AC432" s="10">
        <f>('5v'!S420-AB432)^2</f>
        <v>1.0905821858429727E-4</v>
      </c>
      <c r="AE432" s="44"/>
      <c r="AF432" s="7">
        <f>offs561+Ampl561*SIN(2*PI()*freq561*('5v'!U420)+deph561*PI()/180)</f>
        <v>-1.5062918023468528</v>
      </c>
      <c r="AG432" s="8">
        <f>('5v'!V420-AF432)^2</f>
        <v>0.20955402078526317</v>
      </c>
      <c r="AH432" s="9">
        <f>offs562+Ampl562*SIN(2*PI()*freq562*('5v'!U420-reta562)+deph562*PI()/180)</f>
        <v>0.772637195057159</v>
      </c>
      <c r="AI432" s="10">
        <f>('5v'!W420-AH432)^2</f>
        <v>6.6979248222812446E-5</v>
      </c>
      <c r="AL432" s="76"/>
      <c r="AN432" s="76"/>
      <c r="AO432" s="80"/>
    </row>
    <row r="433" spans="1:41" x14ac:dyDescent="0.25">
      <c r="A433" s="3"/>
      <c r="B433" s="7">
        <f>offs551+Ampl551*SIN(2*PI()*freq551*('5v'!A421)+deph551*PI()/180)</f>
        <v>-2.1721756528105285</v>
      </c>
      <c r="C433" s="8">
        <f>('5v'!B421-B433)^2</f>
        <v>7.592459245998139E-7</v>
      </c>
      <c r="D433" s="9">
        <f>offs552+Ampl552*SIN(2*PI()*freq552*('5v'!A421-reta552)+deph552*PI()/180)</f>
        <v>1.3942551733624091</v>
      </c>
      <c r="E433" s="10">
        <f>('5v'!C421-D433)^2</f>
        <v>6.9948753385206449E-4</v>
      </c>
      <c r="G433" s="3"/>
      <c r="H433" s="7">
        <f>offs553+Ampl553*SIN(2*PI()*freq553*('5v'!E421)+deph553*PI()/180)</f>
        <v>-2.9374976166175655</v>
      </c>
      <c r="I433" s="8">
        <f>('5v'!F421-H433)^2</f>
        <v>5.4831683836583246E-6</v>
      </c>
      <c r="J433" s="9">
        <f>offs554+Ampl554*SIN(2*PI()*freq554*('5v'!E421-reta554)+deph554*PI()/180)</f>
        <v>1.0387138865786973</v>
      </c>
      <c r="K433" s="10">
        <f>('5v'!G421-J433)^2</f>
        <v>1.5585808438258023E-5</v>
      </c>
      <c r="M433" s="3"/>
      <c r="N433" s="7">
        <f>offs553+Ampl555*SIN(2*PI()*freq555*('5v'!I421)+deph555*PI()/180)</f>
        <v>-2.4406913857782588</v>
      </c>
      <c r="O433" s="8">
        <f>('5v'!J421-N433)^2</f>
        <v>1.8873939706384195E-4</v>
      </c>
      <c r="P433" s="9">
        <f>offs556+Ampl556*SIN(2*PI()*freq556*('5v'!I421-reta556)+deph556*PI()/180)</f>
        <v>1.0739798449160058</v>
      </c>
      <c r="Q433" s="10">
        <f>('5v'!K421-P433)^2</f>
        <v>2.4269368523601952E-5</v>
      </c>
      <c r="S433" s="3"/>
      <c r="T433" s="7">
        <f>offs557+Ampl557*SIN(2*PI()*freq557*('5v'!M421)+deph557*PI()/180)</f>
        <v>-2.7541618520070132</v>
      </c>
      <c r="U433" s="8">
        <f>('5v'!N421-T433)^2</f>
        <v>8.395836860920173E-7</v>
      </c>
      <c r="V433" s="9">
        <f>offs558+Ampl558*SIN(2*PI()*freq558*('5v'!M421-reta558)+deph558*PI()/180)</f>
        <v>0.95438563039185431</v>
      </c>
      <c r="W433" s="10">
        <f>('5v'!O421-V433)^2</f>
        <v>1.1743366773940533E-5</v>
      </c>
      <c r="X433" s="3"/>
      <c r="Y433" s="3"/>
      <c r="Z433" s="7">
        <f>offs559+Ampl559*SIN(2*PI()*freq559*('5v'!Q421)+deph559*PI()/180)</f>
        <v>-2.8880909760439439</v>
      </c>
      <c r="AA433" s="8">
        <f>('5v'!R421-Z433)^2</f>
        <v>1.5102677873473967E-3</v>
      </c>
      <c r="AB433" s="9">
        <f>offs558+Ampl560*SIN(2*PI()*freq560*('5v'!Q421-reta560)+deph560*PI()/180)</f>
        <v>0.81504759931726478</v>
      </c>
      <c r="AC433" s="10">
        <f>('5v'!S421-AB433)^2</f>
        <v>9.1754545819950004E-5</v>
      </c>
      <c r="AE433" s="44"/>
      <c r="AF433" s="7">
        <f>offs561+Ampl561*SIN(2*PI()*freq561*('5v'!U421)+deph561*PI()/180)</f>
        <v>-1.5678837521120266</v>
      </c>
      <c r="AG433" s="8">
        <f>('5v'!V421-AF433)^2</f>
        <v>0.20681803393071704</v>
      </c>
      <c r="AH433" s="9">
        <f>offs562+Ampl562*SIN(2*PI()*freq562*('5v'!U421-reta562)+deph562*PI()/180)</f>
        <v>0.77230137398731702</v>
      </c>
      <c r="AI433" s="10">
        <f>('5v'!W421-AH433)^2</f>
        <v>6.1595247614616496E-5</v>
      </c>
      <c r="AL433" s="76"/>
      <c r="AN433" s="76"/>
      <c r="AO433" s="80"/>
    </row>
    <row r="434" spans="1:41" x14ac:dyDescent="0.25">
      <c r="A434" s="3"/>
      <c r="B434" s="7">
        <f>offs551+Ampl551*SIN(2*PI()*freq551*('5v'!A422)+deph551*PI()/180)</f>
        <v>-2.1493909318997479</v>
      </c>
      <c r="C434" s="8">
        <f>('5v'!B422-B434)^2</f>
        <v>4.7553696347487351E-8</v>
      </c>
      <c r="D434" s="9">
        <f>offs552+Ampl552*SIN(2*PI()*freq552*('5v'!A422-reta552)+deph552*PI()/180)</f>
        <v>1.3942637263553082</v>
      </c>
      <c r="E434" s="10">
        <f>('5v'!C422-D434)^2</f>
        <v>4.2354766329039746E-4</v>
      </c>
      <c r="G434" s="3"/>
      <c r="H434" s="7">
        <f>offs553+Ampl553*SIN(2*PI()*freq553*('5v'!E422)+deph553*PI()/180)</f>
        <v>-2.9316716789208748</v>
      </c>
      <c r="I434" s="8">
        <f>('5v'!F422-H434)^2</f>
        <v>5.6390999772467663E-6</v>
      </c>
      <c r="J434" s="9">
        <f>offs554+Ampl554*SIN(2*PI()*freq554*('5v'!E422-reta554)+deph554*PI()/180)</f>
        <v>1.0441786210015973</v>
      </c>
      <c r="K434" s="10">
        <f>('5v'!G422-J434)^2</f>
        <v>1.2417095851535447E-7</v>
      </c>
      <c r="M434" s="3"/>
      <c r="N434" s="7">
        <f>offs553+Ampl555*SIN(2*PI()*freq555*('5v'!I422)+deph555*PI()/180)</f>
        <v>-2.4214616616973075</v>
      </c>
      <c r="O434" s="8">
        <f>('5v'!J422-N434)^2</f>
        <v>1.4608714925202075E-4</v>
      </c>
      <c r="P434" s="9">
        <f>offs556+Ampl556*SIN(2*PI()*freq556*('5v'!I422-reta556)+deph556*PI()/180)</f>
        <v>1.0762658900071282</v>
      </c>
      <c r="Q434" s="10">
        <f>('5v'!K422-P434)^2</f>
        <v>2.1099966575413667E-5</v>
      </c>
      <c r="S434" s="3"/>
      <c r="T434" s="7">
        <f>offs557+Ampl557*SIN(2*PI()*freq557*('5v'!M422)+deph557*PI()/180)</f>
        <v>-2.738801224118296</v>
      </c>
      <c r="U434" s="8">
        <f>('5v'!N422-T434)^2</f>
        <v>1.6931581816522045E-6</v>
      </c>
      <c r="V434" s="9">
        <f>offs558+Ampl558*SIN(2*PI()*freq558*('5v'!M422-reta558)+deph558*PI()/180)</f>
        <v>0.95762148499604893</v>
      </c>
      <c r="W434" s="10">
        <f>('5v'!O422-V434)^2</f>
        <v>4.5972720325683644E-6</v>
      </c>
      <c r="X434" s="3"/>
      <c r="Y434" s="3"/>
      <c r="Z434" s="7">
        <f>offs559+Ampl559*SIN(2*PI()*freq559*('5v'!Q422)+deph559*PI()/180)</f>
        <v>-2.9000484787632703</v>
      </c>
      <c r="AA434" s="8">
        <f>('5v'!R422-Z434)^2</f>
        <v>1.0734817428814116E-3</v>
      </c>
      <c r="AB434" s="9">
        <f>offs558+Ampl560*SIN(2*PI()*freq560*('5v'!Q422-reta560)+deph560*PI()/180)</f>
        <v>0.81812421689947845</v>
      </c>
      <c r="AC434" s="10">
        <f>('5v'!S422-AB434)^2</f>
        <v>1.1454044320381302E-4</v>
      </c>
      <c r="AE434" s="44"/>
      <c r="AF434" s="7">
        <f>offs561+Ampl561*SIN(2*PI()*freq561*('5v'!U422)+deph561*PI()/180)</f>
        <v>-1.6279283899067676</v>
      </c>
      <c r="AG434" s="8">
        <f>('5v'!V422-AF434)^2</f>
        <v>0.20727509807245539</v>
      </c>
      <c r="AH434" s="9">
        <f>offs562+Ampl562*SIN(2*PI()*freq562*('5v'!U422-reta562)+deph562*PI()/180)</f>
        <v>0.77207724621176255</v>
      </c>
      <c r="AI434" s="10">
        <f>('5v'!W422-AH434)^2</f>
        <v>5.8127452975508246E-5</v>
      </c>
      <c r="AL434" s="76"/>
      <c r="AN434" s="76"/>
      <c r="AO434" s="80"/>
    </row>
    <row r="435" spans="1:41" x14ac:dyDescent="0.25">
      <c r="A435" s="3"/>
      <c r="B435" s="7">
        <f>offs551+Ampl551*SIN(2*PI()*freq551*('5v'!A423)+deph551*PI()/180)</f>
        <v>-2.1263385669330699</v>
      </c>
      <c r="C435" s="8">
        <f>('5v'!B423-B435)^2</f>
        <v>2.7744543192323792E-8</v>
      </c>
      <c r="D435" s="9">
        <f>offs552+Ampl552*SIN(2*PI()*freq552*('5v'!A423-reta552)+deph552*PI()/180)</f>
        <v>1.3941927733110764</v>
      </c>
      <c r="E435" s="10">
        <f>('5v'!C423-D435)^2</f>
        <v>2.1878038696312673E-4</v>
      </c>
      <c r="G435" s="3"/>
      <c r="H435" s="7">
        <f>offs553+Ampl553*SIN(2*PI()*freq553*('5v'!E423)+deph553*PI()/180)</f>
        <v>-2.9249697020522958</v>
      </c>
      <c r="I435" s="8">
        <f>('5v'!F423-H435)^2</f>
        <v>2.3461111770071732E-6</v>
      </c>
      <c r="J435" s="9">
        <f>offs554+Ampl554*SIN(2*PI()*freq554*('5v'!E423-reta554)+deph554*PI()/180)</f>
        <v>1.0495839061852845</v>
      </c>
      <c r="K435" s="10">
        <f>('5v'!G423-J435)^2</f>
        <v>7.4288778186866716E-5</v>
      </c>
      <c r="M435" s="3"/>
      <c r="N435" s="7">
        <f>offs553+Ampl555*SIN(2*PI()*freq555*('5v'!I423)+deph555*PI()/180)</f>
        <v>-2.4019231485449137</v>
      </c>
      <c r="O435" s="8">
        <f>('5v'!J423-N435)^2</f>
        <v>1.9691129606307201E-4</v>
      </c>
      <c r="P435" s="9">
        <f>offs556+Ampl556*SIN(2*PI()*freq556*('5v'!I423-reta556)+deph556*PI()/180)</f>
        <v>1.0785220690888497</v>
      </c>
      <c r="Q435" s="10">
        <f>('5v'!K423-P435)^2</f>
        <v>3.8981803109207688E-5</v>
      </c>
      <c r="S435" s="3"/>
      <c r="T435" s="7">
        <f>offs557+Ampl557*SIN(2*PI()*freq557*('5v'!M423)+deph557*PI()/180)</f>
        <v>-2.7228772248918132</v>
      </c>
      <c r="U435" s="8">
        <f>('5v'!N423-T435)^2</f>
        <v>8.4334199095829235E-6</v>
      </c>
      <c r="V435" s="9">
        <f>offs558+Ampl558*SIN(2*PI()*freq558*('5v'!M423-reta558)+deph558*PI()/180)</f>
        <v>0.96083981634631732</v>
      </c>
      <c r="W435" s="10">
        <f>('5v'!O423-V435)^2</f>
        <v>7.7250678900293791E-7</v>
      </c>
      <c r="X435" s="3"/>
      <c r="Y435" s="3"/>
      <c r="Z435" s="7">
        <f>offs559+Ampl559*SIN(2*PI()*freq559*('5v'!Q423)+deph559*PI()/180)</f>
        <v>-2.9108352811233869</v>
      </c>
      <c r="AA435" s="8">
        <f>('5v'!R423-Z435)^2</f>
        <v>7.7487679374954762E-4</v>
      </c>
      <c r="AB435" s="9">
        <f>offs558+Ampl560*SIN(2*PI()*freq560*('5v'!Q423-reta560)+deph560*PI()/180)</f>
        <v>0.82123394922290593</v>
      </c>
      <c r="AC435" s="10">
        <f>('5v'!S423-AB435)^2</f>
        <v>9.8125650710060718E-5</v>
      </c>
      <c r="AE435" s="44"/>
      <c r="AF435" s="7">
        <f>offs561+Ampl561*SIN(2*PI()*freq561*('5v'!U423)+deph561*PI()/180)</f>
        <v>-1.6863664589228449</v>
      </c>
      <c r="AG435" s="8">
        <f>('5v'!V423-AF435)^2</f>
        <v>0.20919971279594876</v>
      </c>
      <c r="AH435" s="9">
        <f>offs562+Ampl562*SIN(2*PI()*freq562*('5v'!U423-reta562)+deph562*PI()/180)</f>
        <v>0.77196503291755092</v>
      </c>
      <c r="AI435" s="10">
        <f>('5v'!W423-AH435)^2</f>
        <v>5.6428985919226016E-5</v>
      </c>
      <c r="AL435" s="76"/>
      <c r="AN435" s="76"/>
      <c r="AO435" s="80"/>
    </row>
    <row r="436" spans="1:41" x14ac:dyDescent="0.25">
      <c r="A436" s="3"/>
      <c r="B436" s="7">
        <f>offs551+Ampl551*SIN(2*PI()*freq551*('5v'!A424)+deph551*PI()/180)</f>
        <v>-2.1030221981461534</v>
      </c>
      <c r="C436" s="8">
        <f>('5v'!B424-B436)^2</f>
        <v>1.7591298089195727E-5</v>
      </c>
      <c r="D436" s="9">
        <f>offs552+Ampl552*SIN(2*PI()*freq552*('5v'!A424-reta552)+deph552*PI()/180)</f>
        <v>1.3940423254340222</v>
      </c>
      <c r="E436" s="10">
        <f>('5v'!C424-D436)^2</f>
        <v>1.2178611312617087E-4</v>
      </c>
      <c r="G436" s="3"/>
      <c r="H436" s="7">
        <f>offs553+Ampl553*SIN(2*PI()*freq553*('5v'!E424)+deph553*PI()/180)</f>
        <v>-2.9173940671922987</v>
      </c>
      <c r="I436" s="8">
        <f>('5v'!F424-H436)^2</f>
        <v>3.3831277748819384E-8</v>
      </c>
      <c r="J436" s="9">
        <f>offs554+Ampl554*SIN(2*PI()*freq554*('5v'!E424-reta554)+deph554*PI()/180)</f>
        <v>1.0549278216576714</v>
      </c>
      <c r="K436" s="10">
        <f>('5v'!G424-J436)^2</f>
        <v>3.5721674137182704E-4</v>
      </c>
      <c r="M436" s="3"/>
      <c r="N436" s="7">
        <f>offs553+Ampl555*SIN(2*PI()*freq555*('5v'!I424)+deph555*PI()/180)</f>
        <v>-2.3820789316788016</v>
      </c>
      <c r="O436" s="8">
        <f>('5v'!J424-N436)^2</f>
        <v>1.8822582387636888E-4</v>
      </c>
      <c r="P436" s="9">
        <f>offs556+Ampl556*SIN(2*PI()*freq556*('5v'!I424-reta556)+deph556*PI()/180)</f>
        <v>1.0807480258843385</v>
      </c>
      <c r="Q436" s="10">
        <f>('5v'!K424-P436)^2</f>
        <v>3.5649427050959777E-5</v>
      </c>
      <c r="S436" s="3"/>
      <c r="T436" s="7">
        <f>offs557+Ampl557*SIN(2*PI()*freq557*('5v'!M424)+deph557*PI()/180)</f>
        <v>-2.7063937833360967</v>
      </c>
      <c r="U436" s="8">
        <f>('5v'!N424-T436)^2</f>
        <v>3.2737715372119017E-6</v>
      </c>
      <c r="V436" s="9">
        <f>offs558+Ampl558*SIN(2*PI()*freq558*('5v'!M424-reta558)+deph558*PI()/180)</f>
        <v>0.96403983036755569</v>
      </c>
      <c r="W436" s="10">
        <f>('5v'!O424-V436)^2</f>
        <v>2.5127310603310172E-6</v>
      </c>
      <c r="X436" s="3"/>
      <c r="Y436" s="3"/>
      <c r="Z436" s="7">
        <f>offs559+Ampl559*SIN(2*PI()*freq559*('5v'!Q424)+deph559*PI()/180)</f>
        <v>-2.9204461667223955</v>
      </c>
      <c r="AA436" s="8">
        <f>('5v'!R424-Z436)^2</f>
        <v>4.0718571602213092E-4</v>
      </c>
      <c r="AB436" s="9">
        <f>offs558+Ampl560*SIN(2*PI()*freq560*('5v'!Q424-reta560)+deph560*PI()/180)</f>
        <v>0.82437529244859142</v>
      </c>
      <c r="AC436" s="10">
        <f>('5v'!S424-AB436)^2</f>
        <v>8.3556646029710749E-5</v>
      </c>
      <c r="AE436" s="44"/>
      <c r="AF436" s="7">
        <f>offs561+Ampl561*SIN(2*PI()*freq561*('5v'!U424)+deph561*PI()/180)</f>
        <v>-1.743140287841455</v>
      </c>
      <c r="AG436" s="8">
        <f>('5v'!V424-AF436)^2</f>
        <v>0.20907788454911355</v>
      </c>
      <c r="AH436" s="9">
        <f>offs562+Ampl562*SIN(2*PI()*freq562*('5v'!U424-reta562)+deph562*PI()/180)</f>
        <v>0.77196484484565575</v>
      </c>
      <c r="AI436" s="10">
        <f>('5v'!W424-AH436)^2</f>
        <v>5.6426160391438126E-5</v>
      </c>
      <c r="AL436" s="76"/>
      <c r="AN436" s="76"/>
      <c r="AO436" s="80"/>
    </row>
    <row r="437" spans="1:41" x14ac:dyDescent="0.25">
      <c r="A437" s="3"/>
      <c r="B437" s="7">
        <f>offs551+Ampl551*SIN(2*PI()*freq551*('5v'!A425)+deph551*PI()/180)</f>
        <v>-2.0794455074639213</v>
      </c>
      <c r="C437" s="8">
        <f>('5v'!B425-B437)^2</f>
        <v>2.205446684035574E-8</v>
      </c>
      <c r="D437" s="9">
        <f>offs552+Ampl552*SIN(2*PI()*freq552*('5v'!A425-reta552)+deph552*PI()/180)</f>
        <v>1.3938124064816091</v>
      </c>
      <c r="E437" s="10">
        <f>('5v'!C425-D437)^2</f>
        <v>8.672439803877557E-5</v>
      </c>
      <c r="G437" s="3"/>
      <c r="H437" s="7">
        <f>offs553+Ampl553*SIN(2*PI()*freq553*('5v'!E425)+deph553*PI()/180)</f>
        <v>-2.9089474659278753</v>
      </c>
      <c r="I437" s="8">
        <f>('5v'!F425-H437)^2</f>
        <v>6.6999802722873329E-7</v>
      </c>
      <c r="J437" s="9">
        <f>offs554+Ampl554*SIN(2*PI()*freq554*('5v'!E425-reta554)+deph554*PI()/180)</f>
        <v>1.0602084687510362</v>
      </c>
      <c r="K437" s="10">
        <f>('5v'!G425-J437)^2</f>
        <v>1.3732606222679304E-3</v>
      </c>
      <c r="M437" s="3"/>
      <c r="N437" s="7">
        <f>offs553+Ampl555*SIN(2*PI()*freq555*('5v'!I425)+deph555*PI()/180)</f>
        <v>-2.3619321447308557</v>
      </c>
      <c r="O437" s="8">
        <f>('5v'!J425-N437)^2</f>
        <v>1.2434223028082544E-4</v>
      </c>
      <c r="P437" s="9">
        <f>offs556+Ampl556*SIN(2*PI()*freq556*('5v'!I425-reta556)+deph556*PI()/180)</f>
        <v>1.0829434088892127</v>
      </c>
      <c r="Q437" s="10">
        <f>('5v'!K425-P437)^2</f>
        <v>5.9006688361604504E-5</v>
      </c>
      <c r="S437" s="3"/>
      <c r="T437" s="7">
        <f>offs557+Ampl557*SIN(2*PI()*freq557*('5v'!M425)+deph557*PI()/180)</f>
        <v>-2.6893549664937026</v>
      </c>
      <c r="U437" s="8">
        <f>('5v'!N425-T437)^2</f>
        <v>1.6130105078885951E-6</v>
      </c>
      <c r="V437" s="9">
        <f>offs558+Ampl558*SIN(2*PI()*freq558*('5v'!M425-reta558)+deph558*PI()/180)</f>
        <v>0.96722073750418724</v>
      </c>
      <c r="W437" s="10">
        <f>('5v'!O425-V437)^2</f>
        <v>1.2771510076347132E-7</v>
      </c>
      <c r="X437" s="3"/>
      <c r="Y437" s="3"/>
      <c r="Z437" s="7">
        <f>offs559+Ampl559*SIN(2*PI()*freq559*('5v'!Q425)+deph559*PI()/180)</f>
        <v>-2.9288764878213067</v>
      </c>
      <c r="AA437" s="8">
        <f>('5v'!R425-Z437)^2</f>
        <v>1.8773527242589517E-4</v>
      </c>
      <c r="AB437" s="9">
        <f>offs558+Ampl560*SIN(2*PI()*freq560*('5v'!Q425-reta560)+deph560*PI()/180)</f>
        <v>0.82754672745082691</v>
      </c>
      <c r="AC437" s="10">
        <f>('5v'!S425-AB437)^2</f>
        <v>7.0662810597095979E-5</v>
      </c>
      <c r="AE437" s="44"/>
      <c r="AF437" s="7">
        <f>offs561+Ampl561*SIN(2*PI()*freq561*('5v'!U425)+deph561*PI()/180)</f>
        <v>-1.7981938477478441</v>
      </c>
      <c r="AG437" s="8">
        <f>('5v'!V425-AF437)^2</f>
        <v>0.20874325650675357</v>
      </c>
      <c r="AH437" s="9">
        <f>offs562+Ampl562*SIN(2*PI()*freq562*('5v'!U425-reta562)+deph562*PI()/180)</f>
        <v>0.77207668218168124</v>
      </c>
      <c r="AI437" s="10">
        <f>('5v'!W425-AH437)^2</f>
        <v>5.8118852809303347E-5</v>
      </c>
      <c r="AL437" s="76"/>
      <c r="AN437" s="76"/>
      <c r="AO437" s="80"/>
    </row>
    <row r="438" spans="1:41" x14ac:dyDescent="0.25">
      <c r="A438" s="3"/>
      <c r="B438" s="7">
        <f>offs551+Ampl551*SIN(2*PI()*freq551*('5v'!A426)+deph551*PI()/180)</f>
        <v>-2.0556122179191427</v>
      </c>
      <c r="C438" s="8">
        <f>('5v'!B426-B438)^2</f>
        <v>2.9111795876037006E-6</v>
      </c>
      <c r="D438" s="9">
        <f>offs552+Ampl552*SIN(2*PI()*freq552*('5v'!A426-reta552)+deph552*PI()/180)</f>
        <v>1.3935030527607051</v>
      </c>
      <c r="E438" s="10">
        <f>('5v'!C426-D438)^2</f>
        <v>9.2581868675774393E-5</v>
      </c>
      <c r="G438" s="3"/>
      <c r="H438" s="7">
        <f>offs553+Ampl553*SIN(2*PI()*freq553*('5v'!E426)+deph553*PI()/180)</f>
        <v>-2.8996328992962366</v>
      </c>
      <c r="I438" s="8">
        <f>('5v'!F426-H438)^2</f>
        <v>1.3476292670353545E-7</v>
      </c>
      <c r="J438" s="9">
        <f>offs554+Ampl554*SIN(2*PI()*freq554*('5v'!E426-reta554)+deph554*PI()/180)</f>
        <v>1.0654239712766111</v>
      </c>
      <c r="K438" s="10">
        <f>('5v'!G426-J438)^2</f>
        <v>3.5028676249883599E-3</v>
      </c>
      <c r="M438" s="3"/>
      <c r="N438" s="7">
        <f>offs553+Ampl555*SIN(2*PI()*freq555*('5v'!I426)+deph555*PI()/180)</f>
        <v>-2.3414859691122838</v>
      </c>
      <c r="O438" s="8">
        <f>('5v'!J426-N438)^2</f>
        <v>1.0477485894834142E-4</v>
      </c>
      <c r="P438" s="9">
        <f>offs556+Ampl556*SIN(2*PI()*freq556*('5v'!I426-reta556)+deph556*PI()/180)</f>
        <v>1.0851078714270461</v>
      </c>
      <c r="Q438" s="10">
        <f>('5v'!K426-P438)^2</f>
        <v>8.8799875261735107E-5</v>
      </c>
      <c r="S438" s="3"/>
      <c r="T438" s="7">
        <f>offs557+Ampl557*SIN(2*PI()*freq557*('5v'!M426)+deph557*PI()/180)</f>
        <v>-2.6717649784377304</v>
      </c>
      <c r="U438" s="8">
        <f>('5v'!N426-T438)^2</f>
        <v>1.6432972534808844E-6</v>
      </c>
      <c r="V438" s="9">
        <f>offs558+Ampl558*SIN(2*PI()*freq558*('5v'!M426-reta558)+deph558*PI()/180)</f>
        <v>0.97038175291497286</v>
      </c>
      <c r="W438" s="10">
        <f>('5v'!O426-V438)^2</f>
        <v>7.2337221853560619E-7</v>
      </c>
      <c r="X438" s="3"/>
      <c r="Y438" s="3"/>
      <c r="Z438" s="7">
        <f>offs559+Ampl559*SIN(2*PI()*freq559*('5v'!Q426)+deph559*PI()/180)</f>
        <v>-2.9361221675916473</v>
      </c>
      <c r="AA438" s="8">
        <f>('5v'!R426-Z438)^2</f>
        <v>7.0712835132217676E-5</v>
      </c>
      <c r="AB438" s="9">
        <f>offs558+Ampl560*SIN(2*PI()*freq560*('5v'!Q426-reta560)+deph560*PI()/180)</f>
        <v>0.83074672055178866</v>
      </c>
      <c r="AC438" s="10">
        <f>('5v'!S426-AB438)^2</f>
        <v>5.9287852516990517E-5</v>
      </c>
      <c r="AE438" s="44"/>
      <c r="AF438" s="7">
        <f>offs561+Ampl561*SIN(2*PI()*freq561*('5v'!U426)+deph561*PI()/180)</f>
        <v>-1.8514728074250795</v>
      </c>
      <c r="AG438" s="8">
        <f>('5v'!V426-AF438)^2</f>
        <v>0.20824592414616711</v>
      </c>
      <c r="AH438" s="9">
        <f>offs562+Ampl562*SIN(2*PI()*freq562*('5v'!U426-reta562)+deph562*PI()/180)</f>
        <v>0.7723004345556792</v>
      </c>
      <c r="AI438" s="10">
        <f>('5v'!W426-AH438)^2</f>
        <v>6.1580502682165102E-5</v>
      </c>
      <c r="AL438" s="76"/>
      <c r="AN438" s="76"/>
      <c r="AO438" s="80"/>
    </row>
    <row r="439" spans="1:41" x14ac:dyDescent="0.25">
      <c r="A439" s="3"/>
      <c r="B439" s="7">
        <f>offs551+Ampl551*SIN(2*PI()*freq551*('5v'!A427)+deph551*PI()/180)</f>
        <v>-2.0315260930645209</v>
      </c>
      <c r="C439" s="8">
        <f>('5v'!B427-B439)^2</f>
        <v>1.1174457470580651E-6</v>
      </c>
      <c r="D439" s="9">
        <f>offs552+Ampl552*SIN(2*PI()*freq552*('5v'!A427-reta552)+deph552*PI()/180)</f>
        <v>1.3931143131218491</v>
      </c>
      <c r="E439" s="10">
        <f>('5v'!C427-D439)^2</f>
        <v>6.4926317826326883E-5</v>
      </c>
      <c r="G439" s="3"/>
      <c r="H439" s="7">
        <f>offs553+Ampl553*SIN(2*PI()*freq553*('5v'!E427)+deph553*PI()/180)</f>
        <v>-2.8894536767185541</v>
      </c>
      <c r="I439" s="8">
        <f>('5v'!F427-H439)^2</f>
        <v>7.4765238074567989E-6</v>
      </c>
      <c r="J439" s="9">
        <f>offs554+Ampl554*SIN(2*PI()*freq554*('5v'!E427-reta554)+deph554*PI()/180)</f>
        <v>1.0705724761911828</v>
      </c>
      <c r="K439" s="10">
        <f>('5v'!G427-J439)^2</f>
        <v>4.8527278993664037E-3</v>
      </c>
      <c r="M439" s="3"/>
      <c r="N439" s="7">
        <f>offs553+Ampl555*SIN(2*PI()*freq555*('5v'!I427)+deph555*PI()/180)</f>
        <v>-2.3207436335112366</v>
      </c>
      <c r="O439" s="8">
        <f>('5v'!J427-N439)^2</f>
        <v>8.1448341893815989E-5</v>
      </c>
      <c r="P439" s="9">
        <f>offs556+Ampl556*SIN(2*PI()*freq556*('5v'!I427-reta556)+deph556*PI()/180)</f>
        <v>1.0872410717041125</v>
      </c>
      <c r="Q439" s="10">
        <f>('5v'!K427-P439)^2</f>
        <v>8.5438378520890797E-5</v>
      </c>
      <c r="S439" s="3"/>
      <c r="T439" s="7">
        <f>offs557+Ampl557*SIN(2*PI()*freq557*('5v'!M427)+deph557*PI()/180)</f>
        <v>-2.6536281592345281</v>
      </c>
      <c r="U439" s="8">
        <f>('5v'!N427-T439)^2</f>
        <v>4.2669067601056984E-6</v>
      </c>
      <c r="V439" s="9">
        <f>offs558+Ampl558*SIN(2*PI()*freq558*('5v'!M427-reta558)+deph558*PI()/180)</f>
        <v>0.97352209666665934</v>
      </c>
      <c r="W439" s="10">
        <f>('5v'!O427-V439)^2</f>
        <v>7.1582880432022929E-9</v>
      </c>
      <c r="X439" s="3"/>
      <c r="Y439" s="3"/>
      <c r="Z439" s="7">
        <f>offs559+Ampl559*SIN(2*PI()*freq559*('5v'!Q427)+deph559*PI()/180)</f>
        <v>-2.9421797020869787</v>
      </c>
      <c r="AA439" s="8">
        <f>('5v'!R427-Z439)^2</f>
        <v>5.5298246182942738E-6</v>
      </c>
      <c r="AB439" s="9">
        <f>offs558+Ampl560*SIN(2*PI()*freq560*('5v'!Q427-reta560)+deph560*PI()/180)</f>
        <v>0.8339737242632097</v>
      </c>
      <c r="AC439" s="10">
        <f>('5v'!S427-AB439)^2</f>
        <v>4.9289024632782876E-5</v>
      </c>
      <c r="AE439" s="44"/>
      <c r="AF439" s="7">
        <f>offs561+Ampl561*SIN(2*PI()*freq561*('5v'!U427)+deph561*PI()/180)</f>
        <v>-1.9029245869724072</v>
      </c>
      <c r="AG439" s="8">
        <f>('5v'!V427-AF439)^2</f>
        <v>0.20763439524765051</v>
      </c>
      <c r="AH439" s="9">
        <f>offs562+Ampl562*SIN(2*PI()*freq562*('5v'!U427-reta562)+deph562*PI()/180)</f>
        <v>0.77263588115107029</v>
      </c>
      <c r="AI439" s="10">
        <f>('5v'!W427-AH439)^2</f>
        <v>3.8808428871108188E-5</v>
      </c>
      <c r="AL439" s="76"/>
      <c r="AN439" s="76"/>
      <c r="AO439" s="80"/>
    </row>
    <row r="440" spans="1:41" x14ac:dyDescent="0.25">
      <c r="A440" s="3"/>
      <c r="B440" s="7">
        <f>offs551+Ampl551*SIN(2*PI()*freq551*('5v'!A428)+deph551*PI()/180)</f>
        <v>-2.0071909363783851</v>
      </c>
      <c r="C440" s="8">
        <f>('5v'!B428-B440)^2</f>
        <v>4.4645001391024842E-6</v>
      </c>
      <c r="D440" s="9">
        <f>offs552+Ampl552*SIN(2*PI()*freq552*('5v'!A428-reta552)+deph552*PI()/180)</f>
        <v>1.3926462489515363</v>
      </c>
      <c r="E440" s="10">
        <f>('5v'!C428-D440)^2</f>
        <v>7.268843094038088E-5</v>
      </c>
      <c r="G440" s="3"/>
      <c r="H440" s="7">
        <f>offs553+Ampl553*SIN(2*PI()*freq553*('5v'!E428)+deph553*PI()/180)</f>
        <v>-2.8784134148241396</v>
      </c>
      <c r="I440" s="8">
        <f>('5v'!F428-H440)^2</f>
        <v>1.6068755112128126E-5</v>
      </c>
      <c r="J440" s="9">
        <f>offs554+Ampl554*SIN(2*PI()*freq554*('5v'!E428-reta554)+deph554*PI()/180)</f>
        <v>1.0756521542554707</v>
      </c>
      <c r="K440" s="10">
        <f>('5v'!G428-J440)^2</f>
        <v>2.2093615147755169E-3</v>
      </c>
      <c r="M440" s="3"/>
      <c r="N440" s="7">
        <f>offs553+Ampl555*SIN(2*PI()*freq555*('5v'!I428)+deph555*PI()/180)</f>
        <v>-2.2997084133829575</v>
      </c>
      <c r="O440" s="8">
        <f>('5v'!J428-N440)^2</f>
        <v>1.790317158026764E-4</v>
      </c>
      <c r="P440" s="9">
        <f>offs556+Ampl556*SIN(2*PI()*freq556*('5v'!I428-reta556)+deph556*PI()/180)</f>
        <v>1.08934267286336</v>
      </c>
      <c r="Q440" s="10">
        <f>('5v'!K428-P440)^2</f>
        <v>8.2715698748921798E-5</v>
      </c>
      <c r="S440" s="3"/>
      <c r="T440" s="7">
        <f>offs557+Ampl557*SIN(2*PI()*freq557*('5v'!M428)+deph557*PI()/180)</f>
        <v>-2.6349489838728468</v>
      </c>
      <c r="U440" s="8">
        <f>('5v'!N428-T440)^2</f>
        <v>8.6533407704188935E-6</v>
      </c>
      <c r="V440" s="9">
        <f>offs558+Ampl558*SIN(2*PI()*freq558*('5v'!M428-reta558)+deph558*PI()/180)</f>
        <v>0.9766409939264159</v>
      </c>
      <c r="W440" s="10">
        <f>('5v'!O428-V440)^2</f>
        <v>1.5634599634391291E-6</v>
      </c>
      <c r="X440" s="3"/>
      <c r="Y440" s="3"/>
      <c r="Z440" s="7">
        <f>offs559+Ampl559*SIN(2*PI()*freq559*('5v'!Q428)+deph559*PI()/180)</f>
        <v>-2.9470461619373727</v>
      </c>
      <c r="AA440" s="8">
        <f>('5v'!R428-Z440)^2</f>
        <v>1.9963220032841924E-5</v>
      </c>
      <c r="AB440" s="9">
        <f>offs558+Ampl560*SIN(2*PI()*freq560*('5v'!Q428-reta560)+deph560*PI()/180)</f>
        <v>0.83722617803473154</v>
      </c>
      <c r="AC440" s="10">
        <f>('5v'!S428-AB440)^2</f>
        <v>4.0536371887382176E-5</v>
      </c>
      <c r="AE440" s="44"/>
      <c r="AF440" s="7">
        <f>offs561+Ampl561*SIN(2*PI()*freq561*('5v'!U428)+deph561*PI()/180)</f>
        <v>-1.9524984096952633</v>
      </c>
      <c r="AG440" s="8">
        <f>('5v'!V428-AF440)^2</f>
        <v>0.20695537293257429</v>
      </c>
      <c r="AH440" s="9">
        <f>offs562+Ampl562*SIN(2*PI()*freq562*('5v'!U428-reta562)+deph562*PI()/180)</f>
        <v>0.77308269092256388</v>
      </c>
      <c r="AI440" s="10">
        <f>('5v'!W428-AH440)^2</f>
        <v>4.4574996921403804E-5</v>
      </c>
      <c r="AL440" s="76"/>
      <c r="AN440" s="76"/>
      <c r="AO440" s="80"/>
    </row>
    <row r="441" spans="1:41" x14ac:dyDescent="0.25">
      <c r="A441" s="3"/>
      <c r="B441" s="7">
        <f>offs551+Ampl551*SIN(2*PI()*freq551*('5v'!A429)+deph551*PI()/180)</f>
        <v>-1.9826105906640785</v>
      </c>
      <c r="C441" s="8">
        <f>('5v'!B429-B441)^2</f>
        <v>9.6709392197768174E-7</v>
      </c>
      <c r="D441" s="9">
        <f>offs552+Ampl552*SIN(2*PI()*freq552*('5v'!A429-reta552)+deph552*PI()/180)</f>
        <v>1.3920989341625254</v>
      </c>
      <c r="E441" s="10">
        <f>('5v'!C429-D441)^2</f>
        <v>8.2320523691150339E-5</v>
      </c>
      <c r="G441" s="3"/>
      <c r="H441" s="7">
        <f>offs553+Ampl553*SIN(2*PI()*freq553*('5v'!E429)+deph553*PI()/180)</f>
        <v>-2.8665160361654758</v>
      </c>
      <c r="I441" s="8">
        <f>('5v'!F429-H441)^2</f>
        <v>1.7530666151611862E-5</v>
      </c>
      <c r="J441" s="9">
        <f>offs554+Ampl554*SIN(2*PI()*freq554*('5v'!E429-reta554)+deph554*PI()/180)</f>
        <v>1.0806612006840455</v>
      </c>
      <c r="K441" s="10">
        <f>('5v'!G429-J441)^2</f>
        <v>7.7197322460322739E-5</v>
      </c>
      <c r="M441" s="3"/>
      <c r="N441" s="7">
        <f>offs553+Ampl555*SIN(2*PI()*freq555*('5v'!I429)+deph555*PI()/180)</f>
        <v>-2.2783836304325531</v>
      </c>
      <c r="O441" s="8">
        <f>('5v'!J429-N441)^2</f>
        <v>9.2806642638500566E-5</v>
      </c>
      <c r="P441" s="9">
        <f>offs556+Ampl556*SIN(2*PI()*freq556*('5v'!I429-reta556)+deph556*PI()/180)</f>
        <v>1.0914123430376022</v>
      </c>
      <c r="Q441" s="10">
        <f>('5v'!K429-P441)^2</f>
        <v>8.060927764808554E-5</v>
      </c>
      <c r="S441" s="3"/>
      <c r="T441" s="7">
        <f>offs557+Ampl557*SIN(2*PI()*freq557*('5v'!M429)+deph557*PI()/180)</f>
        <v>-2.6157320611597061</v>
      </c>
      <c r="U441" s="8">
        <f>('5v'!N429-T441)^2</f>
        <v>2.0980511578551303E-5</v>
      </c>
      <c r="V441" s="9">
        <f>offs558+Ampl558*SIN(2*PI()*freq558*('5v'!M429-reta558)+deph558*PI()/180)</f>
        <v>0.97973767515301269</v>
      </c>
      <c r="W441" s="10">
        <f>('5v'!O429-V441)^2</f>
        <v>1.9431799912555845E-7</v>
      </c>
      <c r="X441" s="3"/>
      <c r="Y441" s="3"/>
      <c r="Z441" s="7">
        <f>offs559+Ampl559*SIN(2*PI()*freq559*('5v'!Q429)+deph559*PI()/180)</f>
        <v>-2.9507191937660311</v>
      </c>
      <c r="AA441" s="8">
        <f>('5v'!R429-Z441)^2</f>
        <v>1.0189254590240144E-4</v>
      </c>
      <c r="AB441" s="9">
        <f>offs558+Ampl560*SIN(2*PI()*freq560*('5v'!Q429-reta560)+deph560*PI()/180)</f>
        <v>0.84050250900857226</v>
      </c>
      <c r="AC441" s="10">
        <f>('5v'!S429-AB441)^2</f>
        <v>3.2912010234556874E-5</v>
      </c>
      <c r="AE441" s="44"/>
      <c r="AF441" s="7">
        <f>offs561+Ampl561*SIN(2*PI()*freq561*('5v'!U429)+deph561*PI()/180)</f>
        <v>-2.0001453522157395</v>
      </c>
      <c r="AG441" s="8">
        <f>('5v'!V429-AF441)^2</f>
        <v>0.20625361927180874</v>
      </c>
      <c r="AH441" s="9">
        <f>offs562+Ampl562*SIN(2*PI()*freq562*('5v'!U429-reta562)+deph562*PI()/180)</f>
        <v>0.77364042292285951</v>
      </c>
      <c r="AI441" s="10">
        <f>('5v'!W429-AH441)^2</f>
        <v>2.7889625595200887E-5</v>
      </c>
      <c r="AL441" s="76"/>
      <c r="AN441" s="76"/>
      <c r="AO441" s="80"/>
    </row>
    <row r="442" spans="1:41" x14ac:dyDescent="0.25">
      <c r="A442" s="3"/>
      <c r="B442" s="7">
        <f>offs551+Ampl551*SIN(2*PI()*freq551*('5v'!A430)+deph551*PI()/180)</f>
        <v>-1.9577889374431341</v>
      </c>
      <c r="C442" s="8">
        <f>('5v'!B430-B442)^2</f>
        <v>5.6029851481166156E-6</v>
      </c>
      <c r="D442" s="9">
        <f>offs552+Ampl552*SIN(2*PI()*freq552*('5v'!A430-reta552)+deph552*PI()/180)</f>
        <v>1.391472455182166</v>
      </c>
      <c r="E442" s="10">
        <f>('5v'!C430-D442)^2</f>
        <v>9.4081169673172006E-5</v>
      </c>
      <c r="G442" s="3"/>
      <c r="H442" s="7">
        <f>offs553+Ampl553*SIN(2*PI()*freq553*('5v'!E430)+deph553*PI()/180)</f>
        <v>-2.8537657678245476</v>
      </c>
      <c r="I442" s="8">
        <f>('5v'!F430-H442)^2</f>
        <v>4.1058340497558489E-7</v>
      </c>
      <c r="J442" s="9">
        <f>offs554+Ampl554*SIN(2*PI()*freq554*('5v'!E430-reta554)+deph554*PI()/180)</f>
        <v>1.085597835786563</v>
      </c>
      <c r="K442" s="10">
        <f>('5v'!G430-J442)^2</f>
        <v>3.2139642448506135E-3</v>
      </c>
      <c r="M442" s="3"/>
      <c r="N442" s="7">
        <f>offs553+Ampl555*SIN(2*PI()*freq555*('5v'!I430)+deph555*PI()/180)</f>
        <v>-2.2567726520904556</v>
      </c>
      <c r="O442" s="8">
        <f>('5v'!J430-N442)^2</f>
        <v>9.0383278888066251E-5</v>
      </c>
      <c r="P442" s="9">
        <f>offs556+Ampl556*SIN(2*PI()*freq556*('5v'!I430-reta556)+deph556*PI()/180)</f>
        <v>1.0934497554019265</v>
      </c>
      <c r="Q442" s="10">
        <f>('5v'!K430-P442)^2</f>
        <v>7.9102962030769638E-5</v>
      </c>
      <c r="S442" s="3"/>
      <c r="T442" s="7">
        <f>offs557+Ampl557*SIN(2*PI()*freq557*('5v'!M430)+deph557*PI()/180)</f>
        <v>-2.5959821325832335</v>
      </c>
      <c r="U442" s="8">
        <f>('5v'!N430-T442)^2</f>
        <v>2.3031623962361732E-5</v>
      </c>
      <c r="V442" s="9">
        <f>offs558+Ampl558*SIN(2*PI()*freq558*('5v'!M430-reta558)+deph558*PI()/180)</f>
        <v>0.98281137628669368</v>
      </c>
      <c r="W442" s="10">
        <f>('5v'!O430-V442)^2</f>
        <v>2.4379271362750373E-6</v>
      </c>
      <c r="X442" s="3"/>
      <c r="Y442" s="3"/>
      <c r="Z442" s="7">
        <f>offs559+Ampl559*SIN(2*PI()*freq559*('5v'!Q430)+deph559*PI()/180)</f>
        <v>-2.9531970213273553</v>
      </c>
      <c r="AA442" s="8">
        <f>('5v'!R430-Z442)^2</f>
        <v>2.7153309637260604E-4</v>
      </c>
      <c r="AB442" s="9">
        <f>offs558+Ampl560*SIN(2*PI()*freq560*('5v'!Q430-reta560)+deph560*PI()/180)</f>
        <v>0.84380113278014723</v>
      </c>
      <c r="AC442" s="10">
        <f>('5v'!S430-AB442)^2</f>
        <v>5.0160287492281433E-5</v>
      </c>
      <c r="AE442" s="44"/>
      <c r="AF442" s="7">
        <f>offs561+Ampl561*SIN(2*PI()*freq561*('5v'!U430)+deph561*PI()/180)</f>
        <v>-2.0458183927540543</v>
      </c>
      <c r="AG442" s="8">
        <f>('5v'!V430-AF442)^2</f>
        <v>0.20734680745411363</v>
      </c>
      <c r="AH442" s="9">
        <f>offs562+Ampl562*SIN(2*PI()*freq562*('5v'!U430-reta562)+deph562*PI()/180)</f>
        <v>0.7743085267378087</v>
      </c>
      <c r="AI442" s="10">
        <f>('5v'!W430-AH442)^2</f>
        <v>1.5968309609916667E-5</v>
      </c>
      <c r="AL442" s="76"/>
      <c r="AN442" s="76"/>
      <c r="AO442" s="80"/>
    </row>
    <row r="443" spans="1:41" x14ac:dyDescent="0.25">
      <c r="A443" s="3"/>
      <c r="B443" s="7">
        <f>offs551+Ampl551*SIN(2*PI()*freq551*('5v'!A431)+deph551*PI()/180)</f>
        <v>-1.9327298963423365</v>
      </c>
      <c r="C443" s="8">
        <f>('5v'!B431-B443)^2</f>
        <v>4.1457181047506444E-6</v>
      </c>
      <c r="D443" s="9">
        <f>offs552+Ampl552*SIN(2*PI()*freq552*('5v'!A431-reta552)+deph552*PI()/180)</f>
        <v>1.3907669109387513</v>
      </c>
      <c r="E443" s="10">
        <f>('5v'!C431-D443)^2</f>
        <v>1.082658783725198E-4</v>
      </c>
      <c r="G443" s="3"/>
      <c r="H443" s="7">
        <f>offs553+Ampl553*SIN(2*PI()*freq553*('5v'!E431)+deph553*PI()/180)</f>
        <v>-2.8401671399109865</v>
      </c>
      <c r="I443" s="8">
        <f>('5v'!F431-H443)^2</f>
        <v>7.1136353047773367E-6</v>
      </c>
      <c r="J443" s="9">
        <f>offs554+Ampl554*SIN(2*PI()*freq554*('5v'!E431-reta554)+deph554*PI()/180)</f>
        <v>1.090460305600077</v>
      </c>
      <c r="K443" s="10">
        <f>('5v'!G431-J443)^2</f>
        <v>3.5523156292337744E-3</v>
      </c>
      <c r="M443" s="3"/>
      <c r="N443" s="7">
        <f>offs553+Ampl555*SIN(2*PI()*freq555*('5v'!I431)+deph555*PI()/180)</f>
        <v>-2.2348788909806681</v>
      </c>
      <c r="O443" s="8">
        <f>('5v'!J431-N443)^2</f>
        <v>8.2766889460407427E-5</v>
      </c>
      <c r="P443" s="9">
        <f>offs556+Ampl556*SIN(2*PI()*freq556*('5v'!I431-reta556)+deph556*PI()/180)</f>
        <v>1.0954545882253024</v>
      </c>
      <c r="Q443" s="10">
        <f>('5v'!K431-P443)^2</f>
        <v>7.818577013761477E-5</v>
      </c>
      <c r="S443" s="3"/>
      <c r="T443" s="7">
        <f>offs557+Ampl557*SIN(2*PI()*freq557*('5v'!M431)+deph557*PI()/180)</f>
        <v>-2.5757040711427832</v>
      </c>
      <c r="U443" s="8">
        <f>('5v'!N431-T443)^2</f>
        <v>2.6885795484815657E-6</v>
      </c>
      <c r="V443" s="9">
        <f>offs558+Ampl558*SIN(2*PI()*freq558*('5v'!M431-reta558)+deph558*PI()/180)</f>
        <v>0.98586133893769701</v>
      </c>
      <c r="W443" s="10">
        <f>('5v'!O431-V443)^2</f>
        <v>4.9716451194142481E-7</v>
      </c>
      <c r="X443" s="3"/>
      <c r="Y443" s="3"/>
      <c r="Z443" s="7">
        <f>offs559+Ampl559*SIN(2*PI()*freq559*('5v'!Q431)+deph559*PI()/180)</f>
        <v>-2.954478446365925</v>
      </c>
      <c r="AA443" s="8">
        <f>('5v'!R431-Z443)^2</f>
        <v>5.5785982361673629E-4</v>
      </c>
      <c r="AB443" s="9">
        <f>offs558+Ampl560*SIN(2*PI()*freq560*('5v'!Q431-reta560)+deph560*PI()/180)</f>
        <v>0.84712045416427229</v>
      </c>
      <c r="AC443" s="10">
        <f>('5v'!S431-AB443)^2</f>
        <v>4.2191054709345245E-5</v>
      </c>
      <c r="AE443" s="44"/>
      <c r="AF443" s="7">
        <f>offs561+Ampl561*SIN(2*PI()*freq561*('5v'!U431)+deph561*PI()/180)</f>
        <v>-2.0894724575333679</v>
      </c>
      <c r="AG443" s="8">
        <f>('5v'!V431-AF443)^2</f>
        <v>0.20850301386632375</v>
      </c>
      <c r="AH443" s="9">
        <f>offs562+Ampl562*SIN(2*PI()*freq562*('5v'!U431-reta562)+deph562*PI()/180)</f>
        <v>0.77508634302960722</v>
      </c>
      <c r="AI443" s="10">
        <f>('5v'!W431-AH443)^2</f>
        <v>2.2789672748289844E-5</v>
      </c>
      <c r="AL443" s="76"/>
      <c r="AN443" s="76"/>
      <c r="AO443" s="80"/>
    </row>
    <row r="444" spans="1:41" x14ac:dyDescent="0.25">
      <c r="A444" s="3"/>
      <c r="B444" s="7">
        <f>offs551+Ampl551*SIN(2*PI()*freq551*('5v'!A432)+deph551*PI()/180)</f>
        <v>-1.9074374244747694</v>
      </c>
      <c r="C444" s="8">
        <f>('5v'!B432-B444)^2</f>
        <v>3.7541989159728736E-6</v>
      </c>
      <c r="D444" s="9">
        <f>offs552+Ampl552*SIN(2*PI()*freq552*('5v'!A432-reta552)+deph552*PI()/180)</f>
        <v>1.3899824128458969</v>
      </c>
      <c r="E444" s="10">
        <f>('5v'!C432-D444)^2</f>
        <v>1.2520686067927204E-4</v>
      </c>
      <c r="G444" s="3"/>
      <c r="H444" s="7">
        <f>offs553+Ampl553*SIN(2*PI()*freq553*('5v'!E432)+deph553*PI()/180)</f>
        <v>-2.8257249839525382</v>
      </c>
      <c r="I444" s="8">
        <f>('5v'!F432-H444)^2</f>
        <v>3.1377975732493344E-9</v>
      </c>
      <c r="J444" s="9">
        <f>offs554+Ampl554*SIN(2*PI()*freq554*('5v'!E432-reta554)+deph554*PI()/180)</f>
        <v>1.0952468825122166</v>
      </c>
      <c r="K444" s="10">
        <f>('5v'!G432-J444)^2</f>
        <v>3.0670105388670238E-4</v>
      </c>
      <c r="M444" s="3"/>
      <c r="N444" s="7">
        <f>offs553+Ampl555*SIN(2*PI()*freq555*('5v'!I432)+deph555*PI()/180)</f>
        <v>-2.2127058043818701</v>
      </c>
      <c r="O444" s="8">
        <f>('5v'!J432-N444)^2</f>
        <v>1.0737196377184237E-4</v>
      </c>
      <c r="P444" s="9">
        <f>offs556+Ampl556*SIN(2*PI()*freq556*('5v'!I432-reta556)+deph556*PI()/180)</f>
        <v>1.0974265249213861</v>
      </c>
      <c r="Q444" s="10">
        <f>('5v'!K432-P444)^2</f>
        <v>7.7853535993518437E-5</v>
      </c>
      <c r="S444" s="3"/>
      <c r="T444" s="7">
        <f>offs557+Ampl557*SIN(2*PI()*freq557*('5v'!M432)+deph557*PI()/180)</f>
        <v>-2.554902880146587</v>
      </c>
      <c r="U444" s="8">
        <f>('5v'!N432-T444)^2</f>
        <v>9.9325171658258784E-7</v>
      </c>
      <c r="V444" s="9">
        <f>offs558+Ampl558*SIN(2*PI()*freq558*('5v'!M432-reta558)+deph558*PI()/180)</f>
        <v>0.98888681057337602</v>
      </c>
      <c r="W444" s="10">
        <f>('5v'!O432-V444)^2</f>
        <v>3.1593305407945701E-6</v>
      </c>
      <c r="X444" s="3"/>
      <c r="Y444" s="3"/>
      <c r="Z444" s="7">
        <f>offs559+Ampl559*SIN(2*PI()*freq559*('5v'!Q432)+deph559*PI()/180)</f>
        <v>-2.9545628491959635</v>
      </c>
      <c r="AA444" s="8">
        <f>('5v'!R432-Z444)^2</f>
        <v>8.7396146132638121E-4</v>
      </c>
      <c r="AB444" s="9">
        <f>offs558+Ampl560*SIN(2*PI()*freq560*('5v'!Q432-reta560)+deph560*PI()/180)</f>
        <v>0.85045886796658143</v>
      </c>
      <c r="AC444" s="10">
        <f>('5v'!S432-AB444)^2</f>
        <v>3.5136773310198141E-5</v>
      </c>
      <c r="AE444" s="44"/>
      <c r="AF444" s="7">
        <f>offs561+Ampl561*SIN(2*PI()*freq561*('5v'!U432)+deph561*PI()/180)</f>
        <v>-2.1310644652621629</v>
      </c>
      <c r="AG444" s="8">
        <f>('5v'!V432-AF444)^2</f>
        <v>0.21155508314271654</v>
      </c>
      <c r="AH444" s="9">
        <f>offs562+Ampl562*SIN(2*PI()*freq562*('5v'!U432-reta562)+deph562*PI()/180)</f>
        <v>0.77597310418748189</v>
      </c>
      <c r="AI444" s="10">
        <f>('5v'!W432-AH444)^2</f>
        <v>1.3745513150211638E-5</v>
      </c>
      <c r="AL444" s="76"/>
      <c r="AN444" s="76"/>
      <c r="AO444" s="80"/>
    </row>
    <row r="445" spans="1:41" x14ac:dyDescent="0.25">
      <c r="A445" s="3"/>
      <c r="B445" s="7">
        <f>offs551+Ampl551*SIN(2*PI()*freq551*('5v'!A433)+deph551*PI()/180)</f>
        <v>-1.8819155158149408</v>
      </c>
      <c r="C445" s="8">
        <f>('5v'!B433-B445)^2</f>
        <v>1.6180379019050792E-5</v>
      </c>
      <c r="D445" s="9">
        <f>offs552+Ampl552*SIN(2*PI()*freq552*('5v'!A433-reta552)+deph552*PI()/180)</f>
        <v>1.3891190847849451</v>
      </c>
      <c r="E445" s="10">
        <f>('5v'!C433-D445)^2</f>
        <v>1.9616566101130631E-4</v>
      </c>
      <c r="G445" s="3"/>
      <c r="H445" s="7">
        <f>offs553+Ampl553*SIN(2*PI()*freq553*('5v'!E433)+deph553*PI()/180)</f>
        <v>-2.8104444311784453</v>
      </c>
      <c r="I445" s="8">
        <f>('5v'!F433-H445)^2</f>
        <v>2.7707893616917863E-6</v>
      </c>
      <c r="J445" s="9">
        <f>offs554+Ampl554*SIN(2*PI()*freq554*('5v'!E433-reta554)+deph554*PI()/180)</f>
        <v>1.0999558658749962</v>
      </c>
      <c r="K445" s="10">
        <f>('5v'!G433-J445)^2</f>
        <v>1.468815905699541E-3</v>
      </c>
      <c r="M445" s="3"/>
      <c r="N445" s="7">
        <f>offs553+Ampl555*SIN(2*PI()*freq555*('5v'!I433)+deph555*PI()/180)</f>
        <v>-2.1902568936814744</v>
      </c>
      <c r="O445" s="8">
        <f>('5v'!J433-N445)^2</f>
        <v>8.8313075443320841E-5</v>
      </c>
      <c r="P445" s="9">
        <f>offs556+Ampl556*SIN(2*PI()*freq556*('5v'!I433-reta556)+deph556*PI()/180)</f>
        <v>1.0993652540985137</v>
      </c>
      <c r="Q445" s="10">
        <f>('5v'!K433-P445)^2</f>
        <v>4.7399588433214445E-5</v>
      </c>
      <c r="S445" s="3"/>
      <c r="T445" s="7">
        <f>offs557+Ampl557*SIN(2*PI()*freq557*('5v'!M433)+deph557*PI()/180)</f>
        <v>-2.5335836919772694</v>
      </c>
      <c r="U445" s="8">
        <f>('5v'!N433-T445)^2</f>
        <v>6.2618421309858695E-7</v>
      </c>
      <c r="V445" s="9">
        <f>offs558+Ampl558*SIN(2*PI()*freq558*('5v'!M433-reta558)+deph558*PI()/180)</f>
        <v>0.99188704470387568</v>
      </c>
      <c r="W445" s="10">
        <f>('5v'!O433-V445)^2</f>
        <v>7.5939844311880468E-7</v>
      </c>
      <c r="X445" s="3"/>
      <c r="Y445" s="3"/>
      <c r="Z445" s="7">
        <f>offs559+Ampl559*SIN(2*PI()*freq559*('5v'!Q433)+deph559*PI()/180)</f>
        <v>-2.9534501890010105</v>
      </c>
      <c r="AA445" s="8">
        <f>('5v'!R433-Z445)^2</f>
        <v>1.3149818883303151E-3</v>
      </c>
      <c r="AB445" s="9">
        <f>offs558+Ampl560*SIN(2*PI()*freq560*('5v'!Q433-reta560)+deph560*PI()/180)</f>
        <v>0.85381475975978516</v>
      </c>
      <c r="AC445" s="10">
        <f>('5v'!S433-AB445)^2</f>
        <v>1.1724801577436434E-5</v>
      </c>
      <c r="AE445" s="44"/>
      <c r="AF445" s="7">
        <f>offs561+Ampl561*SIN(2*PI()*freq561*('5v'!U433)+deph561*PI()/180)</f>
        <v>-2.1705533696502757</v>
      </c>
      <c r="AG445" s="8">
        <f>('5v'!V433-AF445)^2</f>
        <v>0.21116301456496703</v>
      </c>
      <c r="AH445" s="9">
        <f>offs562+Ampl562*SIN(2*PI()*freq562*('5v'!U433-reta562)+deph562*PI()/180)</f>
        <v>0.77696793508522999</v>
      </c>
      <c r="AI445" s="10">
        <f>('5v'!W433-AH445)^2</f>
        <v>7.5580736166526318E-6</v>
      </c>
      <c r="AL445" s="76"/>
      <c r="AN445" s="76"/>
      <c r="AO445" s="80"/>
    </row>
    <row r="446" spans="1:41" x14ac:dyDescent="0.25">
      <c r="A446" s="3"/>
      <c r="B446" s="7">
        <f>offs551+Ampl551*SIN(2*PI()*freq551*('5v'!A434)+deph551*PI()/180)</f>
        <v>-1.8561682005680873</v>
      </c>
      <c r="C446" s="8">
        <f>('5v'!B434-B446)^2</f>
        <v>1.9173884464918644E-5</v>
      </c>
      <c r="D446" s="9">
        <f>offs552+Ampl552*SIN(2*PI()*freq552*('5v'!A434-reta552)+deph552*PI()/180)</f>
        <v>1.3881770630854051</v>
      </c>
      <c r="E446" s="10">
        <f>('5v'!C434-D446)^2</f>
        <v>2.2344081800270709E-4</v>
      </c>
      <c r="G446" s="3"/>
      <c r="H446" s="7">
        <f>offs553+Ampl553*SIN(2*PI()*freq553*('5v'!E434)+deph553*PI()/180)</f>
        <v>-2.7943309106963503</v>
      </c>
      <c r="I446" s="8">
        <f>('5v'!F434-H446)^2</f>
        <v>4.6357935494905684E-6</v>
      </c>
      <c r="J446" s="9">
        <f>offs554+Ampl554*SIN(2*PI()*freq554*('5v'!E434-reta554)+deph554*PI()/180)</f>
        <v>1.1045855826090498</v>
      </c>
      <c r="K446" s="10">
        <f>('5v'!G434-J446)^2</f>
        <v>5.8774328938938107E-3</v>
      </c>
      <c r="M446" s="3"/>
      <c r="N446" s="7">
        <f>offs553+Ampl555*SIN(2*PI()*freq555*('5v'!I434)+deph555*PI()/180)</f>
        <v>-2.1675357038227161</v>
      </c>
      <c r="O446" s="8">
        <f>('5v'!J434-N446)^2</f>
        <v>1.0228923004055966E-4</v>
      </c>
      <c r="P446" s="9">
        <f>offs556+Ampl556*SIN(2*PI()*freq556*('5v'!I434-reta556)+deph556*PI()/180)</f>
        <v>1.1012704696088742</v>
      </c>
      <c r="Q446" s="10">
        <f>('5v'!K434-P446)^2</f>
        <v>4.8061502792669491E-5</v>
      </c>
      <c r="S446" s="3"/>
      <c r="T446" s="7">
        <f>offs557+Ampl557*SIN(2*PI()*freq557*('5v'!M434)+deph557*PI()/180)</f>
        <v>-2.5117517668255047</v>
      </c>
      <c r="U446" s="8">
        <f>('5v'!N434-T446)^2</f>
        <v>1.2970321075853626E-6</v>
      </c>
      <c r="V446" s="9">
        <f>offs558+Ampl558*SIN(2*PI()*freq558*('5v'!M434-reta558)+deph558*PI()/180)</f>
        <v>0.99486130106631787</v>
      </c>
      <c r="W446" s="10">
        <f>('5v'!O434-V446)^2</f>
        <v>3.5817873897421762E-6</v>
      </c>
      <c r="X446" s="3"/>
      <c r="Y446" s="3"/>
      <c r="Z446" s="7">
        <f>offs559+Ampl559*SIN(2*PI()*freq559*('5v'!Q434)+deph559*PI()/180)</f>
        <v>-2.951141003853663</v>
      </c>
      <c r="AA446" s="8">
        <f>('5v'!R434-Z446)^2</f>
        <v>1.5850641282302885E-3</v>
      </c>
      <c r="AB446" s="9">
        <f>offs558+Ampl560*SIN(2*PI()*freq560*('5v'!Q434-reta560)+deph560*PI()/180)</f>
        <v>0.85718650666439222</v>
      </c>
      <c r="AC446" s="10">
        <f>('5v'!S434-AB446)^2</f>
        <v>8.3500578450328286E-6</v>
      </c>
      <c r="AE446" s="44"/>
      <c r="AF446" s="7">
        <f>offs561+Ampl561*SIN(2*PI()*freq561*('5v'!U434)+deph561*PI()/180)</f>
        <v>-2.2079001999166272</v>
      </c>
      <c r="AG446" s="8">
        <f>('5v'!V434-AF446)^2</f>
        <v>0.20737190988265655</v>
      </c>
      <c r="AH446" s="9">
        <f>offs562+Ampl562*SIN(2*PI()*freq562*('5v'!U434-reta562)+deph562*PI()/180)</f>
        <v>0.77806985394486283</v>
      </c>
      <c r="AI446" s="10">
        <f>('5v'!W434-AH446)^2</f>
        <v>3.6023810147357997E-6</v>
      </c>
      <c r="AL446" s="76"/>
      <c r="AN446" s="76"/>
      <c r="AO446" s="80"/>
    </row>
    <row r="447" spans="1:41" x14ac:dyDescent="0.25">
      <c r="A447" s="3"/>
      <c r="B447" s="7">
        <f>offs551+Ampl551*SIN(2*PI()*freq551*('5v'!A435)+deph551*PI()/180)</f>
        <v>-1.830199544533758</v>
      </c>
      <c r="C447" s="8">
        <f>('5v'!B435-B447)^2</f>
        <v>9.0207447376984819E-6</v>
      </c>
      <c r="D447" s="9">
        <f>offs552+Ampl552*SIN(2*PI()*freq552*('5v'!A435-reta552)+deph552*PI()/180)</f>
        <v>1.3871564965034238</v>
      </c>
      <c r="E447" s="10">
        <f>('5v'!C435-D447)^2</f>
        <v>3.2118028757779601E-4</v>
      </c>
      <c r="G447" s="3"/>
      <c r="H447" s="7">
        <f>offs553+Ampl553*SIN(2*PI()*freq553*('5v'!E435)+deph553*PI()/180)</f>
        <v>-2.7773901475633527</v>
      </c>
      <c r="I447" s="8">
        <f>('5v'!F435-H447)^2</f>
        <v>2.2978086096899346E-6</v>
      </c>
      <c r="J447" s="9">
        <f>offs554+Ampl554*SIN(2*PI()*freq554*('5v'!E435-reta554)+deph554*PI()/180)</f>
        <v>1.1091343877980664</v>
      </c>
      <c r="K447" s="10">
        <f>('5v'!G435-J447)^2</f>
        <v>6.7045984167878551E-3</v>
      </c>
      <c r="M447" s="3"/>
      <c r="N447" s="7">
        <f>offs553+Ampl555*SIN(2*PI()*freq555*('5v'!I435)+deph555*PI()/180)</f>
        <v>-2.1445458227448664</v>
      </c>
      <c r="O447" s="8">
        <f>('5v'!J435-N447)^2</f>
        <v>1.1154386162433212E-4</v>
      </c>
      <c r="P447" s="9">
        <f>offs556+Ampl556*SIN(2*PI()*freq556*('5v'!I435-reta556)+deph556*PI()/180)</f>
        <v>1.1031418705968519</v>
      </c>
      <c r="Q447" s="10">
        <f>('5v'!K435-P447)^2</f>
        <v>4.9201378123820882E-5</v>
      </c>
      <c r="S447" s="3"/>
      <c r="T447" s="7">
        <f>offs557+Ampl557*SIN(2*PI()*freq557*('5v'!M435)+deph557*PI()/180)</f>
        <v>-2.4894124913921463</v>
      </c>
      <c r="U447" s="8">
        <f>('5v'!N435-T447)^2</f>
        <v>1.6523093204609809E-9</v>
      </c>
      <c r="V447" s="9">
        <f>offs558+Ampl558*SIN(2*PI()*freq558*('5v'!M435-reta558)+deph558*PI()/180)</f>
        <v>0.99780884580744988</v>
      </c>
      <c r="W447" s="10">
        <f>('5v'!O435-V447)^2</f>
        <v>8.720866691078453E-7</v>
      </c>
      <c r="X447" s="3"/>
      <c r="Y447" s="3"/>
      <c r="Z447" s="7">
        <f>offs559+Ampl559*SIN(2*PI()*freq559*('5v'!Q435)+deph559*PI()/180)</f>
        <v>-2.9476364104553658</v>
      </c>
      <c r="AA447" s="8">
        <f>('5v'!R435-Z447)^2</f>
        <v>2.1228043031709417E-3</v>
      </c>
      <c r="AB447" s="9">
        <f>offs558+Ampl560*SIN(2*PI()*freq560*('5v'!Q435-reta560)+deph560*PI()/180)</f>
        <v>0.86057247813352022</v>
      </c>
      <c r="AC447" s="10">
        <f>('5v'!S435-AB447)^2</f>
        <v>1.732541837963866E-7</v>
      </c>
      <c r="AE447" s="44"/>
      <c r="AF447" s="7">
        <f>offs561+Ampl561*SIN(2*PI()*freq561*('5v'!U435)+deph561*PI()/180)</f>
        <v>-2.2430680992486831</v>
      </c>
      <c r="AG447" s="8">
        <f>('5v'!V435-AF447)^2</f>
        <v>0.21093413255855892</v>
      </c>
      <c r="AH447" s="9">
        <f>offs562+Ampl562*SIN(2*PI()*freq562*('5v'!U435-reta562)+deph562*PI()/180)</f>
        <v>0.77927777330550208</v>
      </c>
      <c r="AI447" s="10">
        <f>('5v'!W435-AH447)^2</f>
        <v>9.6466974612945349E-6</v>
      </c>
      <c r="AL447" s="76"/>
      <c r="AN447" s="76"/>
      <c r="AO447" s="80"/>
    </row>
    <row r="448" spans="1:41" x14ac:dyDescent="0.25">
      <c r="A448" s="3"/>
      <c r="B448" s="7">
        <f>offs551+Ampl551*SIN(2*PI()*freq551*('5v'!A436)+deph551*PI()/180)</f>
        <v>-1.8040136484637799</v>
      </c>
      <c r="C448" s="8">
        <f>('5v'!B436-B448)^2</f>
        <v>3.3089548196253888E-5</v>
      </c>
      <c r="D448" s="9">
        <f>offs552+Ampl552*SIN(2*PI()*freq552*('5v'!A436-reta552)+deph552*PI()/180)</f>
        <v>1.3860575461982947</v>
      </c>
      <c r="E448" s="10">
        <f>('5v'!C436-D448)^2</f>
        <v>4.3988576437226367E-4</v>
      </c>
      <c r="G448" s="3"/>
      <c r="H448" s="7">
        <f>offs553+Ampl553*SIN(2*PI()*freq553*('5v'!E436)+deph553*PI()/180)</f>
        <v>-2.7596281607519288</v>
      </c>
      <c r="I448" s="8">
        <f>('5v'!F436-H448)^2</f>
        <v>6.4090366317225318E-8</v>
      </c>
      <c r="J448" s="9">
        <f>offs554+Ampl554*SIN(2*PI()*freq554*('5v'!E436-reta554)+deph554*PI()/180)</f>
        <v>1.1136006652732222</v>
      </c>
      <c r="K448" s="10">
        <f>('5v'!G436-J448)^2</f>
        <v>3.8180454656472503E-3</v>
      </c>
      <c r="M448" s="3"/>
      <c r="N448" s="7">
        <f>offs553+Ampl555*SIN(2*PI()*freq555*('5v'!I436)+deph555*PI()/180)</f>
        <v>-2.1212908808166553</v>
      </c>
      <c r="O448" s="8">
        <f>('5v'!J436-N448)^2</f>
        <v>1.6121687703273585E-4</v>
      </c>
      <c r="P448" s="9">
        <f>offs556+Ampl556*SIN(2*PI()*freq556*('5v'!I436-reta556)+deph556*PI()/180)</f>
        <v>1.1049791615465374</v>
      </c>
      <c r="Q448" s="10">
        <f>('5v'!K436-P448)^2</f>
        <v>5.0839729985760918E-5</v>
      </c>
      <c r="S448" s="3"/>
      <c r="T448" s="7">
        <f>offs557+Ampl557*SIN(2*PI()*freq557*('5v'!M436)+deph557*PI()/180)</f>
        <v>-2.4665713775591378</v>
      </c>
      <c r="U448" s="8">
        <f>('5v'!N436-T448)^2</f>
        <v>1.9909332977898948E-5</v>
      </c>
      <c r="V448" s="9">
        <f>offs558+Ampl558*SIN(2*PI()*freq558*('5v'!M436-reta558)+deph558*PI()/180)</f>
        <v>1.000728951664712</v>
      </c>
      <c r="W448" s="10">
        <f>('5v'!O436-V448)^2</f>
        <v>3.613199034304854E-6</v>
      </c>
      <c r="X448" s="3"/>
      <c r="Y448" s="3"/>
      <c r="Z448" s="7">
        <f>offs559+Ampl559*SIN(2*PI()*freq559*('5v'!Q436)+deph559*PI()/180)</f>
        <v>-2.9429381035963877</v>
      </c>
      <c r="AA448" s="8">
        <f>('5v'!R436-Z448)^2</f>
        <v>2.8190093219312585E-3</v>
      </c>
      <c r="AB448" s="9">
        <f>offs558+Ampl560*SIN(2*PI()*freq560*('5v'!Q436-reta560)+deph560*PI()/180)</f>
        <v>0.86397103674141373</v>
      </c>
      <c r="AC448" s="10">
        <f>('5v'!S436-AB448)^2</f>
        <v>8.3636985060494757E-9</v>
      </c>
      <c r="AE448" s="44"/>
      <c r="AF448" s="7">
        <f>offs561+Ampl561*SIN(2*PI()*freq561*('5v'!U436)+deph561*PI()/180)</f>
        <v>-2.2760223611756736</v>
      </c>
      <c r="AG448" s="8">
        <f>('5v'!V436-AF448)^2</f>
        <v>0.20937158502205097</v>
      </c>
      <c r="AH448" s="9">
        <f>offs562+Ampl562*SIN(2*PI()*freq562*('5v'!U436-reta562)+deph562*PI()/180)</f>
        <v>0.7805905010965728</v>
      </c>
      <c r="AI448" s="10">
        <f>('5v'!W436-AH448)^2</f>
        <v>6.0787449673235176E-6</v>
      </c>
      <c r="AL448" s="76"/>
      <c r="AN448" s="76"/>
      <c r="AO448" s="80"/>
    </row>
    <row r="449" spans="1:41" x14ac:dyDescent="0.25">
      <c r="A449" s="3"/>
      <c r="B449" s="7">
        <f>offs551+Ampl551*SIN(2*PI()*freq551*('5v'!A437)+deph551*PI()/180)</f>
        <v>-1.7776146474146981</v>
      </c>
      <c r="C449" s="8">
        <f>('5v'!B437-B449)^2</f>
        <v>2.3110638879408375E-5</v>
      </c>
      <c r="D449" s="9">
        <f>offs552+Ampl552*SIN(2*PI()*freq552*('5v'!A437-reta552)+deph552*PI()/180)</f>
        <v>1.3848803857070109</v>
      </c>
      <c r="E449" s="10">
        <f>('5v'!C437-D449)^2</f>
        <v>4.9064971355677011E-4</v>
      </c>
      <c r="G449" s="3"/>
      <c r="H449" s="7">
        <f>offs553+Ampl553*SIN(2*PI()*freq553*('5v'!E437)+deph553*PI()/180)</f>
        <v>-2.7410512610114162</v>
      </c>
      <c r="I449" s="8">
        <f>('5v'!F437-H449)^2</f>
        <v>5.5612663909410412E-7</v>
      </c>
      <c r="J449" s="9">
        <f>offs554+Ampl554*SIN(2*PI()*freq554*('5v'!E437-reta554)+deph554*PI()/180)</f>
        <v>1.1179828281873971</v>
      </c>
      <c r="K449" s="10">
        <f>('5v'!G437-J449)^2</f>
        <v>6.8424995257765483E-4</v>
      </c>
      <c r="M449" s="3"/>
      <c r="N449" s="7">
        <f>offs553+Ampl555*SIN(2*PI()*freq555*('5v'!I437)+deph555*PI()/180)</f>
        <v>-2.0977745502629928</v>
      </c>
      <c r="O449" s="8">
        <f>('5v'!J437-N449)^2</f>
        <v>1.1374564343531594E-4</v>
      </c>
      <c r="P449" s="9">
        <f>offs556+Ampl556*SIN(2*PI()*freq556*('5v'!I437-reta556)+deph556*PI()/180)</f>
        <v>1.1067820523283909</v>
      </c>
      <c r="Q449" s="10">
        <f>('5v'!K437-P449)^2</f>
        <v>5.3004772690185371E-5</v>
      </c>
      <c r="S449" s="3"/>
      <c r="T449" s="7">
        <f>offs557+Ampl557*SIN(2*PI()*freq557*('5v'!M437)+deph557*PI()/180)</f>
        <v>-2.4432340610295382</v>
      </c>
      <c r="U449" s="8">
        <f>('5v'!N437-T449)^2</f>
        <v>4.3023239699024554E-7</v>
      </c>
      <c r="V449" s="9">
        <f>offs558+Ampl558*SIN(2*PI()*freq558*('5v'!M437-reta558)+deph558*PI()/180)</f>
        <v>1.003620898145678</v>
      </c>
      <c r="W449" s="10">
        <f>('5v'!O437-V449)^2</f>
        <v>7.8594988374211931E-7</v>
      </c>
      <c r="X449" s="3"/>
      <c r="Y449" s="3"/>
      <c r="Z449" s="7">
        <f>offs559+Ampl559*SIN(2*PI()*freq559*('5v'!Q437)+deph559*PI()/180)</f>
        <v>-2.9370483553362323</v>
      </c>
      <c r="AA449" s="8">
        <f>('5v'!R437-Z449)^2</f>
        <v>3.4719606256128667E-3</v>
      </c>
      <c r="AB449" s="9">
        <f>offs558+Ampl560*SIN(2*PI()*freq560*('5v'!Q437-reta560)+deph560*PI()/180)</f>
        <v>0.86738053897528888</v>
      </c>
      <c r="AC449" s="10">
        <f>('5v'!S437-AB449)^2</f>
        <v>3.4598044547122624E-7</v>
      </c>
      <c r="AE449" s="44"/>
      <c r="AF449" s="7">
        <f>offs561+Ampl561*SIN(2*PI()*freq561*('5v'!U437)+deph561*PI()/180)</f>
        <v>-2.3067304638196933</v>
      </c>
      <c r="AG449" s="8">
        <f>('5v'!V437-AF449)^2</f>
        <v>0.20986779213718562</v>
      </c>
      <c r="AH449" s="9">
        <f>offs562+Ampl562*SIN(2*PI()*freq562*('5v'!U437-reta562)+deph562*PI()/180)</f>
        <v>0.78200674181423269</v>
      </c>
      <c r="AI449" s="10">
        <f>('5v'!W437-AH449)^2</f>
        <v>3.7196206748702833E-6</v>
      </c>
      <c r="AL449" s="76"/>
      <c r="AN449" s="76"/>
      <c r="AO449" s="80"/>
    </row>
    <row r="450" spans="1:41" x14ac:dyDescent="0.25">
      <c r="A450" s="3"/>
      <c r="B450" s="7">
        <f>offs551+Ampl551*SIN(2*PI()*freq551*('5v'!A438)+deph551*PI()/180)</f>
        <v>-1.7510067100948059</v>
      </c>
      <c r="C450" s="8">
        <f>('5v'!B438-B450)^2</f>
        <v>4.4871521224473873E-6</v>
      </c>
      <c r="D450" s="9">
        <f>offs552+Ampl552*SIN(2*PI()*freq552*('5v'!A438-reta552)+deph552*PI()/180)</f>
        <v>1.3836252009168597</v>
      </c>
      <c r="E450" s="10">
        <f>('5v'!C438-D450)^2</f>
        <v>5.478314307203276E-4</v>
      </c>
      <c r="G450" s="3"/>
      <c r="H450" s="7">
        <f>offs553+Ampl553*SIN(2*PI()*freq553*('5v'!E438)+deph553*PI()/180)</f>
        <v>-2.7216660486258379</v>
      </c>
      <c r="I450" s="8">
        <f>('5v'!F438-H450)^2</f>
        <v>6.5175607188368017E-6</v>
      </c>
      <c r="J450" s="9">
        <f>offs554+Ampl554*SIN(2*PI()*freq554*('5v'!E438-reta554)+deph554*PI()/180)</f>
        <v>1.1222793195789738</v>
      </c>
      <c r="K450" s="10">
        <f>('5v'!G438-J450)^2</f>
        <v>1.2456096690528111E-5</v>
      </c>
      <c r="M450" s="3"/>
      <c r="N450" s="7">
        <f>offs553+Ampl555*SIN(2*PI()*freq555*('5v'!I438)+deph555*PI()/180)</f>
        <v>-2.0740005445850827</v>
      </c>
      <c r="O450" s="8">
        <f>('5v'!J438-N450)^2</f>
        <v>1.5084223259436875E-4</v>
      </c>
      <c r="P450" s="9">
        <f>offs556+Ampl556*SIN(2*PI()*freq556*('5v'!I438-reta556)+deph556*PI()/180)</f>
        <v>1.1085502582450582</v>
      </c>
      <c r="Q450" s="10">
        <f>('5v'!K438-P450)^2</f>
        <v>5.5731476825014042E-5</v>
      </c>
      <c r="S450" s="3"/>
      <c r="T450" s="7">
        <f>offs557+Ampl557*SIN(2*PI()*freq557*('5v'!M438)+deph557*PI()/180)</f>
        <v>-2.4194062999369965</v>
      </c>
      <c r="U450" s="8">
        <f>('5v'!N438-T450)^2</f>
        <v>4.9230287845161009E-6</v>
      </c>
      <c r="V450" s="9">
        <f>offs558+Ampl558*SIN(2*PI()*freq558*('5v'!M438-reta558)+deph558*PI()/180)</f>
        <v>1.0064839717058274</v>
      </c>
      <c r="W450" s="10">
        <f>('5v'!O438-V450)^2</f>
        <v>3.2273465193723721E-6</v>
      </c>
      <c r="X450" s="3"/>
      <c r="Y450" s="3"/>
      <c r="Z450" s="7">
        <f>offs559+Ampl559*SIN(2*PI()*freq559*('5v'!Q438)+deph559*PI()/180)</f>
        <v>-2.9299700139048932</v>
      </c>
      <c r="AA450" s="8">
        <f>('5v'!R438-Z450)^2</f>
        <v>4.0403508104817996E-3</v>
      </c>
      <c r="AB450" s="9">
        <f>offs558+Ampl560*SIN(2*PI()*freq560*('5v'!Q438-reta560)+deph560*PI()/180)</f>
        <v>0.87079933603012094</v>
      </c>
      <c r="AC450" s="10">
        <f>('5v'!S438-AB450)^2</f>
        <v>1.1570314629166155E-6</v>
      </c>
      <c r="AE450" s="44"/>
      <c r="AF450" s="7">
        <f>offs561+Ampl561*SIN(2*PI()*freq561*('5v'!U438)+deph561*PI()/180)</f>
        <v>-2.3351621019908673</v>
      </c>
      <c r="AG450" s="8">
        <f>('5v'!V438-AF450)^2</f>
        <v>0.21066129835300107</v>
      </c>
      <c r="AH450" s="9">
        <f>offs562+Ampl562*SIN(2*PI()*freq562*('5v'!U438-reta562)+deph562*PI()/180)</f>
        <v>0.78352509779987822</v>
      </c>
      <c r="AI450" s="10">
        <f>('5v'!W438-AH450)^2</f>
        <v>1.188172489250899E-5</v>
      </c>
      <c r="AL450" s="76"/>
      <c r="AN450" s="76"/>
      <c r="AO450" s="80"/>
    </row>
    <row r="451" spans="1:41" x14ac:dyDescent="0.25">
      <c r="A451" s="3"/>
      <c r="B451" s="7">
        <f>offs551+Ampl551*SIN(2*PI()*freq551*('5v'!A439)+deph551*PI()/180)</f>
        <v>-1.7241940382058549</v>
      </c>
      <c r="C451" s="8">
        <f>('5v'!B439-B451)^2</f>
        <v>2.5184477360761739E-6</v>
      </c>
      <c r="D451" s="9">
        <f>offs552+Ampl552*SIN(2*PI()*freq552*('5v'!A439-reta552)+deph552*PI()/180)</f>
        <v>1.3822921900360703</v>
      </c>
      <c r="E451" s="10">
        <f>('5v'!C439-D451)^2</f>
        <v>6.1200871843142398E-4</v>
      </c>
      <c r="G451" s="3"/>
      <c r="H451" s="7">
        <f>offs553+Ampl553*SIN(2*PI()*freq553*('5v'!E439)+deph553*PI()/180)</f>
        <v>-2.7014794110688487</v>
      </c>
      <c r="I451" s="8">
        <f>('5v'!F439-H451)^2</f>
        <v>1.029504292910651E-5</v>
      </c>
      <c r="J451" s="9">
        <f>offs554+Ampl554*SIN(2*PI()*freq554*('5v'!E439-reta554)+deph554*PI()/180)</f>
        <v>1.1264886129250187</v>
      </c>
      <c r="K451" s="10">
        <f>('5v'!G439-J451)^2</f>
        <v>1.8489507725863284E-4</v>
      </c>
      <c r="M451" s="3"/>
      <c r="N451" s="7">
        <f>offs553+Ampl555*SIN(2*PI()*freq555*('5v'!I439)+deph555*PI()/180)</f>
        <v>-2.049972617974019</v>
      </c>
      <c r="O451" s="8">
        <f>('5v'!J439-N451)^2</f>
        <v>1.3668785127665222E-4</v>
      </c>
      <c r="P451" s="9">
        <f>offs556+Ampl556*SIN(2*PI()*freq556*('5v'!I439-reta556)+deph556*PI()/180)</f>
        <v>1.1102835000763271</v>
      </c>
      <c r="Q451" s="10">
        <f>('5v'!K439-P451)^2</f>
        <v>5.9062912684415394E-5</v>
      </c>
      <c r="S451" s="3"/>
      <c r="T451" s="7">
        <f>offs557+Ampl557*SIN(2*PI()*freq557*('5v'!M439)+deph557*PI()/180)</f>
        <v>-2.3950939734250216</v>
      </c>
      <c r="U451" s="8">
        <f>('5v'!N439-T451)^2</f>
        <v>1.8062376877952805E-6</v>
      </c>
      <c r="V451" s="9">
        <f>offs558+Ampl558*SIN(2*PI()*freq558*('5v'!M439-reta558)+deph558*PI()/180)</f>
        <v>1.0093174659245998</v>
      </c>
      <c r="W451" s="10">
        <f>('5v'!O439-V451)^2</f>
        <v>7.1655576410648552E-6</v>
      </c>
      <c r="X451" s="3"/>
      <c r="Y451" s="3"/>
      <c r="Z451" s="7">
        <f>offs559+Ampl559*SIN(2*PI()*freq559*('5v'!Q439)+deph559*PI()/180)</f>
        <v>-2.921706502325474</v>
      </c>
      <c r="AA451" s="8">
        <f>('5v'!R439-Z451)^2</f>
        <v>5.3112556952430454E-3</v>
      </c>
      <c r="AB451" s="9">
        <f>offs558+Ampl560*SIN(2*PI()*freq560*('5v'!Q439-reta560)+deph560*PI()/180)</f>
        <v>0.8742257746059926</v>
      </c>
      <c r="AC451" s="10">
        <f>('5v'!S439-AB451)^2</f>
        <v>2.4194725919546456E-6</v>
      </c>
      <c r="AE451" s="44"/>
      <c r="AF451" s="7">
        <f>offs561+Ampl561*SIN(2*PI()*freq561*('5v'!U439)+deph561*PI()/180)</f>
        <v>-2.3612892170949134</v>
      </c>
      <c r="AG451" s="8">
        <f>('5v'!V439-AF451)^2</f>
        <v>0.20998576988582746</v>
      </c>
      <c r="AH451" s="9">
        <f>offs562+Ampl562*SIN(2*PI()*freq562*('5v'!U439-reta562)+deph562*PI()/180)</f>
        <v>0.78514407061946501</v>
      </c>
      <c r="AI451" s="10">
        <f>('5v'!W439-AH451)^2</f>
        <v>9.6897144654787939E-6</v>
      </c>
      <c r="AL451" s="76"/>
      <c r="AN451" s="76"/>
      <c r="AO451" s="80"/>
    </row>
    <row r="452" spans="1:41" x14ac:dyDescent="0.25">
      <c r="A452" s="3"/>
      <c r="B452" s="7">
        <f>offs551+Ampl551*SIN(2*PI()*freq551*('5v'!A440)+deph551*PI()/180)</f>
        <v>-1.6971808657795584</v>
      </c>
      <c r="C452" s="8">
        <f>('5v'!B440-B452)^2</f>
        <v>1.0304961713250103E-5</v>
      </c>
      <c r="D452" s="9">
        <f>offs552+Ampl552*SIN(2*PI()*freq552*('5v'!A440-reta552)+deph552*PI()/180)</f>
        <v>1.3808815635625133</v>
      </c>
      <c r="E452" s="10">
        <f>('5v'!C440-D452)^2</f>
        <v>6.837930259981505E-4</v>
      </c>
      <c r="G452" s="3"/>
      <c r="H452" s="7">
        <f>offs553+Ampl553*SIN(2*PI()*freq553*('5v'!E440)+deph553*PI()/180)</f>
        <v>-2.6804985205566512</v>
      </c>
      <c r="I452" s="8">
        <f>('5v'!F440-H452)^2</f>
        <v>7.3142090594952476E-6</v>
      </c>
      <c r="J452" s="9">
        <f>offs554+Ampl554*SIN(2*PI()*freq554*('5v'!E440-reta554)+deph554*PI()/180)</f>
        <v>1.1306092126836496</v>
      </c>
      <c r="K452" s="10">
        <f>('5v'!G440-J452)^2</f>
        <v>3.270452836965077E-5</v>
      </c>
      <c r="M452" s="3"/>
      <c r="N452" s="7">
        <f>offs553+Ampl555*SIN(2*PI()*freq555*('5v'!I440)+deph555*PI()/180)</f>
        <v>-2.0256945647179543</v>
      </c>
      <c r="O452" s="8">
        <f>('5v'!J440-N452)^2</f>
        <v>1.6394048818303616E-4</v>
      </c>
      <c r="P452" s="9">
        <f>offs556+Ampl556*SIN(2*PI()*freq556*('5v'!I440-reta556)+deph556*PI()/180)</f>
        <v>1.1119815041232206</v>
      </c>
      <c r="Q452" s="10">
        <f>('5v'!K440-P452)^2</f>
        <v>6.3049251449905737E-5</v>
      </c>
      <c r="S452" s="3"/>
      <c r="T452" s="7">
        <f>offs557+Ampl557*SIN(2*PI()*freq557*('5v'!M440)+deph557*PI()/180)</f>
        <v>-2.3703030801963862</v>
      </c>
      <c r="U452" s="8">
        <f>('5v'!N440-T452)^2</f>
        <v>3.7779315795273269E-6</v>
      </c>
      <c r="V452" s="9">
        <f>offs558+Ampl558*SIN(2*PI()*freq558*('5v'!M440-reta558)+deph558*PI()/180)</f>
        <v>1.0121206816796957</v>
      </c>
      <c r="W452" s="10">
        <f>('5v'!O440-V452)^2</f>
        <v>2.4769146794800809E-6</v>
      </c>
      <c r="X452" s="3"/>
      <c r="Y452" s="3"/>
      <c r="Z452" s="7">
        <f>offs559+Ampl559*SIN(2*PI()*freq559*('5v'!Q440)+deph559*PI()/180)</f>
        <v>-2.9122618167588432</v>
      </c>
      <c r="AA452" s="8">
        <f>('5v'!R440-Z452)^2</f>
        <v>6.5629128343321214E-3</v>
      </c>
      <c r="AB452" s="9">
        <f>offs558+Ampl560*SIN(2*PI()*freq560*('5v'!Q440-reta560)+deph560*PI()/180)</f>
        <v>0.87765819770761466</v>
      </c>
      <c r="AC452" s="10">
        <f>('5v'!S440-AB452)^2</f>
        <v>5.8006947813967846E-9</v>
      </c>
      <c r="AE452" s="44"/>
      <c r="AF452" s="7">
        <f>offs561+Ampl561*SIN(2*PI()*freq561*('5v'!U440)+deph561*PI()/180)</f>
        <v>-2.3850860248235888</v>
      </c>
      <c r="AG452" s="8">
        <f>('5v'!V440-AF452)^2</f>
        <v>0.2060946490931285</v>
      </c>
      <c r="AH452" s="9">
        <f>offs562+Ampl562*SIN(2*PI()*freq562*('5v'!U440-reta562)+deph562*PI()/180)</f>
        <v>0.78686206254228097</v>
      </c>
      <c r="AI452" s="10">
        <f>('5v'!W440-AH452)^2</f>
        <v>8.2811719218500955E-6</v>
      </c>
      <c r="AL452" s="76"/>
      <c r="AN452" s="76"/>
      <c r="AO452" s="80"/>
    </row>
    <row r="453" spans="1:41" x14ac:dyDescent="0.25">
      <c r="A453" s="3"/>
      <c r="B453" s="7">
        <f>offs551+Ampl551*SIN(2*PI()*freq551*('5v'!A441)+deph551*PI()/180)</f>
        <v>-1.6699714585089895</v>
      </c>
      <c r="C453" s="8">
        <f>('5v'!B441-B453)^2</f>
        <v>2.5286229526814179E-5</v>
      </c>
      <c r="D453" s="9">
        <f>offs552+Ampl552*SIN(2*PI()*freq552*('5v'!A441-reta552)+deph552*PI()/180)</f>
        <v>1.3793935442504617</v>
      </c>
      <c r="E453" s="10">
        <f>('5v'!C441-D453)^2</f>
        <v>6.5969126714999463E-4</v>
      </c>
      <c r="G453" s="3"/>
      <c r="H453" s="7">
        <f>offs553+Ampl553*SIN(2*PI()*freq553*('5v'!E441)+deph553*PI()/180)</f>
        <v>-2.6587308314997422</v>
      </c>
      <c r="I453" s="8">
        <f>('5v'!F441-H453)^2</f>
        <v>8.4241466191906686E-7</v>
      </c>
      <c r="J453" s="9">
        <f>offs554+Ampl554*SIN(2*PI()*freq554*('5v'!E441-reta554)+deph554*PI()/180)</f>
        <v>1.1346396548253928</v>
      </c>
      <c r="K453" s="10">
        <f>('5v'!G441-J453)^2</f>
        <v>1.5052339925976253E-3</v>
      </c>
      <c r="M453" s="3"/>
      <c r="N453" s="7">
        <f>offs553+Ampl555*SIN(2*PI()*freq555*('5v'!I441)+deph555*PI()/180)</f>
        <v>-2.0011702186029372</v>
      </c>
      <c r="O453" s="8">
        <f>('5v'!J441-N453)^2</f>
        <v>9.53348875998717E-5</v>
      </c>
      <c r="P453" s="9">
        <f>offs556+Ampl556*SIN(2*PI()*freq556*('5v'!I441-reta556)+deph556*PI()/180)</f>
        <v>1.1136440022512157</v>
      </c>
      <c r="Q453" s="10">
        <f>('5v'!K441-P453)^2</f>
        <v>6.7749159320636902E-5</v>
      </c>
      <c r="S453" s="3"/>
      <c r="T453" s="7">
        <f>offs557+Ampl557*SIN(2*PI()*freq557*('5v'!M441)+deph557*PI()/180)</f>
        <v>-2.3450397370330403</v>
      </c>
      <c r="U453" s="8">
        <f>('5v'!N441-T453)^2</f>
        <v>1.3887923196348512E-8</v>
      </c>
      <c r="V453" s="9">
        <f>offs558+Ampl558*SIN(2*PI()*freq558*('5v'!M441-reta558)+deph558*PI()/180)</f>
        <v>1.0148929273195726</v>
      </c>
      <c r="W453" s="10">
        <f>('5v'!O441-V453)^2</f>
        <v>5.7261490154031772E-6</v>
      </c>
      <c r="X453" s="3"/>
      <c r="Y453" s="3"/>
      <c r="Z453" s="7">
        <f>offs559+Ampl559*SIN(2*PI()*freq559*('5v'!Q441)+deph559*PI()/180)</f>
        <v>-2.9016405245711301</v>
      </c>
      <c r="AA453" s="8">
        <f>('5v'!R441-Z453)^2</f>
        <v>6.7419313284118043E-3</v>
      </c>
      <c r="AB453" s="9">
        <f>offs558+Ampl560*SIN(2*PI()*freq560*('5v'!Q441-reta560)+deph560*PI()/180)</f>
        <v>0.88109494544563427</v>
      </c>
      <c r="AC453" s="10">
        <f>('5v'!S441-AB453)^2</f>
        <v>1.9809308314455153E-6</v>
      </c>
      <c r="AE453" s="44"/>
      <c r="AF453" s="7">
        <f>offs561+Ampl561*SIN(2*PI()*freq561*('5v'!U441)+deph561*PI()/180)</f>
        <v>-2.4065290406006885</v>
      </c>
      <c r="AG453" s="8">
        <f>('5v'!V441-AF453)^2</f>
        <v>0.20969448081067069</v>
      </c>
      <c r="AH453" s="9">
        <f>offs562+Ampl562*SIN(2*PI()*freq562*('5v'!U441-reta562)+deph562*PI()/180)</f>
        <v>0.78867737811771399</v>
      </c>
      <c r="AI453" s="10">
        <f>('5v'!W441-AH453)^2</f>
        <v>2.2024419053191318E-5</v>
      </c>
      <c r="AL453" s="76"/>
      <c r="AN453" s="76"/>
      <c r="AO453" s="80"/>
    </row>
    <row r="454" spans="1:41" x14ac:dyDescent="0.25">
      <c r="A454" s="3"/>
      <c r="B454" s="7">
        <f>offs551+Ampl551*SIN(2*PI()*freq551*('5v'!A442)+deph551*PI()/180)</f>
        <v>-1.6425701130749777</v>
      </c>
      <c r="C454" s="8">
        <f>('5v'!B442-B454)^2</f>
        <v>9.8149804849752246E-6</v>
      </c>
      <c r="D454" s="9">
        <f>offs552+Ampl552*SIN(2*PI()*freq552*('5v'!A442-reta552)+deph552*PI()/180)</f>
        <v>1.3778283670754141</v>
      </c>
      <c r="E454" s="10">
        <f>('5v'!C442-D454)^2</f>
        <v>6.3991963732124024E-4</v>
      </c>
      <c r="G454" s="3"/>
      <c r="H454" s="7">
        <f>offs553+Ampl553*SIN(2*PI()*freq553*('5v'!E442)+deph553*PI()/180)</f>
        <v>-2.6361840778543932</v>
      </c>
      <c r="I454" s="8">
        <f>('5v'!F442-H454)^2</f>
        <v>1.6401869385475839E-5</v>
      </c>
      <c r="J454" s="9">
        <f>offs554+Ampl554*SIN(2*PI()*freq554*('5v'!E442-reta554)+deph554*PI()/180)</f>
        <v>1.1385785073533468</v>
      </c>
      <c r="K454" s="10">
        <f>('5v'!G442-J454)^2</f>
        <v>4.1159272367347743E-3</v>
      </c>
      <c r="M454" s="3"/>
      <c r="N454" s="7">
        <f>offs553+Ampl555*SIN(2*PI()*freq555*('5v'!I442)+deph555*PI()/180)</f>
        <v>-1.9764034523075158</v>
      </c>
      <c r="O454" s="8">
        <f>('5v'!J442-N454)^2</f>
        <v>1.0790664453617761E-4</v>
      </c>
      <c r="P454" s="9">
        <f>offs556+Ampl556*SIN(2*PI()*freq556*('5v'!I442-reta556)+deph556*PI()/180)</f>
        <v>1.1152707319325854</v>
      </c>
      <c r="Q454" s="10">
        <f>('5v'!K442-P454)^2</f>
        <v>7.3228719388669007E-5</v>
      </c>
      <c r="S454" s="3"/>
      <c r="T454" s="7">
        <f>offs557+Ampl557*SIN(2*PI()*freq557*('5v'!M442)+deph557*PI()/180)</f>
        <v>-2.3193101772868863</v>
      </c>
      <c r="U454" s="8">
        <f>('5v'!N442-T454)^2</f>
        <v>4.8877566037820852E-8</v>
      </c>
      <c r="V454" s="9">
        <f>offs558+Ampl558*SIN(2*PI()*freq558*('5v'!M442-reta558)+deph558*PI()/180)</f>
        <v>1.017633518834101</v>
      </c>
      <c r="W454" s="10">
        <f>('5v'!O442-V454)^2</f>
        <v>1.0115000352027546E-5</v>
      </c>
      <c r="X454" s="3"/>
      <c r="Y454" s="3"/>
      <c r="Z454" s="7">
        <f>offs559+Ampl559*SIN(2*PI()*freq559*('5v'!Q442)+deph559*PI()/180)</f>
        <v>-2.8898477621249832</v>
      </c>
      <c r="AA454" s="8">
        <f>('5v'!R442-Z454)^2</f>
        <v>7.7254645984935512E-3</v>
      </c>
      <c r="AB454" s="9">
        <f>offs558+Ampl560*SIN(2*PI()*freq560*('5v'!Q442-reta560)+deph560*PI()/180)</f>
        <v>0.88453435583934314</v>
      </c>
      <c r="AC454" s="10">
        <f>('5v'!S442-AB454)^2</f>
        <v>8.8475815722317817E-7</v>
      </c>
      <c r="AE454" s="44"/>
      <c r="AF454" s="7">
        <f>offs561+Ampl561*SIN(2*PI()*freq561*('5v'!U442)+deph561*PI()/180)</f>
        <v>-2.4255971027584873</v>
      </c>
      <c r="AG454" s="8">
        <f>('5v'!V442-AF454)^2</f>
        <v>0.20833213989677016</v>
      </c>
      <c r="AH454" s="9">
        <f>offs562+Ampl562*SIN(2*PI()*freq562*('5v'!U442-reta562)+deph562*PI()/180)</f>
        <v>0.79058822584845678</v>
      </c>
      <c r="AI454" s="10">
        <f>('5v'!W442-AH454)^2</f>
        <v>2.1629343932120877E-5</v>
      </c>
      <c r="AL454" s="76"/>
      <c r="AN454" s="76"/>
      <c r="AO454" s="80"/>
    </row>
    <row r="455" spans="1:41" x14ac:dyDescent="0.25">
      <c r="A455" s="3"/>
      <c r="B455" s="7">
        <f>offs551+Ampl551*SIN(2*PI()*freq551*('5v'!A443)+deph551*PI()/180)</f>
        <v>-1.6149811564676131</v>
      </c>
      <c r="C455" s="8">
        <f>('5v'!B443-B455)^2</f>
        <v>2.8428555453854993E-5</v>
      </c>
      <c r="D455" s="9">
        <f>offs552+Ampl552*SIN(2*PI()*freq552*('5v'!A443-reta552)+deph552*PI()/180)</f>
        <v>1.376186279196991</v>
      </c>
      <c r="E455" s="10">
        <f>('5v'!C443-D455)^2</f>
        <v>5.3050622758936351E-4</v>
      </c>
      <c r="G455" s="3"/>
      <c r="H455" s="7">
        <f>offs553+Ampl553*SIN(2*PI()*freq553*('5v'!E443)+deph553*PI()/180)</f>
        <v>-2.6128662703748167</v>
      </c>
      <c r="I455" s="8">
        <f>('5v'!F443-H455)^2</f>
        <v>3.9114144703284664E-6</v>
      </c>
      <c r="J455" s="9">
        <f>offs554+Ampl554*SIN(2*PI()*freq554*('5v'!E443-reta554)+deph554*PI()/180)</f>
        <v>1.1424243708119635</v>
      </c>
      <c r="K455" s="10">
        <f>('5v'!G443-J455)^2</f>
        <v>4.3784198268822499E-3</v>
      </c>
      <c r="M455" s="3"/>
      <c r="N455" s="7">
        <f>offs553+Ampl555*SIN(2*PI()*freq555*('5v'!I443)+deph555*PI()/180)</f>
        <v>-1.9513981767911925</v>
      </c>
      <c r="O455" s="8">
        <f>('5v'!J443-N455)^2</f>
        <v>7.7793048997990824E-5</v>
      </c>
      <c r="P455" s="9">
        <f>offs556+Ampl556*SIN(2*PI()*freq556*('5v'!I443-reta556)+deph556*PI()/180)</f>
        <v>1.1168614362878555</v>
      </c>
      <c r="Q455" s="10">
        <f>('5v'!K443-P455)^2</f>
        <v>4.8534542611485847E-5</v>
      </c>
      <c r="S455" s="3"/>
      <c r="T455" s="7">
        <f>offs557+Ampl557*SIN(2*PI()*freq557*('5v'!M443)+deph557*PI()/180)</f>
        <v>-2.2931207493417922</v>
      </c>
      <c r="U455" s="8">
        <f>('5v'!N443-T455)^2</f>
        <v>8.3310702499502021E-6</v>
      </c>
      <c r="V455" s="9">
        <f>offs558+Ampl558*SIN(2*PI()*freq558*('5v'!M443-reta558)+deph558*PI()/180)</f>
        <v>1.020341780023333</v>
      </c>
      <c r="W455" s="10">
        <f>('5v'!O443-V455)^2</f>
        <v>3.9299891489113402E-6</v>
      </c>
      <c r="X455" s="3"/>
      <c r="Y455" s="3"/>
      <c r="Z455" s="7">
        <f>offs559+Ampl559*SIN(2*PI()*freq559*('5v'!Q443)+deph559*PI()/180)</f>
        <v>-2.8768892322956727</v>
      </c>
      <c r="AA455" s="8">
        <f>('5v'!R443-Z455)^2</f>
        <v>8.9240787604077648E-3</v>
      </c>
      <c r="AB455" s="9">
        <f>offs558+Ampl560*SIN(2*PI()*freq560*('5v'!Q443-reta560)+deph560*PI()/180)</f>
        <v>0.8879747656203959</v>
      </c>
      <c r="AC455" s="10">
        <f>('5v'!S443-AB455)^2</f>
        <v>2.2541188972229671E-7</v>
      </c>
      <c r="AE455" s="44"/>
      <c r="AF455" s="7">
        <f>offs561+Ampl561*SIN(2*PI()*freq561*('5v'!U443)+deph561*PI()/180)</f>
        <v>-2.4422713934217515</v>
      </c>
      <c r="AG455" s="8">
        <f>('5v'!V443-AF455)^2</f>
        <v>0.20915804311420622</v>
      </c>
      <c r="AH455" s="9">
        <f>offs562+Ampl562*SIN(2*PI()*freq562*('5v'!U443-reta562)+deph562*PI()/180)</f>
        <v>0.79259271995849856</v>
      </c>
      <c r="AI455" s="10">
        <f>('5v'!W443-AH455)^2</f>
        <v>2.2109838061810884E-5</v>
      </c>
      <c r="AL455" s="76"/>
      <c r="AN455" s="76"/>
      <c r="AO455" s="80"/>
    </row>
    <row r="456" spans="1:41" x14ac:dyDescent="0.25">
      <c r="A456" s="3"/>
      <c r="B456" s="7">
        <f>offs551+Ampl551*SIN(2*PI()*freq551*('5v'!A444)+deph551*PI()/180)</f>
        <v>-1.5872089453029659</v>
      </c>
      <c r="C456" s="8">
        <f>('5v'!B444-B456)^2</f>
        <v>1.4493665466209623E-5</v>
      </c>
      <c r="D456" s="9">
        <f>offs552+Ampl552*SIN(2*PI()*freq552*('5v'!A444-reta552)+deph552*PI()/180)</f>
        <v>1.3744675399199038</v>
      </c>
      <c r="E456" s="10">
        <f>('5v'!C444-D456)^2</f>
        <v>4.3449151603072939E-4</v>
      </c>
      <c r="G456" s="3"/>
      <c r="H456" s="7">
        <f>offs553+Ampl553*SIN(2*PI()*freq553*('5v'!E444)+deph553*PI()/180)</f>
        <v>-2.5887856937669782</v>
      </c>
      <c r="I456" s="8">
        <f>('5v'!F444-H456)^2</f>
        <v>4.452976086294521E-7</v>
      </c>
      <c r="J456" s="9">
        <f>offs554+Ampl554*SIN(2*PI()*freq554*('5v'!E444-reta554)+deph554*PI()/180)</f>
        <v>1.1461758787842684</v>
      </c>
      <c r="K456" s="10">
        <f>('5v'!G444-J456)^2</f>
        <v>1.3710077055244809E-3</v>
      </c>
      <c r="M456" s="3"/>
      <c r="N456" s="7">
        <f>offs553+Ampl555*SIN(2*PI()*freq555*('5v'!I444)+deph555*PI()/180)</f>
        <v>-1.9261583406768414</v>
      </c>
      <c r="O456" s="8">
        <f>('5v'!J444-N456)^2</f>
        <v>1.1933269839006559E-4</v>
      </c>
      <c r="P456" s="9">
        <f>offs556+Ampl556*SIN(2*PI()*freq556*('5v'!I444-reta556)+deph556*PI()/180)</f>
        <v>1.1184158641263684</v>
      </c>
      <c r="Q456" s="10">
        <f>('5v'!K444-P456)^2</f>
        <v>5.4248761759874736E-5</v>
      </c>
      <c r="S456" s="3"/>
      <c r="T456" s="7">
        <f>offs557+Ampl557*SIN(2*PI()*freq557*('5v'!M444)+deph557*PI()/180)</f>
        <v>-2.2664779150472212</v>
      </c>
      <c r="U456" s="8">
        <f>('5v'!N444-T456)^2</f>
        <v>1.017450205003616E-7</v>
      </c>
      <c r="V456" s="9">
        <f>offs558+Ampl558*SIN(2*PI()*freq558*('5v'!M444-reta558)+deph558*PI()/180)</f>
        <v>1.0230170426643446</v>
      </c>
      <c r="W456" s="10">
        <f>('5v'!O444-V456)^2</f>
        <v>7.3146051142132075E-6</v>
      </c>
      <c r="X456" s="3"/>
      <c r="Y456" s="3"/>
      <c r="Z456" s="7">
        <f>offs559+Ampl559*SIN(2*PI()*freq559*('5v'!Q444)+deph559*PI()/180)</f>
        <v>-2.862771201713231</v>
      </c>
      <c r="AA456" s="8">
        <f>('5v'!R444-Z456)^2</f>
        <v>1.0370100767945322E-2</v>
      </c>
      <c r="AB456" s="9">
        <f>offs558+Ampl560*SIN(2*PI()*freq560*('5v'!Q444-reta560)+deph560*PI()/180)</f>
        <v>0.89141451103715263</v>
      </c>
      <c r="AC456" s="10">
        <f>('5v'!S444-AB456)^2</f>
        <v>3.782437488288654E-6</v>
      </c>
      <c r="AE456" s="44"/>
      <c r="AF456" s="7">
        <f>offs561+Ampl561*SIN(2*PI()*freq561*('5v'!U444)+deph561*PI()/180)</f>
        <v>-2.4565354570787061</v>
      </c>
      <c r="AG456" s="8">
        <f>('5v'!V444-AF456)^2</f>
        <v>0.2086167284862176</v>
      </c>
      <c r="AH456" s="9">
        <f>offs562+Ampl562*SIN(2*PI()*freq562*('5v'!U444-reta562)+deph562*PI()/180)</f>
        <v>0.79468888225415835</v>
      </c>
      <c r="AI456" s="10">
        <f>('5v'!W444-AH456)^2</f>
        <v>2.3475403463030463E-5</v>
      </c>
      <c r="AL456" s="76"/>
      <c r="AN456" s="76"/>
      <c r="AO456" s="80"/>
    </row>
    <row r="457" spans="1:41" x14ac:dyDescent="0.25">
      <c r="A457" s="3"/>
      <c r="B457" s="7">
        <f>offs551+Ampl551*SIN(2*PI()*freq551*('5v'!A445)+deph551*PI()/180)</f>
        <v>-1.5592578651351243</v>
      </c>
      <c r="C457" s="8">
        <f>('5v'!B445-B457)^2</f>
        <v>6.0571848231070157E-6</v>
      </c>
      <c r="D457" s="9">
        <f>offs552+Ampl552*SIN(2*PI()*freq552*('5v'!A445-reta552)+deph552*PI()/180)</f>
        <v>1.3726724206530085</v>
      </c>
      <c r="E457" s="10">
        <f>('5v'!C445-D457)^2</f>
        <v>4.2793456507937418E-4</v>
      </c>
      <c r="G457" s="3"/>
      <c r="H457" s="7">
        <f>offs553+Ampl553*SIN(2*PI()*freq553*('5v'!E445)+deph553*PI()/180)</f>
        <v>-2.5639509037450852</v>
      </c>
      <c r="I457" s="8">
        <f>('5v'!F445-H457)^2</f>
        <v>3.3926094061588627E-6</v>
      </c>
      <c r="J457" s="9">
        <f>offs554+Ampl554*SIN(2*PI()*freq554*('5v'!E445-reta554)+deph554*PI()/180)</f>
        <v>1.1498316983773429</v>
      </c>
      <c r="K457" s="10">
        <f>('5v'!G445-J457)^2</f>
        <v>3.1851482980902114E-6</v>
      </c>
      <c r="M457" s="3"/>
      <c r="N457" s="7">
        <f>offs553+Ampl555*SIN(2*PI()*freq555*('5v'!I445)+deph555*PI()/180)</f>
        <v>-1.9006879296271757</v>
      </c>
      <c r="O457" s="8">
        <f>('5v'!J445-N457)^2</f>
        <v>4.8134728753150013E-5</v>
      </c>
      <c r="P457" s="9">
        <f>offs556+Ampl556*SIN(2*PI()*freq556*('5v'!I445-reta556)+deph556*PI()/180)</f>
        <v>1.1199337699859486</v>
      </c>
      <c r="Q457" s="10">
        <f>('5v'!K445-P457)^2</f>
        <v>6.0849204567318779E-5</v>
      </c>
      <c r="S457" s="3"/>
      <c r="T457" s="7">
        <f>offs557+Ampl557*SIN(2*PI()*freq557*('5v'!M445)+deph557*PI()/180)</f>
        <v>-2.2393882481238716</v>
      </c>
      <c r="U457" s="8">
        <f>('5v'!N445-T457)^2</f>
        <v>4.2109555874856659E-9</v>
      </c>
      <c r="V457" s="9">
        <f>offs558+Ampl558*SIN(2*PI()*freq558*('5v'!M445-reta558)+deph558*PI()/180)</f>
        <v>1.0256586466761104</v>
      </c>
      <c r="W457" s="10">
        <f>('5v'!O445-V457)^2</f>
        <v>1.1512697885429975E-5</v>
      </c>
      <c r="X457" s="3"/>
      <c r="Y457" s="3"/>
      <c r="Z457" s="7">
        <f>offs559+Ampl559*SIN(2*PI()*freq559*('5v'!Q445)+deph559*PI()/180)</f>
        <v>-2.8475004977319638</v>
      </c>
      <c r="AA457" s="8">
        <f>('5v'!R445-Z457)^2</f>
        <v>1.2100107301269871E-2</v>
      </c>
      <c r="AB457" s="9">
        <f>offs558+Ampl560*SIN(2*PI()*freq560*('5v'!Q445-reta560)+deph560*PI()/180)</f>
        <v>0.894851928659254</v>
      </c>
      <c r="AC457" s="10">
        <f>('5v'!S445-AB457)^2</f>
        <v>5.8258576146656173E-6</v>
      </c>
      <c r="AE457" s="44"/>
      <c r="AF457" s="7">
        <f>offs561+Ampl561*SIN(2*PI()*freq561*('5v'!U445)+deph561*PI()/180)</f>
        <v>-2.4683752168206445</v>
      </c>
      <c r="AG457" s="8">
        <f>('5v'!V445-AF457)^2</f>
        <v>0.20672633039171479</v>
      </c>
      <c r="AH457" s="9">
        <f>offs562+Ampl562*SIN(2*PI()*freq562*('5v'!U445-reta562)+deph562*PI()/180)</f>
        <v>0.79687464407632291</v>
      </c>
      <c r="AI457" s="10">
        <f>('5v'!W445-AH457)^2</f>
        <v>2.5783891125758068E-5</v>
      </c>
      <c r="AL457" s="76"/>
      <c r="AN457" s="76"/>
      <c r="AO457" s="80"/>
    </row>
    <row r="458" spans="1:41" x14ac:dyDescent="0.25">
      <c r="A458" s="3"/>
      <c r="B458" s="7">
        <f>offs551+Ampl551*SIN(2*PI()*freq551*('5v'!A446)+deph551*PI()/180)</f>
        <v>-1.5311323297636656</v>
      </c>
      <c r="C458" s="8">
        <f>('5v'!B446-B458)^2</f>
        <v>1.0514910261608991E-5</v>
      </c>
      <c r="D458" s="9">
        <f>offs552+Ampl552*SIN(2*PI()*freq552*('5v'!A446-reta552)+deph552*PI()/180)</f>
        <v>1.3708012048664475</v>
      </c>
      <c r="E458" s="10">
        <f>('5v'!C446-D458)^2</f>
        <v>3.4788946170401382E-4</v>
      </c>
      <c r="G458" s="3"/>
      <c r="H458" s="7">
        <f>offs553+Ampl553*SIN(2*PI()*freq553*('5v'!E446)+deph553*PI()/180)</f>
        <v>-2.5383707239917785</v>
      </c>
      <c r="I458" s="8">
        <f>('5v'!F446-H458)^2</f>
        <v>9.0767233129878943E-8</v>
      </c>
      <c r="J458" s="9">
        <f>offs554+Ampl554*SIN(2*PI()*freq554*('5v'!E446-reta554)+deph554*PI()/180)</f>
        <v>1.1533905306958927</v>
      </c>
      <c r="K458" s="10">
        <f>('5v'!G446-J458)^2</f>
        <v>1.0684746629949272E-3</v>
      </c>
      <c r="M458" s="3"/>
      <c r="N458" s="7">
        <f>offs553+Ampl555*SIN(2*PI()*freq555*('5v'!I446)+deph555*PI()/180)</f>
        <v>-1.8749909657153618</v>
      </c>
      <c r="O458" s="8">
        <f>('5v'!J446-N458)^2</f>
        <v>4.3977796468577447E-5</v>
      </c>
      <c r="P458" s="9">
        <f>offs556+Ampl556*SIN(2*PI()*freq556*('5v'!I446-reta556)+deph556*PI()/180)</f>
        <v>1.1214149141716652</v>
      </c>
      <c r="Q458" s="10">
        <f>('5v'!K446-P458)^2</f>
        <v>3.9935395577259117E-5</v>
      </c>
      <c r="S458" s="3"/>
      <c r="T458" s="7">
        <f>offs557+Ampl557*SIN(2*PI()*freq557*('5v'!M446)+deph557*PI()/180)</f>
        <v>-2.2118584325417059</v>
      </c>
      <c r="U458" s="8">
        <f>('5v'!N446-T458)^2</f>
        <v>4.8579574421611407E-6</v>
      </c>
      <c r="V458" s="9">
        <f>offs558+Ampl558*SIN(2*PI()*freq558*('5v'!M446-reta558)+deph558*PI()/180)</f>
        <v>1.0282659402823671</v>
      </c>
      <c r="W458" s="10">
        <f>('5v'!O446-V458)^2</f>
        <v>4.3851722289983245E-6</v>
      </c>
      <c r="X458" s="3"/>
      <c r="Y458" s="3"/>
      <c r="Z458" s="7">
        <f>offs559+Ampl559*SIN(2*PI()*freq559*('5v'!Q446)+deph559*PI()/180)</f>
        <v>-2.8310845051288061</v>
      </c>
      <c r="AA458" s="8">
        <f>('5v'!R446-Z458)^2</f>
        <v>1.2795171796044964E-2</v>
      </c>
      <c r="AB458" s="9">
        <f>offs558+Ampl560*SIN(2*PI()*freq560*('5v'!Q446-reta560)+deph560*PI()/180)</f>
        <v>0.89828535618204131</v>
      </c>
      <c r="AC458" s="10">
        <f>('5v'!S446-AB458)^2</f>
        <v>8.3319042910903888E-6</v>
      </c>
      <c r="AE458" s="44"/>
      <c r="AF458" s="7">
        <f>offs561+Ampl561*SIN(2*PI()*freq561*('5v'!U446)+deph561*PI()/180)</f>
        <v>-2.4777789882341321</v>
      </c>
      <c r="AG458" s="8">
        <f>('5v'!V446-AF458)^2</f>
        <v>0.2052818504643204</v>
      </c>
      <c r="AH458" s="9">
        <f>offs562+Ampl562*SIN(2*PI()*freq562*('5v'!U446-reta562)+deph562*PI()/180)</f>
        <v>0.79914784834196406</v>
      </c>
      <c r="AI458" s="10">
        <f>('5v'!W446-AH458)^2</f>
        <v>1.1866222244596995E-5</v>
      </c>
      <c r="AL458" s="76"/>
      <c r="AN458" s="76"/>
      <c r="AO458" s="80"/>
    </row>
    <row r="459" spans="1:41" x14ac:dyDescent="0.25">
      <c r="A459" s="3"/>
      <c r="B459" s="7">
        <f>offs551+Ampl551*SIN(2*PI()*freq551*('5v'!A447)+deph551*PI()/180)</f>
        <v>-1.5028367805366678</v>
      </c>
      <c r="C459" s="8">
        <f>('5v'!B447-B459)^2</f>
        <v>1.7591476906594688E-5</v>
      </c>
      <c r="D459" s="9">
        <f>offs552+Ampl552*SIN(2*PI()*freq552*('5v'!A447-reta552)+deph552*PI()/180)</f>
        <v>1.368854188046885</v>
      </c>
      <c r="E459" s="10">
        <f>('5v'!C447-D459)^2</f>
        <v>3.4766630339092577E-4</v>
      </c>
      <c r="G459" s="3"/>
      <c r="H459" s="7">
        <f>offs553+Ampl553*SIN(2*PI()*freq553*('5v'!E447)+deph553*PI()/180)</f>
        <v>-2.5120542430231207</v>
      </c>
      <c r="I459" s="8">
        <f>('5v'!F447-H459)^2</f>
        <v>1.5049326803221638E-6</v>
      </c>
      <c r="J459" s="9">
        <f>offs554+Ampl554*SIN(2*PI()*freq554*('5v'!E447-reta554)+deph554*PI()/180)</f>
        <v>1.156851111303741</v>
      </c>
      <c r="K459" s="10">
        <f>('5v'!G447-J459)^2</f>
        <v>1.1693056370752264E-3</v>
      </c>
      <c r="M459" s="3"/>
      <c r="N459" s="7">
        <f>offs553+Ampl555*SIN(2*PI()*freq555*('5v'!I447)+deph555*PI()/180)</f>
        <v>-1.8490715067898895</v>
      </c>
      <c r="O459" s="8">
        <f>('5v'!J447-N459)^2</f>
        <v>6.4896989736445615E-5</v>
      </c>
      <c r="P459" s="9">
        <f>offs556+Ampl556*SIN(2*PI()*freq556*('5v'!I447-reta556)+deph556*PI()/180)</f>
        <v>1.122859062793681</v>
      </c>
      <c r="Q459" s="10">
        <f>('5v'!K447-P459)^2</f>
        <v>4.6627418111998094E-5</v>
      </c>
      <c r="S459" s="3"/>
      <c r="T459" s="7">
        <f>offs557+Ampl557*SIN(2*PI()*freq557*('5v'!M447)+deph557*PI()/180)</f>
        <v>-2.1838952608707798</v>
      </c>
      <c r="U459" s="8">
        <f>('5v'!N447-T459)^2</f>
        <v>7.5755982858244233E-7</v>
      </c>
      <c r="V459" s="9">
        <f>offs558+Ampl558*SIN(2*PI()*freq558*('5v'!M447-reta558)+deph558*PI()/180)</f>
        <v>1.0308382801724314</v>
      </c>
      <c r="W459" s="10">
        <f>('5v'!O447-V459)^2</f>
        <v>7.3619435598127179E-6</v>
      </c>
      <c r="X459" s="3"/>
      <c r="Y459" s="3"/>
      <c r="Z459" s="7">
        <f>offs559+Ampl559*SIN(2*PI()*freq559*('5v'!Q447)+deph559*PI()/180)</f>
        <v>-2.8135311625321049</v>
      </c>
      <c r="AA459" s="8">
        <f>('5v'!R447-Z459)^2</f>
        <v>1.4160976802650415E-2</v>
      </c>
      <c r="AB459" s="9">
        <f>offs558+Ampl560*SIN(2*PI()*freq560*('5v'!Q447-reta560)+deph560*PI()/180)</f>
        <v>0.9017131332304329</v>
      </c>
      <c r="AC459" s="10">
        <f>('5v'!S447-AB459)^2</f>
        <v>1.1323068659726584E-5</v>
      </c>
      <c r="AE459" s="44"/>
      <c r="AF459" s="7">
        <f>offs561+Ampl561*SIN(2*PI()*freq561*('5v'!U447)+deph561*PI()/180)</f>
        <v>-2.4847374909321154</v>
      </c>
      <c r="AG459" s="8">
        <f>('5v'!V447-AF459)^2</f>
        <v>0.2060564386571217</v>
      </c>
      <c r="AH459" s="9">
        <f>offs562+Ampl562*SIN(2*PI()*freq562*('5v'!U447-reta562)+deph562*PI()/180)</f>
        <v>0.80150625167291889</v>
      </c>
      <c r="AI459" s="10">
        <f>('5v'!W447-AH459)^2</f>
        <v>1.4822589881611586E-5</v>
      </c>
      <c r="AL459" s="76"/>
      <c r="AN459" s="76"/>
      <c r="AO459" s="80"/>
    </row>
    <row r="460" spans="1:41" x14ac:dyDescent="0.25">
      <c r="A460" s="3"/>
      <c r="B460" s="7">
        <f>offs551+Ampl551*SIN(2*PI()*freq551*('5v'!A448)+deph551*PI()/180)</f>
        <v>-1.4743756856493651</v>
      </c>
      <c r="C460" s="8">
        <f>('5v'!B448-B460)^2</f>
        <v>1.1278275277681317E-5</v>
      </c>
      <c r="D460" s="9">
        <f>offs552+Ampl552*SIN(2*PI()*freq552*('5v'!A448-reta552)+deph552*PI()/180)</f>
        <v>1.3668316776508471</v>
      </c>
      <c r="E460" s="10">
        <f>('5v'!C448-D460)^2</f>
        <v>4.2717954872849057E-4</v>
      </c>
      <c r="G460" s="3"/>
      <c r="H460" s="7">
        <f>offs553+Ampl553*SIN(2*PI()*freq553*('5v'!E448)+deph553*PI()/180)</f>
        <v>-2.4850108109594911</v>
      </c>
      <c r="I460" s="8">
        <f>('5v'!F448-H460)^2</f>
        <v>2.4332623962077221E-5</v>
      </c>
      <c r="J460" s="9">
        <f>offs554+Ampl554*SIN(2*PI()*freq554*('5v'!E448-reta554)+deph554*PI()/180)</f>
        <v>1.1602122106730757</v>
      </c>
      <c r="K460" s="10">
        <f>('5v'!G448-J460)^2</f>
        <v>6.8214560942247019E-5</v>
      </c>
      <c r="M460" s="3"/>
      <c r="N460" s="7">
        <f>offs553+Ampl555*SIN(2*PI()*freq555*('5v'!I448)+deph555*PI()/180)</f>
        <v>-1.8229336458337921</v>
      </c>
      <c r="O460" s="8">
        <f>('5v'!J448-N460)^2</f>
        <v>2.8681442735782123E-5</v>
      </c>
      <c r="P460" s="9">
        <f>offs556+Ampl556*SIN(2*PI()*freq556*('5v'!I448-reta556)+deph556*PI()/180)</f>
        <v>1.1242659878041872</v>
      </c>
      <c r="Q460" s="10">
        <f>('5v'!K448-P460)^2</f>
        <v>2.9392686059203367E-5</v>
      </c>
      <c r="S460" s="3"/>
      <c r="T460" s="7">
        <f>offs557+Ampl557*SIN(2*PI()*freq557*('5v'!M448)+deph557*PI()/180)</f>
        <v>-2.1555056326052817</v>
      </c>
      <c r="U460" s="8">
        <f>('5v'!N448-T460)^2</f>
        <v>1.3595890202462387E-9</v>
      </c>
      <c r="V460" s="9">
        <f>offs558+Ampl558*SIN(2*PI()*freq558*('5v'!M448-reta558)+deph558*PI()/180)</f>
        <v>1.0333750316599262</v>
      </c>
      <c r="W460" s="10">
        <f>('5v'!O448-V460)^2</f>
        <v>1.0869692431690015E-5</v>
      </c>
      <c r="X460" s="3"/>
      <c r="Y460" s="3"/>
      <c r="Z460" s="7">
        <f>offs559+Ampl559*SIN(2*PI()*freq559*('5v'!Q448)+deph559*PI()/180)</f>
        <v>-2.794848958582572</v>
      </c>
      <c r="AA460" s="8">
        <f>('5v'!R448-Z460)^2</f>
        <v>1.6297445454200619E-2</v>
      </c>
      <c r="AB460" s="9">
        <f>offs558+Ampl560*SIN(2*PI()*freq560*('5v'!Q448-reta560)+deph560*PI()/180)</f>
        <v>0.905133602161866</v>
      </c>
      <c r="AC460" s="10">
        <f>('5v'!S448-AB460)^2</f>
        <v>1.4828335927950781E-5</v>
      </c>
      <c r="AE460" s="44"/>
      <c r="AF460" s="7">
        <f>offs561+Ampl561*SIN(2*PI()*freq561*('5v'!U448)+deph561*PI()/180)</f>
        <v>-2.4892438577125411</v>
      </c>
      <c r="AG460" s="8">
        <f>('5v'!V448-AF460)^2</f>
        <v>0.20551197149708564</v>
      </c>
      <c r="AH460" s="9">
        <f>offs562+Ampl562*SIN(2*PI()*freq562*('5v'!U448-reta562)+deph562*PI()/180)</f>
        <v>0.80394752660983326</v>
      </c>
      <c r="AI460" s="10">
        <f>('5v'!W448-AH460)^2</f>
        <v>5.6883996302448655E-6</v>
      </c>
      <c r="AL460" s="76"/>
      <c r="AN460" s="76"/>
      <c r="AO460" s="80"/>
    </row>
    <row r="461" spans="1:41" x14ac:dyDescent="0.25">
      <c r="A461" s="3"/>
      <c r="B461" s="7">
        <f>offs551+Ampl551*SIN(2*PI()*freq551*('5v'!A449)+deph551*PI()/180)</f>
        <v>-1.4457535394385717</v>
      </c>
      <c r="C461" s="8">
        <f>('5v'!B449-B461)^2</f>
        <v>5.3357263180236286E-7</v>
      </c>
      <c r="D461" s="9">
        <f>offs552+Ampl552*SIN(2*PI()*freq552*('5v'!A449-reta552)+deph552*PI()/180)</f>
        <v>1.3647339930561715</v>
      </c>
      <c r="E461" s="10">
        <f>('5v'!C449-D461)^2</f>
        <v>4.3318125804385726E-4</v>
      </c>
      <c r="G461" s="3"/>
      <c r="H461" s="7">
        <f>offs553+Ampl553*SIN(2*PI()*freq553*('5v'!E449)+deph553*PI()/180)</f>
        <v>-2.4572500362035323</v>
      </c>
      <c r="I461" s="8">
        <f>('5v'!F449-H461)^2</f>
        <v>2.039458299161496E-5</v>
      </c>
      <c r="J461" s="9">
        <f>offs554+Ampl554*SIN(2*PI()*freq554*('5v'!E449-reta554)+deph554*PI()/180)</f>
        <v>1.1634726346212951</v>
      </c>
      <c r="K461" s="10">
        <f>('5v'!G449-J461)^2</f>
        <v>1.2500018610617232E-3</v>
      </c>
      <c r="M461" s="3"/>
      <c r="N461" s="7">
        <f>offs553+Ampl555*SIN(2*PI()*freq555*('5v'!I449)+deph555*PI()/180)</f>
        <v>-1.7965815103183136</v>
      </c>
      <c r="O461" s="8">
        <f>('5v'!J449-N461)^2</f>
        <v>4.0285936335149807E-5</v>
      </c>
      <c r="P461" s="9">
        <f>offs556+Ampl556*SIN(2*PI()*freq556*('5v'!I449-reta556)+deph556*PI()/180)</f>
        <v>1.1256354670334157</v>
      </c>
      <c r="Q461" s="10">
        <f>('5v'!K449-P461)^2</f>
        <v>3.6061742049117932E-5</v>
      </c>
      <c r="S461" s="3"/>
      <c r="T461" s="7">
        <f>offs557+Ampl557*SIN(2*PI()*freq557*('5v'!M449)+deph557*PI()/180)</f>
        <v>-2.1266965524611843</v>
      </c>
      <c r="U461" s="8">
        <f>('5v'!N449-T461)^2</f>
        <v>2.7527069817575721E-7</v>
      </c>
      <c r="V461" s="9">
        <f>offs558+Ampl558*SIN(2*PI()*freq558*('5v'!M449-reta558)+deph558*PI()/180)</f>
        <v>1.0358755688393801</v>
      </c>
      <c r="W461" s="10">
        <f>('5v'!O449-V461)^2</f>
        <v>3.5766708741494192E-6</v>
      </c>
      <c r="X461" s="3"/>
      <c r="Y461" s="3"/>
      <c r="Z461" s="7">
        <f>offs559+Ampl559*SIN(2*PI()*freq559*('5v'!Q449)+deph559*PI()/180)</f>
        <v>-2.775046927828253</v>
      </c>
      <c r="AA461" s="8">
        <f>('5v'!R449-Z461)^2</f>
        <v>1.7755572581230814E-2</v>
      </c>
      <c r="AB461" s="9">
        <f>offs558+Ampl560*SIN(2*PI()*freq560*('5v'!Q449-reta560)+deph560*PI()/180)</f>
        <v>0.9085451088679185</v>
      </c>
      <c r="AC461" s="10">
        <f>('5v'!S449-AB461)^2</f>
        <v>1.8883380088921961E-5</v>
      </c>
      <c r="AE461" s="44"/>
      <c r="AF461" s="7">
        <f>offs561+Ampl561*SIN(2*PI()*freq561*('5v'!U449)+deph561*PI()/180)</f>
        <v>-2.4912936413354578</v>
      </c>
      <c r="AG461" s="8">
        <f>('5v'!V449-AF461)^2</f>
        <v>0.20542433897270512</v>
      </c>
      <c r="AH461" s="9">
        <f>offs562+Ampl562*SIN(2*PI()*freq562*('5v'!U449-reta562)+deph562*PI()/180)</f>
        <v>0.80646926390908302</v>
      </c>
      <c r="AI461" s="10">
        <f>('5v'!W449-AH461)^2</f>
        <v>1.0010480926467401E-6</v>
      </c>
      <c r="AL461" s="76"/>
      <c r="AN461" s="76"/>
      <c r="AO461" s="80"/>
    </row>
    <row r="462" spans="1:41" x14ac:dyDescent="0.25">
      <c r="A462" s="3"/>
      <c r="B462" s="7">
        <f>offs551+Ampl551*SIN(2*PI()*freq551*('5v'!A450)+deph551*PI()/180)</f>
        <v>-1.4169748616729736</v>
      </c>
      <c r="C462" s="8">
        <f>('5v'!B450-B462)^2</f>
        <v>4.6921552518126884E-6</v>
      </c>
      <c r="D462" s="9">
        <f>offs552+Ampl552*SIN(2*PI()*freq552*('5v'!A450-reta552)+deph552*PI()/180)</f>
        <v>1.3625614655115725</v>
      </c>
      <c r="E462" s="10">
        <f>('5v'!C450-D462)^2</f>
        <v>6.2193050243048397E-4</v>
      </c>
      <c r="G462" s="3"/>
      <c r="H462" s="7">
        <f>offs553+Ampl553*SIN(2*PI()*freq553*('5v'!E450)+deph553*PI()/180)</f>
        <v>-2.428781782026328</v>
      </c>
      <c r="I462" s="8">
        <f>('5v'!F450-H462)^2</f>
        <v>2.0672171552313535E-6</v>
      </c>
      <c r="J462" s="9">
        <f>offs554+Ampl554*SIN(2*PI()*freq554*('5v'!E450-reta554)+deph554*PI()/180)</f>
        <v>1.1666312247352955</v>
      </c>
      <c r="K462" s="10">
        <f>('5v'!G450-J462)^2</f>
        <v>5.3601104619601251E-3</v>
      </c>
      <c r="M462" s="3"/>
      <c r="N462" s="7">
        <f>offs553+Ampl555*SIN(2*PI()*freq555*('5v'!I450)+deph555*PI()/180)</f>
        <v>-1.7700192615511354</v>
      </c>
      <c r="O462" s="8">
        <f>('5v'!J450-N462)^2</f>
        <v>5.0817245219313108E-5</v>
      </c>
      <c r="P462" s="9">
        <f>offs556+Ampl556*SIN(2*PI()*freq556*('5v'!I450-reta556)+deph556*PI()/180)</f>
        <v>1.1269672842247203</v>
      </c>
      <c r="Q462" s="10">
        <f>('5v'!K450-P462)^2</f>
        <v>2.1839973801894457E-5</v>
      </c>
      <c r="S462" s="3"/>
      <c r="T462" s="7">
        <f>offs557+Ampl557*SIN(2*PI()*freq557*('5v'!M450)+deph557*PI()/180)</f>
        <v>-2.0974751286479316</v>
      </c>
      <c r="U462" s="8">
        <f>('5v'!N450-T462)^2</f>
        <v>6.5190275932907883E-6</v>
      </c>
      <c r="V462" s="9">
        <f>offs558+Ampl558*SIN(2*PI()*freq558*('5v'!M450-reta558)+deph558*PI()/180)</f>
        <v>1.0383392747406606</v>
      </c>
      <c r="W462" s="10">
        <f>('5v'!O450-V462)^2</f>
        <v>5.7685699404698694E-6</v>
      </c>
      <c r="X462" s="3"/>
      <c r="Y462" s="3"/>
      <c r="Z462" s="7">
        <f>offs559+Ampl559*SIN(2*PI()*freq559*('5v'!Q450)+deph559*PI()/180)</f>
        <v>-2.7541346463554972</v>
      </c>
      <c r="AA462" s="8">
        <f>('5v'!R450-Z462)^2</f>
        <v>1.7908364178749234E-2</v>
      </c>
      <c r="AB462" s="9">
        <f>offs558+Ampl560*SIN(2*PI()*freq560*('5v'!Q450-reta560)+deph560*PI()/180)</f>
        <v>0.91194600357422106</v>
      </c>
      <c r="AC462" s="10">
        <f>('5v'!S450-AB462)^2</f>
        <v>2.3530808063521241E-5</v>
      </c>
      <c r="AE462" s="44"/>
      <c r="AF462" s="7">
        <f>offs561+Ampl561*SIN(2*PI()*freq561*('5v'!U450)+deph561*PI()/180)</f>
        <v>-2.4908848189119026</v>
      </c>
      <c r="AG462" s="8">
        <f>('5v'!V450-AF462)^2</f>
        <v>0.20579509351189681</v>
      </c>
      <c r="AH462" s="9">
        <f>offs562+Ampl562*SIN(2*PI()*freq562*('5v'!U450-reta562)+deph562*PI()/180)</f>
        <v>0.80906897492040697</v>
      </c>
      <c r="AI462" s="10">
        <f>('5v'!W450-AH462)^2</f>
        <v>2.7129875610271023E-6</v>
      </c>
      <c r="AL462" s="76"/>
      <c r="AN462" s="76"/>
      <c r="AO462" s="80"/>
    </row>
    <row r="463" spans="1:41" x14ac:dyDescent="0.25">
      <c r="A463" s="3"/>
      <c r="B463" s="7">
        <f>offs551+Ampl551*SIN(2*PI()*freq551*('5v'!A451)+deph551*PI()/180)</f>
        <v>-1.3880441968394022</v>
      </c>
      <c r="C463" s="8">
        <f>('5v'!B451-B463)^2</f>
        <v>2.3469271602817632E-8</v>
      </c>
      <c r="D463" s="9">
        <f>offs552+Ampl552*SIN(2*PI()*freq552*('5v'!A451-reta552)+deph552*PI()/180)</f>
        <v>1.3603144380843344</v>
      </c>
      <c r="E463" s="10">
        <f>('5v'!C451-D463)^2</f>
        <v>6.3668218082790296E-4</v>
      </c>
      <c r="G463" s="3"/>
      <c r="H463" s="7">
        <f>offs553+Ampl553*SIN(2*PI()*freq553*('5v'!E451)+deph553*PI()/180)</f>
        <v>-2.3996161630630324</v>
      </c>
      <c r="I463" s="8">
        <f>('5v'!F451-H463)^2</f>
        <v>2.4622727183850405E-6</v>
      </c>
      <c r="J463" s="9">
        <f>offs554+Ampl554*SIN(2*PI()*freq554*('5v'!E451-reta554)+deph554*PI()/180)</f>
        <v>1.1696868587830491</v>
      </c>
      <c r="K463" s="10">
        <f>('5v'!G451-J463)^2</f>
        <v>8.0439626749517074E-3</v>
      </c>
      <c r="M463" s="3"/>
      <c r="N463" s="7">
        <f>offs553+Ampl555*SIN(2*PI()*freq555*('5v'!I451)+deph555*PI()/180)</f>
        <v>-1.743251094019258</v>
      </c>
      <c r="O463" s="8">
        <f>('5v'!J451-N463)^2</f>
        <v>9.3264100359518974E-5</v>
      </c>
      <c r="P463" s="9">
        <f>offs556+Ampl556*SIN(2*PI()*freq556*('5v'!I451-reta556)+deph556*PI()/180)</f>
        <v>1.1282612290687277</v>
      </c>
      <c r="Q463" s="10">
        <f>('5v'!K451-P463)^2</f>
        <v>1.1420215478647003E-5</v>
      </c>
      <c r="S463" s="3"/>
      <c r="T463" s="7">
        <f>offs557+Ampl557*SIN(2*PI()*freq557*('5v'!M451)+deph557*PI()/180)</f>
        <v>-2.0678485711146006</v>
      </c>
      <c r="U463" s="8">
        <f>('5v'!N451-T463)^2</f>
        <v>7.3132987744044782E-8</v>
      </c>
      <c r="V463" s="9">
        <f>offs558+Ampl558*SIN(2*PI()*freq558*('5v'!M451-reta558)+deph558*PI()/180)</f>
        <v>1.0407655414812016</v>
      </c>
      <c r="W463" s="10">
        <f>('5v'!O451-V463)^2</f>
        <v>8.49717970745424E-7</v>
      </c>
      <c r="X463" s="3"/>
      <c r="Y463" s="3"/>
      <c r="Z463" s="7">
        <f>offs559+Ampl559*SIN(2*PI()*freq559*('5v'!Q451)+deph559*PI()/180)</f>
        <v>-2.7321222271580505</v>
      </c>
      <c r="AA463" s="8">
        <f>('5v'!R451-Z463)^2</f>
        <v>1.991106893939246E-2</v>
      </c>
      <c r="AB463" s="9">
        <f>offs558+Ampl560*SIN(2*PI()*freq560*('5v'!Q451-reta560)+deph560*PI()/180)</f>
        <v>0.91533464163827305</v>
      </c>
      <c r="AC463" s="10">
        <f>('5v'!S451-AB463)^2</f>
        <v>1.1664604431951073E-5</v>
      </c>
      <c r="AE463" s="44"/>
      <c r="AF463" s="7">
        <f>offs561+Ampl561*SIN(2*PI()*freq561*('5v'!U451)+deph561*PI()/180)</f>
        <v>-2.4880177939002501</v>
      </c>
      <c r="AG463" s="8">
        <f>('5v'!V451-AF463)^2</f>
        <v>0.20662510824632455</v>
      </c>
      <c r="AH463" s="9">
        <f>offs562+Ampl562*SIN(2*PI()*freq562*('5v'!U451-reta562)+deph562*PI()/180)</f>
        <v>0.81174409404290371</v>
      </c>
      <c r="AI463" s="10">
        <f>('5v'!W451-AH463)^2</f>
        <v>1.7304272395047486E-7</v>
      </c>
      <c r="AL463" s="76"/>
      <c r="AN463" s="76"/>
      <c r="AO463" s="80"/>
    </row>
    <row r="464" spans="1:41" x14ac:dyDescent="0.25">
      <c r="A464" s="3"/>
      <c r="B464" s="7">
        <f>offs551+Ampl551*SIN(2*PI()*freq551*('5v'!A452)+deph551*PI()/180)</f>
        <v>-1.3589661134252098</v>
      </c>
      <c r="C464" s="8">
        <f>('5v'!B452-B464)^2</f>
        <v>5.4061524400908556E-6</v>
      </c>
      <c r="D464" s="9">
        <f>offs552+Ampl552*SIN(2*PI()*freq552*('5v'!A452-reta552)+deph552*PI()/180)</f>
        <v>1.357993265606136</v>
      </c>
      <c r="E464" s="10">
        <f>('5v'!C452-D464)^2</f>
        <v>7.5920827904760971E-4</v>
      </c>
      <c r="G464" s="3"/>
      <c r="H464" s="7">
        <f>offs553+Ampl553*SIN(2*PI()*freq553*('5v'!E452)+deph553*PI()/180)</f>
        <v>-2.3697635417191885</v>
      </c>
      <c r="I464" s="8">
        <f>('5v'!F452-H464)^2</f>
        <v>8.8258186138496618E-7</v>
      </c>
      <c r="J464" s="9">
        <f>offs554+Ampl554*SIN(2*PI()*freq554*('5v'!E452-reta554)+deph554*PI()/180)</f>
        <v>1.1726384511123287</v>
      </c>
      <c r="K464" s="10">
        <f>('5v'!G452-J464)^2</f>
        <v>5.3384283041589143E-3</v>
      </c>
      <c r="M464" s="3"/>
      <c r="N464" s="7">
        <f>offs553+Ampl555*SIN(2*PI()*freq555*('5v'!I452)+deph555*PI()/180)</f>
        <v>-1.7162812347266403</v>
      </c>
      <c r="O464" s="8">
        <f>('5v'!J452-N464)^2</f>
        <v>6.5255614412574459E-5</v>
      </c>
      <c r="P464" s="9">
        <f>offs556+Ampl556*SIN(2*PI()*freq556*('5v'!I452-reta556)+deph556*PI()/180)</f>
        <v>1.1295170972365471</v>
      </c>
      <c r="Q464" s="10">
        <f>('5v'!K452-P464)^2</f>
        <v>4.5093064565473975E-6</v>
      </c>
      <c r="S464" s="3"/>
      <c r="T464" s="7">
        <f>offs557+Ampl557*SIN(2*PI()*freq557*('5v'!M452)+deph557*PI()/180)</f>
        <v>-2.0378241897709524</v>
      </c>
      <c r="U464" s="8">
        <f>('5v'!N452-T464)^2</f>
        <v>2.2381649171661012E-6</v>
      </c>
      <c r="V464" s="9">
        <f>offs558+Ampl558*SIN(2*PI()*freq558*('5v'!M452-reta558)+deph558*PI()/180)</f>
        <v>1.0431537704159899</v>
      </c>
      <c r="W464" s="10">
        <f>('5v'!O452-V464)^2</f>
        <v>1.8412058770217278E-6</v>
      </c>
      <c r="X464" s="3"/>
      <c r="Y464" s="3"/>
      <c r="Z464" s="7">
        <f>offs559+Ampl559*SIN(2*PI()*freq559*('5v'!Q452)+deph559*PI()/180)</f>
        <v>-2.7090203152464989</v>
      </c>
      <c r="AA464" s="8">
        <f>('5v'!R452-Z464)^2</f>
        <v>2.2863800367463074E-2</v>
      </c>
      <c r="AB464" s="9">
        <f>offs558+Ampl560*SIN(2*PI()*freq560*('5v'!Q452-reta560)+deph560*PI()/180)</f>
        <v>0.91870938434477734</v>
      </c>
      <c r="AC464" s="10">
        <f>('5v'!S452-AB464)^2</f>
        <v>1.5577669563163255E-5</v>
      </c>
      <c r="AE464" s="44"/>
      <c r="AF464" s="7">
        <f>offs561+Ampl561*SIN(2*PI()*freq561*('5v'!U452)+deph561*PI()/180)</f>
        <v>-2.4826953957080464</v>
      </c>
      <c r="AG464" s="8">
        <f>('5v'!V452-AF464)^2</f>
        <v>0.20613721532298418</v>
      </c>
      <c r="AH464" s="9">
        <f>offs562+Ampl562*SIN(2*PI()*freq562*('5v'!U452-reta562)+deph562*PI()/180)</f>
        <v>0.81449198125697053</v>
      </c>
      <c r="AI464" s="10">
        <f>('5v'!W452-AH464)^2</f>
        <v>5.5112619810208236E-7</v>
      </c>
      <c r="AL464" s="76"/>
      <c r="AN464" s="76"/>
      <c r="AO464" s="80"/>
    </row>
    <row r="465" spans="1:41" x14ac:dyDescent="0.25">
      <c r="A465" s="3"/>
      <c r="B465" s="7">
        <f>offs551+Ampl551*SIN(2*PI()*freq551*('5v'!A453)+deph551*PI()/180)</f>
        <v>-1.3297452031968515</v>
      </c>
      <c r="C465" s="8">
        <f>('5v'!B453-B465)^2</f>
        <v>1.8959085479472136E-5</v>
      </c>
      <c r="D465" s="9">
        <f>offs552+Ampl552*SIN(2*PI()*freq552*('5v'!A453-reta552)+deph552*PI()/180)</f>
        <v>1.3555983146170199</v>
      </c>
      <c r="E465" s="10">
        <f>('5v'!C453-D465)^2</f>
        <v>7.8375840006280782E-4</v>
      </c>
      <c r="G465" s="3"/>
      <c r="H465" s="7">
        <f>offs553+Ampl553*SIN(2*PI()*freq553*('5v'!E453)+deph553*PI()/180)</f>
        <v>-2.339234524489012</v>
      </c>
      <c r="I465" s="8">
        <f>('5v'!F453-H465)^2</f>
        <v>4.7153058948208715E-6</v>
      </c>
      <c r="J465" s="9">
        <f>offs554+Ampl554*SIN(2*PI()*freq554*('5v'!E453-reta554)+deph554*PI()/180)</f>
        <v>1.175484953036434</v>
      </c>
      <c r="K465" s="10">
        <f>('5v'!G453-J465)^2</f>
        <v>1.5185086841546884E-3</v>
      </c>
      <c r="M465" s="3"/>
      <c r="N465" s="7">
        <f>offs553+Ampl555*SIN(2*PI()*freq555*('5v'!I453)+deph555*PI()/180)</f>
        <v>-1.6891139425267094</v>
      </c>
      <c r="O465" s="8">
        <f>('5v'!J453-N465)^2</f>
        <v>3.970805188867184E-5</v>
      </c>
      <c r="P465" s="9">
        <f>offs556+Ampl556*SIN(2*PI()*freq556*('5v'!I453-reta556)+deph556*PI()/180)</f>
        <v>1.1307346904120363</v>
      </c>
      <c r="Q465" s="10">
        <f>('5v'!K453-P465)^2</f>
        <v>8.2069029985633908E-7</v>
      </c>
      <c r="S465" s="3"/>
      <c r="T465" s="7">
        <f>offs557+Ampl557*SIN(2*PI()*freq557*('5v'!M453)+deph557*PI()/180)</f>
        <v>-2.007409392683817</v>
      </c>
      <c r="U465" s="8">
        <f>('5v'!N453-T465)^2</f>
        <v>5.4347390758032305E-6</v>
      </c>
      <c r="V465" s="9">
        <f>offs558+Ampl558*SIN(2*PI()*freq558*('5v'!M453-reta558)+deph558*PI()/180)</f>
        <v>1.0455033722852716</v>
      </c>
      <c r="W465" s="10">
        <f>('5v'!O453-V465)^2</f>
        <v>3.0743494383040979E-6</v>
      </c>
      <c r="X465" s="3"/>
      <c r="Y465" s="3"/>
      <c r="Z465" s="7">
        <f>offs559+Ampl559*SIN(2*PI()*freq559*('5v'!Q453)+deph559*PI()/180)</f>
        <v>-2.6848400825004375</v>
      </c>
      <c r="AA465" s="8">
        <f>('5v'!R453-Z465)^2</f>
        <v>2.443733132307253E-2</v>
      </c>
      <c r="AB465" s="9">
        <f>offs558+Ampl560*SIN(2*PI()*freq560*('5v'!Q453-reta560)+deph560*PI()/180)</f>
        <v>0.9220685996981085</v>
      </c>
      <c r="AC465" s="10">
        <f>('5v'!S453-AB465)^2</f>
        <v>2.0195050045434585E-5</v>
      </c>
      <c r="AE465" s="44"/>
      <c r="AF465" s="7">
        <f>offs561+Ampl561*SIN(2*PI()*freq561*('5v'!U453)+deph561*PI()/180)</f>
        <v>-2.4749228768997265</v>
      </c>
      <c r="AG465" s="8">
        <f>('5v'!V453-AF465)^2</f>
        <v>0.20610091213116993</v>
      </c>
      <c r="AH465" s="9">
        <f>offs562+Ampl562*SIN(2*PI()*freq562*('5v'!U453-reta562)+deph562*PI()/180)</f>
        <v>0.81730992472968356</v>
      </c>
      <c r="AI465" s="10">
        <f>('5v'!W453-AH465)^2</f>
        <v>3.3514085589537601E-6</v>
      </c>
      <c r="AL465" s="76"/>
      <c r="AN465" s="76"/>
      <c r="AO465" s="80"/>
    </row>
    <row r="466" spans="1:41" x14ac:dyDescent="0.25">
      <c r="A466" s="3"/>
      <c r="B466" s="7">
        <f>offs551+Ampl551*SIN(2*PI()*freq551*('5v'!A454)+deph551*PI()/180)</f>
        <v>-1.3003860804747918</v>
      </c>
      <c r="C466" s="8">
        <f>('5v'!B454-B466)^2</f>
        <v>1.8421954802087988E-5</v>
      </c>
      <c r="D466" s="9">
        <f>offs552+Ampl552*SIN(2*PI()*freq552*('5v'!A454-reta552)+deph552*PI()/180)</f>
        <v>1.35312996330751</v>
      </c>
      <c r="E466" s="10">
        <f>('5v'!C454-D466)^2</f>
        <v>7.0527619788626544E-4</v>
      </c>
      <c r="G466" s="3"/>
      <c r="H466" s="7">
        <f>offs553+Ampl553*SIN(2*PI()*freq553*('5v'!E454)+deph553*PI()/180)</f>
        <v>-2.3080399581869573</v>
      </c>
      <c r="I466" s="8">
        <f>('5v'!F454-H466)^2</f>
        <v>2.6582632800184576E-8</v>
      </c>
      <c r="J466" s="9">
        <f>offs554+Ampl554*SIN(2*PI()*freq554*('5v'!E454-reta554)+deph554*PI()/180)</f>
        <v>1.1782253532067855</v>
      </c>
      <c r="K466" s="10">
        <f>('5v'!G454-J466)^2</f>
        <v>2.4776967597999111E-5</v>
      </c>
      <c r="M466" s="3"/>
      <c r="N466" s="7">
        <f>offs553+Ampl555*SIN(2*PI()*freq555*('5v'!I454)+deph555*PI()/180)</f>
        <v>-1.6617535074498369</v>
      </c>
      <c r="O466" s="8">
        <f>('5v'!J454-N466)^2</f>
        <v>6.7862460121082303E-5</v>
      </c>
      <c r="P466" s="9">
        <f>offs556+Ampl556*SIN(2*PI()*freq556*('5v'!I454-reta556)+deph556*PI()/180)</f>
        <v>1.1319138163231182</v>
      </c>
      <c r="Q466" s="10">
        <f>('5v'!K454-P466)^2</f>
        <v>7.4641694991719121E-8</v>
      </c>
      <c r="S466" s="3"/>
      <c r="T466" s="7">
        <f>offs557+Ampl557*SIN(2*PI()*freq557*('5v'!M454)+deph557*PI()/180)</f>
        <v>-1.9766116842492711</v>
      </c>
      <c r="U466" s="8">
        <f>('5v'!N454-T466)^2</f>
        <v>1.2604682027195499E-6</v>
      </c>
      <c r="V466" s="9">
        <f>offs558+Ampl558*SIN(2*PI()*freq558*('5v'!M454-reta558)+deph558*PI()/180)</f>
        <v>1.0478137673599435</v>
      </c>
      <c r="W466" s="10">
        <f>('5v'!O454-V466)^2</f>
        <v>4.4548744910833449E-6</v>
      </c>
      <c r="X466" s="3"/>
      <c r="Y466" s="3"/>
      <c r="Z466" s="7">
        <f>offs559+Ampl559*SIN(2*PI()*freq559*('5v'!Q454)+deph559*PI()/180)</f>
        <v>-2.6595932222658476</v>
      </c>
      <c r="AA466" s="8">
        <f>('5v'!R454-Z466)^2</f>
        <v>2.6350243964275464E-2</v>
      </c>
      <c r="AB466" s="9">
        <f>offs558+Ampl560*SIN(2*PI()*freq560*('5v'!Q454-reta560)+deph560*PI()/180)</f>
        <v>0.9254106632115312</v>
      </c>
      <c r="AC466" s="10">
        <f>('5v'!S454-AB466)^2</f>
        <v>2.5584140798046979E-5</v>
      </c>
      <c r="AE466" s="44"/>
      <c r="AF466" s="7">
        <f>offs561+Ampl561*SIN(2*PI()*freq561*('5v'!U454)+deph561*PI()/180)</f>
        <v>-2.4647079080129664</v>
      </c>
      <c r="AG466" s="8">
        <f>('5v'!V454-AF466)^2</f>
        <v>0.20650910790119931</v>
      </c>
      <c r="AH466" s="9">
        <f>offs562+Ampl562*SIN(2*PI()*freq562*('5v'!U454-reta562)+deph562*PI()/180)</f>
        <v>0.82019514349104961</v>
      </c>
      <c r="AI466" s="10">
        <f>('5v'!W454-AH466)^2</f>
        <v>8.0747568589786625E-7</v>
      </c>
      <c r="AL466" s="76"/>
      <c r="AN466" s="76"/>
      <c r="AO466" s="80"/>
    </row>
    <row r="467" spans="1:41" x14ac:dyDescent="0.25">
      <c r="A467" s="3"/>
      <c r="B467" s="7">
        <f>offs551+Ampl551*SIN(2*PI()*freq551*('5v'!A455)+deph551*PI()/180)</f>
        <v>-1.2708933814048504</v>
      </c>
      <c r="C467" s="8">
        <f>('5v'!B455-B467)^2</f>
        <v>1.6780340614004699E-5</v>
      </c>
      <c r="D467" s="9">
        <f>offs552+Ampl552*SIN(2*PI()*freq552*('5v'!A455-reta552)+deph552*PI()/180)</f>
        <v>1.3505886014588924</v>
      </c>
      <c r="E467" s="10">
        <f>('5v'!C455-D467)^2</f>
        <v>6.3465694425399795E-4</v>
      </c>
      <c r="G467" s="3"/>
      <c r="H467" s="7">
        <f>offs553+Ampl553*SIN(2*PI()*freq553*('5v'!E455)+deph553*PI()/180)</f>
        <v>-2.2761909260938955</v>
      </c>
      <c r="I467" s="8">
        <f>('5v'!F455-H467)^2</f>
        <v>5.8075663836503028E-7</v>
      </c>
      <c r="J467" s="9">
        <f>offs554+Ampl554*SIN(2*PI()*freq554*('5v'!E455-reta554)+deph554*PI()/180)</f>
        <v>1.180858677972251</v>
      </c>
      <c r="K467" s="10">
        <f>('5v'!G455-J467)^2</f>
        <v>1.2831628824301763E-4</v>
      </c>
      <c r="M467" s="3"/>
      <c r="N467" s="7">
        <f>offs553+Ampl555*SIN(2*PI()*freq555*('5v'!I455)+deph555*PI()/180)</f>
        <v>-1.6342042500258933</v>
      </c>
      <c r="O467" s="8">
        <f>('5v'!J455-N467)^2</f>
        <v>3.6957159292423523E-5</v>
      </c>
      <c r="P467" s="9">
        <f>offs556+Ampl556*SIN(2*PI()*freq556*('5v'!I455-reta556)+deph556*PI()/180)</f>
        <v>1.1330542887721424</v>
      </c>
      <c r="Q467" s="10">
        <f>('5v'!K455-P467)^2</f>
        <v>1.9984876708059853E-6</v>
      </c>
      <c r="S467" s="3"/>
      <c r="T467" s="7">
        <f>offs557+Ampl557*SIN(2*PI()*freq557*('5v'!M455)+deph557*PI()/180)</f>
        <v>-1.9454386633410337</v>
      </c>
      <c r="U467" s="8">
        <f>('5v'!N455-T467)^2</f>
        <v>1.0935442452728099E-6</v>
      </c>
      <c r="V467" s="9">
        <f>offs558+Ampl558*SIN(2*PI()*freq558*('5v'!M455-reta558)+deph558*PI()/180)</f>
        <v>1.0500843855845921</v>
      </c>
      <c r="W467" s="10">
        <f>('5v'!O455-V467)^2</f>
        <v>2.2564930601697489E-7</v>
      </c>
      <c r="X467" s="3"/>
      <c r="Y467" s="3"/>
      <c r="Z467" s="7">
        <f>offs559+Ampl559*SIN(2*PI()*freq559*('5v'!Q455)+deph559*PI()/180)</f>
        <v>-2.6332919437002982</v>
      </c>
      <c r="AA467" s="8">
        <f>('5v'!R455-Z467)^2</f>
        <v>2.9303466691355411E-2</v>
      </c>
      <c r="AB467" s="9">
        <f>offs558+Ampl560*SIN(2*PI()*freq560*('5v'!Q455-reta560)+deph560*PI()/180)</f>
        <v>0.92873395869278785</v>
      </c>
      <c r="AC467" s="10">
        <f>('5v'!S455-AB467)^2</f>
        <v>3.1821234208947767E-5</v>
      </c>
      <c r="AE467" s="44"/>
      <c r="AF467" s="7">
        <f>offs561+Ampl561*SIN(2*PI()*freq561*('5v'!U455)+deph561*PI()/180)</f>
        <v>-2.4520605699887899</v>
      </c>
      <c r="AG467" s="8">
        <f>('5v'!V455-AF467)^2</f>
        <v>0.20913649704276691</v>
      </c>
      <c r="AH467" s="9">
        <f>offs562+Ampl562*SIN(2*PI()*freq562*('5v'!U455-reta562)+deph562*PI()/180)</f>
        <v>0.82314479017848785</v>
      </c>
      <c r="AI467" s="10">
        <f>('5v'!W455-AH467)^2</f>
        <v>3.4417663777387713E-6</v>
      </c>
      <c r="AL467" s="76"/>
      <c r="AN467" s="76"/>
      <c r="AO467" s="80"/>
    </row>
    <row r="468" spans="1:41" x14ac:dyDescent="0.25">
      <c r="A468" s="3"/>
      <c r="B468" s="7">
        <f>offs551+Ampl551*SIN(2*PI()*freq551*('5v'!A456)+deph551*PI()/180)</f>
        <v>-1.2412717632261006</v>
      </c>
      <c r="C468" s="8">
        <f>('5v'!B456-B468)^2</f>
        <v>1.4226197833764132E-5</v>
      </c>
      <c r="D468" s="9">
        <f>offs552+Ampl552*SIN(2*PI()*freq552*('5v'!A456-reta552)+deph552*PI()/180)</f>
        <v>1.3479746303816633</v>
      </c>
      <c r="E468" s="10">
        <f>('5v'!C456-D468)^2</f>
        <v>4.8168703316389167E-4</v>
      </c>
      <c r="G468" s="3"/>
      <c r="H468" s="7">
        <f>offs553+Ampl553*SIN(2*PI()*freq553*('5v'!E456)+deph553*PI()/180)</f>
        <v>-2.2436987440192766</v>
      </c>
      <c r="I468" s="8">
        <f>('5v'!F456-H468)^2</f>
        <v>4.0170420362646345E-6</v>
      </c>
      <c r="J468" s="9">
        <f>offs554+Ampl554*SIN(2*PI()*freq554*('5v'!E456-reta554)+deph554*PI()/180)</f>
        <v>1.1833839917250806</v>
      </c>
      <c r="K468" s="10">
        <f>('5v'!G456-J468)^2</f>
        <v>3.6481500039042472E-5</v>
      </c>
      <c r="M468" s="3"/>
      <c r="N468" s="7">
        <f>offs553+Ampl555*SIN(2*PI()*freq555*('5v'!I456)+deph555*PI()/180)</f>
        <v>-1.606470520601988</v>
      </c>
      <c r="O468" s="8">
        <f>('5v'!J456-N468)^2</f>
        <v>3.2367686197333361E-5</v>
      </c>
      <c r="P468" s="9">
        <f>offs556+Ampl556*SIN(2*PI()*freq556*('5v'!I456-reta556)+deph556*PI()/180)</f>
        <v>1.1341559276652884</v>
      </c>
      <c r="Q468" s="10">
        <f>('5v'!K456-P468)^2</f>
        <v>6.3268229573115924E-6</v>
      </c>
      <c r="S468" s="3"/>
      <c r="T468" s="7">
        <f>offs557+Ampl557*SIN(2*PI()*freq557*('5v'!M456)+deph557*PI()/180)</f>
        <v>-1.9138980214355628</v>
      </c>
      <c r="U468" s="8">
        <f>('5v'!N456-T468)^2</f>
        <v>1.7858809400159317E-6</v>
      </c>
      <c r="V468" s="9">
        <f>offs558+Ampl558*SIN(2*PI()*freq558*('5v'!M456-reta558)+deph558*PI()/180)</f>
        <v>1.0523146667181462</v>
      </c>
      <c r="W468" s="10">
        <f>('5v'!O456-V468)^2</f>
        <v>5.6576981532119175E-7</v>
      </c>
      <c r="X468" s="3"/>
      <c r="Y468" s="3"/>
      <c r="Z468" s="7">
        <f>offs559+Ampl559*SIN(2*PI()*freq559*('5v'!Q456)+deph559*PI()/180)</f>
        <v>-2.6059489658687078</v>
      </c>
      <c r="AA468" s="8">
        <f>('5v'!R456-Z468)^2</f>
        <v>3.0656359577883936E-2</v>
      </c>
      <c r="AB468" s="9">
        <f>offs558+Ampl560*SIN(2*PI()*freq560*('5v'!Q456-reta560)+deph560*PI()/180)</f>
        <v>0.93203687902567423</v>
      </c>
      <c r="AC468" s="10">
        <f>('5v'!S456-AB468)^2</f>
        <v>3.8992043977682941E-5</v>
      </c>
      <c r="AE468" s="44"/>
      <c r="AF468" s="7">
        <f>offs561+Ampl561*SIN(2*PI()*freq561*('5v'!U456)+deph561*PI()/180)</f>
        <v>-2.4369933442228944</v>
      </c>
      <c r="AG468" s="8">
        <f>('5v'!V456-AF468)^2</f>
        <v>0.20862665173181877</v>
      </c>
      <c r="AH468" s="9">
        <f>offs562+Ampl562*SIN(2*PI()*freq562*('5v'!U456-reta562)+deph562*PI()/180)</f>
        <v>0.82615595384683305</v>
      </c>
      <c r="AI468" s="10">
        <f>('5v'!W456-AH468)^2</f>
        <v>7.5640739243019689E-6</v>
      </c>
      <c r="AL468" s="76"/>
      <c r="AN468" s="76"/>
      <c r="AO468" s="80"/>
    </row>
    <row r="469" spans="1:41" x14ac:dyDescent="0.25">
      <c r="A469" s="3"/>
      <c r="B469" s="7">
        <f>offs551+Ampl551*SIN(2*PI()*freq551*('5v'!A457)+deph551*PI()/180)</f>
        <v>-1.2115259035354371</v>
      </c>
      <c r="C469" s="8">
        <f>('5v'!B457-B469)^2</f>
        <v>1.1041687905820929E-5</v>
      </c>
      <c r="D469" s="9">
        <f>offs552+Ampl552*SIN(2*PI()*freq552*('5v'!A457-reta552)+deph552*PI()/180)</f>
        <v>1.345288462852158</v>
      </c>
      <c r="E469" s="10">
        <f>('5v'!C457-D469)^2</f>
        <v>4.296307962151669E-4</v>
      </c>
      <c r="G469" s="3"/>
      <c r="H469" s="7">
        <f>offs553+Ampl553*SIN(2*PI()*freq553*('5v'!E457)+deph553*PI()/180)</f>
        <v>-2.2105749562806754</v>
      </c>
      <c r="I469" s="8">
        <f>('5v'!F457-H469)^2</f>
        <v>7.8155362919682168E-10</v>
      </c>
      <c r="J469" s="9">
        <f>offs554+Ampl554*SIN(2*PI()*freq554*('5v'!E457-reta554)+deph554*PI()/180)</f>
        <v>1.1858003972333222</v>
      </c>
      <c r="K469" s="10">
        <f>('5v'!G457-J469)^2</f>
        <v>1.6971843384635117E-4</v>
      </c>
      <c r="M469" s="3"/>
      <c r="N469" s="7">
        <f>offs553+Ampl555*SIN(2*PI()*freq555*('5v'!I457)+deph555*PI()/180)</f>
        <v>-1.578556698655496</v>
      </c>
      <c r="O469" s="8">
        <f>('5v'!J457-N469)^2</f>
        <v>5.0017549718603895E-5</v>
      </c>
      <c r="P469" s="9">
        <f>offs556+Ampl556*SIN(2*PI()*freq556*('5v'!I457-reta556)+deph556*PI()/180)</f>
        <v>1.1352185590410047</v>
      </c>
      <c r="Q469" s="10">
        <f>('5v'!K457-P469)^2</f>
        <v>1.2801719340025832E-5</v>
      </c>
      <c r="S469" s="3"/>
      <c r="T469" s="7">
        <f>offs557+Ampl557*SIN(2*PI()*freq557*('5v'!M457)+deph557*PI()/180)</f>
        <v>-1.8819975407142948</v>
      </c>
      <c r="U469" s="8">
        <f>('5v'!N457-T469)^2</f>
        <v>1.5523357972300101E-5</v>
      </c>
      <c r="V469" s="9">
        <f>offs558+Ampl558*SIN(2*PI()*freq558*('5v'!M457-reta558)+deph558*PI()/180)</f>
        <v>1.0545040604721088</v>
      </c>
      <c r="W469" s="10">
        <f>('5v'!O457-V469)^2</f>
        <v>9.7703433581194171E-7</v>
      </c>
      <c r="X469" s="3"/>
      <c r="Y469" s="3"/>
      <c r="Z469" s="7">
        <f>offs559+Ampl559*SIN(2*PI()*freq559*('5v'!Q457)+deph559*PI()/180)</f>
        <v>-2.5775775115925148</v>
      </c>
      <c r="AA469" s="8">
        <f>('5v'!R457-Z469)^2</f>
        <v>3.2371656774616939E-2</v>
      </c>
      <c r="AB469" s="9">
        <f>offs558+Ampl560*SIN(2*PI()*freq560*('5v'!Q457-reta560)+deph560*PI()/180)</f>
        <v>0.93531782694722765</v>
      </c>
      <c r="AC469" s="10">
        <f>('5v'!S457-AB469)^2</f>
        <v>2.4172297259003479E-5</v>
      </c>
      <c r="AE469" s="44"/>
      <c r="AF469" s="7">
        <f>offs561+Ampl561*SIN(2*PI()*freq561*('5v'!U457)+deph561*PI()/180)</f>
        <v>-2.4195211002480228</v>
      </c>
      <c r="AG469" s="8">
        <f>('5v'!V457-AF469)^2</f>
        <v>0.20852994378110465</v>
      </c>
      <c r="AH469" s="9">
        <f>offs562+Ampl562*SIN(2*PI()*freq562*('5v'!U457-reta562)+deph562*PI()/180)</f>
        <v>0.82922566284108667</v>
      </c>
      <c r="AI469" s="10">
        <f>('5v'!W457-AH469)^2</f>
        <v>2.6689664070416232E-6</v>
      </c>
      <c r="AL469" s="76"/>
      <c r="AN469" s="76"/>
      <c r="AO469" s="80"/>
    </row>
    <row r="470" spans="1:41" x14ac:dyDescent="0.25">
      <c r="A470" s="3"/>
      <c r="B470" s="7">
        <f>offs551+Ampl551*SIN(2*PI()*freq551*('5v'!A458)+deph551*PI()/180)</f>
        <v>-1.1816604995489306</v>
      </c>
      <c r="C470" s="8">
        <f>('5v'!B458-B470)^2</f>
        <v>2.2160552003182578E-5</v>
      </c>
      <c r="D470" s="9">
        <f>offs552+Ampl552*SIN(2*PI()*freq552*('5v'!A458-reta552)+deph552*PI()/180)</f>
        <v>1.3425305230473681</v>
      </c>
      <c r="E470" s="10">
        <f>('5v'!C458-D470)^2</f>
        <v>3.8331675978473965E-4</v>
      </c>
      <c r="G470" s="3"/>
      <c r="H470" s="7">
        <f>offs553+Ampl553*SIN(2*PI()*freq553*('5v'!E458)+deph553*PI()/180)</f>
        <v>-2.1768313316021528</v>
      </c>
      <c r="I470" s="8">
        <f>('5v'!F458-H470)^2</f>
        <v>2.6282888615137904E-7</v>
      </c>
      <c r="J470" s="9">
        <f>offs554+Ampl554*SIN(2*PI()*freq554*('5v'!E458-reta554)+deph554*PI()/180)</f>
        <v>1.1881070359596051</v>
      </c>
      <c r="K470" s="10">
        <f>('5v'!G458-J470)^2</f>
        <v>1.4489414873965602E-3</v>
      </c>
      <c r="M470" s="3"/>
      <c r="N470" s="7">
        <f>offs553+Ampl555*SIN(2*PI()*freq555*('5v'!I458)+deph555*PI()/180)</f>
        <v>-1.5504671921024897</v>
      </c>
      <c r="O470" s="8">
        <f>('5v'!J458-N470)^2</f>
        <v>6.8553135718289071E-5</v>
      </c>
      <c r="P470" s="9">
        <f>offs556+Ampl556*SIN(2*PI()*freq556*('5v'!I458-reta556)+deph556*PI()/180)</f>
        <v>1.1362420150974784</v>
      </c>
      <c r="Q470" s="10">
        <f>('5v'!K458-P470)^2</f>
        <v>7.0133609919238928E-6</v>
      </c>
      <c r="S470" s="3"/>
      <c r="T470" s="7">
        <f>offs557+Ampl557*SIN(2*PI()*freq557*('5v'!M458)+deph557*PI()/180)</f>
        <v>-1.8497450921435115</v>
      </c>
      <c r="U470" s="8">
        <f>('5v'!N458-T470)^2</f>
        <v>8.9359016748067E-6</v>
      </c>
      <c r="V470" s="9">
        <f>offs558+Ampl558*SIN(2*PI()*freq558*('5v'!M458-reta558)+deph558*PI()/180)</f>
        <v>1.0566520266463313</v>
      </c>
      <c r="W470" s="10">
        <f>('5v'!O458-V470)^2</f>
        <v>5.9264339242088783E-7</v>
      </c>
      <c r="X470" s="3"/>
      <c r="Y470" s="3"/>
      <c r="Z470" s="7">
        <f>offs559+Ampl559*SIN(2*PI()*freq559*('5v'!Q458)+deph559*PI()/180)</f>
        <v>-2.5481913010552395</v>
      </c>
      <c r="AA470" s="8">
        <f>('5v'!R458-Z470)^2</f>
        <v>3.4481255573761589E-2</v>
      </c>
      <c r="AB470" s="9">
        <f>offs558+Ampl560*SIN(2*PI()*freq560*('5v'!Q458-reta560)+deph560*PI()/180)</f>
        <v>0.93857521582014813</v>
      </c>
      <c r="AC470" s="10">
        <f>('5v'!S458-AB470)^2</f>
        <v>1.3048524750424587E-5</v>
      </c>
      <c r="AE470" s="44"/>
      <c r="AF470" s="7">
        <f>offs561+Ampl561*SIN(2*PI()*freq561*('5v'!U458)+deph561*PI()/180)</f>
        <v>-2.3996610810595294</v>
      </c>
      <c r="AG470" s="8">
        <f>('5v'!V458-AF470)^2</f>
        <v>0.20883031728942725</v>
      </c>
      <c r="AH470" s="9">
        <f>offs562+Ampl562*SIN(2*PI()*freq562*('5v'!U458-reta562)+deph562*PI()/180)</f>
        <v>0.83235088772908195</v>
      </c>
      <c r="AI470" s="10">
        <f>('5v'!W458-AH470)^2</f>
        <v>2.1307665651672037E-7</v>
      </c>
      <c r="AL470" s="76"/>
      <c r="AN470" s="76"/>
      <c r="AO470" s="80"/>
    </row>
    <row r="471" spans="1:41" x14ac:dyDescent="0.25">
      <c r="A471" s="3"/>
      <c r="B471" s="7">
        <f>offs551+Ampl551*SIN(2*PI()*freq551*('5v'!A459)+deph551*PI()/180)</f>
        <v>-1.151680267360081</v>
      </c>
      <c r="C471" s="8">
        <f>('5v'!B459-B471)^2</f>
        <v>1.6194727785413228E-5</v>
      </c>
      <c r="D471" s="9">
        <f>offs552+Ampl552*SIN(2*PI()*freq552*('5v'!A459-reta552)+deph552*PI()/180)</f>
        <v>1.3397012464779603</v>
      </c>
      <c r="E471" s="10">
        <f>('5v'!C459-D471)^2</f>
        <v>3.4231488339031048E-4</v>
      </c>
      <c r="G471" s="3"/>
      <c r="H471" s="7">
        <f>offs553+Ampl553*SIN(2*PI()*freq553*('5v'!E459)+deph553*PI()/180)</f>
        <v>-2.1424798589328837</v>
      </c>
      <c r="I471" s="8">
        <f>('5v'!F459-H471)^2</f>
        <v>8.518163670404037E-8</v>
      </c>
      <c r="J471" s="9">
        <f>offs554+Ampl554*SIN(2*PI()*freq554*('5v'!E459-reta554)+deph554*PI()/180)</f>
        <v>1.1903030883661729</v>
      </c>
      <c r="K471" s="10">
        <f>('5v'!G459-J471)^2</f>
        <v>2.8565723631941093E-3</v>
      </c>
      <c r="M471" s="3"/>
      <c r="N471" s="7">
        <f>offs553+Ampl555*SIN(2*PI()*freq555*('5v'!I459)+deph555*PI()/180)</f>
        <v>-1.5222064366016781</v>
      </c>
      <c r="O471" s="8">
        <f>('5v'!J459-N471)^2</f>
        <v>5.4209006740898301E-5</v>
      </c>
      <c r="P471" s="9">
        <f>offs556+Ampl556*SIN(2*PI()*freq556*('5v'!I459-reta556)+deph556*PI()/180)</f>
        <v>1.1372261342191339</v>
      </c>
      <c r="Q471" s="10">
        <f>('5v'!K459-P471)^2</f>
        <v>2.8199619030475364E-6</v>
      </c>
      <c r="S471" s="3"/>
      <c r="T471" s="7">
        <f>offs557+Ampl557*SIN(2*PI()*freq557*('5v'!M459)+deph557*PI()/180)</f>
        <v>-1.8171486335322935</v>
      </c>
      <c r="U471" s="8">
        <f>('5v'!N459-T471)^2</f>
        <v>1.8798784147258338E-5</v>
      </c>
      <c r="V471" s="9">
        <f>offs558+Ampl558*SIN(2*PI()*freq558*('5v'!M459-reta558)+deph558*PI()/180)</f>
        <v>1.0587580352623014</v>
      </c>
      <c r="W471" s="10">
        <f>('5v'!O459-V471)^2</f>
        <v>3.8063314836878202E-7</v>
      </c>
      <c r="X471" s="3"/>
      <c r="Y471" s="3"/>
      <c r="Z471" s="7">
        <f>offs559+Ampl559*SIN(2*PI()*freq559*('5v'!Q459)+deph559*PI()/180)</f>
        <v>-2.5178045451675257</v>
      </c>
      <c r="AA471" s="8">
        <f>('5v'!R459-Z471)^2</f>
        <v>3.5535136056758718E-2</v>
      </c>
      <c r="AB471" s="9">
        <f>offs558+Ampl560*SIN(2*PI()*freq560*('5v'!Q459-reta560)+deph560*PI()/180)</f>
        <v>0.94180747040008261</v>
      </c>
      <c r="AC471" s="10">
        <f>('5v'!S459-AB471)^2</f>
        <v>5.4435403927028803E-6</v>
      </c>
      <c r="AE471" s="44"/>
      <c r="AF471" s="7">
        <f>offs561+Ampl561*SIN(2*PI()*freq561*('5v'!U459)+deph561*PI()/180)</f>
        <v>-2.3774328860986231</v>
      </c>
      <c r="AG471" s="8">
        <f>('5v'!V459-AF471)^2</f>
        <v>0.20594998194611783</v>
      </c>
      <c r="AH471" s="9">
        <f>offs562+Ampl562*SIN(2*PI()*freq562*('5v'!U459-reta562)+deph562*PI()/180)</f>
        <v>0.8355285442911673</v>
      </c>
      <c r="AI471" s="10">
        <f>('5v'!W459-AH471)^2</f>
        <v>1.4165658253238202E-6</v>
      </c>
      <c r="AL471" s="76"/>
      <c r="AN471" s="76"/>
      <c r="AO471" s="80"/>
    </row>
    <row r="472" spans="1:41" x14ac:dyDescent="0.25">
      <c r="A472" s="3"/>
      <c r="B472" s="7">
        <f>offs551+Ampl551*SIN(2*PI()*freq551*('5v'!A460)+deph551*PI()/180)</f>
        <v>-1.1215899411950931</v>
      </c>
      <c r="C472" s="8">
        <f>('5v'!B460-B472)^2</f>
        <v>2.6873246314183627E-5</v>
      </c>
      <c r="D472" s="9">
        <f>offs552+Ampl552*SIN(2*PI()*freq552*('5v'!A460-reta552)+deph552*PI()/180)</f>
        <v>1.3368010799195029</v>
      </c>
      <c r="E472" s="10">
        <f>('5v'!C460-D472)^2</f>
        <v>3.7826049229756074E-4</v>
      </c>
      <c r="G472" s="3"/>
      <c r="H472" s="7">
        <f>offs553+Ampl553*SIN(2*PI()*freq553*('5v'!E460)+deph553*PI()/180)</f>
        <v>-2.1075327431875377</v>
      </c>
      <c r="I472" s="8">
        <f>('5v'!F460-H472)^2</f>
        <v>6.0257641167637838E-6</v>
      </c>
      <c r="J472" s="9">
        <f>offs554+Ampl554*SIN(2*PI()*freq554*('5v'!E460-reta554)+deph554*PI()/180)</f>
        <v>1.1923877742060622</v>
      </c>
      <c r="K472" s="10">
        <f>('5v'!G460-J472)^2</f>
        <v>3.0545767824096985E-3</v>
      </c>
      <c r="M472" s="3"/>
      <c r="N472" s="7">
        <f>offs553+Ampl555*SIN(2*PI()*freq555*('5v'!I460)+deph555*PI()/180)</f>
        <v>-1.4937788948539636</v>
      </c>
      <c r="O472" s="8">
        <f>('5v'!J460-N472)^2</f>
        <v>6.7765903915681792E-5</v>
      </c>
      <c r="P472" s="9">
        <f>offs556+Ampl556*SIN(2*PI()*freq556*('5v'!I460-reta556)+deph556*PI()/180)</f>
        <v>1.1381707610021536</v>
      </c>
      <c r="Q472" s="10">
        <f>('5v'!K460-P472)^2</f>
        <v>4.4993373733017848E-7</v>
      </c>
      <c r="S472" s="3"/>
      <c r="T472" s="7">
        <f>offs557+Ampl557*SIN(2*PI()*freq557*('5v'!M460)+deph557*PI()/180)</f>
        <v>-1.7842162075690517</v>
      </c>
      <c r="U472" s="8">
        <f>('5v'!N460-T472)^2</f>
        <v>1.6524651266358154E-5</v>
      </c>
      <c r="V472" s="9">
        <f>offs558+Ampl558*SIN(2*PI()*freq558*('5v'!M460-reta558)+deph558*PI()/180)</f>
        <v>1.0608215666939058</v>
      </c>
      <c r="W472" s="10">
        <f>('5v'!O460-V472)^2</f>
        <v>2.5658612094887426E-7</v>
      </c>
      <c r="X472" s="3"/>
      <c r="Y472" s="3"/>
      <c r="Z472" s="7">
        <f>offs559+Ampl559*SIN(2*PI()*freq559*('5v'!Q460)+deph559*PI()/180)</f>
        <v>-2.4864319386948694</v>
      </c>
      <c r="AA472" s="8">
        <f>('5v'!R460-Z472)^2</f>
        <v>3.8493478113875601E-2</v>
      </c>
      <c r="AB472" s="9">
        <f>offs558+Ampl560*SIN(2*PI()*freq560*('5v'!Q460-reta560)+deph560*PI()/180)</f>
        <v>0.94501302759739947</v>
      </c>
      <c r="AC472" s="10">
        <f>('5v'!S460-AB472)^2</f>
        <v>1.1679392971346482E-6</v>
      </c>
      <c r="AE472" s="44"/>
      <c r="AF472" s="7">
        <f>offs561+Ampl561*SIN(2*PI()*freq561*('5v'!U460)+deph561*PI()/180)</f>
        <v>-2.3528584519100884</v>
      </c>
      <c r="AG472" s="8">
        <f>('5v'!V460-AF472)^2</f>
        <v>0.21234902472424499</v>
      </c>
      <c r="AH472" s="9">
        <f>offs562+Ampl562*SIN(2*PI()*freq562*('5v'!U460-reta562)+deph562*PI()/180)</f>
        <v>0.83875549656395909</v>
      </c>
      <c r="AI472" s="10">
        <f>('5v'!W460-AH472)^2</f>
        <v>6.9950748308752871E-9</v>
      </c>
      <c r="AL472" s="76"/>
      <c r="AN472" s="76"/>
      <c r="AO472" s="80"/>
    </row>
    <row r="473" spans="1:41" x14ac:dyDescent="0.25">
      <c r="A473" s="3"/>
      <c r="B473" s="7">
        <f>offs551+Ampl551*SIN(2*PI()*freq551*('5v'!A461)+deph551*PI()/180)</f>
        <v>-1.0913942726652861</v>
      </c>
      <c r="C473" s="8">
        <f>('5v'!B461-B473)^2</f>
        <v>1.8363561815847374E-5</v>
      </c>
      <c r="D473" s="9">
        <f>offs552+Ampl552*SIN(2*PI()*freq552*('5v'!A461-reta552)+deph552*PI()/180)</f>
        <v>1.3338304813419148</v>
      </c>
      <c r="E473" s="10">
        <f>('5v'!C461-D473)^2</f>
        <v>2.7425077822478325E-4</v>
      </c>
      <c r="G473" s="3"/>
      <c r="H473" s="7">
        <f>offs553+Ampl553*SIN(2*PI()*freq553*('5v'!E461)+deph553*PI()/180)</f>
        <v>-2.0720024009099354</v>
      </c>
      <c r="I473" s="8">
        <f>('5v'!F461-H473)^2</f>
        <v>4.3280679460597553E-6</v>
      </c>
      <c r="J473" s="9">
        <f>offs554+Ampl554*SIN(2*PI()*freq554*('5v'!E461-reta554)+deph554*PI()/180)</f>
        <v>1.194360352800321</v>
      </c>
      <c r="K473" s="10">
        <f>('5v'!G461-J473)^2</f>
        <v>1.728617592366577E-3</v>
      </c>
      <c r="M473" s="3"/>
      <c r="N473" s="7">
        <f>offs553+Ampl555*SIN(2*PI()*freq555*('5v'!I461)+deph555*PI()/180)</f>
        <v>-1.4651890558977303</v>
      </c>
      <c r="O473" s="8">
        <f>('5v'!J461-N473)^2</f>
        <v>7.990654156172914E-5</v>
      </c>
      <c r="P473" s="9">
        <f>offs556+Ampl556*SIN(2*PI()*freq556*('5v'!I461-reta556)+deph556*PI()/180)</f>
        <v>1.1390757462790182</v>
      </c>
      <c r="Q473" s="10">
        <f>('5v'!K461-P473)^2</f>
        <v>1.4240337791326695E-7</v>
      </c>
      <c r="S473" s="3"/>
      <c r="T473" s="7">
        <f>offs557+Ampl557*SIN(2*PI()*freq557*('5v'!M461)+deph557*PI()/180)</f>
        <v>-1.7509559398371144</v>
      </c>
      <c r="U473" s="8">
        <f>('5v'!N461-T473)^2</f>
        <v>4.7048653715205156E-6</v>
      </c>
      <c r="V473" s="9">
        <f>offs558+Ampl558*SIN(2*PI()*freq558*('5v'!M461-reta558)+deph558*PI()/180)</f>
        <v>1.062842111795641</v>
      </c>
      <c r="W473" s="10">
        <f>('5v'!O461-V473)^2</f>
        <v>1.9283357986354652E-7</v>
      </c>
      <c r="X473" s="3"/>
      <c r="Y473" s="3"/>
      <c r="Z473" s="7">
        <f>offs559+Ampl559*SIN(2*PI()*freq559*('5v'!Q461)+deph559*PI()/180)</f>
        <v>-2.4540886531513615</v>
      </c>
      <c r="AA473" s="8">
        <f>('5v'!R461-Z473)^2</f>
        <v>3.9605184344768153E-2</v>
      </c>
      <c r="AB473" s="9">
        <f>offs558+Ampl560*SIN(2*PI()*freq560*('5v'!Q461-reta560)+deph560*PI()/180)</f>
        <v>0.94819033723308377</v>
      </c>
      <c r="AC473" s="10">
        <f>('5v'!S461-AB473)^2</f>
        <v>2.058571641336068E-8</v>
      </c>
      <c r="AE473" s="44"/>
      <c r="AF473" s="7">
        <f>offs561+Ampl561*SIN(2*PI()*freq561*('5v'!U461)+deph561*PI()/180)</f>
        <v>-2.325962030493562</v>
      </c>
      <c r="AG473" s="8">
        <f>('5v'!V461-AF473)^2</f>
        <v>0.21193695478209384</v>
      </c>
      <c r="AH473" s="9">
        <f>offs562+Ampl562*SIN(2*PI()*freq562*('5v'!U461-reta562)+deph562*PI()/180)</f>
        <v>0.84202855993515879</v>
      </c>
      <c r="AI473" s="10">
        <f>('5v'!W461-AH473)^2</f>
        <v>3.0200527376702565E-7</v>
      </c>
      <c r="AL473" s="76"/>
      <c r="AN473" s="76"/>
      <c r="AO473" s="80"/>
    </row>
    <row r="474" spans="1:41" x14ac:dyDescent="0.25">
      <c r="A474" s="3"/>
      <c r="B474" s="7">
        <f>offs551+Ampl551*SIN(2*PI()*freq551*('5v'!A462)+deph551*PI()/180)</f>
        <v>-1.0610980300167601</v>
      </c>
      <c r="C474" s="8">
        <f>('5v'!B462-B474)^2</f>
        <v>1.079142221101533E-5</v>
      </c>
      <c r="D474" s="9">
        <f>offs552+Ampl552*SIN(2*PI()*freq552*('5v'!A462-reta552)+deph552*PI()/180)</f>
        <v>1.330789919837148</v>
      </c>
      <c r="E474" s="10">
        <f>('5v'!C462-D474)^2</f>
        <v>2.4630415215802493E-4</v>
      </c>
      <c r="G474" s="3"/>
      <c r="H474" s="7">
        <f>offs553+Ampl553*SIN(2*PI()*freq553*('5v'!E462)+deph553*PI()/180)</f>
        <v>-2.0359014558615054</v>
      </c>
      <c r="I474" s="8">
        <f>('5v'!F462-H474)^2</f>
        <v>1.2892600134272904E-6</v>
      </c>
      <c r="J474" s="9">
        <f>offs554+Ampl554*SIN(2*PI()*freq554*('5v'!E462-reta554)+deph554*PI()/180)</f>
        <v>1.1962201233011671</v>
      </c>
      <c r="K474" s="10">
        <f>('5v'!G462-J474)^2</f>
        <v>2.6503438532919903E-4</v>
      </c>
      <c r="M474" s="3"/>
      <c r="N474" s="7">
        <f>offs553+Ampl555*SIN(2*PI()*freq555*('5v'!I462)+deph555*PI()/180)</f>
        <v>-1.4364414343999745</v>
      </c>
      <c r="O474" s="8">
        <f>('5v'!J462-N474)^2</f>
        <v>9.002773062058863E-5</v>
      </c>
      <c r="P474" s="9">
        <f>offs556+Ampl556*SIN(2*PI()*freq556*('5v'!I462-reta556)+deph556*PI()/180)</f>
        <v>1.1399409471420616</v>
      </c>
      <c r="Q474" s="10">
        <f>('5v'!K462-P474)^2</f>
        <v>2.1470831595252665E-6</v>
      </c>
      <c r="S474" s="3"/>
      <c r="T474" s="7">
        <f>offs557+Ampl557*SIN(2*PI()*freq557*('5v'!M462)+deph557*PI()/180)</f>
        <v>-1.7173760368098607</v>
      </c>
      <c r="U474" s="8">
        <f>('5v'!N462-T474)^2</f>
        <v>6.4813684657420667E-6</v>
      </c>
      <c r="V474" s="9">
        <f>offs558+Ampl558*SIN(2*PI()*freq558*('5v'!M462-reta558)+deph558*PI()/180)</f>
        <v>1.0648191720282374</v>
      </c>
      <c r="W474" s="10">
        <f>('5v'!O462-V474)^2</f>
        <v>5.6089300153738269E-6</v>
      </c>
      <c r="X474" s="3"/>
      <c r="Y474" s="3"/>
      <c r="Z474" s="7">
        <f>offs559+Ampl559*SIN(2*PI()*freq559*('5v'!Q462)+deph559*PI()/180)</f>
        <v>-2.4207903294628772</v>
      </c>
      <c r="AA474" s="8">
        <f>('5v'!R462-Z474)^2</f>
        <v>4.1136589039384636E-2</v>
      </c>
      <c r="AB474" s="9">
        <f>offs558+Ampl560*SIN(2*PI()*freq560*('5v'!Q462-reta560)+deph560*PI()/180)</f>
        <v>0.95133786278839116</v>
      </c>
      <c r="AC474" s="10">
        <f>('5v'!S462-AB474)^2</f>
        <v>1.7899035979175051E-6</v>
      </c>
      <c r="AE474" s="44"/>
      <c r="AF474" s="7">
        <f>offs561+Ampl561*SIN(2*PI()*freq561*('5v'!U462)+deph561*PI()/180)</f>
        <v>-2.2967701653697374</v>
      </c>
      <c r="AG474" s="8">
        <f>('5v'!V462-AF474)^2</f>
        <v>0.20825974421751128</v>
      </c>
      <c r="AH474" s="9">
        <f>offs562+Ampl562*SIN(2*PI()*freq562*('5v'!U462-reta562)+deph562*PI()/180)</f>
        <v>0.84534450428638075</v>
      </c>
      <c r="AI474" s="10">
        <f>('5v'!W462-AH474)^2</f>
        <v>1.2992710478705585E-6</v>
      </c>
      <c r="AL474" s="76"/>
      <c r="AN474" s="76"/>
      <c r="AO474" s="80"/>
    </row>
    <row r="475" spans="1:41" x14ac:dyDescent="0.25">
      <c r="A475" s="3"/>
      <c r="B475" s="7">
        <f>offs551+Ampl551*SIN(2*PI()*freq551*('5v'!A463)+deph551*PI()/180)</f>
        <v>-1.0307059973774348</v>
      </c>
      <c r="C475" s="8">
        <f>('5v'!B463-B475)^2</f>
        <v>4.7960885131715655E-6</v>
      </c>
      <c r="D475" s="9">
        <f>offs552+Ampl552*SIN(2*PI()*freq552*('5v'!A463-reta552)+deph552*PI()/180)</f>
        <v>1.3276798755451116</v>
      </c>
      <c r="E475" s="10">
        <f>('5v'!C463-D475)^2</f>
        <v>2.2195411227334596E-4</v>
      </c>
      <c r="G475" s="3"/>
      <c r="H475" s="7">
        <f>offs553+Ampl553*SIN(2*PI()*freq553*('5v'!E463)+deph553*PI()/180)</f>
        <v>-1.9992427345361246</v>
      </c>
      <c r="I475" s="8">
        <f>('5v'!F463-H475)^2</f>
        <v>5.3836318228530461E-6</v>
      </c>
      <c r="J475" s="9">
        <f>offs554+Ampl554*SIN(2*PI()*freq554*('5v'!E463-reta554)+deph554*PI()/180)</f>
        <v>1.1979664249409971</v>
      </c>
      <c r="K475" s="10">
        <f>('5v'!G463-J475)^2</f>
        <v>4.8308406860434102E-5</v>
      </c>
      <c r="M475" s="3"/>
      <c r="N475" s="7">
        <f>offs553+Ampl555*SIN(2*PI()*freq555*('5v'!I463)+deph555*PI()/180)</f>
        <v>-1.4075405699433827</v>
      </c>
      <c r="O475" s="8">
        <f>('5v'!J463-N475)^2</f>
        <v>9.7699583056854927E-5</v>
      </c>
      <c r="P475" s="9">
        <f>offs556+Ampl556*SIN(2*PI()*freq556*('5v'!I463-reta556)+deph556*PI()/180)</f>
        <v>1.1407662269660375</v>
      </c>
      <c r="Q475" s="10">
        <f>('5v'!K463-P475)^2</f>
        <v>6.7243389318279764E-6</v>
      </c>
      <c r="S475" s="3"/>
      <c r="T475" s="7">
        <f>offs557+Ampl557*SIN(2*PI()*freq557*('5v'!M463)+deph557*PI()/180)</f>
        <v>-1.6834847838258948</v>
      </c>
      <c r="U475" s="8">
        <f>('5v'!N463-T475)^2</f>
        <v>1.0458601894679761E-5</v>
      </c>
      <c r="V475" s="9">
        <f>offs558+Ampl558*SIN(2*PI()*freq558*('5v'!M463-reta558)+deph558*PI()/180)</f>
        <v>1.0667522595816656</v>
      </c>
      <c r="W475" s="10">
        <f>('5v'!O463-V475)^2</f>
        <v>5.7042177207581329E-6</v>
      </c>
      <c r="X475" s="3"/>
      <c r="Y475" s="3"/>
      <c r="Z475" s="7">
        <f>offs559+Ampl559*SIN(2*PI()*freq559*('5v'!Q463)+deph559*PI()/180)</f>
        <v>-2.3865530704032647</v>
      </c>
      <c r="AA475" s="8">
        <f>('5v'!R463-Z475)^2</f>
        <v>4.3932130825053331E-2</v>
      </c>
      <c r="AB475" s="9">
        <f>offs558+Ampl560*SIN(2*PI()*freq560*('5v'!Q463-reta560)+deph560*PI()/180)</f>
        <v>0.95445408214789418</v>
      </c>
      <c r="AC475" s="10">
        <f>('5v'!S463-AB475)^2</f>
        <v>3.0013101900928885E-7</v>
      </c>
      <c r="AE475" s="44"/>
      <c r="AF475" s="7">
        <f>offs561+Ampl561*SIN(2*PI()*freq561*('5v'!U463)+deph561*PI()/180)</f>
        <v>-2.2653116653851146</v>
      </c>
      <c r="AG475" s="8">
        <f>('5v'!V463-AF475)^2</f>
        <v>0.21023735749326297</v>
      </c>
      <c r="AH475" s="9">
        <f>offs562+Ampl562*SIN(2*PI()*freq562*('5v'!U463-reta562)+deph562*PI()/180)</f>
        <v>0.84870005718088914</v>
      </c>
      <c r="AI475" s="10">
        <f>('5v'!W463-AH475)^2</f>
        <v>2.8579688342038184E-6</v>
      </c>
      <c r="AL475" s="76"/>
      <c r="AN475" s="76"/>
      <c r="AO475" s="80"/>
    </row>
    <row r="476" spans="1:41" x14ac:dyDescent="0.25">
      <c r="A476" s="3"/>
      <c r="B476" s="7">
        <f>offs551+Ampl551*SIN(2*PI()*freq551*('5v'!A464)+deph551*PI()/180)</f>
        <v>-1.0002229740015798</v>
      </c>
      <c r="C476" s="8">
        <f>('5v'!B464-B476)^2</f>
        <v>8.743695246018814E-6</v>
      </c>
      <c r="D476" s="9">
        <f>offs552+Ampl552*SIN(2*PI()*freq552*('5v'!A464-reta552)+deph552*PI()/180)</f>
        <v>1.3245008395778517</v>
      </c>
      <c r="E476" s="10">
        <f>('5v'!C464-D476)^2</f>
        <v>2.0082178771026486E-4</v>
      </c>
      <c r="G476" s="3"/>
      <c r="H476" s="7">
        <f>offs553+Ampl553*SIN(2*PI()*freq553*('5v'!E464)+deph553*PI()/180)</f>
        <v>-1.962039261602925</v>
      </c>
      <c r="I476" s="8">
        <f>('5v'!F464-H476)^2</f>
        <v>5.8261330495143742E-6</v>
      </c>
      <c r="J476" s="9">
        <f>offs554+Ampl554*SIN(2*PI()*freq554*('5v'!E464-reta554)+deph554*PI()/180)</f>
        <v>1.1995986372671537</v>
      </c>
      <c r="K476" s="10">
        <f>('5v'!G464-J476)^2</f>
        <v>2.0858977123057278E-4</v>
      </c>
      <c r="M476" s="3"/>
      <c r="N476" s="7">
        <f>offs553+Ampl555*SIN(2*PI()*freq555*('5v'!I464)+deph555*PI()/180)</f>
        <v>-1.3784910263094823</v>
      </c>
      <c r="O476" s="8">
        <f>('5v'!J464-N476)^2</f>
        <v>1.460415767547984E-4</v>
      </c>
      <c r="P476" s="9">
        <f>offs556+Ampl556*SIN(2*PI()*freq556*('5v'!I464-reta556)+deph556*PI()/180)</f>
        <v>1.1415514554296948</v>
      </c>
      <c r="Q476" s="10">
        <f>('5v'!K464-P476)^2</f>
        <v>1.4145381039030733E-5</v>
      </c>
      <c r="S476" s="3"/>
      <c r="T476" s="7">
        <f>offs557+Ampl557*SIN(2*PI()*freq557*('5v'!M464)+deph557*PI()/180)</f>
        <v>-1.6492905430447655</v>
      </c>
      <c r="U476" s="8">
        <f>('5v'!N464-T476)^2</f>
        <v>1.7851444281131259E-5</v>
      </c>
      <c r="V476" s="9">
        <f>offs558+Ampl558*SIN(2*PI()*freq558*('5v'!M464-reta558)+deph558*PI()/180)</f>
        <v>1.0686408974954977</v>
      </c>
      <c r="W476" s="10">
        <f>('5v'!O464-V476)^2</f>
        <v>6.0164363518930369E-6</v>
      </c>
      <c r="X476" s="3"/>
      <c r="Y476" s="3"/>
      <c r="Z476" s="7">
        <f>offs559+Ampl559*SIN(2*PI()*freq559*('5v'!Q464)+deph559*PI()/180)</f>
        <v>-2.3513934328071837</v>
      </c>
      <c r="AA476" s="8">
        <f>('5v'!R464-Z476)^2</f>
        <v>4.5583442536467143E-2</v>
      </c>
      <c r="AB476" s="9">
        <f>offs558+Ampl560*SIN(2*PI()*freq560*('5v'!Q464-reta560)+deph560*PI()/180)</f>
        <v>0.95753748833556374</v>
      </c>
      <c r="AC476" s="10">
        <f>('5v'!S464-AB476)^2</f>
        <v>2.8161147106217567E-6</v>
      </c>
      <c r="AE476" s="44"/>
      <c r="AF476" s="7">
        <f>offs561+Ampl561*SIN(2*PI()*freq561*('5v'!U464)+deph561*PI()/180)</f>
        <v>-2.2316175762811494</v>
      </c>
      <c r="AG476" s="8">
        <f>('5v'!V464-AF476)^2</f>
        <v>0.21068782420916518</v>
      </c>
      <c r="AH476" s="9">
        <f>offs562+Ampl562*SIN(2*PI()*freq562*('5v'!U464-reta562)+deph562*PI()/180)</f>
        <v>0.85209190709309779</v>
      </c>
      <c r="AI476" s="10">
        <f>('5v'!W464-AH476)^2</f>
        <v>4.8618173216567167E-6</v>
      </c>
      <c r="AL476" s="76"/>
      <c r="AN476" s="76"/>
      <c r="AO476" s="80"/>
    </row>
    <row r="477" spans="1:41" x14ac:dyDescent="0.25">
      <c r="A477" s="3"/>
      <c r="B477" s="7">
        <f>offs551+Ampl551*SIN(2*PI()*freq551*('5v'!A465)+deph551*PI()/180)</f>
        <v>-0.9696537735119557</v>
      </c>
      <c r="C477" s="8">
        <f>('5v'!B465-B477)^2</f>
        <v>2.8384617865876385E-6</v>
      </c>
      <c r="D477" s="9">
        <f>offs552+Ampl552*SIN(2*PI()*freq552*('5v'!A465-reta552)+deph552*PI()/180)</f>
        <v>1.3212533139420004</v>
      </c>
      <c r="E477" s="10">
        <f>('5v'!C465-D477)^2</f>
        <v>1.3360322338739668E-4</v>
      </c>
      <c r="G477" s="3"/>
      <c r="H477" s="7">
        <f>offs553+Ampl553*SIN(2*PI()*freq553*('5v'!E465)+deph553*PI()/180)</f>
        <v>-1.9243042552786913</v>
      </c>
      <c r="I477" s="8">
        <f>('5v'!F465-H477)^2</f>
        <v>1.1810140892924616E-6</v>
      </c>
      <c r="J477" s="9">
        <f>offs554+Ampl554*SIN(2*PI()*freq554*('5v'!E465-reta554)+deph554*PI()/180)</f>
        <v>1.2011161803623691</v>
      </c>
      <c r="K477" s="10">
        <f>('5v'!G465-J477)^2</f>
        <v>5.2357693707316209E-6</v>
      </c>
      <c r="M477" s="3"/>
      <c r="N477" s="7">
        <f>offs553+Ampl555*SIN(2*PI()*freq555*('5v'!I465)+deph555*PI()/180)</f>
        <v>-1.3492973907579662</v>
      </c>
      <c r="O477" s="8">
        <f>('5v'!J465-N477)^2</f>
        <v>1.9997157911389748E-4</v>
      </c>
      <c r="P477" s="9">
        <f>offs556+Ampl556*SIN(2*PI()*freq556*('5v'!I465-reta556)+deph556*PI()/180)</f>
        <v>1.1422965085363566</v>
      </c>
      <c r="Q477" s="10">
        <f>('5v'!K465-P477)^2</f>
        <v>2.4691969355983857E-5</v>
      </c>
      <c r="S477" s="3"/>
      <c r="T477" s="7">
        <f>offs557+Ampl557*SIN(2*PI()*freq557*('5v'!M465)+deph557*PI()/180)</f>
        <v>-1.6148017513837261</v>
      </c>
      <c r="U477" s="8">
        <f>('5v'!N465-T477)^2</f>
        <v>1.2656792524003233E-5</v>
      </c>
      <c r="V477" s="9">
        <f>offs558+Ampl558*SIN(2*PI()*freq558*('5v'!M465-reta558)+deph558*PI()/180)</f>
        <v>1.0704846197765883</v>
      </c>
      <c r="W477" s="10">
        <f>('5v'!O465-V477)^2</f>
        <v>6.565074962469261E-6</v>
      </c>
      <c r="X477" s="3"/>
      <c r="Y477" s="3"/>
      <c r="Z477" s="7">
        <f>offs559+Ampl559*SIN(2*PI()*freq559*('5v'!Q465)+deph559*PI()/180)</f>
        <v>-2.3153284195633712</v>
      </c>
      <c r="AA477" s="8">
        <f>('5v'!R465-Z477)^2</f>
        <v>4.8579038274169151E-2</v>
      </c>
      <c r="AB477" s="9">
        <f>offs558+Ampl560*SIN(2*PI()*freq560*('5v'!Q465-reta560)+deph560*PI()/180)</f>
        <v>0.96058659024352955</v>
      </c>
      <c r="AC477" s="10">
        <f>('5v'!S465-AB477)^2</f>
        <v>7.6956321611506056E-6</v>
      </c>
      <c r="AE477" s="44"/>
      <c r="AF477" s="7">
        <f>offs561+Ampl561*SIN(2*PI()*freq561*('5v'!U465)+deph561*PI()/180)</f>
        <v>-2.1957211500558498</v>
      </c>
      <c r="AG477" s="8">
        <f>('5v'!V465-AF477)^2</f>
        <v>0.20779134543573252</v>
      </c>
      <c r="AH477" s="9">
        <f>offs562+Ampl562*SIN(2*PI()*freq562*('5v'!U465-reta562)+deph562*PI()/180)</f>
        <v>0.85551670667664637</v>
      </c>
      <c r="AI477" s="10">
        <f>('5v'!W465-AH477)^2</f>
        <v>7.2167628157257018E-6</v>
      </c>
      <c r="AL477" s="76"/>
      <c r="AN477" s="76"/>
      <c r="AO477" s="80"/>
    </row>
    <row r="478" spans="1:41" x14ac:dyDescent="0.25">
      <c r="A478" s="3"/>
      <c r="B478" s="7">
        <f>offs551+Ampl551*SIN(2*PI()*freq551*('5v'!A466)+deph551*PI()/180)</f>
        <v>-0.93900322313969009</v>
      </c>
      <c r="C478" s="8">
        <f>('5v'!B466-B478)^2</f>
        <v>5.217675351895801E-6</v>
      </c>
      <c r="D478" s="9">
        <f>offs552+Ampl552*SIN(2*PI()*freq552*('5v'!A466-reta552)+deph552*PI()/180)</f>
        <v>1.317937811459502</v>
      </c>
      <c r="E478" s="10">
        <f>('5v'!C466-D478)^2</f>
        <v>1.2030115985991098E-4</v>
      </c>
      <c r="G478" s="3"/>
      <c r="H478" s="7">
        <f>offs553+Ampl553*SIN(2*PI()*freq553*('5v'!E466)+deph553*PI()/180)</f>
        <v>-1.8860511226314913</v>
      </c>
      <c r="I478" s="8">
        <f>('5v'!F466-H478)^2</f>
        <v>1.749646307998178E-5</v>
      </c>
      <c r="J478" s="9">
        <f>offs554+Ampl554*SIN(2*PI()*freq554*('5v'!E466-reta554)+deph554*PI()/180)</f>
        <v>1.2025185150508078</v>
      </c>
      <c r="K478" s="10">
        <f>('5v'!G466-J478)^2</f>
        <v>8.7098676787630445E-4</v>
      </c>
      <c r="M478" s="3"/>
      <c r="N478" s="7">
        <f>offs553+Ampl555*SIN(2*PI()*freq555*('5v'!I466)+deph555*PI()/180)</f>
        <v>-1.3199642733023111</v>
      </c>
      <c r="O478" s="8">
        <f>('5v'!J466-N478)^2</f>
        <v>2.5785979121720209E-4</v>
      </c>
      <c r="P478" s="9">
        <f>offs556+Ampl556*SIN(2*PI()*freq556*('5v'!I466-reta556)+deph556*PI()/180)</f>
        <v>1.1430012686335003</v>
      </c>
      <c r="Q478" s="10">
        <f>('5v'!K466-P478)^2</f>
        <v>3.8656950193244261E-5</v>
      </c>
      <c r="S478" s="3"/>
      <c r="T478" s="7">
        <f>offs557+Ampl557*SIN(2*PI()*freq557*('5v'!M466)+deph557*PI()/180)</f>
        <v>-1.5800269184360516</v>
      </c>
      <c r="U478" s="8">
        <f>('5v'!N466-T478)^2</f>
        <v>2.6310144879648592E-5</v>
      </c>
      <c r="V478" s="9">
        <f>offs558+Ampl558*SIN(2*PI()*freq558*('5v'!M466-reta558)+deph558*PI()/180)</f>
        <v>1.0722829715140532</v>
      </c>
      <c r="W478" s="10">
        <f>('5v'!O466-V478)^2</f>
        <v>7.3821894529769336E-6</v>
      </c>
      <c r="X478" s="3"/>
      <c r="Y478" s="3"/>
      <c r="Z478" s="7">
        <f>offs559+Ampl559*SIN(2*PI()*freq559*('5v'!Q466)+deph559*PI()/180)</f>
        <v>-2.278375471392192</v>
      </c>
      <c r="AA478" s="8">
        <f>('5v'!R466-Z478)^2</f>
        <v>5.0386426863032484E-2</v>
      </c>
      <c r="AB478" s="9">
        <f>offs558+Ampl560*SIN(2*PI()*freq560*('5v'!Q466-reta560)+deph560*PI()/180)</f>
        <v>0.96359991335316653</v>
      </c>
      <c r="AC478" s="10">
        <f>('5v'!S466-AB478)^2</f>
        <v>3.5388131846637302E-6</v>
      </c>
      <c r="AE478" s="44"/>
      <c r="AF478" s="7">
        <f>offs561+Ampl561*SIN(2*PI()*freq561*('5v'!U466)+deph561*PI()/180)</f>
        <v>-2.1576578121480718</v>
      </c>
      <c r="AG478" s="8">
        <f>('5v'!V466-AF478)^2</f>
        <v>0.21224594383525638</v>
      </c>
      <c r="AH478" s="9">
        <f>offs562+Ampl562*SIN(2*PI()*freq562*('5v'!U466-reta562)+deph562*PI()/180)</f>
        <v>0.85897107606782708</v>
      </c>
      <c r="AI478" s="10">
        <f>('5v'!W466-AH478)^2</f>
        <v>2.592249582872471E-5</v>
      </c>
      <c r="AL478" s="76"/>
      <c r="AN478" s="76"/>
      <c r="AO478" s="80"/>
    </row>
    <row r="479" spans="1:41" x14ac:dyDescent="0.25">
      <c r="A479" s="3"/>
      <c r="B479" s="7">
        <f>offs551+Ampl551*SIN(2*PI()*freq551*('5v'!A467)+deph551*PI()/180)</f>
        <v>-0.90827616296199865</v>
      </c>
      <c r="C479" s="8">
        <f>('5v'!B467-B479)^2</f>
        <v>7.8801638952171856E-6</v>
      </c>
      <c r="D479" s="9">
        <f>offs552+Ampl552*SIN(2*PI()*freq552*('5v'!A467-reta552)+deph552*PI()/180)</f>
        <v>1.3145548556866327</v>
      </c>
      <c r="E479" s="10">
        <f>('5v'!C467-D479)^2</f>
        <v>1.0910103972706911E-4</v>
      </c>
      <c r="G479" s="3"/>
      <c r="H479" s="7">
        <f>offs553+Ampl553*SIN(2*PI()*freq553*('5v'!E467)+deph553*PI()/180)</f>
        <v>-1.8472934548172062</v>
      </c>
      <c r="I479" s="8">
        <f>('5v'!F467-H479)^2</f>
        <v>1.5043112734973353E-5</v>
      </c>
      <c r="J479" s="9">
        <f>offs554+Ampl554*SIN(2*PI()*freq554*('5v'!E467-reta554)+deph554*PI()/180)</f>
        <v>1.2038051430896326</v>
      </c>
      <c r="K479" s="10">
        <f>('5v'!G467-J479)^2</f>
        <v>4.7944347483957987E-3</v>
      </c>
      <c r="M479" s="3"/>
      <c r="N479" s="7">
        <f>offs553+Ampl555*SIN(2*PI()*freq555*('5v'!I467)+deph555*PI()/180)</f>
        <v>-1.290496305981804</v>
      </c>
      <c r="O479" s="8">
        <f>('5v'!J467-N479)^2</f>
        <v>2.5239409941290024E-4</v>
      </c>
      <c r="P479" s="9">
        <f>offs556+Ampl556*SIN(2*PI()*freq556*('5v'!I467-reta556)+deph556*PI()/180)</f>
        <v>1.1436656244313368</v>
      </c>
      <c r="Q479" s="10">
        <f>('5v'!K467-P479)^2</f>
        <v>5.6343572412265386E-5</v>
      </c>
      <c r="S479" s="3"/>
      <c r="T479" s="7">
        <f>offs557+Ampl557*SIN(2*PI()*freq557*('5v'!M467)+deph557*PI()/180)</f>
        <v>-1.5449746243714253</v>
      </c>
      <c r="U479" s="8">
        <f>('5v'!N467-T479)^2</f>
        <v>9.4388160925212214E-6</v>
      </c>
      <c r="V479" s="9">
        <f>offs558+Ampl558*SIN(2*PI()*freq558*('5v'!M467-reta558)+deph558*PI()/180)</f>
        <v>1.0740355089915099</v>
      </c>
      <c r="W479" s="10">
        <f>('5v'!O467-V479)^2</f>
        <v>9.3022361573810833E-7</v>
      </c>
      <c r="X479" s="3"/>
      <c r="Y479" s="3"/>
      <c r="Z479" s="7">
        <f>offs559+Ampl559*SIN(2*PI()*freq559*('5v'!Q467)+deph559*PI()/180)</f>
        <v>-2.2405524584114618</v>
      </c>
      <c r="AA479" s="8">
        <f>('5v'!R467-Z479)^2</f>
        <v>5.2723024533998158E-2</v>
      </c>
      <c r="AB479" s="9">
        <f>offs558+Ampl560*SIN(2*PI()*freq560*('5v'!Q467-reta560)+deph560*PI()/180)</f>
        <v>0.96657600044815917</v>
      </c>
      <c r="AC479" s="10">
        <f>('5v'!S467-AB479)^2</f>
        <v>8.434031742633857E-6</v>
      </c>
      <c r="AE479" s="44"/>
      <c r="AF479" s="7">
        <f>offs561+Ampl561*SIN(2*PI()*freq561*('5v'!U467)+deph561*PI()/180)</f>
        <v>-2.1174651264768882</v>
      </c>
      <c r="AG479" s="8">
        <f>('5v'!V467-AF479)^2</f>
        <v>0.20969577593540578</v>
      </c>
      <c r="AH479" s="9">
        <f>offs562+Ampl562*SIN(2*PI()*freq562*('5v'!U467-reta562)+deph562*PI()/180)</f>
        <v>0.86245160622110184</v>
      </c>
      <c r="AI479" s="10">
        <f>('5v'!W467-AH479)^2</f>
        <v>3.0438765134259264E-5</v>
      </c>
      <c r="AL479" s="76"/>
      <c r="AN479" s="76"/>
      <c r="AO479" s="80"/>
    </row>
    <row r="480" spans="1:41" x14ac:dyDescent="0.25">
      <c r="A480" s="3"/>
      <c r="B480" s="7">
        <f>offs551+Ampl551*SIN(2*PI()*freq551*('5v'!A468)+deph551*PI()/180)</f>
        <v>-0.87747744513788317</v>
      </c>
      <c r="C480" s="8">
        <f>('5v'!B468-B480)^2</f>
        <v>1.0617464716594689E-5</v>
      </c>
      <c r="D480" s="9">
        <f>offs552+Ampl552*SIN(2*PI()*freq552*('5v'!A468-reta552)+deph552*PI()/180)</f>
        <v>1.311104980831326</v>
      </c>
      <c r="E480" s="10">
        <f>('5v'!C468-D480)^2</f>
        <v>6.4577604079294577E-5</v>
      </c>
      <c r="G480" s="3"/>
      <c r="H480" s="7">
        <f>offs553+Ampl553*SIN(2*PI()*freq553*('5v'!E468)+deph553*PI()/180)</f>
        <v>-1.808045022250663</v>
      </c>
      <c r="I480" s="8">
        <f>('5v'!F468-H480)^2</f>
        <v>1.6515915147106048E-5</v>
      </c>
      <c r="J480" s="9">
        <f>offs554+Ampl554*SIN(2*PI()*freq554*('5v'!E468-reta554)+deph554*PI()/180)</f>
        <v>1.2049756073460272</v>
      </c>
      <c r="K480" s="10">
        <f>('5v'!G468-J480)^2</f>
        <v>5.4657029579706163E-3</v>
      </c>
      <c r="M480" s="3"/>
      <c r="N480" s="7">
        <f>offs553+Ampl555*SIN(2*PI()*freq555*('5v'!I468)+deph555*PI()/180)</f>
        <v>-1.2608981421300878</v>
      </c>
      <c r="O480" s="8">
        <f>('5v'!J468-N480)^2</f>
        <v>2.4291192889442484E-4</v>
      </c>
      <c r="P480" s="9">
        <f>offs556+Ampl556*SIN(2*PI()*freq556*('5v'!I468-reta556)+deph556*PI()/180)</f>
        <v>1.1442894710203841</v>
      </c>
      <c r="Q480" s="10">
        <f>('5v'!K468-P480)^2</f>
        <v>7.8066395639152347E-5</v>
      </c>
      <c r="S480" s="3"/>
      <c r="T480" s="7">
        <f>offs557+Ampl557*SIN(2*PI()*freq557*('5v'!M468)+deph557*PI()/180)</f>
        <v>-1.5096535178189088</v>
      </c>
      <c r="U480" s="8">
        <f>('5v'!N468-T480)^2</f>
        <v>1.0478960015312511E-5</v>
      </c>
      <c r="V480" s="9">
        <f>offs558+Ampl558*SIN(2*PI()*freq558*('5v'!M468-reta558)+deph558*PI()/180)</f>
        <v>1.0757417997965601</v>
      </c>
      <c r="W480" s="10">
        <f>('5v'!O468-V480)^2</f>
        <v>1.4672724089576048E-6</v>
      </c>
      <c r="X480" s="3"/>
      <c r="Y480" s="3"/>
      <c r="Z480" s="7">
        <f>offs559+Ampl559*SIN(2*PI()*freq559*('5v'!Q468)+deph559*PI()/180)</f>
        <v>-2.2018776714946187</v>
      </c>
      <c r="AA480" s="8">
        <f>('5v'!R468-Z480)^2</f>
        <v>5.38034845687793E-2</v>
      </c>
      <c r="AB480" s="9">
        <f>offs558+Ampl560*SIN(2*PI()*freq560*('5v'!Q468-reta560)+deph560*PI()/180)</f>
        <v>0.96951341231919774</v>
      </c>
      <c r="AC480" s="10">
        <f>('5v'!S468-AB480)^2</f>
        <v>1.5119828132435025E-5</v>
      </c>
      <c r="AE480" s="44"/>
      <c r="AF480" s="7">
        <f>offs561+Ampl561*SIN(2*PI()*freq561*('5v'!U468)+deph561*PI()/180)</f>
        <v>-2.0751827583705351</v>
      </c>
      <c r="AG480" s="8">
        <f>('5v'!V468-AF480)^2</f>
        <v>0.20906762349326727</v>
      </c>
      <c r="AH480" s="9">
        <f>offs562+Ampl562*SIN(2*PI()*freq562*('5v'!U468-reta562)+deph562*PI()/180)</f>
        <v>0.86595486227341889</v>
      </c>
      <c r="AI480" s="10">
        <f>('5v'!W468-AH480)^2</f>
        <v>6.1988029764115343E-5</v>
      </c>
      <c r="AL480" s="76"/>
      <c r="AN480" s="76"/>
      <c r="AO480" s="80"/>
    </row>
    <row r="481" spans="1:41" x14ac:dyDescent="0.25">
      <c r="A481" s="3"/>
      <c r="B481" s="7">
        <f>offs551+Ampl551*SIN(2*PI()*freq551*('5v'!A469)+deph551*PI()/180)</f>
        <v>-0.84661193314191796</v>
      </c>
      <c r="C481" s="8">
        <f>('5v'!B469-B481)^2</f>
        <v>1.3270961876484495E-5</v>
      </c>
      <c r="D481" s="9">
        <f>offs552+Ampl552*SIN(2*PI()*freq552*('5v'!A469-reta552)+deph552*PI()/180)</f>
        <v>1.3075887316688135</v>
      </c>
      <c r="E481" s="10">
        <f>('5v'!C469-D481)^2</f>
        <v>5.8450127855843295E-5</v>
      </c>
      <c r="G481" s="3"/>
      <c r="H481" s="7">
        <f>offs553+Ampl553*SIN(2*PI()*freq553*('5v'!E469)+deph553*PI()/180)</f>
        <v>-1.7683197697130648</v>
      </c>
      <c r="I481" s="8">
        <f>('5v'!F469-H481)^2</f>
        <v>7.6963536849481795E-6</v>
      </c>
      <c r="J481" s="9">
        <f>offs554+Ampl554*SIN(2*PI()*freq554*('5v'!E469-reta554)+deph554*PI()/180)</f>
        <v>1.2060294919596148</v>
      </c>
      <c r="K481" s="10">
        <f>('5v'!G469-J481)^2</f>
        <v>2.0407878894944917E-5</v>
      </c>
      <c r="M481" s="3"/>
      <c r="N481" s="7">
        <f>offs553+Ampl555*SIN(2*PI()*freq555*('5v'!I469)+deph555*PI()/180)</f>
        <v>-1.2311744556403477</v>
      </c>
      <c r="O481" s="8">
        <f>('5v'!J469-N481)^2</f>
        <v>2.2978969161805039E-4</v>
      </c>
      <c r="P481" s="9">
        <f>offs556+Ampl556*SIN(2*PI()*freq556*('5v'!I469-reta556)+deph556*PI()/180)</f>
        <v>1.144872709888034</v>
      </c>
      <c r="Q481" s="10">
        <f>('5v'!K469-P481)^2</f>
        <v>6.8100127046349463E-5</v>
      </c>
      <c r="S481" s="3"/>
      <c r="T481" s="7">
        <f>offs557+Ampl557*SIN(2*PI()*freq557*('5v'!M469)+deph557*PI()/180)</f>
        <v>-1.4740723137330227</v>
      </c>
      <c r="U481" s="8">
        <f>('5v'!N469-T481)^2</f>
        <v>2.9204973434155214E-6</v>
      </c>
      <c r="V481" s="9">
        <f>offs558+Ampl558*SIN(2*PI()*freq558*('5v'!M469-reta558)+deph558*PI()/180)</f>
        <v>1.0774014229274793</v>
      </c>
      <c r="W481" s="10">
        <f>('5v'!O469-V481)^2</f>
        <v>2.2644744217497795E-6</v>
      </c>
      <c r="X481" s="3"/>
      <c r="Y481" s="3"/>
      <c r="Z481" s="7">
        <f>offs559+Ampl559*SIN(2*PI()*freq559*('5v'!Q469)+deph559*PI()/180)</f>
        <v>-2.1623698134254159</v>
      </c>
      <c r="AA481" s="8">
        <f>('5v'!R469-Z481)^2</f>
        <v>5.6344423578220594E-2</v>
      </c>
      <c r="AB481" s="9">
        <f>offs558+Ampl560*SIN(2*PI()*freq560*('5v'!Q469-reta560)+deph560*PI()/180)</f>
        <v>0.97241072845996801</v>
      </c>
      <c r="AC481" s="10">
        <f>('5v'!S469-AB481)^2</f>
        <v>8.2914537910888486E-6</v>
      </c>
      <c r="AE481" s="44"/>
      <c r="AF481" s="7">
        <f>offs561+Ampl561*SIN(2*PI()*freq561*('5v'!U469)+deph561*PI()/180)</f>
        <v>-2.0308524354215205</v>
      </c>
      <c r="AG481" s="8">
        <f>('5v'!V469-AF481)^2</f>
        <v>0.20674704702442112</v>
      </c>
      <c r="AH481" s="9">
        <f>offs562+Ampl562*SIN(2*PI()*freq562*('5v'!U469-reta562)+deph562*PI()/180)</f>
        <v>0.86947738693400778</v>
      </c>
      <c r="AI481" s="10">
        <f>('5v'!W469-AH481)^2</f>
        <v>1.042462046181841E-4</v>
      </c>
      <c r="AL481" s="76"/>
      <c r="AN481" s="76"/>
      <c r="AO481" s="80"/>
    </row>
    <row r="482" spans="1:41" x14ac:dyDescent="0.25">
      <c r="A482" s="3"/>
      <c r="B482" s="7">
        <f>offs551+Ampl551*SIN(2*PI()*freq551*('5v'!A470)+deph551*PI()/180)</f>
        <v>-0.81568450099625145</v>
      </c>
      <c r="C482" s="8">
        <f>('5v'!B470-B482)^2</f>
        <v>1.5725198151271486E-5</v>
      </c>
      <c r="D482" s="9">
        <f>offs552+Ampl552*SIN(2*PI()*freq552*('5v'!A470-reta552)+deph552*PI()/180)</f>
        <v>1.3040066634555996</v>
      </c>
      <c r="E482" s="10">
        <f>('5v'!C470-D482)^2</f>
        <v>2.881903725394469E-5</v>
      </c>
      <c r="G482" s="3"/>
      <c r="H482" s="7">
        <f>offs553+Ampl553*SIN(2*PI()*freq553*('5v'!E470)+deph553*PI()/180)</f>
        <v>-1.7281318113974837</v>
      </c>
      <c r="I482" s="8">
        <f>('5v'!F470-H482)^2</f>
        <v>1.5203671757993547E-5</v>
      </c>
      <c r="J482" s="9">
        <f>offs554+Ampl554*SIN(2*PI()*freq554*('5v'!E470-reta554)+deph554*PI()/180)</f>
        <v>1.2069664224902106</v>
      </c>
      <c r="K482" s="10">
        <f>('5v'!G470-J482)^2</f>
        <v>7.108247340477789E-3</v>
      </c>
      <c r="M482" s="3"/>
      <c r="N482" s="7">
        <f>offs553+Ampl555*SIN(2*PI()*freq555*('5v'!I470)+deph555*PI()/180)</f>
        <v>-1.2013299402272484</v>
      </c>
      <c r="O482" s="8">
        <f>('5v'!J470-N482)^2</f>
        <v>2.1348658763313427E-4</v>
      </c>
      <c r="P482" s="9">
        <f>offs556+Ampl556*SIN(2*PI()*freq556*('5v'!I470-reta556)+deph556*PI()/180)</f>
        <v>1.1454152489341081</v>
      </c>
      <c r="Q482" s="10">
        <f>('5v'!K470-P482)^2</f>
        <v>9.3370883978731111E-5</v>
      </c>
      <c r="S482" s="3"/>
      <c r="T482" s="7">
        <f>offs557+Ampl557*SIN(2*PI()*freq557*('5v'!M470)+deph557*PI()/180)</f>
        <v>-1.4382397912434626</v>
      </c>
      <c r="U482" s="8">
        <f>('5v'!N470-T482)^2</f>
        <v>5.6892685165378706E-6</v>
      </c>
      <c r="V482" s="9">
        <f>offs558+Ampl558*SIN(2*PI()*freq558*('5v'!M470-reta558)+deph558*PI()/180)</f>
        <v>1.0790139688970934</v>
      </c>
      <c r="W482" s="10">
        <f>('5v'!O470-V482)^2</f>
        <v>3.4054683226868437E-6</v>
      </c>
      <c r="X482" s="3"/>
      <c r="Y482" s="3"/>
      <c r="Z482" s="7">
        <f>offs559+Ampl559*SIN(2*PI()*freq559*('5v'!Q470)+deph559*PI()/180)</f>
        <v>-2.1220479898534248</v>
      </c>
      <c r="AA482" s="8">
        <f>('5v'!R470-Z482)^2</f>
        <v>5.6674277575171579E-2</v>
      </c>
      <c r="AB482" s="9">
        <f>offs558+Ampl560*SIN(2*PI()*freq560*('5v'!Q470-reta560)+deph560*PI()/180)</f>
        <v>0.97526654775409516</v>
      </c>
      <c r="AC482" s="10">
        <f>('5v'!S470-AB482)^2</f>
        <v>1.4304944207227029E-5</v>
      </c>
      <c r="AE482" s="44"/>
      <c r="AF482" s="7">
        <f>offs561+Ampl561*SIN(2*PI()*freq561*('5v'!U470)+deph561*PI()/180)</f>
        <v>-1.9845179063065312</v>
      </c>
      <c r="AG482" s="8">
        <f>('5v'!V470-AF482)^2</f>
        <v>0.20625584090464766</v>
      </c>
      <c r="AH482" s="9">
        <f>offs562+Ampl562*SIN(2*PI()*freq562*('5v'!U470-reta562)+deph562*PI()/180)</f>
        <v>0.873015703896308</v>
      </c>
      <c r="AI482" s="10">
        <f>('5v'!W470-AH482)^2</f>
        <v>1.1189484781101169E-4</v>
      </c>
      <c r="AL482" s="76"/>
      <c r="AN482" s="76"/>
      <c r="AO482" s="80"/>
    </row>
    <row r="483" spans="1:41" x14ac:dyDescent="0.25">
      <c r="A483" s="3"/>
      <c r="B483" s="7">
        <f>offs551+Ampl551*SIN(2*PI()*freq551*('5v'!A471)+deph551*PI()/180)</f>
        <v>-0.78470003250094211</v>
      </c>
      <c r="C483" s="8">
        <f>('5v'!B471-B483)^2</f>
        <v>5.1894320753488016E-6</v>
      </c>
      <c r="D483" s="9">
        <f>offs552+Ampl552*SIN(2*PI()*freq552*('5v'!A471-reta552)+deph552*PI()/180)</f>
        <v>1.30035934184178</v>
      </c>
      <c r="E483" s="10">
        <f>('5v'!C471-D483)^2</f>
        <v>9.9644907278560013E-6</v>
      </c>
      <c r="G483" s="3"/>
      <c r="H483" s="7">
        <f>offs553+Ampl553*SIN(2*PI()*freq553*('5v'!E471)+deph553*PI()/180)</f>
        <v>-1.6874954258941481</v>
      </c>
      <c r="I483" s="8">
        <f>('5v'!F471-H483)^2</f>
        <v>1.2394442034795164E-5</v>
      </c>
      <c r="J483" s="9">
        <f>offs554+Ampl554*SIN(2*PI()*freq554*('5v'!E471-reta554)+deph554*PI()/180)</f>
        <v>1.2077860660508581</v>
      </c>
      <c r="K483" s="10">
        <f>('5v'!G471-J483)^2</f>
        <v>1.7944763460086072E-2</v>
      </c>
      <c r="M483" s="3"/>
      <c r="N483" s="7">
        <f>offs553+Ampl555*SIN(2*PI()*freq555*('5v'!I471)+deph555*PI()/180)</f>
        <v>-1.1713693086857422</v>
      </c>
      <c r="O483" s="8">
        <f>('5v'!J471-N483)^2</f>
        <v>2.52827448507658E-4</v>
      </c>
      <c r="P483" s="9">
        <f>offs556+Ampl556*SIN(2*PI()*freq556*('5v'!I471-reta556)+deph556*PI()/180)</f>
        <v>1.1459170024854017</v>
      </c>
      <c r="Q483" s="10">
        <f>('5v'!K471-P483)^2</f>
        <v>8.392589089402963E-5</v>
      </c>
      <c r="S483" s="3"/>
      <c r="T483" s="7">
        <f>offs557+Ampl557*SIN(2*PI()*freq557*('5v'!M471)+deph557*PI()/180)</f>
        <v>-1.402164791488979</v>
      </c>
      <c r="U483" s="8">
        <f>('5v'!N471-T483)^2</f>
        <v>1.8247916997275538E-6</v>
      </c>
      <c r="V483" s="9">
        <f>offs558+Ampl558*SIN(2*PI()*freq558*('5v'!M471-reta558)+deph558*PI()/180)</f>
        <v>1.0805790398338135</v>
      </c>
      <c r="W483" s="10">
        <f>('5v'!O471-V483)^2</f>
        <v>4.9882996448384111E-6</v>
      </c>
      <c r="X483" s="3"/>
      <c r="Y483" s="3"/>
      <c r="Z483" s="7">
        <f>offs559+Ampl559*SIN(2*PI()*freq559*('5v'!Q471)+deph559*PI()/180)</f>
        <v>-2.0809317000547107</v>
      </c>
      <c r="AA483" s="8">
        <f>('5v'!R471-Z483)^2</f>
        <v>5.8500705097721789E-2</v>
      </c>
      <c r="AB483" s="9">
        <f>offs558+Ampl560*SIN(2*PI()*freq560*('5v'!Q471-reta560)+deph560*PI()/180)</f>
        <v>0.97807948915271081</v>
      </c>
      <c r="AC483" s="10">
        <f>('5v'!S471-AB483)^2</f>
        <v>2.154815613376775E-5</v>
      </c>
      <c r="AE483" s="44"/>
      <c r="AF483" s="7">
        <f>offs561+Ampl561*SIN(2*PI()*freq561*('5v'!U471)+deph561*PI()/180)</f>
        <v>-1.9362248976117675</v>
      </c>
      <c r="AG483" s="8">
        <f>('5v'!V471-AF483)^2</f>
        <v>0.20577007231439437</v>
      </c>
      <c r="AH483" s="9">
        <f>offs562+Ampl562*SIN(2*PI()*freq562*('5v'!U471-reta562)+deph562*PI()/180)</f>
        <v>0.87656632126866418</v>
      </c>
      <c r="AI483" s="10">
        <f>('5v'!W471-AH483)^2</f>
        <v>1.6606932380608497E-4</v>
      </c>
      <c r="AL483" s="76"/>
      <c r="AN483" s="76"/>
      <c r="AO483" s="80"/>
    </row>
    <row r="484" spans="1:41" x14ac:dyDescent="0.25">
      <c r="A484" s="3"/>
      <c r="B484" s="7">
        <f>offs551+Ampl551*SIN(2*PI()*freq551*('5v'!A472)+deph551*PI()/180)</f>
        <v>-0.75366342046274803</v>
      </c>
      <c r="C484" s="8">
        <f>('5v'!B472-B484)^2</f>
        <v>6.2071759221998771E-6</v>
      </c>
      <c r="D484" s="9">
        <f>offs552+Ampl552*SIN(2*PI()*freq552*('5v'!A472-reta552)+deph552*PI()/180)</f>
        <v>1.2966473427817184</v>
      </c>
      <c r="E484" s="10">
        <f>('5v'!C472-D484)^2</f>
        <v>1.0173893839913177E-6</v>
      </c>
      <c r="G484" s="3"/>
      <c r="H484" s="7">
        <f>offs553+Ampl553*SIN(2*PI()*freq553*('5v'!E472)+deph553*PI()/180)</f>
        <v>-1.6464250511173328</v>
      </c>
      <c r="I484" s="8">
        <f>('5v'!F472-H484)^2</f>
        <v>1.2780259513682551E-5</v>
      </c>
      <c r="J484" s="9">
        <f>offs554+Ampl554*SIN(2*PI()*freq554*('5v'!E472-reta554)+deph554*PI()/180)</f>
        <v>1.2084881314261033</v>
      </c>
      <c r="K484" s="10">
        <f>('5v'!G472-J484)^2</f>
        <v>1.1516752064264677E-2</v>
      </c>
      <c r="M484" s="3"/>
      <c r="N484" s="7">
        <f>offs553+Ampl555*SIN(2*PI()*freq555*('5v'!I472)+deph555*PI()/180)</f>
        <v>-1.1412972921468638</v>
      </c>
      <c r="O484" s="8">
        <f>('5v'!J472-N484)^2</f>
        <v>2.2877779010435401E-4</v>
      </c>
      <c r="P484" s="9">
        <f>offs556+Ampl556*SIN(2*PI()*freq556*('5v'!I472-reta556)+deph556*PI()/180)</f>
        <v>1.1463778913092126</v>
      </c>
      <c r="Q484" s="10">
        <f>('5v'!K472-P484)^2</f>
        <v>7.5693805267526578E-5</v>
      </c>
      <c r="S484" s="3"/>
      <c r="T484" s="7">
        <f>offs557+Ampl557*SIN(2*PI()*freq557*('5v'!M472)+deph557*PI()/180)</f>
        <v>-1.3658562154359593</v>
      </c>
      <c r="U484" s="8">
        <f>('5v'!N472-T484)^2</f>
        <v>1.9686206789923799E-6</v>
      </c>
      <c r="V484" s="9">
        <f>offs558+Ampl558*SIN(2*PI()*freq558*('5v'!M472-reta558)+deph558*PI()/180)</f>
        <v>1.0820962495798045</v>
      </c>
      <c r="W484" s="10">
        <f>('5v'!O472-V484)^2</f>
        <v>7.1254850529062907E-6</v>
      </c>
      <c r="X484" s="3"/>
      <c r="Y484" s="3"/>
      <c r="Z484" s="7">
        <f>offs559+Ampl559*SIN(2*PI()*freq559*('5v'!Q472)+deph559*PI()/180)</f>
        <v>-2.0390408275021548</v>
      </c>
      <c r="AA484" s="8">
        <f>('5v'!R472-Z484)^2</f>
        <v>5.9976101838590583E-2</v>
      </c>
      <c r="AB484" s="9">
        <f>offs558+Ampl560*SIN(2*PI()*freq560*('5v'!Q472-reta560)+deph560*PI()/180)</f>
        <v>0.98084819234231657</v>
      </c>
      <c r="AC484" s="10">
        <f>('5v'!S472-AB484)^2</f>
        <v>2.9785205023165126E-5</v>
      </c>
      <c r="AE484" s="44"/>
      <c r="AF484" s="7">
        <f>offs561+Ampl561*SIN(2*PI()*freq561*('5v'!U472)+deph561*PI()/180)</f>
        <v>-1.8860210687063257</v>
      </c>
      <c r="AG484" s="8">
        <f>('5v'!V472-AF484)^2</f>
        <v>0.20880119257861926</v>
      </c>
      <c r="AH484" s="9">
        <f>offs562+Ampl562*SIN(2*PI()*freq562*('5v'!U472-reta562)+deph562*PI()/180)</f>
        <v>0.88012573502040081</v>
      </c>
      <c r="AI484" s="10">
        <f>('5v'!W472-AH484)^2</f>
        <v>2.3063752681038121E-4</v>
      </c>
      <c r="AL484" s="76"/>
      <c r="AN484" s="76"/>
      <c r="AO484" s="80"/>
    </row>
    <row r="485" spans="1:41" x14ac:dyDescent="0.25">
      <c r="A485" s="3"/>
      <c r="B485" s="7">
        <f>offs551+Ampl551*SIN(2*PI()*freq551*('5v'!A473)+deph551*PI()/180)</f>
        <v>-0.72257956592249828</v>
      </c>
      <c r="C485" s="8">
        <f>('5v'!B473-B485)^2</f>
        <v>7.062656632424391E-6</v>
      </c>
      <c r="D485" s="9">
        <f>offs552+Ampl552*SIN(2*PI()*freq552*('5v'!A473-reta552)+deph552*PI()/180)</f>
        <v>1.2928712524430974</v>
      </c>
      <c r="E485" s="10">
        <f>('5v'!C473-D485)^2</f>
        <v>1.1540183115005915E-6</v>
      </c>
      <c r="G485" s="3"/>
      <c r="H485" s="7">
        <f>offs553+Ampl553*SIN(2*PI()*freq553*('5v'!E473)+deph553*PI()/180)</f>
        <v>-1.6049352791756344</v>
      </c>
      <c r="I485" s="8">
        <f>('5v'!F473-H485)^2</f>
        <v>1.6392140313651514E-5</v>
      </c>
      <c r="J485" s="9">
        <f>offs554+Ampl554*SIN(2*PI()*freq554*('5v'!E473-reta554)+deph554*PI()/180)</f>
        <v>1.2090723691754612</v>
      </c>
      <c r="K485" s="10">
        <f>('5v'!G473-J485)^2</f>
        <v>2.8951188069976741E-5</v>
      </c>
      <c r="M485" s="3"/>
      <c r="N485" s="7">
        <f>offs553+Ampl555*SIN(2*PI()*freq555*('5v'!I473)+deph555*PI()/180)</f>
        <v>-1.1111186393306314</v>
      </c>
      <c r="O485" s="8">
        <f>('5v'!J473-N485)^2</f>
        <v>2.6233468887930942E-4</v>
      </c>
      <c r="P485" s="9">
        <f>offs556+Ampl556*SIN(2*PI()*freq556*('5v'!I473-reta556)+deph556*PI()/180)</f>
        <v>1.1467978426258529</v>
      </c>
      <c r="Q485" s="10">
        <f>('5v'!K473-P485)^2</f>
        <v>6.8562827787365074E-5</v>
      </c>
      <c r="S485" s="3"/>
      <c r="T485" s="7">
        <f>offs557+Ampl557*SIN(2*PI()*freq557*('5v'!M473)+deph557*PI()/180)</f>
        <v>-1.329323021682248</v>
      </c>
      <c r="U485" s="8">
        <f>('5v'!N473-T485)^2</f>
        <v>1.5463625694880209E-5</v>
      </c>
      <c r="V485" s="9">
        <f>offs558+Ampl558*SIN(2*PI()*freq558*('5v'!M473-reta558)+deph558*PI()/180)</f>
        <v>1.0835652237862643</v>
      </c>
      <c r="W485" s="10">
        <f>('5v'!O473-V485)^2</f>
        <v>9.9446645102940636E-6</v>
      </c>
      <c r="X485" s="3"/>
      <c r="Y485" s="3"/>
      <c r="Z485" s="7">
        <f>offs559+Ampl559*SIN(2*PI()*freq559*('5v'!Q473)+deph559*PI()/180)</f>
        <v>-1.9963956302499857</v>
      </c>
      <c r="AA485" s="8">
        <f>('5v'!R473-Z485)^2</f>
        <v>6.3042733274468771E-2</v>
      </c>
      <c r="AB485" s="9">
        <f>offs558+Ampl560*SIN(2*PI()*freq560*('5v'!Q473-reta560)+deph560*PI()/180)</f>
        <v>0.98357131840261947</v>
      </c>
      <c r="AC485" s="10">
        <f>('5v'!S473-AB485)^2</f>
        <v>1.8270994635723752E-5</v>
      </c>
      <c r="AE485" s="44"/>
      <c r="AF485" s="7">
        <f>offs561+Ampl561*SIN(2*PI()*freq561*('5v'!U473)+deph561*PI()/180)</f>
        <v>-1.833955964708154</v>
      </c>
      <c r="AG485" s="8">
        <f>('5v'!V473-AF485)^2</f>
        <v>0.20819000138680682</v>
      </c>
      <c r="AH485" s="9">
        <f>offs562+Ampl562*SIN(2*PI()*freq562*('5v'!U473-reta562)+deph562*PI()/180)</f>
        <v>0.88369043243987822</v>
      </c>
      <c r="AI485" s="10">
        <f>('5v'!W473-AH485)^2</f>
        <v>2.4112833568173589E-4</v>
      </c>
      <c r="AL485" s="76"/>
      <c r="AN485" s="76"/>
      <c r="AO485" s="80"/>
    </row>
    <row r="486" spans="1:41" x14ac:dyDescent="0.25">
      <c r="A486" s="3"/>
      <c r="B486" s="7">
        <f>offs551+Ampl551*SIN(2*PI()*freq551*('5v'!A474)+deph551*PI()/180)</f>
        <v>-0.69145337738116008</v>
      </c>
      <c r="C486" s="8">
        <f>('5v'!B474-B486)^2</f>
        <v>7.736060136429199E-6</v>
      </c>
      <c r="D486" s="9">
        <f>offs552+Ampl552*SIN(2*PI()*freq552*('5v'!A474-reta552)+deph552*PI()/180)</f>
        <v>1.2890316671143554</v>
      </c>
      <c r="E486" s="10">
        <f>('5v'!C474-D486)^2</f>
        <v>9.5769645486718052E-6</v>
      </c>
      <c r="G486" s="3"/>
      <c r="H486" s="7">
        <f>offs553+Ampl553*SIN(2*PI()*freq553*('5v'!E474)+deph553*PI()/180)</f>
        <v>-1.5630408511874654</v>
      </c>
      <c r="I486" s="8">
        <f>('5v'!F474-H486)^2</f>
        <v>8.851510456726571E-6</v>
      </c>
      <c r="J486" s="9">
        <f>offs554+Ampl554*SIN(2*PI()*freq554*('5v'!E474-reta554)+deph554*PI()/180)</f>
        <v>1.2095385717220415</v>
      </c>
      <c r="K486" s="10">
        <f>('5v'!G474-J486)^2</f>
        <v>1.1337442732687815E-2</v>
      </c>
      <c r="M486" s="3"/>
      <c r="N486" s="7">
        <f>offs553+Ampl555*SIN(2*PI()*freq555*('5v'!I474)+deph555*PI()/180)</f>
        <v>-1.080838115796166</v>
      </c>
      <c r="O486" s="8">
        <f>('5v'!J474-N486)^2</f>
        <v>2.3143858796533865E-4</v>
      </c>
      <c r="P486" s="9">
        <f>offs556+Ampl556*SIN(2*PI()*freq556*('5v'!I474-reta556)+deph556*PI()/180)</f>
        <v>1.1471767901201413</v>
      </c>
      <c r="Q486" s="10">
        <f>('5v'!K474-P486)^2</f>
        <v>3.5381081810751396E-5</v>
      </c>
      <c r="S486" s="3"/>
      <c r="T486" s="7">
        <f>offs557+Ampl557*SIN(2*PI()*freq557*('5v'!M474)+deph557*PI()/180)</f>
        <v>-1.2925742242467457</v>
      </c>
      <c r="U486" s="8">
        <f>('5v'!N474-T486)^2</f>
        <v>1.8429542023837264E-5</v>
      </c>
      <c r="V486" s="9">
        <f>offs558+Ampl558*SIN(2*PI()*freq558*('5v'!M474-reta558)+deph558*PI()/180)</f>
        <v>1.084985600005788</v>
      </c>
      <c r="W486" s="10">
        <f>('5v'!O474-V486)^2</f>
        <v>1.3588512744927969E-5</v>
      </c>
      <c r="X486" s="3"/>
      <c r="Y486" s="3"/>
      <c r="Z486" s="7">
        <f>offs559+Ampl559*SIN(2*PI()*freq559*('5v'!Q474)+deph559*PI()/180)</f>
        <v>-1.9530167311371613</v>
      </c>
      <c r="AA486" s="8">
        <f>('5v'!R474-Z486)^2</f>
        <v>6.4810579834803705E-2</v>
      </c>
      <c r="AB486" s="9">
        <f>offs558+Ampl560*SIN(2*PI()*freq560*('5v'!Q474-reta560)+deph560*PI()/180)</f>
        <v>0.98624755045402146</v>
      </c>
      <c r="AC486" s="10">
        <f>('5v'!S474-AB486)^2</f>
        <v>9.2686176780821085E-6</v>
      </c>
      <c r="AE486" s="44"/>
      <c r="AF486" s="7">
        <f>offs561+Ampl561*SIN(2*PI()*freq561*('5v'!U474)+deph561*PI()/180)</f>
        <v>-1.7800809675890019</v>
      </c>
      <c r="AG486" s="8">
        <f>('5v'!V474-AF486)^2</f>
        <v>0.20923218036019464</v>
      </c>
      <c r="AH486" s="9">
        <f>offs562+Ampl562*SIN(2*PI()*freq562*('5v'!U474-reta562)+deph562*PI()/180)</f>
        <v>0.88725689560111454</v>
      </c>
      <c r="AI486" s="10">
        <f>('5v'!W474-AH486)^2</f>
        <v>2.5179641985194074E-4</v>
      </c>
      <c r="AL486" s="76"/>
      <c r="AN486" s="76"/>
      <c r="AO486" s="80"/>
    </row>
    <row r="487" spans="1:41" x14ac:dyDescent="0.25">
      <c r="A487" s="3"/>
      <c r="B487" s="7">
        <f>offs551+Ampl551*SIN(2*PI()*freq551*('5v'!A475)+deph551*PI()/180)</f>
        <v>-0.66028977002473044</v>
      </c>
      <c r="C487" s="8">
        <f>('5v'!B475-B487)^2</f>
        <v>4.5883960347936788E-5</v>
      </c>
      <c r="D487" s="9">
        <f>offs552+Ampl552*SIN(2*PI()*freq552*('5v'!A475-reta552)+deph552*PI()/180)</f>
        <v>1.2851291931105253</v>
      </c>
      <c r="E487" s="10">
        <f>('5v'!C475-D487)^2</f>
        <v>2.5514551839817901E-5</v>
      </c>
      <c r="G487" s="3"/>
      <c r="H487" s="7">
        <f>offs553+Ampl553*SIN(2*PI()*freq553*('5v'!E475)+deph553*PI()/180)</f>
        <v>-1.5207566520436049</v>
      </c>
      <c r="I487" s="8">
        <f>('5v'!F475-H487)^2</f>
        <v>5.2456937613634654E-6</v>
      </c>
      <c r="J487" s="9">
        <f>offs554+Ampl554*SIN(2*PI()*freq554*('5v'!E475-reta554)+deph554*PI()/180)</f>
        <v>1.2098865734262991</v>
      </c>
      <c r="K487" s="10">
        <f>('5v'!G475-J487)^2</f>
        <v>9.2859099810250218E-3</v>
      </c>
      <c r="M487" s="3"/>
      <c r="N487" s="7">
        <f>offs553+Ampl555*SIN(2*PI()*freq555*('5v'!I475)+deph555*PI()/180)</f>
        <v>-1.0504605031891567</v>
      </c>
      <c r="O487" s="8">
        <f>('5v'!J475-N487)^2</f>
        <v>1.9972368931023366E-4</v>
      </c>
      <c r="P487" s="9">
        <f>offs556+Ampl556*SIN(2*PI()*freq556*('5v'!I475-reta556)+deph556*PI()/180)</f>
        <v>1.1475146739518753</v>
      </c>
      <c r="Q487" s="10">
        <f>('5v'!K475-P487)^2</f>
        <v>3.1475646159845268E-5</v>
      </c>
      <c r="S487" s="3"/>
      <c r="T487" s="7">
        <f>offs557+Ampl557*SIN(2*PI()*freq557*('5v'!M475)+deph557*PI()/180)</f>
        <v>-1.2556188903453358</v>
      </c>
      <c r="U487" s="8">
        <f>('5v'!N475-T487)^2</f>
        <v>1.9775812071417167E-5</v>
      </c>
      <c r="V487" s="9">
        <f>offs558+Ampl558*SIN(2*PI()*freq558*('5v'!M475-reta558)+deph558*PI()/180)</f>
        <v>1.0863570277817969</v>
      </c>
      <c r="W487" s="10">
        <f>('5v'!O475-V487)^2</f>
        <v>1.8215501496009434E-5</v>
      </c>
      <c r="X487" s="3"/>
      <c r="Y487" s="3"/>
      <c r="Z487" s="7">
        <f>offs559+Ampl559*SIN(2*PI()*freq559*('5v'!Q475)+deph559*PI()/180)</f>
        <v>-1.9089251078143517</v>
      </c>
      <c r="AA487" s="8">
        <f>('5v'!R475-Z487)^2</f>
        <v>6.6235506753751727E-2</v>
      </c>
      <c r="AB487" s="9">
        <f>offs558+Ampl560*SIN(2*PI()*freq560*('5v'!Q475-reta560)+deph560*PI()/180)</f>
        <v>0.98887559429445149</v>
      </c>
      <c r="AC487" s="10">
        <f>('5v'!S475-AB487)^2</f>
        <v>3.1195835828963791E-6</v>
      </c>
      <c r="AE487" s="44"/>
      <c r="AF487" s="7">
        <f>offs561+Ampl561*SIN(2*PI()*freq561*('5v'!U475)+deph561*PI()/180)</f>
        <v>-1.7244492454666196</v>
      </c>
      <c r="AG487" s="8">
        <f>('5v'!V475-AF487)^2</f>
        <v>0.20831022003298136</v>
      </c>
      <c r="AH487" s="9">
        <f>offs562+Ampl562*SIN(2*PI()*freq562*('5v'!U475-reta562)+deph562*PI()/180)</f>
        <v>0.89082160483555395</v>
      </c>
      <c r="AI487" s="10">
        <f>('5v'!W475-AH487)^2</f>
        <v>2.6275227216444652E-4</v>
      </c>
      <c r="AL487" s="76"/>
      <c r="AN487" s="76"/>
      <c r="AO487" s="80"/>
    </row>
    <row r="488" spans="1:41" x14ac:dyDescent="0.25">
      <c r="A488" s="3"/>
      <c r="B488" s="7">
        <f>offs551+Ampl551*SIN(2*PI()*freq551*('5v'!A476)+deph551*PI()/180)</f>
        <v>-0.62909366494807095</v>
      </c>
      <c r="C488" s="8">
        <f>('5v'!B476-B488)^2</f>
        <v>4.6617008643116907E-5</v>
      </c>
      <c r="D488" s="9">
        <f>offs552+Ampl552*SIN(2*PI()*freq552*('5v'!A476-reta552)+deph552*PI()/180)</f>
        <v>1.2811644466774914</v>
      </c>
      <c r="E488" s="10">
        <f>('5v'!C476-D488)^2</f>
        <v>2.4924523827594166E-5</v>
      </c>
      <c r="G488" s="3"/>
      <c r="H488" s="7">
        <f>offs553+Ampl553*SIN(2*PI()*freq553*('5v'!E476)+deph553*PI()/180)</f>
        <v>-1.4780977051186674</v>
      </c>
      <c r="I488" s="8">
        <f>('5v'!F476-H488)^2</f>
        <v>3.9215678170319225E-6</v>
      </c>
      <c r="J488" s="9">
        <f>offs554+Ampl554*SIN(2*PI()*freq554*('5v'!E476-reta554)+deph554*PI()/180)</f>
        <v>1.2101162506448855</v>
      </c>
      <c r="K488" s="10">
        <f>('5v'!G476-J488)^2</f>
        <v>5.6966945927856805E-4</v>
      </c>
      <c r="M488" s="3"/>
      <c r="N488" s="7">
        <f>offs553+Ampl555*SIN(2*PI()*freq555*('5v'!I476)+deph555*PI()/180)</f>
        <v>-1.019990598486783</v>
      </c>
      <c r="O488" s="8">
        <f>('5v'!J476-N488)^2</f>
        <v>1.6794445401501482E-4</v>
      </c>
      <c r="P488" s="9">
        <f>offs556+Ampl556*SIN(2*PI()*freq556*('5v'!I476-reta556)+deph556*PI()/180)</f>
        <v>1.1478114407652813</v>
      </c>
      <c r="Q488" s="10">
        <f>('5v'!K476-P488)^2</f>
        <v>2.8233805469779869E-5</v>
      </c>
      <c r="S488" s="3"/>
      <c r="T488" s="7">
        <f>offs557+Ampl557*SIN(2*PI()*freq557*('5v'!M476)+deph557*PI()/180)</f>
        <v>-1.2184661381536841</v>
      </c>
      <c r="U488" s="8">
        <f>('5v'!N476-T488)^2</f>
        <v>6.004941201209399E-6</v>
      </c>
      <c r="V488" s="9">
        <f>offs558+Ampl558*SIN(2*PI()*freq558*('5v'!M476-reta558)+deph558*PI()/180)</f>
        <v>1.0876791687350085</v>
      </c>
      <c r="W488" s="10">
        <f>('5v'!O476-V488)^2</f>
        <v>2.3999625517837246E-5</v>
      </c>
      <c r="X488" s="3"/>
      <c r="Y488" s="3"/>
      <c r="Z488" s="7">
        <f>offs559+Ampl559*SIN(2*PI()*freq559*('5v'!Q476)+deph559*PI()/180)</f>
        <v>-1.8641420825993267</v>
      </c>
      <c r="AA488" s="8">
        <f>('5v'!R476-Z488)^2</f>
        <v>6.7316675242699284E-2</v>
      </c>
      <c r="AB488" s="9">
        <f>offs558+Ampl560*SIN(2*PI()*freq560*('5v'!Q476-reta560)+deph560*PI()/180)</f>
        <v>0.99145417902522925</v>
      </c>
      <c r="AC488" s="10">
        <f>('5v'!S476-AB488)^2</f>
        <v>5.7201763934019816E-6</v>
      </c>
      <c r="AE488" s="44"/>
      <c r="AF488" s="7">
        <f>offs561+Ampl561*SIN(2*PI()*freq561*('5v'!U476)+deph561*PI()/180)</f>
        <v>-1.6671157001342423</v>
      </c>
      <c r="AG488" s="8">
        <f>('5v'!V476-AF488)^2</f>
        <v>0.20716146775980304</v>
      </c>
      <c r="AH488" s="9">
        <f>offs562+Ampl562*SIN(2*PI()*freq562*('5v'!U476-reta562)+deph562*PI()/180)</f>
        <v>0.89438104220555459</v>
      </c>
      <c r="AI488" s="10">
        <f>('5v'!W476-AH488)^2</f>
        <v>2.1325689060556737E-4</v>
      </c>
      <c r="AL488" s="76"/>
      <c r="AN488" s="76"/>
      <c r="AO488" s="80"/>
    </row>
    <row r="489" spans="1:41" x14ac:dyDescent="0.25">
      <c r="A489" s="3"/>
      <c r="B489" s="7">
        <f>offs551+Ampl551*SIN(2*PI()*freq551*('5v'!A477)+deph551*PI()/180)</f>
        <v>-0.59786998837780969</v>
      </c>
      <c r="C489" s="8">
        <f>('5v'!B477-B489)^2</f>
        <v>4.6977156683150518E-5</v>
      </c>
      <c r="D489" s="9">
        <f>offs552+Ampl552*SIN(2*PI()*freq552*('5v'!A477-reta552)+deph552*PI()/180)</f>
        <v>1.2771380538946766</v>
      </c>
      <c r="E489" s="10">
        <f>('5v'!C477-D489)^2</f>
        <v>4.6595011773028187E-5</v>
      </c>
      <c r="G489" s="3"/>
      <c r="H489" s="7">
        <f>offs553+Ampl553*SIN(2*PI()*freq553*('5v'!E477)+deph553*PI()/180)</f>
        <v>-1.4350791669333696</v>
      </c>
      <c r="I489" s="8">
        <f>('5v'!F477-H489)^2</f>
        <v>4.1202222783861916E-6</v>
      </c>
      <c r="J489" s="9">
        <f>offs554+Ampl554*SIN(2*PI()*freq554*('5v'!E477-reta554)+deph554*PI()/180)</f>
        <v>1.2102275217745788</v>
      </c>
      <c r="K489" s="10">
        <f>('5v'!G477-J489)^2</f>
        <v>1.9893849486517855E-3</v>
      </c>
      <c r="M489" s="3"/>
      <c r="N489" s="7">
        <f>offs553+Ampl555*SIN(2*PI()*freq555*('5v'!I477)+deph555*PI()/180)</f>
        <v>-0.98943321324021538</v>
      </c>
      <c r="O489" s="8">
        <f>('5v'!J477-N489)^2</f>
        <v>1.8637582727302769E-4</v>
      </c>
      <c r="P489" s="9">
        <f>offs556+Ampl556*SIN(2*PI()*freq556*('5v'!I477-reta556)+deph556*PI()/180)</f>
        <v>1.1480670436974392</v>
      </c>
      <c r="Q489" s="10">
        <f>('5v'!K477-P489)^2</f>
        <v>9.6398842726477866E-6</v>
      </c>
      <c r="S489" s="3"/>
      <c r="T489" s="7">
        <f>offs557+Ampl557*SIN(2*PI()*freq557*('5v'!M477)+deph557*PI()/180)</f>
        <v>-1.1811251345574649</v>
      </c>
      <c r="U489" s="8">
        <f>('5v'!N477-T489)^2</f>
        <v>1.7405538587517375E-5</v>
      </c>
      <c r="V489" s="9">
        <f>offs558+Ampl558*SIN(2*PI()*freq558*('5v'!M477-reta558)+deph558*PI()/180)</f>
        <v>1.0889516966469264</v>
      </c>
      <c r="W489" s="10">
        <f>('5v'!O477-V489)^2</f>
        <v>3.1131304028828308E-5</v>
      </c>
      <c r="X489" s="3"/>
      <c r="Y489" s="3"/>
      <c r="Z489" s="7">
        <f>offs559+Ampl559*SIN(2*PI()*freq559*('5v'!Q477)+deph559*PI()/180)</f>
        <v>-1.8186893121656769</v>
      </c>
      <c r="AA489" s="8">
        <f>('5v'!R477-Z489)^2</f>
        <v>7.0110064714171569E-2</v>
      </c>
      <c r="AB489" s="9">
        <f>offs558+Ampl560*SIN(2*PI()*freq560*('5v'!Q477-reta560)+deph560*PI()/180)</f>
        <v>0.9939820576656615</v>
      </c>
      <c r="AC489" s="10">
        <f>('5v'!S477-AB489)^2</f>
        <v>8.7998117531082878E-6</v>
      </c>
      <c r="AE489" s="44"/>
      <c r="AF489" s="7">
        <f>offs561+Ampl561*SIN(2*PI()*freq561*('5v'!U477)+deph561*PI()/180)</f>
        <v>-1.6081369128791496</v>
      </c>
      <c r="AG489" s="8">
        <f>('5v'!V477-AF489)^2</f>
        <v>0.20751211538049386</v>
      </c>
      <c r="AH489" s="9">
        <f>offs562+Ampl562*SIN(2*PI()*freq562*('5v'!U477-reta562)+deph562*PI()/180)</f>
        <v>0.89793169497616843</v>
      </c>
      <c r="AI489" s="10">
        <f>('5v'!W477-AH489)^2</f>
        <v>2.2376913869021536E-4</v>
      </c>
      <c r="AL489" s="76"/>
      <c r="AN489" s="76"/>
      <c r="AO489" s="80"/>
    </row>
    <row r="490" spans="1:41" x14ac:dyDescent="0.25">
      <c r="A490" s="3"/>
      <c r="B490" s="7">
        <f>offs551+Ampl551*SIN(2*PI()*freq551*('5v'!A478)+deph551*PI()/180)</f>
        <v>-0.56662367089443366</v>
      </c>
      <c r="C490" s="8">
        <f>('5v'!B478-B490)^2</f>
        <v>7.7627921610020403E-5</v>
      </c>
      <c r="D490" s="9">
        <f>offs552+Ampl552*SIN(2*PI()*freq552*('5v'!A478-reta552)+deph552*PI()/180)</f>
        <v>1.2730506505761765</v>
      </c>
      <c r="E490" s="10">
        <f>('5v'!C478-D490)^2</f>
        <v>4.4151381279483766E-5</v>
      </c>
      <c r="G490" s="3"/>
      <c r="H490" s="7">
        <f>offs553+Ampl553*SIN(2*PI()*freq553*('5v'!E478)+deph553*PI()/180)</f>
        <v>-1.3917163217694912</v>
      </c>
      <c r="I490" s="8">
        <f>('5v'!F478-H490)^2</f>
        <v>1.1801435659939659E-5</v>
      </c>
      <c r="J490" s="9">
        <f>offs554+Ampl554*SIN(2*PI()*freq554*('5v'!E478-reta554)+deph554*PI()/180)</f>
        <v>1.210220347281276</v>
      </c>
      <c r="K490" s="10">
        <f>('5v'!G478-J490)^2</f>
        <v>1.1469413409297137E-2</v>
      </c>
      <c r="M490" s="3"/>
      <c r="N490" s="7">
        <f>offs553+Ampl555*SIN(2*PI()*freq555*('5v'!I478)+deph555*PI()/180)</f>
        <v>-0.95879317281481702</v>
      </c>
      <c r="O490" s="8">
        <f>('5v'!J478-N490)^2</f>
        <v>2.0340215713744237E-4</v>
      </c>
      <c r="P490" s="9">
        <f>offs556+Ampl556*SIN(2*PI()*freq556*('5v'!I478-reta556)+deph556*PI()/180)</f>
        <v>1.1482814423856831</v>
      </c>
      <c r="Q490" s="10">
        <f>('5v'!K478-P490)^2</f>
        <v>8.3545139851537734E-6</v>
      </c>
      <c r="S490" s="3"/>
      <c r="T490" s="7">
        <f>offs557+Ampl557*SIN(2*PI()*freq557*('5v'!M478)+deph557*PI()/180)</f>
        <v>-1.1436050928905699</v>
      </c>
      <c r="U490" s="8">
        <f>('5v'!N478-T490)^2</f>
        <v>3.2654971838543054E-5</v>
      </c>
      <c r="V490" s="9">
        <f>offs558+Ampl558*SIN(2*PI()*freq558*('5v'!M478-reta558)+deph558*PI()/180)</f>
        <v>1.0901742975403292</v>
      </c>
      <c r="W490" s="10">
        <f>('5v'!O478-V490)^2</f>
        <v>1.8982947596882033E-5</v>
      </c>
      <c r="X490" s="3"/>
      <c r="Y490" s="3"/>
      <c r="Z490" s="7">
        <f>offs559+Ampl559*SIN(2*PI()*freq559*('5v'!Q478)+deph559*PI()/180)</f>
        <v>-1.772588777069839</v>
      </c>
      <c r="AA490" s="8">
        <f>('5v'!R478-Z490)^2</f>
        <v>7.1561940945511132E-2</v>
      </c>
      <c r="AB490" s="9">
        <f>offs558+Ampl560*SIN(2*PI()*freq560*('5v'!Q478-reta560)+deph560*PI()/180)</f>
        <v>0.99645800775606996</v>
      </c>
      <c r="AC490" s="10">
        <f>('5v'!S478-AB490)^2</f>
        <v>1.2174989473549403E-5</v>
      </c>
      <c r="AE490" s="44"/>
      <c r="AF490" s="7">
        <f>offs561+Ampl561*SIN(2*PI()*freq561*('5v'!U478)+deph561*PI()/180)</f>
        <v>-1.5475710886437677</v>
      </c>
      <c r="AG490" s="8">
        <f>('5v'!V478-AF490)^2</f>
        <v>0.20752937526304047</v>
      </c>
      <c r="AH490" s="9">
        <f>offs562+Ampl562*SIN(2*PI()*freq562*('5v'!U478-reta562)+deph562*PI()/180)</f>
        <v>0.90147005908178623</v>
      </c>
      <c r="AI490" s="10">
        <f>('5v'!W478-AH490)^2</f>
        <v>1.7885534130219542E-4</v>
      </c>
      <c r="AL490" s="76"/>
      <c r="AN490" s="76"/>
      <c r="AO490" s="80"/>
    </row>
    <row r="491" spans="1:41" x14ac:dyDescent="0.25">
      <c r="A491" s="3"/>
      <c r="B491" s="7">
        <f>offs551+Ampl551*SIN(2*PI()*freq551*('5v'!A479)+deph551*PI()/180)</f>
        <v>-0.53535964665369229</v>
      </c>
      <c r="C491" s="8">
        <f>('5v'!B479-B491)^2</f>
        <v>4.6835499520593862E-5</v>
      </c>
      <c r="D491" s="9">
        <f>offs552+Ampl552*SIN(2*PI()*freq552*('5v'!A479-reta552)+deph552*PI()/180)</f>
        <v>1.2689028821703574</v>
      </c>
      <c r="E491" s="10">
        <f>('5v'!C479-D491)^2</f>
        <v>4.0996900087481319E-5</v>
      </c>
      <c r="G491" s="3"/>
      <c r="H491" s="7">
        <f>offs553+Ampl553*SIN(2*PI()*freq553*('5v'!E479)+deph553*PI()/180)</f>
        <v>-1.3480245762394412</v>
      </c>
      <c r="I491" s="8">
        <f>('5v'!F479-H491)^2</f>
        <v>2.176760164603823E-5</v>
      </c>
      <c r="J491" s="9">
        <f>offs554+Ampl554*SIN(2*PI()*freq554*('5v'!E479-reta554)+deph554*PI()/180)</f>
        <v>1.210094729714041</v>
      </c>
      <c r="K491" s="10">
        <f>('5v'!G479-J491)^2</f>
        <v>1.229342743962108E-2</v>
      </c>
      <c r="M491" s="3"/>
      <c r="N491" s="7">
        <f>offs553+Ampl555*SIN(2*PI()*freq555*('5v'!I479)+deph555*PI()/180)</f>
        <v>-0.92807531562816137</v>
      </c>
      <c r="O491" s="8">
        <f>('5v'!J479-N491)^2</f>
        <v>2.1886408192913355E-4</v>
      </c>
      <c r="P491" s="9">
        <f>offs556+Ampl556*SIN(2*PI()*freq556*('5v'!I479-reta556)+deph556*PI()/180)</f>
        <v>1.1484546029739744</v>
      </c>
      <c r="Q491" s="10">
        <f>('5v'!K479-P491)^2</f>
        <v>5.8390539454328546E-7</v>
      </c>
      <c r="S491" s="3"/>
      <c r="T491" s="7">
        <f>offs557+Ampl557*SIN(2*PI()*freq557*('5v'!M479)+deph557*PI()/180)</f>
        <v>-1.1059152706618569</v>
      </c>
      <c r="U491" s="8">
        <f>('5v'!N479-T491)^2</f>
        <v>2.6358065476060579E-5</v>
      </c>
      <c r="V491" s="9">
        <f>offs558+Ampl558*SIN(2*PI()*freq558*('5v'!M479-reta558)+deph558*PI()/180)</f>
        <v>1.0913466697567409</v>
      </c>
      <c r="W491" s="10">
        <f>('5v'!O479-V491)^2</f>
        <v>1.0141487634251532E-5</v>
      </c>
      <c r="X491" s="3"/>
      <c r="Y491" s="3"/>
      <c r="Z491" s="7">
        <f>offs559+Ampl559*SIN(2*PI()*freq559*('5v'!Q479)+deph559*PI()/180)</f>
        <v>-1.7258627711214891</v>
      </c>
      <c r="AA491" s="8">
        <f>('5v'!R479-Z491)^2</f>
        <v>7.4812649444877297E-2</v>
      </c>
      <c r="AB491" s="9">
        <f>offs558+Ampl560*SIN(2*PI()*freq560*('5v'!Q479-reta560)+deph560*PI()/180)</f>
        <v>0.99888083194896227</v>
      </c>
      <c r="AC491" s="10">
        <f>('5v'!S479-AB491)^2</f>
        <v>4.0234019242166787E-6</v>
      </c>
      <c r="AE491" s="44"/>
      <c r="AF491" s="7">
        <f>offs561+Ampl561*SIN(2*PI()*freq561*('5v'!U479)+deph561*PI()/180)</f>
        <v>-1.4854779985844164</v>
      </c>
      <c r="AG491" s="8">
        <f>('5v'!V479-AF491)^2</f>
        <v>0.20894053928214645</v>
      </c>
      <c r="AH491" s="9">
        <f>offs562+Ampl562*SIN(2*PI()*freq562*('5v'!U479-reta562)+deph562*PI()/180)</f>
        <v>0.90499264258422774</v>
      </c>
      <c r="AI491" s="10">
        <f>('5v'!W479-AH491)^2</f>
        <v>9.7044120295035314E-5</v>
      </c>
      <c r="AL491" s="76"/>
      <c r="AN491" s="76"/>
      <c r="AO491" s="80"/>
    </row>
    <row r="492" spans="1:41" x14ac:dyDescent="0.25">
      <c r="A492" s="3"/>
      <c r="B492" s="7">
        <f>offs551+Ampl551*SIN(2*PI()*freq551*('5v'!A480)+deph551*PI()/180)</f>
        <v>-0.50408285260743724</v>
      </c>
      <c r="C492" s="8">
        <f>('5v'!B480-B492)^2</f>
        <v>2.3657062186873781E-5</v>
      </c>
      <c r="D492" s="9">
        <f>offs552+Ampl552*SIN(2*PI()*freq552*('5v'!A480-reta552)+deph552*PI()/180)</f>
        <v>1.2646954036579334</v>
      </c>
      <c r="E492" s="10">
        <f>('5v'!C480-D492)^2</f>
        <v>3.7227126597043505E-5</v>
      </c>
      <c r="G492" s="3"/>
      <c r="H492" s="7">
        <f>offs553+Ampl553*SIN(2*PI()*freq553*('5v'!E480)+deph553*PI()/180)</f>
        <v>-1.3040194538123635</v>
      </c>
      <c r="I492" s="8">
        <f>('5v'!F480-H492)^2</f>
        <v>3.1152626659547315E-5</v>
      </c>
      <c r="J492" s="9">
        <f>offs554+Ampl554*SIN(2*PI()*freq554*('5v'!E480-reta554)+deph554*PI()/180)</f>
        <v>1.2098507137041969</v>
      </c>
      <c r="K492" s="10">
        <f>('5v'!G480-J492)^2</f>
        <v>5.9952057058864899E-3</v>
      </c>
      <c r="M492" s="3"/>
      <c r="N492" s="7">
        <f>offs553+Ampl555*SIN(2*PI()*freq555*('5v'!I480)+deph555*PI()/180)</f>
        <v>-0.89728449238599128</v>
      </c>
      <c r="O492" s="8">
        <f>('5v'!J480-N492)^2</f>
        <v>2.3266109822105385E-4</v>
      </c>
      <c r="P492" s="9">
        <f>offs556+Ampl556*SIN(2*PI()*freq556*('5v'!I480-reta556)+deph556*PI()/180)</f>
        <v>1.1485864981182492</v>
      </c>
      <c r="Q492" s="10">
        <f>('5v'!K480-P492)^2</f>
        <v>1.7447454209317877E-6</v>
      </c>
      <c r="S492" s="3"/>
      <c r="T492" s="7">
        <f>offs557+Ampl557*SIN(2*PI()*freq557*('5v'!M480)+deph557*PI()/180)</f>
        <v>-1.068064967270995</v>
      </c>
      <c r="U492" s="8">
        <f>('5v'!N480-T492)^2</f>
        <v>5.9533914842813526E-6</v>
      </c>
      <c r="V492" s="9">
        <f>offs558+Ampl558*SIN(2*PI()*freq558*('5v'!M480-reta558)+deph558*PI()/180)</f>
        <v>1.0924685240308596</v>
      </c>
      <c r="W492" s="10">
        <f>('5v'!O480-V492)^2</f>
        <v>1.6126938531042279E-5</v>
      </c>
      <c r="X492" s="3"/>
      <c r="Y492" s="3"/>
      <c r="Z492" s="7">
        <f>offs559+Ampl559*SIN(2*PI()*freq559*('5v'!Q480)+deph559*PI()/180)</f>
        <v>-1.6785338906024596</v>
      </c>
      <c r="AA492" s="8">
        <f>('5v'!R480-Z492)^2</f>
        <v>7.671314567283255E-2</v>
      </c>
      <c r="AB492" s="9">
        <f>offs558+Ampl560*SIN(2*PI()*freq560*('5v'!Q480-reta560)+deph560*PI()/180)</f>
        <v>1.0012493585880589</v>
      </c>
      <c r="AC492" s="10">
        <f>('5v'!S480-AB492)^2</f>
        <v>5.8624447251767846E-6</v>
      </c>
      <c r="AE492" s="44"/>
      <c r="AF492" s="7">
        <f>offs561+Ampl561*SIN(2*PI()*freq561*('5v'!U480)+deph561*PI()/180)</f>
        <v>-1.4219189210843945</v>
      </c>
      <c r="AG492" s="8">
        <f>('5v'!V480-AF492)^2</f>
        <v>0.21170336442238896</v>
      </c>
      <c r="AH492" s="9">
        <f>offs562+Ampl562*SIN(2*PI()*freq562*('5v'!U480-reta562)+deph562*PI()/180)</f>
        <v>0.90849596911886266</v>
      </c>
      <c r="AI492" s="10">
        <f>('5v'!W480-AH492)^2</f>
        <v>6.8904789420549888E-5</v>
      </c>
      <c r="AL492" s="76"/>
      <c r="AN492" s="76"/>
      <c r="AO492" s="80"/>
    </row>
    <row r="493" spans="1:41" x14ac:dyDescent="0.25">
      <c r="A493" s="3"/>
      <c r="B493" s="7">
        <f>offs551+Ampl551*SIN(2*PI()*freq551*('5v'!A481)+deph551*PI()/180)</f>
        <v>-0.47279822772402053</v>
      </c>
      <c r="C493" s="8">
        <f>('5v'!B481-B493)^2</f>
        <v>8.2726859204242561E-6</v>
      </c>
      <c r="D493" s="9">
        <f>offs552+Ampl552*SIN(2*PI()*freq552*('5v'!A481-reta552)+deph552*PI()/180)</f>
        <v>1.2604288794485365</v>
      </c>
      <c r="E493" s="10">
        <f>('5v'!C481-D493)^2</f>
        <v>3.2969179601525081E-5</v>
      </c>
      <c r="G493" s="3"/>
      <c r="H493" s="7">
        <f>offs553+Ampl553*SIN(2*PI()*freq553*('5v'!E481)+deph553*PI()/180)</f>
        <v>-1.2597165892987208</v>
      </c>
      <c r="I493" s="8">
        <f>('5v'!F481-H493)^2</f>
        <v>5.265140049803684E-6</v>
      </c>
      <c r="J493" s="9">
        <f>offs554+Ampl554*SIN(2*PI()*freq554*('5v'!E481-reta554)+deph554*PI()/180)</f>
        <v>1.2094883859494703</v>
      </c>
      <c r="K493" s="10">
        <f>('5v'!G481-J493)^2</f>
        <v>6.8767854866404916E-3</v>
      </c>
      <c r="M493" s="3"/>
      <c r="N493" s="7">
        <f>offs553+Ampl555*SIN(2*PI()*freq555*('5v'!I481)+deph555*PI()/180)</f>
        <v>-0.86642556531623494</v>
      </c>
      <c r="O493" s="8">
        <f>('5v'!J481-N493)^2</f>
        <v>2.4474428882757717E-4</v>
      </c>
      <c r="P493" s="9">
        <f>offs556+Ampl556*SIN(2*PI()*freq556*('5v'!I481-reta556)+deph556*PI()/180)</f>
        <v>1.1486771069907349</v>
      </c>
      <c r="Q493" s="10">
        <f>('5v'!K481-P493)^2</f>
        <v>1.9923237548535076E-6</v>
      </c>
      <c r="S493" s="3"/>
      <c r="T493" s="7">
        <f>offs557+Ampl557*SIN(2*PI()*freq557*('5v'!M481)+deph557*PI()/180)</f>
        <v>-1.0300635217139802</v>
      </c>
      <c r="U493" s="8">
        <f>('5v'!N481-T493)^2</f>
        <v>2.3959378004743962E-6</v>
      </c>
      <c r="V493" s="9">
        <f>offs558+Ampl558*SIN(2*PI()*freq558*('5v'!M481-reta558)+deph558*PI()/180)</f>
        <v>1.0935395835619297</v>
      </c>
      <c r="W493" s="10">
        <f>('5v'!O481-V493)^2</f>
        <v>8.6717082702142393E-6</v>
      </c>
      <c r="X493" s="3"/>
      <c r="Y493" s="3"/>
      <c r="Z493" s="7">
        <f>offs559+Ampl559*SIN(2*PI()*freq559*('5v'!Q481)+deph559*PI()/180)</f>
        <v>-1.6306250233393746</v>
      </c>
      <c r="AA493" s="8">
        <f>('5v'!R481-Z493)^2</f>
        <v>8.0514070070095298E-2</v>
      </c>
      <c r="AB493" s="9">
        <f>offs558+Ampl560*SIN(2*PI()*freq560*('5v'!Q481-reta560)+deph560*PI()/180)</f>
        <v>1.0035624422748954</v>
      </c>
      <c r="AC493" s="10">
        <f>('5v'!S481-AB493)^2</f>
        <v>7.7350860938834733E-6</v>
      </c>
      <c r="AE493" s="44"/>
      <c r="AF493" s="7">
        <f>offs561+Ampl561*SIN(2*PI()*freq561*('5v'!U481)+deph561*PI()/180)</f>
        <v>-1.356956581279614</v>
      </c>
      <c r="AG493" s="8">
        <f>('5v'!V481-AF493)^2</f>
        <v>0.21217222035799793</v>
      </c>
      <c r="AH493" s="9">
        <f>offs562+Ampl562*SIN(2*PI()*freq562*('5v'!U481-reta562)+deph562*PI()/180)</f>
        <v>0.91197658132536308</v>
      </c>
      <c r="AI493" s="10">
        <f>('5v'!W481-AH493)^2</f>
        <v>4.5879065073646923E-5</v>
      </c>
      <c r="AL493" s="76"/>
      <c r="AN493" s="76"/>
      <c r="AO493" s="80"/>
    </row>
    <row r="494" spans="1:41" x14ac:dyDescent="0.25">
      <c r="A494" s="3"/>
      <c r="B494" s="7">
        <f>offs551+Ampl551*SIN(2*PI()*freq551*('5v'!A482)+deph551*PI()/180)</f>
        <v>-0.44151071220837401</v>
      </c>
      <c r="C494" s="8">
        <f>('5v'!B482-B494)^2</f>
        <v>8.0582870019716249E-6</v>
      </c>
      <c r="D494" s="9">
        <f>offs552+Ampl552*SIN(2*PI()*freq552*('5v'!A482-reta552)+deph552*PI()/180)</f>
        <v>1.2561039832757981</v>
      </c>
      <c r="E494" s="10">
        <f>('5v'!C482-D494)^2</f>
        <v>5.2939932629692735E-5</v>
      </c>
      <c r="G494" s="3"/>
      <c r="H494" s="7">
        <f>offs553+Ampl553*SIN(2*PI()*freq553*('5v'!E482)+deph553*PI()/180)</f>
        <v>-1.2151317232953209</v>
      </c>
      <c r="I494" s="8">
        <f>('5v'!F482-H494)^2</f>
        <v>6.9259675031353294E-6</v>
      </c>
      <c r="J494" s="9">
        <f>offs554+Ampl554*SIN(2*PI()*freq554*('5v'!E482-reta554)+deph554*PI()/180)</f>
        <v>1.209007875183187</v>
      </c>
      <c r="K494" s="10">
        <f>('5v'!G482-J494)^2</f>
        <v>1.2053597113989421E-2</v>
      </c>
      <c r="M494" s="3"/>
      <c r="N494" s="7">
        <f>offs553+Ampl555*SIN(2*PI()*freq555*('5v'!I482)+deph555*PI()/180)</f>
        <v>-0.83550340740120466</v>
      </c>
      <c r="O494" s="8">
        <f>('5v'!J482-N494)^2</f>
        <v>1.9653284889528026E-4</v>
      </c>
      <c r="P494" s="9">
        <f>offs556+Ampl556*SIN(2*PI()*freq556*('5v'!I482-reta556)+deph556*PI()/180)</f>
        <v>1.1487264152832406</v>
      </c>
      <c r="Q494" s="10">
        <f>('5v'!K482-P494)^2</f>
        <v>1.1654885839549287E-5</v>
      </c>
      <c r="S494" s="3"/>
      <c r="T494" s="7">
        <f>offs557+Ampl557*SIN(2*PI()*freq557*('5v'!M482)+deph557*PI()/180)</f>
        <v>-0.99192031027887562</v>
      </c>
      <c r="U494" s="8">
        <f>('5v'!N482-T494)^2</f>
        <v>6.0869291849674185E-6</v>
      </c>
      <c r="V494" s="9">
        <f>offs558+Ampl558*SIN(2*PI()*freq558*('5v'!M482-reta558)+deph558*PI()/180)</f>
        <v>1.0945595840820388</v>
      </c>
      <c r="W494" s="10">
        <f>('5v'!O482-V494)^2</f>
        <v>1.5038154308558667E-5</v>
      </c>
      <c r="X494" s="3"/>
      <c r="Y494" s="3"/>
      <c r="Z494" s="7">
        <f>offs559+Ampl559*SIN(2*PI()*freq559*('5v'!Q482)+deph559*PI()/180)</f>
        <v>-1.5821593376353005</v>
      </c>
      <c r="AA494" s="8">
        <f>('5v'!R482-Z494)^2</f>
        <v>8.4083660822156417E-2</v>
      </c>
      <c r="AB494" s="9">
        <f>offs558+Ampl560*SIN(2*PI()*freq560*('5v'!Q482-reta560)+deph560*PI()/180)</f>
        <v>1.0058189644227273</v>
      </c>
      <c r="AC494" s="10">
        <f>('5v'!S482-AB494)^2</f>
        <v>9.5147844447087487E-6</v>
      </c>
      <c r="AE494" s="44"/>
      <c r="AF494" s="7">
        <f>offs561+Ampl561*SIN(2*PI()*freq561*('5v'!U482)+deph561*PI()/180)</f>
        <v>-1.2906550891564639</v>
      </c>
      <c r="AG494" s="8">
        <f>('5v'!V482-AF494)^2</f>
        <v>0.21028064021749893</v>
      </c>
      <c r="AH494" s="9">
        <f>offs562+Ampl562*SIN(2*PI()*freq562*('5v'!U482-reta562)+deph562*PI()/180)</f>
        <v>0.91543104425970057</v>
      </c>
      <c r="AI494" s="10">
        <f>('5v'!W482-AH494)^2</f>
        <v>2.7794677170039513E-5</v>
      </c>
      <c r="AL494" s="76"/>
      <c r="AN494" s="76"/>
      <c r="AO494" s="80"/>
    </row>
    <row r="495" spans="1:41" x14ac:dyDescent="0.25">
      <c r="A495" s="3"/>
      <c r="B495" s="7">
        <f>offs551+Ampl551*SIN(2*PI()*freq551*('5v'!A483)+deph551*PI()/180)</f>
        <v>-0.41022524672189414</v>
      </c>
      <c r="C495" s="8">
        <f>('5v'!B483-B495)^2</f>
        <v>1.216064792373272E-6</v>
      </c>
      <c r="D495" s="9">
        <f>offs552+Ampl552*SIN(2*PI()*freq552*('5v'!A483-reta552)+deph552*PI()/180)</f>
        <v>1.2517213980909596</v>
      </c>
      <c r="E495" s="10">
        <f>('5v'!C483-D495)^2</f>
        <v>7.6604472342633662E-5</v>
      </c>
      <c r="G495" s="3"/>
      <c r="H495" s="7">
        <f>offs553+Ampl553*SIN(2*PI()*freq553*('5v'!E483)+deph553*PI()/180)</f>
        <v>-1.1702806965927592</v>
      </c>
      <c r="I495" s="8">
        <f>('5v'!F483-H495)^2</f>
        <v>2.1675510763830822E-5</v>
      </c>
      <c r="J495" s="9">
        <f>offs554+Ampl554*SIN(2*PI()*freq554*('5v'!E483-reta554)+deph554*PI()/180)</f>
        <v>1.2084093521285344</v>
      </c>
      <c r="K495" s="10">
        <f>('5v'!G483-J495)^2</f>
        <v>1.7076047653916467E-2</v>
      </c>
      <c r="M495" s="3"/>
      <c r="N495" s="7">
        <f>offs553+Ampl555*SIN(2*PI()*freq555*('5v'!I483)+deph555*PI()/180)</f>
        <v>-0.8045229016080967</v>
      </c>
      <c r="O495" s="8">
        <f>('5v'!J483-N495)^2</f>
        <v>2.0416156397471538E-4</v>
      </c>
      <c r="P495" s="9">
        <f>offs556+Ampl556*SIN(2*PI()*freq556*('5v'!I483-reta556)+deph556*PI()/180)</f>
        <v>1.1487344152094148</v>
      </c>
      <c r="Q495" s="10">
        <f>('5v'!K483-P495)^2</f>
        <v>1.170957213882822E-5</v>
      </c>
      <c r="S495" s="3"/>
      <c r="T495" s="7">
        <f>offs557+Ampl557*SIN(2*PI()*freq557*('5v'!M483)+deph557*PI()/180)</f>
        <v>-0.95364474423235368</v>
      </c>
      <c r="U495" s="8">
        <f>('5v'!N483-T495)^2</f>
        <v>1.0589194355022441E-5</v>
      </c>
      <c r="V495" s="9">
        <f>offs558+Ampl558*SIN(2*PI()*freq558*('5v'!M483-reta558)+deph558*PI()/180)</f>
        <v>1.095528273921321</v>
      </c>
      <c r="W495" s="10">
        <f>('5v'!O483-V495)^2</f>
        <v>8.463538192444417E-6</v>
      </c>
      <c r="X495" s="3"/>
      <c r="Y495" s="3"/>
      <c r="Z495" s="7">
        <f>offs559+Ampl559*SIN(2*PI()*freq559*('5v'!Q483)+deph559*PI()/180)</f>
        <v>-1.533160271065761</v>
      </c>
      <c r="AA495" s="8">
        <f>('5v'!R483-Z495)^2</f>
        <v>8.5120402972960224E-2</v>
      </c>
      <c r="AB495" s="9">
        <f>offs558+Ampl560*SIN(2*PI()*freq560*('5v'!Q483-reta560)+deph560*PI()/180)</f>
        <v>1.0080178337974677</v>
      </c>
      <c r="AC495" s="10">
        <f>('5v'!S483-AB495)^2</f>
        <v>1.1091189809331321E-5</v>
      </c>
      <c r="AE495" s="44"/>
      <c r="AF495" s="7">
        <f>offs561+Ampl561*SIN(2*PI()*freq561*('5v'!U483)+deph561*PI()/180)</f>
        <v>-1.2230798762829937</v>
      </c>
      <c r="AG495" s="8">
        <f>('5v'!V483-AF495)^2</f>
        <v>0.21135409450437501</v>
      </c>
      <c r="AH495" s="9">
        <f>offs562+Ampl562*SIN(2*PI()*freq562*('5v'!U483-reta562)+deph562*PI()/180)</f>
        <v>0.91885594878402133</v>
      </c>
      <c r="AI495" s="10">
        <f>('5v'!W483-AH495)^2</f>
        <v>1.4442213326244795E-5</v>
      </c>
      <c r="AL495" s="76"/>
      <c r="AN495" s="76"/>
      <c r="AO495" s="80"/>
    </row>
    <row r="496" spans="1:41" x14ac:dyDescent="0.25">
      <c r="A496" s="3"/>
      <c r="B496" s="7">
        <f>offs551+Ampl551*SIN(2*PI()*freq551*('5v'!A484)+deph551*PI()/180)</f>
        <v>-0.37894677160225376</v>
      </c>
      <c r="C496" s="8">
        <f>('5v'!B484-B496)^2</f>
        <v>9.5124648094643821E-6</v>
      </c>
      <c r="D496" s="9">
        <f>offs552+Ampl552*SIN(2*PI()*freq552*('5v'!A484-reta552)+deph552*PI()/180)</f>
        <v>1.2472818159550265</v>
      </c>
      <c r="E496" s="10">
        <f>('5v'!C484-D496)^2</f>
        <v>1.034861844548418E-4</v>
      </c>
      <c r="G496" s="3"/>
      <c r="H496" s="7">
        <f>offs553+Ampl553*SIN(2*PI()*freq553*('5v'!E484)+deph553*PI()/180)</f>
        <v>-1.1251794445472596</v>
      </c>
      <c r="I496" s="8">
        <f>('5v'!F484-H496)^2</f>
        <v>2.0038555784690159E-5</v>
      </c>
      <c r="J496" s="9">
        <f>offs554+Ampl554*SIN(2*PI()*freq554*('5v'!E484-reta554)+deph554*PI()/180)</f>
        <v>1.2076930294379038</v>
      </c>
      <c r="K496" s="10">
        <f>('5v'!G484-J496)^2</f>
        <v>1.6889349332441954E-2</v>
      </c>
      <c r="M496" s="3"/>
      <c r="N496" s="7">
        <f>offs553+Ampl555*SIN(2*PI()*freq555*('5v'!I484)+deph555*PI()/180)</f>
        <v>-0.77348894011791258</v>
      </c>
      <c r="O496" s="8">
        <f>('5v'!J484-N496)^2</f>
        <v>1.5753839800484347E-4</v>
      </c>
      <c r="P496" s="9">
        <f>offs556+Ampl556*SIN(2*PI()*freq556*('5v'!I484-reta556)+deph556*PI()/180)</f>
        <v>1.1487011055059768</v>
      </c>
      <c r="Q496" s="10">
        <f>('5v'!K484-P496)^2</f>
        <v>1.1482715047346403E-5</v>
      </c>
      <c r="S496" s="3"/>
      <c r="T496" s="7">
        <f>offs557+Ampl557*SIN(2*PI()*freq557*('5v'!M484)+deph557*PI()/180)</f>
        <v>-0.91524626749760718</v>
      </c>
      <c r="U496" s="8">
        <f>('5v'!N484-T496)^2</f>
        <v>1.535172308750587E-5</v>
      </c>
      <c r="V496" s="9">
        <f>offs558+Ampl558*SIN(2*PI()*freq558*('5v'!M484-reta558)+deph558*PI()/180)</f>
        <v>1.0964454140700532</v>
      </c>
      <c r="W496" s="10">
        <f>('5v'!O484-V496)^2</f>
        <v>1.5564570925668787E-5</v>
      </c>
      <c r="X496" s="3"/>
      <c r="Y496" s="3"/>
      <c r="Z496" s="7">
        <f>offs559+Ampl559*SIN(2*PI()*freq559*('5v'!Q484)+deph559*PI()/180)</f>
        <v>-1.4836515191445327</v>
      </c>
      <c r="AA496" s="8">
        <f>('5v'!R484-Z496)^2</f>
        <v>8.5864535061430949E-2</v>
      </c>
      <c r="AB496" s="9">
        <f>offs558+Ampl560*SIN(2*PI()*freq560*('5v'!Q484-reta560)+deph560*PI()/180)</f>
        <v>1.0101579870454001</v>
      </c>
      <c r="AC496" s="10">
        <f>('5v'!S484-AB496)^2</f>
        <v>2.4468688190427412E-6</v>
      </c>
      <c r="AE496" s="44"/>
      <c r="AF496" s="7">
        <f>offs561+Ampl561*SIN(2*PI()*freq561*('5v'!U484)+deph561*PI()/180)</f>
        <v>-1.1542976312358553</v>
      </c>
      <c r="AG496" s="8">
        <f>('5v'!V484-AF496)^2</f>
        <v>0.21174309224598883</v>
      </c>
      <c r="AH496" s="9">
        <f>offs562+Ampl562*SIN(2*PI()*freq562*('5v'!U484-reta562)+deph562*PI()/180)</f>
        <v>0.92224791493105351</v>
      </c>
      <c r="AI496" s="10">
        <f>('5v'!W484-AH496)^2</f>
        <v>5.5764228136518945E-6</v>
      </c>
      <c r="AL496" s="76"/>
      <c r="AN496" s="76"/>
      <c r="AO496" s="80"/>
    </row>
    <row r="497" spans="1:41" x14ac:dyDescent="0.25">
      <c r="A497" s="3"/>
      <c r="B497" s="7">
        <f>offs551+Ampl551*SIN(2*PI()*freq551*('5v'!A485)+deph551*PI()/180)</f>
        <v>-0.34768022608326582</v>
      </c>
      <c r="C497" s="8">
        <f>('5v'!B485-B497)^2</f>
        <v>9.6147988826990866E-6</v>
      </c>
      <c r="D497" s="9">
        <f>offs552+Ampl552*SIN(2*PI()*freq552*('5v'!A485-reta552)+deph552*PI()/180)</f>
        <v>1.2427859379294834</v>
      </c>
      <c r="E497" s="10">
        <f>('5v'!C485-D497)^2</f>
        <v>1.3307786391289576E-4</v>
      </c>
      <c r="G497" s="3"/>
      <c r="H497" s="7">
        <f>offs553+Ampl553*SIN(2*PI()*freq553*('5v'!E485)+deph553*PI()/180)</f>
        <v>-1.0798439914189191</v>
      </c>
      <c r="I497" s="8">
        <f>('5v'!F485-H497)^2</f>
        <v>4.4520637879122343E-6</v>
      </c>
      <c r="J497" s="9">
        <f>offs554+Ampl554*SIN(2*PI()*freq554*('5v'!E485-reta554)+deph554*PI()/180)</f>
        <v>1.2068591616173363</v>
      </c>
      <c r="K497" s="10">
        <f>('5v'!G485-J497)^2</f>
        <v>8.466789967464531E-3</v>
      </c>
      <c r="M497" s="3"/>
      <c r="N497" s="7">
        <f>offs553+Ampl555*SIN(2*PI()*freq555*('5v'!I485)+deph555*PI()/180)</f>
        <v>-0.74240642355292907</v>
      </c>
      <c r="O497" s="8">
        <f>('5v'!J485-N497)^2</f>
        <v>1.6177076196688327E-4</v>
      </c>
      <c r="P497" s="9">
        <f>offs556+Ampl556*SIN(2*PI()*freq556*('5v'!I485-reta556)+deph556*PI()/180)</f>
        <v>1.148626491432915</v>
      </c>
      <c r="Q497" s="10">
        <f>('5v'!K485-P497)^2</f>
        <v>1.0982605497362255E-5</v>
      </c>
      <c r="S497" s="3"/>
      <c r="T497" s="7">
        <f>offs557+Ampl557*SIN(2*PI()*freq557*('5v'!M485)+deph557*PI()/180)</f>
        <v>-0.87673435432420121</v>
      </c>
      <c r="U497" s="8">
        <f>('5v'!N485-T497)^2</f>
        <v>1.996940771132154E-5</v>
      </c>
      <c r="V497" s="9">
        <f>offs558+Ampl558*SIN(2*PI()*freq558*('5v'!M485-reta558)+deph558*PI()/180)</f>
        <v>1.0973107782376272</v>
      </c>
      <c r="W497" s="10">
        <f>('5v'!O485-V497)^2</f>
        <v>9.4853636845204025E-6</v>
      </c>
      <c r="X497" s="3"/>
      <c r="Y497" s="3"/>
      <c r="Z497" s="7">
        <f>offs559+Ampl559*SIN(2*PI()*freq559*('5v'!Q485)+deph559*PI()/180)</f>
        <v>-1.4336570238647057</v>
      </c>
      <c r="AA497" s="8">
        <f>('5v'!R485-Z497)^2</f>
        <v>8.7477753824404481E-2</v>
      </c>
      <c r="AB497" s="9">
        <f>offs558+Ampl560*SIN(2*PI()*freq560*('5v'!Q485-reta560)+deph560*PI()/180)</f>
        <v>1.0122383892074054</v>
      </c>
      <c r="AC497" s="10">
        <f>('5v'!S485-AB497)^2</f>
        <v>2.8612710595053379E-6</v>
      </c>
      <c r="AE497" s="44"/>
      <c r="AF497" s="7">
        <f>offs561+Ampl561*SIN(2*PI()*freq561*('5v'!U485)+deph561*PI()/180)</f>
        <v>-1.0843762337867286</v>
      </c>
      <c r="AG497" s="8">
        <f>('5v'!V485-AF497)^2</f>
        <v>0.21138330922064194</v>
      </c>
      <c r="AH497" s="9">
        <f>offs562+Ampl562*SIN(2*PI()*freq562*('5v'!U485-reta562)+deph562*PI()/180)</f>
        <v>0.92560359523972713</v>
      </c>
      <c r="AI497" s="10">
        <f>('5v'!W485-AH497)^2</f>
        <v>9.1947916127879957E-7</v>
      </c>
      <c r="AL497" s="76"/>
      <c r="AN497" s="76"/>
      <c r="AO497" s="80"/>
    </row>
    <row r="498" spans="1:41" x14ac:dyDescent="0.25">
      <c r="A498" s="3"/>
      <c r="B498" s="7">
        <f>offs551+Ampl551*SIN(2*PI()*freq551*('5v'!A486)+deph551*PI()/180)</f>
        <v>-0.31643054751492117</v>
      </c>
      <c r="C498" s="8">
        <f>('5v'!B486-B498)^2</f>
        <v>2.5537382018949345E-5</v>
      </c>
      <c r="D498" s="9">
        <f>offs552+Ampl552*SIN(2*PI()*freq552*('5v'!A486-reta552)+deph552*PI()/180)</f>
        <v>1.2382344739655879</v>
      </c>
      <c r="E498" s="10">
        <f>('5v'!C486-D498)^2</f>
        <v>1.6495482350473799E-4</v>
      </c>
      <c r="G498" s="3"/>
      <c r="H498" s="7">
        <f>offs553+Ampl553*SIN(2*PI()*freq553*('5v'!E486)+deph553*PI()/180)</f>
        <v>-1.0342904446783636</v>
      </c>
      <c r="I498" s="8">
        <f>('5v'!F486-H498)^2</f>
        <v>2.1828427776250321E-6</v>
      </c>
      <c r="J498" s="9">
        <f>offs554+Ampl554*SIN(2*PI()*freq554*('5v'!E486-reta554)+deph554*PI()/180)</f>
        <v>1.2059080449360982</v>
      </c>
      <c r="K498" s="10">
        <f>('5v'!G486-J498)^2</f>
        <v>8.1590466311143772E-4</v>
      </c>
      <c r="M498" s="3"/>
      <c r="N498" s="7">
        <f>offs553+Ampl555*SIN(2*PI()*freq555*('5v'!I486)+deph555*PI()/180)</f>
        <v>-0.71128026020283175</v>
      </c>
      <c r="O498" s="8">
        <f>('5v'!J486-N498)^2</f>
        <v>2.1891777505904581E-4</v>
      </c>
      <c r="P498" s="9">
        <f>offs556+Ampl556*SIN(2*PI()*freq556*('5v'!I486-reta556)+deph556*PI()/180)</f>
        <v>1.148510584772656</v>
      </c>
      <c r="Q498" s="10">
        <f>('5v'!K486-P498)^2</f>
        <v>1.0227810174889501E-5</v>
      </c>
      <c r="S498" s="3"/>
      <c r="T498" s="7">
        <f>offs557+Ampl557*SIN(2*PI()*freq557*('5v'!M486)+deph557*PI()/180)</f>
        <v>-0.83811850695044532</v>
      </c>
      <c r="U498" s="8">
        <f>('5v'!N486-T498)^2</f>
        <v>8.7749069954226886E-6</v>
      </c>
      <c r="V498" s="9">
        <f>offs558+Ampl558*SIN(2*PI()*freq558*('5v'!M486-reta558)+deph558*PI()/180)</f>
        <v>1.0981241529083836</v>
      </c>
      <c r="W498" s="10">
        <f>('5v'!O486-V498)^2</f>
        <v>1.7804915223735798E-5</v>
      </c>
      <c r="X498" s="3"/>
      <c r="Y498" s="3"/>
      <c r="Z498" s="7">
        <f>offs559+Ampl559*SIN(2*PI()*freq559*('5v'!Q486)+deph559*PI()/180)</f>
        <v>-1.3832009621205477</v>
      </c>
      <c r="AA498" s="8">
        <f>('5v'!R486-Z498)^2</f>
        <v>8.8830644462125991E-2</v>
      </c>
      <c r="AB498" s="9">
        <f>offs558+Ampl560*SIN(2*PI()*freq560*('5v'!Q486-reta560)+deph560*PI()/180)</f>
        <v>1.0142580342194591</v>
      </c>
      <c r="AC498" s="10">
        <f>('5v'!S486-AB498)^2</f>
        <v>3.0907194775736676E-6</v>
      </c>
      <c r="AE498" s="44"/>
      <c r="AF498" s="7">
        <f>offs561+Ampl561*SIN(2*PI()*freq561*('5v'!U486)+deph561*PI()/180)</f>
        <v>-1.0133846879131838</v>
      </c>
      <c r="AG498" s="8">
        <f>('5v'!V486-AF498)^2</f>
        <v>0.21021337544727242</v>
      </c>
      <c r="AH498" s="9">
        <f>offs562+Ampl562*SIN(2*PI()*freq562*('5v'!U486-reta562)+deph562*PI()/180)</f>
        <v>0.92891967805871367</v>
      </c>
      <c r="AI498" s="10">
        <f>('5v'!W486-AH498)^2</f>
        <v>2.3995928979418196E-6</v>
      </c>
      <c r="AL498" s="76"/>
      <c r="AN498" s="76"/>
      <c r="AO498" s="80"/>
    </row>
    <row r="499" spans="1:41" x14ac:dyDescent="0.25">
      <c r="A499" s="3"/>
      <c r="B499" s="7">
        <f>offs551+Ampl551*SIN(2*PI()*freq551*('5v'!A487)+deph551*PI()/180)</f>
        <v>-0.28520267058372351</v>
      </c>
      <c r="C499" s="8">
        <f>('5v'!B487-B499)^2</f>
        <v>2.5314275695089091E-5</v>
      </c>
      <c r="D499" s="9">
        <f>offs552+Ampl552*SIN(2*PI()*freq552*('5v'!A487-reta552)+deph552*PI()/180)</f>
        <v>1.2336281427922628</v>
      </c>
      <c r="E499" s="10">
        <f>('5v'!C487-D499)^2</f>
        <v>1.4748020415886938E-4</v>
      </c>
      <c r="G499" s="3"/>
      <c r="H499" s="7">
        <f>offs553+Ampl553*SIN(2*PI()*freq553*('5v'!E487)+deph553*PI()/180)</f>
        <v>-0.98853498928384198</v>
      </c>
      <c r="I499" s="8">
        <f>('5v'!F487-H499)^2</f>
        <v>6.7443533403901814E-6</v>
      </c>
      <c r="J499" s="9">
        <f>offs554+Ampl554*SIN(2*PI()*freq554*('5v'!E487-reta554)+deph554*PI()/180)</f>
        <v>1.2048400173214171</v>
      </c>
      <c r="K499" s="10">
        <f>('5v'!G487-J499)^2</f>
        <v>1.0923674560199919E-3</v>
      </c>
      <c r="M499" s="3"/>
      <c r="N499" s="7">
        <f>offs553+Ampl555*SIN(2*PI()*freq555*('5v'!I487)+deph555*PI()/180)</f>
        <v>-0.68011536524963945</v>
      </c>
      <c r="O499" s="8">
        <f>('5v'!J487-N499)^2</f>
        <v>2.8338709955593898E-4</v>
      </c>
      <c r="P499" s="9">
        <f>offs556+Ampl556*SIN(2*PI()*freq556*('5v'!I487-reta556)+deph556*PI()/180)</f>
        <v>1.1483534038282055</v>
      </c>
      <c r="Q499" s="10">
        <f>('5v'!K487-P499)^2</f>
        <v>1.183295412681873E-6</v>
      </c>
      <c r="S499" s="3"/>
      <c r="T499" s="7">
        <f>offs557+Ampl557*SIN(2*PI()*freq557*('5v'!M487)+deph557*PI()/180)</f>
        <v>-0.79940825325885789</v>
      </c>
      <c r="U499" s="8">
        <f>('5v'!N487-T499)^2</f>
        <v>1.0985865563014521E-5</v>
      </c>
      <c r="V499" s="9">
        <f>offs558+Ampl558*SIN(2*PI()*freq558*('5v'!M487-reta558)+deph558*PI()/180)</f>
        <v>1.0988853373942928</v>
      </c>
      <c r="W499" s="10">
        <f>('5v'!O487-V499)^2</f>
        <v>1.1960548583162199E-5</v>
      </c>
      <c r="X499" s="3"/>
      <c r="Y499" s="3"/>
      <c r="Z499" s="7">
        <f>offs559+Ampl559*SIN(2*PI()*freq559*('5v'!Q487)+deph559*PI()/180)</f>
        <v>-1.3323077340157732</v>
      </c>
      <c r="AA499" s="8">
        <f>('5v'!R487-Z499)^2</f>
        <v>8.9931519441052668E-2</v>
      </c>
      <c r="AB499" s="9">
        <f>offs558+Ampl560*SIN(2*PI()*freq560*('5v'!Q487-reta560)+deph560*PI()/180)</f>
        <v>1.0162159453991562</v>
      </c>
      <c r="AC499" s="10">
        <f>('5v'!S487-AB499)^2</f>
        <v>3.1075886445179001E-6</v>
      </c>
      <c r="AE499" s="44"/>
      <c r="AF499" s="7">
        <f>offs561+Ampl561*SIN(2*PI()*freq561*('5v'!U487)+deph561*PI()/180)</f>
        <v>-0.94139305370008508</v>
      </c>
      <c r="AG499" s="8">
        <f>('5v'!V487-AF499)^2</f>
        <v>0.20817611342307871</v>
      </c>
      <c r="AH499" s="9">
        <f>offs562+Ampl562*SIN(2*PI()*freq562*('5v'!U487-reta562)+deph562*PI()/180)</f>
        <v>0.9321928908146262</v>
      </c>
      <c r="AI499" s="10">
        <f>('5v'!W487-AH499)^2</f>
        <v>5.24268878507648E-8</v>
      </c>
      <c r="AL499" s="76"/>
      <c r="AN499" s="76"/>
      <c r="AO499" s="80"/>
    </row>
    <row r="500" spans="1:41" x14ac:dyDescent="0.25">
      <c r="A500" s="3"/>
      <c r="B500" s="7">
        <f>offs551+Ampl551*SIN(2*PI()*freq551*('5v'!A488)+deph551*PI()/180)</f>
        <v>-0.25400152653344521</v>
      </c>
      <c r="C500" s="8">
        <f>('5v'!B488-B500)^2</f>
        <v>2.4825041844922428E-5</v>
      </c>
      <c r="D500" s="9">
        <f>offs552+Ampl552*SIN(2*PI()*freq552*('5v'!A488-reta552)+deph552*PI()/180)</f>
        <v>1.2289676718025979</v>
      </c>
      <c r="E500" s="10">
        <f>('5v'!C488-D500)^2</f>
        <v>1.7802689083184272E-4</v>
      </c>
      <c r="G500" s="3"/>
      <c r="H500" s="7">
        <f>offs553+Ampl553*SIN(2*PI()*freq553*('5v'!E488)+deph553*PI()/180)</f>
        <v>-0.94259388193078553</v>
      </c>
      <c r="I500" s="8">
        <f>('5v'!F488-H500)^2</f>
        <v>1.2467127209147861E-5</v>
      </c>
      <c r="J500" s="9">
        <f>offs554+Ampl554*SIN(2*PI()*freq554*('5v'!E488-reta554)+deph554*PI()/180)</f>
        <v>1.2036554582384194</v>
      </c>
      <c r="K500" s="10">
        <f>('5v'!G488-J500)^2</f>
        <v>6.5789199848571307E-3</v>
      </c>
      <c r="M500" s="3"/>
      <c r="N500" s="7">
        <f>offs553+Ampl555*SIN(2*PI()*freq555*('5v'!I488)+deph555*PI()/180)</f>
        <v>-0.64891665999154025</v>
      </c>
      <c r="O500" s="8">
        <f>('5v'!J488-N500)^2</f>
        <v>3.5488983547166326E-4</v>
      </c>
      <c r="P500" s="9">
        <f>offs556+Ampl556*SIN(2*PI()*freq556*('5v'!I488-reta556)+deph556*PI()/180)</f>
        <v>1.1481549734202565</v>
      </c>
      <c r="Q500" s="10">
        <f>('5v'!K488-P500)^2</f>
        <v>7.9096729329029118E-7</v>
      </c>
      <c r="S500" s="3"/>
      <c r="T500" s="7">
        <f>offs557+Ampl557*SIN(2*PI()*freq557*('5v'!M488)+deph557*PI()/180)</f>
        <v>-0.76061314442530303</v>
      </c>
      <c r="U500" s="8">
        <f>('5v'!N488-T500)^2</f>
        <v>2.6528409779443682E-6</v>
      </c>
      <c r="V500" s="9">
        <f>offs558+Ampl558*SIN(2*PI()*freq558*('5v'!M488-reta558)+deph558*PI()/180)</f>
        <v>1.099594143884473</v>
      </c>
      <c r="W500" s="10">
        <f>('5v'!O488-V500)^2</f>
        <v>7.5602787985214604E-6</v>
      </c>
      <c r="X500" s="3"/>
      <c r="Y500" s="3"/>
      <c r="Z500" s="7">
        <f>offs559+Ampl559*SIN(2*PI()*freq559*('5v'!Q488)+deph559*PI()/180)</f>
        <v>-1.2810019510638684</v>
      </c>
      <c r="AA500" s="8">
        <f>('5v'!R488-Z500)^2</f>
        <v>9.0790392393631417E-2</v>
      </c>
      <c r="AB500" s="9">
        <f>offs558+Ampl560*SIN(2*PI()*freq560*('5v'!Q488-reta560)+deph560*PI()/180)</f>
        <v>1.0181111759180241</v>
      </c>
      <c r="AC500" s="10">
        <f>('5v'!S488-AB500)^2</f>
        <v>2.906806484568748E-6</v>
      </c>
      <c r="AE500" s="44"/>
      <c r="AF500" s="7">
        <f>offs561+Ampl561*SIN(2*PI()*freq561*('5v'!U488)+deph561*PI()/180)</f>
        <v>-0.8684723781987449</v>
      </c>
      <c r="AG500" s="8">
        <f>('5v'!V488-AF500)^2</f>
        <v>0.20521988283622045</v>
      </c>
      <c r="AH500" s="9">
        <f>offs562+Ampl562*SIN(2*PI()*freq562*('5v'!U488-reta562)+deph562*PI()/180)</f>
        <v>0.93542000324165464</v>
      </c>
      <c r="AI500" s="10">
        <f>('5v'!W488-AH500)^2</f>
        <v>8.2465788455260178E-7</v>
      </c>
      <c r="AL500" s="76"/>
      <c r="AN500" s="76"/>
      <c r="AO500" s="80"/>
    </row>
    <row r="501" spans="1:41" x14ac:dyDescent="0.25">
      <c r="A501" s="3"/>
      <c r="B501" s="7">
        <f>offs551+Ampl551*SIN(2*PI()*freq551*('5v'!A489)+deph551*PI()/180)</f>
        <v>-0.22283204238642698</v>
      </c>
      <c r="C501" s="8">
        <f>('5v'!B489-B501)^2</f>
        <v>2.4029188445266403E-5</v>
      </c>
      <c r="D501" s="9">
        <f>offs552+Ampl552*SIN(2*PI()*freq552*('5v'!A489-reta552)+deph552*PI()/180)</f>
        <v>1.2242537969389893</v>
      </c>
      <c r="E501" s="10">
        <f>('5v'!C489-D501)^2</f>
        <v>1.5712113430169528E-4</v>
      </c>
      <c r="G501" s="3"/>
      <c r="H501" s="7">
        <f>offs553+Ampl553*SIN(2*PI()*freq553*('5v'!E489)+deph553*PI()/180)</f>
        <v>-0.89648344527588275</v>
      </c>
      <c r="I501" s="8">
        <f>('5v'!F489-H501)^2</f>
        <v>1.8450850118103606E-5</v>
      </c>
      <c r="J501" s="9">
        <f>offs554+Ampl554*SIN(2*PI()*freq554*('5v'!E489-reta554)+deph554*PI()/180)</f>
        <v>1.2023547885553065</v>
      </c>
      <c r="K501" s="10">
        <f>('5v'!G489-J501)^2</f>
        <v>9.9978424053316084E-3</v>
      </c>
      <c r="M501" s="3"/>
      <c r="N501" s="7">
        <f>offs553+Ampl555*SIN(2*PI()*freq555*('5v'!I489)+deph555*PI()/180)</f>
        <v>-0.6176890710657611</v>
      </c>
      <c r="O501" s="8">
        <f>('5v'!J489-N501)^2</f>
        <v>3.5573472066739378E-4</v>
      </c>
      <c r="P501" s="9">
        <f>offs556+Ampl556*SIN(2*PI()*freq556*('5v'!I489-reta556)+deph556*PI()/180)</f>
        <v>1.147915324883271</v>
      </c>
      <c r="Q501" s="10">
        <f>('5v'!K489-P501)^2</f>
        <v>1.6988909665177908E-6</v>
      </c>
      <c r="S501" s="3"/>
      <c r="T501" s="7">
        <f>offs557+Ampl557*SIN(2*PI()*freq557*('5v'!M489)+deph557*PI()/180)</f>
        <v>-0.72174275256238185</v>
      </c>
      <c r="U501" s="8">
        <f>('5v'!N489-T501)^2</f>
        <v>3.3155404710839696E-6</v>
      </c>
      <c r="V501" s="9">
        <f>offs558+Ampl558*SIN(2*PI()*freq558*('5v'!M489-reta558)+deph558*PI()/180)</f>
        <v>1.1002503974915288</v>
      </c>
      <c r="W501" s="10">
        <f>('5v'!O489-V501)^2</f>
        <v>4.3820828577727608E-6</v>
      </c>
      <c r="X501" s="3"/>
      <c r="Y501" s="3"/>
      <c r="Z501" s="7">
        <f>offs559+Ampl559*SIN(2*PI()*freq559*('5v'!Q489)+deph559*PI()/180)</f>
        <v>-1.2293084242861829</v>
      </c>
      <c r="AA501" s="8">
        <f>('5v'!R489-Z501)^2</f>
        <v>9.260361100537115E-2</v>
      </c>
      <c r="AB501" s="9">
        <f>offs558+Ampl560*SIN(2*PI()*freq560*('5v'!Q489-reta560)+deph560*PI()/180)</f>
        <v>1.0199428092594025</v>
      </c>
      <c r="AC501" s="10">
        <f>('5v'!S489-AB501)^2</f>
        <v>2.5073115571021945E-6</v>
      </c>
      <c r="AE501" s="44"/>
      <c r="AF501" s="7">
        <f>offs561+Ampl561*SIN(2*PI()*freq561*('5v'!U489)+deph561*PI()/180)</f>
        <v>-0.79469462531206347</v>
      </c>
      <c r="AG501" s="8">
        <f>('5v'!V489-AF501)^2</f>
        <v>0.20482052333566841</v>
      </c>
      <c r="AH501" s="9">
        <f>offs562+Ampl562*SIN(2*PI()*freq562*('5v'!U489-reta562)+deph562*PI()/180)</f>
        <v>0.93859783056944734</v>
      </c>
      <c r="AI501" s="10">
        <f>('5v'!W489-AH501)^2</f>
        <v>2.6782285770651519E-6</v>
      </c>
      <c r="AL501" s="76"/>
      <c r="AN501" s="76"/>
      <c r="AO501" s="80"/>
    </row>
    <row r="502" spans="1:41" x14ac:dyDescent="0.25">
      <c r="A502" s="3"/>
      <c r="B502" s="7">
        <f>offs551+Ampl551*SIN(2*PI()*freq551*('5v'!A490)+deph551*PI()/180)</f>
        <v>-0.19169914016554374</v>
      </c>
      <c r="C502" s="8">
        <f>('5v'!B490-B502)^2</f>
        <v>8.0194301220067157E-6</v>
      </c>
      <c r="D502" s="9">
        <f>offs552+Ampl552*SIN(2*PI()*freq552*('5v'!A490-reta552)+deph552*PI()/180)</f>
        <v>1.2194872625769222</v>
      </c>
      <c r="E502" s="10">
        <f>('5v'!C490-D502)^2</f>
        <v>1.8572954086553753E-4</v>
      </c>
      <c r="G502" s="3"/>
      <c r="H502" s="7">
        <f>offs553+Ampl553*SIN(2*PI()*freq553*('5v'!E490)+deph553*PI()/180)</f>
        <v>-0.85022006213771717</v>
      </c>
      <c r="I502" s="8">
        <f>('5v'!F490-H502)^2</f>
        <v>8.7264831134943499E-6</v>
      </c>
      <c r="J502" s="9">
        <f>offs554+Ampl554*SIN(2*PI()*freq554*('5v'!E490-reta554)+deph554*PI()/180)</f>
        <v>1.2009384703938237</v>
      </c>
      <c r="K502" s="10">
        <f>('5v'!G490-J502)^2</f>
        <v>4.3888676749804217E-3</v>
      </c>
      <c r="M502" s="3"/>
      <c r="N502" s="7">
        <f>offs553+Ampl555*SIN(2*PI()*freq555*('5v'!I490)+deph555*PI()/180)</f>
        <v>-0.58643752967059537</v>
      </c>
      <c r="O502" s="8">
        <f>('5v'!J490-N502)^2</f>
        <v>3.556765787473611E-4</v>
      </c>
      <c r="P502" s="9">
        <f>offs556+Ampl556*SIN(2*PI()*freq556*('5v'!I490-reta556)+deph556*PI()/180)</f>
        <v>1.1476344960605307</v>
      </c>
      <c r="Q502" s="10">
        <f>('5v'!K490-P502)^2</f>
        <v>2.5098288597452732E-6</v>
      </c>
      <c r="S502" s="3"/>
      <c r="T502" s="7">
        <f>offs557+Ampl557*SIN(2*PI()*freq557*('5v'!M490)+deph557*PI()/180)</f>
        <v>-0.68280666835765658</v>
      </c>
      <c r="U502" s="8">
        <f>('5v'!N490-T502)^2</f>
        <v>1.52131853564774E-5</v>
      </c>
      <c r="V502" s="9">
        <f>offs558+Ampl558*SIN(2*PI()*freq558*('5v'!M490-reta558)+deph558*PI()/180)</f>
        <v>1.1008539362947025</v>
      </c>
      <c r="W502" s="10">
        <f>('5v'!O490-V502)^2</f>
        <v>2.2195150803181568E-6</v>
      </c>
      <c r="X502" s="3"/>
      <c r="Y502" s="3"/>
      <c r="Z502" s="7">
        <f>offs559+Ampl559*SIN(2*PI()*freq559*('5v'!Q490)+deph559*PI()/180)</f>
        <v>-1.1772521522135397</v>
      </c>
      <c r="AA502" s="8">
        <f>('5v'!R490-Z502)^2</f>
        <v>9.421194396217579E-2</v>
      </c>
      <c r="AB502" s="9">
        <f>offs558+Ampl560*SIN(2*PI()*freq560*('5v'!Q490-reta560)+deph560*PI()/180)</f>
        <v>1.0217099596616612</v>
      </c>
      <c r="AC502" s="10">
        <f>('5v'!S490-AB502)^2</f>
        <v>1.9529214552634975E-6</v>
      </c>
      <c r="AE502" s="44"/>
      <c r="AF502" s="7">
        <f>offs561+Ampl561*SIN(2*PI()*freq561*('5v'!U490)+deph561*PI()/180)</f>
        <v>-0.72013260477484398</v>
      </c>
      <c r="AG502" s="8">
        <f>('5v'!V490-AF502)^2</f>
        <v>0.20513134976101394</v>
      </c>
      <c r="AH502" s="9">
        <f>offs562+Ampl562*SIN(2*PI()*freq562*('5v'!U490-reta562)+deph562*PI()/180)</f>
        <v>0.94172323666609559</v>
      </c>
      <c r="AI502" s="10">
        <f>('5v'!W490-AH502)^2</f>
        <v>5.8436938354723643E-6</v>
      </c>
      <c r="AL502" s="76"/>
      <c r="AN502" s="76"/>
      <c r="AO502" s="80"/>
    </row>
    <row r="503" spans="1:41" x14ac:dyDescent="0.25">
      <c r="A503" s="3"/>
      <c r="B503" s="7">
        <f>offs551+Ampl551*SIN(2*PI()*freq551*('5v'!A491)+deph551*PI()/180)</f>
        <v>-0.16060773611696033</v>
      </c>
      <c r="C503" s="8">
        <f>('5v'!B491-B503)^2</f>
        <v>7.1463397883643787E-6</v>
      </c>
      <c r="D503" s="9">
        <f>offs552+Ampl552*SIN(2*PI()*freq552*('5v'!A491-reta552)+deph552*PI()/180)</f>
        <v>1.2146688214074279</v>
      </c>
      <c r="E503" s="10">
        <f>('5v'!C491-D503)^2</f>
        <v>1.6169211406560129E-4</v>
      </c>
      <c r="G503" s="3"/>
      <c r="H503" s="7">
        <f>offs553+Ampl553*SIN(2*PI()*freq553*('5v'!E491)+deph553*PI()/180)</f>
        <v>-0.80382016967602909</v>
      </c>
      <c r="I503" s="8">
        <f>('5v'!F491-H503)^2</f>
        <v>2.1790769124280021E-6</v>
      </c>
      <c r="J503" s="9">
        <f>offs554+Ampl554*SIN(2*PI()*freq554*('5v'!E491-reta554)+deph554*PI()/180)</f>
        <v>1.1994070069650697</v>
      </c>
      <c r="K503" s="10">
        <f>('5v'!G491-J503)^2</f>
        <v>2.2638190640716991E-4</v>
      </c>
      <c r="M503" s="3"/>
      <c r="N503" s="7">
        <f>offs553+Ampl555*SIN(2*PI()*freq555*('5v'!I491)+deph555*PI()/180)</f>
        <v>-0.5551669707867084</v>
      </c>
      <c r="O503" s="8">
        <f>('5v'!J491-N503)^2</f>
        <v>3.5490154541023409E-4</v>
      </c>
      <c r="P503" s="9">
        <f>offs556+Ampl556*SIN(2*PI()*freq556*('5v'!I491-reta556)+deph556*PI()/180)</f>
        <v>1.1473125312981622</v>
      </c>
      <c r="Q503" s="10">
        <f>('5v'!K491-P503)^2</f>
        <v>3.6336316149620549E-6</v>
      </c>
      <c r="S503" s="3"/>
      <c r="T503" s="7">
        <f>offs557+Ampl557*SIN(2*PI()*freq557*('5v'!M491)+deph557*PI()/180)</f>
        <v>-0.64381449870729135</v>
      </c>
      <c r="U503" s="8">
        <f>('5v'!N491-T503)^2</f>
        <v>3.5092101983952095E-5</v>
      </c>
      <c r="V503" s="9">
        <f>offs558+Ampl558*SIN(2*PI()*freq558*('5v'!M491-reta558)+deph558*PI()/180)</f>
        <v>1.101404611379825</v>
      </c>
      <c r="W503" s="10">
        <f>('5v'!O491-V503)^2</f>
        <v>8.3651020809042412E-6</v>
      </c>
      <c r="X503" s="3"/>
      <c r="Y503" s="3"/>
      <c r="Z503" s="7">
        <f>offs559+Ampl559*SIN(2*PI()*freq559*('5v'!Q491)+deph559*PI()/180)</f>
        <v>-1.1248583087971675</v>
      </c>
      <c r="AA503" s="8">
        <f>('5v'!R491-Z503)^2</f>
        <v>9.4421102136015803E-2</v>
      </c>
      <c r="AB503" s="9">
        <f>offs558+Ampl560*SIN(2*PI()*freq560*('5v'!Q491-reta560)+deph560*PI()/180)</f>
        <v>1.0234117725465472</v>
      </c>
      <c r="AC503" s="10">
        <f>('5v'!S491-AB503)^2</f>
        <v>6.5119647093204383E-7</v>
      </c>
      <c r="AE503" s="44"/>
      <c r="AF503" s="7">
        <f>offs561+Ampl561*SIN(2*PI()*freq561*('5v'!U491)+deph561*PI()/180)</f>
        <v>-0.64485990029937446</v>
      </c>
      <c r="AG503" s="8">
        <f>('5v'!V491-AF503)^2</f>
        <v>0.20431765939766852</v>
      </c>
      <c r="AH503" s="9">
        <f>offs562+Ampl562*SIN(2*PI()*freq562*('5v'!U491-reta562)+deph562*PI()/180)</f>
        <v>0.94479313713311686</v>
      </c>
      <c r="AI503" s="10">
        <f>('5v'!W491-AH503)^2</f>
        <v>1.0586712494478571E-5</v>
      </c>
      <c r="AL503" s="76"/>
      <c r="AN503" s="76"/>
      <c r="AO503" s="80"/>
    </row>
    <row r="504" spans="1:41" x14ac:dyDescent="0.25">
      <c r="A504" s="3"/>
      <c r="B504" s="7">
        <f>offs551+Ampl551*SIN(2*PI()*freq551*('5v'!A492)+deph551*PI()/180)</f>
        <v>-0.12956273993379891</v>
      </c>
      <c r="C504" s="8">
        <f>('5v'!B492-B504)^2</f>
        <v>6.092307754403059E-6</v>
      </c>
      <c r="D504" s="9">
        <f>offs552+Ampl552*SIN(2*PI()*freq552*('5v'!A492-reta552)+deph552*PI()/180)</f>
        <v>1.2097992343182242</v>
      </c>
      <c r="E504" s="10">
        <f>('5v'!C492-D504)^2</f>
        <v>1.8783344771743131E-4</v>
      </c>
      <c r="G504" s="3"/>
      <c r="H504" s="7">
        <f>offs553+Ampl553*SIN(2*PI()*freq553*('5v'!E492)+deph553*PI()/180)</f>
        <v>-0.75730025355167152</v>
      </c>
      <c r="I504" s="8">
        <f>('5v'!F492-H504)^2</f>
        <v>3.3534895705097557E-6</v>
      </c>
      <c r="J504" s="9">
        <f>offs554+Ampl554*SIN(2*PI()*freq554*('5v'!E492-reta554)+deph554*PI()/180)</f>
        <v>1.1977609423907087</v>
      </c>
      <c r="K504" s="10">
        <f>('5v'!G492-J504)^2</f>
        <v>5.9165417342651441E-4</v>
      </c>
      <c r="M504" s="3"/>
      <c r="N504" s="7">
        <f>offs553+Ampl555*SIN(2*PI()*freq555*('5v'!I492)+deph555*PI()/180)</f>
        <v>-0.52388233239784809</v>
      </c>
      <c r="O504" s="8">
        <f>('5v'!J492-N504)^2</f>
        <v>2.8395864095751846E-4</v>
      </c>
      <c r="P504" s="9">
        <f>offs556+Ampl556*SIN(2*PI()*freq556*('5v'!I492-reta556)+deph556*PI()/180)</f>
        <v>1.1469494814381345</v>
      </c>
      <c r="Q504" s="10">
        <f>('5v'!K492-P504)^2</f>
        <v>5.1495344206001054E-6</v>
      </c>
      <c r="S504" s="3"/>
      <c r="T504" s="7">
        <f>offs557+Ampl557*SIN(2*PI()*freq557*('5v'!M492)+deph557*PI()/180)</f>
        <v>-0.60477586434569519</v>
      </c>
      <c r="U504" s="8">
        <f>('5v'!N492-T504)^2</f>
        <v>6.2423499391890845E-5</v>
      </c>
      <c r="V504" s="9">
        <f>offs558+Ampl558*SIN(2*PI()*freq558*('5v'!M492-reta558)+deph558*PI()/180)</f>
        <v>1.1019022868760593</v>
      </c>
      <c r="W504" s="10">
        <f>('5v'!O492-V504)^2</f>
        <v>5.733980445899398E-6</v>
      </c>
      <c r="X504" s="3"/>
      <c r="Y504" s="3"/>
      <c r="Z504" s="7">
        <f>offs559+Ampl559*SIN(2*PI()*freq559*('5v'!Q492)+deph559*PI()/180)</f>
        <v>-1.0721522312348015</v>
      </c>
      <c r="AA504" s="8">
        <f>('5v'!R492-Z504)^2</f>
        <v>9.4438496492670845E-2</v>
      </c>
      <c r="AB504" s="9">
        <f>offs558+Ampl560*SIN(2*PI()*freq560*('5v'!Q492-reta560)+deph560*PI()/180)</f>
        <v>1.0250474249324515</v>
      </c>
      <c r="AC504" s="10">
        <f>('5v'!S492-AB504)^2</f>
        <v>1.264354221132928E-6</v>
      </c>
      <c r="AE504" s="44"/>
      <c r="AF504" s="7">
        <f>offs561+Ampl561*SIN(2*PI()*freq561*('5v'!U492)+deph561*PI()/180)</f>
        <v>-0.56895079695718909</v>
      </c>
      <c r="AG504" s="8">
        <f>('5v'!V492-AF504)^2</f>
        <v>0.20584864719489143</v>
      </c>
      <c r="AH504" s="9">
        <f>offs562+Ampl562*SIN(2*PI()*freq562*('5v'!U492-reta562)+deph562*PI()/180)</f>
        <v>0.94780450234938374</v>
      </c>
      <c r="AI504" s="10">
        <f>('5v'!W492-AH504)^2</f>
        <v>1.7210945438752175E-5</v>
      </c>
      <c r="AL504" s="76"/>
      <c r="AN504" s="76"/>
      <c r="AO504" s="80"/>
    </row>
    <row r="505" spans="1:41" x14ac:dyDescent="0.25">
      <c r="A505" s="3"/>
      <c r="B505" s="7">
        <f>offs551+Ampl551*SIN(2*PI()*freq551*('5v'!A493)+deph551*PI()/180)</f>
        <v>-9.856905398084187E-2</v>
      </c>
      <c r="C505" s="8">
        <f>('5v'!B493-B505)^2</f>
        <v>4.8927051916694801E-6</v>
      </c>
      <c r="D505" s="9">
        <f>offs552+Ampl552*SIN(2*PI()*freq552*('5v'!A493-reta552)+deph552*PI()/180)</f>
        <v>1.2048792702735629</v>
      </c>
      <c r="E505" s="10">
        <f>('5v'!C493-D505)^2</f>
        <v>2.1448394138570462E-4</v>
      </c>
      <c r="G505" s="3"/>
      <c r="H505" s="7">
        <f>offs553+Ampl553*SIN(2*PI()*freq553*('5v'!E493)+deph553*PI()/180)</f>
        <v>-0.71067684206933324</v>
      </c>
      <c r="I505" s="8">
        <f>('5v'!F493-H505)^2</f>
        <v>1.6288021208600276E-5</v>
      </c>
      <c r="J505" s="9">
        <f>offs554+Ampl554*SIN(2*PI()*freq554*('5v'!E493-reta554)+deph554*PI()/180)</f>
        <v>1.1960008615096458</v>
      </c>
      <c r="K505" s="10">
        <f>('5v'!G493-J505)^2</f>
        <v>2.6894452357996337E-3</v>
      </c>
      <c r="M505" s="3"/>
      <c r="N505" s="7">
        <f>offs553+Ampl555*SIN(2*PI()*freq555*('5v'!I493)+deph555*PI()/180)</f>
        <v>-0.49258855471107887</v>
      </c>
      <c r="O505" s="8">
        <f>('5v'!J493-N505)^2</f>
        <v>2.2064620926386068E-4</v>
      </c>
      <c r="P505" s="9">
        <f>offs556+Ampl556*SIN(2*PI()*freq556*('5v'!I493-reta556)+deph556*PI()/180)</f>
        <v>1.1465454038102281</v>
      </c>
      <c r="Q505" s="10">
        <f>('5v'!K493-P505)^2</f>
        <v>2.140409687587944E-5</v>
      </c>
      <c r="S505" s="3"/>
      <c r="T505" s="7">
        <f>offs557+Ampl557*SIN(2*PI()*freq557*('5v'!M493)+deph557*PI()/180)</f>
        <v>-0.56570039747174894</v>
      </c>
      <c r="U505" s="8">
        <f>('5v'!N493-T505)^2</f>
        <v>6.2218768766974131E-5</v>
      </c>
      <c r="V505" s="9">
        <f>offs558+Ampl558*SIN(2*PI()*freq558*('5v'!M493-reta558)+deph558*PI()/180)</f>
        <v>1.1023468399894236</v>
      </c>
      <c r="W505" s="10">
        <f>('5v'!O493-V505)^2</f>
        <v>1.5234580005062513E-5</v>
      </c>
      <c r="X505" s="3"/>
      <c r="Y505" s="3"/>
      <c r="Z505" s="7">
        <f>offs559+Ampl559*SIN(2*PI()*freq559*('5v'!Q493)+deph559*PI()/180)</f>
        <v>-1.0191594077178383</v>
      </c>
      <c r="AA505" s="8">
        <f>('5v'!R493-Z505)^2</f>
        <v>9.5482945299532204E-2</v>
      </c>
      <c r="AB505" s="9">
        <f>offs558+Ampl560*SIN(2*PI()*freq560*('5v'!Q493-reta560)+deph560*PI()/180)</f>
        <v>1.0266161258323947</v>
      </c>
      <c r="AC505" s="10">
        <f>('5v'!S493-AB505)^2</f>
        <v>2.2766710762832866E-6</v>
      </c>
      <c r="AE505" s="44"/>
      <c r="AF505" s="7">
        <f>offs561+Ampl561*SIN(2*PI()*freq561*('5v'!U493)+deph561*PI()/180)</f>
        <v>-0.49248020786866886</v>
      </c>
      <c r="AG505" s="8">
        <f>('5v'!V493-AF505)^2</f>
        <v>0.20611979739273886</v>
      </c>
      <c r="AH505" s="9">
        <f>offs562+Ampl562*SIN(2*PI()*freq562*('5v'!U493-reta562)+deph562*PI()/180)</f>
        <v>0.95075436046099426</v>
      </c>
      <c r="AI505" s="10">
        <f>('5v'!W493-AH505)^2</f>
        <v>2.6061020293249262E-5</v>
      </c>
      <c r="AL505" s="76"/>
      <c r="AN505" s="76"/>
      <c r="AO505" s="80"/>
    </row>
    <row r="506" spans="1:41" x14ac:dyDescent="0.25">
      <c r="A506" s="3"/>
      <c r="B506" s="7">
        <f>offs551+Ampl551*SIN(2*PI()*freq551*('5v'!A494)+deph551*PI()/180)</f>
        <v>-6.763157252039137E-2</v>
      </c>
      <c r="C506" s="8">
        <f>('5v'!B494-B506)^2</f>
        <v>3.6078247502923765E-6</v>
      </c>
      <c r="D506" s="9">
        <f>offs552+Ampl552*SIN(2*PI()*freq552*('5v'!A494-reta552)+deph552*PI()/180)</f>
        <v>1.1999097061928006</v>
      </c>
      <c r="E506" s="10">
        <f>('5v'!C494-D506)^2</f>
        <v>2.4132709649663788E-4</v>
      </c>
      <c r="G506" s="3"/>
      <c r="H506" s="7">
        <f>offs553+Ampl553*SIN(2*PI()*freq553*('5v'!E494)+deph553*PI()/180)</f>
        <v>-0.6639665003051114</v>
      </c>
      <c r="I506" s="8">
        <f>('5v'!F494-H506)^2</f>
        <v>3.7865566005006269E-5</v>
      </c>
      <c r="J506" s="9">
        <f>offs554+Ampl554*SIN(2*PI()*freq554*('5v'!E494-reta554)+deph554*PI()/180)</f>
        <v>1.1941273896702373</v>
      </c>
      <c r="K506" s="10">
        <f>('5v'!G494-J506)^2</f>
        <v>8.6407044687456611E-3</v>
      </c>
      <c r="M506" s="3"/>
      <c r="N506" s="7">
        <f>offs553+Ampl555*SIN(2*PI()*freq555*('5v'!I494)+deph555*PI()/180)</f>
        <v>-0.46129057937666645</v>
      </c>
      <c r="O506" s="8">
        <f>('5v'!J494-N506)^2</f>
        <v>1.652013924014014E-4</v>
      </c>
      <c r="P506" s="9">
        <f>offs556+Ampl556*SIN(2*PI()*freq556*('5v'!I494-reta556)+deph556*PI()/180)</f>
        <v>1.1461003622229853</v>
      </c>
      <c r="Q506" s="10">
        <f>('5v'!K494-P506)^2</f>
        <v>2.5720089702265714E-5</v>
      </c>
      <c r="S506" s="3"/>
      <c r="T506" s="7">
        <f>offs557+Ampl557*SIN(2*PI()*freq557*('5v'!M494)+deph557*PI()/180)</f>
        <v>-0.52659773937220533</v>
      </c>
      <c r="U506" s="8">
        <f>('5v'!N494-T506)^2</f>
        <v>3.4746301758804036E-5</v>
      </c>
      <c r="V506" s="9">
        <f>offs558+Ampl558*SIN(2*PI()*freq558*('5v'!M494-reta558)+deph558*PI()/180)</f>
        <v>1.1027381610330891</v>
      </c>
      <c r="W506" s="10">
        <f>('5v'!O494-V506)^2</f>
        <v>1.2332942692834724E-5</v>
      </c>
      <c r="X506" s="3"/>
      <c r="Y506" s="3"/>
      <c r="Z506" s="7">
        <f>offs559+Ampl559*SIN(2*PI()*freq559*('5v'!Q494)+deph559*PI()/180)</f>
        <v>-0.96590546510547415</v>
      </c>
      <c r="AA506" s="8">
        <f>('5v'!R494-Z506)^2</f>
        <v>9.8811493424442148E-2</v>
      </c>
      <c r="AB506" s="9">
        <f>offs558+Ampl560*SIN(2*PI()*freq560*('5v'!Q494-reta560)+deph560*PI()/180)</f>
        <v>1.0281171166365424</v>
      </c>
      <c r="AC506" s="10">
        <f>('5v'!S494-AB506)^2</f>
        <v>3.8454949715250447E-6</v>
      </c>
      <c r="AE506" s="44"/>
      <c r="AF506" s="7">
        <f>offs561+Ampl561*SIN(2*PI()*freq561*('5v'!U494)+deph561*PI()/180)</f>
        <v>-0.41552360027283841</v>
      </c>
      <c r="AG506" s="8">
        <f>('5v'!V494-AF506)^2</f>
        <v>0.20506025245782206</v>
      </c>
      <c r="AH506" s="9">
        <f>offs562+Ampl562*SIN(2*PI()*freq562*('5v'!U494-reta562)+deph562*PI()/180)</f>
        <v>0.95363980031413298</v>
      </c>
      <c r="AI506" s="10">
        <f>('5v'!W494-AH506)^2</f>
        <v>1.7411339214541154E-5</v>
      </c>
      <c r="AL506" s="76"/>
      <c r="AN506" s="76"/>
      <c r="AO506" s="80"/>
    </row>
    <row r="507" spans="1:41" x14ac:dyDescent="0.25">
      <c r="A507" s="3"/>
      <c r="B507" s="7">
        <f>offs551+Ampl551*SIN(2*PI()*freq551*('5v'!A495)+deph551*PI()/180)</f>
        <v>-3.675518093940866E-2</v>
      </c>
      <c r="C507" s="8">
        <f>('5v'!B495-B507)^2</f>
        <v>1.2102182056333603E-5</v>
      </c>
      <c r="D507" s="9">
        <f>offs552+Ampl552*SIN(2*PI()*freq552*('5v'!A495-reta552)+deph552*PI()/180)</f>
        <v>1.1948913268277142</v>
      </c>
      <c r="E507" s="10">
        <f>('5v'!C495-D507)^2</f>
        <v>2.6815132871445816E-4</v>
      </c>
      <c r="G507" s="3"/>
      <c r="H507" s="7">
        <f>offs553+Ampl553*SIN(2*PI()*freq553*('5v'!E495)+deph553*PI()/180)</f>
        <v>-0.61718582422101786</v>
      </c>
      <c r="I507" s="8">
        <f>('5v'!F495-H507)^2</f>
        <v>6.7269920552475796E-5</v>
      </c>
      <c r="J507" s="9">
        <f>offs554+Ampl554*SIN(2*PI()*freq554*('5v'!E495-reta554)+deph554*PI()/180)</f>
        <v>1.1921411925081071</v>
      </c>
      <c r="K507" s="10">
        <f>('5v'!G495-J507)^2</f>
        <v>1.541873339227043E-2</v>
      </c>
      <c r="M507" s="3"/>
      <c r="N507" s="7">
        <f>offs553+Ampl555*SIN(2*PI()*freq555*('5v'!I495)+deph555*PI()/180)</f>
        <v>-0.42999334870773387</v>
      </c>
      <c r="O507" s="8">
        <f>('5v'!J495-N507)^2</f>
        <v>7.9202679166824483E-5</v>
      </c>
      <c r="P507" s="9">
        <f>offs556+Ampl556*SIN(2*PI()*freq556*('5v'!I495-reta556)+deph556*PI()/180)</f>
        <v>1.1456144269536317</v>
      </c>
      <c r="Q507" s="10">
        <f>('5v'!K495-P507)^2</f>
        <v>3.0885062064867046E-5</v>
      </c>
      <c r="S507" s="3"/>
      <c r="T507" s="7">
        <f>offs557+Ampl557*SIN(2*PI()*freq557*('5v'!M495)+deph557*PI()/180)</f>
        <v>-0.48747753804284455</v>
      </c>
      <c r="U507" s="8">
        <f>('5v'!N495-T507)^2</f>
        <v>1.5083731886081565E-5</v>
      </c>
      <c r="V507" s="9">
        <f>offs558+Ampl558*SIN(2*PI()*freq558*('5v'!M495-reta558)+deph558*PI()/180)</f>
        <v>1.1030761534544435</v>
      </c>
      <c r="W507" s="10">
        <f>('5v'!O495-V507)^2</f>
        <v>2.6285683420024687E-5</v>
      </c>
      <c r="X507" s="3"/>
      <c r="Y507" s="3"/>
      <c r="Z507" s="7">
        <f>offs559+Ampl559*SIN(2*PI()*freq559*('5v'!Q495)+deph559*PI()/180)</f>
        <v>-0.91241615653178287</v>
      </c>
      <c r="AA507" s="8">
        <f>('5v'!R495-Z507)^2</f>
        <v>0.10080260928055482</v>
      </c>
      <c r="AB507" s="9">
        <f>offs558+Ampl560*SIN(2*PI()*freq560*('5v'!Q495-reta560)+deph560*PI()/180)</f>
        <v>1.0295496714790613</v>
      </c>
      <c r="AC507" s="10">
        <f>('5v'!S495-AB507)^2</f>
        <v>6.158182324114017E-6</v>
      </c>
      <c r="AE507" s="44"/>
      <c r="AF507" s="7">
        <f>offs561+Ampl561*SIN(2*PI()*freq561*('5v'!U495)+deph561*PI()/180)</f>
        <v>-0.33815692105031087</v>
      </c>
      <c r="AG507" s="8">
        <f>('5v'!V495-AF507)^2</f>
        <v>0.20614377570200157</v>
      </c>
      <c r="AH507" s="9">
        <f>offs562+Ampl562*SIN(2*PI()*freq562*('5v'!U495-reta562)+deph562*PI()/180)</f>
        <v>0.95645797432802826</v>
      </c>
      <c r="AI507" s="10">
        <f>('5v'!W495-AH507)^2</f>
        <v>2.7675655455396449E-5</v>
      </c>
      <c r="AL507" s="76"/>
      <c r="AN507" s="76"/>
      <c r="AO507" s="80"/>
    </row>
    <row r="508" spans="1:41" x14ac:dyDescent="0.25">
      <c r="A508" s="3"/>
      <c r="B508" s="7">
        <f>offs551+Ampl551*SIN(2*PI()*freq551*('5v'!A496)+deph551*PI()/180)</f>
        <v>-5.9447549780547448E-3</v>
      </c>
      <c r="C508" s="8">
        <f>('5v'!B496-B508)^2</f>
        <v>9.2370103034190183E-6</v>
      </c>
      <c r="D508" s="9">
        <f>offs552+Ampl552*SIN(2*PI()*freq552*('5v'!A496-reta552)+deph552*PI()/180)</f>
        <v>1.1898249246385806</v>
      </c>
      <c r="E508" s="10">
        <f>('5v'!C496-D508)^2</f>
        <v>2.9477197324526215E-4</v>
      </c>
      <c r="G508" s="3"/>
      <c r="H508" s="7">
        <f>offs553+Ampl553*SIN(2*PI()*freq553*('5v'!E496)+deph553*PI()/180)</f>
        <v>-0.57035143476851335</v>
      </c>
      <c r="I508" s="8">
        <f>('5v'!F496-H508)^2</f>
        <v>3.9544411837847848E-5</v>
      </c>
      <c r="J508" s="9">
        <f>offs554+Ampl554*SIN(2*PI()*freq554*('5v'!E496-reta554)+deph554*PI()/180)</f>
        <v>1.1900429757096493</v>
      </c>
      <c r="K508" s="10">
        <f>('5v'!G496-J508)^2</f>
        <v>1.2613306024950612E-2</v>
      </c>
      <c r="M508" s="3"/>
      <c r="N508" s="7">
        <f>offs553+Ampl555*SIN(2*PI()*freq555*('5v'!I496)+deph555*PI()/180)</f>
        <v>-0.39870180489981266</v>
      </c>
      <c r="O508" s="8">
        <f>('5v'!J496-N508)^2</f>
        <v>7.8464959447097399E-5</v>
      </c>
      <c r="P508" s="9">
        <f>offs556+Ampl556*SIN(2*PI()*freq556*('5v'!I496-reta556)+deph556*PI()/180)</f>
        <v>1.1450876747369794</v>
      </c>
      <c r="Q508" s="10">
        <f>('5v'!K496-P508)^2</f>
        <v>3.7017310314758029E-5</v>
      </c>
      <c r="S508" s="3"/>
      <c r="T508" s="7">
        <f>offs557+Ampl557*SIN(2*PI()*freq557*('5v'!M496)+deph557*PI()/180)</f>
        <v>-0.44834944580797653</v>
      </c>
      <c r="U508" s="8">
        <f>('5v'!N496-T508)^2</f>
        <v>3.4784331668669626E-6</v>
      </c>
      <c r="V508" s="9">
        <f>offs558+Ampl558*SIN(2*PI()*freq558*('5v'!M496-reta558)+deph558*PI()/180)</f>
        <v>1.1033607338589146</v>
      </c>
      <c r="W508" s="10">
        <f>('5v'!O496-V508)^2</f>
        <v>2.3448606691753157E-5</v>
      </c>
      <c r="X508" s="3"/>
      <c r="Y508" s="3"/>
      <c r="Z508" s="7">
        <f>offs559+Ampl559*SIN(2*PI()*freq559*('5v'!Q496)+deph559*PI()/180)</f>
        <v>-0.85871734895172813</v>
      </c>
      <c r="AA508" s="8">
        <f>('5v'!R496-Z508)^2</f>
        <v>0.10143139514264818</v>
      </c>
      <c r="AB508" s="9">
        <f>offs558+Ampl560*SIN(2*PI()*freq560*('5v'!Q496-reta560)+deph560*PI()/180)</f>
        <v>1.0309130975891421</v>
      </c>
      <c r="AC508" s="10">
        <f>('5v'!S496-AB508)^2</f>
        <v>9.4326527963491578E-6</v>
      </c>
      <c r="AE508" s="44"/>
      <c r="AF508" s="7">
        <f>offs561+Ampl561*SIN(2*PI()*freq561*('5v'!U496)+deph561*PI()/180)</f>
        <v>-0.26045652177288653</v>
      </c>
      <c r="AG508" s="8">
        <f>('5v'!V496-AF508)^2</f>
        <v>0.20575839255549619</v>
      </c>
      <c r="AH508" s="9">
        <f>offs562+Ampl562*SIN(2*PI()*freq562*('5v'!U496-reta562)+deph562*PI()/180)</f>
        <v>0.9592061013051707</v>
      </c>
      <c r="AI508" s="10">
        <f>('5v'!W496-AH508)^2</f>
        <v>1.9943000720443913E-5</v>
      </c>
      <c r="AL508" s="76"/>
      <c r="AN508" s="76"/>
      <c r="AO508" s="80"/>
    </row>
    <row r="509" spans="1:41" x14ac:dyDescent="0.25">
      <c r="A509" s="3"/>
      <c r="B509" s="7">
        <f>offs551+Ampl551*SIN(2*PI()*freq551*('5v'!A497)+deph551*PI()/180)</f>
        <v>2.4794840040245014E-2</v>
      </c>
      <c r="C509" s="8">
        <f>('5v'!B497-B509)^2</f>
        <v>6.3950319491463998E-6</v>
      </c>
      <c r="D509" s="9">
        <f>offs552+Ampl552*SIN(2*PI()*freq552*('5v'!A497-reta552)+deph552*PI()/180)</f>
        <v>1.1847112996690372</v>
      </c>
      <c r="E509" s="10">
        <f>('5v'!C497-D509)^2</f>
        <v>3.2092213263206366E-4</v>
      </c>
      <c r="G509" s="3"/>
      <c r="H509" s="7">
        <f>offs553+Ampl553*SIN(2*PI()*freq553*('5v'!E497)+deph553*PI()/180)</f>
        <v>-0.52347997198316321</v>
      </c>
      <c r="I509" s="8">
        <f>('5v'!F497-H509)^2</f>
        <v>1.8826677870675559E-5</v>
      </c>
      <c r="J509" s="9">
        <f>offs554+Ampl554*SIN(2*PI()*freq554*('5v'!E497-reta554)+deph554*PI()/180)</f>
        <v>1.1878334847613017</v>
      </c>
      <c r="K509" s="10">
        <f>('5v'!G497-J509)^2</f>
        <v>3.0704326434519641E-3</v>
      </c>
      <c r="M509" s="3"/>
      <c r="N509" s="7">
        <f>offs553+Ampl555*SIN(2*PI()*freq555*('5v'!I497)+deph555*PI()/180)</f>
        <v>-0.36742088925041327</v>
      </c>
      <c r="O509" s="8">
        <f>('5v'!J497-N509)^2</f>
        <v>4.725186569468213E-5</v>
      </c>
      <c r="P509" s="9">
        <f>offs556+Ampl556*SIN(2*PI()*freq556*('5v'!I497-reta556)+deph556*PI()/180)</f>
        <v>1.1445201887533099</v>
      </c>
      <c r="Q509" s="10">
        <f>('5v'!K497-P509)^2</f>
        <v>4.4244730374045076E-5</v>
      </c>
      <c r="S509" s="3"/>
      <c r="T509" s="7">
        <f>offs557+Ampl557*SIN(2*PI()*freq557*('5v'!M497)+deph557*PI()/180)</f>
        <v>-0.40922311693887403</v>
      </c>
      <c r="U509" s="8">
        <f>('5v'!N497-T509)^2</f>
        <v>4.431122087872178E-6</v>
      </c>
      <c r="V509" s="9">
        <f>offs558+Ampl558*SIN(2*PI()*freq558*('5v'!M497-reta558)+deph558*PI()/180)</f>
        <v>1.1035918320305458</v>
      </c>
      <c r="W509" s="10">
        <f>('5v'!O497-V509)^2</f>
        <v>7.0658037905730531E-6</v>
      </c>
      <c r="X509" s="3"/>
      <c r="Y509" s="3"/>
      <c r="Z509" s="7">
        <f>offs559+Ampl559*SIN(2*PI()*freq559*('5v'!Q497)+deph559*PI()/180)</f>
        <v>-0.80483501063213403</v>
      </c>
      <c r="AA509" s="8">
        <f>('5v'!R497-Z509)^2</f>
        <v>9.9465724323424126E-2</v>
      </c>
      <c r="AB509" s="9">
        <f>offs558+Ampl560*SIN(2*PI()*freq560*('5v'!Q497-reta560)+deph560*PI()/180)</f>
        <v>1.0322067356260169</v>
      </c>
      <c r="AC509" s="10">
        <f>('5v'!S497-AB509)^2</f>
        <v>1.3918528198993805E-5</v>
      </c>
      <c r="AE509" s="44"/>
      <c r="AF509" s="7">
        <f>offs561+Ampl561*SIN(2*PI()*freq561*('5v'!U497)+deph561*PI()/180)</f>
        <v>-0.18249908335376921</v>
      </c>
      <c r="AG509" s="8">
        <f>('5v'!V497-AF509)^2</f>
        <v>0.20207917784029805</v>
      </c>
      <c r="AH509" s="9">
        <f>offs562+Ampl562*SIN(2*PI()*freq562*('5v'!U497-reta562)+deph562*PI()/180)</f>
        <v>0.96188146917601913</v>
      </c>
      <c r="AI509" s="10">
        <f>('5v'!W497-AH509)^2</f>
        <v>1.4013948159578515E-5</v>
      </c>
      <c r="AL509" s="76"/>
      <c r="AN509" s="76"/>
      <c r="AO509" s="80"/>
    </row>
    <row r="510" spans="1:41" x14ac:dyDescent="0.25">
      <c r="A510" s="3"/>
      <c r="B510" s="7">
        <f>offs551+Ampl551*SIN(2*PI()*freq551*('5v'!A498)+deph551*PI()/180)</f>
        <v>5.5458749977092769E-2</v>
      </c>
      <c r="C510" s="8">
        <f>('5v'!B498-B510)^2</f>
        <v>1.0506296959869956E-10</v>
      </c>
      <c r="D510" s="9">
        <f>offs552+Ampl552*SIN(2*PI()*freq552*('5v'!A498-reta552)+deph552*PI()/180)</f>
        <v>1.1795512594197457</v>
      </c>
      <c r="E510" s="10">
        <f>('5v'!C498-D510)^2</f>
        <v>3.4649065374558758E-4</v>
      </c>
      <c r="G510" s="3"/>
      <c r="H510" s="7">
        <f>offs553+Ampl553*SIN(2*PI()*freq553*('5v'!E498)+deph553*PI()/180)</f>
        <v>-0.47658808907251099</v>
      </c>
      <c r="I510" s="8">
        <f>('5v'!F498-H510)^2</f>
        <v>5.6125830334909742E-6</v>
      </c>
      <c r="J510" s="9">
        <f>offs554+Ampl554*SIN(2*PI()*freq554*('5v'!E498-reta554)+deph554*PI()/180)</f>
        <v>1.185513504684677</v>
      </c>
      <c r="K510" s="10">
        <f>('5v'!G498-J510)^2</f>
        <v>5.5584410396802732E-5</v>
      </c>
      <c r="M510" s="3"/>
      <c r="N510" s="7">
        <f>offs553+Ampl555*SIN(2*PI()*freq555*('5v'!I498)+deph555*PI()/180)</f>
        <v>-0.3361555413787366</v>
      </c>
      <c r="O510" s="8">
        <f>('5v'!J498-N510)^2</f>
        <v>4.7041098735045339E-5</v>
      </c>
      <c r="P510" s="9">
        <f>offs556+Ampl556*SIN(2*PI()*freq556*('5v'!I498-reta556)+deph556*PI()/180)</f>
        <v>1.143912058615238</v>
      </c>
      <c r="Q510" s="10">
        <f>('5v'!K498-P510)^2</f>
        <v>5.2704716146192399E-5</v>
      </c>
      <c r="S510" s="3"/>
      <c r="T510" s="7">
        <f>offs557+Ampl557*SIN(2*PI()*freq557*('5v'!M498)+deph557*PI()/180)</f>
        <v>-0.37010820527172572</v>
      </c>
      <c r="U510" s="8">
        <f>('5v'!N498-T510)^2</f>
        <v>1.6896660174137896E-5</v>
      </c>
      <c r="V510" s="9">
        <f>offs558+Ampl558*SIN(2*PI()*freq558*('5v'!M498-reta558)+deph558*PI()/180)</f>
        <v>1.1037693909493211</v>
      </c>
      <c r="W510" s="10">
        <f>('5v'!O498-V510)^2</f>
        <v>6.1533716502289493E-6</v>
      </c>
      <c r="X510" s="3"/>
      <c r="Y510" s="3"/>
      <c r="Z510" s="7">
        <f>offs559+Ampl559*SIN(2*PI()*freq559*('5v'!Q498)+deph559*PI()/180)</f>
        <v>-0.75079519859366195</v>
      </c>
      <c r="AA510" s="8">
        <f>('5v'!R498-Z510)^2</f>
        <v>9.8644009279678313E-2</v>
      </c>
      <c r="AB510" s="9">
        <f>offs558+Ampl560*SIN(2*PI()*freq560*('5v'!Q498-reta560)+deph560*PI()/180)</f>
        <v>1.033429959997811</v>
      </c>
      <c r="AC510" s="10">
        <f>('5v'!S498-AB510)^2</f>
        <v>1.9897398442029552E-5</v>
      </c>
      <c r="AE510" s="44"/>
      <c r="AF510" s="7">
        <f>offs561+Ampl561*SIN(2*PI()*freq561*('5v'!U498)+deph561*PI()/180)</f>
        <v>-0.10436154037276317</v>
      </c>
      <c r="AG510" s="8">
        <f>('5v'!V498-AF510)^2</f>
        <v>0.20209045494473094</v>
      </c>
      <c r="AH510" s="9">
        <f>offs562+Ampl562*SIN(2*PI()*freq562*('5v'!U498-reta562)+deph562*PI()/180)</f>
        <v>0.96448143767548611</v>
      </c>
      <c r="AI510" s="10">
        <f>('5v'!W498-AH510)^2</f>
        <v>1.307711918901162E-6</v>
      </c>
      <c r="AL510" s="76"/>
      <c r="AN510" s="76"/>
      <c r="AO510" s="80"/>
    </row>
    <row r="511" spans="1:41" x14ac:dyDescent="0.25">
      <c r="A511" s="3"/>
      <c r="B511" s="7">
        <f>offs551+Ampl551*SIN(2*PI()*freq551*('5v'!A499)+deph551*PI()/180)</f>
        <v>8.6042132645641978E-2</v>
      </c>
      <c r="C511" s="8">
        <f>('5v'!B499-B511)^2</f>
        <v>4.5814941539563448E-7</v>
      </c>
      <c r="D511" s="9">
        <f>offs552+Ampl552*SIN(2*PI()*freq552*('5v'!A499-reta552)+deph552*PI()/180)</f>
        <v>1.1743456187208783</v>
      </c>
      <c r="E511" s="10">
        <f>('5v'!C499-D511)^2</f>
        <v>3.7124113117313731E-4</v>
      </c>
      <c r="G511" s="3"/>
      <c r="H511" s="7">
        <f>offs553+Ampl553*SIN(2*PI()*freq553*('5v'!E499)+deph553*PI()/180)</f>
        <v>-0.42969244649927352</v>
      </c>
      <c r="I511" s="8">
        <f>('5v'!F499-H511)^2</f>
        <v>1.2323985881462997E-5</v>
      </c>
      <c r="J511" s="9">
        <f>offs554+Ampl554*SIN(2*PI()*freq554*('5v'!E499-reta554)+deph554*PI()/180)</f>
        <v>1.1830838597576498</v>
      </c>
      <c r="K511" s="10">
        <f>('5v'!G499-J511)^2</f>
        <v>2.3958225379043033E-3</v>
      </c>
      <c r="M511" s="3"/>
      <c r="N511" s="7">
        <f>offs553+Ampl555*SIN(2*PI()*freq555*('5v'!I499)+deph555*PI()/180)</f>
        <v>-0.304910698445651</v>
      </c>
      <c r="O511" s="8">
        <f>('5v'!J499-N511)^2</f>
        <v>2.4114861010250357E-5</v>
      </c>
      <c r="P511" s="9">
        <f>offs556+Ampl556*SIN(2*PI()*freq556*('5v'!I499-reta556)+deph556*PI()/180)</f>
        <v>1.1432633803535628</v>
      </c>
      <c r="Q511" s="10">
        <f>('5v'!K499-P511)^2</f>
        <v>6.2544050318112418E-5</v>
      </c>
      <c r="S511" s="3"/>
      <c r="T511" s="7">
        <f>offs557+Ampl557*SIN(2*PI()*freq557*('5v'!M499)+deph557*PI()/180)</f>
        <v>-0.33101436182569643</v>
      </c>
      <c r="U511" s="8">
        <f>('5v'!N499-T511)^2</f>
        <v>1.715532048629907E-5</v>
      </c>
      <c r="V511" s="9">
        <f>offs558+Ampl558*SIN(2*PI()*freq558*('5v'!M499-reta558)+deph558*PI()/180)</f>
        <v>1.1038933668052344</v>
      </c>
      <c r="W511" s="10">
        <f>('5v'!O499-V511)^2</f>
        <v>1.6280675822217063E-7</v>
      </c>
      <c r="X511" s="3"/>
      <c r="Y511" s="3"/>
      <c r="Z511" s="7">
        <f>offs559+Ampl559*SIN(2*PI()*freq559*('5v'!Q499)+deph559*PI()/180)</f>
        <v>-0.69662404600986605</v>
      </c>
      <c r="AA511" s="8">
        <f>('5v'!R499-Z511)^2</f>
        <v>9.6526123657809798E-2</v>
      </c>
      <c r="AB511" s="9">
        <f>offs558+Ampl560*SIN(2*PI()*freq560*('5v'!Q499-reta560)+deph560*PI()/180)</f>
        <v>1.0345821791640726</v>
      </c>
      <c r="AC511" s="10">
        <f>('5v'!S499-AB511)^2</f>
        <v>1.0945714596115719E-5</v>
      </c>
      <c r="AE511" s="44"/>
      <c r="AF511" s="7">
        <f>offs561+Ampl561*SIN(2*PI()*freq561*('5v'!U499)+deph561*PI()/180)</f>
        <v>-2.6121005151130677E-2</v>
      </c>
      <c r="AG511" s="8">
        <f>('5v'!V499-AF511)^2</f>
        <v>0.20395464937465294</v>
      </c>
      <c r="AH511" s="9">
        <f>offs562+Ampl562*SIN(2*PI()*freq562*('5v'!U499-reta562)+deph562*PI()/180)</f>
        <v>0.96700344094856072</v>
      </c>
      <c r="AI511" s="10">
        <f>('5v'!W499-AH511)^2</f>
        <v>3.3024451868217344E-7</v>
      </c>
      <c r="AL511" s="76"/>
      <c r="AN511" s="76"/>
      <c r="AO511" s="80"/>
    </row>
    <row r="512" spans="1:41" x14ac:dyDescent="0.25">
      <c r="A512" s="3"/>
      <c r="B512" s="7">
        <f>offs551+Ampl551*SIN(2*PI()*freq551*('5v'!A500)+deph551*PI()/180)</f>
        <v>0.1165401585752357</v>
      </c>
      <c r="C512" s="8">
        <f>('5v'!B500-B512)^2</f>
        <v>2.7474221199312221E-7</v>
      </c>
      <c r="D512" s="9">
        <f>offs552+Ampl552*SIN(2*PI()*freq552*('5v'!A500-reta552)+deph552*PI()/180)</f>
        <v>1.1690951996034471</v>
      </c>
      <c r="E512" s="10">
        <f>('5v'!C500-D512)^2</f>
        <v>3.9506331067607099E-4</v>
      </c>
      <c r="G512" s="3"/>
      <c r="H512" s="7">
        <f>offs553+Ampl553*SIN(2*PI()*freq553*('5v'!E500)+deph553*PI()/180)</f>
        <v>-0.38280970606195797</v>
      </c>
      <c r="I512" s="8">
        <f>('5v'!F500-H512)^2</f>
        <v>1.2378392234463356E-5</v>
      </c>
      <c r="J512" s="9">
        <f>offs554+Ampl554*SIN(2*PI()*freq554*('5v'!E500-reta554)+deph554*PI()/180)</f>
        <v>1.1805454132214939</v>
      </c>
      <c r="K512" s="10">
        <f>('5v'!G500-J512)^2</f>
        <v>6.8451773195837354E-3</v>
      </c>
      <c r="M512" s="3"/>
      <c r="N512" s="7">
        <f>offs553+Ampl555*SIN(2*PI()*freq555*('5v'!I500)+deph555*PI()/180)</f>
        <v>-0.27369129437405726</v>
      </c>
      <c r="O512" s="8">
        <f>('5v'!J500-N512)^2</f>
        <v>2.4416291265302599E-5</v>
      </c>
      <c r="P512" s="9">
        <f>offs556+Ampl556*SIN(2*PI()*freq556*('5v'!I500-reta556)+deph556*PI()/180)</f>
        <v>1.1425742564021011</v>
      </c>
      <c r="Q512" s="10">
        <f>('5v'!K500-P512)^2</f>
        <v>4.4149162282747929E-5</v>
      </c>
      <c r="S512" s="3"/>
      <c r="T512" s="7">
        <f>offs557+Ampl557*SIN(2*PI()*freq557*('5v'!M500)+deph557*PI()/180)</f>
        <v>-0.29195123242168275</v>
      </c>
      <c r="U512" s="8">
        <f>('5v'!N500-T512)^2</f>
        <v>3.7157041312096637E-5</v>
      </c>
      <c r="V512" s="9">
        <f>offs558+Ampl558*SIN(2*PI()*freq558*('5v'!M500-reta558)+deph558*PI()/180)</f>
        <v>1.1039637290090984</v>
      </c>
      <c r="W512" s="10">
        <f>('5v'!O500-V512)^2</f>
        <v>2.6243643895997215E-6</v>
      </c>
      <c r="X512" s="3"/>
      <c r="Y512" s="3"/>
      <c r="Z512" s="7">
        <f>offs559+Ampl559*SIN(2*PI()*freq559*('5v'!Q500)+deph559*PI()/180)</f>
        <v>-0.64234774956942275</v>
      </c>
      <c r="AA512" s="8">
        <f>('5v'!R500-Z512)^2</f>
        <v>9.5570389625830823E-2</v>
      </c>
      <c r="AB512" s="9">
        <f>offs558+Ampl560*SIN(2*PI()*freq560*('5v'!Q500-reta560)+deph560*PI()/180)</f>
        <v>1.0356628359218381</v>
      </c>
      <c r="AC512" s="10">
        <f>('5v'!S500-AB512)^2</f>
        <v>1.7479958910791327E-5</v>
      </c>
      <c r="AE512" s="44"/>
      <c r="AF512" s="7">
        <f>offs561+Ampl561*SIN(2*PI()*freq561*('5v'!U500)+deph561*PI()/180)</f>
        <v>5.2145308348958884E-2</v>
      </c>
      <c r="AG512" s="8">
        <f>('5v'!V500-AF512)^2</f>
        <v>0.20941063555088557</v>
      </c>
      <c r="AH512" s="9">
        <f>offs562+Ampl562*SIN(2*PI()*freq562*('5v'!U500-reta562)+deph562*PI()/180)</f>
        <v>0.96944499008249763</v>
      </c>
      <c r="AI512" s="10">
        <f>('5v'!W500-AH512)^2</f>
        <v>3.4852412424261694E-6</v>
      </c>
      <c r="AL512" s="76"/>
      <c r="AN512" s="76"/>
      <c r="AO512" s="80"/>
    </row>
    <row r="513" spans="1:41" x14ac:dyDescent="0.25">
      <c r="A513" s="3"/>
      <c r="B513" s="7">
        <f>offs551+Ampl551*SIN(2*PI()*freq551*('5v'!A501)+deph551*PI()/180)</f>
        <v>0.14694801177403516</v>
      </c>
      <c r="C513" s="8">
        <f>('5v'!B501-B513)^2</f>
        <v>2.676534524781678E-6</v>
      </c>
      <c r="D513" s="9">
        <f>offs552+Ampl552*SIN(2*PI()*freq552*('5v'!A501-reta552)+deph552*PI()/180)</f>
        <v>1.1638008311694961</v>
      </c>
      <c r="E513" s="10">
        <f>('5v'!C501-D513)^2</f>
        <v>3.418368780141252E-4</v>
      </c>
      <c r="G513" s="3"/>
      <c r="H513" s="7">
        <f>offs553+Ampl553*SIN(2*PI()*freq553*('5v'!E501)+deph553*PI()/180)</f>
        <v>-0.33595652497500406</v>
      </c>
      <c r="I513" s="8">
        <f>('5v'!F501-H513)^2</f>
        <v>2.9696778048054405E-5</v>
      </c>
      <c r="J513" s="9">
        <f>offs554+Ampl554*SIN(2*PI()*freq554*('5v'!E501-reta554)+deph554*PI()/180)</f>
        <v>1.177899066974176</v>
      </c>
      <c r="K513" s="10">
        <f>('5v'!G501-J513)^2</f>
        <v>1.1841777823744806E-2</v>
      </c>
      <c r="M513" s="3"/>
      <c r="N513" s="7">
        <f>offs553+Ampl555*SIN(2*PI()*freq555*('5v'!I501)+deph555*PI()/180)</f>
        <v>-0.24250225906976516</v>
      </c>
      <c r="O513" s="8">
        <f>('5v'!J501-N513)^2</f>
        <v>4.8377158896645795E-5</v>
      </c>
      <c r="P513" s="9">
        <f>offs556+Ampl556*SIN(2*PI()*freq556*('5v'!I501-reta556)+deph556*PI()/180)</f>
        <v>1.1418447955815139</v>
      </c>
      <c r="Q513" s="10">
        <f>('5v'!K501-P513)^2</f>
        <v>5.4375056286923128E-5</v>
      </c>
      <c r="S513" s="3"/>
      <c r="T513" s="7">
        <f>offs557+Ampl557*SIN(2*PI()*freq557*('5v'!M501)+deph557*PI()/180)</f>
        <v>-0.25292845530235097</v>
      </c>
      <c r="U513" s="8">
        <f>('5v'!N501-T513)^2</f>
        <v>3.6674345062189503E-5</v>
      </c>
      <c r="V513" s="9">
        <f>offs558+Ampl558*SIN(2*PI()*freq558*('5v'!M501-reta558)+deph558*PI()/180)</f>
        <v>1.1039804602000918</v>
      </c>
      <c r="W513" s="10">
        <f>('5v'!O501-V513)^2</f>
        <v>2.6788530133884006E-6</v>
      </c>
      <c r="X513" s="3"/>
      <c r="Y513" s="3"/>
      <c r="Z513" s="7">
        <f>offs559+Ampl559*SIN(2*PI()*freq559*('5v'!Q501)+deph559*PI()/180)</f>
        <v>-0.58799255680764473</v>
      </c>
      <c r="AA513" s="8">
        <f>('5v'!R501-Z513)^2</f>
        <v>9.4570885602989568E-2</v>
      </c>
      <c r="AB513" s="9">
        <f>offs558+Ampl560*SIN(2*PI()*freq560*('5v'!Q501-reta560)+deph560*PI()/180)</f>
        <v>1.0366714076750889</v>
      </c>
      <c r="AC513" s="10">
        <f>('5v'!S501-AB513)^2</f>
        <v>1.0063692379675852E-5</v>
      </c>
      <c r="AE513" s="44"/>
      <c r="AF513" s="7">
        <f>offs561+Ampl561*SIN(2*PI()*freq561*('5v'!U501)+deph561*PI()/180)</f>
        <v>0.13036016072528733</v>
      </c>
      <c r="AG513" s="8">
        <f>('5v'!V501-AF513)^2</f>
        <v>0.21128460428146939</v>
      </c>
      <c r="AH513" s="9">
        <f>offs562+Ampl562*SIN(2*PI()*freq562*('5v'!U501-reta562)+deph562*PI()/180)</f>
        <v>0.97180367556307345</v>
      </c>
      <c r="AI513" s="10">
        <f>('5v'!W501-AH513)^2</f>
        <v>5.1639633883208948E-6</v>
      </c>
      <c r="AL513" s="76"/>
      <c r="AN513" s="76"/>
      <c r="AO513" s="80"/>
    </row>
    <row r="514" spans="1:41" x14ac:dyDescent="0.25">
      <c r="A514" s="3"/>
      <c r="B514" s="7">
        <f>offs551+Ampl551*SIN(2*PI()*freq551*('5v'!A502)+deph551*PI()/180)</f>
        <v>0.17726089048952121</v>
      </c>
      <c r="C514" s="8">
        <f>('5v'!B502-B514)^2</f>
        <v>7.0325231684130914E-6</v>
      </c>
      <c r="D514" s="9">
        <f>offs552+Ampl552*SIN(2*PI()*freq552*('5v'!A502-reta552)+deph552*PI()/180)</f>
        <v>1.1584633494611745</v>
      </c>
      <c r="E514" s="10">
        <f>('5v'!C502-D514)^2</f>
        <v>2.9095317064063144E-4</v>
      </c>
      <c r="G514" s="3"/>
      <c r="H514" s="7">
        <f>offs553+Ampl553*SIN(2*PI()*freq553*('5v'!E502)+deph553*PI()/180)</f>
        <v>-0.28914954995055497</v>
      </c>
      <c r="I514" s="8">
        <f>('5v'!F502-H514)^2</f>
        <v>2.896000463467174E-5</v>
      </c>
      <c r="J514" s="9">
        <f>offs554+Ampl554*SIN(2*PI()*freq554*('5v'!E502-reta554)+deph554*PI()/180)</f>
        <v>1.1751457612499174</v>
      </c>
      <c r="K514" s="10">
        <f>('5v'!G502-J514)^2</f>
        <v>8.8351049076850381E-3</v>
      </c>
      <c r="M514" s="3"/>
      <c r="N514" s="7">
        <f>offs553+Ampl555*SIN(2*PI()*freq555*('5v'!I502)+deph555*PI()/180)</f>
        <v>-0.21134851764300394</v>
      </c>
      <c r="O514" s="8">
        <f>('5v'!J502-N514)^2</f>
        <v>4.9725452415577199E-5</v>
      </c>
      <c r="P514" s="9">
        <f>offs556+Ampl556*SIN(2*PI()*freq556*('5v'!I502-reta556)+deph556*PI()/180)</f>
        <v>1.1410751130821204</v>
      </c>
      <c r="Q514" s="10">
        <f>('5v'!K502-P514)^2</f>
        <v>3.8322252090277455E-5</v>
      </c>
      <c r="S514" s="3"/>
      <c r="T514" s="7">
        <f>offs557+Ampl557*SIN(2*PI()*freq557*('5v'!M502)+deph557*PI()/180)</f>
        <v>-0.21395565875404493</v>
      </c>
      <c r="U514" s="8">
        <f>('5v'!N502-T514)^2</f>
        <v>1.6104981610286223E-5</v>
      </c>
      <c r="V514" s="9">
        <f>offs558+Ampl558*SIN(2*PI()*freq558*('5v'!M502-reta558)+deph558*PI()/180)</f>
        <v>1.1039435562500439</v>
      </c>
      <c r="W514" s="10">
        <f>('5v'!O502-V514)^2</f>
        <v>1.2623427055700838E-5</v>
      </c>
      <c r="X514" s="3"/>
      <c r="Y514" s="3"/>
      <c r="Z514" s="7">
        <f>offs559+Ampl559*SIN(2*PI()*freq559*('5v'!Q502)+deph559*PI()/180)</f>
        <v>-0.53358475341340506</v>
      </c>
      <c r="AA514" s="8">
        <f>('5v'!R502-Z514)^2</f>
        <v>9.5949159553341656E-2</v>
      </c>
      <c r="AB514" s="9">
        <f>offs558+Ampl560*SIN(2*PI()*freq560*('5v'!Q502-reta560)+deph560*PI()/180)</f>
        <v>1.0376074066874752</v>
      </c>
      <c r="AC514" s="10">
        <f>('5v'!S502-AB514)^2</f>
        <v>1.755151905782543E-5</v>
      </c>
      <c r="AE514" s="44"/>
      <c r="AF514" s="7">
        <f>offs561+Ampl561*SIN(2*PI()*freq561*('5v'!U502)+deph561*PI()/180)</f>
        <v>0.20844636336155287</v>
      </c>
      <c r="AG514" s="8">
        <f>('5v'!V502-AF514)^2</f>
        <v>0.21304813270687001</v>
      </c>
      <c r="AH514" s="9">
        <f>offs562+Ampl562*SIN(2*PI()*freq562*('5v'!U502-reta562)+deph562*PI()/180)</f>
        <v>0.97407716965248625</v>
      </c>
      <c r="AI514" s="10">
        <f>('5v'!W502-AH514)^2</f>
        <v>2.0665476405353629E-5</v>
      </c>
      <c r="AL514" s="76"/>
      <c r="AN514" s="76"/>
      <c r="AO514" s="80"/>
    </row>
    <row r="515" spans="1:41" x14ac:dyDescent="0.25">
      <c r="A515" s="3"/>
      <c r="B515" s="7">
        <f>offs551+Ampl551*SIN(2*PI()*freq551*('5v'!A503)+deph551*PI()/180)</f>
        <v>0.20747400796674675</v>
      </c>
      <c r="C515" s="8">
        <f>('5v'!B503-B515)^2</f>
        <v>1.2730680850768278E-5</v>
      </c>
      <c r="D515" s="9">
        <f>offs552+Ampl552*SIN(2*PI()*freq552*('5v'!A503-reta552)+deph552*PI()/180)</f>
        <v>1.1530835973287186</v>
      </c>
      <c r="E515" s="10">
        <f>('5v'!C503-D515)^2</f>
        <v>2.4284850570364589E-4</v>
      </c>
      <c r="G515" s="3"/>
      <c r="H515" s="7">
        <f>offs553+Ampl553*SIN(2*PI()*freq553*('5v'!E503)+deph553*PI()/180)</f>
        <v>-0.24240541128395995</v>
      </c>
      <c r="I515" s="8">
        <f>('5v'!F503-H515)^2</f>
        <v>2.7568681865006926E-5</v>
      </c>
      <c r="J515" s="9">
        <f>offs554+Ampl554*SIN(2*PI()*freq554*('5v'!E503-reta554)+deph554*PI()/180)</f>
        <v>1.1722864742851313</v>
      </c>
      <c r="K515" s="10">
        <f>('5v'!G503-J515)^2</f>
        <v>1.7780158908626811E-3</v>
      </c>
      <c r="M515" s="3"/>
      <c r="N515" s="7">
        <f>offs553+Ampl555*SIN(2*PI()*freq555*('5v'!I503)+deph555*PI()/180)</f>
        <v>-0.18023498963069062</v>
      </c>
      <c r="O515" s="8">
        <f>('5v'!J503-N515)^2</f>
        <v>8.356207916101601E-5</v>
      </c>
      <c r="P515" s="9">
        <f>offs556+Ampl556*SIN(2*PI()*freq556*('5v'!I503-reta556)+deph556*PI()/180)</f>
        <v>1.14026533044571</v>
      </c>
      <c r="Q515" s="10">
        <f>('5v'!K503-P515)^2</f>
        <v>2.5473819566461095E-5</v>
      </c>
      <c r="S515" s="3"/>
      <c r="T515" s="7">
        <f>offs557+Ampl557*SIN(2*PI()*freq557*('5v'!M503)+deph557*PI()/180)</f>
        <v>-0.17504245873115043</v>
      </c>
      <c r="U515" s="8">
        <f>('5v'!N503-T515)^2</f>
        <v>1.4928960245163637E-5</v>
      </c>
      <c r="V515" s="9">
        <f>offs558+Ampl558*SIN(2*PI()*freq558*('5v'!M503-reta558)+deph558*PI()/180)</f>
        <v>1.1038530262644519</v>
      </c>
      <c r="W515" s="10">
        <f>('5v'!O503-V515)^2</f>
        <v>1.1988326388340862E-5</v>
      </c>
      <c r="X515" s="3"/>
      <c r="Y515" s="3"/>
      <c r="Z515" s="7">
        <f>offs559+Ampl559*SIN(2*PI()*freq559*('5v'!Q503)+deph559*PI()/180)</f>
        <v>-0.47915065051761219</v>
      </c>
      <c r="AA515" s="8">
        <f>('5v'!R503-Z515)^2</f>
        <v>9.7321001041611455E-2</v>
      </c>
      <c r="AB515" s="9">
        <f>offs558+Ampl560*SIN(2*PI()*freq560*('5v'!Q503-reta560)+deph560*PI()/180)</f>
        <v>1.0384703803181807</v>
      </c>
      <c r="AC515" s="10">
        <f>('5v'!S503-AB515)^2</f>
        <v>1.1065467073556742E-5</v>
      </c>
      <c r="AE515" s="44"/>
      <c r="AF515" s="7">
        <f>offs561+Ampl561*SIN(2*PI()*freq561*('5v'!U503)+deph561*PI()/180)</f>
        <v>0.286326854603215</v>
      </c>
      <c r="AG515" s="8">
        <f>('5v'!V503-AF515)^2</f>
        <v>0.21102423723077982</v>
      </c>
      <c r="AH515" s="9">
        <f>offs562+Ampl562*SIN(2*PI()*freq562*('5v'!U503-reta562)+deph562*PI()/180)</f>
        <v>0.97626322868655213</v>
      </c>
      <c r="AI515" s="10">
        <f>('5v'!W503-AH515)^2</f>
        <v>2.2837585923308046E-5</v>
      </c>
      <c r="AL515" s="76"/>
      <c r="AN515" s="76"/>
      <c r="AO515" s="80"/>
    </row>
    <row r="516" spans="1:41" x14ac:dyDescent="0.25">
      <c r="A516" s="3"/>
      <c r="B516" s="7">
        <f>offs551+Ampl551*SIN(2*PI()*freq551*('5v'!A504)+deph551*PI()/180)</f>
        <v>0.23758259320422048</v>
      </c>
      <c r="C516" s="8">
        <f>('5v'!B504-B516)^2</f>
        <v>1.9180836634454287E-5</v>
      </c>
      <c r="D516" s="9">
        <f>offs552+Ampl552*SIN(2*PI()*freq552*('5v'!A504-reta552)+deph552*PI()/180)</f>
        <v>1.1476624242973537</v>
      </c>
      <c r="E516" s="10">
        <f>('5v'!C504-D516)^2</f>
        <v>1.9792056221037098E-4</v>
      </c>
      <c r="G516" s="3"/>
      <c r="H516" s="7">
        <f>offs553+Ampl553*SIN(2*PI()*freq553*('5v'!E504)+deph553*PI()/180)</f>
        <v>-0.19574071694510958</v>
      </c>
      <c r="I516" s="8">
        <f>('5v'!F504-H516)^2</f>
        <v>9.5313166610135346E-6</v>
      </c>
      <c r="J516" s="9">
        <f>offs554+Ampl554*SIN(2*PI()*freq554*('5v'!E504-reta554)+deph554*PI()/180)</f>
        <v>1.1693222219708617</v>
      </c>
      <c r="K516" s="10">
        <f>('5v'!G504-J516)^2</f>
        <v>9.1321378356377751E-5</v>
      </c>
      <c r="M516" s="3"/>
      <c r="N516" s="7">
        <f>offs553+Ampl555*SIN(2*PI()*freq555*('5v'!I504)+deph555*PI()/180)</f>
        <v>-0.14916658821957773</v>
      </c>
      <c r="O516" s="8">
        <f>('5v'!J504-N516)^2</f>
        <v>8.6915126011754719E-5</v>
      </c>
      <c r="P516" s="9">
        <f>offs556+Ampl556*SIN(2*PI()*freq556*('5v'!I504-reta556)+deph556*PI()/180)</f>
        <v>1.1394155755463482</v>
      </c>
      <c r="Q516" s="10">
        <f>('5v'!K504-P516)^2</f>
        <v>3.4773600073687667E-5</v>
      </c>
      <c r="S516" s="3"/>
      <c r="T516" s="7">
        <f>offs557+Ampl557*SIN(2*PI()*freq557*('5v'!M504)+deph557*PI()/180)</f>
        <v>-0.13619845648350243</v>
      </c>
      <c r="U516" s="8">
        <f>('5v'!N504-T516)^2</f>
        <v>2.8634850535061179E-6</v>
      </c>
      <c r="V516" s="9">
        <f>offs558+Ampl558*SIN(2*PI()*freq558*('5v'!M504-reta558)+deph558*PI()/180)</f>
        <v>1.1037088925802354</v>
      </c>
      <c r="W516" s="10">
        <f>('5v'!O504-V516)^2</f>
        <v>1.1010999282293475E-5</v>
      </c>
      <c r="X516" s="3"/>
      <c r="Y516" s="3"/>
      <c r="Z516" s="7">
        <f>offs559+Ampl559*SIN(2*PI()*freq559*('5v'!Q504)+deph559*PI()/180)</f>
        <v>-0.42471657196938006</v>
      </c>
      <c r="AA516" s="8">
        <f>('5v'!R504-Z516)^2</f>
        <v>9.7479181567979745E-2</v>
      </c>
      <c r="AB516" s="9">
        <f>offs558+Ampl560*SIN(2*PI()*freq560*('5v'!Q504-reta560)+deph560*PI()/180)</f>
        <v>1.0392599112408156</v>
      </c>
      <c r="AC516" s="10">
        <f>('5v'!S504-AB516)^2</f>
        <v>6.4361090067273725E-6</v>
      </c>
      <c r="AE516" s="44"/>
      <c r="AF516" s="7">
        <f>offs561+Ampl561*SIN(2*PI()*freq561*('5v'!U504)+deph561*PI()/180)</f>
        <v>0.36392477580804389</v>
      </c>
      <c r="AG516" s="8">
        <f>('5v'!V504-AF516)^2</f>
        <v>0.21054026272315873</v>
      </c>
      <c r="AH516" s="9">
        <f>offs562+Ampl562*SIN(2*PI()*freq562*('5v'!U504-reta562)+deph562*PI()/180)</f>
        <v>0.97835969528893063</v>
      </c>
      <c r="AI516" s="10">
        <f>('5v'!W504-AH516)^2</f>
        <v>4.72702353352142E-5</v>
      </c>
      <c r="AL516" s="76"/>
      <c r="AN516" s="76"/>
      <c r="AO516" s="80"/>
    </row>
    <row r="517" spans="1:41" x14ac:dyDescent="0.25">
      <c r="A517" s="3"/>
      <c r="B517" s="7">
        <f>offs551+Ampl551*SIN(2*PI()*freq551*('5v'!A505)+deph551*PI()/180)</f>
        <v>0.26758189170730373</v>
      </c>
      <c r="C517" s="8">
        <f>('5v'!B505-B517)^2</f>
        <v>9.7899633160341013E-6</v>
      </c>
      <c r="D517" s="9">
        <f>offs552+Ampl552*SIN(2*PI()*freq552*('5v'!A505-reta552)+deph552*PI()/180)</f>
        <v>1.1422006864331462</v>
      </c>
      <c r="E517" s="10">
        <f>('5v'!C505-D517)^2</f>
        <v>2.092850163549761E-4</v>
      </c>
      <c r="G517" s="3"/>
      <c r="H517" s="7">
        <f>offs553+Ampl553*SIN(2*PI()*freq553*('5v'!E505)+deph553*PI()/180)</f>
        <v>-0.14917204667770295</v>
      </c>
      <c r="I517" s="8">
        <f>('5v'!F505-H517)^2</f>
        <v>7.7337013807950163E-6</v>
      </c>
      <c r="J517" s="9">
        <f>offs554+Ampl554*SIN(2*PI()*freq554*('5v'!E505-reta554)+deph554*PI()/180)</f>
        <v>1.1662540574918412</v>
      </c>
      <c r="K517" s="10">
        <f>('5v'!G505-J517)^2</f>
        <v>7.8249194544184695E-4</v>
      </c>
      <c r="M517" s="3"/>
      <c r="N517" s="7">
        <f>offs553+Ampl555*SIN(2*PI()*freq555*('5v'!I505)+deph555*PI()/180)</f>
        <v>-0.11814821947040444</v>
      </c>
      <c r="O517" s="8">
        <f>('5v'!J505-N517)^2</f>
        <v>9.1287695771601068E-5</v>
      </c>
      <c r="P517" s="9">
        <f>offs556+Ampl556*SIN(2*PI()*freq556*('5v'!I505-reta556)+deph556*PI()/180)</f>
        <v>1.1385259825701843</v>
      </c>
      <c r="Q517" s="10">
        <f>('5v'!K505-P517)^2</f>
        <v>2.3361537379051924E-5</v>
      </c>
      <c r="S517" s="3"/>
      <c r="T517" s="7">
        <f>offs557+Ampl557*SIN(2*PI()*freq557*('5v'!M505)+deph557*PI()/180)</f>
        <v>-9.7433236187420225E-2</v>
      </c>
      <c r="U517" s="8">
        <f>('5v'!N505-T517)^2</f>
        <v>1.9457566463495787E-6</v>
      </c>
      <c r="V517" s="9">
        <f>offs558+Ampl558*SIN(2*PI()*freq558*('5v'!M505-reta558)+deph558*PI()/180)</f>
        <v>1.103511190760224</v>
      </c>
      <c r="W517" s="10">
        <f>('5v'!O505-V517)^2</f>
        <v>9.7380242810797194E-6</v>
      </c>
      <c r="X517" s="3"/>
      <c r="Y517" s="3"/>
      <c r="Z517" s="7">
        <f>offs559+Ampl559*SIN(2*PI()*freq559*('5v'!Q505)+deph559*PI()/180)</f>
        <v>-0.37030884160604832</v>
      </c>
      <c r="AA517" s="8">
        <f>('5v'!R505-Z517)^2</f>
        <v>9.6437080063734762E-2</v>
      </c>
      <c r="AB517" s="9">
        <f>offs558+Ampl560*SIN(2*PI()*freq560*('5v'!Q505-reta560)+deph560*PI()/180)</f>
        <v>1.0399756176452319</v>
      </c>
      <c r="AC517" s="10">
        <f>('5v'!S505-AB517)^2</f>
        <v>3.3169237148012701E-6</v>
      </c>
      <c r="AE517" s="44"/>
      <c r="AF517" s="7">
        <f>offs561+Ampl561*SIN(2*PI()*freq561*('5v'!U505)+deph561*PI()/180)</f>
        <v>0.44116354719632073</v>
      </c>
      <c r="AG517" s="8">
        <f>('5v'!V505-AF517)^2</f>
        <v>0.21152048009297336</v>
      </c>
      <c r="AH517" s="9">
        <f>offs562+Ampl562*SIN(2*PI()*freq562*('5v'!U505-reta562)+deph562*PI()/180)</f>
        <v>0.98036450050019464</v>
      </c>
      <c r="AI517" s="10">
        <f>('5v'!W505-AH517)^2</f>
        <v>4.7983474469806507E-5</v>
      </c>
      <c r="AL517" s="76"/>
      <c r="AN517" s="76"/>
      <c r="AO517" s="80"/>
    </row>
    <row r="518" spans="1:41" x14ac:dyDescent="0.25">
      <c r="A518" s="3"/>
      <c r="B518" s="7">
        <f>offs551+Ampl551*SIN(2*PI()*freq551*('5v'!A506)+deph551*PI()/180)</f>
        <v>0.29746716623899983</v>
      </c>
      <c r="C518" s="8">
        <f>('5v'!B506-B518)^2</f>
        <v>3.1122825188268102E-6</v>
      </c>
      <c r="D518" s="9">
        <f>offs552+Ampl552*SIN(2*PI()*freq552*('5v'!A506-reta552)+deph552*PI()/180)</f>
        <v>1.1366992462078194</v>
      </c>
      <c r="E518" s="10">
        <f>('5v'!C506-D518)^2</f>
        <v>2.8147599031778659E-4</v>
      </c>
      <c r="G518" s="3"/>
      <c r="H518" s="7">
        <f>offs553+Ampl553*SIN(2*PI()*freq553*('5v'!E506)+deph553*PI()/180)</f>
        <v>-0.10271594610854384</v>
      </c>
      <c r="I518" s="8">
        <f>('5v'!F506-H518)^2</f>
        <v>5.5792985861431967E-6</v>
      </c>
      <c r="J518" s="9">
        <f>offs554+Ampl554*SIN(2*PI()*freq554*('5v'!E506-reta554)+deph554*PI()/180)</f>
        <v>1.1630830709522997</v>
      </c>
      <c r="K518" s="10">
        <f>('5v'!G506-J518)^2</f>
        <v>1.23878479403225E-4</v>
      </c>
      <c r="M518" s="3"/>
      <c r="N518" s="7">
        <f>offs553+Ampl555*SIN(2*PI()*freq555*('5v'!I506)+deph555*PI()/180)</f>
        <v>-8.7184781543172551E-2</v>
      </c>
      <c r="O518" s="8">
        <f>('5v'!J506-N518)^2</f>
        <v>6.2218832996853142E-5</v>
      </c>
      <c r="P518" s="9">
        <f>offs556+Ampl556*SIN(2*PI()*freq556*('5v'!I506-reta556)+deph556*PI()/180)</f>
        <v>1.1375966919942617</v>
      </c>
      <c r="Q518" s="10">
        <f>('5v'!K506-P518)^2</f>
        <v>1.4512656008024618E-5</v>
      </c>
      <c r="S518" s="3"/>
      <c r="T518" s="7">
        <f>offs557+Ampl557*SIN(2*PI()*freq557*('5v'!M506)+deph557*PI()/180)</f>
        <v>-5.8756362580955623E-2</v>
      </c>
      <c r="U518" s="8">
        <f>('5v'!N506-T518)^2</f>
        <v>8.775798468360769E-6</v>
      </c>
      <c r="V518" s="9">
        <f>offs558+Ampl558*SIN(2*PI()*freq558*('5v'!M506-reta558)+deph558*PI()/180)</f>
        <v>1.1032599695843837</v>
      </c>
      <c r="W518" s="10">
        <f>('5v'!O506-V518)^2</f>
        <v>2.3256309341797036E-5</v>
      </c>
      <c r="X518" s="3"/>
      <c r="Y518" s="3"/>
      <c r="Z518" s="7">
        <f>offs559+Ampl559*SIN(2*PI()*freq559*('5v'!Q506)+deph559*PI()/180)</f>
        <v>-0.31595377052320822</v>
      </c>
      <c r="AA518" s="8">
        <f>('5v'!R506-Z518)^2</f>
        <v>9.5433117507961698E-2</v>
      </c>
      <c r="AB518" s="9">
        <f>offs558+Ampl560*SIN(2*PI()*freq560*('5v'!Q506-reta560)+deph560*PI()/180)</f>
        <v>1.0406171534221635</v>
      </c>
      <c r="AC518" s="10">
        <f>('5v'!S506-AB518)^2</f>
        <v>1.3917076097907143E-6</v>
      </c>
      <c r="AE518" s="44"/>
      <c r="AF518" s="7">
        <f>offs561+Ampl561*SIN(2*PI()*freq561*('5v'!U506)+deph561*PI()/180)</f>
        <v>0.51796694342583538</v>
      </c>
      <c r="AG518" s="8">
        <f>('5v'!V506-AF518)^2</f>
        <v>0.20851902419250784</v>
      </c>
      <c r="AH518" s="9">
        <f>offs562+Ampl562*SIN(2*PI()*freq562*('5v'!U506-reta562)+deph562*PI()/180)</f>
        <v>0.98227566581964365</v>
      </c>
      <c r="AI518" s="10">
        <f>('5v'!W506-AH518)^2</f>
        <v>4.7403993639608263E-5</v>
      </c>
      <c r="AL518" s="76"/>
      <c r="AN518" s="76"/>
      <c r="AO518" s="80"/>
    </row>
    <row r="519" spans="1:41" x14ac:dyDescent="0.25">
      <c r="A519" s="3"/>
      <c r="B519" s="7">
        <f>offs551+Ampl551*SIN(2*PI()*freq551*('5v'!A507)+deph551*PI()/180)</f>
        <v>0.32723369756801912</v>
      </c>
      <c r="C519" s="8">
        <f>('5v'!B507-B519)^2</f>
        <v>4.9894048253744894E-6</v>
      </c>
      <c r="D519" s="9">
        <f>offs552+Ampl552*SIN(2*PI()*freq552*('5v'!A507-reta552)+deph552*PI()/180)</f>
        <v>1.1311589723625588</v>
      </c>
      <c r="E519" s="10">
        <f>('5v'!C507-D519)^2</f>
        <v>3.6290144701425363E-4</v>
      </c>
      <c r="G519" s="3"/>
      <c r="H519" s="7">
        <f>offs553+Ampl553*SIN(2*PI()*freq553*('5v'!E507)+deph553*PI()/180)</f>
        <v>-5.6388920868958303E-2</v>
      </c>
      <c r="I519" s="8">
        <f>('5v'!F507-H519)^2</f>
        <v>1.4190885179529874E-5</v>
      </c>
      <c r="J519" s="9">
        <f>offs554+Ampl554*SIN(2*PI()*freq554*('5v'!E507-reta554)+deph554*PI()/180)</f>
        <v>1.1598103889886555</v>
      </c>
      <c r="K519" s="10">
        <f>('5v'!G507-J519)^2</f>
        <v>1.8568452765449646E-4</v>
      </c>
      <c r="M519" s="3"/>
      <c r="N519" s="7">
        <f>offs553+Ampl555*SIN(2*PI()*freq555*('5v'!I507)+deph555*PI()/180)</f>
        <v>-5.6281163923670385E-2</v>
      </c>
      <c r="O519" s="8">
        <f>('5v'!J507-N519)^2</f>
        <v>6.7803267050038049E-5</v>
      </c>
      <c r="P519" s="9">
        <f>offs556+Ampl556*SIN(2*PI()*freq556*('5v'!I507-reta556)+deph556*PI()/180)</f>
        <v>1.136627850564335</v>
      </c>
      <c r="Q519" s="10">
        <f>('5v'!K507-P519)^2</f>
        <v>7.6062719524206131E-7</v>
      </c>
      <c r="S519" s="3"/>
      <c r="T519" s="7">
        <f>offs557+Ampl557*SIN(2*PI()*freq557*('5v'!M507)+deph557*PI()/180)</f>
        <v>-2.0177378603936202E-2</v>
      </c>
      <c r="U519" s="8">
        <f>('5v'!N507-T519)^2</f>
        <v>1.9642725014839356E-5</v>
      </c>
      <c r="V519" s="9">
        <f>offs558+Ampl558*SIN(2*PI()*freq558*('5v'!M507-reta558)+deph558*PI()/180)</f>
        <v>1.1029552910377804</v>
      </c>
      <c r="W519" s="10">
        <f>('5v'!O507-V519)^2</f>
        <v>2.0410526216969961E-5</v>
      </c>
      <c r="X519" s="3"/>
      <c r="Y519" s="3"/>
      <c r="Z519" s="7">
        <f>offs559+Ampl559*SIN(2*PI()*freq559*('5v'!Q507)+deph559*PI()/180)</f>
        <v>-0.26167764435089025</v>
      </c>
      <c r="AA519" s="8">
        <f>('5v'!R507-Z519)^2</f>
        <v>9.6899599077751156E-2</v>
      </c>
      <c r="AB519" s="9">
        <f>offs558+Ampl560*SIN(2*PI()*freq560*('5v'!Q507-reta560)+deph560*PI()/180)</f>
        <v>1.041184208330602</v>
      </c>
      <c r="AC519" s="10">
        <f>('5v'!S507-AB519)^2</f>
        <v>3.7534206801622561E-7</v>
      </c>
      <c r="AE519" s="44"/>
      <c r="AF519" s="7">
        <f>offs561+Ampl561*SIN(2*PI()*freq561*('5v'!U507)+deph561*PI()/180)</f>
        <v>0.59425916881709584</v>
      </c>
      <c r="AG519" s="8">
        <f>('5v'!V507-AF519)^2</f>
        <v>0.20862894743366772</v>
      </c>
      <c r="AH519" s="9">
        <f>offs562+Ampl562*SIN(2*PI()*freq562*('5v'!U507-reta562)+deph562*PI()/180)</f>
        <v>0.98409130515784515</v>
      </c>
      <c r="AI519" s="10">
        <f>('5v'!W507-AH519)^2</f>
        <v>4.5529635559365665E-5</v>
      </c>
      <c r="AL519" s="76"/>
      <c r="AN519" s="76"/>
      <c r="AO519" s="80"/>
    </row>
    <row r="520" spans="1:41" x14ac:dyDescent="0.25">
      <c r="A520" s="3"/>
      <c r="B520" s="7">
        <f>offs551+Ampl551*SIN(2*PI()*freq551*('5v'!A508)+deph551*PI()/180)</f>
        <v>0.35687678521400024</v>
      </c>
      <c r="C520" s="8">
        <f>('5v'!B508-B520)^2</f>
        <v>6.655291750374383E-6</v>
      </c>
      <c r="D520" s="9">
        <f>offs552+Ampl552*SIN(2*PI()*freq552*('5v'!A508-reta552)+deph552*PI()/180)</f>
        <v>1.1255807397708302</v>
      </c>
      <c r="E520" s="10">
        <f>('5v'!C508-D520)^2</f>
        <v>4.5299757863241451E-4</v>
      </c>
      <c r="G520" s="3"/>
      <c r="H520" s="7">
        <f>offs553+Ampl553*SIN(2*PI()*freq553*('5v'!E508)+deph553*PI()/180)</f>
        <v>-1.0207430730422351E-2</v>
      </c>
      <c r="I520" s="8">
        <f>('5v'!F508-H520)^2</f>
        <v>9.4468280548920793E-6</v>
      </c>
      <c r="J520" s="9">
        <f>offs554+Ampl554*SIN(2*PI()*freq554*('5v'!E508-reta554)+deph554*PI()/180)</f>
        <v>1.1564371743692274</v>
      </c>
      <c r="K520" s="10">
        <f>('5v'!G508-J520)^2</f>
        <v>2.2640696156287318E-4</v>
      </c>
      <c r="M520" s="3"/>
      <c r="N520" s="7">
        <f>offs553+Ampl555*SIN(2*PI()*freq555*('5v'!I508)+deph555*PI()/180)</f>
        <v>-2.5442246651366074E-2</v>
      </c>
      <c r="O520" s="8">
        <f>('5v'!J508-N520)^2</f>
        <v>4.478603139788739E-5</v>
      </c>
      <c r="P520" s="9">
        <f>offs556+Ampl556*SIN(2*PI()*freq556*('5v'!I508-reta556)+deph556*PI()/180)</f>
        <v>1.1356196112716972</v>
      </c>
      <c r="Q520" s="10">
        <f>('5v'!K508-P520)^2</f>
        <v>4.1041544094879381E-6</v>
      </c>
      <c r="S520" s="3"/>
      <c r="T520" s="7">
        <f>offs557+Ampl557*SIN(2*PI()*freq557*('5v'!M508)+deph557*PI()/180)</f>
        <v>1.8294196956611219E-2</v>
      </c>
      <c r="U520" s="8">
        <f>('5v'!N508-T520)^2</f>
        <v>3.5643814700167018E-6</v>
      </c>
      <c r="V520" s="9">
        <f>offs558+Ampl558*SIN(2*PI()*freq558*('5v'!M508-reta558)+deph558*PI()/180)</f>
        <v>1.1025972302952867</v>
      </c>
      <c r="W520" s="10">
        <f>('5v'!O508-V520)^2</f>
        <v>3.7367183246997542E-5</v>
      </c>
      <c r="X520" s="3"/>
      <c r="Y520" s="3"/>
      <c r="Z520" s="7">
        <f>offs559+Ampl559*SIN(2*PI()*freq559*('5v'!Q508)+deph559*PI()/180)</f>
        <v>-0.20750671054206665</v>
      </c>
      <c r="AA520" s="8">
        <f>('5v'!R508-Z520)^2</f>
        <v>9.7221466602781526E-2</v>
      </c>
      <c r="AB520" s="9">
        <f>offs558+Ampl560*SIN(2*PI()*freq560*('5v'!Q508-reta560)+deph560*PI()/180)</f>
        <v>1.0416765081478254</v>
      </c>
      <c r="AC520" s="10">
        <f>('5v'!S508-AB520)^2</f>
        <v>1.4484568321863313E-8</v>
      </c>
      <c r="AE520" s="44"/>
      <c r="AF520" s="7">
        <f>offs561+Ampl561*SIN(2*PI()*freq561*('5v'!U508)+deph561*PI()/180)</f>
        <v>0.66996493215451269</v>
      </c>
      <c r="AG520" s="8">
        <f>('5v'!V508-AF520)^2</f>
        <v>0.21178341611147297</v>
      </c>
      <c r="AH520" s="9">
        <f>offs562+Ampl562*SIN(2*PI()*freq562*('5v'!U508-reta562)+deph562*PI()/180)</f>
        <v>0.98580962669797723</v>
      </c>
      <c r="AI520" s="10">
        <f>('5v'!W508-AH520)^2</f>
        <v>4.2416130062280568E-5</v>
      </c>
      <c r="AL520" s="76"/>
      <c r="AN520" s="76"/>
      <c r="AO520" s="80"/>
    </row>
    <row r="521" spans="1:41" x14ac:dyDescent="0.25">
      <c r="A521" s="3"/>
      <c r="B521" s="7">
        <f>offs551+Ampl551*SIN(2*PI()*freq551*('5v'!A509)+deph551*PI()/180)</f>
        <v>0.3863917481897704</v>
      </c>
      <c r="C521" s="8">
        <f>('5v'!B509-B521)^2</f>
        <v>7.8273949333636083E-6</v>
      </c>
      <c r="D521" s="9">
        <f>offs552+Ampl552*SIN(2*PI()*freq552*('5v'!A509-reta552)+deph552*PI()/180)</f>
        <v>1.1199654293002246</v>
      </c>
      <c r="E521" s="10">
        <f>('5v'!C509-D521)^2</f>
        <v>4.6347326813476352E-4</v>
      </c>
      <c r="G521" s="3"/>
      <c r="H521" s="7">
        <f>offs553+Ampl553*SIN(2*PI()*freq553*('5v'!E509)+deph553*PI()/180)</f>
        <v>3.5812116243516323E-2</v>
      </c>
      <c r="I521" s="8">
        <f>('5v'!F509-H521)^2</f>
        <v>7.0286622576205192E-8</v>
      </c>
      <c r="J521" s="9">
        <f>offs554+Ampl554*SIN(2*PI()*freq554*('5v'!E509-reta554)+deph554*PI()/180)</f>
        <v>1.1529646255811077</v>
      </c>
      <c r="K521" s="10">
        <f>('5v'!G509-J521)^2</f>
        <v>1.1615721316654535E-4</v>
      </c>
      <c r="M521" s="3"/>
      <c r="N521" s="7">
        <f>offs553+Ampl555*SIN(2*PI()*freq555*('5v'!I509)+deph555*PI()/180)</f>
        <v>5.3271004512068787E-3</v>
      </c>
      <c r="O521" s="8">
        <f>('5v'!J509-N521)^2</f>
        <v>8.3284050284663231E-5</v>
      </c>
      <c r="P521" s="9">
        <f>offs556+Ampl556*SIN(2*PI()*freq556*('5v'!I509-reta556)+deph556*PI()/180)</f>
        <v>1.1345721333290206</v>
      </c>
      <c r="Q521" s="10">
        <f>('5v'!K509-P521)^2</f>
        <v>2.3859740451745552E-5</v>
      </c>
      <c r="S521" s="3"/>
      <c r="T521" s="7">
        <f>offs557+Ampl557*SIN(2*PI()*freq557*('5v'!M509)+deph557*PI()/180)</f>
        <v>5.6648871815079715E-2</v>
      </c>
      <c r="U521" s="8">
        <f>('5v'!N509-T521)^2</f>
        <v>1.3927111009633378E-6</v>
      </c>
      <c r="V521" s="9">
        <f>offs558+Ampl558*SIN(2*PI()*freq558*('5v'!M509-reta558)+deph558*PI()/180)</f>
        <v>1.1021858757030325</v>
      </c>
      <c r="W521" s="10">
        <f>('5v'!O509-V521)^2</f>
        <v>3.2507281311925678E-5</v>
      </c>
      <c r="X521" s="3"/>
      <c r="Y521" s="3"/>
      <c r="Z521" s="7">
        <f>offs559+Ampl559*SIN(2*PI()*freq559*('5v'!Q509)+deph559*PI()/180)</f>
        <v>-0.15346716567961638</v>
      </c>
      <c r="AA521" s="8">
        <f>('5v'!R509-Z521)^2</f>
        <v>9.5200187144210469E-2</v>
      </c>
      <c r="AB521" s="9">
        <f>offs558+Ampl560*SIN(2*PI()*freq560*('5v'!Q509-reta560)+deph560*PI()/180)</f>
        <v>1.0420938148020107</v>
      </c>
      <c r="AC521" s="10">
        <f>('5v'!S509-AB521)^2</f>
        <v>8.8182154437178709E-8</v>
      </c>
      <c r="AE521" s="44"/>
      <c r="AF521" s="7">
        <f>offs561+Ampl561*SIN(2*PI()*freq561*('5v'!U509)+deph561*PI()/180)</f>
        <v>0.74500952098973927</v>
      </c>
      <c r="AG521" s="8">
        <f>('5v'!V509-AF521)^2</f>
        <v>0.21074712963704412</v>
      </c>
      <c r="AH521" s="9">
        <f>offs562+Ampl562*SIN(2*PI()*freq562*('5v'!U509-reta562)+deph562*PI()/180)</f>
        <v>0.98742893466413528</v>
      </c>
      <c r="AI521" s="10">
        <f>('5v'!W509-AH521)^2</f>
        <v>3.8179357162445678E-5</v>
      </c>
      <c r="AL521" s="76"/>
      <c r="AN521" s="76"/>
      <c r="AO521" s="80"/>
    </row>
    <row r="522" spans="1:41" x14ac:dyDescent="0.25">
      <c r="A522" s="3"/>
      <c r="B522" s="7">
        <f>offs551+Ampl551*SIN(2*PI()*freq551*('5v'!A510)+deph551*PI()/180)</f>
        <v>0.41577392574052729</v>
      </c>
      <c r="C522" s="8">
        <f>('5v'!B510-B522)^2</f>
        <v>8.3112608253948046E-6</v>
      </c>
      <c r="D522" s="9">
        <f>offs552+Ampl552*SIN(2*PI()*freq552*('5v'!A510-reta552)+deph552*PI()/180)</f>
        <v>1.11431392767336</v>
      </c>
      <c r="E522" s="10">
        <f>('5v'!C510-D522)^2</f>
        <v>4.7245055182153564E-4</v>
      </c>
      <c r="G522" s="3"/>
      <c r="H522" s="7">
        <f>offs553+Ampl553*SIN(2*PI()*freq553*('5v'!E510)+deph553*PI()/180)</f>
        <v>8.1653369526945574E-2</v>
      </c>
      <c r="I522" s="8">
        <f>('5v'!F510-H522)^2</f>
        <v>1.4027311763572852E-6</v>
      </c>
      <c r="J522" s="9">
        <f>offs554+Ampl554*SIN(2*PI()*freq554*('5v'!E510-reta554)+deph554*PI()/180)</f>
        <v>1.1493939764043457</v>
      </c>
      <c r="K522" s="10">
        <f>('5v'!G510-J522)^2</f>
        <v>1.3324672863762141E-3</v>
      </c>
      <c r="M522" s="3"/>
      <c r="N522" s="7">
        <f>offs553+Ampl555*SIN(2*PI()*freq555*('5v'!I510)+deph555*PI()/180)</f>
        <v>3.6022018547451573E-2</v>
      </c>
      <c r="O522" s="8">
        <f>('5v'!J510-N522)^2</f>
        <v>9.3723531712606179E-5</v>
      </c>
      <c r="P522" s="9">
        <f>offs556+Ampl556*SIN(2*PI()*freq556*('5v'!I510-reta556)+deph556*PI()/180)</f>
        <v>1.133485582145215</v>
      </c>
      <c r="Q522" s="10">
        <f>('5v'!K510-P522)^2</f>
        <v>5.9356887890535786E-5</v>
      </c>
      <c r="S522" s="3"/>
      <c r="T522" s="7">
        <f>offs557+Ampl557*SIN(2*PI()*freq557*('5v'!M510)+deph557*PI()/180)</f>
        <v>9.487718252936117E-2</v>
      </c>
      <c r="U522" s="8">
        <f>('5v'!N510-T522)^2</f>
        <v>1.1967623362080251E-7</v>
      </c>
      <c r="V522" s="9">
        <f>offs558+Ampl558*SIN(2*PI()*freq558*('5v'!M510-reta558)+deph558*PI()/180)</f>
        <v>1.1017213287566088</v>
      </c>
      <c r="W522" s="10">
        <f>('5v'!O510-V522)^2</f>
        <v>5.1697376327911687E-5</v>
      </c>
      <c r="X522" s="3"/>
      <c r="Y522" s="3"/>
      <c r="Z522" s="7">
        <f>offs559+Ampl559*SIN(2*PI()*freq559*('5v'!Q510)+deph559*PI()/180)</f>
        <v>-9.9585142807889604E-2</v>
      </c>
      <c r="AA522" s="8">
        <f>('5v'!R510-Z522)^2</f>
        <v>9.4493304655894103E-2</v>
      </c>
      <c r="AB522" s="9">
        <f>offs558+Ampl560*SIN(2*PI()*freq560*('5v'!Q510-reta560)+deph560*PI()/180)</f>
        <v>1.0424359264873635</v>
      </c>
      <c r="AC522" s="10">
        <f>('5v'!S510-AB522)^2</f>
        <v>6.7194307852698128E-6</v>
      </c>
      <c r="AE522" s="44"/>
      <c r="AF522" s="7">
        <f>offs561+Ampl561*SIN(2*PI()*freq561*('5v'!U510)+deph561*PI()/180)</f>
        <v>0.81931887537383874</v>
      </c>
      <c r="AG522" s="8">
        <f>('5v'!V510-AF522)^2</f>
        <v>0.21083032572344876</v>
      </c>
      <c r="AH522" s="9">
        <f>offs562+Ampl562*SIN(2*PI()*freq562*('5v'!U510-reta562)+deph562*PI()/180)</f>
        <v>0.98894763099485794</v>
      </c>
      <c r="AI522" s="10">
        <f>('5v'!W510-AH522)^2</f>
        <v>3.2999521460363124E-5</v>
      </c>
      <c r="AL522" s="76"/>
      <c r="AN522" s="76"/>
      <c r="AO522" s="80"/>
    </row>
    <row r="523" spans="1:41" x14ac:dyDescent="0.25">
      <c r="A523" s="3"/>
      <c r="B523" s="7">
        <f>offs551+Ampl551*SIN(2*PI()*freq551*('5v'!A511)+deph551*PI()/180)</f>
        <v>0.44501867807982665</v>
      </c>
      <c r="C523" s="8">
        <f>('5v'!B511-B523)^2</f>
        <v>8.0184007477707411E-6</v>
      </c>
      <c r="D523" s="9">
        <f>offs552+Ampl552*SIN(2*PI()*freq552*('5v'!A511-reta552)+deph552*PI()/180)</f>
        <v>1.1086271273278576</v>
      </c>
      <c r="E523" s="10">
        <f>('5v'!C511-D523)^2</f>
        <v>3.9820710667100664E-4</v>
      </c>
      <c r="G523" s="3"/>
      <c r="H523" s="7">
        <f>offs553+Ampl553*SIN(2*PI()*freq553*('5v'!E511)+deph553*PI()/180)</f>
        <v>0.1273000419408522</v>
      </c>
      <c r="I523" s="8">
        <f>('5v'!F511-H523)^2</f>
        <v>3.6444411319327421E-6</v>
      </c>
      <c r="J523" s="9">
        <f>offs554+Ampl554*SIN(2*PI()*freq554*('5v'!E511-reta554)+deph554*PI()/180)</f>
        <v>1.1457264954735915</v>
      </c>
      <c r="K523" s="10">
        <f>('5v'!G511-J523)^2</f>
        <v>1.2103089953070399E-3</v>
      </c>
      <c r="M523" s="3"/>
      <c r="N523" s="7">
        <f>offs553+Ampl555*SIN(2*PI()*freq555*('5v'!I511)+deph555*PI()/180)</f>
        <v>6.6637660553973577E-2</v>
      </c>
      <c r="O523" s="8">
        <f>('5v'!J511-N523)^2</f>
        <v>1.5051804162346209E-4</v>
      </c>
      <c r="P523" s="9">
        <f>offs556+Ampl556*SIN(2*PI()*freq556*('5v'!I511-reta556)+deph556*PI()/180)</f>
        <v>1.132360129299308</v>
      </c>
      <c r="Q523" s="10">
        <f>('5v'!K511-P523)^2</f>
        <v>1.0993814612589188E-4</v>
      </c>
      <c r="S523" s="3"/>
      <c r="T523" s="7">
        <f>offs557+Ampl557*SIN(2*PI()*freq557*('5v'!M511)+deph557*PI()/180)</f>
        <v>0.13296969683580939</v>
      </c>
      <c r="U523" s="8">
        <f>('5v'!N511-T523)^2</f>
        <v>1.7664718171218458E-6</v>
      </c>
      <c r="V523" s="9">
        <f>offs558+Ampl558*SIN(2*PI()*freq558*('5v'!M511-reta558)+deph558*PI()/180)</f>
        <v>1.1012037040760232</v>
      </c>
      <c r="W523" s="10">
        <f>('5v'!O511-V523)^2</f>
        <v>4.4521776845819826E-5</v>
      </c>
      <c r="X523" s="3"/>
      <c r="Y523" s="3"/>
      <c r="Z523" s="7">
        <f>offs559+Ampl559*SIN(2*PI()*freq559*('5v'!Q511)+deph559*PI()/180)</f>
        <v>-4.5886698794999792E-2</v>
      </c>
      <c r="AA523" s="8">
        <f>('5v'!R511-Z523)^2</f>
        <v>9.3901525955768589E-2</v>
      </c>
      <c r="AB523" s="9">
        <f>offs558+Ampl560*SIN(2*PI()*freq560*('5v'!Q511-reta560)+deph560*PI()/180)</f>
        <v>1.0427026777617081</v>
      </c>
      <c r="AC523" s="10">
        <f>('5v'!S511-AB523)^2</f>
        <v>8.1735251253204717E-6</v>
      </c>
      <c r="AE523" s="44"/>
      <c r="AF523" s="7">
        <f>offs561+Ampl561*SIN(2*PI()*freq561*('5v'!U511)+deph561*PI()/180)</f>
        <v>0.8928196609455108</v>
      </c>
      <c r="AG523" s="8">
        <f>('5v'!V511-AF523)^2</f>
        <v>0.21017151631833766</v>
      </c>
      <c r="AH523" s="9">
        <f>offs562+Ampl562*SIN(2*PI()*freq562*('5v'!U511-reta562)+deph562*PI()/180)</f>
        <v>0.99036421692022136</v>
      </c>
      <c r="AI523" s="10">
        <f>('5v'!W511-AH523)^2</f>
        <v>2.7123023601558222E-5</v>
      </c>
      <c r="AL523" s="76"/>
      <c r="AN523" s="76"/>
      <c r="AO523" s="80"/>
    </row>
    <row r="524" spans="1:41" x14ac:dyDescent="0.25">
      <c r="A524" s="3"/>
      <c r="B524" s="7">
        <f>offs551+Ampl551*SIN(2*PI()*freq551*('5v'!A512)+deph551*PI()/180)</f>
        <v>0.47412138712225815</v>
      </c>
      <c r="C524" s="8">
        <f>('5v'!B512-B524)^2</f>
        <v>4.6838573311280092E-7</v>
      </c>
      <c r="D524" s="9">
        <f>offs552+Ampl552*SIN(2*PI()*freq552*('5v'!A512-reta552)+deph552*PI()/180)</f>
        <v>1.1029059262754153</v>
      </c>
      <c r="E524" s="10">
        <f>('5v'!C512-D524)^2</f>
        <v>4.0376587316182035E-4</v>
      </c>
      <c r="G524" s="3"/>
      <c r="H524" s="7">
        <f>offs553+Ampl553*SIN(2*PI()*freq553*('5v'!E512)+deph553*PI()/180)</f>
        <v>0.17273591543987965</v>
      </c>
      <c r="I524" s="8">
        <f>('5v'!F512-H524)^2</f>
        <v>5.8753660596870017E-6</v>
      </c>
      <c r="J524" s="9">
        <f>offs554+Ampl554*SIN(2*PI()*freq554*('5v'!E512-reta554)+deph554*PI()/180)</f>
        <v>1.1419634858273573</v>
      </c>
      <c r="K524" s="10">
        <f>('5v'!G512-J524)^2</f>
        <v>2.9911212270298487E-6</v>
      </c>
      <c r="M524" s="3"/>
      <c r="N524" s="7">
        <f>offs553+Ampl555*SIN(2*PI()*freq555*('5v'!I512)+deph555*PI()/180)</f>
        <v>9.7169191905992491E-2</v>
      </c>
      <c r="O524" s="8">
        <f>('5v'!J512-N524)^2</f>
        <v>1.2174734850526641E-4</v>
      </c>
      <c r="P524" s="9">
        <f>offs556+Ampl556*SIN(2*PI()*freq556*('5v'!I512-reta556)+deph556*PI()/180)</f>
        <v>1.1311959525133504</v>
      </c>
      <c r="Q524" s="10">
        <f>('5v'!K512-P524)^2</f>
        <v>1.7495915087333209E-4</v>
      </c>
      <c r="S524" s="3"/>
      <c r="T524" s="7">
        <f>offs557+Ampl557*SIN(2*PI()*freq557*('5v'!M512)+deph557*PI()/180)</f>
        <v>0.17091701597650977</v>
      </c>
      <c r="U524" s="8">
        <f>('5v'!N512-T524)^2</f>
        <v>4.6960015828681601E-6</v>
      </c>
      <c r="V524" s="9">
        <f>offs558+Ampl558*SIN(2*PI()*freq558*('5v'!M512-reta558)+deph558*PI()/180)</f>
        <v>1.1006331293774203</v>
      </c>
      <c r="W524" s="10">
        <f>('5v'!O512-V524)^2</f>
        <v>3.7233053974274561E-5</v>
      </c>
      <c r="X524" s="3"/>
      <c r="Y524" s="3"/>
      <c r="Z524" s="7">
        <f>offs559+Ampl559*SIN(2*PI()*freq559*('5v'!Q512)+deph559*PI()/180)</f>
        <v>7.6021982680466449E-3</v>
      </c>
      <c r="AA524" s="8">
        <f>('5v'!R512-Z524)^2</f>
        <v>9.3439676554165296E-2</v>
      </c>
      <c r="AB524" s="9">
        <f>offs558+Ampl560*SIN(2*PI()*freq560*('5v'!Q512-reta560)+deph560*PI()/180)</f>
        <v>1.0428939396264958</v>
      </c>
      <c r="AC524" s="10">
        <f>('5v'!S512-AB524)^2</f>
        <v>2.5033307351370052E-5</v>
      </c>
      <c r="AE524" s="44"/>
      <c r="AF524" s="7">
        <f>offs561+Ampl561*SIN(2*PI()*freq561*('5v'!U512)+deph561*PI()/180)</f>
        <v>0.96543934130325348</v>
      </c>
      <c r="AG524" s="8">
        <f>('5v'!V512-AF524)^2</f>
        <v>0.20692716954623078</v>
      </c>
      <c r="AH524" s="9">
        <f>offs562+Ampl562*SIN(2*PI()*freq562*('5v'!U512-reta562)+deph562*PI()/180)</f>
        <v>0.99167729444094366</v>
      </c>
      <c r="AI524" s="10">
        <f>('5v'!W512-AH524)^2</f>
        <v>2.0866025056758815E-5</v>
      </c>
      <c r="AL524" s="76"/>
      <c r="AN524" s="76"/>
      <c r="AO524" s="80"/>
    </row>
    <row r="525" spans="1:41" x14ac:dyDescent="0.25">
      <c r="A525" s="3"/>
      <c r="B525" s="7">
        <f>offs551+Ampl551*SIN(2*PI()*freq551*('5v'!A513)+deph551*PI()/180)</f>
        <v>0.50307745721269481</v>
      </c>
      <c r="C525" s="8">
        <f>('5v'!B513-B525)^2</f>
        <v>2.5906279841661435E-6</v>
      </c>
      <c r="D525" s="9">
        <f>offs552+Ampl552*SIN(2*PI()*freq552*('5v'!A513-reta552)+deph552*PI()/180)</f>
        <v>1.0971512279600015</v>
      </c>
      <c r="E525" s="10">
        <f>('5v'!C513-D525)^2</f>
        <v>4.9067690013595547E-4</v>
      </c>
      <c r="G525" s="3"/>
      <c r="H525" s="7">
        <f>offs553+Ampl553*SIN(2*PI()*freq553*('5v'!E513)+deph553*PI()/180)</f>
        <v>0.21794484687452187</v>
      </c>
      <c r="I525" s="8">
        <f>('5v'!F513-H525)^2</f>
        <v>7.3486907771049401E-6</v>
      </c>
      <c r="J525" s="9">
        <f>offs554+Ampl554*SIN(2*PI()*freq554*('5v'!E513-reta554)+deph554*PI()/180)</f>
        <v>1.138106284445052</v>
      </c>
      <c r="K525" s="10">
        <f>('5v'!G513-J525)^2</f>
        <v>2.4963101161726829E-4</v>
      </c>
      <c r="M525" s="3"/>
      <c r="N525" s="7">
        <f>offs553+Ampl555*SIN(2*PI()*freq555*('5v'!I513)+deph555*PI()/180)</f>
        <v>0.12761179132077505</v>
      </c>
      <c r="O525" s="8">
        <f>('5v'!J513-N525)^2</f>
        <v>9.7776473119825862E-5</v>
      </c>
      <c r="P525" s="9">
        <f>offs556+Ampl556*SIN(2*PI()*freq556*('5v'!I513-reta556)+deph556*PI()/180)</f>
        <v>1.1299932356243527</v>
      </c>
      <c r="Q525" s="10">
        <f>('5v'!K513-P525)^2</f>
        <v>2.5378865614783286E-4</v>
      </c>
      <c r="S525" s="3"/>
      <c r="T525" s="7">
        <f>offs557+Ampl557*SIN(2*PI()*freq557*('5v'!M513)+deph557*PI()/180)</f>
        <v>0.20870977701828219</v>
      </c>
      <c r="U525" s="8">
        <f>('5v'!N513-T525)^2</f>
        <v>8.1248771781128052E-6</v>
      </c>
      <c r="V525" s="9">
        <f>offs558+Ampl558*SIN(2*PI()*freq558*('5v'!M513-reta558)+deph558*PI()/180)</f>
        <v>1.1000097454415694</v>
      </c>
      <c r="W525" s="10">
        <f>('5v'!O513-V525)^2</f>
        <v>3.0014021873305079E-5</v>
      </c>
      <c r="X525" s="3"/>
      <c r="Y525" s="3"/>
      <c r="Z525" s="7">
        <f>offs559+Ampl559*SIN(2*PI()*freq559*('5v'!Q513)+deph559*PI()/180)</f>
        <v>6.0855681625288982E-2</v>
      </c>
      <c r="AA525" s="8">
        <f>('5v'!R513-Z525)^2</f>
        <v>9.3122581885658751E-2</v>
      </c>
      <c r="AB525" s="9">
        <f>offs558+Ampl560*SIN(2*PI()*freq560*('5v'!Q513-reta560)+deph560*PI()/180)</f>
        <v>1.0430096195891858</v>
      </c>
      <c r="AC525" s="10">
        <f>('5v'!S513-AB525)^2</f>
        <v>2.6204259174175799E-5</v>
      </c>
      <c r="AE525" s="44"/>
      <c r="AF525" s="7">
        <f>offs561+Ampl561*SIN(2*PI()*freq561*('5v'!U513)+deph561*PI()/180)</f>
        <v>1.0371062495900341</v>
      </c>
      <c r="AG525" s="8">
        <f>('5v'!V513-AF525)^2</f>
        <v>0.20638282000244765</v>
      </c>
      <c r="AH525" s="9">
        <f>offs562+Ampl562*SIN(2*PI()*freq562*('5v'!U513-reta562)+deph562*PI()/180)</f>
        <v>0.99288556770804171</v>
      </c>
      <c r="AI525" s="10">
        <f>('5v'!W513-AH525)^2</f>
        <v>1.4615923161725293E-5</v>
      </c>
      <c r="AL525" s="76"/>
      <c r="AN525" s="76"/>
      <c r="AO525" s="80"/>
    </row>
    <row r="526" spans="1:41" x14ac:dyDescent="0.25">
      <c r="A526" s="3"/>
      <c r="B526" s="7">
        <f>offs551+Ampl551*SIN(2*PI()*freq551*('5v'!A514)+deph551*PI()/180)</f>
        <v>0.53188231585199985</v>
      </c>
      <c r="C526" s="8">
        <f>('5v'!B514-B526)^2</f>
        <v>4.4170762579551594E-6</v>
      </c>
      <c r="D526" s="9">
        <f>offs552+Ampl552*SIN(2*PI()*freq552*('5v'!A514-reta552)+deph552*PI()/180)</f>
        <v>1.091363941115191</v>
      </c>
      <c r="E526" s="10">
        <f>('5v'!C514-D526)^2</f>
        <v>6.8277382268334692E-4</v>
      </c>
      <c r="G526" s="3"/>
      <c r="H526" s="7">
        <f>offs553+Ampl553*SIN(2*PI()*freq553*('5v'!E514)+deph553*PI()/180)</f>
        <v>0.26291077372670801</v>
      </c>
      <c r="I526" s="8">
        <f>('5v'!F514-H526)^2</f>
        <v>7.5887782853607666E-6</v>
      </c>
      <c r="J526" s="9">
        <f>offs554+Ampl554*SIN(2*PI()*freq554*('5v'!E514-reta554)+deph554*PI()/180)</f>
        <v>1.1341562617719603</v>
      </c>
      <c r="K526" s="10">
        <f>('5v'!G514-J526)^2</f>
        <v>3.1812552856235591E-5</v>
      </c>
      <c r="M526" s="3"/>
      <c r="N526" s="7">
        <f>offs553+Ampl555*SIN(2*PI()*freq555*('5v'!I514)+deph555*PI()/180)</f>
        <v>0.15796065155897177</v>
      </c>
      <c r="O526" s="8">
        <f>('5v'!J514-N526)^2</f>
        <v>7.8078579613298472E-5</v>
      </c>
      <c r="P526" s="9">
        <f>offs556+Ampl556*SIN(2*PI()*freq556*('5v'!I514-reta556)+deph556*PI()/180)</f>
        <v>1.1287521685552537</v>
      </c>
      <c r="Q526" s="10">
        <f>('5v'!K514-P526)^2</f>
        <v>3.4580855883210057E-4</v>
      </c>
      <c r="S526" s="3"/>
      <c r="T526" s="7">
        <f>offs557+Ampl557*SIN(2*PI()*freq557*('5v'!M514)+deph557*PI()/180)</f>
        <v>0.24633865516284514</v>
      </c>
      <c r="U526" s="8">
        <f>('5v'!N514-T526)^2</f>
        <v>1.1356328204773688E-5</v>
      </c>
      <c r="V526" s="9">
        <f>offs558+Ampl558*SIN(2*PI()*freq558*('5v'!M514-reta558)+deph558*PI()/180)</f>
        <v>1.0993337060791286</v>
      </c>
      <c r="W526" s="10">
        <f>('5v'!O514-V526)^2</f>
        <v>4.5638078384337275E-5</v>
      </c>
      <c r="X526" s="3"/>
      <c r="Y526" s="3"/>
      <c r="Z526" s="7">
        <f>offs559+Ampl559*SIN(2*PI()*freq559*('5v'!Q514)+deph559*PI()/180)</f>
        <v>0.11384799836474513</v>
      </c>
      <c r="AA526" s="8">
        <f>('5v'!R514-Z526)^2</f>
        <v>9.1778012766096789E-2</v>
      </c>
      <c r="AB526" s="9">
        <f>offs558+Ampl560*SIN(2*PI()*freq560*('5v'!Q514-reta560)+deph560*PI()/180)</f>
        <v>1.0430496617079748</v>
      </c>
      <c r="AC526" s="10">
        <f>('5v'!S514-AB526)^2</f>
        <v>2.6615814525556715E-5</v>
      </c>
      <c r="AE526" s="44"/>
      <c r="AF526" s="7">
        <f>offs561+Ampl561*SIN(2*PI()*freq561*('5v'!U514)+deph561*PI()/180)</f>
        <v>1.1077496592198244</v>
      </c>
      <c r="AG526" s="8">
        <f>('5v'!V514-AF526)^2</f>
        <v>0.20491153147307584</v>
      </c>
      <c r="AH526" s="9">
        <f>offs562+Ampl562*SIN(2*PI()*freq562*('5v'!U514-reta562)+deph562*PI()/180)</f>
        <v>0.99398784430167741</v>
      </c>
      <c r="AI526" s="10">
        <f>('5v'!W514-AH526)^2</f>
        <v>8.8341767440675496E-6</v>
      </c>
      <c r="AL526" s="76"/>
      <c r="AN526" s="76"/>
      <c r="AO526" s="80"/>
    </row>
    <row r="527" spans="1:41" x14ac:dyDescent="0.25">
      <c r="A527" s="3"/>
      <c r="B527" s="7">
        <f>offs551+Ampl551*SIN(2*PI()*freq551*('5v'!A515)+deph551*PI()/180)</f>
        <v>0.56053141441907739</v>
      </c>
      <c r="C527" s="8">
        <f>('5v'!B515-B527)^2</f>
        <v>7.5602208668177037E-6</v>
      </c>
      <c r="D527" s="9">
        <f>offs552+Ampl552*SIN(2*PI()*freq552*('5v'!A515-reta552)+deph552*PI()/180)</f>
        <v>1.0855449796206651</v>
      </c>
      <c r="E527" s="10">
        <f>('5v'!C515-D527)^2</f>
        <v>9.0456455014266272E-4</v>
      </c>
      <c r="G527" s="3"/>
      <c r="H527" s="7">
        <f>offs553+Ampl553*SIN(2*PI()*freq553*('5v'!E515)+deph553*PI()/180)</f>
        <v>0.30761771981673758</v>
      </c>
      <c r="I527" s="8">
        <f>('5v'!F515-H527)^2</f>
        <v>6.450176747529477E-6</v>
      </c>
      <c r="J527" s="9">
        <f>offs554+Ampl554*SIN(2*PI()*freq554*('5v'!E515-reta554)+deph554*PI()/180)</f>
        <v>1.1301148212323295</v>
      </c>
      <c r="K527" s="10">
        <f>('5v'!G515-J527)^2</f>
        <v>2.3319798110976823E-4</v>
      </c>
      <c r="M527" s="3"/>
      <c r="N527" s="7">
        <f>offs553+Ampl555*SIN(2*PI()*freq555*('5v'!I515)+deph555*PI()/180)</f>
        <v>0.18821098018373594</v>
      </c>
      <c r="O527" s="8">
        <f>('5v'!J515-N527)^2</f>
        <v>6.2137902320907166E-5</v>
      </c>
      <c r="P527" s="9">
        <f>offs556+Ampl556*SIN(2*PI()*freq556*('5v'!I515-reta556)+deph556*PI()/180)</f>
        <v>1.1274729472849307</v>
      </c>
      <c r="Q527" s="10">
        <f>('5v'!K515-P527)^2</f>
        <v>4.5041391591799443E-4</v>
      </c>
      <c r="S527" s="3"/>
      <c r="T527" s="7">
        <f>offs557+Ampl557*SIN(2*PI()*freq557*('5v'!M515)+deph557*PI()/180)</f>
        <v>0.28379436604756902</v>
      </c>
      <c r="U527" s="8">
        <f>('5v'!N515-T527)^2</f>
        <v>1.3810559011093412E-5</v>
      </c>
      <c r="V527" s="9">
        <f>offs558+Ampl558*SIN(2*PI()*freq558*('5v'!M515-reta558)+deph558*PI()/180)</f>
        <v>1.0986051780926946</v>
      </c>
      <c r="W527" s="10">
        <f>('5v'!O515-V527)^2</f>
        <v>3.6325549793977308E-5</v>
      </c>
      <c r="X527" s="3"/>
      <c r="Y527" s="3"/>
      <c r="Z527" s="7">
        <f>offs559+Ampl559*SIN(2*PI()*freq559*('5v'!Q515)+deph559*PI()/180)</f>
        <v>0.16655352187229211</v>
      </c>
      <c r="AA527" s="8">
        <f>('5v'!R515-Z527)^2</f>
        <v>9.1795497681872826E-2</v>
      </c>
      <c r="AB527" s="9">
        <f>offs558+Ampl560*SIN(2*PI()*freq560*('5v'!Q515-reta560)+deph560*PI()/180)</f>
        <v>1.0430140466188496</v>
      </c>
      <c r="AC527" s="10">
        <f>('5v'!S515-AB527)^2</f>
        <v>2.6249602787368084E-5</v>
      </c>
      <c r="AE527" s="44"/>
      <c r="AF527" s="7">
        <f>offs561+Ampl561*SIN(2*PI()*freq561*('5v'!U515)+deph561*PI()/180)</f>
        <v>1.1772998536762016</v>
      </c>
      <c r="AG527" s="8">
        <f>('5v'!V515-AF527)^2</f>
        <v>0.20599104516174868</v>
      </c>
      <c r="AH527" s="9">
        <f>offs562+Ampl562*SIN(2*PI()*freq562*('5v'!U515-reta562)+deph562*PI()/180)</f>
        <v>0.99498303640793229</v>
      </c>
      <c r="AI527" s="10">
        <f>('5v'!W515-AH527)^2</f>
        <v>4.0573900190088462E-6</v>
      </c>
      <c r="AL527" s="76"/>
      <c r="AN527" s="76"/>
      <c r="AO527" s="80"/>
    </row>
    <row r="528" spans="1:41" x14ac:dyDescent="0.25">
      <c r="A528" s="3"/>
      <c r="B528" s="7">
        <f>offs551+Ampl551*SIN(2*PI()*freq551*('5v'!A516)+deph551*PI()/180)</f>
        <v>0.58902022888915329</v>
      </c>
      <c r="C528" s="8">
        <f>('5v'!B516-B528)^2</f>
        <v>2.5752903182080554E-6</v>
      </c>
      <c r="D528" s="9">
        <f>offs552+Ampl552*SIN(2*PI()*freq552*('5v'!A516-reta552)+deph552*PI()/180)</f>
        <v>1.079695262357899</v>
      </c>
      <c r="E528" s="10">
        <f>('5v'!C516-D528)^2</f>
        <v>1.1554739002082363E-3</v>
      </c>
      <c r="G528" s="3"/>
      <c r="H528" s="7">
        <f>offs553+Ampl553*SIN(2*PI()*freq553*('5v'!E516)+deph553*PI()/180)</f>
        <v>0.35204980097954253</v>
      </c>
      <c r="I528" s="8">
        <f>('5v'!F516-H528)^2</f>
        <v>4.2016840557335917E-6</v>
      </c>
      <c r="J528" s="9">
        <f>offs554+Ampl554*SIN(2*PI()*freq554*('5v'!E516-reta554)+deph554*PI()/180)</f>
        <v>1.1259833987307395</v>
      </c>
      <c r="K528" s="10">
        <f>('5v'!G516-J528)^2</f>
        <v>7.0418971862253057E-5</v>
      </c>
      <c r="M528" s="3"/>
      <c r="N528" s="7">
        <f>offs553+Ampl555*SIN(2*PI()*freq555*('5v'!I516)+deph555*PI()/180)</f>
        <v>0.21835800031750485</v>
      </c>
      <c r="O528" s="8">
        <f>('5v'!J516-N528)^2</f>
        <v>4.9457598946324379E-5</v>
      </c>
      <c r="P528" s="9">
        <f>offs556+Ampl556*SIN(2*PI()*freq556*('5v'!I516-reta556)+deph556*PI()/180)</f>
        <v>1.1261557738172516</v>
      </c>
      <c r="Q528" s="10">
        <f>('5v'!K516-P528)^2</f>
        <v>4.7781211327003201E-4</v>
      </c>
      <c r="S528" s="3"/>
      <c r="T528" s="7">
        <f>offs557+Ampl557*SIN(2*PI()*freq557*('5v'!M516)+deph557*PI()/180)</f>
        <v>0.32106766803625508</v>
      </c>
      <c r="U528" s="8">
        <f>('5v'!N516-T528)^2</f>
        <v>3.7135526750953296E-6</v>
      </c>
      <c r="V528" s="9">
        <f>offs558+Ampl558*SIN(2*PI()*freq558*('5v'!M516-reta558)+deph558*PI()/180)</f>
        <v>1.0978243412356474</v>
      </c>
      <c r="W528" s="10">
        <f>('5v'!O516-V528)^2</f>
        <v>2.752294217788224E-5</v>
      </c>
      <c r="X528" s="3"/>
      <c r="Y528" s="3"/>
      <c r="Z528" s="7">
        <f>offs559+Ampl559*SIN(2*PI()*freq559*('5v'!Q516)+deph559*PI()/180)</f>
        <v>0.2189467642244689</v>
      </c>
      <c r="AA528" s="8">
        <f>('5v'!R516-Z528)^2</f>
        <v>9.2002322202600448E-2</v>
      </c>
      <c r="AB528" s="9">
        <f>offs558+Ampl560*SIN(2*PI()*freq560*('5v'!Q516-reta560)+deph560*PI()/180)</f>
        <v>1.0429027915449509</v>
      </c>
      <c r="AC528" s="10">
        <f>('5v'!S516-AB528)^2</f>
        <v>2.5121963839546057E-5</v>
      </c>
      <c r="AE528" s="44"/>
      <c r="AF528" s="7">
        <f>offs561+Ampl561*SIN(2*PI()*freq561*('5v'!U516)+deph561*PI()/180)</f>
        <v>1.2456881953141345</v>
      </c>
      <c r="AG528" s="8">
        <f>('5v'!V516-AF528)^2</f>
        <v>0.20601734427324808</v>
      </c>
      <c r="AH528" s="9">
        <f>offs562+Ampl562*SIN(2*PI()*freq562*('5v'!U516-reta562)+deph562*PI()/180)</f>
        <v>0.99587016189234845</v>
      </c>
      <c r="AI528" s="10">
        <f>('5v'!W516-AH528)^2</f>
        <v>8.4182489973987593E-6</v>
      </c>
      <c r="AL528" s="76"/>
      <c r="AN528" s="76"/>
      <c r="AO528" s="80"/>
    </row>
    <row r="529" spans="1:41" x14ac:dyDescent="0.25">
      <c r="A529" s="3"/>
      <c r="B529" s="7">
        <f>offs551+Ampl551*SIN(2*PI()*freq551*('5v'!A517)+deph551*PI()/180)</f>
        <v>0.61734426054816982</v>
      </c>
      <c r="C529" s="8">
        <f>('5v'!B517-B529)^2</f>
        <v>2.0527599980370028E-5</v>
      </c>
      <c r="D529" s="9">
        <f>offs552+Ampl552*SIN(2*PI()*freq552*('5v'!A517-reta552)+deph552*PI()/180)</f>
        <v>1.0738157130650605</v>
      </c>
      <c r="E529" s="10">
        <f>('5v'!C517-D529)^2</f>
        <v>1.4347969034651782E-3</v>
      </c>
      <c r="G529" s="3"/>
      <c r="H529" s="7">
        <f>offs553+Ampl553*SIN(2*PI()*freq553*('5v'!E517)+deph553*PI()/180)</f>
        <v>0.39619123070825446</v>
      </c>
      <c r="I529" s="8">
        <f>('5v'!F517-H529)^2</f>
        <v>1.0382770737217959E-5</v>
      </c>
      <c r="J529" s="9">
        <f>offs554+Ampl554*SIN(2*PI()*freq554*('5v'!E517-reta554)+deph554*PI()/180)</f>
        <v>1.1217634621419328</v>
      </c>
      <c r="K529" s="10">
        <f>('5v'!G517-J529)^2</f>
        <v>1.4441928836538373E-3</v>
      </c>
      <c r="M529" s="3"/>
      <c r="N529" s="7">
        <f>offs553+Ampl555*SIN(2*PI()*freq555*('5v'!I517)+deph555*PI()/180)</f>
        <v>0.24839695139632378</v>
      </c>
      <c r="O529" s="8">
        <f>('5v'!J517-N529)^2</f>
        <v>6.7957907173964759E-5</v>
      </c>
      <c r="P529" s="9">
        <f>offs556+Ampl556*SIN(2*PI()*freq556*('5v'!I517-reta556)+deph556*PI()/180)</f>
        <v>1.1248008561491756</v>
      </c>
      <c r="Q529" s="10">
        <f>('5v'!K517-P529)^2</f>
        <v>5.9586011706333876E-4</v>
      </c>
      <c r="S529" s="3"/>
      <c r="T529" s="7">
        <f>offs557+Ampl557*SIN(2*PI()*freq557*('5v'!M517)+deph557*PI()/180)</f>
        <v>0.35814936449936996</v>
      </c>
      <c r="U529" s="8">
        <f>('5v'!N517-T529)^2</f>
        <v>3.6076234888568234E-6</v>
      </c>
      <c r="V529" s="9">
        <f>offs558+Ampl558*SIN(2*PI()*freq558*('5v'!M517-reta558)+deph558*PI()/180)</f>
        <v>1.0969913881677971</v>
      </c>
      <c r="W529" s="10">
        <f>('5v'!O517-V529)^2</f>
        <v>1.9477024186353814E-5</v>
      </c>
      <c r="X529" s="3"/>
      <c r="Y529" s="3"/>
      <c r="Z529" s="7">
        <f>offs559+Ampl559*SIN(2*PI()*freq559*('5v'!Q517)+deph559*PI()/180)</f>
        <v>0.27100238851420977</v>
      </c>
      <c r="AA529" s="8">
        <f>('5v'!R517-Z529)^2</f>
        <v>9.1230862755130371E-2</v>
      </c>
      <c r="AB529" s="9">
        <f>offs558+Ampl560*SIN(2*PI()*freq560*('5v'!Q517-reta560)+deph560*PI()/180)</f>
        <v>1.0427159502882455</v>
      </c>
      <c r="AC529" s="10">
        <f>('5v'!S517-AB529)^2</f>
        <v>2.3283908897364574E-5</v>
      </c>
      <c r="AE529" s="44"/>
      <c r="AF529" s="7">
        <f>offs561+Ampl561*SIN(2*PI()*freq561*('5v'!U517)+deph561*PI()/180)</f>
        <v>1.3128471930970507</v>
      </c>
      <c r="AG529" s="8">
        <f>('5v'!V517-AF529)^2</f>
        <v>0.20848100587604931</v>
      </c>
      <c r="AH529" s="9">
        <f>offs562+Ampl562*SIN(2*PI()*freq562*('5v'!U517-reta562)+deph562*PI()/180)</f>
        <v>0.99664834526917689</v>
      </c>
      <c r="AI529" s="10">
        <f>('5v'!W517-AH529)^2</f>
        <v>1.3539494936954243E-5</v>
      </c>
      <c r="AL529" s="76"/>
      <c r="AN529" s="76"/>
      <c r="AO529" s="80"/>
    </row>
    <row r="530" spans="1:41" x14ac:dyDescent="0.25">
      <c r="A530" s="3"/>
      <c r="B530" s="7">
        <f>offs551+Ampl551*SIN(2*PI()*freq551*('5v'!A518)+deph551*PI()/180)</f>
        <v>0.64549903670318498</v>
      </c>
      <c r="C530" s="8">
        <f>('5v'!B518-B530)^2</f>
        <v>3.1221592922914302E-6</v>
      </c>
      <c r="D530" s="9">
        <f>offs552+Ampl552*SIN(2*PI()*freq552*('5v'!A518-reta552)+deph552*PI()/180)</f>
        <v>1.0679072601911415</v>
      </c>
      <c r="E530" s="10">
        <f>('5v'!C518-D530)^2</f>
        <v>1.4310529266090763E-3</v>
      </c>
      <c r="G530" s="3"/>
      <c r="H530" s="7">
        <f>offs553+Ampl553*SIN(2*PI()*freq553*('5v'!E518)+deph553*PI()/180)</f>
        <v>0.44002632576307543</v>
      </c>
      <c r="I530" s="8">
        <f>('5v'!F518-H530)^2</f>
        <v>3.3242683881033958E-8</v>
      </c>
      <c r="J530" s="9">
        <f>offs554+Ampl554*SIN(2*PI()*freq554*('5v'!E518-reta554)+deph554*PI()/180)</f>
        <v>1.1174565107892858</v>
      </c>
      <c r="K530" s="10">
        <f>('5v'!G518-J530)^2</f>
        <v>2.1358714429856479E-3</v>
      </c>
      <c r="M530" s="3"/>
      <c r="N530" s="7">
        <f>offs553+Ampl555*SIN(2*PI()*freq555*('5v'!I518)+deph555*PI()/180)</f>
        <v>0.27832308992159538</v>
      </c>
      <c r="O530" s="8">
        <f>('5v'!J518-N530)^2</f>
        <v>5.7979088554008549E-5</v>
      </c>
      <c r="P530" s="9">
        <f>offs556+Ampl556*SIN(2*PI()*freq556*('5v'!I518-reta556)+deph556*PI()/180)</f>
        <v>1.1234084082379099</v>
      </c>
      <c r="Q530" s="10">
        <f>('5v'!K518-P530)^2</f>
        <v>5.2981903572112523E-4</v>
      </c>
      <c r="S530" s="3"/>
      <c r="T530" s="7">
        <f>offs557+Ampl557*SIN(2*PI()*freq557*('5v'!M518)+deph557*PI()/180)</f>
        <v>0.3950303060831768</v>
      </c>
      <c r="U530" s="8">
        <f>('5v'!N518-T530)^2</f>
        <v>1.3133854975232289E-5</v>
      </c>
      <c r="V530" s="9">
        <f>offs558+Ampl558*SIN(2*PI()*freq558*('5v'!M518-reta558)+deph558*PI()/180)</f>
        <v>1.0961065244078496</v>
      </c>
      <c r="W530" s="10">
        <f>('5v'!O518-V530)^2</f>
        <v>3.0047219464439039E-5</v>
      </c>
      <c r="X530" s="3"/>
      <c r="Y530" s="3"/>
      <c r="Z530" s="7">
        <f>offs559+Ampl559*SIN(2*PI()*freq559*('5v'!Q518)+deph559*PI()/180)</f>
        <v>0.32269522110354831</v>
      </c>
      <c r="AA530" s="8">
        <f>('5v'!R518-Z530)^2</f>
        <v>9.0681016775122747E-2</v>
      </c>
      <c r="AB530" s="9">
        <f>offs558+Ampl560*SIN(2*PI()*freq560*('5v'!Q518-reta560)+deph560*PI()/180)</f>
        <v>1.0424536132035069</v>
      </c>
      <c r="AC530" s="10">
        <f>('5v'!S518-AB530)^2</f>
        <v>2.0820998235214121E-5</v>
      </c>
      <c r="AE530" s="44"/>
      <c r="AF530" s="7">
        <f>offs561+Ampl561*SIN(2*PI()*freq561*('5v'!U518)+deph561*PI()/180)</f>
        <v>1.3787105692023427</v>
      </c>
      <c r="AG530" s="8">
        <f>('5v'!V518-AF530)^2</f>
        <v>0.20620790819902976</v>
      </c>
      <c r="AH530" s="9">
        <f>offs562+Ampl562*SIN(2*PI()*freq562*('5v'!U518-reta562)+deph562*PI()/180)</f>
        <v>0.9973168185653758</v>
      </c>
      <c r="AI530" s="10">
        <f>('5v'!W518-AH530)^2</f>
        <v>1.8905787210680295E-5</v>
      </c>
      <c r="AL530" s="76"/>
      <c r="AN530" s="76"/>
      <c r="AO530" s="80"/>
    </row>
    <row r="531" spans="1:41" x14ac:dyDescent="0.25">
      <c r="A531" s="3"/>
      <c r="B531" s="7">
        <f>offs551+Ampl551*SIN(2*PI()*freq551*('5v'!A519)+deph551*PI()/180)</f>
        <v>0.6734801113886637</v>
      </c>
      <c r="C531" s="8">
        <f>('5v'!B519-B531)^2</f>
        <v>9.4980374126843375E-6</v>
      </c>
      <c r="D531" s="9">
        <f>offs552+Ampl552*SIN(2*PI()*freq552*('5v'!A519-reta552)+deph552*PI()/180)</f>
        <v>1.0619708367493428</v>
      </c>
      <c r="E531" s="10">
        <f>('5v'!C519-D531)^2</f>
        <v>1.2815567126060895E-3</v>
      </c>
      <c r="G531" s="3"/>
      <c r="H531" s="7">
        <f>offs553+Ampl553*SIN(2*PI()*freq553*('5v'!E519)+deph553*PI()/180)</f>
        <v>0.48353951174345799</v>
      </c>
      <c r="I531" s="8">
        <f>('5v'!F519-H531)^2</f>
        <v>1.0109145573488601E-5</v>
      </c>
      <c r="J531" s="9">
        <f>offs554+Ampl554*SIN(2*PI()*freq554*('5v'!E519-reta554)+deph554*PI()/180)</f>
        <v>1.1130640749121059</v>
      </c>
      <c r="K531" s="10">
        <f>('5v'!G519-J531)^2</f>
        <v>5.4121021049514852E-4</v>
      </c>
      <c r="M531" s="3"/>
      <c r="N531" s="7">
        <f>offs553+Ampl555*SIN(2*PI()*freq555*('5v'!I519)+deph555*PI()/180)</f>
        <v>0.30813169020913111</v>
      </c>
      <c r="O531" s="8">
        <f>('5v'!J519-N531)^2</f>
        <v>8.2007509852301236E-5</v>
      </c>
      <c r="P531" s="9">
        <f>offs556+Ampl556*SIN(2*PI()*freq556*('5v'!I519-reta556)+deph556*PI()/180)</f>
        <v>1.1219786499671207</v>
      </c>
      <c r="Q531" s="10">
        <f>('5v'!K519-P531)^2</f>
        <v>5.5418621259756609E-4</v>
      </c>
      <c r="S531" s="3"/>
      <c r="T531" s="7">
        <f>offs557+Ampl557*SIN(2*PI()*freq557*('5v'!M519)+deph557*PI()/180)</f>
        <v>0.431701392967201</v>
      </c>
      <c r="U531" s="8">
        <f>('5v'!N519-T531)^2</f>
        <v>1.0149213114108084E-5</v>
      </c>
      <c r="V531" s="9">
        <f>offs558+Ampl558*SIN(2*PI()*freq558*('5v'!M519-reta558)+deph558*PI()/180)</f>
        <v>1.0951699682826972</v>
      </c>
      <c r="W531" s="10">
        <f>('5v'!O519-V531)^2</f>
        <v>2.0656827590188975E-5</v>
      </c>
      <c r="X531" s="3"/>
      <c r="Y531" s="3"/>
      <c r="Z531" s="7">
        <f>offs559+Ampl559*SIN(2*PI()*freq559*('5v'!Q519)+deph559*PI()/180)</f>
        <v>0.37400026379736473</v>
      </c>
      <c r="AA531" s="8">
        <f>('5v'!R519-Z531)^2</f>
        <v>8.9195392121549061E-2</v>
      </c>
      <c r="AB531" s="9">
        <f>offs558+Ampl560*SIN(2*PI()*freq560*('5v'!Q519-reta560)+deph560*PI()/180)</f>
        <v>1.0421159071546213</v>
      </c>
      <c r="AC531" s="10">
        <f>('5v'!S519-AB531)^2</f>
        <v>1.7853136044850661E-5</v>
      </c>
      <c r="AE531" s="44"/>
      <c r="AF531" s="7">
        <f>offs561+Ampl561*SIN(2*PI()*freq561*('5v'!U519)+deph561*PI()/180)</f>
        <v>1.4432133244295759</v>
      </c>
      <c r="AG531" s="8">
        <f>('5v'!V519-AF531)^2</f>
        <v>0.20803082636837583</v>
      </c>
      <c r="AH531" s="9">
        <f>offs562+Ampl562*SIN(2*PI()*freq562*('5v'!U519-reta562)+deph562*PI()/180)</f>
        <v>0.99787492207850748</v>
      </c>
      <c r="AI531" s="10">
        <f>('5v'!W519-AH531)^2</f>
        <v>2.4070622587467774E-5</v>
      </c>
      <c r="AL531" s="76"/>
      <c r="AN531" s="76"/>
      <c r="AO531" s="80"/>
    </row>
    <row r="532" spans="1:41" x14ac:dyDescent="0.25">
      <c r="A532" s="3"/>
      <c r="B532" s="7">
        <f>offs551+Ampl551*SIN(2*PI()*freq551*('5v'!A520)+deph551*PI()/180)</f>
        <v>0.70128306606854629</v>
      </c>
      <c r="C532" s="8">
        <f>('5v'!B520-B532)^2</f>
        <v>6.8797824087713805E-6</v>
      </c>
      <c r="D532" s="9">
        <f>offs552+Ampl552*SIN(2*PI()*freq552*('5v'!A520-reta552)+deph552*PI()/180)</f>
        <v>1.0560073801697434</v>
      </c>
      <c r="E532" s="10">
        <f>('5v'!C520-D532)^2</f>
        <v>1.1384807357591588E-3</v>
      </c>
      <c r="G532" s="3"/>
      <c r="H532" s="7">
        <f>offs553+Ampl553*SIN(2*PI()*freq553*('5v'!E520)+deph553*PI()/180)</f>
        <v>0.52671532862161674</v>
      </c>
      <c r="I532" s="8">
        <f>('5v'!F520-H532)^2</f>
        <v>8.8308307811023732E-6</v>
      </c>
      <c r="J532" s="9">
        <f>offs554+Ampl554*SIN(2*PI()*freq554*('5v'!E520-reta554)+deph554*PI()/180)</f>
        <v>1.1085877151219452</v>
      </c>
      <c r="K532" s="10">
        <f>('5v'!G520-J532)^2</f>
        <v>2.4233619708925693E-6</v>
      </c>
      <c r="M532" s="3"/>
      <c r="N532" s="7">
        <f>offs553+Ampl555*SIN(2*PI()*freq555*('5v'!I520)+deph555*PI()/180)</f>
        <v>0.33781804513539337</v>
      </c>
      <c r="O532" s="8">
        <f>('5v'!J520-N532)^2</f>
        <v>7.51050133325016E-5</v>
      </c>
      <c r="P532" s="9">
        <f>offs556+Ampl556*SIN(2*PI()*freq556*('5v'!I520-reta556)+deph556*PI()/180)</f>
        <v>1.1205118071122138</v>
      </c>
      <c r="Q532" s="10">
        <f>('5v'!K520-P532)^2</f>
        <v>4.872754759705727E-4</v>
      </c>
      <c r="S532" s="3"/>
      <c r="T532" s="7">
        <f>offs557+Ampl557*SIN(2*PI()*freq557*('5v'!M520)+deph557*PI()/180)</f>
        <v>0.46815357710947525</v>
      </c>
      <c r="U532" s="8">
        <f>('5v'!N520-T532)^2</f>
        <v>3.31162394087809E-7</v>
      </c>
      <c r="V532" s="9">
        <f>offs558+Ampl558*SIN(2*PI()*freq558*('5v'!M520-reta558)+deph558*PI()/180)</f>
        <v>1.0941819508735497</v>
      </c>
      <c r="W532" s="10">
        <f>('5v'!O520-V532)^2</f>
        <v>1.2651970655963661E-5</v>
      </c>
      <c r="X532" s="3"/>
      <c r="Y532" s="3"/>
      <c r="Z532" s="7">
        <f>offs559+Ampl559*SIN(2*PI()*freq559*('5v'!Q520)+deph559*PI()/180)</f>
        <v>0.42489270593229167</v>
      </c>
      <c r="AA532" s="8">
        <f>('5v'!R520-Z532)^2</f>
        <v>8.6811865757568135E-2</v>
      </c>
      <c r="AB532" s="9">
        <f>offs558+Ampl560*SIN(2*PI()*freq560*('5v'!Q520-reta560)+deph560*PI()/180)</f>
        <v>1.0417029954532375</v>
      </c>
      <c r="AC532" s="10">
        <f>('5v'!S520-AB532)^2</f>
        <v>1.4534282844056721E-5</v>
      </c>
      <c r="AE532" s="44"/>
      <c r="AF532" s="7">
        <f>offs561+Ampl561*SIN(2*PI()*freq561*('5v'!U520)+deph561*PI()/180)</f>
        <v>1.5062918023468532</v>
      </c>
      <c r="AG532" s="8">
        <f>('5v'!V520-AF532)^2</f>
        <v>0.20677874750744199</v>
      </c>
      <c r="AH532" s="9">
        <f>offs562+Ampl562*SIN(2*PI()*freq562*('5v'!U520-reta562)+deph562*PI()/180)</f>
        <v>0.9983221050277854</v>
      </c>
      <c r="AI532" s="10">
        <f>('5v'!W520-AH532)^2</f>
        <v>2.8658517120715605E-5</v>
      </c>
      <c r="AL532" s="76"/>
      <c r="AN532" s="76"/>
      <c r="AO532" s="80"/>
    </row>
    <row r="533" spans="1:41" x14ac:dyDescent="0.25">
      <c r="A533" s="3"/>
      <c r="B533" s="7">
        <f>offs551+Ampl551*SIN(2*PI()*freq551*('5v'!A521)+deph551*PI()/180)</f>
        <v>0.7289035103339867</v>
      </c>
      <c r="C533" s="8">
        <f>('5v'!B521-B533)^2</f>
        <v>5.5060137527069813E-6</v>
      </c>
      <c r="D533" s="9">
        <f>offs552+Ampl552*SIN(2*PI()*freq552*('5v'!A521-reta552)+deph552*PI()/180)</f>
        <v>1.0500178321512681</v>
      </c>
      <c r="E533" s="10">
        <f>('5v'!C521-D533)^2</f>
        <v>8.824364637993068E-4</v>
      </c>
      <c r="G533" s="3"/>
      <c r="H533" s="7">
        <f>offs553+Ampl553*SIN(2*PI()*freq553*('5v'!E521)+deph553*PI()/180)</f>
        <v>0.56953843623540157</v>
      </c>
      <c r="I533" s="8">
        <f>('5v'!F521-H533)^2</f>
        <v>9.719203826337481E-6</v>
      </c>
      <c r="J533" s="9">
        <f>offs554+Ampl554*SIN(2*PI()*freq554*('5v'!E521-reta554)+deph554*PI()/180)</f>
        <v>1.1040290218481226</v>
      </c>
      <c r="K533" s="10">
        <f>('5v'!G521-J533)^2</f>
        <v>9.0118728243500107E-6</v>
      </c>
      <c r="M533" s="3"/>
      <c r="N533" s="7">
        <f>offs553+Ampl555*SIN(2*PI()*freq555*('5v'!I521)+deph555*PI()/180)</f>
        <v>0.36737746688080464</v>
      </c>
      <c r="O533" s="8">
        <f>('5v'!J521-N533)^2</f>
        <v>7.0623402638910837E-5</v>
      </c>
      <c r="P533" s="9">
        <f>offs556+Ampl556*SIN(2*PI()*freq556*('5v'!I521-reta556)+deph556*PI()/180)</f>
        <v>1.1190081113046799</v>
      </c>
      <c r="Q533" s="10">
        <f>('5v'!K521-P533)^2</f>
        <v>4.2315046086055074E-4</v>
      </c>
      <c r="S533" s="3"/>
      <c r="T533" s="7">
        <f>offs557+Ampl557*SIN(2*PI()*freq557*('5v'!M521)+deph557*PI()/180)</f>
        <v>0.50437786447900823</v>
      </c>
      <c r="U533" s="8">
        <f>('5v'!N521-T533)^2</f>
        <v>5.1200172927685237E-6</v>
      </c>
      <c r="V533" s="9">
        <f>offs558+Ampl558*SIN(2*PI()*freq558*('5v'!M521-reta558)+deph558*PI()/180)</f>
        <v>1.0931427159589191</v>
      </c>
      <c r="W533" s="10">
        <f>('5v'!O521-V533)^2</f>
        <v>6.3389440042150087E-6</v>
      </c>
      <c r="X533" s="3"/>
      <c r="Y533" s="3"/>
      <c r="Z533" s="7">
        <f>offs559+Ampl559*SIN(2*PI()*freq559*('5v'!Q521)+deph559*PI()/180)</f>
        <v>0.47534793637493067</v>
      </c>
      <c r="AA533" s="8">
        <f>('5v'!R521-Z533)^2</f>
        <v>8.7004087895236407E-2</v>
      </c>
      <c r="AB533" s="9">
        <f>offs558+Ampl560*SIN(2*PI()*freq560*('5v'!Q521-reta560)+deph560*PI()/180)</f>
        <v>1.0412150777797897</v>
      </c>
      <c r="AC533" s="10">
        <f>('5v'!S521-AB533)^2</f>
        <v>1.1052086018859691E-5</v>
      </c>
      <c r="AE533" s="44"/>
      <c r="AF533" s="7">
        <f>offs561+Ampl561*SIN(2*PI()*freq561*('5v'!U521)+deph561*PI()/180)</f>
        <v>1.5678837521120277</v>
      </c>
      <c r="AG533" s="8">
        <f>('5v'!V521-AF533)^2</f>
        <v>0.20951447534426643</v>
      </c>
      <c r="AH533" s="9">
        <f>offs562+Ampl562*SIN(2*PI()*freq562*('5v'!U521-reta562)+deph562*PI()/180)</f>
        <v>0.99865792609762738</v>
      </c>
      <c r="AI533" s="10">
        <f>('5v'!W521-AH533)^2</f>
        <v>3.236683845343647E-5</v>
      </c>
      <c r="AL533" s="76"/>
      <c r="AN533" s="76"/>
      <c r="AO533" s="80"/>
    </row>
    <row r="534" spans="1:41" x14ac:dyDescent="0.25">
      <c r="A534" s="3"/>
      <c r="B534" s="7">
        <f>offs551+Ampl551*SIN(2*PI()*freq551*('5v'!A522)+deph551*PI()/180)</f>
        <v>0.75633708259664867</v>
      </c>
      <c r="C534" s="8">
        <f>('5v'!B522-B534)^2</f>
        <v>1.772340454304019E-5</v>
      </c>
      <c r="D534" s="9">
        <f>offs552+Ampl552*SIN(2*PI()*freq552*('5v'!A522-reta552)+deph552*PI()/180)</f>
        <v>1.044003138512982</v>
      </c>
      <c r="E534" s="10">
        <f>('5v'!C522-D534)^2</f>
        <v>8.7321068613641843E-4</v>
      </c>
      <c r="G534" s="3"/>
      <c r="H534" s="7">
        <f>offs553+Ampl553*SIN(2*PI()*freq553*('5v'!E522)+deph553*PI()/180)</f>
        <v>0.61199361973858479</v>
      </c>
      <c r="I534" s="8">
        <f>('5v'!F522-H534)^2</f>
        <v>1.3186922602995815E-5</v>
      </c>
      <c r="J534" s="9">
        <f>offs554+Ampl554*SIN(2*PI()*freq554*('5v'!E522-reta554)+deph554*PI()/180)</f>
        <v>1.0993896147726512</v>
      </c>
      <c r="K534" s="10">
        <f>('5v'!G522-J534)^2</f>
        <v>1.8228740305727495E-4</v>
      </c>
      <c r="M534" s="3"/>
      <c r="N534" s="7">
        <f>offs553+Ampl555*SIN(2*PI()*freq555*('5v'!I522)+deph555*PI()/180)</f>
        <v>0.39680528767000711</v>
      </c>
      <c r="O534" s="8">
        <f>('5v'!J522-N534)^2</f>
        <v>6.8439589303628817E-5</v>
      </c>
      <c r="P534" s="9">
        <f>offs556+Ampl556*SIN(2*PI()*freq556*('5v'!I522-reta556)+deph556*PI()/180)</f>
        <v>1.1174677999955187</v>
      </c>
      <c r="Q534" s="10">
        <f>('5v'!K522-P534)^2</f>
        <v>3.621526985255386E-4</v>
      </c>
      <c r="S534" s="3"/>
      <c r="T534" s="7">
        <f>offs557+Ampl557*SIN(2*PI()*freq557*('5v'!M522)+deph557*PI()/180)</f>
        <v>0.5403653172749272</v>
      </c>
      <c r="U534" s="8">
        <f>('5v'!N522-T534)^2</f>
        <v>2.0493145737089812E-6</v>
      </c>
      <c r="V534" s="9">
        <f>offs558+Ampl558*SIN(2*PI()*freq558*('5v'!M522-reta558)+deph558*PI()/180)</f>
        <v>1.0920525199544697</v>
      </c>
      <c r="W534" s="10">
        <f>('5v'!O522-V534)^2</f>
        <v>2.0378417709082877E-6</v>
      </c>
      <c r="X534" s="3"/>
      <c r="Y534" s="3"/>
      <c r="Z534" s="7">
        <f>offs559+Ampl559*SIN(2*PI()*freq559*('5v'!Q522)+deph559*PI()/180)</f>
        <v>0.52534155542357774</v>
      </c>
      <c r="AA534" s="8">
        <f>('5v'!R522-Z534)^2</f>
        <v>8.4037838145183771E-2</v>
      </c>
      <c r="AB534" s="9">
        <f>offs558+Ampl560*SIN(2*PI()*freq560*('5v'!Q522-reta560)+deph560*PI()/180)</f>
        <v>1.0406523900869353</v>
      </c>
      <c r="AC534" s="10">
        <f>('5v'!S522-AB534)^2</f>
        <v>2.2230282829782634E-5</v>
      </c>
      <c r="AE534" s="44"/>
      <c r="AF534" s="7">
        <f>offs561+Ampl561*SIN(2*PI()*freq561*('5v'!U522)+deph561*PI()/180)</f>
        <v>1.6279283899067671</v>
      </c>
      <c r="AG534" s="8">
        <f>('5v'!V522-AF534)^2</f>
        <v>0.21264228787415562</v>
      </c>
      <c r="AH534" s="9">
        <f>offs562+Ampl562*SIN(2*PI()*freq562*('5v'!U522-reta562)+deph562*PI()/180)</f>
        <v>0.99888205387318185</v>
      </c>
      <c r="AI534" s="10">
        <f>('5v'!W522-AH534)^2</f>
        <v>3.4967280962764765E-5</v>
      </c>
      <c r="AL534" s="76"/>
      <c r="AN534" s="76"/>
      <c r="AO534" s="80"/>
    </row>
    <row r="535" spans="1:41" x14ac:dyDescent="0.25">
      <c r="A535" s="3"/>
      <c r="B535" s="7">
        <f>offs551+Ampl551*SIN(2*PI()*freq551*('5v'!A523)+deph551*PI()/180)</f>
        <v>0.78357945077745272</v>
      </c>
      <c r="C535" s="8">
        <f>('5v'!B523-B535)^2</f>
        <v>5.5580383367332503E-6</v>
      </c>
      <c r="D535" s="9">
        <f>offs552+Ampl552*SIN(2*PI()*freq552*('5v'!A523-reta552)+deph552*PI()/180)</f>
        <v>1.0379642490447349</v>
      </c>
      <c r="E535" s="10">
        <f>('5v'!C523-D535)^2</f>
        <v>9.81145930718495E-4</v>
      </c>
      <c r="G535" s="3"/>
      <c r="H535" s="7">
        <f>offs553+Ampl553*SIN(2*PI()*freq553*('5v'!E523)+deph553*PI()/180)</f>
        <v>0.65406579500662276</v>
      </c>
      <c r="I535" s="8">
        <f>('5v'!F523-H535)^2</f>
        <v>6.6316807579152097E-6</v>
      </c>
      <c r="J535" s="9">
        <f>offs554+Ampl554*SIN(2*PI()*freq554*('5v'!E523-reta554)+deph554*PI()/180)</f>
        <v>1.0946711422547741</v>
      </c>
      <c r="K535" s="10">
        <f>('5v'!G523-J535)^2</f>
        <v>5.1425281238208296E-5</v>
      </c>
      <c r="M535" s="3"/>
      <c r="N535" s="7">
        <f>offs553+Ampl555*SIN(2*PI()*freq555*('5v'!I523)+deph555*PI()/180)</f>
        <v>0.42609686050896023</v>
      </c>
      <c r="O535" s="8">
        <f>('5v'!J523-N535)^2</f>
        <v>6.8527427870422648E-5</v>
      </c>
      <c r="P535" s="9">
        <f>offs556+Ampl556*SIN(2*PI()*freq556*('5v'!I523-reta556)+deph556*PI()/180)</f>
        <v>1.1158911164177412</v>
      </c>
      <c r="Q535" s="10">
        <f>('5v'!K523-P535)^2</f>
        <v>2.402656992064344E-4</v>
      </c>
      <c r="S535" s="3"/>
      <c r="T535" s="7">
        <f>offs557+Ampl557*SIN(2*PI()*freq557*('5v'!M523)+deph557*PI()/180)</f>
        <v>0.57610705613174629</v>
      </c>
      <c r="U535" s="8">
        <f>('5v'!N523-T535)^2</f>
        <v>7.8354303282919133E-6</v>
      </c>
      <c r="V535" s="9">
        <f>offs558+Ampl558*SIN(2*PI()*freq558*('5v'!M523-reta558)+deph558*PI()/180)</f>
        <v>1.0909116318497529</v>
      </c>
      <c r="W535" s="10">
        <f>('5v'!O523-V535)^2</f>
        <v>8.2163550029770445E-8</v>
      </c>
      <c r="X535" s="3"/>
      <c r="Y535" s="3"/>
      <c r="Z535" s="7">
        <f>offs559+Ampl559*SIN(2*PI()*freq559*('5v'!Q523)+deph559*PI()/180)</f>
        <v>0.57484938660770257</v>
      </c>
      <c r="AA535" s="8">
        <f>('5v'!R523-Z535)^2</f>
        <v>8.2518292313343455E-2</v>
      </c>
      <c r="AB535" s="9">
        <f>offs558+Ampl560*SIN(2*PI()*freq560*('5v'!Q523-reta560)+deph560*PI()/180)</f>
        <v>1.0400152044854492</v>
      </c>
      <c r="AC535" s="10">
        <f>('5v'!S523-AB535)^2</f>
        <v>1.6627755424841708E-5</v>
      </c>
      <c r="AE535" s="44"/>
      <c r="AF535" s="7">
        <f>offs561+Ampl561*SIN(2*PI()*freq561*('5v'!U523)+deph561*PI()/180)</f>
        <v>1.6863664589228444</v>
      </c>
      <c r="AG535" s="8">
        <f>('5v'!V523-AF535)^2</f>
        <v>0.21070185648732062</v>
      </c>
      <c r="AH535" s="9">
        <f>offs562+Ampl562*SIN(2*PI()*freq562*('5v'!U523-reta562)+deph562*PI()/180)</f>
        <v>0.99899426716739348</v>
      </c>
      <c r="AI535" s="10">
        <f>('5v'!W523-AH535)^2</f>
        <v>3.6306977644996691E-5</v>
      </c>
      <c r="AL535" s="76"/>
      <c r="AN535" s="76"/>
      <c r="AO535" s="80"/>
    </row>
    <row r="536" spans="1:41" x14ac:dyDescent="0.25">
      <c r="A536" s="3"/>
      <c r="B536" s="7">
        <f>offs551+Ampl551*SIN(2*PI()*freq551*('5v'!A524)+deph551*PI()/180)</f>
        <v>0.81062631299065857</v>
      </c>
      <c r="C536" s="8">
        <f>('5v'!B524-B536)^2</f>
        <v>7.0473631175663097E-6</v>
      </c>
      <c r="D536" s="9">
        <f>offs552+Ampl552*SIN(2*PI()*freq552*('5v'!A524-reta552)+deph552*PI()/180)</f>
        <v>1.031902117357179</v>
      </c>
      <c r="E536" s="10">
        <f>('5v'!C524-D536)^2</f>
        <v>1.0938972389564433E-3</v>
      </c>
      <c r="G536" s="3"/>
      <c r="H536" s="7">
        <f>offs553+Ampl553*SIN(2*PI()*freq553*('5v'!E524)+deph553*PI()/180)</f>
        <v>0.69574001399597452</v>
      </c>
      <c r="I536" s="8">
        <f>('5v'!F524-H536)^2</f>
        <v>3.67100236762175E-6</v>
      </c>
      <c r="J536" s="9">
        <f>offs554+Ampl554*SIN(2*PI()*freq554*('5v'!E524-reta554)+deph554*PI()/180)</f>
        <v>1.0898752807453094</v>
      </c>
      <c r="K536" s="10">
        <f>('5v'!G524-J536)^2</f>
        <v>1.7171311111270722E-3</v>
      </c>
      <c r="M536" s="3"/>
      <c r="N536" s="7">
        <f>offs553+Ampl555*SIN(2*PI()*freq555*('5v'!I524)+deph555*PI()/180)</f>
        <v>0.45524755991875399</v>
      </c>
      <c r="O536" s="8">
        <f>('5v'!J524-N536)^2</f>
        <v>7.0968831858881463E-5</v>
      </c>
      <c r="P536" s="9">
        <f>offs556+Ampl556*SIN(2*PI()*freq556*('5v'!I524-reta556)+deph556*PI()/180)</f>
        <v>1.1142783095479625</v>
      </c>
      <c r="Q536" s="10">
        <f>('5v'!K524-P536)^2</f>
        <v>9.9629335078519379E-5</v>
      </c>
      <c r="S536" s="3"/>
      <c r="T536" s="7">
        <f>offs557+Ampl557*SIN(2*PI()*freq557*('5v'!M524)+deph557*PI()/180)</f>
        <v>0.61159426231021818</v>
      </c>
      <c r="U536" s="8">
        <f>('5v'!N524-T536)^2</f>
        <v>6.0921479286057606E-6</v>
      </c>
      <c r="V536" s="9">
        <f>offs558+Ampl558*SIN(2*PI()*freq558*('5v'!M524-reta558)+deph558*PI()/180)</f>
        <v>1.089720333141837</v>
      </c>
      <c r="W536" s="10">
        <f>('5v'!O524-V536)^2</f>
        <v>1.0992959291535096E-6</v>
      </c>
      <c r="X536" s="3"/>
      <c r="Y536" s="3"/>
      <c r="Z536" s="7">
        <f>offs559+Ampl559*SIN(2*PI()*freq559*('5v'!Q524)+deph559*PI()/180)</f>
        <v>0.62384748837947546</v>
      </c>
      <c r="AA536" s="8">
        <f>('5v'!R524-Z536)^2</f>
        <v>8.1303035557539524E-2</v>
      </c>
      <c r="AB536" s="9">
        <f>offs558+Ampl560*SIN(2*PI()*freq560*('5v'!Q524-reta560)+deph560*PI()/180)</f>
        <v>1.0393038291126337</v>
      </c>
      <c r="AC536" s="10">
        <f>('5v'!S524-AB536)^2</f>
        <v>1.133223902124766E-5</v>
      </c>
      <c r="AE536" s="44"/>
      <c r="AF536" s="7">
        <f>offs561+Ampl561*SIN(2*PI()*freq561*('5v'!U524)+deph561*PI()/180)</f>
        <v>1.7431402878414555</v>
      </c>
      <c r="AG536" s="8">
        <f>('5v'!V524-AF536)^2</f>
        <v>0.21082416607194782</v>
      </c>
      <c r="AH536" s="9">
        <f>offs562+Ampl562*SIN(2*PI()*freq562*('5v'!U524-reta562)+deph562*PI()/180)</f>
        <v>0.99899445523928865</v>
      </c>
      <c r="AI536" s="10">
        <f>('5v'!W524-AH536)^2</f>
        <v>6.3661971352518371E-5</v>
      </c>
      <c r="AL536" s="76"/>
      <c r="AN536" s="76"/>
      <c r="AO536" s="80"/>
    </row>
    <row r="537" spans="1:41" x14ac:dyDescent="0.25">
      <c r="A537" s="3"/>
      <c r="B537" s="7">
        <f>offs551+Ampl551*SIN(2*PI()*freq551*('5v'!A525)+deph551*PI()/180)</f>
        <v>0.83747339822318589</v>
      </c>
      <c r="C537" s="8">
        <f>('5v'!B525-B537)^2</f>
        <v>5.6911667914604852E-7</v>
      </c>
      <c r="D537" s="9">
        <f>offs552+Ampl552*SIN(2*PI()*freq552*('5v'!A525-reta552)+deph552*PI()/180)</f>
        <v>1.0258177007311822</v>
      </c>
      <c r="E537" s="10">
        <f>('5v'!C525-D537)^2</f>
        <v>1.3509815362402256E-3</v>
      </c>
      <c r="G537" s="3"/>
      <c r="H537" s="7">
        <f>offs553+Ampl553*SIN(2*PI()*freq553*('5v'!E525)+deph553*PI()/180)</f>
        <v>0.73700147005507011</v>
      </c>
      <c r="I537" s="8">
        <f>('5v'!F525-H537)^2</f>
        <v>1.3129969261803472E-5</v>
      </c>
      <c r="J537" s="9">
        <f>offs554+Ampl554*SIN(2*PI()*freq554*('5v'!E525-reta554)+deph554*PI()/180)</f>
        <v>1.085003734191015</v>
      </c>
      <c r="K537" s="10">
        <f>('5v'!G525-J537)^2</f>
        <v>3.3698877401158816E-3</v>
      </c>
      <c r="M537" s="3"/>
      <c r="N537" s="7">
        <f>offs553+Ampl555*SIN(2*PI()*freq555*('5v'!I525)+deph555*PI()/180)</f>
        <v>0.48425278266602645</v>
      </c>
      <c r="O537" s="8">
        <f>('5v'!J525-N537)^2</f>
        <v>1.5932011798181612E-4</v>
      </c>
      <c r="P537" s="9">
        <f>offs556+Ampl556*SIN(2*PI()*freq556*('5v'!I525-reta556)+deph556*PI()/180)</f>
        <v>1.1126296340670832</v>
      </c>
      <c r="Q537" s="10">
        <f>('5v'!K525-P537)^2</f>
        <v>1.9594115316465946E-5</v>
      </c>
      <c r="S537" s="3"/>
      <c r="T537" s="7">
        <f>offs557+Ampl557*SIN(2*PI()*freq557*('5v'!M525)+deph557*PI()/180)</f>
        <v>0.64681817987322443</v>
      </c>
      <c r="U537" s="8">
        <f>('5v'!N525-T537)^2</f>
        <v>5.7626889222648174E-6</v>
      </c>
      <c r="V537" s="9">
        <f>offs558+Ampl558*SIN(2*PI()*freq558*('5v'!M525-reta558)+deph558*PI()/180)</f>
        <v>1.0884789177658525</v>
      </c>
      <c r="W537" s="10">
        <f>('5v'!O525-V537)^2</f>
        <v>3.0982257674013803E-6</v>
      </c>
      <c r="X537" s="3"/>
      <c r="Y537" s="3"/>
      <c r="Z537" s="7">
        <f>offs559+Ampl559*SIN(2*PI()*freq559*('5v'!Q525)+deph559*PI()/180)</f>
        <v>0.67231216569168739</v>
      </c>
      <c r="AA537" s="8">
        <f>('5v'!R525-Z537)^2</f>
        <v>8.0399011400116016E-2</v>
      </c>
      <c r="AB537" s="9">
        <f>offs558+Ampl560*SIN(2*PI()*freq560*('5v'!Q525-reta560)+deph560*PI()/180)</f>
        <v>1.0385186079833066</v>
      </c>
      <c r="AC537" s="10">
        <f>('5v'!S525-AB537)^2</f>
        <v>2.0559404774119917E-5</v>
      </c>
      <c r="AE537" s="44"/>
      <c r="AF537" s="7">
        <f>offs561+Ampl561*SIN(2*PI()*freq561*('5v'!U525)+deph561*PI()/180)</f>
        <v>1.7981938477478441</v>
      </c>
      <c r="AG537" s="8">
        <f>('5v'!V525-AF537)^2</f>
        <v>0.20936925958066677</v>
      </c>
      <c r="AH537" s="9">
        <f>offs562+Ampl562*SIN(2*PI()*freq562*('5v'!U525-reta562)+deph562*PI()/180)</f>
        <v>0.99888261790326316</v>
      </c>
      <c r="AI537" s="10">
        <f>('5v'!W525-AH537)^2</f>
        <v>6.1889813350004267E-5</v>
      </c>
      <c r="AL537" s="76"/>
      <c r="AN537" s="76"/>
      <c r="AO537" s="80"/>
    </row>
    <row r="538" spans="1:41" x14ac:dyDescent="0.25">
      <c r="A538" s="3"/>
      <c r="B538" s="7">
        <f>offs551+Ampl551*SIN(2*PI()*freq551*('5v'!A526)+deph551*PI()/180)</f>
        <v>0.86411646700905576</v>
      </c>
      <c r="C538" s="8">
        <f>('5v'!B526-B538)^2</f>
        <v>2.9666550754800926E-9</v>
      </c>
      <c r="D538" s="9">
        <f>offs552+Ampl552*SIN(2*PI()*freq552*('5v'!A526-reta552)+deph552*PI()/180)</f>
        <v>1.0197119599666624</v>
      </c>
      <c r="E538" s="10">
        <f>('5v'!C526-D538)^2</f>
        <v>1.4793223644771459E-3</v>
      </c>
      <c r="G538" s="3"/>
      <c r="H538" s="7">
        <f>offs553+Ampl553*SIN(2*PI()*freq553*('5v'!E526)+deph553*PI()/180)</f>
        <v>0.77783550318504247</v>
      </c>
      <c r="I538" s="8">
        <f>('5v'!F526-H538)^2</f>
        <v>3.4280404557979668E-6</v>
      </c>
      <c r="J538" s="9">
        <f>offs554+Ampl554*SIN(2*PI()*freq554*('5v'!E526-reta554)+deph554*PI()/180)</f>
        <v>1.0800582334291855</v>
      </c>
      <c r="K538" s="10">
        <f>('5v'!G526-J538)^2</f>
        <v>6.6364114779298247E-4</v>
      </c>
      <c r="M538" s="3"/>
      <c r="N538" s="7">
        <f>offs553+Ampl555*SIN(2*PI()*freq555*('5v'!I526)+deph555*PI()/180)</f>
        <v>0.51310794848986585</v>
      </c>
      <c r="O538" s="8">
        <f>('5v'!J526-N538)^2</f>
        <v>1.7066578394461674E-4</v>
      </c>
      <c r="P538" s="9">
        <f>offs556+Ampl556*SIN(2*PI()*freq556*('5v'!I526-reta556)+deph556*PI()/180)</f>
        <v>1.1109453503200739</v>
      </c>
      <c r="Q538" s="10">
        <f>('5v'!K526-P538)^2</f>
        <v>6.226950972471228E-7</v>
      </c>
      <c r="S538" s="3"/>
      <c r="T538" s="7">
        <f>offs557+Ampl557*SIN(2*PI()*freq557*('5v'!M526)+deph557*PI()/180)</f>
        <v>0.68177011784617325</v>
      </c>
      <c r="U538" s="8">
        <f>('5v'!N526-T538)^2</f>
        <v>6.7853589377820891E-6</v>
      </c>
      <c r="V538" s="9">
        <f>offs558+Ampl558*SIN(2*PI()*freq558*('5v'!M526-reta558)+deph558*PI()/180)</f>
        <v>1.0871876920224677</v>
      </c>
      <c r="W538" s="10">
        <f>('5v'!O526-V538)^2</f>
        <v>1.9142392737405115E-5</v>
      </c>
      <c r="X538" s="3"/>
      <c r="Y538" s="3"/>
      <c r="Z538" s="7">
        <f>offs559+Ampl559*SIN(2*PI()*freq559*('5v'!Q526)+deph559*PI()/180)</f>
        <v>0.72021998145646393</v>
      </c>
      <c r="AA538" s="8">
        <f>('5v'!R526-Z538)^2</f>
        <v>7.6537993752224018E-2</v>
      </c>
      <c r="AB538" s="9">
        <f>offs558+Ampl560*SIN(2*PI()*freq560*('5v'!Q526-reta560)+deph560*PI()/180)</f>
        <v>1.0376599208234381</v>
      </c>
      <c r="AC538" s="10">
        <f>('5v'!S526-AB538)^2</f>
        <v>1.3509747366792277E-5</v>
      </c>
      <c r="AE538" s="44"/>
      <c r="AF538" s="7">
        <f>offs561+Ampl561*SIN(2*PI()*freq561*('5v'!U526)+deph561*PI()/180)</f>
        <v>1.8514728074250797</v>
      </c>
      <c r="AG538" s="8">
        <f>('5v'!V526-AF538)^2</f>
        <v>0.21166124646229539</v>
      </c>
      <c r="AH538" s="9">
        <f>offs562+Ampl562*SIN(2*PI()*freq562*('5v'!U526-reta562)+deph562*PI()/180)</f>
        <v>0.99865886552926519</v>
      </c>
      <c r="AI538" s="10">
        <f>('5v'!W526-AH538)^2</f>
        <v>5.8419355085642243E-5</v>
      </c>
      <c r="AL538" s="76"/>
      <c r="AN538" s="76"/>
      <c r="AO538" s="80"/>
    </row>
    <row r="539" spans="1:41" x14ac:dyDescent="0.25">
      <c r="A539" s="3"/>
      <c r="B539" s="7">
        <f>offs551+Ampl551*SIN(2*PI()*freq551*('5v'!A527)+deph551*PI()/180)</f>
        <v>0.89055131209885019</v>
      </c>
      <c r="C539" s="8">
        <f>('5v'!B527-B539)^2</f>
        <v>7.3049140837192221E-7</v>
      </c>
      <c r="D539" s="9">
        <f>offs552+Ampl552*SIN(2*PI()*freq552*('5v'!A527-reta552)+deph552*PI()/180)</f>
        <v>1.0135858592308669</v>
      </c>
      <c r="E539" s="10">
        <f>('5v'!C527-D539)^2</f>
        <v>1.6119308975399633E-3</v>
      </c>
      <c r="G539" s="3"/>
      <c r="H539" s="7">
        <f>offs553+Ampl553*SIN(2*PI()*freq553*('5v'!E527)+deph553*PI()/180)</f>
        <v>0.81822760524835714</v>
      </c>
      <c r="I539" s="8">
        <f>('5v'!F527-H539)^2</f>
        <v>2.0466313766269995E-6</v>
      </c>
      <c r="J539" s="9">
        <f>offs554+Ampl554*SIN(2*PI()*freq554*('5v'!E527-reta554)+deph554*PI()/180)</f>
        <v>1.0750405355726931</v>
      </c>
      <c r="K539" s="10">
        <f>('5v'!G527-J539)^2</f>
        <v>1.0233898142747958E-3</v>
      </c>
      <c r="M539" s="3"/>
      <c r="N539" s="7">
        <f>offs553+Ampl555*SIN(2*PI()*freq555*('5v'!I527)+deph555*PI()/180)</f>
        <v>0.54180850082508913</v>
      </c>
      <c r="O539" s="8">
        <f>('5v'!J527-N539)^2</f>
        <v>1.8660213431576995E-4</v>
      </c>
      <c r="P539" s="9">
        <f>offs556+Ampl556*SIN(2*PI()*freq556*('5v'!I527-reta556)+deph556*PI()/180)</f>
        <v>1.1092257242748629</v>
      </c>
      <c r="Q539" s="10">
        <f>('5v'!K527-P539)^2</f>
        <v>8.3153549952873614E-6</v>
      </c>
      <c r="S539" s="3"/>
      <c r="T539" s="7">
        <f>offs557+Ampl557*SIN(2*PI()*freq557*('5v'!M527)+deph557*PI()/180)</f>
        <v>0.71644145236136692</v>
      </c>
      <c r="U539" s="8">
        <f>('5v'!N527-T539)^2</f>
        <v>9.5467876518499163E-6</v>
      </c>
      <c r="V539" s="9">
        <f>offs558+Ampl558*SIN(2*PI()*freq558*('5v'!M527-reta558)+deph558*PI()/180)</f>
        <v>1.0858469745023136</v>
      </c>
      <c r="W539" s="10">
        <f>('5v'!O527-V539)^2</f>
        <v>4.817379543160619E-5</v>
      </c>
      <c r="X539" s="3"/>
      <c r="Y539" s="3"/>
      <c r="Z539" s="7">
        <f>offs559+Ampl559*SIN(2*PI()*freq559*('5v'!Q527)+deph559*PI()/180)</f>
        <v>0.76754776787923384</v>
      </c>
      <c r="AA539" s="8">
        <f>('5v'!R527-Z539)^2</f>
        <v>7.6287667504449055E-2</v>
      </c>
      <c r="AB539" s="9">
        <f>offs558+Ampl560*SIN(2*PI()*freq560*('5v'!Q527-reta560)+deph560*PI()/180)</f>
        <v>1.0367281828865185</v>
      </c>
      <c r="AC539" s="10">
        <f>('5v'!S527-AB539)^2</f>
        <v>7.5285640325822803E-6</v>
      </c>
      <c r="AE539" s="44"/>
      <c r="AF539" s="7">
        <f>offs561+Ampl561*SIN(2*PI()*freq561*('5v'!U527)+deph561*PI()/180)</f>
        <v>1.9029245869724076</v>
      </c>
      <c r="AG539" s="8">
        <f>('5v'!V527-AF539)^2</f>
        <v>0.21048273752661861</v>
      </c>
      <c r="AH539" s="9">
        <f>offs562+Ampl562*SIN(2*PI()*freq562*('5v'!U527-reta562)+deph562*PI()/180)</f>
        <v>0.99832341893387411</v>
      </c>
      <c r="AI539" s="10">
        <f>('5v'!W527-AH539)^2</f>
        <v>5.3404071414009532E-5</v>
      </c>
      <c r="AL539" s="76"/>
      <c r="AN539" s="76"/>
      <c r="AO539" s="80"/>
    </row>
    <row r="540" spans="1:41" x14ac:dyDescent="0.25">
      <c r="A540" s="3"/>
      <c r="B540" s="7">
        <f>offs551+Ampl551*SIN(2*PI()*freq551*('5v'!A528)+deph551*PI()/180)</f>
        <v>0.91677375912408676</v>
      </c>
      <c r="C540" s="8">
        <f>('5v'!B528-B540)^2</f>
        <v>3.9055279996301457E-6</v>
      </c>
      <c r="D540" s="9">
        <f>offs552+Ampl552*SIN(2*PI()*freq552*('5v'!A528-reta552)+deph552*PI()/180)</f>
        <v>1.0074403659061169</v>
      </c>
      <c r="E540" s="10">
        <f>('5v'!C528-D540)^2</f>
        <v>1.4371200234038525E-3</v>
      </c>
      <c r="G540" s="3"/>
      <c r="H540" s="7">
        <f>offs553+Ampl553*SIN(2*PI()*freq553*('5v'!E528)+deph553*PI()/180)</f>
        <v>0.85816342512348232</v>
      </c>
      <c r="I540" s="8">
        <f>('5v'!F528-H540)^2</f>
        <v>2.5682462348457696E-6</v>
      </c>
      <c r="J540" s="9">
        <f>offs554+Ampl554*SIN(2*PI()*freq554*('5v'!E528-reta554)+deph554*PI()/180)</f>
        <v>1.0699524233856934</v>
      </c>
      <c r="K540" s="10">
        <f>('5v'!G528-J540)^2</f>
        <v>5.5039449000568504E-3</v>
      </c>
      <c r="M540" s="3"/>
      <c r="N540" s="7">
        <f>offs553+Ampl555*SIN(2*PI()*freq555*('5v'!I528)+deph555*PI()/180)</f>
        <v>0.57034990752177561</v>
      </c>
      <c r="O540" s="8">
        <f>('5v'!J528-N540)^2</f>
        <v>1.5531596202654594E-4</v>
      </c>
      <c r="P540" s="9">
        <f>offs556+Ampl556*SIN(2*PI()*freq556*('5v'!I528-reta556)+deph556*PI()/180)</f>
        <v>1.1074710274803374</v>
      </c>
      <c r="Q540" s="10">
        <f>('5v'!K528-P540)^2</f>
        <v>2.1514128562959728E-5</v>
      </c>
      <c r="S540" s="3"/>
      <c r="T540" s="7">
        <f>offs557+Ampl557*SIN(2*PI()*freq557*('5v'!M528)+deph557*PI()/180)</f>
        <v>0.7508236287858121</v>
      </c>
      <c r="U540" s="8">
        <f>('5v'!N528-T540)^2</f>
        <v>1.4929423482505697E-5</v>
      </c>
      <c r="V540" s="9">
        <f>offs558+Ampl558*SIN(2*PI()*freq558*('5v'!M528-reta558)+deph558*PI()/180)</f>
        <v>1.0844570960073769</v>
      </c>
      <c r="W540" s="10">
        <f>('5v'!O528-V540)^2</f>
        <v>8.9436854034764731E-5</v>
      </c>
      <c r="X540" s="3"/>
      <c r="Y540" s="3"/>
      <c r="Z540" s="7">
        <f>offs559+Ampl559*SIN(2*PI()*freq559*('5v'!Q528)+deph559*PI()/180)</f>
        <v>0.8142726376624686</v>
      </c>
      <c r="AA540" s="8">
        <f>('5v'!R528-Z540)^2</f>
        <v>7.3166448083992558E-2</v>
      </c>
      <c r="AB540" s="9">
        <f>offs558+Ampl560*SIN(2*PI()*freq560*('5v'!Q528-reta560)+deph560*PI()/180)</f>
        <v>1.0357238447527461</v>
      </c>
      <c r="AC540" s="10">
        <f>('5v'!S528-AB540)^2</f>
        <v>1.3635329860003318E-5</v>
      </c>
      <c r="AE540" s="44"/>
      <c r="AF540" s="7">
        <f>offs561+Ampl561*SIN(2*PI()*freq561*('5v'!U528)+deph561*PI()/180)</f>
        <v>1.9524984096952633</v>
      </c>
      <c r="AG540" s="8">
        <f>('5v'!V528-AF540)^2</f>
        <v>0.21116751733023781</v>
      </c>
      <c r="AH540" s="9">
        <f>offs562+Ampl562*SIN(2*PI()*freq562*('5v'!U528-reta562)+deph562*PI()/180)</f>
        <v>0.99787660916238052</v>
      </c>
      <c r="AI540" s="10">
        <f>('5v'!W528-AH540)^2</f>
        <v>4.7073309506185602E-5</v>
      </c>
      <c r="AL540" s="76"/>
      <c r="AN540" s="76"/>
      <c r="AO540" s="80"/>
    </row>
    <row r="541" spans="1:41" x14ac:dyDescent="0.25">
      <c r="A541" s="3"/>
      <c r="B541" s="7">
        <f>offs551+Ampl551*SIN(2*PI()*freq551*('5v'!A529)+deph551*PI()/180)</f>
        <v>0.94277966725640039</v>
      </c>
      <c r="C541" s="8">
        <f>('5v'!B529-B541)^2</f>
        <v>1.0984801535296464E-5</v>
      </c>
      <c r="D541" s="9">
        <f>offs552+Ampl552*SIN(2*PI()*freq552*('5v'!A529-reta552)+deph552*PI()/180)</f>
        <v>1.0012764504370499</v>
      </c>
      <c r="E541" s="10">
        <f>('5v'!C529-D541)^2</f>
        <v>1.2710259182654312E-3</v>
      </c>
      <c r="G541" s="3"/>
      <c r="H541" s="7">
        <f>offs553+Ampl553*SIN(2*PI()*freq553*('5v'!E529)+deph553*PI()/180)</f>
        <v>0.89762877380377615</v>
      </c>
      <c r="I541" s="8">
        <f>('5v'!F529-H541)^2</f>
        <v>9.9365299921602366E-6</v>
      </c>
      <c r="J541" s="9">
        <f>offs554+Ampl554*SIN(2*PI()*freq554*('5v'!E529-reta554)+deph554*PI()/180)</f>
        <v>1.064795704650219</v>
      </c>
      <c r="K541" s="10">
        <f>('5v'!G529-J541)^2</f>
        <v>5.9894125959170444E-3</v>
      </c>
      <c r="M541" s="3"/>
      <c r="N541" s="7">
        <f>offs553+Ampl555*SIN(2*PI()*freq555*('5v'!I529)+deph555*PI()/180)</f>
        <v>0.59872766156094481</v>
      </c>
      <c r="O541" s="8">
        <f>('5v'!J529-N541)^2</f>
        <v>1.7906985311381328E-4</v>
      </c>
      <c r="P541" s="9">
        <f>offs556+Ampl556*SIN(2*PI()*freq556*('5v'!I529-reta556)+deph556*PI()/180)</f>
        <v>1.1056815370234625</v>
      </c>
      <c r="Q541" s="10">
        <f>('5v'!K529-P541)^2</f>
        <v>4.1316908217703987E-5</v>
      </c>
      <c r="S541" s="3"/>
      <c r="T541" s="7">
        <f>offs557+Ampl557*SIN(2*PI()*freq557*('5v'!M529)+deph557*PI()/180)</f>
        <v>0.78490816383194772</v>
      </c>
      <c r="U541" s="8">
        <f>('5v'!N529-T541)^2</f>
        <v>8.8949851453299771E-6</v>
      </c>
      <c r="V541" s="9">
        <f>offs558+Ampl558*SIN(2*PI()*freq558*('5v'!M529-reta558)+deph558*PI()/180)</f>
        <v>1.0830183994693789</v>
      </c>
      <c r="W541" s="10">
        <f>('5v'!O529-V541)^2</f>
        <v>9.9431599389381204E-5</v>
      </c>
      <c r="X541" s="3"/>
      <c r="Y541" s="3"/>
      <c r="Z541" s="7">
        <f>offs559+Ampl559*SIN(2*PI()*freq559*('5v'!Q529)+deph559*PI()/180)</f>
        <v>0.86037199507377504</v>
      </c>
      <c r="AA541" s="8">
        <f>('5v'!R529-Z541)^2</f>
        <v>7.0442067292308883E-2</v>
      </c>
      <c r="AB541" s="9">
        <f>offs558+Ampl560*SIN(2*PI()*freq560*('5v'!Q529-reta560)+deph560*PI()/180)</f>
        <v>1.0346473921111299</v>
      </c>
      <c r="AC541" s="10">
        <f>('5v'!S529-AB541)^2</f>
        <v>6.8442518685692537E-6</v>
      </c>
      <c r="AE541" s="44"/>
      <c r="AF541" s="7">
        <f>offs561+Ampl561*SIN(2*PI()*freq561*('5v'!U529)+deph561*PI()/180)</f>
        <v>2.00014535221574</v>
      </c>
      <c r="AG541" s="8">
        <f>('5v'!V529-AF541)^2</f>
        <v>0.21367944670094016</v>
      </c>
      <c r="AH541" s="9">
        <f>offs562+Ampl562*SIN(2*PI()*freq562*('5v'!U529-reta562)+deph562*PI()/180)</f>
        <v>0.99731887716208489</v>
      </c>
      <c r="AI541" s="10">
        <f>('5v'!W529-AH541)^2</f>
        <v>3.9731176916617156E-5</v>
      </c>
      <c r="AL541" s="76"/>
      <c r="AN541" s="76"/>
      <c r="AO541" s="80"/>
    </row>
    <row r="542" spans="1:41" x14ac:dyDescent="0.25">
      <c r="A542" s="3"/>
      <c r="B542" s="7">
        <f>offs551+Ampl551*SIN(2*PI()*freq551*('5v'!A530)+deph551*PI()/180)</f>
        <v>0.96856492986142673</v>
      </c>
      <c r="C542" s="8">
        <f>('5v'!B530-B542)^2</f>
        <v>8.5209704739102718E-6</v>
      </c>
      <c r="D542" s="9">
        <f>offs552+Ampl552*SIN(2*PI()*freq552*('5v'!A530-reta552)+deph552*PI()/180)</f>
        <v>0.99509508617737263</v>
      </c>
      <c r="E542" s="10">
        <f>('5v'!C530-D542)^2</f>
        <v>1.1139631285194053E-3</v>
      </c>
      <c r="G542" s="3"/>
      <c r="H542" s="7">
        <f>offs553+Ampl553*SIN(2*PI()*freq553*('5v'!E530)+deph553*PI()/180)</f>
        <v>0.93660962943877057</v>
      </c>
      <c r="I542" s="8">
        <f>('5v'!F530-H542)^2</f>
        <v>1.6419105151854903E-6</v>
      </c>
      <c r="J542" s="9">
        <f>offs554+Ampl554*SIN(2*PI()*freq554*('5v'!E530-reta554)+deph554*PI()/180)</f>
        <v>1.0595722115238826</v>
      </c>
      <c r="K542" s="10">
        <f>('5v'!G530-J542)^2</f>
        <v>4.487631760074961E-3</v>
      </c>
      <c r="M542" s="3"/>
      <c r="N542" s="7">
        <f>offs553+Ampl555*SIN(2*PI()*freq555*('5v'!I530)+deph555*PI()/180)</f>
        <v>0.62693728176626917</v>
      </c>
      <c r="O542" s="8">
        <f>('5v'!J530-N542)^2</f>
        <v>2.0935075236944758E-4</v>
      </c>
      <c r="P542" s="9">
        <f>offs556+Ampl556*SIN(2*PI()*freq556*('5v'!I530-reta556)+deph556*PI()/180)</f>
        <v>1.1038575354855258</v>
      </c>
      <c r="Q542" s="10">
        <f>('5v'!K530-P542)^2</f>
        <v>3.9673678560658039E-5</v>
      </c>
      <c r="S542" s="3"/>
      <c r="T542" s="7">
        <f>offs557+Ampl557*SIN(2*PI()*freq557*('5v'!M530)+deph557*PI()/180)</f>
        <v>0.81868664765076882</v>
      </c>
      <c r="U542" s="8">
        <f>('5v'!N530-T542)^2</f>
        <v>2.0608181451953676E-7</v>
      </c>
      <c r="V542" s="9">
        <f>offs558+Ampl558*SIN(2*PI()*freq558*('5v'!M530-reta558)+deph558*PI()/180)</f>
        <v>1.0815312398651629</v>
      </c>
      <c r="W542" s="10">
        <f>('5v'!O530-V542)^2</f>
        <v>1.0894140343527444E-4</v>
      </c>
      <c r="X542" s="3"/>
      <c r="Y542" s="3"/>
      <c r="Z542" s="7">
        <f>offs559+Ampl559*SIN(2*PI()*freq559*('5v'!Q530)+deph559*PI()/180)</f>
        <v>0.9058235468729946</v>
      </c>
      <c r="AA542" s="8">
        <f>('5v'!R530-Z542)^2</f>
        <v>6.8107070164486028E-2</v>
      </c>
      <c r="AB542" s="9">
        <f>offs558+Ampl560*SIN(2*PI()*freq560*('5v'!Q530-reta560)+deph560*PI()/180)</f>
        <v>1.0334993455246149</v>
      </c>
      <c r="AC542" s="10">
        <f>('5v'!S530-AB542)^2</f>
        <v>1.1704852514886432E-5</v>
      </c>
      <c r="AE542" s="44"/>
      <c r="AF542" s="7">
        <f>offs561+Ampl561*SIN(2*PI()*freq561*('5v'!U530)+deph561*PI()/180)</f>
        <v>2.0458183927540543</v>
      </c>
      <c r="AG542" s="8">
        <f>('5v'!V530-AF542)^2</f>
        <v>0.21077249115889324</v>
      </c>
      <c r="AH542" s="9">
        <f>offs562+Ampl562*SIN(2*PI()*freq562*('5v'!U530-reta562)+deph562*PI()/180)</f>
        <v>0.9966507733471357</v>
      </c>
      <c r="AI542" s="10">
        <f>('5v'!W530-AH542)^2</f>
        <v>3.1755065948901088E-5</v>
      </c>
      <c r="AL542" s="76"/>
      <c r="AN542" s="76"/>
      <c r="AO542" s="80"/>
    </row>
    <row r="543" spans="1:41" x14ac:dyDescent="0.25">
      <c r="A543" s="3"/>
      <c r="B543" s="7">
        <f>offs551+Ampl551*SIN(2*PI()*freq551*('5v'!A531)+deph551*PI()/180)</f>
        <v>0.99412547514728833</v>
      </c>
      <c r="C543" s="8">
        <f>('5v'!B531-B543)^2</f>
        <v>6.344518409873065E-7</v>
      </c>
      <c r="D543" s="9">
        <f>offs552+Ampl552*SIN(2*PI()*freq552*('5v'!A531-reta552)+deph552*PI()/180)</f>
        <v>0.98889724923615852</v>
      </c>
      <c r="E543" s="10">
        <f>('5v'!C531-D543)^2</f>
        <v>9.6629272007409377E-4</v>
      </c>
      <c r="G543" s="3"/>
      <c r="H543" s="7">
        <f>offs553+Ampl553*SIN(2*PI()*freq553*('5v'!E531)+deph553*PI()/180)</f>
        <v>0.97509214231607089</v>
      </c>
      <c r="I543" s="8">
        <f>('5v'!F531-H543)^2</f>
        <v>3.4627913198378757E-6</v>
      </c>
      <c r="J543" s="9">
        <f>offs554+Ampl554*SIN(2*PI()*freq554*('5v'!E531-reta554)+deph554*PI()/180)</f>
        <v>1.0542837998889192</v>
      </c>
      <c r="K543" s="10">
        <f>('5v'!G531-J543)^2</f>
        <v>2.9921118921922827E-3</v>
      </c>
      <c r="M543" s="3"/>
      <c r="N543" s="7">
        <f>offs553+Ampl555*SIN(2*PI()*freq555*('5v'!I531)+deph555*PI()/180)</f>
        <v>0.65497431351170154</v>
      </c>
      <c r="O543" s="8">
        <f>('5v'!J531-N543)^2</f>
        <v>1.8976926271025931E-4</v>
      </c>
      <c r="P543" s="9">
        <f>offs556+Ampl556*SIN(2*PI()*freq556*('5v'!I531-reta556)+deph556*PI()/180)</f>
        <v>1.1019993108975141</v>
      </c>
      <c r="Q543" s="10">
        <f>('5v'!K531-P543)^2</f>
        <v>3.8487123304005087E-5</v>
      </c>
      <c r="S543" s="3"/>
      <c r="T543" s="7">
        <f>offs557+Ampl557*SIN(2*PI()*freq557*('5v'!M531)+deph557*PI()/180)</f>
        <v>0.8521507459068316</v>
      </c>
      <c r="U543" s="8">
        <f>('5v'!N531-T543)^2</f>
        <v>3.7246719997900516E-8</v>
      </c>
      <c r="V543" s="9">
        <f>offs558+Ampl558*SIN(2*PI()*freq558*('5v'!M531-reta558)+deph558*PI()/180)</f>
        <v>1.0799959841291078</v>
      </c>
      <c r="W543" s="10">
        <f>('5v'!O531-V543)^2</f>
        <v>7.9249950534234005E-5</v>
      </c>
      <c r="X543" s="3"/>
      <c r="Y543" s="3"/>
      <c r="Z543" s="7">
        <f>offs559+Ampl559*SIN(2*PI()*freq559*('5v'!Q531)+deph559*PI()/180)</f>
        <v>0.95060531309301177</v>
      </c>
      <c r="AA543" s="8">
        <f>('5v'!R531-Z543)^2</f>
        <v>6.5154628462394976E-2</v>
      </c>
      <c r="AB543" s="9">
        <f>offs558+Ampl560*SIN(2*PI()*freq560*('5v'!Q531-reta560)+deph560*PI()/180)</f>
        <v>1.0322802601783425</v>
      </c>
      <c r="AC543" s="10">
        <f>('5v'!S531-AB543)^2</f>
        <v>1.726627025502248E-5</v>
      </c>
      <c r="AE543" s="44"/>
      <c r="AF543" s="7">
        <f>offs561+Ampl561*SIN(2*PI()*freq561*('5v'!U531)+deph561*PI()/180)</f>
        <v>2.0894724575333679</v>
      </c>
      <c r="AG543" s="8">
        <f>('5v'!V531-AF543)^2</f>
        <v>0.20961000061581694</v>
      </c>
      <c r="AH543" s="9">
        <f>offs562+Ampl562*SIN(2*PI()*freq562*('5v'!U531-reta562)+deph562*PI()/180)</f>
        <v>0.99587295705533718</v>
      </c>
      <c r="AI543" s="10">
        <f>('5v'!W531-AH543)^2</f>
        <v>4.6382461511832891E-5</v>
      </c>
      <c r="AL543" s="76"/>
      <c r="AN543" s="76"/>
      <c r="AO543" s="80"/>
    </row>
    <row r="544" spans="1:41" x14ac:dyDescent="0.25">
      <c r="A544" s="3"/>
      <c r="B544" s="7">
        <f>offs551+Ampl551*SIN(2*PI()*freq551*('5v'!A532)+deph551*PI()/180)</f>
        <v>1.019457266807577</v>
      </c>
      <c r="C544" s="8">
        <f>('5v'!B532-B544)^2</f>
        <v>7.3056883022983429E-7</v>
      </c>
      <c r="D544" s="9">
        <f>offs552+Ampl552*SIN(2*PI()*freq552*('5v'!A532-reta552)+deph552*PI()/180)</f>
        <v>0.98268391832370816</v>
      </c>
      <c r="E544" s="10">
        <f>('5v'!C532-D544)^2</f>
        <v>9.4438934101841903E-4</v>
      </c>
      <c r="G544" s="3"/>
      <c r="H544" s="7">
        <f>offs553+Ampl553*SIN(2*PI()*freq553*('5v'!E532)+deph553*PI()/180)</f>
        <v>1.013062639782091</v>
      </c>
      <c r="I544" s="8">
        <f>('5v'!F532-H544)^2</f>
        <v>9.9872084513918168E-7</v>
      </c>
      <c r="J544" s="9">
        <f>offs554+Ampl554*SIN(2*PI()*freq554*('5v'!E532-reta554)+deph554*PI()/180)</f>
        <v>1.0489323486928015</v>
      </c>
      <c r="K544" s="10">
        <f>('5v'!G532-J544)^2</f>
        <v>1.340632690347736E-3</v>
      </c>
      <c r="M544" s="3"/>
      <c r="N544" s="7">
        <f>offs553+Ampl555*SIN(2*PI()*freq555*('5v'!I532)+deph555*PI()/180)</f>
        <v>0.68283432942491407</v>
      </c>
      <c r="O544" s="8">
        <f>('5v'!J532-N544)^2</f>
        <v>1.7581196879870112E-4</v>
      </c>
      <c r="P544" s="9">
        <f>offs556+Ampl556*SIN(2*PI()*freq556*('5v'!I532-reta556)+deph556*PI()/180)</f>
        <v>1.1001071566946319</v>
      </c>
      <c r="Q544" s="10">
        <f>('5v'!K532-P544)^2</f>
        <v>3.7734401017539991E-5</v>
      </c>
      <c r="S544" s="3"/>
      <c r="T544" s="7">
        <f>offs557+Ampl557*SIN(2*PI()*freq557*('5v'!M532)+deph557*PI()/180)</f>
        <v>0.88529220183462498</v>
      </c>
      <c r="U544" s="8">
        <f>('5v'!N532-T544)^2</f>
        <v>6.4850781192194306E-8</v>
      </c>
      <c r="V544" s="9">
        <f>offs558+Ampl558*SIN(2*PI()*freq558*('5v'!M532-reta558)+deph558*PI()/180)</f>
        <v>1.0784130110625947</v>
      </c>
      <c r="W544" s="10">
        <f>('5v'!O532-V544)^2</f>
        <v>5.3571728887735676E-5</v>
      </c>
      <c r="X544" s="3"/>
      <c r="Y544" s="3"/>
      <c r="Z544" s="7">
        <f>offs559+Ampl559*SIN(2*PI()*freq559*('5v'!Q532)+deph559*PI()/180)</f>
        <v>0.99469563766907487</v>
      </c>
      <c r="AA544" s="8">
        <f>('5v'!R532-Z544)^2</f>
        <v>6.359442574204488E-2</v>
      </c>
      <c r="AB544" s="9">
        <f>offs558+Ampl560*SIN(2*PI()*freq560*('5v'!Q532-reta560)+deph560*PI()/180)</f>
        <v>1.0309907256111681</v>
      </c>
      <c r="AC544" s="10">
        <f>('5v'!S532-AB544)^2</f>
        <v>2.3221465778498179E-5</v>
      </c>
      <c r="AE544" s="44"/>
      <c r="AF544" s="7">
        <f>offs561+Ampl561*SIN(2*PI()*freq561*('5v'!U532)+deph561*PI()/180)</f>
        <v>2.1310644652621633</v>
      </c>
      <c r="AG544" s="8">
        <f>('5v'!V532-AF544)^2</f>
        <v>0.20835126311989255</v>
      </c>
      <c r="AH544" s="9">
        <f>offs562+Ampl562*SIN(2*PI()*freq562*('5v'!U532-reta562)+deph562*PI()/180)</f>
        <v>0.99498619589746251</v>
      </c>
      <c r="AI544" s="10">
        <f>('5v'!W532-AH544)^2</f>
        <v>3.5090291559631938E-5</v>
      </c>
      <c r="AL544" s="76"/>
      <c r="AN544" s="76"/>
      <c r="AO544" s="80"/>
    </row>
    <row r="545" spans="1:41" x14ac:dyDescent="0.25">
      <c r="A545" s="3"/>
      <c r="B545" s="7">
        <f>offs551+Ampl551*SIN(2*PI()*freq551*('5v'!A533)+deph551*PI()/180)</f>
        <v>1.0445563046587345</v>
      </c>
      <c r="C545" s="8">
        <f>('5v'!B533-B545)^2</f>
        <v>9.6081112086625369E-6</v>
      </c>
      <c r="D545" s="9">
        <f>offs552+Ampl552*SIN(2*PI()*freq552*('5v'!A533-reta552)+deph552*PI()/180)</f>
        <v>0.97645607459699957</v>
      </c>
      <c r="E545" s="10">
        <f>('5v'!C533-D545)^2</f>
        <v>1.0442640462096462E-3</v>
      </c>
      <c r="G545" s="3"/>
      <c r="H545" s="7">
        <f>offs553+Ampl553*SIN(2*PI()*freq553*('5v'!E533)+deph553*PI()/180)</f>
        <v>1.0505076310998822</v>
      </c>
      <c r="I545" s="8">
        <f>('5v'!F533-H545)^2</f>
        <v>4.4138603544371453E-7</v>
      </c>
      <c r="J545" s="9">
        <f>offs554+Ampl554*SIN(2*PI()*freq554*('5v'!E533-reta554)+deph554*PI()/180)</f>
        <v>1.0435197592806582</v>
      </c>
      <c r="K545" s="10">
        <f>('5v'!G533-J545)^2</f>
        <v>8.7867230422037534E-6</v>
      </c>
      <c r="M545" s="3"/>
      <c r="N545" s="7">
        <f>offs553+Ampl555*SIN(2*PI()*freq555*('5v'!I533)+deph555*PI()/180)</f>
        <v>0.71051293008643024</v>
      </c>
      <c r="O545" s="8">
        <f>('5v'!J533-N545)^2</f>
        <v>1.6704424895945481E-4</v>
      </c>
      <c r="P545" s="9">
        <f>offs556+Ampl556*SIN(2*PI()*freq556*('5v'!I533-reta556)+deph556*PI()/180)</f>
        <v>1.0981813716699615</v>
      </c>
      <c r="Q545" s="10">
        <f>('5v'!K533-P545)^2</f>
        <v>1.7325310114907228E-5</v>
      </c>
      <c r="S545" s="3"/>
      <c r="T545" s="7">
        <f>offs557+Ampl557*SIN(2*PI()*freq557*('5v'!M533)+deph557*PI()/180)</f>
        <v>0.91810283827580585</v>
      </c>
      <c r="U545" s="8">
        <f>('5v'!N533-T545)^2</f>
        <v>6.7614130396438362E-6</v>
      </c>
      <c r="V545" s="9">
        <f>offs558+Ampl558*SIN(2*PI()*freq558*('5v'!M533-reta558)+deph558*PI()/180)</f>
        <v>1.0767827112405408</v>
      </c>
      <c r="W545" s="10">
        <f>('5v'!O533-V545)^2</f>
        <v>1.3956584491449982E-5</v>
      </c>
      <c r="X545" s="3"/>
      <c r="Y545" s="3"/>
      <c r="Z545" s="7">
        <f>offs559+Ampl559*SIN(2*PI()*freq559*('5v'!Q533)+deph559*PI()/180)</f>
        <v>1.0380731989114751</v>
      </c>
      <c r="AA545" s="8">
        <f>('5v'!R533-Z545)^2</f>
        <v>6.1436706796817016E-2</v>
      </c>
      <c r="AB545" s="9">
        <f>offs558+Ampl560*SIN(2*PI()*freq560*('5v'!Q533-reta560)+deph560*PI()/180)</f>
        <v>1.0296313654305653</v>
      </c>
      <c r="AC545" s="10">
        <f>('5v'!S533-AB545)^2</f>
        <v>2.9296514051602306E-5</v>
      </c>
      <c r="AE545" s="44"/>
      <c r="AF545" s="7">
        <f>offs561+Ampl561*SIN(2*PI()*freq561*('5v'!U533)+deph561*PI()/180)</f>
        <v>2.1705533696502757</v>
      </c>
      <c r="AG545" s="8">
        <f>('5v'!V533-AF545)^2</f>
        <v>0.20695983061122536</v>
      </c>
      <c r="AH545" s="9">
        <f>offs562+Ampl562*SIN(2*PI()*freq562*('5v'!U533-reta562)+deph562*PI()/180)</f>
        <v>0.99399136499971441</v>
      </c>
      <c r="AI545" s="10">
        <f>('5v'!W533-AH545)^2</f>
        <v>2.4293808762809571E-5</v>
      </c>
      <c r="AL545" s="76"/>
      <c r="AN545" s="76"/>
      <c r="AO545" s="80"/>
    </row>
    <row r="546" spans="1:41" x14ac:dyDescent="0.25">
      <c r="A546" s="3"/>
      <c r="B546" s="7">
        <f>offs551+Ampl551*SIN(2*PI()*freq551*('5v'!A534)+deph551*PI()/180)</f>
        <v>1.069418625271727</v>
      </c>
      <c r="C546" s="8">
        <f>('5v'!B534-B546)^2</f>
        <v>2.8068804801356584E-6</v>
      </c>
      <c r="D546" s="9">
        <f>offs552+Ampl552*SIN(2*PI()*freq552*('5v'!A534-reta552)+deph552*PI()/180)</f>
        <v>0.97021470150475286</v>
      </c>
      <c r="E546" s="10">
        <f>('5v'!C534-D546)^2</f>
        <v>1.2844842039497878E-3</v>
      </c>
      <c r="G546" s="3"/>
      <c r="H546" s="7">
        <f>offs553+Ampl553*SIN(2*PI()*freq553*('5v'!E534)+deph553*PI()/180)</f>
        <v>1.0874138122423274</v>
      </c>
      <c r="I546" s="8">
        <f>('5v'!F534-H546)^2</f>
        <v>1.1789882255880558E-6</v>
      </c>
      <c r="J546" s="9">
        <f>offs554+Ampl554*SIN(2*PI()*freq554*('5v'!E534-reta554)+deph554*PI()/180)</f>
        <v>1.0380479547197343</v>
      </c>
      <c r="K546" s="10">
        <f>('5v'!G534-J546)^2</f>
        <v>2.7155516018022058E-3</v>
      </c>
      <c r="M546" s="3"/>
      <c r="N546" s="7">
        <f>offs553+Ampl555*SIN(2*PI()*freq555*('5v'!I534)+deph555*PI()/180)</f>
        <v>0.73800574472434499</v>
      </c>
      <c r="O546" s="8">
        <f>('5v'!J534-N546)^2</f>
        <v>2.1693210793825943E-4</v>
      </c>
      <c r="P546" s="9">
        <f>offs556+Ampl556*SIN(2*PI()*freq556*('5v'!I534-reta556)+deph556*PI()/180)</f>
        <v>1.0962222599272835</v>
      </c>
      <c r="Q546" s="10">
        <f>('5v'!K534-P546)^2</f>
        <v>4.9072442750676025E-6</v>
      </c>
      <c r="S546" s="3"/>
      <c r="T546" s="7">
        <f>offs557+Ampl557*SIN(2*PI()*freq557*('5v'!M534)+deph557*PI()/180)</f>
        <v>0.95057455969678761</v>
      </c>
      <c r="U546" s="8">
        <f>('5v'!N534-T546)^2</f>
        <v>1.110009364281349E-5</v>
      </c>
      <c r="V546" s="9">
        <f>offs558+Ampl558*SIN(2*PI()*freq558*('5v'!M534-reta558)+deph558*PI()/180)</f>
        <v>1.0751054869150327</v>
      </c>
      <c r="W546" s="10">
        <f>('5v'!O534-V546)^2</f>
        <v>4.2379447752969223E-6</v>
      </c>
      <c r="X546" s="3"/>
      <c r="Y546" s="3"/>
      <c r="Z546" s="7">
        <f>offs559+Ampl559*SIN(2*PI()*freq559*('5v'!Q534)+deph559*PI()/180)</f>
        <v>1.0807170198165266</v>
      </c>
      <c r="AA546" s="8">
        <f>('5v'!R534-Z546)^2</f>
        <v>6.0632212108843682E-2</v>
      </c>
      <c r="AB546" s="9">
        <f>offs558+Ampl560*SIN(2*PI()*freq560*('5v'!Q534-reta560)+deph560*PI()/180)</f>
        <v>1.0282028370110543</v>
      </c>
      <c r="AC546" s="10">
        <f>('5v'!S534-AB546)^2</f>
        <v>3.5250664580792277E-5</v>
      </c>
      <c r="AE546" s="44"/>
      <c r="AF546" s="7">
        <f>offs561+Ampl561*SIN(2*PI()*freq561*('5v'!U534)+deph561*PI()/180)</f>
        <v>2.2079001999166277</v>
      </c>
      <c r="AG546" s="8">
        <f>('5v'!V534-AF546)^2</f>
        <v>0.20717594182700907</v>
      </c>
      <c r="AH546" s="9">
        <f>offs562+Ampl562*SIN(2*PI()*freq562*('5v'!U534-reta562)+deph562*PI()/180)</f>
        <v>0.99288944614008157</v>
      </c>
      <c r="AI546" s="10">
        <f>('5v'!W534-AH546)^2</f>
        <v>3.3409395786762479E-5</v>
      </c>
      <c r="AL546" s="76"/>
      <c r="AN546" s="76"/>
      <c r="AO546" s="80"/>
    </row>
    <row r="547" spans="1:41" x14ac:dyDescent="0.25">
      <c r="A547" s="3"/>
      <c r="B547" s="7">
        <f>offs551+Ampl551*SIN(2*PI()*freq551*('5v'!A535)+deph551*PI()/180)</f>
        <v>1.0940403025979162</v>
      </c>
      <c r="C547" s="8">
        <f>('5v'!B535-B547)^2</f>
        <v>2.4078394041173119E-7</v>
      </c>
      <c r="D547" s="9">
        <f>offs552+Ampl552*SIN(2*PI()*freq552*('5v'!A535-reta552)+deph552*PI()/180)</f>
        <v>0.96396078463213164</v>
      </c>
      <c r="E547" s="10">
        <f>('5v'!C535-D547)^2</f>
        <v>1.3986690919605659E-3</v>
      </c>
      <c r="G547" s="3"/>
      <c r="H547" s="7">
        <f>offs553+Ampl553*SIN(2*PI()*freq553*('5v'!E535)+deph553*PI()/180)</f>
        <v>1.123768070619001</v>
      </c>
      <c r="I547" s="8">
        <f>('5v'!F535-H547)^2</f>
        <v>5.216978592583812E-6</v>
      </c>
      <c r="J547" s="9">
        <f>offs554+Ampl554*SIN(2*PI()*freq554*('5v'!E535-reta554)+deph554*PI()/180)</f>
        <v>1.0325188791161359</v>
      </c>
      <c r="K547" s="10">
        <f>('5v'!G535-J547)^2</f>
        <v>1.0255385877438548E-2</v>
      </c>
      <c r="M547" s="3"/>
      <c r="N547" s="7">
        <f>offs553+Ampl555*SIN(2*PI()*freq555*('5v'!I535)+deph555*PI()/180)</f>
        <v>0.76530843190452058</v>
      </c>
      <c r="O547" s="8">
        <f>('5v'!J535-N547)^2</f>
        <v>2.1814339104408594E-4</v>
      </c>
      <c r="P547" s="9">
        <f>offs556+Ampl556*SIN(2*PI()*freq556*('5v'!I535-reta556)+deph556*PI()/180)</f>
        <v>1.0942301308330522</v>
      </c>
      <c r="Q547" s="10">
        <f>('5v'!K535-P547)^2</f>
        <v>9.0666730420004437E-8</v>
      </c>
      <c r="S547" s="3"/>
      <c r="T547" s="7">
        <f>offs557+Ampl557*SIN(2*PI()*freq557*('5v'!M535)+deph557*PI()/180)</f>
        <v>0.98269935418619458</v>
      </c>
      <c r="U547" s="8">
        <f>('5v'!N535-T547)^2</f>
        <v>6.0362879020783782E-6</v>
      </c>
      <c r="V547" s="9">
        <f>offs558+Ampl558*SIN(2*PI()*freq558*('5v'!M535-reta558)+deph558*PI()/180)</f>
        <v>1.0733817519160755</v>
      </c>
      <c r="W547" s="10">
        <f>('5v'!O535-V547)^2</f>
        <v>1.1215259545271777E-7</v>
      </c>
      <c r="X547" s="3"/>
      <c r="Y547" s="3"/>
      <c r="Z547" s="7">
        <f>offs559+Ampl559*SIN(2*PI()*freq559*('5v'!Q535)+deph559*PI()/180)</f>
        <v>1.12260647821086</v>
      </c>
      <c r="AA547" s="8">
        <f>('5v'!R535-Z547)^2</f>
        <v>5.8301005629117317E-2</v>
      </c>
      <c r="AB547" s="9">
        <f>offs558+Ampl560*SIN(2*PI()*freq560*('5v'!Q535-reta560)+deph560*PI()/180)</f>
        <v>1.0267058311763022</v>
      </c>
      <c r="AC547" s="10">
        <f>('5v'!S535-AB547)^2</f>
        <v>4.0874811396601094E-5</v>
      </c>
      <c r="AE547" s="44"/>
      <c r="AF547" s="7">
        <f>offs561+Ampl561*SIN(2*PI()*freq561*('5v'!U535)+deph561*PI()/180)</f>
        <v>2.2430680992486831</v>
      </c>
      <c r="AG547" s="8">
        <f>('5v'!V535-AF547)^2</f>
        <v>0.20541231981637936</v>
      </c>
      <c r="AH547" s="9">
        <f>offs562+Ampl562*SIN(2*PI()*freq562*('5v'!U535-reta562)+deph562*PI()/180)</f>
        <v>0.99168152677944232</v>
      </c>
      <c r="AI547" s="10">
        <f>('5v'!W535-AH547)^2</f>
        <v>2.0904709059035565E-5</v>
      </c>
      <c r="AL547" s="76"/>
      <c r="AN547" s="76"/>
      <c r="AO547" s="80"/>
    </row>
    <row r="548" spans="1:41" x14ac:dyDescent="0.25">
      <c r="A548" s="3"/>
      <c r="B548" s="7">
        <f>offs551+Ampl551*SIN(2*PI()*freq551*('5v'!A536)+deph551*PI()/180)</f>
        <v>1.1184174485890284</v>
      </c>
      <c r="C548" s="8">
        <f>('5v'!B536-B548)^2</f>
        <v>2.0110613700153752E-7</v>
      </c>
      <c r="D548" s="9">
        <f>offs552+Ampl552*SIN(2*PI()*freq552*('5v'!A536-reta552)+deph552*PI()/180)</f>
        <v>0.95769531154510767</v>
      </c>
      <c r="E548" s="10">
        <f>('5v'!C536-D548)^2</f>
        <v>1.6726718872406899E-3</v>
      </c>
      <c r="G548" s="3"/>
      <c r="H548" s="7">
        <f>offs553+Ampl553*SIN(2*PI()*freq553*('5v'!E536)+deph553*PI()/180)</f>
        <v>1.1595574897350054</v>
      </c>
      <c r="I548" s="8">
        <f>('5v'!F536-H548)^2</f>
        <v>8.5059123743916142E-6</v>
      </c>
      <c r="J548" s="9">
        <f>offs554+Ampl554*SIN(2*PI()*freq554*('5v'!E536-reta554)+deph554*PI()/180)</f>
        <v>1.0269344969240979</v>
      </c>
      <c r="K548" s="10">
        <f>('5v'!G536-J548)^2</f>
        <v>1.611236650937381E-2</v>
      </c>
      <c r="M548" s="3"/>
      <c r="N548" s="7">
        <f>offs553+Ampl555*SIN(2*PI()*freq555*('5v'!I536)+deph555*PI()/180)</f>
        <v>0.79241668021614819</v>
      </c>
      <c r="O548" s="8">
        <f>('5v'!J536-N548)^2</f>
        <v>1.7035626460124205E-4</v>
      </c>
      <c r="P548" s="9">
        <f>offs556+Ampl556*SIN(2*PI()*freq556*('5v'!I536-reta556)+deph556*PI()/180)</f>
        <v>1.0922052989675455</v>
      </c>
      <c r="Q548" s="10">
        <f>('5v'!K536-P548)^2</f>
        <v>2.4973764329046071E-6</v>
      </c>
      <c r="S548" s="3"/>
      <c r="T548" s="7">
        <f>offs557+Ampl557*SIN(2*PI()*freq557*('5v'!M536)+deph557*PI()/180)</f>
        <v>1.0144692954316807</v>
      </c>
      <c r="U548" s="8">
        <f>('5v'!N536-T548)^2</f>
        <v>2.6196819869038338E-10</v>
      </c>
      <c r="V548" s="9">
        <f>offs558+Ampl558*SIN(2*PI()*freq558*('5v'!M536-reta558)+deph558*PI()/180)</f>
        <v>1.0716119315494879</v>
      </c>
      <c r="W548" s="10">
        <f>('5v'!O536-V548)^2</f>
        <v>2.68522481960614E-7</v>
      </c>
      <c r="X548" s="3"/>
      <c r="Y548" s="3"/>
      <c r="Z548" s="7">
        <f>offs559+Ampl559*SIN(2*PI()*freq559*('5v'!Q536)+deph559*PI()/180)</f>
        <v>1.1637213167241209</v>
      </c>
      <c r="AA548" s="8">
        <f>('5v'!R536-Z548)^2</f>
        <v>5.6382760502010139E-2</v>
      </c>
      <c r="AB548" s="9">
        <f>offs558+Ampl560*SIN(2*PI()*freq560*('5v'!Q536-reta560)+deph560*PI()/180)</f>
        <v>1.0251410718650462</v>
      </c>
      <c r="AC548" s="10">
        <f>('5v'!S536-AB548)^2</f>
        <v>2.3315202827453037E-5</v>
      </c>
      <c r="AE548" s="44"/>
      <c r="AF548" s="7">
        <f>offs561+Ampl561*SIN(2*PI()*freq561*('5v'!U536)+deph561*PI()/180)</f>
        <v>2.2760223611756736</v>
      </c>
      <c r="AG548" s="8">
        <f>('5v'!V536-AF548)^2</f>
        <v>0.20518680466535261</v>
      </c>
      <c r="AH548" s="9">
        <f>offs562+Ampl562*SIN(2*PI()*freq562*('5v'!U536-reta562)+deph562*PI()/180)</f>
        <v>0.9903687989883716</v>
      </c>
      <c r="AI548" s="10">
        <f>('5v'!W536-AH548)^2</f>
        <v>2.7170771207253402E-5</v>
      </c>
      <c r="AL548" s="76"/>
      <c r="AN548" s="76"/>
      <c r="AO548" s="80"/>
    </row>
    <row r="549" spans="1:41" x14ac:dyDescent="0.25">
      <c r="A549" s="3"/>
      <c r="B549" s="7">
        <f>offs551+Ampl551*SIN(2*PI()*freq551*('5v'!A537)+deph551*PI()/180)</f>
        <v>1.1425462138111238</v>
      </c>
      <c r="C549" s="8">
        <f>('5v'!B537-B549)^2</f>
        <v>1.3000875350775423E-6</v>
      </c>
      <c r="D549" s="9">
        <f>offs552+Ampl552*SIN(2*PI()*freq552*('5v'!A537-reta552)+deph552*PI()/180)</f>
        <v>0.95141927163451301</v>
      </c>
      <c r="E549" s="10">
        <f>('5v'!C537-D549)^2</f>
        <v>1.6388143166904969E-3</v>
      </c>
      <c r="G549" s="3"/>
      <c r="H549" s="7">
        <f>offs553+Ampl553*SIN(2*PI()*freq553*('5v'!E537)+deph553*PI()/180)</f>
        <v>1.1947693537801447</v>
      </c>
      <c r="I549" s="8">
        <f>('5v'!F537-H549)^2</f>
        <v>2.4259109859586705E-5</v>
      </c>
      <c r="J549" s="9">
        <f>offs554+Ampl554*SIN(2*PI()*freq554*('5v'!E537-reta554)+deph554*PI()/180)</f>
        <v>1.0212967922480218</v>
      </c>
      <c r="K549" s="10">
        <f>('5v'!G537-J549)^2</f>
        <v>1.1583095906429853E-2</v>
      </c>
      <c r="M549" s="3"/>
      <c r="N549" s="7">
        <f>offs553+Ampl555*SIN(2*PI()*freq555*('5v'!I537)+deph555*PI()/180)</f>
        <v>0.81932620895257025</v>
      </c>
      <c r="O549" s="8">
        <f>('5v'!J537-N549)^2</f>
        <v>1.3301357308283113E-4</v>
      </c>
      <c r="P549" s="9">
        <f>offs556+Ampl556*SIN(2*PI()*freq556*('5v'!I537-reta556)+deph556*PI()/180)</f>
        <v>1.0901480840751872</v>
      </c>
      <c r="Q549" s="10">
        <f>('5v'!K537-P549)^2</f>
        <v>2.897102717006128E-5</v>
      </c>
      <c r="S549" s="3"/>
      <c r="T549" s="7">
        <f>offs557+Ampl557*SIN(2*PI()*freq557*('5v'!M537)+deph557*PI()/180)</f>
        <v>1.0458765446756266</v>
      </c>
      <c r="U549" s="8">
        <f>('5v'!N537-T549)^2</f>
        <v>3.1673154475964954E-6</v>
      </c>
      <c r="V549" s="9">
        <f>offs558+Ampl558*SIN(2*PI()*freq558*('5v'!M537-reta558)+deph558*PI()/180)</f>
        <v>1.0697964624919627</v>
      </c>
      <c r="W549" s="10">
        <f>('5v'!O537-V549)^2</f>
        <v>6.8067374638179565E-6</v>
      </c>
      <c r="X549" s="3"/>
      <c r="Y549" s="3"/>
      <c r="Z549" s="7">
        <f>offs559+Ampl559*SIN(2*PI()*freq559*('5v'!Q537)+deph559*PI()/180)</f>
        <v>1.2040416525852562</v>
      </c>
      <c r="AA549" s="8">
        <f>('5v'!R537-Z549)^2</f>
        <v>5.4868184312229409E-2</v>
      </c>
      <c r="AB549" s="9">
        <f>offs558+Ampl560*SIN(2*PI()*freq560*('5v'!Q537-reta560)+deph560*PI()/180)</f>
        <v>1.0235093157810038</v>
      </c>
      <c r="AC549" s="10">
        <f>('5v'!S537-AB549)^2</f>
        <v>2.6522044546293898E-5</v>
      </c>
      <c r="AE549" s="44"/>
      <c r="AF549" s="7">
        <f>offs561+Ampl561*SIN(2*PI()*freq561*('5v'!U537)+deph561*PI()/180)</f>
        <v>2.3067304638196933</v>
      </c>
      <c r="AG549" s="8">
        <f>('5v'!V537-AF549)^2</f>
        <v>0.20646729478359419</v>
      </c>
      <c r="AH549" s="9">
        <f>offs562+Ampl562*SIN(2*PI()*freq562*('5v'!U537-reta562)+deph562*PI()/180)</f>
        <v>0.98895255827071171</v>
      </c>
      <c r="AI549" s="10">
        <f>('5v'!W537-AH549)^2</f>
        <v>3.3056155417589365E-5</v>
      </c>
      <c r="AL549" s="76"/>
      <c r="AN549" s="76"/>
      <c r="AO549" s="80"/>
    </row>
    <row r="550" spans="1:41" x14ac:dyDescent="0.25">
      <c r="A550" s="3"/>
      <c r="B550" s="7">
        <f>offs551+Ampl551*SIN(2*PI()*freq551*('5v'!A538)+deph551*PI()/180)</f>
        <v>1.1664227880524631</v>
      </c>
      <c r="C550" s="8">
        <f>('5v'!B538-B550)^2</f>
        <v>2.4925717146003627E-6</v>
      </c>
      <c r="D550" s="9">
        <f>offs552+Ampl552*SIN(2*PI()*freq552*('5v'!A538-reta552)+deph552*PI()/180)</f>
        <v>0.94513365595980381</v>
      </c>
      <c r="E550" s="10">
        <f>('5v'!C538-D550)^2</f>
        <v>1.7647271755491638E-3</v>
      </c>
      <c r="G550" s="3"/>
      <c r="H550" s="7">
        <f>offs553+Ampl553*SIN(2*PI()*freq553*('5v'!E538)+deph553*PI()/180)</f>
        <v>1.22939115214679</v>
      </c>
      <c r="I550" s="8">
        <f>('5v'!F538-H550)^2</f>
        <v>5.9445858908966649E-6</v>
      </c>
      <c r="J550" s="9">
        <f>offs554+Ampl554*SIN(2*PI()*freq554*('5v'!E538-reta554)+deph554*PI()/180)</f>
        <v>1.0156077681375348</v>
      </c>
      <c r="K550" s="10">
        <f>('5v'!G538-J550)^2</f>
        <v>2.0517066111693208E-3</v>
      </c>
      <c r="M550" s="3"/>
      <c r="N550" s="7">
        <f>offs553+Ampl555*SIN(2*PI()*freq555*('5v'!I538)+deph555*PI()/180)</f>
        <v>0.8460327687872552</v>
      </c>
      <c r="O550" s="8">
        <f>('5v'!J538-N550)^2</f>
        <v>1.4811720523463581E-4</v>
      </c>
      <c r="P550" s="9">
        <f>offs556+Ampl556*SIN(2*PI()*freq556*('5v'!I538-reta556)+deph556*PI()/180)</f>
        <v>1.088058811014057</v>
      </c>
      <c r="Q550" s="10">
        <f>('5v'!K538-P550)^2</f>
        <v>5.1832094903805586E-5</v>
      </c>
      <c r="S550" s="3"/>
      <c r="T550" s="7">
        <f>offs557+Ampl557*SIN(2*PI()*freq557*('5v'!M538)+deph557*PI()/180)</f>
        <v>1.0769133526492392</v>
      </c>
      <c r="U550" s="8">
        <f>('5v'!N538-T550)^2</f>
        <v>3.971599992822653E-6</v>
      </c>
      <c r="V550" s="9">
        <f>offs558+Ampl558*SIN(2*PI()*freq558*('5v'!M538-reta558)+deph558*PI()/180)</f>
        <v>1.0679357926833242</v>
      </c>
      <c r="W550" s="10">
        <f>('5v'!O538-V550)^2</f>
        <v>2.1664860681840076E-5</v>
      </c>
      <c r="X550" s="3"/>
      <c r="Y550" s="3"/>
      <c r="Z550" s="7">
        <f>offs559+Ampl559*SIN(2*PI()*freq559*('5v'!Q538)+deph559*PI()/180)</f>
        <v>1.2435479872376454</v>
      </c>
      <c r="AA550" s="8">
        <f>('5v'!R538-Z550)^2</f>
        <v>5.1954990028059103E-2</v>
      </c>
      <c r="AB550" s="9">
        <f>offs558+Ampl560*SIN(2*PI()*freq560*('5v'!Q538-reta560)+deph560*PI()/180)</f>
        <v>1.0218113520269367</v>
      </c>
      <c r="AC550" s="10">
        <f>('5v'!S538-AB550)^2</f>
        <v>2.921523602373598E-5</v>
      </c>
      <c r="AE550" s="44"/>
      <c r="AF550" s="7">
        <f>offs561+Ampl561*SIN(2*PI()*freq561*('5v'!U538)+deph561*PI()/180)</f>
        <v>2.3351621019908673</v>
      </c>
      <c r="AG550" s="8">
        <f>('5v'!V538-AF550)^2</f>
        <v>0.20745712216823106</v>
      </c>
      <c r="AH550" s="9">
        <f>offs562+Ampl562*SIN(2*PI()*freq562*('5v'!U538-reta562)+deph562*PI()/180)</f>
        <v>0.98743420228506618</v>
      </c>
      <c r="AI550" s="10">
        <f>('5v'!W538-AH550)^2</f>
        <v>1.7902141924746118E-5</v>
      </c>
      <c r="AL550" s="76"/>
      <c r="AN550" s="76"/>
      <c r="AO550" s="80"/>
    </row>
    <row r="551" spans="1:41" x14ac:dyDescent="0.25">
      <c r="A551" s="3"/>
      <c r="B551" s="7">
        <f>offs551+Ampl551*SIN(2*PI()*freq551*('5v'!A539)+deph551*PI()/180)</f>
        <v>1.1900434009251886</v>
      </c>
      <c r="C551" s="8">
        <f>('5v'!B539-B551)^2</f>
        <v>3.2130769048679095E-5</v>
      </c>
      <c r="D551" s="9">
        <f>offs552+Ampl552*SIN(2*PI()*freq552*('5v'!A539-reta552)+deph552*PI()/180)</f>
        <v>0.93883945709256045</v>
      </c>
      <c r="E551" s="10">
        <f>('5v'!C539-D551)^2</f>
        <v>1.728352334626964E-3</v>
      </c>
      <c r="G551" s="3"/>
      <c r="H551" s="7">
        <f>offs553+Ampl553*SIN(2*PI()*freq553*('5v'!E539)+deph553*PI()/180)</f>
        <v>1.2634105838748368</v>
      </c>
      <c r="I551" s="8">
        <f>('5v'!F539-H551)^2</f>
        <v>1.0592316198347665E-5</v>
      </c>
      <c r="J551" s="9">
        <f>offs554+Ampl554*SIN(2*PI()*freq554*('5v'!E539-reta554)+deph554*PI()/180)</f>
        <v>1.0098694458758144</v>
      </c>
      <c r="K551" s="10">
        <f>('5v'!G539-J551)^2</f>
        <v>1.3406255737129147E-3</v>
      </c>
      <c r="M551" s="3"/>
      <c r="N551" s="7">
        <f>offs553+Ampl555*SIN(2*PI()*freq555*('5v'!I539)+deph555*PI()/180)</f>
        <v>0.8725321424448117</v>
      </c>
      <c r="O551" s="8">
        <f>('5v'!J539-N551)^2</f>
        <v>1.2235894047294817E-4</v>
      </c>
      <c r="P551" s="9">
        <f>offs556+Ampl556*SIN(2*PI()*freq556*('5v'!I539-reta556)+deph556*PI()/180)</f>
        <v>1.0859378097045911</v>
      </c>
      <c r="Q551" s="10">
        <f>('5v'!K539-P551)^2</f>
        <v>1.1963589989014062E-4</v>
      </c>
      <c r="S551" s="3"/>
      <c r="T551" s="7">
        <f>offs557+Ampl557*SIN(2*PI()*freq557*('5v'!M539)+deph557*PI()/180)</f>
        <v>1.1075720614845639</v>
      </c>
      <c r="U551" s="8">
        <f>('5v'!N539-T551)^2</f>
        <v>1.7478730102969132E-6</v>
      </c>
      <c r="V551" s="9">
        <f>offs558+Ampl558*SIN(2*PI()*freq558*('5v'!M539-reta558)+deph558*PI()/180)</f>
        <v>1.0660303812160064</v>
      </c>
      <c r="W551" s="10">
        <f>('5v'!O539-V551)^2</f>
        <v>2.2111354588881405E-5</v>
      </c>
      <c r="X551" s="3"/>
      <c r="Y551" s="3"/>
      <c r="Z551" s="7">
        <f>offs559+Ampl559*SIN(2*PI()*freq559*('5v'!Q539)+deph559*PI()/180)</f>
        <v>1.2822212157684278</v>
      </c>
      <c r="AA551" s="8">
        <f>('5v'!R539-Z551)^2</f>
        <v>5.036406450726582E-2</v>
      </c>
      <c r="AB551" s="9">
        <f>offs558+Ampl560*SIN(2*PI()*freq560*('5v'!Q539-reta560)+deph560*PI()/180)</f>
        <v>1.0200480017230491</v>
      </c>
      <c r="AC551" s="10">
        <f>('5v'!S539-AB551)^2</f>
        <v>1.326242844746545E-5</v>
      </c>
      <c r="AE551" s="44"/>
      <c r="AF551" s="7">
        <f>offs561+Ampl561*SIN(2*PI()*freq561*('5v'!U539)+deph561*PI()/180)</f>
        <v>2.3612892170949134</v>
      </c>
      <c r="AG551" s="8">
        <f>('5v'!V539-AF551)^2</f>
        <v>0.20812857423676645</v>
      </c>
      <c r="AH551" s="9">
        <f>offs562+Ampl562*SIN(2*PI()*freq562*('5v'!U539-reta562)+deph562*PI()/180)</f>
        <v>0.98581522946547939</v>
      </c>
      <c r="AI551" s="10">
        <f>('5v'!W539-AH551)^2</f>
        <v>2.0841411377170419E-5</v>
      </c>
      <c r="AL551" s="76"/>
      <c r="AN551" s="76"/>
      <c r="AO551" s="80"/>
    </row>
    <row r="552" spans="1:41" x14ac:dyDescent="0.25">
      <c r="A552" s="3"/>
      <c r="B552" s="7">
        <f>offs551+Ampl551*SIN(2*PI()*freq551*('5v'!A540)+deph551*PI()/180)</f>
        <v>1.2134043224607083</v>
      </c>
      <c r="C552" s="8">
        <f>('5v'!B540-B552)^2</f>
        <v>1.3237390328095136E-5</v>
      </c>
      <c r="D552" s="9">
        <f>offs552+Ampl552*SIN(2*PI()*freq552*('5v'!A540-reta552)+deph552*PI()/180)</f>
        <v>0.93253766895974843</v>
      </c>
      <c r="E552" s="10">
        <f>('5v'!C540-D552)^2</f>
        <v>1.6918141914143302E-3</v>
      </c>
      <c r="G552" s="3"/>
      <c r="H552" s="7">
        <f>offs553+Ampl553*SIN(2*PI()*freq553*('5v'!E540)+deph553*PI()/180)</f>
        <v>1.2968155620221795</v>
      </c>
      <c r="I552" s="8">
        <f>('5v'!F540-H552)^2</f>
        <v>2.2606987545404902E-6</v>
      </c>
      <c r="J552" s="9">
        <f>offs554+Ampl554*SIN(2*PI()*freq554*('5v'!E540-reta554)+deph554*PI()/180)</f>
        <v>1.0040838642614363</v>
      </c>
      <c r="K552" s="10">
        <f>('5v'!G540-J552)^2</f>
        <v>9.0506940519949394E-3</v>
      </c>
      <c r="M552" s="3"/>
      <c r="N552" s="7">
        <f>offs553+Ampl555*SIN(2*PI()*freq555*('5v'!I540)+deph555*PI()/180)</f>
        <v>0.89882014536694987</v>
      </c>
      <c r="O552" s="8">
        <f>('5v'!J540-N552)^2</f>
        <v>1.4683004095610908E-4</v>
      </c>
      <c r="P552" s="9">
        <f>offs556+Ampl556*SIN(2*PI()*freq556*('5v'!I540-reta556)+deph556*PI()/180)</f>
        <v>1.0837854150774833</v>
      </c>
      <c r="Q552" s="10">
        <f>('5v'!K540-P552)^2</f>
        <v>1.6107861627240959E-4</v>
      </c>
      <c r="S552" s="3"/>
      <c r="T552" s="7">
        <f>offs557+Ampl557*SIN(2*PI()*freq557*('5v'!M540)+deph557*PI()/180)</f>
        <v>1.1378451066039519</v>
      </c>
      <c r="U552" s="8">
        <f>('5v'!N540-T552)^2</f>
        <v>5.2819374525761511E-6</v>
      </c>
      <c r="V552" s="9">
        <f>offs558+Ampl558*SIN(2*PI()*freq558*('5v'!M540-reta558)+deph558*PI()/180)</f>
        <v>1.064080698221777</v>
      </c>
      <c r="W552" s="10">
        <f>('5v'!O540-V552)^2</f>
        <v>4.4340126463797353E-5</v>
      </c>
      <c r="X552" s="3"/>
      <c r="Y552" s="3"/>
      <c r="Z552" s="7">
        <f>offs559+Ampl559*SIN(2*PI()*freq559*('5v'!Q540)+deph559*PI()/180)</f>
        <v>1.320042636147472</v>
      </c>
      <c r="AA552" s="8">
        <f>('5v'!R540-Z552)^2</f>
        <v>4.7457739711651757E-2</v>
      </c>
      <c r="AB552" s="9">
        <f>offs558+Ampl560*SIN(2*PI()*freq560*('5v'!Q540-reta560)+deph560*PI()/180)</f>
        <v>1.0182201176098997</v>
      </c>
      <c r="AC552" s="10">
        <f>('5v'!S540-AB552)^2</f>
        <v>1.4190346333042063E-5</v>
      </c>
      <c r="AE552" s="44"/>
      <c r="AF552" s="7">
        <f>offs561+Ampl561*SIN(2*PI()*freq561*('5v'!U540)+deph561*PI()/180)</f>
        <v>2.3850860248235888</v>
      </c>
      <c r="AG552" s="8">
        <f>('5v'!V540-AF552)^2</f>
        <v>0.21203875884705567</v>
      </c>
      <c r="AH552" s="9">
        <f>offs562+Ampl562*SIN(2*PI()*freq562*('5v'!U540-reta562)+deph562*PI()/180)</f>
        <v>0.98409723754266343</v>
      </c>
      <c r="AI552" s="10">
        <f>('5v'!W540-AH552)^2</f>
        <v>2.304362455210692E-5</v>
      </c>
      <c r="AL552" s="76"/>
      <c r="AN552" s="76"/>
      <c r="AO552" s="80"/>
    </row>
    <row r="553" spans="1:41" x14ac:dyDescent="0.25">
      <c r="A553" s="3"/>
      <c r="B553" s="7">
        <f>offs551+Ampl551*SIN(2*PI()*freq551*('5v'!A541)+deph551*PI()/180)</f>
        <v>1.2365018636987035</v>
      </c>
      <c r="C553" s="8">
        <f>('5v'!B541-B553)^2</f>
        <v>1.0882501702623532E-5</v>
      </c>
      <c r="D553" s="9">
        <f>offs552+Ampl552*SIN(2*PI()*freq552*('5v'!A541-reta552)+deph552*PI()/180)</f>
        <v>0.92622928668676663</v>
      </c>
      <c r="E553" s="10">
        <f>('5v'!C541-D553)^2</f>
        <v>1.6550484500642716E-3</v>
      </c>
      <c r="G553" s="3"/>
      <c r="H553" s="7">
        <f>offs553+Ampl553*SIN(2*PI()*freq553*('5v'!E541)+deph553*PI()/180)</f>
        <v>1.3295942179591442</v>
      </c>
      <c r="I553" s="8">
        <f>('5v'!F541-H553)^2</f>
        <v>1.1625539674210858E-6</v>
      </c>
      <c r="J553" s="9">
        <f>offs554+Ampl554*SIN(2*PI()*freq554*('5v'!E541-reta554)+deph554*PI()/180)</f>
        <v>0.99825307888399961</v>
      </c>
      <c r="K553" s="10">
        <f>('5v'!G541-J553)^2</f>
        <v>1.2697666078077012E-2</v>
      </c>
      <c r="M553" s="3"/>
      <c r="N553" s="7">
        <f>offs553+Ampl555*SIN(2*PI()*freq555*('5v'!I541)+deph555*PI()/180)</f>
        <v>0.92489262637326719</v>
      </c>
      <c r="O553" s="8">
        <f>('5v'!J541-N553)^2</f>
        <v>1.7925497484593591E-4</v>
      </c>
      <c r="P553" s="9">
        <f>offs556+Ampl556*SIN(2*PI()*freq556*('5v'!I541-reta556)+deph556*PI()/180)</f>
        <v>1.0816019670207966</v>
      </c>
      <c r="Q553" s="10">
        <f>('5v'!K541-P553)^2</f>
        <v>2.0777714778307229E-4</v>
      </c>
      <c r="S553" s="3"/>
      <c r="T553" s="7">
        <f>offs557+Ampl557*SIN(2*PI()*freq557*('5v'!M541)+deph557*PI()/180)</f>
        <v>1.1677250185865053</v>
      </c>
      <c r="U553" s="8">
        <f>('5v'!N541-T553)^2</f>
        <v>8.3017662930541613E-6</v>
      </c>
      <c r="V553" s="9">
        <f>offs558+Ampl558*SIN(2*PI()*freq558*('5v'!M541-reta558)+deph558*PI()/180)</f>
        <v>1.0620872247557414</v>
      </c>
      <c r="W553" s="10">
        <f>('5v'!O541-V553)^2</f>
        <v>2.1765628304113153E-5</v>
      </c>
      <c r="X553" s="3"/>
      <c r="Y553" s="3"/>
      <c r="Z553" s="7">
        <f>offs559+Ampl559*SIN(2*PI()*freq559*('5v'!Q541)+deph559*PI()/180)</f>
        <v>1.3569939582715072</v>
      </c>
      <c r="AA553" s="8">
        <f>('5v'!R541-Z553)^2</f>
        <v>4.583871653618829E-2</v>
      </c>
      <c r="AB553" s="9">
        <f>offs558+Ampl560*SIN(2*PI()*freq560*('5v'!Q541-reta560)+deph560*PI()/180)</f>
        <v>1.0163285836360254</v>
      </c>
      <c r="AC553" s="10">
        <f>('5v'!S541-AB553)^2</f>
        <v>3.5174013594261841E-6</v>
      </c>
      <c r="AE553" s="44"/>
      <c r="AF553" s="7">
        <f>offs561+Ampl561*SIN(2*PI()*freq561*('5v'!U541)+deph561*PI()/180)</f>
        <v>2.4065290406006885</v>
      </c>
      <c r="AG553" s="8">
        <f>('5v'!V541-AF553)^2</f>
        <v>0.20486739962361061</v>
      </c>
      <c r="AH553" s="9">
        <f>offs562+Ampl562*SIN(2*PI()*freq562*('5v'!U541-reta562)+deph562*PI()/180)</f>
        <v>0.98228192196723041</v>
      </c>
      <c r="AI553" s="10">
        <f>('5v'!W541-AH553)^2</f>
        <v>8.9105949482052011E-6</v>
      </c>
      <c r="AL553" s="76"/>
      <c r="AN553" s="76"/>
      <c r="AO553" s="80"/>
    </row>
    <row r="554" spans="1:41" x14ac:dyDescent="0.25">
      <c r="A554" s="3"/>
      <c r="B554" s="7">
        <f>offs551+Ampl551*SIN(2*PI()*freq551*('5v'!A542)+deph551*PI()/180)</f>
        <v>1.2593323772696576</v>
      </c>
      <c r="C554" s="8">
        <f>('5v'!B542-B554)^2</f>
        <v>7.2435116076303268E-6</v>
      </c>
      <c r="D554" s="9">
        <f>offs552+Ampl552*SIN(2*PI()*freq552*('5v'!A542-reta552)+deph552*PI()/180)</f>
        <v>0.91991530644030506</v>
      </c>
      <c r="E554" s="10">
        <f>('5v'!C542-D554)^2</f>
        <v>1.6183166390550897E-3</v>
      </c>
      <c r="G554" s="3"/>
      <c r="H554" s="7">
        <f>offs553+Ampl553*SIN(2*PI()*freq553*('5v'!E542)+deph553*PI()/180)</f>
        <v>1.3617349055853563</v>
      </c>
      <c r="I554" s="8">
        <f>('5v'!F542-H554)^2</f>
        <v>3.4526266448021756E-5</v>
      </c>
      <c r="J554" s="9">
        <f>offs554+Ampl554*SIN(2*PI()*freq554*('5v'!E542-reta554)+deph554*PI()/180)</f>
        <v>0.99237916139378468</v>
      </c>
      <c r="K554" s="10">
        <f>('5v'!G542-J554)^2</f>
        <v>9.0479739371496452E-3</v>
      </c>
      <c r="M554" s="3"/>
      <c r="N554" s="7">
        <f>offs553+Ampl555*SIN(2*PI()*freq555*('5v'!I542)+deph555*PI()/180)</f>
        <v>0.9507454683167712</v>
      </c>
      <c r="O554" s="8">
        <f>('5v'!J542-N554)^2</f>
        <v>1.6709160194824783E-4</v>
      </c>
      <c r="P554" s="9">
        <f>offs556+Ampl556*SIN(2*PI()*freq556*('5v'!I542-reta556)+deph556*PI()/180)</f>
        <v>1.0793878103262906</v>
      </c>
      <c r="Q554" s="10">
        <f>('5v'!K542-P554)^2</f>
        <v>2.0032015613877442E-4</v>
      </c>
      <c r="S554" s="3"/>
      <c r="T554" s="7">
        <f>offs557+Ampl557*SIN(2*PI()*freq557*('5v'!M542)+deph557*PI()/180)</f>
        <v>1.1972044250110447</v>
      </c>
      <c r="U554" s="8">
        <f>('5v'!N542-T554)^2</f>
        <v>2.5169636905046294E-5</v>
      </c>
      <c r="V554" s="9">
        <f>offs558+Ampl558*SIN(2*PI()*freq558*('5v'!M542-reta558)+deph558*PI()/180)</f>
        <v>1.0600504526776484</v>
      </c>
      <c r="W554" s="10">
        <f>('5v'!O542-V554)^2</f>
        <v>6.9094994649866115E-6</v>
      </c>
      <c r="X554" s="3"/>
      <c r="Y554" s="3"/>
      <c r="Z554" s="7">
        <f>offs559+Ampl559*SIN(2*PI()*freq559*('5v'!Q542)+deph559*PI()/180)</f>
        <v>1.3930573128090598</v>
      </c>
      <c r="AA554" s="8">
        <f>('5v'!R542-Z554)^2</f>
        <v>4.4622146297433489E-2</v>
      </c>
      <c r="AB554" s="9">
        <f>offs558+Ampl560*SIN(2*PI()*freq560*('5v'!Q542-reta560)+deph560*PI()/180)</f>
        <v>1.0143743145304702</v>
      </c>
      <c r="AC554" s="10">
        <f>('5v'!S542-AB554)^2</f>
        <v>3.5130924455223583E-6</v>
      </c>
      <c r="AE554" s="44"/>
      <c r="AF554" s="7">
        <f>offs561+Ampl561*SIN(2*PI()*freq561*('5v'!U542)+deph561*PI()/180)</f>
        <v>2.4255971027584873</v>
      </c>
      <c r="AG554" s="8">
        <f>('5v'!V542-AF554)^2</f>
        <v>0.20444831540990516</v>
      </c>
      <c r="AH554" s="9">
        <f>offs562+Ampl562*SIN(2*PI()*freq562*('5v'!U542-reta562)+deph562*PI()/180)</f>
        <v>0.98037107423648762</v>
      </c>
      <c r="AI554" s="10">
        <f>('5v'!W542-AH554)^2</f>
        <v>9.1647525794099596E-6</v>
      </c>
      <c r="AL554" s="76"/>
      <c r="AN554" s="76"/>
      <c r="AO554" s="80"/>
    </row>
    <row r="555" spans="1:41" x14ac:dyDescent="0.25">
      <c r="A555" s="3"/>
      <c r="B555" s="7">
        <f>offs551+Ampl551*SIN(2*PI()*freq551*('5v'!A543)+deph551*PI()/180)</f>
        <v>1.2818922579708178</v>
      </c>
      <c r="C555" s="8">
        <f>('5v'!B543-B555)^2</f>
        <v>1.4192232618690959E-5</v>
      </c>
      <c r="D555" s="9">
        <f>offs552+Ampl552*SIN(2*PI()*freq552*('5v'!A543-reta552)+deph552*PI()/180)</f>
        <v>0.91359672527103897</v>
      </c>
      <c r="E555" s="10">
        <f>('5v'!C543-D555)^2</f>
        <v>1.5815515096833696E-3</v>
      </c>
      <c r="G555" s="3"/>
      <c r="H555" s="7">
        <f>offs553+Ampl553*SIN(2*PI()*freq553*('5v'!E543)+deph553*PI()/180)</f>
        <v>1.3932262054675428</v>
      </c>
      <c r="I555" s="8">
        <f>('5v'!F543-H555)^2</f>
        <v>4.8850082087560997E-6</v>
      </c>
      <c r="J555" s="9">
        <f>offs554+Ampl554*SIN(2*PI()*freq554*('5v'!E543-reta554)+deph554*PI()/180)</f>
        <v>0.98646419876570679</v>
      </c>
      <c r="K555" s="10">
        <f>('5v'!G543-J555)^2</f>
        <v>4.6012889232911356E-3</v>
      </c>
      <c r="M555" s="3"/>
      <c r="N555" s="7">
        <f>offs553+Ampl555*SIN(2*PI()*freq555*('5v'!I543)+deph555*PI()/180)</f>
        <v>0.9763745887340235</v>
      </c>
      <c r="O555" s="8">
        <f>('5v'!J543-N555)^2</f>
        <v>1.6098283853516857E-4</v>
      </c>
      <c r="P555" s="9">
        <f>offs556+Ampl556*SIN(2*PI()*freq556*('5v'!I543-reta556)+deph556*PI()/180)</f>
        <v>1.0771432946349748</v>
      </c>
      <c r="Q555" s="10">
        <f>('5v'!K543-P555)^2</f>
        <v>1.9215655870302655E-4</v>
      </c>
      <c r="S555" s="3"/>
      <c r="T555" s="7">
        <f>offs557+Ampl557*SIN(2*PI()*freq557*('5v'!M543)+deph557*PI()/180)</f>
        <v>1.2262760522751459</v>
      </c>
      <c r="U555" s="8">
        <f>('5v'!N543-T555)^2</f>
        <v>8.0574357898814397E-6</v>
      </c>
      <c r="V555" s="9">
        <f>offs558+Ampl558*SIN(2*PI()*freq558*('5v'!M543-reta558)+deph558*PI()/180)</f>
        <v>1.0579708845305313</v>
      </c>
      <c r="W555" s="10">
        <f>('5v'!O543-V555)^2</f>
        <v>1.9715121693918481E-6</v>
      </c>
      <c r="X555" s="3"/>
      <c r="Y555" s="3"/>
      <c r="Z555" s="7">
        <f>offs559+Ampl559*SIN(2*PI()*freq559*('5v'!Q543)+deph559*PI()/180)</f>
        <v>1.4282152598419011</v>
      </c>
      <c r="AA555" s="8">
        <f>('5v'!R543-Z555)^2</f>
        <v>4.2986392424117809E-2</v>
      </c>
      <c r="AB555" s="9">
        <f>offs558+Ampl560*SIN(2*PI()*freq560*('5v'!Q543-reta560)+deph560*PI()/180)</f>
        <v>1.0123582553604316</v>
      </c>
      <c r="AC555" s="10">
        <f>('5v'!S543-AB555)^2</f>
        <v>3.2811531517928051E-6</v>
      </c>
      <c r="AE555" s="44"/>
      <c r="AF555" s="7">
        <f>offs561+Ampl561*SIN(2*PI()*freq561*('5v'!U543)+deph561*PI()/180)</f>
        <v>2.4422713934217515</v>
      </c>
      <c r="AG555" s="8">
        <f>('5v'!V543-AF555)^2</f>
        <v>0.20539831014074644</v>
      </c>
      <c r="AH555" s="9">
        <f>offs562+Ampl562*SIN(2*PI()*freq562*('5v'!U543-reta562)+deph562*PI()/180)</f>
        <v>0.97836658012644584</v>
      </c>
      <c r="AI555" s="10">
        <f>('5v'!W543-AH555)^2</f>
        <v>8.856398193497787E-6</v>
      </c>
      <c r="AL555" s="76"/>
      <c r="AN555" s="76"/>
      <c r="AO555" s="80"/>
    </row>
    <row r="556" spans="1:41" x14ac:dyDescent="0.25">
      <c r="A556" s="3"/>
      <c r="B556" s="7">
        <f>offs551+Ampl551*SIN(2*PI()*freq551*('5v'!A544)+deph551*PI()/180)</f>
        <v>1.304177943335499</v>
      </c>
      <c r="C556" s="8">
        <f>('5v'!B544-B556)^2</f>
        <v>6.8431595345409033E-6</v>
      </c>
      <c r="D556" s="9">
        <f>offs552+Ampl552*SIN(2*PI()*freq552*('5v'!A544-reta552)+deph552*PI()/180)</f>
        <v>0.90727454095618165</v>
      </c>
      <c r="E556" s="10">
        <f>('5v'!C544-D556)^2</f>
        <v>1.5449255498580739E-3</v>
      </c>
      <c r="G556" s="3"/>
      <c r="H556" s="7">
        <f>offs553+Ampl553*SIN(2*PI()*freq553*('5v'!E544)+deph553*PI()/180)</f>
        <v>1.4240569288968068</v>
      </c>
      <c r="I556" s="8">
        <f>('5v'!F544-H556)^2</f>
        <v>3.2074263134174962E-6</v>
      </c>
      <c r="J556" s="9">
        <f>offs554+Ampl554*SIN(2*PI()*freq554*('5v'!E544-reta554)+deph554*PI()/180)</f>
        <v>0.98051029255782252</v>
      </c>
      <c r="K556" s="10">
        <f>('5v'!G544-J556)^2</f>
        <v>1.4923315574831126E-3</v>
      </c>
      <c r="M556" s="3"/>
      <c r="N556" s="7">
        <f>offs553+Ampl555*SIN(2*PI()*freq555*('5v'!I544)+deph555*PI()/180)</f>
        <v>1.0017759404898077</v>
      </c>
      <c r="O556" s="8">
        <f>('5v'!J544-N556)^2</f>
        <v>1.150052378970567E-4</v>
      </c>
      <c r="P556" s="9">
        <f>offs556+Ampl556*SIN(2*PI()*freq556*('5v'!I544-reta556)+deph556*PI()/180)</f>
        <v>1.0748687743818959</v>
      </c>
      <c r="Q556" s="10">
        <f>('5v'!K544-P556)^2</f>
        <v>1.3427095305161864E-4</v>
      </c>
      <c r="S556" s="3"/>
      <c r="T556" s="7">
        <f>offs557+Ampl557*SIN(2*PI()*freq557*('5v'!M544)+deph557*PI()/180)</f>
        <v>1.2549327273897883</v>
      </c>
      <c r="U556" s="8">
        <f>('5v'!N544-T556)^2</f>
        <v>4.8328191804845861E-6</v>
      </c>
      <c r="V556" s="9">
        <f>offs558+Ampl558*SIN(2*PI()*freq558*('5v'!M544-reta558)+deph558*PI()/180)</f>
        <v>1.0558490334167132</v>
      </c>
      <c r="W556" s="10">
        <f>('5v'!O544-V556)^2</f>
        <v>1.2432369827223557E-5</v>
      </c>
      <c r="X556" s="3"/>
      <c r="Y556" s="3"/>
      <c r="Z556" s="7">
        <f>offs559+Ampl559*SIN(2*PI()*freq559*('5v'!Q544)+deph559*PI()/180)</f>
        <v>1.4624507972988363</v>
      </c>
      <c r="AA556" s="8">
        <f>('5v'!R544-Z556)^2</f>
        <v>4.0962903255236535E-2</v>
      </c>
      <c r="AB556" s="9">
        <f>offs558+Ampl560*SIN(2*PI()*freq560*('5v'!Q544-reta560)+deph560*PI()/180)</f>
        <v>1.0102813810742339</v>
      </c>
      <c r="AC556" s="10">
        <f>('5v'!S544-AB556)^2</f>
        <v>7.0479060025930972E-8</v>
      </c>
      <c r="AE556" s="44"/>
      <c r="AF556" s="7">
        <f>offs561+Ampl561*SIN(2*PI()*freq561*('5v'!U544)+deph561*PI()/180)</f>
        <v>2.4565354570787061</v>
      </c>
      <c r="AG556" s="8">
        <f>('5v'!V544-AF556)^2</f>
        <v>0.20771190638502457</v>
      </c>
      <c r="AH556" s="9">
        <f>offs562+Ampl562*SIN(2*PI()*freq562*('5v'!U544-reta562)+deph562*PI()/180)</f>
        <v>0.97627041783078605</v>
      </c>
      <c r="AI556" s="10">
        <f>('5v'!W544-AH556)^2</f>
        <v>8.0254800944420763E-6</v>
      </c>
      <c r="AL556" s="76"/>
      <c r="AN556" s="76"/>
      <c r="AO556" s="80"/>
    </row>
    <row r="557" spans="1:41" x14ac:dyDescent="0.25">
      <c r="A557" s="3"/>
      <c r="B557" s="7">
        <f>offs551+Ampl551*SIN(2*PI()*freq551*('5v'!A545)+deph551*PI()/180)</f>
        <v>1.3261859141956385</v>
      </c>
      <c r="C557" s="8">
        <f>('5v'!B545-B557)^2</f>
        <v>1.4063924794169472E-6</v>
      </c>
      <c r="D557" s="9">
        <f>offs552+Ampl552*SIN(2*PI()*freq552*('5v'!A545-reta552)+deph552*PI()/180)</f>
        <v>0.90094975184192594</v>
      </c>
      <c r="E557" s="10">
        <f>('5v'!C545-D557)^2</f>
        <v>1.5086040036460721E-3</v>
      </c>
      <c r="G557" s="3"/>
      <c r="H557" s="7">
        <f>offs553+Ampl553*SIN(2*PI()*freq553*('5v'!E545)+deph553*PI()/180)</f>
        <v>1.4542161218639165</v>
      </c>
      <c r="I557" s="8">
        <f>('5v'!F545-H557)^2</f>
        <v>2.1225571868977826E-5</v>
      </c>
      <c r="J557" s="9">
        <f>offs554+Ampl554*SIN(2*PI()*freq554*('5v'!E545-reta554)+deph554*PI()/180)</f>
        <v>0.97451955816465741</v>
      </c>
      <c r="K557" s="10">
        <f>('5v'!G545-J557)^2</f>
        <v>2.7305640191905292E-6</v>
      </c>
      <c r="M557" s="3"/>
      <c r="N557" s="7">
        <f>offs553+Ampl555*SIN(2*PI()*freq555*('5v'!I545)+deph555*PI()/180)</f>
        <v>1.0269455124162206</v>
      </c>
      <c r="O557" s="8">
        <f>('5v'!J545-N557)^2</f>
        <v>1.6636427480296915E-4</v>
      </c>
      <c r="P557" s="9">
        <f>offs556+Ampl556*SIN(2*PI()*freq556*('5v'!I545-reta556)+deph556*PI()/180)</f>
        <v>1.0725646087401692</v>
      </c>
      <c r="Q557" s="10">
        <f>('5v'!K545-P557)^2</f>
        <v>1.2625890393782373E-4</v>
      </c>
      <c r="S557" s="3"/>
      <c r="T557" s="7">
        <f>offs557+Ampl557*SIN(2*PI()*freq557*('5v'!M545)+deph557*PI()/180)</f>
        <v>1.2831673797491867</v>
      </c>
      <c r="U557" s="8">
        <f>('5v'!N545-T557)^2</f>
        <v>9.5435875832398255E-6</v>
      </c>
      <c r="V557" s="9">
        <f>offs558+Ampl558*SIN(2*PI()*freq558*('5v'!M545-reta558)+deph558*PI()/180)</f>
        <v>1.0536854228712063</v>
      </c>
      <c r="W557" s="10">
        <f>('5v'!O545-V557)^2</f>
        <v>1.3960962417428784E-5</v>
      </c>
      <c r="X557" s="3"/>
      <c r="Y557" s="3"/>
      <c r="Z557" s="7">
        <f>offs559+Ampl559*SIN(2*PI()*freq559*('5v'!Q545)+deph559*PI()/180)</f>
        <v>1.4957473691777552</v>
      </c>
      <c r="AA557" s="8">
        <f>('5v'!R545-Z557)^2</f>
        <v>3.9359878003953241E-2</v>
      </c>
      <c r="AB557" s="9">
        <f>offs558+Ampl560*SIN(2*PI()*freq560*('5v'!Q545-reta560)+deph560*PI()/180)</f>
        <v>1.0081446960298515</v>
      </c>
      <c r="AC557" s="10">
        <f>('5v'!S545-AB557)^2</f>
        <v>2.0164048712677626E-7</v>
      </c>
      <c r="AE557" s="44"/>
      <c r="AF557" s="7">
        <f>offs561+Ampl561*SIN(2*PI()*freq561*('5v'!U545)+deph561*PI()/180)</f>
        <v>2.4683752168206445</v>
      </c>
      <c r="AG557" s="8">
        <f>('5v'!V545-AF557)^2</f>
        <v>0.20960680430909157</v>
      </c>
      <c r="AH557" s="9">
        <f>offs562+Ampl562*SIN(2*PI()*freq562*('5v'!U545-reta562)+deph562*PI()/180)</f>
        <v>0.97408465600862149</v>
      </c>
      <c r="AI557" s="10">
        <f>('5v'!W545-AH557)^2</f>
        <v>6.7615393324525861E-6</v>
      </c>
      <c r="AL557" s="76"/>
      <c r="AN557" s="76"/>
      <c r="AO557" s="80"/>
    </row>
    <row r="558" spans="1:41" x14ac:dyDescent="0.25">
      <c r="A558" s="3"/>
      <c r="B558" s="7">
        <f>offs551+Ampl551*SIN(2*PI()*freq551*('5v'!A546)+deph551*PI()/180)</f>
        <v>1.3479126952375129</v>
      </c>
      <c r="C558" s="8">
        <f>('5v'!B546-B558)^2</f>
        <v>2.0411700816919792E-6</v>
      </c>
      <c r="D558" s="9">
        <f>offs552+Ampl552*SIN(2*PI()*freq552*('5v'!A546-reta552)+deph552*PI()/180)</f>
        <v>0.89462335668579218</v>
      </c>
      <c r="E558" s="10">
        <f>('5v'!C546-D558)^2</f>
        <v>1.472514503335035E-3</v>
      </c>
      <c r="G558" s="3"/>
      <c r="H558" s="7">
        <f>offs553+Ampl553*SIN(2*PI()*freq553*('5v'!E546)+deph553*PI()/180)</f>
        <v>1.4836930689512178</v>
      </c>
      <c r="I558" s="8">
        <f>('5v'!F546-H558)^2</f>
        <v>8.0319468202570425E-6</v>
      </c>
      <c r="J558" s="9">
        <f>offs554+Ampl554*SIN(2*PI()*freq554*('5v'!E546-reta554)+deph554*PI()/180)</f>
        <v>0.96849412406561597</v>
      </c>
      <c r="K558" s="10">
        <f>('5v'!G546-J558)^2</f>
        <v>1.693332710615591E-3</v>
      </c>
      <c r="M558" s="3"/>
      <c r="N558" s="7">
        <f>offs553+Ampl555*SIN(2*PI()*freq555*('5v'!I546)+deph555*PI()/180)</f>
        <v>1.0518793299460794</v>
      </c>
      <c r="O558" s="8">
        <f>('5v'!J546-N558)^2</f>
        <v>1.7835682774112489E-4</v>
      </c>
      <c r="P558" s="9">
        <f>offs556+Ampl556*SIN(2*PI()*freq556*('5v'!I546-reta556)+deph556*PI()/180)</f>
        <v>1.0702311615642599</v>
      </c>
      <c r="Q558" s="10">
        <f>('5v'!K546-P558)^2</f>
        <v>7.9264327155869878E-5</v>
      </c>
      <c r="S558" s="3"/>
      <c r="T558" s="7">
        <f>offs557+Ampl557*SIN(2*PI()*freq557*('5v'!M546)+deph557*PI()/180)</f>
        <v>1.3109730428753561</v>
      </c>
      <c r="U558" s="8">
        <f>('5v'!N546-T558)^2</f>
        <v>2.5537729924338408E-6</v>
      </c>
      <c r="V558" s="9">
        <f>offs558+Ampl558*SIN(2*PI()*freq558*('5v'!M546-reta558)+deph558*PI()/180)</f>
        <v>1.0514805867325383</v>
      </c>
      <c r="W558" s="10">
        <f>('5v'!O546-V558)^2</f>
        <v>4.1413196991106734E-6</v>
      </c>
      <c r="X558" s="3"/>
      <c r="Y558" s="3"/>
      <c r="Z558" s="7">
        <f>offs559+Ampl559*SIN(2*PI()*freq559*('5v'!Q546)+deph559*PI()/180)</f>
        <v>1.5280888735519707</v>
      </c>
      <c r="AA558" s="8">
        <f>('5v'!R546-Z558)^2</f>
        <v>3.8161081948159287E-2</v>
      </c>
      <c r="AB558" s="9">
        <f>offs558+Ampl560*SIN(2*PI()*freq560*('5v'!Q546-reta560)+deph560*PI()/180)</f>
        <v>1.0059492335092113</v>
      </c>
      <c r="AC558" s="10">
        <f>('5v'!S546-AB558)^2</f>
        <v>4.7800145201538624E-7</v>
      </c>
      <c r="AE558" s="44"/>
      <c r="AF558" s="7">
        <f>offs561+Ampl561*SIN(2*PI()*freq561*('5v'!U546)+deph561*PI()/180)</f>
        <v>2.4777789882341321</v>
      </c>
      <c r="AG558" s="8">
        <f>('5v'!V546-AF558)^2</f>
        <v>0.2092755970065994</v>
      </c>
      <c r="AH558" s="9">
        <f>offs562+Ampl562*SIN(2*PI()*freq562*('5v'!U546-reta562)+deph562*PI()/180)</f>
        <v>0.97181145174298034</v>
      </c>
      <c r="AI558" s="10">
        <f>('5v'!W546-AH558)^2</f>
        <v>5.1993655928253509E-6</v>
      </c>
      <c r="AL558" s="76"/>
      <c r="AN558" s="76"/>
      <c r="AO558" s="80"/>
    </row>
    <row r="559" spans="1:41" x14ac:dyDescent="0.25">
      <c r="A559" s="3"/>
      <c r="B559" s="7">
        <f>offs551+Ampl551*SIN(2*PI()*freq551*('5v'!A547)+deph551*PI()/180)</f>
        <v>1.3693548555505306</v>
      </c>
      <c r="C559" s="8">
        <f>('5v'!B547-B559)^2</f>
        <v>2.8014319878781473E-5</v>
      </c>
      <c r="D559" s="9">
        <f>offs552+Ampl552*SIN(2*PI()*freq552*('5v'!A547-reta552)+deph552*PI()/180)</f>
        <v>0.88829635449891331</v>
      </c>
      <c r="E559" s="10">
        <f>('5v'!C547-D559)^2</f>
        <v>1.4368158996882869E-3</v>
      </c>
      <c r="G559" s="3"/>
      <c r="H559" s="7">
        <f>offs553+Ampl553*SIN(2*PI()*freq553*('5v'!E547)+deph553*PI()/180)</f>
        <v>1.5124772971397689</v>
      </c>
      <c r="I559" s="8">
        <f>('5v'!F547-H559)^2</f>
        <v>5.3884204110988466E-6</v>
      </c>
      <c r="J559" s="9">
        <f>offs554+Ampl554*SIN(2*PI()*freq554*('5v'!E547-reta554)+deph554*PI()/180)</f>
        <v>0.9624361310687426</v>
      </c>
      <c r="K559" s="10">
        <f>('5v'!G547-J559)^2</f>
        <v>4.4012783547422284E-3</v>
      </c>
      <c r="M559" s="3"/>
      <c r="N559" s="7">
        <f>offs553+Ampl555*SIN(2*PI()*freq555*('5v'!I547)+deph555*PI()/180)</f>
        <v>1.076573455740554</v>
      </c>
      <c r="O559" s="8">
        <f>('5v'!J547-N559)^2</f>
        <v>1.4637138562498313E-4</v>
      </c>
      <c r="P559" s="9">
        <f>offs556+Ampl556*SIN(2*PI()*freq556*('5v'!I547-reta556)+deph556*PI()/180)</f>
        <v>1.0678688013325275</v>
      </c>
      <c r="Q559" s="10">
        <f>('5v'!K547-P559)^2</f>
        <v>4.2780643107399542E-5</v>
      </c>
      <c r="S559" s="3"/>
      <c r="T559" s="7">
        <f>offs557+Ampl557*SIN(2*PI()*freq557*('5v'!M547)+deph557*PI()/180)</f>
        <v>1.338342856136985</v>
      </c>
      <c r="U559" s="8">
        <f>('5v'!N547-T559)^2</f>
        <v>2.6377532264150393E-6</v>
      </c>
      <c r="V559" s="9">
        <f>offs558+Ampl558*SIN(2*PI()*freq558*('5v'!M547-reta558)+deph558*PI()/180)</f>
        <v>1.0492350690110344</v>
      </c>
      <c r="W559" s="10">
        <f>('5v'!O547-V559)^2</f>
        <v>2.4927010460836844E-6</v>
      </c>
      <c r="X559" s="3"/>
      <c r="Y559" s="3"/>
      <c r="Z559" s="7">
        <f>offs559+Ampl559*SIN(2*PI()*freq559*('5v'!Q547)+deph559*PI()/180)</f>
        <v>1.5594596703569654</v>
      </c>
      <c r="AA559" s="8">
        <f>('5v'!R547-Z559)^2</f>
        <v>3.4396223787188943E-2</v>
      </c>
      <c r="AB559" s="9">
        <f>offs558+Ampl560*SIN(2*PI()*freq560*('5v'!Q547-reta560)+deph560*PI()/180)</f>
        <v>1.0036960552185055</v>
      </c>
      <c r="AC559" s="10">
        <f>('5v'!S547-AB559)^2</f>
        <v>9.8294292595714417E-7</v>
      </c>
      <c r="AE559" s="44"/>
      <c r="AF559" s="7">
        <f>offs561+Ampl561*SIN(2*PI()*freq561*('5v'!U547)+deph561*PI()/180)</f>
        <v>2.4847374909321154</v>
      </c>
      <c r="AG559" s="8">
        <f>('5v'!V547-AF559)^2</f>
        <v>0.20849497600748126</v>
      </c>
      <c r="AH559" s="9">
        <f>offs562+Ampl562*SIN(2*PI()*freq562*('5v'!U547-reta562)+deph562*PI()/180)</f>
        <v>0.96945304841202551</v>
      </c>
      <c r="AI559" s="10">
        <f>('5v'!W547-AH559)^2</f>
        <v>3.5153940488885611E-6</v>
      </c>
      <c r="AL559" s="76"/>
      <c r="AN559" s="76"/>
      <c r="AO559" s="80"/>
    </row>
    <row r="560" spans="1:41" x14ac:dyDescent="0.25">
      <c r="A560" s="3"/>
      <c r="B560" s="7">
        <f>offs551+Ampl551*SIN(2*PI()*freq551*('5v'!A548)+deph551*PI()/180)</f>
        <v>1.3905090091690135</v>
      </c>
      <c r="C560" s="8">
        <f>('5v'!B548-B560)^2</f>
        <v>9.0541361792078419E-6</v>
      </c>
      <c r="D560" s="9">
        <f>offs552+Ampl552*SIN(2*PI()*freq552*('5v'!A548-reta552)+deph552*PI()/180)</f>
        <v>0.8819697443882798</v>
      </c>
      <c r="E560" s="10">
        <f>('5v'!C548-D560)^2</f>
        <v>1.4016595813709496E-3</v>
      </c>
      <c r="G560" s="3"/>
      <c r="H560" s="7">
        <f>offs553+Ampl553*SIN(2*PI()*freq553*('5v'!E548)+deph553*PI()/180)</f>
        <v>1.5405585795303529</v>
      </c>
      <c r="I560" s="8">
        <f>('5v'!F548-H560)^2</f>
        <v>2.511592938905236E-5</v>
      </c>
      <c r="J560" s="9">
        <f>offs554+Ampl554*SIN(2*PI()*freq554*('5v'!E548-reta554)+deph554*PI()/180)</f>
        <v>0.95634773155010322</v>
      </c>
      <c r="K560" s="10">
        <f>('5v'!G548-J560)^2</f>
        <v>3.1750668508424952E-3</v>
      </c>
      <c r="M560" s="3"/>
      <c r="N560" s="7">
        <f>offs553+Ampl555*SIN(2*PI()*freq555*('5v'!I548)+deph555*PI()/180)</f>
        <v>1.1010239903109182</v>
      </c>
      <c r="O560" s="8">
        <f>('5v'!J548-N560)^2</f>
        <v>8.3397984383734141E-5</v>
      </c>
      <c r="P560" s="9">
        <f>offs556+Ampl556*SIN(2*PI()*freq556*('5v'!I548-reta556)+deph556*PI()/180)</f>
        <v>1.0654779010890378</v>
      </c>
      <c r="Q560" s="10">
        <f>('5v'!K548-P560)^2</f>
        <v>3.7245523760700805E-5</v>
      </c>
      <c r="S560" s="3"/>
      <c r="T560" s="7">
        <f>offs557+Ampl557*SIN(2*PI()*freq557*('5v'!M548)+deph557*PI()/180)</f>
        <v>1.365270066442194</v>
      </c>
      <c r="U560" s="8">
        <f>('5v'!N548-T560)^2</f>
        <v>9.9900652137260574E-6</v>
      </c>
      <c r="V560" s="9">
        <f>offs558+Ampl558*SIN(2*PI()*freq558*('5v'!M548-reta558)+deph558*PI()/180)</f>
        <v>1.0469494237545922</v>
      </c>
      <c r="W560" s="10">
        <f>('5v'!O548-V560)^2</f>
        <v>1.0236376350023916E-5</v>
      </c>
      <c r="X560" s="3"/>
      <c r="Y560" s="3"/>
      <c r="Z560" s="7">
        <f>offs559+Ampl559*SIN(2*PI()*freq559*('5v'!Q548)+deph559*PI()/180)</f>
        <v>1.5898445889537869</v>
      </c>
      <c r="AA560" s="8">
        <f>('5v'!R548-Z560)^2</f>
        <v>3.4717851935528989E-2</v>
      </c>
      <c r="AB560" s="9">
        <f>offs558+Ampl560*SIN(2*PI()*freq560*('5v'!Q548-reta560)+deph560*PI()/180)</f>
        <v>1.0013862507747611</v>
      </c>
      <c r="AC560" s="10">
        <f>('5v'!S548-AB560)^2</f>
        <v>1.817398483174444E-6</v>
      </c>
      <c r="AE560" s="44"/>
      <c r="AF560" s="7">
        <f>offs561+Ampl561*SIN(2*PI()*freq561*('5v'!U548)+deph561*PI()/180)</f>
        <v>2.4892438577125411</v>
      </c>
      <c r="AG560" s="8">
        <f>('5v'!V548-AF560)^2</f>
        <v>0.20904337779555443</v>
      </c>
      <c r="AH560" s="9">
        <f>offs562+Ampl562*SIN(2*PI()*freq562*('5v'!U548-reta562)+deph562*PI()/180)</f>
        <v>0.96701177347511114</v>
      </c>
      <c r="AI560" s="10">
        <f>('5v'!W548-AH560)^2</f>
        <v>1.9231684068412736E-6</v>
      </c>
      <c r="AL560" s="76"/>
      <c r="AN560" s="76"/>
      <c r="AO560" s="80"/>
    </row>
    <row r="561" spans="1:41" x14ac:dyDescent="0.25">
      <c r="A561" s="3"/>
      <c r="B561" s="7">
        <f>offs551+Ampl551*SIN(2*PI()*freq551*('5v'!A549)+deph551*PI()/180)</f>
        <v>1.4113718156068773</v>
      </c>
      <c r="C561" s="8">
        <f>('5v'!B549-B561)^2</f>
        <v>5.7016633724467418E-6</v>
      </c>
      <c r="D561" s="9">
        <f>offs552+Ampl552*SIN(2*PI()*freq552*('5v'!A549-reta552)+deph552*PI()/180)</f>
        <v>0.87564452539896853</v>
      </c>
      <c r="E561" s="10">
        <f>('5v'!C549-D561)^2</f>
        <v>1.515196527585745E-3</v>
      </c>
      <c r="G561" s="3"/>
      <c r="H561" s="7">
        <f>offs553+Ampl553*SIN(2*PI()*freq553*('5v'!E549)+deph553*PI()/180)</f>
        <v>1.5679269389770503</v>
      </c>
      <c r="I561" s="8">
        <f>('5v'!F549-H561)^2</f>
        <v>1.2767620918574129E-6</v>
      </c>
      <c r="J561" s="9">
        <f>offs554+Ampl554*SIN(2*PI()*freq554*('5v'!E549-reta554)+deph554*PI()/180)</f>
        <v>0.95023108868905637</v>
      </c>
      <c r="K561" s="10">
        <f>('5v'!G549-J561)^2</f>
        <v>7.1792318867702103E-4</v>
      </c>
      <c r="M561" s="3"/>
      <c r="N561" s="7">
        <f>offs553+Ampl555*SIN(2*PI()*freq555*('5v'!I549)+deph555*PI()/180)</f>
        <v>1.1252270726343241</v>
      </c>
      <c r="O561" s="8">
        <f>('5v'!J549-N561)^2</f>
        <v>1.0649801127276515E-4</v>
      </c>
      <c r="P561" s="9">
        <f>offs556+Ampl556*SIN(2*PI()*freq556*('5v'!I549-reta556)+deph556*PI()/180)</f>
        <v>1.0630588383846558</v>
      </c>
      <c r="Q561" s="10">
        <f>('5v'!K549-P561)^2</f>
        <v>1.3570738921130715E-5</v>
      </c>
      <c r="S561" s="3"/>
      <c r="T561" s="7">
        <f>offs557+Ampl557*SIN(2*PI()*freq557*('5v'!M549)+deph557*PI()/180)</f>
        <v>1.3917480299047609</v>
      </c>
      <c r="U561" s="8">
        <f>('5v'!N549-T561)^2</f>
        <v>1.8045843032440644E-5</v>
      </c>
      <c r="V561" s="9">
        <f>offs558+Ampl558*SIN(2*PI()*freq558*('5v'!M549-reta558)+deph558*PI()/180)</f>
        <v>1.0446242149119775</v>
      </c>
      <c r="W561" s="10">
        <f>('5v'!O549-V561)^2</f>
        <v>4.5341435110607482E-5</v>
      </c>
      <c r="X561" s="3"/>
      <c r="Y561" s="3"/>
      <c r="Z561" s="7">
        <f>offs559+Ampl559*SIN(2*PI()*freq559*('5v'!Q549)+deph559*PI()/180)</f>
        <v>1.6192289354654372</v>
      </c>
      <c r="AA561" s="8">
        <f>('5v'!R549-Z561)^2</f>
        <v>3.2537097555269116E-2</v>
      </c>
      <c r="AB561" s="9">
        <f>offs558+Ampl560*SIN(2*PI()*freq560*('5v'!Q549-reta560)+deph560*PI()/180)</f>
        <v>0.99902093717890972</v>
      </c>
      <c r="AC561" s="10">
        <f>('5v'!S549-AB561)^2</f>
        <v>3.0986660219384625E-6</v>
      </c>
      <c r="AE561" s="44"/>
      <c r="AF561" s="7">
        <f>offs561+Ampl561*SIN(2*PI()*freq561*('5v'!U549)+deph561*PI()/180)</f>
        <v>2.4912936413354578</v>
      </c>
      <c r="AG561" s="8">
        <f>('5v'!V549-AF561)^2</f>
        <v>0.20913177879555309</v>
      </c>
      <c r="AH561" s="9">
        <f>offs562+Ampl562*SIN(2*PI()*freq562*('5v'!U549-reta562)+deph562*PI()/180)</f>
        <v>0.96449003617586138</v>
      </c>
      <c r="AI561" s="10">
        <f>('5v'!W549-AH561)^2</f>
        <v>6.6941225474706885E-7</v>
      </c>
      <c r="AL561" s="76"/>
      <c r="AN561" s="76"/>
      <c r="AO561" s="80"/>
    </row>
    <row r="562" spans="1:41" x14ac:dyDescent="0.25">
      <c r="A562" s="3"/>
      <c r="B562" s="7">
        <f>offs551+Ampl551*SIN(2*PI()*freq551*('5v'!A550)+deph551*PI()/180)</f>
        <v>1.4319399803851371</v>
      </c>
      <c r="C562" s="8">
        <f>('5v'!B550-B562)^2</f>
        <v>2.1637832934582531E-6</v>
      </c>
      <c r="D562" s="9">
        <f>offs552+Ampl552*SIN(2*PI()*freq552*('5v'!A550-reta552)+deph552*PI()/180)</f>
        <v>0.86932169635638179</v>
      </c>
      <c r="E562" s="10">
        <f>('5v'!C550-D562)^2</f>
        <v>1.479379011003224E-3</v>
      </c>
      <c r="G562" s="3"/>
      <c r="H562" s="7">
        <f>offs553+Ampl553*SIN(2*PI()*freq553*('5v'!E550)+deph553*PI()/180)</f>
        <v>1.594572651632066</v>
      </c>
      <c r="I562" s="8">
        <f>('5v'!F550-H562)^2</f>
        <v>1.8632313146518315E-7</v>
      </c>
      <c r="J562" s="9">
        <f>offs554+Ampl554*SIN(2*PI()*freq554*('5v'!E550-reta554)+deph554*PI()/180)</f>
        <v>0.94408837569968518</v>
      </c>
      <c r="K562" s="10">
        <f>('5v'!G550-J562)^2</f>
        <v>2.5264452674386146E-5</v>
      </c>
      <c r="M562" s="3"/>
      <c r="N562" s="7">
        <f>offs553+Ampl555*SIN(2*PI()*freq555*('5v'!I550)+deph555*PI()/180)</f>
        <v>1.1491788807635017</v>
      </c>
      <c r="O562" s="8">
        <f>('5v'!J550-N562)^2</f>
        <v>6.1659545579020113E-5</v>
      </c>
      <c r="P562" s="9">
        <f>offs556+Ampl556*SIN(2*PI()*freq556*('5v'!I550-reta556)+deph556*PI()/180)</f>
        <v>1.0606119952174247</v>
      </c>
      <c r="Q562" s="10">
        <f>('5v'!K550-P562)^2</f>
        <v>1.5301819079357985E-6</v>
      </c>
      <c r="S562" s="3"/>
      <c r="T562" s="7">
        <f>offs557+Ampl557*SIN(2*PI()*freq557*('5v'!M550)+deph557*PI()/180)</f>
        <v>1.4177702134833998</v>
      </c>
      <c r="U562" s="8">
        <f>('5v'!N550-T562)^2</f>
        <v>9.4741700364647564E-7</v>
      </c>
      <c r="V562" s="9">
        <f>offs558+Ampl558*SIN(2*PI()*freq558*('5v'!M550-reta558)+deph558*PI()/180)</f>
        <v>1.0422600161936799</v>
      </c>
      <c r="W562" s="10">
        <f>('5v'!O550-V562)^2</f>
        <v>3.9974337469768453E-5</v>
      </c>
      <c r="X562" s="3"/>
      <c r="Y562" s="3"/>
      <c r="Z562" s="7">
        <f>offs559+Ampl559*SIN(2*PI()*freq559*('5v'!Q550)+deph559*PI()/180)</f>
        <v>1.6475984998826991</v>
      </c>
      <c r="AA562" s="8">
        <f>('5v'!R550-Z562)^2</f>
        <v>3.0100598343359892E-2</v>
      </c>
      <c r="AB562" s="9">
        <f>offs558+Ampl560*SIN(2*PI()*freq560*('5v'!Q550-reta560)+deph560*PI()/180)</f>
        <v>0.99660125827561685</v>
      </c>
      <c r="AC562" s="10">
        <f>('5v'!S550-AB562)^2</f>
        <v>7.4929056933780371E-8</v>
      </c>
      <c r="AE562" s="44"/>
      <c r="AF562" s="7">
        <f>offs561+Ampl561*SIN(2*PI()*freq561*('5v'!U550)+deph561*PI()/180)</f>
        <v>2.4908848189119026</v>
      </c>
      <c r="AG562" s="8">
        <f>('5v'!V550-AF562)^2</f>
        <v>0.20875802935390736</v>
      </c>
      <c r="AH562" s="9">
        <f>offs562+Ampl562*SIN(2*PI()*freq562*('5v'!U550-reta562)+deph562*PI()/180)</f>
        <v>0.96189032516453743</v>
      </c>
      <c r="AI562" s="10">
        <f>('5v'!W550-AH562)^2</f>
        <v>4.5144145304151185E-6</v>
      </c>
      <c r="AL562" s="76"/>
      <c r="AN562" s="76"/>
      <c r="AO562" s="80"/>
    </row>
    <row r="563" spans="1:41" x14ac:dyDescent="0.25">
      <c r="A563" s="3"/>
      <c r="B563" s="7">
        <f>offs551+Ampl551*SIN(2*PI()*freq551*('5v'!A551)+deph551*PI()/180)</f>
        <v>1.4522102555521406</v>
      </c>
      <c r="C563" s="8">
        <f>('5v'!B551-B563)^2</f>
        <v>4.8852296057683724E-6</v>
      </c>
      <c r="D563" s="9">
        <f>offs552+Ampl552*SIN(2*PI()*freq552*('5v'!A551-reta552)+deph552*PI()/180)</f>
        <v>0.86300225570852218</v>
      </c>
      <c r="E563" s="10">
        <f>('5v'!C551-D563)^2</f>
        <v>1.4441714389359101E-3</v>
      </c>
      <c r="G563" s="3"/>
      <c r="H563" s="7">
        <f>offs553+Ampl553*SIN(2*PI()*freq553*('5v'!E551)+deph553*PI()/180)</f>
        <v>1.620486250400571</v>
      </c>
      <c r="I563" s="8">
        <f>('5v'!F551-H563)^2</f>
        <v>9.1250332779102517E-7</v>
      </c>
      <c r="J563" s="9">
        <f>offs554+Ampl554*SIN(2*PI()*freq554*('5v'!E551-reta554)+deph554*PI()/180)</f>
        <v>0.93792177505866559</v>
      </c>
      <c r="K563" s="10">
        <f>('5v'!G551-J563)^2</f>
        <v>4.4512582433431877E-5</v>
      </c>
      <c r="M563" s="3"/>
      <c r="N563" s="7">
        <f>offs553+Ampl555*SIN(2*PI()*freq555*('5v'!I551)+deph555*PI()/180)</f>
        <v>1.1728756324302889</v>
      </c>
      <c r="O563" s="8">
        <f>('5v'!J551-N563)^2</f>
        <v>3.1809346986844659E-5</v>
      </c>
      <c r="P563" s="9">
        <f>offs556+Ampl556*SIN(2*PI()*freq556*('5v'!I551-reta556)+deph556*PI()/180)</f>
        <v>1.0581377579722455</v>
      </c>
      <c r="Q563" s="10">
        <f>('5v'!K551-P563)^2</f>
        <v>1.5307430905015067E-6</v>
      </c>
      <c r="S563" s="3"/>
      <c r="T563" s="7">
        <f>offs557+Ampl557*SIN(2*PI()*freq557*('5v'!M551)+deph557*PI()/180)</f>
        <v>1.4433301965936909</v>
      </c>
      <c r="U563" s="8">
        <f>('5v'!N551-T563)^2</f>
        <v>1.3057783592645856E-6</v>
      </c>
      <c r="V563" s="9">
        <f>offs558+Ampl558*SIN(2*PI()*freq558*('5v'!M551-reta558)+deph558*PI()/180)</f>
        <v>1.0398574109303567</v>
      </c>
      <c r="W563" s="10">
        <f>('5v'!O551-V563)^2</f>
        <v>3.449272723056271E-5</v>
      </c>
      <c r="X563" s="3"/>
      <c r="Y563" s="3"/>
      <c r="Z563" s="7">
        <f>offs559+Ampl559*SIN(2*PI()*freq559*('5v'!Q551)+deph559*PI()/180)</f>
        <v>1.67493956293597</v>
      </c>
      <c r="AA563" s="8">
        <f>('5v'!R551-Z563)^2</f>
        <v>2.7451660741390004E-2</v>
      </c>
      <c r="AB563" s="9">
        <f>offs558+Ampl560*SIN(2*PI()*freq560*('5v'!Q551-reta560)+deph560*PI()/180)</f>
        <v>0.99412838420012795</v>
      </c>
      <c r="AC563" s="10">
        <f>('5v'!S551-AB563)^2</f>
        <v>6.2960384498267039E-7</v>
      </c>
      <c r="AE563" s="44"/>
      <c r="AF563" s="7">
        <f>offs561+Ampl561*SIN(2*PI()*freq561*('5v'!U551)+deph561*PI()/180)</f>
        <v>2.4880177939002501</v>
      </c>
      <c r="AG563" s="8">
        <f>('5v'!V551-AF563)^2</f>
        <v>0.20970875409066117</v>
      </c>
      <c r="AH563" s="9">
        <f>offs562+Ampl562*SIN(2*PI()*freq562*('5v'!U551-reta562)+deph562*PI()/180)</f>
        <v>0.95921520604204069</v>
      </c>
      <c r="AI563" s="10">
        <f>('5v'!W551-AH563)^2</f>
        <v>1.9676122945982563E-6</v>
      </c>
      <c r="AL563" s="76"/>
      <c r="AN563" s="76"/>
      <c r="AO563" s="80"/>
    </row>
    <row r="564" spans="1:41" x14ac:dyDescent="0.25">
      <c r="A564" s="3"/>
      <c r="B564" s="7">
        <f>offs551+Ampl551*SIN(2*PI()*freq551*('5v'!A552)+deph551*PI()/180)</f>
        <v>1.4721794401964581</v>
      </c>
      <c r="C564" s="8">
        <f>('5v'!B552-B564)^2</f>
        <v>2.1173251881579703E-5</v>
      </c>
      <c r="D564" s="9">
        <f>offs552+Ampl552*SIN(2*PI()*freq552*('5v'!A552-reta552)+deph552*PI()/180)</f>
        <v>0.85668720136832555</v>
      </c>
      <c r="E564" s="10">
        <f>('5v'!C552-D564)^2</f>
        <v>1.4097172371908505E-3</v>
      </c>
      <c r="G564" s="3"/>
      <c r="H564" s="7">
        <f>offs553+Ampl553*SIN(2*PI()*freq553*('5v'!E552)+deph553*PI()/180)</f>
        <v>1.6456585283043133</v>
      </c>
      <c r="I564" s="8">
        <f>('5v'!F552-H564)^2</f>
        <v>5.4247394305455921E-7</v>
      </c>
      <c r="J564" s="9">
        <f>offs554+Ampl554*SIN(2*PI()*freq554*('5v'!E552-reta554)+deph554*PI()/180)</f>
        <v>0.93173347772984261</v>
      </c>
      <c r="K564" s="10">
        <f>('5v'!G552-J564)^2</f>
        <v>6.6948859779212264E-4</v>
      </c>
      <c r="M564" s="3"/>
      <c r="N564" s="7">
        <f>offs553+Ampl555*SIN(2*PI()*freq555*('5v'!I552)+deph555*PI()/180)</f>
        <v>1.1963135856428964</v>
      </c>
      <c r="O564" s="8">
        <f>('5v'!J552-N564)^2</f>
        <v>5.764840018644514E-5</v>
      </c>
      <c r="P564" s="9">
        <f>offs556+Ampl556*SIN(2*PI()*freq556*('5v'!I552-reta556)+deph556*PI()/180)</f>
        <v>1.0556365173598614</v>
      </c>
      <c r="Q564" s="10">
        <f>('5v'!K552-P564)^2</f>
        <v>1.3976177681064885E-5</v>
      </c>
      <c r="S564" s="3"/>
      <c r="T564" s="7">
        <f>offs557+Ampl557*SIN(2*PI()*freq557*('5v'!M552)+deph557*PI()/180)</f>
        <v>1.4684216726922639</v>
      </c>
      <c r="U564" s="8">
        <f>('5v'!N552-T564)^2</f>
        <v>2.2560720611590494E-5</v>
      </c>
      <c r="V564" s="9">
        <f>offs558+Ampl558*SIN(2*PI()*freq558*('5v'!M552-reta558)+deph558*PI()/180)</f>
        <v>1.0374169919289054</v>
      </c>
      <c r="W564" s="10">
        <f>('5v'!O552-V564)^2</f>
        <v>1.1782961959340157E-5</v>
      </c>
      <c r="X564" s="3"/>
      <c r="Y564" s="3"/>
      <c r="Z564" s="7">
        <f>offs559+Ampl559*SIN(2*PI()*freq559*('5v'!Q552)+deph559*PI()/180)</f>
        <v>1.7012389027297821</v>
      </c>
      <c r="AA564" s="8">
        <f>('5v'!R552-Z564)^2</f>
        <v>2.6511520571542282E-2</v>
      </c>
      <c r="AB564" s="9">
        <f>offs558+Ampl560*SIN(2*PI()*freq560*('5v'!Q552-reta560)+deph560*PI()/180)</f>
        <v>0.99160351081240161</v>
      </c>
      <c r="AC564" s="10">
        <f>('5v'!S552-AB564)^2</f>
        <v>3.4562736522242013E-7</v>
      </c>
      <c r="AE564" s="44"/>
      <c r="AF564" s="7">
        <f>offs561+Ampl561*SIN(2*PI()*freq561*('5v'!U552)+deph561*PI()/180)</f>
        <v>2.4826953957080464</v>
      </c>
      <c r="AG564" s="8">
        <f>('5v'!V552-AF564)^2</f>
        <v>0.2084137386553761</v>
      </c>
      <c r="AH564" s="9">
        <f>offs562+Ampl562*SIN(2*PI()*freq562*('5v'!U552-reta562)+deph562*PI()/180)</f>
        <v>0.95646731882797387</v>
      </c>
      <c r="AI564" s="10">
        <f>('5v'!W552-AH564)^2</f>
        <v>6.5591247630959118E-6</v>
      </c>
      <c r="AL564" s="76"/>
      <c r="AN564" s="76"/>
      <c r="AO564" s="80"/>
    </row>
    <row r="565" spans="1:41" x14ac:dyDescent="0.25">
      <c r="A565" s="3"/>
      <c r="B565" s="7">
        <f>offs551+Ampl551*SIN(2*PI()*freq551*('5v'!A553)+deph551*PI()/180)</f>
        <v>1.4918443809523441</v>
      </c>
      <c r="C565" s="8">
        <f>('5v'!B553-B565)^2</f>
        <v>7.7416437639664521E-6</v>
      </c>
      <c r="D565" s="9">
        <f>offs552+Ampl552*SIN(2*PI()*freq552*('5v'!A553-reta552)+deph552*PI()/180)</f>
        <v>0.85037753055607823</v>
      </c>
      <c r="E565" s="10">
        <f>('5v'!C553-D565)^2</f>
        <v>1.3761525792980436E-3</v>
      </c>
      <c r="G565" s="3"/>
      <c r="H565" s="7">
        <f>offs553+Ampl553*SIN(2*PI()*freq553*('5v'!E553)+deph553*PI()/180)</f>
        <v>1.6700805417528146</v>
      </c>
      <c r="I565" s="8">
        <f>('5v'!F553-H565)^2</f>
        <v>4.7762277501907342E-6</v>
      </c>
      <c r="J565" s="9">
        <f>offs554+Ampl554*SIN(2*PI()*freq554*('5v'!E553-reta554)+deph554*PI()/180)</f>
        <v>0.92552568238579058</v>
      </c>
      <c r="K565" s="10">
        <f>('5v'!G553-J565)^2</f>
        <v>2.0301046276140163E-3</v>
      </c>
      <c r="M565" s="3"/>
      <c r="N565" s="7">
        <f>offs553+Ampl555*SIN(2*PI()*freq555*('5v'!I553)+deph555*PI()/180)</f>
        <v>1.2194890392768105</v>
      </c>
      <c r="O565" s="8">
        <f>('5v'!J553-N565)^2</f>
        <v>6.1696323450873656E-5</v>
      </c>
      <c r="P565" s="9">
        <f>offs556+Ampl556*SIN(2*PI()*freq556*('5v'!I553-reta556)+deph556*PI()/180)</f>
        <v>1.0531086683551607</v>
      </c>
      <c r="Q565" s="10">
        <f>('5v'!K553-P565)^2</f>
        <v>3.9266786956581666E-5</v>
      </c>
      <c r="S565" s="3"/>
      <c r="T565" s="7">
        <f>offs557+Ampl557*SIN(2*PI()*freq557*('5v'!M553)+deph557*PI()/180)</f>
        <v>1.4930384508328436</v>
      </c>
      <c r="U565" s="8">
        <f>('5v'!N553-T565)^2</f>
        <v>4.0918850350191554E-6</v>
      </c>
      <c r="V565" s="9">
        <f>offs558+Ampl558*SIN(2*PI()*freq558*('5v'!M553-reta558)+deph558*PI()/180)</f>
        <v>1.0349393613261979</v>
      </c>
      <c r="W565" s="10">
        <f>('5v'!O553-V565)^2</f>
        <v>9.1202753303966639E-7</v>
      </c>
      <c r="X565" s="3"/>
      <c r="Y565" s="3"/>
      <c r="Z565" s="7">
        <f>offs559+Ampl559*SIN(2*PI()*freq559*('5v'!Q553)+deph559*PI()/180)</f>
        <v>1.7264838011367907</v>
      </c>
      <c r="AA565" s="8">
        <f>('5v'!R553-Z565)^2</f>
        <v>2.4073635336614486E-2</v>
      </c>
      <c r="AB565" s="9">
        <f>offs558+Ampl560*SIN(2*PI()*freq560*('5v'!Q553-reta560)+deph560*PI()/180)</f>
        <v>0.98902785911880242</v>
      </c>
      <c r="AC565" s="10">
        <f>('5v'!S553-AB565)^2</f>
        <v>1.1992979325219271E-9</v>
      </c>
      <c r="AE565" s="44"/>
      <c r="AF565" s="7">
        <f>offs561+Ampl561*SIN(2*PI()*freq561*('5v'!U553)+deph561*PI()/180)</f>
        <v>2.4749228768997265</v>
      </c>
      <c r="AG565" s="8">
        <f>('5v'!V553-AF565)^2</f>
        <v>0.20845024496384695</v>
      </c>
      <c r="AH565" s="9">
        <f>offs562+Ampl562*SIN(2*PI()*freq562*('5v'!U553-reta562)+deph562*PI()/180)</f>
        <v>0.95364937535526084</v>
      </c>
      <c r="AI565" s="10">
        <f>('5v'!W553-AH565)^2</f>
        <v>2.8773161554580324E-6</v>
      </c>
      <c r="AL565" s="76"/>
      <c r="AN565" s="76"/>
      <c r="AO565" s="80"/>
    </row>
    <row r="566" spans="1:41" x14ac:dyDescent="0.25">
      <c r="A566" s="3"/>
      <c r="B566" s="7">
        <f>offs551+Ampl551*SIN(2*PI()*freq551*('5v'!A554)+deph551*PI()/180)</f>
        <v>1.5112019724976904</v>
      </c>
      <c r="C566" s="8">
        <f>('5v'!B554-B566)^2</f>
        <v>6.8015205487095184E-6</v>
      </c>
      <c r="D566" s="9">
        <f>offs552+Ampl552*SIN(2*PI()*freq552*('5v'!A554-reta552)+deph552*PI()/180)</f>
        <v>0.84407423964194561</v>
      </c>
      <c r="E566" s="10">
        <f>('5v'!C554-D566)^2</f>
        <v>1.3433866707706114E-3</v>
      </c>
      <c r="G566" s="3"/>
      <c r="H566" s="7">
        <f>offs553+Ampl553*SIN(2*PI()*freq553*('5v'!E554)+deph553*PI()/180)</f>
        <v>1.6937436137209851</v>
      </c>
      <c r="I566" s="8">
        <f>('5v'!F554-H566)^2</f>
        <v>1.5306766396224151E-5</v>
      </c>
      <c r="J566" s="9">
        <f>offs554+Ampl554*SIN(2*PI()*freq554*('5v'!E554-reta554)+deph554*PI()/180)</f>
        <v>0.91930059462663616</v>
      </c>
      <c r="K566" s="10">
        <f>('5v'!G554-J566)^2</f>
        <v>1.8265874706599372E-3</v>
      </c>
      <c r="M566" s="3"/>
      <c r="N566" s="7">
        <f>offs553+Ampl555*SIN(2*PI()*freq555*('5v'!I554)+deph555*PI()/180)</f>
        <v>1.2423983336592439</v>
      </c>
      <c r="O566" s="8">
        <f>('5v'!J554-N566)^2</f>
        <v>7.0273118717889045E-5</v>
      </c>
      <c r="P566" s="9">
        <f>offs556+Ampl556*SIN(2*PI()*freq556*('5v'!I554-reta556)+deph556*PI()/180)</f>
        <v>1.0505546101348047</v>
      </c>
      <c r="Q566" s="10">
        <f>('5v'!K554-P566)^2</f>
        <v>7.7799100966343527E-5</v>
      </c>
      <c r="S566" s="3"/>
      <c r="T566" s="7">
        <f>offs557+Ampl557*SIN(2*PI()*freq557*('5v'!M554)+deph557*PI()/180)</f>
        <v>1.5171744571937724</v>
      </c>
      <c r="U566" s="8">
        <f>('5v'!N554-T566)^2</f>
        <v>7.4057305490527649E-6</v>
      </c>
      <c r="V566" s="9">
        <f>offs558+Ampl558*SIN(2*PI()*freq558*('5v'!M554-reta558)+deph558*PI()/180)</f>
        <v>1.0324251304405121</v>
      </c>
      <c r="W566" s="10">
        <f>('5v'!O554-V566)^2</f>
        <v>2.4311968191809907E-6</v>
      </c>
      <c r="X566" s="3"/>
      <c r="Y566" s="3"/>
      <c r="Z566" s="7">
        <f>offs559+Ampl559*SIN(2*PI()*freq559*('5v'!Q554)+deph559*PI()/180)</f>
        <v>1.750662049948148</v>
      </c>
      <c r="AA566" s="8">
        <f>('5v'!R554-Z566)^2</f>
        <v>2.2653202921844584E-2</v>
      </c>
      <c r="AB566" s="9">
        <f>offs558+Ampl560*SIN(2*PI()*freq560*('5v'!Q554-reta560)+deph560*PI()/180)</f>
        <v>0.98640267468163345</v>
      </c>
      <c r="AC566" s="10">
        <f>('5v'!S554-AB566)^2</f>
        <v>1.553599415578642E-6</v>
      </c>
      <c r="AE566" s="44"/>
      <c r="AF566" s="7">
        <f>offs561+Ampl561*SIN(2*PI()*freq561*('5v'!U554)+deph561*PI()/180)</f>
        <v>2.4647079080129664</v>
      </c>
      <c r="AG566" s="8">
        <f>('5v'!V554-AF566)^2</f>
        <v>0.2080401342621607</v>
      </c>
      <c r="AH566" s="9">
        <f>offs562+Ampl562*SIN(2*PI()*freq562*('5v'!U554-reta562)+deph562*PI()/180)</f>
        <v>0.95076415659389479</v>
      </c>
      <c r="AI566" s="10">
        <f>('5v'!W554-AH566)^2</f>
        <v>5.839505832247454E-7</v>
      </c>
      <c r="AL566" s="76"/>
      <c r="AN566" s="76"/>
      <c r="AO566" s="80"/>
    </row>
    <row r="567" spans="1:41" x14ac:dyDescent="0.25">
      <c r="A567" s="3"/>
      <c r="B567" s="7">
        <f>offs551+Ampl551*SIN(2*PI()*freq551*('5v'!A555)+deph551*PI()/180)</f>
        <v>1.5302491580443913</v>
      </c>
      <c r="C567" s="8">
        <f>('5v'!B555-B567)^2</f>
        <v>4.5120473975525552E-6</v>
      </c>
      <c r="D567" s="9">
        <f>offs552+Ampl552*SIN(2*PI()*freq552*('5v'!A555-reta552)+deph552*PI()/180)</f>
        <v>0.83777832398863317</v>
      </c>
      <c r="E567" s="10">
        <f>('5v'!C555-D567)^2</f>
        <v>1.3116221232496463E-3</v>
      </c>
      <c r="G567" s="3"/>
      <c r="H567" s="7">
        <f>offs553+Ampl553*SIN(2*PI()*freq553*('5v'!E555)+deph553*PI()/180)</f>
        <v>1.7166393368320283</v>
      </c>
      <c r="I567" s="8">
        <f>('5v'!F555-H567)^2</f>
        <v>6.258318605986377E-6</v>
      </c>
      <c r="J567" s="9">
        <f>offs554+Ampl554*SIN(2*PI()*freq554*('5v'!E555-reta554)+deph554*PI()/180)</f>
        <v>0.91306042619641892</v>
      </c>
      <c r="K567" s="10">
        <f>('5v'!G555-J567)^2</f>
        <v>8.3803518985681156E-5</v>
      </c>
      <c r="M567" s="3"/>
      <c r="N567" s="7">
        <f>offs553+Ampl555*SIN(2*PI()*freq555*('5v'!I555)+deph555*PI()/180)</f>
        <v>1.2650378511470408</v>
      </c>
      <c r="O567" s="8">
        <f>('5v'!J555-N567)^2</f>
        <v>5.2240498036530549E-5</v>
      </c>
      <c r="P567" s="9">
        <f>offs556+Ampl556*SIN(2*PI()*freq556*('5v'!I555-reta556)+deph556*PI()/180)</f>
        <v>1.0479747460141942</v>
      </c>
      <c r="Q567" s="10">
        <f>('5v'!K555-P567)^2</f>
        <v>8.9247962660809216E-5</v>
      </c>
      <c r="S567" s="3"/>
      <c r="T567" s="7">
        <f>offs557+Ampl557*SIN(2*PI()*freq557*('5v'!M555)+deph557*PI()/180)</f>
        <v>1.5408237365766351</v>
      </c>
      <c r="U567" s="8">
        <f>('5v'!N555-T567)^2</f>
        <v>8.6032315145627041E-6</v>
      </c>
      <c r="V567" s="9">
        <f>offs558+Ampl558*SIN(2*PI()*freq558*('5v'!M555-reta558)+deph558*PI()/180)</f>
        <v>1.0298749196206978</v>
      </c>
      <c r="W567" s="10">
        <f>('5v'!O555-V567)^2</f>
        <v>4.6497175781941803E-6</v>
      </c>
      <c r="X567" s="3"/>
      <c r="Y567" s="3"/>
      <c r="Z567" s="7">
        <f>offs559+Ampl559*SIN(2*PI()*freq559*('5v'!Q555)+deph559*PI()/180)</f>
        <v>1.7737619567772853</v>
      </c>
      <c r="AA567" s="8">
        <f>('5v'!R555-Z567)^2</f>
        <v>1.935678214756641E-2</v>
      </c>
      <c r="AB567" s="9">
        <f>offs558+Ampl560*SIN(2*PI()*freq560*('5v'!Q555-reta560)+deph560*PI()/180)</f>
        <v>0.98372922701679233</v>
      </c>
      <c r="AC567" s="10">
        <f>('5v'!S555-AB567)^2</f>
        <v>2.7679911535841078E-7</v>
      </c>
      <c r="AE567" s="44"/>
      <c r="AF567" s="7">
        <f>offs561+Ampl561*SIN(2*PI()*freq561*('5v'!U555)+deph561*PI()/180)</f>
        <v>2.4520605699887899</v>
      </c>
      <c r="AG567" s="8">
        <f>('5v'!V555-AF567)^2</f>
        <v>0.20541966278748994</v>
      </c>
      <c r="AH567" s="9">
        <f>offs562+Ampl562*SIN(2*PI()*freq562*('5v'!U555-reta562)+deph562*PI()/180)</f>
        <v>0.94781450990645655</v>
      </c>
      <c r="AI567" s="10">
        <f>('5v'!W555-AH567)^2</f>
        <v>5.3986565969672534E-8</v>
      </c>
      <c r="AL567" s="76"/>
      <c r="AN567" s="76"/>
      <c r="AO567" s="80"/>
    </row>
    <row r="568" spans="1:41" x14ac:dyDescent="0.25">
      <c r="A568" s="3"/>
      <c r="B568" s="7">
        <f>offs551+Ampl551*SIN(2*PI()*freq551*('5v'!A556)+deph551*PI()/180)</f>
        <v>1.5489829298210473</v>
      </c>
      <c r="C568" s="8">
        <f>('5v'!B556-B568)^2</f>
        <v>2.7383554512007111E-5</v>
      </c>
      <c r="D568" s="9">
        <f>offs552+Ampl552*SIN(2*PI()*freq552*('5v'!A556-reta552)+deph552*PI()/180)</f>
        <v>0.83149077779420733</v>
      </c>
      <c r="E568" s="10">
        <f>('5v'!C556-D568)^2</f>
        <v>1.2807650394475554E-3</v>
      </c>
      <c r="G568" s="3"/>
      <c r="H568" s="7">
        <f>offs553+Ampl553*SIN(2*PI()*freq553*('5v'!E556)+deph553*PI()/180)</f>
        <v>1.738759576344544</v>
      </c>
      <c r="I568" s="8">
        <f>('5v'!F556-H568)^2</f>
        <v>7.6696161236960662E-9</v>
      </c>
      <c r="J568" s="9">
        <f>offs554+Ampl554*SIN(2*PI()*freq554*('5v'!E556-reta554)+deph554*PI()/180)</f>
        <v>0.9068073941972683</v>
      </c>
      <c r="K568" s="10">
        <f>('5v'!G556-J568)^2</f>
        <v>1.4527231754976318E-3</v>
      </c>
      <c r="M568" s="3"/>
      <c r="N568" s="7">
        <f>offs553+Ampl555*SIN(2*PI()*freq555*('5v'!I556)+deph555*PI()/180)</f>
        <v>1.2874040166979444</v>
      </c>
      <c r="O568" s="8">
        <f>('5v'!J556-N568)^2</f>
        <v>6.8874949636225672E-5</v>
      </c>
      <c r="P568" s="9">
        <f>offs556+Ampl556*SIN(2*PI()*freq556*('5v'!I556-reta556)+deph556*PI()/180)</f>
        <v>1.0453694833837803</v>
      </c>
      <c r="Q568" s="10">
        <f>('5v'!K556-P568)^2</f>
        <v>1.4525978209919984E-4</v>
      </c>
      <c r="S568" s="3"/>
      <c r="T568" s="7">
        <f>offs557+Ampl557*SIN(2*PI()*freq557*('5v'!M556)+deph557*PI()/180)</f>
        <v>1.5639804538756163</v>
      </c>
      <c r="U568" s="8">
        <f>('5v'!N556-T568)^2</f>
        <v>4.3015153625271677E-5</v>
      </c>
      <c r="V568" s="9">
        <f>offs558+Ampl558*SIN(2*PI()*freq558*('5v'!M556-reta558)+deph558*PI()/180)</f>
        <v>1.0272893580931148</v>
      </c>
      <c r="W568" s="10">
        <f>('5v'!O556-V568)^2</f>
        <v>6.9828068380456448E-7</v>
      </c>
      <c r="X568" s="3"/>
      <c r="Y568" s="3"/>
      <c r="Z568" s="7">
        <f>offs559+Ampl559*SIN(2*PI()*freq559*('5v'!Q556)+deph559*PI()/180)</f>
        <v>1.7957723507142496</v>
      </c>
      <c r="AA568" s="8">
        <f>('5v'!R556-Z568)^2</f>
        <v>1.8143117286618427E-2</v>
      </c>
      <c r="AB568" s="9">
        <f>offs558+Ampl560*SIN(2*PI()*freq560*('5v'!Q556-reta560)+deph560*PI()/180)</f>
        <v>0.9810088089798461</v>
      </c>
      <c r="AC568" s="10">
        <f>('5v'!S556-AB568)^2</f>
        <v>2.9307693095959528E-6</v>
      </c>
      <c r="AE568" s="44"/>
      <c r="AF568" s="7">
        <f>offs561+Ampl561*SIN(2*PI()*freq561*('5v'!U556)+deph561*PI()/180)</f>
        <v>2.4369933442228944</v>
      </c>
      <c r="AG568" s="8">
        <f>('5v'!V556-AF568)^2</f>
        <v>0.20592557667606928</v>
      </c>
      <c r="AH568" s="9">
        <f>offs562+Ampl562*SIN(2*PI()*freq562*('5v'!U556-reta562)+deph562*PI()/180)</f>
        <v>0.94480334623811135</v>
      </c>
      <c r="AI568" s="10">
        <f>('5v'!W556-AH568)^2</f>
        <v>4.3921932130592507E-7</v>
      </c>
      <c r="AL568" s="76"/>
      <c r="AN568" s="76"/>
      <c r="AO568" s="80"/>
    </row>
    <row r="569" spans="1:41" x14ac:dyDescent="0.25">
      <c r="A569" s="3"/>
      <c r="B569" s="7">
        <f>offs551+Ampl551*SIN(2*PI()*freq551*('5v'!A557)+deph551*PI()/180)</f>
        <v>1.567400329547926</v>
      </c>
      <c r="C569" s="8">
        <f>('5v'!B557-B569)^2</f>
        <v>3.6873186138614136E-5</v>
      </c>
      <c r="D569" s="9">
        <f>offs552+Ampl552*SIN(2*PI()*freq552*('5v'!A557-reta552)+deph552*PI()/180)</f>
        <v>0.82521259393509938</v>
      </c>
      <c r="E569" s="10">
        <f>('5v'!C557-D569)^2</f>
        <v>1.2509374369459494E-3</v>
      </c>
      <c r="G569" s="3"/>
      <c r="H569" s="7">
        <f>offs553+Ampl553*SIN(2*PI()*freq553*('5v'!E557)+deph553*PI()/180)</f>
        <v>1.7600964730427626</v>
      </c>
      <c r="I569" s="8">
        <f>('5v'!F557-H569)^2</f>
        <v>1.572540404857649E-5</v>
      </c>
      <c r="J569" s="9">
        <f>offs554+Ampl554*SIN(2*PI()*freq554*('5v'!E557-reta554)+deph554*PI()/180)</f>
        <v>0.90054372030167951</v>
      </c>
      <c r="K569" s="10">
        <f>('5v'!G557-J569)^2</f>
        <v>6.0188549596290391E-3</v>
      </c>
      <c r="M569" s="3"/>
      <c r="N569" s="7">
        <f>offs553+Ampl555*SIN(2*PI()*freq555*('5v'!I557)+deph555*PI()/180)</f>
        <v>1.3094932984351364</v>
      </c>
      <c r="O569" s="8">
        <f>('5v'!J557-N569)^2</f>
        <v>9.3070620429551879E-5</v>
      </c>
      <c r="P569" s="9">
        <f>offs556+Ampl556*SIN(2*PI()*freq556*('5v'!I557-reta556)+deph556*PI()/180)</f>
        <v>1.0427392336447339</v>
      </c>
      <c r="Q569" s="10">
        <f>('5v'!K557-P569)^2</f>
        <v>1.6204033204876133E-4</v>
      </c>
      <c r="S569" s="3"/>
      <c r="T569" s="7">
        <f>offs557+Ampl557*SIN(2*PI()*freq557*('5v'!M557)+deph557*PI()/180)</f>
        <v>1.5866388955172235</v>
      </c>
      <c r="U569" s="8">
        <f>('5v'!N557-T569)^2</f>
        <v>3.509198629039065E-6</v>
      </c>
      <c r="V569" s="9">
        <f>offs558+Ampl558*SIN(2*PI()*freq558*('5v'!M557-reta558)+deph558*PI()/180)</f>
        <v>1.0246690838063819</v>
      </c>
      <c r="W569" s="10">
        <f>('5v'!O557-V569)^2</f>
        <v>2.028095439465111E-7</v>
      </c>
      <c r="X569" s="3"/>
      <c r="Y569" s="3"/>
      <c r="Z569" s="7">
        <f>offs559+Ampl559*SIN(2*PI()*freq559*('5v'!Q557)+deph559*PI()/180)</f>
        <v>1.816682587727851</v>
      </c>
      <c r="AA569" s="8">
        <f>('5v'!R557-Z569)^2</f>
        <v>1.7773529748594013E-2</v>
      </c>
      <c r="AB569" s="9">
        <f>offs558+Ampl560*SIN(2*PI()*freq560*('5v'!Q557-reta560)+deph560*PI()/180)</f>
        <v>0.97824273614081603</v>
      </c>
      <c r="AC569" s="10">
        <f>('5v'!S557-AB569)^2</f>
        <v>8.0819406120208067E-7</v>
      </c>
      <c r="AE569" s="44"/>
      <c r="AF569" s="7">
        <f>offs561+Ampl561*SIN(2*PI()*freq561*('5v'!U557)+deph561*PI()/180)</f>
        <v>2.4195211002480228</v>
      </c>
      <c r="AG569" s="8">
        <f>('5v'!V557-AF569)^2</f>
        <v>0.2042524664343244</v>
      </c>
      <c r="AH569" s="9">
        <f>offs562+Ampl562*SIN(2*PI()*freq562*('5v'!U557-reta562)+deph562*PI()/180)</f>
        <v>0.94173363724385761</v>
      </c>
      <c r="AI569" s="10">
        <f>('5v'!W557-AH569)^2</f>
        <v>2.0598232425805577E-7</v>
      </c>
      <c r="AL569" s="76"/>
      <c r="AN569" s="76"/>
      <c r="AO569" s="80"/>
    </row>
    <row r="570" spans="1:41" x14ac:dyDescent="0.25">
      <c r="A570" s="3"/>
      <c r="B570" s="7">
        <f>offs551+Ampl551*SIN(2*PI()*freq551*('5v'!A558)+deph551*PI()/180)</f>
        <v>1.5854984489041088</v>
      </c>
      <c r="C570" s="8">
        <f>('5v'!B558-B570)^2</f>
        <v>5.364813971304033E-7</v>
      </c>
      <c r="D570" s="9">
        <f>offs552+Ampl552*SIN(2*PI()*freq552*('5v'!A558-reta552)+deph552*PI()/180)</f>
        <v>0.8189447638093198</v>
      </c>
      <c r="E570" s="10">
        <f>('5v'!C558-D570)^2</f>
        <v>1.3626259585702457E-3</v>
      </c>
      <c r="G570" s="3"/>
      <c r="H570" s="7">
        <f>offs553+Ampl553*SIN(2*PI()*freq553*('5v'!E558)+deph553*PI()/180)</f>
        <v>1.7806424460288834</v>
      </c>
      <c r="I570" s="8">
        <f>('5v'!F558-H570)^2</f>
        <v>8.7116708444133483E-6</v>
      </c>
      <c r="J570" s="9">
        <f>offs554+Ampl554*SIN(2*PI()*freq554*('5v'!E558-reta554)+deph554*PI()/180)</f>
        <v>0.89427162996316245</v>
      </c>
      <c r="K570" s="10">
        <f>('5v'!G558-J570)^2</f>
        <v>6.707670612170924E-3</v>
      </c>
      <c r="M570" s="3"/>
      <c r="N570" s="7">
        <f>offs553+Ampl555*SIN(2*PI()*freq555*('5v'!I558)+deph555*PI()/180)</f>
        <v>1.3313022082049648</v>
      </c>
      <c r="O570" s="8">
        <f>('5v'!J558-N570)^2</f>
        <v>8.6914260397839862E-5</v>
      </c>
      <c r="P570" s="9">
        <f>offs556+Ampl556*SIN(2*PI()*freq556*('5v'!I558-reta556)+deph556*PI()/180)</f>
        <v>1.0400844121439792</v>
      </c>
      <c r="Q570" s="10">
        <f>('5v'!K558-P570)^2</f>
        <v>2.366775435815388E-4</v>
      </c>
      <c r="S570" s="3"/>
      <c r="T570" s="7">
        <f>offs557+Ampl557*SIN(2*PI()*freq557*('5v'!M558)+deph557*PI()/180)</f>
        <v>1.6087934708700276</v>
      </c>
      <c r="U570" s="8">
        <f>('5v'!N558-T570)^2</f>
        <v>3.4852595685963442E-7</v>
      </c>
      <c r="V570" s="9">
        <f>offs558+Ampl558*SIN(2*PI()*freq558*('5v'!M558-reta558)+deph558*PI()/180)</f>
        <v>1.022014743273971</v>
      </c>
      <c r="W570" s="10">
        <f>('5v'!O558-V570)^2</f>
        <v>1.336182687962672E-5</v>
      </c>
      <c r="X570" s="3"/>
      <c r="Y570" s="3"/>
      <c r="Z570" s="7">
        <f>offs559+Ampl559*SIN(2*PI()*freq559*('5v'!Q558)+deph559*PI()/180)</f>
        <v>1.8364825558130273</v>
      </c>
      <c r="AA570" s="8">
        <f>('5v'!R558-Z570)^2</f>
        <v>1.6677768307736571E-2</v>
      </c>
      <c r="AB570" s="9">
        <f>offs558+Ampl560*SIN(2*PI()*freq560*('5v'!Q558-reta560)+deph560*PI()/180)</f>
        <v>0.97543234614798147</v>
      </c>
      <c r="AC570" s="10">
        <f>('5v'!S558-AB570)^2</f>
        <v>3.9794510511393879E-6</v>
      </c>
      <c r="AE570" s="44"/>
      <c r="AF570" s="7">
        <f>offs561+Ampl561*SIN(2*PI()*freq561*('5v'!U558)+deph561*PI()/180)</f>
        <v>2.3996610810595294</v>
      </c>
      <c r="AG570" s="8">
        <f>('5v'!V558-AF570)^2</f>
        <v>0.20749889955429549</v>
      </c>
      <c r="AH570" s="9">
        <f>offs562+Ampl562*SIN(2*PI()*freq562*('5v'!U558-reta562)+deph562*PI()/180)</f>
        <v>0.93860841235586245</v>
      </c>
      <c r="AI570" s="10">
        <f>('5v'!W558-AH570)^2</f>
        <v>1.2809796782765286E-5</v>
      </c>
      <c r="AL570" s="76"/>
      <c r="AN570" s="76"/>
      <c r="AO570" s="80"/>
    </row>
    <row r="571" spans="1:41" x14ac:dyDescent="0.25">
      <c r="A571" s="3"/>
      <c r="B571" s="7">
        <f>offs551+Ampl551*SIN(2*PI()*freq551*('5v'!A559)+deph551*PI()/180)</f>
        <v>1.6032744299867501</v>
      </c>
      <c r="C571" s="8">
        <f>('5v'!B559-B571)^2</f>
        <v>8.6569996024375574E-7</v>
      </c>
      <c r="D571" s="9">
        <f>offs552+Ampl552*SIN(2*PI()*freq552*('5v'!A559-reta552)+deph552*PI()/180)</f>
        <v>0.81268827717990466</v>
      </c>
      <c r="E571" s="10">
        <f>('5v'!C559-D571)^2</f>
        <v>1.3334384990796278E-3</v>
      </c>
      <c r="G571" s="3"/>
      <c r="H571" s="7">
        <f>offs553+Ampl553*SIN(2*PI()*freq553*('5v'!E559)+deph553*PI()/180)</f>
        <v>1.8003901954165378</v>
      </c>
      <c r="I571" s="8">
        <f>('5v'!F559-H571)^2</f>
        <v>7.4791561097264784E-6</v>
      </c>
      <c r="J571" s="9">
        <f>offs554+Ampl554*SIN(2*PI()*freq554*('5v'!E559-reta554)+deph554*PI()/180)</f>
        <v>0.88799335162554882</v>
      </c>
      <c r="K571" s="10">
        <f>('5v'!G559-J571)^2</f>
        <v>3.0223219141912905E-3</v>
      </c>
      <c r="M571" s="3"/>
      <c r="N571" s="7">
        <f>offs553+Ampl555*SIN(2*PI()*freq555*('5v'!I559)+deph555*PI()/180)</f>
        <v>1.3528273021277593</v>
      </c>
      <c r="O571" s="8">
        <f>('5v'!J559-N571)^2</f>
        <v>5.3713330335164908E-5</v>
      </c>
      <c r="P571" s="9">
        <f>offs556+Ampl556*SIN(2*PI()*freq556*('5v'!I559-reta556)+deph556*PI()/180)</f>
        <v>1.0374054381086069</v>
      </c>
      <c r="Q571" s="10">
        <f>('5v'!K559-P571)^2</f>
        <v>2.5953763837023515E-4</v>
      </c>
      <c r="S571" s="3"/>
      <c r="T571" s="7">
        <f>offs557+Ampl557*SIN(2*PI()*freq557*('5v'!M559)+deph557*PI()/180)</f>
        <v>1.6304387136240657</v>
      </c>
      <c r="U571" s="8">
        <f>('5v'!N559-T571)^2</f>
        <v>5.6433693335433736E-7</v>
      </c>
      <c r="V571" s="9">
        <f>offs558+Ampl558*SIN(2*PI()*freq558*('5v'!M559-reta558)+deph558*PI()/180)</f>
        <v>1.019326991414691</v>
      </c>
      <c r="W571" s="10">
        <f>('5v'!O559-V571)^2</f>
        <v>2.3754720044469534E-5</v>
      </c>
      <c r="X571" s="3"/>
      <c r="Y571" s="3"/>
      <c r="Z571" s="7">
        <f>offs559+Ampl559*SIN(2*PI()*freq559*('5v'!Q559)+deph559*PI()/180)</f>
        <v>1.8551626798809164</v>
      </c>
      <c r="AA571" s="8">
        <f>('5v'!R559-Z571)^2</f>
        <v>1.4928211451823117E-2</v>
      </c>
      <c r="AB571" s="9">
        <f>offs558+Ampl560*SIN(2*PI()*freq560*('5v'!Q559-reta560)+deph560*PI()/180)</f>
        <v>0.97257899808100345</v>
      </c>
      <c r="AC571" s="10">
        <f>('5v'!S559-AB571)^2</f>
        <v>1.1982325283828221E-6</v>
      </c>
      <c r="AE571" s="44"/>
      <c r="AF571" s="7">
        <f>offs561+Ampl561*SIN(2*PI()*freq561*('5v'!U559)+deph561*PI()/180)</f>
        <v>2.3774328860986231</v>
      </c>
      <c r="AG571" s="8">
        <f>('5v'!V559-AF571)^2</f>
        <v>0.21218554853993138</v>
      </c>
      <c r="AH571" s="9">
        <f>offs562+Ampl562*SIN(2*PI()*freq562*('5v'!U559-reta562)+deph562*PI()/180)</f>
        <v>0.9354307557937771</v>
      </c>
      <c r="AI571" s="10">
        <f>('5v'!W559-AH571)^2</f>
        <v>2.3074613370042765E-5</v>
      </c>
      <c r="AL571" s="76"/>
      <c r="AN571" s="76"/>
      <c r="AO571" s="80"/>
    </row>
    <row r="572" spans="1:41" x14ac:dyDescent="0.25">
      <c r="A572" s="3"/>
      <c r="B572" s="7">
        <f>offs551+Ampl551*SIN(2*PI()*freq551*('5v'!A560)+deph551*PI()/180)</f>
        <v>1.6207254657623706</v>
      </c>
      <c r="C572" s="8">
        <f>('5v'!B560-B572)^2</f>
        <v>6.4555723130170327E-7</v>
      </c>
      <c r="D572" s="9">
        <f>offs552+Ampl552*SIN(2*PI()*freq552*('5v'!A560-reta552)+deph552*PI()/180)</f>
        <v>0.80644412201861981</v>
      </c>
      <c r="E572" s="10">
        <f>('5v'!C560-D572)^2</f>
        <v>1.3055302415684309E-3</v>
      </c>
      <c r="G572" s="3"/>
      <c r="H572" s="7">
        <f>offs553+Ampl553*SIN(2*PI()*freq553*('5v'!E560)+deph553*PI()/180)</f>
        <v>1.8193327049243995</v>
      </c>
      <c r="I572" s="8">
        <f>('5v'!F560-H572)^2</f>
        <v>1.8777085942149571E-6</v>
      </c>
      <c r="J572" s="9">
        <f>offs554+Ampl554*SIN(2*PI()*freq554*('5v'!E560-reta554)+deph554*PI()/180)</f>
        <v>0.88171111593123708</v>
      </c>
      <c r="K572" s="10">
        <f>('5v'!G560-J572)^2</f>
        <v>2.0686735413547275E-4</v>
      </c>
      <c r="M572" s="3"/>
      <c r="N572" s="7">
        <f>offs553+Ampl555*SIN(2*PI()*freq555*('5v'!I560)+deph555*PI()/180)</f>
        <v>1.3740651811416629</v>
      </c>
      <c r="O572" s="8">
        <f>('5v'!J560-N572)^2</f>
        <v>3.1610356898536316E-5</v>
      </c>
      <c r="P572" s="9">
        <f>offs556+Ampl556*SIN(2*PI()*freq556*('5v'!I560-reta556)+deph556*PI()/180)</f>
        <v>1.0347027345796731</v>
      </c>
      <c r="Q572" s="10">
        <f>('5v'!K560-P572)^2</f>
        <v>2.2220748142193751E-4</v>
      </c>
      <c r="S572" s="3"/>
      <c r="T572" s="7">
        <f>offs557+Ampl557*SIN(2*PI()*freq557*('5v'!M560)+deph557*PI()/180)</f>
        <v>1.6515692831395741</v>
      </c>
      <c r="U572" s="8">
        <f>('5v'!N560-T572)^2</f>
        <v>5.5250530509986658E-6</v>
      </c>
      <c r="V572" s="9">
        <f>offs558+Ampl558*SIN(2*PI()*freq558*('5v'!M560-reta558)+deph558*PI()/180)</f>
        <v>1.016606491391095</v>
      </c>
      <c r="W572" s="10">
        <f>('5v'!O560-V572)^2</f>
        <v>1.6863353675065415E-5</v>
      </c>
      <c r="X572" s="3"/>
      <c r="Y572" s="3"/>
      <c r="Z572" s="7">
        <f>offs559+Ampl559*SIN(2*PI()*freq559*('5v'!Q560)+deph559*PI()/180)</f>
        <v>1.8727139263892858</v>
      </c>
      <c r="AA572" s="8">
        <f>('5v'!R560-Z572)^2</f>
        <v>1.3536988254276412E-2</v>
      </c>
      <c r="AB572" s="9">
        <f>offs558+Ampl560*SIN(2*PI()*freq560*('5v'!Q560-reta560)+deph560*PI()/180)</f>
        <v>0.96968407179368665</v>
      </c>
      <c r="AC572" s="10">
        <f>('5v'!S560-AB572)^2</f>
        <v>4.4350750764677069E-6</v>
      </c>
      <c r="AE572" s="44"/>
      <c r="AF572" s="7">
        <f>offs561+Ampl561*SIN(2*PI()*freq561*('5v'!U560)+deph561*PI()/180)</f>
        <v>2.3528584519100884</v>
      </c>
      <c r="AG572" s="8">
        <f>('5v'!V560-AF572)^2</f>
        <v>0.20578898822186795</v>
      </c>
      <c r="AH572" s="9">
        <f>offs562+Ampl562*SIN(2*PI()*freq562*('5v'!U560-reta562)+deph562*PI()/180)</f>
        <v>0.9322038035209852</v>
      </c>
      <c r="AI572" s="10">
        <f>('5v'!W560-AH572)^2</f>
        <v>3.6935234156460048E-5</v>
      </c>
      <c r="AL572" s="76"/>
      <c r="AN572" s="76"/>
      <c r="AO572" s="80"/>
    </row>
    <row r="573" spans="1:41" x14ac:dyDescent="0.25">
      <c r="A573" s="3"/>
      <c r="B573" s="7">
        <f>offs551+Ampl551*SIN(2*PI()*freq551*('5v'!A561)+deph551*PI()/180)</f>
        <v>1.637848800510123</v>
      </c>
      <c r="C573" s="8">
        <f>('5v'!B561-B573)^2</f>
        <v>1.2166179586212982E-7</v>
      </c>
      <c r="D573" s="9">
        <f>offs552+Ampl552*SIN(2*PI()*freq552*('5v'!A561-reta552)+deph552*PI()/180)</f>
        <v>0.80021328434995009</v>
      </c>
      <c r="E573" s="10">
        <f>('5v'!C561-D573)^2</f>
        <v>1.1429324751183784E-3</v>
      </c>
      <c r="G573" s="3"/>
      <c r="H573" s="7">
        <f>offs553+Ampl553*SIN(2*PI()*freq553*('5v'!E561)+deph553*PI()/180)</f>
        <v>1.8374632443690366</v>
      </c>
      <c r="I573" s="8">
        <f>('5v'!F561-H573)^2</f>
        <v>6.6872427197238726E-7</v>
      </c>
      <c r="J573" s="9">
        <f>offs554+Ampl554*SIN(2*PI()*freq554*('5v'!E561-reta554)+deph554*PI()/180)</f>
        <v>0.8754271549286563</v>
      </c>
      <c r="K573" s="10">
        <f>('5v'!G561-J573)^2</f>
        <v>1.5715518039527464E-4</v>
      </c>
      <c r="M573" s="3"/>
      <c r="N573" s="7">
        <f>offs553+Ampl555*SIN(2*PI()*freq555*('5v'!I561)+deph555*PI()/180)</f>
        <v>1.3950124915393816</v>
      </c>
      <c r="O573" s="8">
        <f>('5v'!J561-N573)^2</f>
        <v>1.0131667499474367E-4</v>
      </c>
      <c r="P573" s="9">
        <f>offs556+Ampl556*SIN(2*PI()*freq556*('5v'!I561-reta556)+deph556*PI()/180)</f>
        <v>1.0319767283453956</v>
      </c>
      <c r="Q573" s="10">
        <f>('5v'!K561-P573)^2</f>
        <v>2.4584708572687714E-4</v>
      </c>
      <c r="S573" s="3"/>
      <c r="T573" s="7">
        <f>offs557+Ampl557*SIN(2*PI()*freq557*('5v'!M561)+deph557*PI()/180)</f>
        <v>1.672179965764707</v>
      </c>
      <c r="U573" s="8">
        <f>('5v'!N561-T573)^2</f>
        <v>2.2683714720399056E-7</v>
      </c>
      <c r="V573" s="9">
        <f>offs558+Ampl558*SIN(2*PI()*freq558*('5v'!M561-reta558)+deph558*PI()/180)</f>
        <v>1.0138539144458567</v>
      </c>
      <c r="W573" s="10">
        <f>('5v'!O561-V573)^2</f>
        <v>1.0936609107860306E-5</v>
      </c>
      <c r="X573" s="3"/>
      <c r="Y573" s="3"/>
      <c r="Z573" s="7">
        <f>offs559+Ampl559*SIN(2*PI()*freq559*('5v'!Q561)+deph559*PI()/180)</f>
        <v>1.8891278077110738</v>
      </c>
      <c r="AA573" s="8">
        <f>('5v'!R561-Z573)^2</f>
        <v>1.2034156322281796E-2</v>
      </c>
      <c r="AB573" s="9">
        <f>offs558+Ampl560*SIN(2*PI()*freq560*('5v'!Q561-reta560)+deph560*PI()/180)</f>
        <v>0.96674896724669424</v>
      </c>
      <c r="AC573" s="10">
        <f>('5v'!S561-AB573)^2</f>
        <v>1.2633248510863168E-6</v>
      </c>
      <c r="AE573" s="44"/>
      <c r="AF573" s="7">
        <f>offs561+Ampl561*SIN(2*PI()*freq561*('5v'!U561)+deph561*PI()/180)</f>
        <v>2.325962030493562</v>
      </c>
      <c r="AG573" s="8">
        <f>('5v'!V561-AF573)^2</f>
        <v>0.20619504034420177</v>
      </c>
      <c r="AH573" s="9">
        <f>offs562+Ampl562*SIN(2*PI()*freq562*('5v'!U561-reta562)+deph562*PI()/180)</f>
        <v>0.92893074014978561</v>
      </c>
      <c r="AI573" s="10">
        <f>('5v'!W561-AH573)^2</f>
        <v>5.4721080700861629E-5</v>
      </c>
      <c r="AL573" s="76"/>
      <c r="AN573" s="76"/>
      <c r="AO573" s="80"/>
    </row>
    <row r="574" spans="1:41" x14ac:dyDescent="0.25">
      <c r="A574" s="3"/>
      <c r="B574" s="7">
        <f>offs551+Ampl551*SIN(2*PI()*freq551*('5v'!A562)+deph551*PI()/180)</f>
        <v>1.6546417302569503</v>
      </c>
      <c r="C574" s="8">
        <f>('5v'!B562-B574)^2</f>
        <v>2.3004706723485716E-6</v>
      </c>
      <c r="D574" s="9">
        <f>offs552+Ampl552*SIN(2*PI()*freq552*('5v'!A562-reta552)+deph552*PI()/180)</f>
        <v>0.79399674809539345</v>
      </c>
      <c r="E574" s="10">
        <f>('5v'!C562-D574)^2</f>
        <v>9.9204514058467345E-4</v>
      </c>
      <c r="G574" s="3"/>
      <c r="H574" s="7">
        <f>offs553+Ampl553*SIN(2*PI()*freq553*('5v'!E562)+deph553*PI()/180)</f>
        <v>1.8547753720561162</v>
      </c>
      <c r="I574" s="8">
        <f>('5v'!F562-H574)^2</f>
        <v>9.2211092695760673E-6</v>
      </c>
      <c r="J574" s="9">
        <f>offs554+Ampl554*SIN(2*PI()*freq554*('5v'!E562-reta554)+deph554*PI()/180)</f>
        <v>0.86914370127922869</v>
      </c>
      <c r="K574" s="10">
        <f>('5v'!G562-J574)^2</f>
        <v>5.6794998586239247E-4</v>
      </c>
      <c r="M574" s="3"/>
      <c r="N574" s="7">
        <f>offs553+Ampl555*SIN(2*PI()*freq555*('5v'!I562)+deph555*PI()/180)</f>
        <v>1.415665925497775</v>
      </c>
      <c r="O574" s="8">
        <f>('5v'!J562-N574)^2</f>
        <v>7.9985020695588744E-5</v>
      </c>
      <c r="P574" s="9">
        <f>offs556+Ampl556*SIN(2*PI()*freq556*('5v'!I562-reta556)+deph556*PI()/180)</f>
        <v>1.0292278498737595</v>
      </c>
      <c r="Q574" s="10">
        <f>('5v'!K562-P574)^2</f>
        <v>2.7143419622729226E-4</v>
      </c>
      <c r="S574" s="3"/>
      <c r="T574" s="7">
        <f>offs557+Ampl557*SIN(2*PI()*freq557*('5v'!M562)+deph557*PI()/180)</f>
        <v>1.6922656761219315</v>
      </c>
      <c r="U574" s="8">
        <f>('5v'!N562-T574)^2</f>
        <v>3.5153770471293048E-6</v>
      </c>
      <c r="V574" s="9">
        <f>offs558+Ampl558*SIN(2*PI()*freq558*('5v'!M562-reta558)+deph558*PI()/180)</f>
        <v>1.0110699397361491</v>
      </c>
      <c r="W574" s="10">
        <f>('5v'!O562-V574)^2</f>
        <v>2.7361241036977862E-7</v>
      </c>
      <c r="X574" s="3"/>
      <c r="Y574" s="3"/>
      <c r="Z574" s="7">
        <f>offs559+Ampl559*SIN(2*PI()*freq559*('5v'!Q562)+deph559*PI()/180)</f>
        <v>1.904396386238929</v>
      </c>
      <c r="AA574" s="8">
        <f>('5v'!R562-Z574)^2</f>
        <v>1.005830549361386E-2</v>
      </c>
      <c r="AB574" s="9">
        <f>offs558+Ampl560*SIN(2*PI()*freq560*('5v'!Q562-reta560)+deph560*PI()/180)</f>
        <v>0.96377510383053888</v>
      </c>
      <c r="AC574" s="10">
        <f>('5v'!S562-AB574)^2</f>
        <v>4.2286322035484755E-6</v>
      </c>
      <c r="AE574" s="44"/>
      <c r="AF574" s="7">
        <f>offs561+Ampl561*SIN(2*PI()*freq561*('5v'!U562)+deph561*PI()/180)</f>
        <v>2.2967701653697374</v>
      </c>
      <c r="AG574" s="8">
        <f>('5v'!V562-AF574)^2</f>
        <v>0.20629042316098659</v>
      </c>
      <c r="AH574" s="9">
        <f>offs562+Ampl562*SIN(2*PI()*freq562*('5v'!U562-reta562)+deph562*PI()/180)</f>
        <v>0.92561479579856365</v>
      </c>
      <c r="AI574" s="10">
        <f>('5v'!W562-AH574)^2</f>
        <v>7.6741002446879345E-5</v>
      </c>
      <c r="AL574" s="76"/>
      <c r="AN574" s="76"/>
      <c r="AO574" s="80"/>
    </row>
    <row r="575" spans="1:41" x14ac:dyDescent="0.25">
      <c r="A575" s="3"/>
      <c r="B575" s="7">
        <f>offs551+Ampl551*SIN(2*PI()*freq551*('5v'!A563)+deph551*PI()/180)</f>
        <v>1.6711016032045758</v>
      </c>
      <c r="C575" s="8">
        <f>('5v'!B563-B575)^2</f>
        <v>2.4161493976248011E-6</v>
      </c>
      <c r="D575" s="9">
        <f>offs552+Ampl552*SIN(2*PI()*freq552*('5v'!A563-reta552)+deph552*PI()/180)</f>
        <v>0.78779549491808887</v>
      </c>
      <c r="E575" s="10">
        <f>('5v'!C563-D575)^2</f>
        <v>9.7060255360122464E-4</v>
      </c>
      <c r="G575" s="3"/>
      <c r="H575" s="7">
        <f>offs553+Ampl553*SIN(2*PI()*freq553*('5v'!E563)+deph553*PI()/180)</f>
        <v>1.8712629370691043</v>
      </c>
      <c r="I575" s="8">
        <f>('5v'!F563-H575)^2</f>
        <v>4.7265496274949147E-6</v>
      </c>
      <c r="J575" s="9">
        <f>offs554+Ampl554*SIN(2*PI()*freq554*('5v'!E563-reta554)+deph554*PI()/180)</f>
        <v>0.86286298746411616</v>
      </c>
      <c r="K575" s="10">
        <f>('5v'!G563-J575)^2</f>
        <v>4.6040231103523858E-4</v>
      </c>
      <c r="M575" s="3"/>
      <c r="N575" s="7">
        <f>offs553+Ampl555*SIN(2*PI()*freq555*('5v'!I563)+deph555*PI()/180)</f>
        <v>1.436022221600199</v>
      </c>
      <c r="O575" s="8">
        <f>('5v'!J563-N575)^2</f>
        <v>1.0143548287753064E-4</v>
      </c>
      <c r="P575" s="9">
        <f>offs556+Ampl556*SIN(2*PI()*freq556*('5v'!I563-reta556)+deph556*PI()/180)</f>
        <v>1.0264565332445419</v>
      </c>
      <c r="Q575" s="10">
        <f>('5v'!K563-P575)^2</f>
        <v>2.3532562496422535E-4</v>
      </c>
      <c r="S575" s="3"/>
      <c r="T575" s="7">
        <f>offs557+Ampl557*SIN(2*PI()*freq557*('5v'!M563)+deph557*PI()/180)</f>
        <v>1.7118214583627662</v>
      </c>
      <c r="U575" s="8">
        <f>('5v'!N563-T575)^2</f>
        <v>3.4239862190776118E-6</v>
      </c>
      <c r="V575" s="9">
        <f>offs558+Ampl558*SIN(2*PI()*freq558*('5v'!M563-reta558)+deph558*PI()/180)</f>
        <v>1.008255254166075</v>
      </c>
      <c r="W575" s="10">
        <f>('5v'!O563-V575)^2</f>
        <v>1.145726597679295E-7</v>
      </c>
      <c r="X575" s="3"/>
      <c r="Y575" s="3"/>
      <c r="Z575" s="7">
        <f>offs559+Ampl559*SIN(2*PI()*freq559*('5v'!Q563)+deph559*PI()/180)</f>
        <v>1.9185122782237682</v>
      </c>
      <c r="AA575" s="8">
        <f>('5v'!R563-Z575)^2</f>
        <v>8.8336899649319751E-3</v>
      </c>
      <c r="AB575" s="9">
        <f>offs558+Ampl560*SIN(2*PI()*freq560*('5v'!Q563-reta560)+deph560*PI()/180)</f>
        <v>0.96076391967917885</v>
      </c>
      <c r="AC575" s="10">
        <f>('5v'!S563-AB575)^2</f>
        <v>9.9662221554207729E-7</v>
      </c>
      <c r="AE575" s="44"/>
      <c r="AF575" s="7">
        <f>offs561+Ampl561*SIN(2*PI()*freq561*('5v'!U563)+deph561*PI()/180)</f>
        <v>2.2653116653851146</v>
      </c>
      <c r="AG575" s="8">
        <f>('5v'!V563-AF575)^2</f>
        <v>0.20433150547384768</v>
      </c>
      <c r="AH575" s="9">
        <f>offs562+Ampl562*SIN(2*PI()*freq562*('5v'!U563-reta562)+deph562*PI()/180)</f>
        <v>0.92225924290405525</v>
      </c>
      <c r="AI575" s="10">
        <f>('5v'!W563-AH575)^2</f>
        <v>6.7395842568325481E-5</v>
      </c>
      <c r="AL575" s="76"/>
      <c r="AN575" s="76"/>
      <c r="AO575" s="80"/>
    </row>
    <row r="576" spans="1:41" x14ac:dyDescent="0.25">
      <c r="A576" s="3"/>
      <c r="B576" s="7">
        <f>offs551+Ampl551*SIN(2*PI()*freq551*('5v'!A564)+deph551*PI()/180)</f>
        <v>1.6872258201482522</v>
      </c>
      <c r="C576" s="8">
        <f>('5v'!B564-B576)^2</f>
        <v>1.1134045195343933E-6</v>
      </c>
      <c r="D576" s="9">
        <f>offs552+Ampl552*SIN(2*PI()*freq552*('5v'!A564-reta552)+deph552*PI()/180)</f>
        <v>0.7816105040678003</v>
      </c>
      <c r="E576" s="10">
        <f>('5v'!C564-D576)^2</f>
        <v>8.338524871776867E-4</v>
      </c>
      <c r="G576" s="3"/>
      <c r="H576" s="7">
        <f>offs553+Ampl553*SIN(2*PI()*freq553*('5v'!E564)+deph553*PI()/180)</f>
        <v>1.8869200814546589</v>
      </c>
      <c r="I576" s="8">
        <f>('5v'!F564-H576)^2</f>
        <v>1.6776548730069002E-5</v>
      </c>
      <c r="J576" s="9">
        <f>offs554+Ampl554*SIN(2*PI()*freq554*('5v'!E564-reta554)+deph554*PI()/180)</f>
        <v>0.85658724499103134</v>
      </c>
      <c r="K576" s="10">
        <f>('5v'!G564-J576)^2</f>
        <v>1.2713114960777834E-4</v>
      </c>
      <c r="M576" s="3"/>
      <c r="N576" s="7">
        <f>offs553+Ampl555*SIN(2*PI()*freq555*('5v'!I564)+deph555*PI()/180)</f>
        <v>1.4560781653515216</v>
      </c>
      <c r="O576" s="8">
        <f>('5v'!J564-N576)^2</f>
        <v>5.7664198414330663E-5</v>
      </c>
      <c r="P576" s="9">
        <f>offs556+Ampl556*SIN(2*PI()*freq556*('5v'!I564-reta556)+deph556*PI()/180)</f>
        <v>1.0236632160807642</v>
      </c>
      <c r="Q576" s="10">
        <f>('5v'!K564-P576)^2</f>
        <v>2.6180935430096368E-4</v>
      </c>
      <c r="S576" s="3"/>
      <c r="T576" s="7">
        <f>offs557+Ampl557*SIN(2*PI()*freq557*('5v'!M564)+deph557*PI()/180)</f>
        <v>1.7308424873905623</v>
      </c>
      <c r="U576" s="8">
        <f>('5v'!N564-T576)^2</f>
        <v>1.6605837669851104E-7</v>
      </c>
      <c r="V576" s="9">
        <f>offs558+Ampl558*SIN(2*PI()*freq558*('5v'!M564-reta558)+deph558*PI()/180)</f>
        <v>1.005410552217181</v>
      </c>
      <c r="W576" s="10">
        <f>('5v'!O564-V576)^2</f>
        <v>1.5130421490736888E-6</v>
      </c>
      <c r="X576" s="3"/>
      <c r="Y576" s="3"/>
      <c r="Z576" s="7">
        <f>offs559+Ampl559*SIN(2*PI()*freq559*('5v'!Q564)+deph559*PI()/180)</f>
        <v>1.9314686573454916</v>
      </c>
      <c r="AA576" s="8">
        <f>('5v'!R564-Z576)^2</f>
        <v>7.5499942077941699E-3</v>
      </c>
      <c r="AB576" s="9">
        <f>offs558+Ampl560*SIN(2*PI()*freq560*('5v'!Q564-reta560)+deph560*PI()/180)</f>
        <v>0.95771687097454861</v>
      </c>
      <c r="AC576" s="10">
        <f>('5v'!S564-AB576)^2</f>
        <v>3.4503470205683398E-6</v>
      </c>
      <c r="AE576" s="44"/>
      <c r="AF576" s="7">
        <f>offs561+Ampl561*SIN(2*PI()*freq561*('5v'!U564)+deph561*PI()/180)</f>
        <v>2.2316175762811494</v>
      </c>
      <c r="AG576" s="8">
        <f>('5v'!V564-AF576)^2</f>
        <v>0.20388788960946524</v>
      </c>
      <c r="AH576" s="9">
        <f>offs562+Ampl562*SIN(2*PI()*freq562*('5v'!U564-reta562)+deph562*PI()/180)</f>
        <v>0.91886739299184661</v>
      </c>
      <c r="AI576" s="10">
        <f>('5v'!W564-AH576)^2</f>
        <v>9.3088091436421261E-5</v>
      </c>
      <c r="AL576" s="76"/>
      <c r="AN576" s="76"/>
      <c r="AO576" s="80"/>
    </row>
    <row r="577" spans="1:41" x14ac:dyDescent="0.25">
      <c r="A577" s="3"/>
      <c r="B577" s="7">
        <f>offs551+Ampl551*SIN(2*PI()*freq551*('5v'!A565)+deph551*PI()/180)</f>
        <v>1.7030118348872061</v>
      </c>
      <c r="C577" s="8">
        <f>('5v'!B565-B577)^2</f>
        <v>7.9953124893760659E-7</v>
      </c>
      <c r="D577" s="9">
        <f>offs552+Ampl552*SIN(2*PI()*freq552*('5v'!A565-reta552)+deph552*PI()/180)</f>
        <v>0.77544275222628178</v>
      </c>
      <c r="E577" s="10">
        <f>('5v'!C565-D577)^2</f>
        <v>9.3151631645808615E-4</v>
      </c>
      <c r="G577" s="3"/>
      <c r="H577" s="7">
        <f>offs553+Ampl553*SIN(2*PI()*freq553*('5v'!E565)+deph553*PI()/180)</f>
        <v>1.9017412423039333</v>
      </c>
      <c r="I577" s="8">
        <f>('5v'!F565-H577)^2</f>
        <v>9.2206528226296305E-7</v>
      </c>
      <c r="J577" s="9">
        <f>offs554+Ampl554*SIN(2*PI()*freq554*('5v'!E565-reta554)+deph554*PI()/180)</f>
        <v>0.85031870360139206</v>
      </c>
      <c r="K577" s="10">
        <f>('5v'!G565-J577)^2</f>
        <v>2.2650902209802589E-5</v>
      </c>
      <c r="M577" s="3"/>
      <c r="N577" s="7">
        <f>offs553+Ampl555*SIN(2*PI()*freq555*('5v'!I565)+deph555*PI()/180)</f>
        <v>1.4758305896857276</v>
      </c>
      <c r="O577" s="8">
        <f>('5v'!J565-N577)^2</f>
        <v>8.6967753784090033E-5</v>
      </c>
      <c r="P577" s="9">
        <f>offs556+Ampl556*SIN(2*PI()*freq556*('5v'!I565-reta556)+deph556*PI()/180)</f>
        <v>1.020848339479588</v>
      </c>
      <c r="Q577" s="10">
        <f>('5v'!K565-P577)^2</f>
        <v>2.2768246342765101E-4</v>
      </c>
      <c r="S577" s="3"/>
      <c r="T577" s="7">
        <f>offs557+Ampl557*SIN(2*PI()*freq557*('5v'!M565)+deph557*PI()/180)</f>
        <v>1.7493240700510249</v>
      </c>
      <c r="U577" s="8">
        <f>('5v'!N565-T577)^2</f>
        <v>2.4597637221253513E-7</v>
      </c>
      <c r="V577" s="9">
        <f>offs558+Ampl558*SIN(2*PI()*freq558*('5v'!M565-reta558)+deph558*PI()/180)</f>
        <v>1.0025365357771072</v>
      </c>
      <c r="W577" s="10">
        <f>('5v'!O565-V577)^2</f>
        <v>4.6266040689803608E-6</v>
      </c>
      <c r="X577" s="3"/>
      <c r="Y577" s="3"/>
      <c r="Z577" s="7">
        <f>offs559+Ampl559*SIN(2*PI()*freq559*('5v'!Q565)+deph559*PI()/180)</f>
        <v>1.9432592580141304</v>
      </c>
      <c r="AA577" s="8">
        <f>('5v'!R565-Z577)^2</f>
        <v>6.5544377234203182E-3</v>
      </c>
      <c r="AB577" s="9">
        <f>offs558+Ampl560*SIN(2*PI()*freq560*('5v'!Q565-reta560)+deph560*PI()/180)</f>
        <v>0.95463543124236228</v>
      </c>
      <c r="AC577" s="10">
        <f>('5v'!S565-AB577)^2</f>
        <v>5.3171986793781518E-7</v>
      </c>
      <c r="AE577" s="44"/>
      <c r="AF577" s="7">
        <f>offs561+Ampl561*SIN(2*PI()*freq561*('5v'!U565)+deph561*PI()/180)</f>
        <v>2.1957211500558498</v>
      </c>
      <c r="AG577" s="8">
        <f>('5v'!V565-AF577)^2</f>
        <v>0.20853713180400416</v>
      </c>
      <c r="AH577" s="9">
        <f>offs562+Ampl562*SIN(2*PI()*freq562*('5v'!U565-reta562)+deph562*PI()/180)</f>
        <v>0.91544259340829803</v>
      </c>
      <c r="AI577" s="10">
        <f>('5v'!W565-AH577)^2</f>
        <v>8.4029609746744149E-5</v>
      </c>
      <c r="AL577" s="76"/>
      <c r="AN577" s="76"/>
      <c r="AO577" s="80"/>
    </row>
    <row r="578" spans="1:41" x14ac:dyDescent="0.25">
      <c r="A578" s="3"/>
      <c r="B578" s="7">
        <f>offs551+Ampl551*SIN(2*PI()*freq551*('5v'!A566)+deph551*PI()/180)</f>
        <v>1.7184571546267127</v>
      </c>
      <c r="C578" s="8">
        <f>('5v'!B566-B578)^2</f>
        <v>9.1617929137910112E-6</v>
      </c>
      <c r="D578" s="9">
        <f>offs552+Ampl552*SIN(2*PI()*freq552*('5v'!A566-reta552)+deph552*PI()/180)</f>
        <v>0.76929321335304768</v>
      </c>
      <c r="E578" s="10">
        <f>('5v'!C566-D578)^2</f>
        <v>9.1392626079748844E-4</v>
      </c>
      <c r="G578" s="3"/>
      <c r="H578" s="7">
        <f>offs553+Ampl553*SIN(2*PI()*freq553*('5v'!E566)+deph553*PI()/180)</f>
        <v>1.9157211537290508</v>
      </c>
      <c r="I578" s="8">
        <f>('5v'!F566-H578)^2</f>
        <v>1.6082138805056256E-6</v>
      </c>
      <c r="J578" s="9">
        <f>offs554+Ampl554*SIN(2*PI()*freq554*('5v'!E566-reta554)+deph554*PI()/180)</f>
        <v>0.84405959047810541</v>
      </c>
      <c r="K578" s="10">
        <f>('5v'!G566-J578)^2</f>
        <v>7.0987127095138334E-4</v>
      </c>
      <c r="M578" s="3"/>
      <c r="N578" s="7">
        <f>offs553+Ampl555*SIN(2*PI()*freq555*('5v'!I566)+deph555*PI()/180)</f>
        <v>1.4952763754660383</v>
      </c>
      <c r="O578" s="8">
        <f>('5v'!J566-N578)^2</f>
        <v>5.5621533308812464E-5</v>
      </c>
      <c r="P578" s="9">
        <f>offs556+Ampl556*SIN(2*PI()*freq556*('5v'!I566-reta556)+deph556*PI()/180)</f>
        <v>1.0180123479426597</v>
      </c>
      <c r="Q578" s="10">
        <f>('5v'!K566-P578)^2</f>
        <v>2.5510516915982503E-4</v>
      </c>
      <c r="S578" s="3"/>
      <c r="T578" s="7">
        <f>offs557+Ampl557*SIN(2*PI()*freq557*('5v'!M566)+deph557*PI()/180)</f>
        <v>1.7672616462901785</v>
      </c>
      <c r="U578" s="8">
        <f>('5v'!N566-T578)^2</f>
        <v>2.5039652809211455E-5</v>
      </c>
      <c r="V578" s="9">
        <f>offs558+Ampl558*SIN(2*PI()*freq558*('5v'!M566-reta558)+deph558*PI()/180)</f>
        <v>0.99963391396640533</v>
      </c>
      <c r="W578" s="10">
        <f>('5v'!O566-V578)^2</f>
        <v>9.6127656072332135E-6</v>
      </c>
      <c r="X578" s="3"/>
      <c r="Y578" s="3"/>
      <c r="Z578" s="7">
        <f>offs559+Ampl559*SIN(2*PI()*freq559*('5v'!Q566)+deph559*PI()/180)</f>
        <v>1.953878378399831</v>
      </c>
      <c r="AA578" s="8">
        <f>('5v'!R566-Z578)^2</f>
        <v>5.5125593341063149E-3</v>
      </c>
      <c r="AB578" s="9">
        <f>offs558+Ampl560*SIN(2*PI()*freq560*('5v'!Q566-reta560)+deph560*PI()/180)</f>
        <v>0.95152109063952961</v>
      </c>
      <c r="AC578" s="10">
        <f>('5v'!S566-AB578)^2</f>
        <v>1.8664072782128537E-7</v>
      </c>
      <c r="AE578" s="44"/>
      <c r="AF578" s="7">
        <f>offs561+Ampl561*SIN(2*PI()*freq561*('5v'!U566)+deph561*PI()/180)</f>
        <v>2.1576578121480718</v>
      </c>
      <c r="AG578" s="8">
        <f>('5v'!V566-AF578)^2</f>
        <v>0.20766677555986282</v>
      </c>
      <c r="AH578" s="9">
        <f>offs562+Ampl562*SIN(2*PI()*freq562*('5v'!U566-reta562)+deph562*PI()/180)</f>
        <v>0.91198822401711732</v>
      </c>
      <c r="AI578" s="10">
        <f>('5v'!W566-AH578)^2</f>
        <v>7.59492376946458E-5</v>
      </c>
      <c r="AL578" s="76"/>
      <c r="AN578" s="76"/>
      <c r="AO578" s="80"/>
    </row>
    <row r="579" spans="1:41" x14ac:dyDescent="0.25">
      <c r="A579" s="3"/>
      <c r="B579" s="7">
        <f>offs551+Ampl551*SIN(2*PI()*freq551*('5v'!A567)+deph551*PI()/180)</f>
        <v>1.733559340371738</v>
      </c>
      <c r="C579" s="8">
        <f>('5v'!B567-B579)^2</f>
        <v>1.2697846053032525E-7</v>
      </c>
      <c r="D579" s="9">
        <f>offs552+Ampl552*SIN(2*PI()*freq552*('5v'!A567-reta552)+deph552*PI()/180)</f>
        <v>0.76316285853157384</v>
      </c>
      <c r="E579" s="10">
        <f>('5v'!C567-D579)^2</f>
        <v>8.9759312323191482E-4</v>
      </c>
      <c r="G579" s="3"/>
      <c r="H579" s="7">
        <f>offs553+Ampl553*SIN(2*PI()*freq553*('5v'!E567)+deph553*PI()/180)</f>
        <v>1.9288548487340491</v>
      </c>
      <c r="I579" s="8">
        <f>('5v'!F567-H579)^2</f>
        <v>1.4960990193971677E-6</v>
      </c>
      <c r="J579" s="9">
        <f>offs554+Ampl554*SIN(2*PI()*freq554*('5v'!E567-reta554)+deph554*PI()/180)</f>
        <v>0.83781212945426087</v>
      </c>
      <c r="K579" s="10">
        <f>('5v'!G567-J579)^2</f>
        <v>1.8196086047559421E-3</v>
      </c>
      <c r="M579" s="3"/>
      <c r="N579" s="7">
        <f>offs553+Ampl555*SIN(2*PI()*freq555*('5v'!I567)+deph555*PI()/180)</f>
        <v>1.5144124519774556</v>
      </c>
      <c r="O579" s="8">
        <f>('5v'!J567-N579)^2</f>
        <v>6.1672090927054936E-5</v>
      </c>
      <c r="P579" s="9">
        <f>offs556+Ampl556*SIN(2*PI()*freq556*('5v'!I567-reta556)+deph556*PI()/180)</f>
        <v>1.0151556893059188</v>
      </c>
      <c r="Q579" s="10">
        <f>('5v'!K567-P579)^2</f>
        <v>2.226786393711437E-4</v>
      </c>
      <c r="S579" s="3"/>
      <c r="T579" s="7">
        <f>offs557+Ampl557*SIN(2*PI()*freq557*('5v'!M567)+deph557*PI()/180)</f>
        <v>1.7846507902794915</v>
      </c>
      <c r="U579" s="8">
        <f>('5v'!N567-T579)^2</f>
        <v>1.0496431821396257E-5</v>
      </c>
      <c r="V579" s="9">
        <f>offs558+Ampl558*SIN(2*PI()*freq558*('5v'!M567-reta558)+deph558*PI()/180)</f>
        <v>0.9967034029635744</v>
      </c>
      <c r="W579" s="10">
        <f>('5v'!O567-V579)^2</f>
        <v>4.5143799906366418E-6</v>
      </c>
      <c r="X579" s="3"/>
      <c r="Y579" s="3"/>
      <c r="Z579" s="7">
        <f>offs559+Ampl559*SIN(2*PI()*freq559*('5v'!Q567)+deph559*PI()/180)</f>
        <v>1.963320883190208</v>
      </c>
      <c r="AA579" s="8">
        <f>('5v'!R567-Z579)^2</f>
        <v>4.7211131329288969E-3</v>
      </c>
      <c r="AB579" s="9">
        <f>offs558+Ampl560*SIN(2*PI()*freq560*('5v'!Q567-reta560)+deph560*PI()/180)</f>
        <v>0.94837535523352978</v>
      </c>
      <c r="AC579" s="10">
        <f>('5v'!S567-AB579)^2</f>
        <v>1.0790911845175534E-7</v>
      </c>
      <c r="AE579" s="44"/>
      <c r="AF579" s="7">
        <f>offs561+Ampl561*SIN(2*PI()*freq561*('5v'!U567)+deph561*PI()/180)</f>
        <v>2.1174651264768887</v>
      </c>
      <c r="AG579" s="8">
        <f>('5v'!V567-AF579)^2</f>
        <v>0.20841748286717421</v>
      </c>
      <c r="AH579" s="9">
        <f>offs562+Ampl562*SIN(2*PI()*freq562*('5v'!U567-reta562)+deph562*PI()/180)</f>
        <v>0.90850769386384256</v>
      </c>
      <c r="AI579" s="10">
        <f>('5v'!W567-AH579)^2</f>
        <v>4.0145480639515854E-5</v>
      </c>
      <c r="AL579" s="76"/>
      <c r="AN579" s="76"/>
      <c r="AO579" s="80"/>
    </row>
    <row r="580" spans="1:41" x14ac:dyDescent="0.25">
      <c r="A580" s="3"/>
      <c r="B580" s="7">
        <f>offs551+Ampl551*SIN(2*PI()*freq551*('5v'!A568)+deph551*PI()/180)</f>
        <v>1.7483160073120825</v>
      </c>
      <c r="C580" s="8">
        <f>('5v'!B568-B580)^2</f>
        <v>2.0765020734752911E-6</v>
      </c>
      <c r="D580" s="9">
        <f>offs552+Ampl552*SIN(2*PI()*freq552*('5v'!A568-reta552)+deph552*PI()/180)</f>
        <v>0.75705265581595227</v>
      </c>
      <c r="E580" s="10">
        <f>('5v'!C568-D580)^2</f>
        <v>8.8260423039071513E-4</v>
      </c>
      <c r="G580" s="3"/>
      <c r="H580" s="7">
        <f>offs553+Ampl553*SIN(2*PI()*freq553*('5v'!E568)+deph553*PI()/180)</f>
        <v>1.9411376609796305</v>
      </c>
      <c r="I580" s="8">
        <f>('5v'!F568-H580)^2</f>
        <v>2.0842320370908213E-5</v>
      </c>
      <c r="J580" s="9">
        <f>offs554+Ampl554*SIN(2*PI()*freq554*('5v'!E568-reta554)+deph554*PI()/180)</f>
        <v>0.83157854022301225</v>
      </c>
      <c r="K580" s="10">
        <f>('5v'!G568-J580)^2</f>
        <v>1.3817174219522197E-3</v>
      </c>
      <c r="M580" s="3"/>
      <c r="N580" s="7">
        <f>offs553+Ampl555*SIN(2*PI()*freq555*('5v'!I568)+deph555*PI()/180)</f>
        <v>1.5332357974116659</v>
      </c>
      <c r="O580" s="8">
        <f>('5v'!J568-N580)^2</f>
        <v>4.3664905250719323E-5</v>
      </c>
      <c r="P580" s="9">
        <f>offs556+Ampl556*SIN(2*PI()*freq556*('5v'!I568-reta556)+deph556*PI()/180)</f>
        <v>1.0122788146688795</v>
      </c>
      <c r="Q580" s="10">
        <f>('5v'!K568-P580)^2</f>
        <v>1.4256181691273389E-4</v>
      </c>
      <c r="S580" s="3"/>
      <c r="T580" s="7">
        <f>offs557+Ampl557*SIN(2*PI()*freq557*('5v'!M568)+deph557*PI()/180)</f>
        <v>1.8014872115078842</v>
      </c>
      <c r="U580" s="8">
        <f>('5v'!N568-T580)^2</f>
        <v>1.5852569133530394E-5</v>
      </c>
      <c r="V580" s="9">
        <f>offs558+Ampl558*SIN(2*PI()*freq558*('5v'!M568-reta558)+deph558*PI()/180)</f>
        <v>0.99374572582835408</v>
      </c>
      <c r="W580" s="10">
        <f>('5v'!O568-V580)^2</f>
        <v>1.3832915897133534E-6</v>
      </c>
      <c r="X580" s="3"/>
      <c r="Y580" s="3"/>
      <c r="Z580" s="7">
        <f>offs559+Ampl559*SIN(2*PI()*freq559*('5v'!Q568)+deph559*PI()/180)</f>
        <v>1.9715822060737378</v>
      </c>
      <c r="AA580" s="8">
        <f>('5v'!R568-Z580)^2</f>
        <v>3.8940288146368995E-3</v>
      </c>
      <c r="AB580" s="9">
        <f>offs558+Ampl560*SIN(2*PI()*freq560*('5v'!Q568-reta560)+deph560*PI()/180)</f>
        <v>0.94519974627408976</v>
      </c>
      <c r="AC580" s="10">
        <f>('5v'!S568-AB580)^2</f>
        <v>7.992247819669058E-7</v>
      </c>
      <c r="AE580" s="44"/>
      <c r="AF580" s="7">
        <f>offs561+Ampl561*SIN(2*PI()*freq561*('5v'!U568)+deph561*PI()/180)</f>
        <v>2.0751827583705356</v>
      </c>
      <c r="AG580" s="8">
        <f>('5v'!V568-AF580)^2</f>
        <v>0.20904465859453242</v>
      </c>
      <c r="AH580" s="9">
        <f>offs562+Ampl562*SIN(2*PI()*freq562*('5v'!U568-reta562)+deph562*PI()/180)</f>
        <v>0.90500443781152551</v>
      </c>
      <c r="AI580" s="10">
        <f>('5v'!W568-AH580)^2</f>
        <v>3.5201108271162148E-5</v>
      </c>
      <c r="AL580" s="76"/>
      <c r="AN580" s="76"/>
      <c r="AO580" s="80"/>
    </row>
    <row r="581" spans="1:41" x14ac:dyDescent="0.25">
      <c r="A581" s="3"/>
      <c r="B581" s="7">
        <f>offs551+Ampl551*SIN(2*PI()*freq551*('5v'!A569)+deph551*PI()/180)</f>
        <v>1.7627248251989709</v>
      </c>
      <c r="C581" s="8">
        <f>('5v'!B569-B581)^2</f>
        <v>1.3551047915731121E-5</v>
      </c>
      <c r="D581" s="9">
        <f>offs552+Ampl552*SIN(2*PI()*freq552*('5v'!A569-reta552)+deph552*PI()/180)</f>
        <v>0.75096357007802295</v>
      </c>
      <c r="E581" s="10">
        <f>('5v'!C569-D581)^2</f>
        <v>7.5771206026030837E-4</v>
      </c>
      <c r="G581" s="3"/>
      <c r="H581" s="7">
        <f>offs553+Ampl553*SIN(2*PI()*freq553*('5v'!E569)+deph553*PI()/180)</f>
        <v>1.9525652264410898</v>
      </c>
      <c r="I581" s="8">
        <f>('5v'!F569-H581)^2</f>
        <v>8.4319008814256525E-6</v>
      </c>
      <c r="J581" s="9">
        <f>offs554+Ampl554*SIN(2*PI()*freq554*('5v'!E569-reta554)+deph554*PI()/180)</f>
        <v>0.82536103754893109</v>
      </c>
      <c r="K581" s="10">
        <f>('5v'!G569-J581)^2</f>
        <v>1.8713951128057748E-5</v>
      </c>
      <c r="M581" s="3"/>
      <c r="N581" s="7">
        <f>offs553+Ampl555*SIN(2*PI()*freq555*('5v'!I569)+deph555*PI()/180)</f>
        <v>1.5517434393442184</v>
      </c>
      <c r="O581" s="8">
        <f>('5v'!J569-N581)^2</f>
        <v>1.3877864975966689E-5</v>
      </c>
      <c r="P581" s="9">
        <f>offs556+Ampl556*SIN(2*PI()*freq556*('5v'!I569-reta556)+deph556*PI()/180)</f>
        <v>1.0093821783233965</v>
      </c>
      <c r="Q581" s="10">
        <f>('5v'!K569-P581)^2</f>
        <v>1.1947171334769528E-4</v>
      </c>
      <c r="S581" s="3"/>
      <c r="T581" s="7">
        <f>offs557+Ampl557*SIN(2*PI()*freq557*('5v'!M569)+deph557*PI()/180)</f>
        <v>1.8177667558403476</v>
      </c>
      <c r="U581" s="8">
        <f>('5v'!N569-T581)^2</f>
        <v>1.1068823598577851E-5</v>
      </c>
      <c r="V581" s="9">
        <f>offs558+Ampl558*SIN(2*PI()*freq558*('5v'!M569-reta558)+deph558*PI()/180)</f>
        <v>0.99076161232332072</v>
      </c>
      <c r="W581" s="10">
        <f>('5v'!O569-V581)^2</f>
        <v>6.4514819758497197E-8</v>
      </c>
      <c r="X581" s="3"/>
      <c r="Y581" s="3"/>
      <c r="Z581" s="7">
        <f>offs559+Ampl559*SIN(2*PI()*freq559*('5v'!Q569)+deph559*PI()/180)</f>
        <v>1.9786583519479843</v>
      </c>
      <c r="AA581" s="8">
        <f>('5v'!R569-Z581)^2</f>
        <v>3.0609671669716821E-3</v>
      </c>
      <c r="AB581" s="9">
        <f>offs558+Ampl560*SIN(2*PI()*freq560*('5v'!Q569-reta560)+deph560*PI()/180)</f>
        <v>0.94199579945752232</v>
      </c>
      <c r="AC581" s="10">
        <f>('5v'!S569-AB581)^2</f>
        <v>3.6745264075393378E-8</v>
      </c>
      <c r="AE581" s="44"/>
      <c r="AF581" s="7">
        <f>offs561+Ampl561*SIN(2*PI()*freq561*('5v'!U569)+deph561*PI()/180)</f>
        <v>2.0308524354215205</v>
      </c>
      <c r="AG581" s="8">
        <f>('5v'!V569-AF581)^2</f>
        <v>0.21137805801569845</v>
      </c>
      <c r="AH581" s="9">
        <f>offs562+Ampl562*SIN(2*PI()*freq562*('5v'!U569-reta562)+deph562*PI()/180)</f>
        <v>0.90148191315093662</v>
      </c>
      <c r="AI581" s="10">
        <f>('5v'!W569-AH581)^2</f>
        <v>1.2932631777213717E-5</v>
      </c>
      <c r="AL581" s="76"/>
      <c r="AN581" s="76"/>
      <c r="AO581" s="80"/>
    </row>
    <row r="582" spans="1:41" x14ac:dyDescent="0.25">
      <c r="A582" s="3"/>
      <c r="B582" s="7">
        <f>offs551+Ampl551*SIN(2*PI()*freq551*('5v'!A570)+deph551*PI()/180)</f>
        <v>1.7767835187130276</v>
      </c>
      <c r="C582" s="8">
        <f>('5v'!B570-B582)^2</f>
        <v>2.753605985712423E-5</v>
      </c>
      <c r="D582" s="9">
        <f>offs552+Ampl552*SIN(2*PI()*freq552*('5v'!A570-reta552)+deph552*PI()/180)</f>
        <v>0.74489656285501105</v>
      </c>
      <c r="E582" s="10">
        <f>('5v'!C570-D582)^2</f>
        <v>6.4341177895151449E-4</v>
      </c>
      <c r="G582" s="3"/>
      <c r="H582" s="7">
        <f>offs553+Ampl553*SIN(2*PI()*freq553*('5v'!E570)+deph553*PI()/180)</f>
        <v>1.9631334849588327</v>
      </c>
      <c r="I582" s="8">
        <f>('5v'!F570-H582)^2</f>
        <v>4.4121634381699017E-6</v>
      </c>
      <c r="J582" s="9">
        <f>offs554+Ampl554*SIN(2*PI()*freq554*('5v'!E570-reta554)+deph554*PI()/180)</f>
        <v>0.81916183048111235</v>
      </c>
      <c r="K582" s="10">
        <f>('5v'!G570-J582)^2</f>
        <v>1.4671068228648318E-3</v>
      </c>
      <c r="M582" s="3"/>
      <c r="N582" s="7">
        <f>offs553+Ampl555*SIN(2*PI()*freq555*('5v'!I570)+deph555*PI()/180)</f>
        <v>1.5699324552039045</v>
      </c>
      <c r="O582" s="8">
        <f>('5v'!J570-N582)^2</f>
        <v>8.0528813566635879E-5</v>
      </c>
      <c r="P582" s="9">
        <f>offs556+Ampl556*SIN(2*PI()*freq556*('5v'!I570-reta556)+deph556*PI()/180)</f>
        <v>1.006466237681928</v>
      </c>
      <c r="Q582" s="10">
        <f>('5v'!K570-P582)^2</f>
        <v>9.8803646083277057E-5</v>
      </c>
      <c r="S582" s="3"/>
      <c r="T582" s="7">
        <f>offs557+Ampl557*SIN(2*PI()*freq557*('5v'!M570)+deph557*PI()/180)</f>
        <v>1.8334854065429129</v>
      </c>
      <c r="U582" s="8">
        <f>('5v'!N570-T582)^2</f>
        <v>1.638920891537828E-6</v>
      </c>
      <c r="V582" s="9">
        <f>offs558+Ampl558*SIN(2*PI()*freq558*('5v'!M570-reta558)+deph558*PI()/180)</f>
        <v>0.98775179873382957</v>
      </c>
      <c r="W582" s="10">
        <f>('5v'!O570-V582)^2</f>
        <v>4.1272752672447696E-7</v>
      </c>
      <c r="X582" s="3"/>
      <c r="Y582" s="3"/>
      <c r="Z582" s="7">
        <f>offs559+Ampl559*SIN(2*PI()*freq559*('5v'!Q570)+deph559*PI()/180)</f>
        <v>1.9845458988515965</v>
      </c>
      <c r="AA582" s="8">
        <f>('5v'!R570-Z582)^2</f>
        <v>2.444161440722186E-3</v>
      </c>
      <c r="AB582" s="9">
        <f>offs558+Ampl560*SIN(2*PI()*freq560*('5v'!Q570-reta560)+deph560*PI()/180)</f>
        <v>0.93876506418407601</v>
      </c>
      <c r="AC582" s="10">
        <f>('5v'!S570-AB582)^2</f>
        <v>2.1588301946918671E-6</v>
      </c>
      <c r="AE582" s="44"/>
      <c r="AF582" s="7">
        <f>offs561+Ampl561*SIN(2*PI()*freq561*('5v'!U570)+deph561*PI()/180)</f>
        <v>1.9845179063065312</v>
      </c>
      <c r="AG582" s="8">
        <f>('5v'!V570-AF582)^2</f>
        <v>0.2118753225024877</v>
      </c>
      <c r="AH582" s="9">
        <f>offs562+Ampl562*SIN(2*PI()*freq562*('5v'!U570-reta562)+deph562*PI()/180)</f>
        <v>0.89794359618863639</v>
      </c>
      <c r="AI582" s="10">
        <f>('5v'!W570-AH582)^2</f>
        <v>1.0421687235760172E-5</v>
      </c>
      <c r="AL582" s="76"/>
      <c r="AN582" s="76"/>
      <c r="AO582" s="80"/>
    </row>
    <row r="583" spans="1:41" x14ac:dyDescent="0.25">
      <c r="A583" s="3"/>
      <c r="B583" s="7">
        <f>offs551+Ampl551*SIN(2*PI()*freq551*('5v'!A571)+deph551*PI()/180)</f>
        <v>1.7904898678235726</v>
      </c>
      <c r="C583" s="8">
        <f>('5v'!B571-B583)^2</f>
        <v>1.0628461807777253E-5</v>
      </c>
      <c r="D583" s="9">
        <f>offs552+Ampl552*SIN(2*PI()*freq552*('5v'!A571-reta552)+deph552*PI()/180)</f>
        <v>0.73885259219768806</v>
      </c>
      <c r="E583" s="10">
        <f>('5v'!C571-D583)^2</f>
        <v>5.3952103930210145E-4</v>
      </c>
      <c r="G583" s="3"/>
      <c r="H583" s="7">
        <f>offs553+Ampl553*SIN(2*PI()*freq553*('5v'!E571)+deph553*PI()/180)</f>
        <v>1.9728386816809294</v>
      </c>
      <c r="I583" s="8">
        <f>('5v'!F571-H583)^2</f>
        <v>4.6712968763507578E-6</v>
      </c>
      <c r="J583" s="9">
        <f>offs554+Ampl554*SIN(2*PI()*freq554*('5v'!E571-reta554)+deph554*PI()/180)</f>
        <v>0.8129831215683091</v>
      </c>
      <c r="K583" s="10">
        <f>('5v'!G571-J583)^2</f>
        <v>3.3078741797742438E-3</v>
      </c>
      <c r="M583" s="3"/>
      <c r="N583" s="7">
        <f>offs553+Ampl555*SIN(2*PI()*freq555*('5v'!I571)+deph555*PI()/180)</f>
        <v>1.5877999727342664</v>
      </c>
      <c r="O583" s="8">
        <f>('5v'!J571-N583)^2</f>
        <v>1.1315677357878017E-4</v>
      </c>
      <c r="P583" s="9">
        <f>offs556+Ampl556*SIN(2*PI()*freq556*('5v'!I571-reta556)+deph556*PI()/180)</f>
        <v>1.0035314532053039</v>
      </c>
      <c r="Q583" s="10">
        <f>('5v'!K571-P583)^2</f>
        <v>4.9215932495068828E-5</v>
      </c>
      <c r="S583" s="3"/>
      <c r="T583" s="7">
        <f>offs557+Ampl557*SIN(2*PI()*freq557*('5v'!M571)+deph557*PI()/180)</f>
        <v>1.848639285273723</v>
      </c>
      <c r="U583" s="8">
        <f>('5v'!N571-T583)^2</f>
        <v>3.067138296869339E-6</v>
      </c>
      <c r="V583" s="9">
        <f>offs558+Ampl558*SIN(2*PI()*freq558*('5v'!M571-reta558)+deph558*PI()/180)</f>
        <v>0.98471702768634706</v>
      </c>
      <c r="W583" s="10">
        <f>('5v'!O571-V583)^2</f>
        <v>1.9290745646438532E-7</v>
      </c>
      <c r="X583" s="3"/>
      <c r="Y583" s="3"/>
      <c r="Z583" s="7">
        <f>offs559+Ampl559*SIN(2*PI()*freq559*('5v'!Q571)+deph559*PI()/180)</f>
        <v>1.9892419996191371</v>
      </c>
      <c r="AA583" s="8">
        <f>('5v'!R571-Z583)^2</f>
        <v>1.8309190923712542E-3</v>
      </c>
      <c r="AB583" s="9">
        <f>offs558+Ampl560*SIN(2*PI()*freq560*('5v'!Q571-reta560)+deph560*PI()/180)</f>
        <v>0.93550910280865984</v>
      </c>
      <c r="AC583" s="10">
        <f>('5v'!S571-AB583)^2</f>
        <v>6.7077277946696983E-7</v>
      </c>
      <c r="AE583" s="44"/>
      <c r="AF583" s="7">
        <f>offs561+Ampl561*SIN(2*PI()*freq561*('5v'!U571)+deph561*PI()/180)</f>
        <v>1.9362248976117677</v>
      </c>
      <c r="AG583" s="8">
        <f>('5v'!V571-AF583)^2</f>
        <v>0.21057191681111601</v>
      </c>
      <c r="AH583" s="9">
        <f>offs562+Ampl562*SIN(2*PI()*freq562*('5v'!U571-reta562)+deph562*PI()/180)</f>
        <v>0.89439297881628022</v>
      </c>
      <c r="AI583" s="10">
        <f>('5v'!W571-AH583)^2</f>
        <v>8.4550081698578985E-7</v>
      </c>
      <c r="AL583" s="76"/>
      <c r="AN583" s="76"/>
      <c r="AO583" s="80"/>
    </row>
    <row r="584" spans="1:41" x14ac:dyDescent="0.25">
      <c r="A584" s="3"/>
      <c r="B584" s="7">
        <f>offs551+Ampl551*SIN(2*PI()*freq551*('5v'!A572)+deph551*PI()/180)</f>
        <v>1.803841708139192</v>
      </c>
      <c r="C584" s="8">
        <f>('5v'!B572-B584)^2</f>
        <v>1.281848980856876E-5</v>
      </c>
      <c r="D584" s="9">
        <f>offs552+Ampl552*SIN(2*PI()*freq552*('5v'!A572-reta552)+deph552*PI()/180)</f>
        <v>0.73283261251908471</v>
      </c>
      <c r="E584" s="10">
        <f>('5v'!C572-D584)^2</f>
        <v>5.3206861310559528E-4</v>
      </c>
      <c r="G584" s="3"/>
      <c r="H584" s="7">
        <f>offs553+Ampl553*SIN(2*PI()*freq553*('5v'!E572)+deph553*PI()/180)</f>
        <v>1.9816773683971975</v>
      </c>
      <c r="I584" s="8">
        <f>('5v'!F572-H584)^2</f>
        <v>9.5396451778302346E-6</v>
      </c>
      <c r="J584" s="9">
        <f>offs554+Ampl554*SIN(2*PI()*freq554*('5v'!E572-reta554)+deph554*PI()/180)</f>
        <v>0.80682710607637709</v>
      </c>
      <c r="K584" s="10">
        <f>('5v'!G572-J584)^2</f>
        <v>1.4202425911999488E-3</v>
      </c>
      <c r="M584" s="3"/>
      <c r="N584" s="7">
        <f>offs553+Ampl555*SIN(2*PI()*freq555*('5v'!I572)+deph555*PI()/180)</f>
        <v>1.6053431704471586</v>
      </c>
      <c r="O584" s="8">
        <f>('5v'!J572-N584)^2</f>
        <v>1.139009660090551E-4</v>
      </c>
      <c r="P584" s="9">
        <f>offs556+Ampl556*SIN(2*PI()*freq556*('5v'!I572-reta556)+deph556*PI()/180)</f>
        <v>1.0005782883300141</v>
      </c>
      <c r="Q584" s="10">
        <f>('5v'!K572-P584)^2</f>
        <v>3.6751744030381753E-5</v>
      </c>
      <c r="S584" s="3"/>
      <c r="T584" s="7">
        <f>offs557+Ampl557*SIN(2*PI()*freq557*('5v'!M572)+deph557*PI()/180)</f>
        <v>1.8632246530399537</v>
      </c>
      <c r="U584" s="8">
        <f>('5v'!N572-T584)^2</f>
        <v>7.7894407528313687E-6</v>
      </c>
      <c r="V584" s="9">
        <f>offs558+Ampl558*SIN(2*PI()*freq558*('5v'!M572-reta558)+deph558*PI()/180)</f>
        <v>0.98165804796521872</v>
      </c>
      <c r="W584" s="10">
        <f>('5v'!O572-V584)^2</f>
        <v>2.387216691322625E-6</v>
      </c>
      <c r="X584" s="3"/>
      <c r="Y584" s="3"/>
      <c r="Z584" s="7">
        <f>offs559+Ampl559*SIN(2*PI()*freq559*('5v'!Q572)+deph559*PI()/180)</f>
        <v>1.992744383257949</v>
      </c>
      <c r="AA584" s="8">
        <f>('5v'!R572-Z584)^2</f>
        <v>1.3938071524501206E-3</v>
      </c>
      <c r="AB584" s="9">
        <f>offs558+Ampl560*SIN(2*PI()*freq560*('5v'!Q572-reta560)+deph560*PI()/180)</f>
        <v>0.9322294898853013</v>
      </c>
      <c r="AC584" s="10">
        <f>('5v'!S572-AB584)^2</f>
        <v>4.6031707421722096E-6</v>
      </c>
      <c r="AE584" s="44"/>
      <c r="AF584" s="7">
        <f>offs561+Ampl561*SIN(2*PI()*freq561*('5v'!U572)+deph561*PI()/180)</f>
        <v>1.8860210687063257</v>
      </c>
      <c r="AG584" s="8">
        <f>('5v'!V572-AF584)^2</f>
        <v>0.20931124474608542</v>
      </c>
      <c r="AH584" s="9">
        <f>offs562+Ampl562*SIN(2*PI()*freq562*('5v'!U572-reta562)+deph562*PI()/180)</f>
        <v>0.89083356506454359</v>
      </c>
      <c r="AI584" s="10">
        <f>('5v'!W572-AH584)^2</f>
        <v>1.9056561852239087E-6</v>
      </c>
      <c r="AL584" s="76"/>
      <c r="AN584" s="76"/>
      <c r="AO584" s="80"/>
    </row>
    <row r="585" spans="1:41" x14ac:dyDescent="0.25">
      <c r="A585" s="3"/>
      <c r="B585" s="7">
        <f>offs551+Ampl551*SIN(2*PI()*freq551*('5v'!A573)+deph551*PI()/180)</f>
        <v>1.8168369312495214</v>
      </c>
      <c r="C585" s="8">
        <f>('5v'!B573-B585)^2</f>
        <v>1.8122634346301419E-5</v>
      </c>
      <c r="D585" s="9">
        <f>offs552+Ampl552*SIN(2*PI()*freq552*('5v'!A573-reta552)+deph552*PI()/180)</f>
        <v>0.72683757444377806</v>
      </c>
      <c r="E585" s="10">
        <f>('5v'!C573-D585)^2</f>
        <v>4.4010058569313718E-4</v>
      </c>
      <c r="G585" s="3"/>
      <c r="H585" s="7">
        <f>offs553+Ampl553*SIN(2*PI()*freq553*('5v'!E573)+deph553*PI()/180)</f>
        <v>1.9896464047643327</v>
      </c>
      <c r="I585" s="8">
        <f>('5v'!F573-H585)^2</f>
        <v>9.4946464475435827E-7</v>
      </c>
      <c r="J585" s="9">
        <f>offs554+Ampl554*SIN(2*PI()*freq554*('5v'!E573-reta554)+deph554*PI()/180)</f>
        <v>0.80069597120830815</v>
      </c>
      <c r="K585" s="10">
        <f>('5v'!G573-J585)^2</f>
        <v>1.3025722619998634E-4</v>
      </c>
      <c r="M585" s="3"/>
      <c r="N585" s="7">
        <f>offs553+Ampl555*SIN(2*PI()*freq555*('5v'!I573)+deph555*PI()/180)</f>
        <v>1.6225592780682958</v>
      </c>
      <c r="O585" s="8">
        <f>('5v'!J573-N585)^2</f>
        <v>1.2175935012222938E-4</v>
      </c>
      <c r="P585" s="9">
        <f>offs556+Ampl556*SIN(2*PI()*freq556*('5v'!I573-reta556)+deph556*PI()/180)</f>
        <v>0.99760720939502634</v>
      </c>
      <c r="Q585" s="10">
        <f>('5v'!K573-P585)^2</f>
        <v>2.6287673326082249E-5</v>
      </c>
      <c r="S585" s="3"/>
      <c r="T585" s="7">
        <f>offs557+Ampl557*SIN(2*PI()*freq557*('5v'!M573)+deph557*PI()/180)</f>
        <v>1.8772379111203537</v>
      </c>
      <c r="U585" s="8">
        <f>('5v'!N573-T585)^2</f>
        <v>6.0004366876095333E-6</v>
      </c>
      <c r="V585" s="9">
        <f>offs558+Ampl558*SIN(2*PI()*freq558*('5v'!M573-reta558)+deph558*PI()/180)</f>
        <v>0.9785756143279184</v>
      </c>
      <c r="W585" s="10">
        <f>('5v'!O573-V585)^2</f>
        <v>2.1413716195134397E-5</v>
      </c>
      <c r="X585" s="3"/>
      <c r="Y585" s="3"/>
      <c r="Z585" s="7">
        <f>offs559+Ampl559*SIN(2*PI()*freq559*('5v'!Q573)+deph559*PI()/180)</f>
        <v>1.9950513560463836</v>
      </c>
      <c r="AA585" s="8">
        <f>('5v'!R573-Z585)^2</f>
        <v>8.5073628669766642E-4</v>
      </c>
      <c r="AB585" s="9">
        <f>offs558+Ampl560*SIN(2*PI()*freq560*('5v'!Q573-reta560)+deph560*PI()/180)</f>
        <v>0.92892781140570746</v>
      </c>
      <c r="AC585" s="10">
        <f>('5v'!S573-AB585)^2</f>
        <v>2.3744609327084343E-6</v>
      </c>
      <c r="AE585" s="44"/>
      <c r="AF585" s="7">
        <f>offs561+Ampl561*SIN(2*PI()*freq561*('5v'!U573)+deph561*PI()/180)</f>
        <v>1.8339559647081543</v>
      </c>
      <c r="AG585" s="8">
        <f>('5v'!V573-AF585)^2</f>
        <v>0.21171764267832827</v>
      </c>
      <c r="AH585" s="9">
        <f>offs562+Ampl562*SIN(2*PI()*freq562*('5v'!U573-reta562)+deph562*PI()/180)</f>
        <v>0.88726886764506618</v>
      </c>
      <c r="AI585" s="10">
        <f>('5v'!W573-AH585)^2</f>
        <v>2.9653103296662231E-6</v>
      </c>
      <c r="AL585" s="76"/>
      <c r="AN585" s="76"/>
      <c r="AO585" s="80"/>
    </row>
    <row r="586" spans="1:41" x14ac:dyDescent="0.25">
      <c r="A586" s="3"/>
      <c r="B586" s="7">
        <f>offs551+Ampl551*SIN(2*PI()*freq551*('5v'!A574)+deph551*PI()/180)</f>
        <v>1.8294734850581857</v>
      </c>
      <c r="C586" s="8">
        <f>('5v'!B574-B586)^2</f>
        <v>1.9196516539905994E-6</v>
      </c>
      <c r="D586" s="9">
        <f>offs552+Ampl552*SIN(2*PI()*freq552*('5v'!A574-reta552)+deph552*PI()/180)</f>
        <v>0.72086842465777723</v>
      </c>
      <c r="E586" s="10">
        <f>('5v'!C574-D586)^2</f>
        <v>3.5779328998404494E-4</v>
      </c>
      <c r="G586" s="3"/>
      <c r="H586" s="7">
        <f>offs553+Ampl553*SIN(2*PI()*freq553*('5v'!E574)+deph553*PI()/180)</f>
        <v>1.9967429594216597</v>
      </c>
      <c r="I586" s="8">
        <f>('5v'!F574-H586)^2</f>
        <v>4.8927644830688367E-6</v>
      </c>
      <c r="J586" s="9">
        <f>offs554+Ampl554*SIN(2*PI()*freq554*('5v'!E574-reta554)+deph554*PI()/180)</f>
        <v>0.79459189532712704</v>
      </c>
      <c r="K586" s="10">
        <f>('5v'!G574-J586)^2</f>
        <v>2.7745613030887733E-3</v>
      </c>
      <c r="M586" s="3"/>
      <c r="N586" s="7">
        <f>offs553+Ampl555*SIN(2*PI()*freq555*('5v'!I574)+deph555*PI()/180)</f>
        <v>1.6394455769747083</v>
      </c>
      <c r="O586" s="8">
        <f>('5v'!J574-N586)^2</f>
        <v>9.5514715518929636E-5</v>
      </c>
      <c r="P586" s="9">
        <f>offs556+Ampl556*SIN(2*PI()*freq556*('5v'!I574-reta556)+deph556*PI()/180)</f>
        <v>0.9946186855681467</v>
      </c>
      <c r="Q586" s="10">
        <f>('5v'!K574-P586)^2</f>
        <v>1.7719254047483883E-5</v>
      </c>
      <c r="S586" s="3"/>
      <c r="T586" s="7">
        <f>offs557+Ampl557*SIN(2*PI()*freq557*('5v'!M574)+deph557*PI()/180)</f>
        <v>1.8906756019531767</v>
      </c>
      <c r="U586" s="8">
        <f>('5v'!N574-T586)^2</f>
        <v>7.2025572538888333E-6</v>
      </c>
      <c r="V586" s="9">
        <f>offs558+Ampl558*SIN(2*PI()*freq558*('5v'!M574-reta558)+deph558*PI()/180)</f>
        <v>0.97547048731882258</v>
      </c>
      <c r="W586" s="10">
        <f>('5v'!O574-V586)^2</f>
        <v>1.4641127895261262E-5</v>
      </c>
      <c r="X586" s="3"/>
      <c r="Y586" s="3"/>
      <c r="Z586" s="7">
        <f>offs559+Ampl559*SIN(2*PI()*freq559*('5v'!Q574)+deph559*PI()/180)</f>
        <v>1.9961618023528724</v>
      </c>
      <c r="AA586" s="8">
        <f>('5v'!R574-Z586)^2</f>
        <v>5.8325571382910983E-4</v>
      </c>
      <c r="AB586" s="9">
        <f>offs558+Ampl560*SIN(2*PI()*freq560*('5v'!Q574-reta560)+deph560*PI()/180)</f>
        <v>0.92560566403229161</v>
      </c>
      <c r="AC586" s="10">
        <f>('5v'!S574-AB586)^2</f>
        <v>8.4677855349825988E-6</v>
      </c>
      <c r="AE586" s="44"/>
      <c r="AF586" s="7">
        <f>offs561+Ampl561*SIN(2*PI()*freq561*('5v'!U574)+deph561*PI()/180)</f>
        <v>1.7800809675890019</v>
      </c>
      <c r="AG586" s="8">
        <f>('5v'!V574-AF586)^2</f>
        <v>0.21066927508983824</v>
      </c>
      <c r="AH586" s="9">
        <f>offs562+Ampl562*SIN(2*PI()*freq562*('5v'!U574-reta562)+deph562*PI()/180)</f>
        <v>0.88370240448382986</v>
      </c>
      <c r="AI586" s="10">
        <f>('5v'!W574-AH586)^2</f>
        <v>4.2509964935510546E-6</v>
      </c>
      <c r="AL586" s="76"/>
      <c r="AN586" s="76"/>
      <c r="AO586" s="80"/>
    </row>
    <row r="587" spans="1:41" x14ac:dyDescent="0.25">
      <c r="A587" s="3"/>
      <c r="B587" s="7">
        <f>offs551+Ampl551*SIN(2*PI()*freq551*('5v'!A575)+deph551*PI()/180)</f>
        <v>1.8417493741068509</v>
      </c>
      <c r="C587" s="8">
        <f>('5v'!B575-B587)^2</f>
        <v>6.8662087079720583E-7</v>
      </c>
      <c r="D587" s="9">
        <f>offs552+Ampl552*SIN(2*PI()*freq552*('5v'!A575-reta552)+deph552*PI()/180)</f>
        <v>0.7149261057590296</v>
      </c>
      <c r="E587" s="10">
        <f>('5v'!C575-D587)^2</f>
        <v>3.54648207319276E-4</v>
      </c>
      <c r="G587" s="3"/>
      <c r="H587" s="7">
        <f>offs553+Ampl553*SIN(2*PI()*freq553*('5v'!E575)+deph553*PI()/180)</f>
        <v>2.0029645109970997</v>
      </c>
      <c r="I587" s="8">
        <f>('5v'!F575-H587)^2</f>
        <v>6.6229588521929975E-6</v>
      </c>
      <c r="J587" s="9">
        <f>offs554+Ampl554*SIN(2*PI()*freq554*('5v'!E575-reta554)+deph554*PI()/180)</f>
        <v>0.78851704718192861</v>
      </c>
      <c r="K587" s="10">
        <f>('5v'!G575-J587)^2</f>
        <v>4.6941617307569112E-3</v>
      </c>
      <c r="M587" s="3"/>
      <c r="N587" s="7">
        <f>offs553+Ampl555*SIN(2*PI()*freq555*('5v'!I575)+deph555*PI()/180)</f>
        <v>1.6559994006240473</v>
      </c>
      <c r="O587" s="8">
        <f>('5v'!J575-N587)^2</f>
        <v>1.1658512897535056E-4</v>
      </c>
      <c r="P587" s="9">
        <f>offs556+Ampl556*SIN(2*PI()*freq556*('5v'!I575-reta556)+deph556*PI()/180)</f>
        <v>0.99161318877193116</v>
      </c>
      <c r="Q587" s="10">
        <f>('5v'!K575-P587)^2</f>
        <v>1.0947305295450846E-5</v>
      </c>
      <c r="S587" s="3"/>
      <c r="T587" s="7">
        <f>offs557+Ampl557*SIN(2*PI()*freq557*('5v'!M575)+deph557*PI()/180)</f>
        <v>1.9035344099892824</v>
      </c>
      <c r="U587" s="8">
        <f>('5v'!N575-T587)^2</f>
        <v>2.3830097230897831E-6</v>
      </c>
      <c r="V587" s="9">
        <f>offs558+Ampl558*SIN(2*PI()*freq558*('5v'!M575-reta558)+deph558*PI()/180)</f>
        <v>0.97234343308155791</v>
      </c>
      <c r="W587" s="10">
        <f>('5v'!O575-V587)^2</f>
        <v>2.5003069278620029E-5</v>
      </c>
      <c r="X587" s="3"/>
      <c r="Y587" s="3"/>
      <c r="Z587" s="7">
        <f>offs559+Ampl559*SIN(2*PI()*freq559*('5v'!Q575)+deph559*PI()/180)</f>
        <v>1.9960751851754361</v>
      </c>
      <c r="AA587" s="8">
        <f>('5v'!R575-Z587)^2</f>
        <v>3.3774812085731414E-4</v>
      </c>
      <c r="AB587" s="9">
        <f>offs558+Ampl560*SIN(2*PI()*freq560*('5v'!Q575-reta560)+deph560*PI()/180)</f>
        <v>0.92226465432604321</v>
      </c>
      <c r="AC587" s="10">
        <f>('5v'!S575-AB587)^2</f>
        <v>5.4976446974853867E-6</v>
      </c>
      <c r="AE587" s="44"/>
      <c r="AF587" s="7">
        <f>offs561+Ampl561*SIN(2*PI()*freq561*('5v'!U575)+deph561*PI()/180)</f>
        <v>1.7244492454666196</v>
      </c>
      <c r="AG587" s="8">
        <f>('5v'!V575-AF587)^2</f>
        <v>0.21159644464422461</v>
      </c>
      <c r="AH587" s="9">
        <f>offs562+Ampl562*SIN(2*PI()*freq562*('5v'!U575-reta562)+deph562*PI()/180)</f>
        <v>0.88013769524939045</v>
      </c>
      <c r="AI587" s="10">
        <f>('5v'!W575-AH587)^2</f>
        <v>5.7760203209624338E-6</v>
      </c>
      <c r="AL587" s="76"/>
      <c r="AN587" s="76"/>
      <c r="AO587" s="80"/>
    </row>
    <row r="588" spans="1:41" x14ac:dyDescent="0.25">
      <c r="A588" s="3"/>
      <c r="B588" s="7">
        <f>offs551+Ampl551*SIN(2*PI()*freq551*('5v'!A576)+deph551*PI()/180)</f>
        <v>1.8536626598903303</v>
      </c>
      <c r="C588" s="8">
        <f>('5v'!B576-B588)^2</f>
        <v>6.6943288431053863E-6</v>
      </c>
      <c r="D588" s="9">
        <f>offs552+Ampl552*SIN(2*PI()*freq552*('5v'!A576-reta552)+deph552*PI()/180)</f>
        <v>0.70901155610857447</v>
      </c>
      <c r="E588" s="10">
        <f>('5v'!C576-D588)^2</f>
        <v>2.8306568825057062E-4</v>
      </c>
      <c r="G588" s="3"/>
      <c r="H588" s="7">
        <f>offs553+Ampl553*SIN(2*PI()*freq553*('5v'!E576)+deph553*PI()/180)</f>
        <v>2.0083088490030025</v>
      </c>
      <c r="I588" s="8">
        <f>('5v'!F576-H588)^2</f>
        <v>4.2388592171642269E-6</v>
      </c>
      <c r="J588" s="9">
        <f>offs554+Ampl554*SIN(2*PI()*freq554*('5v'!E576-reta554)+deph554*PI()/180)</f>
        <v>0.78247358513733301</v>
      </c>
      <c r="K588" s="10">
        <f>('5v'!G576-J588)^2</f>
        <v>3.473029521545492E-3</v>
      </c>
      <c r="M588" s="3"/>
      <c r="N588" s="7">
        <f>offs553+Ampl555*SIN(2*PI()*freq555*('5v'!I576)+deph555*PI()/180)</f>
        <v>1.67221813497566</v>
      </c>
      <c r="O588" s="8">
        <f>('5v'!J576-N588)^2</f>
        <v>1.4778912408282196E-4</v>
      </c>
      <c r="P588" s="9">
        <f>offs556+Ampl556*SIN(2*PI()*freq556*('5v'!I576-reta556)+deph556*PI()/180)</f>
        <v>0.98859119360916503</v>
      </c>
      <c r="Q588" s="10">
        <f>('5v'!K576-P588)^2</f>
        <v>5.8777948361494837E-6</v>
      </c>
      <c r="S588" s="3"/>
      <c r="T588" s="7">
        <f>offs557+Ampl557*SIN(2*PI()*freq557*('5v'!M576)+deph557*PI()/180)</f>
        <v>1.9158111625101977</v>
      </c>
      <c r="U588" s="8">
        <f>('5v'!N576-T588)^2</f>
        <v>8.5296269648216605E-6</v>
      </c>
      <c r="V588" s="9">
        <f>offs558+Ampl558*SIN(2*PI()*freq558*('5v'!M576-reta558)+deph558*PI()/180)</f>
        <v>0.96919522316996609</v>
      </c>
      <c r="W588" s="10">
        <f>('5v'!O576-V588)^2</f>
        <v>1.7996827857206088E-5</v>
      </c>
      <c r="X588" s="3"/>
      <c r="Y588" s="3"/>
      <c r="Z588" s="7">
        <f>offs559+Ampl559*SIN(2*PI()*freq559*('5v'!Q576)+deph559*PI()/180)</f>
        <v>1.9947915464013737</v>
      </c>
      <c r="AA588" s="8">
        <f>('5v'!R576-Z588)^2</f>
        <v>1.4040030816428708E-4</v>
      </c>
      <c r="AB588" s="9">
        <f>offs558+Ampl560*SIN(2*PI()*freq560*('5v'!Q576-reta560)+deph560*PI()/180)</f>
        <v>0.91890639796960805</v>
      </c>
      <c r="AC588" s="10">
        <f>('5v'!S576-AB588)^2</f>
        <v>1.4061315252894171E-5</v>
      </c>
      <c r="AE588" s="44"/>
      <c r="AF588" s="7">
        <f>offs561+Ampl561*SIN(2*PI()*freq561*('5v'!U576)+deph561*PI()/180)</f>
        <v>1.6671157001342425</v>
      </c>
      <c r="AG588" s="8">
        <f>('5v'!V576-AF588)^2</f>
        <v>0.21275741131403594</v>
      </c>
      <c r="AH588" s="9">
        <f>offs562+Ampl562*SIN(2*PI()*freq562*('5v'!U576-reta562)+deph562*PI()/180)</f>
        <v>0.87657825787938981</v>
      </c>
      <c r="AI588" s="10">
        <f>('5v'!W576-AH588)^2</f>
        <v>6.3523750006700449E-7</v>
      </c>
      <c r="AL588" s="76"/>
      <c r="AN588" s="76"/>
      <c r="AO588" s="80"/>
    </row>
    <row r="589" spans="1:41" x14ac:dyDescent="0.25">
      <c r="A589" s="3"/>
      <c r="B589" s="7">
        <f>offs551+Ampl551*SIN(2*PI()*freq551*('5v'!A577)+deph551*PI()/180)</f>
        <v>1.8652114611626942</v>
      </c>
      <c r="C589" s="8">
        <f>('5v'!B577-B589)^2</f>
        <v>7.6040204392497355E-6</v>
      </c>
      <c r="D589" s="9">
        <f>offs552+Ampl552*SIN(2*PI()*freq552*('5v'!A577-reta552)+deph552*PI()/180)</f>
        <v>0.7031257096823661</v>
      </c>
      <c r="E589" s="10">
        <f>('5v'!C577-D589)^2</f>
        <v>2.8216305057305403E-4</v>
      </c>
      <c r="G589" s="3"/>
      <c r="H589" s="7">
        <f>offs553+Ampl553*SIN(2*PI()*freq553*('5v'!E577)+deph553*PI()/180)</f>
        <v>2.0127740746215221</v>
      </c>
      <c r="I589" s="8">
        <f>('5v'!F577-H589)^2</f>
        <v>6.8543147238591547E-6</v>
      </c>
      <c r="J589" s="9">
        <f>offs554+Ampl554*SIN(2*PI()*freq554*('5v'!E577-reta554)+deph554*PI()/180)</f>
        <v>0.77646365640662807</v>
      </c>
      <c r="K589" s="10">
        <f>('5v'!G577-J589)^2</f>
        <v>1.8886276278795749E-3</v>
      </c>
      <c r="M589" s="3"/>
      <c r="N589" s="7">
        <f>offs553+Ampl555*SIN(2*PI()*freq555*('5v'!I577)+deph555*PI()/180)</f>
        <v>1.6880992189033792</v>
      </c>
      <c r="O589" s="8">
        <f>('5v'!J577-N589)^2</f>
        <v>1.4162835269416503E-4</v>
      </c>
      <c r="P589" s="9">
        <f>offs556+Ampl556*SIN(2*PI()*freq556*('5v'!I577-reta556)+deph556*PI()/180)</f>
        <v>0.98555317728791625</v>
      </c>
      <c r="Q589" s="10">
        <f>('5v'!K577-P589)^2</f>
        <v>1.5755921053829405E-7</v>
      </c>
      <c r="S589" s="3"/>
      <c r="T589" s="7">
        <f>offs557+Ampl557*SIN(2*PI()*freq557*('5v'!M577)+deph557*PI()/180)</f>
        <v>1.9275028304109398</v>
      </c>
      <c r="U589" s="8">
        <f>('5v'!N577-T589)^2</f>
        <v>8.3721710189840852E-6</v>
      </c>
      <c r="V589" s="9">
        <f>offs558+Ampl558*SIN(2*PI()*freq558*('5v'!M577-reta558)+deph558*PI()/180)</f>
        <v>0.96602663435773528</v>
      </c>
      <c r="W589" s="10">
        <f>('5v'!O577-V589)^2</f>
        <v>1.2282260707793819E-5</v>
      </c>
      <c r="X589" s="3"/>
      <c r="Y589" s="3"/>
      <c r="Z589" s="7">
        <f>offs559+Ampl559*SIN(2*PI()*freq559*('5v'!Q577)+deph559*PI()/180)</f>
        <v>1.9923115067870039</v>
      </c>
      <c r="AA589" s="8">
        <f>('5v'!R577-Z589)^2</f>
        <v>7.1736380699326426E-5</v>
      </c>
      <c r="AB589" s="9">
        <f>offs558+Ampl560*SIN(2*PI()*freq560*('5v'!Q577-reta560)+deph560*PI()/180)</f>
        <v>0.915532518985959</v>
      </c>
      <c r="AC589" s="10">
        <f>('5v'!S577-AB589)^2</f>
        <v>2.6735011434482034E-5</v>
      </c>
      <c r="AE589" s="44"/>
      <c r="AF589" s="7">
        <f>offs561+Ampl561*SIN(2*PI()*freq561*('5v'!U577)+deph561*PI()/180)</f>
        <v>1.6081369128791496</v>
      </c>
      <c r="AG589" s="8">
        <f>('5v'!V577-AF589)^2</f>
        <v>0.21060588939873703</v>
      </c>
      <c r="AH589" s="9">
        <f>offs562+Ampl562*SIN(2*PI()*freq562*('5v'!U577-reta562)+deph562*PI()/180)</f>
        <v>0.87302760510877597</v>
      </c>
      <c r="AI589" s="10">
        <f>('5v'!W577-AH589)^2</f>
        <v>6.4080808087366689E-7</v>
      </c>
      <c r="AL589" s="76"/>
      <c r="AN589" s="76"/>
      <c r="AO589" s="80"/>
    </row>
    <row r="590" spans="1:41" x14ac:dyDescent="0.25">
      <c r="A590" s="3"/>
      <c r="B590" s="7">
        <f>offs551+Ampl551*SIN(2*PI()*freq551*('5v'!A578)+deph551*PI()/180)</f>
        <v>1.8763939542343446</v>
      </c>
      <c r="C590" s="8">
        <f>('5v'!B578-B590)^2</f>
        <v>1.7957226540509253E-6</v>
      </c>
      <c r="D590" s="9">
        <f>offs552+Ampl552*SIN(2*PI()*freq552*('5v'!A578-reta552)+deph552*PI()/180)</f>
        <v>0.69726949592378562</v>
      </c>
      <c r="E590" s="10">
        <f>('5v'!C578-D590)^2</f>
        <v>2.2044813520683142E-4</v>
      </c>
      <c r="G590" s="3"/>
      <c r="H590" s="7">
        <f>offs553+Ampl553*SIN(2*PI()*freq553*('5v'!E578)+deph553*PI()/180)</f>
        <v>2.0163586013792583</v>
      </c>
      <c r="I590" s="8">
        <f>('5v'!F578-H590)^2</f>
        <v>5.2743778952108737E-6</v>
      </c>
      <c r="J590" s="9">
        <f>offs554+Ampl554*SIN(2*PI()*freq554*('5v'!E578-reta554)+deph554*PI()/180)</f>
        <v>0.77048939628887481</v>
      </c>
      <c r="K590" s="10">
        <f>('5v'!G578-J590)^2</f>
        <v>7.81068553194096E-4</v>
      </c>
      <c r="M590" s="3"/>
      <c r="N590" s="7">
        <f>offs553+Ampl555*SIN(2*PI()*freq555*('5v'!I578)+deph555*PI()/180)</f>
        <v>1.7036401445999529</v>
      </c>
      <c r="O590" s="8">
        <f>('5v'!J578-N590)^2</f>
        <v>1.9426687949291021E-4</v>
      </c>
      <c r="P590" s="9">
        <f>offs556+Ampl556*SIN(2*PI()*freq556*('5v'!I578-reta556)+deph556*PI()/180)</f>
        <v>0.98249961954617981</v>
      </c>
      <c r="Q590" s="10">
        <f>('5v'!K578-P590)^2</f>
        <v>1.5615740026855278E-6</v>
      </c>
      <c r="S590" s="3"/>
      <c r="T590" s="7">
        <f>offs557+Ampl557*SIN(2*PI()*freq557*('5v'!M578)+deph557*PI()/180)</f>
        <v>1.9386065289473995</v>
      </c>
      <c r="U590" s="8">
        <f>('5v'!N578-T590)^2</f>
        <v>5.1911928998687764E-6</v>
      </c>
      <c r="V590" s="9">
        <f>offs558+Ampl558*SIN(2*PI()*freq558*('5v'!M578-reta558)+deph558*PI()/180)</f>
        <v>0.96283844844674216</v>
      </c>
      <c r="W590" s="10">
        <f>('5v'!O578-V590)^2</f>
        <v>6.9457481710372893E-7</v>
      </c>
      <c r="X590" s="3"/>
      <c r="Y590" s="3"/>
      <c r="Z590" s="7">
        <f>offs559+Ampl559*SIN(2*PI()*freq559*('5v'!Q578)+deph559*PI()/180)</f>
        <v>1.9886362656574774</v>
      </c>
      <c r="AA590" s="8">
        <f>('5v'!R578-Z590)^2</f>
        <v>5.6612795002944313E-6</v>
      </c>
      <c r="AB590" s="9">
        <f>offs558+Ampl560*SIN(2*PI()*freq560*('5v'!Q578-reta560)+deph560*PI()/180)</f>
        <v>0.91214464895303293</v>
      </c>
      <c r="AC590" s="10">
        <f>('5v'!S578-AB590)^2</f>
        <v>2.1643067625522853E-5</v>
      </c>
      <c r="AE590" s="44"/>
      <c r="AF590" s="7">
        <f>offs561+Ampl561*SIN(2*PI()*freq561*('5v'!U578)+deph561*PI()/180)</f>
        <v>1.5475710886437681</v>
      </c>
      <c r="AG590" s="8">
        <f>('5v'!V578-AF590)^2</f>
        <v>0.20879973706576027</v>
      </c>
      <c r="AH590" s="9">
        <f>offs562+Ampl562*SIN(2*PI()*freq562*('5v'!U578-reta562)+deph562*PI()/180)</f>
        <v>0.86948924100315816</v>
      </c>
      <c r="AI590" s="10">
        <f>('5v'!W578-AH590)^2</f>
        <v>5.691798275931904E-6</v>
      </c>
      <c r="AL590" s="76"/>
      <c r="AN590" s="76"/>
      <c r="AO590" s="80"/>
    </row>
    <row r="591" spans="1:41" x14ac:dyDescent="0.25">
      <c r="A591" s="3"/>
      <c r="B591" s="7">
        <f>offs551+Ampl551*SIN(2*PI()*freq551*('5v'!A579)+deph551*PI()/180)</f>
        <v>1.8872083732599942</v>
      </c>
      <c r="C591" s="8">
        <f>('5v'!B579-B591)^2</f>
        <v>5.0383492019490934E-6</v>
      </c>
      <c r="D591" s="9">
        <f>offs552+Ampl552*SIN(2*PI()*freq552*('5v'!A579-reta552)+deph552*PI()/180)</f>
        <v>0.69144383959687294</v>
      </c>
      <c r="E591" s="10">
        <f>('5v'!C579-D591)^2</f>
        <v>1.671290366424758E-4</v>
      </c>
      <c r="G591" s="3"/>
      <c r="H591" s="7">
        <f>offs553+Ampl553*SIN(2*PI()*freq553*('5v'!E579)+deph553*PI()/180)</f>
        <v>2.0190611557109217</v>
      </c>
      <c r="I591" s="8">
        <f>('5v'!F579-H591)^2</f>
        <v>9.2729733037589002E-6</v>
      </c>
      <c r="J591" s="9">
        <f>offs554+Ampl554*SIN(2*PI()*freq554*('5v'!E579-reta554)+deph554*PI()/180)</f>
        <v>0.7645529274102455</v>
      </c>
      <c r="K591" s="10">
        <f>('5v'!G579-J591)^2</f>
        <v>4.0856830351868333E-4</v>
      </c>
      <c r="M591" s="3"/>
      <c r="N591" s="7">
        <f>offs553+Ampl555*SIN(2*PI()*freq555*('5v'!I579)+deph555*PI()/180)</f>
        <v>1.718838457973058</v>
      </c>
      <c r="O591" s="8">
        <f>('5v'!J579-N591)^2</f>
        <v>1.0937817295714532E-4</v>
      </c>
      <c r="P591" s="9">
        <f>offs556+Ampl556*SIN(2*PI()*freq556*('5v'!I579-reta556)+deph556*PI()/180)</f>
        <v>0.97943100257612126</v>
      </c>
      <c r="Q591" s="10">
        <f>('5v'!K579-P591)^2</f>
        <v>1.6324772169175387E-5</v>
      </c>
      <c r="S591" s="3"/>
      <c r="T591" s="7">
        <f>offs557+Ampl557*SIN(2*PI()*freq557*('5v'!M579)+deph557*PI()/180)</f>
        <v>1.9491195184481127</v>
      </c>
      <c r="U591" s="8">
        <f>('5v'!N579-T591)^2</f>
        <v>2.2912703215302433E-5</v>
      </c>
      <c r="V591" s="9">
        <f>offs558+Ampl558*SIN(2*PI()*freq558*('5v'!M579-reta558)+deph558*PI()/180)</f>
        <v>0.95963145207415457</v>
      </c>
      <c r="W591" s="10">
        <f>('5v'!O579-V591)^2</f>
        <v>1.7998349067161168E-8</v>
      </c>
      <c r="X591" s="3"/>
      <c r="Y591" s="3"/>
      <c r="Z591" s="7">
        <f>offs559+Ampl559*SIN(2*PI()*freq559*('5v'!Q579)+deph559*PI()/180)</f>
        <v>1.9837676003267899</v>
      </c>
      <c r="AA591" s="8">
        <f>('5v'!R579-Z591)^2</f>
        <v>1.998751906958498E-5</v>
      </c>
      <c r="AB591" s="9">
        <f>offs558+Ampl560*SIN(2*PI()*freq560*('5v'!Q579-reta560)+deph560*PI()/180)</f>
        <v>0.90874442621471396</v>
      </c>
      <c r="AC591" s="10">
        <f>('5v'!S579-AB591)^2</f>
        <v>3.7201628651380489E-5</v>
      </c>
      <c r="AE591" s="44"/>
      <c r="AF591" s="7">
        <f>offs561+Ampl561*SIN(2*PI()*freq561*('5v'!U579)+deph561*PI()/180)</f>
        <v>1.4854779985844164</v>
      </c>
      <c r="AG591" s="8">
        <f>('5v'!V579-AF591)^2</f>
        <v>0.20738905852269884</v>
      </c>
      <c r="AH591" s="9">
        <f>offs562+Ampl562*SIN(2*PI()*freq562*('5v'!U579-reta562)+deph562*PI()/180)</f>
        <v>0.86596665750071666</v>
      </c>
      <c r="AI591" s="10">
        <f>('5v'!W579-AH591)^2</f>
        <v>3.490839292208787E-5</v>
      </c>
      <c r="AL591" s="76"/>
      <c r="AN591" s="76"/>
      <c r="AO591" s="80"/>
    </row>
    <row r="592" spans="1:41" x14ac:dyDescent="0.25">
      <c r="A592" s="3"/>
      <c r="B592" s="7">
        <f>offs551+Ampl551*SIN(2*PI()*freq551*('5v'!A580)+deph551*PI()/180)</f>
        <v>1.8976530105175136</v>
      </c>
      <c r="C592" s="8">
        <f>('5v'!B580-B592)^2</f>
        <v>1.2383286977850768E-5</v>
      </c>
      <c r="D592" s="9">
        <f>offs552+Ampl552*SIN(2*PI()*freq552*('5v'!A580-reta552)+deph552*PI()/180)</f>
        <v>0.6856496606402952</v>
      </c>
      <c r="E592" s="10">
        <f>('5v'!C580-D592)^2</f>
        <v>1.6883521683515583E-4</v>
      </c>
      <c r="G592" s="3"/>
      <c r="H592" s="7">
        <f>offs553+Ampl553*SIN(2*PI()*freq553*('5v'!E580)+deph553*PI()/180)</f>
        <v>2.0208807774118278</v>
      </c>
      <c r="I592" s="8">
        <f>('5v'!F580-H592)^2</f>
        <v>8.4784476960312388E-6</v>
      </c>
      <c r="J592" s="9">
        <f>offs554+Ampl554*SIN(2*PI()*freq554*('5v'!E580-reta554)+deph554*PI()/180)</f>
        <v>0.75865635896986616</v>
      </c>
      <c r="K592" s="10">
        <f>('5v'!G580-J592)^2</f>
        <v>1.5469491439446738E-4</v>
      </c>
      <c r="M592" s="3"/>
      <c r="N592" s="7">
        <f>offs553+Ampl555*SIN(2*PI()*freq555*('5v'!I580)+deph555*PI()/180)</f>
        <v>1.733691759032828</v>
      </c>
      <c r="O592" s="8">
        <f>('5v'!J580-N592)^2</f>
        <v>8.6062375865271528E-5</v>
      </c>
      <c r="P592" s="9">
        <f>offs556+Ampl556*SIN(2*PI()*freq556*('5v'!I580-reta556)+deph556*PI()/180)</f>
        <v>0.97634781094793255</v>
      </c>
      <c r="Q592" s="10">
        <f>('5v'!K580-P592)^2</f>
        <v>4.6465639488197818E-5</v>
      </c>
      <c r="S592" s="3"/>
      <c r="T592" s="7">
        <f>offs557+Ampl557*SIN(2*PI()*freq557*('5v'!M580)+deph557*PI()/180)</f>
        <v>1.9590392049902279</v>
      </c>
      <c r="U592" s="8">
        <f>('5v'!N580-T592)^2</f>
        <v>2.1461492439567171E-5</v>
      </c>
      <c r="V592" s="9">
        <f>offs558+Ampl558*SIN(2*PI()*freq558*('5v'!M580-reta558)+deph558*PI()/180)</f>
        <v>0.95640643651834001</v>
      </c>
      <c r="W592" s="10">
        <f>('5v'!O580-V592)^2</f>
        <v>1.97698639328823E-6</v>
      </c>
      <c r="X592" s="3"/>
      <c r="Y592" s="3"/>
      <c r="Z592" s="7">
        <f>offs559+Ampl559*SIN(2*PI()*freq559*('5v'!Q580)+deph559*PI()/180)</f>
        <v>1.9777078652382913</v>
      </c>
      <c r="AA592" s="8">
        <f>('5v'!R580-Z592)^2</f>
        <v>1.026119411876899E-4</v>
      </c>
      <c r="AB592" s="9">
        <f>offs558+Ampl560*SIN(2*PI()*freq560*('5v'!Q580-reta560)+deph560*PI()/180)</f>
        <v>0.90533349508854477</v>
      </c>
      <c r="AC592" s="10">
        <f>('5v'!S580-AB592)^2</f>
        <v>3.1404758967616286E-5</v>
      </c>
      <c r="AE592" s="44"/>
      <c r="AF592" s="7">
        <f>offs561+Ampl561*SIN(2*PI()*freq561*('5v'!U580)+deph561*PI()/180)</f>
        <v>1.4219189210843948</v>
      </c>
      <c r="AG592" s="8">
        <f>('5v'!V580-AF592)^2</f>
        <v>0.20642557261682565</v>
      </c>
      <c r="AH592" s="9">
        <f>offs562+Ampl562*SIN(2*PI()*freq562*('5v'!U580-reta562)+deph562*PI()/180)</f>
        <v>0.86246333096608174</v>
      </c>
      <c r="AI592" s="10">
        <f>('5v'!W580-AH592)^2</f>
        <v>5.5629655349802311E-5</v>
      </c>
      <c r="AL592" s="76"/>
      <c r="AN592" s="76"/>
      <c r="AO592" s="80"/>
    </row>
    <row r="593" spans="1:41" x14ac:dyDescent="0.25">
      <c r="A593" s="3"/>
      <c r="B593" s="7">
        <f>offs551+Ampl551*SIN(2*PI()*freq551*('5v'!A581)+deph551*PI()/180)</f>
        <v>1.9077262166776014</v>
      </c>
      <c r="C593" s="8">
        <f>('5v'!B581-B593)^2</f>
        <v>1.5820188861039716E-6</v>
      </c>
      <c r="D593" s="9">
        <f>offs552+Ampl552*SIN(2*PI()*freq552*('5v'!A581-reta552)+deph552*PI()/180)</f>
        <v>0.67988787402207829</v>
      </c>
      <c r="E593" s="10">
        <f>('5v'!C581-D593)^2</f>
        <v>1.7137098266192485E-4</v>
      </c>
      <c r="G593" s="3"/>
      <c r="H593" s="7">
        <f>offs553+Ampl553*SIN(2*PI()*freq553*('5v'!E581)+deph553*PI()/180)</f>
        <v>2.0218168199790494</v>
      </c>
      <c r="I593" s="8">
        <f>('5v'!F581-H593)^2</f>
        <v>3.5903427530038859E-6</v>
      </c>
      <c r="J593" s="9">
        <f>offs554+Ampl554*SIN(2*PI()*freq554*('5v'!E581-reta554)+deph554*PI()/180)</f>
        <v>0.75280178599042624</v>
      </c>
      <c r="K593" s="10">
        <f>('5v'!G581-J593)^2</f>
        <v>4.3207142415657014E-5</v>
      </c>
      <c r="M593" s="3"/>
      <c r="N593" s="7">
        <f>offs553+Ampl555*SIN(2*PI()*freq555*('5v'!I581)+deph555*PI()/180)</f>
        <v>1.7481977022708413</v>
      </c>
      <c r="O593" s="8">
        <f>('5v'!J581-N593)^2</f>
        <v>1.5250169661964224E-4</v>
      </c>
      <c r="P593" s="9">
        <f>offs556+Ampl556*SIN(2*PI()*freq556*('5v'!I581-reta556)+deph556*PI()/180)</f>
        <v>0.97325053153331353</v>
      </c>
      <c r="Q593" s="10">
        <f>('5v'!K581-P593)^2</f>
        <v>1.3298221596780134E-4</v>
      </c>
      <c r="S593" s="3"/>
      <c r="T593" s="7">
        <f>offs557+Ampl557*SIN(2*PI()*freq557*('5v'!M581)+deph557*PI()/180)</f>
        <v>1.9683631410395221</v>
      </c>
      <c r="U593" s="8">
        <f>('5v'!N581-T593)^2</f>
        <v>9.7420077992467467E-6</v>
      </c>
      <c r="V593" s="9">
        <f>offs558+Ampl558*SIN(2*PI()*freq558*('5v'!M581-reta558)+deph558*PI()/180)</f>
        <v>0.95316419750363002</v>
      </c>
      <c r="W593" s="10">
        <f>('5v'!O581-V593)^2</f>
        <v>5.5062706641901989E-7</v>
      </c>
      <c r="X593" s="3"/>
      <c r="Y593" s="3"/>
      <c r="Z593" s="7">
        <f>offs559+Ampl559*SIN(2*PI()*freq559*('5v'!Q581)+deph559*PI()/180)</f>
        <v>1.9704599908260967</v>
      </c>
      <c r="AA593" s="8">
        <f>('5v'!R581-Z593)^2</f>
        <v>2.1317842051996343E-4</v>
      </c>
      <c r="AB593" s="9">
        <f>offs558+Ampl560*SIN(2*PI()*freq560*('5v'!Q581-reta560)+deph560*PI()/180)</f>
        <v>0.90191350507054946</v>
      </c>
      <c r="AC593" s="10">
        <f>('5v'!S581-AB593)^2</f>
        <v>2.6191210808118297E-5</v>
      </c>
      <c r="AE593" s="44"/>
      <c r="AF593" s="7">
        <f>offs561+Ampl561*SIN(2*PI()*freq561*('5v'!U581)+deph561*PI()/180)</f>
        <v>1.3569565812796147</v>
      </c>
      <c r="AG593" s="8">
        <f>('5v'!V581-AF593)^2</f>
        <v>0.20773971215193604</v>
      </c>
      <c r="AH593" s="9">
        <f>offs562+Ampl562*SIN(2*PI()*freq562*('5v'!U581-reta562)+deph562*PI()/180)</f>
        <v>0.85898271875958132</v>
      </c>
      <c r="AI593" s="10">
        <f>('5v'!W581-AH593)^2</f>
        <v>1.1966481107782975E-4</v>
      </c>
      <c r="AL593" s="76"/>
      <c r="AN593" s="76"/>
      <c r="AO593" s="80"/>
    </row>
    <row r="594" spans="1:41" x14ac:dyDescent="0.25">
      <c r="A594" s="3"/>
      <c r="B594" s="7">
        <f>offs551+Ampl551*SIN(2*PI()*freq551*('5v'!A582)+deph551*PI()/180)</f>
        <v>1.9174264010642337</v>
      </c>
      <c r="C594" s="8">
        <f>('5v'!B582-B594)^2</f>
        <v>6.6687952565552735E-6</v>
      </c>
      <c r="D594" s="9">
        <f>offs552+Ampl552*SIN(2*PI()*freq552*('5v'!A582-reta552)+deph552*PI()/180)</f>
        <v>0.67415938959512112</v>
      </c>
      <c r="E594" s="10">
        <f>('5v'!C582-D594)^2</f>
        <v>1.7483158660516727E-4</v>
      </c>
      <c r="G594" s="3"/>
      <c r="H594" s="7">
        <f>offs553+Ampl553*SIN(2*PI()*freq553*('5v'!E582)+deph553*PI()/180)</f>
        <v>2.0218689508411205</v>
      </c>
      <c r="I594" s="8">
        <f>('5v'!F582-H594)^2</f>
        <v>3.7906175777389946E-6</v>
      </c>
      <c r="J594" s="9">
        <f>offs554+Ampl554*SIN(2*PI()*freq554*('5v'!E582-reta554)+deph554*PI()/180)</f>
        <v>0.74699128857382768</v>
      </c>
      <c r="K594" s="10">
        <f>('5v'!G582-J594)^2</f>
        <v>7.1871591025451741E-5</v>
      </c>
      <c r="M594" s="3"/>
      <c r="N594" s="7">
        <f>offs553+Ampl555*SIN(2*PI()*freq555*('5v'!I582)+deph555*PI()/180)</f>
        <v>1.7623539970305018</v>
      </c>
      <c r="O594" s="8">
        <f>('5v'!J582-N594)^2</f>
        <v>2.4872421924396302E-4</v>
      </c>
      <c r="P594" s="9">
        <f>offs556+Ampl556*SIN(2*PI()*freq556*('5v'!I582-reta556)+deph556*PI()/180)</f>
        <v>0.97013965342858821</v>
      </c>
      <c r="Q594" s="10">
        <f>('5v'!K582-P594)^2</f>
        <v>2.0392678040657831E-4</v>
      </c>
      <c r="S594" s="3"/>
      <c r="T594" s="7">
        <f>offs557+Ampl557*SIN(2*PI()*freq557*('5v'!M582)+deph557*PI()/180)</f>
        <v>1.9770890260542935</v>
      </c>
      <c r="U594" s="8">
        <f>('5v'!N582-T594)^2</f>
        <v>1.731362095746966E-5</v>
      </c>
      <c r="V594" s="9">
        <f>offs558+Ampl558*SIN(2*PI()*freq558*('5v'!M582-reta558)+deph558*PI()/180)</f>
        <v>0.94990553500398656</v>
      </c>
      <c r="W594" s="10">
        <f>('5v'!O582-V594)^2</f>
        <v>4.1925633642996447E-6</v>
      </c>
      <c r="X594" s="3"/>
      <c r="Y594" s="3"/>
      <c r="Z594" s="7">
        <f>offs559+Ampl559*SIN(2*PI()*freq559*('5v'!Q582)+deph559*PI()/180)</f>
        <v>1.962027482097954</v>
      </c>
      <c r="AA594" s="8">
        <f>('5v'!R582-Z594)^2</f>
        <v>7.646603192274057E-4</v>
      </c>
      <c r="AB594" s="9">
        <f>offs558+Ampl560*SIN(2*PI()*freq560*('5v'!Q582-reta560)+deph560*PI()/180)</f>
        <v>0.89848611003755208</v>
      </c>
      <c r="AC594" s="10">
        <f>('5v'!S582-AB594)^2</f>
        <v>2.1519207306000994E-5</v>
      </c>
      <c r="AE594" s="44"/>
      <c r="AF594" s="7">
        <f>offs561+Ampl561*SIN(2*PI()*freq561*('5v'!U582)+deph561*PI()/180)</f>
        <v>1.2906550891564639</v>
      </c>
      <c r="AG594" s="8">
        <f>('5v'!V582-AF594)^2</f>
        <v>0.20783521720555187</v>
      </c>
      <c r="AH594" s="9">
        <f>offs562+Ampl562*SIN(2*PI()*freq562*('5v'!U582-reta562)+deph562*PI()/180)</f>
        <v>0.85552825582524383</v>
      </c>
      <c r="AI594" s="10">
        <f>('5v'!W582-AH594)^2</f>
        <v>1.5476564650235904E-4</v>
      </c>
      <c r="AL594" s="76"/>
      <c r="AN594" s="76"/>
      <c r="AO594" s="80"/>
    </row>
    <row r="595" spans="1:41" x14ac:dyDescent="0.25">
      <c r="A595" s="3"/>
      <c r="B595" s="7">
        <f>offs551+Ampl551*SIN(2*PI()*freq551*('5v'!A583)+deph551*PI()/180)</f>
        <v>1.9267520319058469</v>
      </c>
      <c r="C595" s="8">
        <f>('5v'!B583-B595)^2</f>
        <v>1.6777477373716222E-5</v>
      </c>
      <c r="D595" s="9">
        <f>offs552+Ampl552*SIN(2*PI()*freq552*('5v'!A583-reta552)+deph552*PI()/180)</f>
        <v>0.66846511195352243</v>
      </c>
      <c r="E595" s="10">
        <f>('5v'!C583-D595)^2</f>
        <v>1.7921476645614177E-4</v>
      </c>
      <c r="G595" s="3"/>
      <c r="H595" s="7">
        <f>offs553+Ampl553*SIN(2*PI()*freq553*('5v'!E583)+deph553*PI()/180)</f>
        <v>2.0210371514761931</v>
      </c>
      <c r="I595" s="8">
        <f>('5v'!F583-H595)^2</f>
        <v>1.2435628148552026E-6</v>
      </c>
      <c r="J595" s="9">
        <f>offs554+Ampl554*SIN(2*PI()*freq554*('5v'!E583-reta554)+deph554*PI()/180)</f>
        <v>0.74122693116213578</v>
      </c>
      <c r="K595" s="10">
        <f>('5v'!G583-J595)^2</f>
        <v>4.0405296842455611E-4</v>
      </c>
      <c r="M595" s="3"/>
      <c r="N595" s="7">
        <f>offs553+Ampl555*SIN(2*PI()*freq555*('5v'!I583)+deph555*PI()/180)</f>
        <v>1.776158407868762</v>
      </c>
      <c r="O595" s="8">
        <f>('5v'!J583-N595)^2</f>
        <v>2.4456118506102376E-4</v>
      </c>
      <c r="P595" s="9">
        <f>offs556+Ampl556*SIN(2*PI()*freq556*('5v'!I583-reta556)+deph556*PI()/180)</f>
        <v>0.96701566787747184</v>
      </c>
      <c r="Q595" s="10">
        <f>('5v'!K583-P595)^2</f>
        <v>2.8953329362988405E-4</v>
      </c>
      <c r="S595" s="3"/>
      <c r="T595" s="7">
        <f>offs557+Ampl557*SIN(2*PI()*freq557*('5v'!M583)+deph557*PI()/180)</f>
        <v>1.9852147070529826</v>
      </c>
      <c r="U595" s="8">
        <f>('5v'!N583-T595)^2</f>
        <v>1.4805433607357717E-5</v>
      </c>
      <c r="V595" s="9">
        <f>offs558+Ampl558*SIN(2*PI()*freq558*('5v'!M583-reta558)+deph558*PI()/180)</f>
        <v>0.94663125304562146</v>
      </c>
      <c r="W595" s="10">
        <f>('5v'!O583-V595)^2</f>
        <v>2.0039430492850268E-6</v>
      </c>
      <c r="X595" s="3"/>
      <c r="Y595" s="3"/>
      <c r="Z595" s="7">
        <f>offs559+Ampl559*SIN(2*PI()*freq559*('5v'!Q583)+deph559*PI()/180)</f>
        <v>1.9524144169402544</v>
      </c>
      <c r="AA595" s="8">
        <f>('5v'!R583-Z595)^2</f>
        <v>1.2686103623922621E-3</v>
      </c>
      <c r="AB595" s="9">
        <f>offs558+Ampl560*SIN(2*PI()*freq560*('5v'!Q583-reta560)+deph560*PI()/180)</f>
        <v>0.89505296744737572</v>
      </c>
      <c r="AC595" s="10">
        <f>('5v'!S583-AB595)^2</f>
        <v>3.744084607056139E-5</v>
      </c>
      <c r="AE595" s="44"/>
      <c r="AF595" s="7">
        <f>offs561+Ampl561*SIN(2*PI()*freq561*('5v'!U583)+deph561*PI()/180)</f>
        <v>1.2230798762829942</v>
      </c>
      <c r="AG595" s="8">
        <f>('5v'!V583-AF595)^2</f>
        <v>0.20499830608153408</v>
      </c>
      <c r="AH595" s="9">
        <f>offs562+Ampl562*SIN(2*PI()*freq562*('5v'!U583-reta562)+deph562*PI()/180)</f>
        <v>0.85210335130092307</v>
      </c>
      <c r="AI595" s="10">
        <f>('5v'!W583-AH595)^2</f>
        <v>1.9355094211004293E-4</v>
      </c>
      <c r="AL595" s="76"/>
      <c r="AN595" s="76"/>
      <c r="AO595" s="80"/>
    </row>
    <row r="596" spans="1:41" x14ac:dyDescent="0.25">
      <c r="A596" s="3"/>
      <c r="B596" s="7">
        <f>offs551+Ampl551*SIN(2*PI()*freq551*('5v'!A584)+deph551*PI()/180)</f>
        <v>1.935701636577225</v>
      </c>
      <c r="C596" s="8">
        <f>('5v'!B584-B596)^2</f>
        <v>1.0756016078671882E-5</v>
      </c>
      <c r="D596" s="9">
        <f>offs552+Ampl552*SIN(2*PI()*freq552*('5v'!A584-reta552)+deph552*PI()/180)</f>
        <v>0.6628059402897315</v>
      </c>
      <c r="E596" s="10">
        <f>('5v'!C584-D596)^2</f>
        <v>1.8460494643672933E-4</v>
      </c>
      <c r="G596" s="3"/>
      <c r="H596" s="7">
        <f>offs553+Ampl553*SIN(2*PI()*freq553*('5v'!E584)+deph553*PI()/180)</f>
        <v>2.0193217174186215</v>
      </c>
      <c r="I596" s="8">
        <f>('5v'!F584-H596)^2</f>
        <v>1.8298444146423949E-6</v>
      </c>
      <c r="J596" s="9">
        <f>offs554+Ampl554*SIN(2*PI()*freq554*('5v'!E584-reta554)+deph554*PI()/180)</f>
        <v>0.73551076180409114</v>
      </c>
      <c r="K596" s="10">
        <f>('5v'!G584-J596)^2</f>
        <v>6.6652978806429558E-4</v>
      </c>
      <c r="M596" s="3"/>
      <c r="N596" s="7">
        <f>offs553+Ampl555*SIN(2*PI()*freq555*('5v'!I584)+deph555*PI()/180)</f>
        <v>1.7896087549091249</v>
      </c>
      <c r="O596" s="8">
        <f>('5v'!J584-N596)^2</f>
        <v>2.515391270827824E-4</v>
      </c>
      <c r="P596" s="9">
        <f>offs556+Ampl556*SIN(2*PI()*freq556*('5v'!I584-reta556)+deph556*PI()/180)</f>
        <v>0.96387906819349767</v>
      </c>
      <c r="Q596" s="10">
        <f>('5v'!K584-P596)^2</f>
        <v>3.8960673185645339E-4</v>
      </c>
      <c r="S596" s="3"/>
      <c r="T596" s="7">
        <f>offs557+Ampl557*SIN(2*PI()*freq557*('5v'!M584)+deph557*PI()/180)</f>
        <v>1.9927381791453891</v>
      </c>
      <c r="U596" s="8">
        <f>('5v'!N584-T596)^2</f>
        <v>1.7113204046826799E-5</v>
      </c>
      <c r="V596" s="9">
        <f>offs558+Ampl558*SIN(2*PI()*freq558*('5v'!M584-reta558)+deph558*PI()/180)</f>
        <v>0.94334215950861344</v>
      </c>
      <c r="W596" s="10">
        <f>('5v'!O584-V596)^2</f>
        <v>7.5711952005791791E-6</v>
      </c>
      <c r="X596" s="3"/>
      <c r="Y596" s="3"/>
      <c r="Z596" s="7">
        <f>offs559+Ampl559*SIN(2*PI()*freq559*('5v'!Q584)+deph559*PI()/180)</f>
        <v>1.9416254441460024</v>
      </c>
      <c r="AA596" s="8">
        <f>('5v'!R584-Z596)^2</f>
        <v>1.3357076331795463E-3</v>
      </c>
      <c r="AB596" s="9">
        <f>offs558+Ampl560*SIN(2*PI()*freq560*('5v'!Q584-reta560)+deph560*PI()/180)</f>
        <v>0.8916157375373116</v>
      </c>
      <c r="AC596" s="10">
        <f>('5v'!S584-AB596)^2</f>
        <v>3.1921058844645175E-5</v>
      </c>
      <c r="AE596" s="44"/>
      <c r="AF596" s="7">
        <f>offs561+Ampl561*SIN(2*PI()*freq561*('5v'!U584)+deph561*PI()/180)</f>
        <v>1.1542976312358559</v>
      </c>
      <c r="AG596" s="8">
        <f>('5v'!V584-AF596)^2</f>
        <v>0.20638634683246246</v>
      </c>
      <c r="AH596" s="9">
        <f>offs562+Ampl562*SIN(2*PI()*freq562*('5v'!U584-reta562)+deph562*PI()/180)</f>
        <v>0.84871138515389088</v>
      </c>
      <c r="AI596" s="10">
        <f>('5v'!W584-AH596)^2</f>
        <v>1.7950572997697383E-4</v>
      </c>
      <c r="AL596" s="76"/>
      <c r="AN596" s="76"/>
      <c r="AO596" s="80"/>
    </row>
    <row r="597" spans="1:41" x14ac:dyDescent="0.25">
      <c r="A597" s="3"/>
      <c r="B597" s="7">
        <f>offs551+Ampl551*SIN(2*PI()*freq551*('5v'!A585)+deph551*PI()/180)</f>
        <v>1.9442738018320438</v>
      </c>
      <c r="C597" s="8">
        <f>('5v'!B585-B597)^2</f>
        <v>3.3131213706311055E-6</v>
      </c>
      <c r="D597" s="9">
        <f>offs552+Ampl552*SIN(2*PI()*freq552*('5v'!A585-reta552)+deph552*PI()/180)</f>
        <v>0.65718276825255706</v>
      </c>
      <c r="E597" s="10">
        <f>('5v'!C585-D597)^2</f>
        <v>1.9109656870040404E-4</v>
      </c>
      <c r="G597" s="3"/>
      <c r="H597" s="7">
        <f>offs553+Ampl553*SIN(2*PI()*freq553*('5v'!E585)+deph553*PI()/180)</f>
        <v>2.016723258153958</v>
      </c>
      <c r="I597" s="8">
        <f>('5v'!F585-H597)^2</f>
        <v>7.0822949620080096E-6</v>
      </c>
      <c r="J597" s="9">
        <f>offs554+Ampl554*SIN(2*PI()*freq554*('5v'!E585-reta554)+deph554*PI()/180)</f>
        <v>0.72984481142744806</v>
      </c>
      <c r="K597" s="10">
        <f>('5v'!G585-J597)^2</f>
        <v>3.1723843836700439E-4</v>
      </c>
      <c r="M597" s="3"/>
      <c r="N597" s="7">
        <f>offs553+Ampl555*SIN(2*PI()*freq555*('5v'!I585)+deph555*PI()/180)</f>
        <v>1.8027029141858715</v>
      </c>
      <c r="O597" s="8">
        <f>('5v'!J585-N597)^2</f>
        <v>2.0980293651523752E-4</v>
      </c>
      <c r="P597" s="9">
        <f>offs556+Ampl556*SIN(2*PI()*freq556*('5v'!I585-reta556)+deph556*PI()/180)</f>
        <v>0.96073034968211601</v>
      </c>
      <c r="Q597" s="10">
        <f>('5v'!K585-P597)^2</f>
        <v>4.2008559304940418E-4</v>
      </c>
      <c r="S597" s="3"/>
      <c r="T597" s="7">
        <f>offs557+Ampl557*SIN(2*PI()*freq557*('5v'!M585)+deph557*PI()/180)</f>
        <v>1.9996575860273518</v>
      </c>
      <c r="U597" s="8">
        <f>('5v'!N585-T597)^2</f>
        <v>1.2625982502476771E-6</v>
      </c>
      <c r="V597" s="9">
        <f>offs558+Ampl558*SIN(2*PI()*freq558*('5v'!M585-reta558)+deph558*PI()/180)</f>
        <v>0.94003906592757713</v>
      </c>
      <c r="W597" s="10">
        <f>('5v'!O585-V597)^2</f>
        <v>4.6157259949661255E-6</v>
      </c>
      <c r="X597" s="3"/>
      <c r="Y597" s="3"/>
      <c r="Z597" s="7">
        <f>offs559+Ampl559*SIN(2*PI()*freq559*('5v'!Q585)+deph559*PI()/180)</f>
        <v>1.9296657811667002</v>
      </c>
      <c r="AA597" s="8">
        <f>('5v'!R585-Z597)^2</f>
        <v>1.7779539447137693E-3</v>
      </c>
      <c r="AB597" s="9">
        <f>offs558+Ampl560*SIN(2*PI()*freq560*('5v'!Q585-reta560)+deph560*PI()/180)</f>
        <v>0.88817608252124203</v>
      </c>
      <c r="AC597" s="10">
        <f>('5v'!S585-AB597)^2</f>
        <v>2.6866365421800088E-5</v>
      </c>
      <c r="AE597" s="44"/>
      <c r="AF597" s="7">
        <f>offs561+Ampl561*SIN(2*PI()*freq561*('5v'!U585)+deph561*PI()/180)</f>
        <v>1.084376233786728</v>
      </c>
      <c r="AG597" s="8">
        <f>('5v'!V585-AF597)^2</f>
        <v>0.20674185372635276</v>
      </c>
      <c r="AH597" s="9">
        <f>offs562+Ampl562*SIN(2*PI()*freq562*('5v'!U585-reta562)+deph562*PI()/180)</f>
        <v>0.84535570484521727</v>
      </c>
      <c r="AI597" s="10">
        <f>('5v'!W585-AH597)^2</f>
        <v>2.1905584086795991E-4</v>
      </c>
      <c r="AL597" s="76"/>
      <c r="AN597" s="76"/>
      <c r="AO597" s="80"/>
    </row>
    <row r="598" spans="1:41" x14ac:dyDescent="0.25">
      <c r="A598" s="3"/>
      <c r="B598" s="7">
        <f>offs551+Ampl551*SIN(2*PI()*freq551*('5v'!A586)+deph551*PI()/180)</f>
        <v>1.9524671740260375</v>
      </c>
      <c r="C598" s="8">
        <f>('5v'!B586-B598)^2</f>
        <v>2.8567164691944987E-5</v>
      </c>
      <c r="D598" s="9">
        <f>offs552+Ampl552*SIN(2*PI()*freq552*('5v'!A586-reta552)+deph552*PI()/180)</f>
        <v>0.65159648380604973</v>
      </c>
      <c r="E598" s="10">
        <f>('5v'!C586-D598)^2</f>
        <v>1.4746419894779087E-4</v>
      </c>
      <c r="G598" s="3"/>
      <c r="H598" s="7">
        <f>offs553+Ampl553*SIN(2*PI()*freq553*('5v'!E586)+deph553*PI()/180)</f>
        <v>2.0132426969024064</v>
      </c>
      <c r="I598" s="8">
        <f>('5v'!F586-H598)^2</f>
        <v>9.5276977673264612E-6</v>
      </c>
      <c r="J598" s="9">
        <f>offs554+Ampl554*SIN(2*PI()*freq554*('5v'!E586-reta554)+deph554*PI()/180)</f>
        <v>0.72423109311739675</v>
      </c>
      <c r="K598" s="10">
        <f>('5v'!G586-J598)^2</f>
        <v>6.1232082295930215E-5</v>
      </c>
      <c r="M598" s="3"/>
      <c r="N598" s="7">
        <f>offs553+Ampl555*SIN(2*PI()*freq555*('5v'!I586)+deph555*PI()/180)</f>
        <v>1.8154388179794592</v>
      </c>
      <c r="O598" s="8">
        <f>('5v'!J586-N598)^2</f>
        <v>1.813714558793487E-4</v>
      </c>
      <c r="P598" s="9">
        <f>offs556+Ampl556*SIN(2*PI()*freq556*('5v'!I586-reta556)+deph556*PI()/180)</f>
        <v>0.95757000956248106</v>
      </c>
      <c r="Q598" s="10">
        <f>('5v'!K586-P598)^2</f>
        <v>5.3800893250387834E-4</v>
      </c>
      <c r="S598" s="3"/>
      <c r="T598" s="7">
        <f>offs557+Ampl557*SIN(2*PI()*freq557*('5v'!M586)+deph557*PI()/180)</f>
        <v>2.0059712204387585</v>
      </c>
      <c r="U598" s="8">
        <f>('5v'!N586-T598)^2</f>
        <v>4.4808238469881461E-7</v>
      </c>
      <c r="V598" s="9">
        <f>offs558+Ampl558*SIN(2*PI()*freq558*('5v'!M586-reta558)+deph558*PI()/180)</f>
        <v>0.93672278729142833</v>
      </c>
      <c r="W598" s="10">
        <f>('5v'!O586-V598)^2</f>
        <v>2.4287748448544345E-6</v>
      </c>
      <c r="X598" s="3"/>
      <c r="Y598" s="3"/>
      <c r="Z598" s="7">
        <f>offs559+Ampl559*SIN(2*PI()*freq559*('5v'!Q586)+deph559*PI()/180)</f>
        <v>1.9165412115892346</v>
      </c>
      <c r="AA598" s="8">
        <f>('5v'!R586-Z598)^2</f>
        <v>2.3592849962870035E-3</v>
      </c>
      <c r="AB598" s="9">
        <f>offs558+Ampl560*SIN(2*PI()*freq560*('5v'!Q586-reta560)+deph560*PI()/180)</f>
        <v>0.88473566578580987</v>
      </c>
      <c r="AC598" s="10">
        <f>('5v'!S586-AB598)^2</f>
        <v>2.2254279913996411E-5</v>
      </c>
      <c r="AE598" s="44"/>
      <c r="AF598" s="7">
        <f>offs561+Ampl561*SIN(2*PI()*freq561*('5v'!U586)+deph561*PI()/180)</f>
        <v>1.0133846879131836</v>
      </c>
      <c r="AG598" s="8">
        <f>('5v'!V586-AF598)^2</f>
        <v>0.20612480579922021</v>
      </c>
      <c r="AH598" s="9">
        <f>offs562+Ampl562*SIN(2*PI()*freq562*('5v'!U586-reta562)+deph562*PI()/180)</f>
        <v>0.84203962202623073</v>
      </c>
      <c r="AI598" s="10">
        <f>('5v'!W586-AH598)^2</f>
        <v>2.019345579499279E-4</v>
      </c>
      <c r="AL598" s="76"/>
      <c r="AN598" s="76"/>
      <c r="AO598" s="80"/>
    </row>
    <row r="599" spans="1:41" x14ac:dyDescent="0.25">
      <c r="A599" s="3"/>
      <c r="B599" s="7">
        <f>offs551+Ampl551*SIN(2*PI()*freq551*('5v'!A587)+deph551*PI()/180)</f>
        <v>1.9602804593307557</v>
      </c>
      <c r="C599" s="8">
        <f>('5v'!B587-B599)^2</f>
        <v>1.1502548111138808E-5</v>
      </c>
      <c r="D599" s="9">
        <f>offs552+Ampl552*SIN(2*PI()*freq552*('5v'!A587-reta552)+deph552*PI()/180)</f>
        <v>0.64604796908928208</v>
      </c>
      <c r="E599" s="10">
        <f>('5v'!C587-D599)^2</f>
        <v>1.5510134607679379E-4</v>
      </c>
      <c r="G599" s="3"/>
      <c r="H599" s="7">
        <f>offs553+Ampl553*SIN(2*PI()*freq553*('5v'!E587)+deph553*PI()/180)</f>
        <v>2.0088812702908063</v>
      </c>
      <c r="I599" s="8">
        <f>('5v'!F587-H599)^2</f>
        <v>6.9235833432795093E-6</v>
      </c>
      <c r="J599" s="9">
        <f>offs554+Ampl554*SIN(2*PI()*freq554*('5v'!E587-reta554)+deph554*PI()/180)</f>
        <v>0.71867160140132225</v>
      </c>
      <c r="K599" s="10">
        <f>('5v'!G587-J599)^2</f>
        <v>1.1232955372923147E-3</v>
      </c>
      <c r="M599" s="3"/>
      <c r="N599" s="7">
        <f>offs553+Ampl555*SIN(2*PI()*freq555*('5v'!I587)+deph555*PI()/180)</f>
        <v>1.8278144551430402</v>
      </c>
      <c r="O599" s="8">
        <f>('5v'!J587-N599)^2</f>
        <v>1.6410980332138257E-4</v>
      </c>
      <c r="P599" s="9">
        <f>offs556+Ampl556*SIN(2*PI()*freq556*('5v'!I587-reta556)+deph556*PI()/180)</f>
        <v>0.95439854688893344</v>
      </c>
      <c r="Q599" s="10">
        <f>('5v'!K587-P599)^2</f>
        <v>5.7263565774164559E-4</v>
      </c>
      <c r="S599" s="3"/>
      <c r="T599" s="7">
        <f>offs557+Ampl557*SIN(2*PI()*freq557*('5v'!M587)+deph557*PI()/180)</f>
        <v>2.0116775245847913</v>
      </c>
      <c r="U599" s="8">
        <f>('5v'!N587-T599)^2</f>
        <v>1.2784024033017272E-6</v>
      </c>
      <c r="V599" s="9">
        <f>offs558+Ampl558*SIN(2*PI()*freq558*('5v'!M587-reta558)+deph558*PI()/180)</f>
        <v>0.93339414184229819</v>
      </c>
      <c r="W599" s="10">
        <f>('5v'!O587-V599)^2</f>
        <v>9.6206310846707437E-7</v>
      </c>
      <c r="X599" s="3"/>
      <c r="Y599" s="3"/>
      <c r="Z599" s="7">
        <f>offs559+Ampl559*SIN(2*PI()*freq559*('5v'!Q587)+deph559*PI()/180)</f>
        <v>1.9022580823389865</v>
      </c>
      <c r="AA599" s="8">
        <f>('5v'!R587-Z599)^2</f>
        <v>3.1107081035463592E-3</v>
      </c>
      <c r="AB599" s="9">
        <f>offs558+Ampl560*SIN(2*PI()*freq560*('5v'!Q587-reta560)+deph560*PI()/180)</f>
        <v>0.88129615108601778</v>
      </c>
      <c r="AC599" s="10">
        <f>('5v'!S587-AB599)^2</f>
        <v>1.8068526271408336E-5</v>
      </c>
      <c r="AE599" s="44"/>
      <c r="AF599" s="7">
        <f>offs561+Ampl561*SIN(2*PI()*freq561*('5v'!U587)+deph561*PI()/180)</f>
        <v>0.94139305370008519</v>
      </c>
      <c r="AG599" s="8">
        <f>('5v'!V587-AF599)^2</f>
        <v>0.20815203017520623</v>
      </c>
      <c r="AH599" s="9">
        <f>offs562+Ampl562*SIN(2*PI()*freq562*('5v'!U587-reta562)+deph562*PI()/180)</f>
        <v>0.8387664092703182</v>
      </c>
      <c r="AI599" s="10">
        <f>('5v'!W587-AH599)^2</f>
        <v>1.3512204260393592E-4</v>
      </c>
      <c r="AL599" s="76"/>
      <c r="AN599" s="76"/>
      <c r="AO599" s="80"/>
    </row>
    <row r="600" spans="1:41" x14ac:dyDescent="0.25">
      <c r="A600" s="3"/>
      <c r="B600" s="7">
        <f>offs551+Ampl551*SIN(2*PI()*freq551*('5v'!A588)+deph551*PI()/180)</f>
        <v>1.9677124239378756</v>
      </c>
      <c r="C600" s="8">
        <f>('5v'!B588-B600)^2</f>
        <v>1.4224785992389912E-5</v>
      </c>
      <c r="D600" s="9">
        <f>offs552+Ampl552*SIN(2*PI()*freq552*('5v'!A588-reta552)+deph552*PI()/180)</f>
        <v>0.64053810027704816</v>
      </c>
      <c r="E600" s="10">
        <f>('5v'!C588-D600)^2</f>
        <v>2.1777200858685399E-4</v>
      </c>
      <c r="G600" s="3"/>
      <c r="H600" s="7">
        <f>offs553+Ampl553*SIN(2*PI()*freq553*('5v'!E588)+deph553*PI()/180)</f>
        <v>2.003640527913265</v>
      </c>
      <c r="I600" s="8">
        <f>('5v'!F588-H600)^2</f>
        <v>1.6809846298754678E-6</v>
      </c>
      <c r="J600" s="9">
        <f>offs554+Ampl554*SIN(2*PI()*freq554*('5v'!E588-reta554)+deph554*PI()/180)</f>
        <v>0.71316831154015881</v>
      </c>
      <c r="K600" s="10">
        <f>('5v'!G588-J600)^2</f>
        <v>1.737581828577019E-3</v>
      </c>
      <c r="M600" s="3"/>
      <c r="N600" s="7">
        <f>offs553+Ampl555*SIN(2*PI()*freq555*('5v'!I588)+deph555*PI()/180)</f>
        <v>1.8398278714200438</v>
      </c>
      <c r="O600" s="8">
        <f>('5v'!J588-N600)^2</f>
        <v>1.566469663107357E-4</v>
      </c>
      <c r="P600" s="9">
        <f>offs556+Ampl556*SIN(2*PI()*freq556*('5v'!I588-reta556)+deph556*PI()/180)</f>
        <v>0.95121646247219427</v>
      </c>
      <c r="Q600" s="10">
        <f>('5v'!K588-P600)^2</f>
        <v>5.1532870296432652E-4</v>
      </c>
      <c r="S600" s="3"/>
      <c r="T600" s="7">
        <f>offs557+Ampl557*SIN(2*PI()*freq557*('5v'!M588)+deph557*PI()/180)</f>
        <v>2.016775090520289</v>
      </c>
      <c r="U600" s="8">
        <f>('5v'!N588-T600)^2</f>
        <v>1.3605070631763735E-7</v>
      </c>
      <c r="V600" s="9">
        <f>offs558+Ampl558*SIN(2*PI()*freq558*('5v'!M588-reta558)+deph558*PI()/180)</f>
        <v>0.9300539508736434</v>
      </c>
      <c r="W600" s="10">
        <f>('5v'!O588-V600)^2</f>
        <v>1.7205001934368671E-7</v>
      </c>
      <c r="X600" s="3"/>
      <c r="Y600" s="3"/>
      <c r="Z600" s="7">
        <f>offs559+Ampl559*SIN(2*PI()*freq559*('5v'!Q588)+deph559*PI()/180)</f>
        <v>1.8868233006105135</v>
      </c>
      <c r="AA600" s="8">
        <f>('5v'!R588-Z600)^2</f>
        <v>3.8221217348440302E-3</v>
      </c>
      <c r="AB600" s="9">
        <f>offs558+Ampl560*SIN(2*PI()*freq560*('5v'!Q588-reta560)+deph560*PI()/180)</f>
        <v>0.87785920174065268</v>
      </c>
      <c r="AC600" s="10">
        <f>('5v'!S588-AB600)^2</f>
        <v>3.3426379592672996E-6</v>
      </c>
      <c r="AE600" s="44"/>
      <c r="AF600" s="7">
        <f>offs561+Ampl561*SIN(2*PI()*freq561*('5v'!U588)+deph561*PI()/180)</f>
        <v>0.86847237819874457</v>
      </c>
      <c r="AG600" s="8">
        <f>('5v'!V588-AF600)^2</f>
        <v>0.21112923886820983</v>
      </c>
      <c r="AH600" s="9">
        <f>offs562+Ampl562*SIN(2*PI()*freq562*('5v'!U588-reta562)+deph562*PI()/180)</f>
        <v>0.83553929684328976</v>
      </c>
      <c r="AI600" s="10">
        <f>('5v'!W588-AH600)^2</f>
        <v>1.1979440750437699E-4</v>
      </c>
      <c r="AL600" s="76"/>
      <c r="AN600" s="76"/>
      <c r="AO600" s="80"/>
    </row>
    <row r="601" spans="1:41" x14ac:dyDescent="0.25">
      <c r="A601" s="3"/>
      <c r="B601" s="7">
        <f>offs551+Ampl551*SIN(2*PI()*freq551*('5v'!A589)+deph551*PI()/180)</f>
        <v>1.9747618942540304</v>
      </c>
      <c r="C601" s="8">
        <f>('5v'!B589-B601)^2</f>
        <v>2.0567184127127517E-5</v>
      </c>
      <c r="D601" s="9">
        <f>offs552+Ampl552*SIN(2*PI()*freq552*('5v'!A589-reta552)+deph552*PI()/180)</f>
        <v>0.63506774744150585</v>
      </c>
      <c r="E601" s="10">
        <f>('5v'!C589-D601)^2</f>
        <v>2.2939366556188175E-4</v>
      </c>
      <c r="G601" s="3"/>
      <c r="H601" s="7">
        <f>offs553+Ampl553*SIN(2*PI()*freq553*('5v'!E589)+deph553*PI()/180)</f>
        <v>1.9975223317805955</v>
      </c>
      <c r="I601" s="8">
        <f>('5v'!F589-H601)^2</f>
        <v>1.0781328865946965E-6</v>
      </c>
      <c r="J601" s="9">
        <f>offs554+Ampl554*SIN(2*PI()*freq554*('5v'!E589-reta554)+deph554*PI()/180)</f>
        <v>0.70772317882658997</v>
      </c>
      <c r="K601" s="10">
        <f>('5v'!G589-J601)^2</f>
        <v>8.0804764268126974E-4</v>
      </c>
      <c r="M601" s="3"/>
      <c r="N601" s="7">
        <f>offs553+Ampl555*SIN(2*PI()*freq555*('5v'!I589)+deph555*PI()/180)</f>
        <v>1.851477169752775</v>
      </c>
      <c r="O601" s="8">
        <f>('5v'!J589-N601)^2</f>
        <v>2.1136624482213345E-4</v>
      </c>
      <c r="P601" s="9">
        <f>offs556+Ampl556*SIN(2*PI()*freq556*('5v'!I589-reta556)+deph556*PI()/180)</f>
        <v>0.94802425880028074</v>
      </c>
      <c r="Q601" s="10">
        <f>('5v'!K589-P601)^2</f>
        <v>3.805873780126933E-4</v>
      </c>
      <c r="S601" s="3"/>
      <c r="T601" s="7">
        <f>offs557+Ampl557*SIN(2*PI()*freq557*('5v'!M589)+deph557*PI()/180)</f>
        <v>2.0212626604971318</v>
      </c>
      <c r="U601" s="8">
        <f>('5v'!N589-T601)^2</f>
        <v>9.0282397362002388E-7</v>
      </c>
      <c r="V601" s="9">
        <f>offs558+Ampl558*SIN(2*PI()*freq558*('5v'!M589-reta558)+deph558*PI()/180)</f>
        <v>0.92670303852760538</v>
      </c>
      <c r="W601" s="10">
        <f>('5v'!O589-V601)^2</f>
        <v>3.2854153425389602E-6</v>
      </c>
      <c r="X601" s="3"/>
      <c r="Y601" s="3"/>
      <c r="Z601" s="7">
        <f>offs559+Ampl559*SIN(2*PI()*freq559*('5v'!Q589)+deph559*PI()/180)</f>
        <v>1.8702443305272913</v>
      </c>
      <c r="AA601" s="8">
        <f>('5v'!R589-Z601)^2</f>
        <v>4.1958771281593128E-3</v>
      </c>
      <c r="AB601" s="9">
        <f>offs558+Ampl560*SIN(2*PI()*freq560*('5v'!Q589-reta560)+deph560*PI()/180)</f>
        <v>0.87442647982791877</v>
      </c>
      <c r="AC601" s="10">
        <f>('5v'!S589-AB601)^2</f>
        <v>1.8353751238576142E-6</v>
      </c>
      <c r="AE601" s="44"/>
      <c r="AF601" s="7">
        <f>offs561+Ampl561*SIN(2*PI()*freq561*('5v'!U589)+deph561*PI()/180)</f>
        <v>0.79469462531206347</v>
      </c>
      <c r="AG601" s="8">
        <f>('5v'!V589-AF601)^2</f>
        <v>0.20974191152736829</v>
      </c>
      <c r="AH601" s="9">
        <f>offs562+Ampl562*SIN(2*PI()*freq562*('5v'!U589-reta562)+deph562*PI()/180)</f>
        <v>0.83236146951549705</v>
      </c>
      <c r="AI601" s="10">
        <f>('5v'!W589-AH601)^2</f>
        <v>6.8285770797800073E-5</v>
      </c>
      <c r="AL601" s="76"/>
      <c r="AN601" s="76"/>
      <c r="AO601" s="80"/>
    </row>
    <row r="602" spans="1:41" x14ac:dyDescent="0.25">
      <c r="A602" s="3"/>
      <c r="B602" s="7">
        <f>offs551+Ampl551*SIN(2*PI()*freq551*('5v'!A590)+deph551*PI()/180)</f>
        <v>1.9814277570861374</v>
      </c>
      <c r="C602" s="8">
        <f>('5v'!B590-B602)^2</f>
        <v>1.3899795224766198E-5</v>
      </c>
      <c r="D602" s="9">
        <f>offs552+Ampl552*SIN(2*PI()*freq552*('5v'!A590-reta552)+deph552*PI()/180)</f>
        <v>0.62963777441478253</v>
      </c>
      <c r="E602" s="10">
        <f>('5v'!C590-D602)^2</f>
        <v>3.0725793248433396E-4</v>
      </c>
      <c r="G602" s="3"/>
      <c r="H602" s="7">
        <f>offs553+Ampl553*SIN(2*PI()*freq553*('5v'!E590)+deph553*PI()/180)</f>
        <v>1.9905288556587508</v>
      </c>
      <c r="I602" s="8">
        <f>('5v'!F590-H602)^2</f>
        <v>9.2437343542563294E-9</v>
      </c>
      <c r="J602" s="9">
        <f>offs554+Ampl554*SIN(2*PI()*freq554*('5v'!E590-reta554)+deph554*PI()/180)</f>
        <v>0.70233813789034105</v>
      </c>
      <c r="K602" s="10">
        <f>('5v'!G590-J602)^2</f>
        <v>1.5670680986360896E-7</v>
      </c>
      <c r="M602" s="3"/>
      <c r="N602" s="7">
        <f>offs553+Ampl555*SIN(2*PI()*freq555*('5v'!I590)+deph555*PI()/180)</f>
        <v>1.8627605105819849</v>
      </c>
      <c r="O602" s="8">
        <f>('5v'!J590-N602)^2</f>
        <v>1.6953939457716466E-4</v>
      </c>
      <c r="P602" s="9">
        <f>offs556+Ampl556*SIN(2*PI()*freq556*('5v'!I590-reta556)+deph556*PI()/180)</f>
        <v>0.94482243995915793</v>
      </c>
      <c r="Q602" s="10">
        <f>('5v'!K590-P602)^2</f>
        <v>3.3342577251095124E-4</v>
      </c>
      <c r="S602" s="3"/>
      <c r="T602" s="7">
        <f>offs557+Ampl557*SIN(2*PI()*freq557*('5v'!M590)+deph557*PI()/180)</f>
        <v>2.0251391272745778</v>
      </c>
      <c r="U602" s="8">
        <f>('5v'!N590-T602)^2</f>
        <v>8.4711273520510769E-7</v>
      </c>
      <c r="V602" s="9">
        <f>offs558+Ampl558*SIN(2*PI()*freq558*('5v'!M590-reta558)+deph558*PI()/180)</f>
        <v>0.92334223159166451</v>
      </c>
      <c r="W602" s="10">
        <f>('5v'!O590-V602)^2</f>
        <v>1.6056144032109548E-6</v>
      </c>
      <c r="X602" s="3"/>
      <c r="Y602" s="3"/>
      <c r="Z602" s="7">
        <f>offs559+Ampl559*SIN(2*PI()*freq559*('5v'!Q590)+deph559*PI()/180)</f>
        <v>1.8525291895321314</v>
      </c>
      <c r="AA602" s="8">
        <f>('5v'!R590-Z602)^2</f>
        <v>4.9699608882349455E-3</v>
      </c>
      <c r="AB602" s="9">
        <f>offs558+Ampl560*SIN(2*PI()*freq560*('5v'!Q590-reta560)+deph560*PI()/180)</f>
        <v>0.87099964538167074</v>
      </c>
      <c r="AC602" s="10">
        <f>('5v'!S590-AB602)^2</f>
        <v>7.6622820083802727E-7</v>
      </c>
      <c r="AE602" s="44"/>
      <c r="AF602" s="7">
        <f>offs561+Ampl561*SIN(2*PI()*freq561*('5v'!U590)+deph561*PI()/180)</f>
        <v>0.72013260477484431</v>
      </c>
      <c r="AG602" s="8">
        <f>('5v'!V590-AF602)^2</f>
        <v>0.21121905680024833</v>
      </c>
      <c r="AH602" s="9">
        <f>offs562+Ampl562*SIN(2*PI()*freq562*('5v'!U590-reta562)+deph562*PI()/180)</f>
        <v>0.82923606341884881</v>
      </c>
      <c r="AI602" s="10">
        <f>('5v'!W590-AH602)^2</f>
        <v>5.5990448818108673E-5</v>
      </c>
      <c r="AL602" s="76"/>
      <c r="AN602" s="76"/>
      <c r="AO602" s="80"/>
    </row>
    <row r="603" spans="1:41" x14ac:dyDescent="0.25">
      <c r="A603" s="3"/>
      <c r="B603" s="7">
        <f>offs551+Ampl551*SIN(2*PI()*freq551*('5v'!A591)+deph551*PI()/180)</f>
        <v>1.9877089598171822</v>
      </c>
      <c r="C603" s="8">
        <f>('5v'!B591-B603)^2</f>
        <v>1.0936514770770852E-5</v>
      </c>
      <c r="D603" s="9">
        <f>offs552+Ampl552*SIN(2*PI()*freq552*('5v'!A591-reta552)+deph552*PI()/180)</f>
        <v>0.62424903865256498</v>
      </c>
      <c r="E603" s="10">
        <f>('5v'!C591-D603)^2</f>
        <v>3.2396539241652978E-4</v>
      </c>
      <c r="G603" s="3"/>
      <c r="H603" s="7">
        <f>offs553+Ampl553*SIN(2*PI()*freq553*('5v'!E591)+deph553*PI()/180)</f>
        <v>1.9826625842964964</v>
      </c>
      <c r="I603" s="8">
        <f>('5v'!F591-H603)^2</f>
        <v>4.4243576217454862E-6</v>
      </c>
      <c r="J603" s="9">
        <f>offs554+Ampl554*SIN(2*PI()*freq554*('5v'!E591-reta554)+deph554*PI()/180)</f>
        <v>0.69701510201081485</v>
      </c>
      <c r="K603" s="10">
        <f>('5v'!G591-J603)^2</f>
        <v>8.5012470035175159E-4</v>
      </c>
      <c r="M603" s="3"/>
      <c r="N603" s="7">
        <f>offs553+Ampl555*SIN(2*PI()*freq555*('5v'!I591)+deph555*PI()/180)</f>
        <v>1.8736761121373555</v>
      </c>
      <c r="O603" s="8">
        <f>('5v'!J591-N603)^2</f>
        <v>1.9109959916131255E-4</v>
      </c>
      <c r="P603" s="9">
        <f>offs556+Ampl556*SIN(2*PI()*freq556*('5v'!I591-reta556)+deph556*PI()/180)</f>
        <v>0.94161151155313738</v>
      </c>
      <c r="Q603" s="10">
        <f>('5v'!K591-P603)^2</f>
        <v>1.7150263748946486E-4</v>
      </c>
      <c r="S603" s="3"/>
      <c r="T603" s="7">
        <f>offs557+Ampl557*SIN(2*PI()*freq557*('5v'!M591)+deph557*PI()/180)</f>
        <v>2.0284035343924538</v>
      </c>
      <c r="U603" s="8">
        <f>('5v'!N591-T603)^2</f>
        <v>7.7586978567570988E-8</v>
      </c>
      <c r="V603" s="9">
        <f>offs558+Ampl558*SIN(2*PI()*freq558*('5v'!M591-reta558)+deph558*PI()/180)</f>
        <v>0.91997235929464349</v>
      </c>
      <c r="W603" s="10">
        <f>('5v'!O591-V603)^2</f>
        <v>7.2032156405850261E-6</v>
      </c>
      <c r="X603" s="3"/>
      <c r="Y603" s="3"/>
      <c r="Z603" s="7">
        <f>offs559+Ampl559*SIN(2*PI()*freq559*('5v'!Q591)+deph559*PI()/180)</f>
        <v>1.8336864445100147</v>
      </c>
      <c r="AA603" s="8">
        <f>('5v'!R591-Z603)^2</f>
        <v>6.5532399865165583E-3</v>
      </c>
      <c r="AB603" s="9">
        <f>offs558+Ampl560*SIN(2*PI()*freq560*('5v'!Q591-reta560)+deph560*PI()/180)</f>
        <v>0.86758035558863755</v>
      </c>
      <c r="AC603" s="10">
        <f>('5v'!S591-AB603)^2</f>
        <v>1.5084245098936726E-7</v>
      </c>
      <c r="AE603" s="44"/>
      <c r="AF603" s="7">
        <f>offs561+Ampl561*SIN(2*PI()*freq561*('5v'!U591)+deph561*PI()/180)</f>
        <v>0.64485990029937446</v>
      </c>
      <c r="AG603" s="8">
        <f>('5v'!V591-AF603)^2</f>
        <v>0.21025140271514953</v>
      </c>
      <c r="AH603" s="9">
        <f>offs562+Ampl562*SIN(2*PI()*freq562*('5v'!U591-reta562)+deph562*PI()/180)</f>
        <v>0.82616616295182754</v>
      </c>
      <c r="AI603" s="10">
        <f>('5v'!W591-AH603)^2</f>
        <v>2.2026098532975103E-5</v>
      </c>
      <c r="AL603" s="76"/>
      <c r="AN603" s="76"/>
      <c r="AO603" s="80"/>
    </row>
    <row r="604" spans="1:41" x14ac:dyDescent="0.25">
      <c r="A604" s="3"/>
      <c r="B604" s="7">
        <f>offs551+Ampl551*SIN(2*PI()*freq551*('5v'!A592)+deph551*PI()/180)</f>
        <v>1.9936045105724403</v>
      </c>
      <c r="C604" s="8">
        <f>('5v'!B592-B604)^2</f>
        <v>1.0696101095779757E-5</v>
      </c>
      <c r="D604" s="9">
        <f>offs552+Ampl552*SIN(2*PI()*freq552*('5v'!A592-reta552)+deph552*PI()/180)</f>
        <v>0.6189023910986986</v>
      </c>
      <c r="E604" s="10">
        <f>('5v'!C592-D604)^2</f>
        <v>4.1883223282269207E-4</v>
      </c>
      <c r="G604" s="3"/>
      <c r="H604" s="7">
        <f>offs553+Ampl553*SIN(2*PI()*freq553*('5v'!E592)+deph553*PI()/180)</f>
        <v>1.9739263125425919</v>
      </c>
      <c r="I604" s="8">
        <f>('5v'!F592-H604)^2</f>
        <v>9.1608369648314106E-6</v>
      </c>
      <c r="J604" s="9">
        <f>offs554+Ampl554*SIN(2*PI()*freq554*('5v'!E592-reta554)+deph554*PI()/180)</f>
        <v>0.69175596243731374</v>
      </c>
      <c r="K604" s="10">
        <f>('5v'!G592-J604)^2</f>
        <v>2.3124593566303192E-3</v>
      </c>
      <c r="M604" s="3"/>
      <c r="N604" s="7">
        <f>offs553+Ampl555*SIN(2*PI()*freq555*('5v'!I592)+deph555*PI()/180)</f>
        <v>1.8842222507188633</v>
      </c>
      <c r="O604" s="8">
        <f>('5v'!J592-N604)^2</f>
        <v>1.7012922133681637E-4</v>
      </c>
      <c r="P604" s="9">
        <f>offs556+Ampl556*SIN(2*PI()*freq556*('5v'!I592-reta556)+deph556*PI()/180)</f>
        <v>0.9383919806250367</v>
      </c>
      <c r="Q604" s="10">
        <f>('5v'!K592-P604)^2</f>
        <v>6.2777742002231751E-5</v>
      </c>
      <c r="S604" s="3"/>
      <c r="T604" s="7">
        <f>offs557+Ampl557*SIN(2*PI()*freq557*('5v'!M592)+deph557*PI()/180)</f>
        <v>2.0310550764071502</v>
      </c>
      <c r="U604" s="8">
        <f>('5v'!N592-T604)^2</f>
        <v>9.5446336070034653E-7</v>
      </c>
      <c r="V604" s="9">
        <f>offs558+Ampl558*SIN(2*PI()*freq558*('5v'!M592-reta558)+deph558*PI()/180)</f>
        <v>0.91659425310210718</v>
      </c>
      <c r="W604" s="10">
        <f>('5v'!O592-V604)^2</f>
        <v>4.6472015729366223E-6</v>
      </c>
      <c r="X604" s="3"/>
      <c r="Y604" s="3"/>
      <c r="Z604" s="7">
        <f>offs559+Ampl559*SIN(2*PI()*freq559*('5v'!Q592)+deph559*PI()/180)</f>
        <v>1.8137252076452248</v>
      </c>
      <c r="AA604" s="8">
        <f>('5v'!R592-Z604)^2</f>
        <v>7.4617579525430204E-3</v>
      </c>
      <c r="AB604" s="9">
        <f>offs558+Ampl560*SIN(2*PI()*freq560*('5v'!Q592-reta560)+deph560*PI()/180)</f>
        <v>0.86417026398702013</v>
      </c>
      <c r="AC604" s="10">
        <f>('5v'!S592-AB604)^2</f>
        <v>1.1615232278210835E-8</v>
      </c>
      <c r="AE604" s="44"/>
      <c r="AF604" s="7">
        <f>offs561+Ampl561*SIN(2*PI()*freq561*('5v'!U592)+deph561*PI()/180)</f>
        <v>0.5689507969571892</v>
      </c>
      <c r="AG604" s="8">
        <f>('5v'!V592-AF604)^2</f>
        <v>0.20870409852110949</v>
      </c>
      <c r="AH604" s="9">
        <f>offs562+Ampl562*SIN(2*PI()*freq562*('5v'!U592-reta562)+deph562*PI()/180)</f>
        <v>0.82315479773556066</v>
      </c>
      <c r="AI604" s="10">
        <f>('5v'!W592-AH604)^2</f>
        <v>1.4427176058190649E-5</v>
      </c>
      <c r="AL604" s="76"/>
      <c r="AN604" s="76"/>
      <c r="AO604" s="80"/>
    </row>
    <row r="605" spans="1:41" x14ac:dyDescent="0.25">
      <c r="A605" s="3"/>
      <c r="B605" s="7">
        <f>offs551+Ampl551*SIN(2*PI()*freq551*('5v'!A593)+deph551*PI()/180)</f>
        <v>1.9991134783761031</v>
      </c>
      <c r="C605" s="8">
        <f>('5v'!B593-B605)^2</f>
        <v>2.7806283661635149E-6</v>
      </c>
      <c r="D605" s="9">
        <f>offs552+Ampl552*SIN(2*PI()*freq552*('5v'!A593-reta552)+deph552*PI()/180)</f>
        <v>0.61359867605081198</v>
      </c>
      <c r="E605" s="10">
        <f>('5v'!C593-D605)^2</f>
        <v>4.418688216331781E-4</v>
      </c>
      <c r="G605" s="3"/>
      <c r="H605" s="7">
        <f>offs553+Ampl553*SIN(2*PI()*freq553*('5v'!E593)+deph553*PI()/180)</f>
        <v>1.9643231443527922</v>
      </c>
      <c r="I605" s="8">
        <f>('5v'!F593-H605)^2</f>
        <v>8.2016691680440844E-6</v>
      </c>
      <c r="J605" s="9">
        <f>offs554+Ampl554*SIN(2*PI()*freq554*('5v'!E593-reta554)+deph554*PI()/180)</f>
        <v>0.68656258771708589</v>
      </c>
      <c r="K605" s="10">
        <f>('5v'!G593-J605)^2</f>
        <v>2.0673765155290531E-3</v>
      </c>
      <c r="M605" s="3"/>
      <c r="N605" s="7">
        <f>offs553+Ampl555*SIN(2*PI()*freq555*('5v'!I593)+deph555*PI()/180)</f>
        <v>1.8943972609689723</v>
      </c>
      <c r="O605" s="8">
        <f>('5v'!J593-N605)^2</f>
        <v>1.5961742615644756E-4</v>
      </c>
      <c r="P605" s="9">
        <f>offs556+Ampl556*SIN(2*PI()*freq556*('5v'!I593-reta556)+deph556*PI()/180)</f>
        <v>0.93516435557611144</v>
      </c>
      <c r="Q605" s="10">
        <f>('5v'!K593-P605)^2</f>
        <v>7.5212819849905578E-6</v>
      </c>
      <c r="S605" s="3"/>
      <c r="T605" s="7">
        <f>offs557+Ampl557*SIN(2*PI()*freq557*('5v'!M593)+deph557*PI()/180)</f>
        <v>2.0330930990903502</v>
      </c>
      <c r="U605" s="8">
        <f>('5v'!N593-T605)^2</f>
        <v>1.1275447277597622E-6</v>
      </c>
      <c r="V605" s="9">
        <f>offs558+Ampl558*SIN(2*PI()*freq558*('5v'!M593-reta558)+deph558*PI()/180)</f>
        <v>0.91320874651121087</v>
      </c>
      <c r="W605" s="10">
        <f>('5v'!O593-V605)^2</f>
        <v>1.2874558408430858E-5</v>
      </c>
      <c r="X605" s="3"/>
      <c r="Y605" s="3"/>
      <c r="Z605" s="7">
        <f>offs559+Ampl559*SIN(2*PI()*freq559*('5v'!Q593)+deph559*PI()/180)</f>
        <v>1.7926551320147737</v>
      </c>
      <c r="AA605" s="8">
        <f>('5v'!R593-Z605)^2</f>
        <v>8.5849753417778733E-3</v>
      </c>
      <c r="AB605" s="9">
        <f>offs558+Ampl560*SIN(2*PI()*freq560*('5v'!Q593-reta560)+deph560*PI()/180)</f>
        <v>0.86077101966685643</v>
      </c>
      <c r="AC605" s="10">
        <f>('5v'!S593-AB605)^2</f>
        <v>3.7795403878008235E-7</v>
      </c>
      <c r="AE605" s="44"/>
      <c r="AF605" s="7">
        <f>offs561+Ampl561*SIN(2*PI()*freq561*('5v'!U593)+deph561*PI()/180)</f>
        <v>0.49248020786866953</v>
      </c>
      <c r="AG605" s="8">
        <f>('5v'!V593-AF605)^2</f>
        <v>0.21021844251281016</v>
      </c>
      <c r="AH605" s="9">
        <f>offs562+Ampl562*SIN(2*PI()*freq562*('5v'!U593-reta562)+deph562*PI()/180)</f>
        <v>0.82020493962395014</v>
      </c>
      <c r="AI605" s="10">
        <f>('5v'!W593-AH605)^2</f>
        <v>7.8996610846640952E-7</v>
      </c>
      <c r="AL605" s="76"/>
      <c r="AN605" s="76"/>
      <c r="AO605" s="80"/>
    </row>
    <row r="606" spans="1:41" x14ac:dyDescent="0.25">
      <c r="A606" s="3"/>
      <c r="B606" s="7">
        <f>offs551+Ampl551*SIN(2*PI()*freq551*('5v'!A594)+deph551*PI()/180)</f>
        <v>2.0042349932982932</v>
      </c>
      <c r="C606" s="8">
        <f>('5v'!B594-B606)^2</f>
        <v>2.0431005838791801E-7</v>
      </c>
      <c r="D606" s="9">
        <f>offs552+Ampl552*SIN(2*PI()*freq552*('5v'!A594-reta552)+deph552*PI()/180)</f>
        <v>0.6083387310269941</v>
      </c>
      <c r="E606" s="10">
        <f>('5v'!C594-D606)^2</f>
        <v>3.8678030928813328E-4</v>
      </c>
      <c r="G606" s="3"/>
      <c r="H606" s="7">
        <f>offs553+Ampl553*SIN(2*PI()*freq553*('5v'!E594)+deph553*PI()/180)</f>
        <v>1.9538564916870285</v>
      </c>
      <c r="I606" s="8">
        <f>('5v'!F594-H606)^2</f>
        <v>1.2712849529869104E-5</v>
      </c>
      <c r="J606" s="9">
        <f>offs554+Ampl554*SIN(2*PI()*freq554*('5v'!E594-reta554)+deph554*PI()/180)</f>
        <v>0.68143682303144038</v>
      </c>
      <c r="K606" s="10">
        <f>('5v'!G594-J606)^2</f>
        <v>8.4740240314086154E-4</v>
      </c>
      <c r="M606" s="3"/>
      <c r="N606" s="7">
        <f>offs553+Ampl555*SIN(2*PI()*freq555*('5v'!I594)+deph555*PI()/180)</f>
        <v>1.9041995361356112</v>
      </c>
      <c r="O606" s="8">
        <f>('5v'!J594-N606)^2</f>
        <v>7.5534764916262626E-5</v>
      </c>
      <c r="P606" s="9">
        <f>offs556+Ampl556*SIN(2*PI()*freq556*('5v'!I594-reta556)+deph556*PI()/180)</f>
        <v>0.9319291460857726</v>
      </c>
      <c r="Q606" s="10">
        <f>('5v'!K594-P606)^2</f>
        <v>5.9821524527633029E-6</v>
      </c>
      <c r="S606" s="3"/>
      <c r="T606" s="7">
        <f>offs557+Ampl557*SIN(2*PI()*freq557*('5v'!M594)+deph557*PI()/180)</f>
        <v>2.0345170995904542</v>
      </c>
      <c r="U606" s="8">
        <f>('5v'!N594-T606)^2</f>
        <v>2.838114712375345E-7</v>
      </c>
      <c r="V606" s="9">
        <f>offs558+Ampl558*SIN(2*PI()*freq558*('5v'!M594-reta558)+deph558*PI()/180)</f>
        <v>0.90981667484504736</v>
      </c>
      <c r="W606" s="10">
        <f>('5v'!O594-V606)^2</f>
        <v>9.4490773368540149E-6</v>
      </c>
      <c r="X606" s="3"/>
      <c r="Y606" s="3"/>
      <c r="Z606" s="7">
        <f>offs559+Ampl559*SIN(2*PI()*freq559*('5v'!Q594)+deph559*PI()/180)</f>
        <v>1.7704864069202615</v>
      </c>
      <c r="AA606" s="8">
        <f>('5v'!R594-Z606)^2</f>
        <v>9.9567063442770574E-3</v>
      </c>
      <c r="AB606" s="9">
        <f>offs558+Ampl560*SIN(2*PI()*freq560*('5v'!Q594-reta560)+deph560*PI()/180)</f>
        <v>0.85738426647253441</v>
      </c>
      <c r="AC606" s="10">
        <f>('5v'!S594-AB606)^2</f>
        <v>6.7050472247237276E-7</v>
      </c>
      <c r="AE606" s="44"/>
      <c r="AF606" s="7">
        <f>offs561+Ampl561*SIN(2*PI()*freq561*('5v'!U594)+deph561*PI()/180)</f>
        <v>0.41552360027283841</v>
      </c>
      <c r="AG606" s="8">
        <f>('5v'!V594-AF606)^2</f>
        <v>0.21129121378560572</v>
      </c>
      <c r="AH606" s="9">
        <f>offs562+Ampl562*SIN(2*PI()*freq562*('5v'!U594-reta562)+deph562*PI()/180)</f>
        <v>0.81731949977081142</v>
      </c>
      <c r="AI606" s="10">
        <f>('5v'!W594-AH606)^2</f>
        <v>1.7426579589679197E-8</v>
      </c>
      <c r="AL606" s="76"/>
      <c r="AN606" s="76"/>
      <c r="AO606" s="80"/>
    </row>
    <row r="607" spans="1:41" x14ac:dyDescent="0.25">
      <c r="A607" s="3"/>
      <c r="B607" s="7">
        <f>offs551+Ampl551*SIN(2*PI()*freq551*('5v'!A595)+deph551*PI()/180)</f>
        <v>2.0089682465924334</v>
      </c>
      <c r="C607" s="8">
        <f>('5v'!B595-B607)^2</f>
        <v>1.4006051194805494E-7</v>
      </c>
      <c r="D607" s="9">
        <f>offs552+Ampl552*SIN(2*PI()*freq552*('5v'!A595-reta552)+deph552*PI()/180)</f>
        <v>0.60312338663353937</v>
      </c>
      <c r="E607" s="10">
        <f>('5v'!C595-D607)^2</f>
        <v>4.1255242697712196E-4</v>
      </c>
      <c r="G607" s="3"/>
      <c r="H607" s="7">
        <f>offs553+Ampl553*SIN(2*PI()*freq553*('5v'!E595)+deph553*PI()/180)</f>
        <v>1.9425300732971551</v>
      </c>
      <c r="I607" s="8">
        <f>('5v'!F595-H607)^2</f>
        <v>1.0067463861625943E-5</v>
      </c>
      <c r="J607" s="9">
        <f>offs554+Ampl554*SIN(2*PI()*freq554*('5v'!E595-reta554)+deph554*PI()/180)</f>
        <v>0.67638048954016317</v>
      </c>
      <c r="K607" s="10">
        <f>('5v'!G595-J607)^2</f>
        <v>1.1510093668682772E-4</v>
      </c>
      <c r="M607" s="3"/>
      <c r="N607" s="7">
        <f>offs553+Ampl555*SIN(2*PI()*freq555*('5v'!I595)+deph555*PI()/180)</f>
        <v>1.9136275283258994</v>
      </c>
      <c r="O607" s="8">
        <f>('5v'!J595-N607)^2</f>
        <v>5.0063856026868339E-5</v>
      </c>
      <c r="P607" s="9">
        <f>offs556+Ampl556*SIN(2*PI()*freq556*('5v'!I595-reta556)+deph556*PI()/180)</f>
        <v>0.92868686303110248</v>
      </c>
      <c r="Q607" s="10">
        <f>('5v'!K595-P607)^2</f>
        <v>3.2354788414299438E-5</v>
      </c>
      <c r="S607" s="3"/>
      <c r="T607" s="7">
        <f>offs557+Ampl557*SIN(2*PI()*freq557*('5v'!M595)+deph557*PI()/180)</f>
        <v>2.0353267265566437</v>
      </c>
      <c r="U607" s="8">
        <f>('5v'!N595-T607)^2</f>
        <v>1.8019479723959509E-6</v>
      </c>
      <c r="V607" s="9">
        <f>offs558+Ampl558*SIN(2*PI()*freq558*('5v'!M595-reta558)+deph558*PI()/180)</f>
        <v>0.90641887504654373</v>
      </c>
      <c r="W607" s="10">
        <f>('5v'!O595-V607)^2</f>
        <v>2.0417881097598793E-5</v>
      </c>
      <c r="X607" s="3"/>
      <c r="Y607" s="3"/>
      <c r="Z607" s="7">
        <f>offs559+Ampl559*SIN(2*PI()*freq559*('5v'!Q595)+deph559*PI()/180)</f>
        <v>1.7472297529604188</v>
      </c>
      <c r="AA607" s="8">
        <f>('5v'!R595-Z607)^2</f>
        <v>1.1198615895283927E-2</v>
      </c>
      <c r="AB607" s="9">
        <f>offs558+Ampl560*SIN(2*PI()*freq560*('5v'!Q595-reta560)+deph560*PI()/180)</f>
        <v>0.8540116422078452</v>
      </c>
      <c r="AC607" s="10">
        <f>('5v'!S595-AB607)^2</f>
        <v>8.1349188961684935E-8</v>
      </c>
      <c r="AE607" s="44"/>
      <c r="AF607" s="7">
        <f>offs561+Ampl561*SIN(2*PI()*freq561*('5v'!U595)+deph561*PI()/180)</f>
        <v>0.33815692105031131</v>
      </c>
      <c r="AG607" s="8">
        <f>('5v'!V595-AF607)^2</f>
        <v>0.21019421920759615</v>
      </c>
      <c r="AH607" s="9">
        <f>offs562+Ampl562*SIN(2*PI()*freq562*('5v'!U595-reta562)+deph562*PI()/180)</f>
        <v>0.81450132575691614</v>
      </c>
      <c r="AI607" s="10">
        <f>('5v'!W595-AH607)^2</f>
        <v>5.3733920153359744E-7</v>
      </c>
      <c r="AL607" s="76"/>
      <c r="AN607" s="76"/>
      <c r="AO607" s="80"/>
    </row>
    <row r="608" spans="1:41" x14ac:dyDescent="0.25">
      <c r="A608" s="3"/>
      <c r="B608" s="7">
        <f>offs551+Ampl551*SIN(2*PI()*freq551*('5v'!A596)+deph551*PI()/180)</f>
        <v>2.0133124908229592</v>
      </c>
      <c r="C608" s="8">
        <f>('5v'!B596-B608)^2</f>
        <v>6.6014133739255696E-7</v>
      </c>
      <c r="D608" s="9">
        <f>offs552+Ampl552*SIN(2*PI()*freq552*('5v'!A596-reta552)+deph552*PI()/180)</f>
        <v>0.59795346643378577</v>
      </c>
      <c r="E608" s="10">
        <f>('5v'!C596-D608)^2</f>
        <v>3.6280597754619455E-4</v>
      </c>
      <c r="G608" s="3"/>
      <c r="H608" s="7">
        <f>offs553+Ampl553*SIN(2*PI()*freq553*('5v'!E596)+deph553*PI()/180)</f>
        <v>1.9303479134056936</v>
      </c>
      <c r="I608" s="8">
        <f>('5v'!F596-H608)^2</f>
        <v>2.8327804839342302E-6</v>
      </c>
      <c r="J608" s="9">
        <f>offs554+Ampl554*SIN(2*PI()*freq554*('5v'!E596-reta554)+deph554*PI()/180)</f>
        <v>0.6713953837344675</v>
      </c>
      <c r="K608" s="10">
        <f>('5v'!G596-J608)^2</f>
        <v>3.4759267093470254E-6</v>
      </c>
      <c r="M608" s="3"/>
      <c r="N608" s="7">
        <f>offs553+Ampl555*SIN(2*PI()*freq555*('5v'!I596)+deph555*PI()/180)</f>
        <v>1.9226797487505776</v>
      </c>
      <c r="O608" s="8">
        <f>('5v'!J596-N608)^2</f>
        <v>6.0668384683579501E-5</v>
      </c>
      <c r="P608" s="9">
        <f>offs556+Ampl556*SIN(2*PI()*freq556*('5v'!I596-reta556)+deph556*PI()/180)</f>
        <v>0.92543801840618112</v>
      </c>
      <c r="Q608" s="10">
        <f>('5v'!K596-P608)^2</f>
        <v>7.986946126872591E-5</v>
      </c>
      <c r="S608" s="3"/>
      <c r="T608" s="7">
        <f>offs557+Ampl557*SIN(2*PI()*freq557*('5v'!M596)+deph557*PI()/180)</f>
        <v>2.0355217802255821</v>
      </c>
      <c r="U608" s="8">
        <f>('5v'!N596-T608)^2</f>
        <v>2.3636609500293183E-6</v>
      </c>
      <c r="V608" s="9">
        <f>offs558+Ampl558*SIN(2*PI()*freq558*('5v'!M596-reta558)+deph558*PI()/180)</f>
        <v>0.90301618547195783</v>
      </c>
      <c r="W608" s="10">
        <f>('5v'!O596-V608)^2</f>
        <v>1.6120662863152041E-5</v>
      </c>
      <c r="X608" s="3"/>
      <c r="Y608" s="3"/>
      <c r="Z608" s="7">
        <f>offs559+Ampl559*SIN(2*PI()*freq559*('5v'!Q596)+deph559*PI()/180)</f>
        <v>1.722896416846722</v>
      </c>
      <c r="AA608" s="8">
        <f>('5v'!R596-Z608)^2</f>
        <v>1.2273771964758805E-2</v>
      </c>
      <c r="AB608" s="9">
        <f>offs558+Ampl560*SIN(2*PI()*freq560*('5v'!Q596-reta560)+deph560*PI()/180)</f>
        <v>0.85065477784395449</v>
      </c>
      <c r="AC608" s="10">
        <f>('5v'!S596-AB608)^2</f>
        <v>2.8525931645539513E-6</v>
      </c>
      <c r="AE608" s="44"/>
      <c r="AF608" s="7">
        <f>offs561+Ampl561*SIN(2*PI()*freq561*('5v'!U596)+deph561*PI()/180)</f>
        <v>0.26045652177288736</v>
      </c>
      <c r="AG608" s="8">
        <f>('5v'!V596-AF608)^2</f>
        <v>0.21238010651412581</v>
      </c>
      <c r="AH608" s="9">
        <f>offs562+Ampl562*SIN(2*PI()*freq562*('5v'!U596-reta562)+deph562*PI()/180)</f>
        <v>0.81175319877977381</v>
      </c>
      <c r="AI608" s="10">
        <f>('5v'!W596-AH608)^2</f>
        <v>1.8070047068954719E-7</v>
      </c>
      <c r="AL608" s="76"/>
      <c r="AN608" s="76"/>
      <c r="AO608" s="80"/>
    </row>
    <row r="609" spans="1:41" x14ac:dyDescent="0.25">
      <c r="A609" s="3"/>
      <c r="B609" s="7">
        <f>offs551+Ampl551*SIN(2*PI()*freq551*('5v'!A597)+deph551*PI()/180)</f>
        <v>2.0172670399833463</v>
      </c>
      <c r="C609" s="8">
        <f>('5v'!B597-B609)^2</f>
        <v>7.4138985292118977E-7</v>
      </c>
      <c r="D609" s="9">
        <f>offs552+Ampl552*SIN(2*PI()*freq552*('5v'!A597-reta552)+deph552*PI()/180)</f>
        <v>0.59282978681806431</v>
      </c>
      <c r="E609" s="10">
        <f>('5v'!C597-D609)^2</f>
        <v>2.5207235966625901E-4</v>
      </c>
      <c r="G609" s="3"/>
      <c r="H609" s="7">
        <f>offs553+Ampl553*SIN(2*PI()*freq553*('5v'!E597)+deph553*PI()/180)</f>
        <v>1.9173143402760462</v>
      </c>
      <c r="I609" s="8">
        <f>('5v'!F597-H609)^2</f>
        <v>8.2508205708757397E-7</v>
      </c>
      <c r="J609" s="9">
        <f>offs554+Ampl554*SIN(2*PI()*freq554*('5v'!E597-reta554)+deph554*PI()/180)</f>
        <v>0.66648327679870878</v>
      </c>
      <c r="K609" s="10">
        <f>('5v'!G597-J609)^2</f>
        <v>7.5191041319825998E-5</v>
      </c>
      <c r="M609" s="3"/>
      <c r="N609" s="7">
        <f>offs553+Ampl555*SIN(2*PI()*freq555*('5v'!I597)+deph555*PI()/180)</f>
        <v>1.9313547679591037</v>
      </c>
      <c r="O609" s="8">
        <f>('5v'!J597-N609)^2</f>
        <v>1.1734786681532178E-4</v>
      </c>
      <c r="P609" s="9">
        <f>offs556+Ampl556*SIN(2*PI()*freq556*('5v'!I597-reta556)+deph556*PI()/180)</f>
        <v>0.92218312524123669</v>
      </c>
      <c r="Q609" s="10">
        <f>('5v'!K597-P609)^2</f>
        <v>1.0483168946030894E-4</v>
      </c>
      <c r="S609" s="3"/>
      <c r="T609" s="7">
        <f>offs557+Ampl557*SIN(2*PI()*freq557*('5v'!M597)+deph557*PI()/180)</f>
        <v>2.0351022124706946</v>
      </c>
      <c r="U609" s="8">
        <f>('5v'!N597-T609)^2</f>
        <v>1.249594146238325E-6</v>
      </c>
      <c r="V609" s="9">
        <f>offs558+Ampl558*SIN(2*PI()*freq558*('5v'!M597-reta558)+deph558*PI()/180)</f>
        <v>0.89960944568402679</v>
      </c>
      <c r="W609" s="10">
        <f>('5v'!O597-V609)^2</f>
        <v>1.235905183757168E-5</v>
      </c>
      <c r="X609" s="3"/>
      <c r="Y609" s="3"/>
      <c r="Z609" s="7">
        <f>offs559+Ampl559*SIN(2*PI()*freq559*('5v'!Q597)+deph559*PI()/180)</f>
        <v>1.6974981659645816</v>
      </c>
      <c r="AA609" s="8">
        <f>('5v'!R597-Z609)^2</f>
        <v>1.4064044903988797E-2</v>
      </c>
      <c r="AB609" s="9">
        <f>offs558+Ampl560*SIN(2*PI()*freq560*('5v'!Q597-reta560)+deph560*PI()/180)</f>
        <v>0.84731529673067996</v>
      </c>
      <c r="AC609" s="10">
        <f>('5v'!S597-AB609)^2</f>
        <v>9.4575517044562213E-6</v>
      </c>
      <c r="AE609" s="44"/>
      <c r="AF609" s="7">
        <f>offs561+Ampl561*SIN(2*PI()*freq561*('5v'!U597)+deph561*PI()/180)</f>
        <v>0.18249908335376949</v>
      </c>
      <c r="AG609" s="8">
        <f>('5v'!V597-AF609)^2</f>
        <v>0.2125345751489526</v>
      </c>
      <c r="AH609" s="9">
        <f>offs562+Ampl562*SIN(2*PI()*freq562*('5v'!U597-reta562)+deph562*PI()/180)</f>
        <v>0.80907783090892527</v>
      </c>
      <c r="AI609" s="10">
        <f>('5v'!W597-AH609)^2</f>
        <v>8.8303525408371649E-8</v>
      </c>
      <c r="AL609" s="76"/>
      <c r="AN609" s="76"/>
      <c r="AO609" s="80"/>
    </row>
    <row r="610" spans="1:41" x14ac:dyDescent="0.25">
      <c r="A610" s="3"/>
      <c r="B610" s="7">
        <f>offs551+Ampl551*SIN(2*PI()*freq551*('5v'!A598)+deph551*PI()/180)</f>
        <v>2.0208312696044399</v>
      </c>
      <c r="C610" s="8">
        <f>('5v'!B598-B610)^2</f>
        <v>2.6964092209508753E-7</v>
      </c>
      <c r="D610" s="9">
        <f>offs552+Ampl552*SIN(2*PI()*freq552*('5v'!A598-reta552)+deph552*PI()/180)</f>
        <v>0.58775315687478225</v>
      </c>
      <c r="E610" s="10">
        <f>('5v'!C598-D610)^2</f>
        <v>1.6264301027280677E-4</v>
      </c>
      <c r="G610" s="3"/>
      <c r="H610" s="7">
        <f>offs553+Ampl553*SIN(2*PI()*freq553*('5v'!E598)+deph553*PI()/180)</f>
        <v>1.9034339846746855</v>
      </c>
      <c r="I610" s="8">
        <f>('5v'!F598-H610)^2</f>
        <v>7.0383276841158284E-6</v>
      </c>
      <c r="J610" s="9">
        <f>offs554+Ampl554*SIN(2*PI()*freq554*('5v'!E598-reta554)+deph554*PI()/180)</f>
        <v>0.66164591398109174</v>
      </c>
      <c r="K610" s="10">
        <f>('5v'!G598-J610)^2</f>
        <v>1.8493046146513125E-4</v>
      </c>
      <c r="M610" s="3"/>
      <c r="N610" s="7">
        <f>offs553+Ampl555*SIN(2*PI()*freq555*('5v'!I598)+deph555*PI()/180)</f>
        <v>1.9396512160653807</v>
      </c>
      <c r="O610" s="8">
        <f>('5v'!J598-N610)^2</f>
        <v>2.6270392980533752E-4</v>
      </c>
      <c r="P610" s="9">
        <f>offs556+Ampl556*SIN(2*PI()*freq556*('5v'!I598-reta556)+deph556*PI()/180)</f>
        <v>0.9189226975216318</v>
      </c>
      <c r="Q610" s="10">
        <f>('5v'!K598-P610)^2</f>
        <v>1.3331109691228318E-4</v>
      </c>
      <c r="S610" s="3"/>
      <c r="T610" s="7">
        <f>offs557+Ampl557*SIN(2*PI()*freq557*('5v'!M598)+deph557*PI()/180)</f>
        <v>2.034068126814045</v>
      </c>
      <c r="U610" s="8">
        <f>('5v'!N598-T610)^2</f>
        <v>4.14890789323135E-6</v>
      </c>
      <c r="V610" s="9">
        <f>offs558+Ampl558*SIN(2*PI()*freq558*('5v'!M598-reta558)+deph558*PI()/180)</f>
        <v>0.89619949624481698</v>
      </c>
      <c r="W610" s="10">
        <f>('5v'!O598-V610)^2</f>
        <v>2.4724401313858205E-5</v>
      </c>
      <c r="X610" s="3"/>
      <c r="Y610" s="3"/>
      <c r="Z610" s="7">
        <f>offs559+Ampl559*SIN(2*PI()*freq559*('5v'!Q598)+deph559*PI()/180)</f>
        <v>1.6710472826827432</v>
      </c>
      <c r="AA610" s="8">
        <f>('5v'!R598-Z610)^2</f>
        <v>1.6204600724355971E-2</v>
      </c>
      <c r="AB610" s="9">
        <f>offs558+Ampl560*SIN(2*PI()*freq560*('5v'!Q598-reta560)+deph560*PI()/180)</f>
        <v>0.84399481381145369</v>
      </c>
      <c r="AC610" s="10">
        <f>('5v'!S598-AB610)^2</f>
        <v>1.9737371716276491E-5</v>
      </c>
      <c r="AE610" s="44"/>
      <c r="AF610" s="7">
        <f>offs561+Ampl561*SIN(2*PI()*freq561*('5v'!U598)+deph561*PI()/180)</f>
        <v>0.10436154037276386</v>
      </c>
      <c r="AG610" s="8">
        <f>('5v'!V598-AF610)^2</f>
        <v>0.21072603064813628</v>
      </c>
      <c r="AH610" s="9">
        <f>offs562+Ampl562*SIN(2*PI()*freq562*('5v'!U598-reta562)+deph562*PI()/180)</f>
        <v>0.80647786240945829</v>
      </c>
      <c r="AI610" s="10">
        <f>('5v'!W598-AH610)^2</f>
        <v>8.9113145094864152E-7</v>
      </c>
      <c r="AL610" s="76"/>
      <c r="AN610" s="76"/>
      <c r="AO610" s="80"/>
    </row>
    <row r="611" spans="1:41" x14ac:dyDescent="0.25">
      <c r="A611" s="3"/>
      <c r="B611" s="7">
        <f>offs551+Ampl551*SIN(2*PI()*freq551*('5v'!A599)+deph551*PI()/180)</f>
        <v>2.0240046168530648</v>
      </c>
      <c r="C611" s="8">
        <f>('5v'!B599-B611)^2</f>
        <v>3.0227885617604099E-6</v>
      </c>
      <c r="D611" s="9">
        <f>offs552+Ampl552*SIN(2*PI()*freq552*('5v'!A599-reta552)+deph552*PI()/180)</f>
        <v>0.58272437826265744</v>
      </c>
      <c r="E611" s="10">
        <f>('5v'!C599-D611)^2</f>
        <v>9.3651650038555225E-5</v>
      </c>
      <c r="G611" s="3"/>
      <c r="H611" s="7">
        <f>offs553+Ampl553*SIN(2*PI()*freq553*('5v'!E599)+deph553*PI()/180)</f>
        <v>1.888711778225864</v>
      </c>
      <c r="I611" s="8">
        <f>('5v'!F599-H611)^2</f>
        <v>5.3094379844025855E-6</v>
      </c>
      <c r="J611" s="9">
        <f>offs554+Ampl554*SIN(2*PI()*freq554*('5v'!E599-reta554)+deph554*PI()/180)</f>
        <v>0.65688501397359211</v>
      </c>
      <c r="K611" s="10">
        <f>('5v'!G599-J611)^2</f>
        <v>4.2259082351046124E-4</v>
      </c>
      <c r="M611" s="3"/>
      <c r="N611" s="7">
        <f>offs553+Ampl555*SIN(2*PI()*freq555*('5v'!I599)+deph555*PI()/180)</f>
        <v>1.9475677829640778</v>
      </c>
      <c r="O611" s="8">
        <f>('5v'!J599-N611)^2</f>
        <v>2.593412971789169E-4</v>
      </c>
      <c r="P611" s="9">
        <f>offs556+Ampl556*SIN(2*PI()*freq556*('5v'!I599-reta556)+deph556*PI()/180)</f>
        <v>0.91565725010669963</v>
      </c>
      <c r="Q611" s="10">
        <f>('5v'!K599-P611)^2</f>
        <v>8.0140271541727243E-5</v>
      </c>
      <c r="S611" s="3"/>
      <c r="T611" s="7">
        <f>offs557+Ampl557*SIN(2*PI()*freq557*('5v'!M599)+deph557*PI()/180)</f>
        <v>2.0324197784007971</v>
      </c>
      <c r="U611" s="8">
        <f>('5v'!N599-T611)^2</f>
        <v>1.5096208889414945E-7</v>
      </c>
      <c r="V611" s="9">
        <f>offs558+Ampl558*SIN(2*PI()*freq558*('5v'!M599-reta558)+deph558*PI()/180)</f>
        <v>0.89278717850832834</v>
      </c>
      <c r="W611" s="10">
        <f>('5v'!O599-V611)^2</f>
        <v>2.0056348625596882E-5</v>
      </c>
      <c r="X611" s="3"/>
      <c r="Y611" s="3"/>
      <c r="Z611" s="7">
        <f>offs559+Ampl559*SIN(2*PI()*freq559*('5v'!Q599)+deph559*PI()/180)</f>
        <v>1.6435565584136356</v>
      </c>
      <c r="AA611" s="8">
        <f>('5v'!R599-Z611)^2</f>
        <v>1.7175824124357936E-2</v>
      </c>
      <c r="AB611" s="9">
        <f>offs558+Ampl560*SIN(2*PI()*freq560*('5v'!Q599-reta560)+deph560*PI()/180)</f>
        <v>0.84069493484234958</v>
      </c>
      <c r="AC611" s="10">
        <f>('5v'!S599-AB611)^2</f>
        <v>1.4717237262615309E-5</v>
      </c>
      <c r="AE611" s="44"/>
      <c r="AF611" s="7">
        <f>offs561+Ampl561*SIN(2*PI()*freq561*('5v'!U599)+deph561*PI()/180)</f>
        <v>2.6121005151131773E-2</v>
      </c>
      <c r="AG611" s="8">
        <f>('5v'!V599-AF611)^2</f>
        <v>0.20704981203091835</v>
      </c>
      <c r="AH611" s="9">
        <f>offs562+Ampl562*SIN(2*PI()*freq562*('5v'!U599-reta562)+deph562*PI()/180)</f>
        <v>0.80395585913638368</v>
      </c>
      <c r="AI611" s="10">
        <f>('5v'!W599-AH611)^2</f>
        <v>2.2888085074965206E-6</v>
      </c>
      <c r="AL611" s="76"/>
      <c r="AN611" s="76"/>
      <c r="AO611" s="80"/>
    </row>
    <row r="612" spans="1:41" x14ac:dyDescent="0.25">
      <c r="A612" s="3"/>
      <c r="B612" s="7">
        <f>offs551+Ampl551*SIN(2*PI()*freq551*('5v'!A600)+deph551*PI()/180)</f>
        <v>2.0267865806209038</v>
      </c>
      <c r="C612" s="8">
        <f>('5v'!B600-B612)^2</f>
        <v>3.7770933959064179E-7</v>
      </c>
      <c r="D612" s="9">
        <f>offs552+Ampl552*SIN(2*PI()*freq552*('5v'!A600-reta552)+deph552*PI()/180)</f>
        <v>0.57774424508412814</v>
      </c>
      <c r="E612" s="10">
        <f>('5v'!C600-D612)^2</f>
        <v>2.2064111380366218E-5</v>
      </c>
      <c r="G612" s="3"/>
      <c r="H612" s="7">
        <f>offs553+Ampl553*SIN(2*PI()*freq553*('5v'!E600)+deph553*PI()/180)</f>
        <v>1.8731529516594305</v>
      </c>
      <c r="I612" s="8">
        <f>('5v'!F600-H612)^2</f>
        <v>5.0088603747259352E-6</v>
      </c>
      <c r="J612" s="9">
        <f>offs554+Ampl554*SIN(2*PI()*freq554*('5v'!E600-reta554)+deph554*PI()/180)</f>
        <v>0.65220226830131256</v>
      </c>
      <c r="K612" s="10">
        <f>('5v'!G600-J612)^2</f>
        <v>5.6103930604176587E-4</v>
      </c>
      <c r="M612" s="3"/>
      <c r="N612" s="7">
        <f>offs553+Ampl555*SIN(2*PI()*freq555*('5v'!I600)+deph555*PI()/180)</f>
        <v>1.9551032185375097</v>
      </c>
      <c r="O612" s="8">
        <f>('5v'!J600-N612)^2</f>
        <v>2.081678033220818E-4</v>
      </c>
      <c r="P612" s="9">
        <f>offs556+Ampl556*SIN(2*PI()*freq556*('5v'!I600-reta556)+deph556*PI()/180)</f>
        <v>0.9123872986484407</v>
      </c>
      <c r="Q612" s="10">
        <f>('5v'!K600-P612)^2</f>
        <v>6.915271843472323E-5</v>
      </c>
      <c r="S612" s="3"/>
      <c r="T612" s="7">
        <f>offs557+Ampl557*SIN(2*PI()*freq557*('5v'!M600)+deph557*PI()/180)</f>
        <v>2.0301575739362576</v>
      </c>
      <c r="U612" s="8">
        <f>('5v'!N600-T612)^2</f>
        <v>4.131397457933357E-6</v>
      </c>
      <c r="V612" s="9">
        <f>offs558+Ampl558*SIN(2*PI()*freq558*('5v'!M600-reta558)+deph558*PI()/180)</f>
        <v>0.88937333441290278</v>
      </c>
      <c r="W612" s="10">
        <f>('5v'!O600-V612)^2</f>
        <v>3.5273569087748286E-5</v>
      </c>
      <c r="X612" s="3"/>
      <c r="Y612" s="3"/>
      <c r="Z612" s="7">
        <f>offs559+Ampl559*SIN(2*PI()*freq559*('5v'!Q600)+deph559*PI()/180)</f>
        <v>1.6150392874275634</v>
      </c>
      <c r="AA612" s="8">
        <f>('5v'!R600-Z612)^2</f>
        <v>1.8426006603927309E-2</v>
      </c>
      <c r="AB612" s="9">
        <f>offs558+Ampl560*SIN(2*PI()*freq560*('5v'!Q600-reta560)+deph560*PI()/180)</f>
        <v>0.8374172556155538</v>
      </c>
      <c r="AC612" s="10">
        <f>('5v'!S600-AB612)^2</f>
        <v>2.663441797745803E-5</v>
      </c>
      <c r="AE612" s="44"/>
      <c r="AF612" s="7">
        <f>offs561+Ampl561*SIN(2*PI()*freq561*('5v'!U600)+deph561*PI()/180)</f>
        <v>-5.2145308348958405E-2</v>
      </c>
      <c r="AG612" s="8">
        <f>('5v'!V600-AF612)^2</f>
        <v>0.20338269130126246</v>
      </c>
      <c r="AH612" s="9">
        <f>offs562+Ampl562*SIN(2*PI()*freq562*('5v'!U600-reta562)+deph562*PI()/180)</f>
        <v>0.80151431000244677</v>
      </c>
      <c r="AI612" s="10">
        <f>('5v'!W600-AH612)^2</f>
        <v>4.0052016802067349E-6</v>
      </c>
      <c r="AL612" s="76"/>
      <c r="AN612" s="76"/>
      <c r="AO612" s="80"/>
    </row>
    <row r="613" spans="1:41" x14ac:dyDescent="0.25">
      <c r="A613" s="3"/>
      <c r="B613" s="7">
        <f>offs551+Ampl551*SIN(2*PI()*freq551*('5v'!A601)+deph551*PI()/180)</f>
        <v>2.0291767216036289</v>
      </c>
      <c r="C613" s="8">
        <f>('5v'!B601-B613)^2</f>
        <v>1.1061183315394581E-6</v>
      </c>
      <c r="D613" s="9">
        <f>offs552+Ampl552*SIN(2*PI()*freq552*('5v'!A601-reta552)+deph552*PI()/180)</f>
        <v>0.57281354375995519</v>
      </c>
      <c r="E613" s="10">
        <f>('5v'!C601-D613)^2</f>
        <v>5.4501816015847154E-8</v>
      </c>
      <c r="G613" s="3"/>
      <c r="H613" s="7">
        <f>offs553+Ampl553*SIN(2*PI()*freq553*('5v'!E601)+deph553*PI()/180)</f>
        <v>1.8567630329523799</v>
      </c>
      <c r="I613" s="8">
        <f>('5v'!F601-H613)^2</f>
        <v>9.0178110890924996E-6</v>
      </c>
      <c r="J613" s="9">
        <f>offs554+Ampl554*SIN(2*PI()*freq554*('5v'!E601-reta554)+deph554*PI()/180)</f>
        <v>0.64759934072149317</v>
      </c>
      <c r="K613" s="10">
        <f>('5v'!G601-J613)^2</f>
        <v>4.4256970463219664E-4</v>
      </c>
      <c r="M613" s="3"/>
      <c r="N613" s="7">
        <f>offs553+Ampl555*SIN(2*PI()*freq555*('5v'!I601)+deph555*PI()/180)</f>
        <v>1.9622563328530451</v>
      </c>
      <c r="O613" s="8">
        <f>('5v'!J601-N613)^2</f>
        <v>2.276298544179855E-4</v>
      </c>
      <c r="P613" s="9">
        <f>offs556+Ampl556*SIN(2*PI()*freq556*('5v'!I601-reta556)+deph556*PI()/180)</f>
        <v>0.90911335951009742</v>
      </c>
      <c r="Q613" s="10">
        <f>('5v'!K601-P613)^2</f>
        <v>3.2837260559056337E-5</v>
      </c>
      <c r="S613" s="3"/>
      <c r="T613" s="7">
        <f>offs557+Ampl557*SIN(2*PI()*freq557*('5v'!M601)+deph557*PI()/180)</f>
        <v>2.0272820715855264</v>
      </c>
      <c r="U613" s="8">
        <f>('5v'!N601-T613)^2</f>
        <v>1.2325697646374853E-6</v>
      </c>
      <c r="V613" s="9">
        <f>offs558+Ampl558*SIN(2*PI()*freq558*('5v'!M601-reta558)+deph558*PI()/180)</f>
        <v>0.88595880627348855</v>
      </c>
      <c r="W613" s="10">
        <f>('5v'!O601-V613)^2</f>
        <v>5.4768195458983161E-5</v>
      </c>
      <c r="X613" s="3"/>
      <c r="Y613" s="3"/>
      <c r="Z613" s="7">
        <f>offs559+Ampl559*SIN(2*PI()*freq559*('5v'!Q601)+deph559*PI()/180)</f>
        <v>1.5855092604237155</v>
      </c>
      <c r="AA613" s="8">
        <f>('5v'!R601-Z613)^2</f>
        <v>1.943668733501544E-2</v>
      </c>
      <c r="AB613" s="9">
        <f>offs558+Ampl560*SIN(2*PI()*freq560*('5v'!Q601-reta560)+deph560*PI()/180)</f>
        <v>0.83416336118765455</v>
      </c>
      <c r="AC613" s="10">
        <f>('5v'!S601-AB613)^2</f>
        <v>4.1752646908533072E-5</v>
      </c>
      <c r="AE613" s="44"/>
      <c r="AF613" s="7">
        <f>offs561+Ampl561*SIN(2*PI()*freq561*('5v'!U601)+deph561*PI()/180)</f>
        <v>-0.13036016072528642</v>
      </c>
      <c r="AG613" s="8">
        <f>('5v'!V601-AF613)^2</f>
        <v>0.20154418689187742</v>
      </c>
      <c r="AH613" s="9">
        <f>offs562+Ampl562*SIN(2*PI()*freq562*('5v'!U601-reta562)+deph562*PI()/180)</f>
        <v>0.79915562452187094</v>
      </c>
      <c r="AI613" s="10">
        <f>('5v'!W601-AH613)^2</f>
        <v>5.7930014298094868E-6</v>
      </c>
      <c r="AL613" s="76"/>
      <c r="AN613" s="76"/>
      <c r="AO613" s="80"/>
    </row>
    <row r="614" spans="1:41" x14ac:dyDescent="0.25">
      <c r="A614" s="3"/>
      <c r="B614" s="7">
        <f>offs551+Ampl551*SIN(2*PI()*freq551*('5v'!A602)+deph551*PI()/180)</f>
        <v>2.0311746623702707</v>
      </c>
      <c r="C614" s="8">
        <f>('5v'!B602-B614)^2</f>
        <v>1.2026683543675701E-6</v>
      </c>
      <c r="D614" s="9">
        <f>offs552+Ampl552*SIN(2*PI()*freq552*('5v'!A602-reta552)+deph552*PI()/180)</f>
        <v>0.56793305290503571</v>
      </c>
      <c r="E614" s="10">
        <f>('5v'!C602-D614)^2</f>
        <v>9.9915865371631444E-6</v>
      </c>
      <c r="G614" s="3"/>
      <c r="H614" s="7">
        <f>offs553+Ampl553*SIN(2*PI()*freq553*('5v'!E602)+deph553*PI()/180)</f>
        <v>1.8395478453647858</v>
      </c>
      <c r="I614" s="8">
        <f>('5v'!F602-H614)^2</f>
        <v>6.9651371885728452E-6</v>
      </c>
      <c r="J614" s="9">
        <f>offs554+Ampl554*SIN(2*PI()*freq554*('5v'!E602-reta554)+deph554*PI()/180)</f>
        <v>0.64307786663238575</v>
      </c>
      <c r="K614" s="10">
        <f>('5v'!G602-J614)^2</f>
        <v>1.5898351775329219E-4</v>
      </c>
      <c r="M614" s="3"/>
      <c r="N614" s="7">
        <f>offs553+Ampl555*SIN(2*PI()*freq555*('5v'!I602)+deph555*PI()/180)</f>
        <v>1.9690259963510126</v>
      </c>
      <c r="O614" s="8">
        <f>('5v'!J602-N614)^2</f>
        <v>2.0099055141630591E-4</v>
      </c>
      <c r="P614" s="9">
        <f>offs556+Ampl556*SIN(2*PI()*freq556*('5v'!I602-reta556)+deph556*PI()/180)</f>
        <v>0.90583594968461201</v>
      </c>
      <c r="Q614" s="10">
        <f>('5v'!K602-P614)^2</f>
        <v>2.6025713589529188E-5</v>
      </c>
      <c r="S614" s="3"/>
      <c r="T614" s="7">
        <f>offs557+Ampl557*SIN(2*PI()*freq557*('5v'!M602)+deph557*PI()/180)</f>
        <v>2.0237939808357828</v>
      </c>
      <c r="U614" s="8">
        <f>('5v'!N602-T614)^2</f>
        <v>2.3359174116718548E-6</v>
      </c>
      <c r="V614" s="9">
        <f>offs558+Ampl558*SIN(2*PI()*freq558*('5v'!M602-reta558)+deph558*PI()/180)</f>
        <v>0.8825444365738111</v>
      </c>
      <c r="W614" s="10">
        <f>('5v'!O602-V614)^2</f>
        <v>4.7729768509729355E-5</v>
      </c>
      <c r="X614" s="3"/>
      <c r="Y614" s="3"/>
      <c r="Z614" s="7">
        <f>offs559+Ampl559*SIN(2*PI()*freq559*('5v'!Q602)+deph559*PI()/180)</f>
        <v>1.5549807578611019</v>
      </c>
      <c r="AA614" s="8">
        <f>('5v'!R602-Z614)^2</f>
        <v>2.1314948188417147E-2</v>
      </c>
      <c r="AB614" s="9">
        <f>offs558+Ampl560*SIN(2*PI()*freq560*('5v'!Q602-reta560)+deph560*PI()/180)</f>
        <v>0.83093482511312233</v>
      </c>
      <c r="AC614" s="10">
        <f>('5v'!S602-AB614)^2</f>
        <v>3.3453671418645284E-5</v>
      </c>
      <c r="AE614" s="44"/>
      <c r="AF614" s="7">
        <f>offs561+Ampl561*SIN(2*PI()*freq561*('5v'!U602)+deph561*PI()/180)</f>
        <v>-0.20844636336155262</v>
      </c>
      <c r="AG614" s="8">
        <f>('5v'!V602-AF614)^2</f>
        <v>0.2033366443591817</v>
      </c>
      <c r="AH614" s="9">
        <f>offs562+Ampl562*SIN(2*PI()*freq562*('5v'!U602-reta562)+deph562*PI()/180)</f>
        <v>0.79688213043245815</v>
      </c>
      <c r="AI614" s="10">
        <f>('5v'!W602-AH614)^2</f>
        <v>7.4377811140747795E-6</v>
      </c>
      <c r="AL614" s="76"/>
      <c r="AN614" s="76"/>
      <c r="AO614" s="80"/>
    </row>
    <row r="615" spans="1:41" x14ac:dyDescent="0.25">
      <c r="A615" s="3"/>
      <c r="B615" s="7">
        <f>offs551+Ampl551*SIN(2*PI()*freq551*('5v'!A603)+deph551*PI()/180)</f>
        <v>2.0327800874228221</v>
      </c>
      <c r="C615" s="8">
        <f>('5v'!B603-B615)^2</f>
        <v>5.6113196703041043E-7</v>
      </c>
      <c r="D615" s="9">
        <f>offs552+Ampl552*SIN(2*PI()*freq552*('5v'!A603-reta552)+deph552*PI()/180)</f>
        <v>0.56310354320545242</v>
      </c>
      <c r="E615" s="10">
        <f>('5v'!C603-D615)^2</f>
        <v>3.6450884546028869E-5</v>
      </c>
      <c r="G615" s="3"/>
      <c r="H615" s="7">
        <f>offs553+Ampl553*SIN(2*PI()*freq553*('5v'!E603)+deph553*PI()/180)</f>
        <v>1.821513505370826</v>
      </c>
      <c r="I615" s="8">
        <f>('5v'!F603-H615)^2</f>
        <v>1.3052939776915273E-6</v>
      </c>
      <c r="J615" s="9">
        <f>offs554+Ampl554*SIN(2*PI()*freq554*('5v'!E603-reta554)+deph554*PI()/180)</f>
        <v>0.63863945249220444</v>
      </c>
      <c r="K615" s="10">
        <f>('5v'!G603-J615)^2</f>
        <v>1.0248429036192103E-4</v>
      </c>
      <c r="M615" s="3"/>
      <c r="N615" s="7">
        <f>offs553+Ampl555*SIN(2*PI()*freq555*('5v'!I603)+deph555*PI()/180)</f>
        <v>1.9754111400230694</v>
      </c>
      <c r="O615" s="8">
        <f>('5v'!J603-N615)^2</f>
        <v>1.8635935619264383E-4</v>
      </c>
      <c r="P615" s="9">
        <f>offs556+Ampl556*SIN(2*PI()*freq556*('5v'!I603-reta556)+deph556*PI()/180)</f>
        <v>0.90255558671298897</v>
      </c>
      <c r="Q615" s="10">
        <f>('5v'!K603-P615)^2</f>
        <v>2.0031472345532816E-5</v>
      </c>
      <c r="S615" s="3"/>
      <c r="T615" s="7">
        <f>offs557+Ampl557*SIN(2*PI()*freq557*('5v'!M603)+deph557*PI()/180)</f>
        <v>2.0196941623212252</v>
      </c>
      <c r="U615" s="8">
        <f>('5v'!N603-T615)^2</f>
        <v>1.781697236748725E-6</v>
      </c>
      <c r="V615" s="9">
        <f>offs558+Ampl558*SIN(2*PI()*freq558*('5v'!M603-reta558)+deph558*PI()/180)</f>
        <v>0.87913106775850369</v>
      </c>
      <c r="W615" s="10">
        <f>('5v'!O603-V615)^2</f>
        <v>7.0038859484211852E-5</v>
      </c>
      <c r="X615" s="3"/>
      <c r="Y615" s="3"/>
      <c r="Z615" s="7">
        <f>offs559+Ampl559*SIN(2*PI()*freq559*('5v'!Q603)+deph559*PI()/180)</f>
        <v>1.5234685430526524</v>
      </c>
      <c r="AA615" s="8">
        <f>('5v'!R603-Z615)^2</f>
        <v>2.3576583876471692E-2</v>
      </c>
      <c r="AB615" s="9">
        <f>offs558+Ampl560*SIN(2*PI()*freq560*('5v'!Q603-reta560)+deph560*PI()/180)</f>
        <v>0.82773320868335265</v>
      </c>
      <c r="AC615" s="10">
        <f>('5v'!S603-AB615)^2</f>
        <v>2.5799098693643002E-5</v>
      </c>
      <c r="AE615" s="44"/>
      <c r="AF615" s="7">
        <f>offs561+Ampl561*SIN(2*PI()*freq561*('5v'!U603)+deph561*PI()/180)</f>
        <v>-0.28632685460321433</v>
      </c>
      <c r="AG615" s="8">
        <f>('5v'!V603-AF615)^2</f>
        <v>0.20709726521629199</v>
      </c>
      <c r="AH615" s="9">
        <f>offs562+Ampl562*SIN(2*PI()*freq562*('5v'!U603-reta562)+deph562*PI()/180)</f>
        <v>0.79469607139839227</v>
      </c>
      <c r="AI615" s="10">
        <f>('5v'!W603-AH615)^2</f>
        <v>8.7625981499443754E-6</v>
      </c>
      <c r="AL615" s="76"/>
      <c r="AN615" s="76"/>
      <c r="AO615" s="80"/>
    </row>
    <row r="616" spans="1:41" x14ac:dyDescent="0.25">
      <c r="A616" s="3"/>
      <c r="B616" s="7">
        <f>offs551+Ampl551*SIN(2*PI()*freq551*('5v'!A604)+deph551*PI()/180)</f>
        <v>2.0339927432460563</v>
      </c>
      <c r="C616" s="8">
        <f>('5v'!B604-B616)^2</f>
        <v>3.8484365634477357E-6</v>
      </c>
      <c r="D616" s="9">
        <f>offs552+Ampl552*SIN(2*PI()*freq552*('5v'!A604-reta552)+deph552*PI()/180)</f>
        <v>0.55832577729677224</v>
      </c>
      <c r="E616" s="10">
        <f>('5v'!C604-D616)^2</f>
        <v>7.852126779619901E-5</v>
      </c>
      <c r="G616" s="3"/>
      <c r="H616" s="7">
        <f>offs553+Ampl553*SIN(2*PI()*freq553*('5v'!E604)+deph553*PI()/180)</f>
        <v>1.8026664204856275</v>
      </c>
      <c r="I616" s="8">
        <f>('5v'!F604-H616)^2</f>
        <v>5.8157157541407678E-6</v>
      </c>
      <c r="J616" s="9">
        <f>offs554+Ampl554*SIN(2*PI()*freq554*('5v'!E604-reta554)+deph554*PI()/180)</f>
        <v>0.63428567524835944</v>
      </c>
      <c r="K616" s="10">
        <f>('5v'!G604-J616)^2</f>
        <v>2.4135720542248738E-4</v>
      </c>
      <c r="M616" s="3"/>
      <c r="N616" s="7">
        <f>offs553+Ampl555*SIN(2*PI()*freq555*('5v'!I604)+deph555*PI()/180)</f>
        <v>1.9814107555810105</v>
      </c>
      <c r="O616" s="8">
        <f>('5v'!J604-N616)^2</f>
        <v>2.3914254616545875E-4</v>
      </c>
      <c r="P616" s="9">
        <f>offs556+Ampl556*SIN(2*PI()*freq556*('5v'!I604-reta556)+deph556*PI()/180)</f>
        <v>0.89927278860256876</v>
      </c>
      <c r="Q616" s="10">
        <f>('5v'!K604-P616)^2</f>
        <v>1.4839455606371306E-5</v>
      </c>
      <c r="S616" s="3"/>
      <c r="T616" s="7">
        <f>offs557+Ampl557*SIN(2*PI()*freq557*('5v'!M604)+deph557*PI()/180)</f>
        <v>2.014983627610726</v>
      </c>
      <c r="U616" s="8">
        <f>('5v'!N604-T616)^2</f>
        <v>2.8144893529063582E-7</v>
      </c>
      <c r="V616" s="9">
        <f>offs558+Ampl558*SIN(2*PI()*freq558*('5v'!M604-reta558)+deph558*PI()/180)</f>
        <v>0.87571954202524616</v>
      </c>
      <c r="W616" s="10">
        <f>('5v'!O604-V616)^2</f>
        <v>6.2002993745617797E-5</v>
      </c>
      <c r="X616" s="3"/>
      <c r="Y616" s="3"/>
      <c r="Z616" s="7">
        <f>offs559+Ampl559*SIN(2*PI()*freq559*('5v'!Q604)+deph559*PI()/180)</f>
        <v>1.4909878550258107</v>
      </c>
      <c r="AA616" s="8">
        <f>('5v'!R604-Z616)^2</f>
        <v>2.4405389840904408E-2</v>
      </c>
      <c r="AB616" s="9">
        <f>offs558+Ampl560*SIN(2*PI()*freq560*('5v'!Q604-reta560)+deph560*PI()/180)</f>
        <v>0.82456006017164007</v>
      </c>
      <c r="AC616" s="10">
        <f>('5v'!S604-AB616)^2</f>
        <v>3.9681178327575974E-5</v>
      </c>
      <c r="AE616" s="44"/>
      <c r="AF616" s="7">
        <f>offs561+Ampl561*SIN(2*PI()*freq561*('5v'!U604)+deph561*PI()/180)</f>
        <v>-0.36392477580804272</v>
      </c>
      <c r="AG616" s="8">
        <f>('5v'!V604-AF616)^2</f>
        <v>0.20580137484268057</v>
      </c>
      <c r="AH616" s="9">
        <f>offs562+Ampl562*SIN(2*PI()*freq562*('5v'!U604-reta562)+deph562*PI()/180)</f>
        <v>0.79259960479601377</v>
      </c>
      <c r="AI616" s="10">
        <f>('5v'!W604-AH616)^2</f>
        <v>9.6317445511699139E-6</v>
      </c>
      <c r="AL616" s="76"/>
      <c r="AN616" s="76"/>
      <c r="AO616" s="80"/>
    </row>
    <row r="617" spans="1:41" x14ac:dyDescent="0.25">
      <c r="A617" s="3"/>
      <c r="B617" s="7">
        <f>offs551+Ampl551*SIN(2*PI()*freq551*('5v'!A605)+deph551*PI()/180)</f>
        <v>2.034812438347561</v>
      </c>
      <c r="C617" s="8">
        <f>('5v'!B605-B617)^2</f>
        <v>6.8631009570991333E-7</v>
      </c>
      <c r="D617" s="9">
        <f>offs552+Ampl552*SIN(2*PI()*freq552*('5v'!A605-reta552)+deph552*PI()/180)</f>
        <v>0.55360050964361773</v>
      </c>
      <c r="E617" s="10">
        <f>('5v'!C605-D617)^2</f>
        <v>1.3533809787203953E-4</v>
      </c>
      <c r="G617" s="3"/>
      <c r="H617" s="7">
        <f>offs553+Ampl553*SIN(2*PI()*freq553*('5v'!E605)+deph553*PI()/180)</f>
        <v>1.783013286988707</v>
      </c>
      <c r="I617" s="8">
        <f>('5v'!F605-H617)^2</f>
        <v>2.0130593645706874E-5</v>
      </c>
      <c r="J617" s="9">
        <f>offs554+Ampl554*SIN(2*PI()*freq554*('5v'!E605-reta554)+deph554*PI()/180)</f>
        <v>0.63001808177717422</v>
      </c>
      <c r="K617" s="10">
        <f>('5v'!G605-J617)^2</f>
        <v>4.4243259620885392E-4</v>
      </c>
      <c r="M617" s="3"/>
      <c r="N617" s="7">
        <f>offs553+Ampl555*SIN(2*PI()*freq555*('5v'!I605)+deph555*PI()/180)</f>
        <v>1.9870238956159905</v>
      </c>
      <c r="O617" s="8">
        <f>('5v'!J605-N617)^2</f>
        <v>1.8926452450023304E-4</v>
      </c>
      <c r="P617" s="9">
        <f>offs556+Ampl556*SIN(2*PI()*freq556*('5v'!I605-reta556)+deph556*PI()/180)</f>
        <v>0.89598807374522837</v>
      </c>
      <c r="Q617" s="10">
        <f>('5v'!K605-P617)^2</f>
        <v>1.0437204449720224E-5</v>
      </c>
      <c r="S617" s="3"/>
      <c r="T617" s="7">
        <f>offs557+Ampl557*SIN(2*PI()*freq557*('5v'!M605)+deph557*PI()/180)</f>
        <v>2.0096635389582387</v>
      </c>
      <c r="U617" s="8">
        <f>('5v'!N605-T617)^2</f>
        <v>1.1444698110490096E-6</v>
      </c>
      <c r="V617" s="9">
        <f>offs558+Ampl558*SIN(2*PI()*freq558*('5v'!M605-reta558)+deph558*PI()/180)</f>
        <v>0.87231070111696529</v>
      </c>
      <c r="W617" s="10">
        <f>('5v'!O605-V617)^2</f>
        <v>5.4417014224864692E-5</v>
      </c>
      <c r="X617" s="3"/>
      <c r="Y617" s="3"/>
      <c r="Z617" s="7">
        <f>offs559+Ampl559*SIN(2*PI()*freq559*('5v'!Q605)+deph559*PI()/180)</f>
        <v>1.4575544011530739</v>
      </c>
      <c r="AA617" s="8">
        <f>('5v'!R605-Z617)^2</f>
        <v>2.6195840447917076E-2</v>
      </c>
      <c r="AB617" s="9">
        <f>offs558+Ampl560*SIN(2*PI()*freq560*('5v'!Q605-reta560)+deph560*PI()/180)</f>
        <v>0.82141691408444628</v>
      </c>
      <c r="AC617" s="10">
        <f>('5v'!S605-AB617)^2</f>
        <v>3.0649465215394193E-5</v>
      </c>
      <c r="AE617" s="44"/>
      <c r="AF617" s="7">
        <f>offs561+Ampl561*SIN(2*PI()*freq561*('5v'!U605)+deph561*PI()/180)</f>
        <v>-0.44116354719632145</v>
      </c>
      <c r="AG617" s="8">
        <f>('5v'!V605-AF617)^2</f>
        <v>0.20483450631314548</v>
      </c>
      <c r="AH617" s="9">
        <f>offs562+Ampl562*SIN(2*PI()*freq562*('5v'!U605-reta562)+deph562*PI()/180)</f>
        <v>0.79059479958474976</v>
      </c>
      <c r="AI617" s="10">
        <f>('5v'!W605-AH617)^2</f>
        <v>1.4449492419116837E-6</v>
      </c>
      <c r="AL617" s="76"/>
      <c r="AN617" s="76"/>
      <c r="AO617" s="80"/>
    </row>
    <row r="618" spans="1:41" x14ac:dyDescent="0.25">
      <c r="A618" s="3"/>
      <c r="B618" s="7">
        <f>offs551+Ampl551*SIN(2*PI()*freq551*('5v'!A606)+deph551*PI()/180)</f>
        <v>2.0352390432879774</v>
      </c>
      <c r="C618" s="8">
        <f>('5v'!B606-B618)^2</f>
        <v>1.5751336546977579E-6</v>
      </c>
      <c r="D618" s="9">
        <f>offs552+Ampl552*SIN(2*PI()*freq552*('5v'!A606-reta552)+deph552*PI()/180)</f>
        <v>0.54892848642052838</v>
      </c>
      <c r="E618" s="10">
        <f>('5v'!C606-D618)^2</f>
        <v>1.5374793700750225E-4</v>
      </c>
      <c r="G618" s="3"/>
      <c r="H618" s="7">
        <f>offs553+Ampl553*SIN(2*PI()*freq553*('5v'!E606)+deph553*PI()/180)</f>
        <v>1.7625610875448166</v>
      </c>
      <c r="I618" s="8">
        <f>('5v'!F606-H618)^2</f>
        <v>1.1936420072981932E-5</v>
      </c>
      <c r="J618" s="9">
        <f>offs554+Ampl554*SIN(2*PI()*freq554*('5v'!E606-reta554)+deph554*PI()/180)</f>
        <v>0.62583818833428873</v>
      </c>
      <c r="K618" s="10">
        <f>('5v'!G606-J618)^2</f>
        <v>4.3098541967513746E-4</v>
      </c>
      <c r="M618" s="3"/>
      <c r="N618" s="7">
        <f>offs553+Ampl555*SIN(2*PI()*freq555*('5v'!I606)+deph555*PI()/180)</f>
        <v>1.9922496737481272</v>
      </c>
      <c r="O618" s="8">
        <f>('5v'!J606-N618)^2</f>
        <v>1.0992864580020629E-4</v>
      </c>
      <c r="P618" s="9">
        <f>offs556+Ampl556*SIN(2*PI()*freq556*('5v'!I606-reta556)+deph556*PI()/180)</f>
        <v>0.89270196083552134</v>
      </c>
      <c r="Q618" s="10">
        <f>('5v'!K606-P618)^2</f>
        <v>6.8148625185937603E-6</v>
      </c>
      <c r="S618" s="3"/>
      <c r="T618" s="7">
        <f>offs557+Ampl557*SIN(2*PI()*freq557*('5v'!M606)+deph557*PI()/180)</f>
        <v>2.0037352090160327</v>
      </c>
      <c r="U618" s="8">
        <f>('5v'!N606-T618)^2</f>
        <v>9.0683907242524633E-7</v>
      </c>
      <c r="V618" s="9">
        <f>offs558+Ampl558*SIN(2*PI()*freq558*('5v'!M606-reta558)+deph558*PI()/180)</f>
        <v>0.8689053861141478</v>
      </c>
      <c r="W618" s="10">
        <f>('5v'!O606-V618)^2</f>
        <v>2.4233210456340204E-5</v>
      </c>
      <c r="X618" s="3"/>
      <c r="Y618" s="3"/>
      <c r="Z618" s="7">
        <f>offs559+Ampl559*SIN(2*PI()*freq559*('5v'!Q606)+deph559*PI()/180)</f>
        <v>1.4231843495560468</v>
      </c>
      <c r="AA618" s="8">
        <f>('5v'!R606-Z618)^2</f>
        <v>2.7736817185312325E-2</v>
      </c>
      <c r="AB618" s="9">
        <f>offs558+Ampl560*SIN(2*PI()*freq560*('5v'!Q606-reta560)+deph560*PI()/180)</f>
        <v>0.81830529041932709</v>
      </c>
      <c r="AC618" s="10">
        <f>('5v'!S606-AB618)^2</f>
        <v>4.4819002475462237E-5</v>
      </c>
      <c r="AE618" s="44"/>
      <c r="AF618" s="7">
        <f>offs561+Ampl561*SIN(2*PI()*freq561*('5v'!U606)+deph561*PI()/180)</f>
        <v>-0.51796694342583571</v>
      </c>
      <c r="AG618" s="8">
        <f>('5v'!V606-AF618)^2</f>
        <v>0.20603253290109594</v>
      </c>
      <c r="AH618" s="9">
        <f>offs562+Ampl562*SIN(2*PI()*freq562*('5v'!U606-reta562)+deph562*PI()/180)</f>
        <v>0.78868363426530075</v>
      </c>
      <c r="AI618" s="10">
        <f>('5v'!W606-AH618)^2</f>
        <v>1.345845315682129E-6</v>
      </c>
      <c r="AL618" s="76"/>
      <c r="AN618" s="76"/>
      <c r="AO618" s="80"/>
    </row>
    <row r="619" spans="1:41" x14ac:dyDescent="0.25">
      <c r="A619" s="3"/>
      <c r="B619" s="7">
        <f>offs551+Ampl551*SIN(2*PI()*freq551*('5v'!A607)+deph551*PI()/180)</f>
        <v>2.0352724907014408</v>
      </c>
      <c r="C619" s="8">
        <f>('5v'!B607-B619)^2</f>
        <v>1.6602082876998992E-6</v>
      </c>
      <c r="D619" s="9">
        <f>offs552+Ampl552*SIN(2*PI()*freq552*('5v'!A607-reta552)+deph552*PI()/180)</f>
        <v>0.54431044539413131</v>
      </c>
      <c r="E619" s="10">
        <f>('5v'!C607-D619)^2</f>
        <v>1.2451334089215303E-4</v>
      </c>
      <c r="G619" s="3"/>
      <c r="H619" s="7">
        <f>offs553+Ampl553*SIN(2*PI()*freq553*('5v'!E607)+deph553*PI()/180)</f>
        <v>1.7413170887230325</v>
      </c>
      <c r="I619" s="8">
        <f>('5v'!F607-H619)^2</f>
        <v>1.5898972483837616E-6</v>
      </c>
      <c r="J619" s="9">
        <f>offs554+Ampl554*SIN(2*PI()*freq554*('5v'!E607-reta554)+deph554*PI()/180)</f>
        <v>0.62174748001593994</v>
      </c>
      <c r="K619" s="10">
        <f>('5v'!G607-J619)^2</f>
        <v>7.8437238272744073E-5</v>
      </c>
      <c r="M619" s="3"/>
      <c r="N619" s="7">
        <f>offs553+Ampl555*SIN(2*PI()*freq555*('5v'!I607)+deph555*PI()/180)</f>
        <v>1.9970872647664746</v>
      </c>
      <c r="O619" s="8">
        <f>('5v'!J607-N619)^2</f>
        <v>1.3239897229972916E-4</v>
      </c>
      <c r="P619" s="9">
        <f>offs556+Ampl556*SIN(2*PI()*freq556*('5v'!I607-reta556)+deph556*PI()/180)</f>
        <v>0.88941496878877013</v>
      </c>
      <c r="Q619" s="10">
        <f>('5v'!K607-P619)^2</f>
        <v>3.9651610366729273E-6</v>
      </c>
      <c r="S619" s="3"/>
      <c r="T619" s="7">
        <f>offs557+Ampl557*SIN(2*PI()*freq557*('5v'!M607)+deph557*PI()/180)</f>
        <v>1.997200100510814</v>
      </c>
      <c r="U619" s="8">
        <f>('5v'!N607-T619)^2</f>
        <v>1.2824560041006032E-5</v>
      </c>
      <c r="V619" s="9">
        <f>offs558+Ampl558*SIN(2*PI()*freq558*('5v'!M607-reta558)+deph558*PI()/180)</f>
        <v>0.86550443722731585</v>
      </c>
      <c r="W619" s="10">
        <f>('5v'!O607-V619)^2</f>
        <v>1.9513623952628952E-5</v>
      </c>
      <c r="X619" s="3"/>
      <c r="Y619" s="3"/>
      <c r="Z619" s="7">
        <f>offs559+Ampl559*SIN(2*PI()*freq559*('5v'!Q607)+deph559*PI()/180)</f>
        <v>1.3878943212866837</v>
      </c>
      <c r="AA619" s="8">
        <f>('5v'!R607-Z619)^2</f>
        <v>2.9676722501961163E-2</v>
      </c>
      <c r="AB619" s="9">
        <f>offs558+Ampl560*SIN(2*PI()*freq560*('5v'!Q607-reta560)+deph560*PI()/180)</f>
        <v>0.81522669392987424</v>
      </c>
      <c r="AC619" s="10">
        <f>('5v'!S607-AB619)^2</f>
        <v>6.1154997364346972E-5</v>
      </c>
      <c r="AE619" s="44"/>
      <c r="AF619" s="7">
        <f>offs561+Ampl561*SIN(2*PI()*freq561*('5v'!U607)+deph561*PI()/180)</f>
        <v>-0.59425916881709551</v>
      </c>
      <c r="AG619" s="8">
        <f>('5v'!V607-AF619)^2</f>
        <v>0.20592329589637343</v>
      </c>
      <c r="AH619" s="9">
        <f>offs562+Ampl562*SIN(2*PI()*freq562*('5v'!U607-reta562)+deph562*PI()/180)</f>
        <v>0.78686799492709925</v>
      </c>
      <c r="AI619" s="10">
        <f>('5v'!W607-AH619)^2</f>
        <v>8.6583941935594218E-7</v>
      </c>
      <c r="AL619" s="76"/>
      <c r="AN619" s="76"/>
      <c r="AO619" s="80"/>
    </row>
    <row r="620" spans="1:41" x14ac:dyDescent="0.25">
      <c r="A620" s="3"/>
      <c r="B620" s="7">
        <f>offs551+Ampl551*SIN(2*PI()*freq551*('5v'!A608)+deph551*PI()/180)</f>
        <v>2.0349127753062164</v>
      </c>
      <c r="C620" s="8">
        <f>('5v'!B608-B620)^2</f>
        <v>8.6262356943773991E-7</v>
      </c>
      <c r="D620" s="9">
        <f>offs552+Ampl552*SIN(2*PI()*freq552*('5v'!A608-reta552)+deph552*PI()/180)</f>
        <v>0.53974711580663803</v>
      </c>
      <c r="E620" s="10">
        <f>('5v'!C608-D620)^2</f>
        <v>9.7256759843282876E-5</v>
      </c>
      <c r="G620" s="3"/>
      <c r="H620" s="7">
        <f>offs553+Ampl553*SIN(2*PI()*freq553*('5v'!E608)+deph553*PI()/180)</f>
        <v>1.7192888384149798</v>
      </c>
      <c r="I620" s="8">
        <f>('5v'!F608-H620)^2</f>
        <v>2.1856196943734825E-8</v>
      </c>
      <c r="J620" s="9">
        <f>offs554+Ampl554*SIN(2*PI()*freq554*('5v'!E608-reta554)+deph554*PI()/180)</f>
        <v>0.61774741023131485</v>
      </c>
      <c r="K620" s="10">
        <f>('5v'!G608-J620)^2</f>
        <v>4.7081414153724274E-5</v>
      </c>
      <c r="M620" s="3"/>
      <c r="N620" s="7">
        <f>offs553+Ampl555*SIN(2*PI()*freq555*('5v'!I608)+deph555*PI()/180)</f>
        <v>2.001535904759332</v>
      </c>
      <c r="O620" s="8">
        <f>('5v'!J608-N620)^2</f>
        <v>1.2021116516463017E-4</v>
      </c>
      <c r="P620" s="9">
        <f>offs556+Ampl556*SIN(2*PI()*freq556*('5v'!I608-reta556)+deph556*PI()/180)</f>
        <v>0.88612761665912276</v>
      </c>
      <c r="Q620" s="10">
        <f>('5v'!K608-P620)^2</f>
        <v>3.372782971153791E-7</v>
      </c>
      <c r="S620" s="3"/>
      <c r="T620" s="7">
        <f>offs557+Ampl557*SIN(2*PI()*freq557*('5v'!M608)+deph557*PI()/180)</f>
        <v>1.9900598258828184</v>
      </c>
      <c r="U620" s="8">
        <f>('5v'!N608-T620)^2</f>
        <v>8.4617813411386288E-6</v>
      </c>
      <c r="V620" s="9">
        <f>offs558+Ampl558*SIN(2*PI()*freq558*('5v'!M608-reta558)+deph558*PI()/180)</f>
        <v>0.86210869358971765</v>
      </c>
      <c r="W620" s="10">
        <f>('5v'!O608-V620)^2</f>
        <v>1.5263995836933927E-5</v>
      </c>
      <c r="X620" s="3"/>
      <c r="Y620" s="3"/>
      <c r="Z620" s="7">
        <f>offs559+Ampl559*SIN(2*PI()*freq559*('5v'!Q608)+deph559*PI()/180)</f>
        <v>1.3517013822894919</v>
      </c>
      <c r="AA620" s="8">
        <f>('5v'!R608-Z620)^2</f>
        <v>3.136158435858187E-2</v>
      </c>
      <c r="AB620" s="9">
        <f>offs558+Ampl560*SIN(2*PI()*freq560*('5v'!Q608-reta560)+deph560*PI()/180)</f>
        <v>0.81218261339803077</v>
      </c>
      <c r="AC620" s="10">
        <f>('5v'!S608-AB620)^2</f>
        <v>4.8413716713015968E-5</v>
      </c>
      <c r="AE620" s="44"/>
      <c r="AF620" s="7">
        <f>offs561+Ampl561*SIN(2*PI()*freq561*('5v'!U608)+deph561*PI()/180)</f>
        <v>-0.66996493215451292</v>
      </c>
      <c r="AG620" s="8">
        <f>('5v'!V608-AF620)^2</f>
        <v>0.20457593031752863</v>
      </c>
      <c r="AH620" s="9">
        <f>offs562+Ampl562*SIN(2*PI()*freq562*('5v'!U608-reta562)+deph562*PI()/180)</f>
        <v>0.78514967338696706</v>
      </c>
      <c r="AI620" s="10">
        <f>('5v'!W608-AH620)^2</f>
        <v>1.3579552898445364E-6</v>
      </c>
      <c r="AL620" s="76"/>
      <c r="AN620" s="76"/>
      <c r="AO620" s="80"/>
    </row>
    <row r="621" spans="1:41" x14ac:dyDescent="0.25">
      <c r="A621" s="3"/>
      <c r="B621" s="7">
        <f>offs551+Ampl551*SIN(2*PI()*freq551*('5v'!A609)+deph551*PI()/180)</f>
        <v>2.0341599539055348</v>
      </c>
      <c r="C621" s="8">
        <f>('5v'!B609-B621)^2</f>
        <v>3.0959776873034591E-8</v>
      </c>
      <c r="D621" s="9">
        <f>offs552+Ampl552*SIN(2*PI()*freq552*('5v'!A609-reta552)+deph552*PI()/180)</f>
        <v>0.53523921826069065</v>
      </c>
      <c r="E621" s="10">
        <f>('5v'!C609-D621)^2</f>
        <v>4.3004501340418781E-5</v>
      </c>
      <c r="G621" s="3"/>
      <c r="H621" s="7">
        <f>offs553+Ampl553*SIN(2*PI()*freq553*('5v'!E609)+deph553*PI()/180)</f>
        <v>1.6964841631531025</v>
      </c>
      <c r="I621" s="8">
        <f>('5v'!F609-H621)^2</f>
        <v>2.5784427043710495E-5</v>
      </c>
      <c r="J621" s="9">
        <f>offs554+Ampl554*SIN(2*PI()*freq554*('5v'!E609-reta554)+deph554*PI()/180)</f>
        <v>0.61383940018616157</v>
      </c>
      <c r="K621" s="10">
        <f>('5v'!G609-J621)^2</f>
        <v>1.1598428015022819E-4</v>
      </c>
      <c r="M621" s="3"/>
      <c r="N621" s="7">
        <f>offs553+Ampl555*SIN(2*PI()*freq555*('5v'!I609)+deph555*PI()/180)</f>
        <v>2.0055948912348742</v>
      </c>
      <c r="O621" s="8">
        <f>('5v'!J609-N621)^2</f>
        <v>1.1688526212118224E-4</v>
      </c>
      <c r="P621" s="9">
        <f>offs556+Ampl556*SIN(2*PI()*freq556*('5v'!I609-reta556)+deph556*PI()/180)</f>
        <v>0.88284042355758885</v>
      </c>
      <c r="Q621" s="10">
        <f>('5v'!K609-P621)^2</f>
        <v>1.4395525729738986E-6</v>
      </c>
      <c r="S621" s="3"/>
      <c r="T621" s="7">
        <f>offs557+Ampl557*SIN(2*PI()*freq557*('5v'!M609)+deph557*PI()/180)</f>
        <v>1.9823161468879691</v>
      </c>
      <c r="U621" s="8">
        <f>('5v'!N609-T621)^2</f>
        <v>8.0661288850055212E-6</v>
      </c>
      <c r="V621" s="9">
        <f>offs558+Ampl558*SIN(2*PI()*freq558*('5v'!M609-reta558)+deph558*PI()/180)</f>
        <v>0.8587189930502841</v>
      </c>
      <c r="W621" s="10">
        <f>('5v'!O609-V621)^2</f>
        <v>1.1494588053726238E-5</v>
      </c>
      <c r="X621" s="3"/>
      <c r="Y621" s="3"/>
      <c r="Z621" s="7">
        <f>offs559+Ampl559*SIN(2*PI()*freq559*('5v'!Q609)+deph559*PI()/180)</f>
        <v>1.3146230351485979</v>
      </c>
      <c r="AA621" s="8">
        <f>('5v'!R609-Z621)^2</f>
        <v>3.2068276505851298E-2</v>
      </c>
      <c r="AB621" s="9">
        <f>offs558+Ampl560*SIN(2*PI()*freq560*('5v'!Q609-reta560)+deph560*PI()/180)</f>
        <v>0.809174520914129</v>
      </c>
      <c r="AC621" s="10">
        <f>('5v'!S609-AB621)^2</f>
        <v>6.4207673571124539E-5</v>
      </c>
      <c r="AE621" s="44"/>
      <c r="AF621" s="7">
        <f>offs561+Ampl561*SIN(2*PI()*freq561*('5v'!U609)+deph561*PI()/180)</f>
        <v>-0.74500952098973927</v>
      </c>
      <c r="AG621" s="8">
        <f>('5v'!V609-AF621)^2</f>
        <v>0.2055969412178891</v>
      </c>
      <c r="AH621" s="9">
        <f>offs562+Ampl562*SIN(2*PI()*freq562*('5v'!U609-reta562)+deph562*PI()/180)</f>
        <v>0.78353036542080912</v>
      </c>
      <c r="AI621" s="10">
        <f>('5v'!W609-AH621)^2</f>
        <v>1.1918067490505606E-5</v>
      </c>
      <c r="AL621" s="76"/>
      <c r="AN621" s="76"/>
      <c r="AO621" s="80"/>
    </row>
    <row r="622" spans="1:41" x14ac:dyDescent="0.25">
      <c r="A622" s="3"/>
      <c r="B622" s="7">
        <f>offs551+Ampl551*SIN(2*PI()*freq551*('5v'!A610)+deph551*PI()/180)</f>
        <v>2.0330141453786226</v>
      </c>
      <c r="C622" s="8">
        <f>('5v'!B610-B622)^2</f>
        <v>9.6657483550707741E-7</v>
      </c>
      <c r="D622" s="9">
        <f>offs552+Ampl552*SIN(2*PI()*freq552*('5v'!A610-reta552)+deph552*PI()/180)</f>
        <v>0.53078746460556836</v>
      </c>
      <c r="E622" s="10">
        <f>('5v'!C610-D622)^2</f>
        <v>2.6517714778504194E-5</v>
      </c>
      <c r="G622" s="3"/>
      <c r="H622" s="7">
        <f>offs553+Ampl553*SIN(2*PI()*freq553*('5v'!E610)+deph553*PI()/180)</f>
        <v>1.6729111653299356</v>
      </c>
      <c r="I622" s="8">
        <f>('5v'!F610-H622)^2</f>
        <v>1.7104315242223144E-6</v>
      </c>
      <c r="J622" s="9">
        <f>offs554+Ampl554*SIN(2*PI()*freq554*('5v'!E610-reta554)+deph554*PI()/180)</f>
        <v>0.61002483837784038</v>
      </c>
      <c r="K622" s="10">
        <f>('5v'!G610-J622)^2</f>
        <v>8.2148824443404337E-6</v>
      </c>
      <c r="M622" s="3"/>
      <c r="N622" s="7">
        <f>offs553+Ampl555*SIN(2*PI()*freq555*('5v'!I610)+deph555*PI()/180)</f>
        <v>2.0092635832320833</v>
      </c>
      <c r="O622" s="8">
        <f>('5v'!J610-N622)^2</f>
        <v>1.2207834076611055E-4</v>
      </c>
      <c r="P622" s="9">
        <f>offs556+Ampl556*SIN(2*PI()*freq556*('5v'!I610-reta556)+deph556*PI()/180)</f>
        <v>0.87955390857006532</v>
      </c>
      <c r="Q622" s="10">
        <f>('5v'!K610-P622)^2</f>
        <v>3.3107569988265938E-6</v>
      </c>
      <c r="S622" s="3"/>
      <c r="T622" s="7">
        <f>offs557+Ampl557*SIN(2*PI()*freq557*('5v'!M610)+deph557*PI()/180)</f>
        <v>1.9739709741631863</v>
      </c>
      <c r="U622" s="8">
        <f>('5v'!N610-T622)^2</f>
        <v>1.1375549389977441E-5</v>
      </c>
      <c r="V622" s="9">
        <f>offs558+Ampl558*SIN(2*PI()*freq558*('5v'!M610-reta558)+deph558*PI()/180)</f>
        <v>0.85533617196690226</v>
      </c>
      <c r="W622" s="10">
        <f>('5v'!O610-V622)^2</f>
        <v>8.2193336856226128E-6</v>
      </c>
      <c r="X622" s="3"/>
      <c r="Y622" s="3"/>
      <c r="Z622" s="7">
        <f>offs559+Ampl559*SIN(2*PI()*freq559*('5v'!Q610)+deph559*PI()/180)</f>
        <v>1.2766772106236441</v>
      </c>
      <c r="AA622" s="8">
        <f>('5v'!R610-Z622)^2</f>
        <v>3.3177154614429431E-2</v>
      </c>
      <c r="AB622" s="9">
        <f>offs558+Ampl560*SIN(2*PI()*freq560*('5v'!Q610-reta560)+deph560*PI()/180)</f>
        <v>0.80620387116500025</v>
      </c>
      <c r="AC622" s="10">
        <f>('5v'!S610-AB622)^2</f>
        <v>5.0089149626625923E-5</v>
      </c>
      <c r="AE622" s="44"/>
      <c r="AF622" s="7">
        <f>offs561+Ampl561*SIN(2*PI()*freq561*('5v'!U610)+deph561*PI()/180)</f>
        <v>-0.8193188753738383</v>
      </c>
      <c r="AG622" s="8">
        <f>('5v'!V610-AF622)^2</f>
        <v>0.20374775435210074</v>
      </c>
      <c r="AH622" s="9">
        <f>offs562+Ampl562*SIN(2*PI()*freq562*('5v'!U610-reta562)+deph562*PI()/180)</f>
        <v>0.78201166909008646</v>
      </c>
      <c r="AI622" s="10">
        <f>('5v'!W610-AH622)^2</f>
        <v>1.5106274349315175E-5</v>
      </c>
      <c r="AL622" s="76"/>
      <c r="AN622" s="76"/>
      <c r="AO622" s="80"/>
    </row>
    <row r="623" spans="1:41" x14ac:dyDescent="0.25">
      <c r="A623" s="3"/>
      <c r="B623" s="7">
        <f>offs551+Ampl551*SIN(2*PI()*freq551*('5v'!A611)+deph551*PI()/180)</f>
        <v>2.0314755306619285</v>
      </c>
      <c r="C623" s="8">
        <f>('5v'!B611-B623)^2</f>
        <v>1.9530919510302896E-6</v>
      </c>
      <c r="D623" s="9">
        <f>offs552+Ampl552*SIN(2*PI()*freq552*('5v'!A611-reta552)+deph552*PI()/180)</f>
        <v>0.52639255782478012</v>
      </c>
      <c r="E623" s="10">
        <f>('5v'!C611-D623)^2</f>
        <v>3.1792030163298694E-5</v>
      </c>
      <c r="G623" s="3"/>
      <c r="H623" s="7">
        <f>offs553+Ampl553*SIN(2*PI()*freq553*('5v'!E611)+deph553*PI()/180)</f>
        <v>1.6485782203193584</v>
      </c>
      <c r="I623" s="8">
        <f>('5v'!F611-H623)^2</f>
        <v>6.2389888861394029E-8</v>
      </c>
      <c r="J623" s="9">
        <f>offs554+Ampl554*SIN(2*PI()*freq554*('5v'!E611-reta554)+deph554*PI()/180)</f>
        <v>0.60630508010199802</v>
      </c>
      <c r="K623" s="10">
        <f>('5v'!G611-J623)^2</f>
        <v>1.6760099000734979E-4</v>
      </c>
      <c r="M623" s="3"/>
      <c r="N623" s="7">
        <f>offs553+Ampl555*SIN(2*PI()*freq555*('5v'!I611)+deph555*PI()/180)</f>
        <v>2.0125414014219642</v>
      </c>
      <c r="O623" s="8">
        <f>('5v'!J611-N623)^2</f>
        <v>9.4560232469140674E-5</v>
      </c>
      <c r="P623" s="9">
        <f>offs556+Ampl556*SIN(2*PI()*freq556*('5v'!I611-reta556)+deph556*PI()/180)</f>
        <v>0.87626859067536711</v>
      </c>
      <c r="Q623" s="10">
        <f>('5v'!K611-P623)^2</f>
        <v>5.9559459268400745E-6</v>
      </c>
      <c r="S623" s="3"/>
      <c r="T623" s="7">
        <f>offs557+Ampl557*SIN(2*PI()*freq557*('5v'!M611)+deph557*PI()/180)</f>
        <v>1.9650263667549688</v>
      </c>
      <c r="U623" s="8">
        <f>('5v'!N611-T623)^2</f>
        <v>2.0293882953798275E-5</v>
      </c>
      <c r="V623" s="9">
        <f>offs558+Ampl558*SIN(2*PI()*freq558*('5v'!M611-reta558)+deph558*PI()/180)</f>
        <v>0.85196106500005608</v>
      </c>
      <c r="W623" s="10">
        <f>('5v'!O611-V623)^2</f>
        <v>1.8394877655144063E-5</v>
      </c>
      <c r="X623" s="3"/>
      <c r="Y623" s="3"/>
      <c r="Z623" s="7">
        <f>offs559+Ampl559*SIN(2*PI()*freq559*('5v'!Q611)+deph559*PI()/180)</f>
        <v>1.237882258978642</v>
      </c>
      <c r="AA623" s="8">
        <f>('5v'!R611-Z623)^2</f>
        <v>3.3991061255613783E-2</v>
      </c>
      <c r="AB623" s="9">
        <f>offs558+Ampl560*SIN(2*PI()*freq560*('5v'!Q611-reta560)+deph560*PI()/180)</f>
        <v>0.80327210073050159</v>
      </c>
      <c r="AC623" s="10">
        <f>('5v'!S611-AB623)^2</f>
        <v>3.7245257435759003E-5</v>
      </c>
      <c r="AE623" s="44"/>
      <c r="AF623" s="7">
        <f>offs561+Ampl561*SIN(2*PI()*freq561*('5v'!U611)+deph561*PI()/180)</f>
        <v>-0.89281966094551091</v>
      </c>
      <c r="AG623" s="8">
        <f>('5v'!V611-AF623)^2</f>
        <v>0.20616626000499391</v>
      </c>
      <c r="AH623" s="9">
        <f>offs562+Ampl562*SIN(2*PI()*freq562*('5v'!U611-reta562)+deph562*PI()/180)</f>
        <v>0.78059508316472304</v>
      </c>
      <c r="AI623" s="10">
        <f>('5v'!W611-AH623)^2</f>
        <v>4.0657752154309973E-5</v>
      </c>
      <c r="AL623" s="76"/>
      <c r="AN623" s="76"/>
      <c r="AO623" s="80"/>
    </row>
    <row r="624" spans="1:41" x14ac:dyDescent="0.25">
      <c r="A624" s="3"/>
      <c r="B624" s="7">
        <f>offs551+Ampl551*SIN(2*PI()*freq551*('5v'!A612)+deph551*PI()/180)</f>
        <v>2.0295443527205528</v>
      </c>
      <c r="C624" s="8">
        <f>('5v'!B612-B624)^2</f>
        <v>2.0145621453400739E-6</v>
      </c>
      <c r="D624" s="9">
        <f>offs552+Ampl552*SIN(2*PI()*freq552*('5v'!A612-reta552)+deph552*PI()/180)</f>
        <v>0.52205519192505379</v>
      </c>
      <c r="E624" s="10">
        <f>('5v'!C612-D624)^2</f>
        <v>3.684257006668173E-5</v>
      </c>
      <c r="G624" s="3"/>
      <c r="H624" s="7">
        <f>offs553+Ampl553*SIN(2*PI()*freq553*('5v'!E612)+deph553*PI()/180)</f>
        <v>1.6234939735008704</v>
      </c>
      <c r="I624" s="8">
        <f>('5v'!F612-H624)^2</f>
        <v>3.24597980143134E-9</v>
      </c>
      <c r="J624" s="9">
        <f>offs554+Ampl554*SIN(2*PI()*freq554*('5v'!E612-reta554)+deph554*PI()/180)</f>
        <v>0.60268144697103854</v>
      </c>
      <c r="K624" s="10">
        <f>('5v'!G612-J624)^2</f>
        <v>5.2874459150390558E-4</v>
      </c>
      <c r="M624" s="3"/>
      <c r="N624" s="7">
        <f>offs553+Ampl555*SIN(2*PI()*freq555*('5v'!I612)+deph555*PI()/180)</f>
        <v>2.0154278281990274</v>
      </c>
      <c r="O624" s="8">
        <f>('5v'!J612-N624)^2</f>
        <v>1.1543421934030595E-4</v>
      </c>
      <c r="P624" s="9">
        <f>offs556+Ampl556*SIN(2*PI()*freq556*('5v'!I612-reta556)+deph556*PI()/180)</f>
        <v>0.87298498866327467</v>
      </c>
      <c r="Q624" s="10">
        <f>('5v'!K612-P624)^2</f>
        <v>1.2320970324715283E-6</v>
      </c>
      <c r="S624" s="3"/>
      <c r="T624" s="7">
        <f>offs557+Ampl557*SIN(2*PI()*freq557*('5v'!M612)+deph557*PI()/180)</f>
        <v>1.9554845316113532</v>
      </c>
      <c r="U624" s="8">
        <f>('5v'!N612-T624)^2</f>
        <v>1.8327632169739421E-5</v>
      </c>
      <c r="V624" s="9">
        <f>offs558+Ampl558*SIN(2*PI()*freq558*('5v'!M612-reta558)+deph558*PI()/180)</f>
        <v>0.84859450490688704</v>
      </c>
      <c r="W624" s="10">
        <f>('5v'!O612-V624)^2</f>
        <v>1.405676378342989E-5</v>
      </c>
      <c r="X624" s="3"/>
      <c r="Y624" s="3"/>
      <c r="Z624" s="7">
        <f>offs559+Ampl559*SIN(2*PI()*freq559*('5v'!Q612)+deph559*PI()/180)</f>
        <v>1.1982569411079425</v>
      </c>
      <c r="AA624" s="8">
        <f>('5v'!R612-Z624)^2</f>
        <v>3.6716818347268615E-2</v>
      </c>
      <c r="AB624" s="9">
        <f>offs558+Ampl560*SIN(2*PI()*freq560*('5v'!Q612-reta560)+deph560*PI()/180)</f>
        <v>0.80038062738879889</v>
      </c>
      <c r="AC624" s="10">
        <f>('5v'!S612-AB624)^2</f>
        <v>2.5888889944263912E-5</v>
      </c>
      <c r="AE624" s="44"/>
      <c r="AF624" s="7">
        <f>offs561+Ampl561*SIN(2*PI()*freq561*('5v'!U612)+deph561*PI()/180)</f>
        <v>-0.96543934130325315</v>
      </c>
      <c r="AG624" s="8">
        <f>('5v'!V612-AF624)^2</f>
        <v>0.2094046686242455</v>
      </c>
      <c r="AH624" s="9">
        <f>offs562+Ampl562*SIN(2*PI()*freq562*('5v'!U612-reta562)+deph562*PI()/180)</f>
        <v>0.77928200564400074</v>
      </c>
      <c r="AI624" s="10">
        <f>('5v'!W612-AH624)^2</f>
        <v>4.922980783315192E-5</v>
      </c>
      <c r="AL624" s="76"/>
      <c r="AN624" s="76"/>
      <c r="AO624" s="80"/>
    </row>
    <row r="625" spans="1:41" x14ac:dyDescent="0.25">
      <c r="A625" s="3"/>
      <c r="B625" s="7">
        <f>offs551+Ampl551*SIN(2*PI()*freq551*('5v'!A613)+deph551*PI()/180)</f>
        <v>2.0272209165098789</v>
      </c>
      <c r="C625" s="8">
        <f>('5v'!B613-B625)^2</f>
        <v>1.1002258446968235E-6</v>
      </c>
      <c r="D625" s="9">
        <f>offs552+Ampl552*SIN(2*PI()*freq552*('5v'!A613-reta552)+deph552*PI()/180)</f>
        <v>0.51777605182674546</v>
      </c>
      <c r="E625" s="10">
        <f>('5v'!C613-D625)^2</f>
        <v>4.1511581163243827E-5</v>
      </c>
      <c r="G625" s="3"/>
      <c r="H625" s="7">
        <f>offs553+Ampl553*SIN(2*PI()*freq553*('5v'!E613)+deph553*PI()/180)</f>
        <v>1.5976673371879233</v>
      </c>
      <c r="I625" s="8">
        <f>('5v'!F613-H625)^2</f>
        <v>1.4414385087397737E-7</v>
      </c>
      <c r="J625" s="9">
        <f>offs554+Ampl554*SIN(2*PI()*freq554*('5v'!E613-reta554)+deph554*PI()/180)</f>
        <v>0.59915522644455854</v>
      </c>
      <c r="K625" s="10">
        <f>('5v'!G613-J625)^2</f>
        <v>7.4421075486639002E-4</v>
      </c>
      <c r="M625" s="3"/>
      <c r="N625" s="7">
        <f>offs553+Ampl555*SIN(2*PI()*freq555*('5v'!I613)+deph555*PI()/180)</f>
        <v>2.0179224077630242</v>
      </c>
      <c r="O625" s="8">
        <f>('5v'!J613-N625)^2</f>
        <v>1.0409268430224934E-4</v>
      </c>
      <c r="P625" s="9">
        <f>offs556+Ampl556*SIN(2*PI()*freq556*('5v'!I613-reta556)+deph556*PI()/180)</f>
        <v>0.86970362105261034</v>
      </c>
      <c r="Q625" s="10">
        <f>('5v'!K613-P625)^2</f>
        <v>4.7628238157765972E-8</v>
      </c>
      <c r="S625" s="3"/>
      <c r="T625" s="7">
        <f>offs557+Ampl557*SIN(2*PI()*freq557*('5v'!M613)+deph557*PI()/180)</f>
        <v>1.9453478230373842</v>
      </c>
      <c r="U625" s="8">
        <f>('5v'!N613-T625)^2</f>
        <v>7.2848005255666687E-6</v>
      </c>
      <c r="V625" s="9">
        <f>offs558+Ampl558*SIN(2*PI()*freq558*('5v'!M613-reta558)+deph558*PI()/180)</f>
        <v>0.84523732233572313</v>
      </c>
      <c r="W625" s="10">
        <f>('5v'!O613-V625)^2</f>
        <v>1.0241073079483389E-5</v>
      </c>
      <c r="X625" s="3"/>
      <c r="Y625" s="3"/>
      <c r="Z625" s="7">
        <f>offs559+Ampl559*SIN(2*PI()*freq559*('5v'!Q613)+deph559*PI()/180)</f>
        <v>1.1578204194636341</v>
      </c>
      <c r="AA625" s="8">
        <f>('5v'!R613-Z625)^2</f>
        <v>3.6939083106710749E-2</v>
      </c>
      <c r="AB625" s="9">
        <f>offs558+Ampl560*SIN(2*PI()*freq560*('5v'!Q613-reta560)+deph560*PI()/180)</f>
        <v>0.79753084943074148</v>
      </c>
      <c r="AC625" s="10">
        <f>('5v'!S613-AB625)^2</f>
        <v>1.6254125679691261E-5</v>
      </c>
      <c r="AE625" s="44"/>
      <c r="AF625" s="7">
        <f>offs561+Ampl561*SIN(2*PI()*freq561*('5v'!U613)+deph561*PI()/180)</f>
        <v>-1.0371062495900334</v>
      </c>
      <c r="AG625" s="8">
        <f>('5v'!V613-AF625)^2</f>
        <v>0.2099529770788861</v>
      </c>
      <c r="AH625" s="9">
        <f>offs562+Ampl562*SIN(2*PI()*freq562*('5v'!U613-reta562)+deph562*PI()/180)</f>
        <v>0.77807373237690269</v>
      </c>
      <c r="AI625" s="10">
        <f>('5v'!W613-AH625)^2</f>
        <v>6.0236883233029917E-5</v>
      </c>
      <c r="AL625" s="76"/>
      <c r="AN625" s="76"/>
      <c r="AO625" s="80"/>
    </row>
    <row r="626" spans="1:41" x14ac:dyDescent="0.25">
      <c r="A626" s="3"/>
      <c r="B626" s="7">
        <f>offs551+Ampl551*SIN(2*PI()*freq551*('5v'!A614)+deph551*PI()/180)</f>
        <v>2.0245055889274193</v>
      </c>
      <c r="C626" s="8">
        <f>('5v'!B614-B626)^2</f>
        <v>8.2133213319335951E-8</v>
      </c>
      <c r="D626" s="9">
        <f>offs552+Ampl552*SIN(2*PI()*freq552*('5v'!A614-reta552)+deph552*PI()/180)</f>
        <v>0.51355581325568189</v>
      </c>
      <c r="E626" s="10">
        <f>('5v'!C614-D626)^2</f>
        <v>7.5867353120895016E-5</v>
      </c>
      <c r="G626" s="3"/>
      <c r="H626" s="7">
        <f>offs553+Ampl553*SIN(2*PI()*freq553*('5v'!E614)+deph553*PI()/180)</f>
        <v>1.5711074874614228</v>
      </c>
      <c r="I626" s="8">
        <f>('5v'!F614-H626)^2</f>
        <v>1.6361010644830424E-7</v>
      </c>
      <c r="J626" s="9">
        <f>offs554+Ampl554*SIN(2*PI()*freq554*('5v'!E614-reta554)+deph554*PI()/180)</f>
        <v>0.59572767137192062</v>
      </c>
      <c r="K626" s="10">
        <f>('5v'!G614-J626)^2</f>
        <v>1.0027147434344761E-3</v>
      </c>
      <c r="M626" s="3"/>
      <c r="N626" s="7">
        <f>offs553+Ampl555*SIN(2*PI()*freq555*('5v'!I614)+deph555*PI()/180)</f>
        <v>2.0200247461909226</v>
      </c>
      <c r="O626" s="8">
        <f>('5v'!J614-N626)^2</f>
        <v>1.0107012387766275E-4</v>
      </c>
      <c r="P626" s="9">
        <f>offs556+Ampl556*SIN(2*PI()*freq556*('5v'!I614-reta556)+deph556*PI()/180)</f>
        <v>0.86642500600935857</v>
      </c>
      <c r="Q626" s="10">
        <f>('5v'!K614-P626)^2</f>
        <v>2.3831146338617744E-6</v>
      </c>
      <c r="S626" s="3"/>
      <c r="T626" s="7">
        <f>offs557+Ampl557*SIN(2*PI()*freq557*('5v'!M614)+deph557*PI()/180)</f>
        <v>1.9346187421142227</v>
      </c>
      <c r="U626" s="8">
        <f>('5v'!N614-T626)^2</f>
        <v>4.8262910237913473E-6</v>
      </c>
      <c r="V626" s="9">
        <f>offs558+Ampl558*SIN(2*PI()*freq558*('5v'!M614-reta558)+deph558*PI()/180)</f>
        <v>0.84189034562112897</v>
      </c>
      <c r="W626" s="10">
        <f>('5v'!O614-V626)^2</f>
        <v>6.9743231203527108E-6</v>
      </c>
      <c r="X626" s="3"/>
      <c r="Y626" s="3"/>
      <c r="Z626" s="7">
        <f>offs559+Ampl559*SIN(2*PI()*freq559*('5v'!Q614)+deph559*PI()/180)</f>
        <v>1.1165922487887503</v>
      </c>
      <c r="AA626" s="8">
        <f>('5v'!R614-Z626)^2</f>
        <v>3.9141559362634838E-2</v>
      </c>
      <c r="AB626" s="9">
        <f>offs558+Ampl560*SIN(2*PI()*freq560*('5v'!Q614-reta560)+deph560*PI()/180)</f>
        <v>0.79472414498366073</v>
      </c>
      <c r="AC626" s="10">
        <f>('5v'!S614-AB626)^2</f>
        <v>8.5971811848416822E-6</v>
      </c>
      <c r="AE626" s="44"/>
      <c r="AF626" s="7">
        <f>offs561+Ampl561*SIN(2*PI()*freq561*('5v'!U614)+deph561*PI()/180)</f>
        <v>-1.1077496592198244</v>
      </c>
      <c r="AG626" s="8">
        <f>('5v'!V614-AF626)^2</f>
        <v>0.21144223173660429</v>
      </c>
      <c r="AH626" s="9">
        <f>offs562+Ampl562*SIN(2*PI()*freq562*('5v'!U614-reta562)+deph562*PI()/180)</f>
        <v>0.7769714557832671</v>
      </c>
      <c r="AI626" s="10">
        <f>('5v'!W614-AH626)^2</f>
        <v>7.4168193780166079E-5</v>
      </c>
      <c r="AL626" s="76"/>
      <c r="AN626" s="76"/>
      <c r="AO626" s="80"/>
    </row>
    <row r="627" spans="1:41" x14ac:dyDescent="0.25">
      <c r="A627" s="3"/>
      <c r="B627" s="7">
        <f>offs551+Ampl551*SIN(2*PI()*freq551*('5v'!A615)+deph551*PI()/180)</f>
        <v>2.0213987987548756</v>
      </c>
      <c r="C627" s="8">
        <f>('5v'!B615-B627)^2</f>
        <v>1.181131533598927E-6</v>
      </c>
      <c r="D627" s="9">
        <f>offs552+Ampl552*SIN(2*PI()*freq552*('5v'!A615-reta552)+deph552*PI()/180)</f>
        <v>0.50939514263645602</v>
      </c>
      <c r="E627" s="10">
        <f>('5v'!C615-D627)^2</f>
        <v>1.6565896927269445E-4</v>
      </c>
      <c r="G627" s="3"/>
      <c r="H627" s="7">
        <f>offs553+Ampl553*SIN(2*PI()*freq553*('5v'!E615)+deph553*PI()/180)</f>
        <v>1.5438238609095101</v>
      </c>
      <c r="I627" s="8">
        <f>('5v'!F615-H627)^2</f>
        <v>3.9991216802828413E-5</v>
      </c>
      <c r="J627" s="9">
        <f>offs554+Ampl554*SIN(2*PI()*freq554*('5v'!E615-reta554)+deph554*PI()/180)</f>
        <v>0.59239999954712141</v>
      </c>
      <c r="K627" s="10">
        <f>('5v'!G615-J627)^2</f>
        <v>1.4518385744879316E-3</v>
      </c>
      <c r="M627" s="3"/>
      <c r="N627" s="7">
        <f>offs553+Ampl555*SIN(2*PI()*freq555*('5v'!I615)+deph555*PI()/180)</f>
        <v>2.021734511499115</v>
      </c>
      <c r="O627" s="8">
        <f>('5v'!J615-N627)^2</f>
        <v>1.0602261782093357E-4</v>
      </c>
      <c r="P627" s="9">
        <f>offs556+Ampl556*SIN(2*PI()*freq556*('5v'!I615-reta556)+deph556*PI()/180)</f>
        <v>0.86314966126484183</v>
      </c>
      <c r="Q627" s="10">
        <f>('5v'!K615-P627)^2</f>
        <v>8.2136621525549961E-6</v>
      </c>
      <c r="S627" s="3"/>
      <c r="T627" s="7">
        <f>offs557+Ampl557*SIN(2*PI()*freq557*('5v'!M615)+deph557*PI()/180)</f>
        <v>1.9232999360820442</v>
      </c>
      <c r="U627" s="8">
        <f>('5v'!N615-T627)^2</f>
        <v>2.0702009349509149E-5</v>
      </c>
      <c r="V627" s="9">
        <f>offs558+Ampl558*SIN(2*PI()*freq558*('5v'!M615-reta558)+deph558*PI()/180)</f>
        <v>0.83855440057952724</v>
      </c>
      <c r="W627" s="10">
        <f>('5v'!O615-V627)^2</f>
        <v>4.2873405481737999E-6</v>
      </c>
      <c r="X627" s="3"/>
      <c r="Y627" s="3"/>
      <c r="Z627" s="7">
        <f>offs559+Ampl559*SIN(2*PI()*freq559*('5v'!Q615)+deph559*PI()/180)</f>
        <v>1.0745923666607724</v>
      </c>
      <c r="AA627" s="8">
        <f>('5v'!R615-Z627)^2</f>
        <v>4.1094334800225465E-2</v>
      </c>
      <c r="AB627" s="9">
        <f>offs558+Ampl560*SIN(2*PI()*freq560*('5v'!Q615-reta560)+deph560*PI()/180)</f>
        <v>0.79196187134492102</v>
      </c>
      <c r="AC627" s="10">
        <f>('5v'!S615-AB627)^2</f>
        <v>2.7228743952628441E-8</v>
      </c>
      <c r="AE627" s="44"/>
      <c r="AF627" s="7">
        <f>offs561+Ampl561*SIN(2*PI()*freq561*('5v'!U615)+deph561*PI()/180)</f>
        <v>-1.1772998536762014</v>
      </c>
      <c r="AG627" s="8">
        <f>('5v'!V615-AF627)^2</f>
        <v>0.21214387244637509</v>
      </c>
      <c r="AH627" s="9">
        <f>offs562+Ampl562*SIN(2*PI()*freq562*('5v'!U615-reta562)+deph562*PI()/180)</f>
        <v>0.77597626367701222</v>
      </c>
      <c r="AI627" s="10">
        <f>('5v'!W615-AH627)^2</f>
        <v>5.8017221624881618E-5</v>
      </c>
      <c r="AL627" s="76"/>
      <c r="AN627" s="76"/>
      <c r="AO627" s="80"/>
    </row>
    <row r="628" spans="1:41" x14ac:dyDescent="0.25">
      <c r="A628" s="3"/>
      <c r="B628" s="7">
        <f>offs551+Ampl551*SIN(2*PI()*freq551*('5v'!A616)+deph551*PI()/180)</f>
        <v>2.0179010365904317</v>
      </c>
      <c r="C628" s="8">
        <f>('5v'!B616-B628)^2</f>
        <v>2.2351344067300006E-6</v>
      </c>
      <c r="D628" s="9">
        <f>offs552+Ampl552*SIN(2*PI()*freq552*('5v'!A616-reta552)+deph552*PI()/180)</f>
        <v>0.50529469698719076</v>
      </c>
      <c r="E628" s="10">
        <f>('5v'!C616-D628)^2</f>
        <v>2.2551938977852934E-4</v>
      </c>
      <c r="G628" s="3"/>
      <c r="H628" s="7">
        <f>offs553+Ampl553*SIN(2*PI()*freq553*('5v'!E616)+deph553*PI()/180)</f>
        <v>1.515826151274783</v>
      </c>
      <c r="I628" s="8">
        <f>('5v'!F616-H628)^2</f>
        <v>3.1122297203185588E-6</v>
      </c>
      <c r="J628" s="9">
        <f>offs554+Ampl554*SIN(2*PI()*freq554*('5v'!E616-reta554)+deph554*PI()/180)</f>
        <v>0.58917339327611529</v>
      </c>
      <c r="K628" s="10">
        <f>('5v'!G616-J628)^2</f>
        <v>1.8223842982828396E-3</v>
      </c>
      <c r="M628" s="3"/>
      <c r="N628" s="7">
        <f>offs553+Ampl555*SIN(2*PI()*freq555*('5v'!I616)+deph555*PI()/180)</f>
        <v>2.0230514336958376</v>
      </c>
      <c r="O628" s="8">
        <f>('5v'!J616-N628)^2</f>
        <v>8.0636921260270725E-5</v>
      </c>
      <c r="P628" s="9">
        <f>offs556+Ampl556*SIN(2*PI()*freq556*('5v'!I616-reta556)+deph556*PI()/180)</f>
        <v>0.85987810403396403</v>
      </c>
      <c r="Q628" s="10">
        <f>('5v'!K616-P628)^2</f>
        <v>4.9785031859713171E-6</v>
      </c>
      <c r="S628" s="3"/>
      <c r="T628" s="7">
        <f>offs557+Ampl557*SIN(2*PI()*freq557*('5v'!M616)+deph557*PI()/180)</f>
        <v>1.9113941976868702</v>
      </c>
      <c r="U628" s="8">
        <f>('5v'!N616-T628)^2</f>
        <v>5.8073176770599046E-6</v>
      </c>
      <c r="V628" s="9">
        <f>offs558+Ampl558*SIN(2*PI()*freq558*('5v'!M616-reta558)+deph558*PI()/180)</f>
        <v>0.83523031030544015</v>
      </c>
      <c r="W628" s="10">
        <f>('5v'!O616-V628)^2</f>
        <v>1.1844264300125326E-5</v>
      </c>
      <c r="X628" s="3"/>
      <c r="Y628" s="3"/>
      <c r="Z628" s="7">
        <f>offs559+Ampl559*SIN(2*PI()*freq559*('5v'!Q616)+deph559*PI()/180)</f>
        <v>1.0318410838499932</v>
      </c>
      <c r="AA628" s="8">
        <f>('5v'!R616-Z628)^2</f>
        <v>4.2783238105061683E-2</v>
      </c>
      <c r="AB628" s="9">
        <f>offs558+Ampl560*SIN(2*PI()*freq560*('5v'!Q616-reta560)+deph560*PI()/180)</f>
        <v>0.78924536432554127</v>
      </c>
      <c r="AC628" s="10">
        <f>('5v'!S616-AB628)^2</f>
        <v>1.8353592825726423E-6</v>
      </c>
      <c r="AE628" s="44"/>
      <c r="AF628" s="7">
        <f>offs561+Ampl561*SIN(2*PI()*freq561*('5v'!U616)+deph561*PI()/180)</f>
        <v>-1.2456881953141337</v>
      </c>
      <c r="AG628" s="8">
        <f>('5v'!V616-AF628)^2</f>
        <v>0.21211718514673827</v>
      </c>
      <c r="AH628" s="9">
        <f>offs562+Ampl562*SIN(2*PI()*freq562*('5v'!U616-reta562)+deph562*PI()/180)</f>
        <v>0.77508913819259595</v>
      </c>
      <c r="AI628" s="10">
        <f>('5v'!W616-AH628)^2</f>
        <v>7.5392721022985728E-5</v>
      </c>
      <c r="AL628" s="76"/>
      <c r="AN628" s="76"/>
      <c r="AO628" s="80"/>
    </row>
    <row r="629" spans="1:41" x14ac:dyDescent="0.25">
      <c r="A629" s="3"/>
      <c r="B629" s="7">
        <f>offs551+Ampl551*SIN(2*PI()*freq551*('5v'!A617)+deph551*PI()/180)</f>
        <v>2.0140128547712797</v>
      </c>
      <c r="C629" s="8">
        <f>('5v'!B617-B629)^2</f>
        <v>2.2887295589831258E-6</v>
      </c>
      <c r="D629" s="9">
        <f>offs552+Ampl552*SIN(2*PI()*freq552*('5v'!A617-reta552)+deph552*PI()/180)</f>
        <v>0.50125512381578752</v>
      </c>
      <c r="E629" s="10">
        <f>('5v'!C617-D629)^2</f>
        <v>2.9254258052487141E-4</v>
      </c>
      <c r="G629" s="3"/>
      <c r="H629" s="7">
        <f>offs553+Ampl553*SIN(2*PI()*freq553*('5v'!E617)+deph553*PI()/180)</f>
        <v>1.4871243060101613</v>
      </c>
      <c r="I629" s="8">
        <f>('5v'!F617-H629)^2</f>
        <v>1.8595983125273306E-5</v>
      </c>
      <c r="J629" s="9">
        <f>offs554+Ampl554*SIN(2*PI()*freq554*('5v'!E617-reta554)+deph554*PI()/180)</f>
        <v>0.58604899895674611</v>
      </c>
      <c r="K629" s="10">
        <f>('5v'!G617-J629)^2</f>
        <v>1.8897277502974213E-3</v>
      </c>
      <c r="M629" s="3"/>
      <c r="N629" s="7">
        <f>offs553+Ampl555*SIN(2*PI()*freq555*('5v'!I617)+deph555*PI()/180)</f>
        <v>2.0239753048238103</v>
      </c>
      <c r="O629" s="8">
        <f>('5v'!J617-N629)^2</f>
        <v>1.0018118552000686E-4</v>
      </c>
      <c r="P629" s="9">
        <f>offs556+Ampl556*SIN(2*PI()*freq556*('5v'!I617-reta556)+deph556*PI()/180)</f>
        <v>0.85661085093353695</v>
      </c>
      <c r="Q629" s="10">
        <f>('5v'!K617-P629)^2</f>
        <v>1.2569783632595858E-5</v>
      </c>
      <c r="S629" s="3"/>
      <c r="T629" s="7">
        <f>offs557+Ampl557*SIN(2*PI()*freq557*('5v'!M617)+deph557*PI()/180)</f>
        <v>1.898904464491501</v>
      </c>
      <c r="U629" s="8">
        <f>('5v'!N617-T629)^2</f>
        <v>5.1410823919618084E-6</v>
      </c>
      <c r="V629" s="9">
        <f>offs558+Ampl558*SIN(2*PI()*freq558*('5v'!M617-reta558)+deph558*PI()/180)</f>
        <v>0.83191889496840332</v>
      </c>
      <c r="W629" s="10">
        <f>('5v'!O617-V629)^2</f>
        <v>8.103786471118743E-6</v>
      </c>
      <c r="X629" s="3"/>
      <c r="Y629" s="3"/>
      <c r="Z629" s="7">
        <f>offs559+Ampl559*SIN(2*PI()*freq559*('5v'!Q617)+deph559*PI()/180)</f>
        <v>0.98835907449740501</v>
      </c>
      <c r="AA629" s="8">
        <f>('5v'!R617-Z629)^2</f>
        <v>4.3380960171969268E-2</v>
      </c>
      <c r="AB629" s="9">
        <f>offs558+Ampl560*SIN(2*PI()*freq560*('5v'!Q617-reta560)+deph560*PI()/180)</f>
        <v>0.7865759376042103</v>
      </c>
      <c r="AC629" s="10">
        <f>('5v'!S617-AB629)^2</f>
        <v>2.0654276313714652E-5</v>
      </c>
      <c r="AE629" s="44"/>
      <c r="AF629" s="7">
        <f>offs561+Ampl561*SIN(2*PI()*freq561*('5v'!U617)+deph561*PI()/180)</f>
        <v>-1.3128471930970504</v>
      </c>
      <c r="AG629" s="8">
        <f>('5v'!V617-AF629)^2</f>
        <v>0.21142437800616112</v>
      </c>
      <c r="AH629" s="9">
        <f>offs562+Ampl562*SIN(2*PI()*freq562*('5v'!U617-reta562)+deph562*PI()/180)</f>
        <v>0.7743109548157675</v>
      </c>
      <c r="AI629" s="10">
        <f>('5v'!W617-AH629)^2</f>
        <v>6.2484516318614037E-5</v>
      </c>
      <c r="AL629" s="76"/>
      <c r="AN629" s="76"/>
      <c r="AO629" s="80"/>
    </row>
    <row r="630" spans="1:41" x14ac:dyDescent="0.25">
      <c r="A630" s="3"/>
      <c r="B630" s="7">
        <f>offs551+Ampl551*SIN(2*PI()*freq551*('5v'!A618)+deph551*PI()/180)</f>
        <v>2.0097348672864039</v>
      </c>
      <c r="C630" s="8">
        <f>('5v'!B618-B630)^2</f>
        <v>1.3015781651867033E-6</v>
      </c>
      <c r="D630" s="9">
        <f>offs552+Ampl552*SIN(2*PI()*freq552*('5v'!A618-reta552)+deph552*PI()/180)</f>
        <v>0.49727706101767921</v>
      </c>
      <c r="E630" s="10">
        <f>('5v'!C618-D630)^2</f>
        <v>3.6591630658935306E-4</v>
      </c>
      <c r="G630" s="3"/>
      <c r="H630" s="7">
        <f>offs553+Ampl553*SIN(2*PI()*freq553*('5v'!E618)+deph553*PI()/180)</f>
        <v>1.4577285227446009</v>
      </c>
      <c r="I630" s="8">
        <f>('5v'!F618-H630)^2</f>
        <v>1.7745347873779239E-5</v>
      </c>
      <c r="J630" s="9">
        <f>offs554+Ampl554*SIN(2*PI()*freq554*('5v'!E618-reta554)+deph554*PI()/180)</f>
        <v>0.58302792667143888</v>
      </c>
      <c r="K630" s="10">
        <f>('5v'!G618-J630)^2</f>
        <v>1.9674482308820592E-3</v>
      </c>
      <c r="M630" s="3"/>
      <c r="N630" s="7">
        <f>offs553+Ampl555*SIN(2*PI()*freq555*('5v'!I618)+deph555*PI()/180)</f>
        <v>2.0245059789930719</v>
      </c>
      <c r="O630" s="8">
        <f>('5v'!J618-N630)^2</f>
        <v>8.983970651249123E-5</v>
      </c>
      <c r="P630" s="9">
        <f>offs556+Ampl556*SIN(2*PI()*freq556*('5v'!I618-reta556)+deph556*PI()/180)</f>
        <v>0.85334841790070071</v>
      </c>
      <c r="Q630" s="10">
        <f>('5v'!K618-P630)^2</f>
        <v>8.419120647432205E-6</v>
      </c>
      <c r="S630" s="3"/>
      <c r="T630" s="7">
        <f>offs557+Ampl557*SIN(2*PI()*freq557*('5v'!M618)+deph557*PI()/180)</f>
        <v>1.8858338181507135</v>
      </c>
      <c r="U630" s="8">
        <f>('5v'!N618-T630)^2</f>
        <v>2.7761286313548757E-6</v>
      </c>
      <c r="V630" s="9">
        <f>offs558+Ampl558*SIN(2*PI()*freq558*('5v'!M618-reta558)+deph558*PI()/180)</f>
        <v>0.82862097161060133</v>
      </c>
      <c r="W630" s="10">
        <f>('5v'!O618-V630)^2</f>
        <v>1.7568826408667347E-5</v>
      </c>
      <c r="X630" s="3"/>
      <c r="Y630" s="3"/>
      <c r="Z630" s="7">
        <f>offs559+Ampl559*SIN(2*PI()*freq559*('5v'!Q618)+deph559*PI()/180)</f>
        <v>0.94416736611687335</v>
      </c>
      <c r="AA630" s="8">
        <f>('5v'!R618-Z630)^2</f>
        <v>4.5333809052494102E-2</v>
      </c>
      <c r="AB630" s="9">
        <f>offs558+Ampl560*SIN(2*PI()*freq560*('5v'!Q618-reta560)+deph560*PI()/180)</f>
        <v>0.7839548820920017</v>
      </c>
      <c r="AC630" s="10">
        <f>('5v'!S618-AB630)^2</f>
        <v>3.3987641804383807E-5</v>
      </c>
      <c r="AE630" s="44"/>
      <c r="AF630" s="7">
        <f>offs561+Ampl561*SIN(2*PI()*freq561*('5v'!U618)+deph561*PI()/180)</f>
        <v>-1.3787105692023418</v>
      </c>
      <c r="AG630" s="8">
        <f>('5v'!V618-AF630)^2</f>
        <v>0.21192390939617059</v>
      </c>
      <c r="AH630" s="9">
        <f>offs562+Ampl562*SIN(2*PI()*freq562*('5v'!U618-reta562)+deph562*PI()/180)</f>
        <v>0.7736424815195686</v>
      </c>
      <c r="AI630" s="10">
        <f>('5v'!W618-AH630)^2</f>
        <v>5.2363191329528291E-5</v>
      </c>
      <c r="AL630" s="76"/>
      <c r="AN630" s="76"/>
      <c r="AO630" s="80"/>
    </row>
    <row r="631" spans="1:41" x14ac:dyDescent="0.25">
      <c r="A631" s="3"/>
      <c r="B631" s="7">
        <f>offs551+Ampl551*SIN(2*PI()*freq551*('5v'!A619)+deph551*PI()/180)</f>
        <v>2.0050677496796183</v>
      </c>
      <c r="C631" s="8">
        <f>('5v'!B619-B631)^2</f>
        <v>1.4497031852936848E-7</v>
      </c>
      <c r="D631" s="9">
        <f>offs552+Ampl552*SIN(2*PI()*freq552*('5v'!A619-reta552)+deph552*PI()/180)</f>
        <v>0.49336113677509602</v>
      </c>
      <c r="E631" s="10">
        <f>('5v'!C619-D631)^2</f>
        <v>4.4486669429805897E-4</v>
      </c>
      <c r="G631" s="3"/>
      <c r="H631" s="7">
        <f>offs553+Ampl553*SIN(2*PI()*freq553*('5v'!E619)+deph553*PI()/180)</f>
        <v>1.4276492456599237</v>
      </c>
      <c r="I631" s="8">
        <f>('5v'!F619-H631)^2</f>
        <v>2.1822547397633699E-6</v>
      </c>
      <c r="J631" s="9">
        <f>offs554+Ampl554*SIN(2*PI()*freq554*('5v'!E619-reta554)+deph554*PI()/180)</f>
        <v>0.58011124979279105</v>
      </c>
      <c r="K631" s="10">
        <f>('5v'!G619-J631)^2</f>
        <v>1.408744840008049E-3</v>
      </c>
      <c r="M631" s="3"/>
      <c r="N631" s="7">
        <f>offs553+Ampl555*SIN(2*PI()*freq555*('5v'!I619)+deph555*PI()/180)</f>
        <v>2.0246433724040189</v>
      </c>
      <c r="O631" s="8">
        <f>('5v'!J619-N631)^2</f>
        <v>8.7254049268269005E-5</v>
      </c>
      <c r="P631" s="9">
        <f>offs556+Ampl556*SIN(2*PI()*freq556*('5v'!I619-reta556)+deph556*PI()/180)</f>
        <v>0.85009132011145028</v>
      </c>
      <c r="Q631" s="10">
        <f>('5v'!K619-P631)^2</f>
        <v>8.9574437388133554E-8</v>
      </c>
      <c r="S631" s="3"/>
      <c r="T631" s="7">
        <f>offs557+Ampl557*SIN(2*PI()*freq557*('5v'!M619)+deph557*PI()/180)</f>
        <v>1.8721854836509129</v>
      </c>
      <c r="U631" s="8">
        <f>('5v'!N619-T631)^2</f>
        <v>2.6982213227154912E-6</v>
      </c>
      <c r="V631" s="9">
        <f>offs558+Ampl558*SIN(2*PI()*freq558*('5v'!M619-reta558)+deph558*PI()/180)</f>
        <v>0.82533735394527485</v>
      </c>
      <c r="W631" s="10">
        <f>('5v'!O619-V631)^2</f>
        <v>3.0492550868421688E-5</v>
      </c>
      <c r="X631" s="3"/>
      <c r="Y631" s="3"/>
      <c r="Z631" s="7">
        <f>offs559+Ampl559*SIN(2*PI()*freq559*('5v'!Q619)+deph559*PI()/180)</f>
        <v>0.89928732942641532</v>
      </c>
      <c r="AA631" s="8">
        <f>('5v'!R619-Z631)^2</f>
        <v>4.7030631829539454E-2</v>
      </c>
      <c r="AB631" s="9">
        <f>offs558+Ampl560*SIN(2*PI()*freq560*('5v'!Q619-reta560)+deph560*PI()/180)</f>
        <v>0.78138346530810243</v>
      </c>
      <c r="AC631" s="10">
        <f>('5v'!S619-AB631)^2</f>
        <v>2.7160829887440954E-5</v>
      </c>
      <c r="AE631" s="44"/>
      <c r="AF631" s="7">
        <f>offs561+Ampl561*SIN(2*PI()*freq561*('5v'!U619)+deph561*PI()/180)</f>
        <v>-1.4432133244295748</v>
      </c>
      <c r="AG631" s="8">
        <f>('5v'!V619-AF631)^2</f>
        <v>0.21008397591307201</v>
      </c>
      <c r="AH631" s="9">
        <f>offs562+Ampl562*SIN(2*PI()*freq562*('5v'!U619-reta562)+deph562*PI()/180)</f>
        <v>0.77308437800643692</v>
      </c>
      <c r="AI631" s="10">
        <f>('5v'!W619-AH631)^2</f>
        <v>4.4597527233017105E-5</v>
      </c>
      <c r="AL631" s="76"/>
      <c r="AN631" s="76"/>
      <c r="AO631" s="80"/>
    </row>
    <row r="632" spans="1:41" x14ac:dyDescent="0.25">
      <c r="A632" s="3"/>
      <c r="B632" s="7">
        <f>offs551+Ampl551*SIN(2*PI()*freq551*('5v'!A620)+deph551*PI()/180)</f>
        <v>2.0000122389428969</v>
      </c>
      <c r="C632" s="8">
        <f>('5v'!B620-B632)^2</f>
        <v>5.909935629181154E-7</v>
      </c>
      <c r="D632" s="9">
        <f>offs552+Ampl552*SIN(2*PI()*freq552*('5v'!A620-reta552)+deph552*PI()/180)</f>
        <v>0.48950796945787084</v>
      </c>
      <c r="E632" s="10">
        <f>('5v'!C620-D632)^2</f>
        <v>5.2863346845019804E-4</v>
      </c>
      <c r="G632" s="3"/>
      <c r="H632" s="7">
        <f>offs553+Ampl553*SIN(2*PI()*freq553*('5v'!E620)+deph553*PI()/180)</f>
        <v>1.3968971617800516</v>
      </c>
      <c r="I632" s="8">
        <f>('5v'!F620-H632)^2</f>
        <v>3.9012640573767532E-6</v>
      </c>
      <c r="J632" s="9">
        <f>offs554+Ampl554*SIN(2*PI()*freq554*('5v'!E620-reta554)+deph554*PI()/180)</f>
        <v>0.57730000460220943</v>
      </c>
      <c r="K632" s="10">
        <f>('5v'!G620-J632)^2</f>
        <v>2.9391689380057844E-4</v>
      </c>
      <c r="M632" s="3"/>
      <c r="N632" s="7">
        <f>offs553+Ampl555*SIN(2*PI()*freq555*('5v'!I620)+deph555*PI()/180)</f>
        <v>2.0243874633606396</v>
      </c>
      <c r="O632" s="8">
        <f>('5v'!J620-N632)^2</f>
        <v>9.2100425106564116E-5</v>
      </c>
      <c r="P632" s="9">
        <f>offs556+Ampl556*SIN(2*PI()*freq556*('5v'!I620-reta556)+deph556*PI()/180)</f>
        <v>0.84684007189928401</v>
      </c>
      <c r="Q632" s="10">
        <f>('5v'!K620-P632)^2</f>
        <v>1.2653095529220311E-7</v>
      </c>
      <c r="S632" s="3"/>
      <c r="T632" s="7">
        <f>offs557+Ampl557*SIN(2*PI()*freq557*('5v'!M620)+deph557*PI()/180)</f>
        <v>1.8579628285144121</v>
      </c>
      <c r="U632" s="8">
        <f>('5v'!N620-T632)^2</f>
        <v>4.8110539451090814E-6</v>
      </c>
      <c r="V632" s="9">
        <f>offs558+Ampl558*SIN(2*PI()*freq558*('5v'!M620-reta558)+deph558*PI()/180)</f>
        <v>0.82206885215594916</v>
      </c>
      <c r="W632" s="10">
        <f>('5v'!O620-V632)^2</f>
        <v>4.6749872529974428E-5</v>
      </c>
      <c r="X632" s="3"/>
      <c r="Y632" s="3"/>
      <c r="Z632" s="7">
        <f>offs559+Ampl559*SIN(2*PI()*freq559*('5v'!Q620)+deph559*PI()/180)</f>
        <v>0.85374066801351012</v>
      </c>
      <c r="AA632" s="8">
        <f>('5v'!R620-Z632)^2</f>
        <v>4.8464669913785598E-2</v>
      </c>
      <c r="AB632" s="9">
        <f>offs558+Ampl560*SIN(2*PI()*freq560*('5v'!Q620-reta560)+deph560*PI()/180)</f>
        <v>0.7788629307668502</v>
      </c>
      <c r="AC632" s="10">
        <f>('5v'!S620-AB632)^2</f>
        <v>4.3524641300712335E-5</v>
      </c>
      <c r="AE632" s="44"/>
      <c r="AF632" s="7">
        <f>offs561+Ampl561*SIN(2*PI()*freq561*('5v'!U620)+deph561*PI()/180)</f>
        <v>-1.506291802346853</v>
      </c>
      <c r="AG632" s="8">
        <f>('5v'!V620-AF632)^2</f>
        <v>0.20955402078526295</v>
      </c>
      <c r="AH632" s="9">
        <f>offs562+Ampl562*SIN(2*PI()*freq562*('5v'!U620-reta562)+deph562*PI()/180)</f>
        <v>0.772637195057159</v>
      </c>
      <c r="AI632" s="10">
        <f>('5v'!W620-AH632)^2</f>
        <v>3.8824800924335093E-5</v>
      </c>
      <c r="AL632" s="76"/>
      <c r="AN632" s="76"/>
      <c r="AO632" s="80"/>
    </row>
    <row r="633" spans="1:41" x14ac:dyDescent="0.25">
      <c r="A633" s="3"/>
      <c r="B633" s="7">
        <f>offs551+Ampl551*SIN(2*PI()*freq551*('5v'!A621)+deph551*PI()/180)</f>
        <v>1.99456913339999</v>
      </c>
      <c r="C633" s="8">
        <f>('5v'!B621-B633)^2</f>
        <v>1.8137944716681327E-5</v>
      </c>
      <c r="D633" s="9">
        <f>offs552+Ampl552*SIN(2*PI()*freq552*('5v'!A621-reta552)+deph552*PI()/180)</f>
        <v>0.48571816752579056</v>
      </c>
      <c r="E633" s="10">
        <f>('5v'!C621-D633)^2</f>
        <v>6.164709220323561E-4</v>
      </c>
      <c r="G633" s="3"/>
      <c r="H633" s="7">
        <f>offs553+Ampl553*SIN(2*PI()*freq553*('5v'!E621)+deph553*PI()/180)</f>
        <v>1.3654831971739587</v>
      </c>
      <c r="I633" s="8">
        <f>('5v'!F621-H633)^2</f>
        <v>3.2686343525921209E-5</v>
      </c>
      <c r="J633" s="9">
        <f>offs554+Ampl554*SIN(2*PI()*freq554*('5v'!E621-reta554)+deph554*PI()/180)</f>
        <v>0.57459518992172431</v>
      </c>
      <c r="K633" s="10">
        <f>('5v'!G621-J633)^2</f>
        <v>4.2918621981934303E-4</v>
      </c>
      <c r="M633" s="3"/>
      <c r="N633" s="7">
        <f>offs553+Ampl555*SIN(2*PI()*freq555*('5v'!I621)+deph555*PI()/180)</f>
        <v>2.0237382922739382</v>
      </c>
      <c r="O633" s="8">
        <f>('5v'!J621-N633)^2</f>
        <v>1.0498190384704163E-4</v>
      </c>
      <c r="P633" s="9">
        <f>offs556+Ampl556*SIN(2*PI()*freq556*('5v'!I621-reta556)+deph556*PI()/180)</f>
        <v>0.84359518667398437</v>
      </c>
      <c r="Q633" s="10">
        <f>('5v'!K621-P633)^2</f>
        <v>8.8220682821476884E-6</v>
      </c>
      <c r="S633" s="3"/>
      <c r="T633" s="7">
        <f>offs557+Ampl557*SIN(2*PI()*freq557*('5v'!M621)+deph557*PI()/180)</f>
        <v>1.8431693619685483</v>
      </c>
      <c r="U633" s="8">
        <f>('5v'!N621-T633)^2</f>
        <v>1.8547117725507935E-6</v>
      </c>
      <c r="V633" s="9">
        <f>offs558+Ampl558*SIN(2*PI()*freq558*('5v'!M621-reta558)+deph558*PI()/180)</f>
        <v>0.8188162726965329</v>
      </c>
      <c r="W633" s="10">
        <f>('5v'!O621-V633)^2</f>
        <v>6.6208121303094536E-5</v>
      </c>
      <c r="X633" s="3"/>
      <c r="Y633" s="3"/>
      <c r="Z633" s="7">
        <f>offs559+Ampl559*SIN(2*PI()*freq559*('5v'!Q621)+deph559*PI()/180)</f>
        <v>0.80754940783943729</v>
      </c>
      <c r="AA633" s="8">
        <f>('5v'!R621-Z633)^2</f>
        <v>4.9632620579763247E-2</v>
      </c>
      <c r="AB633" s="9">
        <f>offs558+Ampl560*SIN(2*PI()*freq560*('5v'!Q621-reta560)+deph560*PI()/180)</f>
        <v>0.77639449737638222</v>
      </c>
      <c r="AC633" s="10">
        <f>('5v'!S621-AB633)^2</f>
        <v>3.6990813726367534E-5</v>
      </c>
      <c r="AE633" s="44"/>
      <c r="AF633" s="7">
        <f>offs561+Ampl561*SIN(2*PI()*freq561*('5v'!U621)+deph561*PI()/180)</f>
        <v>-1.5678837521120272</v>
      </c>
      <c r="AG633" s="8">
        <f>('5v'!V621-AF633)^2</f>
        <v>0.20681803393071643</v>
      </c>
      <c r="AH633" s="9">
        <f>offs562+Ampl562*SIN(2*PI()*freq562*('5v'!U621-reta562)+deph562*PI()/180)</f>
        <v>0.77230137398731702</v>
      </c>
      <c r="AI633" s="10">
        <f>('5v'!W621-AH633)^2</f>
        <v>6.1595247614616496E-5</v>
      </c>
      <c r="AL633" s="76"/>
      <c r="AN633" s="76"/>
      <c r="AO633" s="80"/>
    </row>
    <row r="634" spans="1:41" x14ac:dyDescent="0.25">
      <c r="A634" s="3"/>
      <c r="B634" s="7">
        <f>offs551+Ampl551*SIN(2*PI()*freq551*('5v'!A622)+deph551*PI()/180)</f>
        <v>1.988739292580362</v>
      </c>
      <c r="C634" s="8">
        <f>('5v'!B622-B634)^2</f>
        <v>5.1833966746343758E-6</v>
      </c>
      <c r="D634" s="9">
        <f>offs552+Ampl552*SIN(2*PI()*freq552*('5v'!A622-reta552)+deph552*PI()/180)</f>
        <v>0.48199232943251291</v>
      </c>
      <c r="E634" s="10">
        <f>('5v'!C622-D634)^2</f>
        <v>7.0764887698110835E-4</v>
      </c>
      <c r="G634" s="3"/>
      <c r="H634" s="7">
        <f>offs553+Ampl553*SIN(2*PI()*freq553*('5v'!E622)+deph553*PI()/180)</f>
        <v>1.3334185130736871</v>
      </c>
      <c r="I634" s="8">
        <f>('5v'!F622-H634)^2</f>
        <v>9.9303830602928902E-7</v>
      </c>
      <c r="J634" s="9">
        <f>offs554+Ampl554*SIN(2*PI()*freq554*('5v'!E622-reta554)+deph554*PI()/180)</f>
        <v>0.57199776675911251</v>
      </c>
      <c r="K634" s="10">
        <f>('5v'!G622-J634)^2</f>
        <v>1.8357997029325272E-3</v>
      </c>
      <c r="M634" s="3"/>
      <c r="N634" s="7">
        <f>offs553+Ampl555*SIN(2*PI()*freq555*('5v'!I622)+deph555*PI()/180)</f>
        <v>2.0226959616555553</v>
      </c>
      <c r="O634" s="8">
        <f>('5v'!J622-N634)^2</f>
        <v>8.7147421768253987E-5</v>
      </c>
      <c r="P634" s="9">
        <f>offs556+Ampl556*SIN(2*PI()*freq556*('5v'!I622-reta556)+deph556*PI()/180)</f>
        <v>0.84035717684054434</v>
      </c>
      <c r="Q634" s="10">
        <f>('5v'!K622-P634)^2</f>
        <v>3.126561973227449E-5</v>
      </c>
      <c r="S634" s="3"/>
      <c r="T634" s="7">
        <f>offs557+Ampl557*SIN(2*PI()*freq557*('5v'!M622)+deph557*PI()/180)</f>
        <v>1.8278087340798315</v>
      </c>
      <c r="U634" s="8">
        <f>('5v'!N622-T634)^2</f>
        <v>1.204519244805018E-6</v>
      </c>
      <c r="V634" s="9">
        <f>offs558+Ampl558*SIN(2*PI()*freq558*('5v'!M622-reta558)+deph558*PI()/180)</f>
        <v>0.81558041809233817</v>
      </c>
      <c r="W634" s="10">
        <f>('5v'!O622-V634)^2</f>
        <v>8.8728334923612303E-5</v>
      </c>
      <c r="X634" s="3"/>
      <c r="Y634" s="3"/>
      <c r="Z634" s="7">
        <f>offs559+Ampl559*SIN(2*PI()*freq559*('5v'!Q622)+deph559*PI()/180)</f>
        <v>0.76073588658771685</v>
      </c>
      <c r="AA634" s="8">
        <f>('5v'!R622-Z634)^2</f>
        <v>5.1416254809860042E-2</v>
      </c>
      <c r="AB634" s="9">
        <f>offs558+Ampl560*SIN(2*PI()*freq560*('5v'!Q622-reta560)+deph560*PI()/180)</f>
        <v>0.77397935884918112</v>
      </c>
      <c r="AC634" s="10">
        <f>('5v'!S622-AB634)^2</f>
        <v>3.158438706479659E-5</v>
      </c>
      <c r="AE634" s="44"/>
      <c r="AF634" s="7">
        <f>offs561+Ampl561*SIN(2*PI()*freq561*('5v'!U622)+deph561*PI()/180)</f>
        <v>-1.6279283899067678</v>
      </c>
      <c r="AG634" s="8">
        <f>('5v'!V622-AF634)^2</f>
        <v>0.2072750980724552</v>
      </c>
      <c r="AH634" s="9">
        <f>offs562+Ampl562*SIN(2*PI()*freq562*('5v'!U622-reta562)+deph562*PI()/180)</f>
        <v>0.77207724621176255</v>
      </c>
      <c r="AI634" s="10">
        <f>('5v'!W622-AH634)^2</f>
        <v>5.8127452975508246E-5</v>
      </c>
      <c r="AL634" s="76"/>
      <c r="AN634" s="76"/>
      <c r="AO634" s="80"/>
    </row>
    <row r="635" spans="1:41" x14ac:dyDescent="0.25">
      <c r="A635" s="3"/>
      <c r="B635" s="7">
        <f>offs551+Ampl551*SIN(2*PI()*freq551*('5v'!A623)+deph551*PI()/180)</f>
        <v>1.9825236370834589</v>
      </c>
      <c r="C635" s="8">
        <f>('5v'!B623-B635)^2</f>
        <v>6.9293345243802866E-6</v>
      </c>
      <c r="D635" s="9">
        <f>offs552+Ampl552*SIN(2*PI()*freq552*('5v'!A623-reta552)+deph552*PI()/180)</f>
        <v>0.4783310435310642</v>
      </c>
      <c r="E635" s="10">
        <f>('5v'!C623-D635)^2</f>
        <v>8.0145363527304016E-4</v>
      </c>
      <c r="G635" s="3"/>
      <c r="H635" s="7">
        <f>offs553+Ampl553*SIN(2*PI()*freq553*('5v'!E623)+deph553*PI()/180)</f>
        <v>1.3007145019088173</v>
      </c>
      <c r="I635" s="8">
        <f>('5v'!F623-H635)^2</f>
        <v>2.2365259592765481E-6</v>
      </c>
      <c r="J635" s="9">
        <f>offs554+Ampl554*SIN(2*PI()*freq554*('5v'!E623-reta554)+deph554*PI()/180)</f>
        <v>0.56950865796645544</v>
      </c>
      <c r="K635" s="10">
        <f>('5v'!G623-J635)^2</f>
        <v>1.9839686020193555E-4</v>
      </c>
      <c r="M635" s="3"/>
      <c r="N635" s="7">
        <f>offs553+Ampl555*SIN(2*PI()*freq555*('5v'!I623)+deph555*PI()/180)</f>
        <v>2.0212606361015775</v>
      </c>
      <c r="O635" s="8">
        <f>('5v'!J623-N635)^2</f>
        <v>1.1600590833671021E-4</v>
      </c>
      <c r="P635" s="9">
        <f>offs556+Ampl556*SIN(2*PI()*freq556*('5v'!I623-reta556)+deph556*PI()/180)</f>
        <v>0.83712655371825273</v>
      </c>
      <c r="Q635" s="10">
        <f>('5v'!K623-P635)^2</f>
        <v>3.9277717102105903E-5</v>
      </c>
      <c r="S635" s="3"/>
      <c r="T635" s="7">
        <f>offs557+Ampl557*SIN(2*PI()*freq557*('5v'!M623)+deph557*PI()/180)</f>
        <v>1.8118847348533482</v>
      </c>
      <c r="U635" s="8">
        <f>('5v'!N623-T635)^2</f>
        <v>1.1219988623082257E-5</v>
      </c>
      <c r="V635" s="9">
        <f>offs558+Ampl558*SIN(2*PI()*freq558*('5v'!M623-reta558)+deph558*PI()/180)</f>
        <v>0.81236208674206989</v>
      </c>
      <c r="W635" s="10">
        <f>('5v'!O623-V635)^2</f>
        <v>1.1416437957337944E-4</v>
      </c>
      <c r="X635" s="3"/>
      <c r="Y635" s="3"/>
      <c r="Z635" s="7">
        <f>offs559+Ampl559*SIN(2*PI()*freq559*('5v'!Q623)+deph559*PI()/180)</f>
        <v>0.71332274286180597</v>
      </c>
      <c r="AA635" s="8">
        <f>('5v'!R623-Z635)^2</f>
        <v>5.3857762620856862E-2</v>
      </c>
      <c r="AB635" s="9">
        <f>offs558+Ampl560*SIN(2*PI()*freq560*('5v'!Q623-reta560)+deph560*PI()/180)</f>
        <v>0.77161868312480697</v>
      </c>
      <c r="AC635" s="10">
        <f>('5v'!S623-AB635)^2</f>
        <v>2.7169563329347278E-5</v>
      </c>
      <c r="AE635" s="44"/>
      <c r="AF635" s="7">
        <f>offs561+Ampl561*SIN(2*PI()*freq561*('5v'!U623)+deph561*PI()/180)</f>
        <v>-1.6863664589228451</v>
      </c>
      <c r="AG635" s="8">
        <f>('5v'!V623-AF635)^2</f>
        <v>0.20741687755112331</v>
      </c>
      <c r="AH635" s="9">
        <f>offs562+Ampl562*SIN(2*PI()*freq562*('5v'!U623-reta562)+deph562*PI()/180)</f>
        <v>0.77196503291755092</v>
      </c>
      <c r="AI635" s="10">
        <f>('5v'!W623-AH635)^2</f>
        <v>5.6428985919226016E-5</v>
      </c>
      <c r="AL635" s="76"/>
      <c r="AN635" s="76"/>
      <c r="AO635" s="80"/>
    </row>
    <row r="636" spans="1:41" x14ac:dyDescent="0.25">
      <c r="A636" s="3"/>
      <c r="B636" s="7">
        <f>offs551+Ampl551*SIN(2*PI()*freq551*('5v'!A624)+deph551*PI()/180)</f>
        <v>1.9759231484333388</v>
      </c>
      <c r="C636" s="8">
        <f>('5v'!B624-B636)^2</f>
        <v>1.1382874393862617E-5</v>
      </c>
      <c r="D636" s="9">
        <f>offs552+Ampl552*SIN(2*PI()*freq552*('5v'!A624-reta552)+deph552*PI()/180)</f>
        <v>0.47473488798093116</v>
      </c>
      <c r="E636" s="10">
        <f>('5v'!C624-D636)^2</f>
        <v>8.971290144028476E-4</v>
      </c>
      <c r="G636" s="3"/>
      <c r="H636" s="7">
        <f>offs553+Ampl553*SIN(2*PI()*freq553*('5v'!E624)+deph553*PI()/180)</f>
        <v>1.2673827832587947</v>
      </c>
      <c r="I636" s="8">
        <f>('5v'!F624-H636)^2</f>
        <v>1.102760145189116E-5</v>
      </c>
      <c r="J636" s="9">
        <f>offs554+Ampl554*SIN(2*PI()*freq554*('5v'!E624-reta554)+deph554*PI()/180)</f>
        <v>0.56712874791225532</v>
      </c>
      <c r="K636" s="10">
        <f>('5v'!G624-J636)^2</f>
        <v>3.3354953979123328E-3</v>
      </c>
      <c r="M636" s="3"/>
      <c r="N636" s="7">
        <f>offs553+Ampl555*SIN(2*PI()*freq555*('5v'!I624)+deph555*PI()/180)</f>
        <v>2.0194325422665496</v>
      </c>
      <c r="O636" s="8">
        <f>('5v'!J624-N636)^2</f>
        <v>1.1332811236747746E-4</v>
      </c>
      <c r="P636" s="9">
        <f>offs556+Ampl556*SIN(2*PI()*freq556*('5v'!I624-reta556)+deph556*PI()/180)</f>
        <v>0.83390382745995129</v>
      </c>
      <c r="Q636" s="10">
        <f>('5v'!K624-P636)^2</f>
        <v>4.8312473208071002E-5</v>
      </c>
      <c r="S636" s="3"/>
      <c r="T636" s="7">
        <f>offs557+Ampl557*SIN(2*PI()*freq557*('5v'!M624)+deph557*PI()/180)</f>
        <v>1.7954012932976318</v>
      </c>
      <c r="U636" s="8">
        <f>('5v'!N624-T636)^2</f>
        <v>1.7707825371580691E-5</v>
      </c>
      <c r="V636" s="9">
        <f>offs558+Ampl558*SIN(2*PI()*freq558*('5v'!M624-reta558)+deph558*PI()/180)</f>
        <v>0.80916207272083152</v>
      </c>
      <c r="W636" s="10">
        <f>('5v'!O624-V636)^2</f>
        <v>9.9571206231756118E-5</v>
      </c>
      <c r="X636" s="3"/>
      <c r="Y636" s="3"/>
      <c r="Z636" s="7">
        <f>offs559+Ampl559*SIN(2*PI()*freq559*('5v'!Q624)+deph559*PI()/180)</f>
        <v>0.66533290523726796</v>
      </c>
      <c r="AA636" s="8">
        <f>('5v'!R624-Z636)^2</f>
        <v>5.7011311192577352E-2</v>
      </c>
      <c r="AB636" s="9">
        <f>offs558+Ampl560*SIN(2*PI()*freq560*('5v'!Q624-reta560)+deph560*PI()/180)</f>
        <v>0.7693136118050915</v>
      </c>
      <c r="AC636" s="10">
        <f>('5v'!S624-AB636)^2</f>
        <v>2.3624477797297291E-5</v>
      </c>
      <c r="AE636" s="44"/>
      <c r="AF636" s="7">
        <f>offs561+Ampl561*SIN(2*PI()*freq561*('5v'!U624)+deph561*PI()/180)</f>
        <v>-1.7431402878414555</v>
      </c>
      <c r="AG636" s="8">
        <f>('5v'!V624-AF636)^2</f>
        <v>0.20907788454911314</v>
      </c>
      <c r="AH636" s="9">
        <f>offs562+Ampl562*SIN(2*PI()*freq562*('5v'!U624-reta562)+deph562*PI()/180)</f>
        <v>0.77196484484565575</v>
      </c>
      <c r="AI636" s="10">
        <f>('5v'!W624-AH636)^2</f>
        <v>5.6426160391438126E-5</v>
      </c>
      <c r="AL636" s="76"/>
      <c r="AN636" s="76"/>
      <c r="AO636" s="80"/>
    </row>
    <row r="637" spans="1:41" x14ac:dyDescent="0.25">
      <c r="A637" s="3"/>
      <c r="B637" s="7">
        <f>offs551+Ampl551*SIN(2*PI()*freq551*('5v'!A625)+deph551*PI()/180)</f>
        <v>1.968938868923674</v>
      </c>
      <c r="C637" s="8">
        <f>('5v'!B625-B637)^2</f>
        <v>2.0233183179810856E-5</v>
      </c>
      <c r="D637" s="9">
        <f>offs552+Ampl552*SIN(2*PI()*freq552*('5v'!A625-reta552)+deph552*PI()/180)</f>
        <v>0.47120443065676343</v>
      </c>
      <c r="E637" s="10">
        <f>('5v'!C625-D637)^2</f>
        <v>7.6306158326059899E-4</v>
      </c>
      <c r="G637" s="3"/>
      <c r="H637" s="7">
        <f>offs553+Ampl553*SIN(2*PI()*freq553*('5v'!E625)+deph553*PI()/180)</f>
        <v>1.2334351997245401</v>
      </c>
      <c r="I637" s="8">
        <f>('5v'!F625-H637)^2</f>
        <v>6.6368050207207519E-6</v>
      </c>
      <c r="J637" s="9">
        <f>offs554+Ampl554*SIN(2*PI()*freq554*('5v'!E625-reta554)+deph554*PI()/180)</f>
        <v>0.5648588821672218</v>
      </c>
      <c r="K637" s="10">
        <f>('5v'!G625-J637)^2</f>
        <v>1.4857143374739213E-2</v>
      </c>
      <c r="M637" s="3"/>
      <c r="N637" s="7">
        <f>offs553+Ampl555*SIN(2*PI()*freq555*('5v'!I625)+deph555*PI()/180)</f>
        <v>2.0172119688276791</v>
      </c>
      <c r="O637" s="8">
        <f>('5v'!J625-N637)^2</f>
        <v>1.1909403110752065E-4</v>
      </c>
      <c r="P637" s="9">
        <f>offs556+Ampl556*SIN(2*PI()*freq556*('5v'!I625-reta556)+deph556*PI()/180)</f>
        <v>0.83068950697147514</v>
      </c>
      <c r="Q637" s="10">
        <f>('5v'!K625-P637)^2</f>
        <v>3.2370603368703514E-5</v>
      </c>
      <c r="S637" s="3"/>
      <c r="T637" s="7">
        <f>offs557+Ampl557*SIN(2*PI()*freq557*('5v'!M625)+deph557*PI()/180)</f>
        <v>1.7783624764552377</v>
      </c>
      <c r="U637" s="8">
        <f>('5v'!N625-T637)^2</f>
        <v>1.3459825947376912E-5</v>
      </c>
      <c r="V637" s="9">
        <f>offs558+Ampl558*SIN(2*PI()*freq558*('5v'!M625-reta558)+deph558*PI()/180)</f>
        <v>0.80598116558419997</v>
      </c>
      <c r="W637" s="10">
        <f>('5v'!O625-V637)^2</f>
        <v>1.2558170691215635E-4</v>
      </c>
      <c r="X637" s="3"/>
      <c r="Y637" s="3"/>
      <c r="Z637" s="7">
        <f>offs559+Ampl559*SIN(2*PI()*freq559*('5v'!Q625)+deph559*PI()/180)</f>
        <v>0.61678958117371463</v>
      </c>
      <c r="AA637" s="8">
        <f>('5v'!R625-Z637)^2</f>
        <v>5.8085020515305626E-2</v>
      </c>
      <c r="AB637" s="9">
        <f>offs558+Ampl560*SIN(2*PI()*freq560*('5v'!Q625-reta560)+deph560*PI()/180)</f>
        <v>0.76706525960206962</v>
      </c>
      <c r="AC637" s="10">
        <f>('5v'!S625-AB637)^2</f>
        <v>4.2489533372260712E-5</v>
      </c>
      <c r="AE637" s="44"/>
      <c r="AF637" s="7">
        <f>offs561+Ampl561*SIN(2*PI()*freq561*('5v'!U625)+deph561*PI()/180)</f>
        <v>-1.7981938477478445</v>
      </c>
      <c r="AG637" s="8">
        <f>('5v'!V625-AF637)^2</f>
        <v>0.20874325650675318</v>
      </c>
      <c r="AH637" s="9">
        <f>offs562+Ampl562*SIN(2*PI()*freq562*('5v'!U625-reta562)+deph562*PI()/180)</f>
        <v>0.77207668218168124</v>
      </c>
      <c r="AI637" s="10">
        <f>('5v'!W625-AH637)^2</f>
        <v>5.8118852809303347E-5</v>
      </c>
      <c r="AL637" s="76"/>
      <c r="AN637" s="76"/>
      <c r="AO637" s="80"/>
    </row>
    <row r="638" spans="1:41" x14ac:dyDescent="0.25">
      <c r="A638" s="3"/>
      <c r="B638" s="7">
        <f>offs551+Ampl551*SIN(2*PI()*freq551*('5v'!A626)+deph551*PI()/180)</f>
        <v>1.9615719014531643</v>
      </c>
      <c r="C638" s="8">
        <f>('5v'!B626-B638)^2</f>
        <v>1.6427607830361381E-5</v>
      </c>
      <c r="D638" s="9">
        <f>offs552+Ampl552*SIN(2*PI()*freq552*('5v'!A626-reta552)+deph552*PI()/180)</f>
        <v>0.46774022905869833</v>
      </c>
      <c r="E638" s="10">
        <f>('5v'!C626-D638)^2</f>
        <v>7.3884867150539031E-4</v>
      </c>
      <c r="G638" s="3"/>
      <c r="H638" s="7">
        <f>offs553+Ampl553*SIN(2*PI()*freq553*('5v'!E626)+deph553*PI()/180)</f>
        <v>1.1988838127208399</v>
      </c>
      <c r="I638" s="8">
        <f>('5v'!F626-H638)^2</f>
        <v>1.0117569565057059E-5</v>
      </c>
      <c r="J638" s="9">
        <f>offs554+Ampl554*SIN(2*PI()*freq554*('5v'!E626-reta554)+deph554*PI()/180)</f>
        <v>0.56269986720384613</v>
      </c>
      <c r="K638" s="10">
        <f>('5v'!G626-J638)^2</f>
        <v>1.9394146181836078E-2</v>
      </c>
      <c r="M638" s="3"/>
      <c r="N638" s="7">
        <f>offs553+Ampl555*SIN(2*PI()*freq555*('5v'!I626)+deph555*PI()/180)</f>
        <v>2.0145992664392547</v>
      </c>
      <c r="O638" s="8">
        <f>('5v'!J626-N638)^2</f>
        <v>9.2534271585874143E-5</v>
      </c>
      <c r="P638" s="9">
        <f>offs556+Ampl556*SIN(2*PI()*freq556*('5v'!I626-reta556)+deph556*PI()/180)</f>
        <v>0.82748409983129101</v>
      </c>
      <c r="Q638" s="10">
        <f>('5v'!K626-P638)^2</f>
        <v>1.9689097320395047E-5</v>
      </c>
      <c r="S638" s="3"/>
      <c r="T638" s="7">
        <f>offs557+Ampl557*SIN(2*PI()*freq557*('5v'!M626)+deph557*PI()/180)</f>
        <v>1.7607724883992655</v>
      </c>
      <c r="U638" s="8">
        <f>('5v'!N626-T638)^2</f>
        <v>2.9842617805403907E-6</v>
      </c>
      <c r="V638" s="9">
        <f>offs558+Ampl558*SIN(2*PI()*freq558*('5v'!M626-reta558)+deph558*PI()/180)</f>
        <v>0.80282015017341424</v>
      </c>
      <c r="W638" s="10">
        <f>('5v'!O626-V638)^2</f>
        <v>1.0943440035989648E-4</v>
      </c>
      <c r="X638" s="3"/>
      <c r="Y638" s="3"/>
      <c r="Z638" s="7">
        <f>offs559+Ampl559*SIN(2*PI()*freq559*('5v'!Q626)+deph559*PI()/180)</f>
        <v>0.56771624579189439</v>
      </c>
      <c r="AA638" s="8">
        <f>('5v'!R626-Z638)^2</f>
        <v>5.8911180825636303E-2</v>
      </c>
      <c r="AB638" s="9">
        <f>offs558+Ampl560*SIN(2*PI()*freq560*('5v'!Q626-reta560)+deph560*PI()/180)</f>
        <v>0.76487471379891525</v>
      </c>
      <c r="AC638" s="10">
        <f>('5v'!S626-AB638)^2</f>
        <v>6.7800465371309801E-5</v>
      </c>
      <c r="AE638" s="44"/>
      <c r="AF638" s="7">
        <f>offs561+Ampl561*SIN(2*PI()*freq561*('5v'!U626)+deph561*PI()/180)</f>
        <v>-1.8514728074250797</v>
      </c>
      <c r="AG638" s="8">
        <f>('5v'!V626-AF638)^2</f>
        <v>0.20824592414616691</v>
      </c>
      <c r="AH638" s="9">
        <f>offs562+Ampl562*SIN(2*PI()*freq562*('5v'!U626-reta562)+deph562*PI()/180)</f>
        <v>0.7723004345556792</v>
      </c>
      <c r="AI638" s="10">
        <f>('5v'!W626-AH638)^2</f>
        <v>6.1580502682165102E-5</v>
      </c>
      <c r="AL638" s="76"/>
      <c r="AN638" s="76"/>
      <c r="AO638" s="80"/>
    </row>
    <row r="639" spans="1:41" x14ac:dyDescent="0.25">
      <c r="A639" s="3"/>
      <c r="B639" s="7">
        <f>offs551+Ampl551*SIN(2*PI()*freq551*('5v'!A627)+deph551*PI()/180)</f>
        <v>1.9538234093513736</v>
      </c>
      <c r="C639" s="8">
        <f>('5v'!B627-B639)^2</f>
        <v>1.5908855362311207E-5</v>
      </c>
      <c r="D639" s="9">
        <f>offs552+Ampl552*SIN(2*PI()*freq552*('5v'!A627-reta552)+deph552*PI()/180)</f>
        <v>0.46434283022432676</v>
      </c>
      <c r="E639" s="10">
        <f>('5v'!C627-D639)^2</f>
        <v>6.1103735439855709E-4</v>
      </c>
      <c r="G639" s="3"/>
      <c r="H639" s="7">
        <f>offs553+Ampl553*SIN(2*PI()*freq553*('5v'!E627)+deph553*PI()/180)</f>
        <v>1.1637408981909738</v>
      </c>
      <c r="I639" s="8">
        <f>('5v'!F627-H639)^2</f>
        <v>1.0200985654305843E-5</v>
      </c>
      <c r="J639" s="9">
        <f>offs554+Ampl554*SIN(2*PI()*freq554*('5v'!E627-reta554)+deph554*PI()/180)</f>
        <v>0.5606524701098643</v>
      </c>
      <c r="K639" s="10">
        <f>('5v'!G627-J639)^2</f>
        <v>1.2071739944102806E-2</v>
      </c>
      <c r="M639" s="3"/>
      <c r="N639" s="7">
        <f>offs553+Ampl555*SIN(2*PI()*freq555*('5v'!I627)+deph555*PI()/180)</f>
        <v>2.0115948476772707</v>
      </c>
      <c r="O639" s="8">
        <f>('5v'!J627-N639)^2</f>
        <v>1.138651685481754E-4</v>
      </c>
      <c r="P639" s="9">
        <f>offs556+Ampl556*SIN(2*PI()*freq556*('5v'!I627-reta556)+deph556*PI()/180)</f>
        <v>0.82428811221034448</v>
      </c>
      <c r="Q639" s="10">
        <f>('5v'!K627-P639)^2</f>
        <v>1.0204013818220982E-5</v>
      </c>
      <c r="S639" s="3"/>
      <c r="T639" s="7">
        <f>offs557+Ampl557*SIN(2*PI()*freq557*('5v'!M627)+deph557*PI()/180)</f>
        <v>1.7426356691960636</v>
      </c>
      <c r="U639" s="8">
        <f>('5v'!N627-T639)^2</f>
        <v>2.6245917987501124E-6</v>
      </c>
      <c r="V639" s="9">
        <f>offs558+Ampl558*SIN(2*PI()*freq558*('5v'!M627-reta558)+deph558*PI()/180)</f>
        <v>0.79967980642172787</v>
      </c>
      <c r="W639" s="10">
        <f>('5v'!O627-V639)^2</f>
        <v>9.3996584616397948E-5</v>
      </c>
      <c r="X639" s="3"/>
      <c r="Y639" s="3"/>
      <c r="Z639" s="7">
        <f>offs559+Ampl559*SIN(2*PI()*freq559*('5v'!Q627)+deph559*PI()/180)</f>
        <v>0.51813663052132153</v>
      </c>
      <c r="AA639" s="8">
        <f>('5v'!R627-Z639)^2</f>
        <v>6.045255873219612E-2</v>
      </c>
      <c r="AB639" s="9">
        <f>offs558+Ampl560*SIN(2*PI()*freq560*('5v'!Q627-reta560)+deph560*PI()/180)</f>
        <v>0.76274303372413954</v>
      </c>
      <c r="AC639" s="10">
        <f>('5v'!S627-AB639)^2</f>
        <v>6.4891784691523686E-5</v>
      </c>
      <c r="AE639" s="44"/>
      <c r="AF639" s="7">
        <f>offs561+Ampl561*SIN(2*PI()*freq561*('5v'!U627)+deph561*PI()/180)</f>
        <v>-1.9029245869724076</v>
      </c>
      <c r="AG639" s="8">
        <f>('5v'!V627-AF639)^2</f>
        <v>0.20763439524765009</v>
      </c>
      <c r="AH639" s="9">
        <f>offs562+Ampl562*SIN(2*PI()*freq562*('5v'!U627-reta562)+deph562*PI()/180)</f>
        <v>0.77263588115107029</v>
      </c>
      <c r="AI639" s="10">
        <f>('5v'!W627-AH639)^2</f>
        <v>6.6957743710787456E-5</v>
      </c>
      <c r="AL639" s="76"/>
      <c r="AN639" s="76"/>
      <c r="AO639" s="80"/>
    </row>
    <row r="640" spans="1:41" x14ac:dyDescent="0.25">
      <c r="A640" s="3"/>
      <c r="B640" s="7">
        <f>offs551+Ampl551*SIN(2*PI()*freq551*('5v'!A628)+deph551*PI()/180)</f>
        <v>1.9456946161950275</v>
      </c>
      <c r="C640" s="8">
        <f>('5v'!B628-B640)^2</f>
        <v>5.5337095658973771E-6</v>
      </c>
      <c r="D640" s="9">
        <f>offs552+Ampl552*SIN(2*PI()*freq552*('5v'!A628-reta552)+deph552*PI()/180)</f>
        <v>0.46101277064230856</v>
      </c>
      <c r="E640" s="10">
        <f>('5v'!C628-D640)^2</f>
        <v>6.8101318668923759E-4</v>
      </c>
      <c r="G640" s="3"/>
      <c r="H640" s="7">
        <f>offs553+Ampl553*SIN(2*PI()*freq553*('5v'!E628)+deph553*PI()/180)</f>
        <v>1.1280189422451383</v>
      </c>
      <c r="I640" s="8">
        <f>('5v'!F628-H640)^2</f>
        <v>6.9060804437824909E-6</v>
      </c>
      <c r="J640" s="9">
        <f>offs554+Ampl554*SIN(2*PI()*freq554*('5v'!E628-reta554)+deph554*PI()/180)</f>
        <v>0.55871741831571486</v>
      </c>
      <c r="K640" s="10">
        <f>('5v'!G628-J640)^2</f>
        <v>2.2457569683018109E-3</v>
      </c>
      <c r="M640" s="3"/>
      <c r="N640" s="7">
        <f>offs553+Ampl555*SIN(2*PI()*freq555*('5v'!I628)+deph555*PI()/180)</f>
        <v>2.0081991869742777</v>
      </c>
      <c r="O640" s="8">
        <f>('5v'!J628-N640)^2</f>
        <v>1.0322911591261181E-4</v>
      </c>
      <c r="P640" s="9">
        <f>offs556+Ampl556*SIN(2*PI()*freq556*('5v'!I628-reta556)+deph556*PI()/180)</f>
        <v>0.82110204879213</v>
      </c>
      <c r="Q640" s="10">
        <f>('5v'!K628-P640)^2</f>
        <v>3.8472421352722155E-6</v>
      </c>
      <c r="S640" s="3"/>
      <c r="T640" s="7">
        <f>offs557+Ampl557*SIN(2*PI()*freq557*('5v'!M628)+deph557*PI()/180)</f>
        <v>1.7239564938343828</v>
      </c>
      <c r="U640" s="8">
        <f>('5v'!N628-T640)^2</f>
        <v>2.0566891764848182E-6</v>
      </c>
      <c r="V640" s="9">
        <f>offs558+Ampl558*SIN(2*PI()*freq558*('5v'!M628-reta558)+deph558*PI()/180)</f>
        <v>0.79656090916197131</v>
      </c>
      <c r="W640" s="10">
        <f>('5v'!O628-V640)^2</f>
        <v>7.9349450238935221E-5</v>
      </c>
      <c r="X640" s="3"/>
      <c r="Y640" s="3"/>
      <c r="Z640" s="7">
        <f>offs559+Ampl559*SIN(2*PI()*freq559*('5v'!Q628)+deph559*PI()/180)</f>
        <v>0.46807471162397285</v>
      </c>
      <c r="AA640" s="8">
        <f>('5v'!R628-Z640)^2</f>
        <v>6.1773857286896605E-2</v>
      </c>
      <c r="AB640" s="9">
        <f>offs558+Ampl560*SIN(2*PI()*freq560*('5v'!Q628-reta560)+deph560*PI()/180)</f>
        <v>0.76067125023931059</v>
      </c>
      <c r="AC640" s="10">
        <f>('5v'!S628-AB640)^2</f>
        <v>9.781230253366803E-5</v>
      </c>
      <c r="AE640" s="44"/>
      <c r="AF640" s="7">
        <f>offs561+Ampl561*SIN(2*PI()*freq561*('5v'!U628)+deph561*PI()/180)</f>
        <v>-1.9524984096952644</v>
      </c>
      <c r="AG640" s="8">
        <f>('5v'!V628-AF640)^2</f>
        <v>0.20518213825519502</v>
      </c>
      <c r="AH640" s="9">
        <f>offs562+Ampl562*SIN(2*PI()*freq562*('5v'!U628-reta562)+deph562*PI()/180)</f>
        <v>0.77308269092256399</v>
      </c>
      <c r="AI640" s="10">
        <f>('5v'!W628-AH640)^2</f>
        <v>4.4574996921405288E-5</v>
      </c>
      <c r="AL640" s="76"/>
      <c r="AN640" s="76"/>
      <c r="AO640" s="80"/>
    </row>
    <row r="641" spans="1:41" x14ac:dyDescent="0.25">
      <c r="A641" s="3"/>
      <c r="B641" s="7">
        <f>offs551+Ampl551*SIN(2*PI()*freq551*('5v'!A629)+deph551*PI()/180)</f>
        <v>1.9371868056147981</v>
      </c>
      <c r="C641" s="8">
        <f>('5v'!B629-B641)^2</f>
        <v>7.9062508154101317E-6</v>
      </c>
      <c r="D641" s="9">
        <f>offs552+Ampl552*SIN(2*PI()*freq552*('5v'!A629-reta552)+deph552*PI()/180)</f>
        <v>0.45775057616765491</v>
      </c>
      <c r="E641" s="10">
        <f>('5v'!C629-D641)^2</f>
        <v>6.4782587894132802E-4</v>
      </c>
      <c r="G641" s="3"/>
      <c r="H641" s="7">
        <f>offs553+Ampl553*SIN(2*PI()*freq553*('5v'!E629)+deph553*PI()/180)</f>
        <v>1.0917306367241872</v>
      </c>
      <c r="I641" s="8">
        <f>('5v'!F629-H641)^2</f>
        <v>2.2399214841861426E-6</v>
      </c>
      <c r="J641" s="9">
        <f>offs554+Ampl554*SIN(2*PI()*freq554*('5v'!E629-reta554)+deph554*PI()/180)</f>
        <v>0.55689539933608634</v>
      </c>
      <c r="K641" s="10">
        <f>('5v'!G629-J641)^2</f>
        <v>1.4758352065706078E-3</v>
      </c>
      <c r="M641" s="3"/>
      <c r="N641" s="7">
        <f>offs553+Ampl555*SIN(2*PI()*freq555*('5v'!I629)+deph555*PI()/180)</f>
        <v>2.0044128205444642</v>
      </c>
      <c r="O641" s="8">
        <f>('5v'!J629-N641)^2</f>
        <v>1.0080741235093915E-4</v>
      </c>
      <c r="P641" s="9">
        <f>offs556+Ampl556*SIN(2*PI()*freq556*('5v'!I629-reta556)+deph556*PI()/180)</f>
        <v>0.81792641269299549</v>
      </c>
      <c r="Q641" s="10">
        <f>('5v'!K629-P641)^2</f>
        <v>5.460067462236769E-7</v>
      </c>
      <c r="S641" s="3"/>
      <c r="T641" s="7">
        <f>offs557+Ampl557*SIN(2*PI()*freq557*('5v'!M629)+deph557*PI()/180)</f>
        <v>1.7047395711212412</v>
      </c>
      <c r="U641" s="8">
        <f>('5v'!N629-T641)^2</f>
        <v>1.2539271329920112E-6</v>
      </c>
      <c r="V641" s="9">
        <f>offs558+Ampl558*SIN(2*PI()*freq558*('5v'!M629-reta558)+deph558*PI()/180)</f>
        <v>0.79346422793537452</v>
      </c>
      <c r="W641" s="10">
        <f>('5v'!O629-V641)^2</f>
        <v>6.5581848467352374E-5</v>
      </c>
      <c r="X641" s="3"/>
      <c r="Y641" s="3"/>
      <c r="Z641" s="7">
        <f>offs559+Ampl559*SIN(2*PI()*freq559*('5v'!Q629)+deph559*PI()/180)</f>
        <v>0.4175546985995795</v>
      </c>
      <c r="AA641" s="8">
        <f>('5v'!R629-Z641)^2</f>
        <v>6.2879493619132767E-2</v>
      </c>
      <c r="AB641" s="9">
        <f>offs558+Ampl560*SIN(2*PI()*freq560*('5v'!Q629-reta560)+deph560*PI()/180)</f>
        <v>0.75866036524053637</v>
      </c>
      <c r="AC641" s="10">
        <f>('5v'!S629-AB641)^2</f>
        <v>1.3889506956024736E-4</v>
      </c>
      <c r="AE641" s="44"/>
      <c r="AF641" s="7">
        <f>offs561+Ampl561*SIN(2*PI()*freq561*('5v'!U629)+deph561*PI()/180)</f>
        <v>-2.0001453522157404</v>
      </c>
      <c r="AG641" s="8">
        <f>('5v'!V629-AF641)^2</f>
        <v>0.20625361927180791</v>
      </c>
      <c r="AH641" s="9">
        <f>offs562+Ampl562*SIN(2*PI()*freq562*('5v'!U629-reta562)+deph562*PI()/180)</f>
        <v>0.77364042292285962</v>
      </c>
      <c r="AI641" s="10">
        <f>('5v'!W629-AH641)^2</f>
        <v>5.2333402561393463E-5</v>
      </c>
      <c r="AL641" s="76"/>
      <c r="AN641" s="76"/>
      <c r="AO641" s="80"/>
    </row>
    <row r="642" spans="1:41" x14ac:dyDescent="0.25">
      <c r="A642" s="3"/>
      <c r="B642" s="7">
        <f>offs551+Ampl551*SIN(2*PI()*freq551*('5v'!A630)+deph551*PI()/180)</f>
        <v>1.9283013210926017</v>
      </c>
      <c r="C642" s="8">
        <f>('5v'!B630-B642)^2</f>
        <v>1.3633235050871021E-5</v>
      </c>
      <c r="D642" s="9">
        <f>offs552+Ampl552*SIN(2*PI()*freq552*('5v'!A630-reta552)+deph552*PI()/180)</f>
        <v>0.45455676193869005</v>
      </c>
      <c r="E642" s="10">
        <f>('5v'!C630-D642)^2</f>
        <v>7.1252895819776693E-4</v>
      </c>
      <c r="G642" s="3"/>
      <c r="H642" s="7">
        <f>offs553+Ampl553*SIN(2*PI()*freq553*('5v'!E630)+deph553*PI()/180)</f>
        <v>1.0548888746902798</v>
      </c>
      <c r="I642" s="8">
        <f>('5v'!F630-H642)^2</f>
        <v>3.57683827767429E-8</v>
      </c>
      <c r="J642" s="9">
        <f>offs554+Ampl554*SIN(2*PI()*freq554*('5v'!E630-reta554)+deph554*PI()/180)</f>
        <v>0.55518706052564637</v>
      </c>
      <c r="K642" s="10">
        <f>('5v'!G630-J642)^2</f>
        <v>1.1768982092754178E-2</v>
      </c>
      <c r="M642" s="3"/>
      <c r="N642" s="7">
        <f>offs553+Ampl555*SIN(2*PI()*freq555*('5v'!I630)+deph555*PI()/180)</f>
        <v>2.0002363462989834</v>
      </c>
      <c r="O642" s="8">
        <f>('5v'!J630-N642)^2</f>
        <v>1.0630669277884758E-4</v>
      </c>
      <c r="P642" s="9">
        <f>offs556+Ampl556*SIN(2*PI()*freq556*('5v'!I630-reta556)+deph556*PI()/180)</f>
        <v>0.81476170538269399</v>
      </c>
      <c r="Q642" s="10">
        <f>('5v'!K630-P642)^2</f>
        <v>2.2340238726073464E-7</v>
      </c>
      <c r="S642" s="3"/>
      <c r="T642" s="7">
        <f>offs557+Ampl557*SIN(2*PI()*freq557*('5v'!M630)+deph557*PI()/180)</f>
        <v>1.6849896425447695</v>
      </c>
      <c r="U642" s="8">
        <f>('5v'!N630-T642)^2</f>
        <v>1.7914951287114389E-6</v>
      </c>
      <c r="V642" s="9">
        <f>offs558+Ampl558*SIN(2*PI()*freq558*('5v'!M630-reta558)+deph558*PI()/180)</f>
        <v>0.79039052680169353</v>
      </c>
      <c r="W642" s="10">
        <f>('5v'!O630-V642)^2</f>
        <v>5.2790588280045114E-5</v>
      </c>
      <c r="X642" s="3"/>
      <c r="Y642" s="3"/>
      <c r="Z642" s="7">
        <f>offs559+Ampl559*SIN(2*PI()*freq559*('5v'!Q630)+deph559*PI()/180)</f>
        <v>0.36660102247812687</v>
      </c>
      <c r="AA642" s="8">
        <f>('5v'!R630-Z642)^2</f>
        <v>6.2793048946832991E-2</v>
      </c>
      <c r="AB642" s="9">
        <f>offs558+Ampl560*SIN(2*PI()*freq560*('5v'!Q630-reta560)+deph560*PI()/180)</f>
        <v>0.75671135117395805</v>
      </c>
      <c r="AC642" s="10">
        <f>('5v'!S630-AB642)^2</f>
        <v>1.3899210214083358E-4</v>
      </c>
      <c r="AE642" s="44"/>
      <c r="AF642" s="7">
        <f>offs561+Ampl561*SIN(2*PI()*freq561*('5v'!U630)+deph561*PI()/180)</f>
        <v>-2.0458183927540543</v>
      </c>
      <c r="AG642" s="8">
        <f>('5v'!V630-AF642)^2</f>
        <v>0.20734680745411363</v>
      </c>
      <c r="AH642" s="9">
        <f>offs562+Ampl562*SIN(2*PI()*freq562*('5v'!U630-reta562)+deph562*PI()/180)</f>
        <v>0.7743085267378087</v>
      </c>
      <c r="AI642" s="10">
        <f>('5v'!W630-AH642)^2</f>
        <v>6.2446135686547005E-5</v>
      </c>
      <c r="AL642" s="76"/>
      <c r="AN642" s="76"/>
      <c r="AO642" s="80"/>
    </row>
    <row r="643" spans="1:41" x14ac:dyDescent="0.25">
      <c r="A643" s="3"/>
      <c r="B643" s="7">
        <f>offs551+Ampl551*SIN(2*PI()*freq551*('5v'!A631)+deph551*PI()/180)</f>
        <v>1.9190395657494475</v>
      </c>
      <c r="C643" s="8">
        <f>('5v'!B631-B643)^2</f>
        <v>1.7602771957936632E-5</v>
      </c>
      <c r="D643" s="9">
        <f>offs552+Ampl552*SIN(2*PI()*freq552*('5v'!A631-reta552)+deph552*PI()/180)</f>
        <v>0.45143183229570455</v>
      </c>
      <c r="E643" s="10">
        <f>('5v'!C631-D643)^2</f>
        <v>7.7646757118850869E-4</v>
      </c>
      <c r="G643" s="3"/>
      <c r="H643" s="7">
        <f>offs553+Ampl553*SIN(2*PI()*freq553*('5v'!E631)+deph553*PI()/180)</f>
        <v>1.0175067458460409</v>
      </c>
      <c r="I643" s="8">
        <f>('5v'!F631-H643)^2</f>
        <v>5.8334526282164244E-6</v>
      </c>
      <c r="J643" s="9">
        <f>offs554+Ampl554*SIN(2*PI()*freq554*('5v'!E631-reta554)+deph554*PI()/180)</f>
        <v>0.55359300884903995</v>
      </c>
      <c r="K643" s="10">
        <f>('5v'!G631-J643)^2</f>
        <v>1.3898285794555735E-2</v>
      </c>
      <c r="M643" s="3"/>
      <c r="N643" s="7">
        <f>offs553+Ampl555*SIN(2*PI()*freq555*('5v'!I631)+deph555*PI()/180)</f>
        <v>1.9956704237515326</v>
      </c>
      <c r="O643" s="8">
        <f>('5v'!J631-N643)^2</f>
        <v>1.2034498632605972E-4</v>
      </c>
      <c r="P643" s="9">
        <f>offs556+Ampl556*SIN(2*PI()*freq556*('5v'!I631-reta556)+deph556*PI()/180)</f>
        <v>0.81160842660519628</v>
      </c>
      <c r="Q643" s="10">
        <f>('5v'!K631-P643)^2</f>
        <v>2.7983046538348147E-6</v>
      </c>
      <c r="S643" s="3"/>
      <c r="T643" s="7">
        <f>offs557+Ampl557*SIN(2*PI()*freq557*('5v'!M631)+deph557*PI()/180)</f>
        <v>1.6647115811043183</v>
      </c>
      <c r="U643" s="8">
        <f>('5v'!N631-T643)^2</f>
        <v>1.7465973707818179E-8</v>
      </c>
      <c r="V643" s="9">
        <f>offs558+Ampl558*SIN(2*PI()*freq558*('5v'!M631-reta558)+deph558*PI()/180)</f>
        <v>0.7873405641506902</v>
      </c>
      <c r="W643" s="10">
        <f>('5v'!O631-V643)^2</f>
        <v>4.108073971780082E-5</v>
      </c>
      <c r="X643" s="3"/>
      <c r="Y643" s="3"/>
      <c r="Z643" s="7">
        <f>offs559+Ampl559*SIN(2*PI()*freq559*('5v'!Q631)+deph559*PI()/180)</f>
        <v>0.31523832400522622</v>
      </c>
      <c r="AA643" s="8">
        <f>('5v'!R631-Z643)^2</f>
        <v>6.3482372180416621E-2</v>
      </c>
      <c r="AB643" s="9">
        <f>offs558+Ampl560*SIN(2*PI()*freq560*('5v'!Q631-reta560)+deph560*PI()/180)</f>
        <v>0.75482515056548249</v>
      </c>
      <c r="AC643" s="10">
        <f>('5v'!S631-AB643)^2</f>
        <v>9.8075164024373658E-5</v>
      </c>
      <c r="AE643" s="44"/>
      <c r="AF643" s="7">
        <f>offs561+Ampl561*SIN(2*PI()*freq561*('5v'!U631)+deph561*PI()/180)</f>
        <v>-2.0894724575333679</v>
      </c>
      <c r="AG643" s="8">
        <f>('5v'!V631-AF643)^2</f>
        <v>0.20850301386632375</v>
      </c>
      <c r="AH643" s="9">
        <f>offs562+Ampl562*SIN(2*PI()*freq562*('5v'!U631-reta562)+deph562*PI()/180)</f>
        <v>0.77508634302960722</v>
      </c>
      <c r="AI643" s="10">
        <f>('5v'!W631-AH643)^2</f>
        <v>4.5252300680622856E-5</v>
      </c>
      <c r="AL643" s="76"/>
      <c r="AN643" s="76"/>
      <c r="AO643" s="80"/>
    </row>
    <row r="644" spans="1:41" x14ac:dyDescent="0.25">
      <c r="A644" s="3"/>
      <c r="B644" s="7">
        <f>offs551+Ampl551*SIN(2*PI()*freq551*('5v'!A632)+deph551*PI()/180)</f>
        <v>1.9094030021238702</v>
      </c>
      <c r="C644" s="8">
        <f>('5v'!B632-B644)^2</f>
        <v>1.7556277980768648E-7</v>
      </c>
      <c r="D644" s="9">
        <f>offs552+Ampl552*SIN(2*PI()*freq552*('5v'!A632-reta552)+deph552*PI()/180)</f>
        <v>0.44837628070131458</v>
      </c>
      <c r="E644" s="10">
        <f>('5v'!C632-D644)^2</f>
        <v>8.3912876136743131E-4</v>
      </c>
      <c r="G644" s="3"/>
      <c r="H644" s="7">
        <f>offs553+Ampl553*SIN(2*PI()*freq553*('5v'!E632)+deph553*PI()/180)</f>
        <v>0.9795975318838509</v>
      </c>
      <c r="I644" s="8">
        <f>('5v'!F632-H644)^2</f>
        <v>1.5913018080608442E-6</v>
      </c>
      <c r="J644" s="9">
        <f>offs554+Ampl554*SIN(2*PI()*freq554*('5v'!E632-reta554)+deph554*PI()/180)</f>
        <v>0.55211381066523746</v>
      </c>
      <c r="K644" s="10">
        <f>('5v'!G632-J644)^2</f>
        <v>4.1839149825167437E-3</v>
      </c>
      <c r="M644" s="3"/>
      <c r="N644" s="7">
        <f>offs553+Ampl555*SIN(2*PI()*freq555*('5v'!I632)+deph555*PI()/180)</f>
        <v>1.9907157739142129</v>
      </c>
      <c r="O644" s="8">
        <f>('5v'!J632-N644)^2</f>
        <v>1.4444641150146989E-4</v>
      </c>
      <c r="P644" s="9">
        <f>offs556+Ampl556*SIN(2*PI()*freq556*('5v'!I632-reta556)+deph556*PI()/180)</f>
        <v>0.80846707429977538</v>
      </c>
      <c r="Q644" s="10">
        <f>('5v'!K632-P644)^2</f>
        <v>8.185525277960055E-6</v>
      </c>
      <c r="S644" s="3"/>
      <c r="T644" s="7">
        <f>offs557+Ampl557*SIN(2*PI()*freq557*('5v'!M632)+deph557*PI()/180)</f>
        <v>1.6439103901081225</v>
      </c>
      <c r="U644" s="8">
        <f>('5v'!N632-T644)^2</f>
        <v>6.2707677640096186E-6</v>
      </c>
      <c r="V644" s="9">
        <f>offs558+Ampl558*SIN(2*PI()*freq558*('5v'!M632-reta558)+deph558*PI()/180)</f>
        <v>0.78431509251501119</v>
      </c>
      <c r="W644" s="10">
        <f>('5v'!O632-V644)^2</f>
        <v>1.2784325285461025E-5</v>
      </c>
      <c r="X644" s="3"/>
      <c r="Y644" s="3"/>
      <c r="Z644" s="7">
        <f>offs559+Ampl559*SIN(2*PI()*freq559*('5v'!Q632)+deph559*PI()/180)</f>
        <v>0.26349144172606798</v>
      </c>
      <c r="AA644" s="8">
        <f>('5v'!R632-Z644)^2</f>
        <v>6.5972349758372892E-2</v>
      </c>
      <c r="AB644" s="9">
        <f>offs558+Ampl560*SIN(2*PI()*freq560*('5v'!Q632-reta560)+deph560*PI()/180)</f>
        <v>0.75300267556498612</v>
      </c>
      <c r="AC644" s="10">
        <f>('5v'!S632-AB644)^2</f>
        <v>1.0067986292229307E-4</v>
      </c>
      <c r="AE644" s="44"/>
      <c r="AF644" s="7">
        <f>offs561+Ampl561*SIN(2*PI()*freq561*('5v'!U632)+deph561*PI()/180)</f>
        <v>-2.1310644652621633</v>
      </c>
      <c r="AG644" s="8">
        <f>('5v'!V632-AF644)^2</f>
        <v>0.21155508314271615</v>
      </c>
      <c r="AH644" s="9">
        <f>offs562+Ampl562*SIN(2*PI()*freq562*('5v'!U632-reta562)+deph562*PI()/180)</f>
        <v>0.775973104187482</v>
      </c>
      <c r="AI644" s="10">
        <f>('5v'!W632-AH644)^2</f>
        <v>5.796910055241521E-5</v>
      </c>
      <c r="AL644" s="76"/>
      <c r="AN644" s="76"/>
      <c r="AO644" s="80"/>
    </row>
    <row r="645" spans="1:41" x14ac:dyDescent="0.25">
      <c r="A645" s="3"/>
      <c r="B645" s="7">
        <f>offs551+Ampl551*SIN(2*PI()*freq551*('5v'!A633)+deph551*PI()/180)</f>
        <v>1.899393151940977</v>
      </c>
      <c r="C645" s="8">
        <f>('5v'!B633-B645)^2</f>
        <v>3.1643004170901214E-6</v>
      </c>
      <c r="D645" s="9">
        <f>offs552+Ampl552*SIN(2*PI()*freq552*('5v'!A633-reta552)+deph552*PI()/180)</f>
        <v>0.44539058966253736</v>
      </c>
      <c r="E645" s="10">
        <f>('5v'!C633-D645)^2</f>
        <v>1.0210204321942635E-3</v>
      </c>
      <c r="G645" s="3"/>
      <c r="H645" s="7">
        <f>offs553+Ampl553*SIN(2*PI()*freq553*('5v'!E633)+deph553*PI()/180)</f>
        <v>0.94117470176691864</v>
      </c>
      <c r="I645" s="8">
        <f>('5v'!F633-H645)^2</f>
        <v>6.6321609893118492E-6</v>
      </c>
      <c r="J645" s="9">
        <f>offs554+Ampl554*SIN(2*PI()*freq554*('5v'!E633-reta554)+deph554*PI()/180)</f>
        <v>0.55074999152631021</v>
      </c>
      <c r="K645" s="10">
        <f>('5v'!G633-J645)^2</f>
        <v>1.9686872321139049E-4</v>
      </c>
      <c r="M645" s="3"/>
      <c r="N645" s="7">
        <f>offs553+Ampl555*SIN(2*PI()*freq555*('5v'!I633)+deph555*PI()/180)</f>
        <v>1.9853731791836693</v>
      </c>
      <c r="O645" s="8">
        <f>('5v'!J633-N645)^2</f>
        <v>2.3740833811973944E-4</v>
      </c>
      <c r="P645" s="9">
        <f>offs556+Ampl556*SIN(2*PI()*freq556*('5v'!I633-reta556)+deph556*PI()/180)</f>
        <v>0.80533814452237595</v>
      </c>
      <c r="Q645" s="10">
        <f>('5v'!K633-P645)^2</f>
        <v>1.6296121410213847E-5</v>
      </c>
      <c r="S645" s="3"/>
      <c r="T645" s="7">
        <f>offs557+Ampl557*SIN(2*PI()*freq557*('5v'!M633)+deph557*PI()/180)</f>
        <v>1.6225912019388049</v>
      </c>
      <c r="U645" s="8">
        <f>('5v'!N633-T645)^2</f>
        <v>5.1295954128665849E-7</v>
      </c>
      <c r="V645" s="9">
        <f>offs558+Ampl558*SIN(2*PI()*freq558*('5v'!M633-reta558)+deph558*PI()/180)</f>
        <v>0.78131485838451153</v>
      </c>
      <c r="W645" s="10">
        <f>('5v'!O633-V645)^2</f>
        <v>7.1262388750957759E-6</v>
      </c>
      <c r="X645" s="3"/>
      <c r="Y645" s="3"/>
      <c r="Z645" s="7">
        <f>offs559+Ampl559*SIN(2*PI()*freq559*('5v'!Q633)+deph559*PI()/180)</f>
        <v>0.21138539997372219</v>
      </c>
      <c r="AA645" s="8">
        <f>('5v'!R633-Z645)^2</f>
        <v>6.7305113081009477E-2</v>
      </c>
      <c r="AB645" s="9">
        <f>offs558+Ampl560*SIN(2*PI()*freq560*('5v'!Q633-reta560)+deph560*PI()/180)</f>
        <v>0.75124480750520628</v>
      </c>
      <c r="AC645" s="10">
        <f>('5v'!S633-AB645)^2</f>
        <v>1.0463648160051743E-4</v>
      </c>
      <c r="AE645" s="44"/>
      <c r="AF645" s="7">
        <f>offs561+Ampl561*SIN(2*PI()*freq561*('5v'!U633)+deph561*PI()/180)</f>
        <v>-2.1705533696502757</v>
      </c>
      <c r="AG645" s="8">
        <f>('5v'!V633-AF645)^2</f>
        <v>0.21116301456496703</v>
      </c>
      <c r="AH645" s="9">
        <f>offs562+Ampl562*SIN(2*PI()*freq562*('5v'!U633-reta562)+deph562*PI()/180)</f>
        <v>0.77696793508522999</v>
      </c>
      <c r="AI645" s="10">
        <f>('5v'!W633-AH645)^2</f>
        <v>4.4294949282511789E-5</v>
      </c>
      <c r="AL645" s="76"/>
      <c r="AN645" s="76"/>
      <c r="AO645" s="80"/>
    </row>
    <row r="646" spans="1:41" x14ac:dyDescent="0.25">
      <c r="A646" s="3"/>
      <c r="B646" s="7">
        <f>offs551+Ampl551*SIN(2*PI()*freq551*('5v'!A634)+deph551*PI()/180)</f>
        <v>1.8890115958721498</v>
      </c>
      <c r="C646" s="8">
        <f>('5v'!B634-B646)^2</f>
        <v>5.7331711274655043E-6</v>
      </c>
      <c r="D646" s="9">
        <f>offs552+Ampl552*SIN(2*PI()*freq552*('5v'!A634-reta552)+deph552*PI()/180)</f>
        <v>0.44247523065459987</v>
      </c>
      <c r="E646" s="10">
        <f>('5v'!C634-D646)^2</f>
        <v>1.0834478715995833E-3</v>
      </c>
      <c r="G646" s="3"/>
      <c r="H646" s="7">
        <f>offs553+Ampl553*SIN(2*PI()*freq553*('5v'!E634)+deph553*PI()/180)</f>
        <v>0.90225190694383139</v>
      </c>
      <c r="I646" s="8">
        <f>('5v'!F634-H646)^2</f>
        <v>5.9296781922006526E-6</v>
      </c>
      <c r="J646" s="9">
        <f>offs554+Ampl554*SIN(2*PI()*freq554*('5v'!E634-reta554)+deph554*PI()/180)</f>
        <v>0.54950203599070435</v>
      </c>
      <c r="K646" s="10">
        <f>('5v'!G634-J646)^2</f>
        <v>5.0946812668183012E-3</v>
      </c>
      <c r="M646" s="3"/>
      <c r="N646" s="7">
        <f>offs553+Ampl555*SIN(2*PI()*freq555*('5v'!I634)+deph555*PI()/180)</f>
        <v>1.9796434832175427</v>
      </c>
      <c r="O646" s="8">
        <f>('5v'!J634-N646)^2</f>
        <v>2.3342879710673209E-4</v>
      </c>
      <c r="P646" s="9">
        <f>offs556+Ampl556*SIN(2*PI()*freq556*('5v'!I634-reta556)+deph556*PI()/180)</f>
        <v>0.80222213136728149</v>
      </c>
      <c r="Q646" s="10">
        <f>('5v'!K634-P646)^2</f>
        <v>2.7037177853913213E-5</v>
      </c>
      <c r="S646" s="3"/>
      <c r="T646" s="7">
        <f>offs557+Ampl557*SIN(2*PI()*freq557*('5v'!M634)+deph557*PI()/180)</f>
        <v>1.6007592767870398</v>
      </c>
      <c r="U646" s="8">
        <f>('5v'!N634-T646)^2</f>
        <v>1.3591519986619663E-7</v>
      </c>
      <c r="V646" s="9">
        <f>offs558+Ampl558*SIN(2*PI()*freq558*('5v'!M634-reta558)+deph558*PI()/180)</f>
        <v>0.77834060202206923</v>
      </c>
      <c r="W646" s="10">
        <f>('5v'!O634-V646)^2</f>
        <v>4.6488544060774138E-8</v>
      </c>
      <c r="X646" s="3"/>
      <c r="Y646" s="3"/>
      <c r="Z646" s="7">
        <f>offs559+Ampl559*SIN(2*PI()*freq559*('5v'!Q634)+deph559*PI()/180)</f>
        <v>0.1589453967675919</v>
      </c>
      <c r="AA646" s="8">
        <f>('5v'!R634-Z646)^2</f>
        <v>6.7457936235670479E-2</v>
      </c>
      <c r="AB646" s="9">
        <f>offs558+Ampl560*SIN(2*PI()*freq560*('5v'!Q634-reta560)+deph560*PI()/180)</f>
        <v>0.74955239647553773</v>
      </c>
      <c r="AC646" s="10">
        <f>('5v'!S634-AB646)^2</f>
        <v>1.1003813786552805E-4</v>
      </c>
      <c r="AE646" s="44"/>
      <c r="AF646" s="7">
        <f>offs561+Ampl561*SIN(2*PI()*freq561*('5v'!U634)+deph561*PI()/180)</f>
        <v>-2.2079001999166277</v>
      </c>
      <c r="AG646" s="8">
        <f>('5v'!V634-AF646)^2</f>
        <v>0.20737190988265614</v>
      </c>
      <c r="AH646" s="9">
        <f>offs562+Ampl562*SIN(2*PI()*freq562*('5v'!U634-reta562)+deph562*PI()/180)</f>
        <v>0.77806985394486283</v>
      </c>
      <c r="AI646" s="10">
        <f>('5v'!W634-AH646)^2</f>
        <v>3.3689247771476312E-5</v>
      </c>
      <c r="AL646" s="76"/>
      <c r="AN646" s="76"/>
      <c r="AO646" s="80"/>
    </row>
    <row r="647" spans="1:41" x14ac:dyDescent="0.25">
      <c r="A647" s="3"/>
      <c r="B647" s="7">
        <f>offs551+Ampl551*SIN(2*PI()*freq551*('5v'!A635)+deph551*PI()/180)</f>
        <v>1.8782599732854384</v>
      </c>
      <c r="C647" s="8">
        <f>('5v'!B635-B647)^2</f>
        <v>2.0364052440728767E-6</v>
      </c>
      <c r="D647" s="9">
        <f>offs552+Ampl552*SIN(2*PI()*freq552*('5v'!A635-reta552)+deph552*PI()/180)</f>
        <v>0.43963066404648499</v>
      </c>
      <c r="E647" s="10">
        <f>('5v'!C635-D647)^2</f>
        <v>1.1428683506019216E-3</v>
      </c>
      <c r="G647" s="3"/>
      <c r="H647" s="7">
        <f>offs553+Ampl553*SIN(2*PI()*freq553*('5v'!E635)+deph553*PI()/180)</f>
        <v>0.8628429764982547</v>
      </c>
      <c r="I647" s="8">
        <f>('5v'!F635-H647)^2</f>
        <v>6.8727996644603329E-7</v>
      </c>
      <c r="J647" s="9">
        <f>offs554+Ampl554*SIN(2*PI()*freq554*('5v'!E635-reta554)+deph554*PI()/180)</f>
        <v>0.54837038745107913</v>
      </c>
      <c r="K647" s="10">
        <f>('5v'!G635-J647)^2</f>
        <v>9.5236885430768446E-3</v>
      </c>
      <c r="M647" s="3"/>
      <c r="N647" s="7">
        <f>offs553+Ampl555*SIN(2*PI()*freq555*('5v'!I635)+deph555*PI()/180)</f>
        <v>1.9735275908012477</v>
      </c>
      <c r="O647" s="8">
        <f>('5v'!J635-N647)^2</f>
        <v>1.8446445456817706E-4</v>
      </c>
      <c r="P647" s="9">
        <f>offs556+Ampl556*SIN(2*PI()*freq556*('5v'!I635-reta556)+deph556*PI()/180)</f>
        <v>0.79911952688909116</v>
      </c>
      <c r="Q647" s="10">
        <f>('5v'!K635-P647)^2</f>
        <v>4.0312507127736936E-5</v>
      </c>
      <c r="S647" s="3"/>
      <c r="T647" s="7">
        <f>offs557+Ampl557*SIN(2*PI()*freq557*('5v'!M635)+deph557*PI()/180)</f>
        <v>1.5784200013536813</v>
      </c>
      <c r="U647" s="8">
        <f>('5v'!N635-T647)^2</f>
        <v>1.1696477659309046E-5</v>
      </c>
      <c r="V647" s="9">
        <f>offs558+Ampl558*SIN(2*PI()*freq558*('5v'!M635-reta558)+deph558*PI()/180)</f>
        <v>0.77539305728093733</v>
      </c>
      <c r="W647" s="10">
        <f>('5v'!O635-V647)^2</f>
        <v>1.3790210763079952E-6</v>
      </c>
      <c r="X647" s="3"/>
      <c r="Y647" s="3"/>
      <c r="Z647" s="7">
        <f>offs559+Ampl559*SIN(2*PI()*freq559*('5v'!Q635)+deph559*PI()/180)</f>
        <v>0.10619679162787976</v>
      </c>
      <c r="AA647" s="8">
        <f>('5v'!R635-Z647)^2</f>
        <v>6.8468860908722604E-2</v>
      </c>
      <c r="AB647" s="9">
        <f>offs558+Ampl560*SIN(2*PI()*freq560*('5v'!Q635-reta560)+deph560*PI()/180)</f>
        <v>0.74792626091093584</v>
      </c>
      <c r="AC647" s="10">
        <f>('5v'!S635-AB647)^2</f>
        <v>1.1700534531700352E-4</v>
      </c>
      <c r="AE647" s="44"/>
      <c r="AF647" s="7">
        <f>offs561+Ampl561*SIN(2*PI()*freq561*('5v'!U635)+deph561*PI()/180)</f>
        <v>-2.2430680992486831</v>
      </c>
      <c r="AG647" s="8">
        <f>('5v'!V635-AF647)^2</f>
        <v>0.20914390627924007</v>
      </c>
      <c r="AH647" s="9">
        <f>offs562+Ampl562*SIN(2*PI()*freq562*('5v'!U635-reta562)+deph562*PI()/180)</f>
        <v>0.77927777330550208</v>
      </c>
      <c r="AI647" s="10">
        <f>('5v'!W635-AH647)^2</f>
        <v>2.5593817986179087E-5</v>
      </c>
      <c r="AL647" s="76"/>
      <c r="AN647" s="76"/>
      <c r="AO647" s="80"/>
    </row>
    <row r="648" spans="1:41" x14ac:dyDescent="0.25">
      <c r="A648" s="3"/>
      <c r="B648" s="7">
        <f>offs551+Ampl551*SIN(2*PI()*freq551*('5v'!A636)+deph551*PI()/180)</f>
        <v>1.8671399819866852</v>
      </c>
      <c r="C648" s="8">
        <f>('5v'!B636-B648)^2</f>
        <v>7.7396242264085934E-6</v>
      </c>
      <c r="D648" s="9">
        <f>offs552+Ampl552*SIN(2*PI()*freq552*('5v'!A636-reta552)+deph552*PI()/180)</f>
        <v>0.43685733902823537</v>
      </c>
      <c r="E648" s="10">
        <f>('5v'!C636-D648)^2</f>
        <v>1.1990056500535288E-3</v>
      </c>
      <c r="G648" s="3"/>
      <c r="H648" s="7">
        <f>offs553+Ampl553*SIN(2*PI()*freq553*('5v'!E636)+deph553*PI()/180)</f>
        <v>0.82296191223552551</v>
      </c>
      <c r="I648" s="8">
        <f>('5v'!F636-H648)^2</f>
        <v>9.3582295844179474E-8</v>
      </c>
      <c r="J648" s="9">
        <f>offs554+Ampl554*SIN(2*PI()*freq554*('5v'!E636-reta554)+deph554*PI()/180)</f>
        <v>0.5473554479767726</v>
      </c>
      <c r="K648" s="10">
        <f>('5v'!G636-J648)^2</f>
        <v>9.3266240020183598E-3</v>
      </c>
      <c r="M648" s="3"/>
      <c r="N648" s="7">
        <f>offs553+Ampl555*SIN(2*PI()*freq555*('5v'!I636)+deph555*PI()/180)</f>
        <v>1.9670264677050944</v>
      </c>
      <c r="O648" s="8">
        <f>('5v'!J636-N648)^2</f>
        <v>2.0230858647367792E-4</v>
      </c>
      <c r="P648" s="9">
        <f>offs556+Ampl556*SIN(2*PI()*freq556*('5v'!I636-reta556)+deph556*PI()/180)</f>
        <v>0.79603082102501865</v>
      </c>
      <c r="Q648" s="10">
        <f>('5v'!K636-P648)^2</f>
        <v>3.0599361648771364E-5</v>
      </c>
      <c r="S648" s="3"/>
      <c r="T648" s="7">
        <f>offs557+Ampl557*SIN(2*PI()*freq557*('5v'!M636)+deph557*PI()/180)</f>
        <v>1.5555788875206724</v>
      </c>
      <c r="U648" s="8">
        <f>('5v'!N636-T648)^2</f>
        <v>6.276834373681651E-5</v>
      </c>
      <c r="V648" s="9">
        <f>offs558+Ampl558*SIN(2*PI()*freq558*('5v'!M636-reta558)+deph558*PI()/180)</f>
        <v>0.77247295142367534</v>
      </c>
      <c r="W648" s="10">
        <f>('5v'!O636-V648)^2</f>
        <v>4.6675935631891878E-6</v>
      </c>
      <c r="X648" s="3"/>
      <c r="Y648" s="3"/>
      <c r="Z648" s="7">
        <f>offs559+Ampl559*SIN(2*PI()*freq559*('5v'!Q636)+deph559*PI()/180)</f>
        <v>5.3165093311938749E-2</v>
      </c>
      <c r="AA648" s="8">
        <f>('5v'!R636-Z648)^2</f>
        <v>7.0370551496416078E-2</v>
      </c>
      <c r="AB648" s="9">
        <f>offs558+Ampl560*SIN(2*PI()*freq560*('5v'!Q636-reta560)+deph560*PI()/180)</f>
        <v>0.74636718719612949</v>
      </c>
      <c r="AC648" s="10">
        <f>('5v'!S636-AB648)^2</f>
        <v>1.2568533703440329E-4</v>
      </c>
      <c r="AE648" s="44"/>
      <c r="AF648" s="7">
        <f>offs561+Ampl561*SIN(2*PI()*freq561*('5v'!U636)+deph561*PI()/180)</f>
        <v>-2.2760223611756736</v>
      </c>
      <c r="AG648" s="8">
        <f>('5v'!V636-AF648)^2</f>
        <v>0.20937158502205097</v>
      </c>
      <c r="AH648" s="9">
        <f>offs562+Ampl562*SIN(2*PI()*freq562*('5v'!U636-reta562)+deph562*PI()/180)</f>
        <v>0.7805905010965728</v>
      </c>
      <c r="AI648" s="10">
        <f>('5v'!W636-AH648)^2</f>
        <v>1.9524389140321642E-5</v>
      </c>
      <c r="AL648" s="76"/>
      <c r="AN648" s="76"/>
      <c r="AO648" s="80"/>
    </row>
    <row r="649" spans="1:41" x14ac:dyDescent="0.25">
      <c r="A649" s="3"/>
      <c r="B649" s="7">
        <f>offs551+Ampl551*SIN(2*PI()*freq551*('5v'!A637)+deph551*PI()/180)</f>
        <v>1.8556533779514255</v>
      </c>
      <c r="C649" s="8">
        <f>('5v'!B637-B649)^2</f>
        <v>6.5005725905775485E-6</v>
      </c>
      <c r="D649" s="9">
        <f>offs552+Ampl552*SIN(2*PI()*freq552*('5v'!A637-reta552)+deph552*PI()/180)</f>
        <v>0.43415569354002093</v>
      </c>
      <c r="E649" s="10">
        <f>('5v'!C637-D649)^2</f>
        <v>1.3934024631701166E-3</v>
      </c>
      <c r="G649" s="3"/>
      <c r="H649" s="7">
        <f>offs553+Ampl553*SIN(2*PI()*freq553*('5v'!E637)+deph553*PI()/180)</f>
        <v>0.78262288370787514</v>
      </c>
      <c r="I649" s="8">
        <f>('5v'!F637-H649)^2</f>
        <v>8.5504560898700197E-6</v>
      </c>
      <c r="J649" s="9">
        <f>offs554+Ampl554*SIN(2*PI()*freq554*('5v'!E637-reta554)+deph554*PI()/180)</f>
        <v>0.54645757817094698</v>
      </c>
      <c r="K649" s="10">
        <f>('5v'!G637-J649)^2</f>
        <v>4.6693412394885761E-3</v>
      </c>
      <c r="M649" s="3"/>
      <c r="N649" s="7">
        <f>offs553+Ampl555*SIN(2*PI()*freq555*('5v'!I637)+deph555*PI()/180)</f>
        <v>1.9601411405317828</v>
      </c>
      <c r="O649" s="8">
        <f>('5v'!J637-N649)^2</f>
        <v>2.3254631906209034E-4</v>
      </c>
      <c r="P649" s="9">
        <f>offs556+Ampl556*SIN(2*PI()*freq556*('5v'!I637-reta556)+deph556*PI()/180)</f>
        <v>0.79295650151752539</v>
      </c>
      <c r="Q649" s="10">
        <f>('5v'!K637-P649)^2</f>
        <v>4.4260525987834972E-5</v>
      </c>
      <c r="S649" s="3"/>
      <c r="T649" s="7">
        <f>offs557+Ampl557*SIN(2*PI()*freq557*('5v'!M637)+deph557*PI()/180)</f>
        <v>1.5322415709910728</v>
      </c>
      <c r="U649" s="8">
        <f>('5v'!N637-T649)^2</f>
        <v>4.6805634598936386E-6</v>
      </c>
      <c r="V649" s="9">
        <f>offs558+Ampl558*SIN(2*PI()*freq558*('5v'!M637-reta558)+deph558*PI()/180)</f>
        <v>0.7695810049427092</v>
      </c>
      <c r="W649" s="10">
        <f>('5v'!O637-V649)^2</f>
        <v>1.4924163660468538E-6</v>
      </c>
      <c r="X649" s="3"/>
      <c r="Y649" s="3"/>
      <c r="Z649" s="7">
        <f>offs559+Ampl559*SIN(2*PI()*freq559*('5v'!Q637)+deph559*PI()/180)</f>
        <v>-1.2405252152702939E-4</v>
      </c>
      <c r="AA649" s="8">
        <f>('5v'!R637-Z649)^2</f>
        <v>7.1114402248820069E-2</v>
      </c>
      <c r="AB649" s="9">
        <f>offs558+Ampl560*SIN(2*PI()*freq560*('5v'!Q637-reta560)+deph560*PI()/180)</f>
        <v>0.74487592928533186</v>
      </c>
      <c r="AC649" s="10">
        <f>('5v'!S637-AB649)^2</f>
        <v>1.3625471006801433E-4</v>
      </c>
      <c r="AE649" s="44"/>
      <c r="AF649" s="7">
        <f>offs561+Ampl561*SIN(2*PI()*freq561*('5v'!U637)+deph561*PI()/180)</f>
        <v>-2.3067304638196933</v>
      </c>
      <c r="AG649" s="8">
        <f>('5v'!V637-AF649)^2</f>
        <v>0.20986779213718562</v>
      </c>
      <c r="AH649" s="9">
        <f>offs562+Ampl562*SIN(2*PI()*freq562*('5v'!U637-reta562)+deph562*PI()/180)</f>
        <v>0.78200674181423269</v>
      </c>
      <c r="AI649" s="10">
        <f>('5v'!W637-AH649)^2</f>
        <v>3.4045845786062779E-5</v>
      </c>
      <c r="AL649" s="76"/>
      <c r="AN649" s="76"/>
      <c r="AO649" s="80"/>
    </row>
    <row r="650" spans="1:41" x14ac:dyDescent="0.25">
      <c r="A650" s="3"/>
      <c r="B650" s="7">
        <f>offs551+Ampl551*SIN(2*PI()*freq551*('5v'!A638)+deph551*PI()/180)</f>
        <v>1.8438019750475911</v>
      </c>
      <c r="C650" s="8">
        <f>('5v'!B638-B650)^2</f>
        <v>5.3147738123463196E-7</v>
      </c>
      <c r="D650" s="9">
        <f>offs552+Ampl552*SIN(2*PI()*freq552*('5v'!A638-reta552)+deph552*PI()/180)</f>
        <v>0.43152615420298263</v>
      </c>
      <c r="E650" s="10">
        <f>('5v'!C638-D650)^2</f>
        <v>1.2997355853719189E-3</v>
      </c>
      <c r="G650" s="3"/>
      <c r="H650" s="7">
        <f>offs553+Ampl553*SIN(2*PI()*freq553*('5v'!E638)+deph553*PI()/180)</f>
        <v>0.74184022318006504</v>
      </c>
      <c r="I650" s="8">
        <f>('5v'!F638-H650)^2</f>
        <v>7.24027989469959E-6</v>
      </c>
      <c r="J650" s="9">
        <f>offs554+Ampl554*SIN(2*PI()*freq554*('5v'!E638-reta554)+deph554*PI()/180)</f>
        <v>0.54567709704246892</v>
      </c>
      <c r="K650" s="10">
        <f>('5v'!G638-J650)^2</f>
        <v>3.5059181005579309E-4</v>
      </c>
      <c r="M650" s="3"/>
      <c r="N650" s="7">
        <f>offs553+Ampl555*SIN(2*PI()*freq555*('5v'!I638)+deph555*PI()/180)</f>
        <v>1.9528726965542909</v>
      </c>
      <c r="O650" s="8">
        <f>('5v'!J638-N650)^2</f>
        <v>2.162491846092447E-4</v>
      </c>
      <c r="P650" s="9">
        <f>offs556+Ampl556*SIN(2*PI()*freq556*('5v'!I638-reta556)+deph556*PI()/180)</f>
        <v>0.78989705383730013</v>
      </c>
      <c r="Q650" s="10">
        <f>('5v'!K638-P650)^2</f>
        <v>3.3710288164425638E-5</v>
      </c>
      <c r="S650" s="3"/>
      <c r="T650" s="7">
        <f>offs557+Ampl557*SIN(2*PI()*freq557*('5v'!M638)+deph557*PI()/180)</f>
        <v>1.5084138098985318</v>
      </c>
      <c r="U650" s="8">
        <f>('5v'!N638-T650)^2</f>
        <v>1.3885459986193914E-5</v>
      </c>
      <c r="V650" s="9">
        <f>offs558+Ampl558*SIN(2*PI()*freq558*('5v'!M638-reta558)+deph558*PI()/180)</f>
        <v>0.76671793138255984</v>
      </c>
      <c r="W650" s="10">
        <f>('5v'!O638-V650)^2</f>
        <v>5.1294158949000367E-6</v>
      </c>
      <c r="X650" s="3"/>
      <c r="Y650" s="3"/>
      <c r="Z650" s="7">
        <f>offs559+Ampl559*SIN(2*PI()*freq559*('5v'!Q638)+deph559*PI()/180)</f>
        <v>-5.3644875714476736E-2</v>
      </c>
      <c r="AA650" s="8">
        <f>('5v'!R638-Z650)^2</f>
        <v>7.0695569348428938E-2</v>
      </c>
      <c r="AB650" s="9">
        <f>offs558+Ampl560*SIN(2*PI()*freq560*('5v'!Q638-reta560)+deph560*PI()/180)</f>
        <v>0.74345320833763529</v>
      </c>
      <c r="AC650" s="10">
        <f>('5v'!S638-AB650)^2</f>
        <v>2.0040219825646799E-4</v>
      </c>
      <c r="AE650" s="44"/>
      <c r="AF650" s="7">
        <f>offs561+Ampl561*SIN(2*PI()*freq561*('5v'!U638)+deph561*PI()/180)</f>
        <v>-2.3351621019908673</v>
      </c>
      <c r="AG650" s="8">
        <f>('5v'!V638-AF650)^2</f>
        <v>0.21066129835300107</v>
      </c>
      <c r="AH650" s="9">
        <f>offs562+Ampl562*SIN(2*PI()*freq562*('5v'!U638-reta562)+deph562*PI()/180)</f>
        <v>0.78352509779987822</v>
      </c>
      <c r="AI650" s="10">
        <f>('5v'!W638-AH650)^2</f>
        <v>2.9161164250305445E-5</v>
      </c>
      <c r="AL650" s="76"/>
      <c r="AN650" s="76"/>
      <c r="AO650" s="80"/>
    </row>
    <row r="651" spans="1:41" x14ac:dyDescent="0.25">
      <c r="A651" s="3"/>
      <c r="B651" s="7">
        <f>offs551+Ampl551*SIN(2*PI()*freq551*('5v'!A639)+deph551*PI()/180)</f>
        <v>1.8315876447490878</v>
      </c>
      <c r="C651" s="8">
        <f>('5v'!B639-B651)^2</f>
        <v>1.4990457804366601E-6</v>
      </c>
      <c r="D651" s="9">
        <f>offs552+Ampl552*SIN(2*PI()*freq552*('5v'!A639-reta552)+deph552*PI()/180)</f>
        <v>0.42896913625186445</v>
      </c>
      <c r="E651" s="10">
        <f>('5v'!C639-D651)^2</f>
        <v>1.3436523471218791E-3</v>
      </c>
      <c r="G651" s="3"/>
      <c r="H651" s="7">
        <f>offs553+Ampl553*SIN(2*PI()*freq553*('5v'!E639)+deph553*PI()/180)</f>
        <v>0.70062842053718677</v>
      </c>
      <c r="I651" s="8">
        <f>('5v'!F639-H651)^2</f>
        <v>8.3381151540609224E-6</v>
      </c>
      <c r="J651" s="9">
        <f>offs554+Ampl554*SIN(2*PI()*freq554*('5v'!E639-reta554)+deph554*PI()/180)</f>
        <v>0.5450142818925674</v>
      </c>
      <c r="K651" s="10">
        <f>('5v'!G639-J651)^2</f>
        <v>7.2149817724695886E-4</v>
      </c>
      <c r="M651" s="3"/>
      <c r="N651" s="7">
        <f>offs553+Ampl555*SIN(2*PI()*freq555*('5v'!I639)+deph555*PI()/180)</f>
        <v>1.9452222835441808</v>
      </c>
      <c r="O651" s="8">
        <f>('5v'!J639-N651)^2</f>
        <v>2.1150834440053178E-4</v>
      </c>
      <c r="P651" s="9">
        <f>offs556+Ampl556*SIN(2*PI()*freq556*('5v'!I639-reta556)+deph556*PI()/180)</f>
        <v>0.78685296110659797</v>
      </c>
      <c r="Q651" s="10">
        <f>('5v'!K639-P651)^2</f>
        <v>8.944758389219169E-6</v>
      </c>
      <c r="S651" s="3"/>
      <c r="T651" s="7">
        <f>offs557+Ampl557*SIN(2*PI()*freq557*('5v'!M639)+deph557*PI()/180)</f>
        <v>1.4841014833865567</v>
      </c>
      <c r="U651" s="8">
        <f>('5v'!N639-T651)^2</f>
        <v>8.1310145335763592E-6</v>
      </c>
      <c r="V651" s="9">
        <f>offs558+Ampl558*SIN(2*PI()*freq558*('5v'!M639-reta558)+deph558*PI()/180)</f>
        <v>0.7638844371637874</v>
      </c>
      <c r="W651" s="10">
        <f>('5v'!O639-V651)^2</f>
        <v>1.1139421324234832E-5</v>
      </c>
      <c r="X651" s="3"/>
      <c r="Y651" s="3"/>
      <c r="Z651" s="7">
        <f>offs559+Ampl559*SIN(2*PI()*freq559*('5v'!Q639)+deph559*PI()/180)</f>
        <v>-0.10737149407175611</v>
      </c>
      <c r="AA651" s="8">
        <f>('5v'!R639-Z651)^2</f>
        <v>7.1207463333378906E-2</v>
      </c>
      <c r="AB651" s="9">
        <f>offs558+Ampl560*SIN(2*PI()*freq560*('5v'!Q639-reta560)+deph560*PI()/180)</f>
        <v>0.74209971236826489</v>
      </c>
      <c r="AC651" s="10">
        <f>('5v'!S639-AB651)^2</f>
        <v>2.7919410195315363E-4</v>
      </c>
      <c r="AE651" s="44"/>
      <c r="AF651" s="7">
        <f>offs561+Ampl561*SIN(2*PI()*freq561*('5v'!U639)+deph561*PI()/180)</f>
        <v>-2.3612892170949129</v>
      </c>
      <c r="AG651" s="8">
        <f>('5v'!V639-AF651)^2</f>
        <v>0.20998576988582787</v>
      </c>
      <c r="AH651" s="9">
        <f>offs562+Ampl562*SIN(2*PI()*freq562*('5v'!U639-reta562)+deph562*PI()/180)</f>
        <v>0.78514407061946501</v>
      </c>
      <c r="AI651" s="10">
        <f>('5v'!W639-AH651)^2</f>
        <v>2.56639569979698E-5</v>
      </c>
      <c r="AL651" s="76"/>
      <c r="AN651" s="76"/>
      <c r="AO651" s="80"/>
    </row>
    <row r="652" spans="1:41" x14ac:dyDescent="0.25">
      <c r="A652" s="3"/>
      <c r="B652" s="7">
        <f>offs551+Ampl551*SIN(2*PI()*freq551*('5v'!A640)+deph551*PI()/180)</f>
        <v>1.8190123158402618</v>
      </c>
      <c r="C652" s="8">
        <f>('5v'!B640-B652)^2</f>
        <v>4.3334089409049155E-6</v>
      </c>
      <c r="D652" s="9">
        <f>offs552+Ampl552*SIN(2*PI()*freq552*('5v'!A640-reta552)+deph552*PI()/180)</f>
        <v>0.42648504346944283</v>
      </c>
      <c r="E652" s="10">
        <f>('5v'!C640-D652)^2</f>
        <v>1.2414316927971919E-3</v>
      </c>
      <c r="G652" s="3"/>
      <c r="H652" s="7">
        <f>offs553+Ampl553*SIN(2*PI()*freq553*('5v'!E640)+deph553*PI()/180)</f>
        <v>0.65900211813648368</v>
      </c>
      <c r="I652" s="8">
        <f>('5v'!F640-H652)^2</f>
        <v>2.3866599722216325E-6</v>
      </c>
      <c r="J652" s="9">
        <f>offs554+Ampl554*SIN(2*PI()*freq554*('5v'!E640-reta554)+deph554*PI()/180)</f>
        <v>0.54446936821630854</v>
      </c>
      <c r="K652" s="10">
        <f>('5v'!G640-J652)^2</f>
        <v>1.85163527170364E-3</v>
      </c>
      <c r="M652" s="3"/>
      <c r="N652" s="7">
        <f>offs553+Ampl555*SIN(2*PI()*freq555*('5v'!I640)+deph555*PI()/180)</f>
        <v>1.937191109590354</v>
      </c>
      <c r="O652" s="8">
        <f>('5v'!J640-N652)^2</f>
        <v>2.7939558461147267E-4</v>
      </c>
      <c r="P652" s="9">
        <f>offs556+Ampl556*SIN(2*PI()*freq556*('5v'!I640-reta556)+deph556*PI()/180)</f>
        <v>0.78382470402294913</v>
      </c>
      <c r="Q652" s="10">
        <f>('5v'!K640-P652)^2</f>
        <v>4.4638645848228866E-6</v>
      </c>
      <c r="S652" s="3"/>
      <c r="T652" s="7">
        <f>offs557+Ampl557*SIN(2*PI()*freq557*('5v'!M640)+deph557*PI()/180)</f>
        <v>1.4593105901579209</v>
      </c>
      <c r="U652" s="8">
        <f>('5v'!N640-T652)^2</f>
        <v>1.1910989602942133E-5</v>
      </c>
      <c r="V652" s="9">
        <f>offs558+Ampl558*SIN(2*PI()*freq558*('5v'!M640-reta558)+deph558*PI()/180)</f>
        <v>0.7610812214086915</v>
      </c>
      <c r="W652" s="10">
        <f>('5v'!O640-V652)^2</f>
        <v>6.1875637585857655E-6</v>
      </c>
      <c r="X652" s="3"/>
      <c r="Y652" s="3"/>
      <c r="Z652" s="7">
        <f>offs559+Ampl559*SIN(2*PI()*freq559*('5v'!Q640)+deph559*PI()/180)</f>
        <v>-0.16127792587749928</v>
      </c>
      <c r="AA652" s="8">
        <f>('5v'!R640-Z652)^2</f>
        <v>6.9549337653915341E-2</v>
      </c>
      <c r="AB652" s="9">
        <f>offs558+Ampl560*SIN(2*PI()*freq560*('5v'!Q640-reta560)+deph560*PI()/180)</f>
        <v>0.74081609591586051</v>
      </c>
      <c r="AC652" s="10">
        <f>('5v'!S640-AB652)^2</f>
        <v>3.0201594357878123E-4</v>
      </c>
      <c r="AE652" s="44"/>
      <c r="AF652" s="7">
        <f>offs561+Ampl561*SIN(2*PI()*freq561*('5v'!U640)+deph561*PI()/180)</f>
        <v>-2.3850860248235888</v>
      </c>
      <c r="AG652" s="8">
        <f>('5v'!V640-AF652)^2</f>
        <v>0.2060946490931285</v>
      </c>
      <c r="AH652" s="9">
        <f>offs562+Ampl562*SIN(2*PI()*freq562*('5v'!U640-reta562)+deph562*PI()/180)</f>
        <v>0.78686206254228097</v>
      </c>
      <c r="AI652" s="10">
        <f>('5v'!W640-AH652)^2</f>
        <v>2.3336846435009825E-5</v>
      </c>
      <c r="AL652" s="76"/>
      <c r="AN652" s="76"/>
      <c r="AO652" s="80"/>
    </row>
    <row r="653" spans="1:41" x14ac:dyDescent="0.25">
      <c r="A653" s="3"/>
      <c r="B653" s="7">
        <f>offs551+Ampl551*SIN(2*PI()*freq551*('5v'!A641)+deph551*PI()/180)</f>
        <v>1.8060779741113264</v>
      </c>
      <c r="C653" s="8">
        <f>('5v'!B641-B653)^2</f>
        <v>1.0870379710583498E-5</v>
      </c>
      <c r="D653" s="9">
        <f>offs552+Ampl552*SIN(2*PI()*freq552*('5v'!A641-reta552)+deph552*PI()/180)</f>
        <v>0.42407426812276466</v>
      </c>
      <c r="E653" s="10">
        <f>('5v'!C641-D653)^2</f>
        <v>1.2738997243964575E-3</v>
      </c>
      <c r="G653" s="3"/>
      <c r="H653" s="7">
        <f>offs553+Ampl553*SIN(2*PI()*freq553*('5v'!E641)+deph553*PI()/180)</f>
        <v>0.6169761056049915</v>
      </c>
      <c r="I653" s="8">
        <f>('5v'!F641-H653)^2</f>
        <v>6.5274853696461332E-6</v>
      </c>
      <c r="J653" s="9">
        <f>offs554+Ampl554*SIN(2*PI()*freq554*('5v'!E641-reta554)+deph554*PI()/180)</f>
        <v>0.54404254961892717</v>
      </c>
      <c r="K653" s="10">
        <f>('5v'!G641-J653)^2</f>
        <v>1.007329232591821E-3</v>
      </c>
      <c r="M653" s="3"/>
      <c r="N653" s="7">
        <f>offs553+Ampl555*SIN(2*PI()*freq555*('5v'!I641)+deph555*PI()/180)</f>
        <v>1.9287804429082773</v>
      </c>
      <c r="O653" s="8">
        <f>('5v'!J641-N653)^2</f>
        <v>9.0265145378086323E-5</v>
      </c>
      <c r="P653" s="9">
        <f>offs556+Ampl556*SIN(2*PI()*freq556*('5v'!I641-reta556)+deph556*PI()/180)</f>
        <v>0.78081276078325201</v>
      </c>
      <c r="Q653" s="10">
        <f>('5v'!K641-P653)^2</f>
        <v>5.3971177333272802E-7</v>
      </c>
      <c r="S653" s="3"/>
      <c r="T653" s="7">
        <f>offs557+Ampl557*SIN(2*PI()*freq557*('5v'!M641)+deph557*PI()/180)</f>
        <v>1.4340472469945753</v>
      </c>
      <c r="U653" s="8">
        <f>('5v'!N641-T653)^2</f>
        <v>2.6418828821344025E-6</v>
      </c>
      <c r="V653" s="9">
        <f>offs558+Ampl558*SIN(2*PI()*freq558*('5v'!M641-reta558)+deph558*PI()/180)</f>
        <v>0.75830897576881462</v>
      </c>
      <c r="W653" s="10">
        <f>('5v'!O641-V653)^2</f>
        <v>1.3115159173726695E-5</v>
      </c>
      <c r="X653" s="3"/>
      <c r="Y653" s="3"/>
      <c r="Z653" s="7">
        <f>offs559+Ampl559*SIN(2*PI()*freq559*('5v'!Q641)+deph559*PI()/180)</f>
        <v>-0.21533810245964563</v>
      </c>
      <c r="AA653" s="8">
        <f>('5v'!R641-Z653)^2</f>
        <v>6.7830638309589839E-2</v>
      </c>
      <c r="AB653" s="9">
        <f>offs558+Ampl560*SIN(2*PI()*freq560*('5v'!Q641-reta560)+deph560*PI()/180)</f>
        <v>0.73960297972594802</v>
      </c>
      <c r="AC653" s="10">
        <f>('5v'!S641-AB653)^2</f>
        <v>3.282843807735109E-4</v>
      </c>
      <c r="AE653" s="44"/>
      <c r="AF653" s="7">
        <f>offs561+Ampl561*SIN(2*PI()*freq561*('5v'!U641)+deph561*PI()/180)</f>
        <v>-2.4065290406006885</v>
      </c>
      <c r="AG653" s="8">
        <f>('5v'!V641-AF653)^2</f>
        <v>0.20969448081067069</v>
      </c>
      <c r="AH653" s="9">
        <f>offs562+Ampl562*SIN(2*PI()*freq562*('5v'!U641-reta562)+deph562*PI()/180)</f>
        <v>0.78867737811771399</v>
      </c>
      <c r="AI653" s="10">
        <f>('5v'!W641-AH653)^2</f>
        <v>4.4171151879730636E-5</v>
      </c>
      <c r="AL653" s="76"/>
      <c r="AN653" s="76"/>
      <c r="AO653" s="80"/>
    </row>
    <row r="654" spans="1:41" x14ac:dyDescent="0.25">
      <c r="A654" s="3"/>
      <c r="B654" s="7">
        <f>offs551+Ampl551*SIN(2*PI()*freq551*('5v'!A642)+deph551*PI()/180)</f>
        <v>1.7927866620447799</v>
      </c>
      <c r="C654" s="8">
        <f>('5v'!B642-B654)^2</f>
        <v>8.5050270690577724E-6</v>
      </c>
      <c r="D654" s="9">
        <f>offs552+Ampl552*SIN(2*PI()*freq552*('5v'!A642-reta552)+deph552*PI()/180)</f>
        <v>0.42173719090120332</v>
      </c>
      <c r="E654" s="10">
        <f>('5v'!C642-D654)^2</f>
        <v>1.164297856174725E-3</v>
      </c>
      <c r="G654" s="3"/>
      <c r="H654" s="7">
        <f>offs553+Ampl553*SIN(2*PI()*freq553*('5v'!E642)+deph553*PI()/180)</f>
        <v>0.57456531458485138</v>
      </c>
      <c r="I654" s="8">
        <f>('5v'!F642-H654)^2</f>
        <v>1.5607915249468236E-5</v>
      </c>
      <c r="J654" s="9">
        <f>offs554+Ampl554*SIN(2*PI()*freq554*('5v'!E642-reta554)+deph554*PI()/180)</f>
        <v>0.54373397774703858</v>
      </c>
      <c r="K654" s="10">
        <f>('5v'!G642-J654)^2</f>
        <v>4.4315945276423094E-5</v>
      </c>
      <c r="M654" s="3"/>
      <c r="N654" s="7">
        <f>offs553+Ampl555*SIN(2*PI()*freq555*('5v'!I642)+deph555*PI()/180)</f>
        <v>1.9199916116397202</v>
      </c>
      <c r="O654" s="8">
        <f>('5v'!J642-N654)^2</f>
        <v>7.2658548046053371E-5</v>
      </c>
      <c r="P654" s="9">
        <f>offs556+Ampl556*SIN(2*PI()*freq556*('5v'!I642-reta556)+deph556*PI()/180)</f>
        <v>0.77781760700825953</v>
      </c>
      <c r="Q654" s="10">
        <f>('5v'!K642-P654)^2</f>
        <v>2.708483215195027E-6</v>
      </c>
      <c r="S654" s="3"/>
      <c r="T654" s="7">
        <f>offs557+Ampl557*SIN(2*PI()*freq557*('5v'!M642)+deph557*PI()/180)</f>
        <v>1.4083176872484213</v>
      </c>
      <c r="U654" s="8">
        <f>('5v'!N642-T654)^2</f>
        <v>1.6549465229707531E-6</v>
      </c>
      <c r="V654" s="9">
        <f>offs558+Ampl558*SIN(2*PI()*freq558*('5v'!M642-reta558)+deph558*PI()/180)</f>
        <v>0.75556838425428618</v>
      </c>
      <c r="W654" s="10">
        <f>('5v'!O642-V654)^2</f>
        <v>8.0316934738821019E-6</v>
      </c>
      <c r="X654" s="3"/>
      <c r="Y654" s="3"/>
      <c r="Z654" s="7">
        <f>offs559+Ampl559*SIN(2*PI()*freq559*('5v'!Q642)+deph559*PI()/180)</f>
        <v>-0.26952588079652834</v>
      </c>
      <c r="AA654" s="8">
        <f>('5v'!R642-Z654)^2</f>
        <v>6.7075695372272204E-2</v>
      </c>
      <c r="AB654" s="9">
        <f>offs558+Ampl560*SIN(2*PI()*freq560*('5v'!Q642-reta560)+deph560*PI()/180)</f>
        <v>0.73846095045075144</v>
      </c>
      <c r="AC654" s="10">
        <f>('5v'!S642-AB654)^2</f>
        <v>2.8820462333254343E-4</v>
      </c>
      <c r="AE654" s="44"/>
      <c r="AF654" s="7">
        <f>offs561+Ampl561*SIN(2*PI()*freq561*('5v'!U642)+deph561*PI()/180)</f>
        <v>-2.4255971027584873</v>
      </c>
      <c r="AG654" s="8">
        <f>('5v'!V642-AF654)^2</f>
        <v>0.20833213989677016</v>
      </c>
      <c r="AH654" s="9">
        <f>offs562+Ampl562*SIN(2*PI()*freq562*('5v'!U642-reta562)+deph562*PI()/180)</f>
        <v>0.79058822584845678</v>
      </c>
      <c r="AI654" s="10">
        <f>('5v'!W642-AH654)^2</f>
        <v>4.3611044144413202E-5</v>
      </c>
      <c r="AL654" s="76"/>
      <c r="AN654" s="76"/>
      <c r="AO654" s="80"/>
    </row>
    <row r="655" spans="1:41" x14ac:dyDescent="0.25">
      <c r="A655" s="3"/>
      <c r="B655" s="7">
        <f>offs551+Ampl551*SIN(2*PI()*freq551*('5v'!A643)+deph551*PI()/180)</f>
        <v>1.779140478492875</v>
      </c>
      <c r="C655" s="8">
        <f>('5v'!B643-B655)^2</f>
        <v>8.3551145831514697E-6</v>
      </c>
      <c r="D655" s="9">
        <f>offs552+Ampl552*SIN(2*PI()*freq552*('5v'!A643-reta552)+deph552*PI()/180)</f>
        <v>0.41947418085634502</v>
      </c>
      <c r="E655" s="10">
        <f>('5v'!C643-D655)^2</f>
        <v>1.0548736929662484E-3</v>
      </c>
      <c r="G655" s="3"/>
      <c r="H655" s="7">
        <f>offs553+Ampl553*SIN(2*PI()*freq553*('5v'!E643)+deph553*PI()/180)</f>
        <v>0.53178481342816708</v>
      </c>
      <c r="I655" s="8">
        <f>('5v'!F643-H655)^2</f>
        <v>3.2731560517005985E-6</v>
      </c>
      <c r="J655" s="9">
        <f>offs554+Ampl554*SIN(2*PI()*freq554*('5v'!E643-reta554)+deph554*PI()/180)</f>
        <v>0.54354376223475953</v>
      </c>
      <c r="K655" s="10">
        <f>('5v'!G643-J655)^2</f>
        <v>8.0144263778861866E-4</v>
      </c>
      <c r="M655" s="3"/>
      <c r="N655" s="7">
        <f>offs553+Ampl555*SIN(2*PI()*freq555*('5v'!I643)+deph555*PI()/180)</f>
        <v>1.9108260036430225</v>
      </c>
      <c r="O655" s="8">
        <f>('5v'!J643-N655)^2</f>
        <v>6.2789559785566382E-5</v>
      </c>
      <c r="P655" s="9">
        <f>offs556+Ampl556*SIN(2*PI()*freq556*('5v'!I643-reta556)+deph556*PI()/180)</f>
        <v>0.77483971566747378</v>
      </c>
      <c r="Q655" s="10">
        <f>('5v'!K643-P655)^2</f>
        <v>6.6260199873204084E-6</v>
      </c>
      <c r="S655" s="3"/>
      <c r="T655" s="7">
        <f>offs557+Ampl557*SIN(2*PI()*freq557*('5v'!M643)+deph557*PI()/180)</f>
        <v>1.3821282593033271</v>
      </c>
      <c r="U655" s="8">
        <f>('5v'!N643-T655)^2</f>
        <v>1.9306351087777575E-5</v>
      </c>
      <c r="V655" s="9">
        <f>offs558+Ampl558*SIN(2*PI()*freq558*('5v'!M643-reta558)+deph558*PI()/180)</f>
        <v>0.75286012306505423</v>
      </c>
      <c r="W655" s="10">
        <f>('5v'!O643-V655)^2</f>
        <v>1.6257129356767645E-5</v>
      </c>
      <c r="X655" s="3"/>
      <c r="Y655" s="3"/>
      <c r="Z655" s="7">
        <f>offs559+Ampl559*SIN(2*PI()*freq559*('5v'!Q643)+deph559*PI()/180)</f>
        <v>-0.32381505615940753</v>
      </c>
      <c r="AA655" s="8">
        <f>('5v'!R643-Z655)^2</f>
        <v>6.7282178038494206E-2</v>
      </c>
      <c r="AB655" s="9">
        <f>offs558+Ampl560*SIN(2*PI()*freq560*('5v'!Q643-reta560)+deph560*PI()/180)</f>
        <v>0.737390560365494</v>
      </c>
      <c r="AC655" s="10">
        <f>('5v'!S643-AB655)^2</f>
        <v>2.5300721006723989E-4</v>
      </c>
      <c r="AE655" s="44"/>
      <c r="AF655" s="7">
        <f>offs561+Ampl561*SIN(2*PI()*freq561*('5v'!U643)+deph561*PI()/180)</f>
        <v>-2.442271393421751</v>
      </c>
      <c r="AG655" s="8">
        <f>('5v'!V643-AF655)^2</f>
        <v>0.20915804311420663</v>
      </c>
      <c r="AH655" s="9">
        <f>offs562+Ampl562*SIN(2*PI()*freq562*('5v'!U643-reta562)+deph562*PI()/180)</f>
        <v>0.79259271995849856</v>
      </c>
      <c r="AI655" s="10">
        <f>('5v'!W643-AH655)^2</f>
        <v>4.4292085800496518E-5</v>
      </c>
      <c r="AL655" s="76"/>
      <c r="AN655" s="76"/>
      <c r="AO655" s="80"/>
    </row>
    <row r="656" spans="1:41" x14ac:dyDescent="0.25">
      <c r="A656" s="3"/>
      <c r="B656" s="7">
        <f>offs551+Ampl551*SIN(2*PI()*freq551*('5v'!A644)+deph551*PI()/180)</f>
        <v>1.7651415783461872</v>
      </c>
      <c r="C656" s="8">
        <f>('5v'!B644-B656)^2</f>
        <v>2.6733260078217049E-5</v>
      </c>
      <c r="D656" s="9">
        <f>offs552+Ampl552*SIN(2*PI()*freq552*('5v'!A644-reta552)+deph552*PI()/180)</f>
        <v>0.41728559534370901</v>
      </c>
      <c r="E656" s="10">
        <f>('5v'!C644-D656)^2</f>
        <v>1.0702322720155539E-3</v>
      </c>
      <c r="G656" s="3"/>
      <c r="H656" s="7">
        <f>offs553+Ampl553*SIN(2*PI()*freq553*('5v'!E644)+deph553*PI()/180)</f>
        <v>0.48864980184329609</v>
      </c>
      <c r="I656" s="8">
        <f>('5v'!F644-H656)^2</f>
        <v>3.9014077582464188E-6</v>
      </c>
      <c r="J656" s="9">
        <f>offs554+Ampl554*SIN(2*PI()*freq554*('5v'!E644-reta554)+deph554*PI()/180)</f>
        <v>0.54347197066475572</v>
      </c>
      <c r="K656" s="10">
        <f>('5v'!G644-J656)^2</f>
        <v>3.5388186538108345E-3</v>
      </c>
      <c r="M656" s="3"/>
      <c r="N656" s="7">
        <f>offs553+Ampl555*SIN(2*PI()*freq555*('5v'!I644)+deph555*PI()/180)</f>
        <v>1.9012850662739385</v>
      </c>
      <c r="O656" s="8">
        <f>('5v'!J644-N656)^2</f>
        <v>5.9279123880171447E-5</v>
      </c>
      <c r="P656" s="9">
        <f>offs556+Ampl556*SIN(2*PI()*freq556*('5v'!I644-reta556)+deph556*PI()/180)</f>
        <v>0.77187955700445809</v>
      </c>
      <c r="Q656" s="10">
        <f>('5v'!K644-P656)^2</f>
        <v>1.2391786950195413E-5</v>
      </c>
      <c r="S656" s="3"/>
      <c r="T656" s="7">
        <f>offs557+Ampl557*SIN(2*PI()*freq557*('5v'!M644)+deph557*PI()/180)</f>
        <v>1.3554854250087567</v>
      </c>
      <c r="U656" s="8">
        <f>('5v'!N644-T656)^2</f>
        <v>1.4126867800406643E-6</v>
      </c>
      <c r="V656" s="9">
        <f>offs558+Ampl558*SIN(2*PI()*freq558*('5v'!M644-reta558)+deph558*PI()/180)</f>
        <v>0.75018486042404264</v>
      </c>
      <c r="W656" s="10">
        <f>('5v'!O644-V656)^2</f>
        <v>2.7699173463472549E-5</v>
      </c>
      <c r="X656" s="3"/>
      <c r="Y656" s="3"/>
      <c r="Z656" s="7">
        <f>offs559+Ampl559*SIN(2*PI()*freq559*('5v'!Q644)+deph559*PI()/180)</f>
        <v>-0.37817937478483493</v>
      </c>
      <c r="AA656" s="8">
        <f>('5v'!R644-Z656)^2</f>
        <v>6.7449941279661779E-2</v>
      </c>
      <c r="AB656" s="9">
        <f>offs558+Ampl560*SIN(2*PI()*freq560*('5v'!Q644-reta560)+deph560*PI()/180)</f>
        <v>0.7363923271013223</v>
      </c>
      <c r="AC656" s="10">
        <f>('5v'!S644-AB656)^2</f>
        <v>1.6782780432179626E-4</v>
      </c>
      <c r="AE656" s="44"/>
      <c r="AF656" s="7">
        <f>offs561+Ampl561*SIN(2*PI()*freq561*('5v'!U644)+deph561*PI()/180)</f>
        <v>-2.4565354570787061</v>
      </c>
      <c r="AG656" s="8">
        <f>('5v'!V644-AF656)^2</f>
        <v>0.2086167284862176</v>
      </c>
      <c r="AH656" s="9">
        <f>offs562+Ampl562*SIN(2*PI()*freq562*('5v'!U644-reta562)+deph562*PI()/180)</f>
        <v>0.79468888225415835</v>
      </c>
      <c r="AI656" s="10">
        <f>('5v'!W644-AH656)^2</f>
        <v>4.6216505641658568E-5</v>
      </c>
      <c r="AL656" s="76"/>
      <c r="AN656" s="76"/>
      <c r="AO656" s="80"/>
    </row>
    <row r="657" spans="1:41" x14ac:dyDescent="0.25">
      <c r="A657" s="3"/>
      <c r="B657" s="7">
        <f>offs551+Ampl551*SIN(2*PI()*freq551*('5v'!A645)+deph551*PI()/180)</f>
        <v>1.7507921721933291</v>
      </c>
      <c r="C657" s="8">
        <f>('5v'!B645-B657)^2</f>
        <v>3.8579724050468772E-6</v>
      </c>
      <c r="D657" s="9">
        <f>offs552+Ampl552*SIN(2*PI()*freq552*('5v'!A645-reta552)+deph552*PI()/180)</f>
        <v>0.41517177996631877</v>
      </c>
      <c r="E657" s="10">
        <f>('5v'!C645-D657)^2</f>
        <v>1.0807800922629542E-3</v>
      </c>
      <c r="G657" s="3"/>
      <c r="H657" s="7">
        <f>offs553+Ampl553*SIN(2*PI()*freq553*('5v'!E645)+deph553*PI()/180)</f>
        <v>0.44517560549446189</v>
      </c>
      <c r="I657" s="8">
        <f>('5v'!F645-H657)^2</f>
        <v>2.7814496447180411E-7</v>
      </c>
      <c r="J657" s="9">
        <f>offs554+Ampl554*SIN(2*PI()*freq554*('5v'!E645-reta554)+deph554*PI()/180)</f>
        <v>0.54351862854423028</v>
      </c>
      <c r="K657" s="10">
        <f>('5v'!G645-J657)^2</f>
        <v>3.0944330574548609E-3</v>
      </c>
      <c r="M657" s="3"/>
      <c r="N657" s="7">
        <f>offs553+Ampl555*SIN(2*PI()*freq555*('5v'!I645)+deph555*PI()/180)</f>
        <v>1.8913703061570808</v>
      </c>
      <c r="O657" s="8">
        <f>('5v'!J645-N657)^2</f>
        <v>1.8790388619595183E-4</v>
      </c>
      <c r="P657" s="9">
        <f>offs556+Ampl556*SIN(2*PI()*freq556*('5v'!I645-reta556)+deph556*PI()/180)</f>
        <v>0.76893759846258092</v>
      </c>
      <c r="Q657" s="10">
        <f>('5v'!K645-P657)^2</f>
        <v>6.4077756660799458E-6</v>
      </c>
      <c r="S657" s="3"/>
      <c r="T657" s="7">
        <f>offs557+Ampl557*SIN(2*PI()*freq557*('5v'!M645)+deph557*PI()/180)</f>
        <v>1.3283957580854069</v>
      </c>
      <c r="U657" s="8">
        <f>('5v'!N645-T657)^2</f>
        <v>2.0812334983280184E-6</v>
      </c>
      <c r="V657" s="9">
        <f>offs558+Ampl558*SIN(2*PI()*freq558*('5v'!M645-reta558)+deph558*PI()/180)</f>
        <v>0.74754325641227692</v>
      </c>
      <c r="W657" s="10">
        <f>('5v'!O645-V657)^2</f>
        <v>4.2610167683711189E-5</v>
      </c>
      <c r="X657" s="3"/>
      <c r="Y657" s="3"/>
      <c r="Z657" s="7">
        <f>offs559+Ampl559*SIN(2*PI()*freq559*('5v'!Q645)+deph559*PI()/180)</f>
        <v>-0.43259254657075263</v>
      </c>
      <c r="AA657" s="8">
        <f>('5v'!R645-Z657)^2</f>
        <v>6.9638905028486381E-2</v>
      </c>
      <c r="AB657" s="9">
        <f>offs558+Ampl560*SIN(2*PI()*freq560*('5v'!Q645-reta560)+deph560*PI()/180)</f>
        <v>0.7354667333949847</v>
      </c>
      <c r="AC657" s="10">
        <f>('5v'!S645-AB657)^2</f>
        <v>1.4470269665578251E-4</v>
      </c>
      <c r="AE657" s="44"/>
      <c r="AF657" s="7">
        <f>offs561+Ampl561*SIN(2*PI()*freq561*('5v'!U645)+deph561*PI()/180)</f>
        <v>-2.4683752168206445</v>
      </c>
      <c r="AG657" s="8">
        <f>('5v'!V645-AF657)^2</f>
        <v>0.20672633039171479</v>
      </c>
      <c r="AH657" s="9">
        <f>offs562+Ampl562*SIN(2*PI()*freq562*('5v'!U645-reta562)+deph562*PI()/180)</f>
        <v>0.79687464407632291</v>
      </c>
      <c r="AI657" s="10">
        <f>('5v'!W645-AH657)^2</f>
        <v>4.9433612130453929E-5</v>
      </c>
      <c r="AL657" s="76"/>
      <c r="AN657" s="76"/>
      <c r="AO657" s="80"/>
    </row>
    <row r="658" spans="1:41" x14ac:dyDescent="0.25">
      <c r="A658" s="3"/>
      <c r="B658" s="7">
        <f>offs551+Ampl551*SIN(2*PI()*freq551*('5v'!A646)+deph551*PI()/180)</f>
        <v>1.7360945259718759</v>
      </c>
      <c r="C658" s="8">
        <f>('5v'!B646-B658)^2</f>
        <v>8.3609224460323357E-6</v>
      </c>
      <c r="D658" s="9">
        <f>offs552+Ampl552*SIN(2*PI()*freq552*('5v'!A646-reta552)+deph552*PI()/180)</f>
        <v>0.41313306852012655</v>
      </c>
      <c r="E658" s="10">
        <f>('5v'!C646-D658)^2</f>
        <v>9.614918146605277E-4</v>
      </c>
      <c r="G658" s="3"/>
      <c r="H658" s="7">
        <f>offs553+Ampl553*SIN(2*PI()*freq553*('5v'!E646)+deph553*PI()/180)</f>
        <v>0.40137767055662121</v>
      </c>
      <c r="I658" s="8">
        <f>('5v'!F646-H658)^2</f>
        <v>6.5008199473010466E-6</v>
      </c>
      <c r="J658" s="9">
        <f>offs554+Ampl554*SIN(2*PI()*freq554*('5v'!E646-reta554)+deph554*PI()/180)</f>
        <v>0.54368371929586079</v>
      </c>
      <c r="K658" s="10">
        <f>('5v'!G646-J658)^2</f>
        <v>7.9525717439768518E-5</v>
      </c>
      <c r="M658" s="3"/>
      <c r="N658" s="7">
        <f>offs553+Ampl555*SIN(2*PI()*freq555*('5v'!I646)+deph555*PI()/180)</f>
        <v>1.8810832889480071</v>
      </c>
      <c r="O658" s="8">
        <f>('5v'!J646-N658)^2</f>
        <v>1.5070192047357829E-4</v>
      </c>
      <c r="P658" s="9">
        <f>offs556+Ampl556*SIN(2*PI()*freq556*('5v'!I646-reta556)+deph556*PI()/180)</f>
        <v>0.76601430461120001</v>
      </c>
      <c r="Q658" s="10">
        <f>('5v'!K646-P658)^2</f>
        <v>1.2350407186493792E-5</v>
      </c>
      <c r="S658" s="3"/>
      <c r="T658" s="7">
        <f>offs557+Ampl557*SIN(2*PI()*freq557*('5v'!M646)+deph557*PI()/180)</f>
        <v>1.3008659425032405</v>
      </c>
      <c r="U658" s="8">
        <f>('5v'!N646-T658)^2</f>
        <v>1.0302190159308241E-5</v>
      </c>
      <c r="V658" s="9">
        <f>offs558+Ampl558*SIN(2*PI()*freq558*('5v'!M646-reta558)+deph558*PI()/180)</f>
        <v>0.74493596280602015</v>
      </c>
      <c r="W658" s="10">
        <f>('5v'!O646-V658)^2</f>
        <v>3.4497682803057982E-5</v>
      </c>
      <c r="X658" s="3"/>
      <c r="Y658" s="3"/>
      <c r="Z658" s="7">
        <f>offs559+Ampl559*SIN(2*PI()*freq559*('5v'!Q646)+deph559*PI()/180)</f>
        <v>-0.48702825779014242</v>
      </c>
      <c r="AA658" s="8">
        <f>('5v'!R646-Z658)^2</f>
        <v>7.080748153663434E-2</v>
      </c>
      <c r="AB658" s="9">
        <f>offs558+Ampl560*SIN(2*PI()*freq560*('5v'!Q646-reta560)+deph560*PI()/180)</f>
        <v>0.7346142268553838</v>
      </c>
      <c r="AC658" s="10">
        <f>('5v'!S646-AB658)^2</f>
        <v>8.5075107894919285E-5</v>
      </c>
      <c r="AE658" s="44"/>
      <c r="AF658" s="7">
        <f>offs561+Ampl561*SIN(2*PI()*freq561*('5v'!U646)+deph561*PI()/180)</f>
        <v>-2.4777789882341321</v>
      </c>
      <c r="AG658" s="8">
        <f>('5v'!V646-AF658)^2</f>
        <v>0.2052818504643204</v>
      </c>
      <c r="AH658" s="9">
        <f>offs562+Ampl562*SIN(2*PI()*freq562*('5v'!U646-reta562)+deph562*PI()/180)</f>
        <v>0.79914784834196406</v>
      </c>
      <c r="AI658" s="10">
        <f>('5v'!W646-AH658)^2</f>
        <v>2.9136874679910837E-5</v>
      </c>
      <c r="AL658" s="76"/>
      <c r="AN658" s="76"/>
      <c r="AO658" s="80"/>
    </row>
    <row r="659" spans="1:41" x14ac:dyDescent="0.25">
      <c r="A659" s="3"/>
      <c r="B659" s="7">
        <f>offs551+Ampl551*SIN(2*PI()*freq551*('5v'!A647)+deph551*PI()/180)</f>
        <v>1.7210509606105466</v>
      </c>
      <c r="C659" s="8">
        <f>('5v'!B647-B659)^2</f>
        <v>5.6931839680235164E-6</v>
      </c>
      <c r="D659" s="9">
        <f>offs552+Ampl552*SIN(2*PI()*freq552*('5v'!A647-reta552)+deph552*PI()/180)</f>
        <v>0.41116978294130319</v>
      </c>
      <c r="E659" s="10">
        <f>('5v'!C647-D659)^2</f>
        <v>9.6206775406631247E-4</v>
      </c>
      <c r="G659" s="3"/>
      <c r="H659" s="7">
        <f>offs553+Ampl553*SIN(2*PI()*freq553*('5v'!E647)+deph553*PI()/180)</f>
        <v>0.35727155822750578</v>
      </c>
      <c r="I659" s="8">
        <f>('5v'!F647-H659)^2</f>
        <v>1.1326982182731865E-5</v>
      </c>
      <c r="J659" s="9">
        <f>offs554+Ampl554*SIN(2*PI()*freq554*('5v'!E647-reta554)+deph554*PI()/180)</f>
        <v>0.54396718426368906</v>
      </c>
      <c r="K659" s="10">
        <f>('5v'!G647-J659)^2</f>
        <v>3.052763142159251E-3</v>
      </c>
      <c r="M659" s="3"/>
      <c r="N659" s="7">
        <f>offs553+Ampl555*SIN(2*PI()*freq555*('5v'!I647)+deph555*PI()/180)</f>
        <v>1.8704256390859859</v>
      </c>
      <c r="O659" s="8">
        <f>('5v'!J647-N659)^2</f>
        <v>1.7339888168165903E-4</v>
      </c>
      <c r="P659" s="9">
        <f>offs556+Ampl556*SIN(2*PI()*freq556*('5v'!I647-reta556)+deph556*PI()/180)</f>
        <v>0.76311013707230257</v>
      </c>
      <c r="Q659" s="10">
        <f>('5v'!K647-P659)^2</f>
        <v>6.570389349391818E-6</v>
      </c>
      <c r="S659" s="3"/>
      <c r="T659" s="7">
        <f>offs557+Ampl557*SIN(2*PI()*freq557*('5v'!M647)+deph557*PI()/180)</f>
        <v>1.2729027708323146</v>
      </c>
      <c r="U659" s="8">
        <f>('5v'!N647-T659)^2</f>
        <v>2.0642581991193428E-5</v>
      </c>
      <c r="V659" s="9">
        <f>offs558+Ampl558*SIN(2*PI()*freq558*('5v'!M647-reta558)+deph558*PI()/180)</f>
        <v>0.74236362291595581</v>
      </c>
      <c r="W659" s="10">
        <f>('5v'!O647-V659)^2</f>
        <v>5.1946368497211464E-5</v>
      </c>
      <c r="X659" s="3"/>
      <c r="Y659" s="3"/>
      <c r="Z659" s="7">
        <f>offs559+Ampl559*SIN(2*PI()*freq559*('5v'!Q647)+deph559*PI()/180)</f>
        <v>-0.54146018381612271</v>
      </c>
      <c r="AA659" s="8">
        <f>('5v'!R647-Z659)^2</f>
        <v>6.9906940230664433E-2</v>
      </c>
      <c r="AB659" s="9">
        <f>offs558+Ampl560*SIN(2*PI()*freq560*('5v'!Q647-reta560)+deph560*PI()/180)</f>
        <v>0.73383521974711707</v>
      </c>
      <c r="AC659" s="10">
        <f>('5v'!S647-AB659)^2</f>
        <v>7.1311433781103901E-5</v>
      </c>
      <c r="AE659" s="44"/>
      <c r="AF659" s="7">
        <f>offs561+Ampl561*SIN(2*PI()*freq561*('5v'!U647)+deph561*PI()/180)</f>
        <v>-2.4847374909321154</v>
      </c>
      <c r="AG659" s="8">
        <f>('5v'!V647-AF659)^2</f>
        <v>0.2060564386571217</v>
      </c>
      <c r="AH659" s="9">
        <f>offs562+Ampl562*SIN(2*PI()*freq562*('5v'!U647-reta562)+deph562*PI()/180)</f>
        <v>0.80150625167291889</v>
      </c>
      <c r="AI659" s="10">
        <f>('5v'!W647-AH659)^2</f>
        <v>3.3676453275967312E-5</v>
      </c>
      <c r="AL659" s="76"/>
      <c r="AN659" s="76"/>
      <c r="AO659" s="80"/>
    </row>
    <row r="660" spans="1:41" x14ac:dyDescent="0.25">
      <c r="A660" s="3"/>
      <c r="B660" s="7">
        <f>offs551+Ampl551*SIN(2*PI()*freq551*('5v'!A648)+deph551*PI()/180)</f>
        <v>1.705663851662703</v>
      </c>
      <c r="C660" s="8">
        <f>('5v'!B648-B660)^2</f>
        <v>4.614541279032515E-6</v>
      </c>
      <c r="D660" s="9">
        <f>offs552+Ampl552*SIN(2*PI()*freq552*('5v'!A648-reta552)+deph552*PI()/180)</f>
        <v>0.40928223325540075</v>
      </c>
      <c r="E660" s="10">
        <f>('5v'!C648-D660)^2</f>
        <v>9.5801186461208086E-4</v>
      </c>
      <c r="G660" s="3"/>
      <c r="H660" s="7">
        <f>offs553+Ampl553*SIN(2*PI()*freq553*('5v'!E648)+deph553*PI()/180)</f>
        <v>0.3128729391988111</v>
      </c>
      <c r="I660" s="8">
        <f>('5v'!F648-H660)^2</f>
        <v>3.7478605814932724E-6</v>
      </c>
      <c r="J660" s="9">
        <f>offs554+Ampl554*SIN(2*PI()*freq554*('5v'!E648-reta554)+deph554*PI()/180)</f>
        <v>0.54436892273396198</v>
      </c>
      <c r="K660" s="10">
        <f>('5v'!G648-J660)^2</f>
        <v>1.0749143705582559E-2</v>
      </c>
      <c r="M660" s="3"/>
      <c r="N660" s="7">
        <f>offs553+Ampl555*SIN(2*PI()*freq555*('5v'!I648)+deph555*PI()/180)</f>
        <v>1.859399039537478</v>
      </c>
      <c r="O660" s="8">
        <f>('5v'!J648-N660)^2</f>
        <v>1.5564933994330376E-4</v>
      </c>
      <c r="P660" s="9">
        <f>offs556+Ampl556*SIN(2*PI()*freq556*('5v'!I648-reta556)+deph556*PI()/180)</f>
        <v>0.76022555444760909</v>
      </c>
      <c r="Q660" s="10">
        <f>('5v'!K648-P660)^2</f>
        <v>2.6628183914256947E-6</v>
      </c>
      <c r="S660" s="3"/>
      <c r="T660" s="7">
        <f>offs557+Ampl557*SIN(2*PI()*freq557*('5v'!M648)+deph557*PI()/180)</f>
        <v>1.244513142566817</v>
      </c>
      <c r="U660" s="8">
        <f>('5v'!N648-T660)^2</f>
        <v>1.2232734055945178E-5</v>
      </c>
      <c r="V660" s="9">
        <f>offs558+Ampl558*SIN(2*PI()*freq558*('5v'!M648-reta558)+deph558*PI()/180)</f>
        <v>0.73982687142846104</v>
      </c>
      <c r="W660" s="10">
        <f>('5v'!O648-V660)^2</f>
        <v>4.3874215461167639E-5</v>
      </c>
      <c r="X660" s="3"/>
      <c r="Y660" s="3"/>
      <c r="Z660" s="7">
        <f>offs559+Ampl559*SIN(2*PI()*freq559*('5v'!Q648)+deph559*PI()/180)</f>
        <v>-0.59586200185229443</v>
      </c>
      <c r="AA660" s="8">
        <f>('5v'!R648-Z660)^2</f>
        <v>6.9027976739384447E-2</v>
      </c>
      <c r="AB660" s="9">
        <f>offs558+Ampl560*SIN(2*PI()*freq560*('5v'!Q648-reta560)+deph560*PI()/180)</f>
        <v>0.73313008879110919</v>
      </c>
      <c r="AC660" s="10">
        <f>('5v'!S648-AB660)^2</f>
        <v>5.9899531958028263E-5</v>
      </c>
      <c r="AE660" s="44"/>
      <c r="AF660" s="7">
        <f>offs561+Ampl561*SIN(2*PI()*freq561*('5v'!U648)+deph561*PI()/180)</f>
        <v>-2.4892438577125411</v>
      </c>
      <c r="AG660" s="8">
        <f>('5v'!V648-AF660)^2</f>
        <v>0.20551197149708564</v>
      </c>
      <c r="AH660" s="9">
        <f>offs562+Ampl562*SIN(2*PI()*freq562*('5v'!U648-reta562)+deph562*PI()/180)</f>
        <v>0.80394752660983326</v>
      </c>
      <c r="AI660" s="10">
        <f>('5v'!W648-AH660)^2</f>
        <v>1.881968953467182E-5</v>
      </c>
      <c r="AL660" s="76"/>
      <c r="AN660" s="76"/>
      <c r="AO660" s="80"/>
    </row>
    <row r="661" spans="1:41" x14ac:dyDescent="0.25">
      <c r="A661" s="3"/>
      <c r="B661" s="7">
        <f>offs551+Ampl551*SIN(2*PI()*freq551*('5v'!A649)+deph551*PI()/180)</f>
        <v>1.6899356289312193</v>
      </c>
      <c r="C661" s="8">
        <f>('5v'!B649-B661)^2</f>
        <v>8.9025294685350834E-8</v>
      </c>
      <c r="D661" s="9">
        <f>offs552+Ampl552*SIN(2*PI()*freq552*('5v'!A649-reta552)+deph552*PI()/180)</f>
        <v>0.40747071752839553</v>
      </c>
      <c r="E661" s="10">
        <f>('5v'!C649-D661)^2</f>
        <v>8.3274275164597011E-4</v>
      </c>
      <c r="G661" s="3"/>
      <c r="H661" s="7">
        <f>offs553+Ampl553*SIN(2*PI()*freq553*('5v'!E649)+deph553*PI()/180)</f>
        <v>0.26819758808846972</v>
      </c>
      <c r="I661" s="8">
        <f>('5v'!F649-H661)^2</f>
        <v>4.7593265877530702E-6</v>
      </c>
      <c r="J661" s="9">
        <f>offs554+Ampl554*SIN(2*PI()*freq554*('5v'!E649-reta554)+deph554*PI()/180)</f>
        <v>0.544888791970914</v>
      </c>
      <c r="K661" s="10">
        <f>('5v'!G649-J661)^2</f>
        <v>1.2751650911580223E-2</v>
      </c>
      <c r="M661" s="3"/>
      <c r="N661" s="7">
        <f>offs553+Ampl555*SIN(2*PI()*freq555*('5v'!I649)+deph555*PI()/180)</f>
        <v>1.8480052315303759</v>
      </c>
      <c r="O661" s="8">
        <f>('5v'!J649-N661)^2</f>
        <v>1.9892643988766293E-4</v>
      </c>
      <c r="P661" s="9">
        <f>offs556+Ampl556*SIN(2*PI()*freq556*('5v'!I649-reta556)+deph556*PI()/180)</f>
        <v>0.75736101224615537</v>
      </c>
      <c r="Q661" s="10">
        <f>('5v'!K649-P661)^2</f>
        <v>7.1477212006875883E-6</v>
      </c>
      <c r="S661" s="3"/>
      <c r="T661" s="7">
        <f>offs557+Ampl557*SIN(2*PI()*freq557*('5v'!M649)+deph557*PI()/180)</f>
        <v>1.2157040624227193</v>
      </c>
      <c r="U661" s="8">
        <f>('5v'!N649-T661)^2</f>
        <v>1.5882794813029369E-5</v>
      </c>
      <c r="V661" s="9">
        <f>offs558+Ampl558*SIN(2*PI()*freq558*('5v'!M649-reta558)+deph558*PI()/180)</f>
        <v>0.73732633424900706</v>
      </c>
      <c r="W661" s="10">
        <f>('5v'!O649-V661)^2</f>
        <v>3.6921959432441034E-5</v>
      </c>
      <c r="X661" s="3"/>
      <c r="Y661" s="3"/>
      <c r="Z661" s="7">
        <f>offs559+Ampl559*SIN(2*PI()*freq559*('5v'!Q649)+deph559*PI()/180)</f>
        <v>-0.65020740366221319</v>
      </c>
      <c r="AA661" s="8">
        <f>('5v'!R649-Z661)^2</f>
        <v>6.9207853888434478E-2</v>
      </c>
      <c r="AB661" s="9">
        <f>offs558+Ampl560*SIN(2*PI()*freq560*('5v'!Q649-reta560)+deph560*PI()/180)</f>
        <v>0.73249917498243311</v>
      </c>
      <c r="AC661" s="10">
        <f>('5v'!S649-AB661)^2</f>
        <v>5.0531696109473579E-5</v>
      </c>
      <c r="AE661" s="44"/>
      <c r="AF661" s="7">
        <f>offs561+Ampl561*SIN(2*PI()*freq561*('5v'!U649)+deph561*PI()/180)</f>
        <v>-2.4912936413354574</v>
      </c>
      <c r="AG661" s="8">
        <f>('5v'!V649-AF661)^2</f>
        <v>0.20542433897270554</v>
      </c>
      <c r="AH661" s="9">
        <f>offs562+Ampl562*SIN(2*PI()*freq562*('5v'!U649-reta562)+deph562*PI()/180)</f>
        <v>0.80646926390908302</v>
      </c>
      <c r="AI661" s="10">
        <f>('5v'!W649-AH661)^2</f>
        <v>8.7240714146411462E-6</v>
      </c>
      <c r="AL661" s="76"/>
      <c r="AN661" s="76"/>
      <c r="AO661" s="80"/>
    </row>
    <row r="662" spans="1:41" x14ac:dyDescent="0.25">
      <c r="A662" s="3"/>
      <c r="B662" s="7">
        <f>offs551+Ampl551*SIN(2*PI()*freq551*('5v'!A650)+deph551*PI()/180)</f>
        <v>1.6738687760847943</v>
      </c>
      <c r="C662" s="8">
        <f>('5v'!B650-B662)^2</f>
        <v>5.4793144464241584E-7</v>
      </c>
      <c r="D662" s="9">
        <f>offs552+Ampl552*SIN(2*PI()*freq552*('5v'!A650-reta552)+deph552*PI()/180)</f>
        <v>0.40573552181962103</v>
      </c>
      <c r="E662" s="10">
        <f>('5v'!C650-D662)^2</f>
        <v>8.2021971044440401E-4</v>
      </c>
      <c r="G662" s="3"/>
      <c r="H662" s="7">
        <f>offs553+Ampl553*SIN(2*PI()*freq553*('5v'!E650)+deph553*PI()/180)</f>
        <v>0.22326137783600308</v>
      </c>
      <c r="I662" s="8">
        <f>('5v'!F650-H662)^2</f>
        <v>1.6977513511425429E-5</v>
      </c>
      <c r="J662" s="9">
        <f>offs554+Ampl554*SIN(2*PI()*freq554*('5v'!E650-reta554)+deph554*PI()/180)</f>
        <v>0.54552660726748048</v>
      </c>
      <c r="K662" s="10">
        <f>('5v'!G650-J662)^2</f>
        <v>7.5508092781388135E-3</v>
      </c>
      <c r="M662" s="3"/>
      <c r="N662" s="7">
        <f>offs553+Ampl555*SIN(2*PI()*freq555*('5v'!I650)+deph555*PI()/180)</f>
        <v>1.836246014279046</v>
      </c>
      <c r="O662" s="8">
        <f>('5v'!J650-N662)^2</f>
        <v>1.4863208025461149E-4</v>
      </c>
      <c r="P662" s="9">
        <f>offs556+Ampl556*SIN(2*PI()*freq556*('5v'!I650-reta556)+deph556*PI()/180)</f>
        <v>0.75451696281236158</v>
      </c>
      <c r="Q662" s="10">
        <f>('5v'!K650-P662)^2</f>
        <v>3.1776727866392484E-6</v>
      </c>
      <c r="S662" s="3"/>
      <c r="T662" s="7">
        <f>offs557+Ampl557*SIN(2*PI()*freq557*('5v'!M650)+deph557*PI()/180)</f>
        <v>1.1864826386094669</v>
      </c>
      <c r="U662" s="8">
        <f>('5v'!N650-T662)^2</f>
        <v>3.6166976484947717E-5</v>
      </c>
      <c r="V662" s="9">
        <f>offs558+Ampl558*SIN(2*PI()*freq558*('5v'!M650-reta558)+deph558*PI()/180)</f>
        <v>0.73486262834772664</v>
      </c>
      <c r="W662" s="10">
        <f>('5v'!O650-V662)^2</f>
        <v>5.6533681985579238E-5</v>
      </c>
      <c r="X662" s="3"/>
      <c r="Y662" s="3"/>
      <c r="Z662" s="7">
        <f>offs559+Ampl559*SIN(2*PI()*freq559*('5v'!Q650)+deph559*PI()/180)</f>
        <v>-0.70447010829182299</v>
      </c>
      <c r="AA662" s="8">
        <f>('5v'!R650-Z662)^2</f>
        <v>6.9431539452027166E-2</v>
      </c>
      <c r="AB662" s="9">
        <f>offs558+Ampl560*SIN(2*PI()*freq560*('5v'!Q650-reta560)+deph560*PI()/180)</f>
        <v>0.73194278342540808</v>
      </c>
      <c r="AC662" s="10">
        <f>('5v'!S650-AB662)^2</f>
        <v>4.2930976596623283E-5</v>
      </c>
      <c r="AE662" s="44"/>
      <c r="AF662" s="7">
        <f>offs561+Ampl561*SIN(2*PI()*freq561*('5v'!U650)+deph561*PI()/180)</f>
        <v>-2.4908848189119026</v>
      </c>
      <c r="AG662" s="8">
        <f>('5v'!V650-AF662)^2</f>
        <v>0.20579509351189681</v>
      </c>
      <c r="AH662" s="9">
        <f>offs562+Ampl562*SIN(2*PI()*freq562*('5v'!U650-reta562)+deph562*PI()/180)</f>
        <v>0.80906897492040686</v>
      </c>
      <c r="AI662" s="10">
        <f>('5v'!W650-AH662)^2</f>
        <v>2.7129875610267368E-6</v>
      </c>
      <c r="AL662" s="76"/>
      <c r="AN662" s="76"/>
      <c r="AO662" s="80"/>
    </row>
    <row r="663" spans="1:41" x14ac:dyDescent="0.25">
      <c r="A663" s="3"/>
      <c r="B663" s="7">
        <f>offs551+Ampl551*SIN(2*PI()*freq551*('5v'!A651)+deph551*PI()/180)</f>
        <v>1.6574658302657439</v>
      </c>
      <c r="C663" s="8">
        <f>('5v'!B651-B663)^2</f>
        <v>5.7017333780023502E-6</v>
      </c>
      <c r="D663" s="9">
        <f>offs552+Ampl552*SIN(2*PI()*freq552*('5v'!A651-reta552)+deph552*PI()/180)</f>
        <v>0.4040769201365943</v>
      </c>
      <c r="E663" s="10">
        <f>('5v'!C651-D663)^2</f>
        <v>9.1797364340931074E-4</v>
      </c>
      <c r="G663" s="3"/>
      <c r="H663" s="7">
        <f>offs553+Ampl553*SIN(2*PI()*freq553*('5v'!E651)+deph553*PI()/180)</f>
        <v>0.1780802740629428</v>
      </c>
      <c r="I663" s="8">
        <f>('5v'!F651-H663)^2</f>
        <v>1.4909437389154703E-5</v>
      </c>
      <c r="J663" s="9">
        <f>offs554+Ampl554*SIN(2*PI()*freq554*('5v'!E651-reta554)+deph554*PI()/180)</f>
        <v>0.54628214201092384</v>
      </c>
      <c r="K663" s="10">
        <f>('5v'!G651-J663)^2</f>
        <v>8.7018262265968146E-4</v>
      </c>
      <c r="M663" s="3"/>
      <c r="N663" s="7">
        <f>offs553+Ampl555*SIN(2*PI()*freq555*('5v'!I651)+deph555*PI()/180)</f>
        <v>1.8241232447002083</v>
      </c>
      <c r="O663" s="8">
        <f>('5v'!J651-N663)^2</f>
        <v>1.5864650184707629E-4</v>
      </c>
      <c r="P663" s="9">
        <f>offs556+Ampl556*SIN(2*PI()*freq556*('5v'!I651-reta556)+deph556*PI()/180)</f>
        <v>0.75169385525460253</v>
      </c>
      <c r="Q663" s="10">
        <f>('5v'!K651-P663)^2</f>
        <v>8.2124958642766384E-6</v>
      </c>
      <c r="S663" s="3"/>
      <c r="T663" s="7">
        <f>offs557+Ampl557*SIN(2*PI()*freq557*('5v'!M651)+deph557*PI()/180)</f>
        <v>1.1568560810761359</v>
      </c>
      <c r="U663" s="8">
        <f>('5v'!N651-T663)^2</f>
        <v>3.1611811475757247E-6</v>
      </c>
      <c r="V663" s="9">
        <f>offs558+Ampl558*SIN(2*PI()*freq558*('5v'!M651-reta558)+deph558*PI()/180)</f>
        <v>0.73243636160718562</v>
      </c>
      <c r="W663" s="10">
        <f>('5v'!O651-V663)^2</f>
        <v>4.9642615710158026E-5</v>
      </c>
      <c r="X663" s="3"/>
      <c r="Y663" s="3"/>
      <c r="Z663" s="7">
        <f>offs559+Ampl559*SIN(2*PI()*freq559*('5v'!Q651)+deph559*PI()/180)</f>
        <v>-0.75862387477869375</v>
      </c>
      <c r="AA663" s="8">
        <f>('5v'!R651-Z663)^2</f>
        <v>6.8685541258939761E-2</v>
      </c>
      <c r="AB663" s="9">
        <f>offs558+Ampl560*SIN(2*PI()*freq560*('5v'!Q651-reta560)+deph560*PI()/180)</f>
        <v>0.73146118318605369</v>
      </c>
      <c r="AC663" s="10">
        <f>('5v'!S651-AB663)^2</f>
        <v>3.6851858807233448E-5</v>
      </c>
      <c r="AE663" s="44"/>
      <c r="AF663" s="7">
        <f>offs561+Ampl561*SIN(2*PI()*freq561*('5v'!U651)+deph561*PI()/180)</f>
        <v>-2.4880177939002501</v>
      </c>
      <c r="AG663" s="8">
        <f>('5v'!V651-AF663)^2</f>
        <v>0.20485329206556585</v>
      </c>
      <c r="AH663" s="9">
        <f>offs562+Ampl562*SIN(2*PI()*freq562*('5v'!U651-reta562)+deph562*PI()/180)</f>
        <v>0.81174409404290371</v>
      </c>
      <c r="AI663" s="10">
        <f>('5v'!W651-AH663)^2</f>
        <v>1.7304272395047486E-7</v>
      </c>
      <c r="AL663" s="76"/>
      <c r="AN663" s="76"/>
      <c r="AO663" s="80"/>
    </row>
    <row r="664" spans="1:41" x14ac:dyDescent="0.25">
      <c r="A664" s="3"/>
      <c r="B664" s="7">
        <f>offs551+Ampl551*SIN(2*PI()*freq551*('5v'!A652)+deph551*PI()/180)</f>
        <v>1.6407293816893627</v>
      </c>
      <c r="C664" s="8">
        <f>('5v'!B652-B664)^2</f>
        <v>1.6291502169401647E-6</v>
      </c>
      <c r="D664" s="9">
        <f>offs552+Ampl552*SIN(2*PI()*freq552*('5v'!A652-reta552)+deph552*PI()/180)</f>
        <v>0.40249517439174853</v>
      </c>
      <c r="E664" s="10">
        <f>('5v'!C652-D664)^2</f>
        <v>8.9561489098669413E-4</v>
      </c>
      <c r="G664" s="3"/>
      <c r="H664" s="7">
        <f>offs553+Ampl553*SIN(2*PI()*freq553*('5v'!E652)+deph553*PI()/180)</f>
        <v>0.13267032940032852</v>
      </c>
      <c r="I664" s="8">
        <f>('5v'!F652-H664)^2</f>
        <v>1.137935124312083E-5</v>
      </c>
      <c r="J664" s="9">
        <f>offs554+Ampl554*SIN(2*PI()*freq554*('5v'!E652-reta554)+deph554*PI()/180)</f>
        <v>0.54715512776334696</v>
      </c>
      <c r="K664" s="10">
        <f>('5v'!G652-J664)^2</f>
        <v>1.018958397683922E-3</v>
      </c>
      <c r="M664" s="3"/>
      <c r="N664" s="7">
        <f>offs553+Ampl555*SIN(2*PI()*freq555*('5v'!I652)+deph555*PI()/180)</f>
        <v>1.8116388371197121</v>
      </c>
      <c r="O664" s="8">
        <f>('5v'!J652-N664)^2</f>
        <v>1.7852040629042675E-4</v>
      </c>
      <c r="P664" s="9">
        <f>offs556+Ampl556*SIN(2*PI()*freq556*('5v'!I652-reta556)+deph556*PI()/180)</f>
        <v>0.74889213537428834</v>
      </c>
      <c r="Q664" s="10">
        <f>('5v'!K652-P664)^2</f>
        <v>4.068875461012769E-6</v>
      </c>
      <c r="S664" s="3"/>
      <c r="T664" s="7">
        <f>offs557+Ampl557*SIN(2*PI()*freq557*('5v'!M652)+deph557*PI()/180)</f>
        <v>1.1268316997324872</v>
      </c>
      <c r="U664" s="8">
        <f>('5v'!N652-T664)^2</f>
        <v>1.1034656495770496E-6</v>
      </c>
      <c r="V664" s="9">
        <f>offs558+Ampl558*SIN(2*PI()*freq558*('5v'!M652-reta558)+deph558*PI()/180)</f>
        <v>0.73004813267239732</v>
      </c>
      <c r="W664" s="10">
        <f>('5v'!O652-V664)^2</f>
        <v>4.3700596542120177E-5</v>
      </c>
      <c r="X664" s="3"/>
      <c r="Y664" s="3"/>
      <c r="Z664" s="7">
        <f>offs559+Ampl559*SIN(2*PI()*freq559*('5v'!Q652)+deph559*PI()/180)</f>
        <v>-0.81264251484190786</v>
      </c>
      <c r="AA664" s="8">
        <f>('5v'!R652-Z664)^2</f>
        <v>6.8014029499509299E-2</v>
      </c>
      <c r="AB664" s="9">
        <f>offs558+Ampl560*SIN(2*PI()*freq560*('5v'!Q652-reta560)+deph560*PI()/180)</f>
        <v>0.7310546071619719</v>
      </c>
      <c r="AC664" s="10">
        <f>('5v'!S652-AB664)^2</f>
        <v>3.2080863850825248E-5</v>
      </c>
      <c r="AE664" s="44"/>
      <c r="AF664" s="7">
        <f>offs561+Ampl561*SIN(2*PI()*freq561*('5v'!U652)+deph561*PI()/180)</f>
        <v>-2.4826953957080464</v>
      </c>
      <c r="AG664" s="8">
        <f>('5v'!V652-AF664)^2</f>
        <v>0.20613721532298418</v>
      </c>
      <c r="AH664" s="9">
        <f>offs562+Ampl562*SIN(2*PI()*freq562*('5v'!U652-reta562)+deph562*PI()/180)</f>
        <v>0.81449198125697053</v>
      </c>
      <c r="AI664" s="10">
        <f>('5v'!W652-AH664)^2</f>
        <v>5.5112619810208236E-7</v>
      </c>
      <c r="AL664" s="76"/>
      <c r="AN664" s="76"/>
      <c r="AO664" s="80"/>
    </row>
    <row r="665" spans="1:41" x14ac:dyDescent="0.25">
      <c r="A665" s="3"/>
      <c r="B665" s="7">
        <f>offs551+Ampl551*SIN(2*PI()*freq551*('5v'!A653)+deph551*PI()/180)</f>
        <v>1.623662073234895</v>
      </c>
      <c r="C665" s="8">
        <f>('5v'!B653-B665)^2</f>
        <v>2.7531691378234177E-8</v>
      </c>
      <c r="D665" s="9">
        <f>offs552+Ampl552*SIN(2*PI()*freq552*('5v'!A653-reta552)+deph552*PI()/180)</f>
        <v>0.40099053436107274</v>
      </c>
      <c r="E665" s="10">
        <f>('5v'!C653-D665)^2</f>
        <v>7.5765125863976588E-4</v>
      </c>
      <c r="G665" s="3"/>
      <c r="H665" s="7">
        <f>offs553+Ampl553*SIN(2*PI()*freq553*('5v'!E653)+deph553*PI()/180)</f>
        <v>8.7047677785271893E-2</v>
      </c>
      <c r="I665" s="8">
        <f>('5v'!F653-H665)^2</f>
        <v>5.1793611461385418E-7</v>
      </c>
      <c r="J665" s="9">
        <f>offs554+Ampl554*SIN(2*PI()*freq554*('5v'!E653-reta554)+deph554*PI()/180)</f>
        <v>0.54814525435706907</v>
      </c>
      <c r="K665" s="10">
        <f>('5v'!G653-J665)^2</f>
        <v>6.0580154838122098E-3</v>
      </c>
      <c r="M665" s="3"/>
      <c r="N665" s="7">
        <f>offs553+Ampl555*SIN(2*PI()*freq555*('5v'!I653)+deph555*PI()/180)</f>
        <v>1.7987947629702372</v>
      </c>
      <c r="O665" s="8">
        <f>('5v'!J653-N665)^2</f>
        <v>2.7026035050098688E-4</v>
      </c>
      <c r="P665" s="9">
        <f>offs556+Ampl556*SIN(2*PI()*freq556*('5v'!I653-reta556)+deph556*PI()/180)</f>
        <v>0.74611224559546641</v>
      </c>
      <c r="Q665" s="10">
        <f>('5v'!K653-P665)^2</f>
        <v>1.4170178658937979E-6</v>
      </c>
      <c r="S665" s="3"/>
      <c r="T665" s="7">
        <f>offs557+Ampl557*SIN(2*PI()*freq557*('5v'!M653)+deph557*PI()/180)</f>
        <v>1.0964169026453525</v>
      </c>
      <c r="U665" s="8">
        <f>('5v'!N653-T665)^2</f>
        <v>4.5504946960421731E-9</v>
      </c>
      <c r="V665" s="9">
        <f>offs558+Ampl558*SIN(2*PI()*freq558*('5v'!M653-reta558)+deph558*PI()/180)</f>
        <v>0.72769853080311564</v>
      </c>
      <c r="W665" s="10">
        <f>('5v'!O653-V665)^2</f>
        <v>3.861591877029429E-5</v>
      </c>
      <c r="X665" s="3"/>
      <c r="Y665" s="3"/>
      <c r="Z665" s="7">
        <f>offs559+Ampl559*SIN(2*PI()*freq559*('5v'!Q653)+deph559*PI()/180)</f>
        <v>-0.8664999055464907</v>
      </c>
      <c r="AA665" s="8">
        <f>('5v'!R653-Z665)^2</f>
        <v>6.6419007940829097E-2</v>
      </c>
      <c r="AB665" s="9">
        <f>offs558+Ampl560*SIN(2*PI()*freq560*('5v'!Q653-reta560)+deph560*PI()/180)</f>
        <v>0.7307232519697201</v>
      </c>
      <c r="AC665" s="10">
        <f>('5v'!S653-AB665)^2</f>
        <v>1.1421101153481321E-5</v>
      </c>
      <c r="AE665" s="44"/>
      <c r="AF665" s="7">
        <f>offs561+Ampl561*SIN(2*PI()*freq561*('5v'!U653)+deph561*PI()/180)</f>
        <v>-2.4749228768997265</v>
      </c>
      <c r="AG665" s="8">
        <f>('5v'!V653-AF665)^2</f>
        <v>0.20610091213116993</v>
      </c>
      <c r="AH665" s="9">
        <f>offs562+Ampl562*SIN(2*PI()*freq562*('5v'!U653-reta562)+deph562*PI()/180)</f>
        <v>0.81730992472968356</v>
      </c>
      <c r="AI665" s="10">
        <f>('5v'!W653-AH665)^2</f>
        <v>1.499026303268161E-8</v>
      </c>
      <c r="AL665" s="76"/>
      <c r="AN665" s="76"/>
      <c r="AO665" s="80"/>
    </row>
    <row r="666" spans="1:41" x14ac:dyDescent="0.25">
      <c r="A666" s="3"/>
      <c r="B666" s="7">
        <f>offs551+Ampl551*SIN(2*PI()*freq551*('5v'!A654)+deph551*PI()/180)</f>
        <v>1.6062666000281971</v>
      </c>
      <c r="C666" s="8">
        <f>('5v'!B654-B666)^2</f>
        <v>3.8793242710736867E-6</v>
      </c>
      <c r="D666" s="9">
        <f>offs552+Ampl552*SIN(2*PI()*freq552*('5v'!A654-reta552)+deph552*PI()/180)</f>
        <v>0.39956323764467022</v>
      </c>
      <c r="E666" s="10">
        <f>('5v'!C654-D666)^2</f>
        <v>7.2893316871957214E-4</v>
      </c>
      <c r="G666" s="3"/>
      <c r="H666" s="7">
        <f>offs553+Ampl553*SIN(2*PI()*freq553*('5v'!E654)+deph553*PI()/180)</f>
        <v>4.1228528728653124E-2</v>
      </c>
      <c r="I666" s="8">
        <f>('5v'!F654-H666)^2</f>
        <v>3.1496052153475789E-8</v>
      </c>
      <c r="J666" s="9">
        <f>offs554+Ampl554*SIN(2*PI()*freq554*('5v'!E654-reta554)+deph554*PI()/180)</f>
        <v>0.54925217000482607</v>
      </c>
      <c r="K666" s="10">
        <f>('5v'!G654-J666)^2</f>
        <v>8.9425713780416551E-3</v>
      </c>
      <c r="M666" s="3"/>
      <c r="N666" s="7">
        <f>offs553+Ampl555*SIN(2*PI()*freq555*('5v'!I654)+deph555*PI()/180)</f>
        <v>1.7855930504799851</v>
      </c>
      <c r="O666" s="8">
        <f>('5v'!J654-N666)^2</f>
        <v>1.9645693256086256E-4</v>
      </c>
      <c r="P666" s="9">
        <f>offs556+Ampl556*SIN(2*PI()*freq556*('5v'!I654-reta556)+deph556*PI()/180)</f>
        <v>0.74335462489495852</v>
      </c>
      <c r="Q666" s="10">
        <f>('5v'!K654-P666)^2</f>
        <v>1.4890715215713196E-7</v>
      </c>
      <c r="S666" s="3"/>
      <c r="T666" s="7">
        <f>offs557+Ampl557*SIN(2*PI()*freq557*('5v'!M654)+deph557*PI()/180)</f>
        <v>1.0656191942108058</v>
      </c>
      <c r="U666" s="8">
        <f>('5v'!N654-T666)^2</f>
        <v>2.4595516824044557E-6</v>
      </c>
      <c r="V666" s="9">
        <f>offs558+Ampl558*SIN(2*PI()*freq558*('5v'!M654-reta558)+deph558*PI()/180)</f>
        <v>0.72538813572844374</v>
      </c>
      <c r="W666" s="10">
        <f>('5v'!O654-V666)^2</f>
        <v>6.0996501878952429E-5</v>
      </c>
      <c r="X666" s="3"/>
      <c r="Y666" s="3"/>
      <c r="Z666" s="7">
        <f>offs559+Ampl559*SIN(2*PI()*freq559*('5v'!Q654)+deph559*PI()/180)</f>
        <v>-0.92017000193622933</v>
      </c>
      <c r="AA666" s="8">
        <f>('5v'!R654-Z666)^2</f>
        <v>6.6944451236842117E-2</v>
      </c>
      <c r="AB666" s="9">
        <f>offs558+Ampl560*SIN(2*PI()*freq560*('5v'!Q654-reta560)+deph560*PI()/180)</f>
        <v>0.73046727784972876</v>
      </c>
      <c r="AC666" s="10">
        <f>('5v'!S654-AB666)^2</f>
        <v>9.7564886986880499E-6</v>
      </c>
      <c r="AE666" s="44"/>
      <c r="AF666" s="7">
        <f>offs561+Ampl561*SIN(2*PI()*freq561*('5v'!U654)+deph561*PI()/180)</f>
        <v>-2.4647079080129664</v>
      </c>
      <c r="AG666" s="8">
        <f>('5v'!V654-AF666)^2</f>
        <v>0.20650910790119931</v>
      </c>
      <c r="AH666" s="9">
        <f>offs562+Ampl562*SIN(2*PI()*freq562*('5v'!U654-reta562)+deph562*PI()/180)</f>
        <v>0.82019514349104961</v>
      </c>
      <c r="AI666" s="10">
        <f>('5v'!W654-AH666)^2</f>
        <v>8.0747568589786625E-7</v>
      </c>
      <c r="AL666" s="76"/>
      <c r="AN666" s="76"/>
      <c r="AO666" s="80"/>
    </row>
    <row r="667" spans="1:41" x14ac:dyDescent="0.25">
      <c r="A667" s="3"/>
      <c r="B667" s="7">
        <f>offs551+Ampl551*SIN(2*PI()*freq551*('5v'!A655)+deph551*PI()/180)</f>
        <v>1.5885457090161417</v>
      </c>
      <c r="C667" s="8">
        <f>('5v'!B655-B667)^2</f>
        <v>3.3368658296533083E-6</v>
      </c>
      <c r="D667" s="9">
        <f>offs552+Ampl552*SIN(2*PI()*freq552*('5v'!A655-reta552)+deph552*PI()/180)</f>
        <v>0.39821350962923829</v>
      </c>
      <c r="E667" s="10">
        <f>('5v'!C655-D667)^2</f>
        <v>6.9672191191297468E-4</v>
      </c>
      <c r="G667" s="3"/>
      <c r="H667" s="7">
        <f>offs553+Ampl553*SIN(2*PI()*freq553*('5v'!E655)+deph553*PI()/180)</f>
        <v>-4.7708384440403595E-3</v>
      </c>
      <c r="I667" s="8">
        <f>('5v'!F655-H667)^2</f>
        <v>7.028657595798341E-6</v>
      </c>
      <c r="J667" s="9">
        <f>offs554+Ampl554*SIN(2*PI()*freq554*('5v'!E655-reta554)+deph554*PI()/180)</f>
        <v>0.55047548142475899</v>
      </c>
      <c r="K667" s="10">
        <f>('5v'!G655-J667)^2</f>
        <v>6.7431165215827852E-3</v>
      </c>
      <c r="M667" s="3"/>
      <c r="N667" s="7">
        <f>offs553+Ampl555*SIN(2*PI()*freq555*('5v'!I655)+deph555*PI()/180)</f>
        <v>1.7720357843523984</v>
      </c>
      <c r="O667" s="8">
        <f>('5v'!J655-N667)^2</f>
        <v>2.5137549631584728E-4</v>
      </c>
      <c r="P667" s="9">
        <f>offs556+Ampl556*SIN(2*PI()*freq556*('5v'!I655-reta556)+deph556*PI()/180)</f>
        <v>0.74061970873304062</v>
      </c>
      <c r="Q667" s="10">
        <f>('5v'!K655-P667)^2</f>
        <v>1.5673781318008253E-7</v>
      </c>
      <c r="S667" s="3"/>
      <c r="T667" s="7">
        <f>offs557+Ampl557*SIN(2*PI()*freq557*('5v'!M655)+deph557*PI()/180)</f>
        <v>1.0344461733025685</v>
      </c>
      <c r="U667" s="8">
        <f>('5v'!N655-T667)^2</f>
        <v>2.2240254920380609E-6</v>
      </c>
      <c r="V667" s="9">
        <f>offs558+Ampl558*SIN(2*PI()*freq558*('5v'!M655-reta558)+deph558*PI()/180)</f>
        <v>0.72311751750379516</v>
      </c>
      <c r="W667" s="10">
        <f>('5v'!O655-V667)^2</f>
        <v>5.6137968395126683E-5</v>
      </c>
      <c r="X667" s="3"/>
      <c r="Y667" s="3"/>
      <c r="Z667" s="7">
        <f>offs559+Ampl559*SIN(2*PI()*freq559*('5v'!Q655)+deph559*PI()/180)</f>
        <v>-0.97362684962877322</v>
      </c>
      <c r="AA667" s="8">
        <f>('5v'!R655-Z667)^2</f>
        <v>6.6571116021727328E-2</v>
      </c>
      <c r="AB667" s="9">
        <f>offs558+Ampl560*SIN(2*PI()*freq560*('5v'!Q655-reta560)+deph560*PI()/180)</f>
        <v>0.73028680858881079</v>
      </c>
      <c r="AC667" s="10">
        <f>('5v'!S655-AB667)^2</f>
        <v>9.7999820848837696E-7</v>
      </c>
      <c r="AE667" s="44"/>
      <c r="AF667" s="7">
        <f>offs561+Ampl561*SIN(2*PI()*freq561*('5v'!U655)+deph561*PI()/180)</f>
        <v>-2.4520605699887899</v>
      </c>
      <c r="AG667" s="8">
        <f>('5v'!V655-AF667)^2</f>
        <v>0.20913649704276691</v>
      </c>
      <c r="AH667" s="9">
        <f>offs562+Ampl562*SIN(2*PI()*freq562*('5v'!U655-reta562)+deph562*PI()/180)</f>
        <v>0.82314479017848785</v>
      </c>
      <c r="AI667" s="10">
        <f>('5v'!W655-AH667)^2</f>
        <v>3.4417663777387713E-6</v>
      </c>
      <c r="AL667" s="76"/>
      <c r="AN667" s="76"/>
      <c r="AO667" s="80"/>
    </row>
    <row r="668" spans="1:41" x14ac:dyDescent="0.25">
      <c r="A668" s="3"/>
      <c r="B668" s="7">
        <f>offs551+Ampl551*SIN(2*PI()*freq551*('5v'!A656)+deph551*PI()/180)</f>
        <v>1.5705021985328487</v>
      </c>
      <c r="C668" s="8">
        <f>('5v'!B656-B668)^2</f>
        <v>2.7753915781508728E-5</v>
      </c>
      <c r="D668" s="9">
        <f>offs552+Ampl552*SIN(2*PI()*freq552*('5v'!A656-reta552)+deph552*PI()/180)</f>
        <v>0.39694156345247705</v>
      </c>
      <c r="E668" s="10">
        <f>('5v'!C656-D668)^2</f>
        <v>6.6123224695658267E-4</v>
      </c>
      <c r="G668" s="3"/>
      <c r="H668" s="7">
        <f>offs553+Ampl553*SIN(2*PI()*freq553*('5v'!E656)+deph553*PI()/180)</f>
        <v>-5.0934080376682234E-2</v>
      </c>
      <c r="I668" s="8">
        <f>('5v'!F656-H668)^2</f>
        <v>1.1309228392895694E-5</v>
      </c>
      <c r="J668" s="9">
        <f>offs554+Ampl554*SIN(2*PI()*freq554*('5v'!E656-reta554)+deph554*PI()/180)</f>
        <v>0.55181475398014501</v>
      </c>
      <c r="K668" s="10">
        <f>('5v'!G656-J668)^2</f>
        <v>1.4848501958023425E-3</v>
      </c>
      <c r="M668" s="3"/>
      <c r="N668" s="7">
        <f>offs553+Ampl555*SIN(2*PI()*freq555*('5v'!I656)+deph555*PI()/180)</f>
        <v>1.7581251054369584</v>
      </c>
      <c r="O668" s="8">
        <f>('5v'!J656-N668)^2</f>
        <v>2.5900507344872657E-4</v>
      </c>
      <c r="P668" s="9">
        <f>offs556+Ampl556*SIN(2*PI()*freq556*('5v'!I656-reta556)+deph556*PI()/180)</f>
        <v>0.73790792898467883</v>
      </c>
      <c r="Q668" s="10">
        <f>('5v'!K656-P668)^2</f>
        <v>9.6576812929879142E-6</v>
      </c>
      <c r="S668" s="3"/>
      <c r="T668" s="7">
        <f>offs557+Ampl557*SIN(2*PI()*freq557*('5v'!M656)+deph557*PI()/180)</f>
        <v>1.0029055313970974</v>
      </c>
      <c r="U668" s="8">
        <f>('5v'!N656-T668)^2</f>
        <v>2.9299647184250115E-8</v>
      </c>
      <c r="V668" s="9">
        <f>offs558+Ampl558*SIN(2*PI()*freq558*('5v'!M656-reta558)+deph558*PI()/180)</f>
        <v>0.72088723637024099</v>
      </c>
      <c r="W668" s="10">
        <f>('5v'!O656-V668)^2</f>
        <v>5.2061656164231391E-5</v>
      </c>
      <c r="X668" s="3"/>
      <c r="Y668" s="3"/>
      <c r="Z668" s="7">
        <f>offs559+Ampl559*SIN(2*PI()*freq559*('5v'!Q656)+deph559*PI()/180)</f>
        <v>-1.0268445973669538</v>
      </c>
      <c r="AA668" s="8">
        <f>('5v'!R656-Z668)^2</f>
        <v>6.5319752509637716E-2</v>
      </c>
      <c r="AB668" s="9">
        <f>offs558+Ampl560*SIN(2*PI()*freq560*('5v'!Q656-reta560)+deph560*PI()/180)</f>
        <v>0.73018193146029942</v>
      </c>
      <c r="AC668" s="10">
        <f>('5v'!S656-AB668)^2</f>
        <v>1.140749044227379E-6</v>
      </c>
      <c r="AE668" s="44"/>
      <c r="AF668" s="7">
        <f>offs561+Ampl561*SIN(2*PI()*freq561*('5v'!U656)+deph561*PI()/180)</f>
        <v>-2.4369933442228944</v>
      </c>
      <c r="AG668" s="8">
        <f>('5v'!V656-AF668)^2</f>
        <v>0.20862665173181877</v>
      </c>
      <c r="AH668" s="9">
        <f>offs562+Ampl562*SIN(2*PI()*freq562*('5v'!U656-reta562)+deph562*PI()/180)</f>
        <v>0.82615595384683305</v>
      </c>
      <c r="AI668" s="10">
        <f>('5v'!W656-AH668)^2</f>
        <v>6.3545793253200982E-7</v>
      </c>
      <c r="AL668" s="76"/>
      <c r="AN668" s="76"/>
      <c r="AO668" s="80"/>
    </row>
    <row r="669" spans="1:41" x14ac:dyDescent="0.25">
      <c r="A669" s="3"/>
      <c r="B669" s="7">
        <f>offs551+Ampl551*SIN(2*PI()*freq551*('5v'!A657)+deph551*PI()/180)</f>
        <v>1.55213891785779</v>
      </c>
      <c r="C669" s="8">
        <f>('5v'!B657-B669)^2</f>
        <v>4.1421038672219753E-5</v>
      </c>
      <c r="D669" s="9">
        <f>offs552+Ampl552*SIN(2*PI()*freq552*('5v'!A657-reta552)+deph552*PI()/180)</f>
        <v>0.39574759996943276</v>
      </c>
      <c r="E669" s="10">
        <f>('5v'!C657-D669)^2</f>
        <v>6.2277199068563503E-4</v>
      </c>
      <c r="G669" s="3"/>
      <c r="H669" s="7">
        <f>offs553+Ampl553*SIN(2*PI()*freq553*('5v'!E657)+deph553*PI()/180)</f>
        <v>-9.7244795489227931E-2</v>
      </c>
      <c r="I669" s="8">
        <f>('5v'!F657-H669)^2</f>
        <v>3.8974834503527912E-6</v>
      </c>
      <c r="J669" s="9">
        <f>offs554+Ampl554*SIN(2*PI()*freq554*('5v'!E657-reta554)+deph554*PI()/180)</f>
        <v>0.55326951183382267</v>
      </c>
      <c r="K669" s="10">
        <f>('5v'!G657-J669)^2</f>
        <v>2.7730536212467735E-4</v>
      </c>
      <c r="M669" s="3"/>
      <c r="N669" s="7">
        <f>offs553+Ampl555*SIN(2*PI()*freq555*('5v'!I657)+deph555*PI()/180)</f>
        <v>1.7438632103911229</v>
      </c>
      <c r="O669" s="8">
        <f>('5v'!J657-N669)^2</f>
        <v>1.1716502905115275E-4</v>
      </c>
      <c r="P669" s="9">
        <f>offs556+Ampl556*SIN(2*PI()*freq556*('5v'!I657-reta556)+deph556*PI()/180)</f>
        <v>0.73521971387133123</v>
      </c>
      <c r="Q669" s="10">
        <f>('5v'!K657-P669)^2</f>
        <v>1.4766928375066693E-5</v>
      </c>
      <c r="S669" s="3"/>
      <c r="T669" s="7">
        <f>offs557+Ampl557*SIN(2*PI()*freq557*('5v'!M657)+deph557*PI()/180)</f>
        <v>0.97100505067582987</v>
      </c>
      <c r="U669" s="8">
        <f>('5v'!N657-T669)^2</f>
        <v>5.9167610657693053E-6</v>
      </c>
      <c r="V669" s="9">
        <f>offs558+Ampl558*SIN(2*PI()*freq558*('5v'!M657-reta558)+deph558*PI()/180)</f>
        <v>0.71869784261627856</v>
      </c>
      <c r="W669" s="10">
        <f>('5v'!O657-V669)^2</f>
        <v>4.8707873328546002E-5</v>
      </c>
      <c r="X669" s="3"/>
      <c r="Y669" s="3"/>
      <c r="Z669" s="7">
        <f>offs559+Ampl559*SIN(2*PI()*freq559*('5v'!Q657)+deph559*PI()/180)</f>
        <v>-1.0797975095202172</v>
      </c>
      <c r="AA669" s="8">
        <f>('5v'!R657-Z669)^2</f>
        <v>6.5208091446595937E-2</v>
      </c>
      <c r="AB669" s="9">
        <f>offs558+Ampl560*SIN(2*PI()*freq560*('5v'!Q657-reta560)+deph560*PI()/180)</f>
        <v>0.73015269718184317</v>
      </c>
      <c r="AC669" s="10">
        <f>('5v'!S657-AB669)^2</f>
        <v>1.2040515287785965E-6</v>
      </c>
      <c r="AE669" s="44"/>
      <c r="AF669" s="7">
        <f>offs561+Ampl561*SIN(2*PI()*freq561*('5v'!U657)+deph561*PI()/180)</f>
        <v>-2.4195211002480232</v>
      </c>
      <c r="AG669" s="8">
        <f>('5v'!V657-AF669)^2</f>
        <v>0.20852994378110423</v>
      </c>
      <c r="AH669" s="9">
        <f>offs562+Ampl562*SIN(2*PI()*freq562*('5v'!U657-reta562)+deph562*PI()/180)</f>
        <v>0.82922566284108667</v>
      </c>
      <c r="AI669" s="10">
        <f>('5v'!W657-AH669)^2</f>
        <v>2.6689664070416232E-6</v>
      </c>
      <c r="AL669" s="76"/>
      <c r="AN669" s="76"/>
      <c r="AO669" s="80"/>
    </row>
    <row r="670" spans="1:41" x14ac:dyDescent="0.25">
      <c r="A670" s="3"/>
      <c r="B670" s="7">
        <f>offs551+Ampl551*SIN(2*PI()*freq551*('5v'!A658)+deph551*PI()/180)</f>
        <v>1.5334587667658566</v>
      </c>
      <c r="C670" s="8">
        <f>('5v'!B658-B670)^2</f>
        <v>1.1429583925119983E-5</v>
      </c>
      <c r="D670" s="9">
        <f>offs552+Ampl552*SIN(2*PI()*freq552*('5v'!A658-reta552)+deph552*PI()/180)</f>
        <v>0.39463180772078016</v>
      </c>
      <c r="E670" s="10">
        <f>('5v'!C658-D670)^2</f>
        <v>5.816871988174201E-4</v>
      </c>
      <c r="G670" s="3"/>
      <c r="H670" s="7">
        <f>offs553+Ampl553*SIN(2*PI()*freq553*('5v'!E658)+deph553*PI()/180)</f>
        <v>-0.14368652980511065</v>
      </c>
      <c r="I670" s="8">
        <f>('5v'!F658-H670)^2</f>
        <v>5.7959127392805623E-6</v>
      </c>
      <c r="J670" s="9">
        <f>offs554+Ampl554*SIN(2*PI()*freq554*('5v'!E658-reta554)+deph554*PI()/180)</f>
        <v>0.55483923811725333</v>
      </c>
      <c r="K670" s="10">
        <f>('5v'!G658-J670)^2</f>
        <v>2.9316552393393335E-3</v>
      </c>
      <c r="M670" s="3"/>
      <c r="N670" s="7">
        <f>offs553+Ampl555*SIN(2*PI()*freq555*('5v'!I658)+deph555*PI()/180)</f>
        <v>1.7292523513334501</v>
      </c>
      <c r="O670" s="8">
        <f>('5v'!J658-N670)^2</f>
        <v>9.623882065693734E-5</v>
      </c>
      <c r="P670" s="9">
        <f>offs556+Ampl556*SIN(2*PI()*freq556*('5v'!I658-reta556)+deph556*PI()/180)</f>
        <v>0.73255548789332714</v>
      </c>
      <c r="Q670" s="10">
        <f>('5v'!K658-P670)^2</f>
        <v>4.2341076416245253E-5</v>
      </c>
      <c r="S670" s="3"/>
      <c r="T670" s="7">
        <f>offs557+Ampl557*SIN(2*PI()*freq557*('5v'!M658)+deph557*PI()/180)</f>
        <v>0.93875260210504674</v>
      </c>
      <c r="U670" s="8">
        <f>('5v'!N658-T670)^2</f>
        <v>1.1798454850896546E-5</v>
      </c>
      <c r="V670" s="9">
        <f>offs558+Ampl558*SIN(2*PI()*freq558*('5v'!M658-reta558)+deph558*PI()/180)</f>
        <v>0.71654987644205592</v>
      </c>
      <c r="W670" s="10">
        <f>('5v'!O658-V670)^2</f>
        <v>4.6026271156805481E-5</v>
      </c>
      <c r="X670" s="3"/>
      <c r="Y670" s="3"/>
      <c r="Z670" s="7">
        <f>offs559+Ampl559*SIN(2*PI()*freq559*('5v'!Q658)+deph559*PI()/180)</f>
        <v>-1.1324599785301488</v>
      </c>
      <c r="AA670" s="8">
        <f>('5v'!R658-Z670)^2</f>
        <v>6.6246410963720109E-2</v>
      </c>
      <c r="AB670" s="9">
        <f>offs558+Ampl560*SIN(2*PI()*freq560*('5v'!Q658-reta560)+deph560*PI()/180)</f>
        <v>0.73019911989087971</v>
      </c>
      <c r="AC670" s="10">
        <f>('5v'!S658-AB670)^2</f>
        <v>9.0239565756928069E-6</v>
      </c>
      <c r="AE670" s="44"/>
      <c r="AF670" s="7">
        <f>offs561+Ampl561*SIN(2*PI()*freq561*('5v'!U658)+deph561*PI()/180)</f>
        <v>-2.3996610810595298</v>
      </c>
      <c r="AG670" s="8">
        <f>('5v'!V658-AF670)^2</f>
        <v>0.20883031728942683</v>
      </c>
      <c r="AH670" s="9">
        <f>offs562+Ampl562*SIN(2*PI()*freq562*('5v'!U658-reta562)+deph562*PI()/180)</f>
        <v>0.83235088772908195</v>
      </c>
      <c r="AI670" s="10">
        <f>('5v'!W658-AH670)^2</f>
        <v>2.1307665651672037E-7</v>
      </c>
      <c r="AL670" s="76"/>
      <c r="AN670" s="76"/>
      <c r="AO670" s="80"/>
    </row>
    <row r="671" spans="1:41" x14ac:dyDescent="0.25">
      <c r="A671" s="3"/>
      <c r="B671" s="7">
        <f>offs551+Ampl551*SIN(2*PI()*freq551*('5v'!A659)+deph551*PI()/180)</f>
        <v>1.5144646950694551</v>
      </c>
      <c r="C671" s="8">
        <f>('5v'!B659-B671)^2</f>
        <v>1.5348334657232423E-5</v>
      </c>
      <c r="D671" s="9">
        <f>offs552+Ampl552*SIN(2*PI()*freq552*('5v'!A659-reta552)+deph552*PI()/180)</f>
        <v>0.39359436290305011</v>
      </c>
      <c r="E671" s="10">
        <f>('5v'!C659-D671)^2</f>
        <v>5.3836236825275394E-4</v>
      </c>
      <c r="G671" s="3"/>
      <c r="H671" s="7">
        <f>offs553+Ampl553*SIN(2*PI()*freq553*('5v'!E659)+deph553*PI()/180)</f>
        <v>-0.19024278279726464</v>
      </c>
      <c r="I671" s="8">
        <f>('5v'!F659-H671)^2</f>
        <v>7.4322602364902069E-6</v>
      </c>
      <c r="J671" s="9">
        <f>offs554+Ampl554*SIN(2*PI()*freq554*('5v'!E659-reta554)+deph554*PI()/180)</f>
        <v>0.55652337511416294</v>
      </c>
      <c r="K671" s="10">
        <f>('5v'!G659-J671)^2</f>
        <v>2.9608425732165805E-3</v>
      </c>
      <c r="M671" s="3"/>
      <c r="N671" s="7">
        <f>offs553+Ampl555*SIN(2*PI()*freq555*('5v'!I659)+deph555*PI()/180)</f>
        <v>1.7142948354879595</v>
      </c>
      <c r="O671" s="8">
        <f>('5v'!J659-N671)^2</f>
        <v>1.7027390896435219E-4</v>
      </c>
      <c r="P671" s="9">
        <f>offs556+Ampl556*SIN(2*PI()*freq556*('5v'!I659-reta556)+deph556*PI()/180)</f>
        <v>0.72991567176283323</v>
      </c>
      <c r="Q671" s="10">
        <f>('5v'!K659-P671)^2</f>
        <v>5.1749150453552234E-5</v>
      </c>
      <c r="S671" s="3"/>
      <c r="T671" s="7">
        <f>offs557+Ampl557*SIN(2*PI()*freq557*('5v'!M659)+deph557*PI()/180)</f>
        <v>0.90615614349382878</v>
      </c>
      <c r="U671" s="8">
        <f>('5v'!N659-T671)^2</f>
        <v>7.6579389511310359E-7</v>
      </c>
      <c r="V671" s="9">
        <f>offs558+Ampl558*SIN(2*PI()*freq558*('5v'!M659-reta558)+deph558*PI()/180)</f>
        <v>0.71444386782608582</v>
      </c>
      <c r="W671" s="10">
        <f>('5v'!O659-V671)^2</f>
        <v>4.3975171872302494E-5</v>
      </c>
      <c r="X671" s="3"/>
      <c r="Y671" s="3"/>
      <c r="Z671" s="7">
        <f>offs559+Ampl559*SIN(2*PI()*freq559*('5v'!Q659)+deph559*PI()/180)</f>
        <v>-1.1848065372940604</v>
      </c>
      <c r="AA671" s="8">
        <f>('5v'!R659-Z671)^2</f>
        <v>6.5443090977599566E-2</v>
      </c>
      <c r="AB671" s="9">
        <f>offs558+Ampl560*SIN(2*PI()*freq560*('5v'!Q659-reta560)+deph560*PI()/180)</f>
        <v>0.73032117713779898</v>
      </c>
      <c r="AC671" s="10">
        <f>('5v'!S659-AB671)^2</f>
        <v>2.3377832881435654E-5</v>
      </c>
      <c r="AE671" s="44"/>
      <c r="AF671" s="7">
        <f>offs561+Ampl561*SIN(2*PI()*freq561*('5v'!U659)+deph561*PI()/180)</f>
        <v>-2.3774328860986236</v>
      </c>
      <c r="AG671" s="8">
        <f>('5v'!V659-AF671)^2</f>
        <v>0.20594998194611744</v>
      </c>
      <c r="AH671" s="9">
        <f>offs562+Ampl562*SIN(2*PI()*freq562*('5v'!U659-reta562)+deph562*PI()/180)</f>
        <v>0.8355285442911673</v>
      </c>
      <c r="AI671" s="10">
        <f>('5v'!W659-AH671)^2</f>
        <v>1.4165658253238202E-6</v>
      </c>
      <c r="AL671" s="76"/>
      <c r="AN671" s="76"/>
      <c r="AO671" s="80"/>
    </row>
    <row r="672" spans="1:41" x14ac:dyDescent="0.25">
      <c r="A672" s="3"/>
      <c r="B672" s="7">
        <f>offs551+Ampl551*SIN(2*PI()*freq551*('5v'!A660)+deph551*PI()/180)</f>
        <v>1.4951597021526908</v>
      </c>
      <c r="C672" s="8">
        <f>('5v'!B660-B672)^2</f>
        <v>4.7991759218040756E-6</v>
      </c>
      <c r="D672" s="9">
        <f>offs552+Ampl552*SIN(2*PI()*freq552*('5v'!A660-reta552)+deph552*PI()/180)</f>
        <v>0.39263542934080564</v>
      </c>
      <c r="E672" s="10">
        <f>('5v'!C660-D672)^2</f>
        <v>4.9322061072442811E-4</v>
      </c>
      <c r="G672" s="3"/>
      <c r="H672" s="7">
        <f>offs553+Ampl553*SIN(2*PI()*freq553*('5v'!E660)+deph553*PI()/180)</f>
        <v>-0.23689701325068613</v>
      </c>
      <c r="I672" s="8">
        <f>('5v'!F660-H672)^2</f>
        <v>2.4009870143451643E-5</v>
      </c>
      <c r="J672" s="9">
        <f>offs554+Ampl554*SIN(2*PI()*freq554*('5v'!E660-reta554)+deph554*PI()/180)</f>
        <v>0.55832132445869576</v>
      </c>
      <c r="K672" s="10">
        <f>('5v'!G660-J672)^2</f>
        <v>1.2276387073377076E-3</v>
      </c>
      <c r="M672" s="3"/>
      <c r="N672" s="7">
        <f>offs553+Ampl555*SIN(2*PI()*freq555*('5v'!I660)+deph555*PI()/180)</f>
        <v>1.6989930248197953</v>
      </c>
      <c r="O672" s="8">
        <f>('5v'!J660-N672)^2</f>
        <v>1.6194382684769261E-4</v>
      </c>
      <c r="P672" s="9">
        <f>offs556+Ampl556*SIN(2*PI()*freq556*('5v'!I660-reta556)+deph556*PI()/180)</f>
        <v>0.72730068233741796</v>
      </c>
      <c r="Q672" s="10">
        <f>('5v'!K660-P672)^2</f>
        <v>6.1709786190151678E-5</v>
      </c>
      <c r="S672" s="3"/>
      <c r="T672" s="7">
        <f>offs557+Ampl557*SIN(2*PI()*freq557*('5v'!M660)+deph557*PI()/180)</f>
        <v>0.87322371753058747</v>
      </c>
      <c r="U672" s="8">
        <f>('5v'!N660-T672)^2</f>
        <v>3.6529025708262864E-7</v>
      </c>
      <c r="V672" s="9">
        <f>offs558+Ampl558*SIN(2*PI()*freq558*('5v'!M660-reta558)+deph558*PI()/180)</f>
        <v>0.71238033639448139</v>
      </c>
      <c r="W672" s="10">
        <f>('5v'!O660-V672)^2</f>
        <v>4.252313313738296E-5</v>
      </c>
      <c r="X672" s="3"/>
      <c r="Y672" s="3"/>
      <c r="Z672" s="7">
        <f>offs559+Ampl559*SIN(2*PI()*freq559*('5v'!Q660)+deph559*PI()/180)</f>
        <v>-1.2368118714806553</v>
      </c>
      <c r="AA672" s="8">
        <f>('5v'!R660-Z672)^2</f>
        <v>6.5816629258433484E-2</v>
      </c>
      <c r="AB672" s="9">
        <f>offs558+Ampl560*SIN(2*PI()*freq560*('5v'!Q660-reta560)+deph560*PI()/180)</f>
        <v>0.73051880989679951</v>
      </c>
      <c r="AC672" s="10">
        <f>('5v'!S660-AB672)^2</f>
        <v>4.3435350662796543E-5</v>
      </c>
      <c r="AE672" s="44"/>
      <c r="AF672" s="7">
        <f>offs561+Ampl561*SIN(2*PI()*freq561*('5v'!U660)+deph561*PI()/180)</f>
        <v>-2.3528584519100888</v>
      </c>
      <c r="AG672" s="8">
        <f>('5v'!V660-AF672)^2</f>
        <v>0.21234902472424458</v>
      </c>
      <c r="AH672" s="9">
        <f>offs562+Ampl562*SIN(2*PI()*freq562*('5v'!U660-reta562)+deph562*PI()/180)</f>
        <v>0.83875549656395909</v>
      </c>
      <c r="AI672" s="10">
        <f>('5v'!W660-AH672)^2</f>
        <v>6.9950748308752871E-9</v>
      </c>
      <c r="AL672" s="76"/>
      <c r="AN672" s="76"/>
      <c r="AO672" s="80"/>
    </row>
    <row r="673" spans="1:41" x14ac:dyDescent="0.25">
      <c r="A673" s="3"/>
      <c r="B673" s="7">
        <f>offs551+Ampl551*SIN(2*PI()*freq551*('5v'!A661)+deph551*PI()/180)</f>
        <v>1.475546836497736</v>
      </c>
      <c r="C673" s="8">
        <f>('5v'!B661-B673)^2</f>
        <v>1.6506640407335544E-5</v>
      </c>
      <c r="D673" s="9">
        <f>offs552+Ampl552*SIN(2*PI()*freq552*('5v'!A661-reta552)+deph552*PI()/180)</f>
        <v>0.39175515846077258</v>
      </c>
      <c r="E673" s="10">
        <f>('5v'!C661-D673)^2</f>
        <v>5.3309460362355318E-4</v>
      </c>
      <c r="G673" s="3"/>
      <c r="H673" s="7">
        <f>offs553+Ampl553*SIN(2*PI()*freq553*('5v'!E661)+deph553*PI()/180)</f>
        <v>-0.28363264513944675</v>
      </c>
      <c r="I673" s="8">
        <f>('5v'!F661-H673)^2</f>
        <v>2.539509741058152E-5</v>
      </c>
      <c r="J673" s="9">
        <f>offs554+Ampl554*SIN(2*PI()*freq554*('5v'!E661-reta554)+deph554*PI()/180)</f>
        <v>0.56023244734801092</v>
      </c>
      <c r="K673" s="10">
        <f>('5v'!G661-J673)^2</f>
        <v>6.4082657597032931E-4</v>
      </c>
      <c r="M673" s="3"/>
      <c r="N673" s="7">
        <f>offs553+Ampl555*SIN(2*PI()*freq555*('5v'!I661)+deph555*PI()/180)</f>
        <v>1.6833493356622466</v>
      </c>
      <c r="O673" s="8">
        <f>('5v'!J661-N673)^2</f>
        <v>1.6241984192414685E-4</v>
      </c>
      <c r="P673" s="9">
        <f>offs556+Ampl556*SIN(2*PI()*freq556*('5v'!I661-reta556)+deph556*PI()/180)</f>
        <v>0.7247109325542257</v>
      </c>
      <c r="Q673" s="10">
        <f>('5v'!K661-P673)^2</f>
        <v>7.2117077770518596E-5</v>
      </c>
      <c r="S673" s="3"/>
      <c r="T673" s="7">
        <f>offs557+Ampl557*SIN(2*PI()*freq557*('5v'!M661)+deph557*PI()/180)</f>
        <v>0.83996344979864945</v>
      </c>
      <c r="U673" s="8">
        <f>('5v'!N661-T673)^2</f>
        <v>4.3763543800294388E-7</v>
      </c>
      <c r="V673" s="9">
        <f>offs558+Ampl558*SIN(2*PI()*freq558*('5v'!M661-reta558)+deph558*PI()/180)</f>
        <v>0.71035979129274596</v>
      </c>
      <c r="W673" s="10">
        <f>('5v'!O661-V673)^2</f>
        <v>4.1648324288102798E-5</v>
      </c>
      <c r="X673" s="3"/>
      <c r="Y673" s="3"/>
      <c r="Z673" s="7">
        <f>offs559+Ampl559*SIN(2*PI()*freq559*('5v'!Q661)+deph559*PI()/180)</f>
        <v>-1.288450831771816</v>
      </c>
      <c r="AA673" s="8">
        <f>('5v'!R661-Z673)^2</f>
        <v>6.4382301878272999E-2</v>
      </c>
      <c r="AB673" s="9">
        <f>offs558+Ampl560*SIN(2*PI()*freq560*('5v'!Q661-reta560)+deph560*PI()/180)</f>
        <v>0.73079192259443271</v>
      </c>
      <c r="AC673" s="10">
        <f>('5v'!S661-AB673)^2</f>
        <v>6.8402285210032363E-5</v>
      </c>
      <c r="AE673" s="44"/>
      <c r="AF673" s="7">
        <f>offs561+Ampl561*SIN(2*PI()*freq561*('5v'!U661)+deph561*PI()/180)</f>
        <v>-2.325962030493562</v>
      </c>
      <c r="AG673" s="8">
        <f>('5v'!V661-AF673)^2</f>
        <v>0.21193695478209384</v>
      </c>
      <c r="AH673" s="9">
        <f>offs562+Ampl562*SIN(2*PI()*freq562*('5v'!U661-reta562)+deph562*PI()/180)</f>
        <v>0.8420285599351589</v>
      </c>
      <c r="AI673" s="10">
        <f>('5v'!W661-AH673)^2</f>
        <v>1.9700085628819257E-6</v>
      </c>
      <c r="AL673" s="76"/>
      <c r="AN673" s="76"/>
      <c r="AO673" s="80"/>
    </row>
    <row r="674" spans="1:41" x14ac:dyDescent="0.25">
      <c r="A674" s="3"/>
      <c r="B674" s="7">
        <f>offs551+Ampl551*SIN(2*PI()*freq551*('5v'!A662)+deph551*PI()/180)</f>
        <v>1.4556291952034393</v>
      </c>
      <c r="C674" s="8">
        <f>('5v'!B662-B674)^2</f>
        <v>2.9694017091563196E-6</v>
      </c>
      <c r="D674" s="9">
        <f>offs552+Ampl552*SIN(2*PI()*freq552*('5v'!A662-reta552)+deph552*PI()/180)</f>
        <v>0.39095368926792734</v>
      </c>
      <c r="E674" s="10">
        <f>('5v'!C662-D674)^2</f>
        <v>5.7074694687498566E-4</v>
      </c>
      <c r="G674" s="3"/>
      <c r="H674" s="7">
        <f>offs553+Ampl553*SIN(2*PI()*freq553*('5v'!E662)+deph553*PI()/180)</f>
        <v>-0.33043307351607037</v>
      </c>
      <c r="I674" s="8">
        <f>('5v'!F662-H674)^2</f>
        <v>2.615224408303666E-5</v>
      </c>
      <c r="J674" s="9">
        <f>offs554+Ampl554*SIN(2*PI()*freq554*('5v'!E662-reta554)+deph554*PI()/180)</f>
        <v>0.56225606476924583</v>
      </c>
      <c r="K674" s="10">
        <f>('5v'!G662-J674)^2</f>
        <v>8.4971872395716219E-4</v>
      </c>
      <c r="M674" s="3"/>
      <c r="N674" s="7">
        <f>offs553+Ampl555*SIN(2*PI()*freq555*('5v'!I662)+deph555*PI()/180)</f>
        <v>1.6673662383351791</v>
      </c>
      <c r="O674" s="8">
        <f>('5v'!J662-N674)^2</f>
        <v>1.2430848852031329E-4</v>
      </c>
      <c r="P674" s="9">
        <f>offs556+Ampl556*SIN(2*PI()*freq556*('5v'!I662-reta556)+deph556*PI()/180)</f>
        <v>0.72214683136476854</v>
      </c>
      <c r="Q674" s="10">
        <f>('5v'!K662-P674)^2</f>
        <v>8.2867497138189438E-5</v>
      </c>
      <c r="S674" s="3"/>
      <c r="T674" s="7">
        <f>offs557+Ampl557*SIN(2*PI()*freq557*('5v'!M662)+deph557*PI()/180)</f>
        <v>0.80638354677139557</v>
      </c>
      <c r="U674" s="8">
        <f>('5v'!N662-T674)^2</f>
        <v>1.0780943606950625E-6</v>
      </c>
      <c r="V674" s="9">
        <f>offs558+Ampl558*SIN(2*PI()*freq558*('5v'!M662-reta558)+deph558*PI()/180)</f>
        <v>0.70838273106014982</v>
      </c>
      <c r="W674" s="10">
        <f>('5v'!O662-V674)^2</f>
        <v>4.1340026977121458E-5</v>
      </c>
      <c r="X674" s="3"/>
      <c r="Y674" s="3"/>
      <c r="Z674" s="7">
        <f>offs559+Ampl559*SIN(2*PI()*freq559*('5v'!Q662)+deph559*PI()/180)</f>
        <v>-1.3396984460245855</v>
      </c>
      <c r="AA674" s="8">
        <f>('5v'!R662-Z674)^2</f>
        <v>6.4145851941205007E-2</v>
      </c>
      <c r="AB674" s="9">
        <f>offs558+Ampl560*SIN(2*PI()*freq560*('5v'!Q662-reta560)+deph560*PI()/180)</f>
        <v>0.73114038315582164</v>
      </c>
      <c r="AC674" s="10">
        <f>('5v'!S662-AB674)^2</f>
        <v>9.7520105223981846E-5</v>
      </c>
      <c r="AE674" s="44"/>
      <c r="AF674" s="7">
        <f>offs561+Ampl561*SIN(2*PI()*freq561*('5v'!U662)+deph561*PI()/180)</f>
        <v>-2.2967701653697374</v>
      </c>
      <c r="AG674" s="8">
        <f>('5v'!V662-AF674)^2</f>
        <v>0.20825974421751128</v>
      </c>
      <c r="AH674" s="9">
        <f>offs562+Ampl562*SIN(2*PI()*freq562*('5v'!U662-reta562)+deph562*PI()/180)</f>
        <v>0.84534450428638075</v>
      </c>
      <c r="AI674" s="10">
        <f>('5v'!W662-AH674)^2</f>
        <v>6.6139879950236234E-7</v>
      </c>
      <c r="AL674" s="76"/>
      <c r="AN674" s="76"/>
      <c r="AO674" s="80"/>
    </row>
    <row r="675" spans="1:41" x14ac:dyDescent="0.25">
      <c r="A675" s="3"/>
      <c r="B675" s="7">
        <f>offs551+Ampl551*SIN(2*PI()*freq551*('5v'!A663)+deph551*PI()/180)</f>
        <v>1.4354099234962512</v>
      </c>
      <c r="C675" s="8">
        <f>('5v'!B663-B675)^2</f>
        <v>1.0710666430928649E-6</v>
      </c>
      <c r="D675" s="9">
        <f>offs552+Ampl552*SIN(2*PI()*freq552*('5v'!A663-reta552)+deph552*PI()/180)</f>
        <v>0.39023114832354644</v>
      </c>
      <c r="E675" s="10">
        <f>('5v'!C663-D675)^2</f>
        <v>6.0579246764710243E-4</v>
      </c>
      <c r="G675" s="3"/>
      <c r="H675" s="7">
        <f>offs553+Ampl553*SIN(2*PI()*freq553*('5v'!E663)+deph553*PI()/180)</f>
        <v>-0.37728167041120053</v>
      </c>
      <c r="I675" s="8">
        <f>('5v'!F663-H675)^2</f>
        <v>1.0159069907636599E-5</v>
      </c>
      <c r="J675" s="9">
        <f>offs554+Ampl554*SIN(2*PI()*freq554*('5v'!E663-reta554)+deph554*PI()/180)</f>
        <v>0.56439145774076627</v>
      </c>
      <c r="K675" s="10">
        <f>('5v'!G663-J675)^2</f>
        <v>9.560799336050562E-4</v>
      </c>
      <c r="M675" s="3"/>
      <c r="N675" s="7">
        <f>offs553+Ampl555*SIN(2*PI()*freq555*('5v'!I663)+deph555*PI()/180)</f>
        <v>1.6510462567549422</v>
      </c>
      <c r="O675" s="8">
        <f>('5v'!J663-N675)^2</f>
        <v>9.7836495108136784E-5</v>
      </c>
      <c r="P675" s="9">
        <f>offs556+Ampl556*SIN(2*PI()*freq556*('5v'!I663-reta556)+deph556*PI()/180)</f>
        <v>0.71960878367034831</v>
      </c>
      <c r="Q675" s="10">
        <f>('5v'!K663-P675)^2</f>
        <v>5.9829549421619053E-5</v>
      </c>
      <c r="S675" s="3"/>
      <c r="T675" s="7">
        <f>offs557+Ampl557*SIN(2*PI()*freq557*('5v'!M663)+deph557*PI()/180)</f>
        <v>0.77249229378743012</v>
      </c>
      <c r="U675" s="8">
        <f>('5v'!N663-T675)^2</f>
        <v>1.3539207512686212E-5</v>
      </c>
      <c r="V675" s="9">
        <f>offs558+Ampl558*SIN(2*PI()*freq558*('5v'!M663-reta558)+deph558*PI()/180)</f>
        <v>0.70644964350672135</v>
      </c>
      <c r="W675" s="10">
        <f>('5v'!O663-V675)^2</f>
        <v>4.1598030356762762E-5</v>
      </c>
      <c r="X675" s="3"/>
      <c r="Y675" s="3"/>
      <c r="Z675" s="7">
        <f>offs559+Ampl559*SIN(2*PI()*freq559*('5v'!Q663)+deph559*PI()/180)</f>
        <v>-1.3905299313474824</v>
      </c>
      <c r="AA675" s="8">
        <f>('5v'!R663-Z675)^2</f>
        <v>6.2157385157376913E-2</v>
      </c>
      <c r="AB675" s="9">
        <f>offs558+Ampl560*SIN(2*PI()*freq560*('5v'!Q663-reta560)+deph560*PI()/180)</f>
        <v>0.73156402306853119</v>
      </c>
      <c r="AC675" s="10">
        <f>('5v'!S663-AB675)^2</f>
        <v>1.3006756828693177E-4</v>
      </c>
      <c r="AE675" s="44"/>
      <c r="AF675" s="7">
        <f>offs561+Ampl561*SIN(2*PI()*freq561*('5v'!U663)+deph561*PI()/180)</f>
        <v>-2.2653116653851155</v>
      </c>
      <c r="AG675" s="8">
        <f>('5v'!V663-AF675)^2</f>
        <v>0.21023735749326217</v>
      </c>
      <c r="AH675" s="9">
        <f>offs562+Ampl562*SIN(2*PI()*freq562*('5v'!U663-reta562)+deph562*PI()/180)</f>
        <v>0.84870005718088903</v>
      </c>
      <c r="AI675" s="10">
        <f>('5v'!W663-AH675)^2</f>
        <v>6.8941524480005938E-8</v>
      </c>
      <c r="AL675" s="76"/>
      <c r="AN675" s="76"/>
      <c r="AO675" s="80"/>
    </row>
    <row r="676" spans="1:41" x14ac:dyDescent="0.25">
      <c r="A676" s="3"/>
      <c r="B676" s="7">
        <f>offs551+Ampl551*SIN(2*PI()*freq551*('5v'!A664)+deph551*PI()/180)</f>
        <v>1.4148922142335654</v>
      </c>
      <c r="C676" s="8">
        <f>('5v'!B664-B676)^2</f>
        <v>4.0048584086250462E-6</v>
      </c>
      <c r="D676" s="9">
        <f>offs552+Ampl552*SIN(2*PI()*freq552*('5v'!A664-reta552)+deph552*PI()/180)</f>
        <v>0.38958764972522086</v>
      </c>
      <c r="E676" s="10">
        <f>('5v'!C664-D676)^2</f>
        <v>6.3788322920233572E-4</v>
      </c>
      <c r="G676" s="3"/>
      <c r="H676" s="7">
        <f>offs553+Ampl553*SIN(2*PI()*freq553*('5v'!E664)+deph553*PI()/180)</f>
        <v>-0.42416179074143656</v>
      </c>
      <c r="I676" s="8">
        <f>('5v'!F664-H676)^2</f>
        <v>1.0126455765286877E-5</v>
      </c>
      <c r="J676" s="9">
        <f>offs554+Ampl554*SIN(2*PI()*freq554*('5v'!E664-reta554)+deph554*PI()/180)</f>
        <v>0.56663786756761758</v>
      </c>
      <c r="K676" s="10">
        <f>('5v'!G664-J676)^2</f>
        <v>2.2509398278360409E-4</v>
      </c>
      <c r="M676" s="3"/>
      <c r="N676" s="7">
        <f>offs553+Ampl555*SIN(2*PI()*freq555*('5v'!I664)+deph555*PI()/180)</f>
        <v>1.6343919680358154</v>
      </c>
      <c r="O676" s="8">
        <f>('5v'!J664-N676)^2</f>
        <v>8.0414118639322765E-5</v>
      </c>
      <c r="P676" s="9">
        <f>offs556+Ampl556*SIN(2*PI()*freq556*('5v'!I664-reta556)+deph556*PI()/180)</f>
        <v>0.71709719025811802</v>
      </c>
      <c r="Q676" s="10">
        <f>('5v'!K664-P676)^2</f>
        <v>6.8780811015038508E-5</v>
      </c>
      <c r="S676" s="3"/>
      <c r="T676" s="7">
        <f>offs557+Ampl557*SIN(2*PI()*freq557*('5v'!M664)+deph557*PI()/180)</f>
        <v>0.73829805300630102</v>
      </c>
      <c r="U676" s="8">
        <f>('5v'!N664-T676)^2</f>
        <v>7.3851160140024654E-6</v>
      </c>
      <c r="V676" s="9">
        <f>offs558+Ampl558*SIN(2*PI()*freq558*('5v'!M664-reta558)+deph558*PI()/180)</f>
        <v>0.70456100559288959</v>
      </c>
      <c r="W676" s="10">
        <f>('5v'!O664-V676)^2</f>
        <v>4.2434092805362246E-5</v>
      </c>
      <c r="X676" s="3"/>
      <c r="Y676" s="3"/>
      <c r="Z676" s="7">
        <f>offs559+Ampl559*SIN(2*PI()*freq559*('5v'!Q664)+deph559*PI()/180)</f>
        <v>-1.4409207060852802</v>
      </c>
      <c r="AA676" s="8">
        <f>('5v'!R664-Z676)^2</f>
        <v>6.1380649131145278E-2</v>
      </c>
      <c r="AB676" s="9">
        <f>offs558+Ampl560*SIN(2*PI()*freq560*('5v'!Q664-reta560)+deph560*PI()/180)</f>
        <v>0.73206263746405864</v>
      </c>
      <c r="AC676" s="10">
        <f>('5v'!S664-AB676)^2</f>
        <v>1.189430725244669E-4</v>
      </c>
      <c r="AE676" s="44"/>
      <c r="AF676" s="7">
        <f>offs561+Ampl561*SIN(2*PI()*freq561*('5v'!U664)+deph561*PI()/180)</f>
        <v>-2.2316175762811503</v>
      </c>
      <c r="AG676" s="8">
        <f>('5v'!V664-AF676)^2</f>
        <v>0.21068782420916438</v>
      </c>
      <c r="AH676" s="9">
        <f>offs562+Ampl562*SIN(2*PI()*freq562*('5v'!U664-reta562)+deph562*PI()/180)</f>
        <v>0.85209190709309768</v>
      </c>
      <c r="AI676" s="10">
        <f>('5v'!W664-AH676)^2</f>
        <v>6.3419812998881842E-8</v>
      </c>
      <c r="AL676" s="76"/>
      <c r="AN676" s="76"/>
      <c r="AO676" s="80"/>
    </row>
    <row r="677" spans="1:41" x14ac:dyDescent="0.25">
      <c r="A677" s="3"/>
      <c r="B677" s="7">
        <f>offs551+Ampl551*SIN(2*PI()*freq551*('5v'!A665)+deph551*PI()/180)</f>
        <v>1.3940793073995215</v>
      </c>
      <c r="C677" s="8">
        <f>('5v'!B665-B677)^2</f>
        <v>7.1465724523366218E-6</v>
      </c>
      <c r="D677" s="9">
        <f>offs552+Ampl552*SIN(2*PI()*freq552*('5v'!A665-reta552)+deph552*PI()/180)</f>
        <v>0.38902329508883893</v>
      </c>
      <c r="E677" s="10">
        <f>('5v'!C665-D677)^2</f>
        <v>6.6670880210925707E-4</v>
      </c>
      <c r="G677" s="3"/>
      <c r="H677" s="7">
        <f>offs553+Ampl553*SIN(2*PI()*freq553*('5v'!E665)+deph553*PI()/180)</f>
        <v>-0.47105677822325159</v>
      </c>
      <c r="I677" s="8">
        <f>('5v'!F665-H677)^2</f>
        <v>7.2780073418503862E-6</v>
      </c>
      <c r="J677" s="9">
        <f>offs554+Ampl554*SIN(2*PI()*freq554*('5v'!E665-reta554)+deph554*PI()/180)</f>
        <v>0.56899449611108466</v>
      </c>
      <c r="K677" s="10">
        <f>('5v'!G665-J677)^2</f>
        <v>8.6026346395315714E-7</v>
      </c>
      <c r="M677" s="3"/>
      <c r="N677" s="7">
        <f>offs553+Ampl555*SIN(2*PI()*freq555*('5v'!I665)+deph555*PI()/180)</f>
        <v>1.6174060020830492</v>
      </c>
      <c r="O677" s="8">
        <f>('5v'!J665-N677)^2</f>
        <v>1.0667497726064149E-4</v>
      </c>
      <c r="P677" s="9">
        <f>offs556+Ampl556*SIN(2*PI()*freq556*('5v'!I665-reta556)+deph556*PI()/180)</f>
        <v>0.71461244773779253</v>
      </c>
      <c r="Q677" s="10">
        <f>('5v'!K665-P677)^2</f>
        <v>4.7223178139477987E-5</v>
      </c>
      <c r="S677" s="3"/>
      <c r="T677" s="7">
        <f>offs557+Ampl557*SIN(2*PI()*freq557*('5v'!M665)+deph557*PI()/180)</f>
        <v>0.70380926134526156</v>
      </c>
      <c r="U677" s="8">
        <f>('5v'!N665-T677)^2</f>
        <v>4.2029044941605496E-6</v>
      </c>
      <c r="V677" s="9">
        <f>offs558+Ampl558*SIN(2*PI()*freq558*('5v'!M665-reta558)+deph558*PI()/180)</f>
        <v>0.70271728331179883</v>
      </c>
      <c r="W677" s="10">
        <f>('5v'!O665-V677)^2</f>
        <v>4.3871326003274859E-5</v>
      </c>
      <c r="X677" s="3"/>
      <c r="Y677" s="3"/>
      <c r="Z677" s="7">
        <f>offs559+Ampl559*SIN(2*PI()*freq559*('5v'!Q665)+deph559*PI()/180)</f>
        <v>-1.490846401706484</v>
      </c>
      <c r="AA677" s="8">
        <f>('5v'!R665-Z677)^2</f>
        <v>5.892627995848064E-2</v>
      </c>
      <c r="AB677" s="9">
        <f>offs558+Ampl560*SIN(2*PI()*freq560*('5v'!Q665-reta560)+deph560*PI()/180)</f>
        <v>0.73263598521690732</v>
      </c>
      <c r="AC677" s="10">
        <f>('5v'!S665-AB677)^2</f>
        <v>1.5094271918583387E-4</v>
      </c>
      <c r="AE677" s="44"/>
      <c r="AF677" s="7">
        <f>offs561+Ampl561*SIN(2*PI()*freq561*('5v'!U665)+deph561*PI()/180)</f>
        <v>-2.1957211500558507</v>
      </c>
      <c r="AG677" s="8">
        <f>('5v'!V665-AF677)^2</f>
        <v>0.20779134543573169</v>
      </c>
      <c r="AH677" s="9">
        <f>offs562+Ampl562*SIN(2*PI()*freq562*('5v'!U665-reta562)+deph562*PI()/180)</f>
        <v>0.85551670667664625</v>
      </c>
      <c r="AI677" s="10">
        <f>('5v'!W665-AH677)^2</f>
        <v>5.3770443230873741E-7</v>
      </c>
      <c r="AL677" s="76"/>
      <c r="AN677" s="76"/>
      <c r="AO677" s="80"/>
    </row>
    <row r="678" spans="1:41" x14ac:dyDescent="0.25">
      <c r="A678" s="3"/>
      <c r="B678" s="7">
        <f>offs551+Ampl551*SIN(2*PI()*freq551*('5v'!A666)+deph551*PI()/180)</f>
        <v>1.3729744895933806</v>
      </c>
      <c r="C678" s="8">
        <f>('5v'!B666-B678)^2</f>
        <v>2.5054926069442005E-5</v>
      </c>
      <c r="D678" s="9">
        <f>offs552+Ampl552*SIN(2*PI()*freq552*('5v'!A666-reta552)+deph552*PI()/180)</f>
        <v>0.38853817353254005</v>
      </c>
      <c r="E678" s="10">
        <f>('5v'!C666-D678)^2</f>
        <v>6.9199650613611572E-4</v>
      </c>
      <c r="G678" s="3"/>
      <c r="H678" s="7">
        <f>offs553+Ampl553*SIN(2*PI()*freq553*('5v'!E666)+deph553*PI()/180)</f>
        <v>-0.51794997129088705</v>
      </c>
      <c r="I678" s="8">
        <f>('5v'!F666-H678)^2</f>
        <v>2.1799292915127564E-5</v>
      </c>
      <c r="J678" s="9">
        <f>offs554+Ampl554*SIN(2*PI()*freq554*('5v'!E666-reta554)+deph554*PI()/180)</f>
        <v>0.57146050607226739</v>
      </c>
      <c r="K678" s="10">
        <f>('5v'!G666-J678)^2</f>
        <v>5.4737892101378197E-5</v>
      </c>
      <c r="M678" s="3"/>
      <c r="N678" s="7">
        <f>offs553+Ampl555*SIN(2*PI()*freq555*('5v'!I666)+deph555*PI()/180)</f>
        <v>1.6000910411775759</v>
      </c>
      <c r="O678" s="8">
        <f>('5v'!J666-N678)^2</f>
        <v>1.013082273349269E-4</v>
      </c>
      <c r="P678" s="9">
        <f>offs556+Ampl556*SIN(2*PI()*freq556*('5v'!I666-reta556)+deph556*PI()/180)</f>
        <v>0.71215494847902017</v>
      </c>
      <c r="Q678" s="10">
        <f>('5v'!K666-P678)^2</f>
        <v>5.4409676602479224E-5</v>
      </c>
      <c r="S678" s="3"/>
      <c r="T678" s="7">
        <f>offs557+Ampl557*SIN(2*PI()*freq557*('5v'!M666)+deph557*PI()/180)</f>
        <v>0.66903442839758753</v>
      </c>
      <c r="U678" s="8">
        <f>('5v'!N666-T678)^2</f>
        <v>1.3117519283369682E-5</v>
      </c>
      <c r="V678" s="9">
        <f>offs558+Ampl558*SIN(2*PI()*freq558*('5v'!M666-reta558)+deph558*PI()/180)</f>
        <v>0.70091893157433427</v>
      </c>
      <c r="W678" s="10">
        <f>('5v'!O666-V678)^2</f>
        <v>4.594564336508478E-5</v>
      </c>
      <c r="X678" s="3"/>
      <c r="Y678" s="3"/>
      <c r="Z678" s="7">
        <f>offs559+Ampl559*SIN(2*PI()*freq559*('5v'!Q666)+deph559*PI()/180)</f>
        <v>-1.5402828745877297</v>
      </c>
      <c r="AA678" s="8">
        <f>('5v'!R666-Z678)^2</f>
        <v>5.9580970570122078E-2</v>
      </c>
      <c r="AB678" s="9">
        <f>offs558+Ampl560*SIN(2*PI()*freq560*('5v'!Q666-reta560)+deph560*PI()/180)</f>
        <v>0.73328378906119163</v>
      </c>
      <c r="AC678" s="10">
        <f>('5v'!S666-AB678)^2</f>
        <v>1.3544469517673711E-4</v>
      </c>
      <c r="AE678" s="44"/>
      <c r="AF678" s="7">
        <f>offs561+Ampl561*SIN(2*PI()*freq561*('5v'!U666)+deph561*PI()/180)</f>
        <v>-2.1576578121480727</v>
      </c>
      <c r="AG678" s="8">
        <f>('5v'!V666-AF678)^2</f>
        <v>0.21224594383525558</v>
      </c>
      <c r="AH678" s="9">
        <f>offs562+Ampl562*SIN(2*PI()*freq562*('5v'!U666-reta562)+deph562*PI()/180)</f>
        <v>0.85897107606782697</v>
      </c>
      <c r="AI678" s="10">
        <f>('5v'!W666-AH678)^2</f>
        <v>9.848826038935732E-6</v>
      </c>
      <c r="AL678" s="76"/>
      <c r="AN678" s="76"/>
      <c r="AO678" s="80"/>
    </row>
    <row r="679" spans="1:41" x14ac:dyDescent="0.25">
      <c r="A679" s="3"/>
      <c r="B679" s="7">
        <f>offs551+Ampl551*SIN(2*PI()*freq551*('5v'!A667)+deph551*PI()/180)</f>
        <v>1.3515810935105288</v>
      </c>
      <c r="C679" s="8">
        <f>('5v'!B667-B679)^2</f>
        <v>1.4163225638030013E-6</v>
      </c>
      <c r="D679" s="9">
        <f>offs552+Ampl552*SIN(2*PI()*freq552*('5v'!A667-reta552)+deph552*PI()/180)</f>
        <v>0.38813236166264153</v>
      </c>
      <c r="E679" s="10">
        <f>('5v'!C667-D679)^2</f>
        <v>7.1351162266583806E-4</v>
      </c>
      <c r="G679" s="3"/>
      <c r="H679" s="7">
        <f>offs553+Ampl553*SIN(2*PI()*freq553*('5v'!E667)+deph553*PI()/180)</f>
        <v>-0.56482470901613679</v>
      </c>
      <c r="I679" s="8">
        <f>('5v'!F667-H679)^2</f>
        <v>4.3847030294387254E-5</v>
      </c>
      <c r="J679" s="9">
        <f>offs554+Ampl554*SIN(2*PI()*freq554*('5v'!E667-reta554)+deph554*PI()/180)</f>
        <v>0.57403502128956907</v>
      </c>
      <c r="K679" s="10">
        <f>('5v'!G667-J679)^2</f>
        <v>3.1630698227042426E-4</v>
      </c>
      <c r="M679" s="3"/>
      <c r="N679" s="7">
        <f>offs553+Ampl555*SIN(2*PI()*freq555*('5v'!I667)+deph555*PI()/180)</f>
        <v>1.5824498195524423</v>
      </c>
      <c r="O679" s="8">
        <f>('5v'!J667-N679)^2</f>
        <v>1.0258226739008851E-4</v>
      </c>
      <c r="P679" s="9">
        <f>offs556+Ampl556*SIN(2*PI()*freq556*('5v'!I667-reta556)+deph556*PI()/180)</f>
        <v>0.70972508054942174</v>
      </c>
      <c r="Q679" s="10">
        <f>('5v'!K667-P679)^2</f>
        <v>3.4808931525022879E-5</v>
      </c>
      <c r="S679" s="3"/>
      <c r="T679" s="7">
        <f>offs557+Ampl557*SIN(2*PI()*freq557*('5v'!M667)+deph557*PI()/180)</f>
        <v>0.63398213433295947</v>
      </c>
      <c r="U679" s="8">
        <f>('5v'!N667-T679)^2</f>
        <v>1.2375308494129299E-5</v>
      </c>
      <c r="V679" s="9">
        <f>offs558+Ampl558*SIN(2*PI()*freq558*('5v'!M667-reta558)+deph558*PI()/180)</f>
        <v>0.69916639409687731</v>
      </c>
      <c r="W679" s="10">
        <f>('5v'!O667-V679)^2</f>
        <v>4.8705102393410647E-5</v>
      </c>
      <c r="X679" s="3"/>
      <c r="Y679" s="3"/>
      <c r="Z679" s="7">
        <f>offs559+Ampl559*SIN(2*PI()*freq559*('5v'!Q667)+deph559*PI()/180)</f>
        <v>-1.5892062176894308</v>
      </c>
      <c r="AA679" s="8">
        <f>('5v'!R667-Z679)^2</f>
        <v>5.7643530930541087E-2</v>
      </c>
      <c r="AB679" s="9">
        <f>offs558+Ampl560*SIN(2*PI()*freq560*('5v'!Q667-reta560)+deph560*PI()/180)</f>
        <v>0.73400573572472116</v>
      </c>
      <c r="AC679" s="10">
        <f>('5v'!S667-AB679)^2</f>
        <v>1.1916176919333291E-4</v>
      </c>
      <c r="AE679" s="44"/>
      <c r="AF679" s="7">
        <f>offs561+Ampl561*SIN(2*PI()*freq561*('5v'!U667)+deph561*PI()/180)</f>
        <v>-2.1174651264768873</v>
      </c>
      <c r="AG679" s="8">
        <f>('5v'!V667-AF679)^2</f>
        <v>0.20969577593540659</v>
      </c>
      <c r="AH679" s="9">
        <f>offs562+Ampl562*SIN(2*PI()*freq562*('5v'!U667-reta562)+deph562*PI()/180)</f>
        <v>0.86245160622110195</v>
      </c>
      <c r="AI679" s="10">
        <f>('5v'!W667-AH679)^2</f>
        <v>1.2702122935999901E-5</v>
      </c>
      <c r="AL679" s="76"/>
      <c r="AN679" s="76"/>
      <c r="AO679" s="80"/>
    </row>
    <row r="680" spans="1:41" x14ac:dyDescent="0.25">
      <c r="A680" s="3"/>
      <c r="B680" s="7">
        <f>offs551+Ampl551*SIN(2*PI()*freq551*('5v'!A668)+deph551*PI()/180)</f>
        <v>1.3299024974162079</v>
      </c>
      <c r="C680" s="8">
        <f>('5v'!B668-B680)^2</f>
        <v>8.6995350082168966E-6</v>
      </c>
      <c r="D680" s="9">
        <f>offs552+Ampl552*SIN(2*PI()*freq552*('5v'!A668-reta552)+deph552*PI()/180)</f>
        <v>0.3878059235615422</v>
      </c>
      <c r="E680" s="10">
        <f>('5v'!C668-D680)^2</f>
        <v>6.2926105992327109E-4</v>
      </c>
      <c r="G680" s="3"/>
      <c r="H680" s="7">
        <f>offs553+Ampl553*SIN(2*PI()*freq553*('5v'!E668)+deph553*PI()/180)</f>
        <v>-0.61166433702788225</v>
      </c>
      <c r="I680" s="8">
        <f>('5v'!F668-H680)^2</f>
        <v>7.2920276875760559E-5</v>
      </c>
      <c r="J680" s="9">
        <f>offs554+Ampl554*SIN(2*PI()*freq554*('5v'!E668-reta554)+deph554*PI()/180)</f>
        <v>0.57671712704999134</v>
      </c>
      <c r="K680" s="10">
        <f>('5v'!G668-J680)^2</f>
        <v>1.3026416349927151E-3</v>
      </c>
      <c r="M680" s="3"/>
      <c r="N680" s="7">
        <f>offs553+Ampl555*SIN(2*PI()*freq555*('5v'!I668)+deph555*PI()/180)</f>
        <v>1.5644851229610484</v>
      </c>
      <c r="O680" s="8">
        <f>('5v'!J668-N680)^2</f>
        <v>7.3303341124157228E-5</v>
      </c>
      <c r="P680" s="9">
        <f>offs556+Ampl556*SIN(2*PI()*freq556*('5v'!I668-reta556)+deph556*PI()/180)</f>
        <v>0.70732322765331146</v>
      </c>
      <c r="Q680" s="10">
        <f>('5v'!K668-P680)^2</f>
        <v>1.9320528789891545E-5</v>
      </c>
      <c r="S680" s="3"/>
      <c r="T680" s="7">
        <f>offs557+Ampl557*SIN(2*PI()*freq557*('5v'!M668)+deph557*PI()/180)</f>
        <v>0.59866102778044294</v>
      </c>
      <c r="U680" s="8">
        <f>('5v'!N668-T680)^2</f>
        <v>2.9914546542080712E-6</v>
      </c>
      <c r="V680" s="9">
        <f>offs558+Ampl558*SIN(2*PI()*freq558*('5v'!M668-reta558)+deph558*PI()/180)</f>
        <v>0.69746010329182695</v>
      </c>
      <c r="W680" s="10">
        <f>('5v'!O668-V680)^2</f>
        <v>5.2211366119381481E-5</v>
      </c>
      <c r="X680" s="3"/>
      <c r="Y680" s="3"/>
      <c r="Z680" s="7">
        <f>offs559+Ampl559*SIN(2*PI()*freq559*('5v'!Q668)+deph559*PI()/180)</f>
        <v>-1.6375927721170034</v>
      </c>
      <c r="AA680" s="8">
        <f>('5v'!R668-Z680)^2</f>
        <v>5.5991858141604053E-2</v>
      </c>
      <c r="AB680" s="9">
        <f>offs558+Ampl560*SIN(2*PI()*freq560*('5v'!Q668-reta560)+deph560*PI()/180)</f>
        <v>0.73480147608049573</v>
      </c>
      <c r="AC680" s="10">
        <f>('5v'!S668-AB680)^2</f>
        <v>1.4576973836446375E-4</v>
      </c>
      <c r="AE680" s="44"/>
      <c r="AF680" s="7">
        <f>offs561+Ampl561*SIN(2*PI()*freq561*('5v'!U668)+deph561*PI()/180)</f>
        <v>-2.0751827583705342</v>
      </c>
      <c r="AG680" s="8">
        <f>('5v'!V668-AF680)^2</f>
        <v>0.20906762349326807</v>
      </c>
      <c r="AH680" s="9">
        <f>offs562+Ampl562*SIN(2*PI()*freq562*('5v'!U668-reta562)+deph562*PI()/180)</f>
        <v>0.86595486227341889</v>
      </c>
      <c r="AI680" s="10">
        <f>('5v'!W668-AH680)^2</f>
        <v>3.5047912299034607E-5</v>
      </c>
      <c r="AL680" s="76"/>
      <c r="AN680" s="76"/>
      <c r="AO680" s="80"/>
    </row>
    <row r="681" spans="1:41" x14ac:dyDescent="0.25">
      <c r="A681" s="3"/>
      <c r="B681" s="7">
        <f>offs551+Ampl551*SIN(2*PI()*freq551*('5v'!A669)+deph551*PI()/180)</f>
        <v>1.3079421246120477</v>
      </c>
      <c r="C681" s="8">
        <f>('5v'!B669-B681)^2</f>
        <v>6.11634534671628E-6</v>
      </c>
      <c r="D681" s="9">
        <f>offs552+Ampl552*SIN(2*PI()*freq552*('5v'!A669-reta552)+deph552*PI()/180)</f>
        <v>0.38755891077760218</v>
      </c>
      <c r="E681" s="10">
        <f>('5v'!C669-D681)^2</f>
        <v>6.4171474437152399E-4</v>
      </c>
      <c r="G681" s="3"/>
      <c r="H681" s="7">
        <f>offs553+Ampl553*SIN(2*PI()*freq553*('5v'!E669)+deph553*PI()/180)</f>
        <v>-0.65845221342932647</v>
      </c>
      <c r="I681" s="8">
        <f>('5v'!F669-H681)^2</f>
        <v>4.2239775199937492E-5</v>
      </c>
      <c r="J681" s="9">
        <f>offs554+Ampl554*SIN(2*PI()*freq554*('5v'!E669-reta554)+deph554*PI()/180)</f>
        <v>0.57950587041412915</v>
      </c>
      <c r="K681" s="10">
        <f>('5v'!G669-J681)^2</f>
        <v>2.7618041887642508E-3</v>
      </c>
      <c r="M681" s="3"/>
      <c r="N681" s="7">
        <f>offs553+Ampl555*SIN(2*PI()*freq555*('5v'!I669)+deph555*PI()/180)</f>
        <v>1.5461997882372387</v>
      </c>
      <c r="O681" s="8">
        <f>('5v'!J669-N681)^2</f>
        <v>1.1625179605419568E-5</v>
      </c>
      <c r="P681" s="9">
        <f>offs556+Ampl556*SIN(2*PI()*freq556*('5v'!I669-reta556)+deph556*PI()/180)</f>
        <v>0.70494976907110507</v>
      </c>
      <c r="Q681" s="10">
        <f>('5v'!K669-P681)^2</f>
        <v>2.319232385242003E-5</v>
      </c>
      <c r="S681" s="3"/>
      <c r="T681" s="7">
        <f>offs557+Ampl557*SIN(2*PI()*freq557*('5v'!M669)+deph557*PI()/180)</f>
        <v>0.56307982369455734</v>
      </c>
      <c r="U681" s="8">
        <f>('5v'!N669-T681)^2</f>
        <v>4.6420266914707285E-6</v>
      </c>
      <c r="V681" s="9">
        <f>offs558+Ampl558*SIN(2*PI()*freq558*('5v'!M669-reta558)+deph558*PI()/180)</f>
        <v>0.6958004801609079</v>
      </c>
      <c r="W681" s="10">
        <f>('5v'!O669-V681)^2</f>
        <v>3.0981693645664833E-5</v>
      </c>
      <c r="X681" s="3"/>
      <c r="Y681" s="3"/>
      <c r="Z681" s="7">
        <f>offs559+Ampl559*SIN(2*PI()*freq559*('5v'!Q669)+deph559*PI()/180)</f>
        <v>-1.6854191385621107</v>
      </c>
      <c r="AA681" s="8">
        <f>('5v'!R669-Z681)^2</f>
        <v>5.2815049793460273E-2</v>
      </c>
      <c r="AB681" s="9">
        <f>offs558+Ampl560*SIN(2*PI()*freq560*('5v'!Q669-reta560)+deph560*PI()/180)</f>
        <v>0.73567062531554106</v>
      </c>
      <c r="AC681" s="10">
        <f>('5v'!S669-AB681)^2</f>
        <v>1.7311940322177279E-4</v>
      </c>
      <c r="AE681" s="44"/>
      <c r="AF681" s="7">
        <f>offs561+Ampl561*SIN(2*PI()*freq561*('5v'!U669)+deph561*PI()/180)</f>
        <v>-2.0308524354215201</v>
      </c>
      <c r="AG681" s="8">
        <f>('5v'!V669-AF681)^2</f>
        <v>0.20674704702442151</v>
      </c>
      <c r="AH681" s="9">
        <f>offs562+Ampl562*SIN(2*PI()*freq562*('5v'!U669-reta562)+deph562*PI()/180)</f>
        <v>0.86947738693400778</v>
      </c>
      <c r="AI681" s="10">
        <f>('5v'!W669-AH681)^2</f>
        <v>6.8177604212521753E-5</v>
      </c>
      <c r="AL681" s="76"/>
      <c r="AN681" s="76"/>
      <c r="AO681" s="80"/>
    </row>
    <row r="682" spans="1:41" x14ac:dyDescent="0.25">
      <c r="A682" s="3"/>
      <c r="B682" s="7">
        <f>offs551+Ampl551*SIN(2*PI()*freq551*('5v'!A670)+deph551*PI()/180)</f>
        <v>1.2857034428954859</v>
      </c>
      <c r="C682" s="8">
        <f>('5v'!B670-B682)^2</f>
        <v>1.348683682060531E-5</v>
      </c>
      <c r="D682" s="9">
        <f>offs552+Ampl552*SIN(2*PI()*freq552*('5v'!A670-reta552)+deph552*PI()/180)</f>
        <v>0.38739136231700355</v>
      </c>
      <c r="E682" s="10">
        <f>('5v'!C670-D682)^2</f>
        <v>6.5023152196409285E-4</v>
      </c>
      <c r="G682" s="3"/>
      <c r="H682" s="7">
        <f>offs553+Ampl553*SIN(2*PI()*freq553*('5v'!E670)+deph553*PI()/180)</f>
        <v>-0.70517171471076801</v>
      </c>
      <c r="I682" s="8">
        <f>('5v'!F670-H682)^2</f>
        <v>1.9278375671354678E-5</v>
      </c>
      <c r="J682" s="9">
        <f>offs554+Ampl554*SIN(2*PI()*freq554*('5v'!E670-reta554)+deph554*PI()/180)</f>
        <v>0.58240026055474392</v>
      </c>
      <c r="K682" s="10">
        <f>('5v'!G670-J682)^2</f>
        <v>2.0867775658704076E-3</v>
      </c>
      <c r="M682" s="3"/>
      <c r="N682" s="7">
        <f>offs553+Ampl555*SIN(2*PI()*freq555*('5v'!I670)+deph555*PI()/180)</f>
        <v>1.5275967028473367</v>
      </c>
      <c r="O682" s="8">
        <f>('5v'!J670-N682)^2</f>
        <v>6.9568730326032948E-5</v>
      </c>
      <c r="P682" s="9">
        <f>offs556+Ampl556*SIN(2*PI()*freq556*('5v'!I670-reta556)+deph556*PI()/180)</f>
        <v>0.7026050795994262</v>
      </c>
      <c r="Q682" s="10">
        <f>('5v'!K670-P682)^2</f>
        <v>1.0590340925559099E-5</v>
      </c>
      <c r="S682" s="3"/>
      <c r="T682" s="7">
        <f>offs557+Ampl557*SIN(2*PI()*freq557*('5v'!M670)+deph557*PI()/180)</f>
        <v>0.5272473012049973</v>
      </c>
      <c r="U682" s="8">
        <f>('5v'!N670-T682)^2</f>
        <v>8.0134784338649126E-6</v>
      </c>
      <c r="V682" s="9">
        <f>offs558+Ampl558*SIN(2*PI()*freq558*('5v'!M670-reta558)+deph558*PI()/180)</f>
        <v>0.69418793419129365</v>
      </c>
      <c r="W682" s="10">
        <f>('5v'!O670-V682)^2</f>
        <v>3.4889036269462E-5</v>
      </c>
      <c r="X682" s="3"/>
      <c r="Y682" s="3"/>
      <c r="Z682" s="7">
        <f>offs559+Ampl559*SIN(2*PI()*freq559*('5v'!Q670)+deph559*PI()/180)</f>
        <v>-1.732662188618348</v>
      </c>
      <c r="AA682" s="8">
        <f>('5v'!R670-Z682)^2</f>
        <v>5.1753552513800177E-2</v>
      </c>
      <c r="AB682" s="9">
        <f>offs558+Ampl560*SIN(2*PI()*freq560*('5v'!Q670-reta560)+deph560*PI()/180)</f>
        <v>0.73661276311699964</v>
      </c>
      <c r="AC682" s="10">
        <f>('5v'!S670-AB682)^2</f>
        <v>1.4921469947202785E-4</v>
      </c>
      <c r="AE682" s="44"/>
      <c r="AF682" s="7">
        <f>offs561+Ampl561*SIN(2*PI()*freq561*('5v'!U670)+deph561*PI()/180)</f>
        <v>-1.9845179063065306</v>
      </c>
      <c r="AG682" s="8">
        <f>('5v'!V670-AF682)^2</f>
        <v>0.20625584090464824</v>
      </c>
      <c r="AH682" s="9">
        <f>offs562+Ampl562*SIN(2*PI()*freq562*('5v'!U670-reta562)+deph562*PI()/180)</f>
        <v>0.87301570389630812</v>
      </c>
      <c r="AI682" s="10">
        <f>('5v'!W670-AH682)^2</f>
        <v>1.1189484781100934E-4</v>
      </c>
      <c r="AL682" s="76"/>
      <c r="AN682" s="76"/>
      <c r="AO682" s="80"/>
    </row>
    <row r="683" spans="1:41" x14ac:dyDescent="0.25">
      <c r="A683" s="3"/>
      <c r="B683" s="7">
        <f>offs551+Ampl551*SIN(2*PI()*freq551*('5v'!A671)+deph551*PI()/180)</f>
        <v>1.2631899640121658</v>
      </c>
      <c r="C683" s="8">
        <f>('5v'!B671-B683)^2</f>
        <v>6.9852587696029237E-6</v>
      </c>
      <c r="D683" s="9">
        <f>offs552+Ampl552*SIN(2*PI()*freq552*('5v'!A671-reta552)+deph552*PI()/180)</f>
        <v>0.38730330463759055</v>
      </c>
      <c r="E683" s="10">
        <f>('5v'!C671-D683)^2</f>
        <v>6.5473015395947046E-4</v>
      </c>
      <c r="G683" s="3"/>
      <c r="H683" s="7">
        <f>offs553+Ampl553*SIN(2*PI()*freq553*('5v'!E671)+deph553*PI()/180)</f>
        <v>-0.75180624165586396</v>
      </c>
      <c r="I683" s="8">
        <f>('5v'!F671-H683)^2</f>
        <v>4.8278708942639317E-6</v>
      </c>
      <c r="J683" s="9">
        <f>offs554+Ampl554*SIN(2*PI()*freq554*('5v'!E671-reta554)+deph554*PI()/180)</f>
        <v>0.58539926910880058</v>
      </c>
      <c r="K683" s="10">
        <f>('5v'!G671-J683)^2</f>
        <v>3.7571112134418425E-4</v>
      </c>
      <c r="M683" s="3"/>
      <c r="N683" s="7">
        <f>offs553+Ampl555*SIN(2*PI()*freq555*('5v'!I671)+deph555*PI()/180)</f>
        <v>1.508678804434179</v>
      </c>
      <c r="O683" s="8">
        <f>('5v'!J671-N683)^2</f>
        <v>5.9713260423915406E-5</v>
      </c>
      <c r="P683" s="9">
        <f>offs556+Ampl556*SIN(2*PI()*freq556*('5v'!I671-reta556)+deph556*PI()/180)</f>
        <v>0.70028952949192325</v>
      </c>
      <c r="Q683" s="10">
        <f>('5v'!K671-P683)^2</f>
        <v>2.7675001068530663E-6</v>
      </c>
      <c r="S683" s="3"/>
      <c r="T683" s="7">
        <f>offs557+Ampl557*SIN(2*PI()*freq557*('5v'!M671)+deph557*PI()/180)</f>
        <v>0.49117230145051372</v>
      </c>
      <c r="U683" s="8">
        <f>('5v'!N671-T683)^2</f>
        <v>3.2271914620804456E-6</v>
      </c>
      <c r="V683" s="9">
        <f>offs558+Ampl558*SIN(2*PI()*freq558*('5v'!M671-reta558)+deph558*PI()/180)</f>
        <v>0.69262286325457367</v>
      </c>
      <c r="W683" s="10">
        <f>('5v'!O671-V683)^2</f>
        <v>3.9623918535965262E-5</v>
      </c>
      <c r="X683" s="3"/>
      <c r="Y683" s="3"/>
      <c r="Z683" s="7">
        <f>offs559+Ampl559*SIN(2*PI()*freq559*('5v'!Q671)+deph559*PI()/180)</f>
        <v>-1.7792990759659424</v>
      </c>
      <c r="AA683" s="8">
        <f>('5v'!R671-Z683)^2</f>
        <v>4.9227545607391593E-2</v>
      </c>
      <c r="AB683" s="9">
        <f>offs558+Ampl560*SIN(2*PI()*freq560*('5v'!Q671-reta560)+deph560*PI()/180)</f>
        <v>0.73762743387539109</v>
      </c>
      <c r="AC683" s="10">
        <f>('5v'!S671-AB683)^2</f>
        <v>1.7302261556379926E-4</v>
      </c>
      <c r="AE683" s="44"/>
      <c r="AF683" s="7">
        <f>offs561+Ampl561*SIN(2*PI()*freq561*('5v'!U671)+deph561*PI()/180)</f>
        <v>-1.9362248976117673</v>
      </c>
      <c r="AG683" s="8">
        <f>('5v'!V671-AF683)^2</f>
        <v>0.20577007231439459</v>
      </c>
      <c r="AH683" s="9">
        <f>offs562+Ampl562*SIN(2*PI()*freq562*('5v'!U671-reta562)+deph562*PI()/180)</f>
        <v>0.87656632126866418</v>
      </c>
      <c r="AI683" s="10">
        <f>('5v'!W671-AH683)^2</f>
        <v>1.1954511192659092E-4</v>
      </c>
      <c r="AL683" s="76"/>
      <c r="AN683" s="76"/>
      <c r="AO683" s="80"/>
    </row>
    <row r="684" spans="1:41" x14ac:dyDescent="0.25">
      <c r="A684" s="3"/>
      <c r="B684" s="7">
        <f>offs551+Ampl551*SIN(2*PI()*freq551*('5v'!A672)+deph551*PI()/180)</f>
        <v>1.2404052431013848</v>
      </c>
      <c r="C684" s="8">
        <f>('5v'!B672-B684)^2</f>
        <v>1.086521858342666E-5</v>
      </c>
      <c r="D684" s="9">
        <f>offs552+Ampl552*SIN(2*PI()*freq552*('5v'!A672-reta552)+deph552*PI()/180)</f>
        <v>0.38729475164469163</v>
      </c>
      <c r="E684" s="10">
        <f>('5v'!C672-D684)^2</f>
        <v>6.5516792986662707E-4</v>
      </c>
      <c r="G684" s="3"/>
      <c r="H684" s="7">
        <f>offs553+Ampl553*SIN(2*PI()*freq553*('5v'!E672)+deph553*PI()/180)</f>
        <v>-0.79833922523924461</v>
      </c>
      <c r="I684" s="8">
        <f>('5v'!F672-H684)^2</f>
        <v>3.4418606883303316E-6</v>
      </c>
      <c r="J684" s="9">
        <f>offs554+Ampl554*SIN(2*PI()*freq554*('5v'!E672-reta554)+deph554*PI()/180)</f>
        <v>0.58850183054284022</v>
      </c>
      <c r="K684" s="10">
        <f>('5v'!G672-J684)^2</f>
        <v>2.1383708497281129E-4</v>
      </c>
      <c r="M684" s="3"/>
      <c r="N684" s="7">
        <f>offs553+Ampl555*SIN(2*PI()*freq555*('5v'!I672)+deph555*PI()/180)</f>
        <v>1.4894490803532277</v>
      </c>
      <c r="O684" s="8">
        <f>('5v'!J672-N684)^2</f>
        <v>5.5144134082026887E-5</v>
      </c>
      <c r="P684" s="9">
        <f>offs556+Ampl556*SIN(2*PI()*freq556*('5v'!I672-reta556)+deph556*PI()/180)</f>
        <v>0.69800348440080073</v>
      </c>
      <c r="Q684" s="10">
        <f>('5v'!K672-P684)^2</f>
        <v>1.8814426058994807E-9</v>
      </c>
      <c r="S684" s="3"/>
      <c r="T684" s="7">
        <f>offs557+Ampl557*SIN(2*PI()*freq557*('5v'!M672)+deph557*PI()/180)</f>
        <v>0.45486372539749542</v>
      </c>
      <c r="U684" s="8">
        <f>('5v'!N672-T684)^2</f>
        <v>8.4716819921374841E-6</v>
      </c>
      <c r="V684" s="9">
        <f>offs558+Ampl558*SIN(2*PI()*freq558*('5v'!M672-reta558)+deph558*PI()/180)</f>
        <v>0.69110565350858266</v>
      </c>
      <c r="W684" s="10">
        <f>('5v'!O672-V684)^2</f>
        <v>4.5301831265766052E-5</v>
      </c>
      <c r="X684" s="3"/>
      <c r="Y684" s="3"/>
      <c r="Z684" s="7">
        <f>offs559+Ampl559*SIN(2*PI()*freq559*('5v'!Q672)+deph559*PI()/180)</f>
        <v>-1.8253072474200249</v>
      </c>
      <c r="AA684" s="8">
        <f>('5v'!R672-Z684)^2</f>
        <v>4.7888053708061568E-2</v>
      </c>
      <c r="AB684" s="9">
        <f>offs558+Ampl560*SIN(2*PI()*freq560*('5v'!Q672-reta560)+deph560*PI()/180)</f>
        <v>0.73871414690494097</v>
      </c>
      <c r="AC684" s="10">
        <f>('5v'!S672-AB684)^2</f>
        <v>1.9656637523086598E-4</v>
      </c>
      <c r="AE684" s="44"/>
      <c r="AF684" s="7">
        <f>offs561+Ampl561*SIN(2*PI()*freq561*('5v'!U672)+deph561*PI()/180)</f>
        <v>-1.8860210687063275</v>
      </c>
      <c r="AG684" s="8">
        <f>('5v'!V672-AF684)^2</f>
        <v>0.20880119257861765</v>
      </c>
      <c r="AH684" s="9">
        <f>offs562+Ampl562*SIN(2*PI()*freq562*('5v'!U672-reta562)+deph562*PI()/180)</f>
        <v>0.8801257350204007</v>
      </c>
      <c r="AI684" s="10">
        <f>('5v'!W672-AH684)^2</f>
        <v>1.7512883010067579E-4</v>
      </c>
      <c r="AL684" s="76"/>
      <c r="AN684" s="76"/>
      <c r="AO684" s="80"/>
    </row>
    <row r="685" spans="1:41" x14ac:dyDescent="0.25">
      <c r="A685" s="3"/>
      <c r="B685" s="7">
        <f>offs551+Ampl551*SIN(2*PI()*freq551*('5v'!A673)+deph551*PI()/180)</f>
        <v>1.2173528781347063</v>
      </c>
      <c r="C685" s="8">
        <f>('5v'!B673-B685)^2</f>
        <v>1.3548863842558115E-5</v>
      </c>
      <c r="D685" s="9">
        <f>offs552+Ampl552*SIN(2*PI()*freq552*('5v'!A673-reta552)+deph552*PI()/180)</f>
        <v>0.3873657046889234</v>
      </c>
      <c r="E685" s="10">
        <f>('5v'!C673-D685)^2</f>
        <v>6.5154070071766969E-4</v>
      </c>
      <c r="G685" s="3"/>
      <c r="H685" s="7">
        <f>offs553+Ampl553*SIN(2*PI()*freq553*('5v'!E673)+deph553*PI()/180)</f>
        <v>-0.84475413251341802</v>
      </c>
      <c r="I685" s="8">
        <f>('5v'!F673-H685)^2</f>
        <v>1.1209991327406962E-5</v>
      </c>
      <c r="J685" s="9">
        <f>offs554+Ampl554*SIN(2*PI()*freq554*('5v'!E673-reta554)+deph554*PI()/180)</f>
        <v>0.59170684253155859</v>
      </c>
      <c r="K685" s="10">
        <f>('5v'!G673-J685)^2</f>
        <v>2.1691521438951759E-3</v>
      </c>
      <c r="M685" s="3"/>
      <c r="N685" s="7">
        <f>offs553+Ampl555*SIN(2*PI()*freq555*('5v'!I673)+deph555*PI()/180)</f>
        <v>1.4699105672008326</v>
      </c>
      <c r="O685" s="8">
        <f>('5v'!J673-N685)^2</f>
        <v>5.5252057862282747E-5</v>
      </c>
      <c r="P685" s="9">
        <f>offs556+Ampl556*SIN(2*PI()*freq556*('5v'!I673-reta556)+deph556*PI()/180)</f>
        <v>0.69574730531907925</v>
      </c>
      <c r="Q685" s="10">
        <f>('5v'!K673-P685)^2</f>
        <v>1.2001698814467626E-7</v>
      </c>
      <c r="S685" s="3"/>
      <c r="T685" s="7">
        <f>offs557+Ampl557*SIN(2*PI()*freq557*('5v'!M673)+deph557*PI()/180)</f>
        <v>0.41833053164378231</v>
      </c>
      <c r="U685" s="8">
        <f>('5v'!N673-T685)^2</f>
        <v>1.2157715967150034E-5</v>
      </c>
      <c r="V685" s="9">
        <f>offs558+Ampl558*SIN(2*PI()*freq558*('5v'!M673-reta558)+deph558*PI()/180)</f>
        <v>0.68963667930212291</v>
      </c>
      <c r="W685" s="10">
        <f>('5v'!O673-V685)^2</f>
        <v>5.2053617562284674E-5</v>
      </c>
      <c r="X685" s="3"/>
      <c r="Y685" s="3"/>
      <c r="Z685" s="7">
        <f>offs559+Ampl559*SIN(2*PI()*freq559*('5v'!Q673)+deph559*PI()/180)</f>
        <v>-1.87066445383716</v>
      </c>
      <c r="AA685" s="8">
        <f>('5v'!R673-Z685)^2</f>
        <v>4.6006734910997431E-2</v>
      </c>
      <c r="AB685" s="9">
        <f>offs558+Ampl560*SIN(2*PI()*freq560*('5v'!Q673-reta560)+deph560*PI()/180)</f>
        <v>0.73987237668087169</v>
      </c>
      <c r="AC685" s="10">
        <f>('5v'!S673-AB685)^2</f>
        <v>1.654306149015361E-4</v>
      </c>
      <c r="AE685" s="44"/>
      <c r="AF685" s="7">
        <f>offs561+Ampl561*SIN(2*PI()*freq561*('5v'!U673)+deph561*PI()/180)</f>
        <v>-1.8339559647081529</v>
      </c>
      <c r="AG685" s="8">
        <f>('5v'!V673-AF685)^2</f>
        <v>0.20819000138680785</v>
      </c>
      <c r="AH685" s="9">
        <f>offs562+Ampl562*SIN(2*PI()*freq562*('5v'!U673-reta562)+deph562*PI()/180)</f>
        <v>0.88369043243987833</v>
      </c>
      <c r="AI685" s="10">
        <f>('5v'!W673-AH685)^2</f>
        <v>2.4112833568173245E-4</v>
      </c>
      <c r="AL685" s="76"/>
      <c r="AN685" s="76"/>
      <c r="AO685" s="80"/>
    </row>
    <row r="686" spans="1:41" x14ac:dyDescent="0.25">
      <c r="A686" s="3"/>
      <c r="B686" s="7">
        <f>offs551+Ampl551*SIN(2*PI()*freq551*('5v'!A674)+deph551*PI()/180)</f>
        <v>1.1940365093477903</v>
      </c>
      <c r="C686" s="8">
        <f>('5v'!B674-B686)^2</f>
        <v>3.3125887852502034E-5</v>
      </c>
      <c r="D686" s="9">
        <f>offs552+Ampl552*SIN(2*PI()*freq552*('5v'!A674-reta552)+deph552*PI()/180)</f>
        <v>0.38751615256597771</v>
      </c>
      <c r="E686" s="10">
        <f>('5v'!C674-D686)^2</f>
        <v>7.4681124537719806E-4</v>
      </c>
      <c r="G686" s="3"/>
      <c r="H686" s="7">
        <f>offs553+Ampl553*SIN(2*PI()*freq553*('5v'!E674)+deph553*PI()/180)</f>
        <v>-0.89103447248283574</v>
      </c>
      <c r="I686" s="8">
        <f>('5v'!F674-H686)^2</f>
        <v>7.5816107137336717E-6</v>
      </c>
      <c r="J686" s="9">
        <f>offs554+Ampl554*SIN(2*PI()*freq554*('5v'!E674-reta554)+deph554*PI()/180)</f>
        <v>0.59501316634945689</v>
      </c>
      <c r="K686" s="10">
        <f>('5v'!G674-J686)^2</f>
        <v>5.2656550827309941E-3</v>
      </c>
      <c r="M686" s="3"/>
      <c r="N686" s="7">
        <f>offs553+Ampl555*SIN(2*PI()*freq555*('5v'!I674)+deph555*PI()/180)</f>
        <v>1.4500663503347209</v>
      </c>
      <c r="O686" s="8">
        <f>('5v'!J674-N686)^2</f>
        <v>6.0002679714010987E-5</v>
      </c>
      <c r="P686" s="9">
        <f>offs556+Ampl556*SIN(2*PI()*freq556*('5v'!I674-reta556)+deph556*PI()/180)</f>
        <v>0.69352134852359049</v>
      </c>
      <c r="Q686" s="10">
        <f>('5v'!K674-P686)^2</f>
        <v>1.7791785609549481E-6</v>
      </c>
      <c r="S686" s="3"/>
      <c r="T686" s="7">
        <f>offs557+Ampl557*SIN(2*PI()*freq557*('5v'!M674)+deph557*PI()/180)</f>
        <v>0.38158173420828034</v>
      </c>
      <c r="U686" s="8">
        <f>('5v'!N674-T686)^2</f>
        <v>3.588161120603562E-6</v>
      </c>
      <c r="V686" s="9">
        <f>offs558+Ampl558*SIN(2*PI()*freq558*('5v'!M674-reta558)+deph558*PI()/180)</f>
        <v>0.68821630308259918</v>
      </c>
      <c r="W686" s="10">
        <f>('5v'!O674-V686)^2</f>
        <v>6.0024733718853442E-5</v>
      </c>
      <c r="X686" s="3"/>
      <c r="Y686" s="3"/>
      <c r="Z686" s="7">
        <f>offs559+Ampl559*SIN(2*PI()*freq559*('5v'!Q674)+deph559*PI()/180)</f>
        <v>-1.9153487608748172</v>
      </c>
      <c r="AA686" s="8">
        <f>('5v'!R674-Z686)^2</f>
        <v>4.5273732191781942E-2</v>
      </c>
      <c r="AB686" s="9">
        <f>offs558+Ampl560*SIN(2*PI()*freq560*('5v'!Q674-reta560)+deph560*PI()/180)</f>
        <v>0.74110156309354158</v>
      </c>
      <c r="AC686" s="10">
        <f>('5v'!S674-AB686)^2</f>
        <v>1.3532196386690961E-4</v>
      </c>
      <c r="AE686" s="44"/>
      <c r="AF686" s="7">
        <f>offs561+Ampl561*SIN(2*PI()*freq561*('5v'!U674)+deph561*PI()/180)</f>
        <v>-1.7800809675890013</v>
      </c>
      <c r="AG686" s="8">
        <f>('5v'!V674-AF686)^2</f>
        <v>0.20923218036019525</v>
      </c>
      <c r="AH686" s="9">
        <f>offs562+Ampl562*SIN(2*PI()*freq562*('5v'!U674-reta562)+deph562*PI()/180)</f>
        <v>0.88725689560111465</v>
      </c>
      <c r="AI686" s="10">
        <f>('5v'!W674-AH686)^2</f>
        <v>2.5179641985193722E-4</v>
      </c>
      <c r="AL686" s="76"/>
      <c r="AN686" s="76"/>
      <c r="AO686" s="80"/>
    </row>
    <row r="687" spans="1:41" x14ac:dyDescent="0.25">
      <c r="A687" s="3"/>
      <c r="B687" s="7">
        <f>offs551+Ampl551*SIN(2*PI()*freq551*('5v'!A675)+deph551*PI()/180)</f>
        <v>1.1704598186655581</v>
      </c>
      <c r="C687" s="8">
        <f>('5v'!B675-B687)^2</f>
        <v>2.9234798690912023E-6</v>
      </c>
      <c r="D687" s="9">
        <f>offs552+Ampl552*SIN(2*PI()*freq552*('5v'!A675-reta552)+deph552*PI()/180)</f>
        <v>0.38774607151839069</v>
      </c>
      <c r="E687" s="10">
        <f>('5v'!C675-D687)^2</f>
        <v>7.3429772799441255E-4</v>
      </c>
      <c r="G687" s="3"/>
      <c r="H687" s="7">
        <f>offs553+Ampl553*SIN(2*PI()*freq553*('5v'!E675)+deph553*PI()/180)</f>
        <v>-0.93716380196307891</v>
      </c>
      <c r="I687" s="8">
        <f>('5v'!F675-H687)^2</f>
        <v>1.5687952190729734E-5</v>
      </c>
      <c r="J687" s="9">
        <f>offs554+Ampl554*SIN(2*PI()*freq554*('5v'!E675-reta554)+deph554*PI()/180)</f>
        <v>0.59841962727542608</v>
      </c>
      <c r="K687" s="10">
        <f>('5v'!G675-J687)^2</f>
        <v>7.1882202905540257E-3</v>
      </c>
      <c r="M687" s="3"/>
      <c r="N687" s="7">
        <f>offs553+Ampl555*SIN(2*PI()*freq555*('5v'!I675)+deph555*PI()/180)</f>
        <v>1.4299195633867745</v>
      </c>
      <c r="O687" s="8">
        <f>('5v'!J675-N687)^2</f>
        <v>1.0639502917220908E-4</v>
      </c>
      <c r="P687" s="9">
        <f>offs556+Ampl556*SIN(2*PI()*freq556*('5v'!I675-reta556)+deph556*PI()/180)</f>
        <v>0.69132596551871628</v>
      </c>
      <c r="Q687" s="10">
        <f>('5v'!K675-P687)^2</f>
        <v>1.1916026084917343E-6</v>
      </c>
      <c r="S687" s="3"/>
      <c r="T687" s="7">
        <f>offs557+Ampl557*SIN(2*PI()*freq557*('5v'!M675)+deph557*PI()/180)</f>
        <v>0.34462640030687064</v>
      </c>
      <c r="U687" s="8">
        <f>('5v'!N675-T687)^2</f>
        <v>4.1954931812202544E-6</v>
      </c>
      <c r="V687" s="9">
        <f>offs558+Ampl558*SIN(2*PI()*freq558*('5v'!M675-reta558)+deph558*PI()/180)</f>
        <v>0.68684487530659033</v>
      </c>
      <c r="W687" s="10">
        <f>('5v'!O675-V687)^2</f>
        <v>4.0655101447947552E-5</v>
      </c>
      <c r="X687" s="3"/>
      <c r="Y687" s="3"/>
      <c r="Z687" s="7">
        <f>offs559+Ampl559*SIN(2*PI()*freq559*('5v'!Q675)+deph559*PI()/180)</f>
        <v>-1.9593385595986419</v>
      </c>
      <c r="AA687" s="8">
        <f>('5v'!R675-Z687)^2</f>
        <v>4.4016912940738007E-2</v>
      </c>
      <c r="AB687" s="9">
        <f>offs558+Ampl560*SIN(2*PI()*freq560*('5v'!Q675-reta560)+deph560*PI()/180)</f>
        <v>0.74240111171930923</v>
      </c>
      <c r="AC687" s="10">
        <f>('5v'!S675-AB687)^2</f>
        <v>1.0677602003039981E-4</v>
      </c>
      <c r="AE687" s="44"/>
      <c r="AF687" s="7">
        <f>offs561+Ampl561*SIN(2*PI()*freq561*('5v'!U675)+deph561*PI()/180)</f>
        <v>-1.7244492454666189</v>
      </c>
      <c r="AG687" s="8">
        <f>('5v'!V675-AF687)^2</f>
        <v>0.20831022003298197</v>
      </c>
      <c r="AH687" s="9">
        <f>offs562+Ampl562*SIN(2*PI()*freq562*('5v'!U675-reta562)+deph562*PI()/180)</f>
        <v>0.89082160483555395</v>
      </c>
      <c r="AI687" s="10">
        <f>('5v'!W675-AH687)^2</f>
        <v>2.6275227216444652E-4</v>
      </c>
      <c r="AL687" s="76"/>
      <c r="AN687" s="76"/>
      <c r="AO687" s="80"/>
    </row>
    <row r="688" spans="1:41" x14ac:dyDescent="0.25">
      <c r="A688" s="3"/>
      <c r="B688" s="7">
        <f>offs551+Ampl551*SIN(2*PI()*freq551*('5v'!A676)+deph551*PI()/180)</f>
        <v>1.1466265291207802</v>
      </c>
      <c r="C688" s="8">
        <f>('5v'!B676-B688)^2</f>
        <v>1.727986809378947E-6</v>
      </c>
      <c r="D688" s="9">
        <f>offs552+Ampl552*SIN(2*PI()*freq552*('5v'!A676-reta552)+deph552*PI()/180)</f>
        <v>0.38805542523929459</v>
      </c>
      <c r="E688" s="10">
        <f>('5v'!C676-D688)^2</f>
        <v>7.1762773770990226E-4</v>
      </c>
      <c r="G688" s="3"/>
      <c r="H688" s="7">
        <f>offs553+Ampl553*SIN(2*PI()*freq553*('5v'!E676)+deph553*PI()/180)</f>
        <v>-0.9831257314230315</v>
      </c>
      <c r="I688" s="8">
        <f>('5v'!F676-H688)^2</f>
        <v>9.2886668269335923E-6</v>
      </c>
      <c r="J688" s="9">
        <f>offs554+Ampl554*SIN(2*PI()*freq554*('5v'!E676-reta554)+deph554*PI()/180)</f>
        <v>0.60192501501011975</v>
      </c>
      <c r="K688" s="10">
        <f>('5v'!G676-J688)^2</f>
        <v>6.2924532436447311E-3</v>
      </c>
      <c r="M688" s="3"/>
      <c r="N688" s="7">
        <f>offs553+Ampl555*SIN(2*PI()*freq555*('5v'!I676)+deph555*PI()/180)</f>
        <v>1.409473387768204</v>
      </c>
      <c r="O688" s="8">
        <f>('5v'!J676-N688)^2</f>
        <v>8.6055348966963442E-5</v>
      </c>
      <c r="P688" s="9">
        <f>offs556+Ampl556*SIN(2*PI()*freq556*('5v'!I676-reta556)+deph556*PI()/180)</f>
        <v>0.68916150298088297</v>
      </c>
      <c r="Q688" s="10">
        <f>('5v'!K676-P688)^2</f>
        <v>7.7486291551293851E-7</v>
      </c>
      <c r="S688" s="3"/>
      <c r="T688" s="7">
        <f>offs557+Ampl557*SIN(2*PI()*freq557*('5v'!M676)+deph557*PI()/180)</f>
        <v>0.30747364811521882</v>
      </c>
      <c r="U688" s="8">
        <f>('5v'!N676-T688)^2</f>
        <v>4.0196565504702269E-6</v>
      </c>
      <c r="V688" s="9">
        <f>offs558+Ampl558*SIN(2*PI()*freq558*('5v'!M676-reta558)+deph558*PI()/180)</f>
        <v>0.68552273435337863</v>
      </c>
      <c r="W688" s="10">
        <f>('5v'!O676-V688)^2</f>
        <v>4.909979170371118E-5</v>
      </c>
      <c r="X688" s="3"/>
      <c r="Y688" s="3"/>
      <c r="Z688" s="7">
        <f>offs559+Ampl559*SIN(2*PI()*freq559*('5v'!Q676)+deph559*PI()/180)</f>
        <v>-2.0026125769323371</v>
      </c>
      <c r="AA688" s="8">
        <f>('5v'!R676-Z688)^2</f>
        <v>4.226747962247876E-2</v>
      </c>
      <c r="AB688" s="9">
        <f>offs558+Ampl560*SIN(2*PI()*freq560*('5v'!Q676-reta560)+deph560*PI()/180)</f>
        <v>0.74377039410799162</v>
      </c>
      <c r="AC688" s="10">
        <f>('5v'!S676-AB688)^2</f>
        <v>8.0352684513090489E-5</v>
      </c>
      <c r="AE688" s="44"/>
      <c r="AF688" s="7">
        <f>offs561+Ampl561*SIN(2*PI()*freq561*('5v'!U676)+deph561*PI()/180)</f>
        <v>-1.6671157001342418</v>
      </c>
      <c r="AG688" s="8">
        <f>('5v'!V676-AF688)^2</f>
        <v>0.20716146775980346</v>
      </c>
      <c r="AH688" s="9">
        <f>offs562+Ampl562*SIN(2*PI()*freq562*('5v'!U676-reta562)+deph562*PI()/180)</f>
        <v>0.89438104220555459</v>
      </c>
      <c r="AI688" s="10">
        <f>('5v'!W676-AH688)^2</f>
        <v>2.1325689060556737E-4</v>
      </c>
      <c r="AL688" s="76"/>
      <c r="AN688" s="76"/>
      <c r="AO688" s="80"/>
    </row>
    <row r="689" spans="1:41" x14ac:dyDescent="0.25">
      <c r="A689" s="3"/>
      <c r="B689" s="7">
        <f>offs551+Ampl551*SIN(2*PI()*freq551*('5v'!A677)+deph551*PI()/180)</f>
        <v>1.1225404042661578</v>
      </c>
      <c r="C689" s="8">
        <f>('5v'!B677-B689)^2</f>
        <v>4.4276283742099845E-7</v>
      </c>
      <c r="D689" s="9">
        <f>offs552+Ampl552*SIN(2*PI()*freq552*('5v'!A677-reta552)+deph552*PI()/180)</f>
        <v>0.38844416487815059</v>
      </c>
      <c r="E689" s="10">
        <f>('5v'!C677-D689)^2</f>
        <v>8.0388325944677605E-4</v>
      </c>
      <c r="G689" s="3"/>
      <c r="H689" s="7">
        <f>offs553+Ampl553*SIN(2*PI()*freq553*('5v'!E677)+deph553*PI()/180)</f>
        <v>-1.0289039308080103</v>
      </c>
      <c r="I689" s="8">
        <f>('5v'!F677-H689)^2</f>
        <v>3.8061310176438887E-6</v>
      </c>
      <c r="J689" s="9">
        <f>offs554+Ampl554*SIN(2*PI()*freq554*('5v'!E677-reta554)+deph554*PI()/180)</f>
        <v>0.60552808410596648</v>
      </c>
      <c r="K689" s="10">
        <f>('5v'!G677-J689)^2</f>
        <v>3.6116392999745416E-3</v>
      </c>
      <c r="M689" s="3"/>
      <c r="N689" s="7">
        <f>offs553+Ampl555*SIN(2*PI()*freq555*('5v'!I677)+deph555*PI()/180)</f>
        <v>1.3887310521671563</v>
      </c>
      <c r="O689" s="8">
        <f>('5v'!J677-N689)^2</f>
        <v>7.2838677402154372E-5</v>
      </c>
      <c r="P689" s="9">
        <f>offs556+Ampl556*SIN(2*PI()*freq556*('5v'!I677-reta556)+deph556*PI()/180)</f>
        <v>0.68702830270381632</v>
      </c>
      <c r="Q689" s="10">
        <f>('5v'!K677-P689)^2</f>
        <v>7.0400683042329738E-6</v>
      </c>
      <c r="S689" s="3"/>
      <c r="T689" s="7">
        <f>offs557+Ampl557*SIN(2*PI()*freq557*('5v'!M677)+deph557*PI()/180)</f>
        <v>0.27013264451899988</v>
      </c>
      <c r="U689" s="8">
        <f>('5v'!N677-T689)^2</f>
        <v>1.3886090639222575E-5</v>
      </c>
      <c r="V689" s="9">
        <f>offs558+Ampl558*SIN(2*PI()*freq558*('5v'!M677-reta558)+deph558*PI()/180)</f>
        <v>0.68425020644146084</v>
      </c>
      <c r="W689" s="10">
        <f>('5v'!O677-V689)^2</f>
        <v>3.2885596346414789E-5</v>
      </c>
      <c r="X689" s="3"/>
      <c r="Y689" s="3"/>
      <c r="Z689" s="7">
        <f>offs559+Ampl559*SIN(2*PI()*freq559*('5v'!Q677)+deph559*PI()/180)</f>
        <v>-2.0451498859451314</v>
      </c>
      <c r="AA689" s="8">
        <f>('5v'!R677-Z689)^2</f>
        <v>4.0850778037168217E-2</v>
      </c>
      <c r="AB689" s="9">
        <f>offs558+Ampl560*SIN(2*PI()*freq560*('5v'!Q677-reta560)+deph560*PI()/180)</f>
        <v>0.74520874808677606</v>
      </c>
      <c r="AC689" s="10">
        <f>('5v'!S677-AB689)^2</f>
        <v>5.6634834668458752E-5</v>
      </c>
      <c r="AE689" s="44"/>
      <c r="AF689" s="7">
        <f>offs561+Ampl561*SIN(2*PI()*freq561*('5v'!U677)+deph561*PI()/180)</f>
        <v>-1.6081369128791498</v>
      </c>
      <c r="AG689" s="8">
        <f>('5v'!V677-AF689)^2</f>
        <v>0.20751211538049363</v>
      </c>
      <c r="AH689" s="9">
        <f>offs562+Ampl562*SIN(2*PI()*freq562*('5v'!U677-reta562)+deph562*PI()/180)</f>
        <v>0.89793169497616843</v>
      </c>
      <c r="AI689" s="10">
        <f>('5v'!W677-AH689)^2</f>
        <v>2.2376913869021536E-4</v>
      </c>
      <c r="AL689" s="76"/>
      <c r="AN689" s="76"/>
      <c r="AO689" s="80"/>
    </row>
    <row r="690" spans="1:41" x14ac:dyDescent="0.25">
      <c r="A690" s="3"/>
      <c r="B690" s="7">
        <f>offs551+Ampl551*SIN(2*PI()*freq551*('5v'!A678)+deph551*PI()/180)</f>
        <v>1.0982052475800212</v>
      </c>
      <c r="C690" s="8">
        <f>('5v'!B678-B690)^2</f>
        <v>2.9626932317289563E-6</v>
      </c>
      <c r="D690" s="9">
        <f>offs552+Ampl552*SIN(2*PI()*freq552*('5v'!A678-reta552)+deph552*PI()/180)</f>
        <v>0.38891222904846334</v>
      </c>
      <c r="E690" s="10">
        <f>('5v'!C678-D690)^2</f>
        <v>7.7756045101966113E-4</v>
      </c>
      <c r="G690" s="3"/>
      <c r="H690" s="7">
        <f>offs553+Ampl553*SIN(2*PI()*freq553*('5v'!E678)+deph553*PI()/180)</f>
        <v>-1.0744821353417546</v>
      </c>
      <c r="I690" s="8">
        <f>('5v'!F678-H690)^2</f>
        <v>6.797154690226492E-6</v>
      </c>
      <c r="J690" s="9">
        <f>offs554+Ampl554*SIN(2*PI()*freq554*('5v'!E678-reta554)+deph554*PI()/180)</f>
        <v>0.6092275544096738</v>
      </c>
      <c r="K690" s="10">
        <f>('5v'!G678-J690)^2</f>
        <v>7.3443415119423103E-4</v>
      </c>
      <c r="M690" s="3"/>
      <c r="N690" s="7">
        <f>offs553+Ampl555*SIN(2*PI()*freq555*('5v'!I678)+deph555*PI()/180)</f>
        <v>1.3676958320388768</v>
      </c>
      <c r="O690" s="8">
        <f>('5v'!J678-N690)^2</f>
        <v>3.7604832992477995E-5</v>
      </c>
      <c r="P690" s="9">
        <f>offs556+Ampl556*SIN(2*PI()*freq556*('5v'!I678-reta556)+deph556*PI()/180)</f>
        <v>0.68492670154456914</v>
      </c>
      <c r="Q690" s="10">
        <f>('5v'!K678-P690)^2</f>
        <v>6.274231163399274E-6</v>
      </c>
      <c r="S690" s="3"/>
      <c r="T690" s="7">
        <f>offs557+Ampl557*SIN(2*PI()*freq557*('5v'!M678)+deph557*PI()/180)</f>
        <v>0.23261260285210417</v>
      </c>
      <c r="U690" s="8">
        <f>('5v'!N678-T690)^2</f>
        <v>1.0994150661279932E-5</v>
      </c>
      <c r="V690" s="9">
        <f>offs558+Ampl558*SIN(2*PI()*freq558*('5v'!M678-reta558)+deph558*PI()/180)</f>
        <v>0.68302760554805797</v>
      </c>
      <c r="W690" s="10">
        <f>('5v'!O678-V690)^2</f>
        <v>4.1797719049740695E-5</v>
      </c>
      <c r="X690" s="3"/>
      <c r="Y690" s="3"/>
      <c r="Z690" s="7">
        <f>offs559+Ampl559*SIN(2*PI()*freq559*('5v'!Q678)+deph559*PI()/180)</f>
        <v>-2.0869299159718624</v>
      </c>
      <c r="AA690" s="8">
        <f>('5v'!R678-Z690)^2</f>
        <v>3.8217111909418094E-2</v>
      </c>
      <c r="AB690" s="9">
        <f>offs558+Ampl560*SIN(2*PI()*freq560*('5v'!Q678-reta560)+deph560*PI()/180)</f>
        <v>0.74671547808044281</v>
      </c>
      <c r="AC690" s="10">
        <f>('5v'!S678-AB690)^2</f>
        <v>6.3552974045562216E-5</v>
      </c>
      <c r="AE690" s="44"/>
      <c r="AF690" s="7">
        <f>offs561+Ampl561*SIN(2*PI()*freq561*('5v'!U678)+deph561*PI()/180)</f>
        <v>-1.5475710886437668</v>
      </c>
      <c r="AG690" s="8">
        <f>('5v'!V678-AF690)^2</f>
        <v>0.2075293752630413</v>
      </c>
      <c r="AH690" s="9">
        <f>offs562+Ampl562*SIN(2*PI()*freq562*('5v'!U678-reta562)+deph562*PI()/180)</f>
        <v>0.90147005908178635</v>
      </c>
      <c r="AI690" s="10">
        <f>('5v'!W678-AH690)^2</f>
        <v>1.7885534130219246E-4</v>
      </c>
      <c r="AL690" s="76"/>
      <c r="AN690" s="76"/>
      <c r="AO690" s="80"/>
    </row>
    <row r="691" spans="1:41" x14ac:dyDescent="0.25">
      <c r="A691" s="3"/>
      <c r="B691" s="7">
        <f>offs551+Ampl551*SIN(2*PI()*freq551*('5v'!A679)+deph551*PI()/180)</f>
        <v>1.0736249018657154</v>
      </c>
      <c r="C691" s="8">
        <f>('5v'!B679-B691)^2</f>
        <v>1.8908948789129946E-6</v>
      </c>
      <c r="D691" s="9">
        <f>offs552+Ampl552*SIN(2*PI()*freq552*('5v'!A679-reta552)+deph552*PI()/180)</f>
        <v>0.38945954383747439</v>
      </c>
      <c r="E691" s="10">
        <f>('5v'!C679-D691)^2</f>
        <v>7.4733650943800819E-4</v>
      </c>
      <c r="G691" s="3"/>
      <c r="H691" s="7">
        <f>offs553+Ampl553*SIN(2*PI()*freq553*('5v'!E679)+deph553*PI()/180)</f>
        <v>-1.1198441513052164</v>
      </c>
      <c r="I691" s="8">
        <f>('5v'!F679-H691)^2</f>
        <v>2.5001513075057981E-5</v>
      </c>
      <c r="J691" s="9">
        <f>offs554+Ampl554*SIN(2*PI()*freq554*('5v'!E679-reta554)+deph554*PI()/180)</f>
        <v>0.61302211151705777</v>
      </c>
      <c r="K691" s="10">
        <f>('5v'!G679-J691)^2</f>
        <v>3.5893417209822364E-5</v>
      </c>
      <c r="M691" s="3"/>
      <c r="N691" s="7">
        <f>offs553+Ampl555*SIN(2*PI()*freq555*('5v'!I679)+deph555*PI()/180)</f>
        <v>1.3463710490884724</v>
      </c>
      <c r="O691" s="8">
        <f>('5v'!J679-N691)^2</f>
        <v>9.7593473533454431E-5</v>
      </c>
      <c r="P691" s="9">
        <f>offs556+Ampl556*SIN(2*PI()*freq556*('5v'!I679-reta556)+deph556*PI()/180)</f>
        <v>0.68285703137032683</v>
      </c>
      <c r="Q691" s="10">
        <f>('5v'!K679-P691)^2</f>
        <v>5.7039356695775192E-6</v>
      </c>
      <c r="S691" s="3"/>
      <c r="T691" s="7">
        <f>offs557+Ampl557*SIN(2*PI()*freq557*('5v'!M679)+deph557*PI()/180)</f>
        <v>0.19492278062339119</v>
      </c>
      <c r="U691" s="8">
        <f>('5v'!N679-T691)^2</f>
        <v>7.4818147944118259E-6</v>
      </c>
      <c r="V691" s="9">
        <f>offs558+Ampl558*SIN(2*PI()*freq558*('5v'!M679-reta558)+deph558*PI()/180)</f>
        <v>0.68185523333164633</v>
      </c>
      <c r="W691" s="10">
        <f>('5v'!O679-V691)^2</f>
        <v>2.8013131974686483E-5</v>
      </c>
      <c r="X691" s="3"/>
      <c r="Y691" s="3"/>
      <c r="Z691" s="7">
        <f>offs559+Ampl559*SIN(2*PI()*freq559*('5v'!Q679)+deph559*PI()/180)</f>
        <v>-2.1279324625607599</v>
      </c>
      <c r="AA691" s="8">
        <f>('5v'!R679-Z691)^2</f>
        <v>3.7462348615444951E-2</v>
      </c>
      <c r="AB691" s="9">
        <f>offs558+Ampl560*SIN(2*PI()*freq560*('5v'!Q679-reta560)+deph560*PI()/180)</f>
        <v>0.74828985544773741</v>
      </c>
      <c r="AC691" s="10">
        <f>('5v'!S679-AB691)^2</f>
        <v>6.9735101592135213E-5</v>
      </c>
      <c r="AE691" s="44"/>
      <c r="AF691" s="7">
        <f>offs561+Ampl561*SIN(2*PI()*freq561*('5v'!U679)+deph561*PI()/180)</f>
        <v>-1.4854779985844158</v>
      </c>
      <c r="AG691" s="8">
        <f>('5v'!V679-AF691)^2</f>
        <v>0.20894053928214706</v>
      </c>
      <c r="AH691" s="9">
        <f>offs562+Ampl562*SIN(2*PI()*freq562*('5v'!U679-reta562)+deph562*PI()/180)</f>
        <v>0.90499264258422785</v>
      </c>
      <c r="AI691" s="10">
        <f>('5v'!W679-AH691)^2</f>
        <v>9.7044120295033118E-5</v>
      </c>
      <c r="AL691" s="76"/>
      <c r="AN691" s="76"/>
      <c r="AO691" s="80"/>
    </row>
    <row r="692" spans="1:41" x14ac:dyDescent="0.25">
      <c r="A692" s="3"/>
      <c r="B692" s="7">
        <f>offs551+Ampl551*SIN(2*PI()*freq551*('5v'!A680)+deph551*PI()/180)</f>
        <v>1.0488032486447705</v>
      </c>
      <c r="C692" s="8">
        <f>('5v'!B680-B692)^2</f>
        <v>7.6107090399813047E-6</v>
      </c>
      <c r="D692" s="9">
        <f>offs552+Ampl552*SIN(2*PI()*freq552*('5v'!A680-reta552)+deph552*PI()/180)</f>
        <v>0.39008602281783389</v>
      </c>
      <c r="E692" s="10">
        <f>('5v'!C680-D692)^2</f>
        <v>8.2162358789974012E-4</v>
      </c>
      <c r="G692" s="3"/>
      <c r="H692" s="7">
        <f>offs553+Ampl553*SIN(2*PI()*freq553*('5v'!E680)+deph553*PI()/180)</f>
        <v>-1.16497386179012</v>
      </c>
      <c r="I692" s="8">
        <f>('5v'!F680-H692)^2</f>
        <v>2.7121824424990789E-5</v>
      </c>
      <c r="J692" s="9">
        <f>offs554+Ampl554*SIN(2*PI()*freq554*('5v'!E680-reta554)+deph554*PI()/180)</f>
        <v>0.6169104072400462</v>
      </c>
      <c r="K692" s="10">
        <f>('5v'!G680-J692)^2</f>
        <v>6.5047478866612162E-4</v>
      </c>
      <c r="M692" s="3"/>
      <c r="N692" s="7">
        <f>offs553+Ampl555*SIN(2*PI()*freq555*('5v'!I680)+deph555*PI()/180)</f>
        <v>1.3247600707463749</v>
      </c>
      <c r="O692" s="8">
        <f>('5v'!J680-N692)^2</f>
        <v>1.001108157558333E-4</v>
      </c>
      <c r="P692" s="9">
        <f>offs556+Ampl556*SIN(2*PI()*freq556*('5v'!I680-reta556)+deph556*PI()/180)</f>
        <v>0.68081961900600241</v>
      </c>
      <c r="Q692" s="10">
        <f>('5v'!K680-P692)^2</f>
        <v>1.8123147373746909E-5</v>
      </c>
      <c r="S692" s="3"/>
      <c r="T692" s="7">
        <f>offs557+Ampl557*SIN(2*PI()*freq557*('5v'!M680)+deph557*PI()/180)</f>
        <v>0.15707247723252971</v>
      </c>
      <c r="U692" s="8">
        <f>('5v'!N680-T692)^2</f>
        <v>3.9775006581882328E-6</v>
      </c>
      <c r="V692" s="9">
        <f>offs558+Ampl558*SIN(2*PI()*freq558*('5v'!M680-reta558)+deph558*PI()/180)</f>
        <v>0.68073337905752762</v>
      </c>
      <c r="W692" s="10">
        <f>('5v'!O680-V692)^2</f>
        <v>1.7396315530203512E-5</v>
      </c>
      <c r="X692" s="3"/>
      <c r="Y692" s="3"/>
      <c r="Z692" s="7">
        <f>offs559+Ampl559*SIN(2*PI()*freq559*('5v'!Q680)+deph559*PI()/180)</f>
        <v>-2.1681376972441515</v>
      </c>
      <c r="AA692" s="8">
        <f>('5v'!R680-Z692)^2</f>
        <v>3.4800832639242212E-2</v>
      </c>
      <c r="AB692" s="9">
        <f>offs558+Ampl560*SIN(2*PI()*freq560*('5v'!Q680-reta560)+deph560*PI()/180)</f>
        <v>0.74993111883373587</v>
      </c>
      <c r="AC692" s="10">
        <f>('5v'!S680-AB692)^2</f>
        <v>7.5041005470207676E-5</v>
      </c>
      <c r="AE692" s="44"/>
      <c r="AF692" s="7">
        <f>offs561+Ampl561*SIN(2*PI()*freq561*('5v'!U680)+deph561*PI()/180)</f>
        <v>-1.4219189210843939</v>
      </c>
      <c r="AG692" s="8">
        <f>('5v'!V680-AF692)^2</f>
        <v>0.21170336442238957</v>
      </c>
      <c r="AH692" s="9">
        <f>offs562+Ampl562*SIN(2*PI()*freq562*('5v'!U680-reta562)+deph562*PI()/180)</f>
        <v>0.90849596911886277</v>
      </c>
      <c r="AI692" s="10">
        <f>('5v'!W680-AH692)^2</f>
        <v>6.8904789420548045E-5</v>
      </c>
      <c r="AL692" s="76"/>
      <c r="AN692" s="76"/>
      <c r="AO692" s="80"/>
    </row>
    <row r="693" spans="1:41" x14ac:dyDescent="0.25">
      <c r="A693" s="3"/>
      <c r="B693" s="7">
        <f>offs551+Ampl551*SIN(2*PI()*freq551*('5v'!A681)+deph551*PI()/180)</f>
        <v>1.0237442075439736</v>
      </c>
      <c r="C693" s="8">
        <f>('5v'!B681-B693)^2</f>
        <v>2.2542787629961943E-7</v>
      </c>
      <c r="D693" s="9">
        <f>offs552+Ampl552*SIN(2*PI()*freq552*('5v'!A681-reta552)+deph552*PI()/180)</f>
        <v>0.3907915670612484</v>
      </c>
      <c r="E693" s="10">
        <f>('5v'!C681-D693)^2</f>
        <v>7.81673972390671E-4</v>
      </c>
      <c r="G693" s="3"/>
      <c r="H693" s="7">
        <f>offs553+Ampl553*SIN(2*PI()*freq553*('5v'!E681)+deph553*PI()/180)</f>
        <v>-1.2098552324252223</v>
      </c>
      <c r="I693" s="8">
        <f>('5v'!F681-H693)^2</f>
        <v>1.0331290083349978E-5</v>
      </c>
      <c r="J693" s="9">
        <f>offs554+Ampl554*SIN(2*PI()*freq554*('5v'!E681-reta554)+deph554*PI()/180)</f>
        <v>0.62089106008568351</v>
      </c>
      <c r="K693" s="10">
        <f>('5v'!G681-J693)^2</f>
        <v>3.1563289096811601E-4</v>
      </c>
      <c r="M693" s="3"/>
      <c r="N693" s="7">
        <f>offs553+Ampl555*SIN(2*PI()*freq555*('5v'!I681)+deph555*PI()/180)</f>
        <v>1.3028663096365878</v>
      </c>
      <c r="O693" s="8">
        <f>('5v'!J681-N693)^2</f>
        <v>7.160206539024393E-5</v>
      </c>
      <c r="P693" s="9">
        <f>offs556+Ampl556*SIN(2*PI()*freq556*('5v'!I681-reta556)+deph556*PI()/180)</f>
        <v>0.67881478618262669</v>
      </c>
      <c r="Q693" s="10">
        <f>('5v'!K681-P693)^2</f>
        <v>1.7685609377521741E-5</v>
      </c>
      <c r="S693" s="3"/>
      <c r="T693" s="7">
        <f>offs557+Ampl557*SIN(2*PI()*freq557*('5v'!M681)+deph557*PI()/180)</f>
        <v>0.11907103167551503</v>
      </c>
      <c r="U693" s="8">
        <f>('5v'!N681-T693)^2</f>
        <v>1.2150469379097192E-6</v>
      </c>
      <c r="V693" s="9">
        <f>offs558+Ampl558*SIN(2*PI()*freq558*('5v'!M681-reta558)+deph558*PI()/180)</f>
        <v>0.67966231952645739</v>
      </c>
      <c r="W693" s="10">
        <f>('5v'!O681-V693)^2</f>
        <v>9.6089430930969607E-6</v>
      </c>
      <c r="X693" s="3"/>
      <c r="Y693" s="3"/>
      <c r="Z693" s="7">
        <f>offs559+Ampl559*SIN(2*PI()*freq559*('5v'!Q681)+deph559*PI()/180)</f>
        <v>-2.2075261771273249</v>
      </c>
      <c r="AA693" s="8">
        <f>('5v'!R681-Z693)^2</f>
        <v>3.2531339467348652E-2</v>
      </c>
      <c r="AB693" s="9">
        <f>offs558+Ampl560*SIN(2*PI()*freq560*('5v'!Q681-reta560)+deph560*PI()/180)</f>
        <v>0.75163847453802946</v>
      </c>
      <c r="AC693" s="10">
        <f>('5v'!S681-AB693)^2</f>
        <v>7.9359331539048992E-5</v>
      </c>
      <c r="AE693" s="44"/>
      <c r="AF693" s="7">
        <f>offs561+Ampl561*SIN(2*PI()*freq561*('5v'!U681)+deph561*PI()/180)</f>
        <v>-1.3569565812796138</v>
      </c>
      <c r="AG693" s="8">
        <f>('5v'!V681-AF693)^2</f>
        <v>0.21217222035799813</v>
      </c>
      <c r="AH693" s="9">
        <f>offs562+Ampl562*SIN(2*PI()*freq562*('5v'!U681-reta562)+deph562*PI()/180)</f>
        <v>0.91197658132536308</v>
      </c>
      <c r="AI693" s="10">
        <f>('5v'!W681-AH693)^2</f>
        <v>4.5879065073646923E-5</v>
      </c>
      <c r="AL693" s="76"/>
      <c r="AN693" s="76"/>
      <c r="AO693" s="80"/>
    </row>
    <row r="694" spans="1:41" x14ac:dyDescent="0.25">
      <c r="A694" s="3"/>
      <c r="B694" s="7">
        <f>offs551+Ampl551*SIN(2*PI()*freq551*('5v'!A682)+deph551*PI()/180)</f>
        <v>0.99845173567640666</v>
      </c>
      <c r="C694" s="8">
        <f>('5v'!B682-B694)^2</f>
        <v>1.415748412091908E-7</v>
      </c>
      <c r="D694" s="9">
        <f>offs552+Ampl552*SIN(2*PI()*freq552*('5v'!A682-reta552)+deph552*PI()/180)</f>
        <v>0.39157606515410304</v>
      </c>
      <c r="E694" s="10">
        <f>('5v'!C682-D694)^2</f>
        <v>8.4837833351712635E-4</v>
      </c>
      <c r="G694" s="3"/>
      <c r="H694" s="7">
        <f>offs553+Ampl553*SIN(2*PI()*freq553*('5v'!E682)+deph553*PI()/180)</f>
        <v>-1.2544723170732448</v>
      </c>
      <c r="I694" s="8">
        <f>('5v'!F682-H694)^2</f>
        <v>8.4641258326738135E-6</v>
      </c>
      <c r="J694" s="9">
        <f>offs554+Ampl554*SIN(2*PI()*freq554*('5v'!E682-reta554)+deph554*PI()/180)</f>
        <v>0.62496265574696808</v>
      </c>
      <c r="K694" s="10">
        <f>('5v'!G682-J694)^2</f>
        <v>1.2507238736356954E-7</v>
      </c>
      <c r="M694" s="3"/>
      <c r="N694" s="7">
        <f>offs553+Ampl555*SIN(2*PI()*freq555*('5v'!I682)+deph555*PI()/180)</f>
        <v>1.2806932230377894</v>
      </c>
      <c r="O694" s="8">
        <f>('5v'!J682-N694)^2</f>
        <v>5.1802379083799368E-5</v>
      </c>
      <c r="P694" s="9">
        <f>offs556+Ampl556*SIN(2*PI()*freq556*('5v'!I682-reta556)+deph556*PI()/180)</f>
        <v>0.67684284948654283</v>
      </c>
      <c r="Q694" s="10">
        <f>('5v'!K682-P694)^2</f>
        <v>3.769640096261264E-5</v>
      </c>
      <c r="S694" s="3"/>
      <c r="T694" s="7">
        <f>offs557+Ampl557*SIN(2*PI()*freq557*('5v'!M682)+deph557*PI()/180)</f>
        <v>8.0927820240410675E-2</v>
      </c>
      <c r="U694" s="8">
        <f>('5v'!N682-T694)^2</f>
        <v>4.686804517086719E-9</v>
      </c>
      <c r="V694" s="9">
        <f>offs558+Ampl558*SIN(2*PI()*freq558*('5v'!M682-reta558)+deph558*PI()/180)</f>
        <v>0.67864231900634842</v>
      </c>
      <c r="W694" s="10">
        <f>('5v'!O682-V694)^2</f>
        <v>1.6264758346886422E-5</v>
      </c>
      <c r="X694" s="3"/>
      <c r="Y694" s="3"/>
      <c r="Z694" s="7">
        <f>offs559+Ampl559*SIN(2*PI()*freq559*('5v'!Q682)+deph559*PI()/180)</f>
        <v>-2.2460788542909391</v>
      </c>
      <c r="AA694" s="8">
        <f>('5v'!R682-Z694)^2</f>
        <v>3.1317685662723506E-2</v>
      </c>
      <c r="AB694" s="9">
        <f>offs558+Ampl560*SIN(2*PI()*freq560*('5v'!Q682-reta560)+deph560*PI()/180)</f>
        <v>0.75341109689855057</v>
      </c>
      <c r="AC694" s="10">
        <f>('5v'!S682-AB694)^2</f>
        <v>8.2607977809575337E-5</v>
      </c>
      <c r="AE694" s="44"/>
      <c r="AF694" s="7">
        <f>offs561+Ampl561*SIN(2*PI()*freq561*('5v'!U682)+deph561*PI()/180)</f>
        <v>-1.2906550891564641</v>
      </c>
      <c r="AG694" s="8">
        <f>('5v'!V682-AF694)^2</f>
        <v>0.21028064021749873</v>
      </c>
      <c r="AH694" s="9">
        <f>offs562+Ampl562*SIN(2*PI()*freq562*('5v'!U682-reta562)+deph562*PI()/180)</f>
        <v>0.91543104425970057</v>
      </c>
      <c r="AI694" s="10">
        <f>('5v'!W682-AH694)^2</f>
        <v>1.1015400827051867E-5</v>
      </c>
      <c r="AL694" s="76"/>
      <c r="AN694" s="76"/>
      <c r="AO694" s="80"/>
    </row>
    <row r="695" spans="1:41" x14ac:dyDescent="0.25">
      <c r="A695" s="3"/>
      <c r="B695" s="7">
        <f>offs551+Ampl551*SIN(2*PI()*freq551*('5v'!A683)+deph551*PI()/180)</f>
        <v>0.97292982701657849</v>
      </c>
      <c r="C695" s="8">
        <f>('5v'!B683-B695)^2</f>
        <v>6.0573724543239969E-6</v>
      </c>
      <c r="D695" s="9">
        <f>offs552+Ampl552*SIN(2*PI()*freq552*('5v'!A683-reta552)+deph552*PI()/180)</f>
        <v>0.39243939321505472</v>
      </c>
      <c r="E695" s="10">
        <f>('5v'!C683-D695)^2</f>
        <v>7.988314684940044E-4</v>
      </c>
      <c r="G695" s="3"/>
      <c r="H695" s="7">
        <f>offs553+Ampl553*SIN(2*PI()*freq553*('5v'!E683)+deph553*PI()/180)</f>
        <v>-1.2988092634964605</v>
      </c>
      <c r="I695" s="8">
        <f>('5v'!F683-H695)^2</f>
        <v>1.8303538545145847E-5</v>
      </c>
      <c r="J695" s="9">
        <f>offs554+Ampl554*SIN(2*PI()*freq554*('5v'!E683-reta554)+deph554*PI()/180)</f>
        <v>0.6291237476053485</v>
      </c>
      <c r="K695" s="10">
        <f>('5v'!G683-J695)^2</f>
        <v>1.706485631263668E-4</v>
      </c>
      <c r="M695" s="3"/>
      <c r="N695" s="7">
        <f>offs553+Ampl555*SIN(2*PI()*freq555*('5v'!I683)+deph555*PI()/180)</f>
        <v>1.2582443123373941</v>
      </c>
      <c r="O695" s="8">
        <f>('5v'!J683-N695)^2</f>
        <v>6.6617063169611864E-5</v>
      </c>
      <c r="P695" s="9">
        <f>offs556+Ampl556*SIN(2*PI()*freq556*('5v'!I683-reta556)+deph556*PI()/180)</f>
        <v>0.67490412030941527</v>
      </c>
      <c r="Q695" s="10">
        <f>('5v'!K683-P695)^2</f>
        <v>3.7873319865263455E-5</v>
      </c>
      <c r="S695" s="3"/>
      <c r="T695" s="7">
        <f>offs557+Ampl557*SIN(2*PI()*freq557*('5v'!M683)+deph557*PI()/180)</f>
        <v>4.2652254193889128E-2</v>
      </c>
      <c r="U695" s="8">
        <f>('5v'!N683-T695)^2</f>
        <v>7.316992269392334E-7</v>
      </c>
      <c r="V695" s="9">
        <f>offs558+Ampl558*SIN(2*PI()*freq558*('5v'!M683-reta558)+deph558*PI()/180)</f>
        <v>0.67767362916706619</v>
      </c>
      <c r="W695" s="10">
        <f>('5v'!O683-V695)^2</f>
        <v>9.389745528232259E-6</v>
      </c>
      <c r="X695" s="3"/>
      <c r="Y695" s="3"/>
      <c r="Z695" s="7">
        <f>offs559+Ampl559*SIN(2*PI()*freq559*('5v'!Q683)+deph559*PI()/180)</f>
        <v>-2.2837770850024333</v>
      </c>
      <c r="AA695" s="8">
        <f>('5v'!R683-Z695)^2</f>
        <v>2.9077003896408247E-2</v>
      </c>
      <c r="AB695" s="9">
        <f>offs558+Ampl560*SIN(2*PI()*freq560*('5v'!Q683-reta560)+deph560*PI()/180)</f>
        <v>0.75524812869085567</v>
      </c>
      <c r="AC695" s="10">
        <f>('5v'!S683-AB695)^2</f>
        <v>5.2589492447064769E-5</v>
      </c>
      <c r="AE695" s="44"/>
      <c r="AF695" s="7">
        <f>offs561+Ampl561*SIN(2*PI()*freq561*('5v'!U683)+deph561*PI()/180)</f>
        <v>-1.2230798762829944</v>
      </c>
      <c r="AG695" s="8">
        <f>('5v'!V683-AF695)^2</f>
        <v>0.2113540945043744</v>
      </c>
      <c r="AH695" s="9">
        <f>offs562+Ampl562*SIN(2*PI()*freq562*('5v'!U683-reta562)+deph562*PI()/180)</f>
        <v>0.91885594878402133</v>
      </c>
      <c r="AI695" s="10">
        <f>('5v'!W683-AH695)^2</f>
        <v>3.4120045578159871E-6</v>
      </c>
      <c r="AL695" s="76"/>
      <c r="AN695" s="76"/>
      <c r="AO695" s="80"/>
    </row>
    <row r="696" spans="1:41" x14ac:dyDescent="0.25">
      <c r="A696" s="3"/>
      <c r="B696" s="7">
        <f>offs551+Ampl551*SIN(2*PI()*freq551*('5v'!A684)+deph551*PI()/180)</f>
        <v>0.94718251176972368</v>
      </c>
      <c r="C696" s="8">
        <f>('5v'!B684-B696)^2</f>
        <v>7.9382399277453477E-6</v>
      </c>
      <c r="D696" s="9">
        <f>offs552+Ampl552*SIN(2*PI()*freq552*('5v'!A684-reta552)+deph552*PI()/180)</f>
        <v>0.39338141491459455</v>
      </c>
      <c r="E696" s="10">
        <f>('5v'!C684-D696)^2</f>
        <v>7.4646901157904906E-4</v>
      </c>
      <c r="G696" s="3"/>
      <c r="H696" s="7">
        <f>offs553+Ampl553*SIN(2*PI()*freq553*('5v'!E684)+deph553*PI()/180)</f>
        <v>-1.3428503189889229</v>
      </c>
      <c r="I696" s="8">
        <f>('5v'!F684-H696)^2</f>
        <v>2.8625913283230242E-5</v>
      </c>
      <c r="J696" s="9">
        <f>offs554+Ampl554*SIN(2*PI()*freq554*('5v'!E684-reta554)+deph554*PI()/180)</f>
        <v>0.6333728572447016</v>
      </c>
      <c r="K696" s="10">
        <f>('5v'!G684-J696)^2</f>
        <v>1.618274730006795E-4</v>
      </c>
      <c r="M696" s="3"/>
      <c r="N696" s="7">
        <f>offs553+Ampl555*SIN(2*PI()*freq555*('5v'!I684)+deph555*PI()/180)</f>
        <v>1.2355231224786349</v>
      </c>
      <c r="O696" s="8">
        <f>('5v'!J684-N696)^2</f>
        <v>5.5437220274458644E-5</v>
      </c>
      <c r="P696" s="9">
        <f>offs556+Ampl556*SIN(2*PI()*freq556*('5v'!I684-reta556)+deph556*PI()/180)</f>
        <v>0.67299890479905478</v>
      </c>
      <c r="Q696" s="10">
        <f>('5v'!K684-P696)^2</f>
        <v>3.8465359689481811E-5</v>
      </c>
      <c r="S696" s="3"/>
      <c r="T696" s="7">
        <f>offs557+Ampl557*SIN(2*PI()*freq557*('5v'!M684)+deph557*PI()/180)</f>
        <v>4.2537774591415722E-3</v>
      </c>
      <c r="U696" s="8">
        <f>('5v'!N684-T696)^2</f>
        <v>1.2058516405141407E-5</v>
      </c>
      <c r="V696" s="9">
        <f>offs558+Ampl558*SIN(2*PI()*freq558*('5v'!M684-reta558)+deph558*PI()/180)</f>
        <v>0.67675648901833396</v>
      </c>
      <c r="W696" s="10">
        <f>('5v'!O684-V696)^2</f>
        <v>1.6812042012348486E-5</v>
      </c>
      <c r="X696" s="3"/>
      <c r="Y696" s="3"/>
      <c r="Z696" s="7">
        <f>offs559+Ampl559*SIN(2*PI()*freq559*('5v'!Q684)+deph559*PI()/180)</f>
        <v>-2.3206026387319709</v>
      </c>
      <c r="AA696" s="8">
        <f>('5v'!R684-Z696)^2</f>
        <v>2.8510491778464746E-2</v>
      </c>
      <c r="AB696" s="9">
        <f>offs558+Ampl560*SIN(2*PI()*freq560*('5v'!Q684-reta560)+deph560*PI()/180)</f>
        <v>0.75714868154267201</v>
      </c>
      <c r="AC696" s="10">
        <f>('5v'!S684-AB696)^2</f>
        <v>5.3354675088223663E-5</v>
      </c>
      <c r="AE696" s="44"/>
      <c r="AF696" s="7">
        <f>offs561+Ampl561*SIN(2*PI()*freq561*('5v'!U684)+deph561*PI()/180)</f>
        <v>-1.1542976312358544</v>
      </c>
      <c r="AG696" s="8">
        <f>('5v'!V684-AF696)^2</f>
        <v>0.21174309224598964</v>
      </c>
      <c r="AH696" s="9">
        <f>offs562+Ampl562*SIN(2*PI()*freq562*('5v'!U684-reta562)+deph562*PI()/180)</f>
        <v>0.92224791493105363</v>
      </c>
      <c r="AI696" s="10">
        <f>('5v'!W684-AH696)^2</f>
        <v>5.5764228136513702E-6</v>
      </c>
      <c r="AL696" s="76"/>
      <c r="AN696" s="76"/>
      <c r="AO696" s="80"/>
    </row>
    <row r="697" spans="1:41" x14ac:dyDescent="0.25">
      <c r="A697" s="3"/>
      <c r="B697" s="7">
        <f>offs551+Ampl551*SIN(2*PI()*freq551*('5v'!A685)+deph551*PI()/180)</f>
        <v>0.92121385573539438</v>
      </c>
      <c r="C697" s="8">
        <f>('5v'!B685-B697)^2</f>
        <v>2.0797800799349688E-6</v>
      </c>
      <c r="D697" s="9">
        <f>offs552+Ampl552*SIN(2*PI()*freq552*('5v'!A685-reta552)+deph552*PI()/180)</f>
        <v>0.39440198149657618</v>
      </c>
      <c r="E697" s="10">
        <f>('5v'!C685-D697)^2</f>
        <v>6.9174357431744178E-4</v>
      </c>
      <c r="G697" s="3"/>
      <c r="H697" s="7">
        <f>offs553+Ampl553*SIN(2*PI()*freq553*('5v'!E685)+deph553*PI()/180)</f>
        <v>-1.3865798359733188</v>
      </c>
      <c r="I697" s="8">
        <f>('5v'!F685-H697)^2</f>
        <v>1.7287599981023538E-5</v>
      </c>
      <c r="J697" s="9">
        <f>offs554+Ampl554*SIN(2*PI()*freq554*('5v'!E685-reta554)+deph554*PI()/180)</f>
        <v>0.63770847497660477</v>
      </c>
      <c r="K697" s="10">
        <f>('5v'!G685-J697)^2</f>
        <v>2.6235981688351432E-4</v>
      </c>
      <c r="M697" s="3"/>
      <c r="N697" s="7">
        <f>offs553+Ampl555*SIN(2*PI()*freq555*('5v'!I685)+deph555*PI()/180)</f>
        <v>1.2125332414007852</v>
      </c>
      <c r="O697" s="8">
        <f>('5v'!J685-N697)^2</f>
        <v>8.0122524177209562E-5</v>
      </c>
      <c r="P697" s="9">
        <f>offs556+Ampl556*SIN(2*PI()*freq556*('5v'!I685-reta556)+deph556*PI()/180)</f>
        <v>0.67112750381107711</v>
      </c>
      <c r="Q697" s="10">
        <f>('5v'!K685-P697)^2</f>
        <v>3.9485687633402102E-5</v>
      </c>
      <c r="S697" s="3"/>
      <c r="T697" s="7">
        <f>offs557+Ampl557*SIN(2*PI()*freq557*('5v'!M685)+deph557*PI()/180)</f>
        <v>-3.4258135714264115E-2</v>
      </c>
      <c r="U697" s="8">
        <f>('5v'!N685-T697)^2</f>
        <v>1.6185529018477853E-5</v>
      </c>
      <c r="V697" s="9">
        <f>offs558+Ampl558*SIN(2*PI()*freq558*('5v'!M685-reta558)+deph558*PI()/180)</f>
        <v>0.67589112485075997</v>
      </c>
      <c r="W697" s="10">
        <f>('5v'!O685-V697)^2</f>
        <v>1.0464479997676261E-5</v>
      </c>
      <c r="X697" s="3"/>
      <c r="Y697" s="3"/>
      <c r="Z697" s="7">
        <f>offs559+Ampl559*SIN(2*PI()*freq559*('5v'!Q685)+deph559*PI()/180)</f>
        <v>-2.3565377069685534</v>
      </c>
      <c r="AA697" s="8">
        <f>('5v'!R685-Z697)^2</f>
        <v>2.7595373661261618E-2</v>
      </c>
      <c r="AB697" s="9">
        <f>offs558+Ampl560*SIN(2*PI()*freq560*('5v'!Q685-reta560)+deph560*PI()/180)</f>
        <v>0.75911183636350565</v>
      </c>
      <c r="AC697" s="10">
        <f>('5v'!S685-AB697)^2</f>
        <v>2.8529204059910033E-5</v>
      </c>
      <c r="AE697" s="44"/>
      <c r="AF697" s="7">
        <f>offs561+Ampl561*SIN(2*PI()*freq561*('5v'!U685)+deph561*PI()/180)</f>
        <v>-1.0843762337867282</v>
      </c>
      <c r="AG697" s="8">
        <f>('5v'!V685-AF697)^2</f>
        <v>0.21138330922064236</v>
      </c>
      <c r="AH697" s="9">
        <f>offs562+Ampl562*SIN(2*PI()*freq562*('5v'!U685-reta562)+deph562*PI()/180)</f>
        <v>0.92560359523972713</v>
      </c>
      <c r="AI697" s="10">
        <f>('5v'!W685-AH697)^2</f>
        <v>9.1947916127879957E-7</v>
      </c>
      <c r="AL697" s="76"/>
      <c r="AN697" s="76"/>
      <c r="AO697" s="80"/>
    </row>
    <row r="698" spans="1:41" x14ac:dyDescent="0.25">
      <c r="A698" s="3"/>
      <c r="B698" s="7">
        <f>offs551+Ampl551*SIN(2*PI()*freq551*('5v'!A686)+deph551*PI()/180)</f>
        <v>0.89502795966541693</v>
      </c>
      <c r="C698" s="8">
        <f>('5v'!B686-B698)^2</f>
        <v>5.0088245392207457E-6</v>
      </c>
      <c r="D698" s="9">
        <f>offs552+Ampl552*SIN(2*PI()*freq552*('5v'!A686-reta552)+deph552*PI()/180)</f>
        <v>0.39550093180170504</v>
      </c>
      <c r="E698" s="10">
        <f>('5v'!C686-D698)^2</f>
        <v>6.3514424147151003E-4</v>
      </c>
      <c r="G698" s="3"/>
      <c r="H698" s="7">
        <f>offs553+Ampl553*SIN(2*PI()*freq553*('5v'!E686)+deph553*PI()/180)</f>
        <v>-1.4299822775604898</v>
      </c>
      <c r="I698" s="8">
        <f>('5v'!F686-H698)^2</f>
        <v>1.607120183637494E-6</v>
      </c>
      <c r="J698" s="9">
        <f>offs554+Ampl554*SIN(2*PI()*freq554*('5v'!E686-reta554)+deph554*PI()/180)</f>
        <v>0.64212906037672224</v>
      </c>
      <c r="K698" s="10">
        <f>('5v'!G686-J698)^2</f>
        <v>1.2400919726710943E-3</v>
      </c>
      <c r="M698" s="3"/>
      <c r="N698" s="7">
        <f>offs553+Ampl555*SIN(2*PI()*freq555*('5v'!I686)+deph555*PI()/180)</f>
        <v>1.1892782994725746</v>
      </c>
      <c r="O698" s="8">
        <f>('5v'!J686-N698)^2</f>
        <v>2.3642063665112582E-5</v>
      </c>
      <c r="P698" s="9">
        <f>offs556+Ampl556*SIN(2*PI()*freq556*('5v'!I686-reta556)+deph556*PI()/180)</f>
        <v>0.66929021286139168</v>
      </c>
      <c r="Q698" s="10">
        <f>('5v'!K686-P698)^2</f>
        <v>1.9771120907092529E-5</v>
      </c>
      <c r="S698" s="3"/>
      <c r="T698" s="7">
        <f>offs557+Ampl557*SIN(2*PI()*freq557*('5v'!M686)+deph557*PI()/180)</f>
        <v>-7.2873983088019734E-2</v>
      </c>
      <c r="U698" s="8">
        <f>('5v'!N686-T698)^2</f>
        <v>6.3335620126180245E-6</v>
      </c>
      <c r="V698" s="9">
        <f>offs558+Ampl558*SIN(2*PI()*freq558*('5v'!M686-reta558)+deph558*PI()/180)</f>
        <v>0.6750777501800036</v>
      </c>
      <c r="W698" s="10">
        <f>('5v'!O686-V698)^2</f>
        <v>1.9137476704501516E-5</v>
      </c>
      <c r="X698" s="3"/>
      <c r="Y698" s="3"/>
      <c r="Z698" s="7">
        <f>offs559+Ampl559*SIN(2*PI()*freq559*('5v'!Q686)+deph559*PI()/180)</f>
        <v>-2.3915649118320705</v>
      </c>
      <c r="AA698" s="8">
        <f>('5v'!R686-Z698)^2</f>
        <v>2.5724383734847856E-2</v>
      </c>
      <c r="AB698" s="9">
        <f>offs558+Ampl560*SIN(2*PI()*freq560*('5v'!Q686-reta560)+deph560*PI()/180)</f>
        <v>0.7611366437891065</v>
      </c>
      <c r="AC698" s="10">
        <f>('5v'!S686-AB698)^2</f>
        <v>2.7768644225863264E-5</v>
      </c>
      <c r="AE698" s="44"/>
      <c r="AF698" s="7">
        <f>offs561+Ampl561*SIN(2*PI()*freq561*('5v'!U686)+deph561*PI()/180)</f>
        <v>-1.013384687913184</v>
      </c>
      <c r="AG698" s="8">
        <f>('5v'!V686-AF698)^2</f>
        <v>0.21021337544727223</v>
      </c>
      <c r="AH698" s="9">
        <f>offs562+Ampl562*SIN(2*PI()*freq562*('5v'!U686-reta562)+deph562*PI()/180)</f>
        <v>0.92891967805871367</v>
      </c>
      <c r="AI698" s="10">
        <f>('5v'!W686-AH698)^2</f>
        <v>2.3995928979418196E-6</v>
      </c>
      <c r="AL698" s="76"/>
      <c r="AN698" s="76"/>
      <c r="AO698" s="80"/>
    </row>
    <row r="699" spans="1:41" x14ac:dyDescent="0.25">
      <c r="A699" s="3"/>
      <c r="B699" s="7">
        <f>offs551+Ampl551*SIN(2*PI()*freq551*('5v'!A687)+deph551*PI()/180)</f>
        <v>0.86862895861633493</v>
      </c>
      <c r="C699" s="8">
        <f>('5v'!B687-B699)^2</f>
        <v>1.6719560198703984E-6</v>
      </c>
      <c r="D699" s="9">
        <f>offs552+Ampl552*SIN(2*PI()*freq552*('5v'!A687-reta552)+deph552*PI()/180)</f>
        <v>0.39667809229298895</v>
      </c>
      <c r="E699" s="10">
        <f>('5v'!C687-D699)^2</f>
        <v>6.7485168883398298E-4</v>
      </c>
      <c r="G699" s="3"/>
      <c r="H699" s="7">
        <f>offs553+Ampl553*SIN(2*PI()*freq553*('5v'!E687)+deph553*PI()/180)</f>
        <v>-1.4730422230696036</v>
      </c>
      <c r="I699" s="8">
        <f>('5v'!F687-H699)^2</f>
        <v>1.3848039439129525E-6</v>
      </c>
      <c r="J699" s="9">
        <f>offs554+Ampl554*SIN(2*PI()*freq554*('5v'!E687-reta554)+deph554*PI()/180)</f>
        <v>0.64663304283211076</v>
      </c>
      <c r="K699" s="10">
        <f>('5v'!G687-J699)^2</f>
        <v>3.6009549234632251E-3</v>
      </c>
      <c r="M699" s="3"/>
      <c r="N699" s="7">
        <f>offs553+Ampl555*SIN(2*PI()*freq555*('5v'!I687)+deph555*PI()/180)</f>
        <v>1.1657619689189116</v>
      </c>
      <c r="O699" s="8">
        <f>('5v'!J687-N699)^2</f>
        <v>4.7530973739532109E-5</v>
      </c>
      <c r="P699" s="9">
        <f>offs556+Ampl556*SIN(2*PI()*freq556*('5v'!I687-reta556)+deph556*PI()/180)</f>
        <v>0.6674873220795382</v>
      </c>
      <c r="Q699" s="10">
        <f>('5v'!K687-P699)^2</f>
        <v>6.9885262112554452E-6</v>
      </c>
      <c r="S699" s="3"/>
      <c r="T699" s="7">
        <f>offs557+Ampl557*SIN(2*PI()*freq557*('5v'!M687)+deph557*PI()/180)</f>
        <v>-0.11158423677960705</v>
      </c>
      <c r="U699" s="8">
        <f>('5v'!N687-T699)^2</f>
        <v>8.2306056879810162E-6</v>
      </c>
      <c r="V699" s="9">
        <f>offs558+Ampl558*SIN(2*PI()*freq558*('5v'!M687-reta558)+deph558*PI()/180)</f>
        <v>0.67431656569409437</v>
      </c>
      <c r="W699" s="10">
        <f>('5v'!O687-V699)^2</f>
        <v>1.3057062053182702E-5</v>
      </c>
      <c r="X699" s="3"/>
      <c r="Y699" s="3"/>
      <c r="Z699" s="7">
        <f>offs559+Ampl559*SIN(2*PI()*freq559*('5v'!Q687)+deph559*PI()/180)</f>
        <v>-2.4256673144770784</v>
      </c>
      <c r="AA699" s="8">
        <f>('5v'!R687-Z699)^2</f>
        <v>2.4817536323188453E-2</v>
      </c>
      <c r="AB699" s="9">
        <f>offs558+Ampl560*SIN(2*PI()*freq560*('5v'!Q687-reta560)+deph560*PI()/180)</f>
        <v>0.76322212464057126</v>
      </c>
      <c r="AC699" s="10">
        <f>('5v'!S687-AB699)^2</f>
        <v>2.6391187138165368E-5</v>
      </c>
      <c r="AE699" s="44"/>
      <c r="AF699" s="7">
        <f>offs561+Ampl561*SIN(2*PI()*freq561*('5v'!U687)+deph561*PI()/180)</f>
        <v>-0.94139305370008564</v>
      </c>
      <c r="AG699" s="8">
        <f>('5v'!V687-AF699)^2</f>
        <v>0.20817611342307821</v>
      </c>
      <c r="AH699" s="9">
        <f>offs562+Ampl562*SIN(2*PI()*freq562*('5v'!U687-reta562)+deph562*PI()/180)</f>
        <v>0.9321928908146262</v>
      </c>
      <c r="AI699" s="10">
        <f>('5v'!W687-AH699)^2</f>
        <v>5.24268878507648E-8</v>
      </c>
      <c r="AL699" s="76"/>
      <c r="AN699" s="76"/>
      <c r="AO699" s="80"/>
    </row>
    <row r="700" spans="1:41" x14ac:dyDescent="0.25">
      <c r="A700" s="3"/>
      <c r="B700" s="7">
        <f>offs551+Ampl551*SIN(2*PI()*freq551*('5v'!A688)+deph551*PI()/180)</f>
        <v>0.84202102129644341</v>
      </c>
      <c r="C700" s="8">
        <f>('5v'!B688-B700)^2</f>
        <v>3.1022527621563898E-7</v>
      </c>
      <c r="D700" s="9">
        <f>offs552+Ampl552*SIN(2*PI()*freq552*('5v'!A688-reta552)+deph552*PI()/180)</f>
        <v>0.39793327708314008</v>
      </c>
      <c r="E700" s="10">
        <f>('5v'!C688-D700)^2</f>
        <v>6.1121302842382947E-4</v>
      </c>
      <c r="G700" s="3"/>
      <c r="H700" s="7">
        <f>offs553+Ampl553*SIN(2*PI()*freq553*('5v'!E688)+deph553*PI()/180)</f>
        <v>-1.515744373507057</v>
      </c>
      <c r="I700" s="8">
        <f>('5v'!F688-H700)^2</f>
        <v>1.1537071532562491E-5</v>
      </c>
      <c r="J700" s="9">
        <f>offs554+Ampl554*SIN(2*PI()*freq554*('5v'!E688-reta554)+deph554*PI()/180)</f>
        <v>0.65121882209925008</v>
      </c>
      <c r="K700" s="10">
        <f>('5v'!G688-J700)^2</f>
        <v>5.6179788774214715E-3</v>
      </c>
      <c r="M700" s="3"/>
      <c r="N700" s="7">
        <f>offs553+Ampl555*SIN(2*PI()*freq555*('5v'!I688)+deph555*PI()/180)</f>
        <v>1.1419879632410024</v>
      </c>
      <c r="O700" s="8">
        <f>('5v'!J688-N700)^2</f>
        <v>8.4343959679927853E-5</v>
      </c>
      <c r="P700" s="9">
        <f>offs556+Ampl556*SIN(2*PI()*freq556*('5v'!I688-reta556)+deph556*PI()/180)</f>
        <v>0.66571911616287105</v>
      </c>
      <c r="Q700" s="10">
        <f>('5v'!K688-P700)^2</f>
        <v>7.6628342652281371E-7</v>
      </c>
      <c r="S700" s="3"/>
      <c r="T700" s="7">
        <f>offs557+Ampl557*SIN(2*PI()*freq557*('5v'!M688)+deph557*PI()/180)</f>
        <v>-0.15037934561316157</v>
      </c>
      <c r="U700" s="8">
        <f>('5v'!N688-T700)^2</f>
        <v>9.8363424809142697E-6</v>
      </c>
      <c r="V700" s="9">
        <f>offs558+Ampl558*SIN(2*PI()*freq558*('5v'!M688-reta558)+deph558*PI()/180)</f>
        <v>0.67360775920391414</v>
      </c>
      <c r="W700" s="10">
        <f>('5v'!O688-V700)^2</f>
        <v>8.4369869977987529E-6</v>
      </c>
      <c r="X700" s="3"/>
      <c r="Y700" s="3"/>
      <c r="Z700" s="7">
        <f>offs559+Ampl559*SIN(2*PI()*freq559*('5v'!Q688)+deph559*PI()/180)</f>
        <v>-2.4588284232842841</v>
      </c>
      <c r="AA700" s="8">
        <f>('5v'!R688-Z700)^2</f>
        <v>2.3614956563725861E-2</v>
      </c>
      <c r="AB700" s="9">
        <f>offs558+Ampl560*SIN(2*PI()*freq560*('5v'!Q688-reta560)+deph560*PI()/180)</f>
        <v>0.76536727039786701</v>
      </c>
      <c r="AC700" s="10">
        <f>('5v'!S688-AB700)^2</f>
        <v>2.4455196913320575E-5</v>
      </c>
      <c r="AE700" s="44"/>
      <c r="AF700" s="7">
        <f>offs561+Ampl561*SIN(2*PI()*freq561*('5v'!U688)+deph561*PI()/180)</f>
        <v>-0.86847237819874579</v>
      </c>
      <c r="AG700" s="8">
        <f>('5v'!V688-AF700)^2</f>
        <v>0.20521988283621964</v>
      </c>
      <c r="AH700" s="9">
        <f>offs562+Ampl562*SIN(2*PI()*freq562*('5v'!U688-reta562)+deph562*PI()/180)</f>
        <v>0.93542000324165464</v>
      </c>
      <c r="AI700" s="10">
        <f>('5v'!W688-AH700)^2</f>
        <v>8.2465788455260178E-7</v>
      </c>
      <c r="AL700" s="76"/>
      <c r="AN700" s="76"/>
      <c r="AO700" s="80"/>
    </row>
    <row r="701" spans="1:41" x14ac:dyDescent="0.25">
      <c r="A701" s="3"/>
      <c r="B701" s="7">
        <f>offs551+Ampl551*SIN(2*PI()*freq551*('5v'!A689)+deph551*PI()/180)</f>
        <v>0.81520834940749132</v>
      </c>
      <c r="C701" s="8">
        <f>('5v'!B689-B701)^2</f>
        <v>3.9150581672349487E-6</v>
      </c>
      <c r="D701" s="9">
        <f>offs552+Ampl552*SIN(2*PI()*freq552*('5v'!A689-reta552)+deph552*PI()/180)</f>
        <v>0.39926628796392949</v>
      </c>
      <c r="E701" s="10">
        <f>('5v'!C689-D701)^2</f>
        <v>5.4707862913030059E-4</v>
      </c>
      <c r="G701" s="3"/>
      <c r="H701" s="7">
        <f>offs553+Ampl553*SIN(2*PI()*freq553*('5v'!E689)+deph553*PI()/180)</f>
        <v>-1.5580735570021322</v>
      </c>
      <c r="I701" s="8">
        <f>('5v'!F689-H701)^2</f>
        <v>4.3365688393688865E-6</v>
      </c>
      <c r="J701" s="9">
        <f>offs554+Ampl554*SIN(2*PI()*freq554*('5v'!E689-reta554)+deph554*PI()/180)</f>
        <v>0.65588476887260239</v>
      </c>
      <c r="K701" s="10">
        <f>('5v'!G689-J701)^2</f>
        <v>5.5046355451234428E-3</v>
      </c>
      <c r="M701" s="3"/>
      <c r="N701" s="7">
        <f>offs553+Ampl555*SIN(2*PI()*freq555*('5v'!I689)+deph555*PI()/180)</f>
        <v>1.1179600366299387</v>
      </c>
      <c r="O701" s="8">
        <f>('5v'!J689-N701)^2</f>
        <v>9.5537397342527347E-5</v>
      </c>
      <c r="P701" s="9">
        <f>offs556+Ampl556*SIN(2*PI()*freq556*('5v'!I689-reta556)+deph556*PI()/180)</f>
        <v>0.66398587433160172</v>
      </c>
      <c r="Q701" s="10">
        <f>('5v'!K689-P701)^2</f>
        <v>7.3593350501645235E-7</v>
      </c>
      <c r="S701" s="3"/>
      <c r="T701" s="7">
        <f>offs557+Ampl557*SIN(2*PI()*freq557*('5v'!M689)+deph557*PI()/180)</f>
        <v>-0.18924973747608248</v>
      </c>
      <c r="U701" s="8">
        <f>('5v'!N689-T701)^2</f>
        <v>1.1078263361220574E-5</v>
      </c>
      <c r="V701" s="9">
        <f>offs558+Ampl558*SIN(2*PI()*freq558*('5v'!M689-reta558)+deph558*PI()/180)</f>
        <v>0.67295150559685835</v>
      </c>
      <c r="W701" s="10">
        <f>('5v'!O689-V701)^2</f>
        <v>5.0552827599717869E-6</v>
      </c>
      <c r="X701" s="3"/>
      <c r="Y701" s="3"/>
      <c r="Z701" s="7">
        <f>offs559+Ampl559*SIN(2*PI()*freq559*('5v'!Q689)+deph559*PI()/180)</f>
        <v>-2.4910322018357367</v>
      </c>
      <c r="AA701" s="8">
        <f>('5v'!R689-Z701)^2</f>
        <v>2.1567400860046798E-2</v>
      </c>
      <c r="AB701" s="9">
        <f>offs558+Ampl560*SIN(2*PI()*freq560*('5v'!Q689-reta560)+deph560*PI()/180)</f>
        <v>0.76757104368754114</v>
      </c>
      <c r="AC701" s="10">
        <f>('5v'!S689-AB701)^2</f>
        <v>4.4191866262679296E-5</v>
      </c>
      <c r="AE701" s="44"/>
      <c r="AF701" s="7">
        <f>offs561+Ampl561*SIN(2*PI()*freq561*('5v'!U689)+deph561*PI()/180)</f>
        <v>-0.79469462531206481</v>
      </c>
      <c r="AG701" s="8">
        <f>('5v'!V689-AF701)^2</f>
        <v>0.20482052333566722</v>
      </c>
      <c r="AH701" s="9">
        <f>offs562+Ampl562*SIN(2*PI()*freq562*('5v'!U689-reta562)+deph562*PI()/180)</f>
        <v>0.93859783056944734</v>
      </c>
      <c r="AI701" s="10">
        <f>('5v'!W689-AH701)^2</f>
        <v>2.6782285770651519E-6</v>
      </c>
      <c r="AL701" s="76"/>
      <c r="AN701" s="76"/>
      <c r="AO701" s="80"/>
    </row>
    <row r="702" spans="1:41" x14ac:dyDescent="0.25">
      <c r="A702" s="3"/>
      <c r="B702" s="7">
        <f>offs551+Ampl551*SIN(2*PI()*freq551*('5v'!A690)+deph551*PI()/180)</f>
        <v>0.78819517698119457</v>
      </c>
      <c r="C702" s="8">
        <f>('5v'!B690-B702)^2</f>
        <v>1.2973129058796486E-5</v>
      </c>
      <c r="D702" s="9">
        <f>offs552+Ampl552*SIN(2*PI()*freq552*('5v'!A690-reta552)+deph552*PI()/180)</f>
        <v>0.40067691443748643</v>
      </c>
      <c r="E702" s="10">
        <f>('5v'!C690-D702)^2</f>
        <v>4.8308020216429137E-4</v>
      </c>
      <c r="G702" s="3"/>
      <c r="H702" s="7">
        <f>offs553+Ampl553*SIN(2*PI()*freq553*('5v'!E690)+deph553*PI()/180)</f>
        <v>-1.600014734197488</v>
      </c>
      <c r="I702" s="8">
        <f>('5v'!F690-H702)^2</f>
        <v>2.5636660586887894E-5</v>
      </c>
      <c r="J702" s="9">
        <f>offs554+Ampl554*SIN(2*PI()*freq554*('5v'!E690-reta554)+deph554*PI()/180)</f>
        <v>0.66062922536349689</v>
      </c>
      <c r="K702" s="10">
        <f>('5v'!G690-J702)^2</f>
        <v>5.0982134212419778E-3</v>
      </c>
      <c r="M702" s="3"/>
      <c r="N702" s="7">
        <f>offs553+Ampl555*SIN(2*PI()*freq555*('5v'!I690)+deph555*PI()/180)</f>
        <v>1.0936819833738727</v>
      </c>
      <c r="O702" s="8">
        <f>('5v'!J690-N702)^2</f>
        <v>1.1267560578790512E-4</v>
      </c>
      <c r="P702" s="9">
        <f>offs556+Ampl556*SIN(2*PI()*freq556*('5v'!I690-reta556)+deph556*PI()/180)</f>
        <v>0.66228787028470826</v>
      </c>
      <c r="Q702" s="10">
        <f>('5v'!K690-P702)^2</f>
        <v>2.0330988252607129E-5</v>
      </c>
      <c r="S702" s="3"/>
      <c r="T702" s="7">
        <f>offs557+Ampl557*SIN(2*PI()*freq557*('5v'!M690)+deph557*PI()/180)</f>
        <v>-0.2281858216808087</v>
      </c>
      <c r="U702" s="8">
        <f>('5v'!N690-T702)^2</f>
        <v>2.9245796864177768E-5</v>
      </c>
      <c r="V702" s="9">
        <f>offs558+Ampl558*SIN(2*PI()*freq558*('5v'!M690-reta558)+deph558*PI()/180)</f>
        <v>0.6723479667936848</v>
      </c>
      <c r="W702" s="10">
        <f>('5v'!O690-V702)^2</f>
        <v>1.2945437007894262E-5</v>
      </c>
      <c r="X702" s="3"/>
      <c r="Y702" s="3"/>
      <c r="Z702" s="7">
        <f>offs559+Ampl559*SIN(2*PI()*freq559*('5v'!Q690)+deph559*PI()/180)</f>
        <v>-2.5222630766699066</v>
      </c>
      <c r="AA702" s="8">
        <f>('5v'!R690-Z702)^2</f>
        <v>1.8799682261516043E-2</v>
      </c>
      <c r="AB702" s="9">
        <f>offs558+Ampl560*SIN(2*PI()*freq560*('5v'!Q690-reta560)+deph560*PI()/180)</f>
        <v>0.76983237878438726</v>
      </c>
      <c r="AC702" s="10">
        <f>('5v'!S690-AB702)^2</f>
        <v>4.018902208310736E-5</v>
      </c>
      <c r="AE702" s="44"/>
      <c r="AF702" s="7">
        <f>offs561+Ampl561*SIN(2*PI()*freq561*('5v'!U690)+deph561*PI()/180)</f>
        <v>-0.72013260477484353</v>
      </c>
      <c r="AG702" s="8">
        <f>('5v'!V690-AF702)^2</f>
        <v>0.20513134976101435</v>
      </c>
      <c r="AH702" s="9">
        <f>offs562+Ampl562*SIN(2*PI()*freq562*('5v'!U690-reta562)+deph562*PI()/180)</f>
        <v>0.94172323666609559</v>
      </c>
      <c r="AI702" s="10">
        <f>('5v'!W690-AH702)^2</f>
        <v>5.8436938354723643E-6</v>
      </c>
      <c r="AL702" s="76"/>
      <c r="AN702" s="76"/>
      <c r="AO702" s="80"/>
    </row>
    <row r="703" spans="1:41" x14ac:dyDescent="0.25">
      <c r="A703" s="3"/>
      <c r="B703" s="7">
        <f>offs551+Ampl551*SIN(2*PI()*freq551*('5v'!A691)+deph551*PI()/180)</f>
        <v>0.76098576971062659</v>
      </c>
      <c r="C703" s="8">
        <f>('5v'!B691-B703)^2</f>
        <v>1.2021685879548749E-5</v>
      </c>
      <c r="D703" s="9">
        <f>offs552+Ampl552*SIN(2*PI()*freq552*('5v'!A691-reta552)+deph552*PI()/180)</f>
        <v>0.40216493374953804</v>
      </c>
      <c r="E703" s="10">
        <f>('5v'!C691-D703)^2</f>
        <v>5.0373610985512604E-4</v>
      </c>
      <c r="G703" s="3"/>
      <c r="H703" s="7">
        <f>offs553+Ampl553*SIN(2*PI()*freq553*('5v'!E691)+deph553*PI()/180)</f>
        <v>-1.6415530035925725</v>
      </c>
      <c r="I703" s="8">
        <f>('5v'!F691-H703)^2</f>
        <v>2.0620648372268956E-5</v>
      </c>
      <c r="J703" s="9">
        <f>offs554+Ampl554*SIN(2*PI()*freq554*('5v'!E691-reta554)+deph554*PI()/180)</f>
        <v>0.66545050588913313</v>
      </c>
      <c r="K703" s="10">
        <f>('5v'!G691-J703)^2</f>
        <v>4.9683458520412638E-3</v>
      </c>
      <c r="M703" s="3"/>
      <c r="N703" s="7">
        <f>offs553+Ampl555*SIN(2*PI()*freq555*('5v'!I691)+deph555*PI()/180)</f>
        <v>1.0691576372588569</v>
      </c>
      <c r="O703" s="8">
        <f>('5v'!J691-N703)^2</f>
        <v>1.3693031511058599E-4</v>
      </c>
      <c r="P703" s="9">
        <f>offs556+Ampl556*SIN(2*PI()*freq556*('5v'!I691-reta556)+deph556*PI()/180)</f>
        <v>0.66062537215671324</v>
      </c>
      <c r="Q703" s="10">
        <f>('5v'!K691-P703)^2</f>
        <v>6.6009415099453831E-5</v>
      </c>
      <c r="S703" s="3"/>
      <c r="T703" s="7">
        <f>offs557+Ampl557*SIN(2*PI()*freq557*('5v'!M691)+deph557*PI()/180)</f>
        <v>-0.2671779913311737</v>
      </c>
      <c r="U703" s="8">
        <f>('5v'!N691-T703)^2</f>
        <v>3.0011427607843666E-5</v>
      </c>
      <c r="V703" s="9">
        <f>offs558+Ampl558*SIN(2*PI()*freq558*('5v'!M691-reta558)+deph558*PI()/180)</f>
        <v>0.67179729170856217</v>
      </c>
      <c r="W703" s="10">
        <f>('5v'!O691-V703)^2</f>
        <v>9.2860477030058323E-6</v>
      </c>
      <c r="X703" s="3"/>
      <c r="Y703" s="3"/>
      <c r="Z703" s="7">
        <f>offs559+Ampl559*SIN(2*PI()*freq559*('5v'!Q691)+deph559*PI()/180)</f>
        <v>-2.552505944812864</v>
      </c>
      <c r="AA703" s="8">
        <f>('5v'!R691-Z703)^2</f>
        <v>1.8541164628706183E-2</v>
      </c>
      <c r="AB703" s="9">
        <f>offs558+Ampl560*SIN(2*PI()*freq560*('5v'!Q691-reta560)+deph560*PI()/180)</f>
        <v>0.77215018212681952</v>
      </c>
      <c r="AC703" s="10">
        <f>('5v'!S691-AB703)^2</f>
        <v>3.5698329121419675E-5</v>
      </c>
      <c r="AE703" s="44"/>
      <c r="AF703" s="7">
        <f>offs561+Ampl561*SIN(2*PI()*freq561*('5v'!U691)+deph561*PI()/180)</f>
        <v>-0.64485990029937468</v>
      </c>
      <c r="AG703" s="8">
        <f>('5v'!V691-AF703)^2</f>
        <v>0.20431765939766833</v>
      </c>
      <c r="AH703" s="9">
        <f>offs562+Ampl562*SIN(2*PI()*freq562*('5v'!U691-reta562)+deph562*PI()/180)</f>
        <v>0.94479313713311686</v>
      </c>
      <c r="AI703" s="10">
        <f>('5v'!W691-AH703)^2</f>
        <v>1.0586712494478571E-5</v>
      </c>
      <c r="AL703" s="76"/>
      <c r="AN703" s="76"/>
      <c r="AO703" s="80"/>
    </row>
    <row r="704" spans="1:41" x14ac:dyDescent="0.25">
      <c r="A704" s="3"/>
      <c r="B704" s="7">
        <f>offs551+Ampl551*SIN(2*PI()*freq551*('5v'!A692)+deph551*PI()/180)</f>
        <v>0.7335844242766143</v>
      </c>
      <c r="C704" s="8">
        <f>('5v'!B692-B704)^2</f>
        <v>2.4698502543353865E-6</v>
      </c>
      <c r="D704" s="9">
        <f>offs552+Ampl552*SIN(2*PI()*freq552*('5v'!A692-reta552)+deph552*PI()/180)</f>
        <v>0.40373011092458566</v>
      </c>
      <c r="E704" s="10">
        <f>('5v'!C692-D704)^2</f>
        <v>4.3592800902345682E-4</v>
      </c>
      <c r="G704" s="3"/>
      <c r="H704" s="7">
        <f>offs553+Ampl553*SIN(2*PI()*freq553*('5v'!E692)+deph553*PI()/180)</f>
        <v>-1.682673606838061</v>
      </c>
      <c r="I704" s="8">
        <f>('5v'!F692-H704)^2</f>
        <v>1.9672712500974992E-5</v>
      </c>
      <c r="J704" s="9">
        <f>offs554+Ampl554*SIN(2*PI()*freq554*('5v'!E692-reta554)+deph554*PI()/180)</f>
        <v>0.67034689747149723</v>
      </c>
      <c r="K704" s="10">
        <f>('5v'!G692-J704)^2</f>
        <v>3.5678046092705107E-3</v>
      </c>
      <c r="M704" s="3"/>
      <c r="N704" s="7">
        <f>offs553+Ampl555*SIN(2*PI()*freq555*('5v'!I692)+deph555*PI()/180)</f>
        <v>1.0443908709634346</v>
      </c>
      <c r="O704" s="8">
        <f>('5v'!J692-N704)^2</f>
        <v>1.6980667527108793E-4</v>
      </c>
      <c r="P704" s="9">
        <f>offs556+Ampl556*SIN(2*PI()*freq556*('5v'!I692-reta556)+deph556*PI()/180)</f>
        <v>0.65899864247534357</v>
      </c>
      <c r="Q704" s="10">
        <f>('5v'!K692-P704)^2</f>
        <v>9.5088778546623486E-5</v>
      </c>
      <c r="S704" s="3"/>
      <c r="T704" s="7">
        <f>offs557+Ampl557*SIN(2*PI()*freq557*('5v'!M692)+deph557*PI()/180)</f>
        <v>-0.30621662569276975</v>
      </c>
      <c r="U704" s="8">
        <f>('5v'!N692-T704)^2</f>
        <v>1.259550255292507E-5</v>
      </c>
      <c r="V704" s="9">
        <f>offs558+Ampl558*SIN(2*PI()*freq558*('5v'!M692-reta558)+deph558*PI()/180)</f>
        <v>0.67129961621232792</v>
      </c>
      <c r="W704" s="10">
        <f>('5v'!O692-V704)^2</f>
        <v>6.5005938225895374E-6</v>
      </c>
      <c r="X704" s="3"/>
      <c r="Y704" s="3"/>
      <c r="Z704" s="7">
        <f>offs559+Ampl559*SIN(2*PI()*freq559*('5v'!Q692)+deph559*PI()/180)</f>
        <v>-2.5817461810819489</v>
      </c>
      <c r="AA704" s="8">
        <f>('5v'!R692-Z704)^2</f>
        <v>1.6994566239411493E-2</v>
      </c>
      <c r="AB704" s="9">
        <f>offs558+Ampl560*SIN(2*PI()*freq560*('5v'!Q692-reta560)+deph560*PI()/180)</f>
        <v>0.7745233328457094</v>
      </c>
      <c r="AC704" s="10">
        <f>('5v'!S692-AB704)^2</f>
        <v>3.0855549233829297E-5</v>
      </c>
      <c r="AE704" s="44"/>
      <c r="AF704" s="7">
        <f>offs561+Ampl561*SIN(2*PI()*freq561*('5v'!U692)+deph561*PI()/180)</f>
        <v>-0.56895079695718953</v>
      </c>
      <c r="AG704" s="8">
        <f>('5v'!V692-AF704)^2</f>
        <v>0.20584864719489104</v>
      </c>
      <c r="AH704" s="9">
        <f>offs562+Ampl562*SIN(2*PI()*freq562*('5v'!U692-reta562)+deph562*PI()/180)</f>
        <v>0.94780450234938374</v>
      </c>
      <c r="AI704" s="10">
        <f>('5v'!W692-AH704)^2</f>
        <v>1.7210945438752175E-5</v>
      </c>
      <c r="AL704" s="76"/>
      <c r="AN704" s="76"/>
      <c r="AO704" s="80"/>
    </row>
    <row r="705" spans="1:41" x14ac:dyDescent="0.25">
      <c r="A705" s="3"/>
      <c r="B705" s="7">
        <f>offs551+Ampl551*SIN(2*PI()*freq551*('5v'!A693)+deph551*PI()/180)</f>
        <v>0.70599546766925059</v>
      </c>
      <c r="C705" s="8">
        <f>('5v'!B693-B705)^2</f>
        <v>3.2997897086578825E-6</v>
      </c>
      <c r="D705" s="9">
        <f>offs552+Ampl552*SIN(2*PI()*freq552*('5v'!A693-reta552)+deph552*PI()/180)</f>
        <v>0.40537219880300879</v>
      </c>
      <c r="E705" s="10">
        <f>('5v'!C693-D705)^2</f>
        <v>5.356355338458522E-4</v>
      </c>
      <c r="G705" s="3"/>
      <c r="H705" s="7">
        <f>offs553+Ampl553*SIN(2*PI()*freq553*('5v'!E693)+deph553*PI()/180)</f>
        <v>-1.7233619339794215</v>
      </c>
      <c r="I705" s="8">
        <f>('5v'!F693-H705)^2</f>
        <v>7.8964710400101048E-6</v>
      </c>
      <c r="J705" s="9">
        <f>offs554+Ampl554*SIN(2*PI()*freq554*('5v'!E693-reta554)+deph554*PI()/180)</f>
        <v>0.67531666044597549</v>
      </c>
      <c r="K705" s="10">
        <f>('5v'!G693-J705)^2</f>
        <v>7.5171050822067512E-4</v>
      </c>
      <c r="M705" s="3"/>
      <c r="N705" s="7">
        <f>offs553+Ampl555*SIN(2*PI()*freq555*('5v'!I693)+deph555*PI()/180)</f>
        <v>1.0193855954471118</v>
      </c>
      <c r="O705" s="8">
        <f>('5v'!J693-N705)^2</f>
        <v>1.5991232615799079E-4</v>
      </c>
      <c r="P705" s="9">
        <f>offs556+Ampl556*SIN(2*PI()*freq556*('5v'!I693-reta556)+deph556*PI()/180)</f>
        <v>0.65740793812007348</v>
      </c>
      <c r="Q705" s="10">
        <f>('5v'!K693-P705)^2</f>
        <v>1.7676159531679022E-4</v>
      </c>
      <c r="S705" s="3"/>
      <c r="T705" s="7">
        <f>offs557+Ampl557*SIN(2*PI()*freq557*('5v'!M693)+deph557*PI()/180)</f>
        <v>-0.34529209256671567</v>
      </c>
      <c r="U705" s="8">
        <f>('5v'!N693-T705)^2</f>
        <v>1.2503631450436764E-5</v>
      </c>
      <c r="V705" s="9">
        <f>offs558+Ampl558*SIN(2*PI()*freq558*('5v'!M693-reta558)+deph558*PI()/180)</f>
        <v>0.67085506309896359</v>
      </c>
      <c r="W705" s="10">
        <f>('5v'!O693-V705)^2</f>
        <v>1.6469012392437297E-5</v>
      </c>
      <c r="X705" s="3"/>
      <c r="Y705" s="3"/>
      <c r="Z705" s="7">
        <f>offs559+Ampl559*SIN(2*PI()*freq559*('5v'!Q693)+deph559*PI()/180)</f>
        <v>-2.6099696451583791</v>
      </c>
      <c r="AA705" s="8">
        <f>('5v'!R693-Z705)^2</f>
        <v>1.5282921770374313E-2</v>
      </c>
      <c r="AB705" s="9">
        <f>offs558+Ampl560*SIN(2*PI()*freq560*('5v'!Q693-reta560)+deph560*PI()/180)</f>
        <v>0.77695068330642858</v>
      </c>
      <c r="AC705" s="10">
        <f>('5v'!S693-AB705)^2</f>
        <v>9.7807977236633572E-6</v>
      </c>
      <c r="AE705" s="44"/>
      <c r="AF705" s="7">
        <f>offs561+Ampl561*SIN(2*PI()*freq561*('5v'!U693)+deph561*PI()/180)</f>
        <v>-0.49248020786866981</v>
      </c>
      <c r="AG705" s="8">
        <f>('5v'!V693-AF705)^2</f>
        <v>0.206119797392738</v>
      </c>
      <c r="AH705" s="9">
        <f>offs562+Ampl562*SIN(2*PI()*freq562*('5v'!U693-reta562)+deph562*PI()/180)</f>
        <v>0.95075436046099426</v>
      </c>
      <c r="AI705" s="10">
        <f>('5v'!W693-AH705)^2</f>
        <v>2.6061020293249262E-5</v>
      </c>
      <c r="AL705" s="76"/>
      <c r="AN705" s="76"/>
      <c r="AO705" s="80"/>
    </row>
    <row r="706" spans="1:41" x14ac:dyDescent="0.25">
      <c r="A706" s="3"/>
      <c r="B706" s="7">
        <f>offs551+Ampl551*SIN(2*PI()*freq551*('5v'!A694)+deph551*PI()/180)</f>
        <v>0.67822325650460313</v>
      </c>
      <c r="C706" s="8">
        <f>('5v'!B694-B706)^2</f>
        <v>5.0433638471172926E-6</v>
      </c>
      <c r="D706" s="9">
        <f>offs552+Ampl552*SIN(2*PI()*freq552*('5v'!A694-reta552)+deph552*PI()/180)</f>
        <v>0.407090938080096</v>
      </c>
      <c r="E706" s="10">
        <f>('5v'!C694-D706)^2</f>
        <v>5.4653377913086516E-4</v>
      </c>
      <c r="G706" s="3"/>
      <c r="H706" s="7">
        <f>offs553+Ampl553*SIN(2*PI()*freq553*('5v'!E694)+deph553*PI()/180)</f>
        <v>-1.7636035286477609</v>
      </c>
      <c r="I706" s="8">
        <f>('5v'!F694-H706)^2</f>
        <v>2.658436830472197E-6</v>
      </c>
      <c r="J706" s="9">
        <f>offs554+Ampl554*SIN(2*PI()*freq554*('5v'!E694-reta554)+deph554*PI()/180)</f>
        <v>0.68035802907944676</v>
      </c>
      <c r="K706" s="10">
        <f>('5v'!G694-J706)^2</f>
        <v>4.7900643518548296E-5</v>
      </c>
      <c r="M706" s="3"/>
      <c r="N706" s="7">
        <f>offs553+Ampl555*SIN(2*PI()*freq555*('5v'!I694)+deph555*PI()/180)</f>
        <v>0.99414575933276128</v>
      </c>
      <c r="O706" s="8">
        <f>('5v'!J694-N706)^2</f>
        <v>1.1112808546060163E-4</v>
      </c>
      <c r="P706" s="9">
        <f>offs556+Ampl556*SIN(2*PI()*freq556*('5v'!I694-reta556)+deph556*PI()/180)</f>
        <v>0.65585351028156069</v>
      </c>
      <c r="Q706" s="10">
        <f>('5v'!K694-P706)^2</f>
        <v>2.2051061179787415E-4</v>
      </c>
      <c r="S706" s="3"/>
      <c r="T706" s="7">
        <f>offs557+Ampl557*SIN(2*PI()*freq557*('5v'!M694)+deph557*PI()/180)</f>
        <v>-0.38439475066625911</v>
      </c>
      <c r="U706" s="8">
        <f>('5v'!N694-T706)^2</f>
        <v>2.380106361844582E-6</v>
      </c>
      <c r="V706" s="9">
        <f>offs558+Ampl558*SIN(2*PI()*freq558*('5v'!M694-reta558)+deph558*PI()/180)</f>
        <v>0.67046374205529824</v>
      </c>
      <c r="W706" s="10">
        <f>('5v'!O694-V706)^2</f>
        <v>1.3446024007467899E-5</v>
      </c>
      <c r="X706" s="3"/>
      <c r="Y706" s="3"/>
      <c r="Z706" s="7">
        <f>offs559+Ampl559*SIN(2*PI()*freq559*('5v'!Q694)+deph559*PI()/180)</f>
        <v>-2.6371626884253829</v>
      </c>
      <c r="AA706" s="8">
        <f>('5v'!R694-Z706)^2</f>
        <v>1.3904053720045904E-2</v>
      </c>
      <c r="AB706" s="9">
        <f>offs558+Ampl560*SIN(2*PI()*freq560*('5v'!Q694-reta560)+deph560*PI()/180)</f>
        <v>0.77943105966383475</v>
      </c>
      <c r="AC706" s="10">
        <f>('5v'!S694-AB706)^2</f>
        <v>6.7609377805805354E-6</v>
      </c>
      <c r="AE706" s="44"/>
      <c r="AF706" s="7">
        <f>offs561+Ampl561*SIN(2*PI()*freq561*('5v'!U694)+deph561*PI()/180)</f>
        <v>-0.4155236002728398</v>
      </c>
      <c r="AG706" s="8">
        <f>('5v'!V694-AF706)^2</f>
        <v>0.20506025245782081</v>
      </c>
      <c r="AH706" s="9">
        <f>offs562+Ampl562*SIN(2*PI()*freq562*('5v'!U694-reta562)+deph562*PI()/180)</f>
        <v>0.95363980031413298</v>
      </c>
      <c r="AI706" s="10">
        <f>('5v'!W694-AH706)^2</f>
        <v>3.7525544307462781E-5</v>
      </c>
      <c r="AL706" s="76"/>
      <c r="AN706" s="76"/>
      <c r="AO706" s="80"/>
    </row>
    <row r="707" spans="1:41" x14ac:dyDescent="0.25">
      <c r="A707" s="3"/>
      <c r="B707" s="7">
        <f>offs551+Ampl551*SIN(2*PI()*freq551*('5v'!A695)+deph551*PI()/180)</f>
        <v>0.65027217633676115</v>
      </c>
      <c r="C707" s="8">
        <f>('5v'!B695-B707)^2</f>
        <v>8.1386028535352558E-6</v>
      </c>
      <c r="D707" s="9">
        <f>offs552+Ampl552*SIN(2*PI()*freq552*('5v'!A695-reta552)+deph552*PI()/180)</f>
        <v>0.40888605734699118</v>
      </c>
      <c r="E707" s="10">
        <f>('5v'!C695-D707)^2</f>
        <v>5.5394059656571843E-4</v>
      </c>
      <c r="G707" s="3"/>
      <c r="H707" s="7">
        <f>offs553+Ampl553*SIN(2*PI()*freq553*('5v'!E695)+deph553*PI()/180)</f>
        <v>-1.8033840931961111</v>
      </c>
      <c r="I707" s="8">
        <f>('5v'!F695-H707)^2</f>
        <v>2.3221862784566309E-5</v>
      </c>
      <c r="J707" s="9">
        <f>offs554+Ampl554*SIN(2*PI()*freq554*('5v'!E695-reta554)+deph554*PI()/180)</f>
        <v>0.68546921219764056</v>
      </c>
      <c r="K707" s="10">
        <f>('5v'!G695-J707)^2</f>
        <v>6.6065511727694056E-4</v>
      </c>
      <c r="M707" s="3"/>
      <c r="N707" s="7">
        <f>offs553+Ampl555*SIN(2*PI()*freq555*('5v'!I695)+deph555*PI()/180)</f>
        <v>0.96867534828309598</v>
      </c>
      <c r="O707" s="8">
        <f>('5v'!J695-N707)^2</f>
        <v>1.5812161430850324E-4</v>
      </c>
      <c r="P707" s="9">
        <f>offs556+Ampl556*SIN(2*PI()*freq556*('5v'!I695-reta556)+deph556*PI()/180)</f>
        <v>0.65433560442198035</v>
      </c>
      <c r="Q707" s="10">
        <f>('5v'!K695-P707)^2</f>
        <v>2.0777451159182121E-4</v>
      </c>
      <c r="S707" s="3"/>
      <c r="T707" s="7">
        <f>offs557+Ampl557*SIN(2*PI()*freq557*('5v'!M695)+deph557*PI()/180)</f>
        <v>-0.42351495199561967</v>
      </c>
      <c r="U707" s="8">
        <f>('5v'!N695-T707)^2</f>
        <v>2.1908203174346039E-7</v>
      </c>
      <c r="V707" s="9">
        <f>offs558+Ampl558*SIN(2*PI()*freq558*('5v'!M695-reta558)+deph558*PI()/180)</f>
        <v>0.67012574963394378</v>
      </c>
      <c r="W707" s="10">
        <f>('5v'!O695-V707)^2</f>
        <v>1.1081506194978037E-5</v>
      </c>
      <c r="X707" s="3"/>
      <c r="Y707" s="3"/>
      <c r="Z707" s="7">
        <f>offs559+Ampl559*SIN(2*PI()*freq559*('5v'!Q695)+deph559*PI()/180)</f>
        <v>-2.6633121605685437</v>
      </c>
      <c r="AA707" s="8">
        <f>('5v'!R695-Z707)^2</f>
        <v>1.3271841673114015E-2</v>
      </c>
      <c r="AB707" s="9">
        <f>offs558+Ampl560*SIN(2*PI()*freq560*('5v'!Q695-reta560)+deph560*PI()/180)</f>
        <v>0.78196326242993197</v>
      </c>
      <c r="AC707" s="10">
        <f>('5v'!S695-AB707)^2</f>
        <v>4.6209500323559905E-9</v>
      </c>
      <c r="AE707" s="44"/>
      <c r="AF707" s="7">
        <f>offs561+Ampl561*SIN(2*PI()*freq561*('5v'!U695)+deph561*PI()/180)</f>
        <v>-0.3381569210503127</v>
      </c>
      <c r="AG707" s="8">
        <f>('5v'!V695-AF707)^2</f>
        <v>0.2061437757019999</v>
      </c>
      <c r="AH707" s="9">
        <f>offs562+Ampl562*SIN(2*PI()*freq562*('5v'!U695-reta562)+deph562*PI()/180)</f>
        <v>0.95645797432802826</v>
      </c>
      <c r="AI707" s="10">
        <f>('5v'!W695-AH707)^2</f>
        <v>2.7675655455396449E-5</v>
      </c>
      <c r="AL707" s="76"/>
      <c r="AN707" s="76"/>
      <c r="AO707" s="80"/>
    </row>
    <row r="708" spans="1:41" x14ac:dyDescent="0.25">
      <c r="A708" s="3"/>
      <c r="B708" s="7">
        <f>offs551+Ampl551*SIN(2*PI()*freq551*('5v'!A696)+deph551*PI()/180)</f>
        <v>0.6221466409653027</v>
      </c>
      <c r="C708" s="8">
        <f>('5v'!B696-B708)^2</f>
        <v>1.3208565593086122E-5</v>
      </c>
      <c r="D708" s="9">
        <f>offs552+Ampl552*SIN(2*PI()*freq552*('5v'!A696-reta552)+deph552*PI()/180)</f>
        <v>0.41075727313355231</v>
      </c>
      <c r="E708" s="10">
        <f>('5v'!C696-D708)^2</f>
        <v>5.5779702233812534E-4</v>
      </c>
      <c r="G708" s="3"/>
      <c r="H708" s="7">
        <f>offs553+Ampl553*SIN(2*PI()*freq553*('5v'!E696)+deph553*PI()/180)</f>
        <v>-1.8426894937793068</v>
      </c>
      <c r="I708" s="8">
        <f>('5v'!F696-H708)^2</f>
        <v>2.0944409188044262E-5</v>
      </c>
      <c r="J708" s="9">
        <f>offs554+Ampl554*SIN(2*PI()*freq554*('5v'!E696-reta554)+deph554*PI()/180)</f>
        <v>0.69064839382153298</v>
      </c>
      <c r="K708" s="10">
        <f>('5v'!G696-J708)^2</f>
        <v>6.2617023834753377E-4</v>
      </c>
      <c r="M708" s="3"/>
      <c r="N708" s="7">
        <f>offs553+Ampl555*SIN(2*PI()*freq555*('5v'!I696)+deph555*PI()/180)</f>
        <v>0.94297838437128079</v>
      </c>
      <c r="O708" s="8">
        <f>('5v'!J696-N708)^2</f>
        <v>1.6591953314765953E-4</v>
      </c>
      <c r="P708" s="9">
        <f>offs556+Ampl556*SIN(2*PI()*freq556*('5v'!I696-reta556)+deph556*PI()/180)</f>
        <v>0.65285446023626381</v>
      </c>
      <c r="Q708" s="10">
        <f>('5v'!K696-P708)^2</f>
        <v>1.4374282925313446E-4</v>
      </c>
      <c r="S708" s="3"/>
      <c r="T708" s="7">
        <f>offs557+Ampl557*SIN(2*PI()*freq557*('5v'!M696)+deph557*PI()/180)</f>
        <v>-0.46264304423048852</v>
      </c>
      <c r="U708" s="8">
        <f>('5v'!N696-T708)^2</f>
        <v>1.9712749575909782E-5</v>
      </c>
      <c r="V708" s="9">
        <f>offs558+Ampl558*SIN(2*PI()*freq558*('5v'!M696-reta558)+deph558*PI()/180)</f>
        <v>0.66984116922947268</v>
      </c>
      <c r="W708" s="10">
        <f>('5v'!O696-V708)^2</f>
        <v>9.2678186846522408E-6</v>
      </c>
      <c r="X708" s="3"/>
      <c r="Y708" s="3"/>
      <c r="Z708" s="7">
        <f>offs559+Ampl559*SIN(2*PI()*freq559*('5v'!Q696)+deph559*PI()/180)</f>
        <v>-2.6884054159351849</v>
      </c>
      <c r="AA708" s="8">
        <f>('5v'!R696-Z708)^2</f>
        <v>1.2021252835105562E-2</v>
      </c>
      <c r="AB708" s="9">
        <f>offs558+Ampl560*SIN(2*PI()*freq560*('5v'!Q696-reta560)+deph560*PI()/180)</f>
        <v>0.78454606705393337</v>
      </c>
      <c r="AC708" s="10">
        <f>('5v'!S696-AB708)^2</f>
        <v>3.155148144384549E-7</v>
      </c>
      <c r="AE708" s="44"/>
      <c r="AF708" s="7">
        <f>offs561+Ampl561*SIN(2*PI()*freq561*('5v'!U696)+deph561*PI()/180)</f>
        <v>-0.26045652177288658</v>
      </c>
      <c r="AG708" s="8">
        <f>('5v'!V696-AF708)^2</f>
        <v>0.20575839255549613</v>
      </c>
      <c r="AH708" s="9">
        <f>offs562+Ampl562*SIN(2*PI()*freq562*('5v'!U696-reta562)+deph562*PI()/180)</f>
        <v>0.9592061013051707</v>
      </c>
      <c r="AI708" s="10">
        <f>('5v'!W696-AH708)^2</f>
        <v>1.9943000720443913E-5</v>
      </c>
      <c r="AL708" s="76"/>
      <c r="AN708" s="76"/>
      <c r="AO708" s="80"/>
    </row>
    <row r="709" spans="1:41" x14ac:dyDescent="0.25">
      <c r="A709" s="3"/>
      <c r="B709" s="7">
        <f>offs551+Ampl551*SIN(2*PI()*freq551*('5v'!A697)+deph551*PI()/180)</f>
        <v>0.59385109173830419</v>
      </c>
      <c r="C709" s="8">
        <f>('5v'!B697-B709)^2</f>
        <v>6.9322059145061102E-6</v>
      </c>
      <c r="D709" s="9">
        <f>offs552+Ampl552*SIN(2*PI()*freq552*('5v'!A697-reta552)+deph552*PI()/180)</f>
        <v>0.41270428995311498</v>
      </c>
      <c r="E709" s="10">
        <f>('5v'!C697-D709)^2</f>
        <v>4.6961967393616393E-4</v>
      </c>
      <c r="G709" s="3"/>
      <c r="H709" s="7">
        <f>offs553+Ampl553*SIN(2*PI()*freq553*('5v'!E697)+deph553*PI()/180)</f>
        <v>-1.8815057653756782</v>
      </c>
      <c r="I709" s="8">
        <f>('5v'!F697-H709)^2</f>
        <v>8.2325073294068276E-6</v>
      </c>
      <c r="J709" s="9">
        <f>offs554+Ampl554*SIN(2*PI()*freq554*('5v'!E697-reta554)+deph554*PI()/180)</f>
        <v>0.69589373381255393</v>
      </c>
      <c r="K709" s="10">
        <f>('5v'!G697-J709)^2</f>
        <v>7.7171548157428787E-5</v>
      </c>
      <c r="M709" s="3"/>
      <c r="N709" s="7">
        <f>offs553+Ampl555*SIN(2*PI()*freq555*('5v'!I697)+deph555*PI()/180)</f>
        <v>0.91705892544580847</v>
      </c>
      <c r="O709" s="8">
        <f>('5v'!J697-N709)^2</f>
        <v>1.7982312637780741E-4</v>
      </c>
      <c r="P709" s="9">
        <f>offs556+Ampl556*SIN(2*PI()*freq556*('5v'!I697-reta556)+deph556*PI()/180)</f>
        <v>0.65141031161424812</v>
      </c>
      <c r="Q709" s="10">
        <f>('5v'!K697-P709)^2</f>
        <v>9.0767127993938182E-5</v>
      </c>
      <c r="S709" s="3"/>
      <c r="T709" s="7">
        <f>offs557+Ampl557*SIN(2*PI()*freq557*('5v'!M697)+deph557*PI()/180)</f>
        <v>-0.5017693730995908</v>
      </c>
      <c r="U709" s="8">
        <f>('5v'!N697-T709)^2</f>
        <v>2.0283611832349662E-5</v>
      </c>
      <c r="V709" s="9">
        <f>offs558+Ampl558*SIN(2*PI()*freq558*('5v'!M697-reta558)+deph558*PI()/180)</f>
        <v>0.66961007105784143</v>
      </c>
      <c r="W709" s="10">
        <f>('5v'!O697-V709)^2</f>
        <v>7.9141564559610195E-6</v>
      </c>
      <c r="X709" s="3"/>
      <c r="Y709" s="3"/>
      <c r="Z709" s="7">
        <f>offs559+Ampl559*SIN(2*PI()*freq559*('5v'!Q697)+deph559*PI()/180)</f>
        <v>-2.7124303196496875</v>
      </c>
      <c r="AA709" s="8">
        <f>('5v'!R697-Z709)^2</f>
        <v>1.1056064124421627E-2</v>
      </c>
      <c r="AB709" s="9">
        <f>offs558+Ampl560*SIN(2*PI()*freq560*('5v'!Q697-reta560)+deph560*PI()/180)</f>
        <v>0.78717822451444253</v>
      </c>
      <c r="AC709" s="10">
        <f>('5v'!S697-AB709)^2</f>
        <v>1.5394221353288904E-6</v>
      </c>
      <c r="AE709" s="44"/>
      <c r="AF709" s="7">
        <f>offs561+Ampl561*SIN(2*PI()*freq561*('5v'!U697)+deph561*PI()/180)</f>
        <v>-0.18249908335376977</v>
      </c>
      <c r="AG709" s="8">
        <f>('5v'!V697-AF709)^2</f>
        <v>0.20207917784029755</v>
      </c>
      <c r="AH709" s="9">
        <f>offs562+Ampl562*SIN(2*PI()*freq562*('5v'!U697-reta562)+deph562*PI()/180)</f>
        <v>0.96188146917601913</v>
      </c>
      <c r="AI709" s="10">
        <f>('5v'!W697-AH709)^2</f>
        <v>1.4013948159578515E-5</v>
      </c>
      <c r="AL709" s="76"/>
      <c r="AN709" s="76"/>
      <c r="AO709" s="80"/>
    </row>
    <row r="710" spans="1:41" x14ac:dyDescent="0.25">
      <c r="A710" s="3"/>
      <c r="B710" s="7">
        <f>offs551+Ampl551*SIN(2*PI()*freq551*('5v'!A698)+deph551*PI()/180)</f>
        <v>0.56538999685100211</v>
      </c>
      <c r="C710" s="8">
        <f>('5v'!B698-B710)^2</f>
        <v>3.2292203175083284E-6</v>
      </c>
      <c r="D710" s="9">
        <f>offs552+Ampl552*SIN(2*PI()*freq552*('5v'!A698-reta552)+deph552*PI()/180)</f>
        <v>0.41472680034915255</v>
      </c>
      <c r="E710" s="10">
        <f>('5v'!C698-D710)^2</f>
        <v>3.860517495195624E-4</v>
      </c>
      <c r="G710" s="3"/>
      <c r="H710" s="7">
        <f>offs553+Ampl553*SIN(2*PI()*freq553*('5v'!E698)+deph553*PI()/180)</f>
        <v>-1.9198191167487542</v>
      </c>
      <c r="I710" s="8">
        <f>('5v'!F698-H710)^2</f>
        <v>2.7718362402788115E-6</v>
      </c>
      <c r="J710" s="9">
        <f>offs554+Ampl554*SIN(2*PI()*freq554*('5v'!E698-reta554)+deph554*PI()/180)</f>
        <v>0.70120336852638043</v>
      </c>
      <c r="K710" s="10">
        <f>('5v'!G698-J710)^2</f>
        <v>1.7555273418673036E-4</v>
      </c>
      <c r="M710" s="3"/>
      <c r="N710" s="7">
        <f>offs553+Ampl555*SIN(2*PI()*freq555*('5v'!I698)+deph555*PI()/180)</f>
        <v>0.89092106448971153</v>
      </c>
      <c r="O710" s="8">
        <f>('5v'!J698-N710)^2</f>
        <v>1.4893579786067E-4</v>
      </c>
      <c r="P710" s="9">
        <f>offs556+Ampl556*SIN(2*PI()*freq556*('5v'!I698-reta556)+deph556*PI()/180)</f>
        <v>0.65000338660374168</v>
      </c>
      <c r="Q710" s="10">
        <f>('5v'!K698-P710)^2</f>
        <v>4.9390723359299773E-5</v>
      </c>
      <c r="S710" s="3"/>
      <c r="T710" s="7">
        <f>offs557+Ampl557*SIN(2*PI()*freq557*('5v'!M698)+deph557*PI()/180)</f>
        <v>-0.54088428476673889</v>
      </c>
      <c r="U710" s="8">
        <f>('5v'!N698-T710)^2</f>
        <v>7.1612125188130497E-5</v>
      </c>
      <c r="V710" s="9">
        <f>offs558+Ampl558*SIN(2*PI()*freq558*('5v'!M698-reta558)+deph558*PI()/180)</f>
        <v>0.66943251213906607</v>
      </c>
      <c r="W710" s="10">
        <f>('5v'!O698-V710)^2</f>
        <v>6.9466621981633124E-6</v>
      </c>
      <c r="X710" s="3"/>
      <c r="Y710" s="3"/>
      <c r="Z710" s="7">
        <f>offs559+Ampl559*SIN(2*PI()*freq559*('5v'!Q698)+deph559*PI()/180)</f>
        <v>-2.7353752534818101</v>
      </c>
      <c r="AA710" s="8">
        <f>('5v'!R698-Z710)^2</f>
        <v>8.4582061911863769E-3</v>
      </c>
      <c r="AB710" s="9">
        <f>offs558+Ampl560*SIN(2*PI()*freq560*('5v'!Q698-reta560)+deph560*PI()/180)</f>
        <v>0.78985846192346898</v>
      </c>
      <c r="AC710" s="10">
        <f>('5v'!S698-AB710)^2</f>
        <v>3.8724411927003793E-6</v>
      </c>
      <c r="AE710" s="44"/>
      <c r="AF710" s="7">
        <f>offs561+Ampl561*SIN(2*PI()*freq561*('5v'!U698)+deph561*PI()/180)</f>
        <v>-0.10436154037276416</v>
      </c>
      <c r="AG710" s="8">
        <f>('5v'!V698-AF710)^2</f>
        <v>0.2020904549447301</v>
      </c>
      <c r="AH710" s="9">
        <f>offs562+Ampl562*SIN(2*PI()*freq562*('5v'!U698-reta562)+deph562*PI()/180)</f>
        <v>0.96448143767548611</v>
      </c>
      <c r="AI710" s="10">
        <f>('5v'!W698-AH710)^2</f>
        <v>1.307711918901162E-6</v>
      </c>
      <c r="AL710" s="76"/>
      <c r="AN710" s="76"/>
      <c r="AO710" s="80"/>
    </row>
    <row r="711" spans="1:41" x14ac:dyDescent="0.25">
      <c r="A711" s="3"/>
      <c r="B711" s="7">
        <f>offs551+Ampl551*SIN(2*PI()*freq551*('5v'!A699)+deph551*PI()/180)</f>
        <v>0.53676785064020893</v>
      </c>
      <c r="C711" s="8">
        <f>('5v'!B699-B711)^2</f>
        <v>1.2614644843991033E-6</v>
      </c>
      <c r="D711" s="9">
        <f>offs552+Ampl552*SIN(2*PI()*freq552*('5v'!A699-reta552)+deph552*PI()/180)</f>
        <v>0.41682448494382834</v>
      </c>
      <c r="E711" s="10">
        <f>('5v'!C699-D711)^2</f>
        <v>3.0802057873690838E-4</v>
      </c>
      <c r="G711" s="3"/>
      <c r="H711" s="7">
        <f>offs553+Ampl553*SIN(2*PI()*freq553*('5v'!E699)+deph553*PI()/180)</f>
        <v>-1.9576159353472273</v>
      </c>
      <c r="I711" s="8">
        <f>('5v'!F699-H711)^2</f>
        <v>8.5911399987335952E-6</v>
      </c>
      <c r="J711" s="9">
        <f>offs554+Ampl554*SIN(2*PI()*freq554*('5v'!E699-reta554)+deph554*PI()/180)</f>
        <v>0.70657541147508218</v>
      </c>
      <c r="K711" s="10">
        <f>('5v'!G699-J711)^2</f>
        <v>1.3819500319969531E-3</v>
      </c>
      <c r="M711" s="3"/>
      <c r="N711" s="7">
        <f>offs553+Ampl555*SIN(2*PI()*freq555*('5v'!I699)+deph555*PI()/180)</f>
        <v>0.86456892897423276</v>
      </c>
      <c r="O711" s="8">
        <f>('5v'!J699-N711)^2</f>
        <v>1.257159185385419E-4</v>
      </c>
      <c r="P711" s="9">
        <f>offs556+Ampl556*SIN(2*PI()*freq556*('5v'!I699-reta556)+deph556*PI()/180)</f>
        <v>0.64863390737451332</v>
      </c>
      <c r="Q711" s="10">
        <f>('5v'!K699-P711)^2</f>
        <v>6.4412035292149759E-6</v>
      </c>
      <c r="S711" s="3"/>
      <c r="T711" s="7">
        <f>offs557+Ampl557*SIN(2*PI()*freq557*('5v'!M699)+deph557*PI()/180)</f>
        <v>-0.57997812821276795</v>
      </c>
      <c r="U711" s="8">
        <f>('5v'!N699-T711)^2</f>
        <v>7.2143588827035311E-5</v>
      </c>
      <c r="V711" s="9">
        <f>offs558+Ampl558*SIN(2*PI()*freq558*('5v'!M699-reta558)+deph558*PI()/180)</f>
        <v>0.66930853628315268</v>
      </c>
      <c r="W711" s="10">
        <f>('5v'!O699-V711)^2</f>
        <v>6.308517751351414E-6</v>
      </c>
      <c r="X711" s="3"/>
      <c r="Y711" s="3"/>
      <c r="Z711" s="7">
        <f>offs559+Ampl559*SIN(2*PI()*freq559*('5v'!Q699)+deph559*PI()/180)</f>
        <v>-2.7572291214651656</v>
      </c>
      <c r="AA711" s="8">
        <f>('5v'!R699-Z711)^2</f>
        <v>7.3512856160840899E-3</v>
      </c>
      <c r="AB711" s="9">
        <f>offs558+Ampl560*SIN(2*PI()*freq560*('5v'!Q699-reta560)+deph560*PI()/180)</f>
        <v>0.79258548314198651</v>
      </c>
      <c r="AC711" s="10">
        <f>('5v'!S699-AB711)^2</f>
        <v>7.5171554566299875E-6</v>
      </c>
      <c r="AE711" s="44"/>
      <c r="AF711" s="7">
        <f>offs561+Ampl561*SIN(2*PI()*freq561*('5v'!U699)+deph561*PI()/180)</f>
        <v>-2.6121005151132082E-2</v>
      </c>
      <c r="AG711" s="8">
        <f>('5v'!V699-AF711)^2</f>
        <v>0.20395464937465169</v>
      </c>
      <c r="AH711" s="9">
        <f>offs562+Ampl562*SIN(2*PI()*freq562*('5v'!U699-reta562)+deph562*PI()/180)</f>
        <v>0.96700344094856072</v>
      </c>
      <c r="AI711" s="10">
        <f>('5v'!W699-AH711)^2</f>
        <v>3.3024451868217344E-7</v>
      </c>
      <c r="AL711" s="76"/>
      <c r="AN711" s="76"/>
      <c r="AO711" s="80"/>
    </row>
    <row r="712" spans="1:41" x14ac:dyDescent="0.25">
      <c r="A712" s="3"/>
      <c r="B712" s="7">
        <f>offs551+Ampl551*SIN(2*PI()*freq551*('5v'!A700)+deph551*PI()/180)</f>
        <v>0.50798917287461132</v>
      </c>
      <c r="C712" s="8">
        <f>('5v'!B700-B712)^2</f>
        <v>6.5424796033739975E-6</v>
      </c>
      <c r="D712" s="9">
        <f>offs552+Ampl552*SIN(2*PI()*freq552*('5v'!A700-reta552)+deph552*PI()/180)</f>
        <v>0.41899701248842719</v>
      </c>
      <c r="E712" s="10">
        <f>('5v'!C700-D712)^2</f>
        <v>3.003631281262925E-4</v>
      </c>
      <c r="G712" s="3"/>
      <c r="H712" s="7">
        <f>offs553+Ampl553*SIN(2*PI()*freq553*('5v'!E700)+deph553*PI()/180)</f>
        <v>-1.9948827921414218</v>
      </c>
      <c r="I712" s="8">
        <f>('5v'!F700-H712)^2</f>
        <v>6.7274093127338768E-7</v>
      </c>
      <c r="J712" s="9">
        <f>offs554+Ampl554*SIN(2*PI()*freq554*('5v'!E700-reta554)+deph554*PI()/180)</f>
        <v>0.71200795399737837</v>
      </c>
      <c r="K712" s="10">
        <f>('5v'!G700-J712)^2</f>
        <v>3.2641849455376749E-3</v>
      </c>
      <c r="M712" s="3"/>
      <c r="N712" s="7">
        <f>offs553+Ampl555*SIN(2*PI()*freq555*('5v'!I700)+deph555*PI()/180)</f>
        <v>0.83800668020705549</v>
      </c>
      <c r="O712" s="8">
        <f>('5v'!J700-N712)^2</f>
        <v>1.5336171711657987E-4</v>
      </c>
      <c r="P712" s="9">
        <f>offs556+Ampl556*SIN(2*PI()*freq556*('5v'!I700-reta556)+deph556*PI()/180)</f>
        <v>0.64730209018320872</v>
      </c>
      <c r="Q712" s="10">
        <f>('5v'!K700-P712)^2</f>
        <v>1.3308037669385558E-9</v>
      </c>
      <c r="S712" s="3"/>
      <c r="T712" s="7">
        <f>offs557+Ampl557*SIN(2*PI()*freq557*('5v'!M700)+deph557*PI()/180)</f>
        <v>-0.61904125761678142</v>
      </c>
      <c r="U712" s="8">
        <f>('5v'!N700-T712)^2</f>
        <v>4.2787920384048755E-5</v>
      </c>
      <c r="V712" s="9">
        <f>offs558+Ampl558*SIN(2*PI()*freq558*('5v'!M700-reta558)+deph558*PI()/180)</f>
        <v>0.66923817407928876</v>
      </c>
      <c r="W712" s="10">
        <f>('5v'!O700-V712)^2</f>
        <v>2.3832369527099953E-7</v>
      </c>
      <c r="X712" s="3"/>
      <c r="Y712" s="3"/>
      <c r="Z712" s="7">
        <f>offs559+Ampl559*SIN(2*PI()*freq559*('5v'!Q700)+deph559*PI()/180)</f>
        <v>-2.777981355263127</v>
      </c>
      <c r="AA712" s="8">
        <f>('5v'!R700-Z712)^2</f>
        <v>7.1434029985307877E-3</v>
      </c>
      <c r="AB712" s="9">
        <f>offs558+Ampl560*SIN(2*PI()*freq560*('5v'!Q700-reta560)+deph560*PI()/180)</f>
        <v>0.79535796940673287</v>
      </c>
      <c r="AC712" s="10">
        <f>('5v'!S700-AB712)^2</f>
        <v>1.2681500206720983E-5</v>
      </c>
      <c r="AE712" s="44"/>
      <c r="AF712" s="7">
        <f>offs561+Ampl561*SIN(2*PI()*freq561*('5v'!U700)+deph561*PI()/180)</f>
        <v>5.214530834895699E-2</v>
      </c>
      <c r="AG712" s="8">
        <f>('5v'!V700-AF712)^2</f>
        <v>0.20941063555088385</v>
      </c>
      <c r="AH712" s="9">
        <f>offs562+Ampl562*SIN(2*PI()*freq562*('5v'!U700-reta562)+deph562*PI()/180)</f>
        <v>0.96944499008249763</v>
      </c>
      <c r="AI712" s="10">
        <f>('5v'!W700-AH712)^2</f>
        <v>3.4852412424261694E-6</v>
      </c>
      <c r="AL712" s="76"/>
      <c r="AN712" s="76"/>
      <c r="AO712" s="80"/>
    </row>
    <row r="713" spans="1:41" x14ac:dyDescent="0.25">
      <c r="A713" s="3"/>
      <c r="B713" s="7">
        <f>offs551+Ampl551*SIN(2*PI()*freq551*('5v'!A701)+deph551*PI()/180)</f>
        <v>0.47905850804103856</v>
      </c>
      <c r="C713" s="8">
        <f>('5v'!B701-B713)^2</f>
        <v>5.6878414489254503E-8</v>
      </c>
      <c r="D713" s="9">
        <f>offs552+Ampl552*SIN(2*PI()*freq552*('5v'!A701-reta552)+deph552*PI()/180)</f>
        <v>0.4212440399156655</v>
      </c>
      <c r="E713" s="10">
        <f>('5v'!C701-D713)^2</f>
        <v>2.9025800891520614E-4</v>
      </c>
      <c r="G713" s="3"/>
      <c r="H713" s="7">
        <f>offs553+Ampl553*SIN(2*PI()*freq553*('5v'!E701)+deph553*PI()/180)</f>
        <v>-2.0316064463945716</v>
      </c>
      <c r="I713" s="8">
        <f>('5v'!F701-H713)^2</f>
        <v>5.5867611275805786E-7</v>
      </c>
      <c r="J713" s="9">
        <f>offs554+Ampl554*SIN(2*PI()*freq554*('5v'!E701-reta554)+deph554*PI()/180)</f>
        <v>0.71749906593677892</v>
      </c>
      <c r="K713" s="10">
        <f>('5v'!G701-J713)^2</f>
        <v>4.2657793559466575E-3</v>
      </c>
      <c r="M713" s="3"/>
      <c r="N713" s="7">
        <f>offs553+Ampl555*SIN(2*PI()*freq555*('5v'!I701)+deph555*PI()/180)</f>
        <v>0.81123851267517655</v>
      </c>
      <c r="O713" s="8">
        <f>('5v'!J701-N713)^2</f>
        <v>1.3943706654366626E-4</v>
      </c>
      <c r="P713" s="9">
        <f>offs556+Ampl556*SIN(2*PI()*freq556*('5v'!I701-reta556)+deph556*PI()/180)</f>
        <v>0.64600814533920126</v>
      </c>
      <c r="Q713" s="10">
        <f>('5v'!K701-P713)^2</f>
        <v>7.0160637731672664E-6</v>
      </c>
      <c r="S713" s="3"/>
      <c r="T713" s="7">
        <f>offs557+Ampl557*SIN(2*PI()*freq557*('5v'!M701)+deph557*PI()/180)</f>
        <v>-0.65806403473611408</v>
      </c>
      <c r="U713" s="8">
        <f>('5v'!N701-T713)^2</f>
        <v>4.2269823894303453E-5</v>
      </c>
      <c r="V713" s="9">
        <f>offs558+Ampl558*SIN(2*PI()*freq558*('5v'!M701-reta558)+deph558*PI()/180)</f>
        <v>0.66922144288829533</v>
      </c>
      <c r="W713" s="10">
        <f>('5v'!O701-V713)^2</f>
        <v>2.2226782588198959E-7</v>
      </c>
      <c r="X713" s="3"/>
      <c r="Y713" s="3"/>
      <c r="Z713" s="7">
        <f>offs559+Ampl559*SIN(2*PI()*freq559*('5v'!Q701)+deph559*PI()/180)</f>
        <v>-2.7976219192795848</v>
      </c>
      <c r="AA713" s="8">
        <f>('5v'!R701-Z713)^2</f>
        <v>6.1700979001781111E-3</v>
      </c>
      <c r="AB713" s="9">
        <f>offs558+Ampl560*SIN(2*PI()*freq560*('5v'!Q701-reta560)+deph560*PI()/180)</f>
        <v>0.79817457996795371</v>
      </c>
      <c r="AC713" s="10">
        <f>('5v'!S701-AB713)^2</f>
        <v>1.957699638451649E-5</v>
      </c>
      <c r="AE713" s="44"/>
      <c r="AF713" s="7">
        <f>offs561+Ampl561*SIN(2*PI()*freq561*('5v'!U701)+deph561*PI()/180)</f>
        <v>0.13036016072528722</v>
      </c>
      <c r="AG713" s="8">
        <f>('5v'!V701-AF713)^2</f>
        <v>0.21128460428146928</v>
      </c>
      <c r="AH713" s="9">
        <f>offs562+Ampl562*SIN(2*PI()*freq562*('5v'!U701-reta562)+deph562*PI()/180)</f>
        <v>0.97180367556307345</v>
      </c>
      <c r="AI713" s="10">
        <f>('5v'!W701-AH713)^2</f>
        <v>5.1639633883208948E-6</v>
      </c>
      <c r="AL713" s="76"/>
      <c r="AN713" s="76"/>
      <c r="AO713" s="80"/>
    </row>
    <row r="714" spans="1:41" x14ac:dyDescent="0.25">
      <c r="A714" s="3"/>
      <c r="B714" s="7">
        <f>offs551+Ampl551*SIN(2*PI()*freq551*('5v'!A702)+deph551*PI()/180)</f>
        <v>0.44998042462684607</v>
      </c>
      <c r="C714" s="8">
        <f>('5v'!B702-B714)^2</f>
        <v>1.5104296380155649E-5</v>
      </c>
      <c r="D714" s="9">
        <f>offs552+Ampl552*SIN(2*PI()*freq552*('5v'!A702-reta552)+deph552*PI()/180)</f>
        <v>0.42356521239386369</v>
      </c>
      <c r="E714" s="10">
        <f>('5v'!C702-D714)^2</f>
        <v>2.1655440486891437E-4</v>
      </c>
      <c r="G714" s="3"/>
      <c r="H714" s="7">
        <f>offs553+Ampl553*SIN(2*PI()*freq553*('5v'!E702)+deph553*PI()/180)</f>
        <v>-2.0677738503671819</v>
      </c>
      <c r="I714" s="8">
        <f>('5v'!F702-H714)^2</f>
        <v>3.0900379134019352E-6</v>
      </c>
      <c r="J714" s="9">
        <f>offs554+Ampl554*SIN(2*PI()*freq554*('5v'!E702-reta554)+deph554*PI()/180)</f>
        <v>0.72304679632735791</v>
      </c>
      <c r="K714" s="10">
        <f>('5v'!G702-J714)^2</f>
        <v>3.5718795700323859E-3</v>
      </c>
      <c r="M714" s="3"/>
      <c r="N714" s="7">
        <f>offs553+Ampl555*SIN(2*PI()*freq555*('5v'!I702)+deph555*PI()/180)</f>
        <v>0.78426865338255858</v>
      </c>
      <c r="O714" s="8">
        <f>('5v'!J702-N714)^2</f>
        <v>1.7922747543949708E-4</v>
      </c>
      <c r="P714" s="9">
        <f>offs556+Ampl556*SIN(2*PI()*freq556*('5v'!I702-reta556)+deph556*PI()/180)</f>
        <v>0.64475227717138184</v>
      </c>
      <c r="Q714" s="10">
        <f>('5v'!K702-P714)^2</f>
        <v>2.8081172710250494E-5</v>
      </c>
      <c r="S714" s="3"/>
      <c r="T714" s="7">
        <f>offs557+Ampl557*SIN(2*PI()*freq557*('5v'!M702)+deph557*PI()/180)</f>
        <v>-0.69703683128441996</v>
      </c>
      <c r="U714" s="8">
        <f>('5v'!N702-T714)^2</f>
        <v>6.2778874613099469E-6</v>
      </c>
      <c r="V714" s="9">
        <f>offs558+Ampl558*SIN(2*PI()*freq558*('5v'!M702-reta558)+deph558*PI()/180)</f>
        <v>0.66925834683834329</v>
      </c>
      <c r="W714" s="10">
        <f>('5v'!O702-V714)^2</f>
        <v>2.5842667509036685E-7</v>
      </c>
      <c r="X714" s="3"/>
      <c r="Y714" s="3"/>
      <c r="Z714" s="7">
        <f>offs559+Ampl559*SIN(2*PI()*freq559*('5v'!Q702)+deph559*PI()/180)</f>
        <v>-2.8161413155120698</v>
      </c>
      <c r="AA714" s="8">
        <f>('5v'!R702-Z714)^2</f>
        <v>5.1479655644743241E-3</v>
      </c>
      <c r="AB714" s="9">
        <f>offs558+Ampl560*SIN(2*PI()*freq560*('5v'!Q702-reta560)+deph560*PI()/180)</f>
        <v>0.801033952737776</v>
      </c>
      <c r="AC714" s="10">
        <f>('5v'!S702-AB714)^2</f>
        <v>2.8417884294898624E-5</v>
      </c>
      <c r="AE714" s="44"/>
      <c r="AF714" s="7">
        <f>offs561+Ampl561*SIN(2*PI()*freq561*('5v'!U702)+deph561*PI()/180)</f>
        <v>0.20844636336155234</v>
      </c>
      <c r="AG714" s="8">
        <f>('5v'!V702-AF714)^2</f>
        <v>0.21304813270686951</v>
      </c>
      <c r="AH714" s="9">
        <f>offs562+Ampl562*SIN(2*PI()*freq562*('5v'!U702-reta562)+deph562*PI()/180)</f>
        <v>0.97407716965248625</v>
      </c>
      <c r="AI714" s="10">
        <f>('5v'!W702-AH714)^2</f>
        <v>2.0665476405353629E-5</v>
      </c>
      <c r="AL714" s="76"/>
      <c r="AN714" s="76"/>
      <c r="AO714" s="80"/>
    </row>
    <row r="715" spans="1:41" x14ac:dyDescent="0.25">
      <c r="A715" s="3"/>
      <c r="B715" s="7">
        <f>offs551+Ampl551*SIN(2*PI()*freq551*('5v'!A703)+deph551*PI()/180)</f>
        <v>0.42075951439848858</v>
      </c>
      <c r="C715" s="8">
        <f>('5v'!B703-B715)^2</f>
        <v>1.5701520358229498E-5</v>
      </c>
      <c r="D715" s="9">
        <f>offs552+Ampl552*SIN(2*PI()*freq552*('5v'!A703-reta552)+deph552*PI()/180)</f>
        <v>0.42596016338297993</v>
      </c>
      <c r="E715" s="10">
        <f>('5v'!C703-D715)^2</f>
        <v>2.037424117693834E-4</v>
      </c>
      <c r="G715" s="3"/>
      <c r="H715" s="7">
        <f>offs553+Ampl553*SIN(2*PI()*freq553*('5v'!E703)+deph553*PI()/180)</f>
        <v>-2.1033721539528383</v>
      </c>
      <c r="I715" s="8">
        <f>('5v'!F703-H715)^2</f>
        <v>4.8406774161897111E-6</v>
      </c>
      <c r="J715" s="9">
        <f>offs554+Ampl554*SIN(2*PI()*freq554*('5v'!E703-reta554)+deph554*PI()/180)</f>
        <v>0.72864917408692431</v>
      </c>
      <c r="K715" s="10">
        <f>('5v'!G703-J715)^2</f>
        <v>1.9711669458077788E-3</v>
      </c>
      <c r="M715" s="3"/>
      <c r="N715" s="7">
        <f>offs553+Ampl555*SIN(2*PI()*freq555*('5v'!I703)+deph555*PI()/180)</f>
        <v>0.75710136118262861</v>
      </c>
      <c r="O715" s="8">
        <f>('5v'!J703-N715)^2</f>
        <v>2.2995444219515112E-4</v>
      </c>
      <c r="P715" s="9">
        <f>offs556+Ampl556*SIN(2*PI()*freq556*('5v'!I703-reta556)+deph556*PI()/180)</f>
        <v>0.64353468399589275</v>
      </c>
      <c r="Q715" s="10">
        <f>('5v'!K703-P715)^2</f>
        <v>3.641753162406385E-5</v>
      </c>
      <c r="S715" s="3"/>
      <c r="T715" s="7">
        <f>offs557+Ampl557*SIN(2*PI()*freq557*('5v'!M703)+deph557*PI()/180)</f>
        <v>-0.73595003130731418</v>
      </c>
      <c r="U715" s="8">
        <f>('5v'!N703-T715)^2</f>
        <v>5.5520144736721459E-6</v>
      </c>
      <c r="V715" s="9">
        <f>offs558+Ampl558*SIN(2*PI()*freq558*('5v'!M703-reta558)+deph558*PI()/180)</f>
        <v>0.66934887682393529</v>
      </c>
      <c r="W715" s="10">
        <f>('5v'!O703-V715)^2</f>
        <v>1.8339474951544373E-6</v>
      </c>
      <c r="X715" s="3"/>
      <c r="Y715" s="3"/>
      <c r="Z715" s="7">
        <f>offs559+Ampl559*SIN(2*PI()*freq559*('5v'!Q703)+deph559*PI()/180)</f>
        <v>-2.8335305881449044</v>
      </c>
      <c r="AA715" s="8">
        <f>('5v'!R703-Z715)^2</f>
        <v>4.3664080546050041E-3</v>
      </c>
      <c r="AB715" s="9">
        <f>offs558+Ampl560*SIN(2*PI()*freq560*('5v'!Q703-reta560)+deph560*PI()/180)</f>
        <v>0.80393470494890218</v>
      </c>
      <c r="AC715" s="10">
        <f>('5v'!S703-AB715)^2</f>
        <v>1.0372841859039118E-4</v>
      </c>
      <c r="AE715" s="44"/>
      <c r="AF715" s="7">
        <f>offs561+Ampl561*SIN(2*PI()*freq561*('5v'!U703)+deph561*PI()/180)</f>
        <v>0.286326854603214</v>
      </c>
      <c r="AG715" s="8">
        <f>('5v'!V703-AF715)^2</f>
        <v>0.2110242372307789</v>
      </c>
      <c r="AH715" s="9">
        <f>offs562+Ampl562*SIN(2*PI()*freq562*('5v'!U703-reta562)+deph562*PI()/180)</f>
        <v>0.97626322868655213</v>
      </c>
      <c r="AI715" s="10">
        <f>('5v'!W703-AH715)^2</f>
        <v>2.2837585923308046E-5</v>
      </c>
      <c r="AL715" s="76"/>
      <c r="AN715" s="76"/>
      <c r="AO715" s="80"/>
    </row>
    <row r="716" spans="1:41" x14ac:dyDescent="0.25">
      <c r="A716" s="3"/>
      <c r="B716" s="7">
        <f>offs551+Ampl551*SIN(2*PI()*freq551*('5v'!A704)+deph551*PI()/180)</f>
        <v>0.39140039167642859</v>
      </c>
      <c r="C716" s="8">
        <f>('5v'!B704-B716)^2</f>
        <v>3.7923343414233945E-6</v>
      </c>
      <c r="D716" s="9">
        <f>offs552+Ampl552*SIN(2*PI()*freq552*('5v'!A704-reta552)+deph552*PI()/180)</f>
        <v>0.42842851469248977</v>
      </c>
      <c r="E716" s="10">
        <f>('5v'!C704-D716)^2</f>
        <v>1.8929591795697478E-4</v>
      </c>
      <c r="G716" s="3"/>
      <c r="H716" s="7">
        <f>offs553+Ampl553*SIN(2*PI()*freq553*('5v'!E704)+deph553*PI()/180)</f>
        <v>-2.138388709243781</v>
      </c>
      <c r="I716" s="8">
        <f>('5v'!F704-H716)^2</f>
        <v>1.160128119585243E-8</v>
      </c>
      <c r="J716" s="9">
        <f>offs554+Ampl554*SIN(2*PI()*freq554*('5v'!E704-reta554)+deph554*PI()/180)</f>
        <v>0.7343042087173357</v>
      </c>
      <c r="K716" s="10">
        <f>('5v'!G704-J716)^2</f>
        <v>8.3965443303908875E-4</v>
      </c>
      <c r="M716" s="3"/>
      <c r="N716" s="7">
        <f>offs553+Ampl555*SIN(2*PI()*freq555*('5v'!I704)+deph555*PI()/180)</f>
        <v>0.7297409261057558</v>
      </c>
      <c r="O716" s="8">
        <f>('5v'!J704-N716)^2</f>
        <v>1.749750604207602E-4</v>
      </c>
      <c r="P716" s="9">
        <f>offs556+Ampl556*SIN(2*PI()*freq556*('5v'!I704-reta556)+deph556*PI()/180)</f>
        <v>0.64235555808481082</v>
      </c>
      <c r="Q716" s="10">
        <f>('5v'!K704-P716)^2</f>
        <v>2.3576541426233239E-5</v>
      </c>
      <c r="S716" s="3"/>
      <c r="T716" s="7">
        <f>offs557+Ampl557*SIN(2*PI()*freq557*('5v'!M704)+deph557*PI()/180)</f>
        <v>-0.7747940335549619</v>
      </c>
      <c r="U716" s="8">
        <f>('5v'!N704-T716)^2</f>
        <v>4.5700757722945221E-6</v>
      </c>
      <c r="V716" s="9">
        <f>offs558+Ampl558*SIN(2*PI()*freq558*('5v'!M704-reta558)+deph558*PI()/180)</f>
        <v>0.6694930105081518</v>
      </c>
      <c r="W716" s="10">
        <f>('5v'!O704-V716)^2</f>
        <v>1.0006020818098337E-5</v>
      </c>
      <c r="X716" s="3"/>
      <c r="Y716" s="3"/>
      <c r="Z716" s="7">
        <f>offs559+Ampl559*SIN(2*PI()*freq559*('5v'!Q704)+deph559*PI()/180)</f>
        <v>-2.8497813278801556</v>
      </c>
      <c r="AA716" s="8">
        <f>('5v'!R704-Z716)^2</f>
        <v>3.5514069486010879E-3</v>
      </c>
      <c r="AB716" s="9">
        <f>offs558+Ampl560*SIN(2*PI()*freq560*('5v'!Q704-reta560)+deph560*PI()/180)</f>
        <v>0.80687543382330429</v>
      </c>
      <c r="AC716" s="10">
        <f>('5v'!S704-AB716)^2</f>
        <v>1.7227727555871628E-4</v>
      </c>
      <c r="AE716" s="44"/>
      <c r="AF716" s="7">
        <f>offs561+Ampl561*SIN(2*PI()*freq561*('5v'!U704)+deph561*PI()/180)</f>
        <v>0.36392477580804244</v>
      </c>
      <c r="AG716" s="8">
        <f>('5v'!V704-AF716)^2</f>
        <v>0.2105402627231574</v>
      </c>
      <c r="AH716" s="9">
        <f>offs562+Ampl562*SIN(2*PI()*freq562*('5v'!U704-reta562)+deph562*PI()/180)</f>
        <v>0.97835969528893063</v>
      </c>
      <c r="AI716" s="10">
        <f>('5v'!W704-AH716)^2</f>
        <v>4.72702353352142E-5</v>
      </c>
      <c r="AL716" s="76"/>
      <c r="AN716" s="76"/>
      <c r="AO716" s="80"/>
    </row>
    <row r="717" spans="1:41" x14ac:dyDescent="0.25">
      <c r="A717" s="3"/>
      <c r="B717" s="7">
        <f>offs551+Ampl551*SIN(2*PI()*freq551*('5v'!A705)+deph551*PI()/180)</f>
        <v>0.36190769260648803</v>
      </c>
      <c r="C717" s="8">
        <f>('5v'!B705-B717)^2</f>
        <v>3.0684269876249103E-6</v>
      </c>
      <c r="D717" s="9">
        <f>offs552+Ampl552*SIN(2*PI()*freq552*('5v'!A705-reta552)+deph552*PI()/180)</f>
        <v>0.43096987654110724</v>
      </c>
      <c r="E717" s="10">
        <f>('5v'!C705-D717)^2</f>
        <v>2.9162814563026435E-4</v>
      </c>
      <c r="G717" s="3"/>
      <c r="H717" s="7">
        <f>offs553+Ampl553*SIN(2*PI()*freq553*('5v'!E705)+deph553*PI()/180)</f>
        <v>-2.1728110750246517</v>
      </c>
      <c r="I717" s="8">
        <f>('5v'!F705-H717)^2</f>
        <v>3.9303492471550518E-7</v>
      </c>
      <c r="J717" s="9">
        <f>offs554+Ampl554*SIN(2*PI()*freq554*('5v'!E705-reta554)+deph554*PI()/180)</f>
        <v>0.74000989101171599</v>
      </c>
      <c r="K717" s="10">
        <f>('5v'!G705-J717)^2</f>
        <v>3.031815394198821E-4</v>
      </c>
      <c r="M717" s="3"/>
      <c r="N717" s="7">
        <f>offs553+Ampl555*SIN(2*PI()*freq555*('5v'!I705)+deph555*PI()/180)</f>
        <v>0.70219166868181337</v>
      </c>
      <c r="O717" s="8">
        <f>('5v'!J705-N717)^2</f>
        <v>1.8045412163764768E-4</v>
      </c>
      <c r="P717" s="9">
        <f>offs556+Ampl556*SIN(2*PI()*freq556*('5v'!I705-reta556)+deph556*PI()/180)</f>
        <v>0.64121508563578666</v>
      </c>
      <c r="Q717" s="10">
        <f>('5v'!K705-P717)^2</f>
        <v>3.2128781858188593E-5</v>
      </c>
      <c r="S717" s="3"/>
      <c r="T717" s="7">
        <f>offs557+Ampl557*SIN(2*PI()*freq557*('5v'!M705)+deph557*PI()/180)</f>
        <v>-0.81355925385104388</v>
      </c>
      <c r="U717" s="8">
        <f>('5v'!N705-T717)^2</f>
        <v>1.4391506050832364E-5</v>
      </c>
      <c r="V717" s="9">
        <f>offs558+Ampl558*SIN(2*PI()*freq558*('5v'!M705-reta558)+deph558*PI()/180)</f>
        <v>0.66969071232816324</v>
      </c>
      <c r="W717" s="10">
        <f>('5v'!O705-V717)^2</f>
        <v>2.4193094919665637E-5</v>
      </c>
      <c r="X717" s="3"/>
      <c r="Y717" s="3"/>
      <c r="Z717" s="7">
        <f>offs559+Ampl559*SIN(2*PI()*freq559*('5v'!Q705)+deph559*PI()/180)</f>
        <v>-2.8648856760042962</v>
      </c>
      <c r="AA717" s="8">
        <f>('5v'!R705-Z717)^2</f>
        <v>2.534993001021195E-3</v>
      </c>
      <c r="AB717" s="9">
        <f>offs558+Ampl560*SIN(2*PI()*freq560*('5v'!Q705-reta560)+deph560*PI()/180)</f>
        <v>0.80985471725059455</v>
      </c>
      <c r="AC717" s="10">
        <f>('5v'!S705-AB717)^2</f>
        <v>2.0026798777507884E-4</v>
      </c>
      <c r="AE717" s="44"/>
      <c r="AF717" s="7">
        <f>offs561+Ampl561*SIN(2*PI()*freq561*('5v'!U705)+deph561*PI()/180)</f>
        <v>0.44116354719631895</v>
      </c>
      <c r="AG717" s="8">
        <f>('5v'!V705-AF717)^2</f>
        <v>0.21152048009297172</v>
      </c>
      <c r="AH717" s="9">
        <f>offs562+Ampl562*SIN(2*PI()*freq562*('5v'!U705-reta562)+deph562*PI()/180)</f>
        <v>0.98036450050019452</v>
      </c>
      <c r="AI717" s="10">
        <f>('5v'!W705-AH717)^2</f>
        <v>4.7983474469804969E-5</v>
      </c>
      <c r="AL717" s="76"/>
      <c r="AN717" s="76"/>
      <c r="AO717" s="80"/>
    </row>
    <row r="718" spans="1:41" x14ac:dyDescent="0.25">
      <c r="A718" s="3"/>
      <c r="B718" s="7">
        <f>offs551+Ampl551*SIN(2*PI()*freq551*('5v'!A706)+deph551*PI()/180)</f>
        <v>0.33228607442773772</v>
      </c>
      <c r="C718" s="8">
        <f>('5v'!B706-B718)^2</f>
        <v>2.0365414223029032E-6</v>
      </c>
      <c r="D718" s="9">
        <f>offs552+Ampl552*SIN(2*PI()*freq552*('5v'!A706-reta552)+deph552*PI()/180)</f>
        <v>0.43358384761833652</v>
      </c>
      <c r="E718" s="10">
        <f>('5v'!C706-D718)^2</f>
        <v>4.96182413626329E-4</v>
      </c>
      <c r="G718" s="3"/>
      <c r="H718" s="7">
        <f>offs553+Ampl553*SIN(2*PI()*freq553*('5v'!E706)+deph553*PI()/180)</f>
        <v>-2.2066270211927947</v>
      </c>
      <c r="I718" s="8">
        <f>('5v'!F706-H718)^2</f>
        <v>1.9540705087752724E-10</v>
      </c>
      <c r="J718" s="9">
        <f>offs554+Ampl554*SIN(2*PI()*freq554*('5v'!E706-reta554)+deph554*PI()/180)</f>
        <v>0.74576419376831349</v>
      </c>
      <c r="K718" s="10">
        <f>('5v'!G706-J718)^2</f>
        <v>6.0090499853613276E-5</v>
      </c>
      <c r="M718" s="3"/>
      <c r="N718" s="7">
        <f>offs553+Ampl555*SIN(2*PI()*freq555*('5v'!I706)+deph555*PI()/180)</f>
        <v>0.67445793925790765</v>
      </c>
      <c r="O718" s="8">
        <f>('5v'!J706-N718)^2</f>
        <v>1.9108364340633148E-4</v>
      </c>
      <c r="P718" s="9">
        <f>offs556+Ampl556*SIN(2*PI()*freq556*('5v'!I706-reta556)+deph556*PI()/180)</f>
        <v>0.64011344674264059</v>
      </c>
      <c r="Q718" s="10">
        <f>('5v'!K706-P718)^2</f>
        <v>2.0853714478060372E-5</v>
      </c>
      <c r="S718" s="3"/>
      <c r="T718" s="7">
        <f>offs557+Ampl557*SIN(2*PI()*freq557*('5v'!M706)+deph557*PI()/180)</f>
        <v>-0.85223612745750843</v>
      </c>
      <c r="U718" s="8">
        <f>('5v'!N706-T718)^2</f>
        <v>1.1614378510535092E-5</v>
      </c>
      <c r="V718" s="9">
        <f>offs558+Ampl558*SIN(2*PI()*freq558*('5v'!M706-reta558)+deph558*PI()/180)</f>
        <v>0.66994193350400355</v>
      </c>
      <c r="W718" s="10">
        <f>('5v'!O706-V718)^2</f>
        <v>4.3831768316681003E-5</v>
      </c>
      <c r="X718" s="3"/>
      <c r="Y718" s="3"/>
      <c r="Z718" s="7">
        <f>offs559+Ampl559*SIN(2*PI()*freq559*('5v'!Q706)+deph559*PI()/180)</f>
        <v>-2.8788363281886089</v>
      </c>
      <c r="AA718" s="8">
        <f>('5v'!R706-Z718)^2</f>
        <v>1.9545737756788482E-3</v>
      </c>
      <c r="AB718" s="9">
        <f>offs558+Ampl560*SIN(2*PI()*freq560*('5v'!Q706-reta560)+deph560*PI()/180)</f>
        <v>0.81287111447574545</v>
      </c>
      <c r="AC718" s="10">
        <f>('5v'!S706-AB718)^2</f>
        <v>2.3149240531268985E-4</v>
      </c>
      <c r="AE718" s="44"/>
      <c r="AF718" s="7">
        <f>offs561+Ampl561*SIN(2*PI()*freq561*('5v'!U706)+deph561*PI()/180)</f>
        <v>0.51796694342583316</v>
      </c>
      <c r="AG718" s="8">
        <f>('5v'!V706-AF718)^2</f>
        <v>0.20851902419250581</v>
      </c>
      <c r="AH718" s="9">
        <f>offs562+Ampl562*SIN(2*PI()*freq562*('5v'!U706-reta562)+deph562*PI()/180)</f>
        <v>0.98227566581964354</v>
      </c>
      <c r="AI718" s="10">
        <f>('5v'!W706-AH718)^2</f>
        <v>4.7403993639606731E-5</v>
      </c>
      <c r="AL718" s="76"/>
      <c r="AN718" s="76"/>
      <c r="AO718" s="80"/>
    </row>
    <row r="719" spans="1:41" x14ac:dyDescent="0.25">
      <c r="A719" s="3"/>
      <c r="B719" s="7">
        <f>offs551+Ampl551*SIN(2*PI()*freq551*('5v'!A707)+deph551*PI()/180)</f>
        <v>0.30254021473707426</v>
      </c>
      <c r="C719" s="8">
        <f>('5v'!B707-B719)^2</f>
        <v>8.592019834841267E-6</v>
      </c>
      <c r="D719" s="9">
        <f>offs552+Ampl552*SIN(2*PI()*freq552*('5v'!A707-reta552)+deph552*PI()/180)</f>
        <v>0.43627001514784169</v>
      </c>
      <c r="E719" s="10">
        <f>('5v'!C707-D719)^2</f>
        <v>6.476508300053824E-4</v>
      </c>
      <c r="G719" s="3"/>
      <c r="H719" s="7">
        <f>offs553+Ampl553*SIN(2*PI()*freq553*('5v'!E707)+deph553*PI()/180)</f>
        <v>-2.239824533103556</v>
      </c>
      <c r="I719" s="8">
        <f>('5v'!F707-H719)^2</f>
        <v>3.8906256575675678E-6</v>
      </c>
      <c r="J719" s="9">
        <f>offs554+Ampl554*SIN(2*PI()*freq554*('5v'!E707-reta554)+deph554*PI()/180)</f>
        <v>0.75156507251075921</v>
      </c>
      <c r="K719" s="10">
        <f>('5v'!G707-J719)^2</f>
        <v>9.440322365775044E-12</v>
      </c>
      <c r="M719" s="3"/>
      <c r="N719" s="7">
        <f>offs553+Ampl555*SIN(2*PI()*freq555*('5v'!I707)+deph555*PI()/180)</f>
        <v>0.64654411731141537</v>
      </c>
      <c r="O719" s="8">
        <f>('5v'!J707-N719)^2</f>
        <v>2.071691773524945E-4</v>
      </c>
      <c r="P719" s="9">
        <f>offs556+Ampl556*SIN(2*PI()*freq556*('5v'!I707-reta556)+deph556*PI()/180)</f>
        <v>0.63905081536692432</v>
      </c>
      <c r="Q719" s="10">
        <f>('5v'!K707-P719)^2</f>
        <v>2.9779671560292006E-5</v>
      </c>
      <c r="S719" s="3"/>
      <c r="T719" s="7">
        <f>offs557+Ampl557*SIN(2*PI()*freq557*('5v'!M707)+deph557*PI()/180)</f>
        <v>-0.89081511143452974</v>
      </c>
      <c r="U719" s="8">
        <f>('5v'!N707-T719)^2</f>
        <v>8.5525331713806998E-6</v>
      </c>
      <c r="V719" s="9">
        <f>offs558+Ampl558*SIN(2*PI()*freq558*('5v'!M707-reta558)+deph558*PI()/180)</f>
        <v>0.67024661205060676</v>
      </c>
      <c r="W719" s="10">
        <f>('5v'!O707-V719)^2</f>
        <v>6.8376327087070371E-5</v>
      </c>
      <c r="X719" s="3"/>
      <c r="Y719" s="3"/>
      <c r="Z719" s="7">
        <f>offs559+Ampl559*SIN(2*PI()*freq559*('5v'!Q707)+deph559*PI()/180)</f>
        <v>-2.8916265380214945</v>
      </c>
      <c r="AA719" s="8">
        <f>('5v'!R707-Z719)^2</f>
        <v>1.3897776707946815E-3</v>
      </c>
      <c r="AB719" s="9">
        <f>offs558+Ampl560*SIN(2*PI()*freq560*('5v'!Q707-reta560)+deph560*PI()/180)</f>
        <v>0.81592316679582655</v>
      </c>
      <c r="AC719" s="10">
        <f>('5v'!S707-AB719)^2</f>
        <v>2.0622903803419059E-4</v>
      </c>
      <c r="AE719" s="44"/>
      <c r="AF719" s="7">
        <f>offs561+Ampl561*SIN(2*PI()*freq561*('5v'!U707)+deph561*PI()/180)</f>
        <v>0.59425916881709739</v>
      </c>
      <c r="AG719" s="8">
        <f>('5v'!V707-AF719)^2</f>
        <v>0.20862894743366914</v>
      </c>
      <c r="AH719" s="9">
        <f>offs562+Ampl562*SIN(2*PI()*freq562*('5v'!U707-reta562)+deph562*PI()/180)</f>
        <v>0.98409130515784526</v>
      </c>
      <c r="AI719" s="10">
        <f>('5v'!W707-AH719)^2</f>
        <v>2.2986704371585452E-5</v>
      </c>
      <c r="AL719" s="76"/>
      <c r="AN719" s="76"/>
      <c r="AO719" s="80"/>
    </row>
    <row r="720" spans="1:41" x14ac:dyDescent="0.25">
      <c r="A720" s="3"/>
      <c r="B720" s="7">
        <f>offs551+Ampl551*SIN(2*PI()*freq551*('5v'!A708)+deph551*PI()/180)</f>
        <v>0.27267481075056754</v>
      </c>
      <c r="C720" s="8">
        <f>('5v'!B708-B720)^2</f>
        <v>1.8626222434714251E-5</v>
      </c>
      <c r="D720" s="9">
        <f>offs552+Ampl552*SIN(2*PI()*freq552*('5v'!A708-reta552)+deph552*PI()/180)</f>
        <v>0.43902795495263169</v>
      </c>
      <c r="E720" s="10">
        <f>('5v'!C708-D720)^2</f>
        <v>5.1488352534169728E-4</v>
      </c>
      <c r="G720" s="3"/>
      <c r="H720" s="7">
        <f>offs553+Ampl553*SIN(2*PI()*freq553*('5v'!E708)+deph553*PI()/180)</f>
        <v>-2.2723918158390246</v>
      </c>
      <c r="I720" s="8">
        <f>('5v'!F708-H720)^2</f>
        <v>4.2926628479307885E-7</v>
      </c>
      <c r="J720" s="9">
        <f>offs554+Ampl554*SIN(2*PI()*freq554*('5v'!E708-reta554)+deph554*PI()/180)</f>
        <v>0.75741046621445696</v>
      </c>
      <c r="K720" s="10">
        <f>('5v'!G708-J720)^2</f>
        <v>1.3706476516265099E-4</v>
      </c>
      <c r="M720" s="3"/>
      <c r="N720" s="7">
        <f>offs553+Ampl555*SIN(2*PI()*freq555*('5v'!I708)+deph555*PI()/180)</f>
        <v>0.61845461075840868</v>
      </c>
      <c r="O720" s="8">
        <f>('5v'!J708-N720)^2</f>
        <v>1.7387057599924796E-4</v>
      </c>
      <c r="P720" s="9">
        <f>offs556+Ampl556*SIN(2*PI()*freq556*('5v'!I708-reta556)+deph556*PI()/180)</f>
        <v>0.63802735931045063</v>
      </c>
      <c r="Q720" s="10">
        <f>('5v'!K708-P720)^2</f>
        <v>4.079056675454095E-5</v>
      </c>
      <c r="S720" s="3"/>
      <c r="T720" s="7">
        <f>offs557+Ampl557*SIN(2*PI()*freq557*('5v'!M708)+deph557*PI()/180)</f>
        <v>-0.92928668699507688</v>
      </c>
      <c r="U720" s="8">
        <f>('5v'!N708-T720)^2</f>
        <v>5.4454415782325667E-6</v>
      </c>
      <c r="V720" s="9">
        <f>offs558+Ampl558*SIN(2*PI()*freq558*('5v'!M708-reta558)+deph558*PI()/180)</f>
        <v>0.67060467279310065</v>
      </c>
      <c r="W720" s="10">
        <f>('5v'!O708-V720)^2</f>
        <v>9.7299821862227394E-5</v>
      </c>
      <c r="X720" s="3"/>
      <c r="Y720" s="3"/>
      <c r="Z720" s="7">
        <f>offs559+Ampl559*SIN(2*PI()*freq559*('5v'!Q708)+deph559*PI()/180)</f>
        <v>-2.903250120270978</v>
      </c>
      <c r="AA720" s="8">
        <f>('5v'!R708-Z720)^2</f>
        <v>9.9322798379038895E-4</v>
      </c>
      <c r="AB720" s="9">
        <f>offs558+Ampl560*SIN(2*PI()*freq560*('5v'!Q708-reta560)+deph560*PI()/180)</f>
        <v>0.81900939826541952</v>
      </c>
      <c r="AC720" s="10">
        <f>('5v'!S708-AB720)^2</f>
        <v>1.3427104305256053E-4</v>
      </c>
      <c r="AE720" s="44"/>
      <c r="AF720" s="7">
        <f>offs561+Ampl561*SIN(2*PI()*freq561*('5v'!U708)+deph561*PI()/180)</f>
        <v>0.6699649321545138</v>
      </c>
      <c r="AG720" s="8">
        <f>('5v'!V708-AF720)^2</f>
        <v>0.211783416111474</v>
      </c>
      <c r="AH720" s="9">
        <f>offs562+Ampl562*SIN(2*PI()*freq562*('5v'!U708-reta562)+deph562*PI()/180)</f>
        <v>0.98580962669797734</v>
      </c>
      <c r="AI720" s="10">
        <f>('5v'!W708-AH720)^2</f>
        <v>2.0790286817541525E-5</v>
      </c>
      <c r="AL720" s="76"/>
      <c r="AN720" s="76"/>
      <c r="AO720" s="80"/>
    </row>
    <row r="721" spans="1:41" x14ac:dyDescent="0.25">
      <c r="A721" s="3"/>
      <c r="B721" s="7">
        <f>offs551+Ampl551*SIN(2*PI()*freq551*('5v'!A709)+deph551*PI()/180)</f>
        <v>0.24269457856171772</v>
      </c>
      <c r="C721" s="8">
        <f>('5v'!B709-B721)^2</f>
        <v>1.3195627007051217E-5</v>
      </c>
      <c r="D721" s="9">
        <f>offs552+Ampl552*SIN(2*PI()*freq552*('5v'!A709-reta552)+deph552*PI()/180)</f>
        <v>0.44185723152203926</v>
      </c>
      <c r="E721" s="10">
        <f>('5v'!C709-D721)^2</f>
        <v>3.2072398839720043E-4</v>
      </c>
      <c r="G721" s="3"/>
      <c r="H721" s="7">
        <f>offs553+Ampl553*SIN(2*PI()*freq553*('5v'!E709)+deph553*PI()/180)</f>
        <v>-2.3043172983987188</v>
      </c>
      <c r="I721" s="8">
        <f>('5v'!F709-H721)^2</f>
        <v>3.8939065703854932E-6</v>
      </c>
      <c r="J721" s="9">
        <f>offs554+Ampl554*SIN(2*PI()*freq554*('5v'!E709-reta554)+deph554*PI()/180)</f>
        <v>0.76329829803885751</v>
      </c>
      <c r="K721" s="10">
        <f>('5v'!G709-J721)^2</f>
        <v>3.8213595621599969E-4</v>
      </c>
      <c r="M721" s="3"/>
      <c r="N721" s="7">
        <f>offs553+Ampl555*SIN(2*PI()*freq555*('5v'!I709)+deph555*PI()/180)</f>
        <v>0.59019385525759682</v>
      </c>
      <c r="O721" s="8">
        <f>('5v'!J709-N721)^2</f>
        <v>1.9889474276424784E-4</v>
      </c>
      <c r="P721" s="9">
        <f>offs556+Ampl556*SIN(2*PI()*freq556*('5v'!I709-reta556)+deph556*PI()/180)</f>
        <v>0.6370432401887951</v>
      </c>
      <c r="Q721" s="10">
        <f>('5v'!K709-P721)^2</f>
        <v>5.4107060839958928E-5</v>
      </c>
      <c r="S721" s="3"/>
      <c r="T721" s="7">
        <f>offs557+Ampl557*SIN(2*PI()*freq557*('5v'!M709)+deph557*PI()/180)</f>
        <v>-0.96764136185354521</v>
      </c>
      <c r="U721" s="8">
        <f>('5v'!N709-T721)^2</f>
        <v>2.6429715450946322E-6</v>
      </c>
      <c r="V721" s="9">
        <f>offs558+Ampl558*SIN(2*PI()*freq558*('5v'!M709-reta558)+deph558*PI()/180)</f>
        <v>0.67101602738535471</v>
      </c>
      <c r="W721" s="10">
        <f>('5v'!O709-V721)^2</f>
        <v>8.9353775775074547E-5</v>
      </c>
      <c r="X721" s="3"/>
      <c r="Y721" s="3"/>
      <c r="Z721" s="7">
        <f>offs559+Ampl559*SIN(2*PI()*freq559*('5v'!Q709)+deph559*PI()/180)</f>
        <v>-2.9137014538758303</v>
      </c>
      <c r="AA721" s="8">
        <f>('5v'!R709-Z721)^2</f>
        <v>6.2352268023124541E-4</v>
      </c>
      <c r="AB721" s="9">
        <f>offs558+Ampl560*SIN(2*PI()*freq560*('5v'!Q709-reta560)+deph560*PI()/180)</f>
        <v>0.82212831641037276</v>
      </c>
      <c r="AC721" s="10">
        <f>('5v'!S709-AB721)^2</f>
        <v>7.8270761010973891E-5</v>
      </c>
      <c r="AE721" s="44"/>
      <c r="AF721" s="7">
        <f>offs561+Ampl561*SIN(2*PI()*freq561*('5v'!U709)+deph561*PI()/180)</f>
        <v>0.74500952098974005</v>
      </c>
      <c r="AG721" s="8">
        <f>('5v'!V709-AF721)^2</f>
        <v>0.21074712963704484</v>
      </c>
      <c r="AH721" s="9">
        <f>offs562+Ampl562*SIN(2*PI()*freq562*('5v'!U709-reta562)+deph562*PI()/180)</f>
        <v>0.98742893466413528</v>
      </c>
      <c r="AI721" s="10">
        <f>('5v'!W709-AH721)^2</f>
        <v>1.7857594092013681E-5</v>
      </c>
      <c r="AL721" s="76"/>
      <c r="AN721" s="76"/>
      <c r="AO721" s="80"/>
    </row>
    <row r="722" spans="1:41" x14ac:dyDescent="0.25">
      <c r="A722" s="3"/>
      <c r="B722" s="7">
        <f>offs551+Ampl551*SIN(2*PI()*freq551*('5v'!A710)+deph551*PI()/180)</f>
        <v>0.21260425239673042</v>
      </c>
      <c r="C722" s="8">
        <f>('5v'!B710-B722)^2</f>
        <v>8.0556766675459279E-6</v>
      </c>
      <c r="D722" s="9">
        <f>offs552+Ampl552*SIN(2*PI()*freq552*('5v'!A710-reta552)+deph552*PI()/180)</f>
        <v>0.44475739808049691</v>
      </c>
      <c r="E722" s="10">
        <f>('5v'!C710-D722)^2</f>
        <v>2.8769593967569048E-4</v>
      </c>
      <c r="G722" s="3"/>
      <c r="H722" s="7">
        <f>offs553+Ampl553*SIN(2*PI()*freq553*('5v'!E710)+deph553*PI()/180)</f>
        <v>-2.3355896378107039</v>
      </c>
      <c r="I722" s="8">
        <f>('5v'!F710-H722)^2</f>
        <v>3.6494836942916782E-6</v>
      </c>
      <c r="J722" s="9">
        <f>offs554+Ampl554*SIN(2*PI()*freq554*('5v'!E710-reta554)+deph554*PI()/180)</f>
        <v>0.76922647606534933</v>
      </c>
      <c r="K722" s="10">
        <f>('5v'!G710-J722)^2</f>
        <v>3.12033714663301E-4</v>
      </c>
      <c r="M722" s="3"/>
      <c r="N722" s="7">
        <f>offs553+Ampl555*SIN(2*PI()*freq555*('5v'!I710)+deph555*PI()/180)</f>
        <v>0.56176631350988304</v>
      </c>
      <c r="O722" s="8">
        <f>('5v'!J710-N722)^2</f>
        <v>1.7513019344507472E-4</v>
      </c>
      <c r="P722" s="9">
        <f>offs556+Ampl556*SIN(2*PI()*freq556*('5v'!I710-reta556)+deph556*PI()/180)</f>
        <v>0.63609861340577534</v>
      </c>
      <c r="Q722" s="10">
        <f>('5v'!K710-P722)^2</f>
        <v>6.9960735036023544E-5</v>
      </c>
      <c r="S722" s="3"/>
      <c r="T722" s="7">
        <f>offs557+Ampl557*SIN(2*PI()*freq557*('5v'!M710)+deph557*PI()/180)</f>
        <v>-1.0058696725678264</v>
      </c>
      <c r="U722" s="8">
        <f>('5v'!N710-T722)^2</f>
        <v>7.5331726112277443E-6</v>
      </c>
      <c r="V722" s="9">
        <f>offs558+Ampl558*SIN(2*PI()*freq558*('5v'!M710-reta558)+deph558*PI()/180)</f>
        <v>0.67148057433177843</v>
      </c>
      <c r="W722" s="10">
        <f>('5v'!O710-V722)^2</f>
        <v>1.1971173207363165E-4</v>
      </c>
      <c r="X722" s="3"/>
      <c r="Y722" s="3"/>
      <c r="Z722" s="7">
        <f>offs559+Ampl559*SIN(2*PI()*freq559*('5v'!Q710)+deph559*PI()/180)</f>
        <v>-2.922975484663866</v>
      </c>
      <c r="AA722" s="8">
        <f>('5v'!R710-Z722)^2</f>
        <v>3.8426409622726844E-4</v>
      </c>
      <c r="AB722" s="9">
        <f>offs558+Ampl560*SIN(2*PI()*freq560*('5v'!Q710-reta560)+deph560*PI()/180)</f>
        <v>0.82527841294954873</v>
      </c>
      <c r="AC722" s="10">
        <f>('5v'!S710-AB722)^2</f>
        <v>3.7672625047488568E-5</v>
      </c>
      <c r="AE722" s="44"/>
      <c r="AF722" s="7">
        <f>offs561+Ampl561*SIN(2*PI()*freq561*('5v'!U710)+deph561*PI()/180)</f>
        <v>0.81931887537383896</v>
      </c>
      <c r="AG722" s="8">
        <f>('5v'!V710-AF722)^2</f>
        <v>0.21083032572344898</v>
      </c>
      <c r="AH722" s="9">
        <f>offs562+Ampl562*SIN(2*PI()*freq562*('5v'!U710-reta562)+deph562*PI()/180)</f>
        <v>0.98894763099485794</v>
      </c>
      <c r="AI722" s="10">
        <f>('5v'!W710-AH722)^2</f>
        <v>1.4374645675889758E-5</v>
      </c>
      <c r="AL722" s="76"/>
      <c r="AN722" s="76"/>
      <c r="AO722" s="80"/>
    </row>
    <row r="723" spans="1:41" x14ac:dyDescent="0.25">
      <c r="A723" s="3"/>
      <c r="B723" s="7">
        <f>offs551+Ampl551*SIN(2*PI()*freq551*('5v'!A711)+deph551*PI()/180)</f>
        <v>0.18240858386692305</v>
      </c>
      <c r="C723" s="8">
        <f>('5v'!B711-B723)^2</f>
        <v>3.7619855768281944E-6</v>
      </c>
      <c r="D723" s="9">
        <f>offs552+Ampl552*SIN(2*PI()*freq552*('5v'!A711-reta552)+deph552*PI()/180)</f>
        <v>0.44772799665808488</v>
      </c>
      <c r="E723" s="10">
        <f>('5v'!C711-D723)^2</f>
        <v>4.7537095472756081E-4</v>
      </c>
      <c r="G723" s="3"/>
      <c r="H723" s="7">
        <f>offs553+Ampl553*SIN(2*PI()*freq553*('5v'!E711)+deph553*PI()/180)</f>
        <v>-2.3661977231616911</v>
      </c>
      <c r="I723" s="8">
        <f>('5v'!F711-H723)^2</f>
        <v>3.5913272893358305E-7</v>
      </c>
      <c r="J723" s="9">
        <f>offs554+Ampl554*SIN(2*PI()*freq554*('5v'!E711-reta554)+deph554*PI()/180)</f>
        <v>0.77519289404050762</v>
      </c>
      <c r="K723" s="10">
        <f>('5v'!G711-J723)^2</f>
        <v>1.9223528675450354E-4</v>
      </c>
      <c r="M723" s="3"/>
      <c r="N723" s="7">
        <f>offs553+Ampl555*SIN(2*PI()*freq555*('5v'!I711)+deph555*PI()/180)</f>
        <v>0.53317647455364992</v>
      </c>
      <c r="O723" s="8">
        <f>('5v'!J711-N723)^2</f>
        <v>1.5691659560575555E-4</v>
      </c>
      <c r="P723" s="9">
        <f>offs556+Ampl556*SIN(2*PI()*freq556*('5v'!I711-reta556)+deph556*PI()/180)</f>
        <v>0.63519362812891067</v>
      </c>
      <c r="Q723" s="10">
        <f>('5v'!K711-P723)^2</f>
        <v>5.564068101898179E-5</v>
      </c>
      <c r="S723" s="3"/>
      <c r="T723" s="7">
        <f>offs557+Ampl557*SIN(2*PI()*freq557*('5v'!M711)+deph557*PI()/180)</f>
        <v>-1.0439621868742743</v>
      </c>
      <c r="U723" s="8">
        <f>('5v'!N711-T723)^2</f>
        <v>3.1494780080841776E-6</v>
      </c>
      <c r="V723" s="9">
        <f>offs558+Ampl558*SIN(2*PI()*freq558*('5v'!M711-reta558)+deph558*PI()/180)</f>
        <v>0.67199819901236391</v>
      </c>
      <c r="W723" s="10">
        <f>('5v'!O711-V723)^2</f>
        <v>1.0865270838516765E-4</v>
      </c>
      <c r="X723" s="3"/>
      <c r="Y723" s="3"/>
      <c r="Z723" s="7">
        <f>offs559+Ampl559*SIN(2*PI()*freq559*('5v'!Q711)+deph559*PI()/180)</f>
        <v>-2.9310677277960924</v>
      </c>
      <c r="AA723" s="8">
        <f>('5v'!R711-Z723)^2</f>
        <v>1.8126669940566337E-4</v>
      </c>
      <c r="AB723" s="9">
        <f>offs558+Ampl560*SIN(2*PI()*freq560*('5v'!Q711-reta560)+deph560*PI()/180)</f>
        <v>0.82845816452421461</v>
      </c>
      <c r="AC723" s="10">
        <f>('5v'!S711-AB723)^2</f>
        <v>2.9282216653785033E-5</v>
      </c>
      <c r="AE723" s="44"/>
      <c r="AF723" s="7">
        <f>offs561+Ampl561*SIN(2*PI()*freq561*('5v'!U711)+deph561*PI()/180)</f>
        <v>0.89281966094551068</v>
      </c>
      <c r="AG723" s="8">
        <f>('5v'!V711-AF723)^2</f>
        <v>0.21017151631833755</v>
      </c>
      <c r="AH723" s="9">
        <f>offs562+Ampl562*SIN(2*PI()*freq562*('5v'!U711-reta562)+deph562*PI()/180)</f>
        <v>0.99036421692022136</v>
      </c>
      <c r="AI723" s="10">
        <f>('5v'!W711-AH723)^2</f>
        <v>1.0594093571112591E-5</v>
      </c>
      <c r="AL723" s="76"/>
      <c r="AN723" s="76"/>
      <c r="AO723" s="80"/>
    </row>
    <row r="724" spans="1:41" x14ac:dyDescent="0.25">
      <c r="A724" s="3"/>
      <c r="B724" s="7">
        <f>offs551+Ampl551*SIN(2*PI()*freq551*('5v'!A712)+deph551*PI()/180)</f>
        <v>0.15211234121839712</v>
      </c>
      <c r="C724" s="8">
        <f>('5v'!B712-B724)^2</f>
        <v>8.3714234060757743E-6</v>
      </c>
      <c r="D724" s="9">
        <f>offs552+Ampl552*SIN(2*PI()*freq552*('5v'!A712-reta552)+deph552*PI()/180)</f>
        <v>0.45076855816285161</v>
      </c>
      <c r="E724" s="10">
        <f>('5v'!C712-D724)^2</f>
        <v>9.2911829647146103E-4</v>
      </c>
      <c r="G724" s="3"/>
      <c r="H724" s="7">
        <f>offs553+Ampl553*SIN(2*PI()*freq553*('5v'!E712)+deph553*PI()/180)</f>
        <v>-2.3961306795447008</v>
      </c>
      <c r="I724" s="8">
        <f>('5v'!F712-H724)^2</f>
        <v>3.958824690601471E-6</v>
      </c>
      <c r="J724" s="9">
        <f>offs554+Ampl554*SIN(2*PI()*freq554*('5v'!E712-reta554)+deph554*PI()/180)</f>
        <v>0.78119543212443476</v>
      </c>
      <c r="K724" s="10">
        <f>('5v'!G712-J724)^2</f>
        <v>1.962361705848972E-4</v>
      </c>
      <c r="M724" s="3"/>
      <c r="N724" s="7">
        <f>offs553+Ampl555*SIN(2*PI()*freq555*('5v'!I712)+deph555*PI()/180)</f>
        <v>0.50442885305589458</v>
      </c>
      <c r="O724" s="8">
        <f>('5v'!J712-N724)^2</f>
        <v>1.4345779800882744E-4</v>
      </c>
      <c r="P724" s="9">
        <f>offs556+Ampl556*SIN(2*PI()*freq556*('5v'!I712-reta556)+deph556*PI()/180)</f>
        <v>0.63432842726586736</v>
      </c>
      <c r="Q724" s="10">
        <f>('5v'!K712-P724)^2</f>
        <v>4.3481723106782771E-5</v>
      </c>
      <c r="S724" s="3"/>
      <c r="T724" s="7">
        <f>offs557+Ampl557*SIN(2*PI()*freq557*('5v'!M712)+deph557*PI()/180)</f>
        <v>-1.0819095060149746</v>
      </c>
      <c r="U724" s="8">
        <f>('5v'!N712-T724)^2</f>
        <v>2.0846036673256571E-5</v>
      </c>
      <c r="V724" s="9">
        <f>offs558+Ampl558*SIN(2*PI()*freq558*('5v'!M712-reta558)+deph558*PI()/180)</f>
        <v>0.67256877371096691</v>
      </c>
      <c r="W724" s="10">
        <f>('5v'!O712-V724)^2</f>
        <v>1.3938674306343077E-4</v>
      </c>
      <c r="X724" s="3"/>
      <c r="Y724" s="3"/>
      <c r="Z724" s="7">
        <f>offs559+Ampl559*SIN(2*PI()*freq559*('5v'!Q712)+deph559*PI()/180)</f>
        <v>-2.937974269935542</v>
      </c>
      <c r="AA724" s="8">
        <f>('5v'!R712-Z724)^2</f>
        <v>4.2994118705403568E-5</v>
      </c>
      <c r="AB724" s="9">
        <f>offs558+Ampl560*SIN(2*PI()*freq560*('5v'!Q712-reta560)+deph560*PI()/180)</f>
        <v>0.83166603343472623</v>
      </c>
      <c r="AC724" s="10">
        <f>('5v'!S712-AB724)^2</f>
        <v>2.2211647301591208E-5</v>
      </c>
      <c r="AE724" s="44"/>
      <c r="AF724" s="7">
        <f>offs561+Ampl561*SIN(2*PI()*freq561*('5v'!U712)+deph561*PI()/180)</f>
        <v>0.96543934130325293</v>
      </c>
      <c r="AG724" s="8">
        <f>('5v'!V712-AF724)^2</f>
        <v>0.20692716954623028</v>
      </c>
      <c r="AH724" s="9">
        <f>offs562+Ampl562*SIN(2*PI()*freq562*('5v'!U712-reta562)+deph562*PI()/180)</f>
        <v>0.99167729444094366</v>
      </c>
      <c r="AI724" s="10">
        <f>('5v'!W712-AH724)^2</f>
        <v>6.8372022643785874E-6</v>
      </c>
      <c r="AL724" s="76"/>
      <c r="AN724" s="76"/>
      <c r="AO724" s="80"/>
    </row>
    <row r="725" spans="1:41" x14ac:dyDescent="0.25">
      <c r="A725" s="3"/>
      <c r="B725" s="7">
        <f>offs551+Ampl551*SIN(2*PI()*freq551*('5v'!A713)+deph551*PI()/180)</f>
        <v>0.12172030857907157</v>
      </c>
      <c r="C725" s="8">
        <f>('5v'!B713-B725)^2</f>
        <v>2.3929435708856547E-8</v>
      </c>
      <c r="D725" s="9">
        <f>offs552+Ampl552*SIN(2*PI()*freq552*('5v'!A713-reta552)+deph552*PI()/180)</f>
        <v>0.45387860245488815</v>
      </c>
      <c r="E725" s="10">
        <f>('5v'!C713-D725)^2</f>
        <v>1.2378714628173825E-3</v>
      </c>
      <c r="G725" s="3"/>
      <c r="H725" s="7">
        <f>offs553+Ampl553*SIN(2*PI()*freq553*('5v'!E713)+deph553*PI()/180)</f>
        <v>-2.4253778719228603</v>
      </c>
      <c r="I725" s="8">
        <f>('5v'!F713-H725)^2</f>
        <v>3.7631030771016017E-6</v>
      </c>
      <c r="J725" s="9">
        <f>offs554+Ampl554*SIN(2*PI()*freq554*('5v'!E713-reta554)+deph554*PI()/180)</f>
        <v>0.7872319576439325</v>
      </c>
      <c r="K725" s="10">
        <f>('5v'!G713-J725)^2</f>
        <v>2.0121302336015796E-4</v>
      </c>
      <c r="M725" s="3"/>
      <c r="N725" s="7">
        <f>offs553+Ampl555*SIN(2*PI()*freq555*('5v'!I713)+deph555*PI()/180)</f>
        <v>0.47552798859930157</v>
      </c>
      <c r="O725" s="8">
        <f>('5v'!J713-N725)^2</f>
        <v>1.3412816352091541E-4</v>
      </c>
      <c r="P725" s="9">
        <f>offs556+Ampl556*SIN(2*PI()*freq556*('5v'!I713-reta556)+deph556*PI()/180)</f>
        <v>0.63350314744189151</v>
      </c>
      <c r="Q725" s="10">
        <f>('5v'!K713-P725)^2</f>
        <v>5.9627854541139263E-5</v>
      </c>
      <c r="S725" s="3"/>
      <c r="T725" s="7">
        <f>offs557+Ampl557*SIN(2*PI()*freq557*('5v'!M713)+deph557*PI()/180)</f>
        <v>-1.119702267056748</v>
      </c>
      <c r="U725" s="8">
        <f>('5v'!N713-T725)^2</f>
        <v>2.7553334857884665E-5</v>
      </c>
      <c r="V725" s="9">
        <f>offs558+Ampl558*SIN(2*PI()*freq558*('5v'!M713-reta558)+deph558*PI()/180)</f>
        <v>0.67319215764681783</v>
      </c>
      <c r="W725" s="10">
        <f>('5v'!O713-V725)^2</f>
        <v>1.2505573943937814E-4</v>
      </c>
      <c r="X725" s="3"/>
      <c r="Y725" s="3"/>
      <c r="Z725" s="7">
        <f>offs559+Ampl559*SIN(2*PI()*freq559*('5v'!Q713)+deph559*PI()/180)</f>
        <v>-2.9436917711397239</v>
      </c>
      <c r="AA725" s="8">
        <f>('5v'!R713-Z725)^2</f>
        <v>7.0474154652799105E-7</v>
      </c>
      <c r="AB725" s="9">
        <f>offs558+Ampl560*SIN(2*PI()*freq560*('5v'!Q713-reta560)+deph560*PI()/180)</f>
        <v>0.83490046838414511</v>
      </c>
      <c r="AC725" s="10">
        <f>('5v'!S713-AB725)^2</f>
        <v>3.5930773921290717E-5</v>
      </c>
      <c r="AE725" s="44"/>
      <c r="AF725" s="7">
        <f>offs561+Ampl561*SIN(2*PI()*freq561*('5v'!U713)+deph561*PI()/180)</f>
        <v>1.0371062495900352</v>
      </c>
      <c r="AG725" s="8">
        <f>('5v'!V713-AF725)^2</f>
        <v>0.20638282000244865</v>
      </c>
      <c r="AH725" s="9">
        <f>offs562+Ampl562*SIN(2*PI()*freq562*('5v'!U713-reta562)+deph562*PI()/180)</f>
        <v>0.99288556770804171</v>
      </c>
      <c r="AI725" s="10">
        <f>('5v'!W713-AH725)^2</f>
        <v>3.4967418298644127E-6</v>
      </c>
      <c r="AL725" s="76"/>
      <c r="AN725" s="76"/>
      <c r="AO725" s="80"/>
    </row>
    <row r="726" spans="1:41" x14ac:dyDescent="0.25">
      <c r="A726" s="3"/>
      <c r="B726" s="7">
        <f>offs551+Ampl551*SIN(2*PI()*freq551*('5v'!A714)+deph551*PI()/180)</f>
        <v>9.1237285203216056E-2</v>
      </c>
      <c r="C726" s="8">
        <f>('5v'!B714-B726)^2</f>
        <v>3.7489317007733088E-7</v>
      </c>
      <c r="D726" s="9">
        <f>offs552+Ampl552*SIN(2*PI()*freq552*('5v'!A714-reta552)+deph552*PI()/180)</f>
        <v>0.45705763842214808</v>
      </c>
      <c r="E726" s="10">
        <f>('5v'!C714-D726)^2</f>
        <v>1.0242791600058839E-3</v>
      </c>
      <c r="G726" s="3"/>
      <c r="H726" s="7">
        <f>offs553+Ampl553*SIN(2*PI()*freq553*('5v'!E714)+deph553*PI()/180)</f>
        <v>-2.4539289089079808</v>
      </c>
      <c r="I726" s="8">
        <f>('5v'!F714-H726)^2</f>
        <v>9.9093304929440396E-6</v>
      </c>
      <c r="J726" s="9">
        <f>offs554+Ampl554*SIN(2*PI()*freq554*('5v'!E714-reta554)+deph554*PI()/180)</f>
        <v>0.7933003258502267</v>
      </c>
      <c r="K726" s="10">
        <f>('5v'!G714-J726)^2</f>
        <v>1.5478658891151975E-4</v>
      </c>
      <c r="M726" s="3"/>
      <c r="N726" s="7">
        <f>offs553+Ampl555*SIN(2*PI()*freq555*('5v'!I714)+deph555*PI()/180)</f>
        <v>0.4464784449654009</v>
      </c>
      <c r="O726" s="8">
        <f>('5v'!J714-N726)^2</f>
        <v>5.5172139076015284E-5</v>
      </c>
      <c r="P726" s="9">
        <f>offs556+Ampl556*SIN(2*PI()*freq556*('5v'!I714-reta556)+deph556*PI()/180)</f>
        <v>0.63271791897823415</v>
      </c>
      <c r="Q726" s="10">
        <f>('5v'!K714-P726)^2</f>
        <v>4.8117515247075352E-5</v>
      </c>
      <c r="S726" s="3"/>
      <c r="T726" s="7">
        <f>offs557+Ampl557*SIN(2*PI()*freq557*('5v'!M714)+deph557*PI()/180)</f>
        <v>-1.1573311452013106</v>
      </c>
      <c r="U726" s="8">
        <f>('5v'!N714-T726)^2</f>
        <v>1.4558079941228908E-5</v>
      </c>
      <c r="V726" s="9">
        <f>offs558+Ampl558*SIN(2*PI()*freq558*('5v'!M714-reta558)+deph558*PI()/180)</f>
        <v>0.67386819700925871</v>
      </c>
      <c r="W726" s="10">
        <f>('5v'!O714-V726)^2</f>
        <v>1.1039269895029071E-4</v>
      </c>
      <c r="X726" s="3"/>
      <c r="Y726" s="3"/>
      <c r="Z726" s="7">
        <f>offs559+Ampl559*SIN(2*PI()*freq559*('5v'!Q714)+deph559*PI()/180)</f>
        <v>-2.9482174664757927</v>
      </c>
      <c r="AA726" s="8">
        <f>('5v'!R714-Z726)^2</f>
        <v>3.1802003100575072E-5</v>
      </c>
      <c r="AB726" s="9">
        <f>offs558+Ampl560*SIN(2*PI()*freq560*('5v'!Q714-reta560)+deph560*PI()/180)</f>
        <v>0.83815990522843142</v>
      </c>
      <c r="AC726" s="10">
        <f>('5v'!S714-AB726)^2</f>
        <v>5.3297960632372139E-5</v>
      </c>
      <c r="AE726" s="44"/>
      <c r="AF726" s="7">
        <f>offs561+Ampl561*SIN(2*PI()*freq561*('5v'!U714)+deph561*PI()/180)</f>
        <v>1.107749659219825</v>
      </c>
      <c r="AG726" s="8">
        <f>('5v'!V714-AF726)^2</f>
        <v>0.20491153147307645</v>
      </c>
      <c r="AH726" s="9">
        <f>offs562+Ampl562*SIN(2*PI()*freq562*('5v'!U714-reta562)+deph562*PI()/180)</f>
        <v>0.99398784430167741</v>
      </c>
      <c r="AI726" s="10">
        <f>('5v'!W714-AH726)^2</f>
        <v>1.0385735776973773E-6</v>
      </c>
      <c r="AL726" s="76"/>
      <c r="AN726" s="76"/>
      <c r="AO726" s="80"/>
    </row>
    <row r="727" spans="1:41" x14ac:dyDescent="0.25">
      <c r="A727" s="3"/>
      <c r="B727" s="7">
        <f>offs551+Ampl551*SIN(2*PI()*freq551*('5v'!A715)+deph551*PI()/180)</f>
        <v>6.0668084713592974E-2</v>
      </c>
      <c r="C727" s="8">
        <f>('5v'!B715-B727)^2</f>
        <v>4.3548818523366857E-7</v>
      </c>
      <c r="D727" s="9">
        <f>offs552+Ampl552*SIN(2*PI()*freq552*('5v'!A715-reta552)+deph552*PI()/180)</f>
        <v>0.46030516405799943</v>
      </c>
      <c r="E727" s="10">
        <f>('5v'!C715-D727)^2</f>
        <v>7.1844562120568244E-4</v>
      </c>
      <c r="G727" s="3"/>
      <c r="H727" s="7">
        <f>offs553+Ampl553*SIN(2*PI()*freq553*('5v'!E715)+deph553*PI()/180)</f>
        <v>-2.4817736464525688</v>
      </c>
      <c r="I727" s="8">
        <f>('5v'!F715-H727)^2</f>
        <v>3.137844297957635E-5</v>
      </c>
      <c r="J727" s="9">
        <f>offs554+Ampl554*SIN(2*PI()*freq554*('5v'!E715-reta554)+deph554*PI()/180)</f>
        <v>0.79939838068098867</v>
      </c>
      <c r="K727" s="10">
        <f>('5v'!G715-J727)^2</f>
        <v>8.4936147537201821E-6</v>
      </c>
      <c r="M727" s="3"/>
      <c r="N727" s="7">
        <f>offs553+Ampl555*SIN(2*PI()*freq555*('5v'!I715)+deph555*PI()/180)</f>
        <v>0.41728480941388557</v>
      </c>
      <c r="O727" s="8">
        <f>('5v'!J715-N727)^2</f>
        <v>5.3649041288549091E-5</v>
      </c>
      <c r="P727" s="9">
        <f>offs556+Ampl556*SIN(2*PI()*freq556*('5v'!I715-reta556)+deph556*PI()/180)</f>
        <v>0.63197286587157242</v>
      </c>
      <c r="Q727" s="10">
        <f>('5v'!K715-P727)^2</f>
        <v>3.8336230933524731E-5</v>
      </c>
      <c r="S727" s="3"/>
      <c r="T727" s="7">
        <f>offs557+Ampl557*SIN(2*PI()*freq557*('5v'!M715)+deph557*PI()/180)</f>
        <v>-1.1947868560860342</v>
      </c>
      <c r="U727" s="8">
        <f>('5v'!N715-T727)^2</f>
        <v>1.7320962843838225E-5</v>
      </c>
      <c r="V727" s="9">
        <f>offs558+Ampl558*SIN(2*PI()*freq558*('5v'!M715-reta558)+deph558*PI()/180)</f>
        <v>0.67459672499569256</v>
      </c>
      <c r="W727" s="10">
        <f>('5v'!O715-V727)^2</f>
        <v>1.3762539411929045E-4</v>
      </c>
      <c r="X727" s="3"/>
      <c r="Y727" s="3"/>
      <c r="Z727" s="7">
        <f>offs559+Ampl559*SIN(2*PI()*freq559*('5v'!Q715)+deph559*PI()/180)</f>
        <v>-2.9515491673576451</v>
      </c>
      <c r="AA727" s="8">
        <f>('5v'!R715-Z727)^2</f>
        <v>1.6582427214571345E-4</v>
      </c>
      <c r="AB727" s="9">
        <f>offs558+Ampl560*SIN(2*PI()*freq560*('5v'!Q715-reta560)+deph560*PI()/180)</f>
        <v>0.84144276773285176</v>
      </c>
      <c r="AC727" s="10">
        <f>('5v'!S715-AB727)^2</f>
        <v>4.4584435389381427E-5</v>
      </c>
      <c r="AE727" s="44"/>
      <c r="AF727" s="7">
        <f>offs561+Ampl561*SIN(2*PI()*freq561*('5v'!U715)+deph561*PI()/180)</f>
        <v>1.177299853676202</v>
      </c>
      <c r="AG727" s="8">
        <f>('5v'!V715-AF727)^2</f>
        <v>0.20599104516174907</v>
      </c>
      <c r="AH727" s="9">
        <f>offs562+Ampl562*SIN(2*PI()*freq562*('5v'!U715-reta562)+deph562*PI()/180)</f>
        <v>0.99498303640793229</v>
      </c>
      <c r="AI727" s="10">
        <f>('5v'!W715-AH727)^2</f>
        <v>4.0573900190088462E-6</v>
      </c>
      <c r="AL727" s="76"/>
      <c r="AN727" s="76"/>
      <c r="AO727" s="80"/>
    </row>
    <row r="728" spans="1:41" x14ac:dyDescent="0.25">
      <c r="A728" s="3"/>
      <c r="B728" s="7">
        <f>offs551+Ampl551*SIN(2*PI()*freq551*('5v'!A716)+deph551*PI()/180)</f>
        <v>3.0017534341327035E-2</v>
      </c>
      <c r="C728" s="8">
        <f>('5v'!B716-B728)^2</f>
        <v>3.5816862331021499E-6</v>
      </c>
      <c r="D728" s="9">
        <f>offs552+Ampl552*SIN(2*PI()*freq552*('5v'!A716-reta552)+deph552*PI()/180)</f>
        <v>0.46362066654049777</v>
      </c>
      <c r="E728" s="10">
        <f>('5v'!C716-D728)^2</f>
        <v>4.6377058721195518E-4</v>
      </c>
      <c r="G728" s="3"/>
      <c r="H728" s="7">
        <f>offs553+Ampl553*SIN(2*PI()*freq553*('5v'!E716)+deph553*PI()/180)</f>
        <v>-2.508902191453962</v>
      </c>
      <c r="I728" s="8">
        <f>('5v'!F716-H728)^2</f>
        <v>2.2354792120649979E-7</v>
      </c>
      <c r="J728" s="9">
        <f>offs554+Ampl554*SIN(2*PI()*freq554*('5v'!E716-reta554)+deph554*PI()/180)</f>
        <v>0.80552395552637401</v>
      </c>
      <c r="K728" s="10">
        <f>('5v'!G716-J728)^2</f>
        <v>2.1455836005648924E-5</v>
      </c>
      <c r="M728" s="3"/>
      <c r="N728" s="7">
        <f>offs553+Ampl555*SIN(2*PI()*freq555*('5v'!I716)+deph555*PI()/180)</f>
        <v>0.38795169195823043</v>
      </c>
      <c r="O728" s="8">
        <f>('5v'!J716-N728)^2</f>
        <v>5.4181347811719023E-5</v>
      </c>
      <c r="P728" s="9">
        <f>offs556+Ampl556*SIN(2*PI()*freq556*('5v'!I716-reta556)+deph556*PI()/180)</f>
        <v>0.63126810577442871</v>
      </c>
      <c r="Q728" s="10">
        <f>('5v'!K716-P728)^2</f>
        <v>3.0105696026597005E-5</v>
      </c>
      <c r="S728" s="3"/>
      <c r="T728" s="7">
        <f>offs557+Ampl557*SIN(2*PI()*freq557*('5v'!M716)+deph557*PI()/180)</f>
        <v>-1.2320601580747201</v>
      </c>
      <c r="U728" s="8">
        <f>('5v'!N716-T728)^2</f>
        <v>1.871226943626835E-5</v>
      </c>
      <c r="V728" s="9">
        <f>offs558+Ampl558*SIN(2*PI()*freq558*('5v'!M716-reta558)+deph558*PI()/180)</f>
        <v>0.67537756185273989</v>
      </c>
      <c r="W728" s="10">
        <f>('5v'!O716-V728)^2</f>
        <v>1.1991450472546276E-4</v>
      </c>
      <c r="X728" s="3"/>
      <c r="Y728" s="3"/>
      <c r="Z728" s="7">
        <f>offs559+Ampl559*SIN(2*PI()*freq559*('5v'!Q716)+deph559*PI()/180)</f>
        <v>-2.9536852626042998</v>
      </c>
      <c r="AA728" s="8">
        <f>('5v'!R716-Z728)^2</f>
        <v>3.579521194891236E-4</v>
      </c>
      <c r="AB728" s="9">
        <f>offs558+Ampl560*SIN(2*PI()*freq560*('5v'!Q716-reta560)+deph560*PI()/180)</f>
        <v>0.8447474683342312</v>
      </c>
      <c r="AC728" s="10">
        <f>('5v'!S716-AB728)^2</f>
        <v>6.4460478664886634E-5</v>
      </c>
      <c r="AE728" s="44"/>
      <c r="AF728" s="7">
        <f>offs561+Ampl561*SIN(2*PI()*freq561*('5v'!U716)+deph561*PI()/180)</f>
        <v>1.2456881953141343</v>
      </c>
      <c r="AG728" s="8">
        <f>('5v'!V716-AF728)^2</f>
        <v>0.20601734427324789</v>
      </c>
      <c r="AH728" s="9">
        <f>offs562+Ampl562*SIN(2*PI()*freq562*('5v'!U716-reta562)+deph562*PI()/180)</f>
        <v>0.99587016189234845</v>
      </c>
      <c r="AI728" s="10">
        <f>('5v'!W716-AH728)^2</f>
        <v>8.4182489973987593E-6</v>
      </c>
      <c r="AL728" s="76"/>
      <c r="AN728" s="76"/>
      <c r="AO728" s="80"/>
    </row>
    <row r="729" spans="1:41" x14ac:dyDescent="0.25">
      <c r="A729" s="3"/>
      <c r="B729" s="7">
        <f>offs551+Ampl551*SIN(2*PI()*freq551*('5v'!A717)+deph551*PI()/180)</f>
        <v>-7.0952583636352262E-4</v>
      </c>
      <c r="C729" s="8">
        <f>('5v'!B717-B729)^2</f>
        <v>1.9083566518359422E-5</v>
      </c>
      <c r="D729" s="9">
        <f>offs552+Ampl552*SIN(2*PI()*freq552*('5v'!A717-reta552)+deph552*PI()/180)</f>
        <v>0.46700362231336695</v>
      </c>
      <c r="E729" s="10">
        <f>('5v'!C717-D729)^2</f>
        <v>6.7420083840950091E-4</v>
      </c>
      <c r="G729" s="3"/>
      <c r="H729" s="7">
        <f>offs553+Ampl553*SIN(2*PI()*freq553*('5v'!E717)+deph553*PI()/180)</f>
        <v>-2.5353049052692973</v>
      </c>
      <c r="I729" s="8">
        <f>('5v'!F717-H729)^2</f>
        <v>1.9996639074016051E-6</v>
      </c>
      <c r="J729" s="9">
        <f>offs554+Ampl554*SIN(2*PI()*freq554*('5v'!E717-reta554)+deph554*PI()/180)</f>
        <v>0.811674873998808</v>
      </c>
      <c r="K729" s="10">
        <f>('5v'!G717-J729)^2</f>
        <v>2.3069782242550424E-6</v>
      </c>
      <c r="M729" s="3"/>
      <c r="N729" s="7">
        <f>offs553+Ampl555*SIN(2*PI()*freq555*('5v'!I717)+deph555*PI()/180)</f>
        <v>0.35848372463772382</v>
      </c>
      <c r="O729" s="8">
        <f>('5v'!J717-N729)^2</f>
        <v>5.6729297110470021E-5</v>
      </c>
      <c r="P729" s="9">
        <f>offs556+Ampl556*SIN(2*PI()*freq556*('5v'!I717-reta556)+deph556*PI()/180)</f>
        <v>0.63060374997659219</v>
      </c>
      <c r="Q729" s="10">
        <f>('5v'!K717-P729)^2</f>
        <v>2.3256602474331019E-5</v>
      </c>
      <c r="S729" s="3"/>
      <c r="T729" s="7">
        <f>offs557+Ampl557*SIN(2*PI()*freq557*('5v'!M717)+deph557*PI()/180)</f>
        <v>-1.2691418545378348</v>
      </c>
      <c r="U729" s="8">
        <f>('5v'!N717-T729)^2</f>
        <v>1.8473616656165402E-5</v>
      </c>
      <c r="V729" s="9">
        <f>offs558+Ampl558*SIN(2*PI()*freq558*('5v'!M717-reta558)+deph558*PI()/180)</f>
        <v>0.67621051492059014</v>
      </c>
      <c r="W729" s="10">
        <f>('5v'!O717-V729)^2</f>
        <v>1.0236573019089947E-4</v>
      </c>
      <c r="X729" s="3"/>
      <c r="Y729" s="3"/>
      <c r="Z729" s="7">
        <f>offs559+Ampl559*SIN(2*PI()*freq559*('5v'!Q717)+deph559*PI()/180)</f>
        <v>-2.9546247192190513</v>
      </c>
      <c r="AA729" s="8">
        <f>('5v'!R717-Z729)^2</f>
        <v>6.6143914460199649E-4</v>
      </c>
      <c r="AB729" s="9">
        <f>offs558+Ampl560*SIN(2*PI()*freq560*('5v'!Q717-reta560)+deph560*PI()/180)</f>
        <v>0.84807240890868429</v>
      </c>
      <c r="AC729" s="10">
        <f>('5v'!S717-AB729)^2</f>
        <v>3.0187320497968914E-5</v>
      </c>
      <c r="AE729" s="44"/>
      <c r="AF729" s="7">
        <f>offs561+Ampl561*SIN(2*PI()*freq561*('5v'!U717)+deph561*PI()/180)</f>
        <v>1.3128471930970502</v>
      </c>
      <c r="AG729" s="8">
        <f>('5v'!V717-AF729)^2</f>
        <v>0.20848100587604892</v>
      </c>
      <c r="AH729" s="9">
        <f>offs562+Ampl562*SIN(2*PI()*freq562*('5v'!U717-reta562)+deph562*PI()/180)</f>
        <v>0.99664834526917689</v>
      </c>
      <c r="AI729" s="10">
        <f>('5v'!W717-AH729)^2</f>
        <v>2.980751384684651E-6</v>
      </c>
      <c r="AL729" s="76"/>
      <c r="AN729" s="76"/>
      <c r="AO729" s="80"/>
    </row>
    <row r="730" spans="1:41" x14ac:dyDescent="0.25">
      <c r="A730" s="3"/>
      <c r="B730" s="7">
        <f>offs551+Ampl551*SIN(2*PI()*freq551*('5v'!A718)+deph551*PI()/180)</f>
        <v>-3.1508243660480328E-2</v>
      </c>
      <c r="C730" s="8">
        <f>('5v'!B718-B730)^2</f>
        <v>8.2182919101762424E-6</v>
      </c>
      <c r="D730" s="9">
        <f>offs552+Ampl552*SIN(2*PI()*freq552*('5v'!A718-reta552)+deph552*PI()/180)</f>
        <v>0.47045349716867368</v>
      </c>
      <c r="E730" s="10">
        <f>('5v'!C718-D730)^2</f>
        <v>1.0420308630432673E-3</v>
      </c>
      <c r="G730" s="3"/>
      <c r="H730" s="7">
        <f>offs553+Ampl553*SIN(2*PI()*freq553*('5v'!E718)+deph553*PI()/180)</f>
        <v>-2.5609724071400759</v>
      </c>
      <c r="I730" s="8">
        <f>('5v'!F718-H730)^2</f>
        <v>6.6652061836675228E-7</v>
      </c>
      <c r="J730" s="9">
        <f>offs554+Ampl554*SIN(2*PI()*freq554*('5v'!E718-reta554)+deph554*PI()/180)</f>
        <v>0.81784895070624497</v>
      </c>
      <c r="K730" s="10">
        <f>('5v'!G718-J730)^2</f>
        <v>4.5646111868027873E-4</v>
      </c>
      <c r="M730" s="3"/>
      <c r="N730" s="7">
        <f>offs553+Ampl555*SIN(2*PI()*freq555*('5v'!I718)+deph555*PI()/180)</f>
        <v>0.3288855607860075</v>
      </c>
      <c r="O730" s="8">
        <f>('5v'!J718-N730)^2</f>
        <v>9.5771652305790006E-5</v>
      </c>
      <c r="P730" s="9">
        <f>offs556+Ampl556*SIN(2*PI()*freq556*('5v'!I718-reta556)+deph556*PI()/180)</f>
        <v>0.62997990338754495</v>
      </c>
      <c r="Q730" s="10">
        <f>('5v'!K718-P730)^2</f>
        <v>5.0424651053466317E-6</v>
      </c>
      <c r="S730" s="3"/>
      <c r="T730" s="7">
        <f>offs557+Ampl557*SIN(2*PI()*freq557*('5v'!M718)+deph557*PI()/180)</f>
        <v>-1.3060227961216415</v>
      </c>
      <c r="U730" s="8">
        <f>('5v'!N718-T730)^2</f>
        <v>1.6562100948414648E-5</v>
      </c>
      <c r="V730" s="9">
        <f>offs558+Ampl558*SIN(2*PI()*freq558*('5v'!M718-reta558)+deph558*PI()/180)</f>
        <v>0.6770953786805376</v>
      </c>
      <c r="W730" s="10">
        <f>('5v'!O718-V730)^2</f>
        <v>8.5243327617382845E-5</v>
      </c>
      <c r="X730" s="3"/>
      <c r="Y730" s="3"/>
      <c r="Z730" s="7">
        <f>offs559+Ampl559*SIN(2*PI()*freq559*('5v'!Q718)+deph559*PI()/180)</f>
        <v>-2.9543670828890174</v>
      </c>
      <c r="AA730" s="8">
        <f>('5v'!R718-Z730)^2</f>
        <v>9.8095448260524464E-4</v>
      </c>
      <c r="AB730" s="9">
        <f>offs558+Ampl560*SIN(2*PI()*freq560*('5v'!Q718-reta560)+deph560*PI()/180)</f>
        <v>0.85141598154445497</v>
      </c>
      <c r="AC730" s="10">
        <f>('5v'!S718-AB730)^2</f>
        <v>8.8714118803896515E-6</v>
      </c>
      <c r="AE730" s="44"/>
      <c r="AF730" s="7">
        <f>offs561+Ampl561*SIN(2*PI()*freq561*('5v'!U718)+deph561*PI()/180)</f>
        <v>1.3787105692023416</v>
      </c>
      <c r="AG730" s="8">
        <f>('5v'!V718-AF730)^2</f>
        <v>0.20620790819902876</v>
      </c>
      <c r="AH730" s="9">
        <f>offs562+Ampl562*SIN(2*PI()*freq562*('5v'!U718-reta562)+deph562*PI()/180)</f>
        <v>0.9973168185653758</v>
      </c>
      <c r="AI730" s="10">
        <f>('5v'!W718-AH730)^2</f>
        <v>5.7358265298666648E-6</v>
      </c>
      <c r="AL730" s="76"/>
      <c r="AN730" s="76"/>
      <c r="AO730" s="80"/>
    </row>
    <row r="731" spans="1:41" x14ac:dyDescent="0.25">
      <c r="A731" s="3"/>
      <c r="B731" s="7">
        <f>offs551+Ampl551*SIN(2*PI()*freq551*('5v'!A719)+deph551*PI()/180)</f>
        <v>-6.2373755656445873E-2</v>
      </c>
      <c r="C731" s="8">
        <f>('5v'!B719-B731)^2</f>
        <v>1.0570589781492726E-5</v>
      </c>
      <c r="D731" s="9">
        <f>offs552+Ampl552*SIN(2*PI()*freq552*('5v'!A719-reta552)+deph552*PI()/180)</f>
        <v>0.47396974633118644</v>
      </c>
      <c r="E731" s="10">
        <f>('5v'!C719-D731)^2</f>
        <v>1.0674108162919643E-3</v>
      </c>
      <c r="G731" s="3"/>
      <c r="H731" s="7">
        <f>offs553+Ampl553*SIN(2*PI()*freq553*('5v'!E719)+deph553*PI()/180)</f>
        <v>-2.5858955775251027</v>
      </c>
      <c r="I731" s="8">
        <f>('5v'!F719-H731)^2</f>
        <v>1.2150629100668484E-7</v>
      </c>
      <c r="J731" s="9">
        <f>offs554+Ampl554*SIN(2*PI()*freq554*('5v'!E719-reta554)+deph554*PI()/180)</f>
        <v>0.82404399202863032</v>
      </c>
      <c r="K731" s="10">
        <f>('5v'!G719-J731)^2</f>
        <v>1.8649435365128671E-3</v>
      </c>
      <c r="M731" s="3"/>
      <c r="N731" s="7">
        <f>offs553+Ampl555*SIN(2*PI()*freq555*('5v'!I719)+deph555*PI()/180)</f>
        <v>0.29916187429626717</v>
      </c>
      <c r="O731" s="8">
        <f>('5v'!J719-N731)^2</f>
        <v>6.8227363825870563E-5</v>
      </c>
      <c r="P731" s="9">
        <f>offs556+Ampl556*SIN(2*PI()*freq556*('5v'!I719-reta556)+deph556*PI()/180)</f>
        <v>0.62939666451989507</v>
      </c>
      <c r="Q731" s="10">
        <f>('5v'!K719-P731)^2</f>
        <v>8.4579459878274874E-8</v>
      </c>
      <c r="S731" s="3"/>
      <c r="T731" s="7">
        <f>offs557+Ampl557*SIN(2*PI()*freq557*('5v'!M719)+deph557*PI()/180)</f>
        <v>-1.3426938830056665</v>
      </c>
      <c r="U731" s="8">
        <f>('5v'!N719-T731)^2</f>
        <v>1.3186869906283467E-5</v>
      </c>
      <c r="V731" s="9">
        <f>offs558+Ampl558*SIN(2*PI()*freq558*('5v'!M719-reta558)+deph558*PI()/180)</f>
        <v>0.67803193480569002</v>
      </c>
      <c r="W731" s="10">
        <f>('5v'!O719-V731)^2</f>
        <v>6.8826522854685052E-5</v>
      </c>
      <c r="X731" s="3"/>
      <c r="Y731" s="3"/>
      <c r="Z731" s="7">
        <f>offs559+Ampl559*SIN(2*PI()*freq559*('5v'!Q719)+deph559*PI()/180)</f>
        <v>-2.952912478204841</v>
      </c>
      <c r="AA731" s="8">
        <f>('5v'!R719-Z731)^2</f>
        <v>1.4196383307717682E-3</v>
      </c>
      <c r="AB731" s="9">
        <f>offs558+Ampl560*SIN(2*PI()*freq560*('5v'!Q719-reta560)+deph560*PI()/180)</f>
        <v>0.85477656931948731</v>
      </c>
      <c r="AC731" s="10">
        <f>('5v'!S719-AB731)^2</f>
        <v>2.301210312029347E-7</v>
      </c>
      <c r="AE731" s="44"/>
      <c r="AF731" s="7">
        <f>offs561+Ampl561*SIN(2*PI()*freq561*('5v'!U719)+deph561*PI()/180)</f>
        <v>1.4432133244295764</v>
      </c>
      <c r="AG731" s="8">
        <f>('5v'!V719-AF731)^2</f>
        <v>0.20803082636837625</v>
      </c>
      <c r="AH731" s="9">
        <f>offs562+Ampl562*SIN(2*PI()*freq562*('5v'!U719-reta562)+deph562*PI()/180)</f>
        <v>0.99787492207850748</v>
      </c>
      <c r="AI731" s="10">
        <f>('5v'!W719-AH731)^2</f>
        <v>8.7205756395186173E-6</v>
      </c>
      <c r="AL731" s="76"/>
      <c r="AN731" s="76"/>
      <c r="AO731" s="80"/>
    </row>
    <row r="732" spans="1:41" x14ac:dyDescent="0.25">
      <c r="A732" s="3"/>
      <c r="B732" s="7">
        <f>offs551+Ampl551*SIN(2*PI()*freq551*('5v'!A720)+deph551*PI()/180)</f>
        <v>-9.3301187802111329E-2</v>
      </c>
      <c r="C732" s="8">
        <f>('5v'!B720-B732)^2</f>
        <v>2.6270321808247236E-6</v>
      </c>
      <c r="D732" s="9">
        <f>offs552+Ampl552*SIN(2*PI()*freq552*('5v'!A720-reta552)+deph552*PI()/180)</f>
        <v>0.4775518145444001</v>
      </c>
      <c r="E732" s="10">
        <f>('5v'!C720-D732)^2</f>
        <v>9.6361727785985746E-4</v>
      </c>
      <c r="G732" s="3"/>
      <c r="H732" s="7">
        <f>offs553+Ampl553*SIN(2*PI()*freq553*('5v'!E720)+deph553*PI()/180)</f>
        <v>-2.6100655613406127</v>
      </c>
      <c r="I732" s="8">
        <f>('5v'!F720-H732)^2</f>
        <v>7.983103617959251E-6</v>
      </c>
      <c r="J732" s="9">
        <f>offs554+Ampl554*SIN(2*PI()*freq554*('5v'!E720-reta554)+deph554*PI()/180)</f>
        <v>0.8302577968972803</v>
      </c>
      <c r="K732" s="10">
        <f>('5v'!G720-J732)^2</f>
        <v>2.8414013722603028E-3</v>
      </c>
      <c r="M732" s="3"/>
      <c r="N732" s="7">
        <f>offs553+Ampl555*SIN(2*PI()*freq555*('5v'!I720)+deph555*PI()/180)</f>
        <v>0.26931735888316766</v>
      </c>
      <c r="O732" s="8">
        <f>('5v'!J720-N732)^2</f>
        <v>4.6984185560655718E-5</v>
      </c>
      <c r="P732" s="9">
        <f>offs556+Ampl556*SIN(2*PI()*freq556*('5v'!I720-reta556)+deph556*PI()/180)</f>
        <v>0.62885412547382091</v>
      </c>
      <c r="Q732" s="10">
        <f>('5v'!K720-P732)^2</f>
        <v>7.7644960146357525E-6</v>
      </c>
      <c r="S732" s="3"/>
      <c r="T732" s="7">
        <f>offs557+Ampl557*SIN(2*PI()*freq557*('5v'!M720)+deph557*PI()/180)</f>
        <v>-1.3791460671479405</v>
      </c>
      <c r="U732" s="8">
        <f>('5v'!N720-T732)^2</f>
        <v>1.0425576993604709E-6</v>
      </c>
      <c r="V732" s="9">
        <f>offs558+Ampl558*SIN(2*PI()*freq558*('5v'!M720-reta558)+deph558*PI()/180)</f>
        <v>0.67901995221483746</v>
      </c>
      <c r="W732" s="10">
        <f>('5v'!O720-V732)^2</f>
        <v>5.3409170212832479E-5</v>
      </c>
      <c r="X732" s="3"/>
      <c r="Y732" s="3"/>
      <c r="Z732" s="7">
        <f>offs559+Ampl559*SIN(2*PI()*freq559*('5v'!Q720)+deph559*PI()/180)</f>
        <v>-2.9502616086004392</v>
      </c>
      <c r="AA732" s="8">
        <f>('5v'!R720-Z732)^2</f>
        <v>1.6717139451134181E-3</v>
      </c>
      <c r="AB732" s="9">
        <f>offs558+Ampl560*SIN(2*PI()*freq560*('5v'!Q720-reta560)+deph560*PI()/180)</f>
        <v>0.85815254708335476</v>
      </c>
      <c r="AC732" s="10">
        <f>('5v'!S720-AB732)^2</f>
        <v>2.5566085396786908E-9</v>
      </c>
      <c r="AE732" s="44"/>
      <c r="AF732" s="7">
        <f>offs561+Ampl561*SIN(2*PI()*freq561*('5v'!U720)+deph561*PI()/180)</f>
        <v>1.5062918023468539</v>
      </c>
      <c r="AG732" s="8">
        <f>('5v'!V720-AF732)^2</f>
        <v>0.2067787475074426</v>
      </c>
      <c r="AH732" s="9">
        <f>offs562+Ampl562*SIN(2*PI()*freq562*('5v'!U720-reta562)+deph562*PI()/180)</f>
        <v>0.9983221050277854</v>
      </c>
      <c r="AI732" s="10">
        <f>('5v'!W720-AH732)^2</f>
        <v>1.1561666248979019E-5</v>
      </c>
      <c r="AL732" s="76"/>
      <c r="AN732" s="76"/>
      <c r="AO732" s="80"/>
    </row>
    <row r="733" spans="1:41" x14ac:dyDescent="0.25">
      <c r="A733" s="3"/>
      <c r="B733" s="7">
        <f>offs551+Ampl551*SIN(2*PI()*freq551*('5v'!A721)+deph551*PI()/180)</f>
        <v>-0.12428565629742117</v>
      </c>
      <c r="C733" s="8">
        <f>('5v'!B721-B733)^2</f>
        <v>3.5582925642588507E-6</v>
      </c>
      <c r="D733" s="9">
        <f>offs552+Ampl552*SIN(2*PI()*freq552*('5v'!A721-reta552)+deph552*PI()/180)</f>
        <v>0.48119913615821974</v>
      </c>
      <c r="E733" s="10">
        <f>('5v'!C721-D733)^2</f>
        <v>9.7974407724166386E-4</v>
      </c>
      <c r="G733" s="3"/>
      <c r="H733" s="7">
        <f>offs553+Ampl553*SIN(2*PI()*freq553*('5v'!E721)+deph553*PI()/180)</f>
        <v>-2.6334737711064453</v>
      </c>
      <c r="I733" s="8">
        <f>('5v'!F721-H733)^2</f>
        <v>2.3109449635027939E-5</v>
      </c>
      <c r="J733" s="9">
        <f>offs554+Ampl554*SIN(2*PI()*freq554*('5v'!E721-reta554)+deph554*PI()/180)</f>
        <v>0.83648815757691197</v>
      </c>
      <c r="K733" s="10">
        <f>('5v'!G721-J733)^2</f>
        <v>2.8811298922214899E-3</v>
      </c>
      <c r="M733" s="3"/>
      <c r="N733" s="7">
        <f>offs553+Ampl555*SIN(2*PI()*freq555*('5v'!I721)+deph555*PI()/180)</f>
        <v>0.23935672734166102</v>
      </c>
      <c r="O733" s="8">
        <f>('5v'!J721-N733)^2</f>
        <v>5.6524273399774075E-5</v>
      </c>
      <c r="P733" s="9">
        <f>offs556+Ampl556*SIN(2*PI()*freq556*('5v'!I721-reta556)+deph556*PI()/180)</f>
        <v>0.62835237192252724</v>
      </c>
      <c r="Q733" s="10">
        <f>('5v'!K721-P733)^2</f>
        <v>1.0812509654142047E-5</v>
      </c>
      <c r="S733" s="3"/>
      <c r="T733" s="7">
        <f>offs557+Ampl557*SIN(2*PI()*freq557*('5v'!M721)+deph557*PI()/180)</f>
        <v>-1.4153703545174734</v>
      </c>
      <c r="U733" s="8">
        <f>('5v'!N721-T733)^2</f>
        <v>3.3020540476764405E-6</v>
      </c>
      <c r="V733" s="9">
        <f>offs558+Ampl558*SIN(2*PI()*freq558*('5v'!M721-reta558)+deph558*PI()/180)</f>
        <v>0.68005918712946822</v>
      </c>
      <c r="W733" s="10">
        <f>('5v'!O721-V733)^2</f>
        <v>3.9299393956676957E-5</v>
      </c>
      <c r="X733" s="3"/>
      <c r="Y733" s="3"/>
      <c r="Z733" s="7">
        <f>offs559+Ampl559*SIN(2*PI()*freq559*('5v'!Q721)+deph559*PI()/180)</f>
        <v>-2.9464157560128288</v>
      </c>
      <c r="AA733" s="8">
        <f>('5v'!R721-Z733)^2</f>
        <v>2.1908358993268776E-3</v>
      </c>
      <c r="AB733" s="9">
        <f>offs558+Ampl560*SIN(2*PI()*freq560*('5v'!Q721-reta560)+deph560*PI()/180)</f>
        <v>0.86154228224316942</v>
      </c>
      <c r="AC733" s="10">
        <f>('5v'!S721-AB733)^2</f>
        <v>3.2157718229205357E-7</v>
      </c>
      <c r="AE733" s="44"/>
      <c r="AF733" s="7">
        <f>offs561+Ampl561*SIN(2*PI()*freq561*('5v'!U721)+deph561*PI()/180)</f>
        <v>1.5678837521120277</v>
      </c>
      <c r="AG733" s="8">
        <f>('5v'!V721-AF733)^2</f>
        <v>0.20951447534426643</v>
      </c>
      <c r="AH733" s="9">
        <f>offs562+Ampl562*SIN(2*PI()*freq562*('5v'!U721-reta562)+deph562*PI()/180)</f>
        <v>0.99865792609762738</v>
      </c>
      <c r="AI733" s="10">
        <f>('5v'!W721-AH733)^2</f>
        <v>1.3958189885840329E-5</v>
      </c>
      <c r="AL733" s="76"/>
      <c r="AN733" s="76"/>
      <c r="AO733" s="80"/>
    </row>
    <row r="734" spans="1:41" x14ac:dyDescent="0.25">
      <c r="A734" s="3"/>
      <c r="B734" s="7">
        <f>offs551+Ampl551*SIN(2*PI()*freq551*('5v'!A722)+deph551*PI()/180)</f>
        <v>-0.15532226833561436</v>
      </c>
      <c r="C734" s="8">
        <f>('5v'!B722-B734)^2</f>
        <v>4.4088730624237369E-6</v>
      </c>
      <c r="D734" s="9">
        <f>offs552+Ampl552*SIN(2*PI()*freq552*('5v'!A722-reta552)+deph552*PI()/180)</f>
        <v>0.48491113521828133</v>
      </c>
      <c r="E734" s="10">
        <f>('5v'!C722-D734)^2</f>
        <v>1.118759658456137E-3</v>
      </c>
      <c r="G734" s="3"/>
      <c r="H734" s="7">
        <f>offs553+Ampl553*SIN(2*PI()*freq553*('5v'!E722)+deph553*PI()/180)</f>
        <v>-2.656111889997133</v>
      </c>
      <c r="I734" s="8">
        <f>('5v'!F722-H734)^2</f>
        <v>6.3953350649939461E-8</v>
      </c>
      <c r="J734" s="9">
        <f>offs554+Ampl554*SIN(2*PI()*freq554*('5v'!E722-reta554)+deph554*PI()/180)</f>
        <v>0.84273286045004392</v>
      </c>
      <c r="K734" s="10">
        <f>('5v'!G722-J734)^2</f>
        <v>2.3234193508455095E-3</v>
      </c>
      <c r="M734" s="3"/>
      <c r="N734" s="7">
        <f>offs553+Ampl555*SIN(2*PI()*freq555*('5v'!I722)+deph555*PI()/180)</f>
        <v>0.20928471080278366</v>
      </c>
      <c r="O734" s="8">
        <f>('5v'!J722-N734)^2</f>
        <v>6.8780470244388529E-5</v>
      </c>
      <c r="P734" s="9">
        <f>offs556+Ampl556*SIN(2*PI()*freq556*('5v'!I722-reta556)+deph556*PI()/180)</f>
        <v>0.62789148309871634</v>
      </c>
      <c r="Q734" s="10">
        <f>('5v'!K722-P734)^2</f>
        <v>3.2515733768237302E-5</v>
      </c>
      <c r="S734" s="3"/>
      <c r="T734" s="7">
        <f>offs557+Ampl557*SIN(2*PI()*freq557*('5v'!M722)+deph557*PI()/180)</f>
        <v>-1.4513578073133919</v>
      </c>
      <c r="U734" s="8">
        <f>('5v'!N722-T734)^2</f>
        <v>9.7210270022965205E-7</v>
      </c>
      <c r="V734" s="9">
        <f>offs558+Ampl558*SIN(2*PI()*freq558*('5v'!M722-reta558)+deph558*PI()/180)</f>
        <v>0.68114938313391749</v>
      </c>
      <c r="W734" s="10">
        <f>('5v'!O722-V734)^2</f>
        <v>5.0863382358288542E-5</v>
      </c>
      <c r="X734" s="3"/>
      <c r="Y734" s="3"/>
      <c r="Z734" s="7">
        <f>offs559+Ampl559*SIN(2*PI()*freq559*('5v'!Q722)+deph559*PI()/180)</f>
        <v>-2.9413767802621935</v>
      </c>
      <c r="AA734" s="8">
        <f>('5v'!R722-Z734)^2</f>
        <v>2.8607672001470194E-3</v>
      </c>
      <c r="AB734" s="9">
        <f>offs558+Ampl560*SIN(2*PI()*freq560*('5v'!Q722-reta560)+deph560*PI()/180)</f>
        <v>0.86494413555308802</v>
      </c>
      <c r="AC734" s="10">
        <f>('5v'!S722-AB734)^2</f>
        <v>1.148057490385428E-6</v>
      </c>
      <c r="AE734" s="44"/>
      <c r="AF734" s="7">
        <f>offs561+Ampl561*SIN(2*PI()*freq561*('5v'!U722)+deph561*PI()/180)</f>
        <v>1.6279283899067667</v>
      </c>
      <c r="AG734" s="8">
        <f>('5v'!V722-AF734)^2</f>
        <v>0.21264228787415523</v>
      </c>
      <c r="AH734" s="9">
        <f>offs562+Ampl562*SIN(2*PI()*freq562*('5v'!U722-reta562)+deph562*PI()/180)</f>
        <v>0.99888205387318185</v>
      </c>
      <c r="AI734" s="10">
        <f>('5v'!W722-AH734)^2</f>
        <v>3.4967280962764765E-5</v>
      </c>
      <c r="AL734" s="76"/>
      <c r="AN734" s="76"/>
      <c r="AO734" s="80"/>
    </row>
    <row r="735" spans="1:41" x14ac:dyDescent="0.25">
      <c r="A735" s="3"/>
      <c r="B735" s="7">
        <f>offs551+Ampl551*SIN(2*PI()*freq551*('5v'!A723)+deph551*PI()/180)</f>
        <v>-0.18640612287586439</v>
      </c>
      <c r="C735" s="8">
        <f>('5v'!B723-B735)^2</f>
        <v>1.7798924188554676E-5</v>
      </c>
      <c r="D735" s="9">
        <f>offs552+Ampl552*SIN(2*PI()*freq552*('5v'!A723-reta552)+deph552*PI()/180)</f>
        <v>0.48868722555690208</v>
      </c>
      <c r="E735" s="10">
        <f>('5v'!C723-D735)^2</f>
        <v>1.0001263585768189E-3</v>
      </c>
      <c r="G735" s="3"/>
      <c r="H735" s="7">
        <f>offs553+Ampl553*SIN(2*PI()*freq553*('5v'!E723)+deph553*PI()/180)</f>
        <v>-2.677971874796826</v>
      </c>
      <c r="I735" s="8">
        <f>('5v'!F723-H735)^2</f>
        <v>1.7559568040871235E-6</v>
      </c>
      <c r="J735" s="9">
        <f>offs554+Ampl554*SIN(2*PI()*freq554*('5v'!E723-reta554)+deph554*PI()/180)</f>
        <v>0.84898968680347942</v>
      </c>
      <c r="K735" s="10">
        <f>('5v'!G723-J735)^2</f>
        <v>1.8266808280595105E-3</v>
      </c>
      <c r="M735" s="3"/>
      <c r="N735" s="7">
        <f>offs553+Ampl555*SIN(2*PI()*freq555*('5v'!I723)+deph555*PI()/180)</f>
        <v>0.17910605798655077</v>
      </c>
      <c r="O735" s="8">
        <f>('5v'!J723-N735)^2</f>
        <v>8.418396497992205E-5</v>
      </c>
      <c r="P735" s="9">
        <f>offs556+Ampl556*SIN(2*PI()*freq556*('5v'!I723-reta556)+deph556*PI()/180)</f>
        <v>0.62747153178207604</v>
      </c>
      <c r="Q735" s="10">
        <f>('5v'!K723-P735)^2</f>
        <v>3.7481433463615847E-5</v>
      </c>
      <c r="S735" s="3"/>
      <c r="T735" s="7">
        <f>offs557+Ampl557*SIN(2*PI()*freq557*('5v'!M723)+deph557*PI()/180)</f>
        <v>-1.487099546170211</v>
      </c>
      <c r="U735" s="8">
        <f>('5v'!N723-T735)^2</f>
        <v>5.5394039156206022E-6</v>
      </c>
      <c r="V735" s="9">
        <f>offs558+Ampl558*SIN(2*PI()*freq558*('5v'!M723-reta558)+deph558*PI()/180)</f>
        <v>0.68229027123863439</v>
      </c>
      <c r="W735" s="10">
        <f>('5v'!O723-V735)^2</f>
        <v>3.5891706699658746E-5</v>
      </c>
      <c r="X735" s="3"/>
      <c r="Y735" s="3"/>
      <c r="Z735" s="7">
        <f>offs559+Ampl559*SIN(2*PI()*freq559*('5v'!Q723)+deph559*PI()/180)</f>
        <v>-2.9351471181524911</v>
      </c>
      <c r="AA735" s="8">
        <f>('5v'!R723-Z735)^2</f>
        <v>3.7122648271582007E-3</v>
      </c>
      <c r="AB735" s="9">
        <f>offs558+Ampl560*SIN(2*PI()*freq560*('5v'!Q723-reta560)+deph560*PI()/180)</f>
        <v>0.86835646190703808</v>
      </c>
      <c r="AC735" s="10">
        <f>('5v'!S723-AB735)^2</f>
        <v>1.5032827719723259E-7</v>
      </c>
      <c r="AE735" s="44"/>
      <c r="AF735" s="7">
        <f>offs561+Ampl561*SIN(2*PI()*freq561*('5v'!U723)+deph561*PI()/180)</f>
        <v>1.686366458922844</v>
      </c>
      <c r="AG735" s="8">
        <f>('5v'!V723-AF735)^2</f>
        <v>0.2107018564873202</v>
      </c>
      <c r="AH735" s="9">
        <f>offs562+Ampl562*SIN(2*PI()*freq562*('5v'!U723-reta562)+deph562*PI()/180)</f>
        <v>0.99899426716739348</v>
      </c>
      <c r="AI735" s="10">
        <f>('5v'!W723-AH735)^2</f>
        <v>3.6306977644996691E-5</v>
      </c>
      <c r="AL735" s="76"/>
      <c r="AN735" s="76"/>
      <c r="AO735" s="80"/>
    </row>
    <row r="736" spans="1:41" x14ac:dyDescent="0.25">
      <c r="A736" s="3"/>
      <c r="B736" s="7">
        <f>offs551+Ampl551*SIN(2*PI()*freq551*('5v'!A724)+deph551*PI()/180)</f>
        <v>-0.21753231141720281</v>
      </c>
      <c r="C736" s="8">
        <f>('5v'!B724-B736)^2</f>
        <v>1.8858944127157003E-5</v>
      </c>
      <c r="D736" s="9">
        <f>offs552+Ampl552*SIN(2*PI()*freq552*('5v'!A724-reta552)+deph552*PI()/180)</f>
        <v>0.49252681088564454</v>
      </c>
      <c r="E736" s="10">
        <f>('5v'!C724-D736)^2</f>
        <v>5.7021567275915383E-4</v>
      </c>
      <c r="G736" s="3"/>
      <c r="H736" s="7">
        <f>offs553+Ampl553*SIN(2*PI()*freq553*('5v'!E724)+deph553*PI()/180)</f>
        <v>-2.699045958757015</v>
      </c>
      <c r="I736" s="8">
        <f>('5v'!F724-H736)^2</f>
        <v>1.3601648209957907E-5</v>
      </c>
      <c r="J736" s="9">
        <f>offs554+Ampl554*SIN(2*PI()*freq554*('5v'!E724-reta554)+deph554*PI()/180)</f>
        <v>0.85525641361660776</v>
      </c>
      <c r="K736" s="10">
        <f>('5v'!G724-J736)^2</f>
        <v>1.248520785629513E-3</v>
      </c>
      <c r="M736" s="3"/>
      <c r="N736" s="7">
        <f>offs553+Ampl555*SIN(2*PI()*freq555*('5v'!I724)+deph555*PI()/180)</f>
        <v>0.14882553445208513</v>
      </c>
      <c r="O736" s="8">
        <f>('5v'!J724-N736)^2</f>
        <v>6.7333603539080706E-5</v>
      </c>
      <c r="P736" s="9">
        <f>offs556+Ampl556*SIN(2*PI()*freq556*('5v'!I724-reta556)+deph556*PI()/180)</f>
        <v>0.6270925842877878</v>
      </c>
      <c r="Q736" s="10">
        <f>('5v'!K724-P736)^2</f>
        <v>4.2265025594429506E-5</v>
      </c>
      <c r="S736" s="3"/>
      <c r="T736" s="7">
        <f>offs557+Ampl557*SIN(2*PI()*freq557*('5v'!M724)+deph557*PI()/180)</f>
        <v>-1.5225867523486836</v>
      </c>
      <c r="U736" s="8">
        <f>('5v'!N724-T736)^2</f>
        <v>1.5806648902001008E-5</v>
      </c>
      <c r="V736" s="9">
        <f>offs558+Ampl558*SIN(2*PI()*freq558*('5v'!M724-reta558)+deph558*PI()/180)</f>
        <v>0.68348156994655018</v>
      </c>
      <c r="W736" s="10">
        <f>('5v'!O724-V736)^2</f>
        <v>2.3036832621983131E-5</v>
      </c>
      <c r="X736" s="3"/>
      <c r="Y736" s="3"/>
      <c r="Z736" s="7">
        <f>offs559+Ampl559*SIN(2*PI()*freq559*('5v'!Q724)+deph559*PI()/180)</f>
        <v>-2.9277297822930346</v>
      </c>
      <c r="AA736" s="8">
        <f>('5v'!R724-Z736)^2</f>
        <v>4.254923193401117E-3</v>
      </c>
      <c r="AB736" s="9">
        <f>offs558+Ampl560*SIN(2*PI()*freq560*('5v'!Q724-reta560)+deph560*PI()/180)</f>
        <v>0.87177761113427599</v>
      </c>
      <c r="AC736" s="10">
        <f>('5v'!S724-AB736)^2</f>
        <v>9.4826434896985327E-9</v>
      </c>
      <c r="AE736" s="44"/>
      <c r="AF736" s="7">
        <f>offs561+Ampl561*SIN(2*PI()*freq561*('5v'!U724)+deph561*PI()/180)</f>
        <v>1.7431402878414561</v>
      </c>
      <c r="AG736" s="8">
        <f>('5v'!V724-AF736)^2</f>
        <v>0.21082416607194843</v>
      </c>
      <c r="AH736" s="9">
        <f>offs562+Ampl562*SIN(2*PI()*freq562*('5v'!U724-reta562)+deph562*PI()/180)</f>
        <v>0.99899445523928865</v>
      </c>
      <c r="AI736" s="10">
        <f>('5v'!W724-AH736)^2</f>
        <v>3.6309244144995251E-5</v>
      </c>
      <c r="AL736" s="76"/>
      <c r="AN736" s="76"/>
      <c r="AO736" s="80"/>
    </row>
    <row r="737" spans="1:41" x14ac:dyDescent="0.25">
      <c r="A737" s="3"/>
      <c r="B737" s="7">
        <f>offs551+Ampl551*SIN(2*PI()*freq551*('5v'!A725)+deph551*PI()/180)</f>
        <v>-0.24869591877363276</v>
      </c>
      <c r="C737" s="8">
        <f>('5v'!B725-B737)^2</f>
        <v>1.9616760509758663E-5</v>
      </c>
      <c r="D737" s="9">
        <f>offs552+Ampl552*SIN(2*PI()*freq552*('5v'!A725-reta552)+deph552*PI()/180)</f>
        <v>0.4964292848894743</v>
      </c>
      <c r="E737" s="10">
        <f>('5v'!C725-D737)^2</f>
        <v>3.9906914660710715E-4</v>
      </c>
      <c r="G737" s="3"/>
      <c r="H737" s="7">
        <f>offs553+Ampl553*SIN(2*PI()*freq553*('5v'!E725)+deph553*PI()/180)</f>
        <v>-2.7193266543560148</v>
      </c>
      <c r="I737" s="8">
        <f>('5v'!F725-H737)^2</f>
        <v>8.6397528148136776E-6</v>
      </c>
      <c r="J737" s="9">
        <f>offs554+Ampl554*SIN(2*PI()*freq554*('5v'!E725-reta554)+deph554*PI()/180)</f>
        <v>0.86153081435123147</v>
      </c>
      <c r="K737" s="10">
        <f>('5v'!G725-J737)^2</f>
        <v>7.8046559609517543E-4</v>
      </c>
      <c r="M737" s="3"/>
      <c r="N737" s="7">
        <f>offs553+Ampl555*SIN(2*PI()*freq555*('5v'!I725)+deph555*PI()/180)</f>
        <v>0.11844792184507569</v>
      </c>
      <c r="O737" s="8">
        <f>('5v'!J725-N737)^2</f>
        <v>8.6237933605233901E-5</v>
      </c>
      <c r="P737" s="9">
        <f>offs556+Ampl556*SIN(2*PI()*freq556*('5v'!I725-reta556)+deph556*PI()/180)</f>
        <v>0.62675470045605364</v>
      </c>
      <c r="Q737" s="10">
        <f>('5v'!K725-P737)^2</f>
        <v>2.3872112071626611E-5</v>
      </c>
      <c r="S737" s="3"/>
      <c r="T737" s="7">
        <f>offs557+Ampl557*SIN(2*PI()*freq557*('5v'!M725)+deph557*PI()/180)</f>
        <v>-1.5578106699116896</v>
      </c>
      <c r="U737" s="8">
        <f>('5v'!N725-T737)^2</f>
        <v>3.8219080461882145E-6</v>
      </c>
      <c r="V737" s="9">
        <f>offs558+Ampl558*SIN(2*PI()*freq558*('5v'!M725-reta558)+deph558*PI()/180)</f>
        <v>0.68472298532253473</v>
      </c>
      <c r="W737" s="10">
        <f>('5v'!O725-V737)^2</f>
        <v>1.2661176349703608E-5</v>
      </c>
      <c r="X737" s="3"/>
      <c r="Y737" s="3"/>
      <c r="Z737" s="7">
        <f>offs559+Ampl559*SIN(2*PI()*freq559*('5v'!Q725)+deph559*PI()/180)</f>
        <v>-2.919128359641626</v>
      </c>
      <c r="AA737" s="8">
        <f>('5v'!R725-Z737)^2</f>
        <v>5.8002846175727249E-3</v>
      </c>
      <c r="AB737" s="9">
        <f>offs558+Ampl560*SIN(2*PI()*freq560*('5v'!Q725-reta560)+deph560*PI()/180)</f>
        <v>0.8752059287973939</v>
      </c>
      <c r="AC737" s="10">
        <f>('5v'!S725-AB737)^2</f>
        <v>1.8983846384518303E-6</v>
      </c>
      <c r="AE737" s="44"/>
      <c r="AF737" s="7">
        <f>offs561+Ampl561*SIN(2*PI()*freq561*('5v'!U725)+deph561*PI()/180)</f>
        <v>1.7981938477478441</v>
      </c>
      <c r="AG737" s="8">
        <f>('5v'!V725-AF737)^2</f>
        <v>0.20936925958066677</v>
      </c>
      <c r="AH737" s="9">
        <f>offs562+Ampl562*SIN(2*PI()*freq562*('5v'!U725-reta562)+deph562*PI()/180)</f>
        <v>0.99888261790326316</v>
      </c>
      <c r="AI737" s="10">
        <f>('5v'!W725-AH737)^2</f>
        <v>3.4973951854704064E-5</v>
      </c>
      <c r="AL737" s="76"/>
      <c r="AN737" s="76"/>
      <c r="AO737" s="80"/>
    </row>
    <row r="738" spans="1:41" x14ac:dyDescent="0.25">
      <c r="A738" s="3"/>
      <c r="B738" s="7">
        <f>offs551+Ampl551*SIN(2*PI()*freq551*('5v'!A726)+deph551*PI()/180)</f>
        <v>-0.27989202385029255</v>
      </c>
      <c r="C738" s="8">
        <f>('5v'!B726-B738)^2</f>
        <v>4.1421788999603501E-5</v>
      </c>
      <c r="D738" s="9">
        <f>offs552+Ampl552*SIN(2*PI()*freq552*('5v'!A726-reta552)+deph552*PI()/180)</f>
        <v>0.50039403132250837</v>
      </c>
      <c r="E738" s="10">
        <f>('5v'!C726-D738)^2</f>
        <v>4.783830138291753E-4</v>
      </c>
      <c r="G738" s="3"/>
      <c r="H738" s="7">
        <f>offs553+Ampl553*SIN(2*PI()*freq553*('5v'!E726)+deph553*PI()/180)</f>
        <v>-2.7388067559592484</v>
      </c>
      <c r="I738" s="8">
        <f>('5v'!F726-H738)^2</f>
        <v>1.0758752000750875E-6</v>
      </c>
      <c r="J738" s="9">
        <f>offs554+Ampl554*SIN(2*PI()*freq554*('5v'!E726-reta554)+deph554*PI()/180)</f>
        <v>0.86781065974264693</v>
      </c>
      <c r="K738" s="10">
        <f>('5v'!G726-J738)^2</f>
        <v>6.9720605612496006E-4</v>
      </c>
      <c r="M738" s="3"/>
      <c r="N738" s="7">
        <f>offs553+Ampl555*SIN(2*PI()*freq555*('5v'!I726)+deph555*PI()/180)</f>
        <v>8.7978017142701703E-2</v>
      </c>
      <c r="O738" s="8">
        <f>('5v'!J726-N738)^2</f>
        <v>1.0940057245255985E-4</v>
      </c>
      <c r="P738" s="9">
        <f>offs556+Ampl556*SIN(2*PI()*freq556*('5v'!I726-reta556)+deph556*PI()/180)</f>
        <v>0.62645793364264768</v>
      </c>
      <c r="Q738" s="10">
        <f>('5v'!K726-P738)^2</f>
        <v>1.0430034265314893E-5</v>
      </c>
      <c r="S738" s="3"/>
      <c r="T738" s="7">
        <f>offs557+Ampl557*SIN(2*PI()*freq557*('5v'!M726)+deph557*PI()/180)</f>
        <v>-1.5927626078846382</v>
      </c>
      <c r="U738" s="8">
        <f>('5v'!N726-T738)^2</f>
        <v>1.6911851158432132E-5</v>
      </c>
      <c r="V738" s="9">
        <f>offs558+Ampl558*SIN(2*PI()*freq558*('5v'!M726-reta558)+deph558*PI()/180)</f>
        <v>0.68601421106591953</v>
      </c>
      <c r="W738" s="10">
        <f>('5v'!O726-V738)^2</f>
        <v>5.139420187958095E-6</v>
      </c>
      <c r="X738" s="3"/>
      <c r="Y738" s="3"/>
      <c r="Z738" s="7">
        <f>offs559+Ampl559*SIN(2*PI()*freq559*('5v'!Q726)+deph559*PI()/180)</f>
        <v>-2.9093470097699297</v>
      </c>
      <c r="AA738" s="8">
        <f>('5v'!R726-Z738)^2</f>
        <v>6.7245329728294351E-3</v>
      </c>
      <c r="AB738" s="9">
        <f>offs558+Ampl560*SIN(2*PI()*freq560*('5v'!Q726-reta560)+deph560*PI()/180)</f>
        <v>0.87863975699239316</v>
      </c>
      <c r="AC738" s="10">
        <f>('5v'!S726-AB738)^2</f>
        <v>8.1974371383449816E-7</v>
      </c>
      <c r="AE738" s="44"/>
      <c r="AF738" s="7">
        <f>offs561+Ampl561*SIN(2*PI()*freq561*('5v'!U726)+deph561*PI()/180)</f>
        <v>1.8514728074250797</v>
      </c>
      <c r="AG738" s="8">
        <f>('5v'!V726-AF738)^2</f>
        <v>0.21166124646229539</v>
      </c>
      <c r="AH738" s="9">
        <f>offs562+Ampl562*SIN(2*PI()*freq562*('5v'!U726-reta562)+deph562*PI()/180)</f>
        <v>0.99865886552926519</v>
      </c>
      <c r="AI738" s="10">
        <f>('5v'!W726-AH738)^2</f>
        <v>5.8419355085642243E-5</v>
      </c>
      <c r="AL738" s="76"/>
      <c r="AN738" s="76"/>
      <c r="AO738" s="80"/>
    </row>
    <row r="739" spans="1:41" x14ac:dyDescent="0.25">
      <c r="A739" s="3"/>
      <c r="B739" s="7">
        <f>offs551+Ampl551*SIN(2*PI()*freq551*('5v'!A727)+deph551*PI()/180)</f>
        <v>-0.31111570042055292</v>
      </c>
      <c r="C739" s="8">
        <f>('5v'!B727-B739)^2</f>
        <v>2.0333782697201505E-5</v>
      </c>
      <c r="D739" s="9">
        <f>offs552+Ampl552*SIN(2*PI()*freq552*('5v'!A727-reta552)+deph552*PI()/180)</f>
        <v>0.50442042410532306</v>
      </c>
      <c r="E739" s="10">
        <f>('5v'!C727-D739)^2</f>
        <v>6.5831120079110962E-4</v>
      </c>
      <c r="G739" s="3"/>
      <c r="H739" s="7">
        <f>offs553+Ampl553*SIN(2*PI()*freq553*('5v'!E727)+deph553*PI()/180)</f>
        <v>-2.7574793423793733</v>
      </c>
      <c r="I739" s="8">
        <f>('5v'!F727-H739)^2</f>
        <v>3.2881484721881128E-9</v>
      </c>
      <c r="J739" s="9">
        <f>offs554+Ampl554*SIN(2*PI()*freq554*('5v'!E727-reta554)+deph554*PI()/180)</f>
        <v>0.87409371859168772</v>
      </c>
      <c r="K739" s="10">
        <f>('5v'!G727-J739)^2</f>
        <v>9.446229269102365E-4</v>
      </c>
      <c r="M739" s="3"/>
      <c r="N739" s="7">
        <f>offs553+Ampl555*SIN(2*PI()*freq555*('5v'!I727)+deph555*PI()/180)</f>
        <v>5.7420631896134999E-2</v>
      </c>
      <c r="O739" s="8">
        <f>('5v'!J727-N739)^2</f>
        <v>1.3735788675507516E-4</v>
      </c>
      <c r="P739" s="9">
        <f>offs556+Ampl556*SIN(2*PI()*freq556*('5v'!I727-reta556)+deph556*PI()/180)</f>
        <v>0.6262023307104897</v>
      </c>
      <c r="Q739" s="10">
        <f>('5v'!K727-P739)^2</f>
        <v>1.2146335273260079E-5</v>
      </c>
      <c r="S739" s="3"/>
      <c r="T739" s="7">
        <f>offs557+Ampl557*SIN(2*PI()*freq557*('5v'!M727)+deph557*PI()/180)</f>
        <v>-1.6274339423998316</v>
      </c>
      <c r="U739" s="8">
        <f>('5v'!N727-T739)^2</f>
        <v>2.1135329116817668E-5</v>
      </c>
      <c r="V739" s="9">
        <f>offs558+Ampl558*SIN(2*PI()*freq558*('5v'!M727-reta558)+deph558*PI()/180)</f>
        <v>0.68735492858607361</v>
      </c>
      <c r="W739" s="10">
        <f>('5v'!O727-V739)^2</f>
        <v>8.2911252675063974E-6</v>
      </c>
      <c r="X739" s="3"/>
      <c r="Y739" s="3"/>
      <c r="Z739" s="7">
        <f>offs559+Ampl559*SIN(2*PI()*freq559*('5v'!Q727)+deph559*PI()/180)</f>
        <v>-2.8983904628519443</v>
      </c>
      <c r="AA739" s="8">
        <f>('5v'!R727-Z739)^2</f>
        <v>6.8501201857873893E-3</v>
      </c>
      <c r="AB739" s="9">
        <f>offs558+Ampl560*SIN(2*PI()*freq560*('5v'!Q727-reta560)+deph560*PI()/180)</f>
        <v>0.88207743515043036</v>
      </c>
      <c r="AC739" s="10">
        <f>('5v'!S727-AB739)^2</f>
        <v>1.9081621204846199E-7</v>
      </c>
      <c r="AE739" s="44"/>
      <c r="AF739" s="7">
        <f>offs561+Ampl561*SIN(2*PI()*freq561*('5v'!U727)+deph561*PI()/180)</f>
        <v>1.9029245869724074</v>
      </c>
      <c r="AG739" s="8">
        <f>('5v'!V727-AF739)^2</f>
        <v>0.21048273752661842</v>
      </c>
      <c r="AH739" s="9">
        <f>offs562+Ampl562*SIN(2*PI()*freq562*('5v'!U727-reta562)+deph562*PI()/180)</f>
        <v>0.99832341893387411</v>
      </c>
      <c r="AI739" s="10">
        <f>('5v'!W727-AH739)^2</f>
        <v>5.3404071414009532E-5</v>
      </c>
      <c r="AL739" s="76"/>
      <c r="AN739" s="76"/>
      <c r="AO739" s="80"/>
    </row>
    <row r="740" spans="1:41" x14ac:dyDescent="0.25">
      <c r="A740" s="3"/>
      <c r="B740" s="7">
        <f>offs551+Ampl551*SIN(2*PI()*freq551*('5v'!A728)+deph551*PI()/180)</f>
        <v>-0.34236201790392917</v>
      </c>
      <c r="C740" s="8">
        <f>('5v'!B728-B740)^2</f>
        <v>6.5535083322032212E-6</v>
      </c>
      <c r="D740" s="9">
        <f>offs552+Ampl552*SIN(2*PI()*freq552*('5v'!A728-reta552)+deph552*PI()/180)</f>
        <v>0.50850782742382328</v>
      </c>
      <c r="E740" s="10">
        <f>('5v'!C728-D740)^2</f>
        <v>5.5333964804859409E-4</v>
      </c>
      <c r="G740" s="3"/>
      <c r="H740" s="7">
        <f>offs553+Ampl553*SIN(2*PI()*freq553*('5v'!E728)+deph553*PI()/180)</f>
        <v>-2.7753377793353455</v>
      </c>
      <c r="I740" s="8">
        <f>('5v'!F728-H740)^2</f>
        <v>2.6089377955261135E-6</v>
      </c>
      <c r="J740" s="9">
        <f>offs554+Ampl554*SIN(2*PI()*freq554*('5v'!E728-reta554)+deph554*PI()/180)</f>
        <v>0.88037775855746336</v>
      </c>
      <c r="K740" s="10">
        <f>('5v'!G728-J740)^2</f>
        <v>1.3703884851357692E-3</v>
      </c>
      <c r="M740" s="3"/>
      <c r="N740" s="7">
        <f>offs553+Ampl555*SIN(2*PI()*freq555*('5v'!I728)+deph555*PI()/180)</f>
        <v>2.6780591470736248E-2</v>
      </c>
      <c r="O740" s="8">
        <f>('5v'!J728-N740)^2</f>
        <v>8.3848790675232712E-5</v>
      </c>
      <c r="P740" s="9">
        <f>offs556+Ampl556*SIN(2*PI()*freq556*('5v'!I728-reta556)+deph556*PI()/180)</f>
        <v>0.6259879320222459</v>
      </c>
      <c r="Q740" s="10">
        <f>('5v'!K728-P740)^2</f>
        <v>1.3686729230764153E-5</v>
      </c>
      <c r="S740" s="3"/>
      <c r="T740" s="7">
        <f>offs557+Ampl557*SIN(2*PI()*freq557*('5v'!M728)+deph557*PI()/180)</f>
        <v>-1.6618161188242768</v>
      </c>
      <c r="U740" s="8">
        <f>('5v'!N728-T740)^2</f>
        <v>1.1684577830779597E-5</v>
      </c>
      <c r="V740" s="9">
        <f>offs558+Ampl558*SIN(2*PI()*freq558*('5v'!M728-reta558)+deph558*PI()/180)</f>
        <v>0.68874480708101027</v>
      </c>
      <c r="W740" s="10">
        <f>('5v'!O728-V740)^2</f>
        <v>2.218767898470969E-6</v>
      </c>
      <c r="X740" s="3"/>
      <c r="Y740" s="3"/>
      <c r="Z740" s="7">
        <f>offs559+Ampl559*SIN(2*PI()*freq559*('5v'!Q728)+deph559*PI()/180)</f>
        <v>-2.8862640173765319</v>
      </c>
      <c r="AA740" s="8">
        <f>('5v'!R728-Z740)^2</f>
        <v>8.130675315349974E-3</v>
      </c>
      <c r="AB740" s="9">
        <f>offs558+Ampl560*SIN(2*PI()*freq560*('5v'!Q728-reta560)+deph560*PI()/180)</f>
        <v>0.885517300840854</v>
      </c>
      <c r="AC740" s="10">
        <f>('5v'!S728-AB740)^2</f>
        <v>8.7374388942103921E-10</v>
      </c>
      <c r="AE740" s="44"/>
      <c r="AF740" s="7">
        <f>offs561+Ampl561*SIN(2*PI()*freq561*('5v'!U728)+deph561*PI()/180)</f>
        <v>1.9524984096952629</v>
      </c>
      <c r="AG740" s="8">
        <f>('5v'!V728-AF740)^2</f>
        <v>0.21116751733023739</v>
      </c>
      <c r="AH740" s="9">
        <f>offs562+Ampl562*SIN(2*PI()*freq562*('5v'!U728-reta562)+deph562*PI()/180)</f>
        <v>0.99787660916238052</v>
      </c>
      <c r="AI740" s="10">
        <f>('5v'!W728-AH740)^2</f>
        <v>4.7073309506185602E-5</v>
      </c>
      <c r="AL740" s="76"/>
      <c r="AN740" s="76"/>
      <c r="AO740" s="80"/>
    </row>
    <row r="741" spans="1:41" x14ac:dyDescent="0.25">
      <c r="A741" s="3"/>
      <c r="B741" s="7">
        <f>offs551+Ampl551*SIN(2*PI()*freq551*('5v'!A729)+deph551*PI()/180)</f>
        <v>-0.37362604214467082</v>
      </c>
      <c r="C741" s="8">
        <f>('5v'!B729-B741)^2</f>
        <v>6.4819014011123776E-6</v>
      </c>
      <c r="D741" s="9">
        <f>offs552+Ampl552*SIN(2*PI()*freq552*('5v'!A729-reta552)+deph552*PI()/180)</f>
        <v>0.51265559582964237</v>
      </c>
      <c r="E741" s="10">
        <f>('5v'!C729-D741)^2</f>
        <v>2.3930246538587653E-4</v>
      </c>
      <c r="G741" s="3"/>
      <c r="H741" s="7">
        <f>offs553+Ampl553*SIN(2*PI()*freq553*('5v'!E729)+deph553*PI()/180)</f>
        <v>-2.7923757218095515</v>
      </c>
      <c r="I741" s="8">
        <f>('5v'!F729-H741)^2</f>
        <v>4.6452240782233231E-6</v>
      </c>
      <c r="J741" s="9">
        <f>offs554+Ampl554*SIN(2*PI()*freq554*('5v'!E729-reta554)+deph554*PI()/180)</f>
        <v>0.88666054695049568</v>
      </c>
      <c r="K741" s="10">
        <f>('5v'!G729-J741)^2</f>
        <v>1.875023968305984E-3</v>
      </c>
      <c r="M741" s="3"/>
      <c r="N741" s="7">
        <f>offs553+Ampl555*SIN(2*PI()*freq555*('5v'!I729)+deph555*PI()/180)</f>
        <v>-3.9372657159184588E-3</v>
      </c>
      <c r="O741" s="8">
        <f>('5v'!J729-N741)^2</f>
        <v>4.4510589693304487E-5</v>
      </c>
      <c r="P741" s="9">
        <f>offs556+Ampl556*SIN(2*PI()*freq556*('5v'!I729-reta556)+deph556*PI()/180)</f>
        <v>0.62581477143395459</v>
      </c>
      <c r="Q741" s="10">
        <f>('5v'!K729-P741)^2</f>
        <v>1.4997949091792971E-5</v>
      </c>
      <c r="S741" s="3"/>
      <c r="T741" s="7">
        <f>offs557+Ampl557*SIN(2*PI()*freq557*('5v'!M729)+deph557*PI()/180)</f>
        <v>-1.695900653870412</v>
      </c>
      <c r="U741" s="8">
        <f>('5v'!N729-T741)^2</f>
        <v>2.0159975443892205E-5</v>
      </c>
      <c r="V741" s="9">
        <f>offs558+Ampl558*SIN(2*PI()*freq558*('5v'!M729-reta558)+deph558*PI()/180)</f>
        <v>0.69018350361900827</v>
      </c>
      <c r="W741" s="10">
        <f>('5v'!O729-V741)^2</f>
        <v>4.015961415200417E-6</v>
      </c>
      <c r="X741" s="3"/>
      <c r="Y741" s="3"/>
      <c r="Z741" s="7">
        <f>offs559+Ampl559*SIN(2*PI()*freq559*('5v'!Q729)+deph559*PI()/180)</f>
        <v>-2.8729735375851142</v>
      </c>
      <c r="AA741" s="8">
        <f>('5v'!R729-Z741)^2</f>
        <v>9.295086240017611E-3</v>
      </c>
      <c r="AB741" s="9">
        <f>offs558+Ampl560*SIN(2*PI()*freq560*('5v'!Q729-reta560)+deph560*PI()/180)</f>
        <v>0.88895769057514151</v>
      </c>
      <c r="AC741" s="10">
        <f>('5v'!S729-AB741)^2</f>
        <v>2.454404065271608E-7</v>
      </c>
      <c r="AE741" s="44"/>
      <c r="AF741" s="7">
        <f>offs561+Ampl561*SIN(2*PI()*freq561*('5v'!U729)+deph561*PI()/180)</f>
        <v>2.0001453522157391</v>
      </c>
      <c r="AG741" s="8">
        <f>('5v'!V729-AF741)^2</f>
        <v>0.21187757420840861</v>
      </c>
      <c r="AH741" s="9">
        <f>offs562+Ampl562*SIN(2*PI()*freq562*('5v'!U729-reta562)+deph562*PI()/180)</f>
        <v>0.99731887716208489</v>
      </c>
      <c r="AI741" s="10">
        <f>('5v'!W729-AH741)^2</f>
        <v>3.9731176916617156E-5</v>
      </c>
      <c r="AL741" s="76"/>
      <c r="AN741" s="76"/>
      <c r="AO741" s="80"/>
    </row>
    <row r="742" spans="1:41" x14ac:dyDescent="0.25">
      <c r="A742" s="3"/>
      <c r="B742" s="7">
        <f>offs551+Ampl551*SIN(2*PI()*freq551*('5v'!A730)+deph551*PI()/180)</f>
        <v>-0.40490283619092615</v>
      </c>
      <c r="C742" s="8">
        <f>('5v'!B730-B742)^2</f>
        <v>3.2054145870503563E-7</v>
      </c>
      <c r="D742" s="9">
        <f>offs552+Ampl552*SIN(2*PI()*freq552*('5v'!A730-reta552)+deph552*PI()/180)</f>
        <v>0.51686307434206624</v>
      </c>
      <c r="E742" s="10">
        <f>('5v'!C730-D742)^2</f>
        <v>1.2683096952482571E-4</v>
      </c>
      <c r="G742" s="3"/>
      <c r="H742" s="7">
        <f>offs553+Ampl553*SIN(2*PI()*freq553*('5v'!E730)+deph553*PI()/180)</f>
        <v>-2.8085871163021565</v>
      </c>
      <c r="I742" s="8">
        <f>('5v'!F730-H742)^2</f>
        <v>2.4613960573593506E-6</v>
      </c>
      <c r="J742" s="9">
        <f>offs554+Ampl554*SIN(2*PI()*freq554*('5v'!E730-reta554)+deph554*PI()/180)</f>
        <v>0.89293985152598487</v>
      </c>
      <c r="K742" s="10">
        <f>('5v'!G730-J742)^2</f>
        <v>1.9115128581572184E-3</v>
      </c>
      <c r="M742" s="3"/>
      <c r="N742" s="7">
        <f>offs553+Ampl555*SIN(2*PI()*freq555*('5v'!I730)+deph555*PI()/180)</f>
        <v>-3.4728088958089987E-2</v>
      </c>
      <c r="O742" s="8">
        <f>('5v'!J730-N742)^2</f>
        <v>3.8594522056873382E-5</v>
      </c>
      <c r="P742" s="9">
        <f>offs556+Ampl556*SIN(2*PI()*freq556*('5v'!I730-reta556)+deph556*PI()/180)</f>
        <v>0.62568287628967978</v>
      </c>
      <c r="Q742" s="10">
        <f>('5v'!K730-P742)^2</f>
        <v>1.6036930968884818E-5</v>
      </c>
      <c r="S742" s="3"/>
      <c r="T742" s="7">
        <f>offs557+Ampl557*SIN(2*PI()*freq557*('5v'!M730)+deph557*PI()/180)</f>
        <v>-1.7296791376892342</v>
      </c>
      <c r="U742" s="8">
        <f>('5v'!N730-T742)^2</f>
        <v>3.8474913151393784E-6</v>
      </c>
      <c r="V742" s="9">
        <f>offs558+Ampl558*SIN(2*PI()*freq558*('5v'!M730-reta558)+deph558*PI()/180)</f>
        <v>0.69167066322322446</v>
      </c>
      <c r="W742" s="10">
        <f>('5v'!O730-V742)^2</f>
        <v>6.100637080104121E-6</v>
      </c>
      <c r="X742" s="3"/>
      <c r="Y742" s="3"/>
      <c r="Z742" s="7">
        <f>offs559+Ampl559*SIN(2*PI()*freq559*('5v'!Q730)+deph559*PI()/180)</f>
        <v>-2.8585254506357796</v>
      </c>
      <c r="AA742" s="8">
        <f>('5v'!R730-Z742)^2</f>
        <v>1.1109252886216449E-2</v>
      </c>
      <c r="AB742" s="9">
        <f>offs558+Ampl560*SIN(2*PI()*freq560*('5v'!Q730-reta560)+deph560*PI()/180)</f>
        <v>0.89239694061134733</v>
      </c>
      <c r="AC742" s="10">
        <f>('5v'!S730-AB742)^2</f>
        <v>8.5004282376730327E-6</v>
      </c>
      <c r="AE742" s="44"/>
      <c r="AF742" s="7">
        <f>offs561+Ampl561*SIN(2*PI()*freq561*('5v'!U730)+deph561*PI()/180)</f>
        <v>2.0458183927540543</v>
      </c>
      <c r="AG742" s="8">
        <f>('5v'!V730-AF742)^2</f>
        <v>0.2089829524090536</v>
      </c>
      <c r="AH742" s="9">
        <f>offs562+Ampl562*SIN(2*PI()*freq562*('5v'!U730-reta562)+deph562*PI()/180)</f>
        <v>0.9966507733471357</v>
      </c>
      <c r="AI742" s="10">
        <f>('5v'!W730-AH742)^2</f>
        <v>5.7582044156416715E-5</v>
      </c>
      <c r="AL742" s="76"/>
      <c r="AN742" s="76"/>
      <c r="AO742" s="80"/>
    </row>
    <row r="743" spans="1:41" x14ac:dyDescent="0.25">
      <c r="A743" s="3"/>
      <c r="B743" s="7">
        <f>offs551+Ampl551*SIN(2*PI()*freq551*('5v'!A731)+deph551*PI()/180)</f>
        <v>-0.43618746107434314</v>
      </c>
      <c r="C743" s="8">
        <f>('5v'!B731-B743)^2</f>
        <v>1.1386987542257046E-5</v>
      </c>
      <c r="D743" s="9">
        <f>offs552+Ampl552*SIN(2*PI()*freq552*('5v'!A731-reta552)+deph552*PI()/180)</f>
        <v>0.52112959855146324</v>
      </c>
      <c r="E743" s="10">
        <f>('5v'!C731-D743)^2</f>
        <v>1.1884055354216015E-4</v>
      </c>
      <c r="G743" s="3"/>
      <c r="H743" s="7">
        <f>offs553+Ampl553*SIN(2*PI()*freq553*('5v'!E731)+deph553*PI()/180)</f>
        <v>-2.8239662029818895</v>
      </c>
      <c r="I743" s="8">
        <f>('5v'!F731-H743)^2</f>
        <v>3.2934882169431372E-6</v>
      </c>
      <c r="J743" s="9">
        <f>offs554+Ampl554*SIN(2*PI()*freq554*('5v'!E731-reta554)+deph554*PI()/180)</f>
        <v>0.89921344127691427</v>
      </c>
      <c r="K743" s="10">
        <f>('5v'!G731-J743)^2</f>
        <v>1.6184079454526963E-3</v>
      </c>
      <c r="M743" s="3"/>
      <c r="N743" s="7">
        <f>offs553+Ampl555*SIN(2*PI()*freq555*('5v'!I731)+deph555*PI()/180)</f>
        <v>-6.5587016027846612E-2</v>
      </c>
      <c r="O743" s="8">
        <f>('5v'!J731-N743)^2</f>
        <v>6.0442943977023341E-5</v>
      </c>
      <c r="P743" s="9">
        <f>offs556+Ampl556*SIN(2*PI()*freq556*('5v'!I731-reta556)+deph556*PI()/180)</f>
        <v>0.62559226741719409</v>
      </c>
      <c r="Q743" s="10">
        <f>('5v'!K731-P743)^2</f>
        <v>4.5885606333122852E-6</v>
      </c>
      <c r="S743" s="3"/>
      <c r="T743" s="7">
        <f>offs557+Ampl557*SIN(2*PI()*freq557*('5v'!M731)+deph557*PI()/180)</f>
        <v>-1.7631432359452963</v>
      </c>
      <c r="U743" s="8">
        <f>('5v'!N731-T743)^2</f>
        <v>1.3349187951452325E-5</v>
      </c>
      <c r="V743" s="9">
        <f>offs558+Ampl558*SIN(2*PI()*freq558*('5v'!M731-reta558)+deph558*PI()/180)</f>
        <v>0.69320591895927919</v>
      </c>
      <c r="W743" s="10">
        <f>('5v'!O731-V743)^2</f>
        <v>8.3395103632299279E-6</v>
      </c>
      <c r="X743" s="3"/>
      <c r="Y743" s="3"/>
      <c r="Z743" s="7">
        <f>offs559+Ampl559*SIN(2*PI()*freq559*('5v'!Q731)+deph559*PI()/180)</f>
        <v>-2.8429267434951648</v>
      </c>
      <c r="AA743" s="8">
        <f>('5v'!R731-Z743)^2</f>
        <v>1.1953701279953941E-2</v>
      </c>
      <c r="AB743" s="9">
        <f>offs558+Ampl560*SIN(2*PI()*freq560*('5v'!Q731-reta560)+deph560*PI()/180)</f>
        <v>0.8958333877586736</v>
      </c>
      <c r="AC743" s="10">
        <f>('5v'!S731-AB743)^2</f>
        <v>2.0512605485501367E-6</v>
      </c>
      <c r="AE743" s="44"/>
      <c r="AF743" s="7">
        <f>offs561+Ampl561*SIN(2*PI()*freq561*('5v'!U731)+deph561*PI()/180)</f>
        <v>2.0894724575333679</v>
      </c>
      <c r="AG743" s="8">
        <f>('5v'!V731-AF743)^2</f>
        <v>0.20961000061581694</v>
      </c>
      <c r="AH743" s="9">
        <f>offs562+Ampl562*SIN(2*PI()*freq562*('5v'!U731-reta562)+deph562*PI()/180)</f>
        <v>0.99587295705533718</v>
      </c>
      <c r="AI743" s="10">
        <f>('5v'!W731-AH743)^2</f>
        <v>4.6382461511832891E-5</v>
      </c>
      <c r="AL743" s="76"/>
      <c r="AN743" s="76"/>
      <c r="AO743" s="80"/>
    </row>
    <row r="744" spans="1:41" x14ac:dyDescent="0.25">
      <c r="A744" s="3"/>
      <c r="B744" s="7">
        <f>offs551+Ampl551*SIN(2*PI()*freq551*('5v'!A732)+deph551*PI()/180)</f>
        <v>-0.46747497658998877</v>
      </c>
      <c r="C744" s="8">
        <f>('5v'!B732-B744)^2</f>
        <v>1.1641584250631349E-5</v>
      </c>
      <c r="D744" s="9">
        <f>offs552+Ampl552*SIN(2*PI()*freq552*('5v'!A732-reta552)+deph552*PI()/180)</f>
        <v>0.52545449472420147</v>
      </c>
      <c r="E744" s="10">
        <f>('5v'!C732-D744)^2</f>
        <v>2.0705786208223345E-4</v>
      </c>
      <c r="G744" s="3"/>
      <c r="H744" s="7">
        <f>offs553+Ampl553*SIN(2*PI()*freq553*('5v'!E732)+deph553*PI()/180)</f>
        <v>-2.838507517732483</v>
      </c>
      <c r="I744" s="8">
        <f>('5v'!F732-H744)^2</f>
        <v>8.7646652443460407E-6</v>
      </c>
      <c r="J744" s="9">
        <f>offs554+Ampl554*SIN(2*PI()*freq554*('5v'!E732-reta554)+deph554*PI()/180)</f>
        <v>0.9054790872267191</v>
      </c>
      <c r="K744" s="10">
        <f>('5v'!G732-J744)^2</f>
        <v>1.2093762428003754E-3</v>
      </c>
      <c r="M744" s="3"/>
      <c r="N744" s="7">
        <f>offs553+Ampl555*SIN(2*PI()*freq555*('5v'!I732)+deph555*PI()/180)</f>
        <v>-9.6509173942875948E-2</v>
      </c>
      <c r="O744" s="8">
        <f>('5v'!J732-N744)^2</f>
        <v>8.8355938172748598E-5</v>
      </c>
      <c r="P744" s="9">
        <f>offs556+Ampl556*SIN(2*PI()*freq556*('5v'!I732-reta556)+deph556*PI()/180)</f>
        <v>0.62554295912468838</v>
      </c>
      <c r="Q744" s="10">
        <f>('5v'!K732-P744)^2</f>
        <v>4.8022377963167385E-6</v>
      </c>
      <c r="S744" s="3"/>
      <c r="T744" s="7">
        <f>offs557+Ampl557*SIN(2*PI()*freq557*('5v'!M732)+deph557*PI()/180)</f>
        <v>-1.7962846918730899</v>
      </c>
      <c r="U744" s="8">
        <f>('5v'!N732-T744)^2</f>
        <v>3.2131304167469838E-5</v>
      </c>
      <c r="V744" s="9">
        <f>offs558+Ampl558*SIN(2*PI()*freq558*('5v'!M732-reta558)+deph558*PI()/180)</f>
        <v>0.69478889202579253</v>
      </c>
      <c r="W744" s="10">
        <f>('5v'!O732-V744)^2</f>
        <v>1.0614355320961856E-5</v>
      </c>
      <c r="X744" s="3"/>
      <c r="Y744" s="3"/>
      <c r="Z744" s="7">
        <f>offs559+Ampl559*SIN(2*PI()*freq559*('5v'!Q732)+deph559*PI()/180)</f>
        <v>-2.8261849595596193</v>
      </c>
      <c r="AA744" s="8">
        <f>('5v'!R732-Z744)^2</f>
        <v>1.3013235570351512E-2</v>
      </c>
      <c r="AB744" s="9">
        <f>offs558+Ampl560*SIN(2*PI()*freq560*('5v'!Q732-reta560)+deph560*PI()/180)</f>
        <v>0.89926537018177499</v>
      </c>
      <c r="AC744" s="10">
        <f>('5v'!S732-AB744)^2</f>
        <v>3.6347034269958012E-6</v>
      </c>
      <c r="AE744" s="44"/>
      <c r="AF744" s="7">
        <f>offs561+Ampl561*SIN(2*PI()*freq561*('5v'!U732)+deph561*PI()/180)</f>
        <v>2.1310644652621633</v>
      </c>
      <c r="AG744" s="8">
        <f>('5v'!V732-AF744)^2</f>
        <v>0.20835126311989255</v>
      </c>
      <c r="AH744" s="9">
        <f>offs562+Ampl562*SIN(2*PI()*freq562*('5v'!U732-reta562)+deph562*PI()/180)</f>
        <v>0.99498619589746251</v>
      </c>
      <c r="AI744" s="10">
        <f>('5v'!W732-AH744)^2</f>
        <v>6.2044543755553297E-5</v>
      </c>
      <c r="AL744" s="76"/>
      <c r="AN744" s="76"/>
      <c r="AO744" s="80"/>
    </row>
    <row r="745" spans="1:41" x14ac:dyDescent="0.25">
      <c r="A745" s="3"/>
      <c r="B745" s="7">
        <f>offs551+Ampl551*SIN(2*PI()*freq551*('5v'!A733)+deph551*PI()/180)</f>
        <v>-0.49876044207646897</v>
      </c>
      <c r="C745" s="8">
        <f>('5v'!B733-B745)^2</f>
        <v>2.9175576505449486E-5</v>
      </c>
      <c r="D745" s="9">
        <f>offs552+Ampl552*SIN(2*PI()*freq552*('5v'!A733-reta552)+deph552*PI()/180)</f>
        <v>0.52983707990904017</v>
      </c>
      <c r="E745" s="10">
        <f>('5v'!C733-D745)^2</f>
        <v>2.517274203327245E-4</v>
      </c>
      <c r="G745" s="3"/>
      <c r="H745" s="7">
        <f>offs553+Ampl553*SIN(2*PI()*freq553*('5v'!E733)+deph553*PI()/180)</f>
        <v>-2.8522058940940469</v>
      </c>
      <c r="I745" s="8">
        <f>('5v'!F733-H745)^2</f>
        <v>8.9215363290512506E-6</v>
      </c>
      <c r="J745" s="9">
        <f>offs554+Ampl554*SIN(2*PI()*freq554*('5v'!E733-reta554)+deph554*PI()/180)</f>
        <v>0.91173456322122681</v>
      </c>
      <c r="K745" s="10">
        <f>('5v'!G733-J745)^2</f>
        <v>1.1034729424826452E-3</v>
      </c>
      <c r="M745" s="3"/>
      <c r="N745" s="7">
        <f>offs553+Ampl555*SIN(2*PI()*freq555*('5v'!I733)+deph555*PI()/180)</f>
        <v>-0.12748967973598435</v>
      </c>
      <c r="O745" s="8">
        <f>('5v'!J733-N745)^2</f>
        <v>8.3362190663021293E-5</v>
      </c>
      <c r="P745" s="9">
        <f>offs556+Ampl556*SIN(2*PI()*freq556*('5v'!I733-reta556)+deph556*PI()/180)</f>
        <v>0.62553495919851421</v>
      </c>
      <c r="Q745" s="10">
        <f>('5v'!K733-P745)^2</f>
        <v>4.8373638855765565E-6</v>
      </c>
      <c r="S745" s="3"/>
      <c r="T745" s="7">
        <f>offs557+Ampl557*SIN(2*PI()*freq557*('5v'!M733)+deph557*PI()/180)</f>
        <v>-1.8290953283142704</v>
      </c>
      <c r="U745" s="8">
        <f>('5v'!N733-T745)^2</f>
        <v>1.6874116845416665E-5</v>
      </c>
      <c r="V745" s="9">
        <f>offs558+Ampl558*SIN(2*PI()*freq558*('5v'!M733-reta558)+deph558*PI()/180)</f>
        <v>0.69641919184784629</v>
      </c>
      <c r="W745" s="10">
        <f>('5v'!O733-V745)^2</f>
        <v>1.2822115406467569E-5</v>
      </c>
      <c r="X745" s="3"/>
      <c r="Y745" s="3"/>
      <c r="Z745" s="7">
        <f>offs559+Ampl559*SIN(2*PI()*freq559*('5v'!Q733)+deph559*PI()/180)</f>
        <v>-2.8083081950072906</v>
      </c>
      <c r="AA745" s="8">
        <f>('5v'!R733-Z745)^2</f>
        <v>1.4312845475797415E-2</v>
      </c>
      <c r="AB745" s="9">
        <f>offs558+Ampl560*SIN(2*PI()*freq560*('5v'!Q733-reta560)+deph560*PI()/180)</f>
        <v>0.90269122820440684</v>
      </c>
      <c r="AC745" s="10">
        <f>('5v'!S733-AB745)^2</f>
        <v>5.6972047061342651E-6</v>
      </c>
      <c r="AE745" s="44"/>
      <c r="AF745" s="7">
        <f>offs561+Ampl561*SIN(2*PI()*freq561*('5v'!U733)+deph561*PI()/180)</f>
        <v>2.1705533696502752</v>
      </c>
      <c r="AG745" s="8">
        <f>('5v'!V733-AF745)^2</f>
        <v>0.20695983061122494</v>
      </c>
      <c r="AH745" s="9">
        <f>offs562+Ampl562*SIN(2*PI()*freq562*('5v'!U733-reta562)+deph562*PI()/180)</f>
        <v>0.99399136499971441</v>
      </c>
      <c r="AI745" s="10">
        <f>('5v'!W733-AH745)^2</f>
        <v>4.73619928160935E-5</v>
      </c>
      <c r="AL745" s="76"/>
      <c r="AN745" s="76"/>
      <c r="AO745" s="80"/>
    </row>
    <row r="746" spans="1:41" x14ac:dyDescent="0.25">
      <c r="A746" s="3"/>
      <c r="B746" s="7">
        <f>offs551+Ampl551*SIN(2*PI()*freq551*('5v'!A734)+deph551*PI()/180)</f>
        <v>-0.53003891719610852</v>
      </c>
      <c r="C746" s="8">
        <f>('5v'!B734-B746)^2</f>
        <v>5.4507466324594701E-5</v>
      </c>
      <c r="D746" s="9">
        <f>offs552+Ampl552*SIN(2*PI()*freq552*('5v'!A734-reta552)+deph552*PI()/180)</f>
        <v>0.53427666204497304</v>
      </c>
      <c r="E746" s="10">
        <f>('5v'!C734-D746)^2</f>
        <v>1.7900668411482588E-4</v>
      </c>
      <c r="G746" s="3"/>
      <c r="H746" s="7">
        <f>offs553+Ampl553*SIN(2*PI()*freq553*('5v'!E734)+deph553*PI()/180)</f>
        <v>-2.8650564650986863</v>
      </c>
      <c r="I746" s="8">
        <f>('5v'!F734-H746)^2</f>
        <v>1.364220006722191E-5</v>
      </c>
      <c r="J746" s="9">
        <f>offs554+Ampl554*SIN(2*PI()*freq554*('5v'!E734-reta554)+deph554*PI()/180)</f>
        <v>0.9179776467196038</v>
      </c>
      <c r="K746" s="10">
        <f>('5v'!G734-J746)^2</f>
        <v>1.0017001374757273E-3</v>
      </c>
      <c r="M746" s="3"/>
      <c r="N746" s="7">
        <f>offs553+Ampl555*SIN(2*PI()*freq555*('5v'!I734)+deph555*PI()/180)</f>
        <v>-0.15852364122616752</v>
      </c>
      <c r="O746" s="8">
        <f>('5v'!J734-N746)^2</f>
        <v>7.9463874923229008E-5</v>
      </c>
      <c r="P746" s="9">
        <f>offs556+Ampl556*SIN(2*PI()*freq556*('5v'!I734-reta556)+deph556*PI()/180)</f>
        <v>0.62556826890195216</v>
      </c>
      <c r="Q746" s="10">
        <f>('5v'!K734-P746)^2</f>
        <v>4.6919506450422887E-6</v>
      </c>
      <c r="S746" s="3"/>
      <c r="T746" s="7">
        <f>offs557+Ampl557*SIN(2*PI()*freq557*('5v'!M734)+deph557*PI()/180)</f>
        <v>-1.8615670497352519</v>
      </c>
      <c r="U746" s="8">
        <f>('5v'!N734-T746)^2</f>
        <v>8.329517016273553E-6</v>
      </c>
      <c r="V746" s="9">
        <f>offs558+Ampl558*SIN(2*PI()*freq558*('5v'!M734-reta558)+deph558*PI()/180)</f>
        <v>0.69809641617335449</v>
      </c>
      <c r="W746" s="10">
        <f>('5v'!O734-V746)^2</f>
        <v>1.487408727248591E-5</v>
      </c>
      <c r="X746" s="3"/>
      <c r="Y746" s="3"/>
      <c r="Z746" s="7">
        <f>offs559+Ampl559*SIN(2*PI()*freq559*('5v'!Q734)+deph559*PI()/180)</f>
        <v>-2.7893050948828768</v>
      </c>
      <c r="AA746" s="8">
        <f>('5v'!R734-Z746)^2</f>
        <v>1.6881826957671521E-2</v>
      </c>
      <c r="AB746" s="9">
        <f>offs558+Ampl560*SIN(2*PI()*freq560*('5v'!Q734-reta560)+deph560*PI()/180)</f>
        <v>0.90610930511203025</v>
      </c>
      <c r="AC746" s="10">
        <f>('5v'!S734-AB746)^2</f>
        <v>8.2659406088390216E-6</v>
      </c>
      <c r="AE746" s="44"/>
      <c r="AF746" s="7">
        <f>offs561+Ampl561*SIN(2*PI()*freq561*('5v'!U734)+deph561*PI()/180)</f>
        <v>2.2079001999166268</v>
      </c>
      <c r="AG746" s="8">
        <f>('5v'!V734-AF746)^2</f>
        <v>0.20717594182700827</v>
      </c>
      <c r="AH746" s="9">
        <f>offs562+Ampl562*SIN(2*PI()*freq562*('5v'!U734-reta562)+deph562*PI()/180)</f>
        <v>0.99288944614008157</v>
      </c>
      <c r="AI746" s="10">
        <f>('5v'!W734-AH746)^2</f>
        <v>3.3409395786762479E-5</v>
      </c>
      <c r="AL746" s="76"/>
      <c r="AN746" s="76"/>
      <c r="AO746" s="80"/>
    </row>
    <row r="747" spans="1:41" x14ac:dyDescent="0.25">
      <c r="A747" s="3"/>
      <c r="B747" s="7">
        <f>offs551+Ampl551*SIN(2*PI()*freq551*('5v'!A735)+deph551*PI()/180)</f>
        <v>-0.56130546271509774</v>
      </c>
      <c r="C747" s="8">
        <f>('5v'!B735-B747)^2</f>
        <v>5.4752048472121418E-5</v>
      </c>
      <c r="D747" s="9">
        <f>offs552+Ampl552*SIN(2*PI()*freq552*('5v'!A735-reta552)+deph552*PI()/180)</f>
        <v>0.53877254007051656</v>
      </c>
      <c r="E747" s="10">
        <f>('5v'!C735-D747)^2</f>
        <v>1.1742886380330056E-4</v>
      </c>
      <c r="G747" s="3"/>
      <c r="H747" s="7">
        <f>offs553+Ampl553*SIN(2*PI()*freq553*('5v'!E735)+deph553*PI()/180)</f>
        <v>-2.8770546649997124</v>
      </c>
      <c r="I747" s="8">
        <f>('5v'!F735-H747)^2</f>
        <v>1.1657683494190022E-5</v>
      </c>
      <c r="J747" s="9">
        <f>offs554+Ampl554*SIN(2*PI()*freq554*('5v'!E735-reta554)+deph554*PI()/180)</f>
        <v>0.92420611958400989</v>
      </c>
      <c r="K747" s="10">
        <f>('5v'!G735-J747)^2</f>
        <v>1.1541049090302703E-3</v>
      </c>
      <c r="M747" s="3"/>
      <c r="N747" s="7">
        <f>offs553+Ampl555*SIN(2*PI()*freq555*('5v'!I735)+deph555*PI()/180)</f>
        <v>-0.18960615779115125</v>
      </c>
      <c r="O747" s="8">
        <f>('5v'!J735-N747)^2</f>
        <v>4.6153650310214143E-5</v>
      </c>
      <c r="P747" s="9">
        <f>offs556+Ampl556*SIN(2*PI()*freq556*('5v'!I735-reta556)+deph556*PI()/180)</f>
        <v>0.62564288297501403</v>
      </c>
      <c r="Q747" s="10">
        <f>('5v'!K735-P747)^2</f>
        <v>1.9142666362974169E-8</v>
      </c>
      <c r="S747" s="3"/>
      <c r="T747" s="7">
        <f>offs557+Ampl557*SIN(2*PI()*freq557*('5v'!M735)+deph557*PI()/180)</f>
        <v>-1.8936918442246591</v>
      </c>
      <c r="U747" s="8">
        <f>('5v'!N735-T747)^2</f>
        <v>1.5716592439771801E-5</v>
      </c>
      <c r="V747" s="9">
        <f>offs558+Ampl558*SIN(2*PI()*freq558*('5v'!M735-reta558)+deph558*PI()/180)</f>
        <v>0.69982015117231144</v>
      </c>
      <c r="W747" s="10">
        <f>('5v'!O735-V747)^2</f>
        <v>1.6696121907761369E-5</v>
      </c>
      <c r="X747" s="3"/>
      <c r="Y747" s="3"/>
      <c r="Z747" s="7">
        <f>offs559+Ampl559*SIN(2*PI()*freq559*('5v'!Q735)+deph559*PI()/180)</f>
        <v>-2.7691848489169648</v>
      </c>
      <c r="AA747" s="8">
        <f>('5v'!R735-Z747)^2</f>
        <v>1.7238169295131556E-2</v>
      </c>
      <c r="AB747" s="9">
        <f>offs558+Ampl560*SIN(2*PI()*freq560*('5v'!Q735-reta560)+deph560*PI()/180)</f>
        <v>0.90951794795298502</v>
      </c>
      <c r="AC747" s="10">
        <f>('5v'!S735-AB747)^2</f>
        <v>1.1374849283375607E-5</v>
      </c>
      <c r="AE747" s="44"/>
      <c r="AF747" s="7">
        <f>offs561+Ampl561*SIN(2*PI()*freq561*('5v'!U735)+deph561*PI()/180)</f>
        <v>2.2430680992486822</v>
      </c>
      <c r="AG747" s="8">
        <f>('5v'!V735-AF747)^2</f>
        <v>0.20541231981637856</v>
      </c>
      <c r="AH747" s="9">
        <f>offs562+Ampl562*SIN(2*PI()*freq562*('5v'!U735-reta562)+deph562*PI()/180)</f>
        <v>0.99168152677944232</v>
      </c>
      <c r="AI747" s="10">
        <f>('5v'!W735-AH747)^2</f>
        <v>4.2579367553964559E-5</v>
      </c>
      <c r="AL747" s="76"/>
      <c r="AN747" s="76"/>
      <c r="AO747" s="80"/>
    </row>
    <row r="748" spans="1:41" x14ac:dyDescent="0.25">
      <c r="A748" s="3"/>
      <c r="B748" s="7">
        <f>offs551+Ampl551*SIN(2*PI()*freq551*('5v'!A736)+deph551*PI()/180)</f>
        <v>-0.59255514128344156</v>
      </c>
      <c r="C748" s="8">
        <f>('5v'!B736-B748)^2</f>
        <v>5.4747291732329012E-5</v>
      </c>
      <c r="D748" s="9">
        <f>offs552+Ampl552*SIN(2*PI()*freq552*('5v'!A736-reta552)+deph552*PI()/180)</f>
        <v>0.54332400403441161</v>
      </c>
      <c r="E748" s="10">
        <f>('5v'!C736-D748)^2</f>
        <v>3.9501174287462494E-5</v>
      </c>
      <c r="G748" s="3"/>
      <c r="H748" s="7">
        <f>offs553+Ampl553*SIN(2*PI()*freq553*('5v'!E736)+deph553*PI()/180)</f>
        <v>-2.8881962308938309</v>
      </c>
      <c r="I748" s="8">
        <f>('5v'!F736-H748)^2</f>
        <v>4.1525029300569705E-6</v>
      </c>
      <c r="J748" s="9">
        <f>offs554+Ampl554*SIN(2*PI()*freq554*('5v'!E736-reta554)+deph554*PI()/180)</f>
        <v>0.93041776886769312</v>
      </c>
      <c r="K748" s="10">
        <f>('5v'!G736-J748)^2</f>
        <v>1.1781211092828231E-3</v>
      </c>
      <c r="M748" s="3"/>
      <c r="N748" s="7">
        <f>offs553+Ampl555*SIN(2*PI()*freq555*('5v'!I736)+deph555*PI()/180)</f>
        <v>-0.22073232114124883</v>
      </c>
      <c r="O748" s="8">
        <f>('5v'!J736-N748)^2</f>
        <v>4.4486380659926832E-5</v>
      </c>
      <c r="P748" s="9">
        <f>offs556+Ampl556*SIN(2*PI()*freq556*('5v'!I736-reta556)+deph556*PI()/180)</f>
        <v>0.62575878963527298</v>
      </c>
      <c r="Q748" s="10">
        <f>('5v'!K736-P748)^2</f>
        <v>3.7275238540576374E-6</v>
      </c>
      <c r="S748" s="3"/>
      <c r="T748" s="7">
        <f>offs557+Ampl557*SIN(2*PI()*freq557*('5v'!M736)+deph557*PI()/180)</f>
        <v>-1.9254617854701457</v>
      </c>
      <c r="U748" s="8">
        <f>('5v'!N736-T748)^2</f>
        <v>2.1323658482828019E-7</v>
      </c>
      <c r="V748" s="9">
        <f>offs558+Ampl558*SIN(2*PI()*freq558*('5v'!M736-reta558)+deph558*PI()/180)</f>
        <v>0.70158997153889924</v>
      </c>
      <c r="W748" s="10">
        <f>('5v'!O736-V748)^2</f>
        <v>5.3650995838901702E-6</v>
      </c>
      <c r="X748" s="3"/>
      <c r="Y748" s="3"/>
      <c r="Z748" s="7">
        <f>offs559+Ampl559*SIN(2*PI()*freq559*('5v'!Q736)+deph559*PI()/180)</f>
        <v>-2.7479571870819584</v>
      </c>
      <c r="AA748" s="8">
        <f>('5v'!R736-Z748)^2</f>
        <v>1.8881589744152005E-2</v>
      </c>
      <c r="AB748" s="9">
        <f>offs558+Ampl560*SIN(2*PI()*freq560*('5v'!Q736-reta560)+deph560*PI()/180)</f>
        <v>0.91291550833784119</v>
      </c>
      <c r="AC748" s="10">
        <f>('5v'!S736-AB748)^2</f>
        <v>1.506489072534335E-5</v>
      </c>
      <c r="AE748" s="44"/>
      <c r="AF748" s="7">
        <f>offs561+Ampl561*SIN(2*PI()*freq561*('5v'!U736)+deph561*PI()/180)</f>
        <v>2.2760223611756736</v>
      </c>
      <c r="AG748" s="8">
        <f>('5v'!V736-AF748)^2</f>
        <v>0.20518680466535261</v>
      </c>
      <c r="AH748" s="9">
        <f>offs562+Ampl562*SIN(2*PI()*freq562*('5v'!U736-reta562)+deph562*PI()/180)</f>
        <v>0.9903687989883716</v>
      </c>
      <c r="AI748" s="10">
        <f>('5v'!W736-AH748)^2</f>
        <v>2.7170771207253402E-5</v>
      </c>
      <c r="AL748" s="76"/>
      <c r="AN748" s="76"/>
      <c r="AO748" s="80"/>
    </row>
    <row r="749" spans="1:41" x14ac:dyDescent="0.25">
      <c r="A749" s="3"/>
      <c r="B749" s="7">
        <f>offs551+Ampl551*SIN(2*PI()*freq551*('5v'!A737)+deph551*PI()/180)</f>
        <v>-0.62378301821463955</v>
      </c>
      <c r="C749" s="8">
        <f>('5v'!B737-B749)^2</f>
        <v>5.4420397739123569E-5</v>
      </c>
      <c r="D749" s="9">
        <f>offs552+Ampl552*SIN(2*PI()*freq552*('5v'!A737-reta552)+deph552*PI()/180)</f>
        <v>0.54793033520773693</v>
      </c>
      <c r="E749" s="10">
        <f>('5v'!C737-D749)^2</f>
        <v>3.1199651171527341E-5</v>
      </c>
      <c r="G749" s="3"/>
      <c r="H749" s="7">
        <f>offs553+Ampl553*SIN(2*PI()*freq553*('5v'!E737)+deph553*PI()/180)</f>
        <v>-2.8984772042357325</v>
      </c>
      <c r="I749" s="8">
        <f>('5v'!F737-H749)^2</f>
        <v>2.3189069396707131E-6</v>
      </c>
      <c r="J749" s="9">
        <f>offs554+Ampl554*SIN(2*PI()*freq554*('5v'!E737-reta554)+deph554*PI()/180)</f>
        <v>0.93661038760124182</v>
      </c>
      <c r="K749" s="10">
        <f>('5v'!G737-J749)^2</f>
        <v>1.3403204803131594E-3</v>
      </c>
      <c r="M749" s="3"/>
      <c r="N749" s="7">
        <f>offs553+Ampl555*SIN(2*PI()*freq555*('5v'!I737)+deph555*PI()/180)</f>
        <v>-0.25189721609444138</v>
      </c>
      <c r="O749" s="8">
        <f>('5v'!J737-N749)^2</f>
        <v>4.3358354350173282E-5</v>
      </c>
      <c r="P749" s="9">
        <f>offs556+Ampl556*SIN(2*PI()*freq556*('5v'!I737-reta556)+deph556*PI()/180)</f>
        <v>0.62591597057972348</v>
      </c>
      <c r="Q749" s="10">
        <f>('5v'!K737-P749)^2</f>
        <v>1.6329524045702177E-5</v>
      </c>
      <c r="S749" s="3"/>
      <c r="T749" s="7">
        <f>offs557+Ampl557*SIN(2*PI()*freq557*('5v'!M737)+deph557*PI()/180)</f>
        <v>-1.9568690347140918</v>
      </c>
      <c r="U749" s="8">
        <f>('5v'!N737-T749)^2</f>
        <v>1.7798369138880942E-6</v>
      </c>
      <c r="V749" s="9">
        <f>offs558+Ampl558*SIN(2*PI()*freq558*('5v'!M737-reta558)+deph558*PI()/180)</f>
        <v>0.70340544059642451</v>
      </c>
      <c r="W749" s="10">
        <f>('5v'!O737-V749)^2</f>
        <v>6.021720439244499E-6</v>
      </c>
      <c r="X749" s="3"/>
      <c r="Y749" s="3"/>
      <c r="Z749" s="7">
        <f>offs559+Ampl559*SIN(2*PI()*freq559*('5v'!Q737)+deph559*PI()/180)</f>
        <v>-2.725632374886747</v>
      </c>
      <c r="AA749" s="8">
        <f>('5v'!R737-Z749)^2</f>
        <v>2.0846267290289704E-2</v>
      </c>
      <c r="AB749" s="9">
        <f>offs558+Ampl560*SIN(2*PI()*freq560*('5v'!Q737-reta560)+deph560*PI()/180)</f>
        <v>0.9163003432365463</v>
      </c>
      <c r="AC749" s="10">
        <f>('5v'!S737-AB749)^2</f>
        <v>1.9384355173372984E-5</v>
      </c>
      <c r="AE749" s="44"/>
      <c r="AF749" s="7">
        <f>offs561+Ampl561*SIN(2*PI()*freq561*('5v'!U737)+deph561*PI()/180)</f>
        <v>2.3067304638196933</v>
      </c>
      <c r="AG749" s="8">
        <f>('5v'!V737-AF749)^2</f>
        <v>0.20646729478359419</v>
      </c>
      <c r="AH749" s="9">
        <f>offs562+Ampl562*SIN(2*PI()*freq562*('5v'!U737-reta562)+deph562*PI()/180)</f>
        <v>0.98895255827071171</v>
      </c>
      <c r="AI749" s="10">
        <f>('5v'!W737-AH749)^2</f>
        <v>1.4412032412539443E-5</v>
      </c>
      <c r="AL749" s="76"/>
      <c r="AN749" s="76"/>
      <c r="AO749" s="80"/>
    </row>
    <row r="750" spans="1:41" x14ac:dyDescent="0.25">
      <c r="A750" s="3"/>
      <c r="B750" s="7">
        <f>offs551+Ampl551*SIN(2*PI()*freq551*('5v'!A738)+deph551*PI()/180)</f>
        <v>-0.65498416226491818</v>
      </c>
      <c r="C750" s="8">
        <f>('5v'!B738-B750)^2</f>
        <v>2.889236937420042E-5</v>
      </c>
      <c r="D750" s="9">
        <f>offs552+Ampl552*SIN(2*PI()*freq552*('5v'!A738-reta552)+deph552*PI()/180)</f>
        <v>0.55259080619740164</v>
      </c>
      <c r="E750" s="10">
        <f>('5v'!C738-D750)^2</f>
        <v>4.6025285551213386E-5</v>
      </c>
      <c r="G750" s="3"/>
      <c r="H750" s="7">
        <f>offs553+Ampl553*SIN(2*PI()*freq553*('5v'!E738)+deph553*PI()/180)</f>
        <v>-2.9078939322445416</v>
      </c>
      <c r="I750" s="8">
        <f>('5v'!F738-H750)^2</f>
        <v>3.5046376810264106E-6</v>
      </c>
      <c r="J750" s="9">
        <f>offs554+Ampl554*SIN(2*PI()*freq554*('5v'!E738-reta554)+deph554*PI()/180)</f>
        <v>0.94278177557670628</v>
      </c>
      <c r="K750" s="10">
        <f>('5v'!G738-J750)^2</f>
        <v>1.2228852038852066E-3</v>
      </c>
      <c r="M750" s="3"/>
      <c r="N750" s="7">
        <f>offs553+Ampl555*SIN(2*PI()*freq555*('5v'!I738)+deph555*PI()/180)</f>
        <v>-0.28309592135254091</v>
      </c>
      <c r="O750" s="8">
        <f>('5v'!J738-N750)^2</f>
        <v>4.26854639015107E-5</v>
      </c>
      <c r="P750" s="9">
        <f>offs556+Ampl556*SIN(2*PI()*freq556*('5v'!I738-reta556)+deph556*PI()/180)</f>
        <v>0.62611440098767246</v>
      </c>
      <c r="Q750" s="10">
        <f>('5v'!K738-P750)^2</f>
        <v>1.7972605522397838E-5</v>
      </c>
      <c r="S750" s="3"/>
      <c r="T750" s="7">
        <f>offs557+Ampl557*SIN(2*PI()*freq557*('5v'!M738)+deph557*PI()/180)</f>
        <v>-1.9879058426877039</v>
      </c>
      <c r="U750" s="8">
        <f>('5v'!N738-T750)^2</f>
        <v>1.6470017040896206E-7</v>
      </c>
      <c r="V750" s="9">
        <f>offs558+Ampl558*SIN(2*PI()*freq558*('5v'!M738-reta558)+deph558*PI()/180)</f>
        <v>0.70526611040506293</v>
      </c>
      <c r="W750" s="10">
        <f>('5v'!O738-V750)^2</f>
        <v>3.5194508189305396E-7</v>
      </c>
      <c r="X750" s="3"/>
      <c r="Y750" s="3"/>
      <c r="Z750" s="7">
        <f>offs559+Ampl559*SIN(2*PI()*freq559*('5v'!Q738)+deph559*PI()/180)</f>
        <v>-2.7022212084123982</v>
      </c>
      <c r="AA750" s="8">
        <f>('5v'!R738-Z750)^2</f>
        <v>2.3171293246106641E-2</v>
      </c>
      <c r="AB750" s="9">
        <f>offs558+Ampl560*SIN(2*PI()*freq560*('5v'!Q738-reta560)+deph560*PI()/180)</f>
        <v>0.9196708157729806</v>
      </c>
      <c r="AC750" s="10">
        <f>('5v'!S738-AB750)^2</f>
        <v>2.4389219082227118E-5</v>
      </c>
      <c r="AE750" s="44"/>
      <c r="AF750" s="7">
        <f>offs561+Ampl561*SIN(2*PI()*freq561*('5v'!U738)+deph561*PI()/180)</f>
        <v>2.3351621019908673</v>
      </c>
      <c r="AG750" s="8">
        <f>('5v'!V738-AF750)^2</f>
        <v>0.20568174369762224</v>
      </c>
      <c r="AH750" s="9">
        <f>offs562+Ampl562*SIN(2*PI()*freq562*('5v'!U738-reta562)+deph562*PI()/180)</f>
        <v>0.98743420228506618</v>
      </c>
      <c r="AI750" s="10">
        <f>('5v'!W738-AH750)^2</f>
        <v>1.7902141924746118E-5</v>
      </c>
      <c r="AL750" s="76"/>
      <c r="AN750" s="76"/>
      <c r="AO750" s="80"/>
    </row>
    <row r="751" spans="1:41" x14ac:dyDescent="0.25">
      <c r="A751" s="3"/>
      <c r="B751" s="7">
        <f>offs551+Ampl551*SIN(2*PI()*freq551*('5v'!A739)+deph551*PI()/180)</f>
        <v>-0.68615364641193555</v>
      </c>
      <c r="C751" s="8">
        <f>('5v'!B739-B751)^2</f>
        <v>1.1159918449577823E-5</v>
      </c>
      <c r="D751" s="9">
        <f>offs552+Ampl552*SIN(2*PI()*freq552*('5v'!A739-reta552)+deph552*PI()/180)</f>
        <v>0.55730468106101028</v>
      </c>
      <c r="E751" s="10">
        <f>('5v'!C739-D751)^2</f>
        <v>9.7660227611914908E-5</v>
      </c>
      <c r="G751" s="3"/>
      <c r="H751" s="7">
        <f>offs553+Ampl553*SIN(2*PI()*freq553*('5v'!E739)+deph553*PI()/180)</f>
        <v>-2.9164430692016365</v>
      </c>
      <c r="I751" s="8">
        <f>('5v'!F739-H751)^2</f>
        <v>1.2880679170734278E-6</v>
      </c>
      <c r="J751" s="9">
        <f>offs554+Ampl554*SIN(2*PI()*freq554*('5v'!E739-reta554)+deph554*PI()/180)</f>
        <v>0.94892974012932396</v>
      </c>
      <c r="K751" s="10">
        <f>('5v'!G739-J751)^2</f>
        <v>8.6428592119152379E-4</v>
      </c>
      <c r="M751" s="3"/>
      <c r="N751" s="7">
        <f>offs553+Ampl555*SIN(2*PI()*freq555*('5v'!I739)+deph555*PI()/180)</f>
        <v>-0.31432351027831917</v>
      </c>
      <c r="O751" s="8">
        <f>('5v'!J739-N751)^2</f>
        <v>4.239312462427257E-5</v>
      </c>
      <c r="P751" s="9">
        <f>offs556+Ampl556*SIN(2*PI()*freq556*('5v'!I739-reta556)+deph556*PI()/180)</f>
        <v>0.62635404952465801</v>
      </c>
      <c r="Q751" s="10">
        <f>('5v'!K739-P751)^2</f>
        <v>4.1373062081119601E-5</v>
      </c>
      <c r="S751" s="3"/>
      <c r="T751" s="7">
        <f>offs557+Ampl557*SIN(2*PI()*freq557*('5v'!M739)+deph557*PI()/180)</f>
        <v>-2.0185645515230286</v>
      </c>
      <c r="U751" s="8">
        <f>('5v'!N739-T751)^2</f>
        <v>3.1246272599951883E-6</v>
      </c>
      <c r="V751" s="9">
        <f>offs558+Ampl558*SIN(2*PI()*freq558*('5v'!M739-reta558)+deph558*PI()/180)</f>
        <v>0.70717152187238086</v>
      </c>
      <c r="W751" s="10">
        <f>('5v'!O739-V751)^2</f>
        <v>4.1084014062360791E-7</v>
      </c>
      <c r="X751" s="3"/>
      <c r="Y751" s="3"/>
      <c r="Z751" s="7">
        <f>offs559+Ampl559*SIN(2*PI()*freq559*('5v'!Q739)+deph559*PI()/180)</f>
        <v>-2.6777350090912702</v>
      </c>
      <c r="AA751" s="8">
        <f>('5v'!R739-Z751)^2</f>
        <v>2.4659007910297754E-2</v>
      </c>
      <c r="AB751" s="9">
        <f>offs558+Ampl560*SIN(2*PI()*freq560*('5v'!Q739-reta560)+deph560*PI()/180)</f>
        <v>0.9230252960165346</v>
      </c>
      <c r="AC751" s="10">
        <f>('5v'!S739-AB751)^2</f>
        <v>3.0143547637036199E-5</v>
      </c>
      <c r="AE751" s="44"/>
      <c r="AF751" s="7">
        <f>offs561+Ampl561*SIN(2*PI()*freq561*('5v'!U739)+deph561*PI()/180)</f>
        <v>2.3612892170949129</v>
      </c>
      <c r="AG751" s="8">
        <f>('5v'!V739-AF751)^2</f>
        <v>0.20812857423676606</v>
      </c>
      <c r="AH751" s="9">
        <f>offs562+Ampl562*SIN(2*PI()*freq562*('5v'!U739-reta562)+deph562*PI()/180)</f>
        <v>0.98581522946547939</v>
      </c>
      <c r="AI751" s="10">
        <f>('5v'!W739-AH751)^2</f>
        <v>6.8231681019361022E-6</v>
      </c>
      <c r="AL751" s="76"/>
      <c r="AN751" s="76"/>
      <c r="AO751" s="80"/>
    </row>
    <row r="752" spans="1:41" x14ac:dyDescent="0.25">
      <c r="A752" s="3"/>
      <c r="B752" s="7">
        <f>offs551+Ampl551*SIN(2*PI()*freq551*('5v'!A740)+deph551*PI()/180)</f>
        <v>-0.71728654863281893</v>
      </c>
      <c r="C752" s="8">
        <f>('5v'!B740-B752)^2</f>
        <v>1.6142938283580938E-6</v>
      </c>
      <c r="D752" s="9">
        <f>offs552+Ampl552*SIN(2*PI()*freq552*('5v'!A740-reta552)+deph552*PI()/180)</f>
        <v>0.5620712154230777</v>
      </c>
      <c r="E752" s="10">
        <f>('5v'!C740-D752)^2</f>
        <v>1.6715347063646287E-4</v>
      </c>
      <c r="G752" s="3"/>
      <c r="H752" s="7">
        <f>offs553+Ampl553*SIN(2*PI()*freq553*('5v'!E740)+deph553*PI()/180)</f>
        <v>-2.9241215776393634</v>
      </c>
      <c r="I752" s="8">
        <f>('5v'!F740-H752)^2</f>
        <v>6.9568158036700859E-6</v>
      </c>
      <c r="J752" s="9">
        <f>offs554+Ampl554*SIN(2*PI()*freq554*('5v'!E740-reta554)+deph554*PI()/180)</f>
        <v>0.95505209691656479</v>
      </c>
      <c r="K752" s="10">
        <f>('5v'!G740-J752)^2</f>
        <v>3.958546725133393E-4</v>
      </c>
      <c r="M752" s="3"/>
      <c r="N752" s="7">
        <f>offs553+Ampl555*SIN(2*PI()*freq555*('5v'!I740)+deph555*PI()/180)</f>
        <v>-0.34557505167348523</v>
      </c>
      <c r="O752" s="8">
        <f>('5v'!J740-N752)^2</f>
        <v>7.1667427569916664E-5</v>
      </c>
      <c r="P752" s="9">
        <f>offs556+Ampl556*SIN(2*PI()*freq556*('5v'!I740-reta556)+deph556*PI()/180)</f>
        <v>0.62663487834739828</v>
      </c>
      <c r="Q752" s="10">
        <f>('5v'!K740-P752)^2</f>
        <v>4.5064615332505348E-5</v>
      </c>
      <c r="S752" s="3"/>
      <c r="T752" s="7">
        <f>offs557+Ampl557*SIN(2*PI()*freq557*('5v'!M740)+deph557*PI()/180)</f>
        <v>-2.0488375966424162</v>
      </c>
      <c r="U752" s="8">
        <f>('5v'!N740-T752)^2</f>
        <v>6.252169943607582E-7</v>
      </c>
      <c r="V752" s="9">
        <f>offs558+Ampl558*SIN(2*PI()*freq558*('5v'!M740-reta558)+deph558*PI()/180)</f>
        <v>0.70912120486661023</v>
      </c>
      <c r="W752" s="10">
        <f>('5v'!O740-V752)^2</f>
        <v>4.1525797593914364E-7</v>
      </c>
      <c r="X752" s="3"/>
      <c r="Y752" s="3"/>
      <c r="Z752" s="7">
        <f>offs559+Ampl559*SIN(2*PI()*freq559*('5v'!Q740)+deph559*PI()/180)</f>
        <v>-2.6521856182320627</v>
      </c>
      <c r="AA752" s="8">
        <f>('5v'!R740-Z752)^2</f>
        <v>2.7121349558764361E-2</v>
      </c>
      <c r="AB752" s="9">
        <f>offs558+Ampl560*SIN(2*PI()*freq560*('5v'!Q740-reta560)+deph560*PI()/180)</f>
        <v>0.92636216177033048</v>
      </c>
      <c r="AC752" s="10">
        <f>('5v'!S740-AB752)^2</f>
        <v>1.6863984756395756E-5</v>
      </c>
      <c r="AE752" s="44"/>
      <c r="AF752" s="7">
        <f>offs561+Ampl561*SIN(2*PI()*freq561*('5v'!U740)+deph561*PI()/180)</f>
        <v>2.3850860248235879</v>
      </c>
      <c r="AG752" s="8">
        <f>('5v'!V740-AF752)^2</f>
        <v>0.21203875884705486</v>
      </c>
      <c r="AH752" s="9">
        <f>offs562+Ampl562*SIN(2*PI()*freq562*('5v'!U740-reta562)+deph562*PI()/180)</f>
        <v>0.98409723754266354</v>
      </c>
      <c r="AI752" s="10">
        <f>('5v'!W740-AH752)^2</f>
        <v>8.1068185692034666E-6</v>
      </c>
      <c r="AL752" s="76"/>
      <c r="AN752" s="76"/>
      <c r="AO752" s="80"/>
    </row>
    <row r="753" spans="1:41" x14ac:dyDescent="0.25">
      <c r="A753" s="3"/>
      <c r="B753" s="7">
        <f>offs551+Ampl551*SIN(2*PI()*freq551*('5v'!A741)+deph551*PI()/180)</f>
        <v>-0.74837795268140272</v>
      </c>
      <c r="C753" s="8">
        <f>('5v'!B741-B753)^2</f>
        <v>1.2364387656787415E-6</v>
      </c>
      <c r="D753" s="9">
        <f>offs552+Ampl552*SIN(2*PI()*freq552*('5v'!A741-reta552)+deph552*PI()/180)</f>
        <v>0.56688965659257173</v>
      </c>
      <c r="E753" s="10">
        <f>('5v'!C741-D753)^2</f>
        <v>1.4439250888524552E-4</v>
      </c>
      <c r="G753" s="3"/>
      <c r="H753" s="7">
        <f>offs553+Ampl553*SIN(2*PI()*freq553*('5v'!E741)+deph553*PI()/180)</f>
        <v>-2.9309267294202375</v>
      </c>
      <c r="I753" s="8">
        <f>('5v'!F741-H753)^2</f>
        <v>2.6560179831874122E-6</v>
      </c>
      <c r="J753" s="9">
        <f>offs554+Ampl554*SIN(2*PI()*freq554*('5v'!E741-reta554)+deph554*PI()/180)</f>
        <v>0.961146670694214</v>
      </c>
      <c r="K753" s="10">
        <f>('5v'!G741-J753)^2</f>
        <v>1.5174964767248673E-4</v>
      </c>
      <c r="M753" s="3"/>
      <c r="N753" s="7">
        <f>offs553+Ampl555*SIN(2*PI()*freq555*('5v'!I741)+deph555*PI()/180)</f>
        <v>-0.37684561055737237</v>
      </c>
      <c r="O753" s="8">
        <f>('5v'!J741-N753)^2</f>
        <v>7.2015939348369238E-5</v>
      </c>
      <c r="P753" s="9">
        <f>offs556+Ampl556*SIN(2*PI()*freq556*('5v'!I741-reta556)+deph556*PI()/180)</f>
        <v>0.62695684310976663</v>
      </c>
      <c r="Q753" s="10">
        <f>('5v'!K741-P753)^2</f>
        <v>4.9490987354701053E-5</v>
      </c>
      <c r="S753" s="3"/>
      <c r="T753" s="7">
        <f>offs557+Ampl557*SIN(2*PI()*freq557*('5v'!M741)+deph557*PI()/180)</f>
        <v>-2.0787175086249707</v>
      </c>
      <c r="U753" s="8">
        <f>('5v'!N741-T753)^2</f>
        <v>3.3568277773100676E-7</v>
      </c>
      <c r="V753" s="9">
        <f>offs558+Ampl558*SIN(2*PI()*freq558*('5v'!M741-reta558)+deph558*PI()/180)</f>
        <v>0.71111467833264586</v>
      </c>
      <c r="W753" s="10">
        <f>('5v'!O741-V753)^2</f>
        <v>3.6489049796668904E-7</v>
      </c>
      <c r="X753" s="3"/>
      <c r="Y753" s="3"/>
      <c r="Z753" s="7">
        <f>offs559+Ampl559*SIN(2*PI()*freq559*('5v'!Q741)+deph559*PI()/180)</f>
        <v>-2.6255853912934728</v>
      </c>
      <c r="AA753" s="8">
        <f>('5v'!R741-Z753)^2</f>
        <v>3.0012662813223501E-2</v>
      </c>
      <c r="AB753" s="9">
        <f>offs558+Ampl560*SIN(2*PI()*freq560*('5v'!Q741-reta560)+deph560*PI()/180)</f>
        <v>0.92967979935570066</v>
      </c>
      <c r="AC753" s="10">
        <f>('5v'!S741-AB753)^2</f>
        <v>7.5188965770155429E-6</v>
      </c>
      <c r="AE753" s="44"/>
      <c r="AF753" s="7">
        <f>offs561+Ampl561*SIN(2*PI()*freq561*('5v'!U741)+deph561*PI()/180)</f>
        <v>2.406529040600689</v>
      </c>
      <c r="AG753" s="8">
        <f>('5v'!V741-AF753)^2</f>
        <v>0.204867399623611</v>
      </c>
      <c r="AH753" s="9">
        <f>offs562+Ampl562*SIN(2*PI()*freq562*('5v'!U741-reta562)+deph562*PI()/180)</f>
        <v>0.98228192196723041</v>
      </c>
      <c r="AI753" s="10">
        <f>('5v'!W741-AH753)^2</f>
        <v>1.0648835849919886E-6</v>
      </c>
      <c r="AL753" s="76"/>
      <c r="AN753" s="76"/>
      <c r="AO753" s="80"/>
    </row>
    <row r="754" spans="1:41" x14ac:dyDescent="0.25">
      <c r="A754" s="3"/>
      <c r="B754" s="7">
        <f>offs551+Ampl551*SIN(2*PI()*freq551*('5v'!A742)+deph551*PI()/180)</f>
        <v>-0.77942294886456431</v>
      </c>
      <c r="C754" s="8">
        <f>('5v'!B742-B754)^2</f>
        <v>8.1793075079226857E-6</v>
      </c>
      <c r="D754" s="9">
        <f>offs552+Ampl552*SIN(2*PI()*freq552*('5v'!A742-reta552)+deph552*PI()/180)</f>
        <v>0.57175924368177555</v>
      </c>
      <c r="E754" s="10">
        <f>('5v'!C742-D754)^2</f>
        <v>8.2805565051066E-5</v>
      </c>
      <c r="G754" s="3"/>
      <c r="H754" s="7">
        <f>offs553+Ampl553*SIN(2*PI()*freq553*('5v'!E742)+deph553*PI()/180)</f>
        <v>-2.9368561067062333</v>
      </c>
      <c r="I754" s="8">
        <f>('5v'!F742-H754)^2</f>
        <v>2.8903628125791601E-6</v>
      </c>
      <c r="J754" s="9">
        <f>offs554+Ampl554*SIN(2*PI()*freq554*('5v'!E742-reta554)+deph554*PI()/180)</f>
        <v>0.96721129608922785</v>
      </c>
      <c r="K754" s="10">
        <f>('5v'!G742-J754)^2</f>
        <v>1.1173115941394625E-4</v>
      </c>
      <c r="M754" s="3"/>
      <c r="N754" s="7">
        <f>offs553+Ampl555*SIN(2*PI()*freq555*('5v'!I742)+deph555*PI()/180)</f>
        <v>-0.40813024894623301</v>
      </c>
      <c r="O754" s="8">
        <f>('5v'!J742-N754)^2</f>
        <v>7.2605037181598973E-5</v>
      </c>
      <c r="P754" s="9">
        <f>offs556+Ampl556*SIN(2*PI()*freq556*('5v'!I742-reta556)+deph556*PI()/180)</f>
        <v>0.62731989296979462</v>
      </c>
      <c r="Q754" s="10">
        <f>('5v'!K742-P754)^2</f>
        <v>2.9646968350478132E-5</v>
      </c>
      <c r="S754" s="3"/>
      <c r="T754" s="7">
        <f>offs557+Ampl557*SIN(2*PI()*freq557*('5v'!M742)+deph557*PI()/180)</f>
        <v>-2.1081969150495103</v>
      </c>
      <c r="U754" s="8">
        <f>('5v'!N742-T754)^2</f>
        <v>1.2315923801527262E-5</v>
      </c>
      <c r="V754" s="9">
        <f>offs558+Ampl558*SIN(2*PI()*freq558*('5v'!M742-reta558)+deph558*PI()/180)</f>
        <v>0.7131514504107388</v>
      </c>
      <c r="W754" s="10">
        <f>('5v'!O742-V754)^2</f>
        <v>2.7082614059506333E-7</v>
      </c>
      <c r="X754" s="3"/>
      <c r="Y754" s="3"/>
      <c r="Z754" s="7">
        <f>offs559+Ampl559*SIN(2*PI()*freq559*('5v'!Q742)+deph559*PI()/180)</f>
        <v>-2.5979471919091983</v>
      </c>
      <c r="AA754" s="8">
        <f>('5v'!R742-Z754)^2</f>
        <v>3.1277136378061371E-2</v>
      </c>
      <c r="AB754" s="9">
        <f>offs558+Ampl560*SIN(2*PI()*freq560*('5v'!Q742-reta560)+deph560*PI()/180)</f>
        <v>0.93297660439254937</v>
      </c>
      <c r="AC754" s="10">
        <f>('5v'!S742-AB754)^2</f>
        <v>1.9554823071251161E-6</v>
      </c>
      <c r="AE754" s="44"/>
      <c r="AF754" s="7">
        <f>offs561+Ampl561*SIN(2*PI()*freq561*('5v'!U742)+deph561*PI()/180)</f>
        <v>2.4255971027584882</v>
      </c>
      <c r="AG754" s="8">
        <f>('5v'!V742-AF754)^2</f>
        <v>0.20444831540990596</v>
      </c>
      <c r="AH754" s="9">
        <f>offs562+Ampl562*SIN(2*PI()*freq562*('5v'!U742-reta562)+deph562*PI()/180)</f>
        <v>0.98037107423648751</v>
      </c>
      <c r="AI754" s="10">
        <f>('5v'!W742-AH754)^2</f>
        <v>1.1539362258723335E-6</v>
      </c>
      <c r="AL754" s="76"/>
      <c r="AN754" s="76"/>
      <c r="AO754" s="80"/>
    </row>
    <row r="755" spans="1:41" x14ac:dyDescent="0.25">
      <c r="A755" s="3"/>
      <c r="B755" s="7">
        <f>offs551+Ampl551*SIN(2*PI()*freq551*('5v'!A743)+deph551*PI()/180)</f>
        <v>-0.81041663481752169</v>
      </c>
      <c r="C755" s="8">
        <f>('5v'!B743-B755)^2</f>
        <v>2.0772035129886007E-5</v>
      </c>
      <c r="D755" s="9">
        <f>offs552+Ampl552*SIN(2*PI()*freq552*('5v'!A743-reta552)+deph552*PI()/180)</f>
        <v>0.57667920772643666</v>
      </c>
      <c r="E755" s="10">
        <f>('5v'!C743-D755)^2</f>
        <v>3.7611141070678159E-5</v>
      </c>
      <c r="G755" s="3"/>
      <c r="H755" s="7">
        <f>offs553+Ampl553*SIN(2*PI()*freq553*('5v'!E743)+deph553*PI()/180)</f>
        <v>-2.9419076028178357</v>
      </c>
      <c r="I755" s="8">
        <f>('5v'!F743-H755)^2</f>
        <v>8.0917651912389046E-6</v>
      </c>
      <c r="J755" s="9">
        <f>offs554+Ampl554*SIN(2*PI()*freq554*('5v'!E743-reta554)+deph554*PI()/180)</f>
        <v>0.97324381836908191</v>
      </c>
      <c r="K755" s="10">
        <f>('5v'!G743-J755)^2</f>
        <v>2.7565357779672507E-4</v>
      </c>
      <c r="M755" s="3"/>
      <c r="N755" s="7">
        <f>offs553+Ampl555*SIN(2*PI()*freq555*('5v'!I743)+deph555*PI()/180)</f>
        <v>-0.43942402663300256</v>
      </c>
      <c r="O755" s="8">
        <f>('5v'!J743-N755)^2</f>
        <v>1.5552301341320178E-4</v>
      </c>
      <c r="P755" s="9">
        <f>offs556+Ampl556*SIN(2*PI()*freq556*('5v'!I743-reta556)+deph556*PI()/180)</f>
        <v>0.62772397059770091</v>
      </c>
      <c r="Q755" s="10">
        <f>('5v'!K743-P755)^2</f>
        <v>3.4210574032281486E-5</v>
      </c>
      <c r="S755" s="3"/>
      <c r="T755" s="7">
        <f>offs557+Ampl557*SIN(2*PI()*freq557*('5v'!M743)+deph557*PI()/180)</f>
        <v>-2.1372685423136115</v>
      </c>
      <c r="U755" s="8">
        <f>('5v'!N743-T755)^2</f>
        <v>3.8700553141011891E-7</v>
      </c>
      <c r="V755" s="9">
        <f>offs558+Ampl558*SIN(2*PI()*freq558*('5v'!M743-reta558)+deph558*PI()/180)</f>
        <v>0.71523101855785587</v>
      </c>
      <c r="W755" s="10">
        <f>('5v'!O743-V755)^2</f>
        <v>1.5521349722513943E-7</v>
      </c>
      <c r="X755" s="3"/>
      <c r="Y755" s="3"/>
      <c r="Z755" s="7">
        <f>offs559+Ampl559*SIN(2*PI()*freq559*('5v'!Q743)+deph559*PI()/180)</f>
        <v>-2.5692843856671996</v>
      </c>
      <c r="AA755" s="8">
        <f>('5v'!R743-Z755)^2</f>
        <v>3.3616076816923482E-2</v>
      </c>
      <c r="AB755" s="9">
        <f>offs558+Ampl560*SIN(2*PI()*freq560*('5v'!Q743-reta560)+deph560*PI()/180)</f>
        <v>0.93625098257521677</v>
      </c>
      <c r="AC755" s="10">
        <f>('5v'!S743-AB755)^2</f>
        <v>5.9486396536996316E-9</v>
      </c>
      <c r="AE755" s="44"/>
      <c r="AF755" s="7">
        <f>offs561+Ampl561*SIN(2*PI()*freq561*('5v'!U743)+deph561*PI()/180)</f>
        <v>2.4422713934217515</v>
      </c>
      <c r="AG755" s="8">
        <f>('5v'!V743-AF755)^2</f>
        <v>0.20539831014074644</v>
      </c>
      <c r="AH755" s="9">
        <f>offs562+Ampl562*SIN(2*PI()*freq562*('5v'!U743-reta562)+deph562*PI()/180)</f>
        <v>0.97836658012644584</v>
      </c>
      <c r="AI755" s="10">
        <f>('5v'!W743-AH755)^2</f>
        <v>1.0462019242677073E-6</v>
      </c>
      <c r="AL755" s="76"/>
      <c r="AN755" s="76"/>
      <c r="AO755" s="80"/>
    </row>
    <row r="756" spans="1:41" x14ac:dyDescent="0.25">
      <c r="A756" s="3"/>
      <c r="B756" s="7">
        <f>offs551+Ampl551*SIN(2*PI()*freq551*('5v'!A744)+deph551*PI()/180)</f>
        <v>-0.84135411627797141</v>
      </c>
      <c r="C756" s="8">
        <f>('5v'!B744-B756)^2</f>
        <v>1.8021012213497895E-5</v>
      </c>
      <c r="D756" s="9">
        <f>offs552+Ampl552*SIN(2*PI()*freq552*('5v'!A744-reta552)+deph552*PI()/180)</f>
        <v>0.58164877180719921</v>
      </c>
      <c r="E756" s="10">
        <f>('5v'!C744-D756)^2</f>
        <v>8.0572672569231022E-5</v>
      </c>
      <c r="G756" s="3"/>
      <c r="H756" s="7">
        <f>offs553+Ampl553*SIN(2*PI()*freq553*('5v'!E744)+deph553*PI()/180)</f>
        <v>-2.9460794229825287</v>
      </c>
      <c r="I756" s="8">
        <f>('5v'!F744-H756)^2</f>
        <v>1.3396279604854766E-6</v>
      </c>
      <c r="J756" s="9">
        <f>offs554+Ampl554*SIN(2*PI()*freq554*('5v'!E744-reta554)+deph554*PI()/180)</f>
        <v>0.97924209420733443</v>
      </c>
      <c r="K756" s="10">
        <f>('5v'!G744-J756)^2</f>
        <v>5.1080945936880784E-4</v>
      </c>
      <c r="M756" s="3"/>
      <c r="N756" s="7">
        <f>offs553+Ampl555*SIN(2*PI()*freq555*('5v'!I744)+deph555*PI()/180)</f>
        <v>-0.47072200196741409</v>
      </c>
      <c r="O756" s="8">
        <f>('5v'!J744-N756)^2</f>
        <v>2.0943855150489855E-4</v>
      </c>
      <c r="P756" s="9">
        <f>offs556+Ampl556*SIN(2*PI()*freq556*('5v'!I744-reta556)+deph556*PI()/180)</f>
        <v>0.6281690121849437</v>
      </c>
      <c r="Q756" s="10">
        <f>('5v'!K744-P756)^2</f>
        <v>1.8843431779248564E-5</v>
      </c>
      <c r="S756" s="3"/>
      <c r="T756" s="7">
        <f>offs557+Ampl557*SIN(2*PI()*freq557*('5v'!M744)+deph557*PI()/180)</f>
        <v>-2.1659252174282537</v>
      </c>
      <c r="U756" s="8">
        <f>('5v'!N744-T756)^2</f>
        <v>1.5933825366863466E-6</v>
      </c>
      <c r="V756" s="9">
        <f>offs558+Ampl558*SIN(2*PI()*freq558*('5v'!M744-reta558)+deph558*PI()/180)</f>
        <v>0.717352869671674</v>
      </c>
      <c r="W756" s="10">
        <f>('5v'!O744-V756)^2</f>
        <v>5.0733205504426104E-8</v>
      </c>
      <c r="X756" s="3"/>
      <c r="Y756" s="3"/>
      <c r="Z756" s="7">
        <f>offs559+Ampl559*SIN(2*PI()*freq559*('5v'!Q744)+deph559*PI()/180)</f>
        <v>-2.5396108336462242</v>
      </c>
      <c r="AA756" s="8">
        <f>('5v'!R744-Z756)^2</f>
        <v>3.4922805189860344E-2</v>
      </c>
      <c r="AB756" s="9">
        <f>offs558+Ampl560*SIN(2*PI()*freq560*('5v'!Q744-reta560)+deph560*PI()/180)</f>
        <v>0.93950135044347027</v>
      </c>
      <c r="AC756" s="10">
        <f>('5v'!S744-AB756)^2</f>
        <v>1.4886694942651871E-6</v>
      </c>
      <c r="AE756" s="44"/>
      <c r="AF756" s="7">
        <f>offs561+Ampl561*SIN(2*PI()*freq561*('5v'!U744)+deph561*PI()/180)</f>
        <v>2.4565354570787061</v>
      </c>
      <c r="AG756" s="8">
        <f>('5v'!V744-AF756)^2</f>
        <v>0.20593543570983741</v>
      </c>
      <c r="AH756" s="9">
        <f>offs562+Ampl562*SIN(2*PI()*freq562*('5v'!U744-reta562)+deph562*PI()/180)</f>
        <v>0.97627041783078594</v>
      </c>
      <c r="AI756" s="10">
        <f>('5v'!W744-AH756)^2</f>
        <v>7.7406181911218159E-7</v>
      </c>
      <c r="AL756" s="76"/>
      <c r="AN756" s="76"/>
      <c r="AO756" s="80"/>
    </row>
    <row r="757" spans="1:41" x14ac:dyDescent="0.25">
      <c r="A757" s="3"/>
      <c r="B757" s="7">
        <f>offs551+Ampl551*SIN(2*PI()*freq551*('5v'!A745)+deph551*PI()/180)</f>
        <v>-0.87223050785895428</v>
      </c>
      <c r="C757" s="8">
        <f>('5v'!B745-B757)^2</f>
        <v>1.4988573101944852E-5</v>
      </c>
      <c r="D757" s="9">
        <f>offs552+Ampl552*SIN(2*PI()*freq552*('5v'!A745-reta552)+deph552*PI()/180)</f>
        <v>0.58666715117228563</v>
      </c>
      <c r="E757" s="10">
        <f>('5v'!C745-D757)^2</f>
        <v>1.3852934142724929E-4</v>
      </c>
      <c r="G757" s="3"/>
      <c r="H757" s="7">
        <f>offs553+Ampl553*SIN(2*PI()*freq553*('5v'!E745)+deph553*PI()/180)</f>
        <v>-2.9493700849724727</v>
      </c>
      <c r="I757" s="8">
        <f>('5v'!F745-H757)^2</f>
        <v>6.2254490198593426E-6</v>
      </c>
      <c r="J757" s="9">
        <f>offs554+Ampl554*SIN(2*PI()*freq554*('5v'!E745-reta554)+deph554*PI()/180)</f>
        <v>0.98520399244514079</v>
      </c>
      <c r="K757" s="10">
        <f>('5v'!G745-J757)^2</f>
        <v>7.0809169793045257E-4</v>
      </c>
      <c r="M757" s="3"/>
      <c r="N757" s="7">
        <f>offs553+Ampl555*SIN(2*PI()*freq555*('5v'!I745)+deph555*PI()/180)</f>
        <v>-0.50201923263634696</v>
      </c>
      <c r="O757" s="8">
        <f>('5v'!J745-N757)^2</f>
        <v>2.7133807192921354E-4</v>
      </c>
      <c r="P757" s="9">
        <f>offs556+Ampl556*SIN(2*PI()*freq556*('5v'!I745-reta556)+deph556*PI()/180)</f>
        <v>0.62865494745429729</v>
      </c>
      <c r="Q757" s="10">
        <f>('5v'!K745-P757)^2</f>
        <v>8.2581945328836943E-6</v>
      </c>
      <c r="S757" s="3"/>
      <c r="T757" s="7">
        <f>offs557+Ampl557*SIN(2*PI()*freq557*('5v'!M745)+deph557*PI()/180)</f>
        <v>-2.1941598697876521</v>
      </c>
      <c r="U757" s="8">
        <f>('5v'!N745-T757)^2</f>
        <v>1.3793068982797463E-7</v>
      </c>
      <c r="V757" s="9">
        <f>offs558+Ampl558*SIN(2*PI()*freq558*('5v'!M745-reta558)+deph558*PI()/180)</f>
        <v>0.71951648021718084</v>
      </c>
      <c r="W757" s="10">
        <f>('5v'!O745-V757)^2</f>
        <v>2.1785118886917431E-10</v>
      </c>
      <c r="X757" s="3"/>
      <c r="Y757" s="3"/>
      <c r="Z757" s="7">
        <f>offs559+Ampl559*SIN(2*PI()*freq559*('5v'!Q745)+deph559*PI()/180)</f>
        <v>-2.5089408857127067</v>
      </c>
      <c r="AA757" s="8">
        <f>('5v'!R745-Z757)^2</f>
        <v>3.5876006312627558E-2</v>
      </c>
      <c r="AB757" s="9">
        <f>offs558+Ampl560*SIN(2*PI()*freq560*('5v'!Q745-reta560)+deph560*PI()/180)</f>
        <v>0.94272613614825251</v>
      </c>
      <c r="AC757" s="10">
        <f>('5v'!S745-AB757)^2</f>
        <v>2.9013967302725133E-7</v>
      </c>
      <c r="AE757" s="44"/>
      <c r="AF757" s="7">
        <f>offs561+Ampl561*SIN(2*PI()*freq561*('5v'!U745)+deph561*PI()/180)</f>
        <v>2.4683752168206445</v>
      </c>
      <c r="AG757" s="8">
        <f>('5v'!V745-AF757)^2</f>
        <v>0.20782222242877429</v>
      </c>
      <c r="AH757" s="9">
        <f>offs562+Ampl562*SIN(2*PI()*freq562*('5v'!U745-reta562)+deph562*PI()/180)</f>
        <v>0.97408465600862149</v>
      </c>
      <c r="AI757" s="10">
        <f>('5v'!W745-AH757)^2</f>
        <v>4.1882384271504356E-7</v>
      </c>
      <c r="AL757" s="76"/>
      <c r="AN757" s="76"/>
      <c r="AO757" s="80"/>
    </row>
    <row r="758" spans="1:41" x14ac:dyDescent="0.25">
      <c r="A758" s="3"/>
      <c r="B758" s="7">
        <f>offs551+Ampl551*SIN(2*PI()*freq551*('5v'!A746)+deph551*PI()/180)</f>
        <v>-0.90304093382030737</v>
      </c>
      <c r="C758" s="8">
        <f>('5v'!B746-B758)^2</f>
        <v>1.1778169746969578E-5</v>
      </c>
      <c r="D758" s="9">
        <f>offs552+Ampl552*SIN(2*PI()*freq552*('5v'!A746-reta552)+deph552*PI()/180)</f>
        <v>0.59173355336141875</v>
      </c>
      <c r="E758" s="10">
        <f>('5v'!C746-D758)^2</f>
        <v>1.578401914404778E-4</v>
      </c>
      <c r="G758" s="3"/>
      <c r="H758" s="7">
        <f>offs553+Ampl553*SIN(2*PI()*freq553*('5v'!E746)+deph553*PI()/180)</f>
        <v>-2.9517784196311316</v>
      </c>
      <c r="I758" s="8">
        <f>('5v'!F746-H758)^2</f>
        <v>9.9484592056656796E-7</v>
      </c>
      <c r="J758" s="9">
        <f>offs554+Ampl554*SIN(2*PI()*freq554*('5v'!E746-reta554)+deph554*PI()/180)</f>
        <v>0.99112739484844659</v>
      </c>
      <c r="K758" s="10">
        <f>('5v'!G746-J758)^2</f>
        <v>1.0584217803649343E-3</v>
      </c>
      <c r="M758" s="3"/>
      <c r="N758" s="7">
        <f>offs553+Ampl555*SIN(2*PI()*freq555*('5v'!I746)+deph555*PI()/180)</f>
        <v>-0.53331077644426728</v>
      </c>
      <c r="O758" s="8">
        <f>('5v'!J746-N758)^2</f>
        <v>3.410306963528386E-4</v>
      </c>
      <c r="P758" s="9">
        <f>offs556+Ampl556*SIN(2*PI()*freq556*('5v'!I746-reta556)+deph556*PI()/180)</f>
        <v>0.62918169967094961</v>
      </c>
      <c r="Q758" s="10">
        <f>('5v'!K746-P758)^2</f>
        <v>1.1563125973754634E-5</v>
      </c>
      <c r="S758" s="3"/>
      <c r="T758" s="7">
        <f>offs557+Ampl557*SIN(2*PI()*freq557*('5v'!M746)+deph557*PI()/180)</f>
        <v>-2.221965532913821</v>
      </c>
      <c r="U758" s="8">
        <f>('5v'!N746-T758)^2</f>
        <v>3.4693051574847294E-6</v>
      </c>
      <c r="V758" s="9">
        <f>offs558+Ampl558*SIN(2*PI()*freq558*('5v'!M746-reta558)+deph558*PI()/180)</f>
        <v>0.72172131635584891</v>
      </c>
      <c r="W758" s="10">
        <f>('5v'!O746-V758)^2</f>
        <v>5.6148314577171931E-8</v>
      </c>
      <c r="X758" s="3"/>
      <c r="Y758" s="3"/>
      <c r="Z758" s="7">
        <f>offs559+Ampl559*SIN(2*PI()*freq559*('5v'!Q746)+deph559*PI()/180)</f>
        <v>-2.4772893735813022</v>
      </c>
      <c r="AA758" s="8">
        <f>('5v'!R746-Z758)^2</f>
        <v>3.8738353930520192E-2</v>
      </c>
      <c r="AB758" s="9">
        <f>offs558+Ampl560*SIN(2*PI()*freq560*('5v'!Q746-reta560)+deph560*PI()/180)</f>
        <v>0.94592378021181356</v>
      </c>
      <c r="AC758" s="10">
        <f>('5v'!S746-AB758)^2</f>
        <v>2.8886329600385616E-8</v>
      </c>
      <c r="AE758" s="44"/>
      <c r="AF758" s="7">
        <f>offs561+Ampl561*SIN(2*PI()*freq561*('5v'!U746)+deph561*PI()/180)</f>
        <v>2.4777789882341321</v>
      </c>
      <c r="AG758" s="8">
        <f>('5v'!V746-AF758)^2</f>
        <v>0.2092755970065994</v>
      </c>
      <c r="AH758" s="9">
        <f>offs562+Ampl562*SIN(2*PI()*freq562*('5v'!U746-reta562)+deph562*PI()/180)</f>
        <v>0.97181145174298023</v>
      </c>
      <c r="AI758" s="10">
        <f>('5v'!W746-AH758)^2</f>
        <v>1.0698900832581144E-7</v>
      </c>
      <c r="AL758" s="76"/>
      <c r="AN758" s="76"/>
      <c r="AO758" s="80"/>
    </row>
    <row r="759" spans="1:41" x14ac:dyDescent="0.25">
      <c r="A759" s="3"/>
      <c r="B759" s="7">
        <f>offs551+Ampl551*SIN(2*PI()*freq551*('5v'!A747)+deph551*PI()/180)</f>
        <v>-0.93378052883860851</v>
      </c>
      <c r="C759" s="8">
        <f>('5v'!B747-B759)^2</f>
        <v>8.5353307548212626E-6</v>
      </c>
      <c r="D759" s="9">
        <f>offs552+Ampl552*SIN(2*PI()*freq552*('5v'!A747-reta552)+deph552*PI()/180)</f>
        <v>0.59684717833096257</v>
      </c>
      <c r="E759" s="10">
        <f>('5v'!C747-D759)^2</f>
        <v>8.8413055339719022E-5</v>
      </c>
      <c r="G759" s="3"/>
      <c r="H759" s="7">
        <f>offs553+Ampl553*SIN(2*PI()*freq553*('5v'!E747)+deph553*PI()/180)</f>
        <v>-2.9533035712886684</v>
      </c>
      <c r="I759" s="8">
        <f>('5v'!F747-H759)^2</f>
        <v>6.363365906413572E-6</v>
      </c>
      <c r="J759" s="9">
        <f>offs554+Ampl554*SIN(2*PI()*freq554*('5v'!E747-reta554)+deph554*PI()/180)</f>
        <v>0.99701019686058234</v>
      </c>
      <c r="K759" s="10">
        <f>('5v'!G747-J759)^2</f>
        <v>1.0599710674187124E-3</v>
      </c>
      <c r="M759" s="3"/>
      <c r="N759" s="7">
        <f>offs553+Ampl555*SIN(2*PI()*freq555*('5v'!I747)+deph555*PI()/180)</f>
        <v>-0.564591692093668</v>
      </c>
      <c r="O759" s="8">
        <f>('5v'!J747-N759)^2</f>
        <v>3.4217349174195307E-4</v>
      </c>
      <c r="P759" s="9">
        <f>offs556+Ampl556*SIN(2*PI()*freq556*('5v'!I747-reta556)+deph556*PI()/180)</f>
        <v>0.62974918565461924</v>
      </c>
      <c r="Q759" s="10">
        <f>('5v'!K747-P759)^2</f>
        <v>4.0595224185116473E-6</v>
      </c>
      <c r="S759" s="3"/>
      <c r="T759" s="7">
        <f>offs557+Ampl557*SIN(2*PI()*freq557*('5v'!M747)+deph557*PI()/180)</f>
        <v>-2.2493353461754504</v>
      </c>
      <c r="U759" s="8">
        <f>('5v'!N747-T759)^2</f>
        <v>3.3728932194919538E-6</v>
      </c>
      <c r="V759" s="9">
        <f>offs558+Ampl558*SIN(2*PI()*freq558*('5v'!M747-reta558)+deph558*PI()/180)</f>
        <v>0.72396683407735285</v>
      </c>
      <c r="W759" s="10">
        <f>('5v'!O747-V759)^2</f>
        <v>2.8020515222852259E-7</v>
      </c>
      <c r="X759" s="3"/>
      <c r="Y759" s="3"/>
      <c r="Z759" s="7">
        <f>offs559+Ampl559*SIN(2*PI()*freq559*('5v'!Q747)+deph559*PI()/180)</f>
        <v>-2.4446716036424037</v>
      </c>
      <c r="AA759" s="8">
        <f>('5v'!R747-Z759)^2</f>
        <v>3.9744048217920588E-2</v>
      </c>
      <c r="AB759" s="9">
        <f>offs558+Ampl560*SIN(2*PI()*freq560*('5v'!Q747-reta560)+deph560*PI()/180)</f>
        <v>0.94909273628185964</v>
      </c>
      <c r="AC759" s="10">
        <f>('5v'!S747-AB759)^2</f>
        <v>1.0938571969564454E-6</v>
      </c>
      <c r="AE759" s="44"/>
      <c r="AF759" s="7">
        <f>offs561+Ampl561*SIN(2*PI()*freq561*('5v'!U747)+deph561*PI()/180)</f>
        <v>2.4847374909321154</v>
      </c>
      <c r="AG759" s="8">
        <f>('5v'!V747-AF759)^2</f>
        <v>0.20849497600748126</v>
      </c>
      <c r="AH759" s="9">
        <f>offs562+Ampl562*SIN(2*PI()*freq562*('5v'!U747-reta562)+deph562*PI()/180)</f>
        <v>0.9694530484120254</v>
      </c>
      <c r="AI759" s="10">
        <f>('5v'!W747-AH759)^2</f>
        <v>3.5153940488881448E-6</v>
      </c>
      <c r="AL759" s="76"/>
      <c r="AN759" s="76"/>
      <c r="AO759" s="80"/>
    </row>
    <row r="760" spans="1:41" x14ac:dyDescent="0.25">
      <c r="A760" s="3"/>
      <c r="B760" s="7">
        <f>offs551+Ampl551*SIN(2*PI()*freq551*('5v'!A748)+deph551*PI()/180)</f>
        <v>-0.96444443877545538</v>
      </c>
      <c r="C760" s="8">
        <f>('5v'!B748-B760)^2</f>
        <v>5.4542742739005694E-6</v>
      </c>
      <c r="D760" s="9">
        <f>offs552+Ampl552*SIN(2*PI()*freq552*('5v'!A748-reta552)+deph552*PI()/180)</f>
        <v>0.60200721858025386</v>
      </c>
      <c r="E760" s="10">
        <f>('5v'!C748-D760)^2</f>
        <v>3.8387707401272159E-5</v>
      </c>
      <c r="G760" s="3"/>
      <c r="H760" s="7">
        <f>offs553+Ampl553*SIN(2*PI()*freq553*('5v'!E748)+deph553*PI()/180)</f>
        <v>-2.9539449980659622</v>
      </c>
      <c r="I760" s="8">
        <f>('5v'!F748-H760)^2</f>
        <v>1.4665163157643205E-6</v>
      </c>
      <c r="J760" s="9">
        <f>offs554+Ampl554*SIN(2*PI()*freq554*('5v'!E748-reta554)+deph554*PI()/180)</f>
        <v>1.0028503083500042</v>
      </c>
      <c r="K760" s="10">
        <f>('5v'!G748-J760)^2</f>
        <v>1.0587415102799572E-3</v>
      </c>
      <c r="M760" s="3"/>
      <c r="N760" s="7">
        <f>offs553+Ampl555*SIN(2*PI()*freq555*('5v'!I748)+deph555*PI()/180)</f>
        <v>-0.59585703996534389</v>
      </c>
      <c r="O760" s="8">
        <f>('5v'!J748-N760)^2</f>
        <v>3.4274153507520417E-4</v>
      </c>
      <c r="P760" s="9">
        <f>offs556+Ampl556*SIN(2*PI()*freq556*('5v'!I748-reta556)+deph556*PI()/180)</f>
        <v>0.63035731579269094</v>
      </c>
      <c r="Q760" s="10">
        <f>('5v'!K748-P760)^2</f>
        <v>4.4866659255402697E-7</v>
      </c>
      <c r="S760" s="3"/>
      <c r="T760" s="7">
        <f>offs557+Ampl557*SIN(2*PI()*freq557*('5v'!M748)+deph557*PI()/180)</f>
        <v>-2.2762625564806589</v>
      </c>
      <c r="U760" s="8">
        <f>('5v'!N748-T760)^2</f>
        <v>2.7329594127735339E-6</v>
      </c>
      <c r="V760" s="9">
        <f>offs558+Ampl558*SIN(2*PI()*freq558*('5v'!M748-reta558)+deph558*PI()/180)</f>
        <v>0.72625247933379522</v>
      </c>
      <c r="W760" s="10">
        <f>('5v'!O748-V760)^2</f>
        <v>7.428187485365358E-7</v>
      </c>
      <c r="X760" s="3"/>
      <c r="Y760" s="3"/>
      <c r="Z760" s="7">
        <f>offs559+Ampl559*SIN(2*PI()*freq559*('5v'!Q748)+deph559*PI()/180)</f>
        <v>-2.4111033495601064</v>
      </c>
      <c r="AA760" s="8">
        <f>('5v'!R748-Z760)^2</f>
        <v>4.1964890728928173E-2</v>
      </c>
      <c r="AB760" s="9">
        <f>offs558+Ampl560*SIN(2*PI()*freq560*('5v'!Q748-reta560)+deph560*PI()/180)</f>
        <v>0.95223147187935675</v>
      </c>
      <c r="AC760" s="10">
        <f>('5v'!S748-AB760)^2</f>
        <v>7.7485335878995848E-8</v>
      </c>
      <c r="AE760" s="44"/>
      <c r="AF760" s="7">
        <f>offs561+Ampl561*SIN(2*PI()*freq561*('5v'!U748)+deph561*PI()/180)</f>
        <v>2.4892438577125411</v>
      </c>
      <c r="AG760" s="8">
        <f>('5v'!V748-AF760)^2</f>
        <v>0.20904337779555443</v>
      </c>
      <c r="AH760" s="9">
        <f>offs562+Ampl562*SIN(2*PI()*freq562*('5v'!U748-reta562)+deph562*PI()/180)</f>
        <v>0.96701177347511114</v>
      </c>
      <c r="AI760" s="10">
        <f>('5v'!W748-AH760)^2</f>
        <v>1.9231684068412736E-6</v>
      </c>
      <c r="AL760" s="76"/>
      <c r="AN760" s="76"/>
      <c r="AO760" s="80"/>
    </row>
    <row r="761" spans="1:41" x14ac:dyDescent="0.25">
      <c r="A761" s="3"/>
      <c r="B761" s="7">
        <f>offs551+Ampl551*SIN(2*PI()*freq551*('5v'!A749)+deph551*PI()/180)</f>
        <v>-0.99502782144400492</v>
      </c>
      <c r="C761" s="8">
        <f>('5v'!B749-B761)^2</f>
        <v>2.784965011970703E-6</v>
      </c>
      <c r="D761" s="9">
        <f>offs552+Ampl552*SIN(2*PI()*freq552*('5v'!A749-reta552)+deph552*PI()/180)</f>
        <v>0.60721285927912161</v>
      </c>
      <c r="E761" s="10">
        <f>('5v'!C749-D761)^2</f>
        <v>2.3972193958643716E-5</v>
      </c>
      <c r="G761" s="3"/>
      <c r="H761" s="7">
        <f>offs553+Ampl553*SIN(2*PI()*freq553*('5v'!E749)+deph553*PI()/180)</f>
        <v>-2.9537024720671323</v>
      </c>
      <c r="I761" s="8">
        <f>('5v'!F749-H761)^2</f>
        <v>9.3793814481561336E-7</v>
      </c>
      <c r="J761" s="9">
        <f>offs554+Ampl554*SIN(2*PI()*freq554*('5v'!E749-reta554)+deph554*PI()/180)</f>
        <v>1.0086456543529096</v>
      </c>
      <c r="K761" s="10">
        <f>('5v'!G749-J761)^2</f>
        <v>7.0833982632485316E-4</v>
      </c>
      <c r="M761" s="3"/>
      <c r="N761" s="7">
        <f>offs553+Ampl555*SIN(2*PI()*freq555*('5v'!I749)+deph555*PI()/180)</f>
        <v>-0.62710188289842983</v>
      </c>
      <c r="O761" s="8">
        <f>('5v'!J749-N761)^2</f>
        <v>3.4255061322338321E-4</v>
      </c>
      <c r="P761" s="9">
        <f>offs556+Ampl556*SIN(2*PI()*freq556*('5v'!I749-reta556)+deph556*PI()/180)</f>
        <v>0.63100599405436619</v>
      </c>
      <c r="Q761" s="10">
        <f>('5v'!K749-P761)^2</f>
        <v>6.6964290791442922E-6</v>
      </c>
      <c r="S761" s="3"/>
      <c r="T761" s="7">
        <f>offs557+Ampl557*SIN(2*PI()*freq557*('5v'!M749)+deph557*PI()/180)</f>
        <v>-2.3027405199432263</v>
      </c>
      <c r="U761" s="8">
        <f>('5v'!N749-T761)^2</f>
        <v>6.1996717499471328E-7</v>
      </c>
      <c r="V761" s="9">
        <f>offs558+Ampl558*SIN(2*PI()*freq558*('5v'!M749-reta558)+deph558*PI()/180)</f>
        <v>0.72857768817640955</v>
      </c>
      <c r="W761" s="10">
        <f>('5v'!O749-V761)^2</f>
        <v>5.1720811184647379E-7</v>
      </c>
      <c r="X761" s="3"/>
      <c r="Y761" s="3"/>
      <c r="Z761" s="7">
        <f>offs559+Ampl559*SIN(2*PI()*freq559*('5v'!Q749)+deph559*PI()/180)</f>
        <v>-2.376600844644198</v>
      </c>
      <c r="AA761" s="8">
        <f>('5v'!R749-Z761)^2</f>
        <v>4.3853944726802756E-2</v>
      </c>
      <c r="AB761" s="9">
        <f>offs558+Ampl560*SIN(2*PI()*freq560*('5v'!Q749-reta560)+deph560*PI()/180)</f>
        <v>0.95533846913962295</v>
      </c>
      <c r="AC761" s="10">
        <f>('5v'!S749-AB761)^2</f>
        <v>2.0512803083850424E-6</v>
      </c>
      <c r="AE761" s="44"/>
      <c r="AF761" s="7">
        <f>offs561+Ampl561*SIN(2*PI()*freq561*('5v'!U749)+deph561*PI()/180)</f>
        <v>2.4912936413354578</v>
      </c>
      <c r="AG761" s="8">
        <f>('5v'!V749-AF761)^2</f>
        <v>0.20913177879555309</v>
      </c>
      <c r="AH761" s="9">
        <f>offs562+Ampl562*SIN(2*PI()*freq562*('5v'!U749-reta562)+deph562*PI()/180)</f>
        <v>0.96449003617586138</v>
      </c>
      <c r="AI761" s="10">
        <f>('5v'!W749-AH761)^2</f>
        <v>6.6941225474706885E-7</v>
      </c>
      <c r="AL761" s="76"/>
      <c r="AN761" s="76"/>
      <c r="AO761" s="80"/>
    </row>
    <row r="762" spans="1:41" x14ac:dyDescent="0.25">
      <c r="A762" s="3"/>
      <c r="B762" s="7">
        <f>offs551+Ampl551*SIN(2*PI()*freq551*('5v'!A750)+deph551*PI()/180)</f>
        <v>-1.0255258473735989</v>
      </c>
      <c r="C762" s="8">
        <f>('5v'!B750-B762)^2</f>
        <v>8.2360239477522459E-6</v>
      </c>
      <c r="D762" s="9">
        <f>offs552+Ampl552*SIN(2*PI()*freq552*('5v'!A750-reta552)+deph552*PI()/180)</f>
        <v>0.61246327839655235</v>
      </c>
      <c r="E762" s="10">
        <f>('5v'!C750-D762)^2</f>
        <v>2.5559107653302263E-6</v>
      </c>
      <c r="G762" s="3"/>
      <c r="H762" s="7">
        <f>offs553+Ampl553*SIN(2*PI()*freq553*('5v'!E750)+deph553*PI()/180)</f>
        <v>-2.952576079460512</v>
      </c>
      <c r="I762" s="8">
        <f>('5v'!F750-H762)^2</f>
        <v>3.2223102695518343E-6</v>
      </c>
      <c r="J762" s="9">
        <f>offs554+Ampl554*SIN(2*PI()*freq554*('5v'!E750-reta554)+deph554*PI()/180)</f>
        <v>1.0143941758104582</v>
      </c>
      <c r="K762" s="10">
        <f>('5v'!G750-J762)^2</f>
        <v>4.2618199489310695E-4</v>
      </c>
      <c r="M762" s="3"/>
      <c r="N762" s="7">
        <f>offs553+Ampl555*SIN(2*PI()*freq555*('5v'!I750)+deph555*PI()/180)</f>
        <v>-0.65832128697002379</v>
      </c>
      <c r="O762" s="8">
        <f>('5v'!J750-N762)^2</f>
        <v>3.4141900292795712E-4</v>
      </c>
      <c r="P762" s="9">
        <f>offs556+Ampl556*SIN(2*PI()*freq556*('5v'!I750-reta556)+deph556*PI()/180)</f>
        <v>0.63169511800582778</v>
      </c>
      <c r="Q762" s="10">
        <f>('5v'!K750-P762)^2</f>
        <v>1.483591638967013E-5</v>
      </c>
      <c r="S762" s="3"/>
      <c r="T762" s="7">
        <f>offs557+Ampl557*SIN(2*PI()*freq557*('5v'!M750)+deph557*PI()/180)</f>
        <v>-2.328762703521865</v>
      </c>
      <c r="U762" s="8">
        <f>('5v'!N750-T762)^2</f>
        <v>2.85355193422478E-7</v>
      </c>
      <c r="V762" s="9">
        <f>offs558+Ampl558*SIN(2*PI()*freq558*('5v'!M750-reta558)+deph558*PI()/180)</f>
        <v>0.73094188689470729</v>
      </c>
      <c r="W762" s="10">
        <f>('5v'!O750-V762)^2</f>
        <v>9.4927523491018758E-8</v>
      </c>
      <c r="X762" s="3"/>
      <c r="Y762" s="3"/>
      <c r="Z762" s="7">
        <f>offs559+Ampl559*SIN(2*PI()*freq559*('5v'!Q750)+deph559*PI()/180)</f>
        <v>-2.3411807739998847</v>
      </c>
      <c r="AA762" s="8">
        <f>('5v'!R750-Z762)^2</f>
        <v>4.7072515518886061E-2</v>
      </c>
      <c r="AB762" s="9">
        <f>offs558+Ampl560*SIN(2*PI()*freq560*('5v'!Q750-reta560)+deph560*PI()/180)</f>
        <v>0.95841222554635441</v>
      </c>
      <c r="AC762" s="10">
        <f>('5v'!S750-AB762)^2</f>
        <v>3.5968272556100621E-7</v>
      </c>
      <c r="AE762" s="44"/>
      <c r="AF762" s="7">
        <f>offs561+Ampl561*SIN(2*PI()*freq561*('5v'!U750)+deph561*PI()/180)</f>
        <v>2.4908848189119026</v>
      </c>
      <c r="AG762" s="8">
        <f>('5v'!V750-AF762)^2</f>
        <v>0.20875802935390736</v>
      </c>
      <c r="AH762" s="9">
        <f>offs562+Ampl562*SIN(2*PI()*freq562*('5v'!U750-reta562)+deph562*PI()/180)</f>
        <v>0.96189032516453743</v>
      </c>
      <c r="AI762" s="10">
        <f>('5v'!W750-AH762)^2</f>
        <v>4.5144145304151185E-6</v>
      </c>
      <c r="AL762" s="76"/>
      <c r="AN762" s="76"/>
      <c r="AO762" s="80"/>
    </row>
    <row r="763" spans="1:41" x14ac:dyDescent="0.25">
      <c r="A763" s="3"/>
      <c r="B763" s="7">
        <f>offs551+Ampl551*SIN(2*PI()*freq551*('5v'!A751)+deph551*PI()/180)</f>
        <v>-1.0559337005723974</v>
      </c>
      <c r="C763" s="8">
        <f>('5v'!B751-B763)^2</f>
        <v>4.111569611300859E-6</v>
      </c>
      <c r="D763" s="9">
        <f>offs552+Ampl552*SIN(2*PI()*freq552*('5v'!A751-reta552)+deph552*PI()/180)</f>
        <v>0.6177576468305036</v>
      </c>
      <c r="E763" s="10">
        <f>('5v'!C751-D763)^2</f>
        <v>4.4670162256168327E-8</v>
      </c>
      <c r="G763" s="3"/>
      <c r="H763" s="7">
        <f>offs553+Ampl553*SIN(2*PI()*freq553*('5v'!E751)+deph553*PI()/180)</f>
        <v>-2.9505662204480307</v>
      </c>
      <c r="I763" s="8">
        <f>('5v'!F751-H763)^2</f>
        <v>3.0214103259529452E-6</v>
      </c>
      <c r="J763" s="9">
        <f>offs554+Ampl554*SIN(2*PI()*freq554*('5v'!E751-reta554)+deph554*PI()/180)</f>
        <v>1.0200938303003479</v>
      </c>
      <c r="K763" s="10">
        <f>('5v'!G751-J763)^2</f>
        <v>1.6057528316081537E-4</v>
      </c>
      <c r="M763" s="3"/>
      <c r="N763" s="7">
        <f>offs553+Ampl555*SIN(2*PI()*freq555*('5v'!I751)+deph555*PI()/180)</f>
        <v>-0.68951032227431508</v>
      </c>
      <c r="O763" s="8">
        <f>('5v'!J751-N763)^2</f>
        <v>2.1054916229813932E-4</v>
      </c>
      <c r="P763" s="9">
        <f>offs556+Ampl556*SIN(2*PI()*freq556*('5v'!I751-reta556)+deph556*PI()/180)</f>
        <v>0.63242457882641512</v>
      </c>
      <c r="Q763" s="10">
        <f>('5v'!K751-P763)^2</f>
        <v>2.5759798580950437E-5</v>
      </c>
      <c r="S763" s="3"/>
      <c r="T763" s="7">
        <f>offs557+Ampl557*SIN(2*PI()*freq557*('5v'!M751)+deph557*PI()/180)</f>
        <v>-2.3543226866321558</v>
      </c>
      <c r="U763" s="8">
        <f>('5v'!N751-T763)^2</f>
        <v>1.3309608972531592E-7</v>
      </c>
      <c r="V763" s="9">
        <f>offs558+Ampl558*SIN(2*PI()*freq558*('5v'!M751-reta558)+deph558*PI()/180)</f>
        <v>0.73334449215803055</v>
      </c>
      <c r="W763" s="10">
        <f>('5v'!O751-V763)^2</f>
        <v>1.9988914609361505E-8</v>
      </c>
      <c r="X763" s="3"/>
      <c r="Y763" s="3"/>
      <c r="Z763" s="7">
        <f>offs559+Ampl559*SIN(2*PI()*freq559*('5v'!Q751)+deph559*PI()/180)</f>
        <v>-2.3048602664590105</v>
      </c>
      <c r="AA763" s="8">
        <f>('5v'!R751-Z763)^2</f>
        <v>4.9131881710065717E-2</v>
      </c>
      <c r="AB763" s="9">
        <f>offs558+Ampl560*SIN(2*PI()*freq560*('5v'!Q751-reta560)+deph560*PI()/180)</f>
        <v>0.96145125465822956</v>
      </c>
      <c r="AC763" s="10">
        <f>('5v'!S751-AB763)^2</f>
        <v>2.8413979138176904E-6</v>
      </c>
      <c r="AE763" s="44"/>
      <c r="AF763" s="7">
        <f>offs561+Ampl561*SIN(2*PI()*freq561*('5v'!U751)+deph561*PI()/180)</f>
        <v>2.4880177939002501</v>
      </c>
      <c r="AG763" s="8">
        <f>('5v'!V751-AF763)^2</f>
        <v>0.20970875409066117</v>
      </c>
      <c r="AH763" s="9">
        <f>offs562+Ampl562*SIN(2*PI()*freq562*('5v'!U751-reta562)+deph562*PI()/180)</f>
        <v>0.95921520604204069</v>
      </c>
      <c r="AI763" s="10">
        <f>('5v'!W751-AH763)^2</f>
        <v>1.1261702657879858E-5</v>
      </c>
      <c r="AL763" s="76"/>
      <c r="AN763" s="76"/>
      <c r="AO763" s="80"/>
    </row>
    <row r="764" spans="1:41" x14ac:dyDescent="0.25">
      <c r="A764" s="3"/>
      <c r="B764" s="7">
        <f>offs551+Ampl551*SIN(2*PI()*freq551*('5v'!A752)+deph551*PI()/180)</f>
        <v>-1.0862465792878848</v>
      </c>
      <c r="C764" s="8">
        <f>('5v'!B752-B764)^2</f>
        <v>2.4965804580119101E-5</v>
      </c>
      <c r="D764" s="9">
        <f>offs552+Ampl552*SIN(2*PI()*freq552*('5v'!A752-reta552)+deph552*PI()/180)</f>
        <v>0.6230951285388252</v>
      </c>
      <c r="E764" s="10">
        <f>('5v'!C752-D764)^2</f>
        <v>1.006874472390715E-5</v>
      </c>
      <c r="G764" s="3"/>
      <c r="H764" s="7">
        <f>offs553+Ampl553*SIN(2*PI()*freq553*('5v'!E752)+deph553*PI()/180)</f>
        <v>-2.9476736091230249</v>
      </c>
      <c r="I764" s="8">
        <f>('5v'!F752-H764)^2</f>
        <v>7.5713527659136188E-6</v>
      </c>
      <c r="J764" s="9">
        <f>offs554+Ampl554*SIN(2*PI()*freq554*('5v'!E752-reta554)+deph554*PI()/180)</f>
        <v>1.0257425927624793</v>
      </c>
      <c r="K764" s="10">
        <f>('5v'!G752-J764)^2</f>
        <v>7.3198167517386328E-5</v>
      </c>
      <c r="M764" s="3"/>
      <c r="N764" s="7">
        <f>offs553+Ampl555*SIN(2*PI()*freq555*('5v'!I752)+deph555*PI()/180)</f>
        <v>-0.7206640637010765</v>
      </c>
      <c r="O764" s="8">
        <f>('5v'!J752-N764)^2</f>
        <v>1.5527461948405114E-4</v>
      </c>
      <c r="P764" s="9">
        <f>offs556+Ampl556*SIN(2*PI()*freq556*('5v'!I752-reta556)+deph556*PI()/180)</f>
        <v>0.63319426132580858</v>
      </c>
      <c r="Q764" s="10">
        <f>('5v'!K752-P764)^2</f>
        <v>3.9173186726428244E-5</v>
      </c>
      <c r="S764" s="3"/>
      <c r="T764" s="7">
        <f>offs557+Ampl557*SIN(2*PI()*freq557*('5v'!M752)+deph557*PI()/180)</f>
        <v>-2.379414162730729</v>
      </c>
      <c r="U764" s="8">
        <f>('5v'!N752-T764)^2</f>
        <v>1.0512332460427957E-5</v>
      </c>
      <c r="V764" s="9">
        <f>offs558+Ampl558*SIN(2*PI()*freq558*('5v'!M752-reta558)+deph558*PI()/180)</f>
        <v>0.73578491115948186</v>
      </c>
      <c r="W764" s="10">
        <f>('5v'!O752-V764)^2</f>
        <v>1.7541647311499743E-6</v>
      </c>
      <c r="X764" s="3"/>
      <c r="Y764" s="3"/>
      <c r="Z764" s="7">
        <f>offs559+Ampl559*SIN(2*PI()*freq559*('5v'!Q752)+deph559*PI()/180)</f>
        <v>-2.2676568862967184</v>
      </c>
      <c r="AA764" s="8">
        <f>('5v'!R752-Z764)^2</f>
        <v>5.1720991821830792E-2</v>
      </c>
      <c r="AB764" s="9">
        <f>offs558+Ampl560*SIN(2*PI()*freq560*('5v'!Q752-reta560)+deph560*PI()/180)</f>
        <v>0.96445408682773781</v>
      </c>
      <c r="AC764" s="10">
        <f>('5v'!S752-AB764)^2</f>
        <v>6.1187881003268586E-7</v>
      </c>
      <c r="AE764" s="44"/>
      <c r="AF764" s="7">
        <f>offs561+Ampl561*SIN(2*PI()*freq561*('5v'!U752)+deph561*PI()/180)</f>
        <v>2.4826953957080464</v>
      </c>
      <c r="AG764" s="8">
        <f>('5v'!V752-AF764)^2</f>
        <v>0.2084137386553761</v>
      </c>
      <c r="AH764" s="9">
        <f>offs562+Ampl562*SIN(2*PI()*freq562*('5v'!U752-reta562)+deph562*PI()/180)</f>
        <v>0.95646731882797387</v>
      </c>
      <c r="AI764" s="10">
        <f>('5v'!W752-AH764)^2</f>
        <v>6.5591247630959118E-6</v>
      </c>
      <c r="AL764" s="76"/>
      <c r="AN764" s="76"/>
      <c r="AO764" s="80"/>
    </row>
    <row r="765" spans="1:41" x14ac:dyDescent="0.25">
      <c r="A765" s="3"/>
      <c r="B765" s="7">
        <f>offs551+Ampl551*SIN(2*PI()*freq551*('5v'!A753)+deph551*PI()/180)</f>
        <v>-1.1164596967651095</v>
      </c>
      <c r="C765" s="8">
        <f>('5v'!B753-B765)^2</f>
        <v>3.4959983036136659E-5</v>
      </c>
      <c r="D765" s="9">
        <f>offs552+Ampl552*SIN(2*PI()*freq552*('5v'!A753-reta552)+deph552*PI()/180)</f>
        <v>0.62847488067128121</v>
      </c>
      <c r="E765" s="10">
        <f>('5v'!C753-D765)^2</f>
        <v>7.3151767777176191E-5</v>
      </c>
      <c r="G765" s="3"/>
      <c r="H765" s="7">
        <f>offs553+Ampl553*SIN(2*PI()*freq553*('5v'!E753)+deph553*PI()/180)</f>
        <v>-2.9438992732165254</v>
      </c>
      <c r="I765" s="8">
        <f>('5v'!F753-H765)^2</f>
        <v>8.3132644411338496E-6</v>
      </c>
      <c r="J765" s="9">
        <f>offs554+Ampl554*SIN(2*PI()*freq554*('5v'!E753-reta554)+deph554*PI()/180)</f>
        <v>1.031338456218446</v>
      </c>
      <c r="K765" s="10">
        <f>('5v'!G753-J765)^2</f>
        <v>6.8748246222406152E-5</v>
      </c>
      <c r="M765" s="3"/>
      <c r="N765" s="7">
        <f>offs553+Ampl555*SIN(2*PI()*freq555*('5v'!I753)+deph555*PI()/180)</f>
        <v>-0.75177759171339009</v>
      </c>
      <c r="O765" s="8">
        <f>('5v'!J753-N765)^2</f>
        <v>1.5189211003568511E-4</v>
      </c>
      <c r="P765" s="9">
        <f>offs556+Ampl556*SIN(2*PI()*freq556*('5v'!I753-reta556)+deph556*PI()/180)</f>
        <v>0.63400404396221899</v>
      </c>
      <c r="Q765" s="10">
        <f>('5v'!K753-P765)^2</f>
        <v>5.4792506181741148E-5</v>
      </c>
      <c r="S765" s="3"/>
      <c r="T765" s="7">
        <f>offs557+Ampl557*SIN(2*PI()*freq557*('5v'!M753)+deph557*PI()/180)</f>
        <v>-2.4040309408713085</v>
      </c>
      <c r="U765" s="8">
        <f>('5v'!N753-T765)^2</f>
        <v>6.093150966427975E-6</v>
      </c>
      <c r="V765" s="9">
        <f>offs558+Ampl558*SIN(2*PI()*freq558*('5v'!M753-reta558)+deph558*PI()/180)</f>
        <v>0.73826254176218931</v>
      </c>
      <c r="W765" s="10">
        <f>('5v'!O753-V765)^2</f>
        <v>6.3991718317646076E-7</v>
      </c>
      <c r="X765" s="3"/>
      <c r="Y765" s="3"/>
      <c r="Z765" s="7">
        <f>offs559+Ampl559*SIN(2*PI()*freq559*('5v'!Q753)+deph559*PI()/180)</f>
        <v>-2.2295886247375094</v>
      </c>
      <c r="AA765" s="8">
        <f>('5v'!R753-Z765)^2</f>
        <v>5.3070274579178386E-2</v>
      </c>
      <c r="AB765" s="9">
        <f>offs558+Ampl560*SIN(2*PI()*freq560*('5v'!Q753-reta560)+deph560*PI()/180)</f>
        <v>0.9674192699118892</v>
      </c>
      <c r="AC765" s="10">
        <f>('5v'!S753-AB765)^2</f>
        <v>3.2194404022090616E-6</v>
      </c>
      <c r="AE765" s="44"/>
      <c r="AF765" s="7">
        <f>offs561+Ampl561*SIN(2*PI()*freq561*('5v'!U753)+deph561*PI()/180)</f>
        <v>2.4749228768997265</v>
      </c>
      <c r="AG765" s="8">
        <f>('5v'!V753-AF765)^2</f>
        <v>0.20845024496384695</v>
      </c>
      <c r="AH765" s="9">
        <f>offs562+Ampl562*SIN(2*PI()*freq562*('5v'!U753-reta562)+deph562*PI()/180)</f>
        <v>0.95364937535526073</v>
      </c>
      <c r="AI765" s="10">
        <f>('5v'!W753-AH765)^2</f>
        <v>1.3318013471191373E-5</v>
      </c>
      <c r="AL765" s="76"/>
      <c r="AN765" s="76"/>
      <c r="AO765" s="80"/>
    </row>
    <row r="766" spans="1:41" x14ac:dyDescent="0.25">
      <c r="A766" s="3"/>
      <c r="B766" s="7">
        <f>offs551+Ampl551*SIN(2*PI()*freq551*('5v'!A754)+deph551*PI()/180)</f>
        <v>-1.1465682820025838</v>
      </c>
      <c r="C766" s="8">
        <f>('5v'!B754-B766)^2</f>
        <v>2.2765131948180172E-5</v>
      </c>
      <c r="D766" s="9">
        <f>offs552+Ampl552*SIN(2*PI()*freq552*('5v'!A754-reta552)+deph552*PI()/180)</f>
        <v>0.63389605370264601</v>
      </c>
      <c r="E766" s="10">
        <f>('5v'!C754-D766)^2</f>
        <v>1.4450573212190047E-4</v>
      </c>
      <c r="G766" s="3"/>
      <c r="H766" s="7">
        <f>offs553+Ampl553*SIN(2*PI()*freq553*('5v'!E754)+deph553*PI()/180)</f>
        <v>-2.9392445537321081</v>
      </c>
      <c r="I766" s="8">
        <f>('5v'!F754-H766)^2</f>
        <v>4.5605897427211082E-6</v>
      </c>
      <c r="J766" s="9">
        <f>offs554+Ampl554*SIN(2*PI()*freq554*('5v'!E754-reta554)+deph554*PI()/180)</f>
        <v>1.0368794324846071</v>
      </c>
      <c r="K766" s="10">
        <f>('5v'!G754-J766)^2</f>
        <v>3.6245607301713051E-5</v>
      </c>
      <c r="M766" s="3"/>
      <c r="N766" s="7">
        <f>offs553+Ampl555*SIN(2*PI()*freq555*('5v'!I754)+deph555*PI()/180)</f>
        <v>-0.78284599312450331</v>
      </c>
      <c r="O766" s="8">
        <f>('5v'!J754-N766)^2</f>
        <v>1.9869674024628267E-4</v>
      </c>
      <c r="P766" s="9">
        <f>offs556+Ampl556*SIN(2*PI()*freq556*('5v'!I754-reta556)+deph556*PI()/180)</f>
        <v>0.63485379886158078</v>
      </c>
      <c r="Q766" s="10">
        <f>('5v'!K754-P766)^2</f>
        <v>4.2934484872448831E-5</v>
      </c>
      <c r="S766" s="3"/>
      <c r="T766" s="7">
        <f>offs557+Ampl557*SIN(2*PI()*freq557*('5v'!M754)+deph557*PI()/180)</f>
        <v>-2.4281669472322367</v>
      </c>
      <c r="U766" s="8">
        <f>('5v'!N754-T766)^2</f>
        <v>1.4733279970296787E-6</v>
      </c>
      <c r="V766" s="9">
        <f>offs558+Ampl558*SIN(2*PI()*freq558*('5v'!M754-reta558)+deph558*PI()/180)</f>
        <v>0.740776772647875</v>
      </c>
      <c r="W766" s="10">
        <f>('5v'!O754-V766)^2</f>
        <v>5.7043280770101822E-8</v>
      </c>
      <c r="X766" s="3"/>
      <c r="Y766" s="3"/>
      <c r="Z766" s="7">
        <f>offs559+Ampl559*SIN(2*PI()*freq559*('5v'!Q754)+deph559*PI()/180)</f>
        <v>-2.1906738912548591</v>
      </c>
      <c r="AA766" s="8">
        <f>('5v'!R754-Z766)^2</f>
        <v>5.4042650188998606E-2</v>
      </c>
      <c r="AB766" s="9">
        <f>offs558+Ampl560*SIN(2*PI()*freq560*('5v'!Q754-reta560)+deph560*PI()/180)</f>
        <v>0.97034536997445731</v>
      </c>
      <c r="AC766" s="10">
        <f>('5v'!S754-AB766)^2</f>
        <v>7.6577277662331904E-6</v>
      </c>
      <c r="AE766" s="44"/>
      <c r="AF766" s="7">
        <f>offs561+Ampl561*SIN(2*PI()*freq561*('5v'!U754)+deph561*PI()/180)</f>
        <v>2.4647079080129664</v>
      </c>
      <c r="AG766" s="8">
        <f>('5v'!V754-AF766)^2</f>
        <v>0.2080401342621607</v>
      </c>
      <c r="AH766" s="9">
        <f>offs562+Ampl562*SIN(2*PI()*freq562*('5v'!U754-reta562)+deph562*PI()/180)</f>
        <v>0.9507641565938949</v>
      </c>
      <c r="AI766" s="10">
        <f>('5v'!W754-AH766)^2</f>
        <v>7.3837007791925963E-6</v>
      </c>
      <c r="AL766" s="76"/>
      <c r="AN766" s="76"/>
      <c r="AO766" s="80"/>
    </row>
    <row r="767" spans="1:41" x14ac:dyDescent="0.25">
      <c r="A767" s="3"/>
      <c r="B767" s="7">
        <f>offs551+Ampl551*SIN(2*PI()*freq551*('5v'!A755)+deph551*PI()/180)</f>
        <v>-1.1765675805056672</v>
      </c>
      <c r="C767" s="8">
        <f>('5v'!B755-B767)^2</f>
        <v>1.239448709688449E-5</v>
      </c>
      <c r="D767" s="9">
        <f>offs552+Ampl552*SIN(2*PI()*freq552*('5v'!A755-reta552)+deph552*PI()/180)</f>
        <v>0.63935779156685357</v>
      </c>
      <c r="E767" s="10">
        <f>('5v'!C755-D767)^2</f>
        <v>2.4117442610991483E-4</v>
      </c>
      <c r="G767" s="3"/>
      <c r="H767" s="7">
        <f>offs553+Ampl553*SIN(2*PI()*freq553*('5v'!E755)+deph553*PI()/180)</f>
        <v>-2.9337111044694413</v>
      </c>
      <c r="I767" s="8">
        <f>('5v'!F755-H767)^2</f>
        <v>6.05703520950427E-6</v>
      </c>
      <c r="J767" s="9">
        <f>offs554+Ampl554*SIN(2*PI()*freq554*('5v'!E755-reta554)+deph554*PI()/180)</f>
        <v>1.0423635528784803</v>
      </c>
      <c r="K767" s="10">
        <f>('5v'!G755-J767)^2</f>
        <v>1.3627562654615597E-5</v>
      </c>
      <c r="M767" s="3"/>
      <c r="N767" s="7">
        <f>offs553+Ampl555*SIN(2*PI()*freq555*('5v'!I755)+deph555*PI()/180)</f>
        <v>-0.81386436187367683</v>
      </c>
      <c r="O767" s="8">
        <f>('5v'!J755-N767)^2</f>
        <v>1.9222025287712679E-4</v>
      </c>
      <c r="P767" s="9">
        <f>offs556+Ampl556*SIN(2*PI()*freq556*('5v'!I755-reta556)+deph556*PI()/180)</f>
        <v>0.63574339183774475</v>
      </c>
      <c r="Q767" s="10">
        <f>('5v'!K755-P767)^2</f>
        <v>3.2067849308757806E-5</v>
      </c>
      <c r="S767" s="3"/>
      <c r="T767" s="7">
        <f>offs557+Ampl557*SIN(2*PI()*freq557*('5v'!M755)+deph557*PI()/180)</f>
        <v>-2.4518162266150991</v>
      </c>
      <c r="U767" s="8">
        <f>('5v'!N755-T767)^2</f>
        <v>2.0322971971492831E-6</v>
      </c>
      <c r="V767" s="9">
        <f>offs558+Ampl558*SIN(2*PI()*freq558*('5v'!M755-reta558)+deph558*PI()/180)</f>
        <v>0.74332698346768944</v>
      </c>
      <c r="W767" s="10">
        <f>('5v'!O755-V767)^2</f>
        <v>1.2833838214214269E-7</v>
      </c>
      <c r="X767" s="3"/>
      <c r="Y767" s="3"/>
      <c r="Z767" s="7">
        <f>offs559+Ampl559*SIN(2*PI()*freq559*('5v'!Q755)+deph559*PI()/180)</f>
        <v>-2.1509315046685535</v>
      </c>
      <c r="AA767" s="8">
        <f>('5v'!R755-Z767)^2</f>
        <v>5.6477638791023368E-2</v>
      </c>
      <c r="AB767" s="9">
        <f>offs558+Ampl560*SIN(2*PI()*freq560*('5v'!Q755-reta560)+deph560*PI()/180)</f>
        <v>0.97323097197941755</v>
      </c>
      <c r="AC767" s="10">
        <f>('5v'!S755-AB767)^2</f>
        <v>3.0506534066447196E-6</v>
      </c>
      <c r="AE767" s="44"/>
      <c r="AF767" s="7">
        <f>offs561+Ampl561*SIN(2*PI()*freq561*('5v'!U755)+deph561*PI()/180)</f>
        <v>2.4520605699887894</v>
      </c>
      <c r="AG767" s="8">
        <f>('5v'!V755-AF767)^2</f>
        <v>0.20541966278748955</v>
      </c>
      <c r="AH767" s="9">
        <f>offs562+Ampl562*SIN(2*PI()*freq562*('5v'!U755-reta562)+deph562*PI()/180)</f>
        <v>0.94781450990645644</v>
      </c>
      <c r="AI767" s="10">
        <f>('5v'!W755-AH767)^2</f>
        <v>2.9610490709660394E-6</v>
      </c>
      <c r="AL767" s="76"/>
      <c r="AN767" s="76"/>
      <c r="AO767" s="80"/>
    </row>
    <row r="768" spans="1:41" x14ac:dyDescent="0.25">
      <c r="A768" s="3"/>
      <c r="B768" s="7">
        <f>offs551+Ampl551*SIN(2*PI()*freq551*('5v'!A756)+deph551*PI()/180)</f>
        <v>-1.2064528550373623</v>
      </c>
      <c r="C768" s="8">
        <f>('5v'!B756-B768)^2</f>
        <v>4.6477109421207281E-6</v>
      </c>
      <c r="D768" s="9">
        <f>offs552+Ampl552*SIN(2*PI()*freq552*('5v'!A756-reta552)+deph552*PI()/180)</f>
        <v>0.64485923179218063</v>
      </c>
      <c r="E768" s="10">
        <f>('5v'!C756-D768)^2</f>
        <v>3.6397892831617056E-4</v>
      </c>
      <c r="G768" s="3"/>
      <c r="H768" s="7">
        <f>offs553+Ampl553*SIN(2*PI()*freq553*('5v'!E756)+deph553*PI()/180)</f>
        <v>-2.9273008914366998</v>
      </c>
      <c r="I768" s="8">
        <f>('5v'!F756-H768)^2</f>
        <v>3.6476852999798024E-6</v>
      </c>
      <c r="J768" s="9">
        <f>offs554+Ampl554*SIN(2*PI()*freq554*('5v'!E756-reta554)+deph554*PI()/180)</f>
        <v>1.047788868918202</v>
      </c>
      <c r="K768" s="10">
        <f>('5v'!G756-J768)^2</f>
        <v>6.7710861668596244E-6</v>
      </c>
      <c r="M768" s="3"/>
      <c r="N768" s="7">
        <f>offs553+Ampl555*SIN(2*PI()*freq555*('5v'!I756)+deph555*PI()/180)</f>
        <v>-0.84482779980090783</v>
      </c>
      <c r="O768" s="8">
        <f>('5v'!J756-N768)^2</f>
        <v>2.4120915924393636E-4</v>
      </c>
      <c r="P768" s="9">
        <f>offs556+Ampl556*SIN(2*PI()*freq556*('5v'!I756-reta556)+deph556*PI()/180)</f>
        <v>0.63667268241366726</v>
      </c>
      <c r="Q768" s="10">
        <f>('5v'!K756-P768)^2</f>
        <v>2.240656742312842E-5</v>
      </c>
      <c r="S768" s="3"/>
      <c r="T768" s="7">
        <f>offs557+Ampl557*SIN(2*PI()*freq557*('5v'!M756)+deph557*PI()/180)</f>
        <v>-2.4749729439140804</v>
      </c>
      <c r="U768" s="8">
        <f>('5v'!N756-T768)^2</f>
        <v>2.5513145642945191E-5</v>
      </c>
      <c r="V768" s="9">
        <f>offs558+Ampl558*SIN(2*PI()*freq558*('5v'!M756-reta558)+deph558*PI()/180)</f>
        <v>0.74591254499527226</v>
      </c>
      <c r="W768" s="10">
        <f>('5v'!O756-V768)^2</f>
        <v>9.814567598575135E-7</v>
      </c>
      <c r="X768" s="3"/>
      <c r="Y768" s="3"/>
      <c r="Z768" s="7">
        <f>offs559+Ampl559*SIN(2*PI()*freq559*('5v'!Q756)+deph559*PI()/180)</f>
        <v>-2.1103806840440709</v>
      </c>
      <c r="AA768" s="8">
        <f>('5v'!R756-Z768)^2</f>
        <v>5.7632728188854308E-2</v>
      </c>
      <c r="AB768" s="9">
        <f>offs558+Ampl560*SIN(2*PI()*freq560*('5v'!Q756-reta560)+deph560*PI()/180)</f>
        <v>0.97607468047524748</v>
      </c>
      <c r="AC768" s="10">
        <f>('5v'!S756-AB768)^2</f>
        <v>6.9547736027359451E-6</v>
      </c>
      <c r="AE768" s="44"/>
      <c r="AF768" s="7">
        <f>offs561+Ampl561*SIN(2*PI()*freq561*('5v'!U756)+deph561*PI()/180)</f>
        <v>2.4369933442228944</v>
      </c>
      <c r="AG768" s="8">
        <f>('5v'!V756-AF768)^2</f>
        <v>0.20592557667606928</v>
      </c>
      <c r="AH768" s="9">
        <f>offs562+Ampl562*SIN(2*PI()*freq562*('5v'!U756-reta562)+deph562*PI()/180)</f>
        <v>0.94480334623811146</v>
      </c>
      <c r="AI768" s="10">
        <f>('5v'!W756-AH768)^2</f>
        <v>4.3921932130607224E-7</v>
      </c>
      <c r="AL768" s="76"/>
      <c r="AN768" s="76"/>
      <c r="AO768" s="80"/>
    </row>
    <row r="769" spans="1:41" x14ac:dyDescent="0.25">
      <c r="A769" s="3"/>
      <c r="B769" s="7">
        <f>offs551+Ampl551*SIN(2*PI()*freq551*('5v'!A757)+deph551*PI()/180)</f>
        <v>-1.236219386366382</v>
      </c>
      <c r="C769" s="8">
        <f>('5v'!B757-B769)^2</f>
        <v>2.0961621719872299E-5</v>
      </c>
      <c r="D769" s="9">
        <f>offs552+Ampl552*SIN(2*PI()*freq552*('5v'!A757-reta552)+deph552*PI()/180)</f>
        <v>0.65039950563744064</v>
      </c>
      <c r="E769" s="10">
        <f>('5v'!C757-D769)^2</f>
        <v>5.1372514580085298E-4</v>
      </c>
      <c r="G769" s="3"/>
      <c r="H769" s="7">
        <f>offs553+Ampl553*SIN(2*PI()*freq553*('5v'!E757)+deph553*PI()/180)</f>
        <v>-2.9200161921520511</v>
      </c>
      <c r="I769" s="8">
        <f>('5v'!F757-H769)^2</f>
        <v>2.354114244118866E-7</v>
      </c>
      <c r="J769" s="9">
        <f>offs554+Ampl554*SIN(2*PI()*freq554*('5v'!E757-reta554)+deph554*PI()/180)</f>
        <v>1.0531534530148172</v>
      </c>
      <c r="K769" s="10">
        <f>('5v'!G757-J769)^2</f>
        <v>2.1950043247015696E-4</v>
      </c>
      <c r="M769" s="3"/>
      <c r="N769" s="7">
        <f>offs553+Ampl555*SIN(2*PI()*freq555*('5v'!I757)+deph555*PI()/180)</f>
        <v>-0.87573141742041027</v>
      </c>
      <c r="O769" s="8">
        <f>('5v'!J757-N769)^2</f>
        <v>2.3056987298119292E-4</v>
      </c>
      <c r="P769" s="9">
        <f>offs556+Ampl556*SIN(2*PI()*freq556*('5v'!I757-reta556)+deph556*PI()/180)</f>
        <v>0.63764152384359396</v>
      </c>
      <c r="Q769" s="10">
        <f>('5v'!K757-P769)^2</f>
        <v>1.4173087738304787E-5</v>
      </c>
      <c r="S769" s="3"/>
      <c r="T769" s="7">
        <f>offs557+Ampl557*SIN(2*PI()*freq557*('5v'!M757)+deph557*PI()/180)</f>
        <v>-2.497631385555688</v>
      </c>
      <c r="U769" s="8">
        <f>('5v'!N757-T769)^2</f>
        <v>2.5197576264555557E-6</v>
      </c>
      <c r="V769" s="9">
        <f>offs558+Ampl558*SIN(2*PI()*freq558*('5v'!M757-reta558)+deph558*PI()/180)</f>
        <v>0.74853281928200521</v>
      </c>
      <c r="W769" s="10">
        <f>('5v'!O757-V769)^2</f>
        <v>2.7483979282738656E-6</v>
      </c>
      <c r="X769" s="3"/>
      <c r="Y769" s="3"/>
      <c r="Z769" s="7">
        <f>offs559+Ampl559*SIN(2*PI()*freq559*('5v'!Q757)+deph559*PI()/180)</f>
        <v>-2.0690410393984173</v>
      </c>
      <c r="AA769" s="8">
        <f>('5v'!R757-Z769)^2</f>
        <v>5.9365517127008306E-2</v>
      </c>
      <c r="AB769" s="9">
        <f>offs558+Ampl560*SIN(2*PI()*freq560*('5v'!Q757-reta560)+deph560*PI()/180)</f>
        <v>0.97887512026975343</v>
      </c>
      <c r="AC769" s="10">
        <f>('5v'!S757-AB769)^2</f>
        <v>2.3451255305900358E-6</v>
      </c>
      <c r="AE769" s="44"/>
      <c r="AF769" s="7">
        <f>offs561+Ampl561*SIN(2*PI()*freq561*('5v'!U757)+deph561*PI()/180)</f>
        <v>2.4195211002480228</v>
      </c>
      <c r="AG769" s="8">
        <f>('5v'!V757-AF769)^2</f>
        <v>0.2042524664343244</v>
      </c>
      <c r="AH769" s="9">
        <f>offs562+Ampl562*SIN(2*PI()*freq562*('5v'!U757-reta562)+deph562*PI()/180)</f>
        <v>0.94173363724385761</v>
      </c>
      <c r="AI769" s="10">
        <f>('5v'!W757-AH769)^2</f>
        <v>2.0598232425805577E-7</v>
      </c>
      <c r="AL769" s="76"/>
      <c r="AN769" s="76"/>
      <c r="AO769" s="80"/>
    </row>
    <row r="770" spans="1:41" x14ac:dyDescent="0.25">
      <c r="A770" s="3"/>
      <c r="B770" s="7">
        <f>offs551+Ampl551*SIN(2*PI()*freq551*('5v'!A758)+deph551*PI()/180)</f>
        <v>-1.2658624740123634</v>
      </c>
      <c r="C770" s="8">
        <f>('5v'!B758-B770)^2</f>
        <v>2.425044429844358E-5</v>
      </c>
      <c r="D770" s="9">
        <f>offs552+Ampl552*SIN(2*PI()*freq552*('5v'!A758-reta552)+deph552*PI()/180)</f>
        <v>0.6559777382291696</v>
      </c>
      <c r="E770" s="10">
        <f>('5v'!C758-D770)^2</f>
        <v>5.0103173711198927E-4</v>
      </c>
      <c r="G770" s="3"/>
      <c r="H770" s="7">
        <f>offs553+Ampl553*SIN(2*PI()*freq553*('5v'!E758)+deph553*PI()/180)</f>
        <v>-2.911859594834465</v>
      </c>
      <c r="I770" s="8">
        <f>('5v'!F758-H770)^2</f>
        <v>3.2848124840581211E-6</v>
      </c>
      <c r="J770" s="9">
        <f>offs554+Ampl554*SIN(2*PI()*freq554*('5v'!E758-reta554)+deph554*PI()/180)</f>
        <v>1.0584553991571404</v>
      </c>
      <c r="K770" s="10">
        <f>('5v'!G758-J770)^2</f>
        <v>1.0857420959054678E-3</v>
      </c>
      <c r="M770" s="3"/>
      <c r="N770" s="7">
        <f>offs553+Ampl555*SIN(2*PI()*freq555*('5v'!I758)+deph555*PI()/180)</f>
        <v>-0.90657033469271375</v>
      </c>
      <c r="O770" s="8">
        <f>('5v'!J758-N770)^2</f>
        <v>2.1825466808867352E-4</v>
      </c>
      <c r="P770" s="9">
        <f>offs556+Ampl556*SIN(2*PI()*freq556*('5v'!I758-reta556)+deph556*PI()/180)</f>
        <v>0.63864976313623167</v>
      </c>
      <c r="Q770" s="10">
        <f>('5v'!K758-P770)^2</f>
        <v>6.4536618352648035E-7</v>
      </c>
      <c r="S770" s="3"/>
      <c r="T770" s="7">
        <f>offs557+Ampl557*SIN(2*PI()*freq557*('5v'!M758)+deph557*PI()/180)</f>
        <v>-2.5197859609084912</v>
      </c>
      <c r="U770" s="8">
        <f>('5v'!N758-T770)^2</f>
        <v>8.41217485901298E-7</v>
      </c>
      <c r="V770" s="9">
        <f>offs558+Ampl558*SIN(2*PI()*freq558*('5v'!M758-reta558)+deph558*PI()/180)</f>
        <v>0.75118715981441619</v>
      </c>
      <c r="W770" s="10">
        <f>('5v'!O758-V770)^2</f>
        <v>5.5651160268968603E-6</v>
      </c>
      <c r="X770" s="3"/>
      <c r="Y770" s="3"/>
      <c r="Z770" s="7">
        <f>offs559+Ampl559*SIN(2*PI()*freq559*('5v'!Q758)+deph559*PI()/180)</f>
        <v>-2.0269325622169001</v>
      </c>
      <c r="AA770" s="8">
        <f>('5v'!R758-Z770)^2</f>
        <v>6.0744405803211263E-2</v>
      </c>
      <c r="AB770" s="9">
        <f>offs558+Ampl560*SIN(2*PI()*freq560*('5v'!Q758-reta560)+deph560*PI()/180)</f>
        <v>0.98163093709510163</v>
      </c>
      <c r="AC770" s="10">
        <f>('5v'!S758-AB770)^2</f>
        <v>5.4479158858778453E-6</v>
      </c>
      <c r="AE770" s="44"/>
      <c r="AF770" s="7">
        <f>offs561+Ampl561*SIN(2*PI()*freq561*('5v'!U758)+deph561*PI()/180)</f>
        <v>2.3996610810595302</v>
      </c>
      <c r="AG770" s="8">
        <f>('5v'!V758-AF770)^2</f>
        <v>0.20749889955429629</v>
      </c>
      <c r="AH770" s="9">
        <f>offs562+Ampl562*SIN(2*PI()*freq562*('5v'!U758-reta562)+deph562*PI()/180)</f>
        <v>0.93860841235586256</v>
      </c>
      <c r="AI770" s="10">
        <f>('5v'!W758-AH770)^2</f>
        <v>1.2809796782764491E-5</v>
      </c>
      <c r="AL770" s="76"/>
      <c r="AN770" s="76"/>
      <c r="AO770" s="80"/>
    </row>
    <row r="771" spans="1:41" x14ac:dyDescent="0.25">
      <c r="A771" s="3"/>
      <c r="B771" s="7">
        <f>offs551+Ampl551*SIN(2*PI()*freq551*('5v'!A759)+deph551*PI()/180)</f>
        <v>-1.2953774369881337</v>
      </c>
      <c r="C771" s="8">
        <f>('5v'!B759-B771)^2</f>
        <v>2.6454944050900595E-5</v>
      </c>
      <c r="D771" s="9">
        <f>offs552+Ampl552*SIN(2*PI()*freq552*('5v'!A759-reta552)+deph552*PI()/180)</f>
        <v>0.66159304869977498</v>
      </c>
      <c r="E771" s="10">
        <f>('5v'!C759-D771)^2</f>
        <v>5.8047499564973083E-4</v>
      </c>
      <c r="G771" s="3"/>
      <c r="H771" s="7">
        <f>offs553+Ampl553*SIN(2*PI()*freq553*('5v'!E759)+deph553*PI()/180)</f>
        <v>-2.9028339974841284</v>
      </c>
      <c r="I771" s="8">
        <f>('5v'!F759-H771)^2</f>
        <v>1.1491893940352438E-6</v>
      </c>
      <c r="J771" s="9">
        <f>offs554+Ampl554*SIN(2*PI()*freq554*('5v'!E759-reta554)+deph554*PI()/180)</f>
        <v>1.0636928235889529</v>
      </c>
      <c r="K771" s="10">
        <f>('5v'!G759-J771)^2</f>
        <v>2.8200535522956158E-3</v>
      </c>
      <c r="M771" s="3"/>
      <c r="N771" s="7">
        <f>offs553+Ampl555*SIN(2*PI()*freq555*('5v'!I759)+deph555*PI()/180)</f>
        <v>-0.93733968179528804</v>
      </c>
      <c r="O771" s="8">
        <f>('5v'!J759-N771)^2</f>
        <v>2.0428389730345439E-4</v>
      </c>
      <c r="P771" s="9">
        <f>offs556+Ampl556*SIN(2*PI()*freq556*('5v'!I759-reta556)+deph556*PI()/180)</f>
        <v>0.63969724107890835</v>
      </c>
      <c r="Q771" s="10">
        <f>('5v'!K759-P771)^2</f>
        <v>5.9599983688933092E-8</v>
      </c>
      <c r="S771" s="3"/>
      <c r="T771" s="7">
        <f>offs557+Ampl557*SIN(2*PI()*freq557*('5v'!M759)+deph557*PI()/180)</f>
        <v>-2.5414312036625315</v>
      </c>
      <c r="U771" s="8">
        <f>('5v'!N759-T771)^2</f>
        <v>5.719992760953252E-7</v>
      </c>
      <c r="V771" s="9">
        <f>offs558+Ampl558*SIN(2*PI()*freq558*('5v'!M759-reta558)+deph558*PI()/180)</f>
        <v>0.75387491167369647</v>
      </c>
      <c r="W771" s="10">
        <f>('5v'!O759-V771)^2</f>
        <v>9.5708044246318068E-6</v>
      </c>
      <c r="X771" s="3"/>
      <c r="Y771" s="3"/>
      <c r="Z771" s="7">
        <f>offs559+Ampl559*SIN(2*PI()*freq559*('5v'!Q759)+deph559*PI()/180)</f>
        <v>-1.9840756157854114</v>
      </c>
      <c r="AA771" s="8">
        <f>('5v'!R759-Z771)^2</f>
        <v>6.3723416999781249E-2</v>
      </c>
      <c r="AB771" s="9">
        <f>offs558+Ampl560*SIN(2*PI()*freq560*('5v'!Q759-reta560)+deph560*PI()/180)</f>
        <v>0.98434079826273058</v>
      </c>
      <c r="AC771" s="10">
        <f>('5v'!S759-AB771)^2</f>
        <v>9.5530957169635027E-6</v>
      </c>
      <c r="AE771" s="44"/>
      <c r="AF771" s="7">
        <f>offs561+Ampl561*SIN(2*PI()*freq561*('5v'!U759)+deph561*PI()/180)</f>
        <v>2.3774328860986231</v>
      </c>
      <c r="AG771" s="8">
        <f>('5v'!V759-AF771)^2</f>
        <v>0.21218554853993138</v>
      </c>
      <c r="AH771" s="9">
        <f>offs562+Ampl562*SIN(2*PI()*freq562*('5v'!U759-reta562)+deph562*PI()/180)</f>
        <v>0.93543075579377699</v>
      </c>
      <c r="AI771" s="10">
        <f>('5v'!W759-AH771)^2</f>
        <v>2.3074613370043832E-5</v>
      </c>
      <c r="AL771" s="76"/>
      <c r="AN771" s="76"/>
      <c r="AO771" s="80"/>
    </row>
    <row r="772" spans="1:41" x14ac:dyDescent="0.25">
      <c r="A772" s="3"/>
      <c r="B772" s="7">
        <f>offs551+Ampl551*SIN(2*PI()*freq551*('5v'!A760)+deph551*PI()/180)</f>
        <v>-1.3247596145388909</v>
      </c>
      <c r="C772" s="8">
        <f>('5v'!B760-B772)^2</f>
        <v>2.7338409996301264E-5</v>
      </c>
      <c r="D772" s="9">
        <f>offs552+Ampl552*SIN(2*PI()*freq552*('5v'!A760-reta552)+deph552*PI()/180)</f>
        <v>0.66724455032663998</v>
      </c>
      <c r="E772" s="10">
        <f>('5v'!C760-D772)^2</f>
        <v>7.7237026955816028E-4</v>
      </c>
      <c r="G772" s="3"/>
      <c r="H772" s="7">
        <f>offs553+Ampl553*SIN(2*PI()*freq553*('5v'!E760)+deph553*PI()/180)</f>
        <v>-2.8929426068528046</v>
      </c>
      <c r="I772" s="8">
        <f>('5v'!F760-H772)^2</f>
        <v>1.436146135244598E-6</v>
      </c>
      <c r="J772" s="9">
        <f>offs554+Ampl554*SIN(2*PI()*freq554*('5v'!E760-reta554)+deph554*PI()/180)</f>
        <v>1.0688638654782923</v>
      </c>
      <c r="K772" s="10">
        <f>('5v'!G760-J772)^2</f>
        <v>4.5514094467630781E-3</v>
      </c>
      <c r="M772" s="3"/>
      <c r="N772" s="7">
        <f>offs553+Ampl555*SIN(2*PI()*freq555*('5v'!I760)+deph555*PI()/180)</f>
        <v>-0.96803459989153184</v>
      </c>
      <c r="O772" s="8">
        <f>('5v'!J760-N772)^2</f>
        <v>1.8872467306389314E-4</v>
      </c>
      <c r="P772" s="9">
        <f>offs556+Ampl556*SIN(2*PI()*freq556*('5v'!I760-reta556)+deph556*PI()/180)</f>
        <v>0.64078379226271398</v>
      </c>
      <c r="Q772" s="10">
        <f>('5v'!K760-P772)^2</f>
        <v>1.7707152843014743E-6</v>
      </c>
      <c r="S772" s="3"/>
      <c r="T772" s="7">
        <f>offs557+Ampl557*SIN(2*PI()*freq557*('5v'!M760)+deph557*PI()/180)</f>
        <v>-2.5625617731780386</v>
      </c>
      <c r="U772" s="8">
        <f>('5v'!N760-T772)^2</f>
        <v>7.1067121834634481E-7</v>
      </c>
      <c r="V772" s="9">
        <f>offs558+Ampl558*SIN(2*PI()*freq558*('5v'!M760-reta558)+deph558*PI()/180)</f>
        <v>0.75659541169729216</v>
      </c>
      <c r="W772" s="10">
        <f>('5v'!O760-V772)^2</f>
        <v>1.4907720209162339E-5</v>
      </c>
      <c r="X772" s="3"/>
      <c r="Y772" s="3"/>
      <c r="Z772" s="7">
        <f>offs559+Ampl559*SIN(2*PI()*freq559*('5v'!Q760)+deph559*PI()/180)</f>
        <v>-1.9404909253429357</v>
      </c>
      <c r="AA772" s="8">
        <f>('5v'!R760-Z772)^2</f>
        <v>6.5395421563725881E-2</v>
      </c>
      <c r="AB772" s="9">
        <f>offs558+Ampl560*SIN(2*PI()*freq560*('5v'!Q760-reta560)+deph560*PI()/180)</f>
        <v>0.98700339330782672</v>
      </c>
      <c r="AC772" s="10">
        <f>('5v'!S760-AB772)^2</f>
        <v>1.4442153219746005E-5</v>
      </c>
      <c r="AE772" s="44"/>
      <c r="AF772" s="7">
        <f>offs561+Ampl561*SIN(2*PI()*freq561*('5v'!U760)+deph561*PI()/180)</f>
        <v>2.3528584519100884</v>
      </c>
      <c r="AG772" s="8">
        <f>('5v'!V760-AF772)^2</f>
        <v>0.20578898822186795</v>
      </c>
      <c r="AH772" s="9">
        <f>offs562+Ampl562*SIN(2*PI()*freq562*('5v'!U760-reta562)+deph562*PI()/180)</f>
        <v>0.9322038035209852</v>
      </c>
      <c r="AI772" s="10">
        <f>('5v'!W760-AH772)^2</f>
        <v>3.6935234156460048E-5</v>
      </c>
      <c r="AL772" s="76"/>
      <c r="AN772" s="76"/>
      <c r="AO772" s="80"/>
    </row>
    <row r="773" spans="1:41" x14ac:dyDescent="0.25">
      <c r="A773" s="3"/>
      <c r="B773" s="7">
        <f>offs551+Ampl551*SIN(2*PI()*freq551*('5v'!A761)+deph551*PI()/180)</f>
        <v>-1.3540043668781894</v>
      </c>
      <c r="C773" s="8">
        <f>('5v'!B761-B773)^2</f>
        <v>1.039009403140822E-5</v>
      </c>
      <c r="D773" s="9">
        <f>offs552+Ampl552*SIN(2*PI()*freq552*('5v'!A761-reta552)+deph552*PI()/180)</f>
        <v>0.67293135067214216</v>
      </c>
      <c r="E773" s="10">
        <f>('5v'!C761-D773)^2</f>
        <v>8.7452392427614595E-4</v>
      </c>
      <c r="G773" s="3"/>
      <c r="H773" s="7">
        <f>offs553+Ampl553*SIN(2*PI()*freq553*('5v'!E761)+deph553*PI()/180)</f>
        <v>-2.8821889373044858</v>
      </c>
      <c r="I773" s="8">
        <f>('5v'!F761-H773)^2</f>
        <v>4.778870108718525E-6</v>
      </c>
      <c r="J773" s="9">
        <f>offs554+Ampl554*SIN(2*PI()*freq554*('5v'!E761-reta554)+deph554*PI()/180)</f>
        <v>1.0739666875785985</v>
      </c>
      <c r="K773" s="10">
        <f>('5v'!G761-J773)^2</f>
        <v>2.7662668887048401E-3</v>
      </c>
      <c r="M773" s="3"/>
      <c r="N773" s="7">
        <f>offs553+Ampl555*SIN(2*PI()*freq555*('5v'!I761)+deph555*PI()/180)</f>
        <v>-0.99865024189805418</v>
      </c>
      <c r="O773" s="8">
        <f>('5v'!J761-N773)^2</f>
        <v>1.7169783096424132E-4</v>
      </c>
      <c r="P773" s="9">
        <f>offs556+Ampl556*SIN(2*PI()*freq556*('5v'!I761-reta556)+deph556*PI()/180)</f>
        <v>0.64190924510862102</v>
      </c>
      <c r="Q773" s="10">
        <f>('5v'!K761-P773)^2</f>
        <v>2.5301413929882591E-7</v>
      </c>
      <c r="S773" s="3"/>
      <c r="T773" s="7">
        <f>offs557+Ampl557*SIN(2*PI()*freq557*('5v'!M761)+deph557*PI()/180)</f>
        <v>-2.5831724558031715</v>
      </c>
      <c r="U773" s="8">
        <f>('5v'!N761-T773)^2</f>
        <v>1.5499450870159423E-5</v>
      </c>
      <c r="V773" s="9">
        <f>offs558+Ampl558*SIN(2*PI()*freq558*('5v'!M761-reta558)+deph558*PI()/180)</f>
        <v>0.75934798864253061</v>
      </c>
      <c r="W773" s="10">
        <f>('5v'!O761-V773)^2</f>
        <v>2.1720247597029541E-5</v>
      </c>
      <c r="X773" s="3"/>
      <c r="Y773" s="3"/>
      <c r="Z773" s="7">
        <f>offs559+Ampl559*SIN(2*PI()*freq559*('5v'!Q761)+deph559*PI()/180)</f>
        <v>-1.896199568059004</v>
      </c>
      <c r="AA773" s="8">
        <f>('5v'!R761-Z773)^2</f>
        <v>6.6723502314991745E-2</v>
      </c>
      <c r="AB773" s="9">
        <f>offs558+Ampl560*SIN(2*PI()*freq560*('5v'!Q761-reta560)+deph560*PI()/180)</f>
        <v>0.98961743462305396</v>
      </c>
      <c r="AC773" s="10">
        <f>('5v'!S761-AB773)^2</f>
        <v>1.9902257464765416E-5</v>
      </c>
      <c r="AE773" s="44"/>
      <c r="AF773" s="7">
        <f>offs561+Ampl561*SIN(2*PI()*freq561*('5v'!U761)+deph561*PI()/180)</f>
        <v>2.325962030493562</v>
      </c>
      <c r="AG773" s="8">
        <f>('5v'!V761-AF773)^2</f>
        <v>0.20619504034420177</v>
      </c>
      <c r="AH773" s="9">
        <f>offs562+Ampl562*SIN(2*PI()*freq562*('5v'!U761-reta562)+deph562*PI()/180)</f>
        <v>0.92893074014978561</v>
      </c>
      <c r="AI773" s="10">
        <f>('5v'!W761-AH773)^2</f>
        <v>5.4721080700861629E-5</v>
      </c>
      <c r="AL773" s="76"/>
      <c r="AN773" s="76"/>
      <c r="AO773" s="80"/>
    </row>
    <row r="774" spans="1:41" x14ac:dyDescent="0.25">
      <c r="A774" s="3"/>
      <c r="B774" s="7">
        <f>offs551+Ampl551*SIN(2*PI()*freq551*('5v'!A762)+deph551*PI()/180)</f>
        <v>-1.3831070759206212</v>
      </c>
      <c r="C774" s="8">
        <f>('5v'!B762-B774)^2</f>
        <v>1.1579393869407632E-6</v>
      </c>
      <c r="D774" s="9">
        <f>offs552+Ampl552*SIN(2*PI()*freq552*('5v'!A762-reta552)+deph552*PI()/180)</f>
        <v>0.6786525517245845</v>
      </c>
      <c r="E774" s="10">
        <f>('5v'!C762-D774)^2</f>
        <v>9.8511562916001744E-4</v>
      </c>
      <c r="G774" s="3"/>
      <c r="H774" s="7">
        <f>offs553+Ampl553*SIN(2*PI()*freq553*('5v'!E762)+deph553*PI()/180)</f>
        <v>-2.870576809566757</v>
      </c>
      <c r="I774" s="8">
        <f>('5v'!F762-H774)^2</f>
        <v>1.6258559689936276E-5</v>
      </c>
      <c r="J774" s="9">
        <f>offs554+Ampl554*SIN(2*PI()*freq554*('5v'!E762-reta554)+deph554*PI()/180)</f>
        <v>1.0789994768814766</v>
      </c>
      <c r="K774" s="10">
        <f>('5v'!G762-J774)^2</f>
        <v>7.2258893288549764E-5</v>
      </c>
      <c r="M774" s="3"/>
      <c r="N774" s="7">
        <f>offs553+Ampl555*SIN(2*PI()*freq555*('5v'!I762)+deph555*PI()/180)</f>
        <v>-1.0291817732500732</v>
      </c>
      <c r="O774" s="8">
        <f>('5v'!J762-N774)^2</f>
        <v>2.055786239592753E-4</v>
      </c>
      <c r="P774" s="9">
        <f>offs556+Ampl556*SIN(2*PI()*freq556*('5v'!I762-reta556)+deph556*PI()/180)</f>
        <v>0.6430734218945785</v>
      </c>
      <c r="Q774" s="10">
        <f>('5v'!K762-P774)^2</f>
        <v>2.7794954696103048E-6</v>
      </c>
      <c r="S774" s="3"/>
      <c r="T774" s="7">
        <f>offs557+Ampl557*SIN(2*PI()*freq557*('5v'!M762)+deph557*PI()/180)</f>
        <v>-2.603258166160396</v>
      </c>
      <c r="U774" s="8">
        <f>('5v'!N762-T774)^2</f>
        <v>1.144112927560689E-5</v>
      </c>
      <c r="V774" s="9">
        <f>offs558+Ampl558*SIN(2*PI()*freq558*('5v'!M762-reta558)+deph558*PI()/180)</f>
        <v>0.76213196335223787</v>
      </c>
      <c r="W774" s="10">
        <f>('5v'!O762-V774)^2</f>
        <v>3.0154961639133615E-5</v>
      </c>
      <c r="X774" s="3"/>
      <c r="Y774" s="3"/>
      <c r="Z774" s="7">
        <f>offs559+Ampl559*SIN(2*PI()*freq559*('5v'!Q762)+deph559*PI()/180)</f>
        <v>-1.8512229628409553</v>
      </c>
      <c r="AA774" s="8">
        <f>('5v'!R762-Z774)^2</f>
        <v>6.8728103033774773E-2</v>
      </c>
      <c r="AB774" s="9">
        <f>offs558+Ampl560*SIN(2*PI()*freq560*('5v'!Q762-reta560)+deph560*PI()/180)</f>
        <v>0.99218165808122927</v>
      </c>
      <c r="AC774" s="10">
        <f>('5v'!S762-AB774)^2</f>
        <v>2.5728207824841634E-5</v>
      </c>
      <c r="AE774" s="44"/>
      <c r="AF774" s="7">
        <f>offs561+Ampl561*SIN(2*PI()*freq561*('5v'!U762)+deph561*PI()/180)</f>
        <v>2.2967701653697374</v>
      </c>
      <c r="AG774" s="8">
        <f>('5v'!V762-AF774)^2</f>
        <v>0.20629042316098659</v>
      </c>
      <c r="AH774" s="9">
        <f>offs562+Ampl562*SIN(2*PI()*freq562*('5v'!U762-reta562)+deph562*PI()/180)</f>
        <v>0.92561479579856365</v>
      </c>
      <c r="AI774" s="10">
        <f>('5v'!W762-AH774)^2</f>
        <v>7.6741002446879345E-5</v>
      </c>
      <c r="AL774" s="76"/>
      <c r="AN774" s="76"/>
      <c r="AO774" s="80"/>
    </row>
    <row r="775" spans="1:41" x14ac:dyDescent="0.25">
      <c r="A775" s="3"/>
      <c r="B775" s="7">
        <f>offs551+Ampl551*SIN(2*PI()*freq551*('5v'!A763)+deph551*PI()/180)</f>
        <v>-1.4120631460110573</v>
      </c>
      <c r="C775" s="8">
        <f>('5v'!B763-B775)^2</f>
        <v>1.4831683383836375E-6</v>
      </c>
      <c r="D775" s="9">
        <f>offs552+Ampl552*SIN(2*PI()*freq552*('5v'!A763-reta552)+deph552*PI()/180)</f>
        <v>0.68440725003999825</v>
      </c>
      <c r="E775" s="10">
        <f>('5v'!C763-D775)^2</f>
        <v>9.7857916756497322E-4</v>
      </c>
      <c r="G775" s="3"/>
      <c r="H775" s="7">
        <f>offs553+Ampl553*SIN(2*PI()*freq553*('5v'!E763)+deph553*PI()/180)</f>
        <v>-2.8581103493733111</v>
      </c>
      <c r="I775" s="8">
        <f>('5v'!F763-H775)^2</f>
        <v>7.6326541751385717E-7</v>
      </c>
      <c r="J775" s="9">
        <f>offs554+Ampl554*SIN(2*PI()*freq554*('5v'!E763-reta554)+deph554*PI()/180)</f>
        <v>1.0839604452608516</v>
      </c>
      <c r="K775" s="10">
        <f>('5v'!G763-J775)^2</f>
        <v>1.7125067757673752E-3</v>
      </c>
      <c r="M775" s="3"/>
      <c r="N775" s="7">
        <f>offs553+Ampl555*SIN(2*PI()*freq555*('5v'!I763)+deph555*PI()/180)</f>
        <v>-1.0596243726648549</v>
      </c>
      <c r="O775" s="8">
        <f>('5v'!J763-N775)^2</f>
        <v>1.8307747908633156E-4</v>
      </c>
      <c r="P775" s="9">
        <f>offs556+Ampl556*SIN(2*PI()*freq556*('5v'!I763-reta556)+deph556*PI()/180)</f>
        <v>0.64427613878357615</v>
      </c>
      <c r="Q775" s="10">
        <f>('5v'!K763-P775)^2</f>
        <v>8.2363190279717517E-6</v>
      </c>
      <c r="S775" s="3"/>
      <c r="T775" s="7">
        <f>offs557+Ampl557*SIN(2*PI()*freq557*('5v'!M763)+deph557*PI()/180)</f>
        <v>-2.6228139484012303</v>
      </c>
      <c r="U775" s="8">
        <f>('5v'!N763-T775)^2</f>
        <v>2.8207375305928587E-5</v>
      </c>
      <c r="V775" s="9">
        <f>offs558+Ampl558*SIN(2*PI()*freq558*('5v'!M763-reta558)+deph558*PI()/180)</f>
        <v>0.76494664892231234</v>
      </c>
      <c r="W775" s="10">
        <f>('5v'!O763-V775)^2</f>
        <v>4.0359451775195586E-5</v>
      </c>
      <c r="X775" s="3"/>
      <c r="Y775" s="3"/>
      <c r="Z775" s="7">
        <f>offs559+Ampl559*SIN(2*PI()*freq559*('5v'!Q763)+deph559*PI()/180)</f>
        <v>-1.8055828599759551</v>
      </c>
      <c r="AA775" s="8">
        <f>('5v'!R763-Z775)^2</f>
        <v>7.1450145349705549E-2</v>
      </c>
      <c r="AB775" s="9">
        <f>offs558+Ampl560*SIN(2*PI()*freq560*('5v'!Q763-reta560)+deph560*PI()/180)</f>
        <v>0.99469482364664308</v>
      </c>
      <c r="AC775" s="10">
        <f>('5v'!S763-AB775)^2</f>
        <v>3.1723182307107528E-5</v>
      </c>
      <c r="AE775" s="44"/>
      <c r="AF775" s="7">
        <f>offs561+Ampl561*SIN(2*PI()*freq561*('5v'!U763)+deph561*PI()/180)</f>
        <v>2.2653116653851155</v>
      </c>
      <c r="AG775" s="8">
        <f>('5v'!V763-AF775)^2</f>
        <v>0.20433150547384848</v>
      </c>
      <c r="AH775" s="9">
        <f>offs562+Ampl562*SIN(2*PI()*freq562*('5v'!U763-reta562)+deph562*PI()/180)</f>
        <v>0.92225924290405537</v>
      </c>
      <c r="AI775" s="10">
        <f>('5v'!W763-AH775)^2</f>
        <v>6.7395842568323665E-5</v>
      </c>
      <c r="AL775" s="76"/>
      <c r="AN775" s="76"/>
      <c r="AO775" s="80"/>
    </row>
    <row r="776" spans="1:41" x14ac:dyDescent="0.25">
      <c r="A776" s="3"/>
      <c r="B776" s="7">
        <f>offs551+Ampl551*SIN(2*PI()*freq551*('5v'!A764)+deph551*PI()/180)</f>
        <v>-1.4408680046503635</v>
      </c>
      <c r="C776" s="8">
        <f>('5v'!B764-B776)^2</f>
        <v>2.924084095778287E-6</v>
      </c>
      <c r="D776" s="9">
        <f>offs552+Ampl552*SIN(2*PI()*freq552*('5v'!A764-reta552)+deph552*PI()/180)</f>
        <v>0.6901945368848087</v>
      </c>
      <c r="E776" s="10">
        <f>('5v'!C764-D776)^2</f>
        <v>9.740976126380032E-4</v>
      </c>
      <c r="G776" s="3"/>
      <c r="H776" s="7">
        <f>offs553+Ampl553*SIN(2*PI()*freq553*('5v'!E764)+deph553*PI()/180)</f>
        <v>-2.8447939859980944</v>
      </c>
      <c r="I776" s="8">
        <f>('5v'!F764-H776)^2</f>
        <v>1.1478449123283109E-5</v>
      </c>
      <c r="J776" s="9">
        <f>offs554+Ampl554*SIN(2*PI()*freq554*('5v'!E764-reta554)+deph554*PI()/180)</f>
        <v>1.0888478301082809</v>
      </c>
      <c r="K776" s="10">
        <f>('5v'!G764-J776)^2</f>
        <v>3.5930229967299989E-3</v>
      </c>
      <c r="M776" s="3"/>
      <c r="N776" s="7">
        <f>offs553+Ampl555*SIN(2*PI()*freq555*('5v'!I764)+deph555*PI()/180)</f>
        <v>-1.0899732329030529</v>
      </c>
      <c r="O776" s="8">
        <f>('5v'!J764-N776)^2</f>
        <v>2.1265201577617087E-4</v>
      </c>
      <c r="P776" s="9">
        <f>offs556+Ampl556*SIN(2*PI()*freq556*('5v'!I764-reta556)+deph556*PI()/180)</f>
        <v>0.64551720585267514</v>
      </c>
      <c r="Q776" s="10">
        <f>('5v'!K764-P776)^2</f>
        <v>1.690004024186087E-5</v>
      </c>
      <c r="S776" s="3"/>
      <c r="T776" s="7">
        <f>offs557+Ampl557*SIN(2*PI()*freq557*('5v'!M764)+deph557*PI()/180)</f>
        <v>-2.6418349774290277</v>
      </c>
      <c r="U776" s="8">
        <f>('5v'!N764-T776)^2</f>
        <v>1.4506522499290914E-9</v>
      </c>
      <c r="V776" s="9">
        <f>offs558+Ampl558*SIN(2*PI()*freq558*('5v'!M764-reta558)+deph558*PI()/180)</f>
        <v>0.76779135087120642</v>
      </c>
      <c r="W776" s="10">
        <f>('5v'!O764-V776)^2</f>
        <v>5.2482647982992536E-5</v>
      </c>
      <c r="X776" s="3"/>
      <c r="Y776" s="3"/>
      <c r="Z776" s="7">
        <f>offs559+Ampl559*SIN(2*PI()*freq559*('5v'!Q764)+deph559*PI()/180)</f>
        <v>-1.7593013306127374</v>
      </c>
      <c r="AA776" s="8">
        <f>('5v'!R764-Z776)^2</f>
        <v>7.2818045976968296E-2</v>
      </c>
      <c r="AB776" s="9">
        <f>offs558+Ampl560*SIN(2*PI()*freq560*('5v'!Q764-reta560)+deph560*PI()/180)</f>
        <v>0.99715571597472974</v>
      </c>
      <c r="AC776" s="10">
        <f>('5v'!S764-AB776)^2</f>
        <v>3.7700901380911272E-5</v>
      </c>
      <c r="AE776" s="44"/>
      <c r="AF776" s="7">
        <f>offs561+Ampl561*SIN(2*PI()*freq561*('5v'!U764)+deph561*PI()/180)</f>
        <v>2.2316175762811485</v>
      </c>
      <c r="AG776" s="8">
        <f>('5v'!V764-AF776)^2</f>
        <v>0.20388788960946444</v>
      </c>
      <c r="AH776" s="9">
        <f>offs562+Ampl562*SIN(2*PI()*freq562*('5v'!U764-reta562)+deph562*PI()/180)</f>
        <v>0.9188673929918465</v>
      </c>
      <c r="AI776" s="10">
        <f>('5v'!W764-AH776)^2</f>
        <v>9.3088091436423402E-5</v>
      </c>
      <c r="AL776" s="76"/>
      <c r="AN776" s="76"/>
      <c r="AO776" s="80"/>
    </row>
    <row r="777" spans="1:41" x14ac:dyDescent="0.25">
      <c r="A777" s="3"/>
      <c r="B777" s="7">
        <f>offs551+Ampl551*SIN(2*PI()*freq551*('5v'!A765)+deph551*PI()/180)</f>
        <v>-1.4695171032174403</v>
      </c>
      <c r="C777" s="8">
        <f>('5v'!B765-B777)^2</f>
        <v>5.5596772372054307E-6</v>
      </c>
      <c r="D777" s="9">
        <f>offs552+Ampl552*SIN(2*PI()*freq552*('5v'!A765-reta552)+deph552*PI()/180)</f>
        <v>0.69601349837933479</v>
      </c>
      <c r="E777" s="10">
        <f>('5v'!C765-D777)^2</f>
        <v>1.0970998988890355E-3</v>
      </c>
      <c r="G777" s="3"/>
      <c r="H777" s="7">
        <f>offs553+Ampl553*SIN(2*PI()*freq553*('5v'!E765)+deph553*PI()/180)</f>
        <v>-2.8306324506816063</v>
      </c>
      <c r="I777" s="8">
        <f>('5v'!F765-H777)^2</f>
        <v>8.9198708998662828E-7</v>
      </c>
      <c r="J777" s="9">
        <f>offs554+Ampl554*SIN(2*PI()*freq554*('5v'!E765-reta554)+deph554*PI()/180)</f>
        <v>1.0936598949591996</v>
      </c>
      <c r="K777" s="10">
        <f>('5v'!G765-J777)^2</f>
        <v>9.9545897272644698E-4</v>
      </c>
      <c r="M777" s="3"/>
      <c r="N777" s="7">
        <f>offs553+Ampl555*SIN(2*PI()*freq555*('5v'!I765)+deph555*PI()/180)</f>
        <v>-1.1202235615278164</v>
      </c>
      <c r="O777" s="8">
        <f>('5v'!J765-N777)^2</f>
        <v>2.4136889707496794E-4</v>
      </c>
      <c r="P777" s="9">
        <f>offs556+Ampl556*SIN(2*PI()*freq556*('5v'!I765-reta556)+deph556*PI()/180)</f>
        <v>0.64679642712299812</v>
      </c>
      <c r="Q777" s="10">
        <f>('5v'!K765-P777)^2</f>
        <v>2.9054117220934562E-5</v>
      </c>
      <c r="S777" s="3"/>
      <c r="T777" s="7">
        <f>offs557+Ampl557*SIN(2*PI()*freq557*('5v'!M765)+deph557*PI()/180)</f>
        <v>-2.6603165600894902</v>
      </c>
      <c r="U777" s="8">
        <f>('5v'!N765-T777)^2</f>
        <v>8.3791149269884503E-6</v>
      </c>
      <c r="V777" s="9">
        <f>offs558+Ampl558*SIN(2*PI()*freq558*('5v'!M765-reta558)+deph558*PI()/180)</f>
        <v>0.77066536731127999</v>
      </c>
      <c r="W777" s="10">
        <f>('5v'!O765-V777)^2</f>
        <v>6.6673386635565798E-5</v>
      </c>
      <c r="X777" s="3"/>
      <c r="Y777" s="3"/>
      <c r="Z777" s="7">
        <f>offs559+Ampl559*SIN(2*PI()*freq559*('5v'!Q765)+deph559*PI()/180)</f>
        <v>-1.712400756088202</v>
      </c>
      <c r="AA777" s="8">
        <f>('5v'!R765-Z777)^2</f>
        <v>7.4927492129932827E-2</v>
      </c>
      <c r="AB777" s="9">
        <f>offs558+Ampl560*SIN(2*PI()*freq560*('5v'!Q765-reta560)+deph560*PI()/180)</f>
        <v>0.99956314499979726</v>
      </c>
      <c r="AC777" s="10">
        <f>('5v'!S765-AB777)^2</f>
        <v>2.1541526449342615E-5</v>
      </c>
      <c r="AE777" s="44"/>
      <c r="AF777" s="7">
        <f>offs561+Ampl561*SIN(2*PI()*freq561*('5v'!U765)+deph561*PI()/180)</f>
        <v>2.1957211500558484</v>
      </c>
      <c r="AG777" s="8">
        <f>('5v'!V765-AF777)^2</f>
        <v>0.20853713180400293</v>
      </c>
      <c r="AH777" s="9">
        <f>offs562+Ampl562*SIN(2*PI()*freq562*('5v'!U765-reta562)+deph562*PI()/180)</f>
        <v>0.91544259340829792</v>
      </c>
      <c r="AI777" s="10">
        <f>('5v'!W765-AH777)^2</f>
        <v>8.4029609746746181E-5</v>
      </c>
      <c r="AL777" s="76"/>
      <c r="AN777" s="76"/>
      <c r="AO777" s="80"/>
    </row>
    <row r="778" spans="1:41" x14ac:dyDescent="0.25">
      <c r="A778" s="3"/>
      <c r="B778" s="7">
        <f>offs551+Ampl551*SIN(2*PI()*freq551*('5v'!A766)+deph551*PI()/180)</f>
        <v>-1.4980059176875165</v>
      </c>
      <c r="C778" s="8">
        <f>('5v'!B766-B778)^2</f>
        <v>1.0024077209420854E-5</v>
      </c>
      <c r="D778" s="9">
        <f>offs552+Ampl552*SIN(2*PI()*freq552*('5v'!A766-reta552)+deph552*PI()/180)</f>
        <v>0.70186321564210052</v>
      </c>
      <c r="E778" s="10">
        <f>('5v'!C766-D778)^2</f>
        <v>1.2296394794582973E-3</v>
      </c>
      <c r="G778" s="3"/>
      <c r="H778" s="7">
        <f>offs553+Ampl553*SIN(2*PI()*freq553*('5v'!E766)+deph553*PI()/180)</f>
        <v>-2.8156307749499145</v>
      </c>
      <c r="I778" s="8">
        <f>('5v'!F766-H778)^2</f>
        <v>5.4672963848479441E-6</v>
      </c>
      <c r="J778" s="9">
        <f>offs554+Ampl554*SIN(2*PI()*freq554*('5v'!E766-reta554)+deph554*PI()/180)</f>
        <v>1.098394930109879</v>
      </c>
      <c r="K778" s="10">
        <f>('5v'!G766-J778)^2</f>
        <v>3.3863617624089987E-4</v>
      </c>
      <c r="M778" s="3"/>
      <c r="N778" s="7">
        <f>offs553+Ampl555*SIN(2*PI()*freq555*('5v'!I766)+deph555*PI()/180)</f>
        <v>-1.1503705816615857</v>
      </c>
      <c r="O778" s="8">
        <f>('5v'!J766-N778)^2</f>
        <v>2.6850727717022153E-4</v>
      </c>
      <c r="P778" s="9">
        <f>offs556+Ampl556*SIN(2*PI()*freq556*('5v'!I766-reta556)+deph556*PI()/180)</f>
        <v>0.64811360059067746</v>
      </c>
      <c r="Q778" s="10">
        <f>('5v'!K766-P778)^2</f>
        <v>4.4988686093372907E-5</v>
      </c>
      <c r="S778" s="3"/>
      <c r="T778" s="7">
        <f>offs557+Ampl557*SIN(2*PI()*freq557*('5v'!M766)+deph557*PI()/180)</f>
        <v>-2.6782541363286434</v>
      </c>
      <c r="U778" s="8">
        <f>('5v'!N766-T778)^2</f>
        <v>6.7873466921179686E-6</v>
      </c>
      <c r="V778" s="9">
        <f>offs558+Ampl558*SIN(2*PI()*freq558*('5v'!M766-reta558)+deph558*PI()/180)</f>
        <v>0.77356798912198199</v>
      </c>
      <c r="W778" s="10">
        <f>('5v'!O766-V778)^2</f>
        <v>8.3081021408342343E-5</v>
      </c>
      <c r="X778" s="3"/>
      <c r="Y778" s="3"/>
      <c r="Z778" s="7">
        <f>offs559+Ampl559*SIN(2*PI()*freq559*('5v'!Q766)+deph559*PI()/180)</f>
        <v>-1.6649038171039976</v>
      </c>
      <c r="AA778" s="8">
        <f>('5v'!R766-Z778)^2</f>
        <v>7.7822200499241906E-2</v>
      </c>
      <c r="AB778" s="9">
        <f>offs558+Ampl560*SIN(2*PI()*freq560*('5v'!Q766-reta560)+deph560*PI()/180)</f>
        <v>1.0019159465105325</v>
      </c>
      <c r="AC778" s="10">
        <f>('5v'!S766-AB778)^2</f>
        <v>2.5411242541079903E-5</v>
      </c>
      <c r="AE778" s="44"/>
      <c r="AF778" s="7">
        <f>offs561+Ampl561*SIN(2*PI()*freq561*('5v'!U766)+deph561*PI()/180)</f>
        <v>2.157657812148071</v>
      </c>
      <c r="AG778" s="8">
        <f>('5v'!V766-AF778)^2</f>
        <v>0.20589048922684602</v>
      </c>
      <c r="AH778" s="9">
        <f>offs562+Ampl562*SIN(2*PI()*freq562*('5v'!U766-reta562)+deph562*PI()/180)</f>
        <v>0.91198822401711721</v>
      </c>
      <c r="AI778" s="10">
        <f>('5v'!W766-AH778)^2</f>
        <v>7.5949237694647738E-5</v>
      </c>
      <c r="AL778" s="76"/>
      <c r="AN778" s="76"/>
      <c r="AO778" s="80"/>
    </row>
    <row r="779" spans="1:41" x14ac:dyDescent="0.25">
      <c r="A779" s="3"/>
      <c r="B779" s="7">
        <f>offs551+Ampl551*SIN(2*PI()*freq551*('5v'!A767)+deph551*PI()/180)</f>
        <v>-1.5263299493465332</v>
      </c>
      <c r="C779" s="8">
        <f>('5v'!B767-B779)^2</f>
        <v>1.7131740311964518E-5</v>
      </c>
      <c r="D779" s="9">
        <f>offs552+Ampl552*SIN(2*PI()*freq552*('5v'!A767-reta552)+deph552*PI()/180)</f>
        <v>0.70774276493493937</v>
      </c>
      <c r="E779" s="10">
        <f>('5v'!C767-D779)^2</f>
        <v>1.3719441864355607E-3</v>
      </c>
      <c r="G779" s="3"/>
      <c r="H779" s="7">
        <f>offs553+Ampl553*SIN(2*PI()*freq553*('5v'!E767)+deph553*PI()/180)</f>
        <v>-2.7997942888269725</v>
      </c>
      <c r="I779" s="8">
        <f>('5v'!F767-H779)^2</f>
        <v>6.5010270658623578E-6</v>
      </c>
      <c r="J779" s="9">
        <f>offs554+Ampl554*SIN(2*PI()*freq554*('5v'!E767-reta554)+deph554*PI()/180)</f>
        <v>1.1030512532248775</v>
      </c>
      <c r="K779" s="10">
        <f>('5v'!G767-J779)^2</f>
        <v>3.9154737854771408E-3</v>
      </c>
      <c r="M779" s="3"/>
      <c r="N779" s="7">
        <f>offs553+Ampl555*SIN(2*PI()*freq555*('5v'!I767)+deph555*PI()/180)</f>
        <v>-1.1804095327404052</v>
      </c>
      <c r="O779" s="8">
        <f>('5v'!J767-N779)^2</f>
        <v>2.3028495719167302E-4</v>
      </c>
      <c r="P779" s="9">
        <f>offs556+Ampl556*SIN(2*PI()*freq556*('5v'!I767-reta556)+deph556*PI()/180)</f>
        <v>0.64946851825875318</v>
      </c>
      <c r="Q779" s="10">
        <f>('5v'!K767-P779)^2</f>
        <v>6.5000330721563953E-5</v>
      </c>
      <c r="S779" s="3"/>
      <c r="T779" s="7">
        <f>offs557+Ampl557*SIN(2*PI()*freq557*('5v'!M767)+deph557*PI()/180)</f>
        <v>-2.6956432803179569</v>
      </c>
      <c r="U779" s="8">
        <f>('5v'!N767-T779)^2</f>
        <v>7.8077195160120684E-6</v>
      </c>
      <c r="V779" s="9">
        <f>offs558+Ampl558*SIN(2*PI()*freq558*('5v'!M767-reta558)+deph558*PI()/180)</f>
        <v>0.77649850012481281</v>
      </c>
      <c r="W779" s="10">
        <f>('5v'!O767-V779)^2</f>
        <v>1.0185371442688629E-4</v>
      </c>
      <c r="X779" s="3"/>
      <c r="Y779" s="3"/>
      <c r="Z779" s="7">
        <f>offs559+Ampl559*SIN(2*PI()*freq559*('5v'!Q767)+deph559*PI()/180)</f>
        <v>-1.6168334827583286</v>
      </c>
      <c r="AA779" s="8">
        <f>('5v'!R767-Z779)^2</f>
        <v>8.1557919912707028E-2</v>
      </c>
      <c r="AB779" s="9">
        <f>offs558+Ampl560*SIN(2*PI()*freq560*('5v'!Q767-reta560)+deph560*PI()/180)</f>
        <v>1.0042129827130035</v>
      </c>
      <c r="AC779" s="10">
        <f>('5v'!S767-AB779)^2</f>
        <v>1.1776858048252657E-5</v>
      </c>
      <c r="AE779" s="44"/>
      <c r="AF779" s="7">
        <f>offs561+Ampl561*SIN(2*PI()*freq561*('5v'!U767)+deph561*PI()/180)</f>
        <v>2.1174651264768878</v>
      </c>
      <c r="AG779" s="8">
        <f>('5v'!V767-AF779)^2</f>
        <v>0.20841748286717338</v>
      </c>
      <c r="AH779" s="9">
        <f>offs562+Ampl562*SIN(2*PI()*freq562*('5v'!U767-reta562)+deph562*PI()/180)</f>
        <v>0.90850769386384245</v>
      </c>
      <c r="AI779" s="10">
        <f>('5v'!W767-AH779)^2</f>
        <v>4.0145480639517264E-5</v>
      </c>
      <c r="AL779" s="76"/>
      <c r="AN779" s="76"/>
      <c r="AO779" s="80"/>
    </row>
    <row r="780" spans="1:41" x14ac:dyDescent="0.25">
      <c r="A780" s="3"/>
      <c r="B780" s="7">
        <f>offs551+Ampl551*SIN(2*PI()*freq551*('5v'!A768)+deph551*PI()/180)</f>
        <v>-1.5544847255015477</v>
      </c>
      <c r="C780" s="8">
        <f>('5v'!B768-B780)^2</f>
        <v>1.8886303970965932E-6</v>
      </c>
      <c r="D780" s="9">
        <f>offs552+Ampl552*SIN(2*PI()*freq552*('5v'!A768-reta552)+deph552*PI()/180)</f>
        <v>0.71365121780885832</v>
      </c>
      <c r="E780" s="10">
        <f>('5v'!C768-D780)^2</f>
        <v>1.5242947714343325E-3</v>
      </c>
      <c r="G780" s="3"/>
      <c r="H780" s="7">
        <f>offs553+Ampl553*SIN(2*PI()*freq553*('5v'!E768)+deph553*PI()/180)</f>
        <v>-2.7831286189408933</v>
      </c>
      <c r="I780" s="8">
        <f>('5v'!F768-H780)^2</f>
        <v>2.6810167327210571E-6</v>
      </c>
      <c r="J780" s="9">
        <f>offs554+Ampl554*SIN(2*PI()*freq554*('5v'!E768-reta554)+deph554*PI()/180)</f>
        <v>1.1076272099347633</v>
      </c>
      <c r="K780" s="10">
        <f>('5v'!G768-J780)^2</f>
        <v>6.0107132889795651E-3</v>
      </c>
      <c r="M780" s="3"/>
      <c r="N780" s="7">
        <f>offs553+Ampl555*SIN(2*PI()*freq555*('5v'!I768)+deph555*PI()/180)</f>
        <v>-1.2103356712656756</v>
      </c>
      <c r="O780" s="8">
        <f>('5v'!J768-N780)^2</f>
        <v>1.9185799270085853E-4</v>
      </c>
      <c r="P780" s="9">
        <f>offs556+Ampl556*SIN(2*PI()*freq556*('5v'!I768-reta556)+deph556*PI()/180)</f>
        <v>0.6508609661700191</v>
      </c>
      <c r="Q780" s="10">
        <f>('5v'!K768-P780)^2</f>
        <v>5.6274095130067855E-5</v>
      </c>
      <c r="S780" s="3"/>
      <c r="T780" s="7">
        <f>offs557+Ampl557*SIN(2*PI()*freq557*('5v'!M768)+deph557*PI()/180)</f>
        <v>-2.7124797015463491</v>
      </c>
      <c r="U780" s="8">
        <f>('5v'!N768-T780)^2</f>
        <v>2.5052826009494108E-6</v>
      </c>
      <c r="V780" s="9">
        <f>offs558+Ampl558*SIN(2*PI()*freq558*('5v'!M768-reta558)+deph558*PI()/180)</f>
        <v>0.77945617726003336</v>
      </c>
      <c r="W780" s="10">
        <f>('5v'!O768-V780)^2</f>
        <v>8.3607016709296003E-5</v>
      </c>
      <c r="X780" s="3"/>
      <c r="Y780" s="3"/>
      <c r="Z780" s="7">
        <f>offs559+Ampl559*SIN(2*PI()*freq559*('5v'!Q768)+deph559*PI()/180)</f>
        <v>-1.5682129994383076</v>
      </c>
      <c r="AA780" s="8">
        <f>('5v'!R768-Z780)^2</f>
        <v>8.3924560065528023E-2</v>
      </c>
      <c r="AB780" s="9">
        <f>offs558+Ampl560*SIN(2*PI()*freq560*('5v'!Q768-reta560)+deph560*PI()/180)</f>
        <v>1.0064531427808869</v>
      </c>
      <c r="AC780" s="10">
        <f>('5v'!S768-AB780)^2</f>
        <v>1.3829345371420806E-5</v>
      </c>
      <c r="AE780" s="44"/>
      <c r="AF780" s="7">
        <f>offs561+Ampl561*SIN(2*PI()*freq561*('5v'!U768)+deph561*PI()/180)</f>
        <v>2.0751827583705342</v>
      </c>
      <c r="AG780" s="8">
        <f>('5v'!V768-AF780)^2</f>
        <v>0.2090446585945312</v>
      </c>
      <c r="AH780" s="9">
        <f>offs562+Ampl562*SIN(2*PI()*freq562*('5v'!U768-reta562)+deph562*PI()/180)</f>
        <v>0.90500443781152551</v>
      </c>
      <c r="AI780" s="10">
        <f>('5v'!W768-AH780)^2</f>
        <v>3.5201108271162148E-5</v>
      </c>
      <c r="AL780" s="76"/>
      <c r="AN780" s="76"/>
      <c r="AO780" s="80"/>
    </row>
    <row r="781" spans="1:41" x14ac:dyDescent="0.25">
      <c r="A781" s="3"/>
      <c r="B781" s="7">
        <f>offs551+Ampl551*SIN(2*PI()*freq551*('5v'!A769)+deph551*PI()/180)</f>
        <v>-1.5824658001870266</v>
      </c>
      <c r="C781" s="8">
        <f>('5v'!B769-B781)^2</f>
        <v>2.155930450319671E-5</v>
      </c>
      <c r="D781" s="9">
        <f>offs552+Ampl552*SIN(2*PI()*freq552*('5v'!A769-reta552)+deph552*PI()/180)</f>
        <v>0.719587641250657</v>
      </c>
      <c r="E781" s="10">
        <f>('5v'!C769-D781)^2</f>
        <v>1.5302680932976038E-3</v>
      </c>
      <c r="G781" s="3"/>
      <c r="H781" s="7">
        <f>offs553+Ampl553*SIN(2*PI()*freq553*('5v'!E769)+deph553*PI()/180)</f>
        <v>-2.7656396865248314</v>
      </c>
      <c r="I781" s="8">
        <f>('5v'!F769-H781)^2</f>
        <v>2.3972746173886501E-6</v>
      </c>
      <c r="J781" s="9">
        <f>offs554+Ampl554*SIN(2*PI()*freq554*('5v'!E769-reta554)+deph554*PI()/180)</f>
        <v>1.1121211744239066</v>
      </c>
      <c r="K781" s="10">
        <f>('5v'!G769-J781)^2</f>
        <v>4.2540169761295004E-3</v>
      </c>
      <c r="M781" s="3"/>
      <c r="N781" s="7">
        <f>offs553+Ampl555*SIN(2*PI()*freq555*('5v'!I769)+deph555*PI()/180)</f>
        <v>-1.2401442715532114</v>
      </c>
      <c r="O781" s="8">
        <f>('5v'!J769-N781)^2</f>
        <v>2.0629610087768421E-4</v>
      </c>
      <c r="P781" s="9">
        <f>offs556+Ampl556*SIN(2*PI()*freq556*('5v'!I769-reta556)+deph556*PI()/180)</f>
        <v>0.65229072444080827</v>
      </c>
      <c r="Q781" s="10">
        <f>('5v'!K769-P781)^2</f>
        <v>7.9769270774533534E-5</v>
      </c>
      <c r="S781" s="3"/>
      <c r="T781" s="7">
        <f>offs557+Ampl557*SIN(2*PI()*freq557*('5v'!M769)+deph557*PI()/180)</f>
        <v>-2.7287592458788126</v>
      </c>
      <c r="U781" s="8">
        <f>('5v'!N769-T781)^2</f>
        <v>8.6167427868423832E-7</v>
      </c>
      <c r="V781" s="9">
        <f>offs558+Ampl558*SIN(2*PI()*freq558*('5v'!M769-reta558)+deph558*PI()/180)</f>
        <v>0.78244029076506649</v>
      </c>
      <c r="W781" s="10">
        <f>('5v'!O769-V781)^2</f>
        <v>1.0352412867101313E-4</v>
      </c>
      <c r="X781" s="3"/>
      <c r="Y781" s="3"/>
      <c r="Z781" s="7">
        <f>offs559+Ampl559*SIN(2*PI()*freq559*('5v'!Q769)+deph559*PI()/180)</f>
        <v>-1.5190658795782159</v>
      </c>
      <c r="AA781" s="8">
        <f>('5v'!R769-Z781)^2</f>
        <v>8.4874036819862164E-2</v>
      </c>
      <c r="AB781" s="9">
        <f>offs558+Ampl560*SIN(2*PI()*freq560*('5v'!Q769-reta560)+deph560*PI()/180)</f>
        <v>1.0086353433926525</v>
      </c>
      <c r="AC781" s="10">
        <f>('5v'!S769-AB781)^2</f>
        <v>1.5585546409877598E-5</v>
      </c>
      <c r="AE781" s="44"/>
      <c r="AF781" s="7">
        <f>offs561+Ampl561*SIN(2*PI()*freq561*('5v'!U769)+deph561*PI()/180)</f>
        <v>2.0308524354215205</v>
      </c>
      <c r="AG781" s="8">
        <f>('5v'!V769-AF781)^2</f>
        <v>0.21137805801569845</v>
      </c>
      <c r="AH781" s="9">
        <f>offs562+Ampl562*SIN(2*PI()*freq562*('5v'!U769-reta562)+deph562*PI()/180)</f>
        <v>0.90148191315093662</v>
      </c>
      <c r="AI781" s="10">
        <f>('5v'!W769-AH781)^2</f>
        <v>1.2932631777213717E-5</v>
      </c>
      <c r="AL781" s="76"/>
      <c r="AN781" s="76"/>
      <c r="AO781" s="80"/>
    </row>
    <row r="782" spans="1:41" x14ac:dyDescent="0.25">
      <c r="A782" s="3"/>
      <c r="B782" s="7">
        <f>offs551+Ampl551*SIN(2*PI()*freq551*('5v'!A770)+deph551*PI()/180)</f>
        <v>-1.6102687548669092</v>
      </c>
      <c r="C782" s="8">
        <f>('5v'!B770-B782)^2</f>
        <v>1.7507907333793046E-5</v>
      </c>
      <c r="D782" s="9">
        <f>offs552+Ampl552*SIN(2*PI()*freq552*('5v'!A770-reta552)+deph552*PI()/180)</f>
        <v>0.72555109783025629</v>
      </c>
      <c r="E782" s="10">
        <f>('5v'!C770-D782)^2</f>
        <v>1.6954710325268402E-3</v>
      </c>
      <c r="G782" s="3"/>
      <c r="H782" s="7">
        <f>offs553+Ampl553*SIN(2*PI()*freq553*('5v'!E770)+deph553*PI()/180)</f>
        <v>-2.7473337053131983</v>
      </c>
      <c r="I782" s="8">
        <f>('5v'!F770-H782)^2</f>
        <v>1.038738651406593E-7</v>
      </c>
      <c r="J782" s="9">
        <f>offs554+Ampl554*SIN(2*PI()*freq554*('5v'!E770-reta554)+deph554*PI()/180)</f>
        <v>1.1165315500081228</v>
      </c>
      <c r="K782" s="10">
        <f>('5v'!G770-J782)^2</f>
        <v>1.3968495121953397E-3</v>
      </c>
      <c r="M782" s="3"/>
      <c r="N782" s="7">
        <f>offs553+Ampl555*SIN(2*PI()*freq555*('5v'!I770)+deph555*PI()/180)</f>
        <v>-1.2698306264794743</v>
      </c>
      <c r="O782" s="8">
        <f>('5v'!J770-N782)^2</f>
        <v>2.1763585732707374E-4</v>
      </c>
      <c r="P782" s="9">
        <f>offs556+Ampl556*SIN(2*PI()*freq556*('5v'!I770-reta556)+deph556*PI()/180)</f>
        <v>0.65375756729571521</v>
      </c>
      <c r="Q782" s="10">
        <f>('5v'!K770-P782)^2</f>
        <v>7.131933053060431E-5</v>
      </c>
      <c r="S782" s="3"/>
      <c r="T782" s="7">
        <f>offs557+Ampl557*SIN(2*PI()*freq557*('5v'!M770)+deph557*PI()/180)</f>
        <v>-2.7444778965813779</v>
      </c>
      <c r="U782" s="8">
        <f>('5v'!N770-T782)^2</f>
        <v>1.251056972585201E-6</v>
      </c>
      <c r="V782" s="9">
        <f>offs558+Ampl558*SIN(2*PI()*freq558*('5v'!M770-reta558)+deph558*PI()/180)</f>
        <v>0.78545010435455775</v>
      </c>
      <c r="W782" s="10">
        <f>('5v'!O770-V782)^2</f>
        <v>8.6085818302881971E-5</v>
      </c>
      <c r="X782" s="3"/>
      <c r="Y782" s="3"/>
      <c r="Z782" s="7">
        <f>offs559+Ampl559*SIN(2*PI()*freq559*('5v'!Q770)+deph559*PI()/180)</f>
        <v>-1.4694158902890839</v>
      </c>
      <c r="AA782" s="8">
        <f>('5v'!R770-Z782)^2</f>
        <v>8.6680710566396202E-2</v>
      </c>
      <c r="AB782" s="9">
        <f>offs558+Ampl560*SIN(2*PI()*freq560*('5v'!Q770-reta560)+deph560*PI()/180)</f>
        <v>1.0107585292554497</v>
      </c>
      <c r="AC782" s="10">
        <f>('5v'!S770-AB782)^2</f>
        <v>4.6863125205105415E-6</v>
      </c>
      <c r="AE782" s="44"/>
      <c r="AF782" s="7">
        <f>offs561+Ampl561*SIN(2*PI()*freq561*('5v'!U770)+deph561*PI()/180)</f>
        <v>1.984517906306531</v>
      </c>
      <c r="AG782" s="8">
        <f>('5v'!V770-AF782)^2</f>
        <v>0.2118753225024875</v>
      </c>
      <c r="AH782" s="9">
        <f>offs562+Ampl562*SIN(2*PI()*freq562*('5v'!U770-reta562)+deph562*PI()/180)</f>
        <v>0.89794359618863628</v>
      </c>
      <c r="AI782" s="10">
        <f>('5v'!W770-AH782)^2</f>
        <v>1.6259917396592264E-6</v>
      </c>
      <c r="AL782" s="76"/>
      <c r="AN782" s="76"/>
      <c r="AO782" s="80"/>
    </row>
    <row r="783" spans="1:41" x14ac:dyDescent="0.25">
      <c r="A783" s="3"/>
      <c r="B783" s="7">
        <f>offs551+Ampl551*SIN(2*PI()*freq551*('5v'!A771)+deph551*PI()/180)</f>
        <v>-1.6378891991323499</v>
      </c>
      <c r="C783" s="8">
        <f>('5v'!B771-B783)^2</f>
        <v>1.5270907621206715E-5</v>
      </c>
      <c r="D783" s="9">
        <f>offs552+Ampl552*SIN(2*PI()*freq552*('5v'!A771-reta552)+deph552*PI()/180)</f>
        <v>0.73154064584873157</v>
      </c>
      <c r="E783" s="10">
        <f>('5v'!C771-D783)^2</f>
        <v>1.8713969589576763E-3</v>
      </c>
      <c r="G783" s="3"/>
      <c r="H783" s="7">
        <f>offs553+Ampl553*SIN(2*PI()*freq553*('5v'!E771)+deph553*PI()/180)</f>
        <v>-2.7282171793339525</v>
      </c>
      <c r="I783" s="8">
        <f>('5v'!F771-H783)^2</f>
        <v>3.4626535511887681E-6</v>
      </c>
      <c r="J783" s="9">
        <f>offs554+Ampl554*SIN(2*PI()*freq554*('5v'!E771-reta554)+deph554*PI()/180)</f>
        <v>1.1208567697019676</v>
      </c>
      <c r="K783" s="10">
        <f>('5v'!G771-J783)^2</f>
        <v>3.2549652753587933E-5</v>
      </c>
      <c r="M783" s="3"/>
      <c r="N783" s="7">
        <f>offs553+Ampl555*SIN(2*PI()*freq555*('5v'!I771)+deph555*PI()/180)</f>
        <v>-1.2993900482248857</v>
      </c>
      <c r="O783" s="8">
        <f>('5v'!J771-N783)^2</f>
        <v>2.8791839354475735E-4</v>
      </c>
      <c r="P783" s="9">
        <f>offs556+Ampl556*SIN(2*PI()*freq556*('5v'!I771-reta556)+deph556*PI()/180)</f>
        <v>0.65526126310324906</v>
      </c>
      <c r="Q783" s="10">
        <f>('5v'!K771-P783)^2</f>
        <v>6.3930468547495554E-5</v>
      </c>
      <c r="S783" s="3"/>
      <c r="T783" s="7">
        <f>offs557+Ampl557*SIN(2*PI()*freq557*('5v'!M771)+deph557*PI()/180)</f>
        <v>-2.7596317753121884</v>
      </c>
      <c r="U783" s="8">
        <f>('5v'!N771-T783)^2</f>
        <v>1.7049430749550059E-6</v>
      </c>
      <c r="V783" s="9">
        <f>offs558+Ampl558*SIN(2*PI()*freq558*('5v'!M771-reta558)+deph558*PI()/180)</f>
        <v>0.78848487540204015</v>
      </c>
      <c r="W783" s="10">
        <f>('5v'!O771-V783)^2</f>
        <v>1.0732722554340432E-4</v>
      </c>
      <c r="X783" s="3"/>
      <c r="Y783" s="3"/>
      <c r="Z783" s="7">
        <f>offs559+Ampl559*SIN(2*PI()*freq559*('5v'!Q771)+deph559*PI()/180)</f>
        <v>-1.4192870418651413</v>
      </c>
      <c r="AA783" s="8">
        <f>('5v'!R771-Z783)^2</f>
        <v>8.8221713165933802E-2</v>
      </c>
      <c r="AB783" s="9">
        <f>offs558+Ampl560*SIN(2*PI()*freq560*('5v'!Q771-reta560)+deph560*PI()/180)</f>
        <v>1.0128216736154361</v>
      </c>
      <c r="AC783" s="10">
        <f>('5v'!S771-AB783)^2</f>
        <v>5.1747769849731065E-6</v>
      </c>
      <c r="AE783" s="44"/>
      <c r="AF783" s="7">
        <f>offs561+Ampl561*SIN(2*PI()*freq561*('5v'!U771)+deph561*PI()/180)</f>
        <v>1.9362248976117675</v>
      </c>
      <c r="AG783" s="8">
        <f>('5v'!V771-AF783)^2</f>
        <v>0.21057191681111581</v>
      </c>
      <c r="AH783" s="9">
        <f>offs562+Ampl562*SIN(2*PI()*freq562*('5v'!U771-reta562)+deph562*PI()/180)</f>
        <v>0.89439297881628022</v>
      </c>
      <c r="AI783" s="10">
        <f>('5v'!W771-AH783)^2</f>
        <v>8.4550081698578985E-7</v>
      </c>
      <c r="AL783" s="76"/>
      <c r="AN783" s="76"/>
      <c r="AO783" s="80"/>
    </row>
    <row r="784" spans="1:41" x14ac:dyDescent="0.25">
      <c r="A784" s="3"/>
      <c r="B784" s="7">
        <f>offs551+Ampl551*SIN(2*PI()*freq551*('5v'!A772)+deph551*PI()/180)</f>
        <v>-1.6653227713950123</v>
      </c>
      <c r="C784" s="8">
        <f>('5v'!B772-B784)^2</f>
        <v>1.4578869679946361E-5</v>
      </c>
      <c r="D784" s="9">
        <f>offs552+Ampl552*SIN(2*PI()*freq552*('5v'!A772-reta552)+deph552*PI()/180)</f>
        <v>0.73755533948701779</v>
      </c>
      <c r="E784" s="10">
        <f>('5v'!C772-D784)^2</f>
        <v>2.0582862278092982E-3</v>
      </c>
      <c r="G784" s="3"/>
      <c r="H784" s="7">
        <f>offs553+Ampl553*SIN(2*PI()*freq553*('5v'!E772)+deph553*PI()/180)</f>
        <v>-2.7082969005977504</v>
      </c>
      <c r="I784" s="8">
        <f>('5v'!F772-H784)^2</f>
        <v>5.0629473200041326E-6</v>
      </c>
      <c r="J784" s="9">
        <f>offs554+Ampl554*SIN(2*PI()*freq554*('5v'!E772-reta554)+deph554*PI()/180)</f>
        <v>1.1250952967754781</v>
      </c>
      <c r="K784" s="10">
        <f>('5v'!G772-J784)^2</f>
        <v>1.0508908557892979E-4</v>
      </c>
      <c r="M784" s="3"/>
      <c r="N784" s="7">
        <f>offs553+Ampl555*SIN(2*PI()*freq555*('5v'!I772)+deph555*PI()/180)</f>
        <v>-1.3288178690140884</v>
      </c>
      <c r="O784" s="8">
        <f>('5v'!J772-N784)^2</f>
        <v>2.294006802952071E-4</v>
      </c>
      <c r="P784" s="9">
        <f>offs556+Ampl556*SIN(2*PI()*freq556*('5v'!I772-reta556)+deph556*PI()/180)</f>
        <v>0.65680157441241038</v>
      </c>
      <c r="Q784" s="10">
        <f>('5v'!K772-P784)^2</f>
        <v>5.7499377726034864E-5</v>
      </c>
      <c r="S784" s="3"/>
      <c r="T784" s="7">
        <f>offs557+Ampl557*SIN(2*PI()*freq557*('5v'!M772)+deph557*PI()/180)</f>
        <v>-2.7742171430784186</v>
      </c>
      <c r="U784" s="8">
        <f>('5v'!N772-T784)^2</f>
        <v>5.500745996849171E-6</v>
      </c>
      <c r="V784" s="9">
        <f>offs558+Ampl558*SIN(2*PI()*freq558*('5v'!M772-reta558)+deph558*PI()/180)</f>
        <v>0.7915438551231686</v>
      </c>
      <c r="W784" s="10">
        <f>('5v'!O772-V784)^2</f>
        <v>9.0489846481535738E-5</v>
      </c>
      <c r="X784" s="3"/>
      <c r="Y784" s="3"/>
      <c r="Z784" s="7">
        <f>offs559+Ampl559*SIN(2*PI()*freq559*('5v'!Q772)+deph559*PI()/180)</f>
        <v>-1.3687035761726463</v>
      </c>
      <c r="AA784" s="8">
        <f>('5v'!R772-Z784)^2</f>
        <v>8.9504074764105837E-2</v>
      </c>
      <c r="AB784" s="9">
        <f>offs558+Ampl560*SIN(2*PI()*freq560*('5v'!Q772-reta560)+deph560*PI()/180)</f>
        <v>1.0148237787543073</v>
      </c>
      <c r="AC784" s="10">
        <f>('5v'!S772-AB784)^2</f>
        <v>5.3999941746449641E-6</v>
      </c>
      <c r="AE784" s="44"/>
      <c r="AF784" s="7">
        <f>offs561+Ampl561*SIN(2*PI()*freq561*('5v'!U772)+deph561*PI()/180)</f>
        <v>1.8860210687063259</v>
      </c>
      <c r="AG784" s="8">
        <f>('5v'!V772-AF784)^2</f>
        <v>0.20931124474608565</v>
      </c>
      <c r="AH784" s="9">
        <f>offs562+Ampl562*SIN(2*PI()*freq562*('5v'!U772-reta562)+deph562*PI()/180)</f>
        <v>0.89083356506454359</v>
      </c>
      <c r="AI784" s="10">
        <f>('5v'!W772-AH784)^2</f>
        <v>1.9056561852239087E-6</v>
      </c>
      <c r="AL784" s="76"/>
      <c r="AN784" s="76"/>
      <c r="AO784" s="80"/>
    </row>
    <row r="785" spans="1:41" x14ac:dyDescent="0.25">
      <c r="A785" s="3"/>
      <c r="B785" s="7">
        <f>offs551+Ampl551*SIN(2*PI()*freq551*('5v'!A773)+deph551*PI()/180)</f>
        <v>-1.6925651395758152</v>
      </c>
      <c r="C785" s="8">
        <f>('5v'!B773-B785)^2</f>
        <v>1.5357467024242482E-5</v>
      </c>
      <c r="D785" s="9">
        <f>offs552+Ampl552*SIN(2*PI()*freq552*('5v'!A773-reta552)+deph552*PI()/180)</f>
        <v>0.74359422895526461</v>
      </c>
      <c r="E785" s="10">
        <f>('5v'!C773-D785)^2</f>
        <v>2.2562717508025597E-3</v>
      </c>
      <c r="G785" s="3"/>
      <c r="H785" s="7">
        <f>offs553+Ampl553*SIN(2*PI()*freq553*('5v'!E773)+deph553*PI()/180)</f>
        <v>-2.6875799466847732</v>
      </c>
      <c r="I785" s="8">
        <f>('5v'!F773-H785)^2</f>
        <v>1.1806462385080208E-5</v>
      </c>
      <c r="J785" s="9">
        <f>offs554+Ampl554*SIN(2*PI()*freq554*('5v'!E773-reta554)+deph554*PI()/180)</f>
        <v>1.1292456253001684</v>
      </c>
      <c r="K785" s="10">
        <f>('5v'!G773-J785)^2</f>
        <v>1.4966456561880106E-6</v>
      </c>
      <c r="M785" s="3"/>
      <c r="N785" s="7">
        <f>offs553+Ampl555*SIN(2*PI()*freq555*('5v'!I773)+deph555*PI()/180)</f>
        <v>-1.3581094418530406</v>
      </c>
      <c r="O785" s="8">
        <f>('5v'!J773-N785)^2</f>
        <v>1.7391152387663609E-4</v>
      </c>
      <c r="P785" s="9">
        <f>offs556+Ampl556*SIN(2*PI()*freq556*('5v'!I773-reta556)+deph556*PI()/180)</f>
        <v>0.65837825799018768</v>
      </c>
      <c r="Q785" s="10">
        <f>('5v'!K773-P785)^2</f>
        <v>5.1932171992980307E-5</v>
      </c>
      <c r="S785" s="3"/>
      <c r="T785" s="7">
        <f>offs557+Ampl557*SIN(2*PI()*freq557*('5v'!M773)+deph557*PI()/180)</f>
        <v>-2.7882304011588186</v>
      </c>
      <c r="U785" s="8">
        <f>('5v'!N773-T785)^2</f>
        <v>4.0159712755802958E-6</v>
      </c>
      <c r="V785" s="9">
        <f>offs558+Ampl558*SIN(2*PI()*freq558*('5v'!M773-reta558)+deph558*PI()/180)</f>
        <v>0.7946262887604687</v>
      </c>
      <c r="W785" s="10">
        <f>('5v'!O773-V785)^2</f>
        <v>7.549522389992217E-5</v>
      </c>
      <c r="X785" s="3"/>
      <c r="Y785" s="3"/>
      <c r="Z785" s="7">
        <f>offs559+Ampl559*SIN(2*PI()*freq559*('5v'!Q773)+deph559*PI()/180)</f>
        <v>-1.3176899549267271</v>
      </c>
      <c r="AA785" s="8">
        <f>('5v'!R773-Z785)^2</f>
        <v>8.9365090672794661E-2</v>
      </c>
      <c r="AB785" s="9">
        <f>offs558+Ampl560*SIN(2*PI()*freq560*('5v'!Q773-reta560)+deph560*PI()/180)</f>
        <v>1.0167638764717852</v>
      </c>
      <c r="AC785" s="10">
        <f>('5v'!S773-AB785)^2</f>
        <v>5.3396416871265575E-6</v>
      </c>
      <c r="AE785" s="44"/>
      <c r="AF785" s="7">
        <f>offs561+Ampl561*SIN(2*PI()*freq561*('5v'!U773)+deph561*PI()/180)</f>
        <v>1.8339559647081545</v>
      </c>
      <c r="AG785" s="8">
        <f>('5v'!V773-AF785)^2</f>
        <v>0.21171764267832846</v>
      </c>
      <c r="AH785" s="9">
        <f>offs562+Ampl562*SIN(2*PI()*freq562*('5v'!U773-reta562)+deph562*PI()/180)</f>
        <v>0.88726886764506618</v>
      </c>
      <c r="AI785" s="10">
        <f>('5v'!W773-AH785)^2</f>
        <v>2.9653103296662231E-6</v>
      </c>
      <c r="AL785" s="76"/>
      <c r="AN785" s="76"/>
      <c r="AO785" s="80"/>
    </row>
    <row r="786" spans="1:41" x14ac:dyDescent="0.25">
      <c r="A786" s="3"/>
      <c r="B786" s="7">
        <f>offs551+Ampl551*SIN(2*PI()*freq551*('5v'!A774)+deph551*PI()/180)</f>
        <v>-1.7196120017890213</v>
      </c>
      <c r="C786" s="8">
        <f>('5v'!B774-B786)^2</f>
        <v>5.1211609028930252E-6</v>
      </c>
      <c r="D786" s="9">
        <f>offs552+Ampl552*SIN(2*PI()*freq552*('5v'!A774-reta552)+deph552*PI()/180)</f>
        <v>0.74965636064282093</v>
      </c>
      <c r="E786" s="10">
        <f>('5v'!C774-D786)^2</f>
        <v>2.2756106166190323E-3</v>
      </c>
      <c r="G786" s="3"/>
      <c r="H786" s="7">
        <f>offs553+Ampl553*SIN(2*PI()*freq553*('5v'!E774)+deph553*PI()/180)</f>
        <v>-2.6660736782300996</v>
      </c>
      <c r="I786" s="8">
        <f>('5v'!F774-H786)^2</f>
        <v>2.0131215416534702E-7</v>
      </c>
      <c r="J786" s="9">
        <f>offs554+Ampl554*SIN(2*PI()*freq554*('5v'!E774-reta554)+deph554*PI()/180)</f>
        <v>1.1333062806840748</v>
      </c>
      <c r="K786" s="10">
        <f>('5v'!G774-J786)^2</f>
        <v>8.0728261892554611E-4</v>
      </c>
      <c r="M786" s="3"/>
      <c r="N786" s="7">
        <f>offs553+Ampl555*SIN(2*PI()*freq555*('5v'!I774)+deph555*PI()/180)</f>
        <v>-1.3872601412628349</v>
      </c>
      <c r="O786" s="8">
        <f>('5v'!J774-N786)^2</f>
        <v>1.7007762524262222E-4</v>
      </c>
      <c r="P786" s="9">
        <f>offs556+Ampl556*SIN(2*PI()*freq556*('5v'!I774-reta556)+deph556*PI()/180)</f>
        <v>0.65999106485996639</v>
      </c>
      <c r="Q786" s="10">
        <f>('5v'!K774-P786)^2</f>
        <v>4.7142983982662288E-5</v>
      </c>
      <c r="S786" s="3"/>
      <c r="T786" s="7">
        <f>offs557+Ampl557*SIN(2*PI()*freq557*('5v'!M774)+deph557*PI()/180)</f>
        <v>-2.8016680919916412</v>
      </c>
      <c r="U786" s="8">
        <f>('5v'!N774-T786)^2</f>
        <v>1.7566978994873573E-5</v>
      </c>
      <c r="V786" s="9">
        <f>offs558+Ampl558*SIN(2*PI()*freq558*('5v'!M774-reta558)+deph558*PI()/180)</f>
        <v>0.79773141576956463</v>
      </c>
      <c r="W786" s="10">
        <f>('5v'!O774-V786)^2</f>
        <v>9.6841458194295659E-5</v>
      </c>
      <c r="X786" s="3"/>
      <c r="Y786" s="3"/>
      <c r="Z786" s="7">
        <f>offs559+Ampl559*SIN(2*PI()*freq559*('5v'!Q774)+deph559*PI()/180)</f>
        <v>-1.2662708478619296</v>
      </c>
      <c r="AA786" s="8">
        <f>('5v'!R774-Z786)^2</f>
        <v>9.1329879473270176E-2</v>
      </c>
      <c r="AB786" s="9">
        <f>offs558+Ampl560*SIN(2*PI()*freq560*('5v'!Q774-reta560)+deph560*PI()/180)</f>
        <v>1.0186410285538297</v>
      </c>
      <c r="AC786" s="10">
        <f>('5v'!S774-AB786)^2</f>
        <v>4.9942798803279572E-6</v>
      </c>
      <c r="AE786" s="44"/>
      <c r="AF786" s="7">
        <f>offs561+Ampl561*SIN(2*PI()*freq561*('5v'!U774)+deph561*PI()/180)</f>
        <v>1.780080967589003</v>
      </c>
      <c r="AG786" s="8">
        <f>('5v'!V774-AF786)^2</f>
        <v>0.21066927508983924</v>
      </c>
      <c r="AH786" s="9">
        <f>offs562+Ampl562*SIN(2*PI()*freq562*('5v'!U774-reta562)+deph562*PI()/180)</f>
        <v>0.88370240448382986</v>
      </c>
      <c r="AI786" s="10">
        <f>('5v'!W774-AH786)^2</f>
        <v>4.2509964935510546E-6</v>
      </c>
      <c r="AL786" s="76"/>
      <c r="AN786" s="76"/>
      <c r="AO786" s="80"/>
    </row>
    <row r="787" spans="1:41" x14ac:dyDescent="0.25">
      <c r="A787" s="3"/>
      <c r="B787" s="7">
        <f>offs551+Ampl551*SIN(2*PI()*freq551*('5v'!A775)+deph551*PI()/180)</f>
        <v>-1.7464590870215493</v>
      </c>
      <c r="C787" s="8">
        <f>('5v'!B775-B787)^2</f>
        <v>7.6171196486211432E-6</v>
      </c>
      <c r="D787" s="9">
        <f>offs552+Ampl552*SIN(2*PI()*freq552*('5v'!A775-reta552)+deph552*PI()/180)</f>
        <v>0.75574077726881739</v>
      </c>
      <c r="E787" s="10">
        <f>('5v'!C775-D787)^2</f>
        <v>2.2971676904839067E-3</v>
      </c>
      <c r="G787" s="3"/>
      <c r="H787" s="7">
        <f>offs553+Ampl553*SIN(2*PI()*freq553*('5v'!E775)+deph553*PI()/180)</f>
        <v>-2.6437857363085073</v>
      </c>
      <c r="I787" s="8">
        <f>('5v'!F775-H787)^2</f>
        <v>5.3280812694641533E-6</v>
      </c>
      <c r="J787" s="9">
        <f>offs554+Ampl554*SIN(2*PI()*freq554*('5v'!E775-reta554)+deph554*PI()/180)</f>
        <v>1.1372758201956759</v>
      </c>
      <c r="K787" s="10">
        <f>('5v'!G775-J787)^2</f>
        <v>3.1017302767167724E-3</v>
      </c>
      <c r="M787" s="3"/>
      <c r="N787" s="7">
        <f>offs553+Ampl555*SIN(2*PI()*freq555*('5v'!I775)+deph555*PI()/180)</f>
        <v>-1.4162653640101064</v>
      </c>
      <c r="O787" s="8">
        <f>('5v'!J775-N787)^2</f>
        <v>7.8207032567427967E-5</v>
      </c>
      <c r="P787" s="9">
        <f>offs556+Ampl556*SIN(2*PI()*freq556*('5v'!I775-reta556)+deph556*PI()/180)</f>
        <v>0.66163974034084572</v>
      </c>
      <c r="Q787" s="10">
        <f>('5v'!K775-P787)^2</f>
        <v>4.3054992729906463E-5</v>
      </c>
      <c r="S787" s="3"/>
      <c r="T787" s="7">
        <f>offs557+Ampl557*SIN(2*PI()*freq557*('5v'!M775)+deph557*PI()/180)</f>
        <v>-2.8145269000277464</v>
      </c>
      <c r="U787" s="8">
        <f>('5v'!N775-T787)^2</f>
        <v>2.5043618731895967E-5</v>
      </c>
      <c r="V787" s="9">
        <f>offs558+Ampl558*SIN(2*PI()*freq558*('5v'!M775-reta558)+deph558*PI()/180)</f>
        <v>0.80085847000682919</v>
      </c>
      <c r="W787" s="10">
        <f>('5v'!O775-V787)^2</f>
        <v>8.211277591586612E-5</v>
      </c>
      <c r="X787" s="3"/>
      <c r="Y787" s="3"/>
      <c r="Z787" s="7">
        <f>offs559+Ampl559*SIN(2*PI()*freq559*('5v'!Q775)+deph559*PI()/180)</f>
        <v>-1.2144711208021366</v>
      </c>
      <c r="AA787" s="8">
        <f>('5v'!R775-Z787)^2</f>
        <v>9.3083636826589614E-2</v>
      </c>
      <c r="AB787" s="9">
        <f>offs558+Ampl560*SIN(2*PI()*freq560*('5v'!Q775-reta560)+deph560*PI()/180)</f>
        <v>1.0204543272263515</v>
      </c>
      <c r="AC787" s="10">
        <f>('5v'!S775-AB787)^2</f>
        <v>2.0117798779094198E-8</v>
      </c>
      <c r="AE787" s="44"/>
      <c r="AF787" s="7">
        <f>offs561+Ampl561*SIN(2*PI()*freq561*('5v'!U775)+deph561*PI()/180)</f>
        <v>1.7244492454666209</v>
      </c>
      <c r="AG787" s="8">
        <f>('5v'!V775-AF787)^2</f>
        <v>0.21159644464422583</v>
      </c>
      <c r="AH787" s="9">
        <f>offs562+Ampl562*SIN(2*PI()*freq562*('5v'!U775-reta562)+deph562*PI()/180)</f>
        <v>0.88013769524939056</v>
      </c>
      <c r="AI787" s="10">
        <f>('5v'!W775-AH787)^2</f>
        <v>2.0268476657880288E-7</v>
      </c>
      <c r="AL787" s="76"/>
      <c r="AN787" s="76"/>
      <c r="AO787" s="80"/>
    </row>
    <row r="788" spans="1:41" x14ac:dyDescent="0.25">
      <c r="A788" s="3"/>
      <c r="B788" s="7">
        <f>offs551+Ampl551*SIN(2*PI()*freq551*('5v'!A776)+deph551*PI()/180)</f>
        <v>-1.7731021558074191</v>
      </c>
      <c r="C788" s="8">
        <f>('5v'!B776-B788)^2</f>
        <v>2.9309708941541299E-5</v>
      </c>
      <c r="D788" s="9">
        <f>offs552+Ampl552*SIN(2*PI()*freq552*('5v'!A776-reta552)+deph552*PI()/180)</f>
        <v>0.76184651803333758</v>
      </c>
      <c r="E788" s="10">
        <f>('5v'!C776-D788)^2</f>
        <v>2.3207841877443706E-3</v>
      </c>
      <c r="G788" s="3"/>
      <c r="H788" s="7">
        <f>offs553+Ampl553*SIN(2*PI()*freq553*('5v'!E776)+deph553*PI()/180)</f>
        <v>-2.620724039719633</v>
      </c>
      <c r="I788" s="8">
        <f>('5v'!F776-H788)^2</f>
        <v>1.5092916380029241E-5</v>
      </c>
      <c r="J788" s="9">
        <f>offs554+Ampl554*SIN(2*PI()*freq554*('5v'!E776-reta554)+deph554*PI()/180)</f>
        <v>1.141152833476484</v>
      </c>
      <c r="K788" s="10">
        <f>('5v'!G776-J788)^2</f>
        <v>4.2886999546117716E-3</v>
      </c>
      <c r="M788" s="3"/>
      <c r="N788" s="7">
        <f>offs553+Ampl555*SIN(2*PI()*freq555*('5v'!I776)+deph555*PI()/180)</f>
        <v>-1.4451205298339471</v>
      </c>
      <c r="O788" s="8">
        <f>('5v'!J776-N788)^2</f>
        <v>1.0722374347318239E-4</v>
      </c>
      <c r="P788" s="9">
        <f>offs556+Ampl556*SIN(2*PI()*freq556*('5v'!I776-reta556)+deph556*PI()/180)</f>
        <v>0.66332402408785507</v>
      </c>
      <c r="Q788" s="10">
        <f>('5v'!K776-P788)^2</f>
        <v>3.9599131576361743E-5</v>
      </c>
      <c r="S788" s="3"/>
      <c r="T788" s="7">
        <f>offs557+Ampl557*SIN(2*PI()*freq557*('5v'!M776)+deph557*PI()/180)</f>
        <v>-2.8268036525486631</v>
      </c>
      <c r="U788" s="8">
        <f>('5v'!N776-T788)^2</f>
        <v>1.9966044626787796E-6</v>
      </c>
      <c r="V788" s="9">
        <f>offs558+Ampl558*SIN(2*PI()*freq558*('5v'!M776-reta558)+deph558*PI()/180)</f>
        <v>0.80400667991842112</v>
      </c>
      <c r="W788" s="10">
        <f>('5v'!O776-V788)^2</f>
        <v>6.8949273390107326E-5</v>
      </c>
      <c r="X788" s="3"/>
      <c r="Y788" s="3"/>
      <c r="Z788" s="7">
        <f>offs559+Ampl559*SIN(2*PI()*freq559*('5v'!Q776)+deph559*PI()/180)</f>
        <v>-1.162315823635681</v>
      </c>
      <c r="AA788" s="8">
        <f>('5v'!R776-Z788)^2</f>
        <v>9.4635179350332915E-2</v>
      </c>
      <c r="AB788" s="9">
        <f>offs558+Ampl560*SIN(2*PI()*freq560*('5v'!Q776-reta560)+deph560*PI()/180)</f>
        <v>1.0222028955942044</v>
      </c>
      <c r="AC788" s="10">
        <f>('5v'!S776-AB788)^2</f>
        <v>3.9330966943000264E-9</v>
      </c>
      <c r="AE788" s="44"/>
      <c r="AF788" s="7">
        <f>offs561+Ampl561*SIN(2*PI()*freq561*('5v'!U776)+deph561*PI()/180)</f>
        <v>1.6671157001342405</v>
      </c>
      <c r="AG788" s="8">
        <f>('5v'!V776-AF788)^2</f>
        <v>0.21275741131403411</v>
      </c>
      <c r="AH788" s="9">
        <f>offs562+Ampl562*SIN(2*PI()*freq562*('5v'!U776-reta562)+deph562*PI()/180)</f>
        <v>0.8765782578793897</v>
      </c>
      <c r="AI788" s="10">
        <f>('5v'!W776-AH788)^2</f>
        <v>1.3365721132797419E-6</v>
      </c>
      <c r="AL788" s="76"/>
      <c r="AN788" s="76"/>
      <c r="AO788" s="80"/>
    </row>
    <row r="789" spans="1:41" x14ac:dyDescent="0.25">
      <c r="A789" s="3"/>
      <c r="B789" s="7">
        <f>offs551+Ampl551*SIN(2*PI()*freq551*('5v'!A777)+deph551*PI()/180)</f>
        <v>-1.7995370008972127</v>
      </c>
      <c r="C789" s="8">
        <f>('5v'!B777-B789)^2</f>
        <v>3.9967672655644847E-5</v>
      </c>
      <c r="D789" s="9">
        <f>offs552+Ampl552*SIN(2*PI()*freq552*('5v'!A777-reta552)+deph552*PI()/180)</f>
        <v>0.76797261876913292</v>
      </c>
      <c r="E789" s="10">
        <f>('5v'!C777-D789)^2</f>
        <v>2.1611916750617763E-3</v>
      </c>
      <c r="G789" s="3"/>
      <c r="H789" s="7">
        <f>offs553+Ampl553*SIN(2*PI()*freq553*('5v'!E777)+deph553*PI()/180)</f>
        <v>-2.5968967821744662</v>
      </c>
      <c r="I789" s="8">
        <f>('5v'!F777-H789)^2</f>
        <v>5.3926956292278122E-6</v>
      </c>
      <c r="J789" s="9">
        <f>offs554+Ampl554*SIN(2*PI()*freq554*('5v'!E777-reta554)+deph554*PI()/180)</f>
        <v>1.1449359430421409</v>
      </c>
      <c r="K789" s="10">
        <f>('5v'!G777-J789)^2</f>
        <v>2.1233716492395495E-3</v>
      </c>
      <c r="M789" s="3"/>
      <c r="N789" s="7">
        <f>offs553+Ampl555*SIN(2*PI()*freq555*('5v'!I777)+deph555*PI()/180)</f>
        <v>-1.4738210821691697</v>
      </c>
      <c r="O789" s="8">
        <f>('5v'!J777-N789)^2</f>
        <v>9.522973078089449E-5</v>
      </c>
      <c r="P789" s="9">
        <f>offs556+Ampl556*SIN(2*PI()*freq556*('5v'!I777-reta556)+deph556*PI()/180)</f>
        <v>0.6650436501330661</v>
      </c>
      <c r="Q789" s="10">
        <f>('5v'!K777-P789)^2</f>
        <v>3.6714996916671625E-5</v>
      </c>
      <c r="S789" s="3"/>
      <c r="T789" s="7">
        <f>offs557+Ampl557*SIN(2*PI()*freq557*('5v'!M777)+deph557*PI()/180)</f>
        <v>-2.8384953204494048</v>
      </c>
      <c r="U789" s="8">
        <f>('5v'!N777-T789)^2</f>
        <v>1.1149324684777875E-5</v>
      </c>
      <c r="V789" s="9">
        <f>offs558+Ampl558*SIN(2*PI()*freq558*('5v'!M777-reta558)+deph558*PI()/180)</f>
        <v>0.80717526873065215</v>
      </c>
      <c r="W789" s="10">
        <f>('5v'!O777-V789)^2</f>
        <v>9.0611907974980796E-5</v>
      </c>
      <c r="X789" s="3"/>
      <c r="Y789" s="3"/>
      <c r="Z789" s="7">
        <f>offs559+Ampl559*SIN(2*PI()*freq559*('5v'!Q777)+deph559*PI()/180)</f>
        <v>-1.1098301782014561</v>
      </c>
      <c r="AA789" s="8">
        <f>('5v'!R777-Z789)^2</f>
        <v>9.4788270651700909E-2</v>
      </c>
      <c r="AB789" s="9">
        <f>offs558+Ampl560*SIN(2*PI()*freq560*('5v'!Q777-reta560)+deph560*PI()/180)</f>
        <v>1.0238858880652419</v>
      </c>
      <c r="AC789" s="10">
        <f>('5v'!S777-AB789)^2</f>
        <v>1.1079041047219157E-7</v>
      </c>
      <c r="AE789" s="44"/>
      <c r="AF789" s="7">
        <f>offs561+Ampl561*SIN(2*PI()*freq561*('5v'!U777)+deph561*PI()/180)</f>
        <v>1.6081369128791485</v>
      </c>
      <c r="AG789" s="8">
        <f>('5v'!V777-AF789)^2</f>
        <v>0.21060588939873601</v>
      </c>
      <c r="AH789" s="9">
        <f>offs562+Ampl562*SIN(2*PI()*freq562*('5v'!U777-reta562)+deph562*PI()/180)</f>
        <v>0.87302760510877586</v>
      </c>
      <c r="AI789" s="10">
        <f>('5v'!W777-AH789)^2</f>
        <v>7.5825051141670632E-6</v>
      </c>
      <c r="AL789" s="76"/>
      <c r="AN789" s="76"/>
      <c r="AO789" s="80"/>
    </row>
    <row r="790" spans="1:41" x14ac:dyDescent="0.25">
      <c r="A790" s="3"/>
      <c r="B790" s="7">
        <f>offs551+Ampl551*SIN(2*PI()*freq551*('5v'!A778)+deph551*PI()/180)</f>
        <v>-1.8257594479224495</v>
      </c>
      <c r="C790" s="8">
        <f>('5v'!B778-B790)^2</f>
        <v>1.2514274701381614E-5</v>
      </c>
      <c r="D790" s="9">
        <f>offs552+Ampl552*SIN(2*PI()*freq552*('5v'!A778-reta552)+deph552*PI()/180)</f>
        <v>0.77411811209388282</v>
      </c>
      <c r="E790" s="10">
        <f>('5v'!C778-D790)^2</f>
        <v>2.1878175621711155E-3</v>
      </c>
      <c r="G790" s="3"/>
      <c r="H790" s="7">
        <f>offs553+Ampl553*SIN(2*PI()*freq553*('5v'!E778)+deph553*PI()/180)</f>
        <v>-2.5723124293841537</v>
      </c>
      <c r="I790" s="8">
        <f>('5v'!F778-H790)^2</f>
        <v>5.7141526406253445E-6</v>
      </c>
      <c r="J790" s="9">
        <f>offs554+Ampl554*SIN(2*PI()*freq554*('5v'!E778-reta554)+deph554*PI()/180)</f>
        <v>1.1486238047718325</v>
      </c>
      <c r="K790" s="10">
        <f>('5v'!G778-J790)^2</f>
        <v>1.2414851450260123E-4</v>
      </c>
      <c r="M790" s="3"/>
      <c r="N790" s="7">
        <f>offs553+Ampl555*SIN(2*PI()*freq555*('5v'!I778)+deph555*PI()/180)</f>
        <v>-1.5023624888658564</v>
      </c>
      <c r="O790" s="8">
        <f>('5v'!J778-N790)^2</f>
        <v>4.9702202009022661E-5</v>
      </c>
      <c r="P790" s="9">
        <f>offs556+Ampl556*SIN(2*PI()*freq556*('5v'!I778-reta556)+deph556*PI()/180)</f>
        <v>0.66679834692759143</v>
      </c>
      <c r="Q790" s="10">
        <f>('5v'!K778-P790)^2</f>
        <v>3.4349643925696312E-5</v>
      </c>
      <c r="S790" s="3"/>
      <c r="T790" s="7">
        <f>offs557+Ampl557*SIN(2*PI()*freq557*('5v'!M778)+deph557*PI()/180)</f>
        <v>-2.8495990189858649</v>
      </c>
      <c r="U790" s="8">
        <f>('5v'!N778-T790)^2</f>
        <v>7.4202249550714554E-6</v>
      </c>
      <c r="V790" s="9">
        <f>offs558+Ampl558*SIN(2*PI()*freq558*('5v'!M778-reta558)+deph558*PI()/180)</f>
        <v>0.81036345464164505</v>
      </c>
      <c r="W790" s="10">
        <f>('5v'!O778-V790)^2</f>
        <v>7.745697862348616E-5</v>
      </c>
      <c r="X790" s="3"/>
      <c r="Y790" s="3"/>
      <c r="Z790" s="7">
        <f>offs559+Ampl559*SIN(2*PI()*freq559*('5v'!Q778)+deph559*PI()/180)</f>
        <v>-1.0570395660918341</v>
      </c>
      <c r="AA790" s="8">
        <f>('5v'!R778-Z790)^2</f>
        <v>9.475364866302656E-2</v>
      </c>
      <c r="AB790" s="9">
        <f>offs558+Ampl560*SIN(2*PI()*freq560*('5v'!Q778-reta560)+deph560*PI()/180)</f>
        <v>1.0255024907592398</v>
      </c>
      <c r="AC790" s="10">
        <f>('5v'!S778-AB790)^2</f>
        <v>4.4805518047591376E-7</v>
      </c>
      <c r="AE790" s="44"/>
      <c r="AF790" s="7">
        <f>offs561+Ampl561*SIN(2*PI()*freq561*('5v'!U778)+deph561*PI()/180)</f>
        <v>1.5475710886437668</v>
      </c>
      <c r="AG790" s="8">
        <f>('5v'!V778-AF790)^2</f>
        <v>0.20879973706575905</v>
      </c>
      <c r="AH790" s="9">
        <f>offs562+Ampl562*SIN(2*PI()*freq562*('5v'!U778-reta562)+deph562*PI()/180)</f>
        <v>0.86948924100315805</v>
      </c>
      <c r="AI790" s="10">
        <f>('5v'!W778-AH790)^2</f>
        <v>1.8825784171756647E-5</v>
      </c>
      <c r="AL790" s="76"/>
      <c r="AN790" s="76"/>
      <c r="AO790" s="80"/>
    </row>
    <row r="791" spans="1:41" x14ac:dyDescent="0.25">
      <c r="A791" s="3"/>
      <c r="B791" s="7">
        <f>offs551+Ampl551*SIN(2*PI()*freq551*('5v'!A779)+deph551*PI()/180)</f>
        <v>-1.8517653560547633</v>
      </c>
      <c r="C791" s="8">
        <f>('5v'!B779-B791)^2</f>
        <v>8.5418476306279135E-6</v>
      </c>
      <c r="D791" s="9">
        <f>offs552+Ampl552*SIN(2*PI()*freq552*('5v'!A779-reta552)+deph552*PI()/180)</f>
        <v>0.78028202756294984</v>
      </c>
      <c r="E791" s="10">
        <f>('5v'!C779-D791)^2</f>
        <v>2.036358363612106E-3</v>
      </c>
      <c r="G791" s="3"/>
      <c r="H791" s="7">
        <f>offs553+Ampl553*SIN(2*PI()*freq553*('5v'!E779)+deph553*PI()/180)</f>
        <v>-2.5469797160521837</v>
      </c>
      <c r="I791" s="8">
        <f>('5v'!F779-H791)^2</f>
        <v>2.1265920724587807E-6</v>
      </c>
      <c r="J791" s="9">
        <f>offs554+Ampl554*SIN(2*PI()*freq554*('5v'!E779-reta554)+deph554*PI()/180)</f>
        <v>1.1522151083858461</v>
      </c>
      <c r="K791" s="10">
        <f>('5v'!G779-J791)^2</f>
        <v>4.7289322992896693E-4</v>
      </c>
      <c r="M791" s="3"/>
      <c r="N791" s="7">
        <f>offs553+Ampl555*SIN(2*PI()*freq555*('5v'!I779)+deph555*PI()/180)</f>
        <v>-1.5307402429050261</v>
      </c>
      <c r="O791" s="8">
        <f>('5v'!J779-N791)^2</f>
        <v>6.5350779608754211E-5</v>
      </c>
      <c r="P791" s="9">
        <f>offs556+Ampl556*SIN(2*PI()*freq556*('5v'!I779-reta556)+deph556*PI()/180)</f>
        <v>0.66858783738446637</v>
      </c>
      <c r="Q791" s="10">
        <f>('5v'!K779-P791)^2</f>
        <v>1.4018265224367759E-5</v>
      </c>
      <c r="S791" s="3"/>
      <c r="T791" s="7">
        <f>offs557+Ampl557*SIN(2*PI()*freq557*('5v'!M779)+deph557*PI()/180)</f>
        <v>-2.8601120084865777</v>
      </c>
      <c r="U791" s="8">
        <f>('5v'!N779-T791)^2</f>
        <v>5.7025512281084142E-6</v>
      </c>
      <c r="V791" s="9">
        <f>offs558+Ampl558*SIN(2*PI()*freq558*('5v'!M779-reta558)+deph558*PI()/180)</f>
        <v>0.81357045101423286</v>
      </c>
      <c r="W791" s="10">
        <f>('5v'!O779-V791)^2</f>
        <v>6.5637721358141848E-5</v>
      </c>
      <c r="X791" s="3"/>
      <c r="Y791" s="3"/>
      <c r="Z791" s="7">
        <f>offs559+Ampl559*SIN(2*PI()*freq559*('5v'!Q779)+deph559*PI()/180)</f>
        <v>-1.0039695163783668</v>
      </c>
      <c r="AA791" s="8">
        <f>('5v'!R779-Z791)^2</f>
        <v>9.6964589282813748E-2</v>
      </c>
      <c r="AB791" s="9">
        <f>offs558+Ampl560*SIN(2*PI()*freq560*('5v'!Q779-reta560)+deph560*PI()/180)</f>
        <v>1.0270519219014813</v>
      </c>
      <c r="AC791" s="10">
        <f>('5v'!S779-AB791)^2</f>
        <v>1.151475144058546E-6</v>
      </c>
      <c r="AE791" s="44"/>
      <c r="AF791" s="7">
        <f>offs561+Ampl561*SIN(2*PI()*freq561*('5v'!U779)+deph561*PI()/180)</f>
        <v>1.4854779985844158</v>
      </c>
      <c r="AG791" s="8">
        <f>('5v'!V779-AF791)^2</f>
        <v>0.20738905852269823</v>
      </c>
      <c r="AH791" s="9">
        <f>offs562+Ampl562*SIN(2*PI()*freq562*('5v'!U779-reta562)+deph562*PI()/180)</f>
        <v>0.86596665750071655</v>
      </c>
      <c r="AI791" s="10">
        <f>('5v'!W779-AH791)^2</f>
        <v>3.4908392922089185E-5</v>
      </c>
      <c r="AL791" s="76"/>
      <c r="AN791" s="76"/>
      <c r="AO791" s="80"/>
    </row>
    <row r="792" spans="1:41" x14ac:dyDescent="0.25">
      <c r="A792" s="3"/>
      <c r="B792" s="7">
        <f>offs551+Ampl551*SIN(2*PI()*freq551*('5v'!A780)+deph551*PI()/180)</f>
        <v>-1.877550618659789</v>
      </c>
      <c r="C792" s="8">
        <f>('5v'!B780-B792)^2</f>
        <v>6.3876564388462965E-6</v>
      </c>
      <c r="D792" s="9">
        <f>offs552+Ampl552*SIN(2*PI()*freq552*('5v'!A780-reta552)+deph552*PI()/180)</f>
        <v>0.78646339182262659</v>
      </c>
      <c r="E792" s="10">
        <f>('5v'!C780-D792)^2</f>
        <v>1.8917621200201676E-3</v>
      </c>
      <c r="G792" s="3"/>
      <c r="H792" s="7">
        <f>offs553+Ampl553*SIN(2*PI()*freq553*('5v'!E780)+deph553*PI()/180)</f>
        <v>-2.5209076427709767</v>
      </c>
      <c r="I792" s="8">
        <f>('5v'!F780-H792)^2</f>
        <v>3.4729016809314515E-8</v>
      </c>
      <c r="J792" s="9">
        <f>offs554+Ampl554*SIN(2*PI()*freq554*('5v'!E780-reta554)+deph554*PI()/180)</f>
        <v>1.1557085779111076</v>
      </c>
      <c r="K792" s="10">
        <f>('5v'!G780-J792)^2</f>
        <v>1.0924729065698311E-3</v>
      </c>
      <c r="M792" s="3"/>
      <c r="N792" s="7">
        <f>offs553+Ampl555*SIN(2*PI()*freq555*('5v'!I780)+deph555*PI()/180)</f>
        <v>-1.5589498631103496</v>
      </c>
      <c r="O792" s="8">
        <f>('5v'!J780-N792)^2</f>
        <v>8.009987069683388E-5</v>
      </c>
      <c r="P792" s="9">
        <f>offs556+Ampl556*SIN(2*PI()*freq556*('5v'!I780-reta556)+deph556*PI()/180)</f>
        <v>0.6704118389224033</v>
      </c>
      <c r="Q792" s="10">
        <f>('5v'!K780-P792)^2</f>
        <v>2.7617418408929636E-6</v>
      </c>
      <c r="S792" s="3"/>
      <c r="T792" s="7">
        <f>offs557+Ampl557*SIN(2*PI()*freq557*('5v'!M780)+deph557*PI()/180)</f>
        <v>-2.8700316950286924</v>
      </c>
      <c r="U792" s="8">
        <f>('5v'!N780-T792)^2</f>
        <v>7.8857048110617425E-8</v>
      </c>
      <c r="V792" s="9">
        <f>offs558+Ampl558*SIN(2*PI()*freq558*('5v'!M780-reta558)+deph558*PI()/180)</f>
        <v>0.8167954665700472</v>
      </c>
      <c r="W792" s="10">
        <f>('5v'!O780-V792)^2</f>
        <v>8.7864500130031191E-5</v>
      </c>
      <c r="X792" s="3"/>
      <c r="Y792" s="3"/>
      <c r="Z792" s="7">
        <f>offs559+Ampl559*SIN(2*PI()*freq559*('5v'!Q780)+deph559*PI()/180)</f>
        <v>-0.95064569326615822</v>
      </c>
      <c r="AA792" s="8">
        <f>('5v'!R780-Z792)^2</f>
        <v>9.9041240614685833E-2</v>
      </c>
      <c r="AB792" s="9">
        <f>offs558+Ampl560*SIN(2*PI()*freq560*('5v'!Q780-reta560)+deph560*PI()/180)</f>
        <v>1.0285334322008155</v>
      </c>
      <c r="AC792" s="10">
        <f>('5v'!S780-AB792)^2</f>
        <v>2.386029503293613E-6</v>
      </c>
      <c r="AE792" s="44"/>
      <c r="AF792" s="7">
        <f>offs561+Ampl561*SIN(2*PI()*freq561*('5v'!U780)+deph561*PI()/180)</f>
        <v>1.4219189210843941</v>
      </c>
      <c r="AG792" s="8">
        <f>('5v'!V780-AF792)^2</f>
        <v>0.20642557261682504</v>
      </c>
      <c r="AH792" s="9">
        <f>offs562+Ampl562*SIN(2*PI()*freq562*('5v'!U780-reta562)+deph562*PI()/180)</f>
        <v>0.86246333096608163</v>
      </c>
      <c r="AI792" s="10">
        <f>('5v'!W780-AH792)^2</f>
        <v>5.5629655349803964E-5</v>
      </c>
      <c r="AL792" s="76"/>
      <c r="AN792" s="76"/>
      <c r="AO792" s="80"/>
    </row>
    <row r="793" spans="1:41" x14ac:dyDescent="0.25">
      <c r="A793" s="3"/>
      <c r="B793" s="7">
        <f>offs551+Ampl551*SIN(2*PI()*freq551*('5v'!A781)+deph551*PI()/180)</f>
        <v>-1.9031111639456519</v>
      </c>
      <c r="C793" s="8">
        <f>('5v'!B781-B793)^2</f>
        <v>5.5593908591840006E-6</v>
      </c>
      <c r="D793" s="9">
        <f>offs552+Ampl552*SIN(2*PI()*freq552*('5v'!A781-reta552)+deph552*PI()/180)</f>
        <v>0.79266122876384126</v>
      </c>
      <c r="E793" s="10">
        <f>('5v'!C781-D793)^2</f>
        <v>1.9213519438632369E-3</v>
      </c>
      <c r="G793" s="3"/>
      <c r="H793" s="7">
        <f>offs553+Ampl553*SIN(2*PI()*freq553*('5v'!E781)+deph553*PI()/180)</f>
        <v>-2.4941054728240237</v>
      </c>
      <c r="I793" s="8">
        <f>('5v'!F781-H793)^2</f>
        <v>5.3290467792559036E-6</v>
      </c>
      <c r="J793" s="9">
        <f>offs554+Ampl554*SIN(2*PI()*freq554*('5v'!E781-reta554)+deph554*PI()/180)</f>
        <v>1.1591029721345298</v>
      </c>
      <c r="K793" s="10">
        <f>('5v'!G781-J793)^2</f>
        <v>2.2386061015444521E-4</v>
      </c>
      <c r="M793" s="3"/>
      <c r="N793" s="7">
        <f>offs553+Ampl555*SIN(2*PI()*freq555*('5v'!I781)+deph555*PI()/180)</f>
        <v>-1.5869868948557819</v>
      </c>
      <c r="O793" s="8">
        <f>('5v'!J781-N793)^2</f>
        <v>3.2911847848500206E-5</v>
      </c>
      <c r="P793" s="9">
        <f>offs556+Ampl556*SIN(2*PI()*freq556*('5v'!I781-reta556)+deph556*PI()/180)</f>
        <v>0.67227006351041463</v>
      </c>
      <c r="Q793" s="10">
        <f>('5v'!K781-P793)^2</f>
        <v>1.4913228110849336E-7</v>
      </c>
      <c r="S793" s="3"/>
      <c r="T793" s="7">
        <f>offs557+Ampl557*SIN(2*PI()*freq557*('5v'!M781)+deph557*PI()/180)</f>
        <v>-2.8793556310779875</v>
      </c>
      <c r="U793" s="8">
        <f>('5v'!N781-T793)^2</f>
        <v>5.2201914238787219E-7</v>
      </c>
      <c r="V793" s="9">
        <f>offs558+Ampl558*SIN(2*PI()*freq558*('5v'!M781-reta558)+deph558*PI()/180)</f>
        <v>0.82003770558475741</v>
      </c>
      <c r="W793" s="10">
        <f>('5v'!O781-V793)^2</f>
        <v>7.5857055250025043E-5</v>
      </c>
      <c r="X793" s="3"/>
      <c r="Y793" s="3"/>
      <c r="Z793" s="7">
        <f>offs559+Ampl559*SIN(2*PI()*freq559*('5v'!Q781)+deph559*PI()/180)</f>
        <v>-0.89709388368286891</v>
      </c>
      <c r="AA793" s="8">
        <f>('5v'!R781-Z793)^2</f>
        <v>0.10099492919386945</v>
      </c>
      <c r="AB793" s="9">
        <f>offs558+Ampl560*SIN(2*PI()*freq560*('5v'!Q781-reta560)+deph560*PI()/180)</f>
        <v>1.0299463052120081</v>
      </c>
      <c r="AC793" s="10">
        <f>('5v'!S781-AB793)^2</f>
        <v>4.3469530701787319E-6</v>
      </c>
      <c r="AE793" s="44"/>
      <c r="AF793" s="7">
        <f>offs561+Ampl561*SIN(2*PI()*freq561*('5v'!U781)+deph561*PI()/180)</f>
        <v>1.356956581279614</v>
      </c>
      <c r="AG793" s="8">
        <f>('5v'!V781-AF793)^2</f>
        <v>0.20773971215193543</v>
      </c>
      <c r="AH793" s="9">
        <f>offs562+Ampl562*SIN(2*PI()*freq562*('5v'!U781-reta562)+deph562*PI()/180)</f>
        <v>0.85898271875958132</v>
      </c>
      <c r="AI793" s="10">
        <f>('5v'!W781-AH793)^2</f>
        <v>1.1966481107782975E-4</v>
      </c>
      <c r="AL793" s="76"/>
      <c r="AN793" s="76"/>
      <c r="AO793" s="80"/>
    </row>
    <row r="794" spans="1:41" x14ac:dyDescent="0.25">
      <c r="A794" s="3"/>
      <c r="B794" s="7">
        <f>offs551+Ampl551*SIN(2*PI()*freq551*('5v'!A782)+deph551*PI()/180)</f>
        <v>-1.9284429556059401</v>
      </c>
      <c r="C794" s="8">
        <f>('5v'!B782-B794)^2</f>
        <v>2.1441011087026648E-7</v>
      </c>
      <c r="D794" s="9">
        <f>offs552+Ampl552*SIN(2*PI()*freq552*('5v'!A782-reta552)+deph552*PI()/180)</f>
        <v>0.79887455967629128</v>
      </c>
      <c r="E794" s="10">
        <f>('5v'!C782-D794)^2</f>
        <v>2.1289512472413962E-3</v>
      </c>
      <c r="G794" s="3"/>
      <c r="H794" s="7">
        <f>offs553+Ampl553*SIN(2*PI()*freq553*('5v'!E782)+deph553*PI()/180)</f>
        <v>-2.4665827288946849</v>
      </c>
      <c r="I794" s="8">
        <f>('5v'!F782-H794)^2</f>
        <v>3.6430023290133529E-5</v>
      </c>
      <c r="J794" s="9">
        <f>offs554+Ampl554*SIN(2*PI()*freq554*('5v'!E782-reta554)+deph554*PI()/180)</f>
        <v>1.1623970850440077</v>
      </c>
      <c r="K794" s="10">
        <f>('5v'!G782-J794)^2</f>
        <v>5.1796820997409274E-4</v>
      </c>
      <c r="M794" s="3"/>
      <c r="N794" s="7">
        <f>offs553+Ampl555*SIN(2*PI()*freq555*('5v'!I782)+deph555*PI()/180)</f>
        <v>-1.6148469107689949</v>
      </c>
      <c r="O794" s="8">
        <f>('5v'!J782-N794)^2</f>
        <v>3.9101894539781615E-5</v>
      </c>
      <c r="P794" s="9">
        <f>offs556+Ampl556*SIN(2*PI()*freq556*('5v'!I782-reta556)+deph556*PI()/180)</f>
        <v>0.67416221771329721</v>
      </c>
      <c r="Q794" s="10">
        <f>('5v'!K782-P794)^2</f>
        <v>1.9993622455784443E-7</v>
      </c>
      <c r="S794" s="3"/>
      <c r="T794" s="7">
        <f>offs557+Ampl557*SIN(2*PI()*freq557*('5v'!M782)+deph557*PI()/180)</f>
        <v>-2.8880815160927584</v>
      </c>
      <c r="U794" s="8">
        <f>('5v'!N782-T794)^2</f>
        <v>3.6433682786656828E-8</v>
      </c>
      <c r="V794" s="9">
        <f>offs558+Ampl558*SIN(2*PI()*freq558*('5v'!M782-reta558)+deph558*PI()/180)</f>
        <v>0.82329636808440054</v>
      </c>
      <c r="W794" s="10">
        <f>('5v'!O782-V794)^2</f>
        <v>1.0030279054694815E-4</v>
      </c>
      <c r="X794" s="3"/>
      <c r="Y794" s="3"/>
      <c r="Z794" s="7">
        <f>offs559+Ampl559*SIN(2*PI()*freq559*('5v'!Q782)+deph559*PI()/180)</f>
        <v>-0.84333998480839223</v>
      </c>
      <c r="AA794" s="8">
        <f>('5v'!R782-Z794)^2</f>
        <v>0.10034796854598159</v>
      </c>
      <c r="AB794" s="9">
        <f>offs558+Ampl560*SIN(2*PI()*freq560*('5v'!Q782-reta560)+deph560*PI()/180)</f>
        <v>1.0312898576822094</v>
      </c>
      <c r="AC794" s="10">
        <f>('5v'!S782-AB794)^2</f>
        <v>7.2603427405792937E-6</v>
      </c>
      <c r="AE794" s="44"/>
      <c r="AF794" s="7">
        <f>offs561+Ampl561*SIN(2*PI()*freq561*('5v'!U782)+deph561*PI()/180)</f>
        <v>1.2906550891564645</v>
      </c>
      <c r="AG794" s="8">
        <f>('5v'!V782-AF794)^2</f>
        <v>0.20783521720555248</v>
      </c>
      <c r="AH794" s="9">
        <f>offs562+Ampl562*SIN(2*PI()*freq562*('5v'!U782-reta562)+deph562*PI()/180)</f>
        <v>0.85552825582524383</v>
      </c>
      <c r="AI794" s="10">
        <f>('5v'!W782-AH794)^2</f>
        <v>1.0998459758677658E-4</v>
      </c>
      <c r="AL794" s="76"/>
      <c r="AN794" s="76"/>
      <c r="AO794" s="80"/>
    </row>
    <row r="795" spans="1:41" x14ac:dyDescent="0.25">
      <c r="A795" s="3"/>
      <c r="B795" s="7">
        <f>offs551+Ampl551*SIN(2*PI()*freq551*('5v'!A783)+deph551*PI()/180)</f>
        <v>-1.9535419934570979</v>
      </c>
      <c r="C795" s="8">
        <f>('5v'!B783-B795)^2</f>
        <v>7.3332994364008683E-6</v>
      </c>
      <c r="D795" s="9">
        <f>offs552+Ampl552*SIN(2*PI()*freq552*('5v'!A783-reta552)+deph552*PI()/180)</f>
        <v>0.80510240340300032</v>
      </c>
      <c r="E795" s="10">
        <f>('5v'!C783-D795)^2</f>
        <v>2.1630315870962129E-3</v>
      </c>
      <c r="G795" s="3"/>
      <c r="H795" s="7">
        <f>offs553+Ampl553*SIN(2*PI()*freq553*('5v'!E783)+deph553*PI()/180)</f>
        <v>-2.4383491896828273</v>
      </c>
      <c r="I795" s="8">
        <f>('5v'!F783-H795)^2</f>
        <v>1.019646035051423E-5</v>
      </c>
      <c r="J795" s="9">
        <f>offs554+Ampl554*SIN(2*PI()*freq554*('5v'!E783-reta554)+deph554*PI()/180)</f>
        <v>1.1655897462569098</v>
      </c>
      <c r="K795" s="10">
        <f>('5v'!G783-J795)^2</f>
        <v>3.9106579607126645E-3</v>
      </c>
      <c r="M795" s="3"/>
      <c r="N795" s="7">
        <f>offs553+Ampl555*SIN(2*PI()*freq555*('5v'!I783)+deph555*PI()/180)</f>
        <v>-1.6425255114305108</v>
      </c>
      <c r="O795" s="8">
        <f>('5v'!J783-N795)^2</f>
        <v>4.3401762848413128E-5</v>
      </c>
      <c r="P795" s="9">
        <f>offs556+Ampl556*SIN(2*PI()*freq556*('5v'!I783-reta556)+deph556*PI()/180)</f>
        <v>0.67608800273796732</v>
      </c>
      <c r="Q795" s="10">
        <f>('5v'!K783-P795)^2</f>
        <v>5.8932770186740343E-6</v>
      </c>
      <c r="S795" s="3"/>
      <c r="T795" s="7">
        <f>offs557+Ampl557*SIN(2*PI()*freq557*('5v'!M783)+deph557*PI()/180)</f>
        <v>-2.8962071970914467</v>
      </c>
      <c r="U795" s="8">
        <f>('5v'!N783-T795)^2</f>
        <v>2.0997833129455613E-6</v>
      </c>
      <c r="V795" s="9">
        <f>offs558+Ampl558*SIN(2*PI()*freq558*('5v'!M783-reta558)+deph558*PI()/180)</f>
        <v>0.82657065004276586</v>
      </c>
      <c r="W795" s="10">
        <f>('5v'!O783-V795)^2</f>
        <v>8.8043692388157588E-5</v>
      </c>
      <c r="X795" s="3"/>
      <c r="Y795" s="3"/>
      <c r="Z795" s="7">
        <f>offs559+Ampl559*SIN(2*PI()*freq559*('5v'!Q783)+deph559*PI()/180)</f>
        <v>-0.78940999155122216</v>
      </c>
      <c r="AA795" s="8">
        <f>('5v'!R783-Z795)^2</f>
        <v>9.9591905028497615E-2</v>
      </c>
      <c r="AB795" s="9">
        <f>offs558+Ampl560*SIN(2*PI()*freq560*('5v'!Q783-reta560)+deph560*PI()/180)</f>
        <v>1.032563439881367</v>
      </c>
      <c r="AC795" s="10">
        <f>('5v'!S783-AB795)^2</f>
        <v>2.0190139835361325E-6</v>
      </c>
      <c r="AE795" s="44"/>
      <c r="AF795" s="7">
        <f>offs561+Ampl561*SIN(2*PI()*freq561*('5v'!U783)+deph561*PI()/180)</f>
        <v>1.2230798762829946</v>
      </c>
      <c r="AG795" s="8">
        <f>('5v'!V783-AF795)^2</f>
        <v>0.20499830608153446</v>
      </c>
      <c r="AH795" s="9">
        <f>offs562+Ampl562*SIN(2*PI()*freq562*('5v'!U783-reta562)+deph562*PI()/180)</f>
        <v>0.85210335130092307</v>
      </c>
      <c r="AI795" s="10">
        <f>('5v'!W783-AH795)^2</f>
        <v>1.4302099842375976E-4</v>
      </c>
      <c r="AL795" s="76"/>
      <c r="AN795" s="76"/>
      <c r="AO795" s="80"/>
    </row>
    <row r="796" spans="1:41" x14ac:dyDescent="0.25">
      <c r="A796" s="3"/>
      <c r="B796" s="7">
        <f>offs551+Ampl551*SIN(2*PI()*freq551*('5v'!A784)+deph551*PI()/180)</f>
        <v>-1.9784043140700904</v>
      </c>
      <c r="C796" s="8">
        <f>('5v'!B784-B796)^2</f>
        <v>1.6478495666475191E-6</v>
      </c>
      <c r="D796" s="9">
        <f>offs552+Ampl552*SIN(2*PI()*freq552*('5v'!A784-reta552)+deph552*PI()/180)</f>
        <v>0.81134377649524669</v>
      </c>
      <c r="E796" s="10">
        <f>('5v'!C784-D796)^2</f>
        <v>2.0194037563367431E-3</v>
      </c>
      <c r="G796" s="3"/>
      <c r="H796" s="7">
        <f>offs553+Ampl553*SIN(2*PI()*freq553*('5v'!E784)+deph553*PI()/180)</f>
        <v>-2.4094148864304952</v>
      </c>
      <c r="I796" s="8">
        <f>('5v'!F784-H796)^2</f>
        <v>2.5660401362046271E-6</v>
      </c>
      <c r="J796" s="9">
        <f>offs554+Ampl554*SIN(2*PI()*freq554*('5v'!E784-reta554)+deph554*PI()/180)</f>
        <v>1.1686798214359098</v>
      </c>
      <c r="K796" s="10">
        <f>('5v'!G784-J796)^2</f>
        <v>6.8694555235297499E-3</v>
      </c>
      <c r="M796" s="3"/>
      <c r="N796" s="7">
        <f>offs553+Ampl555*SIN(2*PI()*freq555*('5v'!I784)+deph555*PI()/180)</f>
        <v>-1.6700183260684263</v>
      </c>
      <c r="O796" s="8">
        <f>('5v'!J784-N796)^2</f>
        <v>4.5388059210340711E-5</v>
      </c>
      <c r="P796" s="9">
        <f>offs556+Ampl556*SIN(2*PI()*freq556*('5v'!I784-reta556)+deph556*PI()/180)</f>
        <v>0.6780471144806457</v>
      </c>
      <c r="Q796" s="10">
        <f>('5v'!K784-P796)^2</f>
        <v>2.1948805165510263E-7</v>
      </c>
      <c r="S796" s="3"/>
      <c r="T796" s="7">
        <f>offs557+Ampl557*SIN(2*PI()*freq557*('5v'!M784)+deph557*PI()/180)</f>
        <v>-2.9037306691838536</v>
      </c>
      <c r="U796" s="8">
        <f>('5v'!N784-T796)^2</f>
        <v>3.0209596851732243E-6</v>
      </c>
      <c r="V796" s="9">
        <f>offs558+Ampl558*SIN(2*PI()*freq558*('5v'!M784-reta558)+deph558*PI()/180)</f>
        <v>0.82985974357977366</v>
      </c>
      <c r="W796" s="10">
        <f>('5v'!O784-V796)^2</f>
        <v>7.6842818760604272E-5</v>
      </c>
      <c r="X796" s="3"/>
      <c r="Y796" s="3"/>
      <c r="Z796" s="7">
        <f>offs559+Ampl559*SIN(2*PI()*freq559*('5v'!Q784)+deph559*PI()/180)</f>
        <v>-0.73532998397751825</v>
      </c>
      <c r="AA796" s="8">
        <f>('5v'!R784-Z796)^2</f>
        <v>9.7520730784171492E-2</v>
      </c>
      <c r="AB796" s="9">
        <f>offs558+Ampl560*SIN(2*PI()*freq560*('5v'!Q784-reta560)+deph560*PI()/180)</f>
        <v>1.0337664359164311</v>
      </c>
      <c r="AC796" s="10">
        <f>('5v'!S784-AB796)^2</f>
        <v>4.7134758337811081E-6</v>
      </c>
      <c r="AE796" s="44"/>
      <c r="AF796" s="7">
        <f>offs561+Ampl561*SIN(2*PI()*freq561*('5v'!U784)+deph561*PI()/180)</f>
        <v>1.1542976312358566</v>
      </c>
      <c r="AG796" s="8">
        <f>('5v'!V784-AF796)^2</f>
        <v>0.20638634683246307</v>
      </c>
      <c r="AH796" s="9">
        <f>offs562+Ampl562*SIN(2*PI()*freq562*('5v'!U784-reta562)+deph562*PI()/180)</f>
        <v>0.84871138515389088</v>
      </c>
      <c r="AI796" s="10">
        <f>('5v'!W784-AH796)^2</f>
        <v>1.7950572997697383E-4</v>
      </c>
      <c r="AL796" s="76"/>
      <c r="AN796" s="76"/>
      <c r="AO796" s="80"/>
    </row>
    <row r="797" spans="1:41" x14ac:dyDescent="0.25">
      <c r="A797" s="3"/>
      <c r="B797" s="7">
        <f>offs551+Ampl551*SIN(2*PI()*freq551*('5v'!A785)+deph551*PI()/180)</f>
        <v>-2.0030259913962789</v>
      </c>
      <c r="C797" s="8">
        <f>('5v'!B785-B797)^2</f>
        <v>3.4372840974763831E-6</v>
      </c>
      <c r="D797" s="9">
        <f>offs552+Ampl552*SIN(2*PI()*freq552*('5v'!A785-reta552)+deph552*PI()/180)</f>
        <v>0.81759769336786803</v>
      </c>
      <c r="E797" s="10">
        <f>('5v'!C785-D797)^2</f>
        <v>2.0549624235984094E-3</v>
      </c>
      <c r="G797" s="3"/>
      <c r="H797" s="7">
        <f>offs553+Ampl553*SIN(2*PI()*freq553*('5v'!E785)+deph553*PI()/180)</f>
        <v>-2.3797900993578573</v>
      </c>
      <c r="I797" s="8">
        <f>('5v'!F785-H797)^2</f>
        <v>1.6233291736928796E-6</v>
      </c>
      <c r="J797" s="9">
        <f>offs554+Ampl554*SIN(2*PI()*freq554*('5v'!E785-reta554)+deph554*PI()/180)</f>
        <v>1.1716662126920101</v>
      </c>
      <c r="K797" s="10">
        <f>('5v'!G785-J797)^2</f>
        <v>6.0750780933385463E-3</v>
      </c>
      <c r="M797" s="3"/>
      <c r="N797" s="7">
        <f>offs553+Ampl555*SIN(2*PI()*freq555*('5v'!I785)+deph555*PI()/180)</f>
        <v>-1.697321013248601</v>
      </c>
      <c r="O797" s="8">
        <f>('5v'!J785-N797)^2</f>
        <v>4.4836459505274863E-5</v>
      </c>
      <c r="P797" s="9">
        <f>offs556+Ampl556*SIN(2*PI()*freq556*('5v'!I785-reta556)+deph556*PI()/180)</f>
        <v>0.68003924357487677</v>
      </c>
      <c r="Q797" s="10">
        <f>('5v'!K785-P797)^2</f>
        <v>1.8446717919364599E-7</v>
      </c>
      <c r="S797" s="3"/>
      <c r="T797" s="7">
        <f>offs557+Ampl557*SIN(2*PI()*freq557*('5v'!M785)+deph557*PI()/180)</f>
        <v>-2.9106500760658163</v>
      </c>
      <c r="U797" s="8">
        <f>('5v'!N785-T797)^2</f>
        <v>4.5977069884095293E-7</v>
      </c>
      <c r="V797" s="9">
        <f>offs558+Ampl558*SIN(2*PI()*freq558*('5v'!M785-reta558)+deph558*PI()/180)</f>
        <v>0.83316283716081008</v>
      </c>
      <c r="W797" s="10">
        <f>('5v'!O785-V797)^2</f>
        <v>6.6632073770744865E-5</v>
      </c>
      <c r="X797" s="3"/>
      <c r="Y797" s="3"/>
      <c r="Z797" s="7">
        <f>offs559+Ampl559*SIN(2*PI()*freq559*('5v'!Q785)+deph559*PI()/180)</f>
        <v>-0.68112611469904327</v>
      </c>
      <c r="AA797" s="8">
        <f>('5v'!R785-Z797)^2</f>
        <v>9.539479283131834E-2</v>
      </c>
      <c r="AB797" s="9">
        <f>offs558+Ampl560*SIN(2*PI()*freq560*('5v'!Q785-reta560)+deph560*PI()/180)</f>
        <v>1.0348982640291948</v>
      </c>
      <c r="AC797" s="10">
        <f>('5v'!S785-AB797)^2</f>
        <v>8.954134408994242E-6</v>
      </c>
      <c r="AE797" s="44"/>
      <c r="AF797" s="7">
        <f>offs561+Ampl561*SIN(2*PI()*freq561*('5v'!U785)+deph561*PI()/180)</f>
        <v>1.0843762337867306</v>
      </c>
      <c r="AG797" s="8">
        <f>('5v'!V785-AF797)^2</f>
        <v>0.20496954504556006</v>
      </c>
      <c r="AH797" s="9">
        <f>offs562+Ampl562*SIN(2*PI()*freq562*('5v'!U785-reta562)+deph562*PI()/180)</f>
        <v>0.84535570484521738</v>
      </c>
      <c r="AI797" s="10">
        <f>('5v'!W785-AH797)^2</f>
        <v>1.6505581921113621E-4</v>
      </c>
      <c r="AL797" s="76"/>
      <c r="AN797" s="76"/>
      <c r="AO797" s="80"/>
    </row>
    <row r="798" spans="1:41" x14ac:dyDescent="0.25">
      <c r="A798" s="3"/>
      <c r="B798" s="7">
        <f>offs551+Ampl551*SIN(2*PI()*freq551*('5v'!A786)+deph551*PI()/180)</f>
        <v>-2.0274031373873918</v>
      </c>
      <c r="C798" s="8">
        <f>('5v'!B786-B798)^2</f>
        <v>7.8072037396210688E-6</v>
      </c>
      <c r="D798" s="9">
        <f>offs552+Ampl552*SIN(2*PI()*freq552*('5v'!A786-reta552)+deph552*PI()/180)</f>
        <v>0.8238631664548921</v>
      </c>
      <c r="E798" s="10">
        <f>('5v'!C786-D798)^2</f>
        <v>2.2744473578282286E-3</v>
      </c>
      <c r="G798" s="3"/>
      <c r="H798" s="7">
        <f>offs553+Ampl553*SIN(2*PI()*freq553*('5v'!E786)+deph553*PI()/180)</f>
        <v>-2.349485354010703</v>
      </c>
      <c r="I798" s="8">
        <f>('5v'!F786-H798)^2</f>
        <v>2.8447746932117225E-6</v>
      </c>
      <c r="J798" s="9">
        <f>offs554+Ampl554*SIN(2*PI()*freq554*('5v'!E786-reta554)+deph554*PI()/180)</f>
        <v>1.174547858974617</v>
      </c>
      <c r="K798" s="10">
        <f>('5v'!G786-J798)^2</f>
        <v>2.467222250763481E-3</v>
      </c>
      <c r="M798" s="3"/>
      <c r="N798" s="7">
        <f>offs553+Ampl555*SIN(2*PI()*freq555*('5v'!I786)+deph555*PI()/180)</f>
        <v>-1.7244292615602288</v>
      </c>
      <c r="O798" s="8">
        <f>('5v'!J786-N798)^2</f>
        <v>4.1738080409718955E-5</v>
      </c>
      <c r="P798" s="9">
        <f>offs556+Ampl556*SIN(2*PI()*freq556*('5v'!I786-reta556)+deph556*PI()/180)</f>
        <v>0.6820640754403835</v>
      </c>
      <c r="Q798" s="10">
        <f>('5v'!K786-P798)^2</f>
        <v>1.2800979110000677E-7</v>
      </c>
      <c r="S798" s="3"/>
      <c r="T798" s="7">
        <f>offs557+Ampl557*SIN(2*PI()*freq557*('5v'!M786)+deph557*PI()/180)</f>
        <v>-2.9169637104772228</v>
      </c>
      <c r="U798" s="8">
        <f>('5v'!N786-T798)^2</f>
        <v>2.990549312941501E-6</v>
      </c>
      <c r="V798" s="9">
        <f>offs558+Ampl558*SIN(2*PI()*freq558*('5v'!M786-reta558)+deph558*PI()/180)</f>
        <v>0.83647911579695866</v>
      </c>
      <c r="W798" s="10">
        <f>('5v'!O786-V798)^2</f>
        <v>5.7348447836162028E-5</v>
      </c>
      <c r="X798" s="3"/>
      <c r="Y798" s="3"/>
      <c r="Z798" s="7">
        <f>offs559+Ampl559*SIN(2*PI()*freq559*('5v'!Q786)+deph559*PI()/180)</f>
        <v>-0.62682459622597464</v>
      </c>
      <c r="AA798" s="8">
        <f>('5v'!R786-Z798)^2</f>
        <v>9.5633370688323643E-2</v>
      </c>
      <c r="AB798" s="9">
        <f>offs558+Ampl560*SIN(2*PI()*freq560*('5v'!Q786-reta560)+deph560*PI()/180)</f>
        <v>1.0359583768776262</v>
      </c>
      <c r="AC798" s="10">
        <f>('5v'!S786-AB798)^2</f>
        <v>1.509604659270278E-5</v>
      </c>
      <c r="AE798" s="44"/>
      <c r="AF798" s="7">
        <f>offs561+Ampl561*SIN(2*PI()*freq561*('5v'!U786)+deph561*PI()/180)</f>
        <v>1.0133846879131863</v>
      </c>
      <c r="AG798" s="8">
        <f>('5v'!V786-AF798)^2</f>
        <v>0.20612480579922263</v>
      </c>
      <c r="AH798" s="9">
        <f>offs562+Ampl562*SIN(2*PI()*freq562*('5v'!U786-reta562)+deph562*PI()/180)</f>
        <v>0.84203962202623084</v>
      </c>
      <c r="AI798" s="10">
        <f>('5v'!W786-AH798)^2</f>
        <v>1.5023988274560988E-4</v>
      </c>
      <c r="AL798" s="76"/>
      <c r="AN798" s="76"/>
      <c r="AO798" s="80"/>
    </row>
    <row r="799" spans="1:41" x14ac:dyDescent="0.25">
      <c r="A799" s="3"/>
      <c r="B799" s="7">
        <f>offs551+Ampl551*SIN(2*PI()*freq551*('5v'!A787)+deph551*PI()/180)</f>
        <v>-2.0515319026094869</v>
      </c>
      <c r="C799" s="8">
        <f>('5v'!B787-B799)^2</f>
        <v>2.3467256049533907E-6</v>
      </c>
      <c r="D799" s="9">
        <f>offs552+Ampl552*SIN(2*PI()*freq552*('5v'!A787-reta552)+deph552*PI()/180)</f>
        <v>0.83013920636548677</v>
      </c>
      <c r="E799" s="10">
        <f>('5v'!C787-D799)^2</f>
        <v>2.3143995197042588E-3</v>
      </c>
      <c r="G799" s="3"/>
      <c r="H799" s="7">
        <f>offs553+Ampl553*SIN(2*PI()*freq553*('5v'!E787)+deph553*PI()/180)</f>
        <v>-2.3185114175207509</v>
      </c>
      <c r="I799" s="8">
        <f>('5v'!F787-H799)^2</f>
        <v>1.9897429307647901E-6</v>
      </c>
      <c r="J799" s="9">
        <f>offs554+Ampl554*SIN(2*PI()*freq554*('5v'!E787-reta554)+deph554*PI()/180)</f>
        <v>1.1773237364485283</v>
      </c>
      <c r="K799" s="10">
        <f>('5v'!G787-J799)^2</f>
        <v>3.0969888002705943E-4</v>
      </c>
      <c r="M799" s="3"/>
      <c r="N799" s="7">
        <f>offs553+Ampl555*SIN(2*PI()*freq555*('5v'!I787)+deph555*PI()/180)</f>
        <v>-1.7513387902966513</v>
      </c>
      <c r="O799" s="8">
        <f>('5v'!J787-N799)^2</f>
        <v>9.8655158093896152E-5</v>
      </c>
      <c r="P799" s="9">
        <f>offs556+Ampl556*SIN(2*PI()*freq556*('5v'!I787-reta556)+deph556*PI()/180)</f>
        <v>0.68412129033274172</v>
      </c>
      <c r="Q799" s="10">
        <f>('5v'!K787-P799)^2</f>
        <v>2.8880634558424611E-6</v>
      </c>
      <c r="S799" s="3"/>
      <c r="T799" s="7">
        <f>offs557+Ampl557*SIN(2*PI()*freq557*('5v'!M787)+deph557*PI()/180)</f>
        <v>-2.9226700146232565</v>
      </c>
      <c r="U799" s="8">
        <f>('5v'!N787-T799)^2</f>
        <v>2.4845786373367941E-6</v>
      </c>
      <c r="V799" s="9">
        <f>offs558+Ampl558*SIN(2*PI()*freq558*('5v'!M787-reta558)+deph558*PI()/180)</f>
        <v>0.83980776124608902</v>
      </c>
      <c r="W799" s="10">
        <f>('5v'!O787-V799)^2</f>
        <v>4.8933819806359659E-5</v>
      </c>
      <c r="X799" s="3"/>
      <c r="Y799" s="3"/>
      <c r="Z799" s="7">
        <f>offs559+Ampl559*SIN(2*PI()*freq559*('5v'!Q787)+deph559*PI()/180)</f>
        <v>-0.57245168829077164</v>
      </c>
      <c r="AA799" s="8">
        <f>('5v'!R787-Z799)^2</f>
        <v>9.4622637547340516E-2</v>
      </c>
      <c r="AB799" s="9">
        <f>offs558+Ampl560*SIN(2*PI()*freq560*('5v'!Q787-reta560)+deph560*PI()/180)</f>
        <v>1.0369462618005594</v>
      </c>
      <c r="AC799" s="10">
        <f>('5v'!S787-AB799)^2</f>
        <v>8.3953799162337706E-6</v>
      </c>
      <c r="AE799" s="44"/>
      <c r="AF799" s="7">
        <f>offs561+Ampl561*SIN(2*PI()*freq561*('5v'!U787)+deph561*PI()/180)</f>
        <v>0.94139305370008386</v>
      </c>
      <c r="AG799" s="8">
        <f>('5v'!V787-AF799)^2</f>
        <v>0.20815203017520501</v>
      </c>
      <c r="AH799" s="9">
        <f>offs562+Ampl562*SIN(2*PI()*freq562*('5v'!U787-reta562)+deph562*PI()/180)</f>
        <v>0.83876640927031809</v>
      </c>
      <c r="AI799" s="10">
        <f>('5v'!W787-AH799)^2</f>
        <v>1.351220426039385E-4</v>
      </c>
      <c r="AL799" s="76"/>
      <c r="AN799" s="76"/>
      <c r="AO799" s="80"/>
    </row>
    <row r="800" spans="1:41" x14ac:dyDescent="0.25">
      <c r="A800" s="3"/>
      <c r="B800" s="7">
        <f>offs551+Ampl551*SIN(2*PI()*freq551*('5v'!A788)+deph551*PI()/180)</f>
        <v>-2.0754084768508267</v>
      </c>
      <c r="C800" s="8">
        <f>('5v'!B788-B800)^2</f>
        <v>3.0544031481301323E-10</v>
      </c>
      <c r="D800" s="9">
        <f>offs552+Ampl552*SIN(2*PI()*freq552*('5v'!A788-reta552)+deph552*PI()/180)</f>
        <v>0.83642482204019597</v>
      </c>
      <c r="E800" s="10">
        <f>('5v'!C788-D800)^2</f>
        <v>2.3555318818294113E-3</v>
      </c>
      <c r="G800" s="3"/>
      <c r="H800" s="7">
        <f>offs553+Ampl553*SIN(2*PI()*freq553*('5v'!E788)+deph553*PI()/180)</f>
        <v>-2.2868792947801522</v>
      </c>
      <c r="I800" s="8">
        <f>('5v'!F788-H800)^2</f>
        <v>4.46601482781904E-6</v>
      </c>
      <c r="J800" s="9">
        <f>offs554+Ampl554*SIN(2*PI()*freq554*('5v'!E788-reta554)+deph554*PI()/180)</f>
        <v>1.1799928588576951</v>
      </c>
      <c r="K800" s="10">
        <f>('5v'!G788-J800)^2</f>
        <v>4.2979285362018666E-5</v>
      </c>
      <c r="M800" s="3"/>
      <c r="N800" s="7">
        <f>offs553+Ampl555*SIN(2*PI()*freq555*('5v'!I788)+deph555*PI()/180)</f>
        <v>-1.7780453501313365</v>
      </c>
      <c r="O800" s="8">
        <f>('5v'!J788-N800)^2</f>
        <v>5.3908049612700537E-5</v>
      </c>
      <c r="P800" s="9">
        <f>offs556+Ampl556*SIN(2*PI()*freq556*('5v'!I788-reta556)+deph556*PI()/180)</f>
        <v>0.68621056339387188</v>
      </c>
      <c r="Q800" s="10">
        <f>('5v'!K788-P800)^2</f>
        <v>1.4354273406735911E-5</v>
      </c>
      <c r="S800" s="3"/>
      <c r="T800" s="7">
        <f>offs557+Ampl557*SIN(2*PI()*freq557*('5v'!M788)+deph557*PI()/180)</f>
        <v>-2.9277675805587533</v>
      </c>
      <c r="U800" s="8">
        <f>('5v'!N788-T800)^2</f>
        <v>7.659446797676926E-6</v>
      </c>
      <c r="V800" s="9">
        <f>offs558+Ampl558*SIN(2*PI()*freq558*('5v'!M788-reta558)+deph558*PI()/180)</f>
        <v>0.84314795221474392</v>
      </c>
      <c r="W800" s="10">
        <f>('5v'!O788-V800)^2</f>
        <v>2.003540151489074E-5</v>
      </c>
      <c r="X800" s="3"/>
      <c r="Y800" s="3"/>
      <c r="Z800" s="7">
        <f>offs559+Ampl559*SIN(2*PI()*freq559*('5v'!Q788)+deph559*PI()/180)</f>
        <v>-0.51803368514921722</v>
      </c>
      <c r="AA800" s="8">
        <f>('5v'!R788-Z800)^2</f>
        <v>9.5994966707461118E-2</v>
      </c>
      <c r="AB800" s="9">
        <f>offs558+Ampl560*SIN(2*PI()*freq560*('5v'!Q788-reta560)+deph560*PI()/180)</f>
        <v>1.0378614410656122</v>
      </c>
      <c r="AC800" s="10">
        <f>('5v'!S788-AB800)^2</f>
        <v>1.5487522189138548E-5</v>
      </c>
      <c r="AE800" s="44"/>
      <c r="AF800" s="7">
        <f>offs561+Ampl561*SIN(2*PI()*freq561*('5v'!U788)+deph561*PI()/180)</f>
        <v>0.86847237819874401</v>
      </c>
      <c r="AG800" s="8">
        <f>('5v'!V788-AF800)^2</f>
        <v>0.21112923886820931</v>
      </c>
      <c r="AH800" s="9">
        <f>offs562+Ampl562*SIN(2*PI()*freq562*('5v'!U788-reta562)+deph562*PI()/180)</f>
        <v>0.83553929684328976</v>
      </c>
      <c r="AI800" s="10">
        <f>('5v'!W788-AH800)^2</f>
        <v>8.0855041733508438E-5</v>
      </c>
      <c r="AL800" s="76"/>
      <c r="AN800" s="76"/>
      <c r="AO800" s="80"/>
    </row>
    <row r="801" spans="1:41" x14ac:dyDescent="0.25">
      <c r="A801" s="3"/>
      <c r="B801" s="7">
        <f>offs551+Ampl551*SIN(2*PI()*freq551*('5v'!A789)+deph551*PI()/180)</f>
        <v>-2.099029089723552</v>
      </c>
      <c r="C801" s="8">
        <f>('5v'!B789-B801)^2</f>
        <v>4.6401025371129036E-6</v>
      </c>
      <c r="D801" s="9">
        <f>offs552+Ampl552*SIN(2*PI()*freq552*('5v'!A789-reta552)+deph552*PI()/180)</f>
        <v>0.84271902090743944</v>
      </c>
      <c r="E801" s="10">
        <f>('5v'!C789-D801)^2</f>
        <v>2.3979650086332458E-3</v>
      </c>
      <c r="G801" s="3"/>
      <c r="H801" s="7">
        <f>offs553+Ampl553*SIN(2*PI()*freq553*('5v'!E789)+deph553*PI()/180)</f>
        <v>-2.254600224531496</v>
      </c>
      <c r="I801" s="8">
        <f>('5v'!F789-H801)^2</f>
        <v>7.5477081467463693E-7</v>
      </c>
      <c r="J801" s="9">
        <f>offs554+Ampl554*SIN(2*PI()*freq554*('5v'!E789-reta554)+deph554*PI()/180)</f>
        <v>1.1825542778756342</v>
      </c>
      <c r="K801" s="10">
        <f>('5v'!G789-J801)^2</f>
        <v>5.1312549923548823E-5</v>
      </c>
      <c r="M801" s="3"/>
      <c r="N801" s="7">
        <f>offs553+Ampl555*SIN(2*PI()*freq555*('5v'!I789)+deph555*PI()/180)</f>
        <v>-1.8045447237888923</v>
      </c>
      <c r="O801" s="8">
        <f>('5v'!J789-N801)^2</f>
        <v>4.2221843948071097E-5</v>
      </c>
      <c r="P801" s="9">
        <f>offs556+Ampl556*SIN(2*PI()*freq556*('5v'!I789-reta556)+deph556*PI()/180)</f>
        <v>0.68833156470333801</v>
      </c>
      <c r="Q801" s="10">
        <f>('5v'!K789-P801)^2</f>
        <v>1.56544833830941E-5</v>
      </c>
      <c r="S801" s="3"/>
      <c r="T801" s="7">
        <f>offs557+Ampl557*SIN(2*PI()*freq557*('5v'!M789)+deph557*PI()/180)</f>
        <v>-2.9322551505355969</v>
      </c>
      <c r="U801" s="8">
        <f>('5v'!N789-T801)^2</f>
        <v>1.1215067819409333E-5</v>
      </c>
      <c r="V801" s="9">
        <f>offs558+Ampl558*SIN(2*PI()*freq558*('5v'!M789-reta558)+deph558*PI()/180)</f>
        <v>0.84649886456078183</v>
      </c>
      <c r="W801" s="10">
        <f>('5v'!O789-V801)^2</f>
        <v>1.5372316325891135E-5</v>
      </c>
      <c r="X801" s="3"/>
      <c r="Y801" s="3"/>
      <c r="Z801" s="7">
        <f>offs559+Ampl559*SIN(2*PI()*freq559*('5v'!Q789)+deph559*PI()/180)</f>
        <v>-0.46359690286472244</v>
      </c>
      <c r="AA801" s="8">
        <f>('5v'!R789-Z801)^2</f>
        <v>9.7365462330455954E-2</v>
      </c>
      <c r="AB801" s="9">
        <f>offs558+Ampl560*SIN(2*PI()*freq560*('5v'!Q789-reta560)+deph560*PI()/180)</f>
        <v>1.0387034721002131</v>
      </c>
      <c r="AC801" s="10">
        <f>('5v'!S789-AB801)^2</f>
        <v>9.5690486985484416E-6</v>
      </c>
      <c r="AE801" s="44"/>
      <c r="AF801" s="7">
        <f>offs561+Ampl561*SIN(2*PI()*freq561*('5v'!U789)+deph561*PI()/180)</f>
        <v>0.79469462531206303</v>
      </c>
      <c r="AG801" s="8">
        <f>('5v'!V789-AF801)^2</f>
        <v>0.2097419115273679</v>
      </c>
      <c r="AH801" s="9">
        <f>offs562+Ampl562*SIN(2*PI()*freq562*('5v'!U789-reta562)+deph562*PI()/180)</f>
        <v>0.83236146951549705</v>
      </c>
      <c r="AI801" s="10">
        <f>('5v'!W789-AH801)^2</f>
        <v>6.8285770797800073E-5</v>
      </c>
      <c r="AL801" s="76"/>
      <c r="AN801" s="76"/>
      <c r="AO801" s="80"/>
    </row>
    <row r="802" spans="1:41" x14ac:dyDescent="0.25">
      <c r="A802" s="3"/>
      <c r="B802" s="7">
        <f>offs551+Ampl551*SIN(2*PI()*freq551*('5v'!A790)+deph551*PI()/180)</f>
        <v>-2.1223900112590712</v>
      </c>
      <c r="C802" s="8">
        <f>('5v'!B790-B802)^2</f>
        <v>1.5378792376380097E-8</v>
      </c>
      <c r="D802" s="9">
        <f>offs552+Ampl552*SIN(2*PI()*freq552*('5v'!A790-reta552)+deph552*PI()/180)</f>
        <v>0.84902080904025157</v>
      </c>
      <c r="E802" s="10">
        <f>('5v'!C790-D802)^2</f>
        <v>2.4415268726302852E-3</v>
      </c>
      <c r="G802" s="3"/>
      <c r="H802" s="7">
        <f>offs553+Ampl553*SIN(2*PI()*freq553*('5v'!E790)+deph553*PI()/180)</f>
        <v>-2.2216856753747405</v>
      </c>
      <c r="I802" s="8">
        <f>('5v'!F790-H802)^2</f>
        <v>3.367766706824227E-7</v>
      </c>
      <c r="J802" s="9">
        <f>offs554+Ampl554*SIN(2*PI()*freq554*('5v'!E790-reta554)+deph554*PI()/180)</f>
        <v>1.1850070834423654</v>
      </c>
      <c r="K802" s="10">
        <f>('5v'!G790-J802)^2</f>
        <v>6.3392115270735413E-5</v>
      </c>
      <c r="M802" s="3"/>
      <c r="N802" s="7">
        <f>offs553+Ampl555*SIN(2*PI()*freq555*('5v'!I790)+deph555*PI()/180)</f>
        <v>-1.8308327267110305</v>
      </c>
      <c r="O802" s="8">
        <f>('5v'!J790-N802)^2</f>
        <v>5.4689230203104684E-5</v>
      </c>
      <c r="P802" s="9">
        <f>offs556+Ampl556*SIN(2*PI()*freq556*('5v'!I790-reta556)+deph556*PI()/180)</f>
        <v>0.69048395933044571</v>
      </c>
      <c r="Q802" s="10">
        <f>('5v'!K790-P802)^2</f>
        <v>3.7319506280326066E-5</v>
      </c>
      <c r="S802" s="3"/>
      <c r="T802" s="7">
        <f>offs557+Ampl557*SIN(2*PI()*freq557*('5v'!M790)+deph557*PI()/180)</f>
        <v>-2.9361316173130421</v>
      </c>
      <c r="U802" s="8">
        <f>('5v'!N790-T802)^2</f>
        <v>1.1016473355487942E-5</v>
      </c>
      <c r="V802" s="9">
        <f>offs558+Ampl558*SIN(2*PI()*freq558*('5v'!M790-reta558)+deph558*PI()/180)</f>
        <v>0.84985967149672281</v>
      </c>
      <c r="W802" s="10">
        <f>('5v'!O790-V802)^2</f>
        <v>2.0226002096206932E-6</v>
      </c>
      <c r="X802" s="3"/>
      <c r="Y802" s="3"/>
      <c r="Z802" s="7">
        <f>offs559+Ampl559*SIN(2*PI()*freq559*('5v'!Q790)+deph559*PI()/180)</f>
        <v>-0.40916766658212761</v>
      </c>
      <c r="AA802" s="8">
        <f>('5v'!R790-Z802)^2</f>
        <v>9.7526703355122701E-2</v>
      </c>
      <c r="AB802" s="9">
        <f>offs558+Ampl560*SIN(2*PI()*freq560*('5v'!Q790-reta560)+deph560*PI()/180)</f>
        <v>1.039471947705626</v>
      </c>
      <c r="AC802" s="10">
        <f>('5v'!S790-AB802)^2</f>
        <v>5.4052171765315513E-6</v>
      </c>
      <c r="AE802" s="44"/>
      <c r="AF802" s="7">
        <f>offs561+Ampl561*SIN(2*PI()*freq561*('5v'!U790)+deph561*PI()/180)</f>
        <v>0.72013260477484375</v>
      </c>
      <c r="AG802" s="8">
        <f>('5v'!V790-AF802)^2</f>
        <v>0.21121905680024783</v>
      </c>
      <c r="AH802" s="9">
        <f>offs562+Ampl562*SIN(2*PI()*freq562*('5v'!U790-reta562)+deph562*PI()/180)</f>
        <v>0.82923606341884881</v>
      </c>
      <c r="AI802" s="10">
        <f>('5v'!W790-AH802)^2</f>
        <v>3.0575885393121305E-5</v>
      </c>
      <c r="AL802" s="76"/>
      <c r="AN802" s="76"/>
      <c r="AO802" s="80"/>
    </row>
    <row r="803" spans="1:41" x14ac:dyDescent="0.25">
      <c r="A803" s="3"/>
      <c r="B803" s="7">
        <f>offs551+Ampl551*SIN(2*PI()*freq551*('5v'!A791)+deph551*PI()/180)</f>
        <v>-2.1454875524970669</v>
      </c>
      <c r="C803" s="8">
        <f>('5v'!B791-B803)^2</f>
        <v>4.6417626520164295E-8</v>
      </c>
      <c r="D803" s="9">
        <f>offs552+Ampl552*SIN(2*PI()*freq552*('5v'!A791-reta552)+deph552*PI()/180)</f>
        <v>0.85532919131323293</v>
      </c>
      <c r="E803" s="10">
        <f>('5v'!C791-D803)^2</f>
        <v>2.4860386777921894E-3</v>
      </c>
      <c r="G803" s="3"/>
      <c r="H803" s="7">
        <f>offs553+Ampl553*SIN(2*PI()*freq553*('5v'!E791)+deph553*PI()/180)</f>
        <v>-2.1881473416924733</v>
      </c>
      <c r="I803" s="8">
        <f>('5v'!F791-H803)^2</f>
        <v>1.0781534703283151E-6</v>
      </c>
      <c r="J803" s="9">
        <f>offs554+Ampl554*SIN(2*PI()*freq554*('5v'!E791-reta554)+deph554*PI()/180)</f>
        <v>1.1873504040877503</v>
      </c>
      <c r="K803" s="10">
        <f>('5v'!G791-J803)^2</f>
        <v>9.6153302044918833E-4</v>
      </c>
      <c r="M803" s="3"/>
      <c r="N803" s="7">
        <f>offs553+Ampl555*SIN(2*PI()*freq555*('5v'!I791)+deph555*PI()/180)</f>
        <v>-1.856905207717348</v>
      </c>
      <c r="O803" s="8">
        <f>('5v'!J791-N803)^2</f>
        <v>6.5239022910626253E-5</v>
      </c>
      <c r="P803" s="9">
        <f>offs556+Ampl556*SIN(2*PI()*freq556*('5v'!I791-reta556)+deph556*PI()/180)</f>
        <v>0.69266740738713251</v>
      </c>
      <c r="Q803" s="10">
        <f>('5v'!K791-P803)^2</f>
        <v>4.0186691362504421E-5</v>
      </c>
      <c r="S803" s="3"/>
      <c r="T803" s="7">
        <f>offs557+Ampl557*SIN(2*PI()*freq557*('5v'!M791)+deph557*PI()/180)</f>
        <v>-2.9393960244309181</v>
      </c>
      <c r="U803" s="8">
        <f>('5v'!N791-T803)^2</f>
        <v>7.1677448330579831E-6</v>
      </c>
      <c r="V803" s="9">
        <f>offs558+Ampl558*SIN(2*PI()*freq558*('5v'!M791-reta558)+deph558*PI()/180)</f>
        <v>0.85322954379374361</v>
      </c>
      <c r="W803" s="10">
        <f>('5v'!O791-V803)^2</f>
        <v>7.8464836101053514E-7</v>
      </c>
      <c r="X803" s="3"/>
      <c r="Y803" s="3"/>
      <c r="Z803" s="7">
        <f>offs559+Ampl559*SIN(2*PI()*freq559*('5v'!Q791)+deph559*PI()/180)</f>
        <v>-0.35477229779710018</v>
      </c>
      <c r="AA803" s="8">
        <f>('5v'!R791-Z803)^2</f>
        <v>9.6492026825774749E-2</v>
      </c>
      <c r="AB803" s="9">
        <f>offs558+Ampl560*SIN(2*PI()*freq560*('5v'!Q791-reta560)+deph560*PI()/180)</f>
        <v>1.0401664962538675</v>
      </c>
      <c r="AC803" s="10">
        <f>('5v'!S791-AB803)^2</f>
        <v>2.6580859447034213E-6</v>
      </c>
      <c r="AE803" s="44"/>
      <c r="AF803" s="7">
        <f>offs561+Ampl561*SIN(2*PI()*freq561*('5v'!U791)+deph561*PI()/180)</f>
        <v>0.64485990029937501</v>
      </c>
      <c r="AG803" s="8">
        <f>('5v'!V791-AF803)^2</f>
        <v>0.21025140271515003</v>
      </c>
      <c r="AH803" s="9">
        <f>offs562+Ampl562*SIN(2*PI()*freq562*('5v'!U791-reta562)+deph562*PI()/180)</f>
        <v>0.82616616295182754</v>
      </c>
      <c r="AI803" s="10">
        <f>('5v'!W791-AH803)^2</f>
        <v>2.2026098532975103E-5</v>
      </c>
      <c r="AL803" s="76"/>
      <c r="AN803" s="76"/>
      <c r="AO803" s="80"/>
    </row>
    <row r="804" spans="1:41" x14ac:dyDescent="0.25">
      <c r="A804" s="3"/>
      <c r="B804" s="7">
        <f>offs551+Ampl551*SIN(2*PI()*freq551*('5v'!A792)+deph551*PI()/180)</f>
        <v>-2.1683180660680201</v>
      </c>
      <c r="C804" s="8">
        <f>('5v'!B792-B804)^2</f>
        <v>6.7722025640418565E-7</v>
      </c>
      <c r="D804" s="9">
        <f>offs552+Ampl552*SIN(2*PI()*freq552*('5v'!A792-reta552)+deph552*PI()/180)</f>
        <v>0.86164317155969439</v>
      </c>
      <c r="E804" s="10">
        <f>('5v'!C792-D804)^2</f>
        <v>2.3388996379693095E-3</v>
      </c>
      <c r="G804" s="3"/>
      <c r="H804" s="7">
        <f>offs553+Ampl553*SIN(2*PI()*freq553*('5v'!E792)+deph553*PI()/180)</f>
        <v>-2.1539971394949577</v>
      </c>
      <c r="I804" s="8">
        <f>('5v'!F792-H804)^2</f>
        <v>8.3064075411351965E-9</v>
      </c>
      <c r="J804" s="9">
        <f>offs554+Ampl554*SIN(2*PI()*freq554*('5v'!E792-reta554)+deph554*PI()/180)</f>
        <v>1.1895834072411213</v>
      </c>
      <c r="K804" s="10">
        <f>('5v'!G792-J804)^2</f>
        <v>2.526127184473842E-3</v>
      </c>
      <c r="M804" s="3"/>
      <c r="N804" s="7">
        <f>offs553+Ampl555*SIN(2*PI()*freq555*('5v'!I792)+deph555*PI()/180)</f>
        <v>-1.8827580496608514</v>
      </c>
      <c r="O804" s="8">
        <f>('5v'!J792-N804)^2</f>
        <v>7.2919467911923262E-5</v>
      </c>
      <c r="P804" s="9">
        <f>offs556+Ampl556*SIN(2*PI()*freq556*('5v'!I792-reta556)+deph556*PI()/180)</f>
        <v>0.69488156408163826</v>
      </c>
      <c r="Q804" s="10">
        <f>('5v'!K792-P804)^2</f>
        <v>7.3161576726693393E-5</v>
      </c>
      <c r="S804" s="3"/>
      <c r="T804" s="7">
        <f>offs557+Ampl557*SIN(2*PI()*freq557*('5v'!M792)+deph557*PI()/180)</f>
        <v>-2.9420475664456145</v>
      </c>
      <c r="U804" s="8">
        <f>('5v'!N792-T804)^2</f>
        <v>1.139519146547531E-5</v>
      </c>
      <c r="V804" s="9">
        <f>offs558+Ampl558*SIN(2*PI()*freq558*('5v'!M792-reta558)+deph558*PI()/180)</f>
        <v>0.85660764998628014</v>
      </c>
      <c r="W804" s="10">
        <f>('5v'!O792-V804)^2</f>
        <v>1.2792066578589797E-7</v>
      </c>
      <c r="X804" s="3"/>
      <c r="Y804" s="3"/>
      <c r="Z804" s="7">
        <f>offs559+Ampl559*SIN(2*PI()*freq559*('5v'!Q792)+deph559*PI()/180)</f>
        <v>-0.3004371016272796</v>
      </c>
      <c r="AA804" s="8">
        <f>('5v'!R792-Z804)^2</f>
        <v>9.6711024389397313E-2</v>
      </c>
      <c r="AB804" s="9">
        <f>offs558+Ampl560*SIN(2*PI()*freq560*('5v'!Q792-reta560)+deph560*PI()/180)</f>
        <v>1.0407867818674232</v>
      </c>
      <c r="AC804" s="10">
        <f>('5v'!S792-AB804)^2</f>
        <v>1.0202578339098521E-6</v>
      </c>
      <c r="AE804" s="44"/>
      <c r="AF804" s="7">
        <f>offs561+Ampl561*SIN(2*PI()*freq561*('5v'!U792)+deph561*PI()/180)</f>
        <v>0.56895079695718986</v>
      </c>
      <c r="AG804" s="8">
        <f>('5v'!V792-AF804)^2</f>
        <v>0.20870409852111008</v>
      </c>
      <c r="AH804" s="9">
        <f>offs562+Ampl562*SIN(2*PI()*freq562*('5v'!U792-reta562)+deph562*PI()/180)</f>
        <v>0.82315479773556066</v>
      </c>
      <c r="AI804" s="10">
        <f>('5v'!W792-AH804)^2</f>
        <v>3.404734492746834E-6</v>
      </c>
      <c r="AL804" s="76"/>
      <c r="AN804" s="76"/>
      <c r="AO804" s="80"/>
    </row>
    <row r="805" spans="1:41" x14ac:dyDescent="0.25">
      <c r="A805" s="3"/>
      <c r="B805" s="7">
        <f>offs551+Ampl551*SIN(2*PI()*freq551*('5v'!A793)+deph551*PI()/180)</f>
        <v>-2.1908779467691817</v>
      </c>
      <c r="C805" s="8">
        <f>('5v'!B793-B805)^2</f>
        <v>6.3982068039541661E-8</v>
      </c>
      <c r="D805" s="9">
        <f>offs552+Ampl552*SIN(2*PI()*freq552*('5v'!A793-reta552)+deph552*PI()/180)</f>
        <v>0.86796175272896081</v>
      </c>
      <c r="E805" s="10">
        <f>('5v'!C793-D805)^2</f>
        <v>2.1965862458630143E-3</v>
      </c>
      <c r="G805" s="3"/>
      <c r="H805" s="7">
        <f>offs553+Ampl553*SIN(2*PI()*freq553*('5v'!E793)+deph553*PI()/180)</f>
        <v>-2.1192472021864215</v>
      </c>
      <c r="I805" s="8">
        <f>('5v'!F793-H805)^2</f>
        <v>6.0034907543444361E-6</v>
      </c>
      <c r="J805" s="9">
        <f>offs554+Ampl554*SIN(2*PI()*freq554*('5v'!E793-reta554)+deph554*PI()/180)</f>
        <v>1.1917052995270909</v>
      </c>
      <c r="K805" s="10">
        <f>('5v'!G793-J805)^2</f>
        <v>3.3528385284563676E-3</v>
      </c>
      <c r="M805" s="3"/>
      <c r="N805" s="7">
        <f>offs553+Ampl555*SIN(2*PI()*freq555*('5v'!I793)+deph555*PI()/180)</f>
        <v>-1.9083871700781048</v>
      </c>
      <c r="O805" s="8">
        <f>('5v'!J793-N805)^2</f>
        <v>7.7049423099573742E-5</v>
      </c>
      <c r="P805" s="9">
        <f>offs556+Ampl556*SIN(2*PI()*freq556*('5v'!I793-reta556)+deph556*PI()/180)</f>
        <v>0.69712607977295427</v>
      </c>
      <c r="Q805" s="10">
        <f>('5v'!K793-P805)^2</f>
        <v>1.1659615121763299E-4</v>
      </c>
      <c r="S805" s="3"/>
      <c r="T805" s="7">
        <f>offs557+Ampl557*SIN(2*PI()*freq557*('5v'!M793)+deph557*PI()/180)</f>
        <v>-2.9440855891288154</v>
      </c>
      <c r="U805" s="8">
        <f>('5v'!N793-T805)^2</f>
        <v>1.1975607906790985E-5</v>
      </c>
      <c r="V805" s="9">
        <f>offs558+Ampl558*SIN(2*PI()*freq558*('5v'!M793-reta558)+deph558*PI()/180)</f>
        <v>0.85999315657717623</v>
      </c>
      <c r="W805" s="10">
        <f>('5v'!O793-V805)^2</f>
        <v>4.4783169267712292E-6</v>
      </c>
      <c r="X805" s="3"/>
      <c r="Y805" s="3"/>
      <c r="Z805" s="7">
        <f>offs559+Ampl559*SIN(2*PI()*freq559*('5v'!Q793)+deph559*PI()/180)</f>
        <v>-0.24618835409136042</v>
      </c>
      <c r="AA805" s="8">
        <f>('5v'!R793-Z805)^2</f>
        <v>9.6984106852029212E-2</v>
      </c>
      <c r="AB805" s="9">
        <f>offs558+Ampl560*SIN(2*PI()*freq560*('5v'!Q793-reta560)+deph560*PI()/180)</f>
        <v>1.041332504581675</v>
      </c>
      <c r="AC805" s="10">
        <f>('5v'!S793-AB805)^2</f>
        <v>2.1562595452779795E-7</v>
      </c>
      <c r="AE805" s="44"/>
      <c r="AF805" s="7">
        <f>offs561+Ampl561*SIN(2*PI()*freq561*('5v'!U793)+deph561*PI()/180)</f>
        <v>0.49248020786867008</v>
      </c>
      <c r="AG805" s="8">
        <f>('5v'!V793-AF805)^2</f>
        <v>0.21021844251281066</v>
      </c>
      <c r="AH805" s="9">
        <f>offs562+Ampl562*SIN(2*PI()*freq562*('5v'!U793-reta562)+deph562*PI()/180)</f>
        <v>0.82020493962395025</v>
      </c>
      <c r="AI805" s="10">
        <f>('5v'!W793-AH805)^2</f>
        <v>7.8996610846621216E-7</v>
      </c>
      <c r="AL805" s="76"/>
      <c r="AN805" s="76"/>
      <c r="AO805" s="80"/>
    </row>
    <row r="806" spans="1:41" x14ac:dyDescent="0.25">
      <c r="A806" s="3"/>
      <c r="B806" s="7">
        <f>offs551+Ampl551*SIN(2*PI()*freq551*('5v'!A794)+deph551*PI()/180)</f>
        <v>-2.2131636321338624</v>
      </c>
      <c r="C806" s="8">
        <f>('5v'!B794-B806)^2</f>
        <v>8.0886255864078277E-7</v>
      </c>
      <c r="D806" s="9">
        <f>offs552+Ampl552*SIN(2*PI()*freq552*('5v'!A794-reta552)+deph552*PI()/180)</f>
        <v>0.87428393704381802</v>
      </c>
      <c r="E806" s="10">
        <f>('5v'!C794-D806)^2</f>
        <v>2.0591571703527083E-3</v>
      </c>
      <c r="G806" s="3"/>
      <c r="H806" s="7">
        <f>offs553+Ampl553*SIN(2*PI()*freq553*('5v'!E794)+deph553*PI()/180)</f>
        <v>-2.0839098762541273</v>
      </c>
      <c r="I806" s="8">
        <f>('5v'!F794-H806)^2</f>
        <v>5.1477994565432571E-6</v>
      </c>
      <c r="J806" s="9">
        <f>offs554+Ampl554*SIN(2*PI()*freq554*('5v'!E794-reta554)+deph554*PI()/180)</f>
        <v>1.1937153270474339</v>
      </c>
      <c r="K806" s="10">
        <f>('5v'!G794-J806)^2</f>
        <v>2.311847273917532E-3</v>
      </c>
      <c r="M806" s="3"/>
      <c r="N806" s="7">
        <f>offs553+Ampl555*SIN(2*PI()*freq555*('5v'!I794)+deph555*PI()/180)</f>
        <v>-1.9337885218338884</v>
      </c>
      <c r="O806" s="8">
        <f>('5v'!J794-N806)^2</f>
        <v>1.1538265445480536E-4</v>
      </c>
      <c r="P806" s="9">
        <f>offs556+Ampl556*SIN(2*PI()*freq556*('5v'!I794-reta556)+deph556*PI()/180)</f>
        <v>0.69940060002603299</v>
      </c>
      <c r="Q806" s="10">
        <f>('5v'!K794-P806)^2</f>
        <v>1.7088999548073086E-4</v>
      </c>
      <c r="S806" s="3"/>
      <c r="T806" s="7">
        <f>offs557+Ampl557*SIN(2*PI()*freq557*('5v'!M794)+deph557*PI()/180)</f>
        <v>-2.9455095896289185</v>
      </c>
      <c r="U806" s="8">
        <f>('5v'!N794-T806)^2</f>
        <v>8.5933969268854542E-6</v>
      </c>
      <c r="V806" s="9">
        <f>offs558+Ampl558*SIN(2*PI()*freq558*('5v'!M794-reta558)+deph558*PI()/180)</f>
        <v>0.86338522824333985</v>
      </c>
      <c r="W806" s="10">
        <f>('5v'!O794-V806)^2</f>
        <v>6.9189081857707673E-6</v>
      </c>
      <c r="X806" s="3"/>
      <c r="Y806" s="3"/>
      <c r="Z806" s="7">
        <f>offs559+Ampl559*SIN(2*PI()*freq559*('5v'!Q794)+deph559*PI()/180)</f>
        <v>-0.19205228940225805</v>
      </c>
      <c r="AA806" s="8">
        <f>('5v'!R794-Z806)^2</f>
        <v>9.7327869895262417E-2</v>
      </c>
      <c r="AB806" s="9">
        <f>offs558+Ampl560*SIN(2*PI()*freq560*('5v'!Q794-reta560)+deph560*PI()/180)</f>
        <v>1.0418034004899606</v>
      </c>
      <c r="AC806" s="10">
        <f>('5v'!S794-AB806)^2</f>
        <v>4.2778008923609639E-11</v>
      </c>
      <c r="AE806" s="44"/>
      <c r="AF806" s="7">
        <f>offs561+Ampl561*SIN(2*PI()*freq561*('5v'!U794)+deph561*PI()/180)</f>
        <v>0.41552360027284008</v>
      </c>
      <c r="AG806" s="8">
        <f>('5v'!V794-AF806)^2</f>
        <v>0.21129121378560725</v>
      </c>
      <c r="AH806" s="9">
        <f>offs562+Ampl562*SIN(2*PI()*freq562*('5v'!U794-reta562)+deph562*PI()/180)</f>
        <v>0.81731949977081153</v>
      </c>
      <c r="AI806" s="10">
        <f>('5v'!W794-AH806)^2</f>
        <v>3.3164424668550499E-6</v>
      </c>
      <c r="AL806" s="76"/>
      <c r="AN806" s="76"/>
      <c r="AO806" s="80"/>
    </row>
    <row r="807" spans="1:41" x14ac:dyDescent="0.25">
      <c r="A807" s="3"/>
      <c r="B807" s="7">
        <f>offs551+Ampl551*SIN(2*PI()*freq551*('5v'!A795)+deph551*PI()/180)</f>
        <v>-2.2351716029940016</v>
      </c>
      <c r="C807" s="8">
        <f>('5v'!B795-B807)^2</f>
        <v>1.4092291211249706E-7</v>
      </c>
      <c r="D807" s="9">
        <f>offs552+Ampl552*SIN(2*PI()*freq552*('5v'!A795-reta552)+deph552*PI()/180)</f>
        <v>0.88060872615807373</v>
      </c>
      <c r="E807" s="10">
        <f>('5v'!C795-D807)^2</f>
        <v>1.9263080622307022E-3</v>
      </c>
      <c r="G807" s="3"/>
      <c r="H807" s="7">
        <f>offs553+Ampl553*SIN(2*PI()*freq553*('5v'!E795)+deph553*PI()/180)</f>
        <v>-2.0479977168817149</v>
      </c>
      <c r="I807" s="8">
        <f>('5v'!F795-H807)^2</f>
        <v>2.2913387979889139E-6</v>
      </c>
      <c r="J807" s="9">
        <f>offs554+Ampl554*SIN(2*PI()*freq554*('5v'!E795-reta554)+deph554*PI()/180)</f>
        <v>1.1956127756489423</v>
      </c>
      <c r="K807" s="10">
        <f>('5v'!G795-J807)^2</f>
        <v>6.1005168354388449E-4</v>
      </c>
      <c r="M807" s="3"/>
      <c r="N807" s="7">
        <f>offs553+Ampl555*SIN(2*PI()*freq555*('5v'!I795)+deph555*PI()/180)</f>
        <v>-1.9589580937603013</v>
      </c>
      <c r="O807" s="8">
        <f>('5v'!J795-N807)^2</f>
        <v>7.3401263934901303E-5</v>
      </c>
      <c r="P807" s="9">
        <f>offs556+Ampl556*SIN(2*PI()*freq556*('5v'!I795-reta556)+deph556*PI()/180)</f>
        <v>0.70170476566775986</v>
      </c>
      <c r="Q807" s="10">
        <f>('5v'!K795-P807)^2</f>
        <v>1.8019104135300724E-4</v>
      </c>
      <c r="S807" s="3"/>
      <c r="T807" s="7">
        <f>offs557+Ampl557*SIN(2*PI()*freq557*('5v'!M795)+deph557*PI()/180)</f>
        <v>-2.9463192165951089</v>
      </c>
      <c r="U807" s="8">
        <f>('5v'!N795-T807)^2</f>
        <v>3.1967887859925671E-6</v>
      </c>
      <c r="V807" s="9">
        <f>offs558+Ampl558*SIN(2*PI()*freq558*('5v'!M795-reta558)+deph558*PI()/180)</f>
        <v>0.86678302804184326</v>
      </c>
      <c r="W807" s="10">
        <f>('5v'!O795-V807)^2</f>
        <v>9.852266061546355E-6</v>
      </c>
      <c r="X807" s="3"/>
      <c r="Y807" s="3"/>
      <c r="Z807" s="7">
        <f>offs559+Ampl559*SIN(2*PI()*freq559*('5v'!Q795)+deph559*PI()/180)</f>
        <v>-0.13805508728044796</v>
      </c>
      <c r="AA807" s="8">
        <f>('5v'!R795-Z807)^2</f>
        <v>9.5331624387872016E-2</v>
      </c>
      <c r="AB807" s="9">
        <f>offs558+Ampl560*SIN(2*PI()*freq560*('5v'!Q795-reta560)+deph560*PI()/180)</f>
        <v>1.0421992418711974</v>
      </c>
      <c r="AC807" s="10">
        <f>('5v'!S795-AB807)^2</f>
        <v>5.5483890652143304E-6</v>
      </c>
      <c r="AE807" s="44"/>
      <c r="AF807" s="7">
        <f>offs561+Ampl561*SIN(2*PI()*freq561*('5v'!U795)+deph561*PI()/180)</f>
        <v>0.33815692105031303</v>
      </c>
      <c r="AG807" s="8">
        <f>('5v'!V795-AF807)^2</f>
        <v>0.21019421920759773</v>
      </c>
      <c r="AH807" s="9">
        <f>offs562+Ampl562*SIN(2*PI()*freq562*('5v'!U795-reta562)+deph562*PI()/180)</f>
        <v>0.81450132575691625</v>
      </c>
      <c r="AI807" s="10">
        <f>('5v'!W795-AH807)^2</f>
        <v>5.373392015334346E-7</v>
      </c>
      <c r="AL807" s="76"/>
      <c r="AN807" s="76"/>
      <c r="AO807" s="80"/>
    </row>
    <row r="808" spans="1:41" x14ac:dyDescent="0.25">
      <c r="A808" s="3"/>
      <c r="B808" s="7">
        <f>offs551+Ampl551*SIN(2*PI()*freq551*('5v'!A796)+deph551*PI()/180)</f>
        <v>-2.2568983840358765</v>
      </c>
      <c r="C808" s="8">
        <f>('5v'!B796-B808)^2</f>
        <v>4.349793949806285E-6</v>
      </c>
      <c r="D808" s="9">
        <f>offs552+Ampl552*SIN(2*PI()*freq552*('5v'!A796-reta552)+deph552*PI()/180)</f>
        <v>0.8869351213142076</v>
      </c>
      <c r="E808" s="10">
        <f>('5v'!C796-D808)^2</f>
        <v>1.9675542112833257E-3</v>
      </c>
      <c r="G808" s="3"/>
      <c r="H808" s="7">
        <f>offs553+Ampl553*SIN(2*PI()*freq553*('5v'!E796)+deph553*PI()/180)</f>
        <v>-2.0115234834884093</v>
      </c>
      <c r="I808" s="8">
        <f>('5v'!F796-H808)^2</f>
        <v>3.821379424073767E-8</v>
      </c>
      <c r="J808" s="9">
        <f>offs554+Ampl554*SIN(2*PI()*freq554*('5v'!E796-reta554)+deph554*PI()/180)</f>
        <v>1.1973969711771639</v>
      </c>
      <c r="K808" s="10">
        <f>('5v'!G796-J808)^2</f>
        <v>2.7245390978998822E-7</v>
      </c>
      <c r="M808" s="3"/>
      <c r="N808" s="7">
        <f>offs553+Ampl555*SIN(2*PI()*freq555*('5v'!I796)+deph555*PI()/180)</f>
        <v>-1.9838919112901601</v>
      </c>
      <c r="O808" s="8">
        <f>('5v'!J796-N808)^2</f>
        <v>1.0127949258065104E-4</v>
      </c>
      <c r="P808" s="9">
        <f>offs556+Ampl556*SIN(2*PI()*freq556*('5v'!I796-reta556)+deph556*PI()/180)</f>
        <v>0.70403821284366908</v>
      </c>
      <c r="Q808" s="10">
        <f>('5v'!K796-P808)^2</f>
        <v>1.9054635332966955E-4</v>
      </c>
      <c r="S808" s="3"/>
      <c r="T808" s="7">
        <f>offs557+Ampl557*SIN(2*PI()*freq557*('5v'!M796)+deph557*PI()/180)</f>
        <v>-2.9465142702640472</v>
      </c>
      <c r="U808" s="8">
        <f>('5v'!N796-T808)^2</f>
        <v>3.9323297073158068E-6</v>
      </c>
      <c r="V808" s="9">
        <f>offs558+Ampl558*SIN(2*PI()*freq558*('5v'!M796-reta558)+deph558*PI()/180)</f>
        <v>0.87018571761642927</v>
      </c>
      <c r="W808" s="10">
        <f>('5v'!O796-V808)^2</f>
        <v>1.3267022275894432E-5</v>
      </c>
      <c r="X808" s="3"/>
      <c r="Y808" s="3"/>
      <c r="Z808" s="7">
        <f>offs559+Ampl559*SIN(2*PI()*freq559*('5v'!Q796)+deph559*PI()/180)</f>
        <v>-8.4222860293711121E-2</v>
      </c>
      <c r="AA808" s="8">
        <f>('5v'!R796-Z808)^2</f>
        <v>9.4654891142849015E-2</v>
      </c>
      <c r="AB808" s="9">
        <f>offs558+Ampl560*SIN(2*PI()*freq560*('5v'!Q796-reta560)+deph560*PI()/180)</f>
        <v>1.0425198373000064</v>
      </c>
      <c r="AC808" s="10">
        <f>('5v'!S796-AB808)^2</f>
        <v>7.1614967591015277E-6</v>
      </c>
      <c r="AE808" s="44"/>
      <c r="AF808" s="7">
        <f>offs561+Ampl561*SIN(2*PI()*freq561*('5v'!U796)+deph561*PI()/180)</f>
        <v>0.26045652177288908</v>
      </c>
      <c r="AG808" s="8">
        <f>('5v'!V796-AF808)^2</f>
        <v>0.21238010651412742</v>
      </c>
      <c r="AH808" s="9">
        <f>offs562+Ampl562*SIN(2*PI()*freq562*('5v'!U796-reta562)+deph562*PI()/180)</f>
        <v>0.81175319877977381</v>
      </c>
      <c r="AI808" s="10">
        <f>('5v'!W796-AH808)^2</f>
        <v>1.8070047068954719E-7</v>
      </c>
      <c r="AL808" s="76"/>
      <c r="AN808" s="76"/>
      <c r="AO808" s="80"/>
    </row>
    <row r="809" spans="1:41" x14ac:dyDescent="0.25">
      <c r="A809" s="3"/>
      <c r="B809" s="7">
        <f>offs551+Ampl551*SIN(2*PI()*freq551*('5v'!A797)+deph551*PI()/180)</f>
        <v>-2.2783405443488935</v>
      </c>
      <c r="C809" s="8">
        <f>('5v'!B797-B809)^2</f>
        <v>3.1596639122837712E-6</v>
      </c>
      <c r="D809" s="9">
        <f>offs552+Ampl552*SIN(2*PI()*freq552*('5v'!A797-reta552)+deph552*PI()/180)</f>
        <v>0.89326212350108636</v>
      </c>
      <c r="E809" s="10">
        <f>('5v'!C797-D809)^2</f>
        <v>2.0092916968876447E-3</v>
      </c>
      <c r="G809" s="3"/>
      <c r="H809" s="7">
        <f>offs553+Ampl553*SIN(2*PI()*freq553*('5v'!E797)+deph553*PI()/180)</f>
        <v>-1.9745001351956586</v>
      </c>
      <c r="I809" s="8">
        <f>('5v'!F797-H809)^2</f>
        <v>2.7951319239956737E-6</v>
      </c>
      <c r="J809" s="9">
        <f>offs554+Ampl554*SIN(2*PI()*freq554*('5v'!E797-reta554)+deph554*PI()/180)</f>
        <v>1.1990672797159225</v>
      </c>
      <c r="K809" s="10">
        <f>('5v'!G797-J809)^2</f>
        <v>1.9352370333463489E-4</v>
      </c>
      <c r="M809" s="3"/>
      <c r="N809" s="7">
        <f>offs553+Ampl555*SIN(2*PI()*freq555*('5v'!I797)+deph555*PI()/180)</f>
        <v>-2.0085860370846342</v>
      </c>
      <c r="O809" s="8">
        <f>('5v'!J797-N809)^2</f>
        <v>1.2815139015379636E-4</v>
      </c>
      <c r="P809" s="9">
        <f>offs556+Ampl556*SIN(2*PI()*freq556*('5v'!I797-reta556)+deph556*PI()/180)</f>
        <v>0.70640057307540138</v>
      </c>
      <c r="Q809" s="10">
        <f>('5v'!K797-P809)^2</f>
        <v>2.0201173050826078E-4</v>
      </c>
      <c r="S809" s="3"/>
      <c r="T809" s="7">
        <f>offs557+Ampl557*SIN(2*PI()*freq557*('5v'!M797)+deph557*PI()/180)</f>
        <v>-2.9460947025091588</v>
      </c>
      <c r="U809" s="8">
        <f>('5v'!N797-T809)^2</f>
        <v>1.2366211880820255E-5</v>
      </c>
      <c r="V809" s="9">
        <f>offs558+Ampl558*SIN(2*PI()*freq558*('5v'!M797-reta558)+deph558*PI()/180)</f>
        <v>0.8735924574043602</v>
      </c>
      <c r="W809" s="10">
        <f>('5v'!O797-V809)^2</f>
        <v>1.7155357111768092E-5</v>
      </c>
      <c r="X809" s="3"/>
      <c r="Y809" s="3"/>
      <c r="Z809" s="7">
        <f>offs559+Ampl559*SIN(2*PI()*freq559*('5v'!Q797)+deph559*PI()/180)</f>
        <v>-3.0581641229310674E-2</v>
      </c>
      <c r="AA809" s="8">
        <f>('5v'!R797-Z809)^2</f>
        <v>9.4097710516440697E-2</v>
      </c>
      <c r="AB809" s="9">
        <f>offs558+Ampl560*SIN(2*PI()*freq560*('5v'!Q797-reta560)+deph560*PI()/180)</f>
        <v>1.0427650317392831</v>
      </c>
      <c r="AC809" s="10">
        <f>('5v'!S797-AB809)^2</f>
        <v>8.5339454260038379E-6</v>
      </c>
      <c r="AE809" s="44"/>
      <c r="AF809" s="7">
        <f>offs561+Ampl561*SIN(2*PI()*freq561*('5v'!U797)+deph561*PI()/180)</f>
        <v>0.1824990833537723</v>
      </c>
      <c r="AG809" s="8">
        <f>('5v'!V797-AF809)^2</f>
        <v>0.21253457514895521</v>
      </c>
      <c r="AH809" s="9">
        <f>offs562+Ampl562*SIN(2*PI()*freq562*('5v'!U797-reta562)+deph562*PI()/180)</f>
        <v>0.80907783090892538</v>
      </c>
      <c r="AI809" s="10">
        <f>('5v'!W797-AH809)^2</f>
        <v>8.830352540830566E-8</v>
      </c>
      <c r="AL809" s="76"/>
      <c r="AN809" s="76"/>
      <c r="AO809" s="80"/>
    </row>
    <row r="810" spans="1:41" x14ac:dyDescent="0.25">
      <c r="A810" s="3"/>
      <c r="B810" s="7">
        <f>offs551+Ampl551*SIN(2*PI()*freq551*('5v'!A798)+deph551*PI()/180)</f>
        <v>-2.2994946979673774</v>
      </c>
      <c r="C810" s="8">
        <f>('5v'!B798-B810)^2</f>
        <v>2.0958294047487308E-6</v>
      </c>
      <c r="D810" s="9">
        <f>offs552+Ampl552*SIN(2*PI()*freq552*('5v'!A798-reta552)+deph552*PI()/180)</f>
        <v>0.89958873361171998</v>
      </c>
      <c r="E810" s="10">
        <f>('5v'!C798-D810)^2</f>
        <v>2.0513411335550081E-3</v>
      </c>
      <c r="G810" s="3"/>
      <c r="H810" s="7">
        <f>offs553+Ampl553*SIN(2*PI()*freq553*('5v'!E798)+deph553*PI()/180)</f>
        <v>-1.936940826222818</v>
      </c>
      <c r="I810" s="8">
        <f>('5v'!F798-H810)^2</f>
        <v>4.5036215405586404E-6</v>
      </c>
      <c r="J810" s="9">
        <f>offs554+Ampl554*SIN(2*PI()*freq554*('5v'!E798-reta554)+deph554*PI()/180)</f>
        <v>1.2006231078125482</v>
      </c>
      <c r="K810" s="10">
        <f>('5v'!G798-J810)^2</f>
        <v>5.8585366406112491E-5</v>
      </c>
      <c r="M810" s="3"/>
      <c r="N810" s="7">
        <f>offs553+Ampl555*SIN(2*PI()*freq555*('5v'!I798)+deph555*PI()/180)</f>
        <v>-2.033036571654999</v>
      </c>
      <c r="O810" s="8">
        <f>('5v'!J798-N810)^2</f>
        <v>2.0410584392208071E-4</v>
      </c>
      <c r="P810" s="9">
        <f>offs556+Ampl556*SIN(2*PI()*freq556*('5v'!I798-reta556)+deph556*PI()/180)</f>
        <v>0.70879147331889114</v>
      </c>
      <c r="Q810" s="10">
        <f>('5v'!K798-P810)^2</f>
        <v>1.1544671537249189E-4</v>
      </c>
      <c r="S810" s="3"/>
      <c r="T810" s="7">
        <f>offs557+Ampl557*SIN(2*PI()*freq557*('5v'!M798)+deph557*PI()/180)</f>
        <v>-2.9450606168525093</v>
      </c>
      <c r="U810" s="8">
        <f>('5v'!N798-T810)^2</f>
        <v>6.1626913232436374E-6</v>
      </c>
      <c r="V810" s="9">
        <f>offs558+Ampl558*SIN(2*PI()*freq558*('5v'!M798-reta558)+deph558*PI()/180)</f>
        <v>0.87700240684357023</v>
      </c>
      <c r="W810" s="10">
        <f>('5v'!O798-V810)^2</f>
        <v>2.1512928520315553E-5</v>
      </c>
      <c r="X810" s="3"/>
      <c r="Y810" s="3"/>
      <c r="Z810" s="7">
        <f>offs559+Ampl559*SIN(2*PI()*freq559*('5v'!Q798)+deph559*PI()/180)</f>
        <v>2.2842629495226419E-2</v>
      </c>
      <c r="AA810" s="8">
        <f>('5v'!R798-Z810)^2</f>
        <v>9.3674933675217759E-2</v>
      </c>
      <c r="AB810" s="9">
        <f>offs558+Ampl560*SIN(2*PI()*freq560*('5v'!Q798-reta560)+deph560*PI()/180)</f>
        <v>1.0429347066151726</v>
      </c>
      <c r="AC810" s="10">
        <f>('5v'!S798-AB810)^2</f>
        <v>9.5540746161116076E-6</v>
      </c>
      <c r="AE810" s="44"/>
      <c r="AF810" s="7">
        <f>offs561+Ampl561*SIN(2*PI()*freq561*('5v'!U798)+deph561*PI()/180)</f>
        <v>0.10436154037276668</v>
      </c>
      <c r="AG810" s="8">
        <f>('5v'!V798-AF810)^2</f>
        <v>0.21072603064813886</v>
      </c>
      <c r="AH810" s="9">
        <f>offs562+Ampl562*SIN(2*PI()*freq562*('5v'!U798-reta562)+deph562*PI()/180)</f>
        <v>0.8064778624094584</v>
      </c>
      <c r="AI810" s="10">
        <f>('5v'!W798-AH810)^2</f>
        <v>8.9113145094843188E-7</v>
      </c>
      <c r="AL810" s="76"/>
      <c r="AN810" s="76"/>
      <c r="AO810" s="80"/>
    </row>
    <row r="811" spans="1:41" x14ac:dyDescent="0.25">
      <c r="A811" s="3"/>
      <c r="B811" s="7">
        <f>offs551+Ampl551*SIN(2*PI()*freq551*('5v'!A799)+deph551*PI()/180)</f>
        <v>-2.3203575044052407</v>
      </c>
      <c r="C811" s="8">
        <f>('5v'!B799-B811)^2</f>
        <v>1.2689923250118644E-6</v>
      </c>
      <c r="D811" s="9">
        <f>offs552+Ampl552*SIN(2*PI()*freq552*('5v'!A799-reta552)+deph552*PI()/180)</f>
        <v>0.90591395260103147</v>
      </c>
      <c r="E811" s="10">
        <f>('5v'!C799-D811)^2</f>
        <v>2.276334998097867E-3</v>
      </c>
      <c r="G811" s="3"/>
      <c r="H811" s="7">
        <f>offs553+Ampl553*SIN(2*PI()*freq553*('5v'!E799)+deph553*PI()/180)</f>
        <v>-1.8988589012135249</v>
      </c>
      <c r="I811" s="8">
        <f>('5v'!F799-H811)^2</f>
        <v>9.5734473004670105E-6</v>
      </c>
      <c r="J811" s="9">
        <f>offs554+Ampl554*SIN(2*PI()*freq554*('5v'!E799-reta554)+deph554*PI()/180)</f>
        <v>1.2020639026887263</v>
      </c>
      <c r="K811" s="10">
        <f>('5v'!G799-J811)^2</f>
        <v>2.655301963838779E-4</v>
      </c>
      <c r="M811" s="3"/>
      <c r="N811" s="7">
        <f>offs553+Ampl555*SIN(2*PI()*freq555*('5v'!I799)+deph555*PI()/180)</f>
        <v>-2.0572396539784048</v>
      </c>
      <c r="O811" s="8">
        <f>('5v'!J799-N811)^2</f>
        <v>1.7158416720643984E-4</v>
      </c>
      <c r="P811" s="9">
        <f>offs556+Ampl556*SIN(2*PI()*freq556*('5v'!I799-reta556)+deph556*PI()/180)</f>
        <v>0.71121053602327322</v>
      </c>
      <c r="Q811" s="10">
        <f>('5v'!K799-P811)^2</f>
        <v>8.5699936576375381E-5</v>
      </c>
      <c r="S811" s="3"/>
      <c r="T811" s="7">
        <f>offs557+Ampl557*SIN(2*PI()*freq557*('5v'!M799)+deph557*PI()/180)</f>
        <v>-2.9434122684392623</v>
      </c>
      <c r="U811" s="8">
        <f>('5v'!N799-T811)^2</f>
        <v>7.7688096072377188E-6</v>
      </c>
      <c r="V811" s="9">
        <f>offs558+Ampl558*SIN(2*PI()*freq558*('5v'!M799-reta558)+deph558*PI()/180)</f>
        <v>0.88041472458005909</v>
      </c>
      <c r="W811" s="10">
        <f>('5v'!O799-V811)^2</f>
        <v>2.6338813968612501E-5</v>
      </c>
      <c r="X811" s="3"/>
      <c r="Y811" s="3"/>
      <c r="Z811" s="7">
        <f>offs559+Ampl559*SIN(2*PI()*freq559*('5v'!Q799)+deph559*PI()/180)</f>
        <v>7.6024116376660955E-2</v>
      </c>
      <c r="AA811" s="8">
        <f>('5v'!R799-Z811)^2</f>
        <v>9.2211444480307617E-2</v>
      </c>
      <c r="AB811" s="9">
        <f>offs558+Ampl560*SIN(2*PI()*freq560*('5v'!Q799-reta560)+deph560*PI()/180)</f>
        <v>1.0430287798744104</v>
      </c>
      <c r="AC811" s="10">
        <f>('5v'!S799-AB811)^2</f>
        <v>2.6400789658298617E-5</v>
      </c>
      <c r="AE811" s="44"/>
      <c r="AF811" s="7">
        <f>offs561+Ampl561*SIN(2*PI()*freq561*('5v'!U799)+deph561*PI()/180)</f>
        <v>2.6121005151130174E-2</v>
      </c>
      <c r="AG811" s="8">
        <f>('5v'!V799-AF811)^2</f>
        <v>0.20704981203091694</v>
      </c>
      <c r="AH811" s="9">
        <f>offs562+Ampl562*SIN(2*PI()*freq562*('5v'!U799-reta562)+deph562*PI()/180)</f>
        <v>0.80395585913638357</v>
      </c>
      <c r="AI811" s="10">
        <f>('5v'!W799-AH811)^2</f>
        <v>2.2888085074968565E-6</v>
      </c>
      <c r="AL811" s="76"/>
      <c r="AN811" s="76"/>
      <c r="AO811" s="80"/>
    </row>
    <row r="812" spans="1:41" x14ac:dyDescent="0.25">
      <c r="A812" s="3"/>
      <c r="B812" s="7">
        <f>offs551+Ampl551*SIN(2*PI()*freq551*('5v'!A800)+deph551*PI()/180)</f>
        <v>-2.340925669183501</v>
      </c>
      <c r="C812" s="8">
        <f>('5v'!B800-B812)^2</f>
        <v>8.1596564094173665E-9</v>
      </c>
      <c r="D812" s="9">
        <f>offs552+Ampl552*SIN(2*PI()*freq552*('5v'!A800-reta552)+deph552*PI()/180)</f>
        <v>0.91223678164361777</v>
      </c>
      <c r="E812" s="10">
        <f>('5v'!C800-D812)^2</f>
        <v>2.512794492510221E-3</v>
      </c>
      <c r="G812" s="3"/>
      <c r="H812" s="7">
        <f>offs553+Ampl553*SIN(2*PI()*freq553*('5v'!E800)+deph553*PI()/180)</f>
        <v>-1.8602678904944048</v>
      </c>
      <c r="I812" s="8">
        <f>('5v'!F800-H812)^2</f>
        <v>2.0940778207198487E-5</v>
      </c>
      <c r="J812" s="9">
        <f>offs554+Ampl554*SIN(2*PI()*freq554*('5v'!E800-reta554)+deph554*PI()/180)</f>
        <v>1.2033891524368976</v>
      </c>
      <c r="K812" s="10">
        <f>('5v'!G800-J812)^2</f>
        <v>2.919548615777466E-3</v>
      </c>
      <c r="M812" s="3"/>
      <c r="N812" s="7">
        <f>offs553+Ampl555*SIN(2*PI()*freq555*('5v'!I800)+deph555*PI()/180)</f>
        <v>-2.0811914621075829</v>
      </c>
      <c r="O812" s="8">
        <f>('5v'!J800-N812)^2</f>
        <v>1.3596031318967541E-4</v>
      </c>
      <c r="P812" s="9">
        <f>offs556+Ampl556*SIN(2*PI()*freq556*('5v'!I800-reta556)+deph556*PI()/180)</f>
        <v>0.71365737919050454</v>
      </c>
      <c r="Q812" s="10">
        <f>('5v'!K800-P812)^2</f>
        <v>1.5145867432159977E-5</v>
      </c>
      <c r="S812" s="3"/>
      <c r="T812" s="7">
        <f>offs557+Ampl557*SIN(2*PI()*freq557*('5v'!M800)+deph557*PI()/180)</f>
        <v>-2.9411500639747219</v>
      </c>
      <c r="U812" s="8">
        <f>('5v'!N800-T812)^2</f>
        <v>6.1413462489880487E-6</v>
      </c>
      <c r="V812" s="9">
        <f>offs558+Ampl558*SIN(2*PI()*freq558*('5v'!M800-reta558)+deph558*PI()/180)</f>
        <v>0.88382856867548432</v>
      </c>
      <c r="W812" s="10">
        <f>('5v'!O800-V812)^2</f>
        <v>3.1635465111185166E-5</v>
      </c>
      <c r="X812" s="3"/>
      <c r="Y812" s="3"/>
      <c r="Z812" s="7">
        <f>offs559+Ampl559*SIN(2*PI()*freq559*('5v'!Q800)+deph559*PI()/180)</f>
        <v>0.12893710131986569</v>
      </c>
      <c r="AA812" s="8">
        <f>('5v'!R800-Z812)^2</f>
        <v>9.0921329125127084E-2</v>
      </c>
      <c r="AB812" s="9">
        <f>offs558+Ampl560*SIN(2*PI()*freq560*('5v'!Q800-reta560)+deph560*PI()/180)</f>
        <v>1.0430472060240035</v>
      </c>
      <c r="AC812" s="10">
        <f>('5v'!S800-AB812)^2</f>
        <v>2.6590482554767918E-5</v>
      </c>
      <c r="AE812" s="44"/>
      <c r="AF812" s="7">
        <f>offs561+Ampl561*SIN(2*PI()*freq561*('5v'!U800)+deph561*PI()/180)</f>
        <v>-5.2145308348958898E-2</v>
      </c>
      <c r="AG812" s="8">
        <f>('5v'!V800-AF812)^2</f>
        <v>0.20338269130126202</v>
      </c>
      <c r="AH812" s="9">
        <f>offs562+Ampl562*SIN(2*PI()*freq562*('5v'!U800-reta562)+deph562*PI()/180)</f>
        <v>0.80151431000244677</v>
      </c>
      <c r="AI812" s="10">
        <f>('5v'!W800-AH812)^2</f>
        <v>4.0052016802067349E-6</v>
      </c>
      <c r="AL812" s="76"/>
      <c r="AN812" s="76"/>
      <c r="AO812" s="80"/>
    </row>
    <row r="813" spans="1:41" x14ac:dyDescent="0.25">
      <c r="A813" s="3"/>
      <c r="B813" s="7">
        <f>offs551+Ampl551*SIN(2*PI()*freq551*('5v'!A801)+deph551*PI()/180)</f>
        <v>-2.3611959443505048</v>
      </c>
      <c r="C813" s="8">
        <f>('5v'!B801-B813)^2</f>
        <v>4.2112877005221031E-7</v>
      </c>
      <c r="D813" s="9">
        <f>offs552+Ampl552*SIN(2*PI()*freq552*('5v'!A801-reta552)+deph552*PI()/180)</f>
        <v>0.91855622229147771</v>
      </c>
      <c r="E813" s="10">
        <f>('5v'!C801-D813)^2</f>
        <v>2.5590670591673801E-3</v>
      </c>
      <c r="G813" s="3"/>
      <c r="H813" s="7">
        <f>offs553+Ampl553*SIN(2*PI()*freq553*('5v'!E801)+deph553*PI()/180)</f>
        <v>-1.8211815052678091</v>
      </c>
      <c r="I813" s="8">
        <f>('5v'!F801-H813)^2</f>
        <v>2.1155351791452868E-5</v>
      </c>
      <c r="J813" s="9">
        <f>offs554+Ampl554*SIN(2*PI()*freq554*('5v'!E801-reta554)+deph554*PI()/180)</f>
        <v>1.2045983862021372</v>
      </c>
      <c r="K813" s="10">
        <f>('5v'!G801-J813)^2</f>
        <v>5.2351901378378763E-3</v>
      </c>
      <c r="M813" s="3"/>
      <c r="N813" s="7">
        <f>offs553+Ampl555*SIN(2*PI()*freq555*('5v'!I801)+deph555*PI()/180)</f>
        <v>-2.1048882137743701</v>
      </c>
      <c r="O813" s="8">
        <f>('5v'!J801-N813)^2</f>
        <v>1.4207337827934014E-4</v>
      </c>
      <c r="P813" s="9">
        <f>offs556+Ampl556*SIN(2*PI()*freq556*('5v'!I801-reta556)+deph556*PI()/180)</f>
        <v>0.71613161643568346</v>
      </c>
      <c r="Q813" s="10">
        <f>('5v'!K801-P813)^2</f>
        <v>2.566703453333106E-7</v>
      </c>
      <c r="S813" s="3"/>
      <c r="T813" s="7">
        <f>offs557+Ampl557*SIN(2*PI()*freq557*('5v'!M801)+deph557*PI()/180)</f>
        <v>-2.9382745616239907</v>
      </c>
      <c r="U813" s="8">
        <f>('5v'!N801-T813)^2</f>
        <v>1.2312530963308297E-5</v>
      </c>
      <c r="V813" s="9">
        <f>offs558+Ampl558*SIN(2*PI()*freq558*('5v'!M801-reta558)+deph558*PI()/180)</f>
        <v>0.88724309681489888</v>
      </c>
      <c r="W813" s="10">
        <f>('5v'!O801-V813)^2</f>
        <v>3.7408675349423877E-5</v>
      </c>
      <c r="X813" s="3"/>
      <c r="Y813" s="3"/>
      <c r="Z813" s="7">
        <f>offs559+Ampl559*SIN(2*PI()*freq559*('5v'!Q801)+deph559*PI()/180)</f>
        <v>0.18155599607487449</v>
      </c>
      <c r="AA813" s="8">
        <f>('5v'!R801-Z813)^2</f>
        <v>9.2173108111395716E-2</v>
      </c>
      <c r="AB813" s="9">
        <f>offs558+Ampl560*SIN(2*PI()*freq560*('5v'!Q801-reta560)+deph560*PI()/180)</f>
        <v>1.0429899761532289</v>
      </c>
      <c r="AC813" s="10">
        <f>('5v'!S801-AB813)^2</f>
        <v>4.9737560941484561E-5</v>
      </c>
      <c r="AE813" s="44"/>
      <c r="AF813" s="7">
        <f>offs561+Ampl561*SIN(2*PI()*freq561*('5v'!U801)+deph561*PI()/180)</f>
        <v>-0.13036016072528692</v>
      </c>
      <c r="AG813" s="8">
        <f>('5v'!V801-AF813)^2</f>
        <v>0.201544186891877</v>
      </c>
      <c r="AH813" s="9">
        <f>offs562+Ampl562*SIN(2*PI()*freq562*('5v'!U801-reta562)+deph562*PI()/180)</f>
        <v>0.79915562452187094</v>
      </c>
      <c r="AI813" s="10">
        <f>('5v'!W801-AH813)^2</f>
        <v>5.7930014298094868E-6</v>
      </c>
      <c r="AL813" s="76"/>
      <c r="AN813" s="76"/>
      <c r="AO813" s="80"/>
    </row>
    <row r="814" spans="1:41" x14ac:dyDescent="0.25">
      <c r="A814" s="3"/>
      <c r="B814" s="7">
        <f>offs551+Ampl551*SIN(2*PI()*freq551*('5v'!A802)+deph551*PI()/180)</f>
        <v>-2.3811651289948208</v>
      </c>
      <c r="C814" s="8">
        <f>('5v'!B802-B814)^2</f>
        <v>9.2423843051512148E-6</v>
      </c>
      <c r="D814" s="9">
        <f>offs552+Ampl552*SIN(2*PI()*freq552*('5v'!A802-reta552)+deph552*PI()/180)</f>
        <v>0.92487127663167412</v>
      </c>
      <c r="E814" s="10">
        <f>('5v'!C802-D814)^2</f>
        <v>2.6054160892976046E-3</v>
      </c>
      <c r="G814" s="3"/>
      <c r="H814" s="7">
        <f>offs553+Ampl553*SIN(2*PI()*freq553*('5v'!E802)+deph553*PI()/180)</f>
        <v>-1.7816136327402941</v>
      </c>
      <c r="I814" s="8">
        <f>('5v'!F802-H814)^2</f>
        <v>9.9374193400664652E-6</v>
      </c>
      <c r="J814" s="9">
        <f>offs554+Ampl554*SIN(2*PI()*freq554*('5v'!E802-reta554)+deph554*PI()/180)</f>
        <v>1.2056911743494461</v>
      </c>
      <c r="K814" s="10">
        <f>('5v'!G802-J814)^2</f>
        <v>8.0048398329264127E-4</v>
      </c>
      <c r="M814" s="3"/>
      <c r="N814" s="7">
        <f>offs553+Ampl555*SIN(2*PI()*freq555*('5v'!I802)+deph555*PI()/180)</f>
        <v>-2.1283261669869771</v>
      </c>
      <c r="O814" s="8">
        <f>('5v'!J802-N814)^2</f>
        <v>1.4208418257817998E-4</v>
      </c>
      <c r="P814" s="9">
        <f>offs556+Ampl556*SIN(2*PI()*freq556*('5v'!I802-reta556)+deph556*PI()/180)</f>
        <v>0.71863285704806745</v>
      </c>
      <c r="Q814" s="10">
        <f>('5v'!K802-P814)^2</f>
        <v>8.1310690848802985E-6</v>
      </c>
      <c r="S814" s="3"/>
      <c r="T814" s="7">
        <f>offs557+Ampl557*SIN(2*PI()*freq557*('5v'!M802)+deph557*PI()/180)</f>
        <v>-2.9347864708742479</v>
      </c>
      <c r="U814" s="8">
        <f>('5v'!N802-T814)^2</f>
        <v>3.8965215330608491E-6</v>
      </c>
      <c r="V814" s="9">
        <f>offs558+Ampl558*SIN(2*PI()*freq558*('5v'!M802-reta558)+deph558*PI()/180)</f>
        <v>0.890657466514576</v>
      </c>
      <c r="W814" s="10">
        <f>('5v'!O802-V814)^2</f>
        <v>4.3667560323952249E-5</v>
      </c>
      <c r="X814" s="3"/>
      <c r="Y814" s="3"/>
      <c r="Z814" s="7">
        <f>offs559+Ampl559*SIN(2*PI()*freq559*('5v'!Q802)+deph559*PI()/180)</f>
        <v>0.23385535461111806</v>
      </c>
      <c r="AA814" s="8">
        <f>('5v'!R802-Z814)^2</f>
        <v>9.2437436519382687E-2</v>
      </c>
      <c r="AB814" s="9">
        <f>offs558+Ampl560*SIN(2*PI()*freq560*('5v'!Q802-reta560)+deph560*PI()/180)</f>
        <v>1.0428571179379449</v>
      </c>
      <c r="AC814" s="10">
        <f>('5v'!S802-AB814)^2</f>
        <v>4.7881250799587205E-5</v>
      </c>
      <c r="AE814" s="44"/>
      <c r="AF814" s="7">
        <f>offs561+Ampl561*SIN(2*PI()*freq561*('5v'!U802)+deph561*PI()/180)</f>
        <v>-0.20844636336155203</v>
      </c>
      <c r="AG814" s="8">
        <f>('5v'!V802-AF814)^2</f>
        <v>0.20333664435918225</v>
      </c>
      <c r="AH814" s="9">
        <f>offs562+Ampl562*SIN(2*PI()*freq562*('5v'!U802-reta562)+deph562*PI()/180)</f>
        <v>0.79688213043245815</v>
      </c>
      <c r="AI814" s="10">
        <f>('5v'!W802-AH814)^2</f>
        <v>7.4377811140747795E-6</v>
      </c>
      <c r="AL814" s="76"/>
      <c r="AN814" s="76"/>
      <c r="AO814" s="80"/>
    </row>
    <row r="815" spans="1:41" x14ac:dyDescent="0.25">
      <c r="A815" s="3"/>
      <c r="B815" s="7">
        <f>offs551+Ampl551*SIN(2*PI()*freq551*('5v'!A803)+deph551*PI()/180)</f>
        <v>-2.4008300697507075</v>
      </c>
      <c r="C815" s="8">
        <f>('5v'!B803-B815)^2</f>
        <v>1.4910113360930489E-6</v>
      </c>
      <c r="D815" s="9">
        <f>offs552+Ampl552*SIN(2*PI()*freq552*('5v'!A803-reta552)+deph552*PI()/180)</f>
        <v>0.93118094744392155</v>
      </c>
      <c r="E815" s="10">
        <f>('5v'!C803-D815)^2</f>
        <v>2.6516266233573547E-3</v>
      </c>
      <c r="G815" s="3"/>
      <c r="H815" s="7">
        <f>offs553+Ampl553*SIN(2*PI()*freq553*('5v'!E803)+deph553*PI()/180)</f>
        <v>-1.741578331188562</v>
      </c>
      <c r="I815" s="8">
        <f>('5v'!F803-H815)^2</f>
        <v>4.7161454265722418E-6</v>
      </c>
      <c r="J815" s="9">
        <f>offs554+Ampl554*SIN(2*PI()*freq554*('5v'!E803-reta554)+deph554*PI()/180)</f>
        <v>1.2066671286163988</v>
      </c>
      <c r="K815" s="10">
        <f>('5v'!G803-J815)^2</f>
        <v>3.2111634656274935E-3</v>
      </c>
      <c r="M815" s="3"/>
      <c r="N815" s="7">
        <f>offs553+Ampl555*SIN(2*PI()*freq555*('5v'!I803)+deph555*PI()/180)</f>
        <v>-2.1515016206208912</v>
      </c>
      <c r="O815" s="8">
        <f>('5v'!J803-N815)^2</f>
        <v>1.3590571425612169E-4</v>
      </c>
      <c r="P815" s="9">
        <f>offs556+Ampl556*SIN(2*PI()*freq556*('5v'!I803-reta556)+deph556*PI()/180)</f>
        <v>0.72116070605276827</v>
      </c>
      <c r="Q815" s="10">
        <f>('5v'!K803-P815)^2</f>
        <v>3.8229908792620133E-5</v>
      </c>
      <c r="S815" s="3"/>
      <c r="T815" s="7">
        <f>offs557+Ampl557*SIN(2*PI()*freq557*('5v'!M803)+deph557*PI()/180)</f>
        <v>-2.9306866523596904</v>
      </c>
      <c r="U815" s="8">
        <f>('5v'!N803-T815)^2</f>
        <v>3.1697969544431887E-6</v>
      </c>
      <c r="V815" s="9">
        <f>offs558+Ampl558*SIN(2*PI()*freq558*('5v'!M803-reta558)+deph558*PI()/180)</f>
        <v>0.89407083532988363</v>
      </c>
      <c r="W815" s="10">
        <f>('5v'!O803-V815)^2</f>
        <v>2.6500922492606114E-5</v>
      </c>
      <c r="X815" s="3"/>
      <c r="Y815" s="3"/>
      <c r="Z815" s="7">
        <f>offs559+Ampl559*SIN(2*PI()*freq559*('5v'!Q803)+deph559*PI()/180)</f>
        <v>0.28580988542291308</v>
      </c>
      <c r="AA815" s="8">
        <f>('5v'!R803-Z815)^2</f>
        <v>9.0546138762894454E-2</v>
      </c>
      <c r="AB815" s="9">
        <f>offs558+Ampl560*SIN(2*PI()*freq560*('5v'!Q803-reta560)+deph560*PI()/180)</f>
        <v>1.042648695627205</v>
      </c>
      <c r="AC815" s="10">
        <f>('5v'!S803-AB815)^2</f>
        <v>4.5040280970627423E-5</v>
      </c>
      <c r="AE815" s="44"/>
      <c r="AF815" s="7">
        <f>offs561+Ampl561*SIN(2*PI()*freq561*('5v'!U803)+deph561*PI()/180)</f>
        <v>-0.28632685460321372</v>
      </c>
      <c r="AG815" s="8">
        <f>('5v'!V803-AF815)^2</f>
        <v>0.20709726521629254</v>
      </c>
      <c r="AH815" s="9">
        <f>offs562+Ampl562*SIN(2*PI()*freq562*('5v'!U803-reta562)+deph562*PI()/180)</f>
        <v>0.79469607139839227</v>
      </c>
      <c r="AI815" s="10">
        <f>('5v'!W803-AH815)^2</f>
        <v>8.7625981499443754E-6</v>
      </c>
      <c r="AL815" s="76"/>
      <c r="AN815" s="76"/>
      <c r="AO815" s="80"/>
    </row>
    <row r="816" spans="1:41" x14ac:dyDescent="0.25">
      <c r="A816" s="3"/>
      <c r="B816" s="7">
        <f>offs551+Ampl551*SIN(2*PI()*freq551*('5v'!A804)+deph551*PI()/180)</f>
        <v>-2.4201876612960538</v>
      </c>
      <c r="C816" s="8">
        <f>('5v'!B804-B816)^2</f>
        <v>8.9979678910437058E-6</v>
      </c>
      <c r="D816" s="9">
        <f>offs552+Ampl552*SIN(2*PI()*freq552*('5v'!A804-reta552)+deph552*PI()/180)</f>
        <v>0.93748423835805406</v>
      </c>
      <c r="E816" s="10">
        <f>('5v'!C804-D816)^2</f>
        <v>2.4984240842347667E-3</v>
      </c>
      <c r="G816" s="3"/>
      <c r="H816" s="7">
        <f>offs553+Ampl553*SIN(2*PI()*freq553*('5v'!E804)+deph553*PI()/180)</f>
        <v>-1.7010898249646211</v>
      </c>
      <c r="I816" s="8">
        <f>('5v'!F804-H816)^2</f>
        <v>1.2946863585223573E-5</v>
      </c>
      <c r="J816" s="9">
        <f>offs554+Ampl554*SIN(2*PI()*freq554*('5v'!E804-reta554)+deph554*PI()/180)</f>
        <v>1.2075259022510918</v>
      </c>
      <c r="K816" s="10">
        <f>('5v'!G804-J816)^2</f>
        <v>1.3483831698803092E-2</v>
      </c>
      <c r="M816" s="3"/>
      <c r="N816" s="7">
        <f>offs553+Ampl555*SIN(2*PI()*freq555*('5v'!I804)+deph555*PI()/180)</f>
        <v>-2.1744109150033242</v>
      </c>
      <c r="O816" s="8">
        <f>('5v'!J804-N816)^2</f>
        <v>1.2386922049301423E-4</v>
      </c>
      <c r="P816" s="9">
        <f>offs556+Ampl556*SIN(2*PI()*freq556*('5v'!I804-reta556)+deph556*PI()/180)</f>
        <v>0.72371476427312409</v>
      </c>
      <c r="Q816" s="10">
        <f>('5v'!K804-P816)^2</f>
        <v>5.6779626754972845E-5</v>
      </c>
      <c r="S816" s="3"/>
      <c r="T816" s="7">
        <f>offs557+Ampl557*SIN(2*PI()*freq557*('5v'!M804)+deph557*PI()/180)</f>
        <v>-2.9259761176491903</v>
      </c>
      <c r="U816" s="8">
        <f>('5v'!N804-T816)^2</f>
        <v>8.5803746207799055E-6</v>
      </c>
      <c r="V816" s="9">
        <f>offs558+Ampl558*SIN(2*PI()*freq558*('5v'!M804-reta558)+deph558*PI()/180)</f>
        <v>0.89748236106314094</v>
      </c>
      <c r="W816" s="10">
        <f>('5v'!O804-V816)^2</f>
        <v>3.1839261319079356E-5</v>
      </c>
      <c r="X816" s="3"/>
      <c r="Y816" s="3"/>
      <c r="Z816" s="7">
        <f>offs559+Ampl559*SIN(2*PI()*freq559*('5v'!Q804)+deph559*PI()/180)</f>
        <v>0.3373944637602041</v>
      </c>
      <c r="AA816" s="8">
        <f>('5v'!R804-Z816)^2</f>
        <v>9.006332687966484E-2</v>
      </c>
      <c r="AB816" s="9">
        <f>offs558+Ampl560*SIN(2*PI()*freq560*('5v'!Q804-reta560)+deph560*PI()/180)</f>
        <v>1.0423648100121892</v>
      </c>
      <c r="AC816" s="10">
        <f>('5v'!S804-AB816)^2</f>
        <v>4.1310442539087172E-5</v>
      </c>
      <c r="AE816" s="44"/>
      <c r="AF816" s="7">
        <f>offs561+Ampl561*SIN(2*PI()*freq561*('5v'!U804)+deph561*PI()/180)</f>
        <v>-0.36392477580804217</v>
      </c>
      <c r="AG816" s="8">
        <f>('5v'!V804-AF816)^2</f>
        <v>0.2058013748426811</v>
      </c>
      <c r="AH816" s="9">
        <f>offs562+Ampl562*SIN(2*PI()*freq562*('5v'!U804-reta562)+deph562*PI()/180)</f>
        <v>0.79259960479601388</v>
      </c>
      <c r="AI816" s="10">
        <f>('5v'!W804-AH816)^2</f>
        <v>1.3233861175502267E-6</v>
      </c>
      <c r="AL816" s="76"/>
      <c r="AN816" s="76"/>
      <c r="AO816" s="80"/>
    </row>
    <row r="817" spans="1:41" x14ac:dyDescent="0.25">
      <c r="A817" s="3"/>
      <c r="B817" s="7">
        <f>offs551+Ampl551*SIN(2*PI()*freq551*('5v'!A805)+deph551*PI()/180)</f>
        <v>-2.4392348468427549</v>
      </c>
      <c r="C817" s="8">
        <f>('5v'!B805-B817)^2</f>
        <v>3.1679656839925218E-7</v>
      </c>
      <c r="D817" s="9">
        <f>offs552+Ampl552*SIN(2*PI()*freq552*('5v'!A805-reta552)+deph552*PI()/180)</f>
        <v>0.94378015401136606</v>
      </c>
      <c r="E817" s="10">
        <f>('5v'!C805-D817)^2</f>
        <v>2.3491619532695E-3</v>
      </c>
      <c r="G817" s="3"/>
      <c r="H817" s="7">
        <f>offs553+Ampl553*SIN(2*PI()*freq553*('5v'!E805)+deph553*PI()/180)</f>
        <v>-1.6601624994419404</v>
      </c>
      <c r="I817" s="8">
        <f>('5v'!F805-H817)^2</f>
        <v>1.2316594167021015E-5</v>
      </c>
      <c r="J817" s="9">
        <f>offs554+Ampl554*SIN(2*PI()*freq554*('5v'!E805-reta554)+deph554*PI()/180)</f>
        <v>1.2082671901353415</v>
      </c>
      <c r="K817" s="10">
        <f>('5v'!G805-J817)^2</f>
        <v>1.320389216017979E-2</v>
      </c>
      <c r="M817" s="3"/>
      <c r="N817" s="7">
        <f>offs553+Ampl555*SIN(2*PI()*freq555*('5v'!I805)+deph555*PI()/180)</f>
        <v>-2.197050432491122</v>
      </c>
      <c r="O817" s="8">
        <f>('5v'!J805-N817)^2</f>
        <v>1.0674345646380228E-4</v>
      </c>
      <c r="P817" s="9">
        <f>offs556+Ampl556*SIN(2*PI()*freq556*('5v'!I805-reta556)+deph556*PI()/180)</f>
        <v>0.72629462839373482</v>
      </c>
      <c r="Q817" s="10">
        <f>('5v'!K805-P817)^2</f>
        <v>7.8528160260294026E-5</v>
      </c>
      <c r="S817" s="3"/>
      <c r="T817" s="7">
        <f>offs557+Ampl557*SIN(2*PI()*freq557*('5v'!M805)+deph557*PI()/180)</f>
        <v>-2.920656028996703</v>
      </c>
      <c r="U817" s="8">
        <f>('5v'!N805-T817)^2</f>
        <v>2.296403811327865E-6</v>
      </c>
      <c r="V817" s="9">
        <f>offs558+Ampl558*SIN(2*PI()*freq558*('5v'!M805-reta558)+deph558*PI()/180)</f>
        <v>0.90089120197142192</v>
      </c>
      <c r="W817" s="10">
        <f>('5v'!O805-V817)^2</f>
        <v>3.7700066992385226E-5</v>
      </c>
      <c r="X817" s="3"/>
      <c r="Y817" s="3"/>
      <c r="Z817" s="7">
        <f>offs559+Ampl559*SIN(2*PI()*freq559*('5v'!Q805)+deph559*PI()/180)</f>
        <v>0.38858414377866479</v>
      </c>
      <c r="AA817" s="8">
        <f>('5v'!R805-Z817)^2</f>
        <v>8.8651469421211632E-2</v>
      </c>
      <c r="AB817" s="9">
        <f>offs558+Ampl560*SIN(2*PI()*freq560*('5v'!Q805-reta560)+deph560*PI()/180)</f>
        <v>1.0420055983774617</v>
      </c>
      <c r="AC817" s="10">
        <f>('5v'!S805-AB817)^2</f>
        <v>1.6933129346644081E-5</v>
      </c>
      <c r="AE817" s="44"/>
      <c r="AF817" s="7">
        <f>offs561+Ampl561*SIN(2*PI()*freq561*('5v'!U805)+deph561*PI()/180)</f>
        <v>-0.44116354719632295</v>
      </c>
      <c r="AG817" s="8">
        <f>('5v'!V805-AF817)^2</f>
        <v>0.20483450631314415</v>
      </c>
      <c r="AH817" s="9">
        <f>offs562+Ampl562*SIN(2*PI()*freq562*('5v'!U805-reta562)+deph562*PI()/180)</f>
        <v>0.79059479958474976</v>
      </c>
      <c r="AI817" s="10">
        <f>('5v'!W805-AH817)^2</f>
        <v>1.4449492419116837E-6</v>
      </c>
      <c r="AL817" s="76"/>
      <c r="AN817" s="76"/>
      <c r="AO817" s="80"/>
    </row>
    <row r="818" spans="1:41" x14ac:dyDescent="0.25">
      <c r="A818" s="3"/>
      <c r="B818" s="7">
        <f>offs551+Ampl551*SIN(2*PI()*freq551*('5v'!A806)+deph551*PI()/180)</f>
        <v>-2.457968618619411</v>
      </c>
      <c r="C818" s="8">
        <f>('5v'!B806-B818)^2</f>
        <v>1.3480783286405612E-5</v>
      </c>
      <c r="D818" s="9">
        <f>offs552+Ampl552*SIN(2*PI()*freq552*('5v'!A806-reta552)+deph552*PI()/180)</f>
        <v>0.95006770020579256</v>
      </c>
      <c r="E818" s="10">
        <f>('5v'!C806-D818)^2</f>
        <v>2.2036171026109217E-3</v>
      </c>
      <c r="G818" s="3"/>
      <c r="H818" s="7">
        <f>offs553+Ampl553*SIN(2*PI()*freq553*('5v'!E806)+deph553*PI()/180)</f>
        <v>-1.6188108959043994</v>
      </c>
      <c r="I818" s="8">
        <f>('5v'!F806-H818)^2</f>
        <v>1.4784825506005139E-5</v>
      </c>
      <c r="J818" s="9">
        <f>offs554+Ampl554*SIN(2*PI()*freq554*('5v'!E806-reta554)+deph554*PI()/180)</f>
        <v>1.2088907288930928</v>
      </c>
      <c r="K818" s="10">
        <f>('5v'!G806-J818)^2</f>
        <v>4.7444371357219467E-4</v>
      </c>
      <c r="M818" s="3"/>
      <c r="N818" s="7">
        <f>offs553+Ampl555*SIN(2*PI()*freq555*('5v'!I806)+deph555*PI()/180)</f>
        <v>-2.2194165980420246</v>
      </c>
      <c r="O818" s="8">
        <f>('5v'!J806-N818)^2</f>
        <v>8.5753860652564641E-5</v>
      </c>
      <c r="P818" s="9">
        <f>offs556+Ampl556*SIN(2*PI()*freq556*('5v'!I806-reta556)+deph556*PI()/180)</f>
        <v>0.72889989102414843</v>
      </c>
      <c r="Q818" s="10">
        <f>('5v'!K806-P818)^2</f>
        <v>3.9141902507639223E-5</v>
      </c>
      <c r="S818" s="3"/>
      <c r="T818" s="7">
        <f>offs557+Ampl557*SIN(2*PI()*freq557*('5v'!M806)+deph557*PI()/180)</f>
        <v>-2.914727699054497</v>
      </c>
      <c r="U818" s="8">
        <f>('5v'!N806-T818)^2</f>
        <v>2.0921859383736475E-6</v>
      </c>
      <c r="V818" s="9">
        <f>offs558+Ampl558*SIN(2*PI()*freq558*('5v'!M806-reta558)+deph558*PI()/180)</f>
        <v>0.90429651697423952</v>
      </c>
      <c r="W818" s="10">
        <f>('5v'!O806-V818)^2</f>
        <v>4.410252272887856E-5</v>
      </c>
      <c r="X818" s="3"/>
      <c r="Y818" s="3"/>
      <c r="Z818" s="7">
        <f>offs559+Ampl559*SIN(2*PI()*freq559*('5v'!Q806)+deph559*PI()/180)</f>
        <v>0.43935417060329407</v>
      </c>
      <c r="AA818" s="8">
        <f>('5v'!R806-Z818)^2</f>
        <v>8.7498864259373643E-2</v>
      </c>
      <c r="AB818" s="9">
        <f>offs558+Ampl560*SIN(2*PI()*freq560*('5v'!Q806-reta560)+deph560*PI()/180)</f>
        <v>1.0415712344345815</v>
      </c>
      <c r="AC818" s="10">
        <f>('5v'!S806-AB818)^2</f>
        <v>1.3546996228438409E-5</v>
      </c>
      <c r="AE818" s="44"/>
      <c r="AF818" s="7">
        <f>offs561+Ampl561*SIN(2*PI()*freq561*('5v'!U806)+deph561*PI()/180)</f>
        <v>-0.51796694342583727</v>
      </c>
      <c r="AG818" s="8">
        <f>('5v'!V806-AF818)^2</f>
        <v>0.20603253290109452</v>
      </c>
      <c r="AH818" s="9">
        <f>offs562+Ampl562*SIN(2*PI()*freq562*('5v'!U806-reta562)+deph562*PI()/180)</f>
        <v>0.78868363426530075</v>
      </c>
      <c r="AI818" s="10">
        <f>('5v'!W806-AH818)^2</f>
        <v>6.2888748535571715E-7</v>
      </c>
      <c r="AL818" s="76"/>
      <c r="AN818" s="76"/>
      <c r="AO818" s="80"/>
    </row>
    <row r="819" spans="1:41" x14ac:dyDescent="0.25">
      <c r="A819" s="3"/>
      <c r="B819" s="7">
        <f>offs551+Ampl551*SIN(2*PI()*freq551*('5v'!A807)+deph551*PI()/180)</f>
        <v>-2.4763860183462896</v>
      </c>
      <c r="C819" s="8">
        <f>('5v'!B807-B819)^2</f>
        <v>2.0349286520562733E-5</v>
      </c>
      <c r="D819" s="9">
        <f>offs552+Ampl552*SIN(2*PI()*freq552*('5v'!A807-reta552)+deph552*PI()/180)</f>
        <v>0.95634588406490062</v>
      </c>
      <c r="E819" s="10">
        <f>('5v'!C807-D819)^2</f>
        <v>1.888326949093953E-3</v>
      </c>
      <c r="G819" s="3"/>
      <c r="H819" s="7">
        <f>offs553+Ampl553*SIN(2*PI()*freq553*('5v'!E807)+deph553*PI()/180)</f>
        <v>-1.5770497063798361</v>
      </c>
      <c r="I819" s="8">
        <f>('5v'!F807-H819)^2</f>
        <v>6.9605932261974236E-6</v>
      </c>
      <c r="J819" s="9">
        <f>offs554+Ampl554*SIN(2*PI()*freq554*('5v'!E807-reta554)+deph554*PI()/180)</f>
        <v>1.2093962969839933</v>
      </c>
      <c r="K819" s="10">
        <f>('5v'!G807-J819)^2</f>
        <v>9.7627645608933458E-3</v>
      </c>
      <c r="M819" s="3"/>
      <c r="N819" s="7">
        <f>offs553+Ampl555*SIN(2*PI()*freq555*('5v'!I807)+deph555*PI()/180)</f>
        <v>-2.2415058797792171</v>
      </c>
      <c r="O819" s="8">
        <f>('5v'!J807-N819)^2</f>
        <v>9.7322955901444277E-5</v>
      </c>
      <c r="P819" s="9">
        <f>offs556+Ampl556*SIN(2*PI()*freq556*('5v'!I807-reta556)+deph556*PI()/180)</f>
        <v>0.73153014076319522</v>
      </c>
      <c r="Q819" s="10">
        <f>('5v'!K807-P819)^2</f>
        <v>1.3148595675156292E-5</v>
      </c>
      <c r="S819" s="3"/>
      <c r="T819" s="7">
        <f>offs557+Ampl557*SIN(2*PI()*freq557*('5v'!M807)+deph557*PI()/180)</f>
        <v>-2.9081925905492785</v>
      </c>
      <c r="U819" s="8">
        <f>('5v'!N807-T819)^2</f>
        <v>1.3981157574450725E-6</v>
      </c>
      <c r="V819" s="9">
        <f>offs558+Ampl558*SIN(2*PI()*freq558*('5v'!M807-reta558)+deph558*PI()/180)</f>
        <v>0.90769746586107136</v>
      </c>
      <c r="W819" s="10">
        <f>('5v'!O807-V819)^2</f>
        <v>5.1069234068720483E-5</v>
      </c>
      <c r="X819" s="3"/>
      <c r="Y819" s="3"/>
      <c r="Z819" s="7">
        <f>offs559+Ampl559*SIN(2*PI()*freq559*('5v'!Q807)+deph559*PI()/180)</f>
        <v>0.48967999229964887</v>
      </c>
      <c r="AA819" s="8">
        <f>('5v'!R807-Z819)^2</f>
        <v>8.6615060847503506E-2</v>
      </c>
      <c r="AB819" s="9">
        <f>offs558+Ampl560*SIN(2*PI()*freq560*('5v'!Q807-reta560)+deph560*PI()/180)</f>
        <v>1.0410619282380971</v>
      </c>
      <c r="AC819" s="10">
        <f>('5v'!S807-AB819)^2</f>
        <v>1.0057259367286792E-5</v>
      </c>
      <c r="AE819" s="44"/>
      <c r="AF819" s="7">
        <f>offs561+Ampl561*SIN(2*PI()*freq561*('5v'!U807)+deph561*PI()/180)</f>
        <v>-0.59425916881709706</v>
      </c>
      <c r="AG819" s="8">
        <f>('5v'!V807-AF819)^2</f>
        <v>0.20592329589637201</v>
      </c>
      <c r="AH819" s="9">
        <f>offs562+Ampl562*SIN(2*PI()*freq562*('5v'!U807-reta562)+deph562*PI()/180)</f>
        <v>0.78686799492709913</v>
      </c>
      <c r="AI819" s="10">
        <f>('5v'!W807-AH819)^2</f>
        <v>8.6583941935573561E-7</v>
      </c>
      <c r="AL819" s="76"/>
      <c r="AN819" s="76"/>
      <c r="AO819" s="80"/>
    </row>
    <row r="820" spans="1:41" x14ac:dyDescent="0.25">
      <c r="A820" s="3"/>
      <c r="B820" s="7">
        <f>offs551+Ampl551*SIN(2*PI()*freq551*('5v'!A808)+deph551*PI()/180)</f>
        <v>-2.4944841377024729</v>
      </c>
      <c r="C820" s="8">
        <f>('5v'!B808-B820)^2</f>
        <v>6.8701270826171855E-7</v>
      </c>
      <c r="D820" s="9">
        <f>offs552+Ampl552*SIN(2*PI()*freq552*('5v'!A808-reta552)+deph552*PI()/180)</f>
        <v>0.9626137141906802</v>
      </c>
      <c r="E820" s="10">
        <f>('5v'!C808-D820)^2</f>
        <v>1.9240254226016837E-3</v>
      </c>
      <c r="G820" s="3"/>
      <c r="H820" s="7">
        <f>offs553+Ampl553*SIN(2*PI()*freq553*('5v'!E808)+deph553*PI()/180)</f>
        <v>-1.5348937684200368</v>
      </c>
      <c r="I820" s="8">
        <f>('5v'!F808-H820)^2</f>
        <v>1.4275033871831709E-5</v>
      </c>
      <c r="J820" s="9">
        <f>offs554+Ampl554*SIN(2*PI()*freq554*('5v'!E808-reta554)+deph554*PI()/180)</f>
        <v>1.2097837147821084</v>
      </c>
      <c r="K820" s="10">
        <f>('5v'!G808-J820)^2</f>
        <v>1.3455370177920905E-2</v>
      </c>
      <c r="M820" s="3"/>
      <c r="N820" s="7">
        <f>offs553+Ampl555*SIN(2*PI()*freq555*('5v'!I808)+deph555*PI()/180)</f>
        <v>-2.2633147895490455</v>
      </c>
      <c r="O820" s="8">
        <f>('5v'!J808-N820)^2</f>
        <v>1.0383160725814222E-4</v>
      </c>
      <c r="P820" s="9">
        <f>offs556+Ampl556*SIN(2*PI()*freq556*('5v'!I808-reta556)+deph556*PI()/180)</f>
        <v>0.7341849622639498</v>
      </c>
      <c r="Q820" s="10">
        <f>('5v'!K808-P820)^2</f>
        <v>9.4338044054682798E-7</v>
      </c>
      <c r="S820" s="3"/>
      <c r="T820" s="7">
        <f>offs557+Ampl557*SIN(2*PI()*freq557*('5v'!M808)+deph557*PI()/180)</f>
        <v>-2.9010523159212829</v>
      </c>
      <c r="U820" s="8">
        <f>('5v'!N808-T820)^2</f>
        <v>2.6029799795822493E-7</v>
      </c>
      <c r="V820" s="9">
        <f>offs558+Ampl558*SIN(2*PI()*freq558*('5v'!M808-reta558)+deph558*PI()/180)</f>
        <v>0.91109320949866979</v>
      </c>
      <c r="W820" s="10">
        <f>('5v'!O808-V820)^2</f>
        <v>5.8626287645550795E-5</v>
      </c>
      <c r="X820" s="3"/>
      <c r="Y820" s="3"/>
      <c r="Z820" s="7">
        <f>offs559+Ampl559*SIN(2*PI()*freq559*('5v'!Q808)+deph559*PI()/180)</f>
        <v>0.53953727174694877</v>
      </c>
      <c r="AA820" s="8">
        <f>('5v'!R808-Z820)^2</f>
        <v>8.260786407870413E-2</v>
      </c>
      <c r="AB820" s="9">
        <f>offs558+Ampl560*SIN(2*PI()*freq560*('5v'!Q808-reta560)+deph560*PI()/180)</f>
        <v>1.0404779260839652</v>
      </c>
      <c r="AC820" s="10">
        <f>('5v'!S808-AB820)^2</f>
        <v>2.0615559832572778E-5</v>
      </c>
      <c r="AE820" s="44"/>
      <c r="AF820" s="7">
        <f>offs561+Ampl561*SIN(2*PI()*freq561*('5v'!U808)+deph561*PI()/180)</f>
        <v>-0.66996493215451347</v>
      </c>
      <c r="AG820" s="8">
        <f>('5v'!V808-AF820)^2</f>
        <v>0.2045759303175281</v>
      </c>
      <c r="AH820" s="9">
        <f>offs562+Ampl562*SIN(2*PI()*freq562*('5v'!U808-reta562)+deph562*PI()/180)</f>
        <v>0.78514967338696706</v>
      </c>
      <c r="AI820" s="10">
        <f>('5v'!W808-AH820)^2</f>
        <v>9.7246267889507591E-6</v>
      </c>
      <c r="AL820" s="76"/>
      <c r="AN820" s="76"/>
      <c r="AO820" s="80"/>
    </row>
    <row r="821" spans="1:41" x14ac:dyDescent="0.25">
      <c r="A821" s="3"/>
      <c r="B821" s="7">
        <f>offs551+Ampl551*SIN(2*PI()*freq551*('5v'!A809)+deph551*PI()/180)</f>
        <v>-2.5122601187851141</v>
      </c>
      <c r="C821" s="8">
        <f>('5v'!B809-B821)^2</f>
        <v>3.9801110729613743E-7</v>
      </c>
      <c r="D821" s="9">
        <f>offs552+Ampl552*SIN(2*PI()*freq552*('5v'!A809-reta552)+deph552*PI()/180)</f>
        <v>0.96887020082009512</v>
      </c>
      <c r="E821" s="10">
        <f>('5v'!C809-D821)^2</f>
        <v>1.7899838566334974E-3</v>
      </c>
      <c r="G821" s="3"/>
      <c r="H821" s="7">
        <f>offs553+Ampl553*SIN(2*PI()*freq553*('5v'!E809)+deph553*PI()/180)</f>
        <v>-1.4923580598290269</v>
      </c>
      <c r="I821" s="8">
        <f>('5v'!F809-H821)^2</f>
        <v>1.9374974395683276E-6</v>
      </c>
      <c r="J821" s="9">
        <f>offs554+Ampl554*SIN(2*PI()*freq554*('5v'!E809-reta554)+deph554*PI()/180)</f>
        <v>1.2100528446397389</v>
      </c>
      <c r="K821" s="10">
        <f>('5v'!G809-J821)^2</f>
        <v>1.7230099787222944E-3</v>
      </c>
      <c r="M821" s="3"/>
      <c r="N821" s="7">
        <f>offs553+Ampl555*SIN(2*PI()*freq555*('5v'!I809)+deph555*PI()/180)</f>
        <v>-2.2848398834718395</v>
      </c>
      <c r="O821" s="8">
        <f>('5v'!J809-N821)^2</f>
        <v>1.4844068090355406E-4</v>
      </c>
      <c r="P821" s="9">
        <f>offs556+Ampl556*SIN(2*PI()*freq556*('5v'!I809-reta556)+deph556*PI()/180)</f>
        <v>0.73686393629932201</v>
      </c>
      <c r="Q821" s="10">
        <f>('5v'!K809-P821)^2</f>
        <v>1.3401649193807331E-5</v>
      </c>
      <c r="S821" s="3"/>
      <c r="T821" s="7">
        <f>offs557+Ampl557*SIN(2*PI()*freq557*('5v'!M809)+deph557*PI()/180)</f>
        <v>-2.8933086369264336</v>
      </c>
      <c r="U821" s="8">
        <f>('5v'!N809-T821)^2</f>
        <v>1.9481019006964489E-7</v>
      </c>
      <c r="V821" s="9">
        <f>offs558+Ampl558*SIN(2*PI()*freq558*('5v'!M809-reta558)+deph558*PI()/180)</f>
        <v>0.91448291003810311</v>
      </c>
      <c r="W821" s="10">
        <f>('5v'!O809-V821)^2</f>
        <v>6.6803322666041622E-5</v>
      </c>
      <c r="X821" s="3"/>
      <c r="Y821" s="3"/>
      <c r="Z821" s="7">
        <f>offs559+Ampl559*SIN(2*PI()*freq559*('5v'!Q809)+deph559*PI()/180)</f>
        <v>0.58890189840728679</v>
      </c>
      <c r="AA821" s="8">
        <f>('5v'!R809-Z821)^2</f>
        <v>8.1182946052575602E-2</v>
      </c>
      <c r="AB821" s="9">
        <f>offs558+Ampl560*SIN(2*PI()*freq560*('5v'!Q809-reta560)+deph560*PI()/180)</f>
        <v>1.0398195103904451</v>
      </c>
      <c r="AC821" s="10">
        <f>('5v'!S809-AB821)^2</f>
        <v>1.5070082311831148E-5</v>
      </c>
      <c r="AE821" s="44"/>
      <c r="AF821" s="7">
        <f>offs561+Ampl561*SIN(2*PI()*freq561*('5v'!U809)+deph561*PI()/180)</f>
        <v>-0.74500952098973983</v>
      </c>
      <c r="AG821" s="8">
        <f>('5v'!V809-AF821)^2</f>
        <v>0.2055969412178886</v>
      </c>
      <c r="AH821" s="9">
        <f>offs562+Ampl562*SIN(2*PI()*freq562*('5v'!U809-reta562)+deph562*PI()/180)</f>
        <v>0.78353036542080912</v>
      </c>
      <c r="AI821" s="10">
        <f>('5v'!W809-AH821)^2</f>
        <v>1.1918067490505606E-5</v>
      </c>
      <c r="AL821" s="76"/>
      <c r="AN821" s="76"/>
      <c r="AO821" s="80"/>
    </row>
    <row r="822" spans="1:41" x14ac:dyDescent="0.25">
      <c r="A822" s="3"/>
      <c r="B822" s="7">
        <f>offs551+Ampl551*SIN(2*PI()*freq551*('5v'!A810)+deph551*PI()/180)</f>
        <v>-2.5297111545607338</v>
      </c>
      <c r="C822" s="8">
        <f>('5v'!B810-B822)^2</f>
        <v>5.7432970981668454E-7</v>
      </c>
      <c r="D822" s="9">
        <f>offs552+Ampl552*SIN(2*PI()*freq552*('5v'!A810-reta552)+deph552*PI()/180)</f>
        <v>0.97511435598137941</v>
      </c>
      <c r="E822" s="10">
        <f>('5v'!C810-D822)^2</f>
        <v>1.659695125777558E-3</v>
      </c>
      <c r="G822" s="3"/>
      <c r="H822" s="7">
        <f>offs553+Ampl553*SIN(2*PI()*freq553*('5v'!E810)+deph553*PI()/180)</f>
        <v>-1.4494576933415289</v>
      </c>
      <c r="I822" s="8">
        <f>('5v'!F810-H822)^2</f>
        <v>1.7511405123543351E-6</v>
      </c>
      <c r="J822" s="9">
        <f>offs554+Ampl554*SIN(2*PI()*freq554*('5v'!E810-reta554)+deph554*PI()/180)</f>
        <v>1.210203590936328</v>
      </c>
      <c r="K822" s="10">
        <f>('5v'!G810-J822)^2</f>
        <v>7.2903191091091809E-4</v>
      </c>
      <c r="M822" s="3"/>
      <c r="N822" s="7">
        <f>offs553+Ampl555*SIN(2*PI()*freq555*('5v'!I810)+deph555*PI()/180)</f>
        <v>-2.3060777624857436</v>
      </c>
      <c r="O822" s="8">
        <f>('5v'!J810-N822)^2</f>
        <v>1.929391141177002E-4</v>
      </c>
      <c r="P822" s="9">
        <f>offs556+Ampl556*SIN(2*PI()*freq556*('5v'!I810-reta556)+deph556*PI()/180)</f>
        <v>0.73956663982825588</v>
      </c>
      <c r="Q822" s="10">
        <f>('5v'!K810-P822)^2</f>
        <v>4.0494511875101695E-5</v>
      </c>
      <c r="S822" s="3"/>
      <c r="T822" s="7">
        <f>offs557+Ampl557*SIN(2*PI()*freq557*('5v'!M810)+deph557*PI()/180)</f>
        <v>-2.8849634642016513</v>
      </c>
      <c r="U822" s="8">
        <f>('5v'!N810-T822)^2</f>
        <v>9.4876521728118779E-7</v>
      </c>
      <c r="V822" s="9">
        <f>offs558+Ampl558*SIN(2*PI()*freq558*('5v'!M810-reta558)+deph558*PI()/180)</f>
        <v>0.91786573112148506</v>
      </c>
      <c r="W822" s="10">
        <f>('5v'!O810-V822)^2</f>
        <v>7.5633614991028682E-5</v>
      </c>
      <c r="X822" s="3"/>
      <c r="Y822" s="3"/>
      <c r="Z822" s="7">
        <f>offs559+Ampl559*SIN(2*PI()*freq559*('5v'!Q810)+deph559*PI()/180)</f>
        <v>0.63774999998526838</v>
      </c>
      <c r="AA822" s="8">
        <f>('5v'!R810-Z822)^2</f>
        <v>8.1171565599331877E-2</v>
      </c>
      <c r="AB822" s="9">
        <f>offs558+Ampl560*SIN(2*PI()*freq560*('5v'!Q810-reta560)+deph560*PI()/180)</f>
        <v>1.0390869995615235</v>
      </c>
      <c r="AC822" s="10">
        <f>('5v'!S810-AB822)^2</f>
        <v>9.9194104781278803E-6</v>
      </c>
      <c r="AE822" s="44"/>
      <c r="AF822" s="7">
        <f>offs561+Ampl561*SIN(2*PI()*freq561*('5v'!U810)+deph561*PI()/180)</f>
        <v>-0.81931887537383874</v>
      </c>
      <c r="AG822" s="8">
        <f>('5v'!V810-AF822)^2</f>
        <v>0.20374775435210032</v>
      </c>
      <c r="AH822" s="9">
        <f>offs562+Ampl562*SIN(2*PI()*freq562*('5v'!U810-reta562)+deph562*PI()/180)</f>
        <v>0.78201166909008646</v>
      </c>
      <c r="AI822" s="10">
        <f>('5v'!W810-AH822)^2</f>
        <v>1.5106274349315175E-5</v>
      </c>
      <c r="AL822" s="76"/>
      <c r="AN822" s="76"/>
      <c r="AO822" s="80"/>
    </row>
    <row r="823" spans="1:41" x14ac:dyDescent="0.25">
      <c r="A823" s="3"/>
      <c r="B823" s="7">
        <f>offs551+Ampl551*SIN(2*PI()*freq551*('5v'!A811)+deph551*PI()/180)</f>
        <v>-2.5468344893084875</v>
      </c>
      <c r="C823" s="8">
        <f>('5v'!B811-B823)^2</f>
        <v>1.4701821770318855E-6</v>
      </c>
      <c r="D823" s="9">
        <f>offs552+Ampl552*SIN(2*PI()*freq552*('5v'!A811-reta552)+deph552*PI()/180)</f>
        <v>0.98134519365004957</v>
      </c>
      <c r="E823" s="10">
        <f>('5v'!C811-D823)^2</f>
        <v>1.6901302433318752E-3</v>
      </c>
      <c r="G823" s="3"/>
      <c r="H823" s="7">
        <f>offs553+Ampl553*SIN(2*PI()*freq553*('5v'!E811)+deph553*PI()/180)</f>
        <v>-1.4062079112534844</v>
      </c>
      <c r="I823" s="8">
        <f>('5v'!F811-H823)^2</f>
        <v>1.2173906280809915E-7</v>
      </c>
      <c r="J823" s="9">
        <f>offs554+Ampl554*SIN(2*PI()*freq554*('5v'!E811-reta554)+deph554*PI()/180)</f>
        <v>1.2102359001124339</v>
      </c>
      <c r="K823" s="10">
        <f>('5v'!G811-J823)^2</f>
        <v>8.3696699193822437E-3</v>
      </c>
      <c r="M823" s="3"/>
      <c r="N823" s="7">
        <f>offs553+Ampl555*SIN(2*PI()*freq555*('5v'!I811)+deph555*PI()/180)</f>
        <v>-2.3270250728834618</v>
      </c>
      <c r="O823" s="8">
        <f>('5v'!J811-N823)^2</f>
        <v>8.9244540904629167E-5</v>
      </c>
      <c r="P823" s="9">
        <f>offs556+Ampl556*SIN(2*PI()*freq556*('5v'!I811-reta556)+deph556*PI()/180)</f>
        <v>0.74229264606253342</v>
      </c>
      <c r="Q823" s="10">
        <f>('5v'!K811-P823)^2</f>
        <v>5.0928291489363562E-5</v>
      </c>
      <c r="S823" s="3"/>
      <c r="T823" s="7">
        <f>offs557+Ampl557*SIN(2*PI()*freq557*('5v'!M811)+deph557*PI()/180)</f>
        <v>-2.8760188567934337</v>
      </c>
      <c r="U823" s="8">
        <f>('5v'!N811-T823)^2</f>
        <v>2.3419162312011361E-8</v>
      </c>
      <c r="V823" s="9">
        <f>offs558+Ampl558*SIN(2*PI()*freq558*('5v'!M811-reta558)+deph558*PI()/180)</f>
        <v>0.92124083808833102</v>
      </c>
      <c r="W823" s="10">
        <f>('5v'!O811-V823)^2</f>
        <v>8.51541736913844E-5</v>
      </c>
      <c r="X823" s="3"/>
      <c r="Y823" s="3"/>
      <c r="Z823" s="7">
        <f>offs559+Ampl559*SIN(2*PI()*freq559*('5v'!Q811)+deph559*PI()/180)</f>
        <v>0.68605795397244462</v>
      </c>
      <c r="AA823" s="8">
        <f>('5v'!R811-Z823)^2</f>
        <v>7.925359824977915E-2</v>
      </c>
      <c r="AB823" s="9">
        <f>offs558+Ampl560*SIN(2*PI()*freq560*('5v'!Q811-reta560)+deph560*PI()/180)</f>
        <v>1.0382807478329374</v>
      </c>
      <c r="AC823" s="10">
        <f>('5v'!S811-AB823)^2</f>
        <v>1.8458948411012514E-5</v>
      </c>
      <c r="AE823" s="44"/>
      <c r="AF823" s="7">
        <f>offs561+Ampl561*SIN(2*PI()*freq561*('5v'!U811)+deph561*PI()/180)</f>
        <v>-0.89281966094551024</v>
      </c>
      <c r="AG823" s="8">
        <f>('5v'!V811-AF823)^2</f>
        <v>0.20616626000499452</v>
      </c>
      <c r="AH823" s="9">
        <f>offs562+Ampl562*SIN(2*PI()*freq562*('5v'!U811-reta562)+deph562*PI()/180)</f>
        <v>0.78059508316472304</v>
      </c>
      <c r="AI823" s="10">
        <f>('5v'!W811-AH823)^2</f>
        <v>1.9564903164942056E-5</v>
      </c>
      <c r="AL823" s="76"/>
      <c r="AN823" s="76"/>
      <c r="AO823" s="80"/>
    </row>
    <row r="824" spans="1:41" x14ac:dyDescent="0.25">
      <c r="A824" s="3"/>
      <c r="B824" s="7">
        <f>offs551+Ampl551*SIN(2*PI()*freq551*('5v'!A812)+deph551*PI()/180)</f>
        <v>-2.5636274190553139</v>
      </c>
      <c r="C824" s="8">
        <f>('5v'!B812-B824)^2</f>
        <v>1.9874606291022441E-9</v>
      </c>
      <c r="D824" s="9">
        <f>offs552+Ampl552*SIN(2*PI()*freq552*('5v'!A812-reta552)+deph552*PI()/180)</f>
        <v>0.98756172990460578</v>
      </c>
      <c r="E824" s="10">
        <f>('5v'!C812-D824)^2</f>
        <v>1.7195726234413371E-3</v>
      </c>
      <c r="G824" s="3"/>
      <c r="H824" s="7">
        <f>offs553+Ampl553*SIN(2*PI()*freq553*('5v'!E812)+deph553*PI()/180)</f>
        <v>-1.3626240800065281</v>
      </c>
      <c r="I824" s="8">
        <f>('5v'!F812-H824)^2</f>
        <v>3.1282543959423569E-5</v>
      </c>
      <c r="J824" s="9">
        <f>offs554+Ampl554*SIN(2*PI()*freq554*('5v'!E812-reta554)+deph554*PI()/180)</f>
        <v>1.2101497606887608</v>
      </c>
      <c r="K824" s="10">
        <f>('5v'!G812-J824)^2</f>
        <v>1.4100080702509669E-2</v>
      </c>
      <c r="M824" s="3"/>
      <c r="N824" s="7">
        <f>offs553+Ampl555*SIN(2*PI()*freq555*('5v'!I812)+deph555*PI()/180)</f>
        <v>-2.3476785068418558</v>
      </c>
      <c r="O824" s="8">
        <f>('5v'!J812-N824)^2</f>
        <v>1.1170623081679517E-4</v>
      </c>
      <c r="P824" s="9">
        <f>offs556+Ampl556*SIN(2*PI()*freq556*('5v'!I812-reta556)+deph556*PI()/180)</f>
        <v>0.74504152453416939</v>
      </c>
      <c r="Q824" s="10">
        <f>('5v'!K812-P824)^2</f>
        <v>3.574885396078993E-5</v>
      </c>
      <c r="S824" s="3"/>
      <c r="T824" s="7">
        <f>offs557+Ampl557*SIN(2*PI()*freq557*('5v'!M812)+deph557*PI()/180)</f>
        <v>-2.8664770216498177</v>
      </c>
      <c r="U824" s="8">
        <f>('5v'!N812-T824)^2</f>
        <v>3.5433106057688521E-6</v>
      </c>
      <c r="V824" s="9">
        <f>offs558+Ampl558*SIN(2*PI()*freq558*('5v'!M812-reta558)+deph558*PI()/180)</f>
        <v>0.92460739818150017</v>
      </c>
      <c r="W824" s="10">
        <f>('5v'!O812-V824)^2</f>
        <v>9.5405849932825074E-5</v>
      </c>
      <c r="X824" s="3"/>
      <c r="Y824" s="3"/>
      <c r="Z824" s="7">
        <f>offs559+Ampl559*SIN(2*PI()*freq559*('5v'!Q812)+deph559*PI()/180)</f>
        <v>0.7338023990709549</v>
      </c>
      <c r="AA824" s="8">
        <f>('5v'!R812-Z824)^2</f>
        <v>7.65874966549078E-2</v>
      </c>
      <c r="AB824" s="9">
        <f>offs558+Ampl560*SIN(2*PI()*freq560*('5v'!Q812-reta560)+deph560*PI()/180)</f>
        <v>1.0374011451008673</v>
      </c>
      <c r="AC824" s="10">
        <f>('5v'!S812-AB824)^2</f>
        <v>2.8835880792320892E-5</v>
      </c>
      <c r="AE824" s="44"/>
      <c r="AF824" s="7">
        <f>offs561+Ampl561*SIN(2*PI()*freq561*('5v'!U812)+deph561*PI()/180)</f>
        <v>-0.9654393413032526</v>
      </c>
      <c r="AG824" s="8">
        <f>('5v'!V812-AF824)^2</f>
        <v>0.209404668624246</v>
      </c>
      <c r="AH824" s="9">
        <f>offs562+Ampl562*SIN(2*PI()*freq562*('5v'!U812-reta562)+deph562*PI()/180)</f>
        <v>0.77928200564400074</v>
      </c>
      <c r="AI824" s="10">
        <f>('5v'!W812-AH824)^2</f>
        <v>2.5636658981718077E-5</v>
      </c>
      <c r="AL824" s="76"/>
      <c r="AN824" s="76"/>
      <c r="AO824" s="80"/>
    </row>
    <row r="825" spans="1:41" x14ac:dyDescent="0.25">
      <c r="A825" s="3"/>
      <c r="B825" s="7">
        <f>offs551+Ampl551*SIN(2*PI()*freq551*('5v'!A813)+deph551*PI()/180)</f>
        <v>-2.5800872920029394</v>
      </c>
      <c r="C825" s="8">
        <f>('5v'!B813-B825)^2</f>
        <v>9.7076363229482164E-6</v>
      </c>
      <c r="D825" s="9">
        <f>offs552+Ampl552*SIN(2*PI()*freq552*('5v'!A813-reta552)+deph552*PI()/180)</f>
        <v>0.9937629830819108</v>
      </c>
      <c r="E825" s="10">
        <f>('5v'!C813-D825)^2</f>
        <v>1.5885791003917213E-3</v>
      </c>
      <c r="G825" s="3"/>
      <c r="H825" s="7">
        <f>offs553+Ampl553*SIN(2*PI()*freq553*('5v'!E813)+deph553*PI()/180)</f>
        <v>-1.3187216847283707</v>
      </c>
      <c r="I825" s="8">
        <f>('5v'!F813-H825)^2</f>
        <v>2.1703343398354581E-5</v>
      </c>
      <c r="J825" s="9">
        <f>offs554+Ampl554*SIN(2*PI()*freq554*('5v'!E813-reta554)+deph554*PI()/180)</f>
        <v>1.2099452032702351</v>
      </c>
      <c r="K825" s="10">
        <f>('5v'!G813-J825)^2</f>
        <v>6.0098470452781896E-3</v>
      </c>
      <c r="M825" s="3"/>
      <c r="N825" s="7">
        <f>offs553+Ampl555*SIN(2*PI()*freq555*('5v'!I813)+deph555*PI()/180)</f>
        <v>-2.3680348029442793</v>
      </c>
      <c r="O825" s="8">
        <f>('5v'!J813-N825)^2</f>
        <v>1.2982694920078263E-4</v>
      </c>
      <c r="P825" s="9">
        <f>offs556+Ampl556*SIN(2*PI()*freq556*('5v'!I813-reta556)+deph556*PI()/180)</f>
        <v>0.7478128411633872</v>
      </c>
      <c r="Q825" s="10">
        <f>('5v'!K813-P825)^2</f>
        <v>8.7956480466669119E-7</v>
      </c>
      <c r="S825" s="3"/>
      <c r="T825" s="7">
        <f>offs557+Ampl557*SIN(2*PI()*freq557*('5v'!M813)+deph557*PI()/180)</f>
        <v>-2.8563403130758491</v>
      </c>
      <c r="U825" s="8">
        <f>('5v'!N813-T825)^2</f>
        <v>9.0196261370031071E-8</v>
      </c>
      <c r="V825" s="9">
        <f>offs558+Ampl558*SIN(2*PI()*freq558*('5v'!M813-reta558)+deph558*PI()/180)</f>
        <v>0.92796458075266397</v>
      </c>
      <c r="W825" s="10">
        <f>('5v'!O813-V825)^2</f>
        <v>6.9948621471045959E-5</v>
      </c>
      <c r="X825" s="3"/>
      <c r="Y825" s="3"/>
      <c r="Z825" s="7">
        <f>offs559+Ampl559*SIN(2*PI()*freq559*('5v'!Q813)+deph559*PI()/180)</f>
        <v>0.78096024649082774</v>
      </c>
      <c r="AA825" s="8">
        <f>('5v'!R813-Z825)^2</f>
        <v>7.5354913008675278E-2</v>
      </c>
      <c r="AB825" s="9">
        <f>offs558+Ampl560*SIN(2*PI()*freq560*('5v'!Q813-reta560)+deph560*PI()/180)</f>
        <v>1.0364486167333897</v>
      </c>
      <c r="AC825" s="10">
        <f>('5v'!S813-AB825)^2</f>
        <v>1.951321720469275E-5</v>
      </c>
      <c r="AE825" s="44"/>
      <c r="AF825" s="7">
        <f>offs561+Ampl561*SIN(2*PI()*freq561*('5v'!U813)+deph561*PI()/180)</f>
        <v>-1.0371062495900329</v>
      </c>
      <c r="AG825" s="8">
        <f>('5v'!V813-AF825)^2</f>
        <v>0.21174666458247243</v>
      </c>
      <c r="AH825" s="9">
        <f>offs562+Ampl562*SIN(2*PI()*freq562*('5v'!U813-reta562)+deph562*PI()/180)</f>
        <v>0.77807373237690269</v>
      </c>
      <c r="AI825" s="10">
        <f>('5v'!W813-AH825)^2</f>
        <v>3.3734285545077254E-5</v>
      </c>
      <c r="AL825" s="76"/>
      <c r="AN825" s="76"/>
      <c r="AO825" s="80"/>
    </row>
    <row r="826" spans="1:41" x14ac:dyDescent="0.25">
      <c r="A826" s="3"/>
      <c r="B826" s="7">
        <f>offs551+Ampl551*SIN(2*PI()*freq551*('5v'!A814)+deph551*PI()/180)</f>
        <v>-2.5962115089466167</v>
      </c>
      <c r="C826" s="8">
        <f>('5v'!B814-B826)^2</f>
        <v>2.0880248486950336E-5</v>
      </c>
      <c r="D826" s="9">
        <f>offs552+Ampl552*SIN(2*PI()*freq552*('5v'!A814-reta552)+deph552*PI()/180)</f>
        <v>0.99994797393219981</v>
      </c>
      <c r="E826" s="10">
        <f>('5v'!C814-D826)^2</f>
        <v>1.4614544479088132E-3</v>
      </c>
      <c r="G826" s="3"/>
      <c r="H826" s="7">
        <f>offs553+Ampl553*SIN(2*PI()*freq553*('5v'!E814)+deph553*PI()/180)</f>
        <v>-1.2745163237310124</v>
      </c>
      <c r="I826" s="8">
        <f>('5v'!F814-H826)^2</f>
        <v>1.1712299719851166E-5</v>
      </c>
      <c r="J826" s="9">
        <f>offs554+Ampl554*SIN(2*PI()*freq554*('5v'!E814-reta554)+deph554*PI()/180)</f>
        <v>1.2096223005351341</v>
      </c>
      <c r="K826" s="10">
        <f>('5v'!G814-J826)^2</f>
        <v>3.7915176359920792E-3</v>
      </c>
      <c r="M826" s="3"/>
      <c r="N826" s="7">
        <f>offs553+Ampl555*SIN(2*PI()*freq555*('5v'!I814)+deph555*PI()/180)</f>
        <v>-2.3880907466956018</v>
      </c>
      <c r="O826" s="8">
        <f>('5v'!J814-N826)^2</f>
        <v>1.9243201488294877E-4</v>
      </c>
      <c r="P826" s="9">
        <f>offs556+Ampl556*SIN(2*PI()*freq556*('5v'!I814-reta556)+deph556*PI()/180)</f>
        <v>0.75060615832716482</v>
      </c>
      <c r="Q826" s="10">
        <f>('5v'!K814-P826)^2</f>
        <v>6.3801460980212737E-5</v>
      </c>
      <c r="S826" s="3"/>
      <c r="T826" s="7">
        <f>offs557+Ampl557*SIN(2*PI()*freq557*('5v'!M814)+deph557*PI()/180)</f>
        <v>-2.8456112321526872</v>
      </c>
      <c r="U826" s="8">
        <f>('5v'!N814-T826)^2</f>
        <v>6.982659077726167E-6</v>
      </c>
      <c r="V826" s="9">
        <f>offs558+Ampl558*SIN(2*PI()*freq558*('5v'!M814-reta558)+deph558*PI()/180)</f>
        <v>0.93131155746725824</v>
      </c>
      <c r="W826" s="10">
        <f>('5v'!O814-V826)^2</f>
        <v>7.961640503830352E-5</v>
      </c>
      <c r="X826" s="3"/>
      <c r="Y826" s="3"/>
      <c r="Z826" s="7">
        <f>offs559+Ampl559*SIN(2*PI()*freq559*('5v'!Q814)+deph559*PI()/180)</f>
        <v>0.82750869111553083</v>
      </c>
      <c r="AA826" s="8">
        <f>('5v'!R814-Z826)^2</f>
        <v>7.234791045184763E-2</v>
      </c>
      <c r="AB826" s="9">
        <f>offs558+Ampl560*SIN(2*PI()*freq560*('5v'!Q814-reta560)+deph560*PI()/180)</f>
        <v>1.0354236233647698</v>
      </c>
      <c r="AC826" s="10">
        <f>('5v'!S814-AB826)^2</f>
        <v>2.8574513132931892E-5</v>
      </c>
      <c r="AE826" s="44"/>
      <c r="AF826" s="7">
        <f>offs561+Ampl561*SIN(2*PI()*freq561*('5v'!U814)+deph561*PI()/180)</f>
        <v>-1.1077496592198228</v>
      </c>
      <c r="AG826" s="8">
        <f>('5v'!V814-AF826)^2</f>
        <v>0.21144223173660573</v>
      </c>
      <c r="AH826" s="9">
        <f>offs562+Ampl562*SIN(2*PI()*freq562*('5v'!U814-reta562)+deph562*PI()/180)</f>
        <v>0.7769714557832671</v>
      </c>
      <c r="AI826" s="10">
        <f>('5v'!W814-AH826)^2</f>
        <v>4.434182530272174E-5</v>
      </c>
      <c r="AL826" s="76"/>
      <c r="AN826" s="76"/>
      <c r="AO826" s="80"/>
    </row>
    <row r="827" spans="1:41" x14ac:dyDescent="0.25">
      <c r="A827" s="3"/>
      <c r="B827" s="7">
        <f>offs551+Ampl551*SIN(2*PI()*freq551*('5v'!A815)+deph551*PI()/180)</f>
        <v>-2.6119975236855697</v>
      </c>
      <c r="C827" s="8">
        <f>('5v'!B815-B827)^2</f>
        <v>1.9434663414893046E-5</v>
      </c>
      <c r="D827" s="9">
        <f>offs552+Ampl552*SIN(2*PI()*freq552*('5v'!A815-reta552)+deph552*PI()/180)</f>
        <v>1.0061157257737181</v>
      </c>
      <c r="E827" s="10">
        <f>('5v'!C815-D827)^2</f>
        <v>1.3384421599381515E-3</v>
      </c>
      <c r="G827" s="3"/>
      <c r="H827" s="7">
        <f>offs553+Ampl553*SIN(2*PI()*freq553*('5v'!E815)+deph553*PI()/180)</f>
        <v>-1.2300237029687238</v>
      </c>
      <c r="I827" s="8">
        <f>('5v'!F815-H827)^2</f>
        <v>1.4835615759275155E-5</v>
      </c>
      <c r="J827" s="9">
        <f>offs554+Ampl554*SIN(2*PI()*freq554*('5v'!E815-reta554)+deph554*PI()/180)</f>
        <v>1.2091811672092618</v>
      </c>
      <c r="K827" s="10">
        <f>('5v'!G815-J827)^2</f>
        <v>6.5068692008981585E-3</v>
      </c>
      <c r="M827" s="3"/>
      <c r="N827" s="7">
        <f>offs553+Ampl555*SIN(2*PI()*freq555*('5v'!I815)+deph555*PI()/180)</f>
        <v>-2.4078431710298078</v>
      </c>
      <c r="O827" s="8">
        <f>('5v'!J815-N827)^2</f>
        <v>1.4738035340469262E-4</v>
      </c>
      <c r="P827" s="9">
        <f>offs556+Ampl556*SIN(2*PI()*freq556*('5v'!I815-reta556)+deph556*PI()/180)</f>
        <v>0.75342103492834078</v>
      </c>
      <c r="Q827" s="10">
        <f>('5v'!K815-P827)^2</f>
        <v>3.5511800963140177E-4</v>
      </c>
      <c r="S827" s="3"/>
      <c r="T827" s="7">
        <f>offs557+Ampl557*SIN(2*PI()*freq557*('5v'!M815)+deph557*PI()/180)</f>
        <v>-2.8342924261205091</v>
      </c>
      <c r="U827" s="8">
        <f>('5v'!N815-T827)^2</f>
        <v>9.2562958503325991E-6</v>
      </c>
      <c r="V827" s="9">
        <f>offs558+Ampl558*SIN(2*PI()*freq558*('5v'!M815-reta558)+deph558*PI()/180)</f>
        <v>0.93464750250885975</v>
      </c>
      <c r="W827" s="10">
        <f>('5v'!O815-V827)^2</f>
        <v>5.6851411366551671E-5</v>
      </c>
      <c r="X827" s="3"/>
      <c r="Y827" s="3"/>
      <c r="Z827" s="7">
        <f>offs559+Ampl559*SIN(2*PI()*freq559*('5v'!Q815)+deph559*PI()/180)</f>
        <v>0.87342522253031418</v>
      </c>
      <c r="AA827" s="8">
        <f>('5v'!R815-Z827)^2</f>
        <v>6.9735482814168637E-2</v>
      </c>
      <c r="AB827" s="9">
        <f>offs558+Ampl560*SIN(2*PI()*freq560*('5v'!Q815-reta560)+deph560*PI()/180)</f>
        <v>1.0343266606727051</v>
      </c>
      <c r="AC827" s="10">
        <f>('5v'!S815-AB827)^2</f>
        <v>1.8050182818542282E-5</v>
      </c>
      <c r="AE827" s="44"/>
      <c r="AF827" s="7">
        <f>offs561+Ampl561*SIN(2*PI()*freq561*('5v'!U815)+deph561*PI()/180)</f>
        <v>-1.1772998536761998</v>
      </c>
      <c r="AG827" s="8">
        <f>('5v'!V815-AF827)^2</f>
        <v>0.2121438724463765</v>
      </c>
      <c r="AH827" s="9">
        <f>offs562+Ampl562*SIN(2*PI()*freq562*('5v'!U815-reta562)+deph562*PI()/180)</f>
        <v>0.77597626367701222</v>
      </c>
      <c r="AI827" s="10">
        <f>('5v'!W815-AH827)^2</f>
        <v>5.8017221624881618E-5</v>
      </c>
      <c r="AL827" s="76"/>
      <c r="AN827" s="76"/>
      <c r="AO827" s="80"/>
    </row>
    <row r="828" spans="1:41" x14ac:dyDescent="0.25">
      <c r="A828" s="3"/>
      <c r="B828" s="7">
        <f>offs551+Ampl551*SIN(2*PI()*freq551*('5v'!A816)+deph551*PI()/180)</f>
        <v>-2.6274428434250767</v>
      </c>
      <c r="C828" s="8">
        <f>('5v'!B816-B828)^2</f>
        <v>2.1051180756011774E-5</v>
      </c>
      <c r="D828" s="9">
        <f>offs552+Ampl552*SIN(2*PI()*freq552*('5v'!A816-reta552)+deph552*PI()/180)</f>
        <v>1.0122652646469519</v>
      </c>
      <c r="E828" s="10">
        <f>('5v'!C816-D828)^2</f>
        <v>1.2194947245424519E-3</v>
      </c>
      <c r="G828" s="3"/>
      <c r="H828" s="7">
        <f>offs553+Ampl553*SIN(2*PI()*freq553*('5v'!E816)+deph553*PI()/180)</f>
        <v>-1.1852596304578034</v>
      </c>
      <c r="I828" s="8">
        <f>('5v'!F816-H828)^2</f>
        <v>3.5552961976323822E-5</v>
      </c>
      <c r="J828" s="9">
        <f>offs554+Ampl554*SIN(2*PI()*freq554*('5v'!E816-reta554)+deph554*PI()/180)</f>
        <v>1.2086219600251886</v>
      </c>
      <c r="K828" s="10">
        <f>('5v'!G816-J828)^2</f>
        <v>1.1545493909414626E-2</v>
      </c>
      <c r="M828" s="3"/>
      <c r="N828" s="7">
        <f>offs553+Ampl555*SIN(2*PI()*freq555*('5v'!I816)+deph555*PI()/180)</f>
        <v>-2.4272889568101186</v>
      </c>
      <c r="O828" s="8">
        <f>('5v'!J816-N828)^2</f>
        <v>1.9621556992420052E-4</v>
      </c>
      <c r="P828" s="9">
        <f>offs556+Ampl556*SIN(2*PI()*freq556*('5v'!I816-reta556)+deph556*PI()/180)</f>
        <v>0.75625702646526938</v>
      </c>
      <c r="Q828" s="10">
        <f>('5v'!K816-P828)^2</f>
        <v>8.8092991563647519E-4</v>
      </c>
      <c r="S828" s="3"/>
      <c r="T828" s="7">
        <f>offs557+Ampl557*SIN(2*PI()*freq557*('5v'!M816)+deph557*PI()/180)</f>
        <v>-2.8223866877253352</v>
      </c>
      <c r="U828" s="8">
        <f>('5v'!N816-T828)^2</f>
        <v>8.1414118514473429E-7</v>
      </c>
      <c r="V828" s="9">
        <f>offs558+Ampl558*SIN(2*PI()*freq558*('5v'!M816-reta558)+deph558*PI()/180)</f>
        <v>0.93797159278294706</v>
      </c>
      <c r="W828" s="10">
        <f>('5v'!O816-V828)^2</f>
        <v>3.8056773424296161E-5</v>
      </c>
      <c r="X828" s="3"/>
      <c r="Y828" s="3"/>
      <c r="Z828" s="7">
        <f>offs559+Ampl559*SIN(2*PI()*freq559*('5v'!Q816)+deph559*PI()/180)</f>
        <v>0.91868763590804636</v>
      </c>
      <c r="AA828" s="8">
        <f>('5v'!R816-Z828)^2</f>
        <v>6.6499440372946389E-2</v>
      </c>
      <c r="AB828" s="9">
        <f>offs558+Ampl560*SIN(2*PI()*freq560*('5v'!Q816-reta560)+deph560*PI()/180)</f>
        <v>1.033158259138619</v>
      </c>
      <c r="AC828" s="10">
        <f>('5v'!S816-AB828)^2</f>
        <v>9.4873187161352546E-6</v>
      </c>
      <c r="AE828" s="44"/>
      <c r="AF828" s="7">
        <f>offs561+Ampl561*SIN(2*PI()*freq561*('5v'!U816)+deph561*PI()/180)</f>
        <v>-1.2456881953141359</v>
      </c>
      <c r="AG828" s="8">
        <f>('5v'!V816-AF828)^2</f>
        <v>0.21211718514673622</v>
      </c>
      <c r="AH828" s="9">
        <f>offs562+Ampl562*SIN(2*PI()*freq562*('5v'!U816-reta562)+deph562*PI()/180)</f>
        <v>0.77508913819259595</v>
      </c>
      <c r="AI828" s="10">
        <f>('5v'!W816-AH828)^2</f>
        <v>4.5289914521539382E-5</v>
      </c>
      <c r="AL828" s="76"/>
      <c r="AN828" s="76"/>
      <c r="AO828" s="80"/>
    </row>
    <row r="829" spans="1:41" x14ac:dyDescent="0.25">
      <c r="A829" s="3"/>
      <c r="B829" s="7">
        <f>offs551+Ampl551*SIN(2*PI()*freq551*('5v'!A817)+deph551*PI()/180)</f>
        <v>-2.6425450291701011</v>
      </c>
      <c r="C829" s="8">
        <f>('5v'!B817-B829)^2</f>
        <v>5.5954763932228144E-7</v>
      </c>
      <c r="D829" s="9">
        <f>offs552+Ampl552*SIN(2*PI()*freq552*('5v'!A817-reta552)+deph552*PI()/180)</f>
        <v>1.0183956194684252</v>
      </c>
      <c r="E829" s="10">
        <f>('5v'!C817-D829)^2</f>
        <v>1.1048723024057068E-3</v>
      </c>
      <c r="G829" s="3"/>
      <c r="H829" s="7">
        <f>offs553+Ampl553*SIN(2*PI()*freq553*('5v'!E817)+deph553*PI()/180)</f>
        <v>-1.140240010660071</v>
      </c>
      <c r="I829" s="8">
        <f>('5v'!F817-H829)^2</f>
        <v>1.5303827404508856E-5</v>
      </c>
      <c r="J829" s="9">
        <f>offs554+Ampl554*SIN(2*PI()*freq554*('5v'!E817-reta554)+deph554*PI()/180)</f>
        <v>1.2079448776665638</v>
      </c>
      <c r="K829" s="10">
        <f>('5v'!G817-J829)^2</f>
        <v>1.3129923360616726E-2</v>
      </c>
      <c r="M829" s="3"/>
      <c r="N829" s="7">
        <f>offs553+Ampl555*SIN(2*PI()*freq555*('5v'!I817)+deph555*PI()/180)</f>
        <v>-2.4464250333215349</v>
      </c>
      <c r="O829" s="8">
        <f>('5v'!J817-N829)^2</f>
        <v>1.3594145262624938E-4</v>
      </c>
      <c r="P829" s="9">
        <f>offs556+Ampl556*SIN(2*PI()*freq556*('5v'!I817-reta556)+deph556*PI()/180)</f>
        <v>0.75911368510201016</v>
      </c>
      <c r="Q829" s="10">
        <f>('5v'!K817-P829)^2</f>
        <v>1.6398996854436881E-3</v>
      </c>
      <c r="S829" s="3"/>
      <c r="T829" s="7">
        <f>offs557+Ampl557*SIN(2*PI()*freq557*('5v'!M817)+deph557*PI()/180)</f>
        <v>-2.8098969545299664</v>
      </c>
      <c r="U829" s="8">
        <f>('5v'!N817-T829)^2</f>
        <v>1.4250137802919491E-5</v>
      </c>
      <c r="V829" s="9">
        <f>offs558+Ampl558*SIN(2*PI()*freq558*('5v'!M817-reta558)+deph558*PI()/180)</f>
        <v>0.94128300811998367</v>
      </c>
      <c r="W829" s="10">
        <f>('5v'!O817-V829)^2</f>
        <v>4.5749692254801122E-5</v>
      </c>
      <c r="X829" s="3"/>
      <c r="Y829" s="3"/>
      <c r="Z829" s="7">
        <f>offs559+Ampl559*SIN(2*PI()*freq559*('5v'!Q817)+deph559*PI()/180)</f>
        <v>0.96327404274727269</v>
      </c>
      <c r="AA829" s="8">
        <f>('5v'!R817-Z829)^2</f>
        <v>6.56677511438232E-2</v>
      </c>
      <c r="AB829" s="9">
        <f>offs558+Ampl560*SIN(2*PI()*freq560*('5v'!Q817-reta560)+deph560*PI()/180)</f>
        <v>1.0319189837911253</v>
      </c>
      <c r="AC829" s="10">
        <f>('5v'!S817-AB829)^2</f>
        <v>1.4394388887097534E-5</v>
      </c>
      <c r="AE829" s="44"/>
      <c r="AF829" s="7">
        <f>offs561+Ampl561*SIN(2*PI()*freq561*('5v'!U817)+deph561*PI()/180)</f>
        <v>-1.312847193097048</v>
      </c>
      <c r="AG829" s="8">
        <f>('5v'!V817-AF829)^2</f>
        <v>0.21142437800616337</v>
      </c>
      <c r="AH829" s="9">
        <f>offs562+Ampl562*SIN(2*PI()*freq562*('5v'!U817-reta562)+deph562*PI()/180)</f>
        <v>0.7743109548157675</v>
      </c>
      <c r="AI829" s="10">
        <f>('5v'!W817-AH829)^2</f>
        <v>6.2484516318614037E-5</v>
      </c>
      <c r="AL829" s="76"/>
      <c r="AN829" s="76"/>
      <c r="AO829" s="80"/>
    </row>
    <row r="830" spans="1:41" x14ac:dyDescent="0.25">
      <c r="A830" s="3"/>
      <c r="B830" s="7">
        <f>offs551+Ampl551*SIN(2*PI()*freq551*('5v'!A818)+deph551*PI()/180)</f>
        <v>-2.6573016961104461</v>
      </c>
      <c r="C830" s="8">
        <f>('5v'!B818-B830)^2</f>
        <v>3.3587750332439272E-6</v>
      </c>
      <c r="D830" s="9">
        <f>offs552+Ampl552*SIN(2*PI()*freq552*('5v'!A818-reta552)+deph552*PI()/180)</f>
        <v>1.0245058221840475</v>
      </c>
      <c r="E830" s="10">
        <f>('5v'!C818-D830)^2</f>
        <v>9.945711534682317E-4</v>
      </c>
      <c r="G830" s="3"/>
      <c r="H830" s="7">
        <f>offs553+Ampl553*SIN(2*PI()*freq553*('5v'!E818)+deph553*PI()/180)</f>
        <v>-1.0949808388320659</v>
      </c>
      <c r="I830" s="8">
        <f>('5v'!F818-H830)^2</f>
        <v>1.2779472675245389E-5</v>
      </c>
      <c r="J830" s="9">
        <f>offs554+Ampl554*SIN(2*PI()*freq554*('5v'!E818-reta554)+deph554*PI()/180)</f>
        <v>1.2071501606975259</v>
      </c>
      <c r="K830" s="10">
        <f>('5v'!G818-J830)^2</f>
        <v>8.5204273027174853E-3</v>
      </c>
      <c r="M830" s="3"/>
      <c r="N830" s="7">
        <f>offs553+Ampl555*SIN(2*PI()*freq555*('5v'!I818)+deph555*PI()/180)</f>
        <v>-2.4652483787557453</v>
      </c>
      <c r="O830" s="8">
        <f>('5v'!J818-N830)^2</f>
        <v>1.6652918523112851E-4</v>
      </c>
      <c r="P830" s="9">
        <f>offs556+Ampl556*SIN(2*PI()*freq556*('5v'!I818-reta556)+deph556*PI()/180)</f>
        <v>0.7619905597390495</v>
      </c>
      <c r="Q830" s="10">
        <f>('5v'!K818-P830)^2</f>
        <v>2.0640030434006451E-3</v>
      </c>
      <c r="S830" s="3"/>
      <c r="T830" s="7">
        <f>offs557+Ampl557*SIN(2*PI()*freq557*('5v'!M818)+deph557*PI()/180)</f>
        <v>-2.7968263081891784</v>
      </c>
      <c r="U830" s="8">
        <f>('5v'!N818-T830)^2</f>
        <v>1.0072383184013394E-5</v>
      </c>
      <c r="V830" s="9">
        <f>offs558+Ampl558*SIN(2*PI()*freq558*('5v'!M818-reta558)+deph558*PI()/180)</f>
        <v>0.94458093147778588</v>
      </c>
      <c r="W830" s="10">
        <f>('5v'!O818-V830)^2</f>
        <v>2.9366195267181673E-5</v>
      </c>
      <c r="X830" s="3"/>
      <c r="Y830" s="3"/>
      <c r="Z830" s="7">
        <f>offs559+Ampl559*SIN(2*PI()*freq559*('5v'!Q818)+deph559*PI()/180)</f>
        <v>1.0071628814573077</v>
      </c>
      <c r="AA830" s="8">
        <f>('5v'!R818-Z830)^2</f>
        <v>6.3217476627515354E-2</v>
      </c>
      <c r="AB830" s="9">
        <f>offs558+Ampl560*SIN(2*PI()*freq560*('5v'!Q818-reta560)+deph560*PI()/180)</f>
        <v>1.0306094339327845</v>
      </c>
      <c r="AC830" s="10">
        <f>('5v'!S818-AB830)^2</f>
        <v>6.1724616551495328E-6</v>
      </c>
      <c r="AE830" s="44"/>
      <c r="AF830" s="7">
        <f>offs561+Ampl561*SIN(2*PI()*freq561*('5v'!U818)+deph561*PI()/180)</f>
        <v>-1.3787105692023431</v>
      </c>
      <c r="AG830" s="8">
        <f>('5v'!V818-AF830)^2</f>
        <v>0.21192390939616934</v>
      </c>
      <c r="AH830" s="9">
        <f>offs562+Ampl562*SIN(2*PI()*freq562*('5v'!U818-reta562)+deph562*PI()/180)</f>
        <v>0.7736424815195686</v>
      </c>
      <c r="AI830" s="10">
        <f>('5v'!W818-AH830)^2</f>
        <v>5.2363191329528291E-5</v>
      </c>
      <c r="AL830" s="76"/>
      <c r="AN830" s="76"/>
      <c r="AO830" s="80"/>
    </row>
    <row r="831" spans="1:41" x14ac:dyDescent="0.25">
      <c r="A831" s="3"/>
      <c r="B831" s="7">
        <f>offs551+Ampl551*SIN(2*PI()*freq551*('5v'!A819)+deph551*PI()/180)</f>
        <v>-2.6717105139973354</v>
      </c>
      <c r="C831" s="8">
        <f>('5v'!B819-B831)^2</f>
        <v>1.7861948353182965E-6</v>
      </c>
      <c r="D831" s="9">
        <f>offs552+Ampl552*SIN(2*PI()*freq552*('5v'!A819-reta552)+deph552*PI()/180)</f>
        <v>1.0305949079219772</v>
      </c>
      <c r="E831" s="10">
        <f>('5v'!C819-D831)^2</f>
        <v>1.0091364389233726E-3</v>
      </c>
      <c r="G831" s="3"/>
      <c r="H831" s="7">
        <f>offs553+Ampl553*SIN(2*PI()*freq553*('5v'!E819)+deph553*PI()/180)</f>
        <v>-1.0494981953420361</v>
      </c>
      <c r="I831" s="8">
        <f>('5v'!F819-H831)^2</f>
        <v>9.0853735599525705E-6</v>
      </c>
      <c r="J831" s="9">
        <f>offs554+Ampl554*SIN(2*PI()*freq554*('5v'!E819-reta554)+deph554*PI()/180)</f>
        <v>1.2062380914772297</v>
      </c>
      <c r="K831" s="10">
        <f>('5v'!G819-J831)^2</f>
        <v>1.6494231993378359E-3</v>
      </c>
      <c r="M831" s="3"/>
      <c r="N831" s="7">
        <f>offs553+Ampl555*SIN(2*PI()*freq555*('5v'!I819)+deph555*PI()/180)</f>
        <v>-2.4837560206883</v>
      </c>
      <c r="O831" s="8">
        <f>('5v'!J819-N831)^2</f>
        <v>2.4923760004033727E-4</v>
      </c>
      <c r="P831" s="9">
        <f>offs556+Ampl556*SIN(2*PI()*freq556*('5v'!I819-reta556)+deph556*PI()/180)</f>
        <v>0.76488719608453237</v>
      </c>
      <c r="Q831" s="10">
        <f>('5v'!K819-P831)^2</f>
        <v>2.3419834864922108E-3</v>
      </c>
      <c r="S831" s="3"/>
      <c r="T831" s="7">
        <f>offs557+Ampl557*SIN(2*PI()*freq557*('5v'!M819)+deph557*PI()/180)</f>
        <v>-2.7831779736893774</v>
      </c>
      <c r="U831" s="8">
        <f>('5v'!N819-T831)^2</f>
        <v>9.9235477845829574E-6</v>
      </c>
      <c r="V831" s="9">
        <f>offs558+Ampl558*SIN(2*PI()*freq558*('5v'!M819-reta558)+deph558*PI()/180)</f>
        <v>0.94786454914311247</v>
      </c>
      <c r="W831" s="10">
        <f>('5v'!O819-V831)^2</f>
        <v>1.67163298804733E-5</v>
      </c>
      <c r="X831" s="3"/>
      <c r="Y831" s="3"/>
      <c r="Z831" s="7">
        <f>offs559+Ampl559*SIN(2*PI()*freq559*('5v'!Q819)+deph559*PI()/180)</f>
        <v>1.0503329277852176</v>
      </c>
      <c r="AA831" s="8">
        <f>('5v'!R819-Z831)^2</f>
        <v>6.1168820764890747E-2</v>
      </c>
      <c r="AB831" s="9">
        <f>offs558+Ampl560*SIN(2*PI()*freq560*('5v'!Q819-reta560)+deph560*PI()/180)</f>
        <v>1.0292302428502871</v>
      </c>
      <c r="AC831" s="10">
        <f>('5v'!S819-AB831)^2</f>
        <v>9.3537056589298405E-6</v>
      </c>
      <c r="AE831" s="44"/>
      <c r="AF831" s="7">
        <f>offs561+Ampl561*SIN(2*PI()*freq561*('5v'!U819)+deph561*PI()/180)</f>
        <v>-1.4432133244295762</v>
      </c>
      <c r="AG831" s="8">
        <f>('5v'!V819-AF831)^2</f>
        <v>0.21008397591307079</v>
      </c>
      <c r="AH831" s="9">
        <f>offs562+Ampl562*SIN(2*PI()*freq562*('5v'!U819-reta562)+deph562*PI()/180)</f>
        <v>0.77308437800643692</v>
      </c>
      <c r="AI831" s="10">
        <f>('5v'!W819-AH831)^2</f>
        <v>7.4498787398940812E-5</v>
      </c>
      <c r="AL831" s="76"/>
      <c r="AN831" s="76"/>
      <c r="AO831" s="80"/>
    </row>
    <row r="832" spans="1:41" x14ac:dyDescent="0.25">
      <c r="A832" s="3"/>
      <c r="B832" s="7">
        <f>offs551+Ampl551*SIN(2*PI()*freq551*('5v'!A820)+deph551*PI()/180)</f>
        <v>-2.6857692075113908</v>
      </c>
      <c r="C832" s="8">
        <f>('5v'!B820-B832)^2</f>
        <v>8.4262042319256474E-6</v>
      </c>
      <c r="D832" s="9">
        <f>offs552+Ampl552*SIN(2*PI()*freq552*('5v'!A820-reta552)+deph552*PI()/180)</f>
        <v>1.0366619151449887</v>
      </c>
      <c r="E832" s="10">
        <f>('5v'!C820-D832)^2</f>
        <v>1.022395198529223E-3</v>
      </c>
      <c r="G832" s="3"/>
      <c r="H832" s="7">
        <f>offs553+Ampl553*SIN(2*PI()*freq553*('5v'!E820)+deph553*PI()/180)</f>
        <v>-1.003808239956645</v>
      </c>
      <c r="I832" s="8">
        <f>('5v'!F820-H832)^2</f>
        <v>5.0411024629154704E-6</v>
      </c>
      <c r="J832" s="9">
        <f>offs554+Ampl554*SIN(2*PI()*freq554*('5v'!E820-reta554)+deph554*PI()/180)</f>
        <v>1.2052089940595261</v>
      </c>
      <c r="K832" s="10">
        <f>('5v'!G820-J832)^2</f>
        <v>1.7292265623449849E-4</v>
      </c>
      <c r="M832" s="3"/>
      <c r="N832" s="7">
        <f>offs553+Ampl555*SIN(2*PI()*freq555*('5v'!I820)+deph555*PI()/180)</f>
        <v>-2.5019450365479852</v>
      </c>
      <c r="O832" s="8">
        <f>('5v'!J820-N832)^2</f>
        <v>1.1106581112835785E-4</v>
      </c>
      <c r="P832" s="9">
        <f>offs556+Ampl556*SIN(2*PI()*freq556*('5v'!I820-reta556)+deph556*PI()/180)</f>
        <v>0.76780313672600087</v>
      </c>
      <c r="Q832" s="10">
        <f>('5v'!K820-P832)^2</f>
        <v>2.4388143482911503E-3</v>
      </c>
      <c r="S832" s="3"/>
      <c r="T832" s="7">
        <f>offs557+Ampl557*SIN(2*PI()*freq557*('5v'!M820)+deph557*PI()/180)</f>
        <v>-2.7689553185528766</v>
      </c>
      <c r="U832" s="8">
        <f>('5v'!N820-T832)^2</f>
        <v>1.3696967595037541E-5</v>
      </c>
      <c r="V832" s="9">
        <f>offs558+Ampl558*SIN(2*PI()*freq558*('5v'!M820-reta558)+deph558*PI()/180)</f>
        <v>0.95113305093243805</v>
      </c>
      <c r="W832" s="10">
        <f>('5v'!O820-V832)^2</f>
        <v>2.2337997402118741E-5</v>
      </c>
      <c r="X832" s="3"/>
      <c r="Y832" s="3"/>
      <c r="Z832" s="7">
        <f>offs559+Ampl559*SIN(2*PI()*freq559*('5v'!Q820)+deph559*PI()/180)</f>
        <v>1.0927633050796866</v>
      </c>
      <c r="AA832" s="8">
        <f>('5v'!R820-Z832)^2</f>
        <v>6.0471017382996838E-2</v>
      </c>
      <c r="AB832" s="9">
        <f>offs558+Ampl560*SIN(2*PI()*freq560*('5v'!Q820-reta560)+deph560*PI()/180)</f>
        <v>1.0277820775082021</v>
      </c>
      <c r="AC832" s="10">
        <f>('5v'!S820-AB832)^2</f>
        <v>3.0431413769048444E-5</v>
      </c>
      <c r="AE832" s="44"/>
      <c r="AF832" s="7">
        <f>offs561+Ampl561*SIN(2*PI()*freq561*('5v'!U820)+deph561*PI()/180)</f>
        <v>-1.5062918023468534</v>
      </c>
      <c r="AG832" s="8">
        <f>('5v'!V820-AF832)^2</f>
        <v>0.20955402078526256</v>
      </c>
      <c r="AH832" s="9">
        <f>offs562+Ampl562*SIN(2*PI()*freq562*('5v'!U820-reta562)+deph562*PI()/180)</f>
        <v>0.772637195057159</v>
      </c>
      <c r="AI832" s="10">
        <f>('5v'!W820-AH832)^2</f>
        <v>6.6979248222812446E-5</v>
      </c>
      <c r="AL832" s="76"/>
      <c r="AN832" s="76"/>
      <c r="AO832" s="80"/>
    </row>
    <row r="833" spans="1:41" x14ac:dyDescent="0.25">
      <c r="A833" s="3"/>
      <c r="B833" s="7">
        <f>offs551+Ampl551*SIN(2*PI()*freq551*('5v'!A821)+deph551*PI()/180)</f>
        <v>-2.6994755566219371</v>
      </c>
      <c r="C833" s="8">
        <f>('5v'!B821-B833)^2</f>
        <v>8.2279674131536095E-6</v>
      </c>
      <c r="D833" s="9">
        <f>offs552+Ampl552*SIN(2*PI()*freq552*('5v'!A821-reta552)+deph552*PI()/180)</f>
        <v>1.0427058858023122</v>
      </c>
      <c r="E833" s="10">
        <f>('5v'!C821-D833)^2</f>
        <v>1.0341939360461493E-3</v>
      </c>
      <c r="G833" s="3"/>
      <c r="H833" s="7">
        <f>offs553+Ampl553*SIN(2*PI()*freq553*('5v'!E821)+deph553*PI()/180)</f>
        <v>-0.95792720609947812</v>
      </c>
      <c r="I833" s="8">
        <f>('5v'!F821-H833)^2</f>
        <v>1.0492456154896401E-5</v>
      </c>
      <c r="J833" s="9">
        <f>offs554+Ampl554*SIN(2*PI()*freq554*('5v'!E821-reta554)+deph554*PI()/180)</f>
        <v>1.2040632340778274</v>
      </c>
      <c r="K833" s="10">
        <f>('5v'!G821-J833)^2</f>
        <v>3.9846098241972409E-3</v>
      </c>
      <c r="M833" s="3"/>
      <c r="N833" s="7">
        <f>offs553+Ampl555*SIN(2*PI()*freq555*('5v'!I821)+deph555*PI()/180)</f>
        <v>-2.5198125540783467</v>
      </c>
      <c r="O833" s="8">
        <f>('5v'!J821-N833)^2</f>
        <v>1.1724913730759405E-4</v>
      </c>
      <c r="P833" s="9">
        <f>offs556+Ampl556*SIN(2*PI()*freq556*('5v'!I821-reta556)+deph556*PI()/180)</f>
        <v>0.77073792120262508</v>
      </c>
      <c r="Q833" s="10">
        <f>('5v'!K821-P833)^2</f>
        <v>2.1575624414620679E-3</v>
      </c>
      <c r="S833" s="3"/>
      <c r="T833" s="7">
        <f>offs557+Ampl557*SIN(2*PI()*freq557*('5v'!M821)+deph557*PI()/180)</f>
        <v>-2.7541618520070132</v>
      </c>
      <c r="U833" s="8">
        <f>('5v'!N821-T833)^2</f>
        <v>8.395836860920173E-7</v>
      </c>
      <c r="V833" s="9">
        <f>offs558+Ampl558*SIN(2*PI()*freq558*('5v'!M821-reta558)+deph558*PI()/180)</f>
        <v>0.95438563039185453</v>
      </c>
      <c r="W833" s="10">
        <f>('5v'!O821-V833)^2</f>
        <v>1.1743366773939012E-5</v>
      </c>
      <c r="X833" s="3"/>
      <c r="Y833" s="3"/>
      <c r="Z833" s="7">
        <f>offs559+Ampl559*SIN(2*PI()*freq559*('5v'!Q821)+deph559*PI()/180)</f>
        <v>1.1344334943867835</v>
      </c>
      <c r="AA833" s="8">
        <f>('5v'!R821-Z833)^2</f>
        <v>5.7309781984599684E-2</v>
      </c>
      <c r="AB833" s="9">
        <f>offs558+Ampl560*SIN(2*PI()*freq560*('5v'!Q821-reta560)+deph560*PI()/180)</f>
        <v>1.0262656382264375</v>
      </c>
      <c r="AC833" s="10">
        <f>('5v'!S821-AB833)^2</f>
        <v>3.543997380593528E-5</v>
      </c>
      <c r="AE833" s="44"/>
      <c r="AF833" s="7">
        <f>offs561+Ampl561*SIN(2*PI()*freq561*('5v'!U821)+deph561*PI()/180)</f>
        <v>-1.5678837521120275</v>
      </c>
      <c r="AG833" s="8">
        <f>('5v'!V821-AF833)^2</f>
        <v>0.20681803393071624</v>
      </c>
      <c r="AH833" s="9">
        <f>offs562+Ampl562*SIN(2*PI()*freq562*('5v'!U821-reta562)+deph562*PI()/180)</f>
        <v>0.77230137398731702</v>
      </c>
      <c r="AI833" s="10">
        <f>('5v'!W821-AH833)^2</f>
        <v>6.1595247614616496E-5</v>
      </c>
      <c r="AL833" s="76"/>
      <c r="AN833" s="76"/>
      <c r="AO833" s="80"/>
    </row>
    <row r="834" spans="1:41" x14ac:dyDescent="0.25">
      <c r="A834" s="3"/>
      <c r="B834" s="7">
        <f>offs551+Ampl551*SIN(2*PI()*freq551*('5v'!A822)+deph551*PI()/180)</f>
        <v>-2.7128273969375556</v>
      </c>
      <c r="C834" s="8">
        <f>('5v'!B822-B834)^2</f>
        <v>1.0167189489831191E-5</v>
      </c>
      <c r="D834" s="9">
        <f>offs552+Ampl552*SIN(2*PI()*freq552*('5v'!A822-reta552)+deph552*PI()/180)</f>
        <v>1.0487258654809151</v>
      </c>
      <c r="E834" s="10">
        <f>('5v'!C822-D834)^2</f>
        <v>1.0445737047044502E-3</v>
      </c>
      <c r="G834" s="3"/>
      <c r="H834" s="7">
        <f>offs553+Ampl553*SIN(2*PI()*freq553*('5v'!E822)+deph553*PI()/180)</f>
        <v>-0.91187139508340376</v>
      </c>
      <c r="I834" s="8">
        <f>('5v'!F822-H834)^2</f>
        <v>1.6470570652995943E-5</v>
      </c>
      <c r="J834" s="9">
        <f>offs554+Ampl554*SIN(2*PI()*freq554*('5v'!E822-reta554)+deph554*PI()/180)</f>
        <v>1.2028012186152</v>
      </c>
      <c r="K834" s="10">
        <f>('5v'!G822-J834)^2</f>
        <v>9.5237654307330812E-3</v>
      </c>
      <c r="M834" s="3"/>
      <c r="N834" s="7">
        <f>offs553+Ampl555*SIN(2*PI()*freq555*('5v'!I822)+deph555*PI()/180)</f>
        <v>-2.537355751791238</v>
      </c>
      <c r="O834" s="8">
        <f>('5v'!J822-N834)^2</f>
        <v>1.164940683641211E-4</v>
      </c>
      <c r="P834" s="9">
        <f>offs556+Ampl556*SIN(2*PI()*freq556*('5v'!I822-reta556)+deph556*PI()/180)</f>
        <v>0.77369108607791481</v>
      </c>
      <c r="Q834" s="10">
        <f>('5v'!K822-P834)^2</f>
        <v>1.8919371541531889E-3</v>
      </c>
      <c r="S834" s="3"/>
      <c r="T834" s="7">
        <f>offs557+Ampl557*SIN(2*PI()*freq557*('5v'!M822)+deph557*PI()/180)</f>
        <v>-2.7388012241182969</v>
      </c>
      <c r="U834" s="8">
        <f>('5v'!N822-T834)^2</f>
        <v>1.6931581816545159E-6</v>
      </c>
      <c r="V834" s="9">
        <f>offs558+Ampl558*SIN(2*PI()*freq558*('5v'!M822-reta558)+deph558*PI()/180)</f>
        <v>0.95762148499604882</v>
      </c>
      <c r="W834" s="10">
        <f>('5v'!O822-V834)^2</f>
        <v>4.5972720325688404E-6</v>
      </c>
      <c r="X834" s="3"/>
      <c r="Y834" s="3"/>
      <c r="Z834" s="7">
        <f>offs559+Ampl559*SIN(2*PI()*freq559*('5v'!Q822)+deph559*PI()/180)</f>
        <v>1.1753233443727353</v>
      </c>
      <c r="AA834" s="8">
        <f>('5v'!R822-Z834)^2</f>
        <v>5.6438205697615353E-2</v>
      </c>
      <c r="AB834" s="9">
        <f>offs558+Ampl560*SIN(2*PI()*freq560*('5v'!Q822-reta560)+deph560*PI()/180)</f>
        <v>1.0246816583415734</v>
      </c>
      <c r="AC834" s="10">
        <f>('5v'!S822-AB834)^2</f>
        <v>3.997145631986157E-5</v>
      </c>
      <c r="AE834" s="44"/>
      <c r="AF834" s="7">
        <f>offs561+Ampl561*SIN(2*PI()*freq561*('5v'!U822)+deph561*PI()/180)</f>
        <v>-1.6279283899067665</v>
      </c>
      <c r="AG834" s="8">
        <f>('5v'!V822-AF834)^2</f>
        <v>0.20727509807245639</v>
      </c>
      <c r="AH834" s="9">
        <f>offs562+Ampl562*SIN(2*PI()*freq562*('5v'!U822-reta562)+deph562*PI()/180)</f>
        <v>0.77207724621176255</v>
      </c>
      <c r="AI834" s="10">
        <f>('5v'!W822-AH834)^2</f>
        <v>5.8127452975508246E-5</v>
      </c>
      <c r="AL834" s="76"/>
      <c r="AN834" s="76"/>
      <c r="AO834" s="80"/>
    </row>
    <row r="835" spans="1:41" x14ac:dyDescent="0.25">
      <c r="A835" s="3"/>
      <c r="B835" s="7">
        <f>offs551+Ampl551*SIN(2*PI()*freq551*('5v'!A823)+deph551*PI()/180)</f>
        <v>-2.725822620047885</v>
      </c>
      <c r="C835" s="8">
        <f>('5v'!B823-B835)^2</f>
        <v>3.6533733213466725E-6</v>
      </c>
      <c r="D835" s="9">
        <f>offs552+Ampl552*SIN(2*PI()*freq552*('5v'!A823-reta552)+deph552*PI()/180)</f>
        <v>1.0547209035562213</v>
      </c>
      <c r="E835" s="10">
        <f>('5v'!C823-D835)^2</f>
        <v>1.0533207648436313E-3</v>
      </c>
      <c r="G835" s="3"/>
      <c r="H835" s="7">
        <f>offs553+Ampl553*SIN(2*PI()*freq553*('5v'!E823)+deph553*PI()/180)</f>
        <v>-0.86565717031876699</v>
      </c>
      <c r="I835" s="8">
        <f>('5v'!F823-H835)^2</f>
        <v>7.6516982324276647E-6</v>
      </c>
      <c r="J835" s="9">
        <f>offs554+Ampl554*SIN(2*PI()*freq554*('5v'!E823-reta554)+deph554*PI()/180)</f>
        <v>1.2014233960597278</v>
      </c>
      <c r="K835" s="10">
        <f>('5v'!G823-J835)^2</f>
        <v>6.3100151733557815E-3</v>
      </c>
      <c r="M835" s="3"/>
      <c r="N835" s="7">
        <f>offs553+Ampl555*SIN(2*PI()*freq555*('5v'!I823)+deph555*PI()/180)</f>
        <v>-2.5545718594123765</v>
      </c>
      <c r="O835" s="8">
        <f>('5v'!J823-N835)^2</f>
        <v>1.0881033842913714E-4</v>
      </c>
      <c r="P835" s="9">
        <f>offs556+Ampl556*SIN(2*PI()*freq556*('5v'!I823-reta556)+deph556*PI()/180)</f>
        <v>0.77666216501290264</v>
      </c>
      <c r="Q835" s="10">
        <f>('5v'!K823-P835)^2</f>
        <v>1.642301965309859E-3</v>
      </c>
      <c r="S835" s="3"/>
      <c r="T835" s="7">
        <f>offs557+Ampl557*SIN(2*PI()*freq557*('5v'!M823)+deph557*PI()/180)</f>
        <v>-2.7228772248918132</v>
      </c>
      <c r="U835" s="8">
        <f>('5v'!N823-T835)^2</f>
        <v>8.4334199095829235E-6</v>
      </c>
      <c r="V835" s="9">
        <f>offs558+Ampl558*SIN(2*PI()*freq558*('5v'!M823-reta558)+deph558*PI()/180)</f>
        <v>0.96083981634631732</v>
      </c>
      <c r="W835" s="10">
        <f>('5v'!O823-V835)^2</f>
        <v>7.7250678900293791E-7</v>
      </c>
      <c r="X835" s="3"/>
      <c r="Y835" s="3"/>
      <c r="Z835" s="7">
        <f>offs559+Ampl559*SIN(2*PI()*freq559*('5v'!Q823)+deph559*PI()/180)</f>
        <v>1.2154130810689514</v>
      </c>
      <c r="AA835" s="8">
        <f>('5v'!R823-Z835)^2</f>
        <v>5.4118475099740007E-2</v>
      </c>
      <c r="AB835" s="9">
        <f>offs558+Ampl560*SIN(2*PI()*freq560*('5v'!Q823-reta560)+deph560*PI()/180)</f>
        <v>1.0230309038522258</v>
      </c>
      <c r="AC835" s="10">
        <f>('5v'!S823-AB835)^2</f>
        <v>4.3886171154987447E-5</v>
      </c>
      <c r="AE835" s="44"/>
      <c r="AF835" s="7">
        <f>offs561+Ampl561*SIN(2*PI()*freq561*('5v'!U823)+deph561*PI()/180)</f>
        <v>-1.6863664589228438</v>
      </c>
      <c r="AG835" s="8">
        <f>('5v'!V823-AF835)^2</f>
        <v>0.20919971279594979</v>
      </c>
      <c r="AH835" s="9">
        <f>offs562+Ampl562*SIN(2*PI()*freq562*('5v'!U823-reta562)+deph562*PI()/180)</f>
        <v>0.77196503291755092</v>
      </c>
      <c r="AI835" s="10">
        <f>('5v'!W823-AH835)^2</f>
        <v>5.6428985919226016E-5</v>
      </c>
      <c r="AL835" s="76"/>
      <c r="AN835" s="76"/>
      <c r="AO835" s="80"/>
    </row>
    <row r="836" spans="1:41" x14ac:dyDescent="0.25">
      <c r="A836" s="3"/>
      <c r="B836" s="7">
        <f>offs551+Ampl551*SIN(2*PI()*freq551*('5v'!A824)+deph551*PI()/180)</f>
        <v>-2.7384591738565494</v>
      </c>
      <c r="C836" s="8">
        <f>('5v'!B824-B836)^2</f>
        <v>9.2001448708810478E-7</v>
      </c>
      <c r="D836" s="9">
        <f>offs552+Ampl552*SIN(2*PI()*freq552*('5v'!A824-reta552)+deph552*PI()/180)</f>
        <v>1.0606900533422228</v>
      </c>
      <c r="E836" s="10">
        <f>('5v'!C824-D836)^2</f>
        <v>9.3709780982708941E-4</v>
      </c>
      <c r="G836" s="3"/>
      <c r="H836" s="7">
        <f>offs553+Ampl553*SIN(2*PI()*freq553*('5v'!E824)+deph553*PI()/180)</f>
        <v>-0.81930095149958104</v>
      </c>
      <c r="I836" s="8">
        <f>('5v'!F824-H836)^2</f>
        <v>1.0790906354599981E-5</v>
      </c>
      <c r="J836" s="9">
        <f>offs554+Ampl554*SIN(2*PI()*freq554*('5v'!E824-reta554)+deph554*PI()/180)</f>
        <v>1.1999302559452047</v>
      </c>
      <c r="K836" s="10">
        <f>('5v'!G824-J836)^2</f>
        <v>9.0888647159344271E-4</v>
      </c>
      <c r="M836" s="3"/>
      <c r="N836" s="7">
        <f>offs553+Ampl555*SIN(2*PI()*freq555*('5v'!I824)+deph555*PI()/180)</f>
        <v>-2.5714581583187877</v>
      </c>
      <c r="O836" s="8">
        <f>('5v'!J824-N836)^2</f>
        <v>1.3671498463518084E-4</v>
      </c>
      <c r="P836" s="9">
        <f>offs556+Ampl556*SIN(2*PI()*freq556*('5v'!I824-reta556)+deph556*PI()/180)</f>
        <v>0.77965068883978217</v>
      </c>
      <c r="Q836" s="10">
        <f>('5v'!K824-P836)^2</f>
        <v>1.2661976532385216E-3</v>
      </c>
      <c r="S836" s="3"/>
      <c r="T836" s="7">
        <f>offs557+Ampl557*SIN(2*PI()*freq557*('5v'!M824)+deph557*PI()/180)</f>
        <v>-2.7063937833360967</v>
      </c>
      <c r="U836" s="8">
        <f>('5v'!N824-T836)^2</f>
        <v>3.2737715372119017E-6</v>
      </c>
      <c r="V836" s="9">
        <f>offs558+Ampl558*SIN(2*PI()*freq558*('5v'!M824-reta558)+deph558*PI()/180)</f>
        <v>0.96403983036755547</v>
      </c>
      <c r="W836" s="10">
        <f>('5v'!O824-V836)^2</f>
        <v>2.5127310603317211E-6</v>
      </c>
      <c r="X836" s="3"/>
      <c r="Y836" s="3"/>
      <c r="Z836" s="7">
        <f>offs559+Ampl559*SIN(2*PI()*freq559*('5v'!Q824)+deph559*PI()/180)</f>
        <v>1.2546833174345116</v>
      </c>
      <c r="AA836" s="8">
        <f>('5v'!R824-Z836)^2</f>
        <v>5.1332457117397264E-2</v>
      </c>
      <c r="AB836" s="9">
        <f>offs558+Ampl560*SIN(2*PI()*freq560*('5v'!Q824-reta560)+deph560*PI()/180)</f>
        <v>1.0213141730486173</v>
      </c>
      <c r="AC836" s="10">
        <f>('5v'!S824-AB836)^2</f>
        <v>4.707418615710065E-5</v>
      </c>
      <c r="AE836" s="44"/>
      <c r="AF836" s="7">
        <f>offs561+Ampl561*SIN(2*PI()*freq561*('5v'!U824)+deph561*PI()/180)</f>
        <v>-1.7431402878414541</v>
      </c>
      <c r="AG836" s="8">
        <f>('5v'!V824-AF836)^2</f>
        <v>0.20907788454911436</v>
      </c>
      <c r="AH836" s="9">
        <f>offs562+Ampl562*SIN(2*PI()*freq562*('5v'!U824-reta562)+deph562*PI()/180)</f>
        <v>0.77196484484565575</v>
      </c>
      <c r="AI836" s="10">
        <f>('5v'!W824-AH836)^2</f>
        <v>5.6426160391438126E-5</v>
      </c>
      <c r="AL836" s="76"/>
      <c r="AN836" s="76"/>
      <c r="AO836" s="80"/>
    </row>
    <row r="837" spans="1:41" x14ac:dyDescent="0.25">
      <c r="A837" s="3"/>
      <c r="B837" s="7">
        <f>offs551+Ampl551*SIN(2*PI()*freq551*('5v'!A825)+deph551*PI()/180)</f>
        <v>-2.750735062905215</v>
      </c>
      <c r="C837" s="8">
        <f>('5v'!B825-B837)^2</f>
        <v>1.9091402479914188E-7</v>
      </c>
      <c r="D837" s="9">
        <f>offs552+Ampl552*SIN(2*PI()*freq552*('5v'!A825-reta552)+deph552*PI()/180)</f>
        <v>1.0666323722409701</v>
      </c>
      <c r="E837" s="10">
        <f>('5v'!C825-D837)^2</f>
        <v>9.4220587701170945E-4</v>
      </c>
      <c r="G837" s="3"/>
      <c r="H837" s="7">
        <f>offs553+Ampl553*SIN(2*PI()*freq553*('5v'!E825)+deph553*PI()/180)</f>
        <v>-0.77281920876965282</v>
      </c>
      <c r="I837" s="8">
        <f>('5v'!F825-H837)^2</f>
        <v>2.976345298887187E-6</v>
      </c>
      <c r="J837" s="9">
        <f>offs554+Ampl554*SIN(2*PI()*freq554*('5v'!E825-reta554)+deph554*PI()/180)</f>
        <v>1.1983223287772031</v>
      </c>
      <c r="K837" s="10">
        <f>('5v'!G825-J837)^2</f>
        <v>1.733522134694046E-4</v>
      </c>
      <c r="M837" s="3"/>
      <c r="N837" s="7">
        <f>offs553+Ampl555*SIN(2*PI()*freq555*('5v'!I825)+deph555*PI()/180)</f>
        <v>-2.5880119819681267</v>
      </c>
      <c r="O837" s="8">
        <f>('5v'!J825-N837)^2</f>
        <v>7.5952828012902608E-5</v>
      </c>
      <c r="P837" s="9">
        <f>offs556+Ampl556*SIN(2*PI()*freq556*('5v'!I825-reta556)+deph556*PI()/180)</f>
        <v>0.7826561856359977</v>
      </c>
      <c r="Q837" s="10">
        <f>('5v'!K825-P837)^2</f>
        <v>9.3789395479809711E-4</v>
      </c>
      <c r="S837" s="3"/>
      <c r="T837" s="7">
        <f>offs557+Ampl557*SIN(2*PI()*freq557*('5v'!M825)+deph557*PI()/180)</f>
        <v>-2.6893549664937026</v>
      </c>
      <c r="U837" s="8">
        <f>('5v'!N825-T837)^2</f>
        <v>1.6130105078885951E-6</v>
      </c>
      <c r="V837" s="9">
        <f>offs558+Ampl558*SIN(2*PI()*freq558*('5v'!M825-reta558)+deph558*PI()/180)</f>
        <v>0.96722073750418724</v>
      </c>
      <c r="W837" s="10">
        <f>('5v'!O825-V837)^2</f>
        <v>1.2771510076347132E-7</v>
      </c>
      <c r="X837" s="3"/>
      <c r="Y837" s="3"/>
      <c r="Z837" s="7">
        <f>offs559+Ampl559*SIN(2*PI()*freq559*('5v'!Q825)+deph559*PI()/180)</f>
        <v>1.2931150627315993</v>
      </c>
      <c r="AA837" s="8">
        <f>('5v'!R825-Z837)^2</f>
        <v>4.899053116858882E-2</v>
      </c>
      <c r="AB837" s="9">
        <f>offs558+Ampl560*SIN(2*PI()*freq560*('5v'!Q825-reta560)+deph560*PI()/180)</f>
        <v>1.0195322961265298</v>
      </c>
      <c r="AC837" s="10">
        <f>('5v'!S825-AB837)^2</f>
        <v>2.5798131707932794E-5</v>
      </c>
      <c r="AE837" s="44"/>
      <c r="AF837" s="7">
        <f>offs561+Ampl561*SIN(2*PI()*freq561*('5v'!U825)+deph561*PI()/180)</f>
        <v>-1.7981938477478425</v>
      </c>
      <c r="AG837" s="8">
        <f>('5v'!V825-AF837)^2</f>
        <v>0.20874325650675501</v>
      </c>
      <c r="AH837" s="9">
        <f>offs562+Ampl562*SIN(2*PI()*freq562*('5v'!U825-reta562)+deph562*PI()/180)</f>
        <v>0.77207668218168124</v>
      </c>
      <c r="AI837" s="10">
        <f>('5v'!W825-AH837)^2</f>
        <v>5.8118852809303347E-5</v>
      </c>
      <c r="AL837" s="76"/>
      <c r="AN837" s="76"/>
      <c r="AO837" s="80"/>
    </row>
    <row r="838" spans="1:41" x14ac:dyDescent="0.25">
      <c r="A838" s="3"/>
      <c r="B838" s="7">
        <f>offs551+Ampl551*SIN(2*PI()*freq551*('5v'!A826)+deph551*PI()/180)</f>
        <v>-2.7626483486886939</v>
      </c>
      <c r="C838" s="8">
        <f>('5v'!B826-B838)^2</f>
        <v>4.8208846808404957E-6</v>
      </c>
      <c r="D838" s="9">
        <f>offs552+Ampl552*SIN(2*PI()*freq552*('5v'!A826-reta552)+deph552*PI()/180)</f>
        <v>1.0725469218914254</v>
      </c>
      <c r="E838" s="10">
        <f>('5v'!C826-D838)^2</f>
        <v>1.2010329221445867E-3</v>
      </c>
      <c r="G838" s="3"/>
      <c r="H838" s="7">
        <f>offs553+Ampl553*SIN(2*PI()*freq553*('5v'!E826)+deph553*PI()/180)</f>
        <v>-0.72622845687085058</v>
      </c>
      <c r="I838" s="8">
        <f>('5v'!F826-H838)^2</f>
        <v>1.5701064453351264E-5</v>
      </c>
      <c r="J838" s="9">
        <f>offs554+Ampl554*SIN(2*PI()*freq554*('5v'!E826-reta554)+deph554*PI()/180)</f>
        <v>1.1966001858445896</v>
      </c>
      <c r="K838" s="10">
        <f>('5v'!G826-J838)^2</f>
        <v>1.8227935049323469E-3</v>
      </c>
      <c r="M838" s="3"/>
      <c r="N838" s="7">
        <f>offs553+Ampl555*SIN(2*PI()*freq555*('5v'!I826)+deph555*PI()/180)</f>
        <v>-2.6042307163197407</v>
      </c>
      <c r="O838" s="8">
        <f>('5v'!J826-N838)^2</f>
        <v>5.4106415462269947E-5</v>
      </c>
      <c r="P838" s="9">
        <f>offs556+Ampl556*SIN(2*PI()*freq556*('5v'!I826-reta556)+deph556*PI()/180)</f>
        <v>0.78567818079876417</v>
      </c>
      <c r="Q838" s="10">
        <f>('5v'!K826-P838)^2</f>
        <v>6.5791886802841299E-4</v>
      </c>
      <c r="S838" s="3"/>
      <c r="T838" s="7">
        <f>offs557+Ampl557*SIN(2*PI()*freq557*('5v'!M826)+deph557*PI()/180)</f>
        <v>-2.6717649784377304</v>
      </c>
      <c r="U838" s="8">
        <f>('5v'!N826-T838)^2</f>
        <v>1.6432972534808844E-6</v>
      </c>
      <c r="V838" s="9">
        <f>offs558+Ampl558*SIN(2*PI()*freq558*('5v'!M826-reta558)+deph558*PI()/180)</f>
        <v>0.97038175291497308</v>
      </c>
      <c r="W838" s="10">
        <f>('5v'!O826-V838)^2</f>
        <v>7.2337221853598386E-7</v>
      </c>
      <c r="X838" s="3"/>
      <c r="Y838" s="3"/>
      <c r="Z838" s="7">
        <f>offs559+Ampl559*SIN(2*PI()*freq559*('5v'!Q826)+deph559*PI()/180)</f>
        <v>1.3306897317092301</v>
      </c>
      <c r="AA838" s="8">
        <f>('5v'!R826-Z838)^2</f>
        <v>4.6230752844009737E-2</v>
      </c>
      <c r="AB838" s="9">
        <f>offs558+Ampl560*SIN(2*PI()*freq560*('5v'!Q826-reta560)+deph560*PI()/180)</f>
        <v>1.017686134785831</v>
      </c>
      <c r="AC838" s="10">
        <f>('5v'!S826-AB838)^2</f>
        <v>1.0452449265797484E-5</v>
      </c>
      <c r="AE838" s="44"/>
      <c r="AF838" s="7">
        <f>offs561+Ampl561*SIN(2*PI()*freq561*('5v'!U826)+deph561*PI()/180)</f>
        <v>-1.8514728074250808</v>
      </c>
      <c r="AG838" s="8">
        <f>('5v'!V826-AF838)^2</f>
        <v>0.20824592414616591</v>
      </c>
      <c r="AH838" s="9">
        <f>offs562+Ampl562*SIN(2*PI()*freq562*('5v'!U826-reta562)+deph562*PI()/180)</f>
        <v>0.7723004345556792</v>
      </c>
      <c r="AI838" s="10">
        <f>('5v'!W826-AH838)^2</f>
        <v>6.1580502682165102E-5</v>
      </c>
      <c r="AL838" s="76"/>
      <c r="AN838" s="76"/>
      <c r="AO838" s="80"/>
    </row>
    <row r="839" spans="1:41" x14ac:dyDescent="0.25">
      <c r="A839" s="3"/>
      <c r="B839" s="7">
        <f>offs551+Ampl551*SIN(2*PI()*freq551*('5v'!A827)+deph551*PI()/180)</f>
        <v>-2.7741971499610574</v>
      </c>
      <c r="C839" s="8">
        <f>('5v'!B827-B839)^2</f>
        <v>5.5972464067643163E-6</v>
      </c>
      <c r="D839" s="9">
        <f>offs552+Ampl552*SIN(2*PI()*freq552*('5v'!A827-reta552)+deph552*PI()/180)</f>
        <v>1.0784327683176336</v>
      </c>
      <c r="E839" s="10">
        <f>('5v'!C827-D839)^2</f>
        <v>1.6436349783206857E-3</v>
      </c>
      <c r="G839" s="3"/>
      <c r="H839" s="7">
        <f>offs553+Ampl553*SIN(2*PI()*freq553*('5v'!E827)+deph553*PI()/180)</f>
        <v>-0.67954524927547844</v>
      </c>
      <c r="I839" s="8">
        <f>('5v'!F827-H839)^2</f>
        <v>3.7298493712832106E-5</v>
      </c>
      <c r="J839" s="9">
        <f>offs554+Ampl554*SIN(2*PI()*freq554*('5v'!E827-reta554)+deph554*PI()/180)</f>
        <v>1.1947644390165484</v>
      </c>
      <c r="K839" s="10">
        <f>('5v'!G827-J839)^2</f>
        <v>6.387276572597838E-3</v>
      </c>
      <c r="M839" s="3"/>
      <c r="N839" s="7">
        <f>offs553+Ampl555*SIN(2*PI()*freq555*('5v'!I827)+deph555*PI()/180)</f>
        <v>-2.620111800247459</v>
      </c>
      <c r="O839" s="8">
        <f>('5v'!J827-N839)^2</f>
        <v>5.7939350771309482E-5</v>
      </c>
      <c r="P839" s="9">
        <f>offs556+Ampl556*SIN(2*PI()*freq556*('5v'!I827-reta556)+deph556*PI()/180)</f>
        <v>0.78871619712001273</v>
      </c>
      <c r="Q839" s="10">
        <f>('5v'!K827-P839)^2</f>
        <v>3.4990182377973541E-4</v>
      </c>
      <c r="S839" s="3"/>
      <c r="T839" s="7">
        <f>offs557+Ampl557*SIN(2*PI()*freq557*('5v'!M827)+deph557*PI()/180)</f>
        <v>-2.653628159234529</v>
      </c>
      <c r="U839" s="8">
        <f>('5v'!N827-T839)^2</f>
        <v>4.2669067601093678E-6</v>
      </c>
      <c r="V839" s="9">
        <f>offs558+Ampl558*SIN(2*PI()*freq558*('5v'!M827-reta558)+deph558*PI()/180)</f>
        <v>0.97352209666665934</v>
      </c>
      <c r="W839" s="10">
        <f>('5v'!O827-V839)^2</f>
        <v>7.1582880432022929E-9</v>
      </c>
      <c r="X839" s="3"/>
      <c r="Y839" s="3"/>
      <c r="Z839" s="7">
        <f>offs559+Ampl559*SIN(2*PI()*freq559*('5v'!Q827)+deph559*PI()/180)</f>
        <v>1.3673891535909166</v>
      </c>
      <c r="AA839" s="8">
        <f>('5v'!R827-Z839)^2</f>
        <v>4.5569529024336683E-2</v>
      </c>
      <c r="AB839" s="9">
        <f>offs558+Ampl560*SIN(2*PI()*freq560*('5v'!Q827-reta560)+deph560*PI()/180)</f>
        <v>1.0157765818137623</v>
      </c>
      <c r="AC839" s="10">
        <f>('5v'!S827-AB839)^2</f>
        <v>1.7515776418231259E-6</v>
      </c>
      <c r="AE839" s="44"/>
      <c r="AF839" s="7">
        <f>offs561+Ampl561*SIN(2*PI()*freq561*('5v'!U827)+deph561*PI()/180)</f>
        <v>-1.9029245869724056</v>
      </c>
      <c r="AG839" s="8">
        <f>('5v'!V827-AF839)^2</f>
        <v>0.20763439524765193</v>
      </c>
      <c r="AH839" s="9">
        <f>offs562+Ampl562*SIN(2*PI()*freq562*('5v'!U827-reta562)+deph562*PI()/180)</f>
        <v>0.77263588115107029</v>
      </c>
      <c r="AI839" s="10">
        <f>('5v'!W827-AH839)^2</f>
        <v>3.8808428871108188E-5</v>
      </c>
      <c r="AL839" s="76"/>
      <c r="AN839" s="76"/>
      <c r="AO839" s="80"/>
    </row>
    <row r="840" spans="1:41" x14ac:dyDescent="0.25">
      <c r="A840" s="3"/>
      <c r="B840" s="7">
        <f>offs551+Ampl551*SIN(2*PI()*freq551*('5v'!A828)+deph551*PI()/180)</f>
        <v>-2.7853796430327087</v>
      </c>
      <c r="C840" s="8">
        <f>('5v'!B828-B840)^2</f>
        <v>8.4178722516499103E-6</v>
      </c>
      <c r="D840" s="9">
        <f>offs552+Ampl552*SIN(2*PI()*freq552*('5v'!A828-reta552)+deph552*PI()/180)</f>
        <v>1.0842889820762145</v>
      </c>
      <c r="E840" s="10">
        <f>('5v'!C828-D840)^2</f>
        <v>1.8055685407653264E-3</v>
      </c>
      <c r="G840" s="3"/>
      <c r="H840" s="7">
        <f>offs553+Ampl553*SIN(2*PI()*freq553*('5v'!E828)+deph553*PI()/180)</f>
        <v>-0.63278617230490342</v>
      </c>
      <c r="I840" s="8">
        <f>('5v'!F828-H840)^2</f>
        <v>6.6866146904079945E-5</v>
      </c>
      <c r="J840" s="9">
        <f>offs554+Ampl554*SIN(2*PI()*freq554*('5v'!E828-reta554)+deph554*PI()/180)</f>
        <v>1.1928157405251858</v>
      </c>
      <c r="K840" s="10">
        <f>('5v'!G828-J840)^2</f>
        <v>1.5102871460271684E-2</v>
      </c>
      <c r="M840" s="3"/>
      <c r="N840" s="7">
        <f>offs553+Ampl555*SIN(2*PI()*freq555*('5v'!I828)+deph555*PI()/180)</f>
        <v>-2.6356527259440332</v>
      </c>
      <c r="O840" s="8">
        <f>('5v'!J828-N840)^2</f>
        <v>3.1076008447410731E-5</v>
      </c>
      <c r="P840" s="9">
        <f>offs556+Ampl556*SIN(2*PI()*freq556*('5v'!I828-reta556)+deph556*PI()/180)</f>
        <v>0.79176975486174905</v>
      </c>
      <c r="Q840" s="10">
        <f>('5v'!K828-P840)^2</f>
        <v>1.3796511292877726E-4</v>
      </c>
      <c r="S840" s="3"/>
      <c r="T840" s="7">
        <f>offs557+Ampl557*SIN(2*PI()*freq557*('5v'!M828)+deph557*PI()/180)</f>
        <v>-2.6349489838728468</v>
      </c>
      <c r="U840" s="8">
        <f>('5v'!N828-T840)^2</f>
        <v>8.6533407704188935E-6</v>
      </c>
      <c r="V840" s="9">
        <f>offs558+Ampl558*SIN(2*PI()*freq558*('5v'!M828-reta558)+deph558*PI()/180)</f>
        <v>0.97664099392641601</v>
      </c>
      <c r="W840" s="10">
        <f>('5v'!O828-V840)^2</f>
        <v>1.5634599634394067E-6</v>
      </c>
      <c r="X840" s="3"/>
      <c r="Y840" s="3"/>
      <c r="Z840" s="7">
        <f>offs559+Ampl559*SIN(2*PI()*freq559*('5v'!Q828)+deph559*PI()/180)</f>
        <v>1.4031955808619148</v>
      </c>
      <c r="AA840" s="8">
        <f>('5v'!R828-Z840)^2</f>
        <v>4.4464853369449504E-2</v>
      </c>
      <c r="AB840" s="9">
        <f>offs558+Ampl560*SIN(2*PI()*freq560*('5v'!Q828-reta560)+deph560*PI()/180)</f>
        <v>1.0138045606531954</v>
      </c>
      <c r="AC840" s="10">
        <f>('5v'!S828-AB840)^2</f>
        <v>1.7019045891785058E-6</v>
      </c>
      <c r="AE840" s="44"/>
      <c r="AF840" s="7">
        <f>offs561+Ampl561*SIN(2*PI()*freq561*('5v'!U828)+deph561*PI()/180)</f>
        <v>-1.9524984096952642</v>
      </c>
      <c r="AG840" s="8">
        <f>('5v'!V828-AF840)^2</f>
        <v>0.20695537293257349</v>
      </c>
      <c r="AH840" s="9">
        <f>offs562+Ampl562*SIN(2*PI()*freq562*('5v'!U828-reta562)+deph562*PI()/180)</f>
        <v>0.77308269092256399</v>
      </c>
      <c r="AI840" s="10">
        <f>('5v'!W828-AH840)^2</f>
        <v>4.4574996921405288E-5</v>
      </c>
      <c r="AL840" s="76"/>
      <c r="AN840" s="76"/>
      <c r="AO840" s="80"/>
    </row>
    <row r="841" spans="1:41" x14ac:dyDescent="0.25">
      <c r="A841" s="3"/>
      <c r="B841" s="7">
        <f>offs551+Ampl551*SIN(2*PI()*freq551*('5v'!A829)+deph551*PI()/180)</f>
        <v>-2.7961940620583574</v>
      </c>
      <c r="C841" s="8">
        <f>('5v'!B829-B841)^2</f>
        <v>1.448516361563328E-5</v>
      </c>
      <c r="D841" s="9">
        <f>offs552+Ampl552*SIN(2*PI()*freq552*('5v'!A829-reta552)+deph552*PI()/180)</f>
        <v>1.0901146384031268</v>
      </c>
      <c r="E841" s="10">
        <f>('5v'!C829-D841)^2</f>
        <v>1.4863059278422417E-3</v>
      </c>
      <c r="G841" s="3"/>
      <c r="H841" s="7">
        <f>offs553+Ampl553*SIN(2*PI()*freq553*('5v'!E829)+deph553*PI()/180)</f>
        <v>-0.58596783923653062</v>
      </c>
      <c r="I841" s="8">
        <f>('5v'!F829-H841)^2</f>
        <v>6.7796108573031614E-5</v>
      </c>
      <c r="J841" s="9">
        <f>offs554+Ampl554*SIN(2*PI()*freq554*('5v'!E829-reta554)+deph554*PI()/180)</f>
        <v>1.1907547827337974</v>
      </c>
      <c r="K841" s="10">
        <f>('5v'!G829-J841)^2</f>
        <v>1.5076348441551318E-2</v>
      </c>
      <c r="M841" s="3"/>
      <c r="N841" s="7">
        <f>offs553+Ampl555*SIN(2*PI()*freq555*('5v'!I829)+deph555*PI()/180)</f>
        <v>-2.6508510393171374</v>
      </c>
      <c r="O841" s="8">
        <f>('5v'!J829-N841)^2</f>
        <v>8.1977619857016333E-5</v>
      </c>
      <c r="P841" s="9">
        <f>offs556+Ampl556*SIN(2*PI()*freq556*('5v'!I829-reta556)+deph556*PI()/180)</f>
        <v>0.7948383718318075</v>
      </c>
      <c r="Q841" s="10">
        <f>('5v'!K829-P841)^2</f>
        <v>7.9403810133126499E-6</v>
      </c>
      <c r="S841" s="3"/>
      <c r="T841" s="7">
        <f>offs557+Ampl557*SIN(2*PI()*freq557*('5v'!M829)+deph557*PI()/180)</f>
        <v>-2.615732061159707</v>
      </c>
      <c r="U841" s="8">
        <f>('5v'!N829-T841)^2</f>
        <v>2.0980511578543165E-5</v>
      </c>
      <c r="V841" s="9">
        <f>offs558+Ampl558*SIN(2*PI()*freq558*('5v'!M829-reta558)+deph558*PI()/180)</f>
        <v>0.97973767515301269</v>
      </c>
      <c r="W841" s="10">
        <f>('5v'!O829-V841)^2</f>
        <v>1.9431799912555845E-7</v>
      </c>
      <c r="X841" s="3"/>
      <c r="Y841" s="3"/>
      <c r="Z841" s="7">
        <f>offs559+Ampl559*SIN(2*PI()*freq559*('5v'!Q829)+deph559*PI()/180)</f>
        <v>1.4380916978517333</v>
      </c>
      <c r="AA841" s="8">
        <f>('5v'!R829-Z841)^2</f>
        <v>4.2134813123814979E-2</v>
      </c>
      <c r="AB841" s="9">
        <f>offs558+Ampl560*SIN(2*PI()*freq560*('5v'!Q829-reta560)+deph560*PI()/180)</f>
        <v>1.0117710249560643</v>
      </c>
      <c r="AC841" s="10">
        <f>('5v'!S829-AB841)^2</f>
        <v>1.4985798396558002E-6</v>
      </c>
      <c r="AE841" s="44"/>
      <c r="AF841" s="7">
        <f>offs561+Ampl561*SIN(2*PI()*freq561*('5v'!U829)+deph561*PI()/180)</f>
        <v>-2.0001453522157377</v>
      </c>
      <c r="AG841" s="8">
        <f>('5v'!V829-AF841)^2</f>
        <v>0.20625361927181035</v>
      </c>
      <c r="AH841" s="9">
        <f>offs562+Ampl562*SIN(2*PI()*freq562*('5v'!U829-reta562)+deph562*PI()/180)</f>
        <v>0.77364042292285951</v>
      </c>
      <c r="AI841" s="10">
        <f>('5v'!W829-AH841)^2</f>
        <v>2.7889625595200887E-5</v>
      </c>
      <c r="AL841" s="76"/>
      <c r="AN841" s="76"/>
      <c r="AO841" s="80"/>
    </row>
    <row r="842" spans="1:41" x14ac:dyDescent="0.25">
      <c r="A842" s="3"/>
      <c r="B842" s="7">
        <f>offs551+Ampl551*SIN(2*PI()*freq551*('5v'!A830)+deph551*PI()/180)</f>
        <v>-2.8066386993158772</v>
      </c>
      <c r="C842" s="8">
        <f>('5v'!B830-B842)^2</f>
        <v>2.5809455041099676E-5</v>
      </c>
      <c r="D842" s="9">
        <f>offs552+Ampl552*SIN(2*PI()*freq552*('5v'!A830-reta552)+deph552*PI()/180)</f>
        <v>1.095908817359704</v>
      </c>
      <c r="E842" s="10">
        <f>('5v'!C830-D842)^2</f>
        <v>1.1958329292652038E-3</v>
      </c>
      <c r="G842" s="3"/>
      <c r="H842" s="7">
        <f>offs553+Ampl553*SIN(2*PI()*freq553*('5v'!E830)+deph553*PI()/180)</f>
        <v>-0.53910688440115961</v>
      </c>
      <c r="I842" s="8">
        <f>('5v'!F830-H842)^2</f>
        <v>1.8843277384231177E-5</v>
      </c>
      <c r="J842" s="9">
        <f>offs554+Ampl554*SIN(2*PI()*freq554*('5v'!E830-reta554)+deph554*PI()/180)</f>
        <v>1.1885822978908722</v>
      </c>
      <c r="K842" s="10">
        <f>('5v'!G830-J842)^2</f>
        <v>5.7291725764047462E-3</v>
      </c>
      <c r="M842" s="3"/>
      <c r="N842" s="7">
        <f>offs553+Ampl555*SIN(2*PI()*freq555*('5v'!I830)+deph555*PI()/180)</f>
        <v>-2.6657043403769087</v>
      </c>
      <c r="O842" s="8">
        <f>('5v'!J830-N842)^2</f>
        <v>1.9999136640925274E-4</v>
      </c>
      <c r="P842" s="9">
        <f>offs556+Ampl556*SIN(2*PI()*freq556*('5v'!I830-reta556)+deph556*PI()/180)</f>
        <v>0.79792156345999632</v>
      </c>
      <c r="Q842" s="10">
        <f>('5v'!K830-P842)^2</f>
        <v>4.921535754169433E-6</v>
      </c>
      <c r="S842" s="3"/>
      <c r="T842" s="7">
        <f>offs557+Ampl557*SIN(2*PI()*freq557*('5v'!M830)+deph557*PI()/180)</f>
        <v>-2.5959821325832335</v>
      </c>
      <c r="U842" s="8">
        <f>('5v'!N830-T842)^2</f>
        <v>2.3031623962361732E-5</v>
      </c>
      <c r="V842" s="9">
        <f>offs558+Ampl558*SIN(2*PI()*freq558*('5v'!M830-reta558)+deph558*PI()/180)</f>
        <v>0.98281137628669379</v>
      </c>
      <c r="W842" s="10">
        <f>('5v'!O830-V842)^2</f>
        <v>2.4379271362753841E-6</v>
      </c>
      <c r="X842" s="3"/>
      <c r="Y842" s="3"/>
      <c r="Z842" s="7">
        <f>offs559+Ampl559*SIN(2*PI()*freq559*('5v'!Q830)+deph559*PI()/180)</f>
        <v>1.4720606291078702</v>
      </c>
      <c r="AA842" s="8">
        <f>('5v'!R830-Z842)^2</f>
        <v>4.0238599109186764E-2</v>
      </c>
      <c r="AB842" s="9">
        <f>offs558+Ampl560*SIN(2*PI()*freq560*('5v'!Q830-reta560)+deph560*PI()/180)</f>
        <v>1.0096769581221865</v>
      </c>
      <c r="AC842" s="10">
        <f>('5v'!S830-AB842)^2</f>
        <v>1.173361500233204E-6</v>
      </c>
      <c r="AE842" s="44"/>
      <c r="AF842" s="7">
        <f>offs561+Ampl561*SIN(2*PI()*freq561*('5v'!U830)+deph561*PI()/180)</f>
        <v>-2.0458183927540543</v>
      </c>
      <c r="AG842" s="8">
        <f>('5v'!V830-AF842)^2</f>
        <v>0.20734680745411363</v>
      </c>
      <c r="AH842" s="9">
        <f>offs562+Ampl562*SIN(2*PI()*freq562*('5v'!U830-reta562)+deph562*PI()/180)</f>
        <v>0.7743085267378087</v>
      </c>
      <c r="AI842" s="10">
        <f>('5v'!W830-AH842)^2</f>
        <v>1.5968309609916667E-5</v>
      </c>
      <c r="AL842" s="76"/>
      <c r="AN842" s="76"/>
      <c r="AO842" s="80"/>
    </row>
    <row r="843" spans="1:41" x14ac:dyDescent="0.25">
      <c r="A843" s="3"/>
      <c r="B843" s="7">
        <f>offs551+Ampl551*SIN(2*PI()*freq551*('5v'!A831)+deph551*PI()/180)</f>
        <v>-2.8167119054759659</v>
      </c>
      <c r="C843" s="8">
        <f>('5v'!B831-B843)^2</f>
        <v>7.9472939354388247E-6</v>
      </c>
      <c r="D843" s="9">
        <f>offs552+Ampl552*SIN(2*PI()*freq552*('5v'!A831-reta552)+deph552*PI()/180)</f>
        <v>1.1016706039779216</v>
      </c>
      <c r="E843" s="10">
        <f>('5v'!C831-D843)^2</f>
        <v>1.3276261094438914E-3</v>
      </c>
      <c r="G843" s="3"/>
      <c r="H843" s="7">
        <f>offs553+Ampl553*SIN(2*PI()*freq553*('5v'!E831)+deph553*PI()/180)</f>
        <v>-0.49221995727291368</v>
      </c>
      <c r="I843" s="8">
        <f>('5v'!F831-H843)^2</f>
        <v>5.6451729627113914E-6</v>
      </c>
      <c r="J843" s="9">
        <f>offs554+Ampl554*SIN(2*PI()*freq554*('5v'!E831-reta554)+deph554*PI()/180)</f>
        <v>1.1862990578699311</v>
      </c>
      <c r="K843" s="10">
        <f>('5v'!G831-J843)^2</f>
        <v>4.902881441386296E-5</v>
      </c>
      <c r="M843" s="3"/>
      <c r="N843" s="7">
        <f>offs553+Ampl555*SIN(2*PI()*freq555*('5v'!I831)+deph555*PI()/180)</f>
        <v>-2.680210283614922</v>
      </c>
      <c r="O843" s="8">
        <f>('5v'!J831-N843)^2</f>
        <v>1.2253700976137894E-4</v>
      </c>
      <c r="P843" s="9">
        <f>offs556+Ampl556*SIN(2*PI()*freq556*('5v'!I831-reta556)+deph556*PI()/180)</f>
        <v>0.80101884287461556</v>
      </c>
      <c r="Q843" s="10">
        <f>('5v'!K831-P843)^2</f>
        <v>5.2836222112806582E-5</v>
      </c>
      <c r="S843" s="3"/>
      <c r="T843" s="7">
        <f>offs557+Ampl557*SIN(2*PI()*freq557*('5v'!M831)+deph557*PI()/180)</f>
        <v>-2.5757040711427814</v>
      </c>
      <c r="U843" s="8">
        <f>('5v'!N831-T843)^2</f>
        <v>2.6885795484873907E-6</v>
      </c>
      <c r="V843" s="9">
        <f>offs558+Ampl558*SIN(2*PI()*freq558*('5v'!M831-reta558)+deph558*PI()/180)</f>
        <v>0.98586133893769723</v>
      </c>
      <c r="W843" s="10">
        <f>('5v'!O831-V843)^2</f>
        <v>4.9716451194173789E-7</v>
      </c>
      <c r="X843" s="3"/>
      <c r="Y843" s="3"/>
      <c r="Z843" s="7">
        <f>offs559+Ampl559*SIN(2*PI()*freq559*('5v'!Q831)+deph559*PI()/180)</f>
        <v>1.5050859475566072</v>
      </c>
      <c r="AA843" s="8">
        <f>('5v'!R831-Z843)^2</f>
        <v>3.8756679648513231E-2</v>
      </c>
      <c r="AB843" s="9">
        <f>offs558+Ampl560*SIN(2*PI()*freq560*('5v'!Q831-reta560)+deph560*PI()/180)</f>
        <v>1.0075233728237001</v>
      </c>
      <c r="AC843" s="10">
        <f>('5v'!S831-AB843)^2</f>
        <v>7.792702029068573E-7</v>
      </c>
      <c r="AE843" s="44"/>
      <c r="AF843" s="7">
        <f>offs561+Ampl561*SIN(2*PI()*freq561*('5v'!U831)+deph561*PI()/180)</f>
        <v>-2.0894724575333701</v>
      </c>
      <c r="AG843" s="8">
        <f>('5v'!V831-AF843)^2</f>
        <v>0.20850301386632172</v>
      </c>
      <c r="AH843" s="9">
        <f>offs562+Ampl562*SIN(2*PI()*freq562*('5v'!U831-reta562)+deph562*PI()/180)</f>
        <v>0.77508634302960722</v>
      </c>
      <c r="AI843" s="10">
        <f>('5v'!W831-AH843)^2</f>
        <v>7.9565348243168421E-6</v>
      </c>
      <c r="AL843" s="76"/>
      <c r="AN843" s="76"/>
      <c r="AO843" s="80"/>
    </row>
    <row r="844" spans="1:41" x14ac:dyDescent="0.25">
      <c r="A844" s="3"/>
      <c r="B844" s="7">
        <f>offs551+Ampl551*SIN(2*PI()*freq551*('5v'!A832)+deph551*PI()/180)</f>
        <v>-2.8264120898625973</v>
      </c>
      <c r="C844" s="8">
        <f>('5v'!B832-B844)^2</f>
        <v>8.8452105108045947E-6</v>
      </c>
      <c r="D844" s="9">
        <f>offs552+Ampl552*SIN(2*PI()*freq552*('5v'!A832-reta552)+deph552*PI()/180)</f>
        <v>1.1073990884048781</v>
      </c>
      <c r="E844" s="10">
        <f>('5v'!C832-D844)^2</f>
        <v>1.6170120538817237E-3</v>
      </c>
      <c r="G844" s="3"/>
      <c r="H844" s="7">
        <f>offs553+Ampl553*SIN(2*PI()*freq553*('5v'!E832)+deph553*PI()/180)</f>
        <v>-0.44532371655374836</v>
      </c>
      <c r="I844" s="8">
        <f>('5v'!F832-H844)^2</f>
        <v>2.4064803306144303E-6</v>
      </c>
      <c r="J844" s="9">
        <f>offs554+Ampl554*SIN(2*PI()*freq554*('5v'!E832-reta554)+deph554*PI()/180)</f>
        <v>1.1839058738952812</v>
      </c>
      <c r="K844" s="10">
        <f>('5v'!G832-J844)^2</f>
        <v>1.6251481363349532E-3</v>
      </c>
      <c r="M844" s="3"/>
      <c r="N844" s="7">
        <f>offs553+Ampl555*SIN(2*PI()*freq555*('5v'!I832)+deph555*PI()/180)</f>
        <v>-2.6943665783745816</v>
      </c>
      <c r="O844" s="8">
        <f>('5v'!J832-N844)^2</f>
        <v>5.8489125890584804E-5</v>
      </c>
      <c r="P844" s="9">
        <f>offs556+Ampl556*SIN(2*PI()*freq556*('5v'!I832-reta556)+deph556*PI()/180)</f>
        <v>0.80412972097934066</v>
      </c>
      <c r="Q844" s="10">
        <f>('5v'!K832-P844)^2</f>
        <v>7.1007772597143711E-5</v>
      </c>
      <c r="S844" s="3"/>
      <c r="T844" s="7">
        <f>offs557+Ampl557*SIN(2*PI()*freq557*('5v'!M832)+deph557*PI()/180)</f>
        <v>-2.554902880146587</v>
      </c>
      <c r="U844" s="8">
        <f>('5v'!N832-T844)^2</f>
        <v>9.9325171658258784E-7</v>
      </c>
      <c r="V844" s="9">
        <f>offs558+Ampl558*SIN(2*PI()*freq558*('5v'!M832-reta558)+deph558*PI()/180)</f>
        <v>0.98888681057337602</v>
      </c>
      <c r="W844" s="10">
        <f>('5v'!O832-V844)^2</f>
        <v>3.0863260938936717E-8</v>
      </c>
      <c r="X844" s="3"/>
      <c r="Y844" s="3"/>
      <c r="Z844" s="7">
        <f>offs559+Ampl559*SIN(2*PI()*freq559*('5v'!Q832)+deph559*PI()/180)</f>
        <v>1.5371516824470031</v>
      </c>
      <c r="AA844" s="8">
        <f>('5v'!R832-Z844)^2</f>
        <v>3.6919769256872736E-2</v>
      </c>
      <c r="AB844" s="9">
        <f>offs558+Ampl560*SIN(2*PI()*freq560*('5v'!Q832-reta560)+deph560*PI()/180)</f>
        <v>1.0053113105153448</v>
      </c>
      <c r="AC844" s="10">
        <f>('5v'!S832-AB844)^2</f>
        <v>6.6406739585357742E-6</v>
      </c>
      <c r="AE844" s="44"/>
      <c r="AF844" s="7">
        <f>offs561+Ampl561*SIN(2*PI()*freq561*('5v'!U832)+deph561*PI()/180)</f>
        <v>-2.1310644652621629</v>
      </c>
      <c r="AG844" s="8">
        <f>('5v'!V832-AF844)^2</f>
        <v>0.21155508314271654</v>
      </c>
      <c r="AH844" s="9">
        <f>offs562+Ampl562*SIN(2*PI()*freq562*('5v'!U832-reta562)+deph562*PI()/180)</f>
        <v>0.77597310418748189</v>
      </c>
      <c r="AI844" s="10">
        <f>('5v'!W832-AH844)^2</f>
        <v>1.3745513150211638E-5</v>
      </c>
      <c r="AL844" s="76"/>
      <c r="AN844" s="76"/>
      <c r="AO844" s="80"/>
    </row>
    <row r="845" spans="1:41" x14ac:dyDescent="0.25">
      <c r="A845" s="3"/>
      <c r="B845" s="7">
        <f>offs551+Ampl551*SIN(2*PI()*freq551*('5v'!A833)+deph551*PI()/180)</f>
        <v>-2.8357377207042105</v>
      </c>
      <c r="C845" s="8">
        <f>('5v'!B833-B845)^2</f>
        <v>6.4248090483525975E-6</v>
      </c>
      <c r="D845" s="9">
        <f>offs552+Ampl552*SIN(2*PI()*freq552*('5v'!A833-reta552)+deph552*PI()/180)</f>
        <v>1.1130933660464775</v>
      </c>
      <c r="E845" s="10">
        <f>('5v'!C833-D845)^2</f>
        <v>1.7639467483060046E-3</v>
      </c>
      <c r="G845" s="3"/>
      <c r="H845" s="7">
        <f>offs553+Ampl553*SIN(2*PI()*freq553*('5v'!E833)+deph553*PI()/180)</f>
        <v>-0.39843482425468035</v>
      </c>
      <c r="I845" s="8">
        <f>('5v'!F833-H845)^2</f>
        <v>1.2377560574955486E-5</v>
      </c>
      <c r="J845" s="9">
        <f>offs554+Ampl554*SIN(2*PI()*freq554*('5v'!E833-reta554)+deph554*PI()/180)</f>
        <v>1.1814035962537934</v>
      </c>
      <c r="K845" s="10">
        <f>('5v'!G833-J845)^2</f>
        <v>5.485684032088582E-3</v>
      </c>
      <c r="M845" s="3"/>
      <c r="N845" s="7">
        <f>offs553+Ampl555*SIN(2*PI()*freq555*('5v'!I833)+deph555*PI()/180)</f>
        <v>-2.7081709892128427</v>
      </c>
      <c r="O845" s="8">
        <f>('5v'!J833-N845)^2</f>
        <v>9.4740617586837266E-5</v>
      </c>
      <c r="P845" s="9">
        <f>offs556+Ampl556*SIN(2*PI()*freq556*('5v'!I833-reta556)+deph556*PI()/180)</f>
        <v>0.80725370653045714</v>
      </c>
      <c r="Q845" s="10">
        <f>('5v'!K833-P845)^2</f>
        <v>9.2111363803244663E-5</v>
      </c>
      <c r="S845" s="3"/>
      <c r="T845" s="7">
        <f>offs557+Ampl557*SIN(2*PI()*freq557*('5v'!M833)+deph557*PI()/180)</f>
        <v>-2.5335836919772685</v>
      </c>
      <c r="U845" s="8">
        <f>('5v'!N833-T845)^2</f>
        <v>6.2618421309999261E-7</v>
      </c>
      <c r="V845" s="9">
        <f>offs558+Ampl558*SIN(2*PI()*freq558*('5v'!M833-reta558)+deph558*PI()/180)</f>
        <v>0.9918870447038759</v>
      </c>
      <c r="W845" s="10">
        <f>('5v'!O833-V845)^2</f>
        <v>7.5939844311919167E-7</v>
      </c>
      <c r="X845" s="3"/>
      <c r="Y845" s="3"/>
      <c r="Z845" s="7">
        <f>offs559+Ampl559*SIN(2*PI()*freq559*('5v'!Q833)+deph559*PI()/180)</f>
        <v>1.5682423270742212</v>
      </c>
      <c r="AA845" s="8">
        <f>('5v'!R833-Z845)^2</f>
        <v>3.4761798778420214E-2</v>
      </c>
      <c r="AB845" s="9">
        <f>offs558+Ampl560*SIN(2*PI()*freq560*('5v'!Q833-reta560)+deph560*PI()/180)</f>
        <v>1.0030418409308228</v>
      </c>
      <c r="AC845" s="10">
        <f>('5v'!S833-AB845)^2</f>
        <v>5.1103165684369512E-6</v>
      </c>
      <c r="AE845" s="44"/>
      <c r="AF845" s="7">
        <f>offs561+Ampl561*SIN(2*PI()*freq561*('5v'!U833)+deph561*PI()/180)</f>
        <v>-2.170553369650277</v>
      </c>
      <c r="AG845" s="8">
        <f>('5v'!V833-AF845)^2</f>
        <v>0.21116301456496581</v>
      </c>
      <c r="AH845" s="9">
        <f>offs562+Ampl562*SIN(2*PI()*freq562*('5v'!U833-reta562)+deph562*PI()/180)</f>
        <v>0.7769679350852301</v>
      </c>
      <c r="AI845" s="10">
        <f>('5v'!W833-AH845)^2</f>
        <v>7.5580736166532425E-6</v>
      </c>
      <c r="AL845" s="76"/>
      <c r="AN845" s="76"/>
      <c r="AO845" s="80"/>
    </row>
    <row r="846" spans="1:41" x14ac:dyDescent="0.25">
      <c r="A846" s="3"/>
      <c r="B846" s="7">
        <f>offs551+Ampl551*SIN(2*PI()*freq551*('5v'!A834)+deph551*PI()/180)</f>
        <v>-2.8446873253755882</v>
      </c>
      <c r="C846" s="8">
        <f>('5v'!B834-B846)^2</f>
        <v>2.9526420963901109E-6</v>
      </c>
      <c r="D846" s="9">
        <f>offs552+Ampl552*SIN(2*PI()*freq552*('5v'!A834-reta552)+deph552*PI()/180)</f>
        <v>1.1187525377102683</v>
      </c>
      <c r="E846" s="10">
        <f>('5v'!C834-D846)^2</f>
        <v>1.9142845560884518E-3</v>
      </c>
      <c r="G846" s="3"/>
      <c r="H846" s="7">
        <f>offs553+Ampl553*SIN(2*PI()*freq553*('5v'!E834)+deph553*PI()/180)</f>
        <v>-0.35156993977588313</v>
      </c>
      <c r="I846" s="8">
        <f>('5v'!F834-H846)^2</f>
        <v>2.9823178771431221E-5</v>
      </c>
      <c r="J846" s="9">
        <f>offs554+Ampl554*SIN(2*PI()*freq554*('5v'!E834-reta554)+deph554*PI()/180)</f>
        <v>1.1787931139927987</v>
      </c>
      <c r="K846" s="10">
        <f>('5v'!G834-J846)^2</f>
        <v>1.0819928646179144E-2</v>
      </c>
      <c r="M846" s="3"/>
      <c r="N846" s="7">
        <f>offs553+Ampl555*SIN(2*PI()*freq555*('5v'!I834)+deph555*PI()/180)</f>
        <v>-2.7216213362532047</v>
      </c>
      <c r="O846" s="8">
        <f>('5v'!J834-N846)^2</f>
        <v>9.0477121523851239E-5</v>
      </c>
      <c r="P846" s="9">
        <f>offs556+Ampl556*SIN(2*PI()*freq556*('5v'!I834-reta556)+deph556*PI()/180)</f>
        <v>0.81039030621443131</v>
      </c>
      <c r="Q846" s="10">
        <f>('5v'!K834-P846)^2</f>
        <v>7.7930339115776063E-5</v>
      </c>
      <c r="S846" s="3"/>
      <c r="T846" s="7">
        <f>offs557+Ampl557*SIN(2*PI()*freq557*('5v'!M834)+deph557*PI()/180)</f>
        <v>-2.5117517668255056</v>
      </c>
      <c r="U846" s="8">
        <f>('5v'!N834-T846)^2</f>
        <v>1.2970321075833397E-6</v>
      </c>
      <c r="V846" s="9">
        <f>offs558+Ampl558*SIN(2*PI()*freq558*('5v'!M834-reta558)+deph558*PI()/180)</f>
        <v>0.99486130106631787</v>
      </c>
      <c r="W846" s="10">
        <f>('5v'!O834-V846)^2</f>
        <v>3.6673844487221259E-9</v>
      </c>
      <c r="X846" s="3"/>
      <c r="Y846" s="3"/>
      <c r="Z846" s="7">
        <f>offs559+Ampl559*SIN(2*PI()*freq559*('5v'!Q834)+deph559*PI()/180)</f>
        <v>1.5983428462784146</v>
      </c>
      <c r="AA846" s="8">
        <f>('5v'!R834-Z846)^2</f>
        <v>3.3741425988016174E-2</v>
      </c>
      <c r="AB846" s="9">
        <f>offs558+Ampl560*SIN(2*PI()*freq560*('5v'!Q834-reta560)+deph560*PI()/180)</f>
        <v>1.0007160615654862</v>
      </c>
      <c r="AC846" s="10">
        <f>('5v'!S834-AB846)^2</f>
        <v>3.5643611136216298E-6</v>
      </c>
      <c r="AE846" s="44"/>
      <c r="AF846" s="7">
        <f>offs561+Ampl561*SIN(2*PI()*freq561*('5v'!U834)+deph561*PI()/180)</f>
        <v>-2.2079001999166268</v>
      </c>
      <c r="AG846" s="8">
        <f>('5v'!V834-AF846)^2</f>
        <v>0.20737190988265697</v>
      </c>
      <c r="AH846" s="9">
        <f>offs562+Ampl562*SIN(2*PI()*freq562*('5v'!U834-reta562)+deph562*PI()/180)</f>
        <v>0.77806985394486283</v>
      </c>
      <c r="AI846" s="10">
        <f>('5v'!W834-AH846)^2</f>
        <v>3.6023810147357997E-6</v>
      </c>
      <c r="AL846" s="76"/>
      <c r="AN846" s="76"/>
      <c r="AO846" s="80"/>
    </row>
    <row r="847" spans="1:41" x14ac:dyDescent="0.25">
      <c r="A847" s="3"/>
      <c r="B847" s="7">
        <f>offs551+Ampl551*SIN(2*PI()*freq551*('5v'!A835)+deph551*PI()/180)</f>
        <v>-2.8532594906304074</v>
      </c>
      <c r="C847" s="8">
        <f>('5v'!B835-B847)^2</f>
        <v>2.0406390190135332E-6</v>
      </c>
      <c r="D847" s="9">
        <f>offs552+Ampl552*SIN(2*PI()*freq552*('5v'!A835-reta552)+deph552*PI()/180)</f>
        <v>1.1243757097474432</v>
      </c>
      <c r="E847" s="10">
        <f>('5v'!C835-D847)^2</f>
        <v>2.0674945045167353E-3</v>
      </c>
      <c r="G847" s="3"/>
      <c r="H847" s="7">
        <f>offs553+Ampl553*SIN(2*PI()*freq553*('5v'!E835)+deph553*PI()/180)</f>
        <v>-0.30474571398765493</v>
      </c>
      <c r="I847" s="8">
        <f>('5v'!F835-H847)^2</f>
        <v>2.9271194735376565E-5</v>
      </c>
      <c r="J847" s="9">
        <f>offs554+Ampl554*SIN(2*PI()*freq554*('5v'!E835-reta554)+deph554*PI()/180)</f>
        <v>1.1760753546042146</v>
      </c>
      <c r="K847" s="10">
        <f>('5v'!G835-J847)^2</f>
        <v>1.0979612342429683E-2</v>
      </c>
      <c r="M847" s="3"/>
      <c r="N847" s="7">
        <f>offs553+Ampl555*SIN(2*PI()*freq555*('5v'!I835)+deph555*PI()/180)</f>
        <v>-2.7347154955299517</v>
      </c>
      <c r="O847" s="8">
        <f>('5v'!J835-N847)^2</f>
        <v>7.9820564504648475E-5</v>
      </c>
      <c r="P847" s="9">
        <f>offs556+Ampl556*SIN(2*PI()*freq556*('5v'!I835-reta556)+deph556*PI()/180)</f>
        <v>0.81353902472581296</v>
      </c>
      <c r="Q847" s="10">
        <f>('5v'!K835-P847)^2</f>
        <v>1.0046884276564326E-4</v>
      </c>
      <c r="S847" s="3"/>
      <c r="T847" s="7">
        <f>offs557+Ampl557*SIN(2*PI()*freq557*('5v'!M835)+deph557*PI()/180)</f>
        <v>-2.4894124913921454</v>
      </c>
      <c r="U847" s="8">
        <f>('5v'!N835-T847)^2</f>
        <v>1.6523093205331873E-9</v>
      </c>
      <c r="V847" s="9">
        <f>offs558+Ampl558*SIN(2*PI()*freq558*('5v'!M835-reta558)+deph558*PI()/180)</f>
        <v>0.99780884580745011</v>
      </c>
      <c r="W847" s="10">
        <f>('5v'!O835-V847)^2</f>
        <v>8.7208666910826003E-7</v>
      </c>
      <c r="X847" s="3"/>
      <c r="Y847" s="3"/>
      <c r="Z847" s="7">
        <f>offs559+Ampl559*SIN(2*PI()*freq559*('5v'!Q835)+deph559*PI()/180)</f>
        <v>1.6274386837156083</v>
      </c>
      <c r="AA847" s="8">
        <f>('5v'!R835-Z847)^2</f>
        <v>3.1694700940623682E-2</v>
      </c>
      <c r="AB847" s="9">
        <f>offs558+Ampl560*SIN(2*PI()*freq560*('5v'!Q835-reta560)+deph560*PI()/180)</f>
        <v>0.99833509714559698</v>
      </c>
      <c r="AC847" s="10">
        <f>('5v'!S835-AB847)^2</f>
        <v>2.43061674606656E-7</v>
      </c>
      <c r="AE847" s="44"/>
      <c r="AF847" s="7">
        <f>offs561+Ampl561*SIN(2*PI()*freq561*('5v'!U835)+deph561*PI()/180)</f>
        <v>-2.243068099248684</v>
      </c>
      <c r="AG847" s="8">
        <f>('5v'!V835-AF847)^2</f>
        <v>0.21093413255855809</v>
      </c>
      <c r="AH847" s="9">
        <f>offs562+Ampl562*SIN(2*PI()*freq562*('5v'!U835-reta562)+deph562*PI()/180)</f>
        <v>0.77927777330550219</v>
      </c>
      <c r="AI847" s="10">
        <f>('5v'!W835-AH847)^2</f>
        <v>1.3289093494445087E-6</v>
      </c>
      <c r="AL847" s="76"/>
      <c r="AN847" s="76"/>
      <c r="AO847" s="80"/>
    </row>
    <row r="848" spans="1:41" x14ac:dyDescent="0.25">
      <c r="A848" s="3"/>
      <c r="B848" s="7">
        <f>offs551+Ampl551*SIN(2*PI()*freq551*('5v'!A836)+deph551*PI()/180)</f>
        <v>-2.8614528628244011</v>
      </c>
      <c r="C848" s="8">
        <f>('5v'!B836-B848)^2</f>
        <v>9.0008230724111067E-6</v>
      </c>
      <c r="D848" s="9">
        <f>offs552+Ampl552*SIN(2*PI()*freq552*('5v'!A836-reta552)+deph552*PI()/180)</f>
        <v>1.12996199419395</v>
      </c>
      <c r="E848" s="10">
        <f>('5v'!C836-D848)^2</f>
        <v>1.7048636205364218E-3</v>
      </c>
      <c r="G848" s="3"/>
      <c r="H848" s="7">
        <f>offs553+Ampl553*SIN(2*PI()*freq553*('5v'!E836)+deph553*PI()/180)</f>
        <v>-0.25797878331446145</v>
      </c>
      <c r="I848" s="8">
        <f>('5v'!F836-H848)^2</f>
        <v>2.8113501780403313E-5</v>
      </c>
      <c r="J848" s="9">
        <f>offs554+Ampl554*SIN(2*PI()*freq554*('5v'!E836-reta554)+deph554*PI()/180)</f>
        <v>1.1732512836950106</v>
      </c>
      <c r="K848" s="10">
        <f>('5v'!G836-J848)^2</f>
        <v>3.4550550488950437E-3</v>
      </c>
      <c r="M848" s="3"/>
      <c r="N848" s="7">
        <f>offs553+Ampl555*SIN(2*PI()*freq555*('5v'!I836)+deph555*PI()/180)</f>
        <v>-2.7474513993235399</v>
      </c>
      <c r="O848" s="8">
        <f>('5v'!J836-N848)^2</f>
        <v>1.4171734223424371E-4</v>
      </c>
      <c r="P848" s="9">
        <f>offs556+Ampl556*SIN(2*PI()*freq556*('5v'!I836-reta556)+deph556*PI()/180)</f>
        <v>0.81669936484544792</v>
      </c>
      <c r="Q848" s="10">
        <f>('5v'!K836-P848)^2</f>
        <v>1.2612693441919169E-4</v>
      </c>
      <c r="S848" s="3"/>
      <c r="T848" s="7">
        <f>offs557+Ampl557*SIN(2*PI()*freq557*('5v'!M836)+deph557*PI()/180)</f>
        <v>-2.4665713775591369</v>
      </c>
      <c r="U848" s="8">
        <f>('5v'!N836-T848)^2</f>
        <v>1.990933297789102E-5</v>
      </c>
      <c r="V848" s="9">
        <f>offs558+Ampl558*SIN(2*PI()*freq558*('5v'!M836-reta558)+deph558*PI()/180)</f>
        <v>1.0007289516647118</v>
      </c>
      <c r="W848" s="10">
        <f>('5v'!O836-V848)^2</f>
        <v>3.6131990343040099E-6</v>
      </c>
      <c r="X848" s="3"/>
      <c r="Y848" s="3"/>
      <c r="Z848" s="7">
        <f>offs559+Ampl559*SIN(2*PI()*freq559*('5v'!Q836)+deph559*PI()/180)</f>
        <v>1.6555157688970126</v>
      </c>
      <c r="AA848" s="8">
        <f>('5v'!R836-Z848)^2</f>
        <v>2.9390761924462078E-2</v>
      </c>
      <c r="AB848" s="9">
        <f>offs558+Ampl560*SIN(2*PI()*freq560*('5v'!Q836-reta560)+deph560*PI()/180)</f>
        <v>0.99590009908442034</v>
      </c>
      <c r="AC848" s="10">
        <f>('5v'!S836-AB848)^2</f>
        <v>9.5041229727977442E-7</v>
      </c>
      <c r="AE848" s="44"/>
      <c r="AF848" s="7">
        <f>offs561+Ampl561*SIN(2*PI()*freq561*('5v'!U836)+deph561*PI()/180)</f>
        <v>-2.276022361175674</v>
      </c>
      <c r="AG848" s="8">
        <f>('5v'!V836-AF848)^2</f>
        <v>0.20937158502205058</v>
      </c>
      <c r="AH848" s="9">
        <f>offs562+Ampl562*SIN(2*PI()*freq562*('5v'!U836-reta562)+deph562*PI()/180)</f>
        <v>0.7805905010965728</v>
      </c>
      <c r="AI848" s="10">
        <f>('5v'!W836-AH848)^2</f>
        <v>6.0787449673235176E-6</v>
      </c>
      <c r="AL848" s="76"/>
      <c r="AN848" s="76"/>
      <c r="AO848" s="80"/>
    </row>
    <row r="849" spans="1:41" x14ac:dyDescent="0.25">
      <c r="A849" s="3"/>
      <c r="B849" s="7">
        <f>offs551+Ampl551*SIN(2*PI()*freq551*('5v'!A837)+deph551*PI()/180)</f>
        <v>-2.8692661481291193</v>
      </c>
      <c r="C849" s="8">
        <f>('5v'!B837-B849)^2</f>
        <v>1.0958988395662232E-6</v>
      </c>
      <c r="D849" s="9">
        <f>offs552+Ampl552*SIN(2*PI()*freq552*('5v'!A837-reta552)+deph552*PI()/180)</f>
        <v>1.1355105089107171</v>
      </c>
      <c r="E849" s="10">
        <f>('5v'!C837-D849)^2</f>
        <v>1.1000173133246802E-3</v>
      </c>
      <c r="G849" s="3"/>
      <c r="H849" s="7">
        <f>offs553+Ampl553*SIN(2*PI()*freq553*('5v'!E837)+deph553*PI()/180)</f>
        <v>-0.21128576382408887</v>
      </c>
      <c r="I849" s="8">
        <f>('5v'!F837-H849)^2</f>
        <v>1.0031384994000201E-5</v>
      </c>
      <c r="J849" s="9">
        <f>offs554+Ampl554*SIN(2*PI()*freq554*('5v'!E837-reta554)+deph554*PI()/180)</f>
        <v>1.1703219046441342</v>
      </c>
      <c r="K849" s="10">
        <f>('5v'!G837-J849)^2</f>
        <v>9.70381907613698E-6</v>
      </c>
      <c r="M849" s="3"/>
      <c r="N849" s="7">
        <f>offs553+Ampl555*SIN(2*PI()*freq555*('5v'!I837)+deph555*PI()/180)</f>
        <v>-2.7598270364871209</v>
      </c>
      <c r="O849" s="8">
        <f>('5v'!J837-N849)^2</f>
        <v>1.12535530027198E-4</v>
      </c>
      <c r="P849" s="9">
        <f>offs556+Ampl556*SIN(2*PI()*freq556*('5v'!I837-reta556)+deph556*PI()/180)</f>
        <v>0.81987082751899543</v>
      </c>
      <c r="Q849" s="10">
        <f>('5v'!K837-P849)^2</f>
        <v>1.5497679228900198E-4</v>
      </c>
      <c r="S849" s="3"/>
      <c r="T849" s="7">
        <f>offs557+Ampl557*SIN(2*PI()*freq557*('5v'!M837)+deph557*PI()/180)</f>
        <v>-2.4432340610295373</v>
      </c>
      <c r="U849" s="8">
        <f>('5v'!N837-T849)^2</f>
        <v>4.3023239698908039E-7</v>
      </c>
      <c r="V849" s="9">
        <f>offs558+Ampl558*SIN(2*PI()*freq558*('5v'!M837-reta558)+deph558*PI()/180)</f>
        <v>1.0036208981456782</v>
      </c>
      <c r="W849" s="10">
        <f>('5v'!O837-V849)^2</f>
        <v>7.8594988374251297E-7</v>
      </c>
      <c r="X849" s="3"/>
      <c r="Y849" s="3"/>
      <c r="Z849" s="7">
        <f>offs559+Ampl559*SIN(2*PI()*freq559*('5v'!Q837)+deph559*PI()/180)</f>
        <v>1.6825605239933878</v>
      </c>
      <c r="AA849" s="8">
        <f>('5v'!R837-Z849)^2</f>
        <v>2.7515167851558768E-2</v>
      </c>
      <c r="AB849" s="9">
        <f>offs558+Ampl560*SIN(2*PI()*freq560*('5v'!Q837-reta560)+deph560*PI()/180)</f>
        <v>0.99341224492541047</v>
      </c>
      <c r="AC849" s="10">
        <f>('5v'!S837-AB849)^2</f>
        <v>2.2789376734280926E-6</v>
      </c>
      <c r="AE849" s="44"/>
      <c r="AF849" s="7">
        <f>offs561+Ampl561*SIN(2*PI()*freq561*('5v'!U837)+deph561*PI()/180)</f>
        <v>-2.3067304638196942</v>
      </c>
      <c r="AG849" s="8">
        <f>('5v'!V837-AF849)^2</f>
        <v>0.20986779213718482</v>
      </c>
      <c r="AH849" s="9">
        <f>offs562+Ampl562*SIN(2*PI()*freq562*('5v'!U837-reta562)+deph562*PI()/180)</f>
        <v>0.78200674181423269</v>
      </c>
      <c r="AI849" s="10">
        <f>('5v'!W837-AH849)^2</f>
        <v>3.7196206748702833E-6</v>
      </c>
      <c r="AL849" s="76"/>
      <c r="AN849" s="76"/>
      <c r="AO849" s="80"/>
    </row>
    <row r="850" spans="1:41" x14ac:dyDescent="0.25">
      <c r="A850" s="3"/>
      <c r="B850" s="7">
        <f>offs551+Ampl551*SIN(2*PI()*freq551*('5v'!A838)+deph551*PI()/180)</f>
        <v>-2.8766981127362392</v>
      </c>
      <c r="C850" s="8">
        <f>('5v'!B838-B850)^2</f>
        <v>2.036007263482247E-6</v>
      </c>
      <c r="D850" s="9">
        <f>offs552+Ampl552*SIN(2*PI()*freq552*('5v'!A838-reta552)+deph552*PI()/180)</f>
        <v>1.1410203777229515</v>
      </c>
      <c r="E850" s="10">
        <f>('5v'!C838-D850)^2</f>
        <v>4.4514154254033284E-4</v>
      </c>
      <c r="G850" s="3"/>
      <c r="H850" s="7">
        <f>offs553+Ampl553*SIN(2*PI()*freq553*('5v'!E838)+deph553*PI()/180)</f>
        <v>-0.16468324532401923</v>
      </c>
      <c r="I850" s="8">
        <f>('5v'!F838-H850)^2</f>
        <v>8.3796046341125367E-6</v>
      </c>
      <c r="J850" s="9">
        <f>offs554+Ampl554*SIN(2*PI()*freq554*('5v'!E838-reta554)+deph554*PI()/180)</f>
        <v>1.1672882582460127</v>
      </c>
      <c r="K850" s="10">
        <f>('5v'!G838-J850)^2</f>
        <v>6.3007316553301631E-4</v>
      </c>
      <c r="M850" s="3"/>
      <c r="N850" s="7">
        <f>offs553+Ampl555*SIN(2*PI()*freq555*('5v'!I838)+deph555*PI()/180)</f>
        <v>-2.7718404527641241</v>
      </c>
      <c r="O850" s="8">
        <f>('5v'!J838-N850)^2</f>
        <v>8.0099148512874667E-5</v>
      </c>
      <c r="P850" s="9">
        <f>offs556+Ampl556*SIN(2*PI()*freq556*('5v'!I838-reta556)+deph556*PI()/180)</f>
        <v>0.8230529119357346</v>
      </c>
      <c r="Q850" s="10">
        <f>('5v'!K838-P850)^2</f>
        <v>2.443297846176309E-4</v>
      </c>
      <c r="S850" s="3"/>
      <c r="T850" s="7">
        <f>offs557+Ampl557*SIN(2*PI()*freq557*('5v'!M838)+deph557*PI()/180)</f>
        <v>-2.4194062999369961</v>
      </c>
      <c r="U850" s="8">
        <f>('5v'!N838-T850)^2</f>
        <v>4.9230287845141307E-6</v>
      </c>
      <c r="V850" s="9">
        <f>offs558+Ampl558*SIN(2*PI()*freq558*('5v'!M838-reta558)+deph558*PI()/180)</f>
        <v>1.0064839717058274</v>
      </c>
      <c r="W850" s="10">
        <f>('5v'!O838-V850)^2</f>
        <v>3.2273465193723721E-6</v>
      </c>
      <c r="X850" s="3"/>
      <c r="Y850" s="3"/>
      <c r="Z850" s="7">
        <f>offs559+Ampl559*SIN(2*PI()*freq559*('5v'!Q838)+deph559*PI()/180)</f>
        <v>1.708559870401166</v>
      </c>
      <c r="AA850" s="8">
        <f>('5v'!R838-Z850)^2</f>
        <v>2.6037691687294237E-2</v>
      </c>
      <c r="AB850" s="9">
        <f>offs558+Ampl560*SIN(2*PI()*freq560*('5v'!Q838-reta560)+deph560*PI()/180)</f>
        <v>0.9908727377727613</v>
      </c>
      <c r="AC850" s="10">
        <f>('5v'!S838-AB850)^2</f>
        <v>4.3932253365896477E-6</v>
      </c>
      <c r="AE850" s="44"/>
      <c r="AF850" s="7">
        <f>offs561+Ampl561*SIN(2*PI()*freq561*('5v'!U838)+deph561*PI()/180)</f>
        <v>-2.3351621019908677</v>
      </c>
      <c r="AG850" s="8">
        <f>('5v'!V838-AF850)^2</f>
        <v>0.21066129835300065</v>
      </c>
      <c r="AH850" s="9">
        <f>offs562+Ampl562*SIN(2*PI()*freq562*('5v'!U838-reta562)+deph562*PI()/180)</f>
        <v>0.78352509779987833</v>
      </c>
      <c r="AI850" s="10">
        <f>('5v'!W838-AH850)^2</f>
        <v>1.1881724892509756E-5</v>
      </c>
      <c r="AL850" s="76"/>
      <c r="AN850" s="76"/>
      <c r="AO850" s="80"/>
    </row>
    <row r="851" spans="1:41" x14ac:dyDescent="0.25">
      <c r="A851" s="3"/>
      <c r="B851" s="7">
        <f>offs551+Ampl551*SIN(2*PI()*freq551*('5v'!A839)+deph551*PI()/180)</f>
        <v>-2.883747583052394</v>
      </c>
      <c r="C851" s="8">
        <f>('5v'!B839-B851)^2</f>
        <v>5.5892973115290731E-8</v>
      </c>
      <c r="D851" s="9">
        <f>offs552+Ampl552*SIN(2*PI()*freq552*('5v'!A839-reta552)+deph552*PI()/180)</f>
        <v>1.1464907305584935</v>
      </c>
      <c r="E851" s="10">
        <f>('5v'!C839-D851)^2</f>
        <v>2.2051449765985836E-4</v>
      </c>
      <c r="G851" s="3"/>
      <c r="H851" s="7">
        <f>offs553+Ampl553*SIN(2*PI()*freq553*('5v'!E839)+deph553*PI()/180)</f>
        <v>-0.11818778546717867</v>
      </c>
      <c r="I851" s="8">
        <f>('5v'!F839-H851)^2</f>
        <v>6.3263041461156237E-6</v>
      </c>
      <c r="J851" s="9">
        <f>offs554+Ampl554*SIN(2*PI()*freq554*('5v'!E839-reta554)+deph554*PI()/180)</f>
        <v>1.1641514223407672</v>
      </c>
      <c r="K851" s="10">
        <f>('5v'!G839-J851)^2</f>
        <v>3.2607050159283972E-4</v>
      </c>
      <c r="M851" s="3"/>
      <c r="N851" s="7">
        <f>offs553+Ampl555*SIN(2*PI()*freq555*('5v'!I839)+deph555*PI()/180)</f>
        <v>-2.7834897510968548</v>
      </c>
      <c r="O851" s="8">
        <f>('5v'!J839-N851)^2</f>
        <v>7.8860813210529325E-5</v>
      </c>
      <c r="P851" s="9">
        <f>offs556+Ampl556*SIN(2*PI()*freq556*('5v'!I839-reta556)+deph556*PI()/180)</f>
        <v>0.82624511560764802</v>
      </c>
      <c r="Q851" s="10">
        <f>('5v'!K839-P851)^2</f>
        <v>2.2251705629860099E-4</v>
      </c>
      <c r="S851" s="3"/>
      <c r="T851" s="7">
        <f>offs557+Ampl557*SIN(2*PI()*freq557*('5v'!M839)+deph557*PI()/180)</f>
        <v>-2.3950939734250207</v>
      </c>
      <c r="U851" s="8">
        <f>('5v'!N839-T851)^2</f>
        <v>1.8062376877928931E-6</v>
      </c>
      <c r="V851" s="9">
        <f>offs558+Ampl558*SIN(2*PI()*freq558*('5v'!M839-reta558)+deph558*PI()/180)</f>
        <v>1.0093174659246</v>
      </c>
      <c r="W851" s="10">
        <f>('5v'!O839-V851)^2</f>
        <v>7.1655576410660445E-6</v>
      </c>
      <c r="X851" s="3"/>
      <c r="Y851" s="3"/>
      <c r="Z851" s="7">
        <f>offs559+Ampl559*SIN(2*PI()*freq559*('5v'!Q839)+deph559*PI()/180)</f>
        <v>1.7335012350671395</v>
      </c>
      <c r="AA851" s="8">
        <f>('5v'!R839-Z851)^2</f>
        <v>2.3715616520871233E-2</v>
      </c>
      <c r="AB851" s="9">
        <f>offs558+Ampl560*SIN(2*PI()*freq560*('5v'!Q839-reta560)+deph560*PI()/180)</f>
        <v>0.98828280570959648</v>
      </c>
      <c r="AC851" s="10">
        <f>('5v'!S839-AB851)^2</f>
        <v>6.0790759270206744E-7</v>
      </c>
      <c r="AE851" s="44"/>
      <c r="AF851" s="7">
        <f>offs561+Ampl561*SIN(2*PI()*freq561*('5v'!U839)+deph561*PI()/180)</f>
        <v>-2.3612892170949134</v>
      </c>
      <c r="AG851" s="8">
        <f>('5v'!V839-AF851)^2</f>
        <v>0.20998576988582746</v>
      </c>
      <c r="AH851" s="9">
        <f>offs562+Ampl562*SIN(2*PI()*freq562*('5v'!U839-reta562)+deph562*PI()/180)</f>
        <v>0.78514407061946501</v>
      </c>
      <c r="AI851" s="10">
        <f>('5v'!W839-AH851)^2</f>
        <v>9.6897144654787939E-6</v>
      </c>
      <c r="AL851" s="76"/>
      <c r="AN851" s="76"/>
      <c r="AO851" s="80"/>
    </row>
    <row r="852" spans="1:41" x14ac:dyDescent="0.25">
      <c r="A852" s="3"/>
      <c r="B852" s="7">
        <f>offs551+Ampl551*SIN(2*PI()*freq551*('5v'!A840)+deph551*PI()/180)</f>
        <v>-2.890413445884501</v>
      </c>
      <c r="C852" s="8">
        <f>('5v'!B840-B852)^2</f>
        <v>1.9142219905140895E-6</v>
      </c>
      <c r="D852" s="9">
        <f>offs552+Ampl552*SIN(2*PI()*freq552*('5v'!A840-reta552)+deph552*PI()/180)</f>
        <v>1.1519207035852173</v>
      </c>
      <c r="E852" s="10">
        <f>('5v'!C840-D852)^2</f>
        <v>2.0795669189269903E-4</v>
      </c>
      <c r="G852" s="3"/>
      <c r="H852" s="7">
        <f>offs553+Ampl553*SIN(2*PI()*freq553*('5v'!E840)+deph553*PI()/180)</f>
        <v>-7.1815903869058506E-2</v>
      </c>
      <c r="I852" s="8">
        <f>('5v'!F840-H852)^2</f>
        <v>1.5721987327607215E-5</v>
      </c>
      <c r="J852" s="9">
        <f>offs554+Ampl554*SIN(2*PI()*freq554*('5v'!E840-reta554)+deph554*PI()/180)</f>
        <v>1.1609125114312575</v>
      </c>
      <c r="K852" s="10">
        <f>('5v'!G840-J852)^2</f>
        <v>1.117563705590525E-4</v>
      </c>
      <c r="M852" s="3"/>
      <c r="N852" s="7">
        <f>offs553+Ampl555*SIN(2*PI()*freq555*('5v'!I840)+deph555*PI()/180)</f>
        <v>-2.7947730919260656</v>
      </c>
      <c r="O852" s="8">
        <f>('5v'!J840-N852)^2</f>
        <v>7.1317213033556136E-5</v>
      </c>
      <c r="P852" s="9">
        <f>offs556+Ampl556*SIN(2*PI()*freq556*('5v'!I840-reta556)+deph556*PI()/180)</f>
        <v>0.82944693444877116</v>
      </c>
      <c r="Q852" s="10">
        <f>('5v'!K840-P852)^2</f>
        <v>1.502939781925055E-4</v>
      </c>
      <c r="S852" s="3"/>
      <c r="T852" s="7">
        <f>offs557+Ampl557*SIN(2*PI()*freq557*('5v'!M840)+deph557*PI()/180)</f>
        <v>-2.3703030801963854</v>
      </c>
      <c r="U852" s="8">
        <f>('5v'!N840-T852)^2</f>
        <v>3.7779315795238744E-6</v>
      </c>
      <c r="V852" s="9">
        <f>offs558+Ampl558*SIN(2*PI()*freq558*('5v'!M840-reta558)+deph558*PI()/180)</f>
        <v>1.0121206816796957</v>
      </c>
      <c r="W852" s="10">
        <f>('5v'!O840-V852)^2</f>
        <v>2.4769146794800809E-6</v>
      </c>
      <c r="X852" s="3"/>
      <c r="Y852" s="3"/>
      <c r="Z852" s="7">
        <f>offs559+Ampl559*SIN(2*PI()*freq559*('5v'!Q840)+deph559*PI()/180)</f>
        <v>1.7573725565686868</v>
      </c>
      <c r="AA852" s="8">
        <f>('5v'!R840-Z852)^2</f>
        <v>2.1816930514450519E-2</v>
      </c>
      <c r="AB852" s="9">
        <f>offs558+Ampl560*SIN(2*PI()*freq560*('5v'!Q840-reta560)+deph560*PI()/180)</f>
        <v>0.98564370120407885</v>
      </c>
      <c r="AC852" s="10">
        <f>('5v'!S840-AB852)^2</f>
        <v>2.1481557060611779E-6</v>
      </c>
      <c r="AE852" s="44"/>
      <c r="AF852" s="7">
        <f>offs561+Ampl561*SIN(2*PI()*freq561*('5v'!U840)+deph561*PI()/180)</f>
        <v>-2.3850860248235888</v>
      </c>
      <c r="AG852" s="8">
        <f>('5v'!V840-AF852)^2</f>
        <v>0.2060946490931285</v>
      </c>
      <c r="AH852" s="9">
        <f>offs562+Ampl562*SIN(2*PI()*freq562*('5v'!U840-reta562)+deph562*PI()/180)</f>
        <v>0.78686206254228097</v>
      </c>
      <c r="AI852" s="10">
        <f>('5v'!W840-AH852)^2</f>
        <v>2.3336846435009825E-5</v>
      </c>
      <c r="AL852" s="76"/>
      <c r="AN852" s="76"/>
      <c r="AO852" s="80"/>
    </row>
    <row r="853" spans="1:41" x14ac:dyDescent="0.25">
      <c r="A853" s="3"/>
      <c r="B853" s="7">
        <f>offs551+Ampl551*SIN(2*PI()*freq551*('5v'!A841)+deph551*PI()/180)</f>
        <v>-2.8966946486155458</v>
      </c>
      <c r="C853" s="8">
        <f>('5v'!B841-B853)^2</f>
        <v>9.2419648439198761E-7</v>
      </c>
      <c r="D853" s="9">
        <f>offs552+Ampl552*SIN(2*PI()*freq552*('5v'!A841-reta552)+deph552*PI()/180)</f>
        <v>1.1573094393474346</v>
      </c>
      <c r="E853" s="10">
        <f>('5v'!C841-D853)^2</f>
        <v>1.4393855089536882E-4</v>
      </c>
      <c r="G853" s="3"/>
      <c r="H853" s="7">
        <f>offs553+Ampl553*SIN(2*PI()*freq553*('5v'!E841)+deph553*PI()/180)</f>
        <v>-2.5584076238385434E-2</v>
      </c>
      <c r="I853" s="8">
        <f>('5v'!F841-H853)^2</f>
        <v>1.1035177477979479E-5</v>
      </c>
      <c r="J853" s="9">
        <f>offs554+Ampl554*SIN(2*PI()*freq554*('5v'!E841-reta554)+deph554*PI()/180)</f>
        <v>1.1575726762871081</v>
      </c>
      <c r="K853" s="10">
        <f>('5v'!G841-J853)^2</f>
        <v>3.9090524135995794E-4</v>
      </c>
      <c r="M853" s="3"/>
      <c r="N853" s="7">
        <f>offs553+Ampl555*SIN(2*PI()*freq555*('5v'!I841)+deph555*PI()/180)</f>
        <v>-2.8056886934814353</v>
      </c>
      <c r="O853" s="8">
        <f>('5v'!J841-N853)^2</f>
        <v>5.8397160448874717E-5</v>
      </c>
      <c r="P853" s="9">
        <f>offs556+Ampl556*SIN(2*PI()*freq556*('5v'!I841-reta556)+deph556*PI()/180)</f>
        <v>0.83265786285479149</v>
      </c>
      <c r="Q853" s="10">
        <f>('5v'!K841-P853)^2</f>
        <v>9.2371375874809197E-5</v>
      </c>
      <c r="S853" s="3"/>
      <c r="T853" s="7">
        <f>offs557+Ampl557*SIN(2*PI()*freq557*('5v'!M841)+deph557*PI()/180)</f>
        <v>-2.3450397370330416</v>
      </c>
      <c r="U853" s="8">
        <f>('5v'!N841-T853)^2</f>
        <v>1.388792319666252E-8</v>
      </c>
      <c r="V853" s="9">
        <f>offs558+Ampl558*SIN(2*PI()*freq558*('5v'!M841-reta558)+deph558*PI()/180)</f>
        <v>1.0148929273195724</v>
      </c>
      <c r="W853" s="10">
        <f>('5v'!O841-V853)^2</f>
        <v>5.7261490154021151E-6</v>
      </c>
      <c r="X853" s="3"/>
      <c r="Y853" s="3"/>
      <c r="Z853" s="7">
        <f>offs559+Ampl559*SIN(2*PI()*freq559*('5v'!Q841)+deph559*PI()/180)</f>
        <v>1.7801622909465595</v>
      </c>
      <c r="AA853" s="8">
        <f>('5v'!R841-Z853)^2</f>
        <v>1.8669005460419403E-2</v>
      </c>
      <c r="AB853" s="9">
        <f>offs558+Ampl560*SIN(2*PI()*freq560*('5v'!Q841-reta560)+deph560*PI()/180)</f>
        <v>0.98295670050372808</v>
      </c>
      <c r="AC853" s="10">
        <f>('5v'!S841-AB853)^2</f>
        <v>6.0717639853006464E-8</v>
      </c>
      <c r="AE853" s="44"/>
      <c r="AF853" s="7">
        <f>offs561+Ampl561*SIN(2*PI()*freq561*('5v'!U841)+deph561*PI()/180)</f>
        <v>-2.4065290406006872</v>
      </c>
      <c r="AG853" s="8">
        <f>('5v'!V841-AF853)^2</f>
        <v>0.20969448081067188</v>
      </c>
      <c r="AH853" s="9">
        <f>offs562+Ampl562*SIN(2*PI()*freq562*('5v'!U841-reta562)+deph562*PI()/180)</f>
        <v>0.78867737811771388</v>
      </c>
      <c r="AI853" s="10">
        <f>('5v'!W841-AH853)^2</f>
        <v>2.2024419053190278E-5</v>
      </c>
      <c r="AL853" s="76"/>
      <c r="AN853" s="76"/>
      <c r="AO853" s="80"/>
    </row>
    <row r="854" spans="1:41" x14ac:dyDescent="0.25">
      <c r="A854" s="3"/>
      <c r="B854" s="7">
        <f>offs551+Ampl551*SIN(2*PI()*freq551*('5v'!A842)+deph551*PI()/180)</f>
        <v>-2.9025901993708039</v>
      </c>
      <c r="C854" s="8">
        <f>('5v'!B842-B854)^2</f>
        <v>8.5710680502033592E-7</v>
      </c>
      <c r="D854" s="9">
        <f>offs552+Ampl552*SIN(2*PI()*freq552*('5v'!A842-reta552)+deph552*PI()/180)</f>
        <v>1.1626560869013014</v>
      </c>
      <c r="E854" s="10">
        <f>('5v'!C842-D854)^2</f>
        <v>9.0841617520159973E-5</v>
      </c>
      <c r="G854" s="3"/>
      <c r="H854" s="7">
        <f>offs553+Ampl553*SIN(2*PI()*freq553*('5v'!E842)+deph553*PI()/180)</f>
        <v>2.0491271476623996E-2</v>
      </c>
      <c r="I854" s="8">
        <f>('5v'!F842-H854)^2</f>
        <v>3.2407001409766582E-7</v>
      </c>
      <c r="J854" s="9">
        <f>offs554+Ampl554*SIN(2*PI()*freq554*('5v'!E842-reta554)+deph554*PI()/180)</f>
        <v>1.154133103535842</v>
      </c>
      <c r="K854" s="10">
        <f>('5v'!G842-J854)^2</f>
        <v>5.1576015991882781E-8</v>
      </c>
      <c r="M854" s="3"/>
      <c r="N854" s="7">
        <f>offs553+Ampl555*SIN(2*PI()*freq555*('5v'!I842)+deph555*PI()/180)</f>
        <v>-2.8162348320629436</v>
      </c>
      <c r="O854" s="8">
        <f>('5v'!J842-N854)^2</f>
        <v>4.1850445947249689E-5</v>
      </c>
      <c r="P854" s="9">
        <f>offs556+Ampl556*SIN(2*PI()*freq556*('5v'!I842-reta556)+deph556*PI()/180)</f>
        <v>0.83587739378289216</v>
      </c>
      <c r="Q854" s="10">
        <f>('5v'!K842-P854)^2</f>
        <v>4.8596985064731499E-5</v>
      </c>
      <c r="S854" s="3"/>
      <c r="T854" s="7">
        <f>offs557+Ampl557*SIN(2*PI()*freq557*('5v'!M842)+deph557*PI()/180)</f>
        <v>-2.3193101772868863</v>
      </c>
      <c r="U854" s="8">
        <f>('5v'!N842-T854)^2</f>
        <v>4.8877566037820852E-8</v>
      </c>
      <c r="V854" s="9">
        <f>offs558+Ampl558*SIN(2*PI()*freq558*('5v'!M842-reta558)+deph558*PI()/180)</f>
        <v>1.0176335188341008</v>
      </c>
      <c r="W854" s="10">
        <f>('5v'!O842-V854)^2</f>
        <v>1.0115000352026133E-5</v>
      </c>
      <c r="X854" s="3"/>
      <c r="Y854" s="3"/>
      <c r="Z854" s="7">
        <f>offs559+Ampl559*SIN(2*PI()*freq559*('5v'!Q842)+deph559*PI()/180)</f>
        <v>1.8018594172874534</v>
      </c>
      <c r="AA854" s="8">
        <f>('5v'!R842-Z854)^2</f>
        <v>1.7560377011334241E-2</v>
      </c>
      <c r="AB854" s="9">
        <f>offs558+Ampl560*SIN(2*PI()*freq560*('5v'!Q842-reta560)+deph560*PI()/180)</f>
        <v>0.98022310301823812</v>
      </c>
      <c r="AC854" s="10">
        <f>('5v'!S842-AB854)^2</f>
        <v>8.579261288347715E-7</v>
      </c>
      <c r="AE854" s="44"/>
      <c r="AF854" s="7">
        <f>offs561+Ampl561*SIN(2*PI()*freq561*('5v'!U842)+deph561*PI()/180)</f>
        <v>-2.4255971027584873</v>
      </c>
      <c r="AG854" s="8">
        <f>('5v'!V842-AF854)^2</f>
        <v>0.20833213989677016</v>
      </c>
      <c r="AH854" s="9">
        <f>offs562+Ampl562*SIN(2*PI()*freq562*('5v'!U842-reta562)+deph562*PI()/180)</f>
        <v>0.79058822584845678</v>
      </c>
      <c r="AI854" s="10">
        <f>('5v'!W842-AH854)^2</f>
        <v>2.1629343932120877E-5</v>
      </c>
      <c r="AL854" s="76"/>
      <c r="AN854" s="76"/>
      <c r="AO854" s="80"/>
    </row>
    <row r="855" spans="1:41" x14ac:dyDescent="0.25">
      <c r="A855" s="3"/>
      <c r="B855" s="7">
        <f>offs551+Ampl551*SIN(2*PI()*freq551*('5v'!A843)+deph551*PI()/180)</f>
        <v>-2.9080991671744671</v>
      </c>
      <c r="C855" s="8">
        <f>('5v'!B843-B855)^2</f>
        <v>1.627749398706688E-6</v>
      </c>
      <c r="D855" s="9">
        <f>offs552+Ampl552*SIN(2*PI()*freq552*('5v'!A843-reta552)+deph552*PI()/180)</f>
        <v>1.1679598019491877</v>
      </c>
      <c r="E855" s="10">
        <f>('5v'!C843-D855)^2</f>
        <v>1.1943871204457045E-4</v>
      </c>
      <c r="G855" s="3"/>
      <c r="H855" s="7">
        <f>offs553+Ampl553*SIN(2*PI()*freq553*('5v'!E843)+deph553*PI()/180)</f>
        <v>6.6393768924317476E-2</v>
      </c>
      <c r="I855" s="8">
        <f>('5v'!F843-H855)^2</f>
        <v>1.6259530039608193E-7</v>
      </c>
      <c r="J855" s="9">
        <f>offs554+Ampl554*SIN(2*PI()*freq554*('5v'!E843-reta554)+deph554*PI()/180)</f>
        <v>1.1505950152412803</v>
      </c>
      <c r="K855" s="10">
        <f>('5v'!G843-J855)^2</f>
        <v>1.0141049957173784E-3</v>
      </c>
      <c r="M855" s="3"/>
      <c r="N855" s="7">
        <f>offs553+Ampl555*SIN(2*PI()*freq555*('5v'!I843)+deph555*PI()/180)</f>
        <v>-2.8264098423130535</v>
      </c>
      <c r="O855" s="8">
        <f>('5v'!J843-N855)^2</f>
        <v>4.7314894637449302E-5</v>
      </c>
      <c r="P855" s="9">
        <f>offs556+Ampl556*SIN(2*PI()*freq556*('5v'!I843-reta556)+deph556*PI()/180)</f>
        <v>0.83910501883181776</v>
      </c>
      <c r="Q855" s="10">
        <f>('5v'!K843-P855)^2</f>
        <v>5.6943266631814629E-6</v>
      </c>
      <c r="S855" s="3"/>
      <c r="T855" s="7">
        <f>offs557+Ampl557*SIN(2*PI()*freq557*('5v'!M843)+deph557*PI()/180)</f>
        <v>-2.2931207493417904</v>
      </c>
      <c r="U855" s="8">
        <f>('5v'!N843-T855)^2</f>
        <v>8.3310702499399479E-6</v>
      </c>
      <c r="V855" s="9">
        <f>offs558+Ampl558*SIN(2*PI()*freq558*('5v'!M843-reta558)+deph558*PI()/180)</f>
        <v>1.020341780023333</v>
      </c>
      <c r="W855" s="10">
        <f>('5v'!O843-V855)^2</f>
        <v>3.9299891489113402E-6</v>
      </c>
      <c r="X855" s="3"/>
      <c r="Y855" s="3"/>
      <c r="Z855" s="7">
        <f>offs559+Ampl559*SIN(2*PI()*freq559*('5v'!Q843)+deph559*PI()/180)</f>
        <v>1.8224534430536057</v>
      </c>
      <c r="AA855" s="8">
        <f>('5v'!R843-Z855)^2</f>
        <v>1.779713867630827E-2</v>
      </c>
      <c r="AB855" s="9">
        <f>offs558+Ampl560*SIN(2*PI()*freq560*('5v'!Q843-reta560)+deph560*PI()/180)</f>
        <v>0.97744423069109521</v>
      </c>
      <c r="AC855" s="10">
        <f>('5v'!S843-AB855)^2</f>
        <v>4.2173579428941599E-6</v>
      </c>
      <c r="AE855" s="44"/>
      <c r="AF855" s="7">
        <f>offs561+Ampl561*SIN(2*PI()*freq561*('5v'!U843)+deph561*PI()/180)</f>
        <v>-2.4422713934217519</v>
      </c>
      <c r="AG855" s="8">
        <f>('5v'!V843-AF855)^2</f>
        <v>0.2091580431142058</v>
      </c>
      <c r="AH855" s="9">
        <f>offs562+Ampl562*SIN(2*PI()*freq562*('5v'!U843-reta562)+deph562*PI()/180)</f>
        <v>0.79259271995849867</v>
      </c>
      <c r="AI855" s="10">
        <f>('5v'!W843-AH855)^2</f>
        <v>2.2109838061811928E-5</v>
      </c>
      <c r="AL855" s="76"/>
      <c r="AN855" s="76"/>
      <c r="AO855" s="80"/>
    </row>
    <row r="856" spans="1:41" x14ac:dyDescent="0.25">
      <c r="A856" s="3"/>
      <c r="B856" s="7">
        <f>offs551+Ampl551*SIN(2*PI()*freq551*('5v'!A844)+deph551*PI()/180)</f>
        <v>-2.9132206820966564</v>
      </c>
      <c r="C856" s="8">
        <f>('5v'!B844-B856)^2</f>
        <v>3.5822455190031855E-6</v>
      </c>
      <c r="D856" s="9">
        <f>offs552+Ampl552*SIN(2*PI()*freq552*('5v'!A844-reta552)+deph552*PI()/180)</f>
        <v>1.1732197469730052</v>
      </c>
      <c r="E856" s="10">
        <f>('5v'!C844-D856)^2</f>
        <v>2.0265649187942744E-4</v>
      </c>
      <c r="G856" s="3"/>
      <c r="H856" s="7">
        <f>offs553+Ampl553*SIN(2*PI()*freq553*('5v'!E844)+deph553*PI()/180)</f>
        <v>0.11210710716591765</v>
      </c>
      <c r="I856" s="8">
        <f>('5v'!F844-H856)^2</f>
        <v>5.4807827623109696E-6</v>
      </c>
      <c r="J856" s="9">
        <f>offs554+Ampl554*SIN(2*PI()*freq554*('5v'!E844-reta554)+deph554*PI()/180)</f>
        <v>1.146959668469347</v>
      </c>
      <c r="K856" s="10">
        <f>('5v'!G844-J856)^2</f>
        <v>1.7540741537762983E-3</v>
      </c>
      <c r="M856" s="3"/>
      <c r="N856" s="7">
        <f>offs553+Ampl555*SIN(2*PI()*freq555*('5v'!I844)+deph555*PI()/180)</f>
        <v>-2.8362121174796915</v>
      </c>
      <c r="O856" s="8">
        <f>('5v'!J844-N856)^2</f>
        <v>1.6319059626018439E-4</v>
      </c>
      <c r="P856" s="9">
        <f>offs556+Ampl556*SIN(2*PI()*freq556*('5v'!I844-reta556)+deph556*PI()/180)</f>
        <v>0.84234022832215638</v>
      </c>
      <c r="Q856" s="10">
        <f>('5v'!K844-P856)^2</f>
        <v>2.942042501793782E-6</v>
      </c>
      <c r="S856" s="3"/>
      <c r="T856" s="7">
        <f>offs557+Ampl557*SIN(2*PI()*freq557*('5v'!M844)+deph557*PI()/180)</f>
        <v>-2.2664779150472216</v>
      </c>
      <c r="U856" s="8">
        <f>('5v'!N844-T856)^2</f>
        <v>1.0174502050007829E-7</v>
      </c>
      <c r="V856" s="9">
        <f>offs558+Ampl558*SIN(2*PI()*freq558*('5v'!M844-reta558)+deph558*PI()/180)</f>
        <v>1.0230170426643446</v>
      </c>
      <c r="W856" s="10">
        <f>('5v'!O844-V856)^2</f>
        <v>7.3146051142132075E-6</v>
      </c>
      <c r="X856" s="3"/>
      <c r="Y856" s="3"/>
      <c r="Z856" s="7">
        <f>offs559+Ampl559*SIN(2*PI()*freq559*('5v'!Q844)+deph559*PI()/180)</f>
        <v>1.8419344091569059</v>
      </c>
      <c r="AA856" s="8">
        <f>('5v'!R844-Z856)^2</f>
        <v>1.6280951241201182E-2</v>
      </c>
      <c r="AB856" s="9">
        <f>offs558+Ampl560*SIN(2*PI()*freq560*('5v'!Q844-reta560)+deph560*PI()/180)</f>
        <v>0.97462142736029755</v>
      </c>
      <c r="AC856" s="10">
        <f>('5v'!S844-AB856)^2</f>
        <v>9.8411916230439717E-6</v>
      </c>
      <c r="AE856" s="44"/>
      <c r="AF856" s="7">
        <f>offs561+Ampl561*SIN(2*PI()*freq561*('5v'!U844)+deph561*PI()/180)</f>
        <v>-2.4565354570787057</v>
      </c>
      <c r="AG856" s="8">
        <f>('5v'!V844-AF856)^2</f>
        <v>0.20861672848621801</v>
      </c>
      <c r="AH856" s="9">
        <f>offs562+Ampl562*SIN(2*PI()*freq562*('5v'!U844-reta562)+deph562*PI()/180)</f>
        <v>0.79468888225415835</v>
      </c>
      <c r="AI856" s="10">
        <f>('5v'!W844-AH856)^2</f>
        <v>2.3475403463030463E-5</v>
      </c>
      <c r="AL856" s="76"/>
      <c r="AN856" s="76"/>
      <c r="AO856" s="80"/>
    </row>
    <row r="857" spans="1:41" x14ac:dyDescent="0.25">
      <c r="A857" s="3"/>
      <c r="B857" s="7">
        <f>offs551+Ampl551*SIN(2*PI()*freq551*('5v'!A845)+deph551*PI()/180)</f>
        <v>-2.9179539353907975</v>
      </c>
      <c r="C857" s="8">
        <f>('5v'!B845-B857)^2</f>
        <v>7.3980485301134192E-6</v>
      </c>
      <c r="D857" s="9">
        <f>offs552+Ampl552*SIN(2*PI()*freq552*('5v'!A845-reta552)+deph552*PI()/180)</f>
        <v>1.1784350913664603</v>
      </c>
      <c r="E857" s="10">
        <f>('5v'!C845-D857)^2</f>
        <v>3.0618320146898859E-4</v>
      </c>
      <c r="G857" s="3"/>
      <c r="H857" s="7">
        <f>offs553+Ampl553*SIN(2*PI()*freq553*('5v'!E845)+deph553*PI()/180)</f>
        <v>0.15761504447002561</v>
      </c>
      <c r="I857" s="8">
        <f>('5v'!F845-H857)^2</f>
        <v>8.5734444184476153E-6</v>
      </c>
      <c r="J857" s="9">
        <f>offs554+Ampl554*SIN(2*PI()*freq554*('5v'!E845-reta554)+deph554*PI()/180)</f>
        <v>1.1432283548414397</v>
      </c>
      <c r="K857" s="10">
        <f>('5v'!G845-J857)^2</f>
        <v>1.6280113596977202E-4</v>
      </c>
      <c r="M857" s="3"/>
      <c r="N857" s="7">
        <f>offs553+Ampl555*SIN(2*PI()*freq555*('5v'!I845)+deph555*PI()/180)</f>
        <v>-2.8456401096699797</v>
      </c>
      <c r="O857" s="8">
        <f>('5v'!J845-N857)^2</f>
        <v>2.0707496851194427E-4</v>
      </c>
      <c r="P857" s="9">
        <f>offs556+Ampl556*SIN(2*PI()*freq556*('5v'!I845-reta556)+deph556*PI()/180)</f>
        <v>0.8455825113768265</v>
      </c>
      <c r="Q857" s="10">
        <f>('5v'!K845-P857)^2</f>
        <v>1.1051715077346413E-6</v>
      </c>
      <c r="S857" s="3"/>
      <c r="T857" s="7">
        <f>offs557+Ampl557*SIN(2*PI()*freq557*('5v'!M845)+deph557*PI()/180)</f>
        <v>-2.2393882481238707</v>
      </c>
      <c r="U857" s="8">
        <f>('5v'!N845-T857)^2</f>
        <v>4.2109555876009377E-9</v>
      </c>
      <c r="V857" s="9">
        <f>offs558+Ampl558*SIN(2*PI()*freq558*('5v'!M845-reta558)+deph558*PI()/180)</f>
        <v>1.0256586466761104</v>
      </c>
      <c r="W857" s="10">
        <f>('5v'!O845-V857)^2</f>
        <v>1.1512697885429975E-5</v>
      </c>
      <c r="X857" s="3"/>
      <c r="Y857" s="3"/>
      <c r="Z857" s="7">
        <f>offs559+Ampl559*SIN(2*PI()*freq559*('5v'!Q845)+deph559*PI()/180)</f>
        <v>1.8602928947750232</v>
      </c>
      <c r="AA857" s="8">
        <f>('5v'!R845-Z857)^2</f>
        <v>1.46306188852641E-2</v>
      </c>
      <c r="AB857" s="9">
        <f>offs558+Ampl560*SIN(2*PI()*freq560*('5v'!Q845-reta560)+deph560*PI()/180)</f>
        <v>0.97175605810848564</v>
      </c>
      <c r="AC857" s="10">
        <f>('5v'!S845-AB857)^2</f>
        <v>4.9498156158455617E-6</v>
      </c>
      <c r="AE857" s="44"/>
      <c r="AF857" s="7">
        <f>offs561+Ampl561*SIN(2*PI()*freq561*('5v'!U845)+deph561*PI()/180)</f>
        <v>-2.4683752168206445</v>
      </c>
      <c r="AG857" s="8">
        <f>('5v'!V845-AF857)^2</f>
        <v>0.20672633039171479</v>
      </c>
      <c r="AH857" s="9">
        <f>offs562+Ampl562*SIN(2*PI()*freq562*('5v'!U845-reta562)+deph562*PI()/180)</f>
        <v>0.79687464407632302</v>
      </c>
      <c r="AI857" s="10">
        <f>('5v'!W845-AH857)^2</f>
        <v>2.5783891125759196E-5</v>
      </c>
      <c r="AL857" s="76"/>
      <c r="AN857" s="76"/>
      <c r="AO857" s="80"/>
    </row>
    <row r="858" spans="1:41" x14ac:dyDescent="0.25">
      <c r="A858" s="3"/>
      <c r="B858" s="7">
        <f>offs551+Ampl551*SIN(2*PI()*freq551*('5v'!A846)+deph551*PI()/180)</f>
        <v>-2.9222981796213228</v>
      </c>
      <c r="C858" s="8">
        <f>('5v'!B846-B858)^2</f>
        <v>9.9677831612944565E-6</v>
      </c>
      <c r="D858" s="9">
        <f>offs552+Ampl552*SIN(2*PI()*freq552*('5v'!A846-reta552)+deph552*PI()/180)</f>
        <v>1.1836050115662138</v>
      </c>
      <c r="E858" s="10">
        <f>('5v'!C846-D858)^2</f>
        <v>2.2067136863234657E-4</v>
      </c>
      <c r="G858" s="3"/>
      <c r="H858" s="7">
        <f>offs553+Ampl553*SIN(2*PI()*freq553*('5v'!E846)+deph553*PI()/180)</f>
        <v>0.20290141208320212</v>
      </c>
      <c r="I858" s="8">
        <f>('5v'!F846-H858)^2</f>
        <v>1.0839977325615235E-5</v>
      </c>
      <c r="J858" s="9">
        <f>offs554+Ampl554*SIN(2*PI()*freq554*('5v'!E846-reta554)+deph554*PI()/180)</f>
        <v>1.1394024000755234</v>
      </c>
      <c r="K858" s="10">
        <f>('5v'!G846-J858)^2</f>
        <v>2.7081968107428215E-4</v>
      </c>
      <c r="M858" s="3"/>
      <c r="N858" s="7">
        <f>offs553+Ampl555*SIN(2*PI()*freq555*('5v'!I846)+deph555*PI()/180)</f>
        <v>-2.8546923300946574</v>
      </c>
      <c r="O858" s="8">
        <f>('5v'!J846-N858)^2</f>
        <v>1.8705185194529486E-4</v>
      </c>
      <c r="P858" s="9">
        <f>offs556+Ampl556*SIN(2*PI()*freq556*('5v'!I846-reta556)+deph556*PI()/180)</f>
        <v>0.84883135600174753</v>
      </c>
      <c r="Q858" s="10">
        <f>('5v'!K846-P858)^2</f>
        <v>1.8490997628485004E-5</v>
      </c>
      <c r="S858" s="3"/>
      <c r="T858" s="7">
        <f>offs557+Ampl557*SIN(2*PI()*freq557*('5v'!M846)+deph557*PI()/180)</f>
        <v>-2.2118584325417063</v>
      </c>
      <c r="U858" s="8">
        <f>('5v'!N846-T858)^2</f>
        <v>4.8579574421591832E-6</v>
      </c>
      <c r="V858" s="9">
        <f>offs558+Ampl558*SIN(2*PI()*freq558*('5v'!M846-reta558)+deph558*PI()/180)</f>
        <v>1.0282659402823668</v>
      </c>
      <c r="W858" s="10">
        <f>('5v'!O846-V858)^2</f>
        <v>4.3851722289973953E-6</v>
      </c>
      <c r="X858" s="3"/>
      <c r="Y858" s="3"/>
      <c r="Z858" s="7">
        <f>offs559+Ampl559*SIN(2*PI()*freq559*('5v'!Q846)+deph559*PI()/180)</f>
        <v>1.8775200219072219</v>
      </c>
      <c r="AA858" s="8">
        <f>('5v'!R846-Z858)^2</f>
        <v>1.2881248516525567E-2</v>
      </c>
      <c r="AB858" s="9">
        <f>offs558+Ampl560*SIN(2*PI()*freq560*('5v'!Q846-reta560)+deph560*PI()/180)</f>
        <v>0.96884950860280328</v>
      </c>
      <c r="AC858" s="10">
        <f>('5v'!S846-AB858)^2</f>
        <v>1.6164544072100076E-6</v>
      </c>
      <c r="AE858" s="44"/>
      <c r="AF858" s="7">
        <f>offs561+Ampl561*SIN(2*PI()*freq561*('5v'!U846)+deph561*PI()/180)</f>
        <v>-2.4777789882341321</v>
      </c>
      <c r="AG858" s="8">
        <f>('5v'!V846-AF858)^2</f>
        <v>0.2052818504643204</v>
      </c>
      <c r="AH858" s="9">
        <f>offs562+Ampl562*SIN(2*PI()*freq562*('5v'!U846-reta562)+deph562*PI()/180)</f>
        <v>0.79914784834196406</v>
      </c>
      <c r="AI858" s="10">
        <f>('5v'!W846-AH858)^2</f>
        <v>1.1866222244596995E-5</v>
      </c>
      <c r="AL858" s="76"/>
      <c r="AN858" s="76"/>
      <c r="AO858" s="80"/>
    </row>
    <row r="859" spans="1:41" x14ac:dyDescent="0.25">
      <c r="A859" s="3"/>
      <c r="B859" s="7">
        <f>offs551+Ampl551*SIN(2*PI()*freq551*('5v'!A847)+deph551*PI()/180)</f>
        <v>-2.9262527287817099</v>
      </c>
      <c r="C859" s="8">
        <f>('5v'!B847-B859)^2</f>
        <v>1.0276697021883838E-5</v>
      </c>
      <c r="D859" s="9">
        <f>offs552+Ampl552*SIN(2*PI()*freq552*('5v'!A847-reta552)+deph552*PI()/180)</f>
        <v>1.1887286911819355</v>
      </c>
      <c r="E859" s="10">
        <f>('5v'!C847-D859)^2</f>
        <v>6.8222498420942727E-5</v>
      </c>
      <c r="G859" s="3"/>
      <c r="H859" s="7">
        <f>offs553+Ampl553*SIN(2*PI()*freq553*('5v'!E847)+deph553*PI()/180)</f>
        <v>0.24795011997467464</v>
      </c>
      <c r="I859" s="8">
        <f>('5v'!F847-H859)^2</f>
        <v>1.1690381401219143E-5</v>
      </c>
      <c r="J859" s="9">
        <f>offs554+Ampl554*SIN(2*PI()*freq554*('5v'!E847-reta554)+deph554*PI()/180)</f>
        <v>1.135483163515109</v>
      </c>
      <c r="K859" s="10">
        <f>('5v'!G847-J859)^2</f>
        <v>2.2570447306170913E-5</v>
      </c>
      <c r="M859" s="3"/>
      <c r="N859" s="7">
        <f>offs553+Ampl555*SIN(2*PI()*freq555*('5v'!I847)+deph555*PI()/180)</f>
        <v>-2.8633673493031844</v>
      </c>
      <c r="O859" s="8">
        <f>('5v'!J847-N859)^2</f>
        <v>1.5840964394772691E-4</v>
      </c>
      <c r="P859" s="9">
        <f>offs556+Ampl556*SIN(2*PI()*freq556*('5v'!I847-reta556)+deph556*PI()/180)</f>
        <v>0.85208624916669229</v>
      </c>
      <c r="Q859" s="10">
        <f>('5v'!K847-P859)^2</f>
        <v>3.13811622359039E-5</v>
      </c>
      <c r="S859" s="3"/>
      <c r="T859" s="7">
        <f>offs557+Ampl557*SIN(2*PI()*freq557*('5v'!M847)+deph557*PI()/180)</f>
        <v>-2.1838952608707789</v>
      </c>
      <c r="U859" s="8">
        <f>('5v'!N847-T859)^2</f>
        <v>7.5755982858398848E-7</v>
      </c>
      <c r="V859" s="9">
        <f>offs558+Ampl558*SIN(2*PI()*freq558*('5v'!M847-reta558)+deph558*PI()/180)</f>
        <v>1.0308382801724314</v>
      </c>
      <c r="W859" s="10">
        <f>('5v'!O847-V859)^2</f>
        <v>7.3619435598127179E-6</v>
      </c>
      <c r="X859" s="3"/>
      <c r="Y859" s="3"/>
      <c r="Z859" s="7">
        <f>offs559+Ampl559*SIN(2*PI()*freq559*('5v'!Q847)+deph559*PI()/180)</f>
        <v>1.8936074596676966</v>
      </c>
      <c r="AA859" s="8">
        <f>('5v'!R847-Z859)^2</f>
        <v>1.1486219190716776E-2</v>
      </c>
      <c r="AB859" s="9">
        <f>offs558+Ampl560*SIN(2*PI()*freq560*('5v'!Q847-reta560)+deph560*PI()/180)</f>
        <v>0.96590318442479839</v>
      </c>
      <c r="AC859" s="10">
        <f>('5v'!S847-AB859)^2</f>
        <v>4.9788086887016523E-6</v>
      </c>
      <c r="AE859" s="44"/>
      <c r="AF859" s="7">
        <f>offs561+Ampl561*SIN(2*PI()*freq561*('5v'!U847)+deph561*PI()/180)</f>
        <v>-2.4847374909321154</v>
      </c>
      <c r="AG859" s="8">
        <f>('5v'!V847-AF859)^2</f>
        <v>0.2060564386571217</v>
      </c>
      <c r="AH859" s="9">
        <f>offs562+Ampl562*SIN(2*PI()*freq562*('5v'!U847-reta562)+deph562*PI()/180)</f>
        <v>0.801506251672919</v>
      </c>
      <c r="AI859" s="10">
        <f>('5v'!W847-AH859)^2</f>
        <v>1.482258988161244E-5</v>
      </c>
      <c r="AL859" s="76"/>
      <c r="AN859" s="76"/>
      <c r="AO859" s="80"/>
    </row>
    <row r="860" spans="1:41" x14ac:dyDescent="0.25">
      <c r="A860" s="3"/>
      <c r="B860" s="7">
        <f>offs551+Ampl551*SIN(2*PI()*freq551*('5v'!A848)+deph551*PI()/180)</f>
        <v>-2.929816958402804</v>
      </c>
      <c r="C860" s="8">
        <f>('5v'!B848-B860)^2</f>
        <v>8.2022577329907539E-6</v>
      </c>
      <c r="D860" s="9">
        <f>offs552+Ampl552*SIN(2*PI()*freq552*('5v'!A848-reta552)+deph552*PI()/180)</f>
        <v>1.193805321125218</v>
      </c>
      <c r="E860" s="10">
        <f>('5v'!C848-D860)^2</f>
        <v>1.2754334579428099E-5</v>
      </c>
      <c r="G860" s="3"/>
      <c r="H860" s="7">
        <f>offs553+Ampl553*SIN(2*PI()*freq553*('5v'!E848)+deph553*PI()/180)</f>
        <v>0.29274516255303007</v>
      </c>
      <c r="I860" s="8">
        <f>('5v'!F848-H860)^2</f>
        <v>1.7933563434380179E-6</v>
      </c>
      <c r="J860" s="9">
        <f>offs554+Ampl554*SIN(2*PI()*freq554*('5v'!E848-reta554)+deph554*PI()/180)</f>
        <v>1.1314720376462846</v>
      </c>
      <c r="K860" s="10">
        <f>('5v'!G848-J860)^2</f>
        <v>2.1535672991986814E-4</v>
      </c>
      <c r="M860" s="3"/>
      <c r="N860" s="7">
        <f>offs553+Ampl555*SIN(2*PI()*freq555*('5v'!I848)+deph555*PI()/180)</f>
        <v>-2.8716637974094614</v>
      </c>
      <c r="O860" s="8">
        <f>('5v'!J848-N860)^2</f>
        <v>8.3974999685800008E-5</v>
      </c>
      <c r="P860" s="9">
        <f>offs556+Ampl556*SIN(2*PI()*freq556*('5v'!I848-reta556)+deph556*PI()/180)</f>
        <v>0.85534667688629717</v>
      </c>
      <c r="Q860" s="10">
        <f>('5v'!K848-P860)^2</f>
        <v>4.773686342978062E-5</v>
      </c>
      <c r="S860" s="3"/>
      <c r="T860" s="7">
        <f>offs557+Ampl557*SIN(2*PI()*freq557*('5v'!M848)+deph557*PI()/180)</f>
        <v>-2.1555056326052813</v>
      </c>
      <c r="U860" s="8">
        <f>('5v'!N848-T860)^2</f>
        <v>1.3595890202134891E-9</v>
      </c>
      <c r="V860" s="9">
        <f>offs558+Ampl558*SIN(2*PI()*freq558*('5v'!M848-reta558)+deph558*PI()/180)</f>
        <v>1.0333750316599264</v>
      </c>
      <c r="W860" s="10">
        <f>('5v'!O848-V860)^2</f>
        <v>1.086969243169148E-5</v>
      </c>
      <c r="X860" s="3"/>
      <c r="Y860" s="3"/>
      <c r="Z860" s="7">
        <f>offs559+Ampl559*SIN(2*PI()*freq559*('5v'!Q848)+deph559*PI()/180)</f>
        <v>1.9085474283143058</v>
      </c>
      <c r="AA860" s="8">
        <f>('5v'!R848-Z860)^2</f>
        <v>9.6222722932225793E-3</v>
      </c>
      <c r="AB860" s="9">
        <f>offs558+Ampl560*SIN(2*PI()*freq560*('5v'!Q848-reta560)+deph560*PI()/180)</f>
        <v>0.96291851039069776</v>
      </c>
      <c r="AC860" s="10">
        <f>('5v'!S848-AB860)^2</f>
        <v>1.4394489903950098E-6</v>
      </c>
      <c r="AE860" s="44"/>
      <c r="AF860" s="7">
        <f>offs561+Ampl561*SIN(2*PI()*freq561*('5v'!U848)+deph561*PI()/180)</f>
        <v>-2.4892438577125411</v>
      </c>
      <c r="AG860" s="8">
        <f>('5v'!V848-AF860)^2</f>
        <v>0.20551197149708564</v>
      </c>
      <c r="AH860" s="9">
        <f>offs562+Ampl562*SIN(2*PI()*freq562*('5v'!U848-reta562)+deph562*PI()/180)</f>
        <v>0.80394752660983326</v>
      </c>
      <c r="AI860" s="10">
        <f>('5v'!W848-AH860)^2</f>
        <v>5.6883996302448655E-6</v>
      </c>
      <c r="AL860" s="76"/>
      <c r="AN860" s="76"/>
      <c r="AO860" s="80"/>
    </row>
    <row r="861" spans="1:41" x14ac:dyDescent="0.25">
      <c r="A861" s="3"/>
      <c r="B861" s="7">
        <f>offs551+Ampl551*SIN(2*PI()*freq551*('5v'!A849)+deph551*PI()/180)</f>
        <v>-2.9329903056514284</v>
      </c>
      <c r="C861" s="8">
        <f>('5v'!B849-B861)^2</f>
        <v>4.5424637798110393E-6</v>
      </c>
      <c r="D861" s="9">
        <f>offs552+Ampl552*SIN(2*PI()*freq552*('5v'!A849-reta552)+deph552*PI()/180)</f>
        <v>1.1988340997373426</v>
      </c>
      <c r="E861" s="10">
        <f>('5v'!C849-D861)^2</f>
        <v>2.2025185144645793E-5</v>
      </c>
      <c r="G861" s="3"/>
      <c r="H861" s="7">
        <f>offs553+Ampl553*SIN(2*PI()*freq553*('5v'!E849)+deph553*PI()/180)</f>
        <v>0.33727062435293909</v>
      </c>
      <c r="I861" s="8">
        <f>('5v'!F849-H861)^2</f>
        <v>8.3846403933340271E-6</v>
      </c>
      <c r="J861" s="9">
        <f>offs554+Ampl554*SIN(2*PI()*freq554*('5v'!E849-reta554)+deph554*PI()/180)</f>
        <v>1.1273704476029713</v>
      </c>
      <c r="K861" s="10">
        <f>('5v'!G849-J861)^2</f>
        <v>1.312290294338286E-6</v>
      </c>
      <c r="M861" s="3"/>
      <c r="N861" s="7">
        <f>offs553+Ampl555*SIN(2*PI()*freq555*('5v'!I849)+deph555*PI()/180)</f>
        <v>-2.8795803643081581</v>
      </c>
      <c r="O861" s="8">
        <f>('5v'!J849-N861)^2</f>
        <v>8.5893123477241099E-5</v>
      </c>
      <c r="P861" s="9">
        <f>offs556+Ampl556*SIN(2*PI()*freq556*('5v'!I849-reta556)+deph556*PI()/180)</f>
        <v>0.85861212430122935</v>
      </c>
      <c r="Q861" s="10">
        <f>('5v'!K849-P861)^2</f>
        <v>3.9292641747898375E-5</v>
      </c>
      <c r="S861" s="3"/>
      <c r="T861" s="7">
        <f>offs557+Ampl557*SIN(2*PI()*freq557*('5v'!M849)+deph557*PI()/180)</f>
        <v>-2.1266965524611834</v>
      </c>
      <c r="U861" s="8">
        <f>('5v'!N849-T861)^2</f>
        <v>2.7527069817482521E-7</v>
      </c>
      <c r="V861" s="9">
        <f>offs558+Ampl558*SIN(2*PI()*freq558*('5v'!M849-reta558)+deph558*PI()/180)</f>
        <v>1.0358755688393801</v>
      </c>
      <c r="W861" s="10">
        <f>('5v'!O849-V861)^2</f>
        <v>3.5766708741494192E-6</v>
      </c>
      <c r="X861" s="3"/>
      <c r="Y861" s="3"/>
      <c r="Z861" s="7">
        <f>offs559+Ampl559*SIN(2*PI()*freq559*('5v'!Q849)+deph559*PI()/180)</f>
        <v>1.9223327030107855</v>
      </c>
      <c r="AA861" s="8">
        <f>('5v'!R849-Z861)^2</f>
        <v>8.4861693838584849E-3</v>
      </c>
      <c r="AB861" s="9">
        <f>offs558+Ampl560*SIN(2*PI()*freq560*('5v'!Q849-reta560)+deph560*PI()/180)</f>
        <v>0.95989692986237884</v>
      </c>
      <c r="AC861" s="10">
        <f>('5v'!S849-AB861)^2</f>
        <v>4.3448895398738695E-6</v>
      </c>
      <c r="AE861" s="44"/>
      <c r="AF861" s="7">
        <f>offs561+Ampl561*SIN(2*PI()*freq561*('5v'!U849)+deph561*PI()/180)</f>
        <v>-2.4912936413354578</v>
      </c>
      <c r="AG861" s="8">
        <f>('5v'!V849-AF861)^2</f>
        <v>0.20542433897270512</v>
      </c>
      <c r="AH861" s="9">
        <f>offs562+Ampl562*SIN(2*PI()*freq562*('5v'!U849-reta562)+deph562*PI()/180)</f>
        <v>0.80646926390908302</v>
      </c>
      <c r="AI861" s="10">
        <f>('5v'!W849-AH861)^2</f>
        <v>1.0010480926467401E-6</v>
      </c>
      <c r="AL861" s="76"/>
      <c r="AN861" s="76"/>
      <c r="AO861" s="80"/>
    </row>
    <row r="862" spans="1:41" x14ac:dyDescent="0.25">
      <c r="A862" s="3"/>
      <c r="B862" s="7">
        <f>offs551+Ampl551*SIN(2*PI()*freq551*('5v'!A850)+deph551*PI()/180)</f>
        <v>-2.9357722694192678</v>
      </c>
      <c r="C862" s="8">
        <f>('5v'!B850-B862)^2</f>
        <v>8.7572754958144134E-6</v>
      </c>
      <c r="D862" s="9">
        <f>offs552+Ampl552*SIN(2*PI()*freq552*('5v'!A850-reta552)+deph552*PI()/180)</f>
        <v>1.2038142329158714</v>
      </c>
      <c r="E862" s="10">
        <f>('5v'!C850-D862)^2</f>
        <v>5.9601996275304646E-5</v>
      </c>
      <c r="G862" s="3"/>
      <c r="H862" s="7">
        <f>offs553+Ampl553*SIN(2*PI()*freq553*('5v'!E850)+deph553*PI()/180)</f>
        <v>0.3815106856898397</v>
      </c>
      <c r="I862" s="8">
        <f>('5v'!F850-H862)^2</f>
        <v>1.7361269637914842E-5</v>
      </c>
      <c r="J862" s="9">
        <f>offs554+Ampl554*SIN(2*PI()*freq554*('5v'!E850-reta554)+deph554*PI()/180)</f>
        <v>1.1231798506605815</v>
      </c>
      <c r="K862" s="10">
        <f>('5v'!G850-J862)^2</f>
        <v>1.0679268015480173E-3</v>
      </c>
      <c r="M862" s="3"/>
      <c r="N862" s="7">
        <f>offs553+Ampl555*SIN(2*PI()*freq555*('5v'!I850)+deph555*PI()/180)</f>
        <v>-2.8871157998815904</v>
      </c>
      <c r="O862" s="8">
        <f>('5v'!J850-N862)^2</f>
        <v>1.1976916349636804E-4</v>
      </c>
      <c r="P862" s="9">
        <f>offs556+Ampl556*SIN(2*PI()*freq556*('5v'!I850-reta556)+deph556*PI()/180)</f>
        <v>0.86188207575948839</v>
      </c>
      <c r="Q862" s="10">
        <f>('5v'!K850-P862)^2</f>
        <v>3.1720390002231689E-5</v>
      </c>
      <c r="S862" s="3"/>
      <c r="T862" s="7">
        <f>offs557+Ampl557*SIN(2*PI()*freq557*('5v'!M850)+deph557*PI()/180)</f>
        <v>-2.0974751286479312</v>
      </c>
      <c r="U862" s="8">
        <f>('5v'!N850-T862)^2</f>
        <v>6.51902759328852E-6</v>
      </c>
      <c r="V862" s="9">
        <f>offs558+Ampl558*SIN(2*PI()*freq558*('5v'!M850-reta558)+deph558*PI()/180)</f>
        <v>1.0383392747406606</v>
      </c>
      <c r="W862" s="10">
        <f>('5v'!O850-V862)^2</f>
        <v>5.7685699404698694E-6</v>
      </c>
      <c r="X862" s="3"/>
      <c r="Y862" s="3"/>
      <c r="Z862" s="7">
        <f>offs559+Ampl559*SIN(2*PI()*freq559*('5v'!Q850)+deph559*PI()/180)</f>
        <v>1.9349566173206263</v>
      </c>
      <c r="AA862" s="8">
        <f>('5v'!R850-Z862)^2</f>
        <v>7.2856250008574196E-3</v>
      </c>
      <c r="AB862" s="9">
        <f>offs558+Ampl560*SIN(2*PI()*freq560*('5v'!Q850-reta560)+deph560*PI()/180)</f>
        <v>0.95683990404937103</v>
      </c>
      <c r="AC862" s="10">
        <f>('5v'!S850-AB862)^2</f>
        <v>8.6063847545719106E-6</v>
      </c>
      <c r="AE862" s="44"/>
      <c r="AF862" s="7">
        <f>offs561+Ampl561*SIN(2*PI()*freq561*('5v'!U850)+deph561*PI()/180)</f>
        <v>-2.4908848189119026</v>
      </c>
      <c r="AG862" s="8">
        <f>('5v'!V850-AF862)^2</f>
        <v>0.20579509351189681</v>
      </c>
      <c r="AH862" s="9">
        <f>offs562+Ampl562*SIN(2*PI()*freq562*('5v'!U850-reta562)+deph562*PI()/180)</f>
        <v>0.80906897492040697</v>
      </c>
      <c r="AI862" s="10">
        <f>('5v'!W850-AH862)^2</f>
        <v>9.3645228938339005E-8</v>
      </c>
      <c r="AL862" s="76"/>
      <c r="AN862" s="76"/>
      <c r="AO862" s="80"/>
    </row>
    <row r="863" spans="1:41" x14ac:dyDescent="0.25">
      <c r="A863" s="3"/>
      <c r="B863" s="7">
        <f>offs551+Ampl551*SIN(2*PI()*freq551*('5v'!A851)+deph551*PI()/180)</f>
        <v>-2.9381624104019921</v>
      </c>
      <c r="C863" s="8">
        <f>('5v'!B851-B863)^2</f>
        <v>1.1535603618758784E-5</v>
      </c>
      <c r="D863" s="9">
        <f>offs552+Ampl552*SIN(2*PI()*freq552*('5v'!A851-reta552)+deph552*PI()/180)</f>
        <v>1.2087449342400443</v>
      </c>
      <c r="E863" s="10">
        <f>('5v'!C851-D863)^2</f>
        <v>4.6130370721084866E-5</v>
      </c>
      <c r="G863" s="3"/>
      <c r="H863" s="7">
        <f>offs553+Ampl553*SIN(2*PI()*freq553*('5v'!E851)+deph553*PI()/180)</f>
        <v>0.42544962828058697</v>
      </c>
      <c r="I863" s="8">
        <f>('5v'!F851-H863)^2</f>
        <v>1.5144459649804027E-6</v>
      </c>
      <c r="J863" s="9">
        <f>offs554+Ampl554*SIN(2*PI()*freq554*('5v'!E851-reta554)+deph554*PI()/180)</f>
        <v>1.1189017357182556</v>
      </c>
      <c r="K863" s="10">
        <f>('5v'!G851-J863)^2</f>
        <v>2.3693787044262284E-3</v>
      </c>
      <c r="M863" s="3"/>
      <c r="N863" s="7">
        <f>offs553+Ampl555*SIN(2*PI()*freq555*('5v'!I851)+deph555*PI()/180)</f>
        <v>-2.8942689141971254</v>
      </c>
      <c r="O863" s="8">
        <f>('5v'!J851-N863)^2</f>
        <v>1.0577143796125419E-4</v>
      </c>
      <c r="P863" s="9">
        <f>offs556+Ampl556*SIN(2*PI()*freq556*('5v'!I851-reta556)+deph556*PI()/180)</f>
        <v>0.86515601489783156</v>
      </c>
      <c r="Q863" s="10">
        <f>('5v'!K851-P863)^2</f>
        <v>2.4997749028986423E-5</v>
      </c>
      <c r="S863" s="3"/>
      <c r="T863" s="7">
        <f>offs557+Ampl557*SIN(2*PI()*freq557*('5v'!M851)+deph557*PI()/180)</f>
        <v>-2.0678485711146006</v>
      </c>
      <c r="U863" s="8">
        <f>('5v'!N851-T863)^2</f>
        <v>7.3132987744044782E-8</v>
      </c>
      <c r="V863" s="9">
        <f>offs558+Ampl558*SIN(2*PI()*freq558*('5v'!M851-reta558)+deph558*PI()/180)</f>
        <v>1.0407655414812016</v>
      </c>
      <c r="W863" s="10">
        <f>('5v'!O851-V863)^2</f>
        <v>8.2652310216037277E-6</v>
      </c>
      <c r="X863" s="3"/>
      <c r="Y863" s="3"/>
      <c r="Z863" s="7">
        <f>offs559+Ampl559*SIN(2*PI()*freq559*('5v'!Q851)+deph559*PI()/180)</f>
        <v>1.9464130664308894</v>
      </c>
      <c r="AA863" s="8">
        <f>('5v'!R851-Z863)^2</f>
        <v>6.3614651515999697E-3</v>
      </c>
      <c r="AB863" s="9">
        <f>offs558+Ampl560*SIN(2*PI()*freq560*('5v'!Q851-reta560)+deph560*PI()/180)</f>
        <v>0.95374891130223027</v>
      </c>
      <c r="AC863" s="10">
        <f>('5v'!S851-AB863)^2</f>
        <v>3.2249023170917778E-6</v>
      </c>
      <c r="AE863" s="44"/>
      <c r="AF863" s="7">
        <f>offs561+Ampl561*SIN(2*PI()*freq561*('5v'!U851)+deph561*PI()/180)</f>
        <v>-2.4880177939002501</v>
      </c>
      <c r="AG863" s="8">
        <f>('5v'!V851-AF863)^2</f>
        <v>0.20662510824632455</v>
      </c>
      <c r="AH863" s="9">
        <f>offs562+Ampl562*SIN(2*PI()*freq562*('5v'!U851-reta562)+deph562*PI()/180)</f>
        <v>0.81174409404290371</v>
      </c>
      <c r="AI863" s="10">
        <f>('5v'!W851-AH863)^2</f>
        <v>2.3628176934175269E-6</v>
      </c>
      <c r="AL863" s="76"/>
      <c r="AN863" s="76"/>
      <c r="AO863" s="80"/>
    </row>
    <row r="864" spans="1:41" x14ac:dyDescent="0.25">
      <c r="A864" s="3"/>
      <c r="B864" s="7">
        <f>offs551+Ampl551*SIN(2*PI()*freq551*('5v'!A852)+deph551*PI()/180)</f>
        <v>-2.9401603511686347</v>
      </c>
      <c r="C864" s="8">
        <f>('5v'!B852-B864)^2</f>
        <v>1.1842897865863025E-5</v>
      </c>
      <c r="D864" s="9">
        <f>offs552+Ampl552*SIN(2*PI()*freq552*('5v'!A852-reta552)+deph552*PI()/180)</f>
        <v>1.2136254250949641</v>
      </c>
      <c r="E864" s="10">
        <f>('5v'!C852-D864)^2</f>
        <v>1.4895162063639232E-5</v>
      </c>
      <c r="G864" s="3"/>
      <c r="H864" s="7">
        <f>offs553+Ampl553*SIN(2*PI()*freq553*('5v'!E852)+deph553*PI()/180)</f>
        <v>0.46907184082810716</v>
      </c>
      <c r="I864" s="8">
        <f>('5v'!F852-H864)^2</f>
        <v>4.0891277164704037E-6</v>
      </c>
      <c r="J864" s="9">
        <f>offs554+Ampl554*SIN(2*PI()*freq554*('5v'!E852-reta554)+deph554*PI()/180)</f>
        <v>1.1145376227698607</v>
      </c>
      <c r="K864" s="10">
        <f>('5v'!G852-J864)^2</f>
        <v>9.9580494389085185E-4</v>
      </c>
      <c r="M864" s="3"/>
      <c r="N864" s="7">
        <f>offs553+Ampl555*SIN(2*PI()*freq555*('5v'!I852)+deph555*PI()/180)</f>
        <v>-2.9010385776950929</v>
      </c>
      <c r="O864" s="8">
        <f>('5v'!J852-N864)^2</f>
        <v>1.2532394322636005E-4</v>
      </c>
      <c r="P864" s="9">
        <f>offs556+Ampl556*SIN(2*PI()*freq556*('5v'!I852-reta556)+deph556*PI()/180)</f>
        <v>0.86843342472331697</v>
      </c>
      <c r="Q864" s="10">
        <f>('5v'!K852-P864)^2</f>
        <v>1.9105070355497863E-5</v>
      </c>
      <c r="S864" s="3"/>
      <c r="T864" s="7">
        <f>offs557+Ampl557*SIN(2*PI()*freq557*('5v'!M852)+deph557*PI()/180)</f>
        <v>-2.0378241897709524</v>
      </c>
      <c r="U864" s="8">
        <f>('5v'!N852-T864)^2</f>
        <v>2.2381649171661012E-6</v>
      </c>
      <c r="V864" s="9">
        <f>offs558+Ampl558*SIN(2*PI()*freq558*('5v'!M852-reta558)+deph558*PI()/180)</f>
        <v>1.0431537704159899</v>
      </c>
      <c r="W864" s="10">
        <f>('5v'!O852-V864)^2</f>
        <v>1.8412058770217278E-6</v>
      </c>
      <c r="X864" s="3"/>
      <c r="Y864" s="3"/>
      <c r="Z864" s="7">
        <f>offs559+Ampl559*SIN(2*PI()*freq559*('5v'!Q852)+deph559*PI()/180)</f>
        <v>1.9566965101044511</v>
      </c>
      <c r="AA864" s="8">
        <f>('5v'!R852-Z864)^2</f>
        <v>5.3848592032303948E-3</v>
      </c>
      <c r="AB864" s="9">
        <f>offs558+Ampl560*SIN(2*PI()*freq560*('5v'!Q852-reta560)+deph560*PI()/180)</f>
        <v>0.95062544639761926</v>
      </c>
      <c r="AC864" s="10">
        <f>('5v'!S852-AB864)^2</f>
        <v>6.6491078099868106E-6</v>
      </c>
      <c r="AE864" s="44"/>
      <c r="AF864" s="7">
        <f>offs561+Ampl561*SIN(2*PI()*freq561*('5v'!U852)+deph561*PI()/180)</f>
        <v>-2.4826953957080464</v>
      </c>
      <c r="AG864" s="8">
        <f>('5v'!V852-AF864)^2</f>
        <v>0.20613721532298418</v>
      </c>
      <c r="AH864" s="9">
        <f>offs562+Ampl562*SIN(2*PI()*freq562*('5v'!U852-reta562)+deph562*PI()/180)</f>
        <v>0.81449198125697053</v>
      </c>
      <c r="AI864" s="10">
        <f>('5v'!W852-AH864)^2</f>
        <v>7.2657673837483908E-6</v>
      </c>
      <c r="AL864" s="76"/>
      <c r="AN864" s="76"/>
      <c r="AO864" s="80"/>
    </row>
    <row r="865" spans="1:41" x14ac:dyDescent="0.25">
      <c r="A865" s="3"/>
      <c r="B865" s="7">
        <f>offs551+Ampl551*SIN(2*PI()*freq551*('5v'!A853)+deph551*PI()/180)</f>
        <v>-2.9417657762211857</v>
      </c>
      <c r="C865" s="8">
        <f>('5v'!B853-B865)^2</f>
        <v>9.5714513067745921E-6</v>
      </c>
      <c r="D865" s="9">
        <f>offs552+Ampl552*SIN(2*PI()*freq552*('5v'!A853-reta552)+deph552*PI()/180)</f>
        <v>1.2184549347945477</v>
      </c>
      <c r="E865" s="10">
        <f>('5v'!C853-D865)^2</f>
        <v>2.2876465248894195E-5</v>
      </c>
      <c r="G865" s="3"/>
      <c r="H865" s="7">
        <f>offs553+Ampl553*SIN(2*PI()*freq553*('5v'!E853)+deph553*PI()/180)</f>
        <v>0.51236182456799007</v>
      </c>
      <c r="I865" s="8">
        <f>('5v'!F853-H865)^2</f>
        <v>2.890596499610233E-6</v>
      </c>
      <c r="J865" s="9">
        <f>offs554+Ampl554*SIN(2*PI()*freq554*('5v'!E853-reta554)+deph554*PI()/180)</f>
        <v>1.1100890623639474</v>
      </c>
      <c r="K865" s="10">
        <f>('5v'!G853-J865)^2</f>
        <v>7.8508545163282086E-6</v>
      </c>
      <c r="M865" s="3"/>
      <c r="N865" s="7">
        <f>offs553+Ampl555*SIN(2*PI()*freq555*('5v'!I853)+deph555*PI()/180)</f>
        <v>-2.9074237213671497</v>
      </c>
      <c r="O865" s="8">
        <f>('5v'!J853-N865)^2</f>
        <v>9.5403301558757099E-5</v>
      </c>
      <c r="P865" s="9">
        <f>offs556+Ampl556*SIN(2*PI()*freq556*('5v'!I853-reta556)+deph556*PI()/180)</f>
        <v>0.87171378769494001</v>
      </c>
      <c r="Q865" s="10">
        <f>('5v'!K853-P865)^2</f>
        <v>3.2469229043111338E-5</v>
      </c>
      <c r="S865" s="3"/>
      <c r="T865" s="7">
        <f>offs557+Ampl557*SIN(2*PI()*freq557*('5v'!M853)+deph557*PI()/180)</f>
        <v>-2.0074093926838161</v>
      </c>
      <c r="U865" s="8">
        <f>('5v'!N853-T865)^2</f>
        <v>5.4347390757990894E-6</v>
      </c>
      <c r="V865" s="9">
        <f>offs558+Ampl558*SIN(2*PI()*freq558*('5v'!M853-reta558)+deph558*PI()/180)</f>
        <v>1.0455033722852718</v>
      </c>
      <c r="W865" s="10">
        <f>('5v'!O853-V865)^2</f>
        <v>3.0743494383048763E-6</v>
      </c>
      <c r="X865" s="3"/>
      <c r="Y865" s="3"/>
      <c r="Z865" s="7">
        <f>offs559+Ampl559*SIN(2*PI()*freq559*('5v'!Q853)+deph559*PI()/180)</f>
        <v>1.9658019753592058</v>
      </c>
      <c r="AA865" s="8">
        <f>('5v'!R853-Z865)^2</f>
        <v>4.3863154948603315E-3</v>
      </c>
      <c r="AB865" s="9">
        <f>offs558+Ampl560*SIN(2*PI()*freq560*('5v'!Q853-reta560)+deph560*PI()/180)</f>
        <v>0.94747101981544835</v>
      </c>
      <c r="AC865" s="10">
        <f>('5v'!S853-AB865)^2</f>
        <v>1.109162953883437E-5</v>
      </c>
      <c r="AE865" s="44"/>
      <c r="AF865" s="7">
        <f>offs561+Ampl561*SIN(2*PI()*freq561*('5v'!U853)+deph561*PI()/180)</f>
        <v>-2.474922876899726</v>
      </c>
      <c r="AG865" s="8">
        <f>('5v'!V853-AF865)^2</f>
        <v>0.20610091213117032</v>
      </c>
      <c r="AH865" s="9">
        <f>offs562+Ampl562*SIN(2*PI()*freq562*('5v'!U853-reta562)+deph562*PI()/180)</f>
        <v>0.81730992472968367</v>
      </c>
      <c r="AI865" s="10">
        <f>('5v'!W853-AH865)^2</f>
        <v>3.3514085589533535E-6</v>
      </c>
      <c r="AL865" s="76"/>
      <c r="AN865" s="76"/>
      <c r="AO865" s="80"/>
    </row>
    <row r="866" spans="1:41" x14ac:dyDescent="0.25">
      <c r="A866" s="3"/>
      <c r="B866" s="7">
        <f>offs551+Ampl551*SIN(2*PI()*freq551*('5v'!A854)+deph551*PI()/180)</f>
        <v>-2.9429784320444199</v>
      </c>
      <c r="C866" s="8">
        <f>('5v'!B854-B866)^2</f>
        <v>5.5386423877032181E-6</v>
      </c>
      <c r="D866" s="9">
        <f>offs552+Ampl552*SIN(2*PI()*freq552*('5v'!A854-reta552)+deph552*PI()/180)</f>
        <v>1.2232327007032275</v>
      </c>
      <c r="E866" s="10">
        <f>('5v'!C854-D866)^2</f>
        <v>3.1975640043081453E-5</v>
      </c>
      <c r="G866" s="3"/>
      <c r="H866" s="7">
        <f>offs553+Ampl553*SIN(2*PI()*freq553*('5v'!E854)+deph553*PI()/180)</f>
        <v>0.55530419877514137</v>
      </c>
      <c r="I866" s="8">
        <f>('5v'!F854-H866)^2</f>
        <v>2.9818424701734627E-6</v>
      </c>
      <c r="J866" s="9">
        <f>offs554+Ampl554*SIN(2*PI()*freq554*('5v'!E854-reta554)+deph554*PI()/180)</f>
        <v>1.1055576350528467</v>
      </c>
      <c r="K866" s="10">
        <f>('5v'!G854-J866)^2</f>
        <v>5.9177133003386773E-6</v>
      </c>
      <c r="M866" s="3"/>
      <c r="N866" s="7">
        <f>offs553+Ampl555*SIN(2*PI()*freq555*('5v'!I854)+deph555*PI()/180)</f>
        <v>-2.9134233369250913</v>
      </c>
      <c r="O866" s="8">
        <f>('5v'!J854-N866)^2</f>
        <v>9.8162458359459261E-5</v>
      </c>
      <c r="P866" s="9">
        <f>offs556+Ampl556*SIN(2*PI()*freq556*('5v'!I854-reta556)+deph556*PI()/180)</f>
        <v>0.87499658580536022</v>
      </c>
      <c r="Q866" s="10">
        <f>('5v'!K854-P866)^2</f>
        <v>4.9390616663918957E-5</v>
      </c>
      <c r="S866" s="3"/>
      <c r="T866" s="7">
        <f>offs557+Ampl557*SIN(2*PI()*freq557*('5v'!M854)+deph557*PI()/180)</f>
        <v>-1.9766116842492716</v>
      </c>
      <c r="U866" s="8">
        <f>('5v'!N854-T866)^2</f>
        <v>1.2604682027185528E-6</v>
      </c>
      <c r="V866" s="9">
        <f>offs558+Ampl558*SIN(2*PI()*freq558*('5v'!M854-reta558)+deph558*PI()/180)</f>
        <v>1.0478137673599435</v>
      </c>
      <c r="W866" s="10">
        <f>('5v'!O854-V866)^2</f>
        <v>4.4548744910833449E-6</v>
      </c>
      <c r="X866" s="3"/>
      <c r="Y866" s="3"/>
      <c r="Z866" s="7">
        <f>offs559+Ampl559*SIN(2*PI()*freq559*('5v'!Q854)+deph559*PI()/180)</f>
        <v>1.9737250588729562</v>
      </c>
      <c r="AA866" s="8">
        <f>('5v'!R854-Z866)^2</f>
        <v>3.6311833723197164E-3</v>
      </c>
      <c r="AB866" s="9">
        <f>offs558+Ampl560*SIN(2*PI()*freq560*('5v'!Q854-reta560)+deph560*PI()/180)</f>
        <v>0.94428715700842081</v>
      </c>
      <c r="AC866" s="10">
        <f>('5v'!S854-AB866)^2</f>
        <v>4.4086015462507157E-6</v>
      </c>
      <c r="AE866" s="44"/>
      <c r="AF866" s="7">
        <f>offs561+Ampl561*SIN(2*PI()*freq561*('5v'!U854)+deph561*PI()/180)</f>
        <v>-2.4647079080129668</v>
      </c>
      <c r="AG866" s="8">
        <f>('5v'!V854-AF866)^2</f>
        <v>0.20650910790119892</v>
      </c>
      <c r="AH866" s="9">
        <f>offs562+Ampl562*SIN(2*PI()*freq562*('5v'!U854-reta562)+deph562*PI()/180)</f>
        <v>0.82019514349104949</v>
      </c>
      <c r="AI866" s="10">
        <f>('5v'!W854-AH866)^2</f>
        <v>8.1322870474211272E-6</v>
      </c>
      <c r="AL866" s="76"/>
      <c r="AN866" s="76"/>
      <c r="AO866" s="80"/>
    </row>
    <row r="867" spans="1:41" x14ac:dyDescent="0.25">
      <c r="A867" s="3"/>
      <c r="B867" s="7">
        <f>offs551+Ampl551*SIN(2*PI()*freq551*('5v'!A855)+deph551*PI()/180)</f>
        <v>-2.9437981271459246</v>
      </c>
      <c r="C867" s="8">
        <f>('5v'!B855-B867)^2</f>
        <v>1.0068735884204678E-5</v>
      </c>
      <c r="D867" s="9">
        <f>offs552+Ampl552*SIN(2*PI()*freq552*('5v'!A855-reta552)+deph552*PI()/180)</f>
        <v>1.2279579683563824</v>
      </c>
      <c r="E867" s="10">
        <f>('5v'!C855-D867)^2</f>
        <v>2.0439154879409813E-5</v>
      </c>
      <c r="G867" s="3"/>
      <c r="H867" s="7">
        <f>offs553+Ampl553*SIN(2*PI()*freq553*('5v'!E855)+deph553*PI()/180)</f>
        <v>0.59788370622848463</v>
      </c>
      <c r="I867" s="8">
        <f>('5v'!F855-H867)^2</f>
        <v>1.655915179889342E-5</v>
      </c>
      <c r="J867" s="9">
        <f>offs554+Ampl554*SIN(2*PI()*freq554*('5v'!E855-reta554)+deph554*PI()/180)</f>
        <v>1.1009449508311036</v>
      </c>
      <c r="K867" s="10">
        <f>('5v'!G855-J867)^2</f>
        <v>1.9318356779939952E-4</v>
      </c>
      <c r="M867" s="3"/>
      <c r="N867" s="7">
        <f>offs553+Ampl555*SIN(2*PI()*freq555*('5v'!I855)+deph555*PI()/180)</f>
        <v>-2.9190364769600712</v>
      </c>
      <c r="O867" s="8">
        <f>('5v'!J855-N867)^2</f>
        <v>9.3343943820543073E-5</v>
      </c>
      <c r="P867" s="9">
        <f>offs556+Ampl556*SIN(2*PI()*freq556*('5v'!I855-reta556)+deph556*PI()/180)</f>
        <v>0.8782813006627006</v>
      </c>
      <c r="Q867" s="10">
        <f>('5v'!K855-P867)^2</f>
        <v>6.9880248193211522E-5</v>
      </c>
      <c r="S867" s="3"/>
      <c r="T867" s="7">
        <f>offs557+Ampl557*SIN(2*PI()*freq557*('5v'!M855)+deph557*PI()/180)</f>
        <v>-1.9454386633410325</v>
      </c>
      <c r="U867" s="8">
        <f>('5v'!N855-T867)^2</f>
        <v>1.0935442452751318E-6</v>
      </c>
      <c r="V867" s="9">
        <f>offs558+Ampl558*SIN(2*PI()*freq558*('5v'!M855-reta558)+deph558*PI()/180)</f>
        <v>1.0500843855845921</v>
      </c>
      <c r="W867" s="10">
        <f>('5v'!O855-V867)^2</f>
        <v>2.2564930601697489E-7</v>
      </c>
      <c r="X867" s="3"/>
      <c r="Y867" s="3"/>
      <c r="Z867" s="7">
        <f>offs559+Ampl559*SIN(2*PI()*freq559*('5v'!Q855)+deph559*PI()/180)</f>
        <v>1.9804619291128258</v>
      </c>
      <c r="AA867" s="8">
        <f>('5v'!R855-Z867)^2</f>
        <v>2.8646506080723185E-3</v>
      </c>
      <c r="AB867" s="9">
        <f>offs558+Ampl560*SIN(2*PI()*freq560*('5v'!Q855-reta560)+deph560*PI()/180)</f>
        <v>0.94107539766433601</v>
      </c>
      <c r="AC867" s="10">
        <f>('5v'!S855-AB867)^2</f>
        <v>7.0734435283169375E-7</v>
      </c>
      <c r="AE867" s="44"/>
      <c r="AF867" s="7">
        <f>offs561+Ampl561*SIN(2*PI()*freq561*('5v'!U855)+deph561*PI()/180)</f>
        <v>-2.4520605699887894</v>
      </c>
      <c r="AG867" s="8">
        <f>('5v'!V855-AF867)^2</f>
        <v>0.20913649704276732</v>
      </c>
      <c r="AH867" s="9">
        <f>offs562+Ampl562*SIN(2*PI()*freq562*('5v'!U855-reta562)+deph562*PI()/180)</f>
        <v>0.82314479017848796</v>
      </c>
      <c r="AI867" s="10">
        <f>('5v'!W855-AH867)^2</f>
        <v>3.4417663777383596E-6</v>
      </c>
      <c r="AL867" s="76"/>
      <c r="AN867" s="76"/>
      <c r="AO867" s="80"/>
    </row>
    <row r="868" spans="1:41" x14ac:dyDescent="0.25">
      <c r="A868" s="3"/>
      <c r="B868" s="7">
        <f>offs551+Ampl551*SIN(2*PI()*freq551*('5v'!A856)+deph551*PI()/180)</f>
        <v>-2.9442247320863411</v>
      </c>
      <c r="C868" s="8">
        <f>('5v'!B856-B868)^2</f>
        <v>2.7117265641847142E-6</v>
      </c>
      <c r="D868" s="9">
        <f>offs552+Ampl552*SIN(2*PI()*freq552*('5v'!A856-reta552)+deph552*PI()/180)</f>
        <v>1.2326299915794712</v>
      </c>
      <c r="E868" s="10">
        <f>('5v'!C856-D868)^2</f>
        <v>1.1108832868825189E-5</v>
      </c>
      <c r="G868" s="3"/>
      <c r="H868" s="7">
        <f>offs553+Ampl553*SIN(2*PI()*freq553*('5v'!E856)+deph553*PI()/180)</f>
        <v>0.64008521863176282</v>
      </c>
      <c r="I868" s="8">
        <f>('5v'!F856-H868)^2</f>
        <v>8.3161949797919756E-6</v>
      </c>
      <c r="J868" s="9">
        <f>offs554+Ampl554*SIN(2*PI()*freq554*('5v'!E856-reta554)+deph554*PI()/180)</f>
        <v>1.0962526485634596</v>
      </c>
      <c r="K868" s="10">
        <f>('5v'!G856-J868)^2</f>
        <v>1.0268811339386264E-6</v>
      </c>
      <c r="M868" s="3"/>
      <c r="N868" s="7">
        <f>offs553+Ampl555*SIN(2*PI()*freq555*('5v'!I856)+deph555*PI()/180)</f>
        <v>-2.9242622550922071</v>
      </c>
      <c r="O868" s="8">
        <f>('5v'!J856-N868)^2</f>
        <v>1.6729133321845372E-4</v>
      </c>
      <c r="P868" s="9">
        <f>offs556+Ampl556*SIN(2*PI()*freq556*('5v'!I856-reta556)+deph556*PI()/180)</f>
        <v>0.88156741357240742</v>
      </c>
      <c r="Q868" s="10">
        <f>('5v'!K856-P868)^2</f>
        <v>1.3561891800781015E-4</v>
      </c>
      <c r="S868" s="3"/>
      <c r="T868" s="7">
        <f>offs557+Ampl557*SIN(2*PI()*freq557*('5v'!M856)+deph557*PI()/180)</f>
        <v>-1.9138980214355632</v>
      </c>
      <c r="U868" s="8">
        <f>('5v'!N856-T868)^2</f>
        <v>1.7858809400147447E-6</v>
      </c>
      <c r="V868" s="9">
        <f>offs558+Ampl558*SIN(2*PI()*freq558*('5v'!M856-reta558)+deph558*PI()/180)</f>
        <v>1.0523146667181462</v>
      </c>
      <c r="W868" s="10">
        <f>('5v'!O856-V868)^2</f>
        <v>5.6576981532119175E-7</v>
      </c>
      <c r="X868" s="3"/>
      <c r="Y868" s="3"/>
      <c r="Z868" s="7">
        <f>offs559+Ampl559*SIN(2*PI()*freq559*('5v'!Q856)+deph559*PI()/180)</f>
        <v>1.9860093281881488</v>
      </c>
      <c r="AA868" s="8">
        <f>('5v'!R856-Z868)^2</f>
        <v>2.3016036773481187E-3</v>
      </c>
      <c r="AB868" s="9">
        <f>offs558+Ampl560*SIN(2*PI()*freq560*('5v'!Q856-reta560)+deph560*PI()/180)</f>
        <v>0.93783729496151214</v>
      </c>
      <c r="AC868" s="10">
        <f>('5v'!S856-AB868)^2</f>
        <v>1.9708719719800586E-7</v>
      </c>
      <c r="AE868" s="44"/>
      <c r="AF868" s="7">
        <f>offs561+Ampl561*SIN(2*PI()*freq561*('5v'!U856)+deph561*PI()/180)</f>
        <v>-2.4369933442228948</v>
      </c>
      <c r="AG868" s="8">
        <f>('5v'!V856-AF868)^2</f>
        <v>0.20862665173181835</v>
      </c>
      <c r="AH868" s="9">
        <f>offs562+Ampl562*SIN(2*PI()*freq562*('5v'!U856-reta562)+deph562*PI()/180)</f>
        <v>0.82615595384683294</v>
      </c>
      <c r="AI868" s="10">
        <f>('5v'!W856-AH868)^2</f>
        <v>7.5640739243025796E-6</v>
      </c>
      <c r="AL868" s="76"/>
      <c r="AN868" s="76"/>
      <c r="AO868" s="80"/>
    </row>
    <row r="869" spans="1:41" x14ac:dyDescent="0.25">
      <c r="A869" s="3"/>
      <c r="B869" s="7">
        <f>offs551+Ampl551*SIN(2*PI()*freq551*('5v'!A857)+deph551*PI()/180)</f>
        <v>-2.9442581794998044</v>
      </c>
      <c r="C869" s="8">
        <f>('5v'!B857-B869)^2</f>
        <v>2.8230031515624845E-6</v>
      </c>
      <c r="D869" s="9">
        <f>offs552+Ampl552*SIN(2*PI()*freq552*('5v'!A857-reta552)+deph552*PI()/180)</f>
        <v>1.2372480326058684</v>
      </c>
      <c r="E869" s="10">
        <f>('5v'!C857-D869)^2</f>
        <v>4.3766004240166641E-6</v>
      </c>
      <c r="G869" s="3"/>
      <c r="H869" s="7">
        <f>offs553+Ampl553*SIN(2*PI()*freq553*('5v'!E857)+deph553*PI()/180)</f>
        <v>0.68189374198857478</v>
      </c>
      <c r="I869" s="8">
        <f>('5v'!F857-H869)^2</f>
        <v>4.369178554327487E-6</v>
      </c>
      <c r="J869" s="9">
        <f>offs554+Ampl554*SIN(2*PI()*freq554*('5v'!E857-reta554)+deph554*PI()/180)</f>
        <v>1.0914823954025665</v>
      </c>
      <c r="K869" s="10">
        <f>('5v'!G857-J869)^2</f>
        <v>1.1075181583603659E-3</v>
      </c>
      <c r="M869" s="3"/>
      <c r="N869" s="7">
        <f>offs553+Ampl555*SIN(2*PI()*freq555*('5v'!I857)+deph555*PI()/180)</f>
        <v>-2.9290998461105553</v>
      </c>
      <c r="O869" s="8">
        <f>('5v'!J857-N869)^2</f>
        <v>1.4190375161083474E-4</v>
      </c>
      <c r="P869" s="9">
        <f>offs556+Ampl556*SIN(2*PI()*freq556*('5v'!I857-reta556)+deph556*PI()/180)</f>
        <v>0.88485440561915885</v>
      </c>
      <c r="Q869" s="10">
        <f>('5v'!K857-P869)^2</f>
        <v>2.2298091866825864E-4</v>
      </c>
      <c r="S869" s="3"/>
      <c r="T869" s="7">
        <f>offs557+Ampl557*SIN(2*PI()*freq557*('5v'!M857)+deph557*PI()/180)</f>
        <v>-1.8819975407142939</v>
      </c>
      <c r="U869" s="8">
        <f>('5v'!N857-T869)^2</f>
        <v>1.5523357972307101E-5</v>
      </c>
      <c r="V869" s="9">
        <f>offs558+Ampl558*SIN(2*PI()*freq558*('5v'!M857-reta558)+deph558*PI()/180)</f>
        <v>1.0545040604721088</v>
      </c>
      <c r="W869" s="10">
        <f>('5v'!O857-V869)^2</f>
        <v>9.7703433581194171E-7</v>
      </c>
      <c r="X869" s="3"/>
      <c r="Y869" s="3"/>
      <c r="Z869" s="7">
        <f>offs559+Ampl559*SIN(2*PI()*freq559*('5v'!Q857)+deph559*PI()/180)</f>
        <v>1.9903645734259596</v>
      </c>
      <c r="AA869" s="8">
        <f>('5v'!R857-Z869)^2</f>
        <v>1.7361111033922362E-3</v>
      </c>
      <c r="AB869" s="9">
        <f>offs558+Ampl560*SIN(2*PI()*freq560*('5v'!Q857-reta560)+deph560*PI()/180)</f>
        <v>0.93457441481768122</v>
      </c>
      <c r="AC869" s="10">
        <f>('5v'!S857-AB869)^2</f>
        <v>3.0754467924882613E-6</v>
      </c>
      <c r="AE869" s="44"/>
      <c r="AF869" s="7">
        <f>offs561+Ampl561*SIN(2*PI()*freq561*('5v'!U857)+deph561*PI()/180)</f>
        <v>-2.4195211002480228</v>
      </c>
      <c r="AG869" s="8">
        <f>('5v'!V857-AF869)^2</f>
        <v>0.20852994378110465</v>
      </c>
      <c r="AH869" s="9">
        <f>offs562+Ampl562*SIN(2*PI()*freq562*('5v'!U857-reta562)+deph562*PI()/180)</f>
        <v>0.82922566284108679</v>
      </c>
      <c r="AI869" s="10">
        <f>('5v'!W857-AH869)^2</f>
        <v>2.6689664070412607E-6</v>
      </c>
      <c r="AL869" s="76"/>
      <c r="AN869" s="76"/>
      <c r="AO869" s="80"/>
    </row>
    <row r="870" spans="1:41" x14ac:dyDescent="0.25">
      <c r="A870" s="3"/>
      <c r="B870" s="7">
        <f>offs551+Ampl551*SIN(2*PI()*freq551*('5v'!A858)+deph551*PI()/180)</f>
        <v>-2.94389846410458</v>
      </c>
      <c r="C870" s="8">
        <f>('5v'!B858-B870)^2</f>
        <v>1.0715567243974929E-5</v>
      </c>
      <c r="D870" s="9">
        <f>offs552+Ampl552*SIN(2*PI()*freq552*('5v'!A858-reta552)+deph552*PI()/180)</f>
        <v>1.241811362193362</v>
      </c>
      <c r="E870" s="10">
        <f>('5v'!C858-D870)^2</f>
        <v>6.3260101862972323E-7</v>
      </c>
      <c r="G870" s="3"/>
      <c r="H870" s="7">
        <f>offs553+Ampl553*SIN(2*PI()*freq553*('5v'!E858)+deph553*PI()/180)</f>
        <v>0.72329442192963966</v>
      </c>
      <c r="I870" s="8">
        <f>('5v'!F858-H870)^2</f>
        <v>1.3385193496921271E-5</v>
      </c>
      <c r="J870" s="9">
        <f>offs554+Ampl554*SIN(2*PI()*freq554*('5v'!E858-reta554)+deph554*PI()/180)</f>
        <v>1.0866358861966592</v>
      </c>
      <c r="K870" s="10">
        <f>('5v'!G858-J870)^2</f>
        <v>3.5620469047633707E-3</v>
      </c>
      <c r="M870" s="3"/>
      <c r="N870" s="7">
        <f>offs553+Ampl555*SIN(2*PI()*freq555*('5v'!I858)+deph555*PI()/180)</f>
        <v>-2.9335484861034127</v>
      </c>
      <c r="O870" s="8">
        <f>('5v'!J858-N870)^2</f>
        <v>2.0758602933961884E-4</v>
      </c>
      <c r="P870" s="9">
        <f>offs556+Ampl556*SIN(2*PI()*freq556*('5v'!I858-reta556)+deph556*PI()/180)</f>
        <v>0.8881417577488061</v>
      </c>
      <c r="Q870" s="10">
        <f>('5v'!K858-P870)^2</f>
        <v>2.6460773299359788E-4</v>
      </c>
      <c r="S870" s="3"/>
      <c r="T870" s="7">
        <f>offs557+Ampl557*SIN(2*PI()*freq557*('5v'!M858)+deph557*PI()/180)</f>
        <v>-1.8497450921435126</v>
      </c>
      <c r="U870" s="8">
        <f>('5v'!N858-T870)^2</f>
        <v>8.9359016748000626E-6</v>
      </c>
      <c r="V870" s="9">
        <f>offs558+Ampl558*SIN(2*PI()*freq558*('5v'!M858-reta558)+deph558*PI()/180)</f>
        <v>1.0566520266463313</v>
      </c>
      <c r="W870" s="10">
        <f>('5v'!O858-V870)^2</f>
        <v>5.9264339242088783E-7</v>
      </c>
      <c r="X870" s="3"/>
      <c r="Y870" s="3"/>
      <c r="Z870" s="7">
        <f>offs559+Ampl559*SIN(2*PI()*freq559*('5v'!Q858)+deph559*PI()/180)</f>
        <v>1.9935255586683103</v>
      </c>
      <c r="AA870" s="8">
        <f>('5v'!R858-Z870)^2</f>
        <v>1.1971206484762986E-3</v>
      </c>
      <c r="AB870" s="9">
        <f>offs558+Ampl560*SIN(2*PI()*freq560*('5v'!Q858-reta560)+deph560*PI()/180)</f>
        <v>0.93128833513272646</v>
      </c>
      <c r="AC870" s="10">
        <f>('5v'!S858-AB870)^2</f>
        <v>1.2848786247275942E-6</v>
      </c>
      <c r="AE870" s="44"/>
      <c r="AF870" s="7">
        <f>offs561+Ampl561*SIN(2*PI()*freq561*('5v'!U858)+deph561*PI()/180)</f>
        <v>-2.3996610810595302</v>
      </c>
      <c r="AG870" s="8">
        <f>('5v'!V858-AF870)^2</f>
        <v>0.20883031728942644</v>
      </c>
      <c r="AH870" s="9">
        <f>offs562+Ampl562*SIN(2*PI()*freq562*('5v'!U858-reta562)+deph562*PI()/180)</f>
        <v>0.83235088772908183</v>
      </c>
      <c r="AI870" s="10">
        <f>('5v'!W858-AH870)^2</f>
        <v>2.1307665651682286E-7</v>
      </c>
      <c r="AL870" s="76"/>
      <c r="AN870" s="76"/>
      <c r="AO870" s="80"/>
    </row>
    <row r="871" spans="1:41" x14ac:dyDescent="0.25">
      <c r="A871" s="3"/>
      <c r="B871" s="7">
        <f>offs551+Ampl551*SIN(2*PI()*freq551*('5v'!A859)+deph551*PI()/180)</f>
        <v>-2.9431456427038984</v>
      </c>
      <c r="C871" s="8">
        <f>('5v'!B859-B871)^2</f>
        <v>6.3536396407173635E-6</v>
      </c>
      <c r="D871" s="9">
        <f>offs552+Ampl552*SIN(2*PI()*freq552*('5v'!A859-reta552)+deph552*PI()/180)</f>
        <v>1.2463192597393091</v>
      </c>
      <c r="E871" s="10">
        <f>('5v'!C859-D871)^2</f>
        <v>6.2937776956115585E-6</v>
      </c>
      <c r="G871" s="3"/>
      <c r="H871" s="7">
        <f>offs553+Ampl553*SIN(2*PI()*freq553*('5v'!E859)+deph553*PI()/180)</f>
        <v>0.76427254899051722</v>
      </c>
      <c r="I871" s="8">
        <f>('5v'!F859-H871)^2</f>
        <v>1.366375006550636E-5</v>
      </c>
      <c r="J871" s="9">
        <f>offs554+Ampl554*SIN(2*PI()*freq554*('5v'!E859-reta554)+deph554*PI()/180)</f>
        <v>1.0817148428873804</v>
      </c>
      <c r="K871" s="10">
        <f>('5v'!G859-J871)^2</f>
        <v>1.8526863238277102E-3</v>
      </c>
      <c r="M871" s="3"/>
      <c r="N871" s="7">
        <f>offs553+Ampl555*SIN(2*PI()*freq555*('5v'!I859)+deph555*PI()/180)</f>
        <v>-2.9376074725789545</v>
      </c>
      <c r="O871" s="8">
        <f>('5v'!J859-N871)^2</f>
        <v>2.1201056503854796E-4</v>
      </c>
      <c r="P871" s="9">
        <f>offs556+Ampl556*SIN(2*PI()*freq556*('5v'!I859-reta556)+deph556*PI()/180)</f>
        <v>0.89142895085034013</v>
      </c>
      <c r="Q871" s="10">
        <f>('5v'!K859-P871)^2</f>
        <v>3.0978959863900023E-4</v>
      </c>
      <c r="S871" s="3"/>
      <c r="T871" s="7">
        <f>offs557+Ampl557*SIN(2*PI()*freq557*('5v'!M859)+deph557*PI()/180)</f>
        <v>-1.8171486335322926</v>
      </c>
      <c r="U871" s="8">
        <f>('5v'!N859-T871)^2</f>
        <v>1.8798784147266039E-5</v>
      </c>
      <c r="V871" s="9">
        <f>offs558+Ampl558*SIN(2*PI()*freq558*('5v'!M859-reta558)+deph558*PI()/180)</f>
        <v>1.0587580352623016</v>
      </c>
      <c r="W871" s="10">
        <f>('5v'!O859-V871)^2</f>
        <v>3.8063314836850801E-7</v>
      </c>
      <c r="X871" s="3"/>
      <c r="Y871" s="3"/>
      <c r="Z871" s="7">
        <f>offs559+Ampl559*SIN(2*PI()*freq559*('5v'!Q859)+deph559*PI()/180)</f>
        <v>1.9954907552907875</v>
      </c>
      <c r="AA871" s="8">
        <f>('5v'!R859-Z871)^2</f>
        <v>8.2529710545273802E-4</v>
      </c>
      <c r="AB871" s="9">
        <f>offs558+Ampl560*SIN(2*PI()*freq560*('5v'!Q859-reta560)+deph560*PI()/180)</f>
        <v>0.9279806450256225</v>
      </c>
      <c r="AC871" s="10">
        <f>('5v'!S859-AB871)^2</f>
        <v>6.1906166015226685E-6</v>
      </c>
      <c r="AE871" s="44"/>
      <c r="AF871" s="7">
        <f>offs561+Ampl561*SIN(2*PI()*freq561*('5v'!U859)+deph561*PI()/180)</f>
        <v>-2.3774328860986231</v>
      </c>
      <c r="AG871" s="8">
        <f>('5v'!V859-AF871)^2</f>
        <v>0.20594998194611783</v>
      </c>
      <c r="AH871" s="9">
        <f>offs562+Ampl562*SIN(2*PI()*freq562*('5v'!U859-reta562)+deph562*PI()/180)</f>
        <v>0.8355285442911673</v>
      </c>
      <c r="AI871" s="10">
        <f>('5v'!W859-AH871)^2</f>
        <v>1.4165658253238202E-6</v>
      </c>
      <c r="AL871" s="76"/>
      <c r="AN871" s="76"/>
      <c r="AO871" s="80"/>
    </row>
    <row r="872" spans="1:41" x14ac:dyDescent="0.25">
      <c r="A872" s="3"/>
      <c r="B872" s="7">
        <f>offs551+Ampl551*SIN(2*PI()*freq551*('5v'!A860)+deph551*PI()/180)</f>
        <v>-2.9419998341769862</v>
      </c>
      <c r="C872" s="8">
        <f>('5v'!B860-B872)^2</f>
        <v>1.1074480309517639E-5</v>
      </c>
      <c r="D872" s="9">
        <f>offs552+Ampl552*SIN(2*PI()*freq552*('5v'!A860-reta552)+deph552*PI()/180)</f>
        <v>1.2507710133944316</v>
      </c>
      <c r="E872" s="10">
        <f>('5v'!C860-D872)^2</f>
        <v>6.1199119430901808E-5</v>
      </c>
      <c r="G872" s="3"/>
      <c r="H872" s="7">
        <f>offs553+Ampl553*SIN(2*PI()*freq553*('5v'!E860)+deph553*PI()/180)</f>
        <v>0.80481356383778013</v>
      </c>
      <c r="I872" s="8">
        <f>('5v'!F860-H872)^2</f>
        <v>6.9926483889551029E-8</v>
      </c>
      <c r="J872" s="9">
        <f>offs554+Ampl554*SIN(2*PI()*freq554*('5v'!E860-reta554)+deph554*PI()/180)</f>
        <v>1.0767210138979859</v>
      </c>
      <c r="K872" s="10">
        <f>('5v'!G860-J872)^2</f>
        <v>2.7682258153081295E-4</v>
      </c>
      <c r="M872" s="3"/>
      <c r="N872" s="7">
        <f>offs553+Ampl555*SIN(2*PI()*freq555*('5v'!I860)+deph555*PI()/180)</f>
        <v>-2.9412761645761645</v>
      </c>
      <c r="O872" s="8">
        <f>('5v'!J860-N872)^2</f>
        <v>2.0514903300940655E-4</v>
      </c>
      <c r="P872" s="9">
        <f>offs556+Ampl556*SIN(2*PI()*freq556*('5v'!I860-reta556)+deph556*PI()/180)</f>
        <v>0.89471546583786388</v>
      </c>
      <c r="Q872" s="10">
        <f>('5v'!K860-P872)^2</f>
        <v>2.8835795547673304E-4</v>
      </c>
      <c r="S872" s="3"/>
      <c r="T872" s="7">
        <f>offs557+Ampl557*SIN(2*PI()*freq557*('5v'!M860)+deph557*PI()/180)</f>
        <v>-1.7842162075690513</v>
      </c>
      <c r="U872" s="8">
        <f>('5v'!N860-T872)^2</f>
        <v>1.6524651266361766E-5</v>
      </c>
      <c r="V872" s="9">
        <f>offs558+Ampl558*SIN(2*PI()*freq558*('5v'!M860-reta558)+deph558*PI()/180)</f>
        <v>1.0608215666939058</v>
      </c>
      <c r="W872" s="10">
        <f>('5v'!O860-V872)^2</f>
        <v>6.0499927727123777E-6</v>
      </c>
      <c r="X872" s="3"/>
      <c r="Y872" s="3"/>
      <c r="Z872" s="7">
        <f>offs559+Ampl559*SIN(2*PI()*freq559*('5v'!Q860)+deph559*PI()/180)</f>
        <v>1.996259212941744</v>
      </c>
      <c r="AA872" s="8">
        <f>('5v'!R860-Z872)^2</f>
        <v>4.8841649999653266E-4</v>
      </c>
      <c r="AB872" s="9">
        <f>offs558+Ampl560*SIN(2*PI()*freq560*('5v'!Q860-reta560)+deph560*PI()/180)</f>
        <v>0.924652944065953</v>
      </c>
      <c r="AC872" s="10">
        <f>('5v'!S860-AB872)^2</f>
        <v>3.646365674235502E-6</v>
      </c>
      <c r="AE872" s="44"/>
      <c r="AF872" s="7">
        <f>offs561+Ampl561*SIN(2*PI()*freq561*('5v'!U860)+deph561*PI()/180)</f>
        <v>-2.3528584519100884</v>
      </c>
      <c r="AG872" s="8">
        <f>('5v'!V860-AF872)^2</f>
        <v>0.21234902472424499</v>
      </c>
      <c r="AH872" s="9">
        <f>offs562+Ampl562*SIN(2*PI()*freq562*('5v'!U860-reta562)+deph562*PI()/180)</f>
        <v>0.8387554965639592</v>
      </c>
      <c r="AI872" s="10">
        <f>('5v'!W860-AH872)^2</f>
        <v>6.9950748308938581E-9</v>
      </c>
      <c r="AL872" s="76"/>
      <c r="AN872" s="76"/>
      <c r="AO872" s="80"/>
    </row>
    <row r="873" spans="1:41" x14ac:dyDescent="0.25">
      <c r="A873" s="3"/>
      <c r="B873" s="7">
        <f>offs551+Ampl551*SIN(2*PI()*freq551*('5v'!A861)+deph551*PI()/180)</f>
        <v>-2.9404612194602922</v>
      </c>
      <c r="C873" s="8">
        <f>('5v'!B861-B873)^2</f>
        <v>3.201306277088318E-6</v>
      </c>
      <c r="D873" s="9">
        <f>offs552+Ampl552*SIN(2*PI()*freq552*('5v'!A861-reta552)+deph552*PI()/180)</f>
        <v>1.2551659201752197</v>
      </c>
      <c r="E873" s="10">
        <f>('5v'!C861-D873)^2</f>
        <v>8.6249851671842893E-5</v>
      </c>
      <c r="G873" s="3"/>
      <c r="H873" s="7">
        <f>offs553+Ampl553*SIN(2*PI()*freq553*('5v'!E861)+deph553*PI()/180)</f>
        <v>0.84490306244189262</v>
      </c>
      <c r="I873" s="8">
        <f>('5v'!F861-H873)^2</f>
        <v>1.4183322673108089E-6</v>
      </c>
      <c r="J873" s="9">
        <f>offs554+Ampl554*SIN(2*PI()*freq554*('5v'!E861-reta554)+deph554*PI()/180)</f>
        <v>1.0716561735121373</v>
      </c>
      <c r="K873" s="10">
        <f>('5v'!G861-J873)^2</f>
        <v>4.7029182857994036E-3</v>
      </c>
      <c r="M873" s="3"/>
      <c r="N873" s="7">
        <f>offs553+Ampl555*SIN(2*PI()*freq555*('5v'!I861)+deph555*PI()/180)</f>
        <v>-2.944553982766045</v>
      </c>
      <c r="O873" s="8">
        <f>('5v'!J861-N873)^2</f>
        <v>1.8754187102780625E-4</v>
      </c>
      <c r="P873" s="9">
        <f>offs556+Ampl556*SIN(2*PI()*freq556*('5v'!I861-reta556)+deph556*PI()/180)</f>
        <v>0.89800078373256176</v>
      </c>
      <c r="Q873" s="10">
        <f>('5v'!K861-P873)^2</f>
        <v>2.0756290911194656E-4</v>
      </c>
      <c r="S873" s="3"/>
      <c r="T873" s="7">
        <f>offs557+Ampl557*SIN(2*PI()*freq557*('5v'!M861)+deph557*PI()/180)</f>
        <v>-1.7509559398371144</v>
      </c>
      <c r="U873" s="8">
        <f>('5v'!N861-T873)^2</f>
        <v>4.7048653715205156E-6</v>
      </c>
      <c r="V873" s="9">
        <f>offs558+Ampl558*SIN(2*PI()*freq558*('5v'!M861-reta558)+deph558*PI()/180)</f>
        <v>1.0628421117956413</v>
      </c>
      <c r="W873" s="10">
        <f>('5v'!O861-V873)^2</f>
        <v>5.7228514712578713E-6</v>
      </c>
      <c r="X873" s="3"/>
      <c r="Y873" s="3"/>
      <c r="Z873" s="7">
        <f>offs559+Ampl559*SIN(2*PI()*freq559*('5v'!Q861)+deph559*PI()/180)</f>
        <v>1.9958305600018789</v>
      </c>
      <c r="AA873" s="8">
        <f>('5v'!R861-Z873)^2</f>
        <v>2.7786989646225402E-4</v>
      </c>
      <c r="AB873" s="9">
        <f>offs558+Ampl560*SIN(2*PI()*freq560*('5v'!Q861-reta560)+deph560*PI()/180)</f>
        <v>0.92130684150037212</v>
      </c>
      <c r="AC873" s="10">
        <f>('5v'!S861-AB873)^2</f>
        <v>1.0906628440384692E-5</v>
      </c>
      <c r="AE873" s="44"/>
      <c r="AF873" s="7">
        <f>offs561+Ampl561*SIN(2*PI()*freq561*('5v'!U861)+deph561*PI()/180)</f>
        <v>-2.325962030493562</v>
      </c>
      <c r="AG873" s="8">
        <f>('5v'!V861-AF873)^2</f>
        <v>0.21193695478209384</v>
      </c>
      <c r="AH873" s="9">
        <f>offs562+Ampl562*SIN(2*PI()*freq562*('5v'!U861-reta562)+deph562*PI()/180)</f>
        <v>0.84202855993515879</v>
      </c>
      <c r="AI873" s="10">
        <f>('5v'!W861-AH873)^2</f>
        <v>3.0200527376702565E-7</v>
      </c>
      <c r="AL873" s="76"/>
      <c r="AN873" s="76"/>
      <c r="AO873" s="80"/>
    </row>
    <row r="874" spans="1:41" x14ac:dyDescent="0.25">
      <c r="A874" s="3"/>
      <c r="B874" s="7">
        <f>offs551+Ampl551*SIN(2*PI()*freq551*('5v'!A862)+deph551*PI()/180)</f>
        <v>-2.9385300415189164</v>
      </c>
      <c r="C874" s="8">
        <f>('5v'!B862-B874)^2</f>
        <v>3.2798713832387026E-6</v>
      </c>
      <c r="D874" s="9">
        <f>offs552+Ampl552*SIN(2*PI()*freq552*('5v'!A862-reta552)+deph552*PI()/180)</f>
        <v>1.2595032860749462</v>
      </c>
      <c r="E874" s="10">
        <f>('5v'!C862-D874)^2</f>
        <v>7.8423669122391763E-5</v>
      </c>
      <c r="G874" s="3"/>
      <c r="H874" s="7">
        <f>offs553+Ampl553*SIN(2*PI()*freq553*('5v'!E862)+deph553*PI()/180)</f>
        <v>0.88452680119489535</v>
      </c>
      <c r="I874" s="8">
        <f>('5v'!F862-H874)^2</f>
        <v>6.6677506690840634E-6</v>
      </c>
      <c r="J874" s="9">
        <f>offs554+Ampl554*SIN(2*PI()*freq554*('5v'!E862-reta554)+deph554*PI()/180)</f>
        <v>1.0665221212435068</v>
      </c>
      <c r="K874" s="10">
        <f>('5v'!G862-J874)^2</f>
        <v>6.6463058562609293E-3</v>
      </c>
      <c r="M874" s="3"/>
      <c r="N874" s="7">
        <f>offs553+Ampl555*SIN(2*PI()*freq555*('5v'!I862)+deph555*PI()/180)</f>
        <v>-2.9474404095431082</v>
      </c>
      <c r="O874" s="8">
        <f>('5v'!J862-N874)^2</f>
        <v>2.1397544504325768E-4</v>
      </c>
      <c r="P874" s="9">
        <f>offs556+Ampl556*SIN(2*PI()*freq556*('5v'!I862-reta556)+deph556*PI()/180)</f>
        <v>0.9012843857446543</v>
      </c>
      <c r="Q874" s="10">
        <f>('5v'!K862-P874)^2</f>
        <v>1.3997908574604414E-4</v>
      </c>
      <c r="S874" s="3"/>
      <c r="T874" s="7">
        <f>offs557+Ampl557*SIN(2*PI()*freq557*('5v'!M862)+deph557*PI()/180)</f>
        <v>-1.7173760368098605</v>
      </c>
      <c r="U874" s="8">
        <f>('5v'!N862-T874)^2</f>
        <v>6.4813684657431966E-6</v>
      </c>
      <c r="V874" s="9">
        <f>offs558+Ampl558*SIN(2*PI()*freq558*('5v'!M862-reta558)+deph558*PI()/180)</f>
        <v>1.0648191720282374</v>
      </c>
      <c r="W874" s="10">
        <f>('5v'!O862-V874)^2</f>
        <v>5.6089300153738269E-6</v>
      </c>
      <c r="X874" s="3"/>
      <c r="Y874" s="3"/>
      <c r="Z874" s="7">
        <f>offs559+Ampl559*SIN(2*PI()*freq559*('5v'!Q862)+deph559*PI()/180)</f>
        <v>1.9942050037639496</v>
      </c>
      <c r="AA874" s="8">
        <f>('5v'!R862-Z874)^2</f>
        <v>1.0988251768898173E-4</v>
      </c>
      <c r="AB874" s="9">
        <f>offs558+Ampl560*SIN(2*PI()*freq560*('5v'!Q862-reta560)+deph560*PI()/180)</f>
        <v>0.91794395547438734</v>
      </c>
      <c r="AC874" s="10">
        <f>('5v'!S862-AB874)^2</f>
        <v>7.6129336962090764E-6</v>
      </c>
      <c r="AE874" s="44"/>
      <c r="AF874" s="7">
        <f>offs561+Ampl561*SIN(2*PI()*freq561*('5v'!U862)+deph561*PI()/180)</f>
        <v>-2.2967701653697374</v>
      </c>
      <c r="AG874" s="8">
        <f>('5v'!V862-AF874)^2</f>
        <v>0.20825974421751128</v>
      </c>
      <c r="AH874" s="9">
        <f>offs562+Ampl562*SIN(2*PI()*freq562*('5v'!U862-reta562)+deph562*PI()/180)</f>
        <v>0.84534450428638075</v>
      </c>
      <c r="AI874" s="10">
        <f>('5v'!W862-AH874)^2</f>
        <v>1.2992710478705585E-6</v>
      </c>
      <c r="AL874" s="76"/>
      <c r="AN874" s="76"/>
      <c r="AO874" s="80"/>
    </row>
    <row r="875" spans="1:41" x14ac:dyDescent="0.25">
      <c r="A875" s="3"/>
      <c r="B875" s="7">
        <f>offs551+Ampl551*SIN(2*PI()*freq551*('5v'!A863)+deph551*PI()/180)</f>
        <v>-2.9362066053082425</v>
      </c>
      <c r="C875" s="8">
        <f>('5v'!B863-B875)^2</f>
        <v>1.1516556988132487E-5</v>
      </c>
      <c r="D875" s="9">
        <f>offs552+Ampl552*SIN(2*PI()*freq552*('5v'!A863-reta552)+deph552*PI()/180)</f>
        <v>1.2637824261732542</v>
      </c>
      <c r="E875" s="10">
        <f>('5v'!C863-D875)^2</f>
        <v>1.0892207324111521E-4</v>
      </c>
      <c r="G875" s="3"/>
      <c r="H875" s="7">
        <f>offs553+Ampl553*SIN(2*PI()*freq553*('5v'!E863)+deph553*PI()/180)</f>
        <v>0.9236707019710767</v>
      </c>
      <c r="I875" s="8">
        <f>('5v'!F863-H875)^2</f>
        <v>6.2564918294955524E-6</v>
      </c>
      <c r="J875" s="9">
        <f>offs554+Ampl554*SIN(2*PI()*freq554*('5v'!E863-reta554)+deph554*PI()/180)</f>
        <v>1.0613206811964193</v>
      </c>
      <c r="K875" s="10">
        <f>('5v'!G863-J875)^2</f>
        <v>4.7814899933616229E-3</v>
      </c>
      <c r="M875" s="3"/>
      <c r="N875" s="7">
        <f>offs553+Ampl555*SIN(2*PI()*freq555*('5v'!I863)+deph555*PI()/180)</f>
        <v>-2.9499349891071049</v>
      </c>
      <c r="O875" s="8">
        <f>('5v'!J863-N875)^2</f>
        <v>1.7466871181148248E-4</v>
      </c>
      <c r="P875" s="9">
        <f>offs556+Ampl556*SIN(2*PI()*freq556*('5v'!I863-reta556)+deph556*PI()/180)</f>
        <v>0.90456575335531841</v>
      </c>
      <c r="Q875" s="10">
        <f>('5v'!K863-P875)^2</f>
        <v>8.5622882722878287E-5</v>
      </c>
      <c r="S875" s="3"/>
      <c r="T875" s="7">
        <f>offs557+Ampl557*SIN(2*PI()*freq557*('5v'!M863)+deph557*PI()/180)</f>
        <v>-1.6834847838258951</v>
      </c>
      <c r="U875" s="8">
        <f>('5v'!N863-T875)^2</f>
        <v>1.0458601894678325E-5</v>
      </c>
      <c r="V875" s="9">
        <f>offs558+Ampl558*SIN(2*PI()*freq558*('5v'!M863-reta558)+deph558*PI()/180)</f>
        <v>1.0667522595816659</v>
      </c>
      <c r="W875" s="10">
        <f>('5v'!O863-V875)^2</f>
        <v>5.7042177207570724E-6</v>
      </c>
      <c r="X875" s="3"/>
      <c r="Y875" s="3"/>
      <c r="Z875" s="7">
        <f>offs559+Ampl559*SIN(2*PI()*freq559*('5v'!Q863)+deph559*PI()/180)</f>
        <v>1.9913833303325288</v>
      </c>
      <c r="AA875" s="8">
        <f>('5v'!R863-Z875)^2</f>
        <v>5.5424744297193448E-5</v>
      </c>
      <c r="AB875" s="9">
        <f>offs558+Ampl560*SIN(2*PI()*freq560*('5v'!Q863-reta560)+deph560*PI()/180)</f>
        <v>0.91456591224983907</v>
      </c>
      <c r="AC875" s="10">
        <f>('5v'!S863-AB875)^2</f>
        <v>1.7506506619391845E-5</v>
      </c>
      <c r="AE875" s="44"/>
      <c r="AF875" s="7">
        <f>offs561+Ampl561*SIN(2*PI()*freq561*('5v'!U863)+deph561*PI()/180)</f>
        <v>-2.2653116653851155</v>
      </c>
      <c r="AG875" s="8">
        <f>('5v'!V863-AF875)^2</f>
        <v>0.21023735749326217</v>
      </c>
      <c r="AH875" s="9">
        <f>offs562+Ampl562*SIN(2*PI()*freq562*('5v'!U863-reta562)+deph562*PI()/180)</f>
        <v>0.84870005718088903</v>
      </c>
      <c r="AI875" s="10">
        <f>('5v'!W863-AH875)^2</f>
        <v>2.8579688342041936E-6</v>
      </c>
      <c r="AL875" s="76"/>
      <c r="AN875" s="76"/>
      <c r="AO875" s="80"/>
    </row>
    <row r="876" spans="1:41" x14ac:dyDescent="0.25">
      <c r="A876" s="3"/>
      <c r="B876" s="7">
        <f>offs551+Ampl551*SIN(2*PI()*freq551*('5v'!A864)+deph551*PI()/180)</f>
        <v>-2.9334912777257829</v>
      </c>
      <c r="C876" s="8">
        <f>('5v'!B864-B876)^2</f>
        <v>6.9288860256533515E-6</v>
      </c>
      <c r="D876" s="9">
        <f>offs552+Ampl552*SIN(2*PI()*freq552*('5v'!A864-reta552)+deph552*PI()/180)</f>
        <v>1.2680026647443174</v>
      </c>
      <c r="E876" s="10">
        <f>('5v'!C864-D876)^2</f>
        <v>1.4581372153713132E-4</v>
      </c>
      <c r="G876" s="3"/>
      <c r="H876" s="7">
        <f>offs553+Ampl553*SIN(2*PI()*freq553*('5v'!E864)+deph553*PI()/180)</f>
        <v>0.96232085712888671</v>
      </c>
      <c r="I876" s="8">
        <f>('5v'!F864-H876)^2</f>
        <v>9.2187433294977802E-7</v>
      </c>
      <c r="J876" s="9">
        <f>offs554+Ampl554*SIN(2*PI()*freq554*('5v'!E864-reta554)+deph554*PI()/180)</f>
        <v>1.0560537014177553</v>
      </c>
      <c r="K876" s="10">
        <f>('5v'!G864-J876)^2</f>
        <v>3.2304785101272392E-3</v>
      </c>
      <c r="M876" s="3"/>
      <c r="N876" s="7">
        <f>offs553+Ampl555*SIN(2*PI()*freq555*('5v'!I864)+deph555*PI()/180)</f>
        <v>-2.9520373275350034</v>
      </c>
      <c r="O876" s="8">
        <f>('5v'!J864-N876)^2</f>
        <v>1.7863492050207211E-4</v>
      </c>
      <c r="P876" s="9">
        <f>offs556+Ampl556*SIN(2*PI()*freq556*('5v'!I864-reta556)+deph556*PI()/180)</f>
        <v>0.90784436839857041</v>
      </c>
      <c r="Q876" s="10">
        <f>('5v'!K864-P876)^2</f>
        <v>4.4522368328992054E-5</v>
      </c>
      <c r="S876" s="3"/>
      <c r="T876" s="7">
        <f>offs557+Ampl557*SIN(2*PI()*freq557*('5v'!M864)+deph557*PI()/180)</f>
        <v>-1.649290543044766</v>
      </c>
      <c r="U876" s="8">
        <f>('5v'!N864-T876)^2</f>
        <v>5.1618338456753302E-6</v>
      </c>
      <c r="V876" s="9">
        <f>offs558+Ampl558*SIN(2*PI()*freq558*('5v'!M864-reta558)+deph558*PI()/180)</f>
        <v>1.0686408974954977</v>
      </c>
      <c r="W876" s="10">
        <f>('5v'!O864-V876)^2</f>
        <v>6.0164363518930369E-6</v>
      </c>
      <c r="X876" s="3"/>
      <c r="Y876" s="3"/>
      <c r="Z876" s="7">
        <f>offs559+Ampl559*SIN(2*PI()*freq559*('5v'!Q864)+deph559*PI()/180)</f>
        <v>1.9873669042438475</v>
      </c>
      <c r="AA876" s="8">
        <f>('5v'!R864-Z876)^2</f>
        <v>6.6329037538978578E-8</v>
      </c>
      <c r="AB876" s="9">
        <f>offs558+Ampl560*SIN(2*PI()*freq560*('5v'!Q864-reta560)+deph560*PI()/180)</f>
        <v>0.91117434541845344</v>
      </c>
      <c r="AC876" s="10">
        <f>('5v'!S864-AB876)^2</f>
        <v>3.1612670219704267E-5</v>
      </c>
      <c r="AE876" s="44"/>
      <c r="AF876" s="7">
        <f>offs561+Ampl561*SIN(2*PI()*freq561*('5v'!U864)+deph561*PI()/180)</f>
        <v>-2.2316175762811503</v>
      </c>
      <c r="AG876" s="8">
        <f>('5v'!V864-AF876)^2</f>
        <v>0.21068782420916438</v>
      </c>
      <c r="AH876" s="9">
        <f>offs562+Ampl562*SIN(2*PI()*freq562*('5v'!U864-reta562)+deph562*PI()/180)</f>
        <v>0.85209190709309768</v>
      </c>
      <c r="AI876" s="10">
        <f>('5v'!W864-AH876)^2</f>
        <v>4.8618173216572063E-6</v>
      </c>
      <c r="AL876" s="76"/>
      <c r="AN876" s="76"/>
      <c r="AO876" s="80"/>
    </row>
    <row r="877" spans="1:41" x14ac:dyDescent="0.25">
      <c r="A877" s="3"/>
      <c r="B877" s="7">
        <f>offs551+Ampl551*SIN(2*PI()*freq551*('5v'!A865)+deph551*PI()/180)</f>
        <v>-2.9303844875532388</v>
      </c>
      <c r="C877" s="8">
        <f>('5v'!B865-B877)^2</f>
        <v>1.1775106828031657E-5</v>
      </c>
      <c r="D877" s="9">
        <f>offs552+Ampl552*SIN(2*PI()*freq552*('5v'!A865-reta552)+deph552*PI()/180)</f>
        <v>1.2721633353635438</v>
      </c>
      <c r="E877" s="10">
        <f>('5v'!C865-D877)^2</f>
        <v>1.3972811244756755E-4</v>
      </c>
      <c r="G877" s="3"/>
      <c r="H877" s="7">
        <f>offs553+Ampl553*SIN(2*PI()*freq553*('5v'!E865)+deph553*PI()/180)</f>
        <v>1.0004635344522312</v>
      </c>
      <c r="I877" s="8">
        <f>('5v'!F865-H877)^2</f>
        <v>5.2612467604816729E-9</v>
      </c>
      <c r="J877" s="9">
        <f>offs554+Ampl554*SIN(2*PI()*freq554*('5v'!E865-reta554)+deph554*PI()/180)</f>
        <v>1.0507230532403518</v>
      </c>
      <c r="K877" s="10">
        <f>('5v'!G865-J877)^2</f>
        <v>1.8178239560915569E-3</v>
      </c>
      <c r="M877" s="3"/>
      <c r="N877" s="7">
        <f>offs553+Ampl555*SIN(2*PI()*freq555*('5v'!I865)+deph555*PI()/180)</f>
        <v>-2.9537470928431957</v>
      </c>
      <c r="O877" s="8">
        <f>('5v'!J865-N877)^2</f>
        <v>1.7218905814368551E-4</v>
      </c>
      <c r="P877" s="9">
        <f>offs556+Ampl556*SIN(2*PI()*freq556*('5v'!I865-reta556)+deph556*PI()/180)</f>
        <v>0.91111971314308726</v>
      </c>
      <c r="Q877" s="10">
        <f>('5v'!K865-P877)^2</f>
        <v>3.6500968538561316E-5</v>
      </c>
      <c r="S877" s="3"/>
      <c r="T877" s="7">
        <f>offs557+Ampl557*SIN(2*PI()*freq557*('5v'!M865)+deph557*PI()/180)</f>
        <v>-1.6148017513837247</v>
      </c>
      <c r="U877" s="8">
        <f>('5v'!N865-T877)^2</f>
        <v>1.2656792524012713E-5</v>
      </c>
      <c r="V877" s="9">
        <f>offs558+Ampl558*SIN(2*PI()*freq558*('5v'!M865-reta558)+deph558*PI()/180)</f>
        <v>1.0704846197765885</v>
      </c>
      <c r="W877" s="10">
        <f>('5v'!O865-V877)^2</f>
        <v>6.5650749624681234E-6</v>
      </c>
      <c r="X877" s="3"/>
      <c r="Y877" s="3"/>
      <c r="Z877" s="7">
        <f>offs559+Ampl559*SIN(2*PI()*freq559*('5v'!Q865)+deph559*PI()/180)</f>
        <v>1.9821576678059207</v>
      </c>
      <c r="AA877" s="8">
        <f>('5v'!R865-Z877)^2</f>
        <v>2.3173900920616626E-5</v>
      </c>
      <c r="AB877" s="9">
        <f>offs558+Ampl560*SIN(2*PI()*freq560*('5v'!Q865-reta560)+deph560*PI()/180)</f>
        <v>0.90777089511185372</v>
      </c>
      <c r="AC877" s="10">
        <f>('5v'!S865-AB877)^2</f>
        <v>5.0025134811777264E-5</v>
      </c>
      <c r="AE877" s="44"/>
      <c r="AF877" s="7">
        <f>offs561+Ampl561*SIN(2*PI()*freq561*('5v'!U865)+deph561*PI()/180)</f>
        <v>-2.1957211500558489</v>
      </c>
      <c r="AG877" s="8">
        <f>('5v'!V865-AF877)^2</f>
        <v>0.20779134543573333</v>
      </c>
      <c r="AH877" s="9">
        <f>offs562+Ampl562*SIN(2*PI()*freq562*('5v'!U865-reta562)+deph562*PI()/180)</f>
        <v>0.85551670667664648</v>
      </c>
      <c r="AI877" s="10">
        <f>('5v'!W865-AH877)^2</f>
        <v>7.2167628157251055E-6</v>
      </c>
      <c r="AL877" s="76"/>
      <c r="AN877" s="76"/>
      <c r="AO877" s="80"/>
    </row>
    <row r="878" spans="1:41" x14ac:dyDescent="0.25">
      <c r="A878" s="3"/>
      <c r="B878" s="7">
        <f>offs551+Ampl551*SIN(2*PI()*freq551*('5v'!A866)+deph551*PI()/180)</f>
        <v>-2.9268867253887949</v>
      </c>
      <c r="C878" s="8">
        <f>('5v'!B866-B878)^2</f>
        <v>3.5597326927239654E-6</v>
      </c>
      <c r="D878" s="9">
        <f>offs552+Ampl552*SIN(2*PI()*freq552*('5v'!A866-reta552)+deph552*PI()/180)</f>
        <v>1.2762637810128088</v>
      </c>
      <c r="E878" s="10">
        <f>('5v'!C866-D878)^2</f>
        <v>9.3571165574158512E-5</v>
      </c>
      <c r="G878" s="3"/>
      <c r="H878" s="7">
        <f>offs553+Ampl553*SIN(2*PI()*freq553*('5v'!E866)+deph553*PI()/180)</f>
        <v>1.0380851820294748</v>
      </c>
      <c r="I878" s="8">
        <f>('5v'!F866-H878)^2</f>
        <v>1.870926000491702E-6</v>
      </c>
      <c r="J878" s="9">
        <f>offs554+Ampl554*SIN(2*PI()*freq554*('5v'!E866-reta554)+deph554*PI()/180)</f>
        <v>1.0453306306181238</v>
      </c>
      <c r="K878" s="10">
        <f>('5v'!G866-J878)^2</f>
        <v>2.8151367911467931E-4</v>
      </c>
      <c r="M878" s="3"/>
      <c r="N878" s="7">
        <f>offs553+Ampl555*SIN(2*PI()*freq555*('5v'!I866)+deph555*PI()/180)</f>
        <v>-2.9550640150399183</v>
      </c>
      <c r="O878" s="8">
        <f>('5v'!J866-N878)^2</f>
        <v>2.0848486654278113E-4</v>
      </c>
      <c r="P878" s="9">
        <f>offs556+Ampl556*SIN(2*PI()*freq556*('5v'!I866-reta556)+deph556*PI()/180)</f>
        <v>0.91439127037396495</v>
      </c>
      <c r="Q878" s="10">
        <f>('5v'!K866-P878)^2</f>
        <v>1.1928598871585345E-5</v>
      </c>
      <c r="S878" s="3"/>
      <c r="T878" s="7">
        <f>offs557+Ampl557*SIN(2*PI()*freq557*('5v'!M866)+deph557*PI()/180)</f>
        <v>-1.5800269184360525</v>
      </c>
      <c r="U878" s="8">
        <f>('5v'!N866-T878)^2</f>
        <v>2.6310144879639482E-5</v>
      </c>
      <c r="V878" s="9">
        <f>offs558+Ampl558*SIN(2*PI()*freq558*('5v'!M866-reta558)+deph558*PI()/180)</f>
        <v>1.0722829715140529</v>
      </c>
      <c r="W878" s="10">
        <f>('5v'!O866-V878)^2</f>
        <v>7.3821894529781406E-6</v>
      </c>
      <c r="X878" s="3"/>
      <c r="Y878" s="3"/>
      <c r="Z878" s="7">
        <f>offs559+Ampl559*SIN(2*PI()*freq559*('5v'!Q866)+deph559*PI()/180)</f>
        <v>1.9757581401592637</v>
      </c>
      <c r="AA878" s="8">
        <f>('5v'!R866-Z878)^2</f>
        <v>1.4607816808820913E-4</v>
      </c>
      <c r="AB878" s="9">
        <f>offs558+Ampl560*SIN(2*PI()*freq560*('5v'!Q866-reta560)+deph560*PI()/180)</f>
        <v>0.9043572072084064</v>
      </c>
      <c r="AC878" s="10">
        <f>('5v'!S866-AB878)^2</f>
        <v>4.3300121617343084E-5</v>
      </c>
      <c r="AE878" s="44"/>
      <c r="AF878" s="7">
        <f>offs561+Ampl561*SIN(2*PI()*freq561*('5v'!U866)+deph561*PI()/180)</f>
        <v>-2.1576578121480732</v>
      </c>
      <c r="AG878" s="8">
        <f>('5v'!V866-AF878)^2</f>
        <v>0.21224594383525516</v>
      </c>
      <c r="AH878" s="9">
        <f>offs562+Ampl562*SIN(2*PI()*freq562*('5v'!U866-reta562)+deph562*PI()/180)</f>
        <v>0.85897107606782697</v>
      </c>
      <c r="AI878" s="10">
        <f>('5v'!W866-AH878)^2</f>
        <v>2.5922495828725839E-5</v>
      </c>
      <c r="AL878" s="76"/>
      <c r="AN878" s="76"/>
      <c r="AO878" s="80"/>
    </row>
    <row r="879" spans="1:41" x14ac:dyDescent="0.25">
      <c r="A879" s="3"/>
      <c r="B879" s="7">
        <f>offs551+Ampl551*SIN(2*PI()*freq551*('5v'!A867)+deph551*PI()/180)</f>
        <v>-2.9229985435696433</v>
      </c>
      <c r="C879" s="8">
        <f>('5v'!B867-B879)^2</f>
        <v>3.6272862086692712E-6</v>
      </c>
      <c r="D879" s="9">
        <f>offs552+Ampl552*SIN(2*PI()*freq552*('5v'!A867-reta552)+deph552*PI()/180)</f>
        <v>1.2803033541842122</v>
      </c>
      <c r="E879" s="10">
        <f>('5v'!C867-D879)^2</f>
        <v>1.3210389413877949E-4</v>
      </c>
      <c r="G879" s="3"/>
      <c r="H879" s="7">
        <f>offs553+Ampl553*SIN(2*PI()*freq553*('5v'!E867)+deph553*PI()/180)</f>
        <v>1.0751724330683801</v>
      </c>
      <c r="I879" s="8">
        <f>('5v'!F867-H879)^2</f>
        <v>3.1745682254425609E-7</v>
      </c>
      <c r="J879" s="9">
        <f>offs554+Ampl554*SIN(2*PI()*freq554*('5v'!E867-reta554)+deph554*PI()/180)</f>
        <v>1.0398783494531512</v>
      </c>
      <c r="K879" s="10">
        <f>('5v'!G867-J879)^2</f>
        <v>1.0534146198250631E-3</v>
      </c>
      <c r="M879" s="3"/>
      <c r="N879" s="7">
        <f>offs553+Ampl555*SIN(2*PI()*freq555*('5v'!I867)+deph555*PI()/180)</f>
        <v>-2.955987886167891</v>
      </c>
      <c r="O879" s="8">
        <f>('5v'!J867-N879)^2</f>
        <v>1.7982129228726233E-4</v>
      </c>
      <c r="P879" s="9">
        <f>offs556+Ampl556*SIN(2*PI()*freq556*('5v'!I867-reta556)+deph556*PI()/180)</f>
        <v>0.91765852347439214</v>
      </c>
      <c r="Q879" s="10">
        <f>('5v'!K867-P879)^2</f>
        <v>7.9230060077109966E-6</v>
      </c>
      <c r="S879" s="3"/>
      <c r="T879" s="7">
        <f>offs557+Ampl557*SIN(2*PI()*freq557*('5v'!M867)+deph557*PI()/180)</f>
        <v>-1.5449746243714244</v>
      </c>
      <c r="U879" s="8">
        <f>('5v'!N867-T879)^2</f>
        <v>9.4388160925266797E-6</v>
      </c>
      <c r="V879" s="9">
        <f>offs558+Ampl558*SIN(2*PI()*freq558*('5v'!M867-reta558)+deph558*PI()/180)</f>
        <v>1.0740355089915099</v>
      </c>
      <c r="W879" s="10">
        <f>('5v'!O867-V879)^2</f>
        <v>8.5123956447427106E-6</v>
      </c>
      <c r="X879" s="3"/>
      <c r="Y879" s="3"/>
      <c r="Z879" s="7">
        <f>offs559+Ampl559*SIN(2*PI()*freq559*('5v'!Q867)+deph559*PI()/180)</f>
        <v>1.9681714160586568</v>
      </c>
      <c r="AA879" s="8">
        <f>('5v'!R867-Z879)^2</f>
        <v>3.3020072500522909E-4</v>
      </c>
      <c r="AB879" s="9">
        <f>offs558+Ampl560*SIN(2*PI()*freq560*('5v'!Q867-reta560)+deph560*PI()/180)</f>
        <v>0.90093493253728796</v>
      </c>
      <c r="AC879" s="10">
        <f>('5v'!S867-AB879)^2</f>
        <v>6.4793282477463581E-5</v>
      </c>
      <c r="AE879" s="44"/>
      <c r="AF879" s="7">
        <f>offs561+Ampl561*SIN(2*PI()*freq561*('5v'!U867)+deph561*PI()/180)</f>
        <v>-2.1174651264768878</v>
      </c>
      <c r="AG879" s="8">
        <f>('5v'!V867-AF879)^2</f>
        <v>0.2096957759354062</v>
      </c>
      <c r="AH879" s="9">
        <f>offs562+Ampl562*SIN(2*PI()*freq562*('5v'!U867-reta562)+deph562*PI()/180)</f>
        <v>0.86245160622110195</v>
      </c>
      <c r="AI879" s="10">
        <f>('5v'!W867-AH879)^2</f>
        <v>5.5804691521141269E-5</v>
      </c>
      <c r="AL879" s="76"/>
      <c r="AN879" s="76"/>
      <c r="AO879" s="80"/>
    </row>
    <row r="880" spans="1:41" x14ac:dyDescent="0.25">
      <c r="A880" s="3"/>
      <c r="B880" s="7">
        <f>offs551+Ampl551*SIN(2*PI()*freq551*('5v'!A868)+deph551*PI()/180)</f>
        <v>-2.9187205560847675</v>
      </c>
      <c r="C880" s="8">
        <f>('5v'!B868-B880)^2</f>
        <v>2.3487281529583654E-6</v>
      </c>
      <c r="D880" s="9">
        <f>offs552+Ampl552*SIN(2*PI()*freq552*('5v'!A868-reta552)+deph552*PI()/180)</f>
        <v>1.2842814169823207</v>
      </c>
      <c r="E880" s="10">
        <f>('5v'!C868-D880)^2</f>
        <v>1.7887947089679398E-4</v>
      </c>
      <c r="G880" s="3"/>
      <c r="H880" s="7">
        <f>offs553+Ampl553*SIN(2*PI()*freq553*('5v'!E868)+deph553*PI()/180)</f>
        <v>1.1117121106452426</v>
      </c>
      <c r="I880" s="8">
        <f>('5v'!F868-H880)^2</f>
        <v>3.7873466435262845E-6</v>
      </c>
      <c r="J880" s="9">
        <f>offs554+Ampl554*SIN(2*PI()*freq554*('5v'!E868-reta554)+deph554*PI()/180)</f>
        <v>1.0343681469149717</v>
      </c>
      <c r="K880" s="10">
        <f>('5v'!G868-J880)^2</f>
        <v>8.3538040567845903E-3</v>
      </c>
      <c r="M880" s="3"/>
      <c r="N880" s="7">
        <f>offs553+Ampl555*SIN(2*PI()*freq555*('5v'!I868)+deph555*PI()/180)</f>
        <v>-2.9565185603371527</v>
      </c>
      <c r="O880" s="8">
        <f>('5v'!J868-N880)^2</f>
        <v>1.9433531917649449E-4</v>
      </c>
      <c r="P880" s="9">
        <f>offs556+Ampl556*SIN(2*PI()*freq556*('5v'!I868-reta556)+deph556*PI()/180)</f>
        <v>0.92092095650722816</v>
      </c>
      <c r="Q880" s="10">
        <f>('5v'!K868-P880)^2</f>
        <v>4.7130955755063702E-6</v>
      </c>
      <c r="S880" s="3"/>
      <c r="T880" s="7">
        <f>offs557+Ampl557*SIN(2*PI()*freq557*('5v'!M868)+deph557*PI()/180)</f>
        <v>-1.5096535178189101</v>
      </c>
      <c r="U880" s="8">
        <f>('5v'!N868-T880)^2</f>
        <v>1.0478960015303884E-5</v>
      </c>
      <c r="V880" s="9">
        <f>offs558+Ampl558*SIN(2*PI()*freq558*('5v'!M868-reta558)+deph558*PI()/180)</f>
        <v>1.0757417997965599</v>
      </c>
      <c r="W880" s="10">
        <f>('5v'!O868-V880)^2</f>
        <v>1.0013681801147949E-5</v>
      </c>
      <c r="X880" s="3"/>
      <c r="Y880" s="3"/>
      <c r="Z880" s="7">
        <f>offs559+Ampl559*SIN(2*PI()*freq559*('5v'!Q868)+deph559*PI()/180)</f>
        <v>1.9594011643765503</v>
      </c>
      <c r="AA880" s="8">
        <f>('5v'!R868-Z880)^2</f>
        <v>9.5391746914684375E-4</v>
      </c>
      <c r="AB880" s="9">
        <f>offs558+Ampl560*SIN(2*PI()*freq560*('5v'!Q868-reta560)+deph560*PI()/180)</f>
        <v>0.89750572608016066</v>
      </c>
      <c r="AC880" s="10">
        <f>('5v'!S868-AB880)^2</f>
        <v>5.7340998229442123E-5</v>
      </c>
      <c r="AE880" s="44"/>
      <c r="AF880" s="7">
        <f>offs561+Ampl561*SIN(2*PI()*freq561*('5v'!U868)+deph561*PI()/180)</f>
        <v>-2.0751827583705369</v>
      </c>
      <c r="AG880" s="8">
        <f>('5v'!V868-AF880)^2</f>
        <v>0.20906762349326566</v>
      </c>
      <c r="AH880" s="9">
        <f>offs562+Ampl562*SIN(2*PI()*freq562*('5v'!U868-reta562)+deph562*PI()/180)</f>
        <v>0.86595486227341867</v>
      </c>
      <c r="AI880" s="10">
        <f>('5v'!W868-AH880)^2</f>
        <v>6.198802976411884E-5</v>
      </c>
      <c r="AL880" s="76"/>
      <c r="AN880" s="76"/>
      <c r="AO880" s="80"/>
    </row>
    <row r="881" spans="1:41" x14ac:dyDescent="0.25">
      <c r="A881" s="3"/>
      <c r="B881" s="7">
        <f>offs551+Ampl551*SIN(2*PI()*freq551*('5v'!A869)+deph551*PI()/180)</f>
        <v>-2.9140534384779815</v>
      </c>
      <c r="C881" s="8">
        <f>('5v'!B869-B881)^2</f>
        <v>5.9666120226633629E-7</v>
      </c>
      <c r="D881" s="9">
        <f>offs552+Ampl552*SIN(2*PI()*freq552*('5v'!A869-reta552)+deph552*PI()/180)</f>
        <v>1.2881973412249041</v>
      </c>
      <c r="E881" s="10">
        <f>('5v'!C869-D881)^2</f>
        <v>2.9831019684334526E-4</v>
      </c>
      <c r="G881" s="3"/>
      <c r="H881" s="7">
        <f>offs553+Ampl553*SIN(2*PI()*freq553*('5v'!E869)+deph553*PI()/180)</f>
        <v>1.1476912323866117</v>
      </c>
      <c r="I881" s="8">
        <f>('5v'!F869-H881)^2</f>
        <v>7.6686480110594256E-6</v>
      </c>
      <c r="J881" s="9">
        <f>offs554+Ampl554*SIN(2*PI()*freq554*('5v'!E869-reta554)+deph554*PI()/180)</f>
        <v>1.0288019807523081</v>
      </c>
      <c r="K881" s="10">
        <f>('5v'!G869-J881)^2</f>
        <v>1.6589950245717942E-2</v>
      </c>
      <c r="M881" s="3"/>
      <c r="N881" s="7">
        <f>offs553+Ampl555*SIN(2*PI()*freq555*('5v'!I869)+deph555*PI()/180)</f>
        <v>-2.9566559537480996</v>
      </c>
      <c r="O881" s="8">
        <f>('5v'!J869-N881)^2</f>
        <v>1.9818483992617834E-4</v>
      </c>
      <c r="P881" s="9">
        <f>offs556+Ampl556*SIN(2*PI()*freq556*('5v'!I869-reta556)+deph556*PI()/180)</f>
        <v>0.9241780542964787</v>
      </c>
      <c r="Q881" s="10">
        <f>('5v'!K869-P881)^2</f>
        <v>2.3159187529669156E-6</v>
      </c>
      <c r="S881" s="3"/>
      <c r="T881" s="7">
        <f>offs557+Ampl557*SIN(2*PI()*freq557*('5v'!M869)+deph557*PI()/180)</f>
        <v>-1.4740723137330223</v>
      </c>
      <c r="U881" s="8">
        <f>('5v'!N869-T881)^2</f>
        <v>2.9204973434170392E-6</v>
      </c>
      <c r="V881" s="9">
        <f>offs558+Ampl558*SIN(2*PI()*freq558*('5v'!M869-reta558)+deph558*PI()/180)</f>
        <v>1.0774014229274793</v>
      </c>
      <c r="W881" s="10">
        <f>('5v'!O869-V881)^2</f>
        <v>1.1957328797513261E-5</v>
      </c>
      <c r="X881" s="3"/>
      <c r="Y881" s="3"/>
      <c r="Z881" s="7">
        <f>offs559+Ampl559*SIN(2*PI()*freq559*('5v'!Q869)+deph559*PI()/180)</f>
        <v>1.9494516263288313</v>
      </c>
      <c r="AA881" s="8">
        <f>('5v'!R869-Z881)^2</f>
        <v>1.3367079149970648E-3</v>
      </c>
      <c r="AB881" s="9">
        <f>offs558+Ampl560*SIN(2*PI()*freq560*('5v'!Q869-reta560)+deph560*PI()/180)</f>
        <v>0.89407124617083633</v>
      </c>
      <c r="AC881" s="10">
        <f>('5v'!S869-AB881)^2</f>
        <v>2.6496692721278219E-5</v>
      </c>
      <c r="AE881" s="44"/>
      <c r="AF881" s="7">
        <f>offs561+Ampl561*SIN(2*PI()*freq561*('5v'!U869)+deph561*PI()/180)</f>
        <v>-2.0308524354215205</v>
      </c>
      <c r="AG881" s="8">
        <f>('5v'!V869-AF881)^2</f>
        <v>0.20674704702442112</v>
      </c>
      <c r="AH881" s="9">
        <f>offs562+Ampl562*SIN(2*PI()*freq562*('5v'!U869-reta562)+deph562*PI()/180)</f>
        <v>0.86947738693400778</v>
      </c>
      <c r="AI881" s="10">
        <f>('5v'!W869-AH881)^2</f>
        <v>1.042462046181841E-4</v>
      </c>
      <c r="AL881" s="76"/>
      <c r="AN881" s="76"/>
      <c r="AO881" s="80"/>
    </row>
    <row r="882" spans="1:41" x14ac:dyDescent="0.25">
      <c r="A882" s="3"/>
      <c r="B882" s="7">
        <f>offs551+Ampl551*SIN(2*PI()*freq551*('5v'!A870)+deph551*PI()/180)</f>
        <v>-2.9089979277412601</v>
      </c>
      <c r="C882" s="8">
        <f>('5v'!B870-B882)^2</f>
        <v>1.42183488311082E-7</v>
      </c>
      <c r="D882" s="9">
        <f>offs552+Ampl552*SIN(2*PI()*freq552*('5v'!A870-reta552)+deph552*PI()/180)</f>
        <v>1.292050508542129</v>
      </c>
      <c r="E882" s="10">
        <f>('5v'!C870-D882)^2</f>
        <v>4.5073376754273036E-4</v>
      </c>
      <c r="G882" s="3"/>
      <c r="H882" s="7">
        <f>offs553+Ampl553*SIN(2*PI()*freq553*('5v'!E870)+deph553*PI()/180)</f>
        <v>1.1830970150818487</v>
      </c>
      <c r="I882" s="8">
        <f>('5v'!F870-H882)^2</f>
        <v>2.4720933974130291E-5</v>
      </c>
      <c r="J882" s="9">
        <f>offs554+Ampl554*SIN(2*PI()*freq554*('5v'!E870-reta554)+deph554*PI()/180)</f>
        <v>1.023181828597495</v>
      </c>
      <c r="K882" s="10">
        <f>('5v'!G870-J882)^2</f>
        <v>1.5658725328124432E-2</v>
      </c>
      <c r="M882" s="3"/>
      <c r="N882" s="7">
        <f>offs553+Ampl555*SIN(2*PI()*freq555*('5v'!I870)+deph555*PI()/180)</f>
        <v>-2.9564000447047203</v>
      </c>
      <c r="O882" s="8">
        <f>('5v'!J870-N882)^2</f>
        <v>1.9104504966636394E-4</v>
      </c>
      <c r="P882" s="9">
        <f>offs556+Ampl556*SIN(2*PI()*freq556*('5v'!I870-reta556)+deph556*PI()/180)</f>
        <v>0.92742930250864497</v>
      </c>
      <c r="Q882" s="10">
        <f>('5v'!K870-P882)^2</f>
        <v>1.1800639657741593E-6</v>
      </c>
      <c r="S882" s="3"/>
      <c r="T882" s="7">
        <f>offs557+Ampl557*SIN(2*PI()*freq557*('5v'!M870)+deph557*PI()/180)</f>
        <v>-1.4382397912434601</v>
      </c>
      <c r="U882" s="8">
        <f>('5v'!N870-T882)^2</f>
        <v>5.6892685165495224E-6</v>
      </c>
      <c r="V882" s="9">
        <f>offs558+Ampl558*SIN(2*PI()*freq558*('5v'!M870-reta558)+deph558*PI()/180)</f>
        <v>1.0790139688970934</v>
      </c>
      <c r="W882" s="10">
        <f>('5v'!O870-V882)^2</f>
        <v>1.4428762569226555E-5</v>
      </c>
      <c r="X882" s="3"/>
      <c r="Y882" s="3"/>
      <c r="Z882" s="7">
        <f>offs559+Ampl559*SIN(2*PI()*freq559*('5v'!Q870)+deph559*PI()/180)</f>
        <v>1.9383276134238074</v>
      </c>
      <c r="AA882" s="8">
        <f>('5v'!R870-Z882)^2</f>
        <v>1.3805500124907746E-3</v>
      </c>
      <c r="AB882" s="9">
        <f>offs558+Ampl560*SIN(2*PI()*freq560*('5v'!Q870-reta560)+deph560*PI()/180)</f>
        <v>0.89063315369332163</v>
      </c>
      <c r="AC882" s="10">
        <f>('5v'!S870-AB882)^2</f>
        <v>2.1896188270998494E-5</v>
      </c>
      <c r="AE882" s="44"/>
      <c r="AF882" s="7">
        <f>offs561+Ampl561*SIN(2*PI()*freq561*('5v'!U870)+deph561*PI()/180)</f>
        <v>-1.9845179063065284</v>
      </c>
      <c r="AG882" s="8">
        <f>('5v'!V870-AF882)^2</f>
        <v>0.20625584090465027</v>
      </c>
      <c r="AH882" s="9">
        <f>offs562+Ampl562*SIN(2*PI()*freq562*('5v'!U870-reta562)+deph562*PI()/180)</f>
        <v>0.87301570389630823</v>
      </c>
      <c r="AI882" s="10">
        <f>('5v'!W870-AH882)^2</f>
        <v>1.5702987329509278E-4</v>
      </c>
      <c r="AL882" s="76"/>
      <c r="AN882" s="76"/>
      <c r="AO882" s="80"/>
    </row>
    <row r="883" spans="1:41" x14ac:dyDescent="0.25">
      <c r="A883" s="3"/>
      <c r="B883" s="7">
        <f>offs551+Ampl551*SIN(2*PI()*freq551*('5v'!A871)+deph551*PI()/180)</f>
        <v>-2.9035548221983536</v>
      </c>
      <c r="C883" s="8">
        <f>('5v'!B871-B883)^2</f>
        <v>3.6640766563161828E-6</v>
      </c>
      <c r="D883" s="9">
        <f>offs552+Ampl552*SIN(2*PI()*freq552*('5v'!A871-reta552)+deph552*PI()/180)</f>
        <v>1.2958403104742089</v>
      </c>
      <c r="E883" s="10">
        <f>('5v'!C871-D883)^2</f>
        <v>6.3774883466505121E-4</v>
      </c>
      <c r="G883" s="3"/>
      <c r="H883" s="7">
        <f>offs553+Ampl553*SIN(2*PI()*freq553*('5v'!E871)+deph553*PI()/180)</f>
        <v>1.2179168792249486</v>
      </c>
      <c r="I883" s="8">
        <f>('5v'!F871-H883)^2</f>
        <v>7.1978409356613251E-6</v>
      </c>
      <c r="J883" s="9">
        <f>offs554+Ampl554*SIN(2*PI()*freq554*('5v'!E871-reta554)+deph554*PI()/180)</f>
        <v>1.0175096872638321</v>
      </c>
      <c r="K883" s="10">
        <f>('5v'!G871-J883)^2</f>
        <v>4.989259044859356E-3</v>
      </c>
      <c r="M883" s="3"/>
      <c r="N883" s="7">
        <f>offs553+Ampl555*SIN(2*PI()*freq555*('5v'!I871)+deph555*PI()/180)</f>
        <v>-2.9557508736180194</v>
      </c>
      <c r="O883" s="8">
        <f>('5v'!J871-N883)^2</f>
        <v>1.7352091097129276E-4</v>
      </c>
      <c r="P883" s="9">
        <f>offs556+Ampl556*SIN(2*PI()*freq556*('5v'!I871-reta556)+deph556*PI()/180)</f>
        <v>0.93067418773394461</v>
      </c>
      <c r="Q883" s="10">
        <f>('5v'!K871-P883)^2</f>
        <v>3.0543583495393333E-6</v>
      </c>
      <c r="S883" s="3"/>
      <c r="T883" s="7">
        <f>offs557+Ampl557*SIN(2*PI()*freq557*('5v'!M871)+deph557*PI()/180)</f>
        <v>-1.4021647914889788</v>
      </c>
      <c r="U883" s="8">
        <f>('5v'!N871-T883)^2</f>
        <v>1.8247916997281537E-6</v>
      </c>
      <c r="V883" s="9">
        <f>offs558+Ampl558*SIN(2*PI()*freq558*('5v'!M871-reta558)+deph558*PI()/180)</f>
        <v>1.0805790398338135</v>
      </c>
      <c r="W883" s="10">
        <f>('5v'!O871-V883)^2</f>
        <v>1.7527369756402939E-5</v>
      </c>
      <c r="X883" s="3"/>
      <c r="Y883" s="3"/>
      <c r="Z883" s="7">
        <f>offs559+Ampl559*SIN(2*PI()*freq559*('5v'!Q871)+deph559*PI()/180)</f>
        <v>1.9260345051354073</v>
      </c>
      <c r="AA883" s="8">
        <f>('5v'!R871-Z883)^2</f>
        <v>1.9708179252935364E-3</v>
      </c>
      <c r="AB883" s="9">
        <f>offs558+Ampl560*SIN(2*PI()*freq560*('5v'!Q871-reta560)+deph560*PI()/180)</f>
        <v>0.88719311127862965</v>
      </c>
      <c r="AC883" s="10">
        <f>('5v'!S871-AB883)^2</f>
        <v>5.1075942205958121E-6</v>
      </c>
      <c r="AE883" s="44"/>
      <c r="AF883" s="7">
        <f>offs561+Ampl561*SIN(2*PI()*freq561*('5v'!U871)+deph561*PI()/180)</f>
        <v>-1.9362248976117675</v>
      </c>
      <c r="AG883" s="8">
        <f>('5v'!V871-AF883)^2</f>
        <v>0.20577007231439437</v>
      </c>
      <c r="AH883" s="9">
        <f>offs562+Ampl562*SIN(2*PI()*freq562*('5v'!U871-reta562)+deph562*PI()/180)</f>
        <v>0.87656632126866418</v>
      </c>
      <c r="AI883" s="10">
        <f>('5v'!W871-AH883)^2</f>
        <v>1.6606932380608497E-4</v>
      </c>
      <c r="AL883" s="76"/>
      <c r="AN883" s="76"/>
      <c r="AO883" s="80"/>
    </row>
    <row r="884" spans="1:41" x14ac:dyDescent="0.25">
      <c r="A884" s="3"/>
      <c r="B884" s="7">
        <f>offs551+Ampl551*SIN(2*PI()*freq551*('5v'!A872)+deph551*PI()/180)</f>
        <v>-2.8977249813787251</v>
      </c>
      <c r="C884" s="8">
        <f>('5v'!B872-B884)^2</f>
        <v>3.5495261653099768E-6</v>
      </c>
      <c r="D884" s="9">
        <f>offs552+Ampl552*SIN(2*PI()*freq552*('5v'!A872-reta552)+deph552*PI()/180)</f>
        <v>1.2995661485674868</v>
      </c>
      <c r="E884" s="10">
        <f>('5v'!C872-D884)^2</f>
        <v>6.4688079869115375E-4</v>
      </c>
      <c r="G884" s="3"/>
      <c r="H884" s="7">
        <f>offs553+Ampl553*SIN(2*PI()*freq553*('5v'!E872)+deph553*PI()/180)</f>
        <v>1.2521384534839863</v>
      </c>
      <c r="I884" s="8">
        <f>('5v'!F872-H884)^2</f>
        <v>3.053593678695877E-6</v>
      </c>
      <c r="J884" s="9">
        <f>offs554+Ampl554*SIN(2*PI()*freq554*('5v'!E872-reta554)+deph554*PI()/180)</f>
        <v>1.011787572036126</v>
      </c>
      <c r="K884" s="10">
        <f>('5v'!G872-J884)^2</f>
        <v>1.2677471807366836E-4</v>
      </c>
      <c r="M884" s="3"/>
      <c r="N884" s="7">
        <f>offs553+Ampl555*SIN(2*PI()*freq555*('5v'!I872)+deph555*PI()/180)</f>
        <v>-2.954708542999636</v>
      </c>
      <c r="O884" s="8">
        <f>('5v'!J872-N884)^2</f>
        <v>1.9834590175183135E-4</v>
      </c>
      <c r="P884" s="9">
        <f>offs556+Ampl556*SIN(2*PI()*freq556*('5v'!I872-reta556)+deph556*PI()/180)</f>
        <v>0.93391219756738464</v>
      </c>
      <c r="Q884" s="10">
        <f>('5v'!K872-P884)^2</f>
        <v>1.9088531777993697E-5</v>
      </c>
      <c r="S884" s="3"/>
      <c r="T884" s="7">
        <f>offs557+Ampl557*SIN(2*PI()*freq557*('5v'!M872)+deph557*PI()/180)</f>
        <v>-1.3658562154359573</v>
      </c>
      <c r="U884" s="8">
        <f>('5v'!N872-T884)^2</f>
        <v>1.9686206789867721E-6</v>
      </c>
      <c r="V884" s="9">
        <f>offs558+Ampl558*SIN(2*PI()*freq558*('5v'!M872-reta558)+deph558*PI()/180)</f>
        <v>1.0820962495798045</v>
      </c>
      <c r="W884" s="10">
        <f>('5v'!O872-V884)^2</f>
        <v>7.1254850529062907E-6</v>
      </c>
      <c r="X884" s="3"/>
      <c r="Y884" s="3"/>
      <c r="Z884" s="7">
        <f>offs559+Ampl559*SIN(2*PI()*freq559*('5v'!Q872)+deph559*PI()/180)</f>
        <v>1.9125782463017074</v>
      </c>
      <c r="AA884" s="8">
        <f>('5v'!R872-Z884)^2</f>
        <v>2.5471084845346604E-3</v>
      </c>
      <c r="AB884" s="9">
        <f>offs558+Ampl560*SIN(2*PI()*freq560*('5v'!Q872-reta560)+deph560*PI()/180)</f>
        <v>0.88375278250074452</v>
      </c>
      <c r="AC884" s="10">
        <f>('5v'!S872-AB884)^2</f>
        <v>3.2187140733349794E-6</v>
      </c>
      <c r="AE884" s="44"/>
      <c r="AF884" s="7">
        <f>offs561+Ampl561*SIN(2*PI()*freq561*('5v'!U872)+deph561*PI()/180)</f>
        <v>-1.8860210687063232</v>
      </c>
      <c r="AG884" s="8">
        <f>('5v'!V872-AF884)^2</f>
        <v>0.20880119257862151</v>
      </c>
      <c r="AH884" s="9">
        <f>offs562+Ampl562*SIN(2*PI()*freq562*('5v'!U872-reta562)+deph562*PI()/180)</f>
        <v>0.88012573502040092</v>
      </c>
      <c r="AI884" s="10">
        <f>('5v'!W872-AH884)^2</f>
        <v>2.3063752681037785E-4</v>
      </c>
      <c r="AL884" s="76"/>
      <c r="AN884" s="76"/>
      <c r="AO884" s="80"/>
    </row>
    <row r="885" spans="1:41" x14ac:dyDescent="0.25">
      <c r="A885" s="3"/>
      <c r="B885" s="7">
        <f>offs551+Ampl551*SIN(2*PI()*freq551*('5v'!A873)+deph551*PI()/180)</f>
        <v>-2.8915093258818225</v>
      </c>
      <c r="C885" s="8">
        <f>('5v'!B873-B885)^2</f>
        <v>8.2756398269160711E-8</v>
      </c>
      <c r="D885" s="9">
        <f>offs552+Ampl552*SIN(2*PI()*freq552*('5v'!A873-reta552)+deph552*PI()/180)</f>
        <v>1.3032274344689352</v>
      </c>
      <c r="E885" s="10">
        <f>('5v'!C873-D885)^2</f>
        <v>5.6290245976885309E-4</v>
      </c>
      <c r="G885" s="3"/>
      <c r="H885" s="7">
        <f>offs553+Ampl553*SIN(2*PI()*freq553*('5v'!E873)+deph553*PI()/180)</f>
        <v>1.2857495790965707</v>
      </c>
      <c r="I885" s="8">
        <f>('5v'!F873-H885)^2</f>
        <v>4.6465212415730963E-6</v>
      </c>
      <c r="J885" s="9">
        <f>offs554+Ampl554*SIN(2*PI()*freq554*('5v'!E873-reta554)+deph554*PI()/180)</f>
        <v>1.0060175159546714</v>
      </c>
      <c r="K885" s="10">
        <f>('5v'!G873-J885)^2</f>
        <v>7.2911932075593582E-3</v>
      </c>
      <c r="M885" s="3"/>
      <c r="N885" s="7">
        <f>offs553+Ampl555*SIN(2*PI()*freq555*('5v'!I873)+deph555*PI()/180)</f>
        <v>-2.9532732174456582</v>
      </c>
      <c r="O885" s="8">
        <f>('5v'!J873-N885)^2</f>
        <v>1.599771515883979E-4</v>
      </c>
      <c r="P885" s="9">
        <f>offs556+Ampl556*SIN(2*PI()*freq556*('5v'!I873-reta556)+deph556*PI()/180)</f>
        <v>0.93714282068967603</v>
      </c>
      <c r="Q885" s="10">
        <f>('5v'!K873-P885)^2</f>
        <v>2.5448688450524725E-5</v>
      </c>
      <c r="S885" s="3"/>
      <c r="T885" s="7">
        <f>offs557+Ampl557*SIN(2*PI()*freq557*('5v'!M873)+deph557*PI()/180)</f>
        <v>-1.3293230216822483</v>
      </c>
      <c r="U885" s="8">
        <f>('5v'!N873-T885)^2</f>
        <v>1.5463625694881954E-5</v>
      </c>
      <c r="V885" s="9">
        <f>offs558+Ampl558*SIN(2*PI()*freq558*('5v'!M873-reta558)+deph558*PI()/180)</f>
        <v>1.0835652237862643</v>
      </c>
      <c r="W885" s="10">
        <f>('5v'!O873-V885)^2</f>
        <v>9.9446645102940636E-6</v>
      </c>
      <c r="X885" s="3"/>
      <c r="Y885" s="3"/>
      <c r="Z885" s="7">
        <f>offs559+Ampl559*SIN(2*PI()*freq559*('5v'!Q873)+deph559*PI()/180)</f>
        <v>1.8979653442500708</v>
      </c>
      <c r="AA885" s="8">
        <f>('5v'!R873-Z885)^2</f>
        <v>3.2879162255236103E-3</v>
      </c>
      <c r="AB885" s="9">
        <f>offs558+Ampl560*SIN(2*PI()*freq560*('5v'!Q873-reta560)+deph560*PI()/180)</f>
        <v>0.88031383107213435</v>
      </c>
      <c r="AC885" s="10">
        <f>('5v'!S873-AB885)^2</f>
        <v>3.9230313864238046E-7</v>
      </c>
      <c r="AE885" s="44"/>
      <c r="AF885" s="7">
        <f>offs561+Ampl561*SIN(2*PI()*freq561*('5v'!U873)+deph561*PI()/180)</f>
        <v>-1.8339559647081549</v>
      </c>
      <c r="AG885" s="8">
        <f>('5v'!V873-AF885)^2</f>
        <v>0.20819000138680602</v>
      </c>
      <c r="AH885" s="9">
        <f>offs562+Ampl562*SIN(2*PI()*freq562*('5v'!U873-reta562)+deph562*PI()/180)</f>
        <v>0.88369043243987822</v>
      </c>
      <c r="AI885" s="10">
        <f>('5v'!W873-AH885)^2</f>
        <v>2.4112833568173589E-4</v>
      </c>
      <c r="AL885" s="76"/>
      <c r="AN885" s="76"/>
      <c r="AO885" s="80"/>
    </row>
    <row r="886" spans="1:41" x14ac:dyDescent="0.25">
      <c r="A886" s="3"/>
      <c r="B886" s="7">
        <f>offs551+Ampl551*SIN(2*PI()*freq551*('5v'!A874)+deph551*PI()/180)</f>
        <v>-2.8849088372317024</v>
      </c>
      <c r="C886" s="8">
        <f>('5v'!B874-B886)^2</f>
        <v>1.0591760036496781E-6</v>
      </c>
      <c r="D886" s="9">
        <f>offs552+Ampl552*SIN(2*PI()*freq552*('5v'!A874-reta552)+deph552*PI()/180)</f>
        <v>1.3068235900190686</v>
      </c>
      <c r="E886" s="10">
        <f>('5v'!C874-D886)^2</f>
        <v>5.7770093295145936E-4</v>
      </c>
      <c r="G886" s="3"/>
      <c r="H886" s="7">
        <f>offs553+Ampl553*SIN(2*PI()*freq553*('5v'!E874)+deph553*PI()/180)</f>
        <v>1.3187383141898219</v>
      </c>
      <c r="I886" s="8">
        <f>('5v'!F874-H886)^2</f>
        <v>1.3655815952059126E-10</v>
      </c>
      <c r="J886" s="9">
        <f>offs554+Ampl554*SIN(2*PI()*freq554*('5v'!E874-reta554)+deph554*PI()/180)</f>
        <v>1.0002015690929182</v>
      </c>
      <c r="K886" s="10">
        <f>('5v'!G874-J886)^2</f>
        <v>1.2698907838161971E-2</v>
      </c>
      <c r="M886" s="3"/>
      <c r="N886" s="7">
        <f>offs553+Ampl555*SIN(2*PI()*freq555*('5v'!I874)+deph555*PI()/180)</f>
        <v>-2.9514451236106298</v>
      </c>
      <c r="O886" s="8">
        <f>('5v'!J874-N886)^2</f>
        <v>1.6315549687171904E-4</v>
      </c>
      <c r="P886" s="9">
        <f>offs556+Ampl556*SIN(2*PI()*freq556*('5v'!I874-reta556)+deph556*PI()/180)</f>
        <v>0.94036554694797769</v>
      </c>
      <c r="Q886" s="10">
        <f>('5v'!K874-P886)^2</f>
        <v>3.2812195641236823E-5</v>
      </c>
      <c r="S886" s="3"/>
      <c r="T886" s="7">
        <f>offs557+Ampl557*SIN(2*PI()*freq557*('5v'!M874)+deph557*PI()/180)</f>
        <v>-1.2925742242467444</v>
      </c>
      <c r="U886" s="8">
        <f>('5v'!N874-T886)^2</f>
        <v>1.8429542023825826E-5</v>
      </c>
      <c r="V886" s="9">
        <f>offs558+Ampl558*SIN(2*PI()*freq558*('5v'!M874-reta558)+deph558*PI()/180)</f>
        <v>1.084985600005788</v>
      </c>
      <c r="W886" s="10">
        <f>('5v'!O874-V886)^2</f>
        <v>1.3588512744927969E-5</v>
      </c>
      <c r="X886" s="3"/>
      <c r="Y886" s="3"/>
      <c r="Z886" s="7">
        <f>offs559+Ampl559*SIN(2*PI()*freq559*('5v'!Q874)+deph559*PI()/180)</f>
        <v>1.8822028656502554</v>
      </c>
      <c r="AA886" s="8">
        <f>('5v'!R874-Z886)^2</f>
        <v>3.7343252377387013E-3</v>
      </c>
      <c r="AB886" s="9">
        <f>offs558+Ampl560*SIN(2*PI()*freq560*('5v'!Q874-reta560)+deph560*PI()/180)</f>
        <v>0.87687792003919263</v>
      </c>
      <c r="AC886" s="10">
        <f>('5v'!S874-AB886)^2</f>
        <v>1.2027071083635049E-6</v>
      </c>
      <c r="AE886" s="44"/>
      <c r="AF886" s="7">
        <f>offs561+Ampl561*SIN(2*PI()*freq561*('5v'!U874)+deph561*PI()/180)</f>
        <v>-1.7800809675890001</v>
      </c>
      <c r="AG886" s="8">
        <f>('5v'!V874-AF886)^2</f>
        <v>0.20923218036019628</v>
      </c>
      <c r="AH886" s="9">
        <f>offs562+Ampl562*SIN(2*PI()*freq562*('5v'!U874-reta562)+deph562*PI()/180)</f>
        <v>0.88725689560111465</v>
      </c>
      <c r="AI886" s="10">
        <f>('5v'!W874-AH886)^2</f>
        <v>2.5179641985193722E-4</v>
      </c>
      <c r="AL886" s="76"/>
      <c r="AN886" s="76"/>
      <c r="AO886" s="80"/>
    </row>
    <row r="887" spans="1:41" x14ac:dyDescent="0.25">
      <c r="A887" s="3"/>
      <c r="B887" s="7">
        <f>offs551+Ampl551*SIN(2*PI()*freq551*('5v'!A875)+deph551*PI()/180)</f>
        <v>-2.8779245577220385</v>
      </c>
      <c r="C887" s="8">
        <f>('5v'!B875-B887)^2</f>
        <v>4.0177106794332493E-8</v>
      </c>
      <c r="D887" s="9">
        <f>offs552+Ampl552*SIN(2*PI()*freq552*('5v'!A875-reta552)+deph552*PI()/180)</f>
        <v>1.3103540473432362</v>
      </c>
      <c r="E887" s="10">
        <f>('5v'!C875-D887)^2</f>
        <v>5.959434325160702E-4</v>
      </c>
      <c r="G887" s="3"/>
      <c r="H887" s="7">
        <f>offs553+Ampl553*SIN(2*PI()*freq553*('5v'!E875)+deph553*PI()/180)</f>
        <v>1.3510929380232364</v>
      </c>
      <c r="I887" s="8">
        <f>('5v'!F875-H887)^2</f>
        <v>9.2777384413971646E-6</v>
      </c>
      <c r="J887" s="9">
        <f>offs554+Ampl554*SIN(2*PI()*freq554*('5v'!E875-reta554)+deph554*PI()/180)</f>
        <v>0.99434179782909382</v>
      </c>
      <c r="K887" s="10">
        <f>('5v'!G875-J887)^2</f>
        <v>1.0194981726433679E-2</v>
      </c>
      <c r="M887" s="3"/>
      <c r="N887" s="7">
        <f>offs553+Ampl555*SIN(2*PI()*freq555*('5v'!I875)+deph555*PI()/180)</f>
        <v>-2.9492245501717602</v>
      </c>
      <c r="O887" s="8">
        <f>('5v'!J875-N887)^2</f>
        <v>2.0906008335502601E-4</v>
      </c>
      <c r="P887" s="9">
        <f>offs556+Ampl556*SIN(2*PI()*freq556*('5v'!I875-reta556)+deph556*PI()/180)</f>
        <v>0.94357986743645372</v>
      </c>
      <c r="Q887" s="10">
        <f>('5v'!K875-P887)^2</f>
        <v>1.9954022562778156E-5</v>
      </c>
      <c r="S887" s="3"/>
      <c r="T887" s="7">
        <f>offs557+Ampl557*SIN(2*PI()*freq557*('5v'!M875)+deph557*PI()/180)</f>
        <v>-1.2556188903453367</v>
      </c>
      <c r="U887" s="8">
        <f>('5v'!N875-T887)^2</f>
        <v>1.9775812071425068E-5</v>
      </c>
      <c r="V887" s="9">
        <f>offs558+Ampl558*SIN(2*PI()*freq558*('5v'!M875-reta558)+deph558*PI()/180)</f>
        <v>1.0863570277817969</v>
      </c>
      <c r="W887" s="10">
        <f>('5v'!O875-V887)^2</f>
        <v>1.8215501496009434E-5</v>
      </c>
      <c r="X887" s="3"/>
      <c r="Y887" s="3"/>
      <c r="Z887" s="7">
        <f>offs559+Ampl559*SIN(2*PI()*freq559*('5v'!Q875)+deph559*PI()/180)</f>
        <v>1.8652984330970375</v>
      </c>
      <c r="AA887" s="8">
        <f>('5v'!R875-Z887)^2</f>
        <v>4.5754662869769008E-3</v>
      </c>
      <c r="AB887" s="9">
        <f>offs558+Ampl560*SIN(2*PI()*freq560*('5v'!Q875-reta560)+deph560*PI()/180)</f>
        <v>0.87344671097800519</v>
      </c>
      <c r="AC887" s="10">
        <f>('5v'!S875-AB887)^2</f>
        <v>2.4703068327015454E-6</v>
      </c>
      <c r="AE887" s="44"/>
      <c r="AF887" s="7">
        <f>offs561+Ampl561*SIN(2*PI()*freq561*('5v'!U875)+deph561*PI()/180)</f>
        <v>-1.7244492454666212</v>
      </c>
      <c r="AG887" s="8">
        <f>('5v'!V875-AF887)^2</f>
        <v>0.20831022003297994</v>
      </c>
      <c r="AH887" s="9">
        <f>offs562+Ampl562*SIN(2*PI()*freq562*('5v'!U875-reta562)+deph562*PI()/180)</f>
        <v>0.89082160483555384</v>
      </c>
      <c r="AI887" s="10">
        <f>('5v'!W875-AH887)^2</f>
        <v>2.627522721644501E-4</v>
      </c>
      <c r="AL887" s="76"/>
      <c r="AN887" s="76"/>
      <c r="AO887" s="80"/>
    </row>
    <row r="888" spans="1:41" x14ac:dyDescent="0.25">
      <c r="A888" s="3"/>
      <c r="B888" s="7">
        <f>offs551+Ampl551*SIN(2*PI()*freq551*('5v'!A876)+deph551*PI()/180)</f>
        <v>-2.8705575902515279</v>
      </c>
      <c r="C888" s="8">
        <f>('5v'!B876-B888)^2</f>
        <v>2.918663868675208E-6</v>
      </c>
      <c r="D888" s="9">
        <f>offs552+Ampl552*SIN(2*PI()*freq552*('5v'!A876-reta552)+deph552*PI()/180)</f>
        <v>1.3138182489413017</v>
      </c>
      <c r="E888" s="10">
        <f>('5v'!C876-D888)^2</f>
        <v>6.1770894168774982E-4</v>
      </c>
      <c r="G888" s="3"/>
      <c r="H888" s="7">
        <f>offs553+Ampl553*SIN(2*PI()*freq553*('5v'!E876)+deph553*PI()/180)</f>
        <v>1.3828019551530293</v>
      </c>
      <c r="I888" s="8">
        <f>('5v'!F876-H888)^2</f>
        <v>1.2284710624746557E-5</v>
      </c>
      <c r="J888" s="9">
        <f>offs554+Ampl554*SIN(2*PI()*freq554*('5v'!E876-reta554)+deph554*PI()/180)</f>
        <v>0.988440284112026</v>
      </c>
      <c r="K888" s="10">
        <f>('5v'!G876-J888)^2</f>
        <v>5.7186439138414685E-3</v>
      </c>
      <c r="M888" s="3"/>
      <c r="N888" s="7">
        <f>offs553+Ampl555*SIN(2*PI()*freq555*('5v'!I876)+deph555*PI()/180)</f>
        <v>-2.9466118477833358</v>
      </c>
      <c r="O888" s="8">
        <f>('5v'!J876-N888)^2</f>
        <v>1.9042172325859461E-4</v>
      </c>
      <c r="P888" s="9">
        <f>offs556+Ampl556*SIN(2*PI()*freq556*('5v'!I876-reta556)+deph556*PI()/180)</f>
        <v>0.94678527457663797</v>
      </c>
      <c r="Q888" s="10">
        <f>('5v'!K876-P888)^2</f>
        <v>1.5915977804396714E-6</v>
      </c>
      <c r="S888" s="3"/>
      <c r="T888" s="7">
        <f>offs557+Ampl557*SIN(2*PI()*freq557*('5v'!M876)+deph557*PI()/180)</f>
        <v>-1.218466138153683</v>
      </c>
      <c r="U888" s="8">
        <f>('5v'!N876-T888)^2</f>
        <v>6.0049412012039585E-6</v>
      </c>
      <c r="V888" s="9">
        <f>offs558+Ampl558*SIN(2*PI()*freq558*('5v'!M876-reta558)+deph558*PI()/180)</f>
        <v>1.0876791687350085</v>
      </c>
      <c r="W888" s="10">
        <f>('5v'!O876-V888)^2</f>
        <v>8.6778629252763788E-6</v>
      </c>
      <c r="X888" s="3"/>
      <c r="Y888" s="3"/>
      <c r="Z888" s="7">
        <f>offs559+Ampl559*SIN(2*PI()*freq559*('5v'!Q876)+deph559*PI()/180)</f>
        <v>1.8472602214239879</v>
      </c>
      <c r="AA888" s="8">
        <f>('5v'!R876-Z888)^2</f>
        <v>5.335058008610772E-3</v>
      </c>
      <c r="AB888" s="9">
        <f>offs558+Ampl560*SIN(2*PI()*freq560*('5v'!Q876-reta560)+deph560*PI()/180)</f>
        <v>0.87002186319082497</v>
      </c>
      <c r="AC888" s="10">
        <f>('5v'!S876-AB888)^2</f>
        <v>4.2153148367032526E-6</v>
      </c>
      <c r="AE888" s="44"/>
      <c r="AF888" s="7">
        <f>offs561+Ampl561*SIN(2*PI()*freq561*('5v'!U876)+deph561*PI()/180)</f>
        <v>-1.6671157001342407</v>
      </c>
      <c r="AG888" s="8">
        <f>('5v'!V876-AF888)^2</f>
        <v>0.20716146775980446</v>
      </c>
      <c r="AH888" s="9">
        <f>offs562+Ampl562*SIN(2*PI()*freq562*('5v'!U876-reta562)+deph562*PI()/180)</f>
        <v>0.8943810422055547</v>
      </c>
      <c r="AI888" s="10">
        <f>('5v'!W876-AH888)^2</f>
        <v>2.1325689060556412E-4</v>
      </c>
      <c r="AL888" s="76"/>
      <c r="AN888" s="76"/>
      <c r="AO888" s="80"/>
    </row>
    <row r="889" spans="1:41" x14ac:dyDescent="0.25">
      <c r="A889" s="3"/>
      <c r="B889" s="7">
        <f>offs551+Ampl551*SIN(2*PI()*freq551*('5v'!A877)+deph551*PI()/180)</f>
        <v>-2.8628090981497367</v>
      </c>
      <c r="C889" s="8">
        <f>('5v'!B877-B889)^2</f>
        <v>2.7024132932994905E-6</v>
      </c>
      <c r="D889" s="9">
        <f>offs552+Ampl552*SIN(2*PI()*freq552*('5v'!A877-reta552)+deph552*PI()/180)</f>
        <v>1.3172156477756731</v>
      </c>
      <c r="E889" s="10">
        <f>('5v'!C877-D889)^2</f>
        <v>6.4324891035082079E-4</v>
      </c>
      <c r="G889" s="3"/>
      <c r="H889" s="7">
        <f>offs553+Ampl553*SIN(2*PI()*freq553*('5v'!E877)+deph553*PI()/180)</f>
        <v>1.4138540995163993</v>
      </c>
      <c r="I889" s="8">
        <f>('5v'!F877-H889)^2</f>
        <v>1.8335855003125438E-6</v>
      </c>
      <c r="J889" s="9">
        <f>offs554+Ampl554*SIN(2*PI()*freq554*('5v'!E877-reta554)+deph554*PI()/180)</f>
        <v>0.98249912472143774</v>
      </c>
      <c r="K889" s="10">
        <f>('5v'!G877-J889)^2</f>
        <v>2.3386775369580938E-3</v>
      </c>
      <c r="M889" s="3"/>
      <c r="N889" s="7">
        <f>offs553+Ampl555*SIN(2*PI()*freq555*('5v'!I877)+deph555*PI()/180)</f>
        <v>-2.9436074290213514</v>
      </c>
      <c r="O889" s="8">
        <f>('5v'!J877-N889)^2</f>
        <v>2.1612437059433657E-4</v>
      </c>
      <c r="P889" s="9">
        <f>offs556+Ampl556*SIN(2*PI()*freq556*('5v'!I877-reta556)+deph556*PI()/180)</f>
        <v>0.94998126219758472</v>
      </c>
      <c r="Q889" s="10">
        <f>('5v'!K877-P889)^2</f>
        <v>3.5073058330640545E-10</v>
      </c>
      <c r="S889" s="3"/>
      <c r="T889" s="7">
        <f>offs557+Ampl557*SIN(2*PI()*freq557*('5v'!M877)+deph557*PI()/180)</f>
        <v>-1.1811251345574636</v>
      </c>
      <c r="U889" s="8">
        <f>('5v'!N877-T889)^2</f>
        <v>1.7405538587506259E-5</v>
      </c>
      <c r="V889" s="9">
        <f>offs558+Ampl558*SIN(2*PI()*freq558*('5v'!M877-reta558)+deph558*PI()/180)</f>
        <v>1.0889516966469264</v>
      </c>
      <c r="W889" s="10">
        <f>('5v'!O877-V889)^2</f>
        <v>1.3150873807351066E-5</v>
      </c>
      <c r="X889" s="3"/>
      <c r="Y889" s="3"/>
      <c r="Z889" s="7">
        <f>offs559+Ampl559*SIN(2*PI()*freq559*('5v'!Q877)+deph559*PI()/180)</f>
        <v>1.8280969537502019</v>
      </c>
      <c r="AA889" s="8">
        <f>('5v'!R877-Z889)^2</f>
        <v>7.2468127763000555E-3</v>
      </c>
      <c r="AB889" s="9">
        <f>offs558+Ampl560*SIN(2*PI()*freq560*('5v'!Q877-reta560)+deph560*PI()/180)</f>
        <v>0.86660503290365021</v>
      </c>
      <c r="AC889" s="10">
        <f>('5v'!S877-AB889)^2</f>
        <v>6.4645244169019454E-6</v>
      </c>
      <c r="AE889" s="44"/>
      <c r="AF889" s="7">
        <f>offs561+Ampl561*SIN(2*PI()*freq561*('5v'!U877)+deph561*PI()/180)</f>
        <v>-1.6081369128791487</v>
      </c>
      <c r="AG889" s="8">
        <f>('5v'!V877-AF889)^2</f>
        <v>0.20751211538049466</v>
      </c>
      <c r="AH889" s="9">
        <f>offs562+Ampl562*SIN(2*PI()*freq562*('5v'!U877-reta562)+deph562*PI()/180)</f>
        <v>0.89793169497616843</v>
      </c>
      <c r="AI889" s="10">
        <f>('5v'!W877-AH889)^2</f>
        <v>1.6915070420192254E-4</v>
      </c>
      <c r="AL889" s="76"/>
      <c r="AN889" s="76"/>
      <c r="AO889" s="80"/>
    </row>
    <row r="890" spans="1:41" x14ac:dyDescent="0.25">
      <c r="A890" s="3"/>
      <c r="B890" s="7">
        <f>offs551+Ampl551*SIN(2*PI()*freq551*('5v'!A878)+deph551*PI()/180)</f>
        <v>-2.8546803049933915</v>
      </c>
      <c r="C890" s="8">
        <f>('5v'!B878-B890)^2</f>
        <v>3.8443249089401743E-6</v>
      </c>
      <c r="D890" s="9">
        <f>offs552+Ampl552*SIN(2*PI()*freq552*('5v'!A878-reta552)+deph552*PI()/180)</f>
        <v>1.3205457073576909</v>
      </c>
      <c r="E890" s="10">
        <f>('5v'!C878-D890)^2</f>
        <v>6.7279502519806478E-4</v>
      </c>
      <c r="G890" s="3"/>
      <c r="H890" s="7">
        <f>offs553+Ampl553*SIN(2*PI()*freq553*('5v'!E878)+deph553*PI()/180)</f>
        <v>1.4442383384343094</v>
      </c>
      <c r="I890" s="8">
        <f>('5v'!F878-H890)^2</f>
        <v>5.9601333508361816E-6</v>
      </c>
      <c r="J890" s="9">
        <f>offs554+Ampl554*SIN(2*PI()*freq554*('5v'!E878-reta554)+deph554*PI()/180)</f>
        <v>0.97652043052297166</v>
      </c>
      <c r="K890" s="10">
        <f>('5v'!G878-J890)^2</f>
        <v>2.3337357498647512E-4</v>
      </c>
      <c r="M890" s="3"/>
      <c r="N890" s="7">
        <f>offs553+Ampl555*SIN(2*PI()*freq555*('5v'!I878)+deph555*PI()/180)</f>
        <v>-2.9402117683183584</v>
      </c>
      <c r="O890" s="8">
        <f>('5v'!J878-N890)^2</f>
        <v>1.757912248843706E-4</v>
      </c>
      <c r="P890" s="9">
        <f>offs556+Ampl556*SIN(2*PI()*freq556*('5v'!I878-reta556)+deph556*PI()/180)</f>
        <v>0.95316732561579887</v>
      </c>
      <c r="Q890" s="10">
        <f>('5v'!K878-P890)^2</f>
        <v>1.0032014903107878E-5</v>
      </c>
      <c r="S890" s="3"/>
      <c r="T890" s="7">
        <f>offs557+Ampl557*SIN(2*PI()*freq557*('5v'!M878)+deph557*PI()/180)</f>
        <v>-1.1436050928905694</v>
      </c>
      <c r="U890" s="8">
        <f>('5v'!N878-T890)^2</f>
        <v>3.2654971838537978E-5</v>
      </c>
      <c r="V890" s="9">
        <f>offs558+Ampl558*SIN(2*PI()*freq558*('5v'!M878-reta558)+deph558*PI()/180)</f>
        <v>1.0901742975403292</v>
      </c>
      <c r="W890" s="10">
        <f>('5v'!O878-V890)^2</f>
        <v>5.7783143412686133E-6</v>
      </c>
      <c r="X890" s="3"/>
      <c r="Y890" s="3"/>
      <c r="Z890" s="7">
        <f>offs559+Ampl559*SIN(2*PI()*freq559*('5v'!Q878)+deph559*PI()/180)</f>
        <v>1.807817897261875</v>
      </c>
      <c r="AA890" s="8">
        <f>('5v'!R878-Z890)^2</f>
        <v>7.4534796561475563E-3</v>
      </c>
      <c r="AB890" s="9">
        <f>offs558+Ampl560*SIN(2*PI()*freq560*('5v'!Q878-reta560)+deph560*PI()/180)</f>
        <v>0.86319787246528712</v>
      </c>
      <c r="AC890" s="10">
        <f>('5v'!S878-AB890)^2</f>
        <v>1.1848593870853403E-6</v>
      </c>
      <c r="AE890" s="44"/>
      <c r="AF890" s="7">
        <f>offs561+Ampl561*SIN(2*PI()*freq561*('5v'!U878)+deph561*PI()/180)</f>
        <v>-1.547571088643767</v>
      </c>
      <c r="AG890" s="8">
        <f>('5v'!V878-AF890)^2</f>
        <v>0.20752937526304108</v>
      </c>
      <c r="AH890" s="9">
        <f>offs562+Ampl562*SIN(2*PI()*freq562*('5v'!U878-reta562)+deph562*PI()/180)</f>
        <v>0.90147005908178635</v>
      </c>
      <c r="AI890" s="10">
        <f>('5v'!W878-AH890)^2</f>
        <v>1.304289832755118E-4</v>
      </c>
      <c r="AL890" s="76"/>
      <c r="AN890" s="76"/>
      <c r="AO890" s="80"/>
    </row>
    <row r="891" spans="1:41" x14ac:dyDescent="0.25">
      <c r="A891" s="3"/>
      <c r="B891" s="7">
        <f>offs551+Ampl551*SIN(2*PI()*freq551*('5v'!A879)+deph551*PI()/180)</f>
        <v>-2.8461724944131612</v>
      </c>
      <c r="C891" s="8">
        <f>('5v'!B879-B891)^2</f>
        <v>1.0262376455154672E-5</v>
      </c>
      <c r="D891" s="9">
        <f>offs552+Ampl552*SIN(2*PI()*freq552*('5v'!A879-reta552)+deph552*PI()/180)</f>
        <v>1.3238079018323448</v>
      </c>
      <c r="E891" s="10">
        <f>('5v'!C879-D891)^2</f>
        <v>8.143088986340563E-4</v>
      </c>
      <c r="G891" s="3"/>
      <c r="H891" s="7">
        <f>offs553+Ampl553*SIN(2*PI()*freq553*('5v'!E879)+deph553*PI()/180)</f>
        <v>1.4739438765313562</v>
      </c>
      <c r="I891" s="8">
        <f>('5v'!F879-H891)^2</f>
        <v>8.1217962439752211E-6</v>
      </c>
      <c r="J891" s="9">
        <f>offs554+Ampl554*SIN(2*PI()*freq554*('5v'!E879-reta554)+deph554*PI()/180)</f>
        <v>0.97050632571820705</v>
      </c>
      <c r="K891" s="10">
        <f>('5v'!G879-J891)^2</f>
        <v>7.5830430771063053E-4</v>
      </c>
      <c r="M891" s="3"/>
      <c r="N891" s="7">
        <f>offs553+Ampl555*SIN(2*PI()*freq555*('5v'!I879)+deph555*PI()/180)</f>
        <v>-2.9364254018885454</v>
      </c>
      <c r="O891" s="8">
        <f>('5v'!J879-N891)^2</f>
        <v>1.7898458035194576E-4</v>
      </c>
      <c r="P891" s="9">
        <f>offs556+Ampl556*SIN(2*PI()*freq556*('5v'!I879-reta556)+deph556*PI()/180)</f>
        <v>0.95634296171493349</v>
      </c>
      <c r="Q891" s="10">
        <f>('5v'!K879-P891)^2</f>
        <v>5.9376127160283422E-6</v>
      </c>
      <c r="S891" s="3"/>
      <c r="T891" s="7">
        <f>offs557+Ampl557*SIN(2*PI()*freq557*('5v'!M879)+deph557*PI()/180)</f>
        <v>-1.1059152706618562</v>
      </c>
      <c r="U891" s="8">
        <f>('5v'!N879-T891)^2</f>
        <v>2.6358065476053738E-5</v>
      </c>
      <c r="V891" s="9">
        <f>offs558+Ampl558*SIN(2*PI()*freq558*('5v'!M879-reta558)+deph558*PI()/180)</f>
        <v>1.0913466697567409</v>
      </c>
      <c r="W891" s="10">
        <f>('5v'!O879-V891)^2</f>
        <v>1.0141487634251532E-5</v>
      </c>
      <c r="X891" s="3"/>
      <c r="Y891" s="3"/>
      <c r="Z891" s="7">
        <f>offs559+Ampl559*SIN(2*PI()*freq559*('5v'!Q879)+deph559*PI()/180)</f>
        <v>1.7864328587307634</v>
      </c>
      <c r="AA891" s="8">
        <f>('5v'!R879-Z891)^2</f>
        <v>8.8821895271975534E-3</v>
      </c>
      <c r="AB891" s="9">
        <f>offs558+Ampl560*SIN(2*PI()*freq560*('5v'!Q879-reta560)+deph560*PI()/180)</f>
        <v>0.85980202954828777</v>
      </c>
      <c r="AC891" s="10">
        <f>('5v'!S879-AB891)^2</f>
        <v>2.5565437218966226E-6</v>
      </c>
      <c r="AE891" s="44"/>
      <c r="AF891" s="7">
        <f>offs561+Ampl561*SIN(2*PI()*freq561*('5v'!U879)+deph561*PI()/180)</f>
        <v>-1.485477998584416</v>
      </c>
      <c r="AG891" s="8">
        <f>('5v'!V879-AF891)^2</f>
        <v>0.20894053928214687</v>
      </c>
      <c r="AH891" s="9">
        <f>offs562+Ampl562*SIN(2*PI()*freq562*('5v'!U879-reta562)+deph562*PI()/180)</f>
        <v>0.90499264258422774</v>
      </c>
      <c r="AI891" s="10">
        <f>('5v'!W879-AH891)^2</f>
        <v>9.7044120295035314E-5</v>
      </c>
      <c r="AL891" s="76"/>
      <c r="AN891" s="76"/>
      <c r="AO891" s="80"/>
    </row>
    <row r="892" spans="1:41" x14ac:dyDescent="0.25">
      <c r="A892" s="3"/>
      <c r="B892" s="7">
        <f>offs551+Ampl551*SIN(2*PI()*freq551*('5v'!A880)+deph551*PI()/180)</f>
        <v>-2.8372870098909653</v>
      </c>
      <c r="C892" s="8">
        <f>('5v'!B880-B892)^2</f>
        <v>4.5412031553917827E-6</v>
      </c>
      <c r="D892" s="9">
        <f>offs552+Ampl552*SIN(2*PI()*freq552*('5v'!A880-reta552)+deph552*PI()/180)</f>
        <v>1.3270017160613095</v>
      </c>
      <c r="E892" s="10">
        <f>('5v'!C880-D892)^2</f>
        <v>9.7352011942279161E-4</v>
      </c>
      <c r="G892" s="3"/>
      <c r="H892" s="7">
        <f>offs553+Ampl553*SIN(2*PI()*freq553*('5v'!E880)+deph553*PI()/180)</f>
        <v>1.5029601595712947</v>
      </c>
      <c r="I892" s="8">
        <f>('5v'!F880-H892)^2</f>
        <v>6.6005809027749906E-6</v>
      </c>
      <c r="J892" s="9">
        <f>offs554+Ampl554*SIN(2*PI()*freq554*('5v'!E880-reta554)+deph554*PI()/180)</f>
        <v>0.96445894708994528</v>
      </c>
      <c r="K892" s="10">
        <f>('5v'!G880-J892)^2</f>
        <v>3.9069934216110387E-3</v>
      </c>
      <c r="M892" s="3"/>
      <c r="N892" s="7">
        <f>offs553+Ampl555*SIN(2*PI()*freq555*('5v'!I880)+deph555*PI()/180)</f>
        <v>-2.9322489276430641</v>
      </c>
      <c r="O892" s="8">
        <f>('5v'!J880-N892)^2</f>
        <v>1.7182720493330255E-4</v>
      </c>
      <c r="P892" s="9">
        <f>offs556+Ampl556*SIN(2*PI()*freq556*('5v'!I880-reta556)+deph556*PI()/180)</f>
        <v>0.95950766902523477</v>
      </c>
      <c r="Q892" s="10">
        <f>('5v'!K880-P892)^2</f>
        <v>1.3310158743609108E-5</v>
      </c>
      <c r="S892" s="3"/>
      <c r="T892" s="7">
        <f>offs557+Ampl557*SIN(2*PI()*freq557*('5v'!M880)+deph557*PI()/180)</f>
        <v>-1.0680649672709945</v>
      </c>
      <c r="U892" s="8">
        <f>('5v'!N880-T892)^2</f>
        <v>5.9533914842791851E-6</v>
      </c>
      <c r="V892" s="9">
        <f>offs558+Ampl558*SIN(2*PI()*freq558*('5v'!M880-reta558)+deph558*PI()/180)</f>
        <v>1.0924685240308596</v>
      </c>
      <c r="W892" s="10">
        <f>('5v'!O880-V892)^2</f>
        <v>1.6126938531042279E-5</v>
      </c>
      <c r="X892" s="3"/>
      <c r="Y892" s="3"/>
      <c r="Z892" s="7">
        <f>offs559+Ampl559*SIN(2*PI()*freq559*('5v'!Q880)+deph559*PI()/180)</f>
        <v>1.7639521797717381</v>
      </c>
      <c r="AA892" s="8">
        <f>('5v'!R880-Z892)^2</f>
        <v>1.0213440884727884E-2</v>
      </c>
      <c r="AB892" s="9">
        <f>offs558+Ampl560*SIN(2*PI()*freq560*('5v'!Q880-reta560)+deph560*PI()/180)</f>
        <v>0.85641914635215355</v>
      </c>
      <c r="AC892" s="10">
        <f>('5v'!S880-AB892)^2</f>
        <v>4.5040993605370172E-6</v>
      </c>
      <c r="AE892" s="44"/>
      <c r="AF892" s="7">
        <f>offs561+Ampl561*SIN(2*PI()*freq561*('5v'!U880)+deph561*PI()/180)</f>
        <v>-1.4219189210843945</v>
      </c>
      <c r="AG892" s="8">
        <f>('5v'!V880-AF892)^2</f>
        <v>0.21170336442238896</v>
      </c>
      <c r="AH892" s="9">
        <f>offs562+Ampl562*SIN(2*PI()*freq562*('5v'!U880-reta562)+deph562*PI()/180)</f>
        <v>0.90849596911886266</v>
      </c>
      <c r="AI892" s="10">
        <f>('5v'!W880-AH892)^2</f>
        <v>6.8904789420549888E-5</v>
      </c>
      <c r="AL892" s="76"/>
      <c r="AN892" s="76"/>
      <c r="AO892" s="80"/>
    </row>
    <row r="893" spans="1:41" x14ac:dyDescent="0.25">
      <c r="A893" s="3"/>
      <c r="B893" s="7">
        <f>offs551+Ampl551*SIN(2*PI()*freq551*('5v'!A881)+deph551*PI()/180)</f>
        <v>-2.8280252545478111</v>
      </c>
      <c r="C893" s="8">
        <f>('5v'!B881-B893)^2</f>
        <v>6.9392970226621707E-6</v>
      </c>
      <c r="D893" s="9">
        <f>offs552+Ampl552*SIN(2*PI()*freq552*('5v'!A881-reta552)+deph552*PI()/180)</f>
        <v>1.3301266457042953</v>
      </c>
      <c r="E893" s="10">
        <f>('5v'!C881-D893)^2</f>
        <v>1.1516082711750118E-3</v>
      </c>
      <c r="G893" s="3"/>
      <c r="H893" s="7">
        <f>offs553+Ampl553*SIN(2*PI()*freq553*('5v'!E881)+deph553*PI()/180)</f>
        <v>1.5312768782069304</v>
      </c>
      <c r="I893" s="8">
        <f>('5v'!F881-H893)^2</f>
        <v>1.255198598914268E-5</v>
      </c>
      <c r="J893" s="9">
        <f>offs554+Ampl554*SIN(2*PI()*freq554*('5v'!E881-reta554)+deph554*PI()/180)</f>
        <v>0.95838044324301652</v>
      </c>
      <c r="K893" s="10">
        <f>('5v'!G881-J893)^2</f>
        <v>3.6401243735582913E-3</v>
      </c>
      <c r="M893" s="3"/>
      <c r="N893" s="7">
        <f>offs553+Ampl555*SIN(2*PI()*freq555*('5v'!I881)+deph555*PI()/180)</f>
        <v>-2.9276830050956133</v>
      </c>
      <c r="O893" s="8">
        <f>('5v'!J881-N893)^2</f>
        <v>1.5496801779872697E-4</v>
      </c>
      <c r="P893" s="9">
        <f>offs556+Ampl556*SIN(2*PI()*freq556*('5v'!I881-reta556)+deph556*PI()/180)</f>
        <v>0.9626609478027327</v>
      </c>
      <c r="Q893" s="10">
        <f>('5v'!K881-P893)^2</f>
        <v>8.3829809919327639E-6</v>
      </c>
      <c r="S893" s="3"/>
      <c r="T893" s="7">
        <f>offs557+Ampl557*SIN(2*PI()*freq557*('5v'!M881)+deph557*PI()/180)</f>
        <v>-1.0300635217139802</v>
      </c>
      <c r="U893" s="8">
        <f>('5v'!N881-T893)^2</f>
        <v>1.2257083021426623E-5</v>
      </c>
      <c r="V893" s="9">
        <f>offs558+Ampl558*SIN(2*PI()*freq558*('5v'!M881-reta558)+deph558*PI()/180)</f>
        <v>1.0935395835619297</v>
      </c>
      <c r="W893" s="10">
        <f>('5v'!O881-V893)^2</f>
        <v>8.6717082702142393E-6</v>
      </c>
      <c r="X893" s="3"/>
      <c r="Y893" s="3"/>
      <c r="Z893" s="7">
        <f>offs559+Ampl559*SIN(2*PI()*freq559*('5v'!Q881)+deph559*PI()/180)</f>
        <v>1.7403867318416446</v>
      </c>
      <c r="AA893" s="8">
        <f>('5v'!R881-Z893)^2</f>
        <v>1.1404743106489567E-2</v>
      </c>
      <c r="AB893" s="9">
        <f>offs558+Ampl560*SIN(2*PI()*freq560*('5v'!Q881-reta560)+deph560*PI()/180)</f>
        <v>0.85305085880917741</v>
      </c>
      <c r="AC893" s="10">
        <f>('5v'!S881-AB893)^2</f>
        <v>5.000170102924619E-7</v>
      </c>
      <c r="AE893" s="44"/>
      <c r="AF893" s="7">
        <f>offs561+Ampl561*SIN(2*PI()*freq561*('5v'!U881)+deph561*PI()/180)</f>
        <v>-1.3569565812796145</v>
      </c>
      <c r="AG893" s="8">
        <f>('5v'!V881-AF893)^2</f>
        <v>0.21217222035799752</v>
      </c>
      <c r="AH893" s="9">
        <f>offs562+Ampl562*SIN(2*PI()*freq562*('5v'!U881-reta562)+deph562*PI()/180)</f>
        <v>0.91197658132536308</v>
      </c>
      <c r="AI893" s="10">
        <f>('5v'!W881-AH893)^2</f>
        <v>4.5879065073646923E-5</v>
      </c>
      <c r="AL893" s="76"/>
      <c r="AN893" s="76"/>
      <c r="AO893" s="80"/>
    </row>
    <row r="894" spans="1:41" x14ac:dyDescent="0.25">
      <c r="A894" s="3"/>
      <c r="B894" s="7">
        <f>offs551+Ampl551*SIN(2*PI()*freq551*('5v'!A882)+deph551*PI()/180)</f>
        <v>-2.8183886909222338</v>
      </c>
      <c r="C894" s="8">
        <f>('5v'!B882-B894)^2</f>
        <v>1.3048700291471711E-6</v>
      </c>
      <c r="D894" s="9">
        <f>offs552+Ampl552*SIN(2*PI()*freq552*('5v'!A882-reta552)+deph552*PI()/180)</f>
        <v>1.3331821972986853</v>
      </c>
      <c r="E894" s="10">
        <f>('5v'!C882-D894)^2</f>
        <v>1.3498131025315404E-3</v>
      </c>
      <c r="G894" s="3"/>
      <c r="H894" s="7">
        <f>offs553+Ampl553*SIN(2*PI()*freq553*('5v'!E882)+deph553*PI()/180)</f>
        <v>1.5588839716429628</v>
      </c>
      <c r="I894" s="8">
        <f>('5v'!F882-H894)^2</f>
        <v>1.4485420147037056E-5</v>
      </c>
      <c r="J894" s="9">
        <f>offs554+Ampl554*SIN(2*PI()*freq554*('5v'!E882-reta554)+deph554*PI()/180)</f>
        <v>0.9522729738408946</v>
      </c>
      <c r="K894" s="10">
        <f>('5v'!G882-J894)^2</f>
        <v>1.0720368509978271E-3</v>
      </c>
      <c r="M894" s="3"/>
      <c r="N894" s="7">
        <f>offs553+Ampl555*SIN(2*PI()*freq555*('5v'!I882)+deph555*PI()/180)</f>
        <v>-2.9227283552582937</v>
      </c>
      <c r="O894" s="8">
        <f>('5v'!J882-N894)^2</f>
        <v>1.2996490793542768E-4</v>
      </c>
      <c r="P894" s="9">
        <f>offs556+Ampl556*SIN(2*PI()*freq556*('5v'!I882-reta556)+deph556*PI()/180)</f>
        <v>0.96580230010815371</v>
      </c>
      <c r="Q894" s="10">
        <f>('5v'!K882-P894)^2</f>
        <v>4.5387750544297955E-6</v>
      </c>
      <c r="S894" s="3"/>
      <c r="T894" s="7">
        <f>offs557+Ampl557*SIN(2*PI()*freq557*('5v'!M882)+deph557*PI()/180)</f>
        <v>-0.99192031027887351</v>
      </c>
      <c r="U894" s="8">
        <f>('5v'!N882-T894)^2</f>
        <v>6.0869291849570093E-6</v>
      </c>
      <c r="V894" s="9">
        <f>offs558+Ampl558*SIN(2*PI()*freq558*('5v'!M882-reta558)+deph558*PI()/180)</f>
        <v>1.094559584082039</v>
      </c>
      <c r="W894" s="10">
        <f>('5v'!O882-V894)^2</f>
        <v>1.5038154308556945E-5</v>
      </c>
      <c r="X894" s="3"/>
      <c r="Y894" s="3"/>
      <c r="Z894" s="7">
        <f>offs559+Ampl559*SIN(2*PI()*freq559*('5v'!Q882)+deph559*PI()/180)</f>
        <v>1.7157479109819858</v>
      </c>
      <c r="AA894" s="8">
        <f>('5v'!R882-Z894)^2</f>
        <v>1.2860505996111457E-2</v>
      </c>
      <c r="AB894" s="9">
        <f>offs558+Ampl560*SIN(2*PI()*freq560*('5v'!Q882-reta560)+deph560*PI()/180)</f>
        <v>0.84969879579332552</v>
      </c>
      <c r="AC894" s="10">
        <f>('5v'!S882-AB894)^2</f>
        <v>4.7860689655670053E-7</v>
      </c>
      <c r="AE894" s="44"/>
      <c r="AF894" s="7">
        <f>offs561+Ampl561*SIN(2*PI()*freq561*('5v'!U882)+deph561*PI()/180)</f>
        <v>-1.2906550891564608</v>
      </c>
      <c r="AG894" s="8">
        <f>('5v'!V882-AF894)^2</f>
        <v>0.21028064021750179</v>
      </c>
      <c r="AH894" s="9">
        <f>offs562+Ampl562*SIN(2*PI()*freq562*('5v'!U882-reta562)+deph562*PI()/180)</f>
        <v>0.91543104425970079</v>
      </c>
      <c r="AI894" s="10">
        <f>('5v'!W882-AH894)^2</f>
        <v>2.7794677170037172E-5</v>
      </c>
      <c r="AL894" s="76"/>
      <c r="AN894" s="76"/>
      <c r="AO894" s="80"/>
    </row>
    <row r="895" spans="1:41" x14ac:dyDescent="0.25">
      <c r="A895" s="3"/>
      <c r="B895" s="7">
        <f>offs551+Ampl551*SIN(2*PI()*freq551*('5v'!A883)+deph551*PI()/180)</f>
        <v>-2.8083788407393406</v>
      </c>
      <c r="C895" s="8">
        <f>('5v'!B883-B895)^2</f>
        <v>2.8017534958703511E-5</v>
      </c>
      <c r="D895" s="9">
        <f>offs552+Ampl552*SIN(2*PI()*freq552*('5v'!A883-reta552)+deph552*PI()/180)</f>
        <v>1.3361678883374624</v>
      </c>
      <c r="E895" s="10">
        <f>('5v'!C883-D895)^2</f>
        <v>1.5691986155886692E-3</v>
      </c>
      <c r="G895" s="3"/>
      <c r="H895" s="7">
        <f>offs553+Ampl553*SIN(2*PI()*freq553*('5v'!E883)+deph553*PI()/180)</f>
        <v>1.5857716312105472</v>
      </c>
      <c r="I895" s="8">
        <f>('5v'!F883-H895)^2</f>
        <v>3.0954622987712368E-7</v>
      </c>
      <c r="J895" s="9">
        <f>offs554+Ampl554*SIN(2*PI()*freq554*('5v'!E883-reta554)+deph554*PI()/180)</f>
        <v>0.94613870883837736</v>
      </c>
      <c r="K895" s="10">
        <f>('5v'!G883-J895)^2</f>
        <v>5.0079807983168957E-5</v>
      </c>
      <c r="M895" s="3"/>
      <c r="N895" s="7">
        <f>offs553+Ampl555*SIN(2*PI()*freq555*('5v'!I883)+deph555*PI()/180)</f>
        <v>-2.91738576052775</v>
      </c>
      <c r="O895" s="8">
        <f>('5v'!J883-N895)^2</f>
        <v>9.9278715893761664E-5</v>
      </c>
      <c r="P895" s="9">
        <f>offs556+Ampl556*SIN(2*PI()*freq556*('5v'!I883-reta556)+deph556*PI()/180)</f>
        <v>0.96893122988555302</v>
      </c>
      <c r="Q895" s="10">
        <f>('5v'!K883-P895)^2</f>
        <v>1.8309334246789043E-6</v>
      </c>
      <c r="S895" s="3"/>
      <c r="T895" s="7">
        <f>offs557+Ampl557*SIN(2*PI()*freq557*('5v'!M883)+deph557*PI()/180)</f>
        <v>-0.95364474423235412</v>
      </c>
      <c r="U895" s="8">
        <f>('5v'!N883-T895)^2</f>
        <v>1.0589194355025331E-5</v>
      </c>
      <c r="V895" s="9">
        <f>offs558+Ampl558*SIN(2*PI()*freq558*('5v'!M883-reta558)+deph558*PI()/180)</f>
        <v>1.095528273921321</v>
      </c>
      <c r="W895" s="10">
        <f>('5v'!O883-V895)^2</f>
        <v>8.463538192444417E-6</v>
      </c>
      <c r="X895" s="3"/>
      <c r="Y895" s="3"/>
      <c r="Z895" s="7">
        <f>offs559+Ampl559*SIN(2*PI()*freq559*('5v'!Q883)+deph559*PI()/180)</f>
        <v>1.6900476323078868</v>
      </c>
      <c r="AA895" s="8">
        <f>('5v'!R883-Z895)^2</f>
        <v>1.5094614567914191E-2</v>
      </c>
      <c r="AB895" s="9">
        <f>offs558+Ampl560*SIN(2*PI()*freq560*('5v'!Q883-reta560)+deph560*PI()/180)</f>
        <v>0.84636457833252654</v>
      </c>
      <c r="AC895" s="10">
        <f>('5v'!S883-AB895)^2</f>
        <v>4.2969627811476667E-6</v>
      </c>
      <c r="AE895" s="44"/>
      <c r="AF895" s="7">
        <f>offs561+Ampl561*SIN(2*PI()*freq561*('5v'!U883)+deph561*PI()/180)</f>
        <v>-1.2230798762829949</v>
      </c>
      <c r="AG895" s="8">
        <f>('5v'!V883-AF895)^2</f>
        <v>0.21135409450437401</v>
      </c>
      <c r="AH895" s="9">
        <f>offs562+Ampl562*SIN(2*PI()*freq562*('5v'!U883-reta562)+deph562*PI()/180)</f>
        <v>0.91885594878402133</v>
      </c>
      <c r="AI895" s="10">
        <f>('5v'!W883-AH895)^2</f>
        <v>1.4442213326244795E-5</v>
      </c>
      <c r="AL895" s="76"/>
      <c r="AN895" s="76"/>
      <c r="AO895" s="80"/>
    </row>
    <row r="896" spans="1:41" x14ac:dyDescent="0.25">
      <c r="A896" s="3"/>
      <c r="B896" s="7">
        <f>offs551+Ampl551*SIN(2*PI()*freq551*('5v'!A884)+deph551*PI()/180)</f>
        <v>-2.797997284670513</v>
      </c>
      <c r="C896" s="8">
        <f>('5v'!B884-B896)^2</f>
        <v>1.5647683767939477E-5</v>
      </c>
      <c r="D896" s="9">
        <f>offs552+Ampl552*SIN(2*PI()*freq552*('5v'!A884-reta552)+deph552*PI()/180)</f>
        <v>1.3390832473453997</v>
      </c>
      <c r="E896" s="10">
        <f>('5v'!C884-D896)^2</f>
        <v>1.8111623110101266E-3</v>
      </c>
      <c r="G896" s="3"/>
      <c r="H896" s="7">
        <f>offs553+Ampl553*SIN(2*PI()*freq553*('5v'!E884)+deph553*PI()/180)</f>
        <v>1.611930303852271</v>
      </c>
      <c r="I896" s="8">
        <f>('5v'!F884-H896)^2</f>
        <v>4.4649317984599691E-8</v>
      </c>
      <c r="J896" s="9">
        <f>offs554+Ampl554*SIN(2*PI()*freq554*('5v'!E884-reta554)+deph554*PI()/180)</f>
        <v>0.93997982771060984</v>
      </c>
      <c r="K896" s="10">
        <f>('5v'!G884-J896)^2</f>
        <v>8.2416517440055011E-6</v>
      </c>
      <c r="M896" s="3"/>
      <c r="N896" s="7">
        <f>offs553+Ampl555*SIN(2*PI()*freq555*('5v'!I884)+deph555*PI()/180)</f>
        <v>-2.9116560645616234</v>
      </c>
      <c r="O896" s="8">
        <f>('5v'!J884-N896)^2</f>
        <v>1.0187984368846445E-4</v>
      </c>
      <c r="P896" s="9">
        <f>offs556+Ampl556*SIN(2*PI()*freq556*('5v'!I884-reta556)+deph556*PI()/180)</f>
        <v>0.97204724304064771</v>
      </c>
      <c r="Q896" s="10">
        <f>('5v'!K884-P896)^2</f>
        <v>6.3302713005484537E-6</v>
      </c>
      <c r="S896" s="3"/>
      <c r="T896" s="7">
        <f>offs557+Ampl557*SIN(2*PI()*freq557*('5v'!M884)+deph557*PI()/180)</f>
        <v>-0.91524626749760551</v>
      </c>
      <c r="U896" s="8">
        <f>('5v'!N884-T896)^2</f>
        <v>1.5351723087492818E-5</v>
      </c>
      <c r="V896" s="9">
        <f>offs558+Ampl558*SIN(2*PI()*freq558*('5v'!M884-reta558)+deph558*PI()/180)</f>
        <v>1.0964454140700532</v>
      </c>
      <c r="W896" s="10">
        <f>('5v'!O884-V896)^2</f>
        <v>1.5564570925668787E-5</v>
      </c>
      <c r="X896" s="3"/>
      <c r="Y896" s="3"/>
      <c r="Z896" s="7">
        <f>offs559+Ampl559*SIN(2*PI()*freq559*('5v'!Q884)+deph559*PI()/180)</f>
        <v>1.6632983242460471</v>
      </c>
      <c r="AA896" s="8">
        <f>('5v'!R884-Z896)^2</f>
        <v>1.622078209984907E-2</v>
      </c>
      <c r="AB896" s="9">
        <f>offs558+Ampl560*SIN(2*PI()*freq560*('5v'!Q884-reta560)+deph560*PI()/180)</f>
        <v>0.84304981882475616</v>
      </c>
      <c r="AC896" s="10">
        <f>('5v'!S884-AB896)^2</f>
        <v>1.1796073084445668E-5</v>
      </c>
      <c r="AE896" s="44"/>
      <c r="AF896" s="7">
        <f>offs561+Ampl561*SIN(2*PI()*freq561*('5v'!U884)+deph561*PI()/180)</f>
        <v>-1.154297631235853</v>
      </c>
      <c r="AG896" s="8">
        <f>('5v'!V884-AF896)^2</f>
        <v>0.21174309224599089</v>
      </c>
      <c r="AH896" s="9">
        <f>offs562+Ampl562*SIN(2*PI()*freq562*('5v'!U884-reta562)+deph562*PI()/180)</f>
        <v>0.92224791493105363</v>
      </c>
      <c r="AI896" s="10">
        <f>('5v'!W884-AH896)^2</f>
        <v>5.5764228136513702E-6</v>
      </c>
      <c r="AL896" s="76"/>
      <c r="AN896" s="76"/>
      <c r="AO896" s="80"/>
    </row>
    <row r="897" spans="1:41" x14ac:dyDescent="0.25">
      <c r="A897" s="3"/>
      <c r="B897" s="7">
        <f>offs551+Ampl551*SIN(2*PI()*freq551*('5v'!A885)+deph551*PI()/180)</f>
        <v>-2.787245662083802</v>
      </c>
      <c r="C897" s="8">
        <f>('5v'!B885-B897)^2</f>
        <v>8.9301635013860252E-6</v>
      </c>
      <c r="D897" s="9">
        <f>offs552+Ampl552*SIN(2*PI()*freq552*('5v'!A885-reta552)+deph552*PI()/180)</f>
        <v>1.3419278139535145</v>
      </c>
      <c r="E897" s="10">
        <f>('5v'!C885-D897)^2</f>
        <v>2.0768241410554873E-3</v>
      </c>
      <c r="G897" s="3"/>
      <c r="H897" s="7">
        <f>offs553+Ampl553*SIN(2*PI()*freq553*('5v'!E885)+deph553*PI()/180)</f>
        <v>1.637350695516298</v>
      </c>
      <c r="I897" s="8">
        <f>('5v'!F885-H897)^2</f>
        <v>4.816688409258183E-6</v>
      </c>
      <c r="J897" s="9">
        <f>offs554+Ampl554*SIN(2*PI()*freq554*('5v'!E885-reta554)+deph554*PI()/180)</f>
        <v>0.93379851867873187</v>
      </c>
      <c r="K897" s="10">
        <f>('5v'!G885-J897)^2</f>
        <v>4.8750514508447195E-4</v>
      </c>
      <c r="M897" s="3"/>
      <c r="N897" s="7">
        <f>offs553+Ampl555*SIN(2*PI()*freq555*('5v'!I885)+deph555*PI()/180)</f>
        <v>-2.9055401721453289</v>
      </c>
      <c r="O897" s="8">
        <f>('5v'!J885-N897)^2</f>
        <v>9.6767201428230504E-5</v>
      </c>
      <c r="P897" s="9">
        <f>offs556+Ampl556*SIN(2*PI()*freq556*('5v'!I885-reta556)+deph556*PI()/180)</f>
        <v>0.97514984751883782</v>
      </c>
      <c r="Q897" s="10">
        <f>('5v'!K885-P897)^2</f>
        <v>2.9321682723203595E-6</v>
      </c>
      <c r="S897" s="3"/>
      <c r="T897" s="7">
        <f>offs557+Ampl557*SIN(2*PI()*freq557*('5v'!M885)+deph557*PI()/180)</f>
        <v>-0.87673435432420199</v>
      </c>
      <c r="U897" s="8">
        <f>('5v'!N885-T897)^2</f>
        <v>1.9969407711328486E-5</v>
      </c>
      <c r="V897" s="9">
        <f>offs558+Ampl558*SIN(2*PI()*freq558*('5v'!M885-reta558)+deph558*PI()/180)</f>
        <v>1.0973107782376272</v>
      </c>
      <c r="W897" s="10">
        <f>('5v'!O885-V897)^2</f>
        <v>9.4853636845204025E-6</v>
      </c>
      <c r="X897" s="3"/>
      <c r="Y897" s="3"/>
      <c r="Z897" s="7">
        <f>offs559+Ampl559*SIN(2*PI()*freq559*('5v'!Q885)+deph559*PI()/180)</f>
        <v>1.635512922524474</v>
      </c>
      <c r="AA897" s="8">
        <f>('5v'!R885-Z897)^2</f>
        <v>1.7630146666065639E-2</v>
      </c>
      <c r="AB897" s="9">
        <f>offs558+Ampl560*SIN(2*PI()*freq560*('5v'!Q885-reta560)+deph560*PI()/180)</f>
        <v>0.83975612025829749</v>
      </c>
      <c r="AC897" s="10">
        <f>('5v'!S885-AB897)^2</f>
        <v>2.280176854759721E-5</v>
      </c>
      <c r="AE897" s="44"/>
      <c r="AF897" s="7">
        <f>offs561+Ampl561*SIN(2*PI()*freq561*('5v'!U885)+deph561*PI()/180)</f>
        <v>-1.0843762337867309</v>
      </c>
      <c r="AG897" s="8">
        <f>('5v'!V885-AF897)^2</f>
        <v>0.21138330922063991</v>
      </c>
      <c r="AH897" s="9">
        <f>offs562+Ampl562*SIN(2*PI()*freq562*('5v'!U885-reta562)+deph562*PI()/180)</f>
        <v>0.92560359523972702</v>
      </c>
      <c r="AI897" s="10">
        <f>('5v'!W885-AH897)^2</f>
        <v>8.4798299640479899E-6</v>
      </c>
      <c r="AL897" s="76"/>
      <c r="AN897" s="76"/>
      <c r="AO897" s="80"/>
    </row>
    <row r="898" spans="1:41" x14ac:dyDescent="0.25">
      <c r="A898" s="3"/>
      <c r="B898" s="7">
        <f>offs551+Ampl551*SIN(2*PI()*freq551*('5v'!A886)+deph551*PI()/180)</f>
        <v>-2.7761256707850488</v>
      </c>
      <c r="C898" s="8">
        <f>('5v'!B886-B898)^2</f>
        <v>5.7136737558502447E-6</v>
      </c>
      <c r="D898" s="9">
        <f>offs552+Ampl552*SIN(2*PI()*freq552*('5v'!A886-reta552)+deph552*PI()/180)</f>
        <v>1.3447011389717645</v>
      </c>
      <c r="E898" s="10">
        <f>('5v'!C886-D898)^2</f>
        <v>2.002729065490511E-3</v>
      </c>
      <c r="G898" s="3"/>
      <c r="H898" s="7">
        <f>offs553+Ampl553*SIN(2*PI()*freq553*('5v'!E886)+deph553*PI()/180)</f>
        <v>1.6620237744585178</v>
      </c>
      <c r="I898" s="8">
        <f>('5v'!F886-H898)^2</f>
        <v>5.9011367313893502E-6</v>
      </c>
      <c r="J898" s="9">
        <f>offs554+Ampl554*SIN(2*PI()*freq554*('5v'!E886-reta554)+deph554*PI()/180)</f>
        <v>0.92759697793240803</v>
      </c>
      <c r="K898" s="10">
        <f>('5v'!G886-J898)^2</f>
        <v>2.0407786311935489E-3</v>
      </c>
      <c r="M898" s="3"/>
      <c r="N898" s="7">
        <f>offs553+Ampl555*SIN(2*PI()*freq555*('5v'!I886)+deph555*PI()/180)</f>
        <v>-2.8990390490491755</v>
      </c>
      <c r="O898" s="8">
        <f>('5v'!J886-N898)^2</f>
        <v>8.4553340697883671E-5</v>
      </c>
      <c r="P898" s="9">
        <f>offs556+Ampl556*SIN(2*PI()*freq556*('5v'!I886-reta556)+deph556*PI()/180)</f>
        <v>0.97823855338291033</v>
      </c>
      <c r="Q898" s="10">
        <f>('5v'!K886-P898)^2</f>
        <v>2.3050209606722178E-5</v>
      </c>
      <c r="S898" s="3"/>
      <c r="T898" s="7">
        <f>offs557+Ampl557*SIN(2*PI()*freq557*('5v'!M886)+deph557*PI()/180)</f>
        <v>-0.83811850695044421</v>
      </c>
      <c r="U898" s="8">
        <f>('5v'!N886-T898)^2</f>
        <v>8.7749069954161106E-6</v>
      </c>
      <c r="V898" s="9">
        <f>offs558+Ampl558*SIN(2*PI()*freq558*('5v'!M886-reta558)+deph558*PI()/180)</f>
        <v>1.0981241529083836</v>
      </c>
      <c r="W898" s="10">
        <f>('5v'!O886-V898)^2</f>
        <v>5.1368277481384348E-6</v>
      </c>
      <c r="X898" s="3"/>
      <c r="Y898" s="3"/>
      <c r="Z898" s="7">
        <f>offs559+Ampl559*SIN(2*PI()*freq559*('5v'!Q886)+deph559*PI()/180)</f>
        <v>1.6067048639168746</v>
      </c>
      <c r="AA898" s="8">
        <f>('5v'!R886-Z898)^2</f>
        <v>1.8816603098488149E-2</v>
      </c>
      <c r="AB898" s="9">
        <f>offs558+Ampl560*SIN(2*PI()*freq560*('5v'!Q886-reta560)+deph560*PI()/180)</f>
        <v>0.83648507543654904</v>
      </c>
      <c r="AC898" s="10">
        <f>('5v'!S886-AB898)^2</f>
        <v>3.7125070191408581E-5</v>
      </c>
      <c r="AE898" s="44"/>
      <c r="AF898" s="7">
        <f>offs561+Ampl561*SIN(2*PI()*freq561*('5v'!U886)+deph561*PI()/180)</f>
        <v>-1.0133846879131825</v>
      </c>
      <c r="AG898" s="8">
        <f>('5v'!V886-AF898)^2</f>
        <v>0.21021337544727364</v>
      </c>
      <c r="AH898" s="9">
        <f>offs562+Ampl562*SIN(2*PI()*freq562*('5v'!U886-reta562)+deph562*PI()/180)</f>
        <v>0.92891967805871367</v>
      </c>
      <c r="AI898" s="10">
        <f>('5v'!W886-AH898)^2</f>
        <v>2.3995928979418196E-6</v>
      </c>
      <c r="AL898" s="76"/>
      <c r="AN898" s="76"/>
      <c r="AO898" s="80"/>
    </row>
    <row r="899" spans="1:41" x14ac:dyDescent="0.25">
      <c r="A899" s="3"/>
      <c r="B899" s="7">
        <f>offs551+Ampl551*SIN(2*PI()*freq551*('5v'!A887)+deph551*PI()/180)</f>
        <v>-2.7646390667497882</v>
      </c>
      <c r="C899" s="8">
        <f>('5v'!B887-B899)^2</f>
        <v>4.6566759123694085E-6</v>
      </c>
      <c r="D899" s="9">
        <f>offs552+Ampl552*SIN(2*PI()*freq552*('5v'!A887-reta552)+deph552*PI()/180)</f>
        <v>1.347402784459979</v>
      </c>
      <c r="E899" s="10">
        <f>('5v'!C887-D899)^2</f>
        <v>1.9362829778615418E-3</v>
      </c>
      <c r="G899" s="3"/>
      <c r="H899" s="7">
        <f>offs553+Ampl553*SIN(2*PI()*freq553*('5v'!E887)+deph553*PI()/180)</f>
        <v>1.6859407744514612</v>
      </c>
      <c r="I899" s="8">
        <f>('5v'!F887-H899)^2</f>
        <v>1.5235169682765428E-5</v>
      </c>
      <c r="J899" s="9">
        <f>offs554+Ampl554*SIN(2*PI()*freq554*('5v'!E887-reta554)+deph554*PI()/180)</f>
        <v>0.92137740884953689</v>
      </c>
      <c r="K899" s="10">
        <f>('5v'!G887-J899)^2</f>
        <v>2.5678957122500226E-3</v>
      </c>
      <c r="M899" s="3"/>
      <c r="N899" s="7">
        <f>offs553+Ampl555*SIN(2*PI()*freq555*('5v'!I887)+deph555*PI()/180)</f>
        <v>-2.8921537218758639</v>
      </c>
      <c r="O899" s="8">
        <f>('5v'!J887-N899)^2</f>
        <v>1.0246423442831491E-4</v>
      </c>
      <c r="P899" s="9">
        <f>offs556+Ampl556*SIN(2*PI()*freq556*('5v'!I887-reta556)+deph556*PI()/180)</f>
        <v>0.98131287289040336</v>
      </c>
      <c r="Q899" s="10">
        <f>('5v'!K887-P899)^2</f>
        <v>3.5073197743048262E-5</v>
      </c>
      <c r="S899" s="3"/>
      <c r="T899" s="7">
        <f>offs557+Ampl557*SIN(2*PI()*freq557*('5v'!M887)+deph557*PI()/180)</f>
        <v>-0.79940825325885911</v>
      </c>
      <c r="U899" s="8">
        <f>('5v'!N887-T899)^2</f>
        <v>1.0985865563022617E-5</v>
      </c>
      <c r="V899" s="9">
        <f>offs558+Ampl558*SIN(2*PI()*freq558*('5v'!M887-reta558)+deph558*PI()/180)</f>
        <v>1.0988853373942928</v>
      </c>
      <c r="W899" s="10">
        <f>('5v'!O887-V899)^2</f>
        <v>2.2658456174925693E-6</v>
      </c>
      <c r="X899" s="3"/>
      <c r="Y899" s="3"/>
      <c r="Z899" s="7">
        <f>offs559+Ampl559*SIN(2*PI()*freq559*('5v'!Q887)+deph559*PI()/180)</f>
        <v>1.5768880797447515</v>
      </c>
      <c r="AA899" s="8">
        <f>('5v'!R887-Z899)^2</f>
        <v>1.9757105094645455E-2</v>
      </c>
      <c r="AB899" s="9">
        <f>offs558+Ampl560*SIN(2*PI()*freq560*('5v'!Q887-reta560)+deph560*PI()/180)</f>
        <v>0.83323826620775998</v>
      </c>
      <c r="AC899" s="10">
        <f>('5v'!S887-AB899)^2</f>
        <v>5.4563688382845009E-5</v>
      </c>
      <c r="AE899" s="44"/>
      <c r="AF899" s="7">
        <f>offs561+Ampl561*SIN(2*PI()*freq561*('5v'!U887)+deph561*PI()/180)</f>
        <v>-0.94139305370008808</v>
      </c>
      <c r="AG899" s="8">
        <f>('5v'!V887-AF899)^2</f>
        <v>0.20817611342307596</v>
      </c>
      <c r="AH899" s="9">
        <f>offs562+Ampl562*SIN(2*PI()*freq562*('5v'!U887-reta562)+deph562*PI()/180)</f>
        <v>0.93219289081462609</v>
      </c>
      <c r="AI899" s="10">
        <f>('5v'!W887-AH899)^2</f>
        <v>4.7615568548095744E-6</v>
      </c>
      <c r="AL899" s="76"/>
      <c r="AN899" s="76"/>
      <c r="AO899" s="80"/>
    </row>
    <row r="900" spans="1:41" x14ac:dyDescent="0.25">
      <c r="A900" s="3"/>
      <c r="B900" s="7">
        <f>offs551+Ampl551*SIN(2*PI()*freq551*('5v'!A888)+deph551*PI()/180)</f>
        <v>-2.7527876638459552</v>
      </c>
      <c r="C900" s="8">
        <f>('5v'!B888-B900)^2</f>
        <v>1.1379568082562355E-7</v>
      </c>
      <c r="D900" s="9">
        <f>offs552+Ampl552*SIN(2*PI()*freq552*('5v'!A888-reta552)+deph552*PI()/180)</f>
        <v>1.3500323237970171</v>
      </c>
      <c r="E900" s="10">
        <f>('5v'!C888-D900)^2</f>
        <v>1.8772008707981262E-3</v>
      </c>
      <c r="G900" s="3"/>
      <c r="H900" s="7">
        <f>offs553+Ampl553*SIN(2*PI()*freq553*('5v'!E888)+deph553*PI()/180)</f>
        <v>1.7090931978989166</v>
      </c>
      <c r="I900" s="8">
        <f>('5v'!F888-H900)^2</f>
        <v>1.7537686437839321E-5</v>
      </c>
      <c r="J900" s="9">
        <f>offs554+Ampl554*SIN(2*PI()*freq554*('5v'!E888-reta554)+deph554*PI()/180)</f>
        <v>0.91514202121339894</v>
      </c>
      <c r="K900" s="10">
        <f>('5v'!G888-J900)^2</f>
        <v>5.269329989075974E-4</v>
      </c>
      <c r="M900" s="3"/>
      <c r="N900" s="7">
        <f>offs553+Ampl555*SIN(2*PI()*freq555*('5v'!I888)+deph555*PI()/180)</f>
        <v>-2.8848852778983716</v>
      </c>
      <c r="O900" s="8">
        <f>('5v'!J888-N900)^2</f>
        <v>1.1377460407627666E-4</v>
      </c>
      <c r="P900" s="9">
        <f>offs556+Ampl556*SIN(2*PI()*freq556*('5v'!I888-reta556)+deph556*PI()/180)</f>
        <v>0.98437232057062884</v>
      </c>
      <c r="Q900" s="10">
        <f>('5v'!K888-P900)^2</f>
        <v>4.9400944837821068E-5</v>
      </c>
      <c r="S900" s="3"/>
      <c r="T900" s="7">
        <f>offs557+Ampl557*SIN(2*PI()*freq557*('5v'!M888)+deph557*PI()/180)</f>
        <v>-0.76061314442530237</v>
      </c>
      <c r="U900" s="8">
        <f>('5v'!N888-T900)^2</f>
        <v>2.6528409779421985E-6</v>
      </c>
      <c r="V900" s="9">
        <f>offs558+Ampl558*SIN(2*PI()*freq558*('5v'!M888-reta558)+deph558*PI()/180)</f>
        <v>1.099594143884473</v>
      </c>
      <c r="W900" s="10">
        <f>('5v'!O888-V900)^2</f>
        <v>7.5602787985214604E-6</v>
      </c>
      <c r="X900" s="3"/>
      <c r="Y900" s="3"/>
      <c r="Z900" s="7">
        <f>offs559+Ampl559*SIN(2*PI()*freq559*('5v'!Q888)+deph559*PI()/180)</f>
        <v>1.5460769891403325</v>
      </c>
      <c r="AA900" s="8">
        <f>('5v'!R888-Z900)^2</f>
        <v>2.1567345340563978E-2</v>
      </c>
      <c r="AB900" s="9">
        <f>offs558+Ampl560*SIN(2*PI()*freq560*('5v'!Q888-reta560)+deph560*PI()/180)</f>
        <v>0.83001726270006049</v>
      </c>
      <c r="AC900" s="10">
        <f>('5v'!S888-AB900)^2</f>
        <v>4.4909798001604798E-5</v>
      </c>
      <c r="AE900" s="44"/>
      <c r="AF900" s="7">
        <f>offs561+Ampl561*SIN(2*PI()*freq561*('5v'!U888)+deph561*PI()/180)</f>
        <v>-0.86847237819874434</v>
      </c>
      <c r="AG900" s="8">
        <f>('5v'!V888-AF900)^2</f>
        <v>0.20521988283622095</v>
      </c>
      <c r="AH900" s="9">
        <f>offs562+Ampl562*SIN(2*PI()*freq562*('5v'!U888-reta562)+deph562*PI()/180)</f>
        <v>0.93542000324165464</v>
      </c>
      <c r="AI900" s="10">
        <f>('5v'!W888-AH900)^2</f>
        <v>8.2465788455260178E-7</v>
      </c>
      <c r="AL900" s="76"/>
      <c r="AN900" s="76"/>
      <c r="AO900" s="80"/>
    </row>
    <row r="901" spans="1:41" x14ac:dyDescent="0.25">
      <c r="A901" s="3"/>
      <c r="B901" s="7">
        <f>offs551+Ampl551*SIN(2*PI()*freq551*('5v'!A889)+deph551*PI()/180)</f>
        <v>-2.7405733335474505</v>
      </c>
      <c r="C901" s="8">
        <f>('5v'!B889-B901)^2</f>
        <v>1.2551472575426547E-6</v>
      </c>
      <c r="D901" s="9">
        <f>offs552+Ampl552*SIN(2*PI()*freq552*('5v'!A889-reta552)+deph552*PI()/180)</f>
        <v>1.3525893417481354</v>
      </c>
      <c r="E901" s="10">
        <f>('5v'!C889-D901)^2</f>
        <v>1.6621650339738335E-3</v>
      </c>
      <c r="G901" s="3"/>
      <c r="H901" s="7">
        <f>offs553+Ampl553*SIN(2*PI()*freq553*('5v'!E889)+deph553*PI()/180)</f>
        <v>1.7314728188550763</v>
      </c>
      <c r="I901" s="8">
        <f>('5v'!F889-H901)^2</f>
        <v>3.7677358684728631E-7</v>
      </c>
      <c r="J901" s="9">
        <f>offs554+Ampl554*SIN(2*PI()*freq554*('5v'!E889-reta554)+deph554*PI()/180)</f>
        <v>0.90889303042752956</v>
      </c>
      <c r="K901" s="10">
        <f>('5v'!G889-J901)^2</f>
        <v>6.8974357076450764E-4</v>
      </c>
      <c r="M901" s="3"/>
      <c r="N901" s="7">
        <f>offs553+Ampl555*SIN(2*PI()*freq555*('5v'!I889)+deph555*PI()/180)</f>
        <v>-2.8772348648882615</v>
      </c>
      <c r="O901" s="8">
        <f>('5v'!J889-N901)^2</f>
        <v>7.8774054492157777E-5</v>
      </c>
      <c r="P901" s="9">
        <f>offs556+Ampl556*SIN(2*PI()*freq556*('5v'!I889-reta556)+deph556*PI()/180)</f>
        <v>0.98741641330133101</v>
      </c>
      <c r="Q901" s="10">
        <f>('5v'!K889-P901)^2</f>
        <v>1.0145874743534619E-4</v>
      </c>
      <c r="S901" s="3"/>
      <c r="T901" s="7">
        <f>offs557+Ampl557*SIN(2*PI()*freq557*('5v'!M889)+deph557*PI()/180)</f>
        <v>-0.72174275256238141</v>
      </c>
      <c r="U901" s="8">
        <f>('5v'!N889-T901)^2</f>
        <v>3.3155404710823522E-6</v>
      </c>
      <c r="V901" s="9">
        <f>offs558+Ampl558*SIN(2*PI()*freq558*('5v'!M889-reta558)+deph558*PI()/180)</f>
        <v>1.1002503974915288</v>
      </c>
      <c r="W901" s="10">
        <f>('5v'!O889-V901)^2</f>
        <v>4.3820828577727608E-6</v>
      </c>
      <c r="X901" s="3"/>
      <c r="Y901" s="3"/>
      <c r="Z901" s="7">
        <f>offs559+Ampl559*SIN(2*PI()*freq559*('5v'!Q889)+deph559*PI()/180)</f>
        <v>1.5142864920736194</v>
      </c>
      <c r="AA901" s="8">
        <f>('5v'!R889-Z901)^2</f>
        <v>2.375613460427746E-2</v>
      </c>
      <c r="AB901" s="9">
        <f>offs558+Ampl560*SIN(2*PI()*freq560*('5v'!Q889-reta560)+deph560*PI()/180)</f>
        <v>0.82682362256216424</v>
      </c>
      <c r="AC901" s="10">
        <f>('5v'!S889-AB901)^2</f>
        <v>3.5866533187969659E-5</v>
      </c>
      <c r="AE901" s="44"/>
      <c r="AF901" s="7">
        <f>offs561+Ampl561*SIN(2*PI()*freq561*('5v'!U889)+deph561*PI()/180)</f>
        <v>-0.79469462531206336</v>
      </c>
      <c r="AG901" s="8">
        <f>('5v'!V889-AF901)^2</f>
        <v>0.20482052333566853</v>
      </c>
      <c r="AH901" s="9">
        <f>offs562+Ampl562*SIN(2*PI()*freq562*('5v'!U889-reta562)+deph562*PI()/180)</f>
        <v>0.93859783056944734</v>
      </c>
      <c r="AI901" s="10">
        <f>('5v'!W889-AH901)^2</f>
        <v>2.6782285770651519E-6</v>
      </c>
      <c r="AL901" s="76"/>
      <c r="AN901" s="76"/>
      <c r="AO901" s="80"/>
    </row>
    <row r="902" spans="1:41" x14ac:dyDescent="0.25">
      <c r="A902" s="3"/>
      <c r="B902" s="7">
        <f>offs551+Ampl551*SIN(2*PI()*freq551*('5v'!A890)+deph551*PI()/180)</f>
        <v>-2.7279980046386254</v>
      </c>
      <c r="C902" s="8">
        <f>('5v'!B890-B902)^2</f>
        <v>2.8560843214672783E-6</v>
      </c>
      <c r="D902" s="9">
        <f>offs552+Ampl552*SIN(2*PI()*freq552*('5v'!A890-reta552)+deph552*PI()/180)</f>
        <v>1.3550734345305568</v>
      </c>
      <c r="E902" s="10">
        <f>('5v'!C890-D902)^2</f>
        <v>1.7802125808932384E-3</v>
      </c>
      <c r="G902" s="3"/>
      <c r="H902" s="7">
        <f>offs553+Ampl553*SIN(2*PI()*freq553*('5v'!E890)+deph553*PI()/180)</f>
        <v>1.7530716859471762</v>
      </c>
      <c r="I902" s="8">
        <f>('5v'!F890-H902)^2</f>
        <v>1.0101680218377705E-5</v>
      </c>
      <c r="J902" s="9">
        <f>offs554+Ampl554*SIN(2*PI()*freq554*('5v'!E890-reta554)+deph554*PI()/180)</f>
        <v>0.90263265672860027</v>
      </c>
      <c r="K902" s="10">
        <f>('5v'!G890-J902)^2</f>
        <v>5.4080350087887703E-3</v>
      </c>
      <c r="M902" s="3"/>
      <c r="N902" s="7">
        <f>offs553+Ampl555*SIN(2*PI()*freq555*('5v'!I890)+deph555*PI()/180)</f>
        <v>-2.8692036909344352</v>
      </c>
      <c r="O902" s="8">
        <f>('5v'!J890-N902)^2</f>
        <v>7.4940202418434577E-5</v>
      </c>
      <c r="P902" s="9">
        <f>offs556+Ampl556*SIN(2*PI()*freq556*('5v'!I890-reta556)+deph556*PI()/180)</f>
        <v>0.99044467038497963</v>
      </c>
      <c r="Q902" s="10">
        <f>('5v'!K890-P902)^2</f>
        <v>1.2427367637945865E-4</v>
      </c>
      <c r="S902" s="3"/>
      <c r="T902" s="7">
        <f>offs557+Ampl557*SIN(2*PI()*freq557*('5v'!M890)+deph557*PI()/180)</f>
        <v>-0.68280666835765635</v>
      </c>
      <c r="U902" s="8">
        <f>('5v'!N890-T902)^2</f>
        <v>1.5213185356475668E-5</v>
      </c>
      <c r="V902" s="9">
        <f>offs558+Ampl558*SIN(2*PI()*freq558*('5v'!M890-reta558)+deph558*PI()/180)</f>
        <v>1.1008539362947025</v>
      </c>
      <c r="W902" s="10">
        <f>('5v'!O890-V902)^2</f>
        <v>2.2195150803181568E-6</v>
      </c>
      <c r="X902" s="3"/>
      <c r="Y902" s="3"/>
      <c r="Z902" s="7">
        <f>offs559+Ampl559*SIN(2*PI()*freq559*('5v'!Q890)+deph559*PI()/180)</f>
        <v>1.4815319621468861</v>
      </c>
      <c r="AA902" s="8">
        <f>('5v'!R890-Z902)^2</f>
        <v>2.450225830419352E-2</v>
      </c>
      <c r="AB902" s="9">
        <f>offs558+Ampl560*SIN(2*PI()*freq560*('5v'!Q890-reta560)+deph560*PI()/180)</f>
        <v>0.82365889021010164</v>
      </c>
      <c r="AC902" s="10">
        <f>('5v'!S890-AB902)^2</f>
        <v>2.7534679817546584E-5</v>
      </c>
      <c r="AE902" s="44"/>
      <c r="AF902" s="7">
        <f>offs561+Ampl561*SIN(2*PI()*freq561*('5v'!U890)+deph561*PI()/180)</f>
        <v>-0.7201326047748442</v>
      </c>
      <c r="AG902" s="8">
        <f>('5v'!V890-AF902)^2</f>
        <v>0.20513134976101374</v>
      </c>
      <c r="AH902" s="9">
        <f>offs562+Ampl562*SIN(2*PI()*freq562*('5v'!U890-reta562)+deph562*PI()/180)</f>
        <v>0.94172323666609559</v>
      </c>
      <c r="AI902" s="10">
        <f>('5v'!W890-AH902)^2</f>
        <v>5.8436938354723643E-6</v>
      </c>
      <c r="AL902" s="76"/>
      <c r="AN902" s="76"/>
      <c r="AO902" s="80"/>
    </row>
    <row r="903" spans="1:41" x14ac:dyDescent="0.25">
      <c r="A903" s="3"/>
      <c r="B903" s="7">
        <f>offs551+Ampl551*SIN(2*PI()*freq551*('5v'!A891)+deph551*PI()/180)</f>
        <v>-2.7150636629096896</v>
      </c>
      <c r="C903" s="8">
        <f>('5v'!B891-B903)^2</f>
        <v>8.4409836083338191E-6</v>
      </c>
      <c r="D903" s="9">
        <f>offs552+Ampl552*SIN(2*PI()*freq552*('5v'!A891-reta552)+deph552*PI()/180)</f>
        <v>1.3574842098772351</v>
      </c>
      <c r="E903" s="10">
        <f>('5v'!C891-D903)^2</f>
        <v>1.9086230058107652E-3</v>
      </c>
      <c r="G903" s="3"/>
      <c r="H903" s="7">
        <f>offs553+Ampl553*SIN(2*PI()*freq553*('5v'!E891)+deph553*PI()/180)</f>
        <v>1.7738821252005859</v>
      </c>
      <c r="I903" s="8">
        <f>('5v'!F891-H903)^2</f>
        <v>1.4836939470361165E-5</v>
      </c>
      <c r="J903" s="9">
        <f>offs554+Ampl554*SIN(2*PI()*freq554*('5v'!E891-reta554)+deph554*PI()/180)</f>
        <v>0.8963631243975767</v>
      </c>
      <c r="K903" s="10">
        <f>('5v'!G891-J903)^2</f>
        <v>7.6774178413353327E-3</v>
      </c>
      <c r="M903" s="3"/>
      <c r="N903" s="7">
        <f>offs553+Ampl555*SIN(2*PI()*freq555*('5v'!I891)+deph555*PI()/180)</f>
        <v>-2.860793024252358</v>
      </c>
      <c r="O903" s="8">
        <f>('5v'!J891-N903)^2</f>
        <v>1.9371112072883584E-4</v>
      </c>
      <c r="P903" s="9">
        <f>offs556+Ampl556*SIN(2*PI()*freq556*('5v'!I891-reta556)+deph556*PI()/180)</f>
        <v>0.99345661362467708</v>
      </c>
      <c r="Q903" s="10">
        <f>('5v'!K891-P903)^2</f>
        <v>1.4900166031452412E-4</v>
      </c>
      <c r="S903" s="3"/>
      <c r="T903" s="7">
        <f>offs557+Ampl557*SIN(2*PI()*freq557*('5v'!M891)+deph557*PI()/180)</f>
        <v>-0.64381449870729135</v>
      </c>
      <c r="U903" s="8">
        <f>('5v'!N891-T903)^2</f>
        <v>3.5092101983952095E-5</v>
      </c>
      <c r="V903" s="9">
        <f>offs558+Ampl558*SIN(2*PI()*freq558*('5v'!M891-reta558)+deph558*PI()/180)</f>
        <v>1.101404611379825</v>
      </c>
      <c r="W903" s="10">
        <f>('5v'!O891-V903)^2</f>
        <v>8.3651020809042412E-6</v>
      </c>
      <c r="X903" s="3"/>
      <c r="Y903" s="3"/>
      <c r="Z903" s="7">
        <f>offs559+Ampl559*SIN(2*PI()*freq559*('5v'!Q891)+deph559*PI()/180)</f>
        <v>1.4478292391601419</v>
      </c>
      <c r="AA903" s="8">
        <f>('5v'!R891-Z903)^2</f>
        <v>2.6845144427001501E-2</v>
      </c>
      <c r="AB903" s="9">
        <f>offs558+Ampl560*SIN(2*PI()*freq560*('5v'!Q891-reta560)+deph560*PI()/180)</f>
        <v>0.82052459608035422</v>
      </c>
      <c r="AC903" s="10">
        <f>('5v'!S891-AB903)^2</f>
        <v>2.0029150736002582E-5</v>
      </c>
      <c r="AE903" s="44"/>
      <c r="AF903" s="7">
        <f>offs561+Ampl561*SIN(2*PI()*freq561*('5v'!U891)+deph561*PI()/180)</f>
        <v>-0.64485990029937523</v>
      </c>
      <c r="AG903" s="8">
        <f>('5v'!V891-AF903)^2</f>
        <v>0.20431765939766783</v>
      </c>
      <c r="AH903" s="9">
        <f>offs562+Ampl562*SIN(2*PI()*freq562*('5v'!U891-reta562)+deph562*PI()/180)</f>
        <v>0.94479313713311686</v>
      </c>
      <c r="AI903" s="10">
        <f>('5v'!W891-AH903)^2</f>
        <v>1.0586712494478571E-5</v>
      </c>
      <c r="AL903" s="76"/>
      <c r="AN903" s="76"/>
      <c r="AO903" s="80"/>
    </row>
    <row r="904" spans="1:41" x14ac:dyDescent="0.25">
      <c r="A904" s="3"/>
      <c r="B904" s="7">
        <f>offs551+Ampl551*SIN(2*PI()*freq551*('5v'!A892)+deph551*PI()/180)</f>
        <v>-2.7017723508431439</v>
      </c>
      <c r="C904" s="8">
        <f>('5v'!B892-B904)^2</f>
        <v>6.3738533652138032E-6</v>
      </c>
      <c r="D904" s="9">
        <f>offs552+Ampl552*SIN(2*PI()*freq552*('5v'!A892-reta552)+deph552*PI()/180)</f>
        <v>1.359821287098796</v>
      </c>
      <c r="E904" s="10">
        <f>('5v'!C892-D904)^2</f>
        <v>2.2287569922140983E-3</v>
      </c>
      <c r="G904" s="3"/>
      <c r="H904" s="7">
        <f>offs553+Ampl553*SIN(2*PI()*freq553*('5v'!E892)+deph553*PI()/180)</f>
        <v>1.7938967427653276</v>
      </c>
      <c r="I904" s="8">
        <f>('5v'!F892-H904)^2</f>
        <v>1.1351894313392356E-5</v>
      </c>
      <c r="J904" s="9">
        <f>offs554+Ampl554*SIN(2*PI()*freq554*('5v'!E892-reta554)+deph554*PI()/180)</f>
        <v>0.89008666096944367</v>
      </c>
      <c r="K904" s="10">
        <f>('5v'!G892-J904)^2</f>
        <v>4.1732038028628139E-3</v>
      </c>
      <c r="M904" s="3"/>
      <c r="N904" s="7">
        <f>offs553+Ampl555*SIN(2*PI()*freq555*('5v'!I892)+deph555*PI()/180)</f>
        <v>-2.8520041929838009</v>
      </c>
      <c r="O904" s="8">
        <f>('5v'!J892-N904)^2</f>
        <v>2.2185515592623966E-4</v>
      </c>
      <c r="P904" s="9">
        <f>offs556+Ampl556*SIN(2*PI()*freq556*('5v'!I892-reta556)+deph556*PI()/180)</f>
        <v>0.99645176739966934</v>
      </c>
      <c r="Q904" s="10">
        <f>('5v'!K892-P904)^2</f>
        <v>1.7552692289381195E-4</v>
      </c>
      <c r="S904" s="3"/>
      <c r="T904" s="7">
        <f>offs557+Ampl557*SIN(2*PI()*freq557*('5v'!M892)+deph557*PI()/180)</f>
        <v>-0.6047758643456953</v>
      </c>
      <c r="U904" s="8">
        <f>('5v'!N892-T904)^2</f>
        <v>6.2423499391892594E-5</v>
      </c>
      <c r="V904" s="9">
        <f>offs558+Ampl558*SIN(2*PI()*freq558*('5v'!M892-reta558)+deph558*PI()/180)</f>
        <v>1.1019022868760593</v>
      </c>
      <c r="W904" s="10">
        <f>('5v'!O892-V904)^2</f>
        <v>5.733980445899398E-6</v>
      </c>
      <c r="X904" s="3"/>
      <c r="Y904" s="3"/>
      <c r="Z904" s="7">
        <f>offs559+Ampl559*SIN(2*PI()*freq559*('5v'!Q892)+deph559*PI()/180)</f>
        <v>1.4131946214511504</v>
      </c>
      <c r="AA904" s="8">
        <f>('5v'!R892-Z904)^2</f>
        <v>2.8315722246395746E-2</v>
      </c>
      <c r="AB904" s="9">
        <f>offs558+Ampl560*SIN(2*PI()*freq560*('5v'!Q892-reta560)+deph560*PI()/180)</f>
        <v>0.81742225588975004</v>
      </c>
      <c r="AC904" s="10">
        <f>('5v'!S892-AB904)^2</f>
        <v>1.3479795571818076E-5</v>
      </c>
      <c r="AE904" s="44"/>
      <c r="AF904" s="7">
        <f>offs561+Ampl561*SIN(2*PI()*freq561*('5v'!U892)+deph561*PI()/180)</f>
        <v>-0.56895079695719009</v>
      </c>
      <c r="AG904" s="8">
        <f>('5v'!V892-AF904)^2</f>
        <v>0.20584864719489054</v>
      </c>
      <c r="AH904" s="9">
        <f>offs562+Ampl562*SIN(2*PI()*freq562*('5v'!U892-reta562)+deph562*PI()/180)</f>
        <v>0.94780450234938363</v>
      </c>
      <c r="AI904" s="10">
        <f>('5v'!W892-AH904)^2</f>
        <v>1.7210945438753097E-5</v>
      </c>
      <c r="AL904" s="76"/>
      <c r="AN904" s="76"/>
      <c r="AO904" s="80"/>
    </row>
    <row r="905" spans="1:41" x14ac:dyDescent="0.25">
      <c r="A905" s="3"/>
      <c r="B905" s="7">
        <f>offs551+Ampl551*SIN(2*PI()*freq551*('5v'!A893)+deph551*PI()/180)</f>
        <v>-2.6881261672912382</v>
      </c>
      <c r="C905" s="8">
        <f>('5v'!B893-B905)^2</f>
        <v>6.2441649063768922E-6</v>
      </c>
      <c r="D905" s="9">
        <f>offs552+Ampl552*SIN(2*PI()*freq552*('5v'!A893-reta552)+deph552*PI()/180)</f>
        <v>1.3620842971436546</v>
      </c>
      <c r="E905" s="10">
        <f>('5v'!C893-D905)^2</f>
        <v>2.3865865763703841E-3</v>
      </c>
      <c r="G905" s="3"/>
      <c r="H905" s="7">
        <f>offs553+Ampl553*SIN(2*PI()*freq553*('5v'!E893)+deph553*PI()/180)</f>
        <v>1.8131084275430855</v>
      </c>
      <c r="I905" s="8">
        <f>('5v'!F893-H905)^2</f>
        <v>3.0122117531997417E-6</v>
      </c>
      <c r="J905" s="9">
        <f>offs554+Ampl554*SIN(2*PI()*freq554*('5v'!E893-reta554)+deph554*PI()/180)</f>
        <v>0.88380549644176987</v>
      </c>
      <c r="K905" s="10">
        <f>('5v'!G893-J905)^2</f>
        <v>6.7394774499687749E-4</v>
      </c>
      <c r="M905" s="3"/>
      <c r="N905" s="7">
        <f>offs553+Ampl555*SIN(2*PI()*freq555*('5v'!I893)+deph555*PI()/180)</f>
        <v>-2.8428385849871036</v>
      </c>
      <c r="O905" s="8">
        <f>('5v'!J893-N905)^2</f>
        <v>1.8337750312374265E-4</v>
      </c>
      <c r="P905" s="9">
        <f>offs556+Ampl556*SIN(2*PI()*freq556*('5v'!I893-reta556)+deph556*PI()/180)</f>
        <v>0.9994296587404552</v>
      </c>
      <c r="Q905" s="10">
        <f>('5v'!K893-P905)^2</f>
        <v>2.633008840263666E-4</v>
      </c>
      <c r="S905" s="3"/>
      <c r="T905" s="7">
        <f>offs557+Ampl557*SIN(2*PI()*freq557*('5v'!M893)+deph557*PI()/180)</f>
        <v>-0.56570039747174938</v>
      </c>
      <c r="U905" s="8">
        <f>('5v'!N893-T905)^2</f>
        <v>6.2218768766981138E-5</v>
      </c>
      <c r="V905" s="9">
        <f>offs558+Ampl558*SIN(2*PI()*freq558*('5v'!M893-reta558)+deph558*PI()/180)</f>
        <v>1.1023468399894236</v>
      </c>
      <c r="W905" s="10">
        <f>('5v'!O893-V905)^2</f>
        <v>1.5234580005062513E-5</v>
      </c>
      <c r="X905" s="3"/>
      <c r="Y905" s="3"/>
      <c r="Z905" s="7">
        <f>offs559+Ampl559*SIN(2*PI()*freq559*('5v'!Q893)+deph559*PI()/180)</f>
        <v>1.377644858013682</v>
      </c>
      <c r="AA905" s="8">
        <f>('5v'!R893-Z905)^2</f>
        <v>3.0185107389304092E-2</v>
      </c>
      <c r="AB905" s="9">
        <f>offs558+Ampl560*SIN(2*PI()*freq560*('5v'!Q893-reta560)+deph560*PI()/180)</f>
        <v>0.81435336990247442</v>
      </c>
      <c r="AC905" s="10">
        <f>('5v'!S893-AB905)^2</f>
        <v>2.2917667751357153E-5</v>
      </c>
      <c r="AE905" s="44"/>
      <c r="AF905" s="7">
        <f>offs561+Ampl561*SIN(2*PI()*freq561*('5v'!U893)+deph561*PI()/180)</f>
        <v>-0.49248020786867042</v>
      </c>
      <c r="AG905" s="8">
        <f>('5v'!V893-AF905)^2</f>
        <v>0.20611979739273745</v>
      </c>
      <c r="AH905" s="9">
        <f>offs562+Ampl562*SIN(2*PI()*freq562*('5v'!U893-reta562)+deph562*PI()/180)</f>
        <v>0.95075436046099415</v>
      </c>
      <c r="AI905" s="10">
        <f>('5v'!W893-AH905)^2</f>
        <v>2.6061020293250394E-5</v>
      </c>
      <c r="AL905" s="76"/>
      <c r="AN905" s="76"/>
      <c r="AO905" s="80"/>
    </row>
    <row r="906" spans="1:41" x14ac:dyDescent="0.25">
      <c r="A906" s="3"/>
      <c r="B906" s="7">
        <f>offs551+Ampl551*SIN(2*PI()*freq551*('5v'!A894)+deph551*PI()/180)</f>
        <v>-2.67412726714455</v>
      </c>
      <c r="C906" s="8">
        <f>('5v'!B894-B906)^2</f>
        <v>7.9847661703706304E-6</v>
      </c>
      <c r="D906" s="9">
        <f>offs552+Ampl552*SIN(2*PI()*freq552*('5v'!A894-reta552)+deph552*PI()/180)</f>
        <v>1.3642728826562909</v>
      </c>
      <c r="E906" s="10">
        <f>('5v'!C894-D906)^2</f>
        <v>2.7587829027357347E-3</v>
      </c>
      <c r="G906" s="3"/>
      <c r="H906" s="7">
        <f>offs553+Ampl553*SIN(2*PI()*freq553*('5v'!E894)+deph553*PI()/180)</f>
        <v>1.8315103537137354</v>
      </c>
      <c r="I906" s="8">
        <f>('5v'!F894-H906)^2</f>
        <v>8.3109895126005762E-7</v>
      </c>
      <c r="J906" s="9">
        <f>offs554+Ampl554*SIN(2*PI()*freq554*('5v'!E894-reta554)+deph554*PI()/180)</f>
        <v>0.87752186248240394</v>
      </c>
      <c r="K906" s="10">
        <f>('5v'!G894-J906)^2</f>
        <v>7.6945571410205356E-5</v>
      </c>
      <c r="M906" s="3"/>
      <c r="N906" s="7">
        <f>offs553+Ampl555*SIN(2*PI()*freq555*('5v'!I894)+deph555*PI()/180)</f>
        <v>-2.8332976476180192</v>
      </c>
      <c r="O906" s="8">
        <f>('5v'!J894-N906)^2</f>
        <v>1.3955305554968372E-4</v>
      </c>
      <c r="P906" s="9">
        <f>offs556+Ampl556*SIN(2*PI()*freq556*('5v'!I894-reta556)+deph556*PI()/180)</f>
        <v>1.0023898174034709</v>
      </c>
      <c r="Q906" s="10">
        <f>('5v'!K894-P906)^2</f>
        <v>2.969961901214217E-4</v>
      </c>
      <c r="S906" s="3"/>
      <c r="T906" s="7">
        <f>offs557+Ampl557*SIN(2*PI()*freq557*('5v'!M894)+deph557*PI()/180)</f>
        <v>-0.52659773937220367</v>
      </c>
      <c r="U906" s="8">
        <f>('5v'!N894-T906)^2</f>
        <v>3.4746301758784405E-5</v>
      </c>
      <c r="V906" s="9">
        <f>offs558+Ampl558*SIN(2*PI()*freq558*('5v'!M894-reta558)+deph558*PI()/180)</f>
        <v>1.1027381610330891</v>
      </c>
      <c r="W906" s="10">
        <f>('5v'!O894-V906)^2</f>
        <v>1.2332942692834724E-5</v>
      </c>
      <c r="X906" s="3"/>
      <c r="Y906" s="3"/>
      <c r="Z906" s="7">
        <f>offs559+Ampl559*SIN(2*PI()*freq559*('5v'!Q894)+deph559*PI()/180)</f>
        <v>1.3411971403978717</v>
      </c>
      <c r="AA906" s="8">
        <f>('5v'!R894-Z906)^2</f>
        <v>3.1793218782527145E-2</v>
      </c>
      <c r="AB906" s="9">
        <f>offs558+Ampl560*SIN(2*PI()*freq560*('5v'!Q894-reta560)+deph560*PI()/180)</f>
        <v>0.8113194222045581</v>
      </c>
      <c r="AC906" s="10">
        <f>('5v'!S894-AB906)^2</f>
        <v>1.5326737942179811E-5</v>
      </c>
      <c r="AE906" s="44"/>
      <c r="AF906" s="7">
        <f>offs561+Ampl561*SIN(2*PI()*freq561*('5v'!U894)+deph561*PI()/180)</f>
        <v>-0.41552360027283608</v>
      </c>
      <c r="AG906" s="8">
        <f>('5v'!V894-AF906)^2</f>
        <v>0.20506025245782417</v>
      </c>
      <c r="AH906" s="9">
        <f>offs562+Ampl562*SIN(2*PI()*freq562*('5v'!U894-reta562)+deph562*PI()/180)</f>
        <v>0.95363980031413309</v>
      </c>
      <c r="AI906" s="10">
        <f>('5v'!W894-AH906)^2</f>
        <v>1.7411339214540226E-5</v>
      </c>
      <c r="AL906" s="76"/>
      <c r="AN906" s="76"/>
      <c r="AO906" s="80"/>
    </row>
    <row r="907" spans="1:41" x14ac:dyDescent="0.25">
      <c r="A907" s="3"/>
      <c r="B907" s="7">
        <f>offs551+Ampl551*SIN(2*PI()*freq551*('5v'!A895)+deph551*PI()/180)</f>
        <v>-2.6597778609916927</v>
      </c>
      <c r="C907" s="8">
        <f>('5v'!B895-B907)^2</f>
        <v>5.5500810121793844E-6</v>
      </c>
      <c r="D907" s="9">
        <f>offs552+Ampl552*SIN(2*PI()*freq552*('5v'!A895-reta552)+deph552*PI()/180)</f>
        <v>1.366386698033681</v>
      </c>
      <c r="E907" s="10">
        <f>('5v'!C895-D907)^2</f>
        <v>2.9502606592963594E-3</v>
      </c>
      <c r="G907" s="3"/>
      <c r="H907" s="7">
        <f>offs553+Ampl553*SIN(2*PI()*freq553*('5v'!E895)+deph553*PI()/180)</f>
        <v>1.8490959831605309</v>
      </c>
      <c r="I907" s="8">
        <f>('5v'!F895-H907)^2</f>
        <v>8.1625452210096611E-6</v>
      </c>
      <c r="J907" s="9">
        <f>offs554+Ampl554*SIN(2*PI()*freq554*('5v'!E895-reta554)+deph554*PI()/180)</f>
        <v>0.87123799163657212</v>
      </c>
      <c r="K907" s="10">
        <f>('5v'!G895-J907)^2</f>
        <v>5.7465638302388528E-4</v>
      </c>
      <c r="M907" s="3"/>
      <c r="N907" s="7">
        <f>offs553+Ampl555*SIN(2*PI()*freq555*('5v'!I895)+deph555*PI()/180)</f>
        <v>-2.8233828875011615</v>
      </c>
      <c r="O907" s="8">
        <f>('5v'!J895-N907)^2</f>
        <v>3.3695093552238745E-5</v>
      </c>
      <c r="P907" s="9">
        <f>offs556+Ampl556*SIN(2*PI()*freq556*('5v'!I895-reta556)+deph556*PI()/180)</f>
        <v>1.0053317759453479</v>
      </c>
      <c r="Q907" s="10">
        <f>('5v'!K895-P907)^2</f>
        <v>3.3205644288526948E-4</v>
      </c>
      <c r="S907" s="3"/>
      <c r="T907" s="7">
        <f>offs557+Ampl557*SIN(2*PI()*freq557*('5v'!M895)+deph557*PI()/180)</f>
        <v>-0.48747753804284538</v>
      </c>
      <c r="U907" s="8">
        <f>('5v'!N895-T907)^2</f>
        <v>1.5083731886088033E-5</v>
      </c>
      <c r="V907" s="9">
        <f>offs558+Ampl558*SIN(2*PI()*freq558*('5v'!M895-reta558)+deph558*PI()/180)</f>
        <v>1.1030761534544435</v>
      </c>
      <c r="W907" s="10">
        <f>('5v'!O895-V907)^2</f>
        <v>2.6285683420024687E-5</v>
      </c>
      <c r="X907" s="3"/>
      <c r="Y907" s="3"/>
      <c r="Z907" s="7">
        <f>offs559+Ampl559*SIN(2*PI()*freq559*('5v'!Q895)+deph559*PI()/180)</f>
        <v>1.3038690943965223</v>
      </c>
      <c r="AA907" s="8">
        <f>('5v'!R895-Z907)^2</f>
        <v>3.2414756062468776E-2</v>
      </c>
      <c r="AB907" s="9">
        <f>offs558+Ampl560*SIN(2*PI()*freq560*('5v'!Q895-reta560)+deph560*PI()/180)</f>
        <v>0.80832187998618454</v>
      </c>
      <c r="AC907" s="10">
        <f>('5v'!S895-AB907)^2</f>
        <v>2.4595251746631805E-5</v>
      </c>
      <c r="AE907" s="44"/>
      <c r="AF907" s="7">
        <f>offs561+Ampl561*SIN(2*PI()*freq561*('5v'!U895)+deph561*PI()/180)</f>
        <v>-0.33815692105031331</v>
      </c>
      <c r="AG907" s="8">
        <f>('5v'!V895-AF907)^2</f>
        <v>0.20614377570199935</v>
      </c>
      <c r="AH907" s="9">
        <f>offs562+Ampl562*SIN(2*PI()*freq562*('5v'!U895-reta562)+deph562*PI()/180)</f>
        <v>0.95645797432802815</v>
      </c>
      <c r="AI907" s="10">
        <f>('5v'!W895-AH907)^2</f>
        <v>2.7675655455397615E-5</v>
      </c>
      <c r="AL907" s="76"/>
      <c r="AN907" s="76"/>
      <c r="AO907" s="80"/>
    </row>
    <row r="908" spans="1:41" x14ac:dyDescent="0.25">
      <c r="A908" s="3"/>
      <c r="B908" s="7">
        <f>offs551+Ampl551*SIN(2*PI()*freq551*('5v'!A896)+deph551*PI()/180)</f>
        <v>-2.6450802147702381</v>
      </c>
      <c r="C908" s="8">
        <f>('5v'!B896-B908)^2</f>
        <v>1.76947133496017E-6</v>
      </c>
      <c r="D908" s="9">
        <f>offs552+Ampl552*SIN(2*PI()*freq552*('5v'!A896-reta552)+deph552*PI()/180)</f>
        <v>1.3684254094798733</v>
      </c>
      <c r="E908" s="10">
        <f>('5v'!C896-D908)^2</f>
        <v>3.1565958437332672E-3</v>
      </c>
      <c r="G908" s="3"/>
      <c r="H908" s="7">
        <f>offs553+Ampl553*SIN(2*PI()*freq553*('5v'!E896)+deph553*PI()/180)</f>
        <v>1.8658590677930662</v>
      </c>
      <c r="I908" s="8">
        <f>('5v'!F896-H908)^2</f>
        <v>2.9547279320341468E-6</v>
      </c>
      <c r="J908" s="9">
        <f>offs554+Ampl554*SIN(2*PI()*freq554*('5v'!E896-reta554)+deph554*PI()/180)</f>
        <v>0.86495611653366333</v>
      </c>
      <c r="K908" s="10">
        <f>('5v'!G896-J908)^2</f>
        <v>5.5460798874912363E-4</v>
      </c>
      <c r="M908" s="3"/>
      <c r="N908" s="7">
        <f>offs553+Ampl555*SIN(2*PI()*freq555*('5v'!I896)+deph555*PI()/180)</f>
        <v>-2.8130958702920879</v>
      </c>
      <c r="O908" s="8">
        <f>('5v'!J896-N908)^2</f>
        <v>5.236664701777335E-5</v>
      </c>
      <c r="P908" s="9">
        <f>offs556+Ampl556*SIN(2*PI()*freq556*('5v'!I896-reta556)+deph556*PI()/180)</f>
        <v>1.008255069796729</v>
      </c>
      <c r="Q908" s="10">
        <f>('5v'!K896-P908)^2</f>
        <v>4.4714104280747731E-4</v>
      </c>
      <c r="S908" s="3"/>
      <c r="T908" s="7">
        <f>offs557+Ampl557*SIN(2*PI()*freq557*('5v'!M896)+deph557*PI()/180)</f>
        <v>-0.44834944580797537</v>
      </c>
      <c r="U908" s="8">
        <f>('5v'!N896-T908)^2</f>
        <v>3.478433166862614E-6</v>
      </c>
      <c r="V908" s="9">
        <f>offs558+Ampl558*SIN(2*PI()*freq558*('5v'!M896-reta558)+deph558*PI()/180)</f>
        <v>1.1033607338589146</v>
      </c>
      <c r="W908" s="10">
        <f>('5v'!O896-V908)^2</f>
        <v>8.3478010487995376E-6</v>
      </c>
      <c r="X908" s="3"/>
      <c r="Y908" s="3"/>
      <c r="Z908" s="7">
        <f>offs559+Ampl559*SIN(2*PI()*freq559*('5v'!Q896)+deph559*PI()/180)</f>
        <v>1.2656787715214315</v>
      </c>
      <c r="AA908" s="8">
        <f>('5v'!R896-Z908)^2</f>
        <v>3.3440076917475428E-2</v>
      </c>
      <c r="AB908" s="9">
        <f>offs558+Ampl560*SIN(2*PI()*freq560*('5v'!Q896-reta560)+deph560*PI()/180)</f>
        <v>0.80536219283217048</v>
      </c>
      <c r="AC908" s="10">
        <f>('5v'!S896-AB908)^2</f>
        <v>3.5592167653403605E-5</v>
      </c>
      <c r="AE908" s="44"/>
      <c r="AF908" s="7">
        <f>offs561+Ampl561*SIN(2*PI()*freq561*('5v'!U896)+deph561*PI()/180)</f>
        <v>-0.26045652177288497</v>
      </c>
      <c r="AG908" s="8">
        <f>('5v'!V896-AF908)^2</f>
        <v>0.2057583925554976</v>
      </c>
      <c r="AH908" s="9">
        <f>offs562+Ampl562*SIN(2*PI()*freq562*('5v'!U896-reta562)+deph562*PI()/180)</f>
        <v>0.9592061013051707</v>
      </c>
      <c r="AI908" s="10">
        <f>('5v'!W896-AH908)^2</f>
        <v>1.9943000720443913E-5</v>
      </c>
      <c r="AL908" s="76"/>
      <c r="AN908" s="76"/>
      <c r="AO908" s="80"/>
    </row>
    <row r="909" spans="1:41" x14ac:dyDescent="0.25">
      <c r="A909" s="3"/>
      <c r="B909" s="7">
        <f>offs551+Ampl551*SIN(2*PI()*freq551*('5v'!A897)+deph551*PI()/180)</f>
        <v>-2.6300366494089102</v>
      </c>
      <c r="C909" s="8">
        <f>('5v'!B897-B909)^2</f>
        <v>1.5581576688975713E-5</v>
      </c>
      <c r="D909" s="9">
        <f>offs552+Ampl552*SIN(2*PI()*freq552*('5v'!A897-reta552)+deph552*PI()/180)</f>
        <v>1.3703886950586965</v>
      </c>
      <c r="E909" s="10">
        <f>('5v'!C897-D909)^2</f>
        <v>3.1554401880286801E-3</v>
      </c>
      <c r="G909" s="3"/>
      <c r="H909" s="7">
        <f>offs553+Ampl553*SIN(2*PI()*freq553*('5v'!E897)+deph553*PI()/180)</f>
        <v>1.8817936517671914</v>
      </c>
      <c r="I909" s="8">
        <f>('5v'!F897-H909)^2</f>
        <v>1.1305385638671629E-5</v>
      </c>
      <c r="J909" s="9">
        <f>offs554+Ampl554*SIN(2*PI()*freq554*('5v'!E897-reta554)+deph554*PI()/180)</f>
        <v>0.85867846909399081</v>
      </c>
      <c r="K909" s="10">
        <f>('5v'!G897-J909)^2</f>
        <v>2.3468613332174067E-4</v>
      </c>
      <c r="M909" s="3"/>
      <c r="N909" s="7">
        <f>offs553+Ampl555*SIN(2*PI()*freq555*('5v'!I897)+deph555*PI()/180)</f>
        <v>-2.8024382204300675</v>
      </c>
      <c r="O909" s="8">
        <f>('5v'!J897-N909)^2</f>
        <v>6.884984099343653E-5</v>
      </c>
      <c r="P909" s="9">
        <f>offs556+Ampl556*SIN(2*PI()*freq556*('5v'!I897-reta556)+deph556*PI()/180)</f>
        <v>1.0111592373356262</v>
      </c>
      <c r="Q909" s="10">
        <f>('5v'!K897-P909)^2</f>
        <v>4.8826624281450207E-4</v>
      </c>
      <c r="S909" s="3"/>
      <c r="T909" s="7">
        <f>offs557+Ampl557*SIN(2*PI()*freq557*('5v'!M897)+deph557*PI()/180)</f>
        <v>-0.40922311693887536</v>
      </c>
      <c r="U909" s="8">
        <f>('5v'!N897-T909)^2</f>
        <v>4.4311220878665689E-6</v>
      </c>
      <c r="V909" s="9">
        <f>offs558+Ampl558*SIN(2*PI()*freq558*('5v'!M897-reta558)+deph558*PI()/180)</f>
        <v>1.1035918320305458</v>
      </c>
      <c r="W909" s="10">
        <f>('5v'!O897-V909)^2</f>
        <v>7.0658037905730531E-6</v>
      </c>
      <c r="X909" s="3"/>
      <c r="Y909" s="3"/>
      <c r="Z909" s="7">
        <f>offs559+Ampl559*SIN(2*PI()*freq559*('5v'!Q897)+deph559*PI()/180)</f>
        <v>1.2266446402738458</v>
      </c>
      <c r="AA909" s="8">
        <f>('5v'!R897-Z909)^2</f>
        <v>3.4894576343119273E-2</v>
      </c>
      <c r="AB909" s="9">
        <f>offs558+Ampl560*SIN(2*PI()*freq560*('5v'!Q897-reta560)+deph560*PI()/180)</f>
        <v>0.80244179202095955</v>
      </c>
      <c r="AC909" s="10">
        <f>('5v'!S897-AB909)^2</f>
        <v>2.4801077075864454E-5</v>
      </c>
      <c r="AE909" s="44"/>
      <c r="AF909" s="7">
        <f>offs561+Ampl561*SIN(2*PI()*freq561*('5v'!U897)+deph561*PI()/180)</f>
        <v>-0.1824990833537726</v>
      </c>
      <c r="AG909" s="8">
        <f>('5v'!V897-AF909)^2</f>
        <v>0.20207917784029494</v>
      </c>
      <c r="AH909" s="9">
        <f>offs562+Ampl562*SIN(2*PI()*freq562*('5v'!U897-reta562)+deph562*PI()/180)</f>
        <v>0.96188146917601902</v>
      </c>
      <c r="AI909" s="10">
        <f>('5v'!W897-AH909)^2</f>
        <v>1.4013948159579346E-5</v>
      </c>
      <c r="AL909" s="76"/>
      <c r="AN909" s="76"/>
      <c r="AO909" s="80"/>
    </row>
    <row r="910" spans="1:41" x14ac:dyDescent="0.25">
      <c r="A910" s="3"/>
      <c r="B910" s="7">
        <f>offs551+Ampl551*SIN(2*PI()*freq551*('5v'!A898)+deph551*PI()/180)</f>
        <v>-2.6146495404610661</v>
      </c>
      <c r="C910" s="8">
        <f>('5v'!B898-B910)^2</f>
        <v>1.3760090070986641E-5</v>
      </c>
      <c r="D910" s="9">
        <f>offs552+Ampl552*SIN(2*PI()*freq552*('5v'!A898-reta552)+deph552*PI()/180)</f>
        <v>1.3722762447445991</v>
      </c>
      <c r="E910" s="10">
        <f>('5v'!C898-D910)^2</f>
        <v>3.1629100711873834E-3</v>
      </c>
      <c r="G910" s="3"/>
      <c r="H910" s="7">
        <f>offs553+Ampl553*SIN(2*PI()*freq553*('5v'!E898)+deph553*PI()/180)</f>
        <v>1.8968940736010946</v>
      </c>
      <c r="I910" s="8">
        <f>('5v'!F898-H910)^2</f>
        <v>3.6380225871377448E-10</v>
      </c>
      <c r="J910" s="9">
        <f>offs554+Ampl554*SIN(2*PI()*freq554*('5v'!E898-reta554)+deph554*PI()/180)</f>
        <v>0.852407279735797</v>
      </c>
      <c r="K910" s="10">
        <f>('5v'!G898-J910)^2</f>
        <v>1.5259160256705997E-6</v>
      </c>
      <c r="M910" s="3"/>
      <c r="N910" s="7">
        <f>offs553+Ampl555*SIN(2*PI()*freq555*('5v'!I898)+deph555*PI()/180)</f>
        <v>-2.7914116208815587</v>
      </c>
      <c r="O910" s="8">
        <f>('5v'!J898-N910)^2</f>
        <v>8.0815261322846966E-5</v>
      </c>
      <c r="P910" s="9">
        <f>offs556+Ampl556*SIN(2*PI()*freq556*('5v'!I898-reta556)+deph556*PI()/180)</f>
        <v>1.0140438199603199</v>
      </c>
      <c r="Q910" s="10">
        <f>('5v'!K898-P910)^2</f>
        <v>4.4415899533387641E-4</v>
      </c>
      <c r="S910" s="3"/>
      <c r="T910" s="7">
        <f>offs557+Ampl557*SIN(2*PI()*freq557*('5v'!M898)+deph557*PI()/180)</f>
        <v>-0.37010820527172505</v>
      </c>
      <c r="U910" s="8">
        <f>('5v'!N898-T910)^2</f>
        <v>1.6896660174143375E-5</v>
      </c>
      <c r="V910" s="9">
        <f>offs558+Ampl558*SIN(2*PI()*freq558*('5v'!M898-reta558)+deph558*PI()/180)</f>
        <v>1.1037693909493211</v>
      </c>
      <c r="W910" s="10">
        <f>('5v'!O898-V910)^2</f>
        <v>6.1533716502289493E-6</v>
      </c>
      <c r="X910" s="3"/>
      <c r="Y910" s="3"/>
      <c r="Z910" s="7">
        <f>offs559+Ampl559*SIN(2*PI()*freq559*('5v'!Q898)+deph559*PI()/180)</f>
        <v>1.1867855772132421</v>
      </c>
      <c r="AA910" s="8">
        <f>('5v'!R898-Z910)^2</f>
        <v>3.6811685982882904E-2</v>
      </c>
      <c r="AB910" s="9">
        <f>offs558+Ampl560*SIN(2*PI()*freq560*('5v'!Q898-reta560)+deph560*PI()/180)</f>
        <v>0.79956208983246824</v>
      </c>
      <c r="AC910" s="10">
        <f>('5v'!S898-AB910)^2</f>
        <v>1.5630321715080751E-5</v>
      </c>
      <c r="AE910" s="44"/>
      <c r="AF910" s="7">
        <f>offs561+Ampl561*SIN(2*PI()*freq561*('5v'!U898)+deph561*PI()/180)</f>
        <v>-0.10436154037276256</v>
      </c>
      <c r="AG910" s="8">
        <f>('5v'!V898-AF910)^2</f>
        <v>0.20209045494473149</v>
      </c>
      <c r="AH910" s="9">
        <f>offs562+Ampl562*SIN(2*PI()*freq562*('5v'!U898-reta562)+deph562*PI()/180)</f>
        <v>0.96448143767548611</v>
      </c>
      <c r="AI910" s="10">
        <f>('5v'!W898-AH910)^2</f>
        <v>1.307711918901162E-6</v>
      </c>
      <c r="AL910" s="76"/>
      <c r="AN910" s="76"/>
      <c r="AO910" s="80"/>
    </row>
    <row r="911" spans="1:41" x14ac:dyDescent="0.25">
      <c r="A911" s="3"/>
      <c r="B911" s="7">
        <f>offs551+Ampl551*SIN(2*PI()*freq551*('5v'!A899)+deph551*PI()/180)</f>
        <v>-2.5989213177295829</v>
      </c>
      <c r="C911" s="8">
        <f>('5v'!B899-B911)^2</f>
        <v>1.4536546095151964E-5</v>
      </c>
      <c r="D911" s="9">
        <f>offs552+Ampl552*SIN(2*PI()*freq552*('5v'!A899-reta552)+deph552*PI()/180)</f>
        <v>1.3740877604716042</v>
      </c>
      <c r="E911" s="10">
        <f>('5v'!C899-D911)^2</f>
        <v>3.1788441707583407E-3</v>
      </c>
      <c r="G911" s="3"/>
      <c r="H911" s="7">
        <f>offs553+Ampl553*SIN(2*PI()*freq553*('5v'!E899)+deph553*PI()/180)</f>
        <v>1.9111549681868008</v>
      </c>
      <c r="I911" s="8">
        <f>('5v'!F899-H911)^2</f>
        <v>6.5585580538060302E-6</v>
      </c>
      <c r="J911" s="9">
        <f>offs554+Ampl554*SIN(2*PI()*freq554*('5v'!E899-reta554)+deph554*PI()/180)</f>
        <v>0.84614477658280052</v>
      </c>
      <c r="K911" s="10">
        <f>('5v'!G899-J911)^2</f>
        <v>6.0310633740908522E-4</v>
      </c>
      <c r="M911" s="3"/>
      <c r="N911" s="7">
        <f>offs553+Ampl555*SIN(2*PI()*freq555*('5v'!I899)+deph555*PI()/180)</f>
        <v>-2.7800178128744566</v>
      </c>
      <c r="O911" s="8">
        <f>('5v'!J899-N911)^2</f>
        <v>5.4192460723417132E-5</v>
      </c>
      <c r="P911" s="9">
        <f>offs556+Ampl556*SIN(2*PI()*freq556*('5v'!I899-reta556)+deph556*PI()/180)</f>
        <v>1.0169083621617738</v>
      </c>
      <c r="Q911" s="10">
        <f>('5v'!K899-P911)^2</f>
        <v>4.0133600017213387E-4</v>
      </c>
      <c r="S911" s="3"/>
      <c r="T911" s="7">
        <f>offs557+Ampl557*SIN(2*PI()*freq557*('5v'!M899)+deph557*PI()/180)</f>
        <v>-0.33101436182569599</v>
      </c>
      <c r="U911" s="8">
        <f>('5v'!N899-T911)^2</f>
        <v>1.715532048630275E-5</v>
      </c>
      <c r="V911" s="9">
        <f>offs558+Ampl558*SIN(2*PI()*freq558*('5v'!M899-reta558)+deph558*PI()/180)</f>
        <v>1.1038933668052344</v>
      </c>
      <c r="W911" s="10">
        <f>('5v'!O899-V911)^2</f>
        <v>1.6280675822217063E-7</v>
      </c>
      <c r="X911" s="3"/>
      <c r="Y911" s="3"/>
      <c r="Z911" s="7">
        <f>offs559+Ampl559*SIN(2*PI()*freq559*('5v'!Q899)+deph559*PI()/180)</f>
        <v>1.1461208578288122</v>
      </c>
      <c r="AA911" s="8">
        <f>('5v'!R899-Z911)^2</f>
        <v>3.7701114296913203E-2</v>
      </c>
      <c r="AB911" s="9">
        <f>offs558+Ampl560*SIN(2*PI()*freq560*('5v'!Q899-reta560)+deph560*PI()/180)</f>
        <v>0.79672447886512054</v>
      </c>
      <c r="AC911" s="10">
        <f>('5v'!S899-AB911)^2</f>
        <v>8.3225391623836448E-6</v>
      </c>
      <c r="AE911" s="44"/>
      <c r="AF911" s="7">
        <f>offs561+Ampl561*SIN(2*PI()*freq561*('5v'!U899)+deph561*PI()/180)</f>
        <v>-2.6121005151130479E-2</v>
      </c>
      <c r="AG911" s="8">
        <f>('5v'!V899-AF911)^2</f>
        <v>0.20395464937465316</v>
      </c>
      <c r="AH911" s="9">
        <f>offs562+Ampl562*SIN(2*PI()*freq562*('5v'!U899-reta562)+deph562*PI()/180)</f>
        <v>0.96700344094856083</v>
      </c>
      <c r="AI911" s="10">
        <f>('5v'!W899-AH911)^2</f>
        <v>3.3024451868204586E-7</v>
      </c>
      <c r="AL911" s="76"/>
      <c r="AN911" s="76"/>
      <c r="AO911" s="80"/>
    </row>
    <row r="912" spans="1:41" x14ac:dyDescent="0.25">
      <c r="A912" s="3"/>
      <c r="B912" s="7">
        <f>offs551+Ampl551*SIN(2*PI()*freq551*('5v'!A900)+deph551*PI()/180)</f>
        <v>-2.5828544648831575</v>
      </c>
      <c r="C912" s="8">
        <f>('5v'!B900-B912)^2</f>
        <v>1.8101069060444942E-5</v>
      </c>
      <c r="D912" s="9">
        <f>offs552+Ampl552*SIN(2*PI()*freq552*('5v'!A900-reta552)+deph552*PI()/180)</f>
        <v>1.3758229561803788</v>
      </c>
      <c r="E912" s="10">
        <f>('5v'!C900-D912)^2</f>
        <v>3.4283418354548413E-3</v>
      </c>
      <c r="G912" s="3"/>
      <c r="H912" s="7">
        <f>offs553+Ampl553*SIN(2*PI()*freq553*('5v'!E900)+deph553*PI()/180)</f>
        <v>1.9245712686963667</v>
      </c>
      <c r="I912" s="8">
        <f>('5v'!F900-H912)^2</f>
        <v>1.2409323443999431E-7</v>
      </c>
      <c r="J912" s="9">
        <f>offs554+Ampl554*SIN(2*PI()*freq554*('5v'!E900-reta554)+deph554*PI()/180)</f>
        <v>0.83989318467255258</v>
      </c>
      <c r="K912" s="10">
        <f>('5v'!G900-J912)^2</f>
        <v>1.9786318948251378E-3</v>
      </c>
      <c r="M912" s="3"/>
      <c r="N912" s="7">
        <f>offs553+Ampl555*SIN(2*PI()*freq555*('5v'!I900)+deph555*PI()/180)</f>
        <v>-2.7682585956231271</v>
      </c>
      <c r="O912" s="8">
        <f>('5v'!J900-N912)^2</f>
        <v>1.2605306519433528E-4</v>
      </c>
      <c r="P912" s="9">
        <f>offs556+Ampl556*SIN(2*PI()*freq556*('5v'!I900-reta556)+deph556*PI()/180)</f>
        <v>1.0197524115955674</v>
      </c>
      <c r="Q912" s="10">
        <f>('5v'!K900-P912)^2</f>
        <v>2.8961408010939248E-4</v>
      </c>
      <c r="S912" s="3"/>
      <c r="T912" s="7">
        <f>offs557+Ampl557*SIN(2*PI()*freq557*('5v'!M900)+deph557*PI()/180)</f>
        <v>-0.29195123242168253</v>
      </c>
      <c r="U912" s="8">
        <f>('5v'!N900-T912)^2</f>
        <v>3.7157041312099341E-5</v>
      </c>
      <c r="V912" s="9">
        <f>offs558+Ampl558*SIN(2*PI()*freq558*('5v'!M900-reta558)+deph558*PI()/180)</f>
        <v>1.1039637290090984</v>
      </c>
      <c r="W912" s="10">
        <f>('5v'!O900-V912)^2</f>
        <v>2.6243643895997215E-6</v>
      </c>
      <c r="X912" s="3"/>
      <c r="Y912" s="3"/>
      <c r="Z912" s="7">
        <f>offs559+Ampl559*SIN(2*PI()*freq559*('5v'!Q900)+deph559*PI()/180)</f>
        <v>1.1046701472179961</v>
      </c>
      <c r="AA912" s="8">
        <f>('5v'!R900-Z912)^2</f>
        <v>3.9836981320829905E-2</v>
      </c>
      <c r="AB912" s="9">
        <f>offs558+Ampl560*SIN(2*PI()*freq560*('5v'!Q900-reta560)+deph560*PI()/180)</f>
        <v>0.79393033136239977</v>
      </c>
      <c r="AC912" s="10">
        <f>('5v'!S900-AB912)^2</f>
        <v>3.1427440979319075E-6</v>
      </c>
      <c r="AE912" s="44"/>
      <c r="AF912" s="7">
        <f>offs561+Ampl561*SIN(2*PI()*freq561*('5v'!U900)+deph561*PI()/180)</f>
        <v>5.2145308348958599E-2</v>
      </c>
      <c r="AG912" s="8">
        <f>('5v'!V900-AF912)^2</f>
        <v>0.20941063555088532</v>
      </c>
      <c r="AH912" s="9">
        <f>offs562+Ampl562*SIN(2*PI()*freq562*('5v'!U900-reta562)+deph562*PI()/180)</f>
        <v>0.96944499008249763</v>
      </c>
      <c r="AI912" s="10">
        <f>('5v'!W900-AH912)^2</f>
        <v>7.4390482691690952E-9</v>
      </c>
      <c r="AL912" s="76"/>
      <c r="AN912" s="76"/>
      <c r="AO912" s="80"/>
    </row>
    <row r="913" spans="1:41" x14ac:dyDescent="0.25">
      <c r="A913" s="3"/>
      <c r="B913" s="7">
        <f>offs551+Ampl551*SIN(2*PI()*freq551*('5v'!A901)+deph551*PI()/180)</f>
        <v>-2.5664515190641071</v>
      </c>
      <c r="C913" s="8">
        <f>('5v'!B901-B913)^2</f>
        <v>6.8313376333271628E-7</v>
      </c>
      <c r="D913" s="9">
        <f>offs552+Ampl552*SIN(2*PI()*freq552*('5v'!A901-reta552)+deph552*PI()/180)</f>
        <v>1.3774815578634054</v>
      </c>
      <c r="E913" s="10">
        <f>('5v'!C901-D913)^2</f>
        <v>3.9378689941066518E-3</v>
      </c>
      <c r="G913" s="3"/>
      <c r="H913" s="7">
        <f>offs553+Ampl553*SIN(2*PI()*freq553*('5v'!E901)+deph553*PI()/180)</f>
        <v>1.937138208382108</v>
      </c>
      <c r="I913" s="8">
        <f>('5v'!F901-H913)^2</f>
        <v>2.1704339338940344E-5</v>
      </c>
      <c r="J913" s="9">
        <f>offs554+Ampl554*SIN(2*PI()*freq554*('5v'!E901-reta554)+deph554*PI()/180)</f>
        <v>0.8336547251658899</v>
      </c>
      <c r="K913" s="10">
        <f>('5v'!G901-J913)^2</f>
        <v>2.0125339797415569E-3</v>
      </c>
      <c r="M913" s="3"/>
      <c r="N913" s="7">
        <f>offs553+Ampl555*SIN(2*PI()*freq555*('5v'!I901)+deph555*PI()/180)</f>
        <v>-2.756135826044289</v>
      </c>
      <c r="O913" s="8">
        <f>('5v'!J901-N913)^2</f>
        <v>1.1714417019455863E-4</v>
      </c>
      <c r="P913" s="9">
        <f>offs556+Ampl556*SIN(2*PI()*freq556*('5v'!I901-reta556)+deph556*PI()/180)</f>
        <v>1.0225755191533266</v>
      </c>
      <c r="Q913" s="10">
        <f>('5v'!K901-P913)^2</f>
        <v>1.9549014829239677E-4</v>
      </c>
      <c r="S913" s="3"/>
      <c r="T913" s="7">
        <f>offs557+Ampl557*SIN(2*PI()*freq557*('5v'!M901)+deph557*PI()/180)</f>
        <v>-0.25292845530235097</v>
      </c>
      <c r="U913" s="8">
        <f>('5v'!N901-T913)^2</f>
        <v>3.6674345062189503E-5</v>
      </c>
      <c r="V913" s="9">
        <f>offs558+Ampl558*SIN(2*PI()*freq558*('5v'!M901-reta558)+deph558*PI()/180)</f>
        <v>1.1039804602000918</v>
      </c>
      <c r="W913" s="10">
        <f>('5v'!O901-V913)^2</f>
        <v>2.6788530133884006E-6</v>
      </c>
      <c r="X913" s="3"/>
      <c r="Y913" s="3"/>
      <c r="Z913" s="7">
        <f>offs559+Ampl559*SIN(2*PI()*freq559*('5v'!Q901)+deph559*PI()/180)</f>
        <v>1.062453490576603</v>
      </c>
      <c r="AA913" s="8">
        <f>('5v'!R901-Z913)^2</f>
        <v>4.1718217965687143E-2</v>
      </c>
      <c r="AB913" s="9">
        <f>offs558+Ampl560*SIN(2*PI()*freq560*('5v'!Q901-reta560)+deph560*PI()/180)</f>
        <v>0.79118099854924229</v>
      </c>
      <c r="AC913" s="10">
        <f>('5v'!S901-AB913)^2</f>
        <v>3.7928532652945254E-7</v>
      </c>
      <c r="AE913" s="44"/>
      <c r="AF913" s="7">
        <f>offs561+Ampl561*SIN(2*PI()*freq561*('5v'!U901)+deph561*PI()/180)</f>
        <v>0.13036016072528661</v>
      </c>
      <c r="AG913" s="8">
        <f>('5v'!V901-AF913)^2</f>
        <v>0.21128460428146872</v>
      </c>
      <c r="AH913" s="9">
        <f>offs562+Ampl562*SIN(2*PI()*freq562*('5v'!U901-reta562)+deph562*PI()/180)</f>
        <v>0.97180367556307345</v>
      </c>
      <c r="AI913" s="10">
        <f>('5v'!W901-AH913)^2</f>
        <v>5.1639633883208948E-6</v>
      </c>
      <c r="AL913" s="76"/>
      <c r="AN913" s="76"/>
      <c r="AO913" s="80"/>
    </row>
    <row r="914" spans="1:41" x14ac:dyDescent="0.25">
      <c r="A914" s="3"/>
      <c r="B914" s="7">
        <f>offs551+Ampl551*SIN(2*PI()*freq551*('5v'!A902)+deph551*PI()/180)</f>
        <v>-2.5497150704877263</v>
      </c>
      <c r="C914" s="8">
        <f>('5v'!B902-B914)^2</f>
        <v>8.1184826964440938E-8</v>
      </c>
      <c r="D914" s="9">
        <f>offs552+Ampl552*SIN(2*PI()*freq552*('5v'!A902-reta552)+deph552*PI()/180)</f>
        <v>1.3790633036082514</v>
      </c>
      <c r="E914" s="10">
        <f>('5v'!C902-D914)^2</f>
        <v>4.2351065676566012E-3</v>
      </c>
      <c r="G914" s="3"/>
      <c r="H914" s="7">
        <f>offs553+Ampl553*SIN(2*PI()*freq553*('5v'!E902)+deph553*PI()/180)</f>
        <v>1.9488513222701904</v>
      </c>
      <c r="I914" s="8">
        <f>('5v'!F902-H914)^2</f>
        <v>7.3477737548857073E-6</v>
      </c>
      <c r="J914" s="9">
        <f>offs554+Ampl554*SIN(2*PI()*freq554*('5v'!E902-reta554)+deph554*PI()/180)</f>
        <v>0.8274316145577707</v>
      </c>
      <c r="K914" s="10">
        <f>('5v'!G902-J914)^2</f>
        <v>1.9528344848798981E-4</v>
      </c>
      <c r="M914" s="3"/>
      <c r="N914" s="7">
        <f>offs553+Ampl555*SIN(2*PI()*freq555*('5v'!I902)+deph555*PI()/180)</f>
        <v>-2.7436514184637932</v>
      </c>
      <c r="O914" s="8">
        <f>('5v'!J902-N914)^2</f>
        <v>1.0115649377430755E-4</v>
      </c>
      <c r="P914" s="9">
        <f>offs556+Ampl556*SIN(2*PI()*freq556*('5v'!I902-reta556)+deph556*PI()/180)</f>
        <v>1.0253772390336406</v>
      </c>
      <c r="Q914" s="10">
        <f>('5v'!K902-P914)^2</f>
        <v>1.193365951436294E-4</v>
      </c>
      <c r="S914" s="3"/>
      <c r="T914" s="7">
        <f>offs557+Ampl557*SIN(2*PI()*freq557*('5v'!M902)+deph557*PI()/180)</f>
        <v>-0.21395565875404512</v>
      </c>
      <c r="U914" s="8">
        <f>('5v'!N902-T914)^2</f>
        <v>1.6104981610284664E-5</v>
      </c>
      <c r="V914" s="9">
        <f>offs558+Ampl558*SIN(2*PI()*freq558*('5v'!M902-reta558)+deph558*PI()/180)</f>
        <v>1.1039435562500439</v>
      </c>
      <c r="W914" s="10">
        <f>('5v'!O902-V914)^2</f>
        <v>2.559412033904546E-6</v>
      </c>
      <c r="X914" s="3"/>
      <c r="Y914" s="3"/>
      <c r="Z914" s="7">
        <f>offs559+Ampl559*SIN(2*PI()*freq559*('5v'!Q902)+deph559*PI()/180)</f>
        <v>1.019491303505168</v>
      </c>
      <c r="AA914" s="8">
        <f>('5v'!R902-Z914)^2</f>
        <v>4.3331915130270009E-2</v>
      </c>
      <c r="AB914" s="9">
        <f>offs558+Ampl560*SIN(2*PI()*freq560*('5v'!Q902-reta560)+deph560*PI()/180)</f>
        <v>0.78847780997860006</v>
      </c>
      <c r="AC914" s="10">
        <f>('5v'!S902-AB914)^2</f>
        <v>1.8657648233616748E-6</v>
      </c>
      <c r="AE914" s="44"/>
      <c r="AF914" s="7">
        <f>offs561+Ampl561*SIN(2*PI()*freq561*('5v'!U902)+deph561*PI()/180)</f>
        <v>0.20844636336155173</v>
      </c>
      <c r="AG914" s="8">
        <f>('5v'!V902-AF914)^2</f>
        <v>0.21304813270686901</v>
      </c>
      <c r="AH914" s="9">
        <f>offs562+Ampl562*SIN(2*PI()*freq562*('5v'!U902-reta562)+deph562*PI()/180)</f>
        <v>0.97407716965248614</v>
      </c>
      <c r="AI914" s="10">
        <f>('5v'!W902-AH914)^2</f>
        <v>6.7226618940250612E-6</v>
      </c>
      <c r="AL914" s="76"/>
      <c r="AN914" s="76"/>
      <c r="AO914" s="80"/>
    </row>
    <row r="915" spans="1:41" x14ac:dyDescent="0.25">
      <c r="A915" s="3"/>
      <c r="B915" s="7">
        <f>offs551+Ampl551*SIN(2*PI()*freq551*('5v'!A903)+deph551*PI()/180)</f>
        <v>-2.5326477620332573</v>
      </c>
      <c r="C915" s="8">
        <f>('5v'!B903-B915)^2</f>
        <v>2.9833509937569985E-6</v>
      </c>
      <c r="D915" s="9">
        <f>offs552+Ampl552*SIN(2*PI()*freq552*('5v'!A903-reta552)+deph552*PI()/180)</f>
        <v>1.3805679436389271</v>
      </c>
      <c r="E915" s="10">
        <f>('5v'!C903-D915)^2</f>
        <v>4.5534230473808649E-3</v>
      </c>
      <c r="G915" s="3"/>
      <c r="H915" s="7">
        <f>offs553+Ampl553*SIN(2*PI()*freq553*('5v'!E903)+deph553*PI()/180)</f>
        <v>1.9597064487470246</v>
      </c>
      <c r="I915" s="8">
        <f>('5v'!F903-H915)^2</f>
        <v>1.2777416660148396E-5</v>
      </c>
      <c r="J915" s="9">
        <f>offs554+Ampl554*SIN(2*PI()*freq554*('5v'!E903-reta554)+deph554*PI()/180)</f>
        <v>0.82122606388976194</v>
      </c>
      <c r="K915" s="10">
        <f>('5v'!G903-J915)^2</f>
        <v>1.1907374582921159E-3</v>
      </c>
      <c r="M915" s="3"/>
      <c r="N915" s="7">
        <f>offs553+Ampl555*SIN(2*PI()*freq555*('5v'!I903)+deph555*PI()/180)</f>
        <v>-2.7308073443143184</v>
      </c>
      <c r="O915" s="8">
        <f>('5v'!J903-N915)^2</f>
        <v>7.9786596302745827E-5</v>
      </c>
      <c r="P915" s="9">
        <f>offs556+Ampl556*SIN(2*PI()*freq556*('5v'!I903-reta556)+deph556*PI()/180)</f>
        <v>1.0281571288124625</v>
      </c>
      <c r="Q915" s="10">
        <f>('5v'!K903-P915)^2</f>
        <v>6.153835809799221E-5</v>
      </c>
      <c r="S915" s="3"/>
      <c r="T915" s="7">
        <f>offs557+Ampl557*SIN(2*PI()*freq557*('5v'!M903)+deph557*PI()/180)</f>
        <v>-0.17504245873115082</v>
      </c>
      <c r="U915" s="8">
        <f>('5v'!N903-T915)^2</f>
        <v>1.4928960245160633E-5</v>
      </c>
      <c r="V915" s="9">
        <f>offs558+Ampl558*SIN(2*PI()*freq558*('5v'!M903-reta558)+deph558*PI()/180)</f>
        <v>1.1038530262644519</v>
      </c>
      <c r="W915" s="10">
        <f>('5v'!O903-V915)^2</f>
        <v>1.1988326388340862E-5</v>
      </c>
      <c r="X915" s="3"/>
      <c r="Y915" s="3"/>
      <c r="Z915" s="7">
        <f>offs559+Ampl559*SIN(2*PI()*freq559*('5v'!Q903)+deph559*PI()/180)</f>
        <v>0.97580436213610511</v>
      </c>
      <c r="AA915" s="8">
        <f>('5v'!R903-Z915)^2</f>
        <v>4.3847573554127182E-2</v>
      </c>
      <c r="AB915" s="9">
        <f>offs558+Ampl560*SIN(2*PI()*freq560*('5v'!Q903-reta560)+deph560*PI()/180)</f>
        <v>0.78582207288847705</v>
      </c>
      <c r="AC915" s="10">
        <f>('5v'!S903-AB915)^2</f>
        <v>1.3321109632304327E-8</v>
      </c>
      <c r="AE915" s="44"/>
      <c r="AF915" s="7">
        <f>offs561+Ampl561*SIN(2*PI()*freq561*('5v'!U903)+deph561*PI()/180)</f>
        <v>0.28632685460321344</v>
      </c>
      <c r="AG915" s="8">
        <f>('5v'!V903-AF915)^2</f>
        <v>0.21102423723077837</v>
      </c>
      <c r="AH915" s="9">
        <f>offs562+Ampl562*SIN(2*PI()*freq562*('5v'!U903-reta562)+deph562*PI()/180)</f>
        <v>0.97626322868655213</v>
      </c>
      <c r="AI915" s="10">
        <f>('5v'!W903-AH915)^2</f>
        <v>2.2837585923308046E-5</v>
      </c>
      <c r="AL915" s="76"/>
      <c r="AN915" s="76"/>
      <c r="AO915" s="80"/>
    </row>
    <row r="916" spans="1:41" x14ac:dyDescent="0.25">
      <c r="A916" s="3"/>
      <c r="B916" s="7">
        <f>offs551+Ampl551*SIN(2*PI()*freq551*('5v'!A904)+deph551*PI()/180)</f>
        <v>-2.5152522888265589</v>
      </c>
      <c r="C916" s="8">
        <f>('5v'!B904-B916)^2</f>
        <v>1.6669976589280743E-7</v>
      </c>
      <c r="D916" s="9">
        <f>offs552+Ampl552*SIN(2*PI()*freq552*('5v'!A904-reta552)+deph552*PI()/180)</f>
        <v>1.3819952403553295</v>
      </c>
      <c r="E916" s="10">
        <f>('5v'!C904-D916)^2</f>
        <v>4.6246473343293992E-3</v>
      </c>
      <c r="G916" s="3"/>
      <c r="H916" s="7">
        <f>offs553+Ampl553*SIN(2*PI()*freq553*('5v'!E904)+deph553*PI()/180)</f>
        <v>1.9696997310378603</v>
      </c>
      <c r="I916" s="8">
        <f>('5v'!F904-H916)^2</f>
        <v>1.9439859387857441E-6</v>
      </c>
      <c r="J916" s="9">
        <f>offs554+Ampl554*SIN(2*PI()*freq554*('5v'!E904-reta554)+deph554*PI()/180)</f>
        <v>0.8150402779644681</v>
      </c>
      <c r="K916" s="10">
        <f>('5v'!G904-J916)^2</f>
        <v>4.2812521360634922E-3</v>
      </c>
      <c r="M916" s="3"/>
      <c r="N916" s="7">
        <f>offs553+Ampl555*SIN(2*PI()*freq555*('5v'!I904)+deph555*PI()/180)</f>
        <v>-2.7176056318240676</v>
      </c>
      <c r="O916" s="8">
        <f>('5v'!J904-N916)^2</f>
        <v>8.840685250165398E-5</v>
      </c>
      <c r="P916" s="9">
        <f>offs556+Ampl556*SIN(2*PI()*freq556*('5v'!I904-reta556)+deph556*PI()/180)</f>
        <v>1.0309147495129702</v>
      </c>
      <c r="Q916" s="10">
        <f>('5v'!K904-P916)^2</f>
        <v>2.2495000932242646E-5</v>
      </c>
      <c r="S916" s="3"/>
      <c r="T916" s="7">
        <f>offs557+Ampl557*SIN(2*PI()*freq557*('5v'!M904)+deph557*PI()/180)</f>
        <v>-0.13619845648350304</v>
      </c>
      <c r="U916" s="8">
        <f>('5v'!N904-T916)^2</f>
        <v>2.8634850535040516E-6</v>
      </c>
      <c r="V916" s="9">
        <f>offs558+Ampl558*SIN(2*PI()*freq558*('5v'!M904-reta558)+deph558*PI()/180)</f>
        <v>1.1037088925802354</v>
      </c>
      <c r="W916" s="10">
        <f>('5v'!O904-V916)^2</f>
        <v>1.1010999282293475E-5</v>
      </c>
      <c r="X916" s="3"/>
      <c r="Y916" s="3"/>
      <c r="Z916" s="7">
        <f>offs559+Ampl559*SIN(2*PI()*freq559*('5v'!Q904)+deph559*PI()/180)</f>
        <v>0.93141379308658967</v>
      </c>
      <c r="AA916" s="8">
        <f>('5v'!R904-Z916)^2</f>
        <v>4.5725699361108395E-2</v>
      </c>
      <c r="AB916" s="9">
        <f>offs558+Ampl560*SIN(2*PI()*freq560*('5v'!Q904-reta560)+deph560*PI()/180)</f>
        <v>0.78321507156976355</v>
      </c>
      <c r="AC916" s="10">
        <f>('5v'!S904-AB916)^2</f>
        <v>9.8405278901731304E-6</v>
      </c>
      <c r="AE916" s="44"/>
      <c r="AF916" s="7">
        <f>offs561+Ampl561*SIN(2*PI()*freq561*('5v'!U904)+deph561*PI()/180)</f>
        <v>0.36392477580804178</v>
      </c>
      <c r="AG916" s="8">
        <f>('5v'!V904-AF916)^2</f>
        <v>0.21054026272315679</v>
      </c>
      <c r="AH916" s="9">
        <f>offs562+Ampl562*SIN(2*PI()*freq562*('5v'!U904-reta562)+deph562*PI()/180)</f>
        <v>0.97835969528893052</v>
      </c>
      <c r="AI916" s="10">
        <f>('5v'!W904-AH916)^2</f>
        <v>2.4228104906375422E-5</v>
      </c>
      <c r="AL916" s="76"/>
      <c r="AN916" s="76"/>
      <c r="AO916" s="80"/>
    </row>
    <row r="917" spans="1:41" x14ac:dyDescent="0.25">
      <c r="A917" s="3"/>
      <c r="B917" s="7">
        <f>offs551+Ampl551*SIN(2*PI()*freq551*('5v'!A905)+deph551*PI()/180)</f>
        <v>-2.4975313978145057</v>
      </c>
      <c r="C917" s="8">
        <f>('5v'!B905-B917)^2</f>
        <v>2.8480011364853147E-6</v>
      </c>
      <c r="D917" s="9">
        <f>offs552+Ampl552*SIN(2*PI()*freq552*('5v'!A905-reta552)+deph552*PI()/180)</f>
        <v>1.3833449683707615</v>
      </c>
      <c r="E917" s="10">
        <f>('5v'!C905-D917)^2</f>
        <v>4.4428932414947806E-3</v>
      </c>
      <c r="G917" s="3"/>
      <c r="H917" s="7">
        <f>offs553+Ampl553*SIN(2*PI()*freq553*('5v'!E905)+deph553*PI()/180)</f>
        <v>1.9788276185770846</v>
      </c>
      <c r="I917" s="8">
        <f>('5v'!F905-H917)^2</f>
        <v>4.1265104853656658E-6</v>
      </c>
      <c r="J917" s="9">
        <f>offs554+Ampl554*SIN(2*PI()*freq554*('5v'!E905-reta554)+deph554*PI()/180)</f>
        <v>0.80887645456217294</v>
      </c>
      <c r="K917" s="10">
        <f>('5v'!G905-J917)^2</f>
        <v>2.8523562028105729E-3</v>
      </c>
      <c r="M917" s="3"/>
      <c r="N917" s="7">
        <f>offs553+Ampl555*SIN(2*PI()*freq555*('5v'!I905)+deph555*PI()/180)</f>
        <v>-2.7040483656964796</v>
      </c>
      <c r="O917" s="8">
        <f>('5v'!J905-N917)^2</f>
        <v>9.0575300837959585E-5</v>
      </c>
      <c r="P917" s="9">
        <f>offs556+Ampl556*SIN(2*PI()*freq556*('5v'!I905-reta556)+deph556*PI()/180)</f>
        <v>1.0336496656748884</v>
      </c>
      <c r="Q917" s="10">
        <f>('5v'!K905-P917)^2</f>
        <v>2.6193016651377992E-6</v>
      </c>
      <c r="S917" s="3"/>
      <c r="T917" s="7">
        <f>offs557+Ampl557*SIN(2*PI()*freq557*('5v'!M905)+deph557*PI()/180)</f>
        <v>-9.7433236187421113E-2</v>
      </c>
      <c r="U917" s="8">
        <f>('5v'!N905-T917)^2</f>
        <v>1.9457566463471011E-6</v>
      </c>
      <c r="V917" s="9">
        <f>offs558+Ampl558*SIN(2*PI()*freq558*('5v'!M905-reta558)+deph558*PI()/180)</f>
        <v>1.103511190760224</v>
      </c>
      <c r="W917" s="10">
        <f>('5v'!O905-V917)^2</f>
        <v>2.5742439404297126E-5</v>
      </c>
      <c r="X917" s="3"/>
      <c r="Y917" s="3"/>
      <c r="Z917" s="7">
        <f>offs559+Ampl559*SIN(2*PI()*freq559*('5v'!Q905)+deph559*PI()/180)</f>
        <v>0.88634106324188677</v>
      </c>
      <c r="AA917" s="8">
        <f>('5v'!R905-Z917)^2</f>
        <v>4.7345875154556127E-2</v>
      </c>
      <c r="AB917" s="9">
        <f>offs558+Ampl560*SIN(2*PI()*freq560*('5v'!Q905-reta560)+deph560*PI()/180)</f>
        <v>0.78065806674516258</v>
      </c>
      <c r="AC917" s="10">
        <f>('5v'!S905-AB917)^2</f>
        <v>2.0126050960341829E-5</v>
      </c>
      <c r="AE917" s="44"/>
      <c r="AF917" s="7">
        <f>offs561+Ampl561*SIN(2*PI()*freq561*('5v'!U905)+deph561*PI()/180)</f>
        <v>0.44116354719631834</v>
      </c>
      <c r="AG917" s="8">
        <f>('5v'!V905-AF917)^2</f>
        <v>0.21152048009297117</v>
      </c>
      <c r="AH917" s="9">
        <f>offs562+Ampl562*SIN(2*PI()*freq562*('5v'!U905-reta562)+deph562*PI()/180)</f>
        <v>0.98036450050019452</v>
      </c>
      <c r="AI917" s="10">
        <f>('5v'!W905-AH917)^2</f>
        <v>2.4739586707924873E-5</v>
      </c>
      <c r="AL917" s="76"/>
      <c r="AN917" s="76"/>
      <c r="AO917" s="80"/>
    </row>
    <row r="918" spans="1:41" x14ac:dyDescent="0.25">
      <c r="A918" s="3"/>
      <c r="B918" s="7">
        <f>offs551+Ampl551*SIN(2*PI()*freq551*('5v'!A906)+deph551*PI()/180)</f>
        <v>-2.4794878873312114</v>
      </c>
      <c r="C918" s="8">
        <f>('5v'!B906-B918)^2</f>
        <v>1.3741013686295455E-5</v>
      </c>
      <c r="D918" s="9">
        <f>offs552+Ampl552*SIN(2*PI()*freq552*('5v'!A906-reta552)+deph552*PI()/180)</f>
        <v>1.3846169145475227</v>
      </c>
      <c r="E918" s="10">
        <f>('5v'!C906-D918)^2</f>
        <v>4.5341484040633357E-3</v>
      </c>
      <c r="G918" s="3"/>
      <c r="H918" s="7">
        <f>offs553+Ampl553*SIN(2*PI()*freq553*('5v'!E906)+deph553*PI()/180)</f>
        <v>1.9870868682697176</v>
      </c>
      <c r="I918" s="8">
        <f>('5v'!F906-H918)^2</f>
        <v>1.3532706386508422E-7</v>
      </c>
      <c r="J918" s="9">
        <f>offs554+Ampl554*SIN(2*PI()*freq554*('5v'!E906-reta554)+deph554*PI()/180)</f>
        <v>0.80273678365998202</v>
      </c>
      <c r="K918" s="10">
        <f>('5v'!G906-J918)^2</f>
        <v>1.8488139522648809E-5</v>
      </c>
      <c r="M918" s="3"/>
      <c r="N918" s="7">
        <f>offs553+Ampl555*SIN(2*PI()*freq555*('5v'!I906)+deph555*PI()/180)</f>
        <v>-2.6901376867810392</v>
      </c>
      <c r="O918" s="8">
        <f>('5v'!J906-N918)^2</f>
        <v>5.365821487347207E-5</v>
      </c>
      <c r="P918" s="9">
        <f>offs556+Ampl556*SIN(2*PI()*freq556*('5v'!I906-reta556)+deph556*PI()/180)</f>
        <v>1.0363614454232501</v>
      </c>
      <c r="Q918" s="10">
        <f>('5v'!K906-P918)^2</f>
        <v>1.7973820090319944E-7</v>
      </c>
      <c r="S918" s="3"/>
      <c r="T918" s="7">
        <f>offs557+Ampl557*SIN(2*PI()*freq557*('5v'!M906)+deph557*PI()/180)</f>
        <v>-5.8756362580954458E-2</v>
      </c>
      <c r="U918" s="8">
        <f>('5v'!N906-T918)^2</f>
        <v>8.7757984683676757E-6</v>
      </c>
      <c r="V918" s="9">
        <f>offs558+Ampl558*SIN(2*PI()*freq558*('5v'!M906-reta558)+deph558*PI()/180)</f>
        <v>1.1032599695843837</v>
      </c>
      <c r="W918" s="10">
        <f>('5v'!O906-V918)^2</f>
        <v>2.3256309341797036E-5</v>
      </c>
      <c r="X918" s="3"/>
      <c r="Y918" s="3"/>
      <c r="Z918" s="7">
        <f>offs559+Ampl559*SIN(2*PI()*freq559*('5v'!Q906)+deph559*PI()/180)</f>
        <v>0.8406079693741787</v>
      </c>
      <c r="AA918" s="8">
        <f>('5v'!R906-Z918)^2</f>
        <v>4.8702358870711941E-2</v>
      </c>
      <c r="AB918" s="9">
        <f>offs558+Ampl560*SIN(2*PI()*freq560*('5v'!Q906-reta560)+deph560*PI()/180)</f>
        <v>0.77815229495951665</v>
      </c>
      <c r="AC918" s="10">
        <f>('5v'!S906-AB918)^2</f>
        <v>3.4653059812599049E-5</v>
      </c>
      <c r="AE918" s="44"/>
      <c r="AF918" s="7">
        <f>offs561+Ampl561*SIN(2*PI()*freq561*('5v'!U906)+deph561*PI()/180)</f>
        <v>0.51796694342583693</v>
      </c>
      <c r="AG918" s="8">
        <f>('5v'!V906-AF918)^2</f>
        <v>0.20851902419250926</v>
      </c>
      <c r="AH918" s="9">
        <f>offs562+Ampl562*SIN(2*PI()*freq562*('5v'!U906-reta562)+deph562*PI()/180)</f>
        <v>0.98227566581964365</v>
      </c>
      <c r="AI918" s="10">
        <f>('5v'!W906-AH918)^2</f>
        <v>4.7403993639608263E-5</v>
      </c>
      <c r="AL918" s="76"/>
      <c r="AN918" s="76"/>
      <c r="AO918" s="80"/>
    </row>
    <row r="919" spans="1:41" x14ac:dyDescent="0.25">
      <c r="A919" s="3"/>
      <c r="B919" s="7">
        <f>offs551+Ampl551*SIN(2*PI()*freq551*('5v'!A907)+deph551*PI()/180)</f>
        <v>-2.4611246066561532</v>
      </c>
      <c r="C919" s="8">
        <f>('5v'!B907-B919)^2</f>
        <v>2.3761790052214617E-5</v>
      </c>
      <c r="D919" s="9">
        <f>offs552+Ampl552*SIN(2*PI()*freq552*('5v'!A907-reta552)+deph552*PI()/180)</f>
        <v>1.3858108780305669</v>
      </c>
      <c r="E919" s="10">
        <f>('5v'!C907-D919)^2</f>
        <v>4.3747802986193705E-3</v>
      </c>
      <c r="G919" s="3"/>
      <c r="H919" s="7">
        <f>offs553+Ampl553*SIN(2*PI()*freq553*('5v'!E907)+deph553*PI()/180)</f>
        <v>1.994474545643671</v>
      </c>
      <c r="I919" s="8">
        <f>('5v'!F907-H919)^2</f>
        <v>3.5968853785275714E-6</v>
      </c>
      <c r="J919" s="9">
        <f>offs554+Ampl554*SIN(2*PI()*freq554*('5v'!E907-reta554)+deph554*PI()/180)</f>
        <v>0.79662344665373286</v>
      </c>
      <c r="K919" s="10">
        <f>('5v'!G907-J919)^2</f>
        <v>2.0054770842112611E-3</v>
      </c>
      <c r="M919" s="3"/>
      <c r="N919" s="7">
        <f>offs553+Ampl555*SIN(2*PI()*freq555*('5v'!I907)+deph555*PI()/180)</f>
        <v>-2.675875791735205</v>
      </c>
      <c r="O919" s="8">
        <f>('5v'!J907-N919)^2</f>
        <v>1.5862222962907959E-4</v>
      </c>
      <c r="P919" s="9">
        <f>offs556+Ampl556*SIN(2*PI()*freq556*('5v'!I907-reta556)+deph556*PI()/180)</f>
        <v>1.0390496605365975</v>
      </c>
      <c r="Q919" s="10">
        <f>('5v'!K907-P919)^2</f>
        <v>7.5471048917190744E-6</v>
      </c>
      <c r="S919" s="3"/>
      <c r="T919" s="7">
        <f>offs557+Ampl557*SIN(2*PI()*freq557*('5v'!M907)+deph557*PI()/180)</f>
        <v>-2.0177378603937424E-2</v>
      </c>
      <c r="U919" s="8">
        <f>('5v'!N907-T919)^2</f>
        <v>1.9642725014828531E-5</v>
      </c>
      <c r="V919" s="9">
        <f>offs558+Ampl558*SIN(2*PI()*freq558*('5v'!M907-reta558)+deph558*PI()/180)</f>
        <v>1.1029552910377804</v>
      </c>
      <c r="W919" s="10">
        <f>('5v'!O907-V919)^2</f>
        <v>4.1872948495709764E-5</v>
      </c>
      <c r="X919" s="3"/>
      <c r="Y919" s="3"/>
      <c r="Z919" s="7">
        <f>offs559+Ampl559*SIN(2*PI()*freq559*('5v'!Q907)+deph559*PI()/180)</f>
        <v>0.79423662760182612</v>
      </c>
      <c r="AA919" s="8">
        <f>('5v'!R907-Z919)^2</f>
        <v>5.0668217140201595E-2</v>
      </c>
      <c r="AB919" s="9">
        <f>offs558+Ampl560*SIN(2*PI()*freq560*('5v'!Q907-reta560)+deph560*PI()/180)</f>
        <v>0.77569896798182514</v>
      </c>
      <c r="AC919" s="10">
        <f>('5v'!S907-AB919)^2</f>
        <v>5.3869845326870591E-5</v>
      </c>
      <c r="AE919" s="44"/>
      <c r="AF919" s="7">
        <f>offs561+Ampl561*SIN(2*PI()*freq561*('5v'!U907)+deph561*PI()/180)</f>
        <v>0.59425916881709251</v>
      </c>
      <c r="AG919" s="8">
        <f>('5v'!V907-AF919)^2</f>
        <v>0.20862894743366467</v>
      </c>
      <c r="AH919" s="9">
        <f>offs562+Ampl562*SIN(2*PI()*freq562*('5v'!U907-reta562)+deph562*PI()/180)</f>
        <v>0.98409130515784504</v>
      </c>
      <c r="AI919" s="10">
        <f>('5v'!W907-AH919)^2</f>
        <v>4.5529635559364168E-5</v>
      </c>
      <c r="AL919" s="76"/>
      <c r="AN919" s="76"/>
      <c r="AO919" s="80"/>
    </row>
    <row r="920" spans="1:41" x14ac:dyDescent="0.25">
      <c r="A920" s="3"/>
      <c r="B920" s="7">
        <f>offs551+Ampl551*SIN(2*PI()*freq551*('5v'!A908)+deph551*PI()/180)</f>
        <v>-2.4424444555642202</v>
      </c>
      <c r="C920" s="8">
        <f>('5v'!B908-B920)^2</f>
        <v>1.7834116327786024E-8</v>
      </c>
      <c r="D920" s="9">
        <f>offs552+Ampl552*SIN(2*PI()*freq552*('5v'!A908-reta552)+deph552*PI()/180)</f>
        <v>1.3869266702792196</v>
      </c>
      <c r="E920" s="10">
        <f>('5v'!C908-D920)^2</f>
        <v>4.2284235569556598E-3</v>
      </c>
      <c r="G920" s="3"/>
      <c r="H920" s="7">
        <f>offs553+Ampl553*SIN(2*PI()*freq553*('5v'!E908)+deph553*PI()/180)</f>
        <v>2.0009880258923514</v>
      </c>
      <c r="I920" s="8">
        <f>('5v'!F908-H920)^2</f>
        <v>6.5077331034469707E-6</v>
      </c>
      <c r="J920" s="9">
        <f>offs554+Ampl554*SIN(2*PI()*freq554*('5v'!E908-reta554)+deph554*PI()/180)</f>
        <v>0.79053861558295313</v>
      </c>
      <c r="K920" s="10">
        <f>('5v'!G908-J920)^2</f>
        <v>4.9559325285303008E-3</v>
      </c>
      <c r="M920" s="3"/>
      <c r="N920" s="7">
        <f>offs553+Ampl555*SIN(2*PI()*freq555*('5v'!I908)+deph555*PI()/180)</f>
        <v>-2.6612649326775308</v>
      </c>
      <c r="O920" s="8">
        <f>('5v'!J908-N920)^2</f>
        <v>1.8519597204416871E-4</v>
      </c>
      <c r="P920" s="9">
        <f>offs556+Ampl556*SIN(2*PI()*freq556*('5v'!I908-reta556)+deph556*PI()/180)</f>
        <v>1.0417138865146018</v>
      </c>
      <c r="Q920" s="10">
        <f>('5v'!K908-P920)^2</f>
        <v>1.5913904016452627E-5</v>
      </c>
      <c r="S920" s="3"/>
      <c r="T920" s="7">
        <f>offs557+Ampl557*SIN(2*PI()*freq557*('5v'!M908)+deph557*PI()/180)</f>
        <v>1.8294196956611941E-2</v>
      </c>
      <c r="U920" s="8">
        <f>('5v'!N908-T920)^2</f>
        <v>3.5643814700194267E-6</v>
      </c>
      <c r="V920" s="9">
        <f>offs558+Ampl558*SIN(2*PI()*freq558*('5v'!M908-reta558)+deph558*PI()/180)</f>
        <v>1.1025972302952867</v>
      </c>
      <c r="W920" s="10">
        <f>('5v'!O908-V920)^2</f>
        <v>6.5060199443658438E-5</v>
      </c>
      <c r="X920" s="3"/>
      <c r="Y920" s="3"/>
      <c r="Z920" s="7">
        <f>offs559+Ampl559*SIN(2*PI()*freq559*('5v'!Q908)+deph559*PI()/180)</f>
        <v>0.74724946269421266</v>
      </c>
      <c r="AA920" s="8">
        <f>('5v'!R908-Z920)^2</f>
        <v>5.1500389575613814E-2</v>
      </c>
      <c r="AB920" s="9">
        <f>offs558+Ampl560*SIN(2*PI()*freq560*('5v'!Q908-reta560)+deph560*PI()/180)</f>
        <v>0.77329927221924366</v>
      </c>
      <c r="AC920" s="10">
        <f>('5v'!S908-AB920)^2</f>
        <v>7.8254586009173099E-5</v>
      </c>
      <c r="AE920" s="44"/>
      <c r="AF920" s="7">
        <f>offs561+Ampl561*SIN(2*PI()*freq561*('5v'!U908)+deph561*PI()/180)</f>
        <v>0.66996493215451325</v>
      </c>
      <c r="AG920" s="8">
        <f>('5v'!V908-AF920)^2</f>
        <v>0.21178341611147347</v>
      </c>
      <c r="AH920" s="9">
        <f>offs562+Ampl562*SIN(2*PI()*freq562*('5v'!U908-reta562)+deph562*PI()/180)</f>
        <v>0.98580962669797723</v>
      </c>
      <c r="AI920" s="10">
        <f>('5v'!W908-AH920)^2</f>
        <v>4.2416130062280568E-5</v>
      </c>
      <c r="AL920" s="76"/>
      <c r="AN920" s="76"/>
      <c r="AO920" s="80"/>
    </row>
    <row r="921" spans="1:41" x14ac:dyDescent="0.25">
      <c r="A921" s="3"/>
      <c r="B921" s="7">
        <f>offs551+Ampl551*SIN(2*PI()*freq551*('5v'!A909)+deph551*PI()/180)</f>
        <v>-2.4234503838678192</v>
      </c>
      <c r="C921" s="8">
        <f>('5v'!B909-B921)^2</f>
        <v>5.5525449325181577E-6</v>
      </c>
      <c r="D921" s="9">
        <f>offs552+Ampl552*SIN(2*PI()*freq552*('5v'!A909-reta552)+deph552*PI()/180)</f>
        <v>1.3879641150969497</v>
      </c>
      <c r="E921" s="10">
        <f>('5v'!C909-D921)^2</f>
        <v>4.0945773911358219E-3</v>
      </c>
      <c r="G921" s="3"/>
      <c r="H921" s="7">
        <f>offs553+Ampl553*SIN(2*PI()*freq553*('5v'!E909)+deph553*PI()/180)</f>
        <v>2.0066249948072414</v>
      </c>
      <c r="I921" s="8">
        <f>('5v'!F909-H921)^2</f>
        <v>5.4195598225420764E-6</v>
      </c>
      <c r="J921" s="9">
        <f>offs554+Ampl554*SIN(2*PI()*freq554*('5v'!E909-reta554)+deph554*PI()/180)</f>
        <v>0.78448445235914976</v>
      </c>
      <c r="K921" s="10">
        <f>('5v'!G909-J921)^2</f>
        <v>4.4472290103506748E-3</v>
      </c>
      <c r="M921" s="3"/>
      <c r="N921" s="7">
        <f>offs553+Ampl555*SIN(2*PI()*freq555*('5v'!I909)+deph555*PI()/180)</f>
        <v>-2.6463074168320411</v>
      </c>
      <c r="O921" s="8">
        <f>('5v'!J909-N921)^2</f>
        <v>7.0842132240380373E-5</v>
      </c>
      <c r="P921" s="9">
        <f>offs556+Ampl556*SIN(2*PI()*freq556*('5v'!I909-reta556)+deph556*PI()/180)</f>
        <v>1.0443537026450957</v>
      </c>
      <c r="Q921" s="10">
        <f>('5v'!K909-P921)^2</f>
        <v>2.7621934232159635E-5</v>
      </c>
      <c r="S921" s="3"/>
      <c r="T921" s="7">
        <f>offs557+Ampl557*SIN(2*PI()*freq557*('5v'!M909)+deph557*PI()/180)</f>
        <v>5.664887181507805E-2</v>
      </c>
      <c r="U921" s="8">
        <f>('5v'!N909-T921)^2</f>
        <v>1.3927111009594072E-6</v>
      </c>
      <c r="V921" s="9">
        <f>offs558+Ampl558*SIN(2*PI()*freq558*('5v'!M909-reta558)+deph558*PI()/180)</f>
        <v>1.1021858757030325</v>
      </c>
      <c r="W921" s="10">
        <f>('5v'!O909-V921)^2</f>
        <v>5.8593447746139643E-5</v>
      </c>
      <c r="X921" s="3"/>
      <c r="Y921" s="3"/>
      <c r="Z921" s="7">
        <f>offs559+Ampl559*SIN(2*PI()*freq559*('5v'!Q909)+deph559*PI()/180)</f>
        <v>0.69966919722732823</v>
      </c>
      <c r="AA921" s="8">
        <f>('5v'!R909-Z921)^2</f>
        <v>5.4776690936668551E-2</v>
      </c>
      <c r="AB921" s="9">
        <f>offs558+Ampl560*SIN(2*PI()*freq560*('5v'!Q909-reta560)+deph560*PI()/180)</f>
        <v>0.7709543681433485</v>
      </c>
      <c r="AC921" s="10">
        <f>('5v'!S909-AB921)^2</f>
        <v>1.0831622575386438E-4</v>
      </c>
      <c r="AE921" s="44"/>
      <c r="AF921" s="7">
        <f>offs561+Ampl561*SIN(2*PI()*freq561*('5v'!U909)+deph561*PI()/180)</f>
        <v>0.74500952098973527</v>
      </c>
      <c r="AG921" s="8">
        <f>('5v'!V909-AF921)^2</f>
        <v>0.21074712963704045</v>
      </c>
      <c r="AH921" s="9">
        <f>offs562+Ampl562*SIN(2*PI()*freq562*('5v'!U909-reta562)+deph562*PI()/180)</f>
        <v>0.98742893466413517</v>
      </c>
      <c r="AI921" s="10">
        <f>('5v'!W909-AH921)^2</f>
        <v>3.8179357162444309E-5</v>
      </c>
      <c r="AL921" s="76"/>
      <c r="AN921" s="76"/>
      <c r="AO921" s="80"/>
    </row>
    <row r="922" spans="1:41" x14ac:dyDescent="0.25">
      <c r="A922" s="3"/>
      <c r="B922" s="7">
        <f>offs551+Ampl551*SIN(2*PI()*freq551*('5v'!A910)+deph551*PI()/180)</f>
        <v>-2.4041453909510535</v>
      </c>
      <c r="C922" s="8">
        <f>('5v'!B910-B922)^2</f>
        <v>6.6687430240835924E-6</v>
      </c>
      <c r="D922" s="9">
        <f>offs552+Ampl552*SIN(2*PI()*freq552*('5v'!A910-reta552)+deph552*PI()/180)</f>
        <v>1.3889230486591941</v>
      </c>
      <c r="E922" s="10">
        <f>('5v'!C910-D922)^2</f>
        <v>4.2227839649615325E-3</v>
      </c>
      <c r="G922" s="3"/>
      <c r="H922" s="7">
        <f>offs553+Ampl553*SIN(2*PI()*freq553*('5v'!E910)+deph553*PI()/180)</f>
        <v>2.0113834496001259</v>
      </c>
      <c r="I922" s="8">
        <f>('5v'!F910-H922)^2</f>
        <v>1.50663252084974E-6</v>
      </c>
      <c r="J922" s="9">
        <f>offs554+Ampl554*SIN(2*PI()*freq554*('5v'!E910-reta554)+deph554*PI()/180)</f>
        <v>0.77846310799768748</v>
      </c>
      <c r="K922" s="10">
        <f>('5v'!G910-J922)^2</f>
        <v>2.623887111864572E-3</v>
      </c>
      <c r="M922" s="3"/>
      <c r="N922" s="7">
        <f>offs553+Ampl555*SIN(2*PI()*freq555*('5v'!I910)+deph555*PI()/180)</f>
        <v>-2.6310056061638769</v>
      </c>
      <c r="O922" s="8">
        <f>('5v'!J910-N922)^2</f>
        <v>4.6061280852127922E-5</v>
      </c>
      <c r="P922" s="9">
        <f>offs556+Ampl556*SIN(2*PI()*freq556*('5v'!I910-reta556)+deph556*PI()/180)</f>
        <v>1.046968692070511</v>
      </c>
      <c r="Q922" s="10">
        <f>('5v'!K910-P922)^2</f>
        <v>4.2862134375464888E-5</v>
      </c>
      <c r="S922" s="3"/>
      <c r="T922" s="7">
        <f>offs557+Ampl557*SIN(2*PI()*freq557*('5v'!M910)+deph557*PI()/180)</f>
        <v>9.4877182529361392E-2</v>
      </c>
      <c r="U922" s="8">
        <f>('5v'!N910-T922)^2</f>
        <v>1.1967623362095611E-7</v>
      </c>
      <c r="V922" s="9">
        <f>offs558+Ampl558*SIN(2*PI()*freq558*('5v'!M910-reta558)+deph558*PI()/180)</f>
        <v>1.1017213287566088</v>
      </c>
      <c r="W922" s="10">
        <f>('5v'!O910-V922)^2</f>
        <v>5.1697376327911687E-5</v>
      </c>
      <c r="X922" s="3"/>
      <c r="Y922" s="3"/>
      <c r="Z922" s="7">
        <f>offs559+Ampl559*SIN(2*PI()*freq559*('5v'!Q910)+deph559*PI()/180)</f>
        <v>0.65151884059531928</v>
      </c>
      <c r="AA922" s="8">
        <f>('5v'!R910-Z922)^2</f>
        <v>5.6943432437052875E-2</v>
      </c>
      <c r="AB922" s="9">
        <f>offs558+Ampl560*SIN(2*PI()*freq560*('5v'!Q910-reta560)+deph560*PI()/180)</f>
        <v>0.76866538972894172</v>
      </c>
      <c r="AC922" s="10">
        <f>('5v'!S910-AB922)^2</f>
        <v>1.0143812826249143E-4</v>
      </c>
      <c r="AE922" s="44"/>
      <c r="AF922" s="7">
        <f>offs561+Ampl561*SIN(2*PI()*freq561*('5v'!U910)+deph561*PI()/180)</f>
        <v>0.81931887537383841</v>
      </c>
      <c r="AG922" s="8">
        <f>('5v'!V910-AF922)^2</f>
        <v>0.21083032572344845</v>
      </c>
      <c r="AH922" s="9">
        <f>offs562+Ampl562*SIN(2*PI()*freq562*('5v'!U910-reta562)+deph562*PI()/180)</f>
        <v>0.98894763099485794</v>
      </c>
      <c r="AI922" s="10">
        <f>('5v'!W910-AH922)^2</f>
        <v>3.2999521460363124E-5</v>
      </c>
      <c r="AL922" s="76"/>
      <c r="AN922" s="76"/>
      <c r="AO922" s="80"/>
    </row>
    <row r="923" spans="1:41" x14ac:dyDescent="0.25">
      <c r="A923" s="3"/>
      <c r="B923" s="7">
        <f>offs551+Ampl551*SIN(2*PI()*freq551*('5v'!A911)+deph551*PI()/180)</f>
        <v>-2.3845325252960992</v>
      </c>
      <c r="C923" s="8">
        <f>('5v'!B911-B923)^2</f>
        <v>6.257628807023938E-6</v>
      </c>
      <c r="D923" s="9">
        <f>offs552+Ampl552*SIN(2*PI()*freq552*('5v'!A911-reta552)+deph552*PI()/180)</f>
        <v>1.3898033195392272</v>
      </c>
      <c r="E923" s="10">
        <f>('5v'!C911-D923)^2</f>
        <v>4.1091536422559324E-3</v>
      </c>
      <c r="G923" s="3"/>
      <c r="H923" s="7">
        <f>offs553+Ampl553*SIN(2*PI()*freq553*('5v'!E911)+deph553*PI()/180)</f>
        <v>2.0152616996146757</v>
      </c>
      <c r="I923" s="8">
        <f>('5v'!F911-H923)^2</f>
        <v>1.4392791654530176E-6</v>
      </c>
      <c r="J923" s="9">
        <f>offs554+Ampl554*SIN(2*PI()*freq554*('5v'!E911-reta554)+deph554*PI()/180)</f>
        <v>0.7724767218535471</v>
      </c>
      <c r="K923" s="10">
        <f>('5v'!G911-J923)^2</f>
        <v>1.1406343167576745E-3</v>
      </c>
      <c r="M923" s="3"/>
      <c r="N923" s="7">
        <f>offs553+Ampl555*SIN(2*PI()*freq555*('5v'!I911)+deph555*PI()/180)</f>
        <v>-2.6153619170063278</v>
      </c>
      <c r="O923" s="8">
        <f>('5v'!J911-N923)^2</f>
        <v>4.5807949262301404E-5</v>
      </c>
      <c r="P923" s="9">
        <f>offs556+Ampl556*SIN(2*PI()*freq556*('5v'!I911-reta556)+deph556*PI()/180)</f>
        <v>1.0495584418537032</v>
      </c>
      <c r="Q923" s="10">
        <f>('5v'!K911-P923)^2</f>
        <v>6.1833344943510972E-5</v>
      </c>
      <c r="S923" s="3"/>
      <c r="T923" s="7">
        <f>offs557+Ampl557*SIN(2*PI()*freq557*('5v'!M911)+deph557*PI()/180)</f>
        <v>0.13296969683581161</v>
      </c>
      <c r="U923" s="8">
        <f>('5v'!N911-T923)^2</f>
        <v>1.7664718171277481E-6</v>
      </c>
      <c r="V923" s="9">
        <f>offs558+Ampl558*SIN(2*PI()*freq558*('5v'!M911-reta558)+deph558*PI()/180)</f>
        <v>1.1012037040760232</v>
      </c>
      <c r="W923" s="10">
        <f>('5v'!O911-V923)^2</f>
        <v>4.4521776845819826E-5</v>
      </c>
      <c r="X923" s="3"/>
      <c r="Y923" s="3"/>
      <c r="Z923" s="7">
        <f>offs559+Ampl559*SIN(2*PI()*freq559*('5v'!Q911)+deph559*PI()/180)</f>
        <v>0.60282167788337271</v>
      </c>
      <c r="AA923" s="8">
        <f>('5v'!R911-Z923)^2</f>
        <v>5.7942419980785878E-2</v>
      </c>
      <c r="AB923" s="9">
        <f>offs558+Ampl560*SIN(2*PI()*freq560*('5v'!Q911-reta560)+deph560*PI()/180)</f>
        <v>0.76643344390567236</v>
      </c>
      <c r="AC923" s="10">
        <f>('5v'!S911-AB923)^2</f>
        <v>1.3796743315417945E-4</v>
      </c>
      <c r="AE923" s="44"/>
      <c r="AF923" s="7">
        <f>offs561+Ampl561*SIN(2*PI()*freq561*('5v'!U911)+deph561*PI()/180)</f>
        <v>0.89281966094551413</v>
      </c>
      <c r="AG923" s="8">
        <f>('5v'!V911-AF923)^2</f>
        <v>0.21017151631834072</v>
      </c>
      <c r="AH923" s="9">
        <f>offs562+Ampl562*SIN(2*PI()*freq562*('5v'!U911-reta562)+deph562*PI()/180)</f>
        <v>0.99036421692022147</v>
      </c>
      <c r="AI923" s="10">
        <f>('5v'!W911-AH923)^2</f>
        <v>1.0594093571113315E-5</v>
      </c>
      <c r="AL923" s="76"/>
      <c r="AN923" s="76"/>
      <c r="AO923" s="80"/>
    </row>
    <row r="924" spans="1:41" x14ac:dyDescent="0.25">
      <c r="A924" s="3"/>
      <c r="B924" s="7">
        <f>offs551+Ampl551*SIN(2*PI()*freq551*('5v'!A912)+deph551*PI()/180)</f>
        <v>-2.3646148840018029</v>
      </c>
      <c r="C924" s="8">
        <f>('5v'!B912-B924)^2</f>
        <v>4.4727343410824463E-6</v>
      </c>
      <c r="D924" s="9">
        <f>offs552+Ampl552*SIN(2*PI()*freq552*('5v'!A912-reta552)+deph552*PI()/180)</f>
        <v>1.3906047887320723</v>
      </c>
      <c r="E924" s="10">
        <f>('5v'!C912-D924)^2</f>
        <v>4.2581120881993477E-3</v>
      </c>
      <c r="G924" s="3"/>
      <c r="H924" s="7">
        <f>offs553+Ampl553*SIN(2*PI()*freq553*('5v'!E912)+deph553*PI()/180)</f>
        <v>2.0182583669271268</v>
      </c>
      <c r="I924" s="8">
        <f>('5v'!F912-H924)^2</f>
        <v>5.0282094358719078E-6</v>
      </c>
      <c r="J924" s="9">
        <f>offs554+Ampl554*SIN(2*PI()*freq554*('5v'!E912-reta554)+deph554*PI()/180)</f>
        <v>0.76652742086122139</v>
      </c>
      <c r="K924" s="10">
        <f>('5v'!G912-J924)^2</f>
        <v>5.8069332034969931E-4</v>
      </c>
      <c r="M924" s="3"/>
      <c r="N924" s="7">
        <f>offs553+Ampl555*SIN(2*PI()*freq555*('5v'!I912)+deph555*PI()/180)</f>
        <v>-2.5993788196792602</v>
      </c>
      <c r="O924" s="8">
        <f>('5v'!J912-N924)^2</f>
        <v>4.1088865091674881E-5</v>
      </c>
      <c r="P924" s="9">
        <f>offs556+Ampl556*SIN(2*PI()*freq556*('5v'!I912-reta556)+deph556*PI()/180)</f>
        <v>1.0521225430431604</v>
      </c>
      <c r="Q924" s="10">
        <f>('5v'!K912-P924)^2</f>
        <v>8.4742462996857199E-5</v>
      </c>
      <c r="S924" s="3"/>
      <c r="T924" s="7">
        <f>offs557+Ampl557*SIN(2*PI()*freq557*('5v'!M912)+deph557*PI()/180)</f>
        <v>0.17091701597650966</v>
      </c>
      <c r="U924" s="8">
        <f>('5v'!N912-T924)^2</f>
        <v>4.696001582867679E-6</v>
      </c>
      <c r="V924" s="9">
        <f>offs558+Ampl558*SIN(2*PI()*freq558*('5v'!M912-reta558)+deph558*PI()/180)</f>
        <v>1.1006331293774203</v>
      </c>
      <c r="W924" s="10">
        <f>('5v'!O912-V924)^2</f>
        <v>1.7212287347020077E-5</v>
      </c>
      <c r="X924" s="3"/>
      <c r="Y924" s="3"/>
      <c r="Z924" s="7">
        <f>offs559+Ampl559*SIN(2*PI()*freq559*('5v'!Q912)+deph559*PI()/180)</f>
        <v>0.55360125860723819</v>
      </c>
      <c r="AA924" s="8">
        <f>('5v'!R912-Z924)^2</f>
        <v>5.9646470277814848E-2</v>
      </c>
      <c r="AB924" s="9">
        <f>offs558+Ampl560*SIN(2*PI()*freq560*('5v'!Q912-reta560)+deph560*PI()/180)</f>
        <v>0.76425961002273435</v>
      </c>
      <c r="AC924" s="10">
        <f>('5v'!S912-AB924)^2</f>
        <v>1.32831388086537E-4</v>
      </c>
      <c r="AE924" s="44"/>
      <c r="AF924" s="7">
        <f>offs561+Ampl561*SIN(2*PI()*freq561*('5v'!U912)+deph561*PI()/180)</f>
        <v>0.96543934130325237</v>
      </c>
      <c r="AG924" s="8">
        <f>('5v'!V912-AF924)^2</f>
        <v>0.20692716954622978</v>
      </c>
      <c r="AH924" s="9">
        <f>offs562+Ampl562*SIN(2*PI()*freq562*('5v'!U912-reta562)+deph562*PI()/180)</f>
        <v>0.99167729444094366</v>
      </c>
      <c r="AI924" s="10">
        <f>('5v'!W912-AH924)^2</f>
        <v>6.8372022643785874E-6</v>
      </c>
      <c r="AL924" s="76"/>
      <c r="AN924" s="76"/>
      <c r="AO924" s="80"/>
    </row>
    <row r="925" spans="1:41" x14ac:dyDescent="0.25">
      <c r="A925" s="3"/>
      <c r="B925" s="7">
        <f>offs551+Ampl551*SIN(2*PI()*freq551*('5v'!A913)+deph551*PI()/180)</f>
        <v>-2.3443956122946137</v>
      </c>
      <c r="C925" s="8">
        <f>('5v'!B913-B925)^2</f>
        <v>2.7708401638181884E-7</v>
      </c>
      <c r="D925" s="9">
        <f>offs552+Ampl552*SIN(2*PI()*freq552*('5v'!A913-reta552)+deph552*PI()/180)</f>
        <v>1.3913273296764532</v>
      </c>
      <c r="E925" s="10">
        <f>('5v'!C913-D925)^2</f>
        <v>4.1643364747469287E-3</v>
      </c>
      <c r="G925" s="3"/>
      <c r="H925" s="7">
        <f>offs553+Ampl553*SIN(2*PI()*freq553*('5v'!E913)+deph553*PI()/180)</f>
        <v>2.0203723868358519</v>
      </c>
      <c r="I925" s="8">
        <f>('5v'!F913-H925)^2</f>
        <v>5.7762682827464512E-6</v>
      </c>
      <c r="J925" s="9">
        <f>offs554+Ampl554*SIN(2*PI()*freq554*('5v'!E913-reta554)+deph554*PI()/180)</f>
        <v>0.7606173187790235</v>
      </c>
      <c r="K925" s="10">
        <f>('5v'!G913-J925)^2</f>
        <v>2.0686151910423073E-4</v>
      </c>
      <c r="M925" s="3"/>
      <c r="N925" s="7">
        <f>offs553+Ampl555*SIN(2*PI()*freq555*('5v'!I913)+deph555*PI()/180)</f>
        <v>-2.5830588380990238</v>
      </c>
      <c r="O925" s="8">
        <f>('5v'!J913-N925)^2</f>
        <v>9.2569954389061217E-5</v>
      </c>
      <c r="P925" s="9">
        <f>offs556+Ampl556*SIN(2*PI()*freq556*('5v'!I913-reta556)+deph556*PI()/180)</f>
        <v>1.0546605907375808</v>
      </c>
      <c r="Q925" s="10">
        <f>('5v'!K913-P925)^2</f>
        <v>1.1180459641488242E-4</v>
      </c>
      <c r="S925" s="3"/>
      <c r="T925" s="7">
        <f>offs557+Ampl557*SIN(2*PI()*freq557*('5v'!M913)+deph557*PI()/180)</f>
        <v>0.20870977701828408</v>
      </c>
      <c r="U925" s="8">
        <f>('5v'!N913-T925)^2</f>
        <v>8.1248771781235642E-6</v>
      </c>
      <c r="V925" s="9">
        <f>offs558+Ampl558*SIN(2*PI()*freq558*('5v'!M913-reta558)+deph558*PI()/180)</f>
        <v>1.1000097454415694</v>
      </c>
      <c r="W925" s="10">
        <f>('5v'!O913-V925)^2</f>
        <v>1.242834251162897E-5</v>
      </c>
      <c r="X925" s="3"/>
      <c r="Y925" s="3"/>
      <c r="Z925" s="7">
        <f>offs559+Ampl559*SIN(2*PI()*freq559*('5v'!Q913)+deph559*PI()/180)</f>
        <v>0.5038813853248979</v>
      </c>
      <c r="AA925" s="8">
        <f>('5v'!R913-Z925)^2</f>
        <v>6.1128000983256645E-2</v>
      </c>
      <c r="AB925" s="9">
        <f>offs558+Ampl560*SIN(2*PI()*freq560*('5v'!Q913-reta560)+deph560*PI()/180)</f>
        <v>0.76214493932690308</v>
      </c>
      <c r="AC925" s="10">
        <f>('5v'!S913-AB925)^2</f>
        <v>1.2913366239225717E-4</v>
      </c>
      <c r="AE925" s="44"/>
      <c r="AF925" s="7">
        <f>offs561+Ampl561*SIN(2*PI()*freq561*('5v'!U913)+deph561*PI()/180)</f>
        <v>1.0371062495900367</v>
      </c>
      <c r="AG925" s="8">
        <f>('5v'!V913-AF925)^2</f>
        <v>0.20638282000245006</v>
      </c>
      <c r="AH925" s="9">
        <f>offs562+Ampl562*SIN(2*PI()*freq562*('5v'!U913-reta562)+deph562*PI()/180)</f>
        <v>0.99288556770804171</v>
      </c>
      <c r="AI925" s="10">
        <f>('5v'!W913-AH925)^2</f>
        <v>3.4967418298644127E-6</v>
      </c>
      <c r="AL925" s="76"/>
      <c r="AN925" s="76"/>
      <c r="AO925" s="80"/>
    </row>
    <row r="926" spans="1:41" x14ac:dyDescent="0.25">
      <c r="A926" s="3"/>
      <c r="B926" s="7">
        <f>offs551+Ampl551*SIN(2*PI()*freq551*('5v'!A914)+deph551*PI()/180)</f>
        <v>-2.3238779030319288</v>
      </c>
      <c r="C926" s="8">
        <f>('5v'!B914-B926)^2</f>
        <v>2.2894624347870081E-6</v>
      </c>
      <c r="D926" s="9">
        <f>offs552+Ampl552*SIN(2*PI()*freq552*('5v'!A914-reta552)+deph552*PI()/180)</f>
        <v>1.3919708282747789</v>
      </c>
      <c r="E926" s="10">
        <f>('5v'!C914-D926)^2</f>
        <v>4.0816984863913403E-3</v>
      </c>
      <c r="G926" s="3"/>
      <c r="H926" s="7">
        <f>offs553+Ampl553*SIN(2*PI()*freq553*('5v'!E914)+deph553*PI()/180)</f>
        <v>2.0216030082396443</v>
      </c>
      <c r="I926" s="8">
        <f>('5v'!F914-H926)^2</f>
        <v>2.8257887017514289E-6</v>
      </c>
      <c r="J926" s="9">
        <f>offs554+Ampl554*SIN(2*PI()*freq554*('5v'!E914-reta554)+deph554*PI()/180)</f>
        <v>0.75474851543808252</v>
      </c>
      <c r="K926" s="10">
        <f>('5v'!G914-J926)^2</f>
        <v>2.1404359401660949E-5</v>
      </c>
      <c r="M926" s="3"/>
      <c r="N926" s="7">
        <f>offs553+Ampl555*SIN(2*PI()*freq555*('5v'!I914)+deph555*PI()/180)</f>
        <v>-2.5664045493798975</v>
      </c>
      <c r="O926" s="8">
        <f>('5v'!J914-N926)^2</f>
        <v>1.5620723742365303E-4</v>
      </c>
      <c r="P926" s="9">
        <f>offs556+Ampl556*SIN(2*PI()*freq556*('5v'!I914-reta556)+deph556*PI()/180)</f>
        <v>1.057172184149811</v>
      </c>
      <c r="Q926" s="10">
        <f>('5v'!K914-P926)^2</f>
        <v>1.0030635127283121E-4</v>
      </c>
      <c r="S926" s="3"/>
      <c r="T926" s="7">
        <f>offs557+Ampl557*SIN(2*PI()*freq557*('5v'!M914)+deph557*PI()/180)</f>
        <v>0.24633865516284448</v>
      </c>
      <c r="U926" s="8">
        <f>('5v'!N914-T926)^2</f>
        <v>1.1356328204769198E-5</v>
      </c>
      <c r="V926" s="9">
        <f>offs558+Ampl558*SIN(2*PI()*freq558*('5v'!M914-reta558)+deph558*PI()/180)</f>
        <v>1.0993337060791286</v>
      </c>
      <c r="W926" s="10">
        <f>('5v'!O914-V926)^2</f>
        <v>2.3063680441180806E-5</v>
      </c>
      <c r="X926" s="3"/>
      <c r="Y926" s="3"/>
      <c r="Z926" s="7">
        <f>offs559+Ampl559*SIN(2*PI()*freq559*('5v'!Q914)+deph559*PI()/180)</f>
        <v>0.45368610212586247</v>
      </c>
      <c r="AA926" s="8">
        <f>('5v'!R914-Z926)^2</f>
        <v>6.2389979523614872E-2</v>
      </c>
      <c r="AB926" s="9">
        <f>offs558+Ampl560*SIN(2*PI()*freq560*('5v'!Q914-reta560)+deph560*PI()/180)</f>
        <v>0.76009045445416146</v>
      </c>
      <c r="AC926" s="10">
        <f>('5v'!S914-AB926)^2</f>
        <v>1.2684040260418027E-4</v>
      </c>
      <c r="AE926" s="44"/>
      <c r="AF926" s="7">
        <f>offs561+Ampl561*SIN(2*PI()*freq561*('5v'!U914)+deph561*PI()/180)</f>
        <v>1.1077496592198226</v>
      </c>
      <c r="AG926" s="8">
        <f>('5v'!V914-AF926)^2</f>
        <v>0.20491153147307423</v>
      </c>
      <c r="AH926" s="9">
        <f>offs562+Ampl562*SIN(2*PI()*freq562*('5v'!U914-reta562)+deph562*PI()/180)</f>
        <v>0.9939878443016773</v>
      </c>
      <c r="AI926" s="10">
        <f>('5v'!W914-AH926)^2</f>
        <v>8.8341767440668906E-6</v>
      </c>
      <c r="AL926" s="76"/>
      <c r="AN926" s="76"/>
      <c r="AO926" s="80"/>
    </row>
    <row r="927" spans="1:41" x14ac:dyDescent="0.25">
      <c r="A927" s="3"/>
      <c r="B927" s="7">
        <f>offs551+Ampl551*SIN(2*PI()*freq551*('5v'!A915)+deph551*PI()/180)</f>
        <v>-2.3030649961978846</v>
      </c>
      <c r="C927" s="8">
        <f>('5v'!B915-B927)^2</f>
        <v>7.0728739517252685E-7</v>
      </c>
      <c r="D927" s="9">
        <f>offs552+Ampl552*SIN(2*PI()*freq552*('5v'!A915-reta552)+deph552*PI()/180)</f>
        <v>1.392535182911161</v>
      </c>
      <c r="E927" s="10">
        <f>('5v'!C915-D927)^2</f>
        <v>3.7663771901517277E-3</v>
      </c>
      <c r="G927" s="3"/>
      <c r="H927" s="7">
        <f>offs553+Ampl553*SIN(2*PI()*freq553*('5v'!E915)+deph553*PI()/180)</f>
        <v>2.0219497939045787</v>
      </c>
      <c r="I927" s="8">
        <f>('5v'!F915-H927)^2</f>
        <v>4.1119481194458131E-6</v>
      </c>
      <c r="J927" s="9">
        <f>offs554+Ampl554*SIN(2*PI()*freq554*('5v'!E915-reta554)+deph554*PI()/180)</f>
        <v>0.7489230959962796</v>
      </c>
      <c r="K927" s="10">
        <f>('5v'!G915-J927)^2</f>
        <v>2.1094767187390569E-5</v>
      </c>
      <c r="M927" s="3"/>
      <c r="N927" s="7">
        <f>offs553+Ampl555*SIN(2*PI()*freq555*('5v'!I915)+deph555*PI()/180)</f>
        <v>-2.5494185834271299</v>
      </c>
      <c r="O927" s="8">
        <f>('5v'!J915-N927)^2</f>
        <v>8.4349408906932892E-5</v>
      </c>
      <c r="P927" s="9">
        <f>offs556+Ampl556*SIN(2*PI()*freq556*('5v'!I915-reta556)+deph556*PI()/180)</f>
        <v>1.0596569266701366</v>
      </c>
      <c r="Q927" s="10">
        <f>('5v'!K915-P927)^2</f>
        <v>8.9940249501130662E-5</v>
      </c>
      <c r="S927" s="3"/>
      <c r="T927" s="7">
        <f>offs557+Ampl557*SIN(2*PI()*freq557*('5v'!M915)+deph557*PI()/180)</f>
        <v>0.28379436604757025</v>
      </c>
      <c r="U927" s="8">
        <f>('5v'!N915-T927)^2</f>
        <v>1.3810559011102488E-5</v>
      </c>
      <c r="V927" s="9">
        <f>offs558+Ampl558*SIN(2*PI()*freq558*('5v'!M915-reta558)+deph558*PI()/180)</f>
        <v>1.0986051780926946</v>
      </c>
      <c r="W927" s="10">
        <f>('5v'!O915-V927)^2</f>
        <v>1.6596971583108351E-5</v>
      </c>
      <c r="X927" s="3"/>
      <c r="Y927" s="3"/>
      <c r="Z927" s="7">
        <f>offs559+Ampl559*SIN(2*PI()*freq559*('5v'!Q915)+deph559*PI()/180)</f>
        <v>0.40303968300364712</v>
      </c>
      <c r="AA927" s="8">
        <f>('5v'!R915-Z927)^2</f>
        <v>6.2457353779107196E-2</v>
      </c>
      <c r="AB927" s="9">
        <f>offs558+Ampl560*SIN(2*PI()*freq560*('5v'!Q915-reta560)+deph560*PI()/180)</f>
        <v>0.75809714893516222</v>
      </c>
      <c r="AC927" s="10">
        <f>('5v'!S915-AB927)^2</f>
        <v>1.2593685116604096E-4</v>
      </c>
      <c r="AE927" s="44"/>
      <c r="AF927" s="7">
        <f>offs561+Ampl561*SIN(2*PI()*freq561*('5v'!U915)+deph561*PI()/180)</f>
        <v>1.1772998536762034</v>
      </c>
      <c r="AG927" s="8">
        <f>('5v'!V915-AF927)^2</f>
        <v>0.20599104516175029</v>
      </c>
      <c r="AH927" s="9">
        <f>offs562+Ampl562*SIN(2*PI()*freq562*('5v'!U915-reta562)+deph562*PI()/180)</f>
        <v>0.99498303640793229</v>
      </c>
      <c r="AI927" s="10">
        <f>('5v'!W915-AH927)^2</f>
        <v>4.0573900190088462E-6</v>
      </c>
      <c r="AL927" s="76"/>
      <c r="AN927" s="76"/>
      <c r="AO927" s="80"/>
    </row>
    <row r="928" spans="1:41" x14ac:dyDescent="0.25">
      <c r="A928" s="3"/>
      <c r="B928" s="7">
        <f>offs551+Ampl551*SIN(2*PI()*freq551*('5v'!A916)+deph551*PI()/180)</f>
        <v>-2.2819601783917438</v>
      </c>
      <c r="C928" s="8">
        <f>('5v'!B916-B928)^2</f>
        <v>1.1862364794153544E-5</v>
      </c>
      <c r="D928" s="9">
        <f>offs552+Ampl552*SIN(2*PI()*freq552*('5v'!A916-reta552)+deph552*PI()/180)</f>
        <v>1.3930203044674596</v>
      </c>
      <c r="E928" s="10">
        <f>('5v'!C916-D928)^2</f>
        <v>3.4730626027311114E-3</v>
      </c>
      <c r="G928" s="3"/>
      <c r="H928" s="7">
        <f>offs553+Ampl553*SIN(2*PI()*freq553*('5v'!E916)+deph553*PI()/180)</f>
        <v>2.0214126206193597</v>
      </c>
      <c r="I928" s="8">
        <f>('5v'!F916-H928)^2</f>
        <v>2.2219498308595525E-6</v>
      </c>
      <c r="J928" s="9">
        <f>offs554+Ampl554*SIN(2*PI()*freq554*('5v'!E916-reta554)+deph554*PI()/180)</f>
        <v>0.74314313019740452</v>
      </c>
      <c r="K928" s="10">
        <f>('5v'!G916-J928)^2</f>
        <v>2.0388612283947415E-4</v>
      </c>
      <c r="M928" s="3"/>
      <c r="N928" s="7">
        <f>offs553+Ampl555*SIN(2*PI()*freq555*('5v'!I916)+deph555*PI()/180)</f>
        <v>-2.5321036225216562</v>
      </c>
      <c r="O928" s="8">
        <f>('5v'!J916-N928)^2</f>
        <v>1.2997100172658488E-4</v>
      </c>
      <c r="P928" s="9">
        <f>offs556+Ampl556*SIN(2*PI()*freq556*('5v'!I916-reta556)+deph556*PI()/180)</f>
        <v>1.062114425928909</v>
      </c>
      <c r="Q928" s="10">
        <f>('5v'!K916-P928)^2</f>
        <v>4.9367262600853081E-5</v>
      </c>
      <c r="S928" s="3"/>
      <c r="T928" s="7">
        <f>offs557+Ampl557*SIN(2*PI()*freq557*('5v'!M916)+deph557*PI()/180)</f>
        <v>0.32106766803625619</v>
      </c>
      <c r="U928" s="8">
        <f>('5v'!N916-T928)^2</f>
        <v>3.7135526750996084E-6</v>
      </c>
      <c r="V928" s="9">
        <f>offs558+Ampl558*SIN(2*PI()*freq558*('5v'!M916-reta558)+deph558*PI()/180)</f>
        <v>1.0978243412356474</v>
      </c>
      <c r="W928" s="10">
        <f>('5v'!O916-V928)^2</f>
        <v>2.752294217788224E-5</v>
      </c>
      <c r="X928" s="3"/>
      <c r="Y928" s="3"/>
      <c r="Z928" s="7">
        <f>offs559+Ampl559*SIN(2*PI()*freq559*('5v'!Q916)+deph559*PI()/180)</f>
        <v>0.35196662011710922</v>
      </c>
      <c r="AA928" s="8">
        <f>('5v'!R916-Z928)^2</f>
        <v>6.2311582277960673E-2</v>
      </c>
      <c r="AB928" s="9">
        <f>offs558+Ampl560*SIN(2*PI()*freq560*('5v'!Q916-reta560)+deph560*PI()/180)</f>
        <v>0.75616598671476631</v>
      </c>
      <c r="AC928" s="10">
        <f>('5v'!S916-AB928)^2</f>
        <v>1.2643038557772044E-4</v>
      </c>
      <c r="AE928" s="44"/>
      <c r="AF928" s="7">
        <f>offs561+Ampl561*SIN(2*PI()*freq561*('5v'!U916)+deph561*PI()/180)</f>
        <v>1.2456881953141357</v>
      </c>
      <c r="AG928" s="8">
        <f>('5v'!V916-AF928)^2</f>
        <v>0.20601734427324908</v>
      </c>
      <c r="AH928" s="9">
        <f>offs562+Ampl562*SIN(2*PI()*freq562*('5v'!U916-reta562)+deph562*PI()/180)</f>
        <v>0.99587016189234845</v>
      </c>
      <c r="AI928" s="10">
        <f>('5v'!W916-AH928)^2</f>
        <v>8.4182489973987593E-6</v>
      </c>
      <c r="AL928" s="76"/>
      <c r="AN928" s="76"/>
      <c r="AO928" s="80"/>
    </row>
    <row r="929" spans="1:41" x14ac:dyDescent="0.25">
      <c r="A929" s="3"/>
      <c r="B929" s="7">
        <f>offs551+Ampl551*SIN(2*PI()*freq551*('5v'!A917)+deph551*PI()/180)</f>
        <v>-2.2605667823088917</v>
      </c>
      <c r="C929" s="8">
        <f>('5v'!B917-B929)^2</f>
        <v>5.4019878756615669E-6</v>
      </c>
      <c r="D929" s="9">
        <f>offs552+Ampl552*SIN(2*PI()*freq552*('5v'!A917-reta552)+deph552*PI()/180)</f>
        <v>1.3934261163373582</v>
      </c>
      <c r="E929" s="10">
        <f>('5v'!C917-D929)^2</f>
        <v>2.7739059695015655E-3</v>
      </c>
      <c r="G929" s="3"/>
      <c r="H929" s="7">
        <f>offs553+Ampl553*SIN(2*PI()*freq553*('5v'!E917)+deph553*PI()/180)</f>
        <v>2.0199916792390975</v>
      </c>
      <c r="I929" s="8">
        <f>('5v'!F917-H929)^2</f>
        <v>4.0912313042764554E-6</v>
      </c>
      <c r="J929" s="9">
        <f>offs554+Ampl554*SIN(2*PI()*freq554*('5v'!E917-reta554)+deph554*PI()/180)</f>
        <v>0.73741067163578344</v>
      </c>
      <c r="K929" s="10">
        <f>('5v'!G917-J929)^2</f>
        <v>7.7413760126301588E-4</v>
      </c>
      <c r="M929" s="3"/>
      <c r="N929" s="7">
        <f>offs553+Ampl555*SIN(2*PI()*freq555*('5v'!I917)+deph555*PI()/180)</f>
        <v>-2.5144624008965244</v>
      </c>
      <c r="O929" s="8">
        <f>('5v'!J917-N929)^2</f>
        <v>1.285364323405896E-4</v>
      </c>
      <c r="P929" s="9">
        <f>offs556+Ampl556*SIN(2*PI()*freq556*('5v'!I917-reta556)+deph556*PI()/180)</f>
        <v>1.0645442938585072</v>
      </c>
      <c r="Q929" s="10">
        <f>('5v'!K917-P929)^2</f>
        <v>4.2895244760314618E-5</v>
      </c>
      <c r="S929" s="3"/>
      <c r="T929" s="7">
        <f>offs557+Ampl557*SIN(2*PI()*freq557*('5v'!M917)+deph557*PI()/180)</f>
        <v>0.35814936449937085</v>
      </c>
      <c r="U929" s="8">
        <f>('5v'!N917-T929)^2</f>
        <v>3.6076234888601976E-6</v>
      </c>
      <c r="V929" s="9">
        <f>offs558+Ampl558*SIN(2*PI()*freq558*('5v'!M917-reta558)+deph558*PI()/180)</f>
        <v>1.0969913881677971</v>
      </c>
      <c r="W929" s="10">
        <f>('5v'!O917-V929)^2</f>
        <v>4.0531025630929625E-5</v>
      </c>
      <c r="X929" s="3"/>
      <c r="Y929" s="3"/>
      <c r="Z929" s="7">
        <f>offs559+Ampl559*SIN(2*PI()*freq559*('5v'!Q917)+deph559*PI()/180)</f>
        <v>0.30049161194623975</v>
      </c>
      <c r="AA929" s="8">
        <f>('5v'!R917-Z929)^2</f>
        <v>6.3925725307193385E-2</v>
      </c>
      <c r="AB929" s="9">
        <f>offs558+Ampl560*SIN(2*PI()*freq560*('5v'!Q917-reta560)+deph560*PI()/180)</f>
        <v>0.75429790168588595</v>
      </c>
      <c r="AC929" s="10">
        <f>('5v'!S917-AB929)^2</f>
        <v>1.2834990450494586E-4</v>
      </c>
      <c r="AE929" s="44"/>
      <c r="AF929" s="7">
        <f>offs561+Ampl561*SIN(2*PI()*freq561*('5v'!U917)+deph561*PI()/180)</f>
        <v>1.3128471930970516</v>
      </c>
      <c r="AG929" s="8">
        <f>('5v'!V917-AF929)^2</f>
        <v>0.20848100587605015</v>
      </c>
      <c r="AH929" s="9">
        <f>offs562+Ampl562*SIN(2*PI()*freq562*('5v'!U917-reta562)+deph562*PI()/180)</f>
        <v>0.99664834526917689</v>
      </c>
      <c r="AI929" s="10">
        <f>('5v'!W917-AH929)^2</f>
        <v>1.3539494936954243E-5</v>
      </c>
      <c r="AL929" s="76"/>
      <c r="AN929" s="76"/>
      <c r="AO929" s="80"/>
    </row>
    <row r="930" spans="1:41" x14ac:dyDescent="0.25">
      <c r="A930" s="3"/>
      <c r="B930" s="7">
        <f>offs551+Ampl551*SIN(2*PI()*freq551*('5v'!A918)+deph551*PI()/180)</f>
        <v>-2.2388881862145711</v>
      </c>
      <c r="C930" s="8">
        <f>('5v'!B918-B930)^2</f>
        <v>3.1901461221069574E-7</v>
      </c>
      <c r="D930" s="9">
        <f>offs552+Ampl552*SIN(2*PI()*freq552*('5v'!A918-reta552)+deph552*PI()/180)</f>
        <v>1.3937525544384575</v>
      </c>
      <c r="E930" s="10">
        <f>('5v'!C918-D930)^2</f>
        <v>1.9827824641272494E-3</v>
      </c>
      <c r="G930" s="3"/>
      <c r="H930" s="7">
        <f>offs553+Ampl553*SIN(2*PI()*freq553*('5v'!E918)+deph553*PI()/180)</f>
        <v>2.0176874746174982</v>
      </c>
      <c r="I930" s="8">
        <f>('5v'!F918-H930)^2</f>
        <v>2.7938273969406531E-6</v>
      </c>
      <c r="J930" s="9">
        <f>offs554+Ampl554*SIN(2*PI()*freq554*('5v'!E918-reta554)+deph554*PI()/180)</f>
        <v>0.73172775702664772</v>
      </c>
      <c r="K930" s="10">
        <f>('5v'!G918-J930)^2</f>
        <v>5.6364661791974652E-4</v>
      </c>
      <c r="M930" s="3"/>
      <c r="N930" s="7">
        <f>offs553+Ampl555*SIN(2*PI()*freq555*('5v'!I918)+deph555*PI()/180)</f>
        <v>-2.4964977043051291</v>
      </c>
      <c r="O930" s="8">
        <f>('5v'!J918-N930)^2</f>
        <v>1.6651177862986771E-4</v>
      </c>
      <c r="P930" s="9">
        <f>offs556+Ampl556*SIN(2*PI()*freq556*('5v'!I918-reta556)+deph556*PI()/180)</f>
        <v>1.0669461467546175</v>
      </c>
      <c r="Q930" s="10">
        <f>('5v'!K918-P930)^2</f>
        <v>1.7202529729142515E-5</v>
      </c>
      <c r="S930" s="3"/>
      <c r="T930" s="7">
        <f>offs557+Ampl557*SIN(2*PI()*freq557*('5v'!M918)+deph557*PI()/180)</f>
        <v>0.39503030608317735</v>
      </c>
      <c r="U930" s="8">
        <f>('5v'!N918-T930)^2</f>
        <v>1.3133854975236312E-5</v>
      </c>
      <c r="V930" s="9">
        <f>offs558+Ampl558*SIN(2*PI()*freq558*('5v'!M918-reta558)+deph558*PI()/180)</f>
        <v>1.0961065244078496</v>
      </c>
      <c r="W930" s="10">
        <f>('5v'!O918-V930)^2</f>
        <v>5.5274234857345153E-5</v>
      </c>
      <c r="X930" s="3"/>
      <c r="Y930" s="3"/>
      <c r="Z930" s="7">
        <f>offs559+Ampl559*SIN(2*PI()*freq559*('5v'!Q918)+deph559*PI()/180)</f>
        <v>0.24863955134820248</v>
      </c>
      <c r="AA930" s="8">
        <f>('5v'!R918-Z930)^2</f>
        <v>6.6370095155782072E-2</v>
      </c>
      <c r="AB930" s="9">
        <f>offs558+Ampl560*SIN(2*PI()*freq560*('5v'!Q918-reta560)+deph560*PI()/180)</f>
        <v>0.75249379723786425</v>
      </c>
      <c r="AC930" s="10">
        <f>('5v'!S918-AB930)^2</f>
        <v>1.8040001411790411E-4</v>
      </c>
      <c r="AE930" s="44"/>
      <c r="AF930" s="7">
        <f>offs561+Ampl561*SIN(2*PI()*freq561*('5v'!U918)+deph561*PI()/180)</f>
        <v>1.3787105692023429</v>
      </c>
      <c r="AG930" s="8">
        <f>('5v'!V918-AF930)^2</f>
        <v>0.20620790819902995</v>
      </c>
      <c r="AH930" s="9">
        <f>offs562+Ampl562*SIN(2*PI()*freq562*('5v'!U918-reta562)+deph562*PI()/180)</f>
        <v>0.9973168185653758</v>
      </c>
      <c r="AI930" s="10">
        <f>('5v'!W918-AH930)^2</f>
        <v>1.8905787210680295E-5</v>
      </c>
      <c r="AL930" s="76"/>
      <c r="AN930" s="76"/>
      <c r="AO930" s="80"/>
    </row>
    <row r="931" spans="1:41" x14ac:dyDescent="0.25">
      <c r="A931" s="3"/>
      <c r="B931" s="7">
        <f>offs551+Ampl551*SIN(2*PI()*freq551*('5v'!A919)+deph551*PI()/180)</f>
        <v>-2.2169278134104116</v>
      </c>
      <c r="C931" s="8">
        <f>('5v'!B919-B931)^2</f>
        <v>1.0840695143389657E-6</v>
      </c>
      <c r="D931" s="9">
        <f>offs552+Ampl552*SIN(2*PI()*freq552*('5v'!A919-reta552)+deph552*PI()/180)</f>
        <v>1.3939995672223975</v>
      </c>
      <c r="E931" s="10">
        <f>('5v'!C919-D931)^2</f>
        <v>1.4762833405493907E-3</v>
      </c>
      <c r="G931" s="3"/>
      <c r="H931" s="7">
        <f>offs553+Ampl553*SIN(2*PI()*freq553*('5v'!E919)+deph553*PI()/180)</f>
        <v>2.014500825427493</v>
      </c>
      <c r="I931" s="8">
        <f>('5v'!F919-H931)^2</f>
        <v>5.7208288756012733E-6</v>
      </c>
      <c r="J931" s="9">
        <f>offs554+Ampl554*SIN(2*PI()*freq554*('5v'!E919-reta554)+deph554*PI()/180)</f>
        <v>0.72609640548249854</v>
      </c>
      <c r="K931" s="10">
        <f>('5v'!G919-J931)^2</f>
        <v>4.1151957164370657E-6</v>
      </c>
      <c r="M931" s="3"/>
      <c r="N931" s="7">
        <f>offs553+Ampl555*SIN(2*PI()*freq555*('5v'!I919)+deph555*PI()/180)</f>
        <v>-2.4782123695813203</v>
      </c>
      <c r="O931" s="8">
        <f>('5v'!J919-N931)^2</f>
        <v>2.593059513964127E-4</v>
      </c>
      <c r="P931" s="9">
        <f>offs556+Ampl556*SIN(2*PI()*freq556*('5v'!I919-reta556)+deph556*PI()/180)</f>
        <v>1.0693196053368239</v>
      </c>
      <c r="Q931" s="10">
        <f>('5v'!K919-P931)^2</f>
        <v>1.3892427324168269E-5</v>
      </c>
      <c r="S931" s="3"/>
      <c r="T931" s="7">
        <f>offs557+Ampl557*SIN(2*PI()*freq557*('5v'!M919)+deph557*PI()/180)</f>
        <v>0.43170139296720145</v>
      </c>
      <c r="U931" s="8">
        <f>('5v'!N919-T931)^2</f>
        <v>1.0149213114110913E-5</v>
      </c>
      <c r="V931" s="9">
        <f>offs558+Ampl558*SIN(2*PI()*freq558*('5v'!M919-reta558)+deph558*PI()/180)</f>
        <v>1.0951699682826972</v>
      </c>
      <c r="W931" s="10">
        <f>('5v'!O919-V931)^2</f>
        <v>4.2225411253657251E-5</v>
      </c>
      <c r="X931" s="3"/>
      <c r="Y931" s="3"/>
      <c r="Z931" s="7">
        <f>offs559+Ampl559*SIN(2*PI()*freq559*('5v'!Q919)+deph559*PI()/180)</f>
        <v>0.19643551351937327</v>
      </c>
      <c r="AA931" s="8">
        <f>('5v'!R919-Z931)^2</f>
        <v>6.7655861365590084E-2</v>
      </c>
      <c r="AB931" s="9">
        <f>offs558+Ampl560*SIN(2*PI()*freq560*('5v'!Q919-reta560)+deph560*PI()/180)</f>
        <v>0.75075454581960244</v>
      </c>
      <c r="AC931" s="10">
        <f>('5v'!S919-AB931)^2</f>
        <v>1.8619109605147815E-4</v>
      </c>
      <c r="AE931" s="44"/>
      <c r="AF931" s="7">
        <f>offs561+Ampl561*SIN(2*PI()*freq561*('5v'!U919)+deph561*PI()/180)</f>
        <v>1.4432133244295759</v>
      </c>
      <c r="AG931" s="8">
        <f>('5v'!V919-AF931)^2</f>
        <v>0.20803082636837583</v>
      </c>
      <c r="AH931" s="9">
        <f>offs562+Ampl562*SIN(2*PI()*freq562*('5v'!U919-reta562)+deph562*PI()/180)</f>
        <v>0.99787492207850748</v>
      </c>
      <c r="AI931" s="10">
        <f>('5v'!W919-AH931)^2</f>
        <v>2.4070622587467774E-5</v>
      </c>
      <c r="AL931" s="76"/>
      <c r="AN931" s="76"/>
      <c r="AO931" s="80"/>
    </row>
    <row r="932" spans="1:41" x14ac:dyDescent="0.25">
      <c r="A932" s="3"/>
      <c r="B932" s="7">
        <f>offs551+Ampl551*SIN(2*PI()*freq551*('5v'!A920)+deph551*PI()/180)</f>
        <v>-2.1946891316938482</v>
      </c>
      <c r="C932" s="8">
        <f>('5v'!B920-B932)^2</f>
        <v>2.5005632599285482E-8</v>
      </c>
      <c r="D932" s="9">
        <f>offs552+Ampl552*SIN(2*PI()*freq552*('5v'!A920-reta552)+deph552*PI()/180)</f>
        <v>1.3941671156829962</v>
      </c>
      <c r="E932" s="10">
        <f>('5v'!C920-D932)^2</f>
        <v>9.2670832076984107E-4</v>
      </c>
      <c r="G932" s="3"/>
      <c r="H932" s="7">
        <f>offs553+Ampl553*SIN(2*PI()*freq553*('5v'!E920)+deph553*PI()/180)</f>
        <v>2.0104328638703648</v>
      </c>
      <c r="I932" s="8">
        <f>('5v'!F920-H932)^2</f>
        <v>4.9722928803584392E-6</v>
      </c>
      <c r="J932" s="9">
        <f>offs554+Ampl554*SIN(2*PI()*freq554*('5v'!E920-reta554)+deph554*PI()/180)</f>
        <v>0.72051861779572424</v>
      </c>
      <c r="K932" s="10">
        <f>('5v'!G920-J932)^2</f>
        <v>7.5898144069048849E-4</v>
      </c>
      <c r="M932" s="3"/>
      <c r="N932" s="7">
        <f>offs553+Ampl555*SIN(2*PI()*freq555*('5v'!I920)+deph555*PI()/180)</f>
        <v>-2.4596092841914179</v>
      </c>
      <c r="O932" s="8">
        <f>('5v'!J920-N932)^2</f>
        <v>1.7226284753591042E-4</v>
      </c>
      <c r="P932" s="9">
        <f>offs556+Ampl556*SIN(2*PI()*freq556*('5v'!I920-reta556)+deph556*PI()/180)</f>
        <v>1.0716642948085027</v>
      </c>
      <c r="Q932" s="10">
        <f>('5v'!K920-P932)^2</f>
        <v>1.1126862410578512E-5</v>
      </c>
      <c r="S932" s="3"/>
      <c r="T932" s="7">
        <f>offs557+Ampl557*SIN(2*PI()*freq557*('5v'!M920)+deph557*PI()/180)</f>
        <v>0.46815357710947547</v>
      </c>
      <c r="U932" s="8">
        <f>('5v'!N920-T932)^2</f>
        <v>3.3116239408806454E-7</v>
      </c>
      <c r="V932" s="9">
        <f>offs558+Ampl558*SIN(2*PI()*freq558*('5v'!M920-reta558)+deph558*PI()/180)</f>
        <v>1.0941819508735497</v>
      </c>
      <c r="W932" s="10">
        <f>('5v'!O920-V932)^2</f>
        <v>1.2651970655963661E-5</v>
      </c>
      <c r="X932" s="3"/>
      <c r="Y932" s="3"/>
      <c r="Z932" s="7">
        <f>offs559+Ampl559*SIN(2*PI()*freq559*('5v'!Q920)+deph559*PI()/180)</f>
        <v>0.14390474386918117</v>
      </c>
      <c r="AA932" s="8">
        <f>('5v'!R920-Z932)^2</f>
        <v>6.7761818735380841E-2</v>
      </c>
      <c r="AB932" s="9">
        <f>offs558+Ampl560*SIN(2*PI()*freq560*('5v'!Q920-reta560)+deph560*PI()/180)</f>
        <v>0.74908098851765237</v>
      </c>
      <c r="AC932" s="10">
        <f>('5v'!S920-AB932)^2</f>
        <v>1.4331988936466632E-4</v>
      </c>
      <c r="AE932" s="44"/>
      <c r="AF932" s="7">
        <f>offs561+Ampl561*SIN(2*PI()*freq561*('5v'!U920)+deph561*PI()/180)</f>
        <v>1.5062918023468532</v>
      </c>
      <c r="AG932" s="8">
        <f>('5v'!V920-AF932)^2</f>
        <v>0.20677874750744199</v>
      </c>
      <c r="AH932" s="9">
        <f>offs562+Ampl562*SIN(2*PI()*freq562*('5v'!U920-reta562)+deph562*PI()/180)</f>
        <v>0.9983221050277854</v>
      </c>
      <c r="AI932" s="10">
        <f>('5v'!W920-AH932)^2</f>
        <v>2.8658517120715605E-5</v>
      </c>
      <c r="AL932" s="76"/>
      <c r="AN932" s="76"/>
      <c r="AO932" s="80"/>
    </row>
    <row r="933" spans="1:41" x14ac:dyDescent="0.25">
      <c r="A933" s="3"/>
      <c r="B933" s="7">
        <f>offs551+Ampl551*SIN(2*PI()*freq551*('5v'!A921)+deph551*PI()/180)</f>
        <v>-2.1721756528105285</v>
      </c>
      <c r="C933" s="8">
        <f>('5v'!B921-B933)^2</f>
        <v>7.592459245998139E-7</v>
      </c>
      <c r="D933" s="9">
        <f>offs552+Ampl552*SIN(2*PI()*freq552*('5v'!A921-reta552)+deph552*PI()/180)</f>
        <v>1.3942551733624091</v>
      </c>
      <c r="E933" s="10">
        <f>('5v'!C921-D933)^2</f>
        <v>5.9999653200562976E-4</v>
      </c>
      <c r="G933" s="3"/>
      <c r="H933" s="7">
        <f>offs553+Ampl553*SIN(2*PI()*freq553*('5v'!E921)+deph553*PI()/180)</f>
        <v>2.0054850352734852</v>
      </c>
      <c r="I933" s="8">
        <f>('5v'!F921-H933)^2</f>
        <v>1.4114278110445517E-6</v>
      </c>
      <c r="J933" s="9">
        <f>offs554+Ampl554*SIN(2*PI()*freq554*('5v'!E921-reta554)+deph554*PI()/180)</f>
        <v>0.71499637572773156</v>
      </c>
      <c r="K933" s="10">
        <f>('5v'!G921-J933)^2</f>
        <v>1.8933268414712851E-3</v>
      </c>
      <c r="M933" s="3"/>
      <c r="N933" s="7">
        <f>offs553+Ampl555*SIN(2*PI()*freq555*('5v'!I921)+deph555*PI()/180)</f>
        <v>-2.4406913857782611</v>
      </c>
      <c r="O933" s="8">
        <f>('5v'!J921-N933)^2</f>
        <v>1.8873939706390297E-4</v>
      </c>
      <c r="P933" s="9">
        <f>offs556+Ampl556*SIN(2*PI()*freq556*('5v'!I921-reta556)+deph556*PI()/180)</f>
        <v>1.0739798449160056</v>
      </c>
      <c r="Q933" s="10">
        <f>('5v'!K921-P933)^2</f>
        <v>2.4269368523604141E-5</v>
      </c>
      <c r="S933" s="3"/>
      <c r="T933" s="7">
        <f>offs557+Ampl557*SIN(2*PI()*freq557*('5v'!M921)+deph557*PI()/180)</f>
        <v>0.50437786447900823</v>
      </c>
      <c r="U933" s="8">
        <f>('5v'!N921-T933)^2</f>
        <v>5.1200172927685237E-6</v>
      </c>
      <c r="V933" s="9">
        <f>offs558+Ampl558*SIN(2*PI()*freq558*('5v'!M921-reta558)+deph558*PI()/180)</f>
        <v>1.0931427159589191</v>
      </c>
      <c r="W933" s="10">
        <f>('5v'!O921-V933)^2</f>
        <v>6.3389440042150087E-6</v>
      </c>
      <c r="X933" s="3"/>
      <c r="Y933" s="3"/>
      <c r="Z933" s="7">
        <f>offs559+Ampl559*SIN(2*PI()*freq559*('5v'!Q921)+deph559*PI()/180)</f>
        <v>9.107264581168073E-2</v>
      </c>
      <c r="AA933" s="8">
        <f>('5v'!R921-Z933)^2</f>
        <v>6.8731224336214855E-2</v>
      </c>
      <c r="AB933" s="9">
        <f>offs558+Ampl560*SIN(2*PI()*freq560*('5v'!Q921-reta560)+deph560*PI()/180)</f>
        <v>0.7474739346494742</v>
      </c>
      <c r="AC933" s="10">
        <f>('5v'!S921-AB933)^2</f>
        <v>1.51725601477685E-4</v>
      </c>
      <c r="AE933" s="44"/>
      <c r="AF933" s="7">
        <f>offs561+Ampl561*SIN(2*PI()*freq561*('5v'!U921)+deph561*PI()/180)</f>
        <v>1.5678837521120272</v>
      </c>
      <c r="AG933" s="8">
        <f>('5v'!V921-AF933)^2</f>
        <v>0.20951447534426604</v>
      </c>
      <c r="AH933" s="9">
        <f>offs562+Ampl562*SIN(2*PI()*freq562*('5v'!U921-reta562)+deph562*PI()/180)</f>
        <v>0.99865792609762738</v>
      </c>
      <c r="AI933" s="10">
        <f>('5v'!W921-AH933)^2</f>
        <v>3.236683845343647E-5</v>
      </c>
      <c r="AL933" s="76"/>
      <c r="AN933" s="76"/>
      <c r="AO933" s="80"/>
    </row>
    <row r="934" spans="1:41" x14ac:dyDescent="0.25">
      <c r="A934" s="3"/>
      <c r="B934" s="7">
        <f>offs551+Ampl551*SIN(2*PI()*freq551*('5v'!A922)+deph551*PI()/180)</f>
        <v>-2.1493909318997484</v>
      </c>
      <c r="C934" s="8">
        <f>('5v'!B922-B934)^2</f>
        <v>4.7553696347293665E-8</v>
      </c>
      <c r="D934" s="9">
        <f>offs552+Ampl552*SIN(2*PI()*freq552*('5v'!A922-reta552)+deph552*PI()/180)</f>
        <v>1.3942637263553082</v>
      </c>
      <c r="E934" s="10">
        <f>('5v'!C922-D934)^2</f>
        <v>3.4697532343422766E-4</v>
      </c>
      <c r="G934" s="3"/>
      <c r="H934" s="7">
        <f>offs553+Ampl553*SIN(2*PI()*freq553*('5v'!E922)+deph553*PI()/180)</f>
        <v>1.9996590975767945</v>
      </c>
      <c r="I934" s="8">
        <f>('5v'!F922-H934)^2</f>
        <v>1.4935224872069366E-6</v>
      </c>
      <c r="J934" s="9">
        <f>offs554+Ampl554*SIN(2*PI()*freq554*('5v'!E922-reta554)+deph554*PI()/180)</f>
        <v>0.70953164130483148</v>
      </c>
      <c r="K934" s="10">
        <f>('5v'!G922-J934)^2</f>
        <v>1.4476230088611211E-3</v>
      </c>
      <c r="M934" s="3"/>
      <c r="N934" s="7">
        <f>offs553+Ampl555*SIN(2*PI()*freq555*('5v'!I922)+deph555*PI()/180)</f>
        <v>-2.4214616616973079</v>
      </c>
      <c r="O934" s="8">
        <f>('5v'!J922-N934)^2</f>
        <v>1.4608714925203148E-4</v>
      </c>
      <c r="P934" s="9">
        <f>offs556+Ampl556*SIN(2*PI()*freq556*('5v'!I922-reta556)+deph556*PI()/180)</f>
        <v>1.0762658900071282</v>
      </c>
      <c r="Q934" s="10">
        <f>('5v'!K922-P934)^2</f>
        <v>2.1099966575413667E-5</v>
      </c>
      <c r="S934" s="3"/>
      <c r="T934" s="7">
        <f>offs557+Ampl557*SIN(2*PI()*freq557*('5v'!M922)+deph557*PI()/180)</f>
        <v>0.54036531727492698</v>
      </c>
      <c r="U934" s="8">
        <f>('5v'!N922-T934)^2</f>
        <v>2.0493145737096169E-6</v>
      </c>
      <c r="V934" s="9">
        <f>offs558+Ampl558*SIN(2*PI()*freq558*('5v'!M922-reta558)+deph558*PI()/180)</f>
        <v>1.0920525199544697</v>
      </c>
      <c r="W934" s="10">
        <f>('5v'!O922-V934)^2</f>
        <v>2.0378417709082877E-6</v>
      </c>
      <c r="X934" s="3"/>
      <c r="Y934" s="3"/>
      <c r="Z934" s="7">
        <f>offs559+Ampl559*SIN(2*PI()*freq559*('5v'!Q922)+deph559*PI()/180)</f>
        <v>3.7964768480653666E-2</v>
      </c>
      <c r="AA934" s="8">
        <f>('5v'!R922-Z934)^2</f>
        <v>7.0596042817327523E-2</v>
      </c>
      <c r="AB934" s="9">
        <f>offs558+Ampl560*SIN(2*PI()*freq560*('5v'!Q922-reta560)+deph560*PI()/180)</f>
        <v>0.74593416137205759</v>
      </c>
      <c r="AC934" s="10">
        <f>('5v'!S922-AB934)^2</f>
        <v>1.6207966903796829E-4</v>
      </c>
      <c r="AE934" s="44"/>
      <c r="AF934" s="7">
        <f>offs561+Ampl561*SIN(2*PI()*freq561*('5v'!U922)+deph561*PI()/180)</f>
        <v>1.627928389906766</v>
      </c>
      <c r="AG934" s="8">
        <f>('5v'!V922-AF934)^2</f>
        <v>0.2126422878741546</v>
      </c>
      <c r="AH934" s="9">
        <f>offs562+Ampl562*SIN(2*PI()*freq562*('5v'!U922-reta562)+deph562*PI()/180)</f>
        <v>0.99888205387318185</v>
      </c>
      <c r="AI934" s="10">
        <f>('5v'!W922-AH934)^2</f>
        <v>3.4967280962764765E-5</v>
      </c>
      <c r="AL934" s="76"/>
      <c r="AN934" s="76"/>
      <c r="AO934" s="80"/>
    </row>
    <row r="935" spans="1:41" x14ac:dyDescent="0.25">
      <c r="A935" s="3"/>
      <c r="B935" s="7">
        <f>offs551+Ampl551*SIN(2*PI()*freq551*('5v'!A923)+deph551*PI()/180)</f>
        <v>-2.1263385669330703</v>
      </c>
      <c r="C935" s="8">
        <f>('5v'!B923-B935)^2</f>
        <v>2.7744543192471731E-8</v>
      </c>
      <c r="D935" s="9">
        <f>offs552+Ampl552*SIN(2*PI()*freq552*('5v'!A923-reta552)+deph552*PI()/180)</f>
        <v>1.3941927733110764</v>
      </c>
      <c r="E935" s="10">
        <f>('5v'!C923-D935)^2</f>
        <v>1.6482006451618863E-4</v>
      </c>
      <c r="G935" s="3"/>
      <c r="H935" s="7">
        <f>offs553+Ampl553*SIN(2*PI()*freq553*('5v'!E923)+deph553*PI()/180)</f>
        <v>1.9929571207082151</v>
      </c>
      <c r="I935" s="8">
        <f>('5v'!F923-H935)^2</f>
        <v>1.4373251139752525E-7</v>
      </c>
      <c r="J935" s="9">
        <f>offs554+Ampl554*SIN(2*PI()*freq554*('5v'!E923-reta554)+deph554*PI()/180)</f>
        <v>0.70412635612114394</v>
      </c>
      <c r="K935" s="10">
        <f>('5v'!G923-J935)^2</f>
        <v>1.2448659561402928E-4</v>
      </c>
      <c r="M935" s="3"/>
      <c r="N935" s="7">
        <f>offs553+Ampl555*SIN(2*PI()*freq555*('5v'!I923)+deph555*PI()/180)</f>
        <v>-2.4019231485449137</v>
      </c>
      <c r="O935" s="8">
        <f>('5v'!J923-N935)^2</f>
        <v>1.9691129606307201E-4</v>
      </c>
      <c r="P935" s="9">
        <f>offs556+Ampl556*SIN(2*PI()*freq556*('5v'!I923-reta556)+deph556*PI()/180)</f>
        <v>1.0785220690888497</v>
      </c>
      <c r="Q935" s="10">
        <f>('5v'!K923-P935)^2</f>
        <v>3.8981803109207688E-5</v>
      </c>
      <c r="S935" s="3"/>
      <c r="T935" s="7">
        <f>offs557+Ampl557*SIN(2*PI()*freq557*('5v'!M923)+deph557*PI()/180)</f>
        <v>0.57610705613174806</v>
      </c>
      <c r="U935" s="8">
        <f>('5v'!N923-T935)^2</f>
        <v>7.8354303282819674E-6</v>
      </c>
      <c r="V935" s="9">
        <f>offs558+Ampl558*SIN(2*PI()*freq558*('5v'!M923-reta558)+deph558*PI()/180)</f>
        <v>1.0909116318497529</v>
      </c>
      <c r="W935" s="10">
        <f>('5v'!O923-V935)^2</f>
        <v>5.016577938945441E-6</v>
      </c>
      <c r="X935" s="3"/>
      <c r="Y935" s="3"/>
      <c r="Z935" s="7">
        <f>offs559+Ampl559*SIN(2*PI()*freq559*('5v'!Q923)+deph559*PI()/180)</f>
        <v>-1.5393205625700179E-2</v>
      </c>
      <c r="AA935" s="8">
        <f>('5v'!R923-Z935)^2</f>
        <v>7.130431827866944E-2</v>
      </c>
      <c r="AB935" s="9">
        <f>offs558+Ampl560*SIN(2*PI()*freq560*('5v'!Q923-reta560)+deph560*PI()/180)</f>
        <v>0.74446241330609542</v>
      </c>
      <c r="AC935" s="10">
        <f>('5v'!S923-AB935)^2</f>
        <v>1.7456812961945289E-4</v>
      </c>
      <c r="AE935" s="44"/>
      <c r="AF935" s="7">
        <f>offs561+Ampl561*SIN(2*PI()*freq561*('5v'!U923)+deph561*PI()/180)</f>
        <v>1.6863664589228466</v>
      </c>
      <c r="AG935" s="8">
        <f>('5v'!V923-AF935)^2</f>
        <v>0.21070185648732265</v>
      </c>
      <c r="AH935" s="9">
        <f>offs562+Ampl562*SIN(2*PI()*freq562*('5v'!U923-reta562)+deph562*PI()/180)</f>
        <v>0.99899426716739348</v>
      </c>
      <c r="AI935" s="10">
        <f>('5v'!W923-AH935)^2</f>
        <v>6.3658970194798597E-5</v>
      </c>
      <c r="AL935" s="76"/>
      <c r="AN935" s="76"/>
      <c r="AO935" s="80"/>
    </row>
    <row r="936" spans="1:41" x14ac:dyDescent="0.25">
      <c r="A936" s="3"/>
      <c r="B936" s="7">
        <f>offs551+Ampl551*SIN(2*PI()*freq551*('5v'!A924)+deph551*PI()/180)</f>
        <v>-2.103022198146153</v>
      </c>
      <c r="C936" s="8">
        <f>('5v'!B924-B936)^2</f>
        <v>1.7591298089192004E-5</v>
      </c>
      <c r="D936" s="9">
        <f>offs552+Ampl552*SIN(2*PI()*freq552*('5v'!A924-reta552)+deph552*PI()/180)</f>
        <v>1.3940423254340222</v>
      </c>
      <c r="E936" s="10">
        <f>('5v'!C924-D936)^2</f>
        <v>1.2178611312617087E-4</v>
      </c>
      <c r="G936" s="3"/>
      <c r="H936" s="7">
        <f>offs553+Ampl553*SIN(2*PI()*freq553*('5v'!E924)+deph553*PI()/180)</f>
        <v>1.9853814858482184</v>
      </c>
      <c r="I936" s="8">
        <f>('5v'!F924-H936)^2</f>
        <v>1.7889441062158279E-6</v>
      </c>
      <c r="J936" s="9">
        <f>offs554+Ampl554*SIN(2*PI()*freq554*('5v'!E924-reta554)+deph554*PI()/180)</f>
        <v>0.6987824406487575</v>
      </c>
      <c r="K936" s="10">
        <f>('5v'!G924-J936)^2</f>
        <v>4.6352192585867146E-4</v>
      </c>
      <c r="M936" s="3"/>
      <c r="N936" s="7">
        <f>offs553+Ampl555*SIN(2*PI()*freq555*('5v'!I924)+deph555*PI()/180)</f>
        <v>-2.3820789316788029</v>
      </c>
      <c r="O936" s="8">
        <f>('5v'!J924-N936)^2</f>
        <v>1.8822582387640545E-4</v>
      </c>
      <c r="P936" s="9">
        <f>offs556+Ampl556*SIN(2*PI()*freq556*('5v'!I924-reta556)+deph556*PI()/180)</f>
        <v>1.0807480258843385</v>
      </c>
      <c r="Q936" s="10">
        <f>('5v'!K924-P936)^2</f>
        <v>3.5649427050959777E-5</v>
      </c>
      <c r="S936" s="3"/>
      <c r="T936" s="7">
        <f>offs557+Ampl557*SIN(2*PI()*freq557*('5v'!M924)+deph557*PI()/180)</f>
        <v>0.61159426231021774</v>
      </c>
      <c r="U936" s="8">
        <f>('5v'!N924-T936)^2</f>
        <v>6.0921479286079527E-6</v>
      </c>
      <c r="V936" s="9">
        <f>offs558+Ampl558*SIN(2*PI()*freq558*('5v'!M924-reta558)+deph558*PI()/180)</f>
        <v>1.089720333141837</v>
      </c>
      <c r="W936" s="10">
        <f>('5v'!O924-V936)^2</f>
        <v>9.0095613891229796E-6</v>
      </c>
      <c r="X936" s="3"/>
      <c r="Y936" s="3"/>
      <c r="Z936" s="7">
        <f>offs559+Ampl559*SIN(2*PI()*freq559*('5v'!Q924)+deph559*PI()/180)</f>
        <v>-6.8975473064587178E-2</v>
      </c>
      <c r="AA936" s="8">
        <f>('5v'!R924-Z936)^2</f>
        <v>7.0852211333555626E-2</v>
      </c>
      <c r="AB936" s="9">
        <f>offs558+Ampl560*SIN(2*PI()*freq560*('5v'!Q924-reta560)+deph560*PI()/180)</f>
        <v>0.74305940217589261</v>
      </c>
      <c r="AC936" s="10">
        <f>('5v'!S924-AB936)^2</f>
        <v>1.3946221594012033E-4</v>
      </c>
      <c r="AE936" s="44"/>
      <c r="AF936" s="7">
        <f>offs561+Ampl561*SIN(2*PI()*freq561*('5v'!U924)+deph561*PI()/180)</f>
        <v>1.7431402878414539</v>
      </c>
      <c r="AG936" s="8">
        <f>('5v'!V924-AF936)^2</f>
        <v>0.2108241660719464</v>
      </c>
      <c r="AH936" s="9">
        <f>offs562+Ampl562*SIN(2*PI()*freq562*('5v'!U924-reta562)+deph562*PI()/180)</f>
        <v>0.99899445523928865</v>
      </c>
      <c r="AI936" s="10">
        <f>('5v'!W924-AH936)^2</f>
        <v>6.3661971352518371E-5</v>
      </c>
      <c r="AL936" s="76"/>
      <c r="AN936" s="76"/>
      <c r="AO936" s="80"/>
    </row>
    <row r="937" spans="1:41" x14ac:dyDescent="0.25">
      <c r="A937" s="3"/>
      <c r="B937" s="7">
        <f>offs551+Ampl551*SIN(2*PI()*freq551*('5v'!A925)+deph551*PI()/180)</f>
        <v>-2.0794455074639213</v>
      </c>
      <c r="C937" s="8">
        <f>('5v'!B925-B937)^2</f>
        <v>2.205446684035574E-8</v>
      </c>
      <c r="D937" s="9">
        <f>offs552+Ampl552*SIN(2*PI()*freq552*('5v'!A925-reta552)+deph552*PI()/180)</f>
        <v>1.3938124064816091</v>
      </c>
      <c r="E937" s="10">
        <f>('5v'!C925-D937)^2</f>
        <v>8.672439803877557E-5</v>
      </c>
      <c r="G937" s="3"/>
      <c r="H937" s="7">
        <f>offs553+Ampl553*SIN(2*PI()*freq553*('5v'!E925)+deph553*PI()/180)</f>
        <v>1.9769348845837951</v>
      </c>
      <c r="I937" s="8">
        <f>('5v'!F925-H937)^2</f>
        <v>3.8852959840009416E-6</v>
      </c>
      <c r="J937" s="9">
        <f>offs554+Ampl554*SIN(2*PI()*freq554*('5v'!E925-reta554)+deph554*PI()/180)</f>
        <v>0.69350179355539254</v>
      </c>
      <c r="K937" s="10">
        <f>('5v'!G925-J937)^2</f>
        <v>2.147600098154612E-3</v>
      </c>
      <c r="M937" s="3"/>
      <c r="N937" s="7">
        <f>offs553+Ampl555*SIN(2*PI()*freq555*('5v'!I925)+deph555*PI()/180)</f>
        <v>-2.3619321447308557</v>
      </c>
      <c r="O937" s="8">
        <f>('5v'!J925-N937)^2</f>
        <v>1.2434223028082544E-4</v>
      </c>
      <c r="P937" s="9">
        <f>offs556+Ampl556*SIN(2*PI()*freq556*('5v'!I925-reta556)+deph556*PI()/180)</f>
        <v>1.0829434088892127</v>
      </c>
      <c r="Q937" s="10">
        <f>('5v'!K925-P937)^2</f>
        <v>3.2815152128680791E-5</v>
      </c>
      <c r="S937" s="3"/>
      <c r="T937" s="7">
        <f>offs557+Ampl557*SIN(2*PI()*freq557*('5v'!M925)+deph557*PI()/180)</f>
        <v>0.64681817987322554</v>
      </c>
      <c r="U937" s="8">
        <f>('5v'!N925-T937)^2</f>
        <v>5.7626889222594879E-6</v>
      </c>
      <c r="V937" s="9">
        <f>offs558+Ampl558*SIN(2*PI()*freq558*('5v'!M925-reta558)+deph558*PI()/180)</f>
        <v>1.0884789177658525</v>
      </c>
      <c r="W937" s="10">
        <f>('5v'!O925-V937)^2</f>
        <v>1.3788654563940009E-5</v>
      </c>
      <c r="X937" s="3"/>
      <c r="Y937" s="3"/>
      <c r="Z937" s="7">
        <f>offs559+Ampl559*SIN(2*PI()*freq559*('5v'!Q925)+deph559*PI()/180)</f>
        <v>-0.12275612192697405</v>
      </c>
      <c r="AA937" s="8">
        <f>('5v'!R925-Z937)^2</f>
        <v>7.1335806411427699E-2</v>
      </c>
      <c r="AB937" s="9">
        <f>offs558+Ampl560*SIN(2*PI()*freq560*('5v'!Q925-reta560)+deph560*PI()/180)</f>
        <v>0.74172580646518105</v>
      </c>
      <c r="AC937" s="10">
        <f>('5v'!S925-AB937)^2</f>
        <v>1.5447871023433531E-4</v>
      </c>
      <c r="AE937" s="44"/>
      <c r="AF937" s="7">
        <f>offs561+Ampl561*SIN(2*PI()*freq561*('5v'!U925)+deph561*PI()/180)</f>
        <v>1.7981938477478452</v>
      </c>
      <c r="AG937" s="8">
        <f>('5v'!V925-AF937)^2</f>
        <v>0.20936925958066777</v>
      </c>
      <c r="AH937" s="9">
        <f>offs562+Ampl562*SIN(2*PI()*freq562*('5v'!U925-reta562)+deph562*PI()/180)</f>
        <v>0.99888261790326305</v>
      </c>
      <c r="AI937" s="10">
        <f>('5v'!W925-AH937)^2</f>
        <v>6.1889813350002519E-5</v>
      </c>
      <c r="AL937" s="76"/>
      <c r="AN937" s="76"/>
      <c r="AO937" s="80"/>
    </row>
    <row r="938" spans="1:41" x14ac:dyDescent="0.25">
      <c r="A938" s="3"/>
      <c r="B938" s="7">
        <f>offs551+Ampl551*SIN(2*PI()*freq551*('5v'!A926)+deph551*PI()/180)</f>
        <v>-2.0556122179191441</v>
      </c>
      <c r="C938" s="8">
        <f>('5v'!B926-B938)^2</f>
        <v>2.9111795876082471E-6</v>
      </c>
      <c r="D938" s="9">
        <f>offs552+Ampl552*SIN(2*PI()*freq552*('5v'!A926-reta552)+deph552*PI()/180)</f>
        <v>1.3935030527607051</v>
      </c>
      <c r="E938" s="10">
        <f>('5v'!C926-D938)^2</f>
        <v>9.2581868675774393E-5</v>
      </c>
      <c r="G938" s="3"/>
      <c r="H938" s="7">
        <f>offs553+Ampl553*SIN(2*PI()*freq553*('5v'!E926)+deph553*PI()/180)</f>
        <v>1.9676203179521567</v>
      </c>
      <c r="I938" s="8">
        <f>('5v'!F926-H938)^2</f>
        <v>2.3124738906328325E-6</v>
      </c>
      <c r="J938" s="9">
        <f>offs554+Ampl554*SIN(2*PI()*freq554*('5v'!E926-reta554)+deph554*PI()/180)</f>
        <v>0.68828629102981798</v>
      </c>
      <c r="K938" s="10">
        <f>('5v'!G926-J938)^2</f>
        <v>2.6581973542539822E-3</v>
      </c>
      <c r="M938" s="3"/>
      <c r="N938" s="7">
        <f>offs553+Ampl555*SIN(2*PI()*freq555*('5v'!I926)+deph555*PI()/180)</f>
        <v>-2.3414859691122851</v>
      </c>
      <c r="O938" s="8">
        <f>('5v'!J926-N938)^2</f>
        <v>1.047748589483687E-4</v>
      </c>
      <c r="P938" s="9">
        <f>offs556+Ampl556*SIN(2*PI()*freq556*('5v'!I926-reta556)+deph556*PI()/180)</f>
        <v>1.0851078714270459</v>
      </c>
      <c r="Q938" s="10">
        <f>('5v'!K926-P938)^2</f>
        <v>5.5804464336852005E-5</v>
      </c>
      <c r="S938" s="3"/>
      <c r="T938" s="7">
        <f>offs557+Ampl557*SIN(2*PI()*freq557*('5v'!M926)+deph557*PI()/180)</f>
        <v>0.68177011784617214</v>
      </c>
      <c r="U938" s="8">
        <f>('5v'!N926-T938)^2</f>
        <v>6.7853589377878735E-6</v>
      </c>
      <c r="V938" s="9">
        <f>offs558+Ampl558*SIN(2*PI()*freq558*('5v'!M926-reta558)+deph558*PI()/180)</f>
        <v>1.0871876920224677</v>
      </c>
      <c r="W938" s="10">
        <f>('5v'!O926-V938)^2</f>
        <v>4.0047786186589257E-5</v>
      </c>
      <c r="X938" s="3"/>
      <c r="Y938" s="3"/>
      <c r="Z938" s="7">
        <f>offs559+Ampl559*SIN(2*PI()*freq559*('5v'!Q926)+deph559*PI()/180)</f>
        <v>-0.17670914436831003</v>
      </c>
      <c r="AA938" s="8">
        <f>('5v'!R926-Z938)^2</f>
        <v>6.8624480098893506E-2</v>
      </c>
      <c r="AB938" s="9">
        <f>offs558+Ampl560*SIN(2*PI()*freq560*('5v'!Q926-reta560)+deph560*PI()/180)</f>
        <v>0.74046227108901241</v>
      </c>
      <c r="AC938" s="10">
        <f>('5v'!S926-AB938)^2</f>
        <v>1.720958579333848E-4</v>
      </c>
      <c r="AE938" s="44"/>
      <c r="AF938" s="7">
        <f>offs561+Ampl561*SIN(2*PI()*freq561*('5v'!U926)+deph561*PI()/180)</f>
        <v>1.8514728074250777</v>
      </c>
      <c r="AG938" s="8">
        <f>('5v'!V926-AF938)^2</f>
        <v>0.21166124646229353</v>
      </c>
      <c r="AH938" s="9">
        <f>offs562+Ampl562*SIN(2*PI()*freq562*('5v'!U926-reta562)+deph562*PI()/180)</f>
        <v>0.99865886552926519</v>
      </c>
      <c r="AI938" s="10">
        <f>('5v'!W926-AH938)^2</f>
        <v>5.8419355085642243E-5</v>
      </c>
      <c r="AL938" s="76"/>
      <c r="AN938" s="76"/>
      <c r="AO938" s="80"/>
    </row>
    <row r="939" spans="1:41" x14ac:dyDescent="0.25">
      <c r="A939" s="3"/>
      <c r="B939" s="7">
        <f>offs551+Ampl551*SIN(2*PI()*freq551*('5v'!A927)+deph551*PI()/180)</f>
        <v>-2.03152609306452</v>
      </c>
      <c r="C939" s="8">
        <f>('5v'!B927-B939)^2</f>
        <v>1.1174457470561874E-6</v>
      </c>
      <c r="D939" s="9">
        <f>offs552+Ampl552*SIN(2*PI()*freq552*('5v'!A927-reta552)+deph552*PI()/180)</f>
        <v>1.3931143131218491</v>
      </c>
      <c r="E939" s="10">
        <f>('5v'!C927-D939)^2</f>
        <v>1.0021385177238213E-4</v>
      </c>
      <c r="G939" s="3"/>
      <c r="H939" s="7">
        <f>offs553+Ampl553*SIN(2*PI()*freq553*('5v'!E927)+deph553*PI()/180)</f>
        <v>1.9574410953744739</v>
      </c>
      <c r="I939" s="8">
        <f>('5v'!F927-H939)^2</f>
        <v>3.7399871006317409E-6</v>
      </c>
      <c r="J939" s="9">
        <f>offs554+Ampl554*SIN(2*PI()*freq554*('5v'!E927-reta554)+deph554*PI()/180)</f>
        <v>0.68313778611524612</v>
      </c>
      <c r="K939" s="10">
        <f>('5v'!G927-J939)^2</f>
        <v>1.2405339075155777E-3</v>
      </c>
      <c r="M939" s="3"/>
      <c r="N939" s="7">
        <f>offs553+Ampl555*SIN(2*PI()*freq555*('5v'!I927)+deph555*PI()/180)</f>
        <v>-2.3207436335112375</v>
      </c>
      <c r="O939" s="8">
        <f>('5v'!J927-N939)^2</f>
        <v>8.1448341893832008E-5</v>
      </c>
      <c r="P939" s="9">
        <f>offs556+Ampl556*SIN(2*PI()*freq556*('5v'!I927-reta556)+deph556*PI()/180)</f>
        <v>1.0872410717041125</v>
      </c>
      <c r="Q939" s="10">
        <f>('5v'!K927-P939)^2</f>
        <v>5.3146553782362776E-5</v>
      </c>
      <c r="S939" s="3"/>
      <c r="T939" s="7">
        <f>offs557+Ampl557*SIN(2*PI()*freq557*('5v'!M927)+deph557*PI()/180)</f>
        <v>0.71644145236136758</v>
      </c>
      <c r="U939" s="8">
        <f>('5v'!N927-T939)^2</f>
        <v>9.5467876518457997E-6</v>
      </c>
      <c r="V939" s="9">
        <f>offs558+Ampl558*SIN(2*PI()*freq558*('5v'!M927-reta558)+deph558*PI()/180)</f>
        <v>1.0858469745023136</v>
      </c>
      <c r="W939" s="10">
        <f>('5v'!O927-V939)^2</f>
        <v>4.817379543160619E-5</v>
      </c>
      <c r="X939" s="3"/>
      <c r="Y939" s="3"/>
      <c r="Z939" s="7">
        <f>offs559+Ampl559*SIN(2*PI()*freq559*('5v'!Q927)+deph559*PI()/180)</f>
        <v>-0.23080844918572865</v>
      </c>
      <c r="AA939" s="8">
        <f>('5v'!R927-Z939)^2</f>
        <v>6.7911219001190765E-2</v>
      </c>
      <c r="AB939" s="9">
        <f>offs558+Ampl560*SIN(2*PI()*freq560*('5v'!Q927-reta560)+deph560*PI()/180)</f>
        <v>0.73926940708188182</v>
      </c>
      <c r="AC939" s="10">
        <f>('5v'!S927-AB939)^2</f>
        <v>1.9262100844005014E-4</v>
      </c>
      <c r="AE939" s="44"/>
      <c r="AF939" s="7">
        <f>offs561+Ampl561*SIN(2*PI()*freq561*('5v'!U927)+deph561*PI()/180)</f>
        <v>1.9029245869724085</v>
      </c>
      <c r="AG939" s="8">
        <f>('5v'!V927-AF939)^2</f>
        <v>0.21048273752661942</v>
      </c>
      <c r="AH939" s="9">
        <f>offs562+Ampl562*SIN(2*PI()*freq562*('5v'!U927-reta562)+deph562*PI()/180)</f>
        <v>0.99832341893387411</v>
      </c>
      <c r="AI939" s="10">
        <f>('5v'!W927-AH939)^2</f>
        <v>5.3404071414009532E-5</v>
      </c>
      <c r="AL939" s="76"/>
      <c r="AN939" s="76"/>
      <c r="AO939" s="80"/>
    </row>
    <row r="940" spans="1:41" x14ac:dyDescent="0.25">
      <c r="A940" s="3"/>
      <c r="B940" s="7">
        <f>offs551+Ampl551*SIN(2*PI()*freq551*('5v'!A928)+deph551*PI()/180)</f>
        <v>-2.0071909363783842</v>
      </c>
      <c r="C940" s="8">
        <f>('5v'!B928-B940)^2</f>
        <v>4.464500139098731E-6</v>
      </c>
      <c r="D940" s="9">
        <f>offs552+Ampl552*SIN(2*PI()*freq552*('5v'!A928-reta552)+deph552*PI()/180)</f>
        <v>1.3926462489515363</v>
      </c>
      <c r="E940" s="10">
        <f>('5v'!C928-D940)^2</f>
        <v>1.0980422353567763E-4</v>
      </c>
      <c r="G940" s="3"/>
      <c r="H940" s="7">
        <f>offs553+Ampl553*SIN(2*PI()*freq553*('5v'!E928)+deph553*PI()/180)</f>
        <v>1.9464008334800593</v>
      </c>
      <c r="I940" s="8">
        <f>('5v'!F928-H940)^2</f>
        <v>1.0292332419667799E-5</v>
      </c>
      <c r="J940" s="9">
        <f>offs554+Ampl554*SIN(2*PI()*freq554*('5v'!E928-reta554)+deph554*PI()/180)</f>
        <v>0.67805810805095823</v>
      </c>
      <c r="K940" s="10">
        <f>('5v'!G928-J940)^2</f>
        <v>2.2233469871599706E-4</v>
      </c>
      <c r="M940" s="3"/>
      <c r="N940" s="7">
        <f>offs553+Ampl555*SIN(2*PI()*freq555*('5v'!I928)+deph555*PI()/180)</f>
        <v>-2.2997084133829584</v>
      </c>
      <c r="O940" s="8">
        <f>('5v'!J928-N940)^2</f>
        <v>1.7903171580270017E-4</v>
      </c>
      <c r="P940" s="9">
        <f>offs556+Ampl556*SIN(2*PI()*freq556*('5v'!I928-reta556)+deph556*PI()/180)</f>
        <v>1.08934267286336</v>
      </c>
      <c r="Q940" s="10">
        <f>('5v'!K928-P940)^2</f>
        <v>5.1003695157650613E-5</v>
      </c>
      <c r="S940" s="3"/>
      <c r="T940" s="7">
        <f>offs557+Ampl557*SIN(2*PI()*freq557*('5v'!M928)+deph557*PI()/180)</f>
        <v>0.75082362878581277</v>
      </c>
      <c r="U940" s="8">
        <f>('5v'!N928-T940)^2</f>
        <v>1.4929423482500551E-5</v>
      </c>
      <c r="V940" s="9">
        <f>offs558+Ampl558*SIN(2*PI()*freq558*('5v'!M928-reta558)+deph558*PI()/180)</f>
        <v>1.0844570960073767</v>
      </c>
      <c r="W940" s="10">
        <f>('5v'!O928-V940)^2</f>
        <v>5.6309805998904899E-5</v>
      </c>
      <c r="X940" s="3"/>
      <c r="Y940" s="3"/>
      <c r="Z940" s="7">
        <f>offs559+Ampl559*SIN(2*PI()*freq559*('5v'!Q928)+deph559*PI()/180)</f>
        <v>-0.28502787443549138</v>
      </c>
      <c r="AA940" s="8">
        <f>('5v'!R928-Z940)^2</f>
        <v>6.7139425278487985E-2</v>
      </c>
      <c r="AB940" s="9">
        <f>offs558+Ampl560*SIN(2*PI()*freq560*('5v'!Q928-reta560)+deph560*PI()/180)</f>
        <v>0.73814779130223773</v>
      </c>
      <c r="AC940" s="10">
        <f>('5v'!S928-AB940)^2</f>
        <v>1.6274567477816282E-4</v>
      </c>
      <c r="AE940" s="44"/>
      <c r="AF940" s="7">
        <f>offs561+Ampl561*SIN(2*PI()*freq561*('5v'!U928)+deph561*PI()/180)</f>
        <v>1.952498409695264</v>
      </c>
      <c r="AG940" s="8">
        <f>('5v'!V928-AF940)^2</f>
        <v>0.21116751733023842</v>
      </c>
      <c r="AH940" s="9">
        <f>offs562+Ampl562*SIN(2*PI()*freq562*('5v'!U928-reta562)+deph562*PI()/180)</f>
        <v>0.99787660916238041</v>
      </c>
      <c r="AI940" s="10">
        <f>('5v'!W928-AH940)^2</f>
        <v>4.7073309506184077E-5</v>
      </c>
      <c r="AL940" s="76"/>
      <c r="AN940" s="76"/>
      <c r="AO940" s="80"/>
    </row>
    <row r="941" spans="1:41" x14ac:dyDescent="0.25">
      <c r="A941" s="3"/>
      <c r="B941" s="7">
        <f>offs551+Ampl551*SIN(2*PI()*freq551*('5v'!A929)+deph551*PI()/180)</f>
        <v>-1.982610590664079</v>
      </c>
      <c r="C941" s="8">
        <f>('5v'!B929-B941)^2</f>
        <v>9.6709392197680824E-7</v>
      </c>
      <c r="D941" s="9">
        <f>offs552+Ampl552*SIN(2*PI()*freq552*('5v'!A929-reta552)+deph552*PI()/180)</f>
        <v>1.3920989341625254</v>
      </c>
      <c r="E941" s="10">
        <f>('5v'!C929-D941)^2</f>
        <v>1.2157412785232364E-4</v>
      </c>
      <c r="G941" s="3"/>
      <c r="H941" s="7">
        <f>offs553+Ampl553*SIN(2*PI()*freq553*('5v'!E929)+deph553*PI()/180)</f>
        <v>1.9345034548213951</v>
      </c>
      <c r="I941" s="8">
        <f>('5v'!F929-H941)^2</f>
        <v>1.1475462337089684E-5</v>
      </c>
      <c r="J941" s="9">
        <f>offs554+Ampl554*SIN(2*PI()*freq554*('5v'!E929-reta554)+deph554*PI()/180)</f>
        <v>0.67304906162238298</v>
      </c>
      <c r="K941" s="10">
        <f>('5v'!G929-J941)^2</f>
        <v>2.449417881856148E-6</v>
      </c>
      <c r="M941" s="3"/>
      <c r="N941" s="7">
        <f>offs553+Ampl555*SIN(2*PI()*freq555*('5v'!I929)+deph555*PI()/180)</f>
        <v>-2.2783836304325535</v>
      </c>
      <c r="O941" s="8">
        <f>('5v'!J929-N941)^2</f>
        <v>9.2806642638509118E-5</v>
      </c>
      <c r="P941" s="9">
        <f>offs556+Ampl556*SIN(2*PI()*freq556*('5v'!I929-reta556)+deph556*PI()/180)</f>
        <v>1.0914123430376022</v>
      </c>
      <c r="Q941" s="10">
        <f>('5v'!K929-P941)^2</f>
        <v>4.935268984328796E-5</v>
      </c>
      <c r="S941" s="3"/>
      <c r="T941" s="7">
        <f>offs557+Ampl557*SIN(2*PI()*freq557*('5v'!M929)+deph557*PI()/180)</f>
        <v>0.78490816383194817</v>
      </c>
      <c r="U941" s="8">
        <f>('5v'!N929-T941)^2</f>
        <v>8.8949851453273293E-6</v>
      </c>
      <c r="V941" s="9">
        <f>offs558+Ampl558*SIN(2*PI()*freq558*('5v'!M929-reta558)+deph558*PI()/180)</f>
        <v>1.0830183994693789</v>
      </c>
      <c r="W941" s="10">
        <f>('5v'!O929-V941)^2</f>
        <v>3.6787736347358561E-5</v>
      </c>
      <c r="X941" s="3"/>
      <c r="Y941" s="3"/>
      <c r="Z941" s="7">
        <f>offs559+Ampl559*SIN(2*PI()*freq559*('5v'!Q929)+deph559*PI()/180)</f>
        <v>-0.33934120008468882</v>
      </c>
      <c r="AA941" s="8">
        <f>('5v'!R929-Z941)^2</f>
        <v>6.7333471986612284E-2</v>
      </c>
      <c r="AB941" s="9">
        <f>offs558+Ampl560*SIN(2*PI()*freq560*('5v'!Q929-reta560)+deph560*PI()/180)</f>
        <v>0.73709796615351808</v>
      </c>
      <c r="AC941" s="10">
        <f>('5v'!S929-AB941)^2</f>
        <v>1.8660860874083568E-4</v>
      </c>
      <c r="AE941" s="44"/>
      <c r="AF941" s="7">
        <f>offs561+Ampl561*SIN(2*PI()*freq561*('5v'!U929)+deph561*PI()/180)</f>
        <v>2.00014535221574</v>
      </c>
      <c r="AG941" s="8">
        <f>('5v'!V929-AF941)^2</f>
        <v>0.21367944670094016</v>
      </c>
      <c r="AH941" s="9">
        <f>offs562+Ampl562*SIN(2*PI()*freq562*('5v'!U929-reta562)+deph562*PI()/180)</f>
        <v>0.99731887716208478</v>
      </c>
      <c r="AI941" s="10">
        <f>('5v'!W929-AH941)^2</f>
        <v>3.973117691661576E-5</v>
      </c>
      <c r="AL941" s="76"/>
      <c r="AN941" s="76"/>
      <c r="AO941" s="80"/>
    </row>
    <row r="942" spans="1:41" x14ac:dyDescent="0.25">
      <c r="A942" s="3"/>
      <c r="B942" s="7">
        <f>offs551+Ampl551*SIN(2*PI()*freq551*('5v'!A930)+deph551*PI()/180)</f>
        <v>-1.9577889374431325</v>
      </c>
      <c r="C942" s="8">
        <f>('5v'!B930-B942)^2</f>
        <v>5.6029851481239737E-6</v>
      </c>
      <c r="D942" s="9">
        <f>offs552+Ampl552*SIN(2*PI()*freq552*('5v'!A930-reta552)+deph552*PI()/180)</f>
        <v>1.391472455182166</v>
      </c>
      <c r="E942" s="10">
        <f>('5v'!C930-D942)^2</f>
        <v>1.8511084979009091E-4</v>
      </c>
      <c r="G942" s="3"/>
      <c r="H942" s="7">
        <f>offs553+Ampl553*SIN(2*PI()*freq553*('5v'!E930)+deph553*PI()/180)</f>
        <v>1.9217531864804669</v>
      </c>
      <c r="I942" s="8">
        <f>('5v'!F930-H942)^2</f>
        <v>2.0770184714804887E-6</v>
      </c>
      <c r="J942" s="9">
        <f>offs554+Ampl554*SIN(2*PI()*freq554*('5v'!E930-reta554)+deph554*PI()/180)</f>
        <v>0.66811242651986547</v>
      </c>
      <c r="K942" s="10">
        <f>('5v'!G930-J942)^2</f>
        <v>6.9662835651514157E-5</v>
      </c>
      <c r="M942" s="3"/>
      <c r="N942" s="7">
        <f>offs553+Ampl555*SIN(2*PI()*freq555*('5v'!I930)+deph555*PI()/180)</f>
        <v>-2.2567726520904561</v>
      </c>
      <c r="O942" s="8">
        <f>('5v'!J930-N942)^2</f>
        <v>9.0383278888074694E-5</v>
      </c>
      <c r="P942" s="9">
        <f>offs556+Ampl556*SIN(2*PI()*freq556*('5v'!I930-reta556)+deph556*PI()/180)</f>
        <v>1.0934497554019265</v>
      </c>
      <c r="Q942" s="10">
        <f>('5v'!K930-P942)^2</f>
        <v>4.8175462551599255E-5</v>
      </c>
      <c r="S942" s="3"/>
      <c r="T942" s="7">
        <f>offs557+Ampl557*SIN(2*PI()*freq557*('5v'!M930)+deph557*PI()/180)</f>
        <v>0.81868664765076904</v>
      </c>
      <c r="U942" s="8">
        <f>('5v'!N930-T942)^2</f>
        <v>2.0608181451933514E-7</v>
      </c>
      <c r="V942" s="9">
        <f>offs558+Ampl558*SIN(2*PI()*freq558*('5v'!M930-reta558)+deph558*PI()/180)</f>
        <v>1.0815312398651626</v>
      </c>
      <c r="W942" s="10">
        <f>('5v'!O930-V942)^2</f>
        <v>2.0959273062293677E-5</v>
      </c>
      <c r="X942" s="3"/>
      <c r="Y942" s="3"/>
      <c r="Z942" s="7">
        <f>offs559+Ampl559*SIN(2*PI()*freq559*('5v'!Q930)+deph559*PI()/180)</f>
        <v>-0.39372216069101174</v>
      </c>
      <c r="AA942" s="8">
        <f>('5v'!R930-Z942)^2</f>
        <v>6.8511282249820046E-2</v>
      </c>
      <c r="AB942" s="9">
        <f>offs558+Ampl560*SIN(2*PI()*freq560*('5v'!Q930-reta560)+deph560*PI()/180)</f>
        <v>0.73612043932184867</v>
      </c>
      <c r="AC942" s="10">
        <f>('5v'!S930-AB942)^2</f>
        <v>1.6085720350058133E-4</v>
      </c>
      <c r="AE942" s="44"/>
      <c r="AF942" s="7">
        <f>offs561+Ampl561*SIN(2*PI()*freq561*('5v'!U930)+deph561*PI()/180)</f>
        <v>2.0458183927540539</v>
      </c>
      <c r="AG942" s="8">
        <f>('5v'!V930-AF942)^2</f>
        <v>0.21077249115889282</v>
      </c>
      <c r="AH942" s="9">
        <f>offs562+Ampl562*SIN(2*PI()*freq562*('5v'!U930-reta562)+deph562*PI()/180)</f>
        <v>0.9966507733471357</v>
      </c>
      <c r="AI942" s="10">
        <f>('5v'!W930-AH942)^2</f>
        <v>3.1755065948901088E-5</v>
      </c>
      <c r="AL942" s="76"/>
      <c r="AN942" s="76"/>
      <c r="AO942" s="80"/>
    </row>
    <row r="943" spans="1:41" x14ac:dyDescent="0.25">
      <c r="A943" s="3"/>
      <c r="B943" s="7">
        <f>offs551+Ampl551*SIN(2*PI()*freq551*('5v'!A931)+deph551*PI()/180)</f>
        <v>-1.9327298963423365</v>
      </c>
      <c r="C943" s="8">
        <f>('5v'!B931-B943)^2</f>
        <v>4.1457181047506444E-6</v>
      </c>
      <c r="D943" s="9">
        <f>offs552+Ampl552*SIN(2*PI()*freq552*('5v'!A931-reta552)+deph552*PI()/180)</f>
        <v>1.3907669109387513</v>
      </c>
      <c r="E943" s="10">
        <f>('5v'!C931-D943)^2</f>
        <v>2.0480727011899457E-4</v>
      </c>
      <c r="G943" s="3"/>
      <c r="H943" s="7">
        <f>offs553+Ampl553*SIN(2*PI()*freq553*('5v'!E931)+deph553*PI()/180)</f>
        <v>1.9081545585669066</v>
      </c>
      <c r="I943" s="8">
        <f>('5v'!F931-H943)^2</f>
        <v>2.2908595354563701E-6</v>
      </c>
      <c r="J943" s="9">
        <f>offs554+Ampl554*SIN(2*PI()*freq554*('5v'!E931-reta554)+deph554*PI()/180)</f>
        <v>0.66324995670635156</v>
      </c>
      <c r="K943" s="10">
        <f>('5v'!G931-J943)^2</f>
        <v>1.7556135272019015E-4</v>
      </c>
      <c r="M943" s="3"/>
      <c r="N943" s="7">
        <f>offs553+Ampl555*SIN(2*PI()*freq555*('5v'!I931)+deph555*PI()/180)</f>
        <v>-2.2348788909806698</v>
      </c>
      <c r="O943" s="8">
        <f>('5v'!J931-N943)^2</f>
        <v>8.276688946043975E-5</v>
      </c>
      <c r="P943" s="9">
        <f>offs556+Ampl556*SIN(2*PI()*freq556*('5v'!I931-reta556)+deph556*PI()/180)</f>
        <v>1.0954545882253024</v>
      </c>
      <c r="Q943" s="10">
        <f>('5v'!K931-P943)^2</f>
        <v>4.7460412174819391E-5</v>
      </c>
      <c r="S943" s="3"/>
      <c r="T943" s="7">
        <f>offs557+Ampl557*SIN(2*PI()*freq557*('5v'!M931)+deph557*PI()/180)</f>
        <v>0.85215074590683138</v>
      </c>
      <c r="U943" s="8">
        <f>('5v'!N931-T943)^2</f>
        <v>3.7246719997986218E-8</v>
      </c>
      <c r="V943" s="9">
        <f>offs558+Ampl558*SIN(2*PI()*freq558*('5v'!M931-reta558)+deph558*PI()/180)</f>
        <v>1.079995984129108</v>
      </c>
      <c r="W943" s="10">
        <f>('5v'!O931-V943)^2</f>
        <v>9.2590829655946188E-6</v>
      </c>
      <c r="X943" s="3"/>
      <c r="Y943" s="3"/>
      <c r="Z943" s="7">
        <f>offs559+Ampl559*SIN(2*PI()*freq559*('5v'!Q931)+deph559*PI()/180)</f>
        <v>-0.44814445810448139</v>
      </c>
      <c r="AA943" s="8">
        <f>('5v'!R931-Z943)^2</f>
        <v>7.0712410323907723E-2</v>
      </c>
      <c r="AB943" s="9">
        <f>offs558+Ampl560*SIN(2*PI()*freq560*('5v'!Q931-reta560)+deph560*PI()/180)</f>
        <v>0.73521568353053079</v>
      </c>
      <c r="AC943" s="10">
        <f>('5v'!S931-AB943)^2</f>
        <v>1.3872584284263707E-4</v>
      </c>
      <c r="AE943" s="44"/>
      <c r="AF943" s="7">
        <f>offs561+Ampl561*SIN(2*PI()*freq561*('5v'!U931)+deph561*PI()/180)</f>
        <v>2.0894724575333674</v>
      </c>
      <c r="AG943" s="8">
        <f>('5v'!V931-AF943)^2</f>
        <v>0.20961000061581653</v>
      </c>
      <c r="AH943" s="9">
        <f>offs562+Ampl562*SIN(2*PI()*freq562*('5v'!U931-reta562)+deph562*PI()/180)</f>
        <v>0.99587295705533718</v>
      </c>
      <c r="AI943" s="10">
        <f>('5v'!W931-AH943)^2</f>
        <v>4.6382461511832891E-5</v>
      </c>
      <c r="AL943" s="76"/>
      <c r="AN943" s="76"/>
      <c r="AO943" s="80"/>
    </row>
    <row r="944" spans="1:41" x14ac:dyDescent="0.25">
      <c r="A944" s="3"/>
      <c r="B944" s="7">
        <f>offs551+Ampl551*SIN(2*PI()*freq551*('5v'!A932)+deph551*PI()/180)</f>
        <v>-1.9074374244747694</v>
      </c>
      <c r="C944" s="8">
        <f>('5v'!B932-B944)^2</f>
        <v>3.7541989159728736E-6</v>
      </c>
      <c r="D944" s="9">
        <f>offs552+Ampl552*SIN(2*PI()*freq552*('5v'!A932-reta552)+deph552*PI()/180)</f>
        <v>1.3899824128458969</v>
      </c>
      <c r="E944" s="10">
        <f>('5v'!C932-D944)^2</f>
        <v>1.727275971031959E-4</v>
      </c>
      <c r="G944" s="3"/>
      <c r="H944" s="7">
        <f>offs553+Ampl553*SIN(2*PI()*freq553*('5v'!E932)+deph553*PI()/180)</f>
        <v>1.8937124026084571</v>
      </c>
      <c r="I944" s="8">
        <f>('5v'!F932-H944)^2</f>
        <v>1.4631258496274262E-6</v>
      </c>
      <c r="J944" s="9">
        <f>offs554+Ampl554*SIN(2*PI()*freq554*('5v'!E932-reta554)+deph554*PI()/180)</f>
        <v>0.65846337979421199</v>
      </c>
      <c r="K944" s="10">
        <f>('5v'!G932-J944)^2</f>
        <v>3.3231028768162542E-4</v>
      </c>
      <c r="M944" s="3"/>
      <c r="N944" s="7">
        <f>offs553+Ampl555*SIN(2*PI()*freq555*('5v'!I932)+deph555*PI()/180)</f>
        <v>-2.2127058043818701</v>
      </c>
      <c r="O944" s="8">
        <f>('5v'!J932-N944)^2</f>
        <v>1.0737196377184237E-4</v>
      </c>
      <c r="P944" s="9">
        <f>offs556+Ampl556*SIN(2*PI()*freq556*('5v'!I932-reta556)+deph556*PI()/180)</f>
        <v>1.0974265249213861</v>
      </c>
      <c r="Q944" s="10">
        <f>('5v'!K932-P944)^2</f>
        <v>4.7201504092432643E-5</v>
      </c>
      <c r="S944" s="3"/>
      <c r="T944" s="7">
        <f>offs557+Ampl557*SIN(2*PI()*freq557*('5v'!M932)+deph557*PI()/180)</f>
        <v>0.88529220183462498</v>
      </c>
      <c r="U944" s="8">
        <f>('5v'!N932-T944)^2</f>
        <v>6.4850781192194306E-8</v>
      </c>
      <c r="V944" s="9">
        <f>offs558+Ampl558*SIN(2*PI()*freq558*('5v'!M932-reta558)+deph558*PI()/180)</f>
        <v>1.0784130110625947</v>
      </c>
      <c r="W944" s="10">
        <f>('5v'!O932-V944)^2</f>
        <v>1.1648712773714834E-5</v>
      </c>
      <c r="X944" s="3"/>
      <c r="Y944" s="3"/>
      <c r="Z944" s="7">
        <f>offs559+Ampl559*SIN(2*PI()*freq559*('5v'!Q932)+deph559*PI()/180)</f>
        <v>-0.50258177418501926</v>
      </c>
      <c r="AA944" s="8">
        <f>('5v'!R932-Z944)^2</f>
        <v>6.9809627425123658E-2</v>
      </c>
      <c r="AB944" s="9">
        <f>offs558+Ampl560*SIN(2*PI()*freq560*('5v'!Q932-reta560)+deph560*PI()/180)</f>
        <v>0.73438413631143618</v>
      </c>
      <c r="AC944" s="10">
        <f>('5v'!S932-AB944)^2</f>
        <v>1.1982906546767887E-4</v>
      </c>
      <c r="AE944" s="44"/>
      <c r="AF944" s="7">
        <f>offs561+Ampl561*SIN(2*PI()*freq561*('5v'!U932)+deph561*PI()/180)</f>
        <v>2.1310644652621624</v>
      </c>
      <c r="AG944" s="8">
        <f>('5v'!V932-AF944)^2</f>
        <v>0.20835126311989174</v>
      </c>
      <c r="AH944" s="9">
        <f>offs562+Ampl562*SIN(2*PI()*freq562*('5v'!U932-reta562)+deph562*PI()/180)</f>
        <v>0.99498619589746251</v>
      </c>
      <c r="AI944" s="10">
        <f>('5v'!W932-AH944)^2</f>
        <v>3.5090291559631938E-5</v>
      </c>
      <c r="AL944" s="76"/>
      <c r="AN944" s="76"/>
      <c r="AO944" s="80"/>
    </row>
    <row r="945" spans="1:41" x14ac:dyDescent="0.25">
      <c r="A945" s="3"/>
      <c r="B945" s="7">
        <f>offs551+Ampl551*SIN(2*PI()*freq551*('5v'!A933)+deph551*PI()/180)</f>
        <v>-1.8819155158149408</v>
      </c>
      <c r="C945" s="8">
        <f>('5v'!B933-B945)^2</f>
        <v>1.6180379019050792E-5</v>
      </c>
      <c r="D945" s="9">
        <f>offs552+Ampl552*SIN(2*PI()*freq552*('5v'!A933-reta552)+deph552*PI()/180)</f>
        <v>1.3891190847849451</v>
      </c>
      <c r="E945" s="10">
        <f>('5v'!C933-D945)^2</f>
        <v>1.9616566101130631E-4</v>
      </c>
      <c r="G945" s="3"/>
      <c r="H945" s="7">
        <f>offs553+Ampl553*SIN(2*PI()*freq553*('5v'!E933)+deph553*PI()/180)</f>
        <v>1.878431849834366</v>
      </c>
      <c r="I945" s="8">
        <f>('5v'!F933-H945)^2</f>
        <v>7.9419703560637121E-6</v>
      </c>
      <c r="J945" s="9">
        <f>offs554+Ampl554*SIN(2*PI()*freq554*('5v'!E933-reta554)+deph554*PI()/180)</f>
        <v>0.65375439643143252</v>
      </c>
      <c r="K945" s="10">
        <f>('5v'!G933-J945)^2</f>
        <v>5.4220968696897269E-4</v>
      </c>
      <c r="M945" s="3"/>
      <c r="N945" s="7">
        <f>offs553+Ampl555*SIN(2*PI()*freq555*('5v'!I933)+deph555*PI()/180)</f>
        <v>-2.1902568936814757</v>
      </c>
      <c r="O945" s="8">
        <f>('5v'!J933-N945)^2</f>
        <v>8.8313075443345886E-5</v>
      </c>
      <c r="P945" s="9">
        <f>offs556+Ampl556*SIN(2*PI()*freq556*('5v'!I933-reta556)+deph556*PI()/180)</f>
        <v>1.0993652540985137</v>
      </c>
      <c r="Q945" s="10">
        <f>('5v'!K933-P945)^2</f>
        <v>4.7399588433214445E-5</v>
      </c>
      <c r="S945" s="3"/>
      <c r="T945" s="7">
        <f>offs557+Ampl557*SIN(2*PI()*freq557*('5v'!M933)+deph557*PI()/180)</f>
        <v>0.91810283827580541</v>
      </c>
      <c r="U945" s="8">
        <f>('5v'!N933-T945)^2</f>
        <v>6.7614130396461453E-6</v>
      </c>
      <c r="V945" s="9">
        <f>offs558+Ampl558*SIN(2*PI()*freq558*('5v'!M933-reta558)+deph558*PI()/180)</f>
        <v>1.076782711240541</v>
      </c>
      <c r="W945" s="10">
        <f>('5v'!O933-V945)^2</f>
        <v>1.3956584491451641E-5</v>
      </c>
      <c r="X945" s="3"/>
      <c r="Y945" s="3"/>
      <c r="Z945" s="7">
        <f>offs559+Ampl559*SIN(2*PI()*freq559*('5v'!Q933)+deph559*PI()/180)</f>
        <v>-0.55700778352963931</v>
      </c>
      <c r="AA945" s="8">
        <f>('5v'!R933-Z945)^2</f>
        <v>6.8918575698084017E-2</v>
      </c>
      <c r="AB945" s="9">
        <f>offs558+Ampl560*SIN(2*PI()*freq560*('5v'!Q933-reta560)+deph560*PI()/180)</f>
        <v>0.73362619979342103</v>
      </c>
      <c r="AC945" s="10">
        <f>('5v'!S933-AB945)^2</f>
        <v>1.0380980725455328E-4</v>
      </c>
      <c r="AE945" s="44"/>
      <c r="AF945" s="7">
        <f>offs561+Ampl561*SIN(2*PI()*freq561*('5v'!U933)+deph561*PI()/180)</f>
        <v>2.1705533696502748</v>
      </c>
      <c r="AG945" s="8">
        <f>('5v'!V933-AF945)^2</f>
        <v>0.20695983061122453</v>
      </c>
      <c r="AH945" s="9">
        <f>offs562+Ampl562*SIN(2*PI()*freq562*('5v'!U933-reta562)+deph562*PI()/180)</f>
        <v>0.99399136499971441</v>
      </c>
      <c r="AI945" s="10">
        <f>('5v'!W933-AH945)^2</f>
        <v>2.4293808762809571E-5</v>
      </c>
      <c r="AL945" s="76"/>
      <c r="AN945" s="76"/>
      <c r="AO945" s="80"/>
    </row>
    <row r="946" spans="1:41" x14ac:dyDescent="0.25">
      <c r="A946" s="3"/>
      <c r="B946" s="7">
        <f>offs551+Ampl551*SIN(2*PI()*freq551*('5v'!A934)+deph551*PI()/180)</f>
        <v>-1.8561682005680866</v>
      </c>
      <c r="C946" s="8">
        <f>('5v'!B934-B946)^2</f>
        <v>1.9173884464924478E-5</v>
      </c>
      <c r="D946" s="9">
        <f>offs552+Ampl552*SIN(2*PI()*freq552*('5v'!A934-reta552)+deph552*PI()/180)</f>
        <v>1.3881770630854051</v>
      </c>
      <c r="E946" s="10">
        <f>('5v'!C934-D946)^2</f>
        <v>2.2344081800270709E-4</v>
      </c>
      <c r="G946" s="3"/>
      <c r="H946" s="7">
        <f>offs553+Ampl553*SIN(2*PI()*freq553*('5v'!E934)+deph553*PI()/180)</f>
        <v>1.86231832935227</v>
      </c>
      <c r="I946" s="8">
        <f>('5v'!F934-H946)^2</f>
        <v>1.8324242225256339E-6</v>
      </c>
      <c r="J946" s="9">
        <f>offs554+Ampl554*SIN(2*PI()*freq554*('5v'!E934-reta554)+deph554*PI()/180)</f>
        <v>0.64912467969737886</v>
      </c>
      <c r="K946" s="10">
        <f>('5v'!G934-J946)^2</f>
        <v>5.0907451512651435E-4</v>
      </c>
      <c r="M946" s="3"/>
      <c r="N946" s="7">
        <f>offs553+Ampl555*SIN(2*PI()*freq555*('5v'!I934)+deph555*PI()/180)</f>
        <v>-2.167535703822717</v>
      </c>
      <c r="O946" s="8">
        <f>('5v'!J934-N946)^2</f>
        <v>1.0228923004057762E-4</v>
      </c>
      <c r="P946" s="9">
        <f>offs556+Ampl556*SIN(2*PI()*freq556*('5v'!I934-reta556)+deph556*PI()/180)</f>
        <v>1.101270469608874</v>
      </c>
      <c r="Q946" s="10">
        <f>('5v'!K934-P946)^2</f>
        <v>4.8061502792672574E-5</v>
      </c>
      <c r="S946" s="3"/>
      <c r="T946" s="7">
        <f>offs557+Ampl557*SIN(2*PI()*freq557*('5v'!M934)+deph557*PI()/180)</f>
        <v>0.95057455969678695</v>
      </c>
      <c r="U946" s="8">
        <f>('5v'!N934-T946)^2</f>
        <v>1.110009364281793E-5</v>
      </c>
      <c r="V946" s="9">
        <f>offs558+Ampl558*SIN(2*PI()*freq558*('5v'!M934-reta558)+deph558*PI()/180)</f>
        <v>1.0751054869150327</v>
      </c>
      <c r="W946" s="10">
        <f>('5v'!O934-V946)^2</f>
        <v>3.5579756611489647E-5</v>
      </c>
      <c r="X946" s="3"/>
      <c r="Y946" s="3"/>
      <c r="Z946" s="7">
        <f>offs559+Ampl559*SIN(2*PI()*freq559*('5v'!Q934)+deph559*PI()/180)</f>
        <v>-0.61139616620319726</v>
      </c>
      <c r="AA946" s="8">
        <f>('5v'!R934-Z946)^2</f>
        <v>6.9075715810079166E-2</v>
      </c>
      <c r="AB946" s="9">
        <f>offs558+Ampl560*SIN(2*PI()*freq560*('5v'!Q934-reta560)+deph560*PI()/180)</f>
        <v>0.73294224050785939</v>
      </c>
      <c r="AC946" s="10">
        <f>('5v'!S934-AB946)^2</f>
        <v>9.0340282216652993E-5</v>
      </c>
      <c r="AE946" s="44"/>
      <c r="AF946" s="7">
        <f>offs561+Ampl561*SIN(2*PI()*freq561*('5v'!U934)+deph561*PI()/180)</f>
        <v>2.2079001999166263</v>
      </c>
      <c r="AG946" s="8">
        <f>('5v'!V934-AF946)^2</f>
        <v>0.20717594182700788</v>
      </c>
      <c r="AH946" s="9">
        <f>offs562+Ampl562*SIN(2*PI()*freq562*('5v'!U934-reta562)+deph562*PI()/180)</f>
        <v>0.99288944614008157</v>
      </c>
      <c r="AI946" s="10">
        <f>('5v'!W934-AH946)^2</f>
        <v>3.3409395786762479E-5</v>
      </c>
      <c r="AL946" s="76"/>
      <c r="AN946" s="76"/>
      <c r="AO946" s="80"/>
    </row>
    <row r="947" spans="1:41" x14ac:dyDescent="0.25">
      <c r="A947" s="3"/>
      <c r="B947" s="7">
        <f>offs551+Ampl551*SIN(2*PI()*freq551*('5v'!A935)+deph551*PI()/180)</f>
        <v>-1.8301995445337573</v>
      </c>
      <c r="C947" s="8">
        <f>('5v'!B935-B947)^2</f>
        <v>9.0207447377024832E-6</v>
      </c>
      <c r="D947" s="9">
        <f>offs552+Ampl552*SIN(2*PI()*freq552*('5v'!A935-reta552)+deph552*PI()/180)</f>
        <v>1.3871564965034235</v>
      </c>
      <c r="E947" s="10">
        <f>('5v'!C935-D947)^2</f>
        <v>2.5499310392017316E-4</v>
      </c>
      <c r="G947" s="3"/>
      <c r="H947" s="7">
        <f>offs553+Ampl553*SIN(2*PI()*freq553*('5v'!E935)+deph553*PI()/180)</f>
        <v>1.845377566219272</v>
      </c>
      <c r="I947" s="8">
        <f>('5v'!F935-H947)^2</f>
        <v>7.1258767096919793E-6</v>
      </c>
      <c r="J947" s="9">
        <f>offs554+Ampl554*SIN(2*PI()*freq554*('5v'!E935-reta554)+deph554*PI()/180)</f>
        <v>0.64457587450836207</v>
      </c>
      <c r="K947" s="10">
        <f>('5v'!G935-J947)^2</f>
        <v>2.5791956922433895E-4</v>
      </c>
      <c r="M947" s="3"/>
      <c r="N947" s="7">
        <f>offs553+Ampl555*SIN(2*PI()*freq555*('5v'!I935)+deph555*PI()/180)</f>
        <v>-2.1445458227448677</v>
      </c>
      <c r="O947" s="8">
        <f>('5v'!J935-N947)^2</f>
        <v>1.1154386162436027E-4</v>
      </c>
      <c r="P947" s="9">
        <f>offs556+Ampl556*SIN(2*PI()*freq556*('5v'!I935-reta556)+deph556*PI()/180)</f>
        <v>1.1031418705968519</v>
      </c>
      <c r="Q947" s="10">
        <f>('5v'!K935-P947)^2</f>
        <v>4.9201378123820882E-5</v>
      </c>
      <c r="S947" s="3"/>
      <c r="T947" s="7">
        <f>offs557+Ampl557*SIN(2*PI()*freq557*('5v'!M935)+deph557*PI()/180)</f>
        <v>0.98269935418619569</v>
      </c>
      <c r="U947" s="8">
        <f>('5v'!N935-T947)^2</f>
        <v>6.0362879020729233E-6</v>
      </c>
      <c r="V947" s="9">
        <f>offs558+Ampl558*SIN(2*PI()*freq558*('5v'!M935-reta558)+deph558*PI()/180)</f>
        <v>1.0733817519160755</v>
      </c>
      <c r="W947" s="10">
        <f>('5v'!O935-V947)^2</f>
        <v>6.6379995034132356E-5</v>
      </c>
      <c r="X947" s="3"/>
      <c r="Y947" s="3"/>
      <c r="Z947" s="7">
        <f>offs559+Ampl559*SIN(2*PI()*freq559*('5v'!Q935)+deph559*PI()/180)</f>
        <v>-0.66572062046647273</v>
      </c>
      <c r="AA947" s="8">
        <f>('5v'!R935-Z947)^2</f>
        <v>6.9266680856671745E-2</v>
      </c>
      <c r="AB947" s="9">
        <f>offs558+Ampl560*SIN(2*PI()*freq560*('5v'!Q935-reta560)+deph560*PI()/180)</f>
        <v>0.73233258921139255</v>
      </c>
      <c r="AC947" s="10">
        <f>('5v'!S935-AB947)^2</f>
        <v>7.912278998051604E-5</v>
      </c>
      <c r="AE947" s="44"/>
      <c r="AF947" s="7">
        <f>offs561+Ampl561*SIN(2*PI()*freq561*('5v'!U935)+deph561*PI()/180)</f>
        <v>2.243068099248684</v>
      </c>
      <c r="AG947" s="8">
        <f>('5v'!V935-AF947)^2</f>
        <v>0.20541231981638017</v>
      </c>
      <c r="AH947" s="9">
        <f>offs562+Ampl562*SIN(2*PI()*freq562*('5v'!U935-reta562)+deph562*PI()/180)</f>
        <v>0.99168152677944232</v>
      </c>
      <c r="AI947" s="10">
        <f>('5v'!W935-AH947)^2</f>
        <v>2.0904709059035565E-5</v>
      </c>
      <c r="AL947" s="76"/>
      <c r="AN947" s="76"/>
      <c r="AO947" s="80"/>
    </row>
    <row r="948" spans="1:41" x14ac:dyDescent="0.25">
      <c r="A948" s="3"/>
      <c r="B948" s="7">
        <f>offs551+Ampl551*SIN(2*PI()*freq551*('5v'!A936)+deph551*PI()/180)</f>
        <v>-1.8040136484637805</v>
      </c>
      <c r="C948" s="8">
        <f>('5v'!B936-B948)^2</f>
        <v>3.3089548196246224E-5</v>
      </c>
      <c r="D948" s="9">
        <f>offs552+Ampl552*SIN(2*PI()*freq552*('5v'!A936-reta552)+deph552*PI()/180)</f>
        <v>1.3860575461982947</v>
      </c>
      <c r="E948" s="10">
        <f>('5v'!C936-D948)^2</f>
        <v>3.6177766282280795E-4</v>
      </c>
      <c r="G948" s="3"/>
      <c r="H948" s="7">
        <f>offs553+Ampl553*SIN(2*PI()*freq553*('5v'!E936)+deph553*PI()/180)</f>
        <v>1.827615579407849</v>
      </c>
      <c r="I948" s="8">
        <f>('5v'!F936-H948)^2</f>
        <v>8.1075724276957151E-7</v>
      </c>
      <c r="J948" s="9">
        <f>offs554+Ampl554*SIN(2*PI()*freq554*('5v'!E936-reta554)+deph554*PI()/180)</f>
        <v>0.64010959703320647</v>
      </c>
      <c r="K948" s="10">
        <f>('5v'!G936-J948)^2</f>
        <v>1.8353738537414598E-4</v>
      </c>
      <c r="M948" s="3"/>
      <c r="N948" s="7">
        <f>offs553+Ampl555*SIN(2*PI()*freq555*('5v'!I936)+deph555*PI()/180)</f>
        <v>-2.1212908808166562</v>
      </c>
      <c r="O948" s="8">
        <f>('5v'!J936-N948)^2</f>
        <v>1.612168770327584E-4</v>
      </c>
      <c r="P948" s="9">
        <f>offs556+Ampl556*SIN(2*PI()*freq556*('5v'!I936-reta556)+deph556*PI()/180)</f>
        <v>1.1049791615465374</v>
      </c>
      <c r="Q948" s="10">
        <f>('5v'!K936-P948)^2</f>
        <v>5.0839729985760918E-5</v>
      </c>
      <c r="S948" s="3"/>
      <c r="T948" s="7">
        <f>offs557+Ampl557*SIN(2*PI()*freq557*('5v'!M936)+deph557*PI()/180)</f>
        <v>1.0144692954316799</v>
      </c>
      <c r="U948" s="8">
        <f>('5v'!N936-T948)^2</f>
        <v>2.6196819866163229E-10</v>
      </c>
      <c r="V948" s="9">
        <f>offs558+Ampl558*SIN(2*PI()*freq558*('5v'!M936-reta558)+deph558*PI()/180)</f>
        <v>1.0716119315494879</v>
      </c>
      <c r="W948" s="10">
        <f>('5v'!O936-V948)^2</f>
        <v>6.9400421692708197E-5</v>
      </c>
      <c r="X948" s="3"/>
      <c r="Y948" s="3"/>
      <c r="Z948" s="7">
        <f>offs559+Ampl559*SIN(2*PI()*freq559*('5v'!Q936)+deph559*PI()/180)</f>
        <v>-0.71995487549545334</v>
      </c>
      <c r="AA948" s="8">
        <f>('5v'!R936-Z948)^2</f>
        <v>6.9505461422801687E-2</v>
      </c>
      <c r="AB948" s="9">
        <f>offs558+Ampl560*SIN(2*PI()*freq560*('5v'!Q936-reta560)+deph560*PI()/180)</f>
        <v>0.73179754072597736</v>
      </c>
      <c r="AC948" s="10">
        <f>('5v'!S936-AB948)^2</f>
        <v>4.1048761327472152E-5</v>
      </c>
      <c r="AE948" s="44"/>
      <c r="AF948" s="7">
        <f>offs561+Ampl561*SIN(2*PI()*freq561*('5v'!U936)+deph561*PI()/180)</f>
        <v>2.2760223611756722</v>
      </c>
      <c r="AG948" s="8">
        <f>('5v'!V936-AF948)^2</f>
        <v>0.20518680466535141</v>
      </c>
      <c r="AH948" s="9">
        <f>offs562+Ampl562*SIN(2*PI()*freq562*('5v'!U936-reta562)+deph562*PI()/180)</f>
        <v>0.9903687989883716</v>
      </c>
      <c r="AI948" s="10">
        <f>('5v'!W936-AH948)^2</f>
        <v>2.7170771207253402E-5</v>
      </c>
      <c r="AL948" s="76"/>
      <c r="AN948" s="76"/>
      <c r="AO948" s="80"/>
    </row>
    <row r="949" spans="1:41" x14ac:dyDescent="0.25">
      <c r="A949" s="3"/>
      <c r="B949" s="7">
        <f>offs551+Ampl551*SIN(2*PI()*freq551*('5v'!A937)+deph551*PI()/180)</f>
        <v>-1.777614647414697</v>
      </c>
      <c r="C949" s="8">
        <f>('5v'!B937-B949)^2</f>
        <v>2.3110638879419051E-5</v>
      </c>
      <c r="D949" s="9">
        <f>offs552+Ampl552*SIN(2*PI()*freq552*('5v'!A937-reta552)+deph552*PI()/180)</f>
        <v>1.3848803857070107</v>
      </c>
      <c r="E949" s="10">
        <f>('5v'!C937-D949)^2</f>
        <v>4.0794362312836913E-4</v>
      </c>
      <c r="G949" s="3"/>
      <c r="H949" s="7">
        <f>offs553+Ampl553*SIN(2*PI()*freq553*('5v'!E937)+deph553*PI()/180)</f>
        <v>1.8090386796673363</v>
      </c>
      <c r="I949" s="8">
        <f>('5v'!F937-H949)^2</f>
        <v>3.603620085404357E-6</v>
      </c>
      <c r="J949" s="9">
        <f>offs554+Ampl554*SIN(2*PI()*freq554*('5v'!E937-reta554)+deph554*PI()/180)</f>
        <v>0.63572743411903154</v>
      </c>
      <c r="K949" s="10">
        <f>('5v'!G937-J949)^2</f>
        <v>2.2573362059711898E-4</v>
      </c>
      <c r="M949" s="3"/>
      <c r="N949" s="7">
        <f>offs553+Ampl555*SIN(2*PI()*freq555*('5v'!I937)+deph555*PI()/180)</f>
        <v>-2.0977745502629932</v>
      </c>
      <c r="O949" s="8">
        <f>('5v'!J937-N949)^2</f>
        <v>1.1374564343532541E-4</v>
      </c>
      <c r="P949" s="9">
        <f>offs556+Ampl556*SIN(2*PI()*freq556*('5v'!I937-reta556)+deph556*PI()/180)</f>
        <v>1.1067820523283909</v>
      </c>
      <c r="Q949" s="10">
        <f>('5v'!K937-P949)^2</f>
        <v>5.3004772690185371E-5</v>
      </c>
      <c r="S949" s="3"/>
      <c r="T949" s="7">
        <f>offs557+Ampl557*SIN(2*PI()*freq557*('5v'!M937)+deph557*PI()/180)</f>
        <v>1.0458765446756275</v>
      </c>
      <c r="U949" s="8">
        <f>('5v'!N937-T949)^2</f>
        <v>3.1673154475933338E-6</v>
      </c>
      <c r="V949" s="9">
        <f>offs558+Ampl558*SIN(2*PI()*freq558*('5v'!M937-reta558)+deph558*PI()/180)</f>
        <v>1.0697964624919627</v>
      </c>
      <c r="W949" s="10">
        <f>('5v'!O937-V949)^2</f>
        <v>4.2448124119776391E-5</v>
      </c>
      <c r="X949" s="3"/>
      <c r="Y949" s="3"/>
      <c r="Z949" s="7">
        <f>offs559+Ampl559*SIN(2*PI()*freq559*('5v'!Q937)+deph559*PI()/180)</f>
        <v>-0.77407270408568873</v>
      </c>
      <c r="AA949" s="8">
        <f>('5v'!R937-Z949)^2</f>
        <v>6.8777913666605392E-2</v>
      </c>
      <c r="AB949" s="9">
        <f>offs558+Ampl560*SIN(2*PI()*freq560*('5v'!Q937-reta560)+deph560*PI()/180)</f>
        <v>0.73133735379631326</v>
      </c>
      <c r="AC949" s="10">
        <f>('5v'!S937-AB949)^2</f>
        <v>3.5363761778989701E-5</v>
      </c>
      <c r="AE949" s="44"/>
      <c r="AF949" s="7">
        <f>offs561+Ampl561*SIN(2*PI()*freq561*('5v'!U937)+deph561*PI()/180)</f>
        <v>2.3067304638196937</v>
      </c>
      <c r="AG949" s="8">
        <f>('5v'!V937-AF949)^2</f>
        <v>0.2064672947835946</v>
      </c>
      <c r="AH949" s="9">
        <f>offs562+Ampl562*SIN(2*PI()*freq562*('5v'!U937-reta562)+deph562*PI()/180)</f>
        <v>0.98895255827071171</v>
      </c>
      <c r="AI949" s="10">
        <f>('5v'!W937-AH949)^2</f>
        <v>1.4412032412539443E-5</v>
      </c>
      <c r="AL949" s="76"/>
      <c r="AN949" s="76"/>
      <c r="AO949" s="80"/>
    </row>
    <row r="950" spans="1:41" x14ac:dyDescent="0.25">
      <c r="A950" s="3"/>
      <c r="B950" s="7">
        <f>offs551+Ampl551*SIN(2*PI()*freq551*('5v'!A938)+deph551*PI()/180)</f>
        <v>-1.7510067100948066</v>
      </c>
      <c r="C950" s="8">
        <f>('5v'!B938-B950)^2</f>
        <v>4.487152122444565E-6</v>
      </c>
      <c r="D950" s="9">
        <f>offs552+Ampl552*SIN(2*PI()*freq552*('5v'!A938-reta552)+deph552*PI()/180)</f>
        <v>1.3836252009168597</v>
      </c>
      <c r="E950" s="10">
        <f>('5v'!C938-D950)^2</f>
        <v>4.6022258850158745E-4</v>
      </c>
      <c r="G950" s="3"/>
      <c r="H950" s="7">
        <f>offs553+Ampl553*SIN(2*PI()*freq553*('5v'!E938)+deph553*PI()/180)</f>
        <v>1.789653467281759</v>
      </c>
      <c r="I950" s="8">
        <f>('5v'!F938-H950)^2</f>
        <v>1.3730972725953961E-5</v>
      </c>
      <c r="J950" s="9">
        <f>offs554+Ampl554*SIN(2*PI()*freq554*('5v'!E938-reta554)+deph554*PI()/180)</f>
        <v>0.63143094272745526</v>
      </c>
      <c r="K950" s="10">
        <f>('5v'!G938-J950)^2</f>
        <v>5.0386523780965786E-4</v>
      </c>
      <c r="M950" s="3"/>
      <c r="N950" s="7">
        <f>offs553+Ampl555*SIN(2*PI()*freq555*('5v'!I938)+deph555*PI()/180)</f>
        <v>-2.0740005445850849</v>
      </c>
      <c r="O950" s="8">
        <f>('5v'!J938-N950)^2</f>
        <v>1.5084223259442331E-4</v>
      </c>
      <c r="P950" s="9">
        <f>offs556+Ampl556*SIN(2*PI()*freq556*('5v'!I938-reta556)+deph556*PI()/180)</f>
        <v>1.1085502582450579</v>
      </c>
      <c r="Q950" s="10">
        <f>('5v'!K938-P950)^2</f>
        <v>5.5731476825017356E-5</v>
      </c>
      <c r="S950" s="3"/>
      <c r="T950" s="7">
        <f>offs557+Ampl557*SIN(2*PI()*freq557*('5v'!M938)+deph557*PI()/180)</f>
        <v>1.076913352649238</v>
      </c>
      <c r="U950" s="8">
        <f>('5v'!N938-T950)^2</f>
        <v>3.9715999928270779E-6</v>
      </c>
      <c r="V950" s="9">
        <f>offs558+Ampl558*SIN(2*PI()*freq558*('5v'!M938-reta558)+deph558*PI()/180)</f>
        <v>1.0679357926833244</v>
      </c>
      <c r="W950" s="10">
        <f>('5v'!O938-V950)^2</f>
        <v>2.1664860681842146E-5</v>
      </c>
      <c r="X950" s="3"/>
      <c r="Y950" s="3"/>
      <c r="Z950" s="7">
        <f>offs559+Ampl559*SIN(2*PI()*freq559*('5v'!Q938)+deph559*PI()/180)</f>
        <v>-0.82804793533550392</v>
      </c>
      <c r="AA950" s="8">
        <f>('5v'!R938-Z950)^2</f>
        <v>6.7112837292884739E-2</v>
      </c>
      <c r="AB950" s="9">
        <f>offs558+Ampl560*SIN(2*PI()*freq560*('5v'!Q938-reta560)+deph560*PI()/180)</f>
        <v>0.73095225096471583</v>
      </c>
      <c r="AC950" s="10">
        <f>('5v'!S938-AB950)^2</f>
        <v>1.3021351382474273E-5</v>
      </c>
      <c r="AE950" s="44"/>
      <c r="AF950" s="7">
        <f>offs561+Ampl561*SIN(2*PI()*freq561*('5v'!U938)+deph561*PI()/180)</f>
        <v>2.3351621019908659</v>
      </c>
      <c r="AG950" s="8">
        <f>('5v'!V938-AF950)^2</f>
        <v>0.20745712216822987</v>
      </c>
      <c r="AH950" s="9">
        <f>offs562+Ampl562*SIN(2*PI()*freq562*('5v'!U938-reta562)+deph562*PI()/180)</f>
        <v>0.98743420228506618</v>
      </c>
      <c r="AI950" s="10">
        <f>('5v'!W938-AH950)^2</f>
        <v>1.7902141924746118E-5</v>
      </c>
      <c r="AL950" s="76"/>
      <c r="AN950" s="76"/>
      <c r="AO950" s="80"/>
    </row>
    <row r="951" spans="1:41" x14ac:dyDescent="0.25">
      <c r="A951" s="3"/>
      <c r="B951" s="7">
        <f>offs551+Ampl551*SIN(2*PI()*freq551*('5v'!A939)+deph551*PI()/180)</f>
        <v>-1.7241940382058552</v>
      </c>
      <c r="C951" s="8">
        <f>('5v'!B939-B951)^2</f>
        <v>2.5184477360754692E-6</v>
      </c>
      <c r="D951" s="9">
        <f>offs552+Ampl552*SIN(2*PI()*freq552*('5v'!A939-reta552)+deph552*PI()/180)</f>
        <v>1.3822921900360705</v>
      </c>
      <c r="E951" s="10">
        <f>('5v'!C939-D951)^2</f>
        <v>5.1919313571231057E-4</v>
      </c>
      <c r="G951" s="3"/>
      <c r="H951" s="7">
        <f>offs553+Ampl553*SIN(2*PI()*freq553*('5v'!E939)+deph553*PI()/180)</f>
        <v>1.7694668297247689</v>
      </c>
      <c r="I951" s="8">
        <f>('5v'!F939-H951)^2</f>
        <v>1.9019806169559181E-5</v>
      </c>
      <c r="J951" s="9">
        <f>offs554+Ampl554*SIN(2*PI()*freq554*('5v'!E939-reta554)+deph554*PI()/180)</f>
        <v>0.62722164938141001</v>
      </c>
      <c r="K951" s="10">
        <f>('5v'!G939-J951)^2</f>
        <v>4.9034120792681957E-4</v>
      </c>
      <c r="M951" s="3"/>
      <c r="N951" s="7">
        <f>offs553+Ampl555*SIN(2*PI()*freq555*('5v'!I939)+deph555*PI()/180)</f>
        <v>-2.0499726179740194</v>
      </c>
      <c r="O951" s="8">
        <f>('5v'!J939-N951)^2</f>
        <v>1.3668785127666261E-4</v>
      </c>
      <c r="P951" s="9">
        <f>offs556+Ampl556*SIN(2*PI()*freq556*('5v'!I939-reta556)+deph556*PI()/180)</f>
        <v>1.1102835000763271</v>
      </c>
      <c r="Q951" s="10">
        <f>('5v'!K939-P951)^2</f>
        <v>9.2897982018263895E-5</v>
      </c>
      <c r="S951" s="3"/>
      <c r="T951" s="7">
        <f>offs557+Ampl557*SIN(2*PI()*freq557*('5v'!M939)+deph557*PI()/180)</f>
        <v>1.1075720614845643</v>
      </c>
      <c r="U951" s="8">
        <f>('5v'!N939-T951)^2</f>
        <v>1.7478730102980874E-6</v>
      </c>
      <c r="V951" s="9">
        <f>offs558+Ampl558*SIN(2*PI()*freq558*('5v'!M939-reta558)+deph558*PI()/180)</f>
        <v>1.0660303812160064</v>
      </c>
      <c r="W951" s="10">
        <f>('5v'!O939-V951)^2</f>
        <v>7.5577774255447875E-6</v>
      </c>
      <c r="X951" s="3"/>
      <c r="Y951" s="3"/>
      <c r="Z951" s="7">
        <f>offs559+Ampl559*SIN(2*PI()*freq559*('5v'!Q939)+deph559*PI()/180)</f>
        <v>-0.88185446730205386</v>
      </c>
      <c r="AA951" s="8">
        <f>('5v'!R939-Z951)^2</f>
        <v>6.6558475146786519E-2</v>
      </c>
      <c r="AB951" s="9">
        <f>offs558+Ampl560*SIN(2*PI()*freq560*('5v'!Q939-reta560)+deph560*PI()/180)</f>
        <v>0.73064241846349698</v>
      </c>
      <c r="AC951" s="10">
        <f>('5v'!S939-AB951)^2</f>
        <v>1.088127960553868E-5</v>
      </c>
      <c r="AE951" s="44"/>
      <c r="AF951" s="7">
        <f>offs561+Ampl561*SIN(2*PI()*freq561*('5v'!U939)+deph561*PI()/180)</f>
        <v>2.3612892170949134</v>
      </c>
      <c r="AG951" s="8">
        <f>('5v'!V939-AF951)^2</f>
        <v>0.20812857423676645</v>
      </c>
      <c r="AH951" s="9">
        <f>offs562+Ampl562*SIN(2*PI()*freq562*('5v'!U939-reta562)+deph562*PI()/180)</f>
        <v>0.98581522946547939</v>
      </c>
      <c r="AI951" s="10">
        <f>('5v'!W939-AH951)^2</f>
        <v>2.0841411377170419E-5</v>
      </c>
      <c r="AL951" s="76"/>
      <c r="AN951" s="76"/>
      <c r="AO951" s="80"/>
    </row>
    <row r="952" spans="1:41" x14ac:dyDescent="0.25">
      <c r="A952" s="3"/>
      <c r="B952" s="7">
        <f>offs551+Ampl551*SIN(2*PI()*freq551*('5v'!A940)+deph551*PI()/180)</f>
        <v>-1.6971808657795584</v>
      </c>
      <c r="C952" s="8">
        <f>('5v'!B940-B952)^2</f>
        <v>1.0304961713250103E-5</v>
      </c>
      <c r="D952" s="9">
        <f>offs552+Ampl552*SIN(2*PI()*freq552*('5v'!A940-reta552)+deph552*PI()/180)</f>
        <v>1.3808815635625133</v>
      </c>
      <c r="E952" s="10">
        <f>('5v'!C940-D952)^2</f>
        <v>5.8546753627333411E-4</v>
      </c>
      <c r="G952" s="3"/>
      <c r="H952" s="7">
        <f>offs553+Ampl553*SIN(2*PI()*freq553*('5v'!E940)+deph553*PI()/180)</f>
        <v>1.7484859392125713</v>
      </c>
      <c r="I952" s="8">
        <f>('5v'!F940-H952)^2</f>
        <v>1.4884633039493906E-5</v>
      </c>
      <c r="J952" s="9">
        <f>offs554+Ampl554*SIN(2*PI()*freq554*('5v'!E940-reta554)+deph554*PI()/180)</f>
        <v>0.6231010496227789</v>
      </c>
      <c r="K952" s="10">
        <f>('5v'!G940-J952)^2</f>
        <v>1.0424511329960835E-4</v>
      </c>
      <c r="M952" s="3"/>
      <c r="N952" s="7">
        <f>offs553+Ampl555*SIN(2*PI()*freq555*('5v'!I940)+deph555*PI()/180)</f>
        <v>-2.0256945647179543</v>
      </c>
      <c r="O952" s="8">
        <f>('5v'!J940-N952)^2</f>
        <v>1.6394048818303616E-4</v>
      </c>
      <c r="P952" s="9">
        <f>offs556+Ampl556*SIN(2*PI()*freq556*('5v'!I940-reta556)+deph556*PI()/180)</f>
        <v>1.1119815041232208</v>
      </c>
      <c r="Q952" s="10">
        <f>('5v'!K940-P952)^2</f>
        <v>9.7881062794029193E-5</v>
      </c>
      <c r="S952" s="3"/>
      <c r="T952" s="7">
        <f>offs557+Ampl557*SIN(2*PI()*freq557*('5v'!M940)+deph557*PI()/180)</f>
        <v>1.1378451066039537</v>
      </c>
      <c r="U952" s="8">
        <f>('5v'!N940-T952)^2</f>
        <v>5.2819374525843156E-6</v>
      </c>
      <c r="V952" s="9">
        <f>offs558+Ampl558*SIN(2*PI()*freq558*('5v'!M940-reta558)+deph558*PI()/180)</f>
        <v>1.0640806982217768</v>
      </c>
      <c r="W952" s="10">
        <f>('5v'!O940-V952)^2</f>
        <v>6.3913344836642523E-7</v>
      </c>
      <c r="X952" s="3"/>
      <c r="Y952" s="3"/>
      <c r="Z952" s="7">
        <f>offs559+Ampl559*SIN(2*PI()*freq559*('5v'!Q940)+deph559*PI()/180)</f>
        <v>-0.93546627962394413</v>
      </c>
      <c r="AA952" s="8">
        <f>('5v'!R940-Z952)^2</f>
        <v>6.7114664057246198E-2</v>
      </c>
      <c r="AB952" s="9">
        <f>offs558+Ampl560*SIN(2*PI()*freq560*('5v'!Q940-reta560)+deph560*PI()/180)</f>
        <v>0.73040800612490497</v>
      </c>
      <c r="AC952" s="10">
        <f>('5v'!S940-AB952)^2</f>
        <v>1.2346457108912358E-6</v>
      </c>
      <c r="AE952" s="44"/>
      <c r="AF952" s="7">
        <f>offs561+Ampl561*SIN(2*PI()*freq561*('5v'!U940)+deph561*PI()/180)</f>
        <v>2.3850860248235897</v>
      </c>
      <c r="AG952" s="8">
        <f>('5v'!V940-AF952)^2</f>
        <v>0.2120387588470565</v>
      </c>
      <c r="AH952" s="9">
        <f>offs562+Ampl562*SIN(2*PI()*freq562*('5v'!U940-reta562)+deph562*PI()/180)</f>
        <v>0.98409723754266332</v>
      </c>
      <c r="AI952" s="10">
        <f>('5v'!W940-AH952)^2</f>
        <v>8.1068185692022028E-6</v>
      </c>
      <c r="AL952" s="76"/>
      <c r="AN952" s="76"/>
      <c r="AO952" s="80"/>
    </row>
    <row r="953" spans="1:41" x14ac:dyDescent="0.25">
      <c r="A953" s="3"/>
      <c r="B953" s="7">
        <f>offs551+Ampl551*SIN(2*PI()*freq551*('5v'!A941)+deph551*PI()/180)</f>
        <v>-1.6699714585089895</v>
      </c>
      <c r="C953" s="8">
        <f>('5v'!B941-B953)^2</f>
        <v>2.5286229526814179E-5</v>
      </c>
      <c r="D953" s="9">
        <f>offs552+Ampl552*SIN(2*PI()*freq552*('5v'!A941-reta552)+deph552*PI()/180)</f>
        <v>1.3793935442504617</v>
      </c>
      <c r="E953" s="10">
        <f>('5v'!C941-D953)^2</f>
        <v>6.5969126714999463E-4</v>
      </c>
      <c r="G953" s="3"/>
      <c r="H953" s="7">
        <f>offs553+Ampl553*SIN(2*PI()*freq553*('5v'!E941)+deph553*PI()/180)</f>
        <v>1.726718250155661</v>
      </c>
      <c r="I953" s="8">
        <f>('5v'!F941-H953)^2</f>
        <v>2.9523835974289163E-6</v>
      </c>
      <c r="J953" s="9">
        <f>offs554+Ampl554*SIN(2*PI()*freq554*('5v'!E941-reta554)+deph554*PI()/180)</f>
        <v>0.61907060748103571</v>
      </c>
      <c r="K953" s="10">
        <f>('5v'!G941-J953)^2</f>
        <v>8.9215439837305959E-5</v>
      </c>
      <c r="M953" s="3"/>
      <c r="N953" s="7">
        <f>offs553+Ampl555*SIN(2*PI()*freq555*('5v'!I941)+deph555*PI()/180)</f>
        <v>-2.0011702186029394</v>
      </c>
      <c r="O953" s="8">
        <f>('5v'!J941-N953)^2</f>
        <v>9.5334887599915054E-5</v>
      </c>
      <c r="P953" s="9">
        <f>offs556+Ampl556*SIN(2*PI()*freq556*('5v'!I941-reta556)+deph556*PI()/180)</f>
        <v>1.1136440022512155</v>
      </c>
      <c r="Q953" s="10">
        <f>('5v'!K941-P953)^2</f>
        <v>1.0371605063885316E-4</v>
      </c>
      <c r="S953" s="3"/>
      <c r="T953" s="7">
        <f>offs557+Ampl557*SIN(2*PI()*freq557*('5v'!M941)+deph557*PI()/180)</f>
        <v>1.1677250185865051</v>
      </c>
      <c r="U953" s="8">
        <f>('5v'!N941-T953)^2</f>
        <v>8.3017662930528806E-6</v>
      </c>
      <c r="V953" s="9">
        <f>offs558+Ampl558*SIN(2*PI()*freq558*('5v'!M941-reta558)+deph558*PI()/180)</f>
        <v>1.0620872247557414</v>
      </c>
      <c r="W953" s="10">
        <f>('5v'!O941-V953)^2</f>
        <v>1.4256724035220712E-6</v>
      </c>
      <c r="X953" s="3"/>
      <c r="Y953" s="3"/>
      <c r="Z953" s="7">
        <f>offs559+Ampl559*SIN(2*PI()*freq559*('5v'!Q941)+deph559*PI()/180)</f>
        <v>-0.98885744610448523</v>
      </c>
      <c r="AA953" s="8">
        <f>('5v'!R941-Z953)^2</f>
        <v>6.5769199797652556E-2</v>
      </c>
      <c r="AB953" s="9">
        <f>offs558+Ampl560*SIN(2*PI()*freq560*('5v'!Q941-reta560)+deph560*PI()/180)</f>
        <v>0.73024912730866653</v>
      </c>
      <c r="AC953" s="10">
        <f>('5v'!S941-AB953)^2</f>
        <v>1.0017261269033003E-6</v>
      </c>
      <c r="AE953" s="44"/>
      <c r="AF953" s="7">
        <f>offs561+Ampl561*SIN(2*PI()*freq561*('5v'!U941)+deph561*PI()/180)</f>
        <v>2.4065290406006881</v>
      </c>
      <c r="AG953" s="8">
        <f>('5v'!V941-AF953)^2</f>
        <v>0.20486739962361022</v>
      </c>
      <c r="AH953" s="9">
        <f>offs562+Ampl562*SIN(2*PI()*freq562*('5v'!U941-reta562)+deph562*PI()/180)</f>
        <v>0.98228192196723041</v>
      </c>
      <c r="AI953" s="10">
        <f>('5v'!W941-AH953)^2</f>
        <v>8.9105949482052011E-6</v>
      </c>
      <c r="AL953" s="76"/>
      <c r="AN953" s="76"/>
      <c r="AO953" s="80"/>
    </row>
    <row r="954" spans="1:41" x14ac:dyDescent="0.25">
      <c r="A954" s="3"/>
      <c r="B954" s="7">
        <f>offs551+Ampl551*SIN(2*PI()*freq551*('5v'!A942)+deph551*PI()/180)</f>
        <v>-1.6425701130749772</v>
      </c>
      <c r="C954" s="8">
        <f>('5v'!B942-B954)^2</f>
        <v>9.8149804849780062E-6</v>
      </c>
      <c r="D954" s="9">
        <f>offs552+Ampl552*SIN(2*PI()*freq552*('5v'!A942-reta552)+deph552*PI()/180)</f>
        <v>1.3778283670754141</v>
      </c>
      <c r="E954" s="10">
        <f>('5v'!C942-D954)^2</f>
        <v>6.3991963732124024E-4</v>
      </c>
      <c r="G954" s="3"/>
      <c r="H954" s="7">
        <f>offs553+Ampl553*SIN(2*PI()*freq553*('5v'!E942)+deph553*PI()/180)</f>
        <v>1.7041714965103121</v>
      </c>
      <c r="I954" s="8">
        <f>('5v'!F942-H954)^2</f>
        <v>2.7076448567195303E-5</v>
      </c>
      <c r="J954" s="9">
        <f>offs554+Ampl554*SIN(2*PI()*freq554*('5v'!E942-reta554)+deph554*PI()/180)</f>
        <v>0.6151317549530817</v>
      </c>
      <c r="K954" s="10">
        <f>('5v'!G942-J954)^2</f>
        <v>2.9895257378248421E-4</v>
      </c>
      <c r="M954" s="3"/>
      <c r="N954" s="7">
        <f>offs553+Ampl555*SIN(2*PI()*freq555*('5v'!I942)+deph555*PI()/180)</f>
        <v>-1.9764034523075154</v>
      </c>
      <c r="O954" s="8">
        <f>('5v'!J942-N954)^2</f>
        <v>1.0790664453616838E-4</v>
      </c>
      <c r="P954" s="9">
        <f>offs556+Ampl556*SIN(2*PI()*freq556*('5v'!I942-reta556)+deph556*PI()/180)</f>
        <v>1.1152707319325854</v>
      </c>
      <c r="Q954" s="10">
        <f>('5v'!K942-P954)^2</f>
        <v>1.1047077983518746E-4</v>
      </c>
      <c r="S954" s="3"/>
      <c r="T954" s="7">
        <f>offs557+Ampl557*SIN(2*PI()*freq557*('5v'!M942)+deph557*PI()/180)</f>
        <v>1.1972044250110465</v>
      </c>
      <c r="U954" s="8">
        <f>('5v'!N942-T954)^2</f>
        <v>2.5169636905064119E-5</v>
      </c>
      <c r="V954" s="9">
        <f>offs558+Ampl558*SIN(2*PI()*freq558*('5v'!M942-reta558)+deph558*PI()/180)</f>
        <v>1.0600504526776482</v>
      </c>
      <c r="W954" s="10">
        <f>('5v'!O942-V954)^2</f>
        <v>1.6324082333593119E-6</v>
      </c>
      <c r="X954" s="3"/>
      <c r="Y954" s="3"/>
      <c r="Z954" s="7">
        <f>offs559+Ampl559*SIN(2*PI()*freq559*('5v'!Q942)+deph559*PI()/180)</f>
        <v>-1.0420021472493675</v>
      </c>
      <c r="AA954" s="8">
        <f>('5v'!R942-Z954)^2</f>
        <v>6.4562547670217393E-2</v>
      </c>
      <c r="AB954" s="9">
        <f>offs558+Ampl560*SIN(2*PI()*freq560*('5v'!Q942-reta560)+deph560*PI()/180)</f>
        <v>0.73016585884716734</v>
      </c>
      <c r="AC954" s="10">
        <f>('5v'!S942-AB954)^2</f>
        <v>1.175340356542314E-6</v>
      </c>
      <c r="AE954" s="44"/>
      <c r="AF954" s="7">
        <f>offs561+Ampl561*SIN(2*PI()*freq561*('5v'!U942)+deph561*PI()/180)</f>
        <v>2.4255971027584882</v>
      </c>
      <c r="AG954" s="8">
        <f>('5v'!V942-AF954)^2</f>
        <v>0.20444831540990596</v>
      </c>
      <c r="AH954" s="9">
        <f>offs562+Ampl562*SIN(2*PI()*freq562*('5v'!U942-reta562)+deph562*PI()/180)</f>
        <v>0.98037107423648751</v>
      </c>
      <c r="AI954" s="10">
        <f>('5v'!W942-AH954)^2</f>
        <v>9.1647525794092871E-6</v>
      </c>
      <c r="AL954" s="76"/>
      <c r="AN954" s="76"/>
      <c r="AO954" s="80"/>
    </row>
    <row r="955" spans="1:41" x14ac:dyDescent="0.25">
      <c r="A955" s="3"/>
      <c r="B955" s="7">
        <f>offs551+Ampl551*SIN(2*PI()*freq551*('5v'!A943)+deph551*PI()/180)</f>
        <v>-1.6149811564676144</v>
      </c>
      <c r="C955" s="8">
        <f>('5v'!B943-B955)^2</f>
        <v>2.8428555453840786E-5</v>
      </c>
      <c r="D955" s="9">
        <f>offs552+Ampl552*SIN(2*PI()*freq552*('5v'!A943-reta552)+deph552*PI()/180)</f>
        <v>1.376186279196991</v>
      </c>
      <c r="E955" s="10">
        <f>('5v'!C943-D955)^2</f>
        <v>5.3050622758936351E-4</v>
      </c>
      <c r="G955" s="3"/>
      <c r="H955" s="7">
        <f>offs553+Ampl553*SIN(2*PI()*freq553*('5v'!E943)+deph553*PI()/180)</f>
        <v>1.6808536890307364</v>
      </c>
      <c r="I955" s="8">
        <f>('5v'!F943-H955)^2</f>
        <v>9.7988467642915664E-6</v>
      </c>
      <c r="J955" s="9">
        <f>offs554+Ampl554*SIN(2*PI()*freq554*('5v'!E943-reta554)+deph554*PI()/180)</f>
        <v>0.61128589149446522</v>
      </c>
      <c r="K955" s="10">
        <f>('5v'!G943-J955)^2</f>
        <v>1.2927936742763413E-4</v>
      </c>
      <c r="M955" s="3"/>
      <c r="N955" s="7">
        <f>offs553+Ampl555*SIN(2*PI()*freq555*('5v'!I943)+deph555*PI()/180)</f>
        <v>-1.9513981767911934</v>
      </c>
      <c r="O955" s="8">
        <f>('5v'!J943-N955)^2</f>
        <v>7.779304899800649E-5</v>
      </c>
      <c r="P955" s="9">
        <f>offs556+Ampl556*SIN(2*PI()*freq556*('5v'!I943-reta556)+deph556*PI()/180)</f>
        <v>1.1168614362878555</v>
      </c>
      <c r="Q955" s="10">
        <f>('5v'!K943-P955)^2</f>
        <v>1.182204700501151E-4</v>
      </c>
      <c r="S955" s="3"/>
      <c r="T955" s="7">
        <f>offs557+Ampl557*SIN(2*PI()*freq557*('5v'!M943)+deph557*PI()/180)</f>
        <v>1.2262760522751455</v>
      </c>
      <c r="U955" s="8">
        <f>('5v'!N943-T955)^2</f>
        <v>8.0574357898789189E-6</v>
      </c>
      <c r="V955" s="9">
        <f>offs558+Ampl558*SIN(2*PI()*freq558*('5v'!M943-reta558)+deph558*PI()/180)</f>
        <v>1.0579708845305313</v>
      </c>
      <c r="W955" s="10">
        <f>('5v'!O943-V955)^2</f>
        <v>1.9715121693918481E-6</v>
      </c>
      <c r="X955" s="3"/>
      <c r="Y955" s="3"/>
      <c r="Z955" s="7">
        <f>offs559+Ampl559*SIN(2*PI()*freq559*('5v'!Q943)+deph559*PI()/180)</f>
        <v>-1.0948746827527129</v>
      </c>
      <c r="AA955" s="8">
        <f>('5v'!R943-Z955)^2</f>
        <v>6.4492358447849632E-2</v>
      </c>
      <c r="AB955" s="9">
        <f>offs558+Ampl560*SIN(2*PI()*freq560*('5v'!Q943-reta560)+deph560*PI()/180)</f>
        <v>0.73015824100829629</v>
      </c>
      <c r="AC955" s="10">
        <f>('5v'!S943-AB955)^2</f>
        <v>1.191915860886095E-6</v>
      </c>
      <c r="AE955" s="44"/>
      <c r="AF955" s="7">
        <f>offs561+Ampl561*SIN(2*PI()*freq561*('5v'!U943)+deph561*PI()/180)</f>
        <v>2.442271393421751</v>
      </c>
      <c r="AG955" s="8">
        <f>('5v'!V943-AF955)^2</f>
        <v>0.20539831014074605</v>
      </c>
      <c r="AH955" s="9">
        <f>offs562+Ampl562*SIN(2*PI()*freq562*('5v'!U943-reta562)+deph562*PI()/180)</f>
        <v>0.97836658012644584</v>
      </c>
      <c r="AI955" s="10">
        <f>('5v'!W943-AH955)^2</f>
        <v>8.856398193497787E-6</v>
      </c>
      <c r="AL955" s="76"/>
      <c r="AN955" s="76"/>
      <c r="AO955" s="80"/>
    </row>
    <row r="956" spans="1:41" x14ac:dyDescent="0.25">
      <c r="A956" s="3"/>
      <c r="B956" s="7">
        <f>offs551+Ampl551*SIN(2*PI()*freq551*('5v'!A944)+deph551*PI()/180)</f>
        <v>-1.587208945302965</v>
      </c>
      <c r="C956" s="8">
        <f>('5v'!B944-B956)^2</f>
        <v>1.4493665466216386E-5</v>
      </c>
      <c r="D956" s="9">
        <f>offs552+Ampl552*SIN(2*PI()*freq552*('5v'!A944-reta552)+deph552*PI()/180)</f>
        <v>1.3744675399199036</v>
      </c>
      <c r="E956" s="10">
        <f>('5v'!C944-D956)^2</f>
        <v>5.1976978202374633E-4</v>
      </c>
      <c r="G956" s="3"/>
      <c r="H956" s="7">
        <f>offs553+Ampl553*SIN(2*PI()*freq553*('5v'!E944)+deph553*PI()/180)</f>
        <v>1.6567731124228975</v>
      </c>
      <c r="I956" s="8">
        <f>('5v'!F944-H956)^2</f>
        <v>3.3156315684459021E-6</v>
      </c>
      <c r="J956" s="9">
        <f>offs554+Ampl554*SIN(2*PI()*freq554*('5v'!E944-reta554)+deph554*PI()/180)</f>
        <v>0.60753438352215994</v>
      </c>
      <c r="K956" s="10">
        <f>('5v'!G944-J956)^2</f>
        <v>4.0479924083051788E-5</v>
      </c>
      <c r="M956" s="3"/>
      <c r="N956" s="7">
        <f>offs553+Ampl555*SIN(2*PI()*freq555*('5v'!I944)+deph555*PI()/180)</f>
        <v>-1.9261583406768428</v>
      </c>
      <c r="O956" s="8">
        <f>('5v'!J944-N956)^2</f>
        <v>1.193326983900947E-4</v>
      </c>
      <c r="P956" s="9">
        <f>offs556+Ampl556*SIN(2*PI()*freq556*('5v'!I944-reta556)+deph556*PI()/180)</f>
        <v>1.1184158641263684</v>
      </c>
      <c r="Q956" s="10">
        <f>('5v'!K944-P956)^2</f>
        <v>8.6834365346890073E-5</v>
      </c>
      <c r="S956" s="3"/>
      <c r="T956" s="7">
        <f>offs557+Ampl557*SIN(2*PI()*freq557*('5v'!M944)+deph557*PI()/180)</f>
        <v>1.2549327273897892</v>
      </c>
      <c r="U956" s="8">
        <f>('5v'!N944-T956)^2</f>
        <v>4.8328191804884918E-6</v>
      </c>
      <c r="V956" s="9">
        <f>offs558+Ampl558*SIN(2*PI()*freq558*('5v'!M944-reta558)+deph558*PI()/180)</f>
        <v>1.055849033416713</v>
      </c>
      <c r="W956" s="10">
        <f>('5v'!O944-V956)^2</f>
        <v>1.4462308279522726E-7</v>
      </c>
      <c r="X956" s="3"/>
      <c r="Y956" s="3"/>
      <c r="Z956" s="7">
        <f>offs559+Ampl559*SIN(2*PI()*freq559*('5v'!Q944)+deph559*PI()/180)</f>
        <v>-1.1474494839255498</v>
      </c>
      <c r="AA956" s="8">
        <f>('5v'!R944-Z956)^2</f>
        <v>6.5569876286744669E-2</v>
      </c>
      <c r="AB956" s="9">
        <f>offs558+Ampl560*SIN(2*PI()*freq560*('5v'!Q944-reta560)+deph560*PI()/180)</f>
        <v>0.73022627747597291</v>
      </c>
      <c r="AC956" s="10">
        <f>('5v'!S944-AB956)^2</f>
        <v>8.8615318761057925E-6</v>
      </c>
      <c r="AE956" s="44"/>
      <c r="AF956" s="7">
        <f>offs561+Ampl561*SIN(2*PI()*freq561*('5v'!U944)+deph561*PI()/180)</f>
        <v>2.4565354570787066</v>
      </c>
      <c r="AG956" s="8">
        <f>('5v'!V944-AF956)^2</f>
        <v>0.20771190638502499</v>
      </c>
      <c r="AH956" s="9">
        <f>offs562+Ampl562*SIN(2*PI()*freq562*('5v'!U944-reta562)+deph562*PI()/180)</f>
        <v>0.97627041783078594</v>
      </c>
      <c r="AI956" s="10">
        <f>('5v'!W944-AH956)^2</f>
        <v>8.0254800944414478E-6</v>
      </c>
      <c r="AL956" s="76"/>
      <c r="AN956" s="76"/>
      <c r="AO956" s="80"/>
    </row>
    <row r="957" spans="1:41" x14ac:dyDescent="0.25">
      <c r="A957" s="3"/>
      <c r="B957" s="7">
        <f>offs551+Ampl551*SIN(2*PI()*freq551*('5v'!A945)+deph551*PI()/180)</f>
        <v>-1.559257865135123</v>
      </c>
      <c r="C957" s="8">
        <f>('5v'!B945-B957)^2</f>
        <v>6.0571848231135735E-6</v>
      </c>
      <c r="D957" s="9">
        <f>offs552+Ampl552*SIN(2*PI()*freq552*('5v'!A945-reta552)+deph552*PI()/180)</f>
        <v>1.3726724206530085</v>
      </c>
      <c r="E957" s="10">
        <f>('5v'!C945-D957)^2</f>
        <v>4.2793456507937418E-4</v>
      </c>
      <c r="G957" s="3"/>
      <c r="H957" s="7">
        <f>offs553+Ampl553*SIN(2*PI()*freq553*('5v'!E945)+deph553*PI()/180)</f>
        <v>1.6319383224010036</v>
      </c>
      <c r="I957" s="8">
        <f>('5v'!F945-H957)^2</f>
        <v>4.7378772772318399E-7</v>
      </c>
      <c r="J957" s="9">
        <f>offs554+Ampl554*SIN(2*PI()*freq554*('5v'!E945-reta554)+deph554*PI()/180)</f>
        <v>0.60387856392908534</v>
      </c>
      <c r="K957" s="10">
        <f>('5v'!G945-J957)^2</f>
        <v>4.9450924950015921E-4</v>
      </c>
      <c r="M957" s="3"/>
      <c r="N957" s="7">
        <f>offs553+Ampl555*SIN(2*PI()*freq555*('5v'!I945)+deph555*PI()/180)</f>
        <v>-1.9006879296271766</v>
      </c>
      <c r="O957" s="8">
        <f>('5v'!J945-N957)^2</f>
        <v>4.8134728753162332E-5</v>
      </c>
      <c r="P957" s="9">
        <f>offs556+Ampl556*SIN(2*PI()*freq556*('5v'!I945-reta556)+deph556*PI()/180)</f>
        <v>1.1199337699859486</v>
      </c>
      <c r="Q957" s="10">
        <f>('5v'!K945-P957)^2</f>
        <v>9.5135054112506701E-5</v>
      </c>
      <c r="S957" s="3"/>
      <c r="T957" s="7">
        <f>offs557+Ampl557*SIN(2*PI()*freq557*('5v'!M945)+deph557*PI()/180)</f>
        <v>1.2831673797491878</v>
      </c>
      <c r="U957" s="8">
        <f>('5v'!N945-T957)^2</f>
        <v>9.5435875832466864E-6</v>
      </c>
      <c r="V957" s="9">
        <f>offs558+Ampl558*SIN(2*PI()*freq558*('5v'!M945-reta558)+deph558*PI()/180)</f>
        <v>1.0536854228712065</v>
      </c>
      <c r="W957" s="10">
        <f>('5v'!O945-V957)^2</f>
        <v>4.5068439756489134E-6</v>
      </c>
      <c r="X957" s="3"/>
      <c r="Y957" s="3"/>
      <c r="Z957" s="7">
        <f>offs559+Ampl559*SIN(2*PI()*freq559*('5v'!Q945)+deph559*PI()/180)</f>
        <v>-1.1997011260605781</v>
      </c>
      <c r="AA957" s="8">
        <f>('5v'!R945-Z957)^2</f>
        <v>6.5817329850562961E-2</v>
      </c>
      <c r="AB957" s="9">
        <f>offs558+Ampl560*SIN(2*PI()*freq560*('5v'!Q945-reta560)+deph560*PI()/180)</f>
        <v>0.73036993534836492</v>
      </c>
      <c r="AC957" s="10">
        <f>('5v'!S945-AB957)^2</f>
        <v>8.026878606667832E-6</v>
      </c>
      <c r="AE957" s="44"/>
      <c r="AF957" s="7">
        <f>offs561+Ampl561*SIN(2*PI()*freq561*('5v'!U945)+deph561*PI()/180)</f>
        <v>2.4683752168206445</v>
      </c>
      <c r="AG957" s="8">
        <f>('5v'!V945-AF957)^2</f>
        <v>0.20960680430909157</v>
      </c>
      <c r="AH957" s="9">
        <f>offs562+Ampl562*SIN(2*PI()*freq562*('5v'!U945-reta562)+deph562*PI()/180)</f>
        <v>0.97408465600862137</v>
      </c>
      <c r="AI957" s="10">
        <f>('5v'!W945-AH957)^2</f>
        <v>6.7615393324520085E-6</v>
      </c>
      <c r="AL957" s="76"/>
      <c r="AN957" s="76"/>
      <c r="AO957" s="80"/>
    </row>
    <row r="958" spans="1:41" x14ac:dyDescent="0.25">
      <c r="A958" s="3"/>
      <c r="B958" s="7">
        <f>offs551+Ampl551*SIN(2*PI()*freq551*('5v'!A946)+deph551*PI()/180)</f>
        <v>-1.5311323297636665</v>
      </c>
      <c r="C958" s="8">
        <f>('5v'!B946-B958)^2</f>
        <v>1.0514910261603231E-5</v>
      </c>
      <c r="D958" s="9">
        <f>offs552+Ampl552*SIN(2*PI()*freq552*('5v'!A946-reta552)+deph552*PI()/180)</f>
        <v>1.3708012048664475</v>
      </c>
      <c r="E958" s="10">
        <f>('5v'!C946-D958)^2</f>
        <v>3.4788946170401382E-4</v>
      </c>
      <c r="G958" s="3"/>
      <c r="H958" s="7">
        <f>offs553+Ampl553*SIN(2*PI()*freq553*('5v'!E946)+deph553*PI()/180)</f>
        <v>1.6063581426476983</v>
      </c>
      <c r="I958" s="8">
        <f>('5v'!F946-H958)^2</f>
        <v>2.1137012008418435E-6</v>
      </c>
      <c r="J958" s="9">
        <f>offs554+Ampl554*SIN(2*PI()*freq554*('5v'!E946-reta554)+deph554*PI()/180)</f>
        <v>0.60031973161053576</v>
      </c>
      <c r="K958" s="10">
        <f>('5v'!G946-J958)^2</f>
        <v>8.0910275639541084E-4</v>
      </c>
      <c r="M958" s="3"/>
      <c r="N958" s="7">
        <f>offs553+Ampl555*SIN(2*PI()*freq555*('5v'!I946)+deph555*PI()/180)</f>
        <v>-1.8749909657153623</v>
      </c>
      <c r="O958" s="8">
        <f>('5v'!J946-N958)^2</f>
        <v>4.3977796468583343E-5</v>
      </c>
      <c r="P958" s="9">
        <f>offs556+Ampl556*SIN(2*PI()*freq556*('5v'!I946-reta556)+deph556*PI()/180)</f>
        <v>1.1214149141716652</v>
      </c>
      <c r="Q958" s="10">
        <f>('5v'!K946-P958)^2</f>
        <v>6.8435510835550026E-5</v>
      </c>
      <c r="S958" s="3"/>
      <c r="T958" s="7">
        <f>offs557+Ampl557*SIN(2*PI()*freq557*('5v'!M946)+deph557*PI()/180)</f>
        <v>1.3109730428753552</v>
      </c>
      <c r="U958" s="8">
        <f>('5v'!N946-T958)^2</f>
        <v>2.5537729924310024E-6</v>
      </c>
      <c r="V958" s="9">
        <f>offs558+Ampl558*SIN(2*PI()*freq558*('5v'!M946-reta558)+deph558*PI()/180)</f>
        <v>1.0514805867325385</v>
      </c>
      <c r="W958" s="10">
        <f>('5v'!O946-V958)^2</f>
        <v>1.4625627930677966E-5</v>
      </c>
      <c r="X958" s="3"/>
      <c r="Y958" s="3"/>
      <c r="Z958" s="7">
        <f>offs559+Ampl559*SIN(2*PI()*freq559*('5v'!Q946)+deph559*PI()/180)</f>
        <v>-1.2516043407273281</v>
      </c>
      <c r="AA958" s="8">
        <f>('5v'!R946-Z958)^2</f>
        <v>6.5242911089128053E-2</v>
      </c>
      <c r="AB958" s="9">
        <f>offs558+Ampl560*SIN(2*PI()*freq560*('5v'!Q946-reta560)+deph560*PI()/180)</f>
        <v>0.73058914515380025</v>
      </c>
      <c r="AC958" s="10">
        <f>('5v'!S946-AB958)^2</f>
        <v>6.8328122171683493E-6</v>
      </c>
      <c r="AE958" s="44"/>
      <c r="AF958" s="7">
        <f>offs561+Ampl561*SIN(2*PI()*freq561*('5v'!U946)+deph561*PI()/180)</f>
        <v>2.4777789882341317</v>
      </c>
      <c r="AG958" s="8">
        <f>('5v'!V946-AF958)^2</f>
        <v>0.20927559700659898</v>
      </c>
      <c r="AH958" s="9">
        <f>offs562+Ampl562*SIN(2*PI()*freq562*('5v'!U946-reta562)+deph562*PI()/180)</f>
        <v>0.97181145174298034</v>
      </c>
      <c r="AI958" s="10">
        <f>('5v'!W946-AH958)^2</f>
        <v>5.1993655928253509E-6</v>
      </c>
      <c r="AL958" s="76"/>
      <c r="AN958" s="76"/>
      <c r="AO958" s="80"/>
    </row>
    <row r="959" spans="1:41" x14ac:dyDescent="0.25">
      <c r="A959" s="3"/>
      <c r="B959" s="7">
        <f>offs551+Ampl551*SIN(2*PI()*freq551*('5v'!A947)+deph551*PI()/180)</f>
        <v>-1.5028367805366663</v>
      </c>
      <c r="C959" s="8">
        <f>('5v'!B947-B959)^2</f>
        <v>1.7591476906607729E-5</v>
      </c>
      <c r="D959" s="9">
        <f>offs552+Ampl552*SIN(2*PI()*freq552*('5v'!A947-reta552)+deph552*PI()/180)</f>
        <v>1.368854188046885</v>
      </c>
      <c r="E959" s="10">
        <f>('5v'!C947-D959)^2</f>
        <v>3.4766630339092577E-4</v>
      </c>
      <c r="G959" s="3"/>
      <c r="H959" s="7">
        <f>offs553+Ampl553*SIN(2*PI()*freq553*('5v'!E947)+deph553*PI()/180)</f>
        <v>1.5800416616790396</v>
      </c>
      <c r="I959" s="8">
        <f>('5v'!F947-H959)^2</f>
        <v>1.8261804056117967E-7</v>
      </c>
      <c r="J959" s="9">
        <f>offs554+Ampl554*SIN(2*PI()*freq554*('5v'!E947-reta554)+deph554*PI()/180)</f>
        <v>0.59685915100268749</v>
      </c>
      <c r="K959" s="10">
        <f>('5v'!G947-J959)^2</f>
        <v>1.0756531138930883E-3</v>
      </c>
      <c r="M959" s="3"/>
      <c r="N959" s="7">
        <f>offs553+Ampl555*SIN(2*PI()*freq555*('5v'!I947)+deph555*PI()/180)</f>
        <v>-1.84907150678989</v>
      </c>
      <c r="O959" s="8">
        <f>('5v'!J947-N959)^2</f>
        <v>6.4896989736452771E-5</v>
      </c>
      <c r="P959" s="9">
        <f>offs556+Ampl556*SIN(2*PI()*freq556*('5v'!I947-reta556)+deph556*PI()/180)</f>
        <v>1.122859062793681</v>
      </c>
      <c r="Q959" s="10">
        <f>('5v'!K947-P959)^2</f>
        <v>4.6627418111998094E-5</v>
      </c>
      <c r="S959" s="3"/>
      <c r="T959" s="7">
        <f>offs557+Ampl557*SIN(2*PI()*freq557*('5v'!M947)+deph557*PI()/180)</f>
        <v>1.3383428561369857</v>
      </c>
      <c r="U959" s="8">
        <f>('5v'!N947-T959)^2</f>
        <v>2.637753226417203E-6</v>
      </c>
      <c r="V959" s="9">
        <f>offs558+Ampl558*SIN(2*PI()*freq558*('5v'!M947-reta558)+deph558*PI()/180)</f>
        <v>1.0492350690110344</v>
      </c>
      <c r="W959" s="10">
        <f>('5v'!O947-V959)^2</f>
        <v>1.2474734455626485E-5</v>
      </c>
      <c r="X959" s="3"/>
      <c r="Y959" s="3"/>
      <c r="Z959" s="7">
        <f>offs559+Ampl559*SIN(2*PI()*freq559*('5v'!Q947)+deph559*PI()/180)</f>
        <v>-1.3031340279917867</v>
      </c>
      <c r="AA959" s="8">
        <f>('5v'!R947-Z959)^2</f>
        <v>6.3870108602182452E-2</v>
      </c>
      <c r="AB959" s="9">
        <f>offs558+Ampl560*SIN(2*PI()*freq560*('5v'!Q947-reta560)+deph560*PI()/180)</f>
        <v>0.73088380088436222</v>
      </c>
      <c r="AC959" s="10">
        <f>('5v'!S947-AB959)^2</f>
        <v>1.8253735996831856E-5</v>
      </c>
      <c r="AE959" s="44"/>
      <c r="AF959" s="7">
        <f>offs561+Ampl561*SIN(2*PI()*freq561*('5v'!U947)+deph561*PI()/180)</f>
        <v>2.4847374909321154</v>
      </c>
      <c r="AG959" s="8">
        <f>('5v'!V947-AF959)^2</f>
        <v>0.21028243787216921</v>
      </c>
      <c r="AH959" s="9">
        <f>offs562+Ampl562*SIN(2*PI()*freq562*('5v'!U947-reta562)+deph562*PI()/180)</f>
        <v>0.9694530484120254</v>
      </c>
      <c r="AI959" s="10">
        <f>('5v'!W947-AH959)^2</f>
        <v>3.5153940488881448E-6</v>
      </c>
      <c r="AL959" s="76"/>
      <c r="AN959" s="76"/>
      <c r="AO959" s="80"/>
    </row>
    <row r="960" spans="1:41" x14ac:dyDescent="0.25">
      <c r="A960" s="3"/>
      <c r="B960" s="7">
        <f>offs551+Ampl551*SIN(2*PI()*freq551*('5v'!A948)+deph551*PI()/180)</f>
        <v>-1.4743756856493651</v>
      </c>
      <c r="C960" s="8">
        <f>('5v'!B948-B960)^2</f>
        <v>1.1278275277681317E-5</v>
      </c>
      <c r="D960" s="9">
        <f>offs552+Ampl552*SIN(2*PI()*freq552*('5v'!A948-reta552)+deph552*PI()/180)</f>
        <v>1.3668316776508473</v>
      </c>
      <c r="E960" s="10">
        <f>('5v'!C948-D960)^2</f>
        <v>4.2717954872848135E-4</v>
      </c>
      <c r="G960" s="3"/>
      <c r="H960" s="7">
        <f>offs553+Ampl553*SIN(2*PI()*freq553*('5v'!E948)+deph553*PI()/180)</f>
        <v>1.5529982296154121</v>
      </c>
      <c r="I960" s="8">
        <f>('5v'!F948-H960)^2</f>
        <v>3.285845636380741E-5</v>
      </c>
      <c r="J960" s="9">
        <f>offs554+Ampl554*SIN(2*PI()*freq554*('5v'!E948-reta554)+deph554*PI()/180)</f>
        <v>0.59349805163335301</v>
      </c>
      <c r="K960" s="10">
        <f>('5v'!G948-J960)^2</f>
        <v>1.38741735048093E-3</v>
      </c>
      <c r="M960" s="3"/>
      <c r="N960" s="7">
        <f>offs553+Ampl555*SIN(2*PI()*freq555*('5v'!I948)+deph555*PI()/180)</f>
        <v>-1.8229336458337944</v>
      </c>
      <c r="O960" s="8">
        <f>('5v'!J948-N960)^2</f>
        <v>2.8681442735805904E-5</v>
      </c>
      <c r="P960" s="9">
        <f>offs556+Ampl556*SIN(2*PI()*freq556*('5v'!I948-reta556)+deph556*PI()/180)</f>
        <v>1.1242659878041872</v>
      </c>
      <c r="Q960" s="10">
        <f>('5v'!K948-P960)^2</f>
        <v>2.9392686059203367E-5</v>
      </c>
      <c r="S960" s="3"/>
      <c r="T960" s="7">
        <f>offs557+Ampl557*SIN(2*PI()*freq557*('5v'!M948)+deph557*PI()/180)</f>
        <v>1.3652700664421928</v>
      </c>
      <c r="U960" s="8">
        <f>('5v'!N948-T960)^2</f>
        <v>9.9900652137190388E-6</v>
      </c>
      <c r="V960" s="9">
        <f>offs558+Ampl558*SIN(2*PI()*freq558*('5v'!M948-reta558)+deph558*PI()/180)</f>
        <v>1.0469494237545922</v>
      </c>
      <c r="W960" s="10">
        <f>('5v'!O948-V960)^2</f>
        <v>1.5532979748856202E-6</v>
      </c>
      <c r="X960" s="3"/>
      <c r="Y960" s="3"/>
      <c r="Z960" s="7">
        <f>offs559+Ampl559*SIN(2*PI()*freq559*('5v'!Q948)+deph559*PI()/180)</f>
        <v>-1.3542652685544578</v>
      </c>
      <c r="AA960" s="8">
        <f>('5v'!R948-Z960)^2</f>
        <v>6.3693328112275349E-2</v>
      </c>
      <c r="AB960" s="9">
        <f>offs558+Ampl560*SIN(2*PI()*freq560*('5v'!Q948-reta560)+deph560*PI()/180)</f>
        <v>0.73125376004715426</v>
      </c>
      <c r="AC960" s="10">
        <f>('5v'!S948-AB960)^2</f>
        <v>3.4288050807767635E-5</v>
      </c>
      <c r="AE960" s="44"/>
      <c r="AF960" s="7">
        <f>offs561+Ampl561*SIN(2*PI()*freq561*('5v'!U948)+deph561*PI()/180)</f>
        <v>2.4892438577125411</v>
      </c>
      <c r="AG960" s="8">
        <f>('5v'!V948-AF960)^2</f>
        <v>0.20904337779555443</v>
      </c>
      <c r="AH960" s="9">
        <f>offs562+Ampl562*SIN(2*PI()*freq562*('5v'!U948-reta562)+deph562*PI()/180)</f>
        <v>0.96701177347511125</v>
      </c>
      <c r="AI960" s="10">
        <f>('5v'!W948-AH960)^2</f>
        <v>1.9231684068415815E-6</v>
      </c>
      <c r="AL960" s="76"/>
      <c r="AN960" s="76"/>
      <c r="AO960" s="80"/>
    </row>
    <row r="961" spans="1:41" x14ac:dyDescent="0.25">
      <c r="A961" s="3"/>
      <c r="B961" s="7">
        <f>offs551+Ampl551*SIN(2*PI()*freq551*('5v'!A949)+deph551*PI()/180)</f>
        <v>-1.4457535394385719</v>
      </c>
      <c r="C961" s="8">
        <f>('5v'!B949-B961)^2</f>
        <v>5.3357263180203855E-7</v>
      </c>
      <c r="D961" s="9">
        <f>offs552+Ampl552*SIN(2*PI()*freq552*('5v'!A949-reta552)+deph552*PI()/180)</f>
        <v>1.3647339930561715</v>
      </c>
      <c r="E961" s="10">
        <f>('5v'!C949-D961)^2</f>
        <v>5.1829107216644593E-4</v>
      </c>
      <c r="G961" s="3"/>
      <c r="H961" s="7">
        <f>offs553+Ampl553*SIN(2*PI()*freq553*('5v'!E949)+deph553*PI()/180)</f>
        <v>1.5252374548594525</v>
      </c>
      <c r="I961" s="8">
        <f>('5v'!F949-H961)^2</f>
        <v>1.1306102681855145E-5</v>
      </c>
      <c r="J961" s="9">
        <f>offs554+Ampl554*SIN(2*PI()*freq554*('5v'!E949-reta554)+deph554*PI()/180)</f>
        <v>0.59023762768513333</v>
      </c>
      <c r="K961" s="10">
        <f>('5v'!G949-J961)^2</f>
        <v>1.7472924748711386E-3</v>
      </c>
      <c r="M961" s="3"/>
      <c r="N961" s="7">
        <f>offs553+Ampl555*SIN(2*PI()*freq555*('5v'!I949)+deph555*PI()/180)</f>
        <v>-1.7965815103183136</v>
      </c>
      <c r="O961" s="8">
        <f>('5v'!J949-N961)^2</f>
        <v>4.0285936335149807E-5</v>
      </c>
      <c r="P961" s="9">
        <f>offs556+Ampl556*SIN(2*PI()*freq556*('5v'!I949-reta556)+deph556*PI()/180)</f>
        <v>1.1256354670334157</v>
      </c>
      <c r="Q961" s="10">
        <f>('5v'!K949-P961)^2</f>
        <v>1.641889012172709E-5</v>
      </c>
      <c r="S961" s="3"/>
      <c r="T961" s="7">
        <f>offs557+Ampl557*SIN(2*PI()*freq557*('5v'!M949)+deph557*PI()/180)</f>
        <v>1.3917480299047611</v>
      </c>
      <c r="U961" s="8">
        <f>('5v'!N949-T961)^2</f>
        <v>1.8045843032442531E-5</v>
      </c>
      <c r="V961" s="9">
        <f>offs558+Ampl558*SIN(2*PI()*freq558*('5v'!M949-reta558)+deph558*PI()/180)</f>
        <v>1.0446242149119778</v>
      </c>
      <c r="W961" s="10">
        <f>('5v'!O949-V961)^2</f>
        <v>7.6426919672250491E-7</v>
      </c>
      <c r="X961" s="3"/>
      <c r="Y961" s="3"/>
      <c r="Z961" s="7">
        <f>offs559+Ampl559*SIN(2*PI()*freq559*('5v'!Q949)+deph559*PI()/180)</f>
        <v>-1.4049733358011502</v>
      </c>
      <c r="AA961" s="8">
        <f>('5v'!R949-Z961)^2</f>
        <v>6.1773276976473543E-2</v>
      </c>
      <c r="AB961" s="9">
        <f>offs558+Ampl560*SIN(2*PI()*freq560*('5v'!Q949-reta560)+deph560*PI()/180)</f>
        <v>0.73169884373320815</v>
      </c>
      <c r="AC961" s="10">
        <f>('5v'!S949-AB961)^2</f>
        <v>5.4223286342437811E-5</v>
      </c>
      <c r="AE961" s="44"/>
      <c r="AF961" s="7">
        <f>offs561+Ampl561*SIN(2*PI()*freq561*('5v'!U949)+deph561*PI()/180)</f>
        <v>2.4912936413354578</v>
      </c>
      <c r="AG961" s="8">
        <f>('5v'!V949-AF961)^2</f>
        <v>0.20913177879555309</v>
      </c>
      <c r="AH961" s="9">
        <f>offs562+Ampl562*SIN(2*PI()*freq562*('5v'!U949-reta562)+deph562*PI()/180)</f>
        <v>0.96449003617586138</v>
      </c>
      <c r="AI961" s="10">
        <f>('5v'!W949-AH961)^2</f>
        <v>6.6941225474706885E-7</v>
      </c>
      <c r="AL961" s="76"/>
      <c r="AN961" s="76"/>
      <c r="AO961" s="80"/>
    </row>
    <row r="962" spans="1:41" x14ac:dyDescent="0.25">
      <c r="A962" s="3"/>
      <c r="B962" s="7">
        <f>offs551+Ampl551*SIN(2*PI()*freq551*('5v'!A950)+deph551*PI()/180)</f>
        <v>-1.4169748616729732</v>
      </c>
      <c r="C962" s="8">
        <f>('5v'!B950-B962)^2</f>
        <v>4.6921552518146121E-6</v>
      </c>
      <c r="D962" s="9">
        <f>offs552+Ampl552*SIN(2*PI()*freq552*('5v'!A950-reta552)+deph552*PI()/180)</f>
        <v>1.3625614655115725</v>
      </c>
      <c r="E962" s="10">
        <f>('5v'!C950-D962)^2</f>
        <v>6.2193050243048397E-4</v>
      </c>
      <c r="G962" s="3"/>
      <c r="H962" s="7">
        <f>offs553+Ampl553*SIN(2*PI()*freq553*('5v'!E950)+deph553*PI()/180)</f>
        <v>1.4967692006822499</v>
      </c>
      <c r="I962" s="8">
        <f>('5v'!F950-H962)^2</f>
        <v>1.7566163158892739E-5</v>
      </c>
      <c r="J962" s="9">
        <f>offs554+Ampl554*SIN(2*PI()*freq554*('5v'!E950-reta554)+deph554*PI()/180)</f>
        <v>0.58707903757113333</v>
      </c>
      <c r="K962" s="10">
        <f>('5v'!G950-J962)^2</f>
        <v>1.6479570754017294E-3</v>
      </c>
      <c r="M962" s="3"/>
      <c r="N962" s="7">
        <f>offs553+Ampl555*SIN(2*PI()*freq555*('5v'!I950)+deph555*PI()/180)</f>
        <v>-1.7700192615511372</v>
      </c>
      <c r="O962" s="8">
        <f>('5v'!J950-N962)^2</f>
        <v>5.0817245219338431E-5</v>
      </c>
      <c r="P962" s="9">
        <f>offs556+Ampl556*SIN(2*PI()*freq556*('5v'!I950-reta556)+deph556*PI()/180)</f>
        <v>1.1269672842247203</v>
      </c>
      <c r="Q962" s="10">
        <f>('5v'!K950-P962)^2</f>
        <v>7.3995194598653623E-6</v>
      </c>
      <c r="S962" s="3"/>
      <c r="T962" s="7">
        <f>offs557+Ampl557*SIN(2*PI()*freq557*('5v'!M950)+deph557*PI()/180)</f>
        <v>1.4177702134833987</v>
      </c>
      <c r="U962" s="8">
        <f>('5v'!N950-T962)^2</f>
        <v>9.4741700364431433E-7</v>
      </c>
      <c r="V962" s="9">
        <f>offs558+Ampl558*SIN(2*PI()*freq558*('5v'!M950-reta558)+deph558*PI()/180)</f>
        <v>1.0422600161936801</v>
      </c>
      <c r="W962" s="10">
        <f>('5v'!O950-V962)^2</f>
        <v>2.2200219435193439E-6</v>
      </c>
      <c r="X962" s="3"/>
      <c r="Y962" s="3"/>
      <c r="Z962" s="7">
        <f>offs559+Ampl559*SIN(2*PI()*freq559*('5v'!Q950)+deph559*PI()/180)</f>
        <v>-1.4552337077605213</v>
      </c>
      <c r="AA962" s="8">
        <f>('5v'!R950-Z962)^2</f>
        <v>6.1063377917797881E-2</v>
      </c>
      <c r="AB962" s="9">
        <f>offs558+Ampl560*SIN(2*PI()*freq560*('5v'!Q950-reta560)+deph560*PI()/180)</f>
        <v>0.73221883670400323</v>
      </c>
      <c r="AC962" s="10">
        <f>('5v'!S950-AB962)^2</f>
        <v>7.7383220421162728E-5</v>
      </c>
      <c r="AE962" s="44"/>
      <c r="AF962" s="7">
        <f>offs561+Ampl561*SIN(2*PI()*freq561*('5v'!U950)+deph561*PI()/180)</f>
        <v>2.4908848189119026</v>
      </c>
      <c r="AG962" s="8">
        <f>('5v'!V950-AF962)^2</f>
        <v>0.20875802935390736</v>
      </c>
      <c r="AH962" s="9">
        <f>offs562+Ampl562*SIN(2*PI()*freq562*('5v'!U950-reta562)+deph562*PI()/180)</f>
        <v>0.96189032516453765</v>
      </c>
      <c r="AI962" s="10">
        <f>('5v'!W950-AH962)^2</f>
        <v>4.5144145304160621E-6</v>
      </c>
      <c r="AL962" s="76"/>
      <c r="AN962" s="76"/>
      <c r="AO962" s="80"/>
    </row>
    <row r="963" spans="1:41" x14ac:dyDescent="0.25">
      <c r="A963" s="3"/>
      <c r="B963" s="7">
        <f>offs551+Ampl551*SIN(2*PI()*freq551*('5v'!A951)+deph551*PI()/180)</f>
        <v>-1.3880441968394015</v>
      </c>
      <c r="C963" s="8">
        <f>('5v'!B951-B963)^2</f>
        <v>2.3469271602613534E-8</v>
      </c>
      <c r="D963" s="9">
        <f>offs552+Ampl552*SIN(2*PI()*freq552*('5v'!A951-reta552)+deph552*PI()/180)</f>
        <v>1.3603144380843344</v>
      </c>
      <c r="E963" s="10">
        <f>('5v'!C951-D963)^2</f>
        <v>6.3668218082790296E-4</v>
      </c>
      <c r="G963" s="3"/>
      <c r="H963" s="7">
        <f>offs553+Ampl553*SIN(2*PI()*freq553*('5v'!E951)+deph553*PI()/180)</f>
        <v>1.4676035817189534</v>
      </c>
      <c r="I963" s="8">
        <f>('5v'!F951-H963)^2</f>
        <v>1.8684712717030033E-5</v>
      </c>
      <c r="J963" s="9">
        <f>offs554+Ampl554*SIN(2*PI()*freq554*('5v'!E951-reta554)+deph554*PI()/180)</f>
        <v>0.58402340352337956</v>
      </c>
      <c r="K963" s="10">
        <f>('5v'!G951-J963)^2</f>
        <v>1.4092068168911238E-3</v>
      </c>
      <c r="M963" s="3"/>
      <c r="N963" s="7">
        <f>offs553+Ampl555*SIN(2*PI()*freq555*('5v'!I951)+deph555*PI()/180)</f>
        <v>-1.7432510940192594</v>
      </c>
      <c r="O963" s="8">
        <f>('5v'!J951-N963)^2</f>
        <v>9.326410035954471E-5</v>
      </c>
      <c r="P963" s="9">
        <f>offs556+Ampl556*SIN(2*PI()*freq556*('5v'!I951-reta556)+deph556*PI()/180)</f>
        <v>1.1282612290687277</v>
      </c>
      <c r="Q963" s="10">
        <f>('5v'!K951-P963)^2</f>
        <v>2.0342202440737115E-6</v>
      </c>
      <c r="S963" s="3"/>
      <c r="T963" s="7">
        <f>offs557+Ampl557*SIN(2*PI()*freq557*('5v'!M951)+deph557*PI()/180)</f>
        <v>1.4433301965936909</v>
      </c>
      <c r="U963" s="8">
        <f>('5v'!N951-T963)^2</f>
        <v>1.3057783592645856E-6</v>
      </c>
      <c r="V963" s="9">
        <f>offs558+Ampl558*SIN(2*PI()*freq558*('5v'!M951-reta558)+deph558*PI()/180)</f>
        <v>1.0398574109303567</v>
      </c>
      <c r="W963" s="10">
        <f>('5v'!O951-V963)^2</f>
        <v>1.8689433681627163E-10</v>
      </c>
      <c r="X963" s="3"/>
      <c r="Y963" s="3"/>
      <c r="Z963" s="7">
        <f>offs559+Ampl559*SIN(2*PI()*freq559*('5v'!Q951)+deph559*PI()/180)</f>
        <v>-1.5050220789627002</v>
      </c>
      <c r="AA963" s="8">
        <f>('5v'!R951-Z963)^2</f>
        <v>5.8681942864031951E-2</v>
      </c>
      <c r="AB963" s="9">
        <f>offs558+Ampl560*SIN(2*PI()*freq560*('5v'!Q951-reta560)+deph560*PI()/180)</f>
        <v>0.73281348749555297</v>
      </c>
      <c r="AC963" s="10">
        <f>('5v'!S951-AB963)^2</f>
        <v>6.727481357795714E-5</v>
      </c>
      <c r="AE963" s="44"/>
      <c r="AF963" s="7">
        <f>offs561+Ampl561*SIN(2*PI()*freq561*('5v'!U951)+deph561*PI()/180)</f>
        <v>2.4880177939002501</v>
      </c>
      <c r="AG963" s="8">
        <f>('5v'!V951-AF963)^2</f>
        <v>0.20970875409066117</v>
      </c>
      <c r="AH963" s="9">
        <f>offs562+Ampl562*SIN(2*PI()*freq562*('5v'!U951-reta562)+deph562*PI()/180)</f>
        <v>0.95921520604204069</v>
      </c>
      <c r="AI963" s="10">
        <f>('5v'!W951-AH963)^2</f>
        <v>1.9676122945982563E-6</v>
      </c>
      <c r="AL963" s="76"/>
      <c r="AN963" s="76"/>
      <c r="AO963" s="80"/>
    </row>
    <row r="964" spans="1:41" x14ac:dyDescent="0.25">
      <c r="A964" s="3"/>
      <c r="B964" s="7">
        <f>offs551+Ampl551*SIN(2*PI()*freq551*('5v'!A952)+deph551*PI()/180)</f>
        <v>-1.3589661134252089</v>
      </c>
      <c r="C964" s="8">
        <f>('5v'!B952-B964)^2</f>
        <v>5.4061524400867254E-6</v>
      </c>
      <c r="D964" s="9">
        <f>offs552+Ampl552*SIN(2*PI()*freq552*('5v'!A952-reta552)+deph552*PI()/180)</f>
        <v>1.3579932656061362</v>
      </c>
      <c r="E964" s="10">
        <f>('5v'!C952-D964)^2</f>
        <v>6.553976015051603E-4</v>
      </c>
      <c r="G964" s="3"/>
      <c r="H964" s="7">
        <f>offs553+Ampl553*SIN(2*PI()*freq553*('5v'!E952)+deph553*PI()/180)</f>
        <v>1.4377509603751082</v>
      </c>
      <c r="I964" s="8">
        <f>('5v'!F952-H964)^2</f>
        <v>3.290452242462573E-6</v>
      </c>
      <c r="J964" s="9">
        <f>offs554+Ampl554*SIN(2*PI()*freq554*('5v'!E952-reta554)+deph554*PI()/180)</f>
        <v>0.58107181119409979</v>
      </c>
      <c r="K964" s="10">
        <f>('5v'!G952-J964)^2</f>
        <v>1.3352308827228492E-3</v>
      </c>
      <c r="M964" s="3"/>
      <c r="N964" s="7">
        <f>offs553+Ampl555*SIN(2*PI()*freq555*('5v'!I952)+deph555*PI()/180)</f>
        <v>-1.7162812347266412</v>
      </c>
      <c r="O964" s="8">
        <f>('5v'!J952-N964)^2</f>
        <v>6.5255614412588811E-5</v>
      </c>
      <c r="P964" s="9">
        <f>offs556+Ampl556*SIN(2*PI()*freq556*('5v'!I952-reta556)+deph556*PI()/180)</f>
        <v>1.1295170972365471</v>
      </c>
      <c r="Q964" s="10">
        <f>('5v'!K952-P964)^2</f>
        <v>2.9033693837107649E-8</v>
      </c>
      <c r="S964" s="3"/>
      <c r="T964" s="7">
        <f>offs557+Ampl557*SIN(2*PI()*freq557*('5v'!M952)+deph557*PI()/180)</f>
        <v>1.4684216726922654</v>
      </c>
      <c r="U964" s="8">
        <f>('5v'!N952-T964)^2</f>
        <v>7.8214340812168824E-6</v>
      </c>
      <c r="V964" s="9">
        <f>offs558+Ampl558*SIN(2*PI()*freq558*('5v'!M952-reta558)+deph558*PI()/180)</f>
        <v>1.0374169919289054</v>
      </c>
      <c r="W964" s="10">
        <f>('5v'!O952-V964)^2</f>
        <v>2.2431407726745925E-7</v>
      </c>
      <c r="X964" s="3"/>
      <c r="Y964" s="3"/>
      <c r="Z964" s="7">
        <f>offs559+Ampl559*SIN(2*PI()*freq559*('5v'!Q952)+deph559*PI()/180)</f>
        <v>-1.5543143721931942</v>
      </c>
      <c r="AA964" s="8">
        <f>('5v'!R952-Z964)^2</f>
        <v>5.9405540236444863E-2</v>
      </c>
      <c r="AB964" s="9">
        <f>offs558+Ampl560*SIN(2*PI()*freq560*('5v'!Q952-reta560)+deph560*PI()/180)</f>
        <v>0.73348250854001162</v>
      </c>
      <c r="AC964" s="10">
        <f>('5v'!S952-AB964)^2</f>
        <v>8.9988587312473509E-5</v>
      </c>
      <c r="AE964" s="44"/>
      <c r="AF964" s="7">
        <f>offs561+Ampl561*SIN(2*PI()*freq561*('5v'!U952)+deph561*PI()/180)</f>
        <v>2.482695395708046</v>
      </c>
      <c r="AG964" s="8">
        <f>('5v'!V952-AF964)^2</f>
        <v>0.20841373865537569</v>
      </c>
      <c r="AH964" s="9">
        <f>offs562+Ampl562*SIN(2*PI()*freq562*('5v'!U952-reta562)+deph562*PI()/180)</f>
        <v>0.95646731882797376</v>
      </c>
      <c r="AI964" s="10">
        <f>('5v'!W952-AH964)^2</f>
        <v>6.5591247630953435E-6</v>
      </c>
      <c r="AL964" s="76"/>
      <c r="AN964" s="76"/>
      <c r="AO964" s="80"/>
    </row>
    <row r="965" spans="1:41" x14ac:dyDescent="0.25">
      <c r="A965" s="3"/>
      <c r="B965" s="7">
        <f>offs551+Ampl551*SIN(2*PI()*freq551*('5v'!A953)+deph551*PI()/180)</f>
        <v>-1.3297452031968526</v>
      </c>
      <c r="C965" s="8">
        <f>('5v'!B953-B965)^2</f>
        <v>1.8959085479481806E-5</v>
      </c>
      <c r="D965" s="9">
        <f>offs552+Ampl552*SIN(2*PI()*freq552*('5v'!A953-reta552)+deph552*PI()/180)</f>
        <v>1.3555983146170201</v>
      </c>
      <c r="E965" s="10">
        <f>('5v'!C953-D965)^2</f>
        <v>5.8026476348019599E-4</v>
      </c>
      <c r="G965" s="3"/>
      <c r="H965" s="7">
        <f>offs553+Ampl553*SIN(2*PI()*freq553*('5v'!E953)+deph553*PI()/180)</f>
        <v>1.4072219431449335</v>
      </c>
      <c r="I965" s="8">
        <f>('5v'!F953-H965)^2</f>
        <v>3.374949376452373E-7</v>
      </c>
      <c r="J965" s="9">
        <f>offs554+Ampl554*SIN(2*PI()*freq554*('5v'!E953-reta554)+deph554*PI()/180)</f>
        <v>0.57822530926999471</v>
      </c>
      <c r="K965" s="10">
        <f>('5v'!G953-J965)^2</f>
        <v>6.6984216952911712E-4</v>
      </c>
      <c r="M965" s="3"/>
      <c r="N965" s="7">
        <f>offs553+Ampl555*SIN(2*PI()*freq555*('5v'!I953)+deph555*PI()/180)</f>
        <v>-1.6891139425267103</v>
      </c>
      <c r="O965" s="8">
        <f>('5v'!J953-N965)^2</f>
        <v>3.9708051888683034E-5</v>
      </c>
      <c r="P965" s="9">
        <f>offs556+Ampl556*SIN(2*PI()*freq556*('5v'!I953-reta556)+deph556*PI()/180)</f>
        <v>1.1307346904120363</v>
      </c>
      <c r="Q965" s="10">
        <f>('5v'!K953-P965)^2</f>
        <v>1.096628702969038E-6</v>
      </c>
      <c r="S965" s="3"/>
      <c r="T965" s="7">
        <f>offs557+Ampl557*SIN(2*PI()*freq557*('5v'!M953)+deph557*PI()/180)</f>
        <v>1.4930384508328431</v>
      </c>
      <c r="U965" s="8">
        <f>('5v'!N953-T965)^2</f>
        <v>4.091885035017358E-6</v>
      </c>
      <c r="V965" s="9">
        <f>offs558+Ampl558*SIN(2*PI()*freq558*('5v'!M953-reta558)+deph558*PI()/180)</f>
        <v>1.0349393613261981</v>
      </c>
      <c r="W965" s="10">
        <f>('5v'!O953-V965)^2</f>
        <v>8.4571696478882536E-6</v>
      </c>
      <c r="X965" s="3"/>
      <c r="Y965" s="3"/>
      <c r="Z965" s="7">
        <f>offs559+Ampl559*SIN(2*PI()*freq559*('5v'!Q953)+deph559*PI()/180)</f>
        <v>-1.603086750136411</v>
      </c>
      <c r="AA965" s="8">
        <f>('5v'!R953-Z965)^2</f>
        <v>5.6610156631719845E-2</v>
      </c>
      <c r="AB965" s="9">
        <f>offs558+Ampl560*SIN(2*PI()*freq560*('5v'!Q953-reta560)+deph560*PI()/180)</f>
        <v>0.73422557630473884</v>
      </c>
      <c r="AC965" s="10">
        <f>('5v'!S953-AB965)^2</f>
        <v>1.1441048488951082E-4</v>
      </c>
      <c r="AE965" s="44"/>
      <c r="AF965" s="7">
        <f>offs561+Ampl561*SIN(2*PI()*freq561*('5v'!U953)+deph561*PI()/180)</f>
        <v>2.4749228768997265</v>
      </c>
      <c r="AG965" s="8">
        <f>('5v'!V953-AF965)^2</f>
        <v>0.20845024496384695</v>
      </c>
      <c r="AH965" s="9">
        <f>offs562+Ampl562*SIN(2*PI()*freq562*('5v'!U953-reta562)+deph562*PI()/180)</f>
        <v>0.95364937535526095</v>
      </c>
      <c r="AI965" s="10">
        <f>('5v'!W953-AH965)^2</f>
        <v>2.877316155458409E-6</v>
      </c>
      <c r="AL965" s="76"/>
      <c r="AN965" s="76"/>
      <c r="AO965" s="80"/>
    </row>
    <row r="966" spans="1:41" x14ac:dyDescent="0.25">
      <c r="A966" s="3"/>
      <c r="B966" s="7">
        <f>offs551+Ampl551*SIN(2*PI()*freq551*('5v'!A954)+deph551*PI()/180)</f>
        <v>-1.3003860804747904</v>
      </c>
      <c r="C966" s="8">
        <f>('5v'!B954-B966)^2</f>
        <v>1.8421954802076553E-5</v>
      </c>
      <c r="D966" s="9">
        <f>offs552+Ampl552*SIN(2*PI()*freq552*('5v'!A954-reta552)+deph552*PI()/180)</f>
        <v>1.35312996330751</v>
      </c>
      <c r="E966" s="10">
        <f>('5v'!C954-D966)^2</f>
        <v>5.1306946324452434E-4</v>
      </c>
      <c r="G966" s="3"/>
      <c r="H966" s="7">
        <f>offs553+Ampl553*SIN(2*PI()*freq553*('5v'!E954)+deph553*PI()/180)</f>
        <v>1.3760273768428788</v>
      </c>
      <c r="I966" s="8">
        <f>('5v'!F954-H966)^2</f>
        <v>2.0642273136407927E-5</v>
      </c>
      <c r="J966" s="9">
        <f>offs554+Ampl554*SIN(2*PI()*freq554*('5v'!E954-reta554)+deph554*PI()/180)</f>
        <v>0.57548490909964323</v>
      </c>
      <c r="K966" s="10">
        <f>('5v'!G954-J966)^2</f>
        <v>1.7657567934860796E-5</v>
      </c>
      <c r="M966" s="3"/>
      <c r="N966" s="7">
        <f>offs553+Ampl555*SIN(2*PI()*freq555*('5v'!I954)+deph555*PI()/180)</f>
        <v>-1.6617535074498377</v>
      </c>
      <c r="O966" s="8">
        <f>('5v'!J954-N966)^2</f>
        <v>6.786246012109694E-5</v>
      </c>
      <c r="P966" s="9">
        <f>offs556+Ampl556*SIN(2*PI()*freq556*('5v'!I954-reta556)+deph556*PI()/180)</f>
        <v>1.1319138163231182</v>
      </c>
      <c r="Q966" s="10">
        <f>('5v'!K954-P966)^2</f>
        <v>4.9565288970087549E-6</v>
      </c>
      <c r="S966" s="3"/>
      <c r="T966" s="7">
        <f>offs557+Ampl557*SIN(2*PI()*freq557*('5v'!M954)+deph557*PI()/180)</f>
        <v>1.5171744571937733</v>
      </c>
      <c r="U966" s="8">
        <f>('5v'!N954-T966)^2</f>
        <v>7.4057305490575989E-6</v>
      </c>
      <c r="V966" s="9">
        <f>offs558+Ampl558*SIN(2*PI()*freq558*('5v'!M954-reta558)+deph558*PI()/180)</f>
        <v>1.0324251304405123</v>
      </c>
      <c r="W966" s="10">
        <f>('5v'!O954-V966)^2</f>
        <v>1.8491207808129326E-5</v>
      </c>
      <c r="X966" s="3"/>
      <c r="Y966" s="3"/>
      <c r="Z966" s="7">
        <f>offs559+Ampl559*SIN(2*PI()*freq559*('5v'!Q954)+deph559*PI()/180)</f>
        <v>-1.6513156269031901</v>
      </c>
      <c r="AA966" s="8">
        <f>('5v'!R954-Z966)^2</f>
        <v>5.5047428027893114E-2</v>
      </c>
      <c r="AB966" s="9">
        <f>offs558+Ampl560*SIN(2*PI()*freq560*('5v'!Q954-reta560)+deph560*PI()/180)</f>
        <v>0.73504233144875775</v>
      </c>
      <c r="AC966" s="10">
        <f>('5v'!S954-AB966)^2</f>
        <v>9.7605084394811789E-5</v>
      </c>
      <c r="AE966" s="44"/>
      <c r="AF966" s="7">
        <f>offs561+Ampl561*SIN(2*PI()*freq561*('5v'!U954)+deph561*PI()/180)</f>
        <v>2.4647079080129664</v>
      </c>
      <c r="AG966" s="8">
        <f>('5v'!V954-AF966)^2</f>
        <v>0.2080401342621607</v>
      </c>
      <c r="AH966" s="9">
        <f>offs562+Ampl562*SIN(2*PI()*freq562*('5v'!U954-reta562)+deph562*PI()/180)</f>
        <v>0.95076415659389479</v>
      </c>
      <c r="AI966" s="10">
        <f>('5v'!W954-AH966)^2</f>
        <v>5.839505832247454E-7</v>
      </c>
      <c r="AL966" s="76"/>
      <c r="AN966" s="76"/>
      <c r="AO966" s="80"/>
    </row>
    <row r="967" spans="1:41" x14ac:dyDescent="0.25">
      <c r="A967" s="3"/>
      <c r="B967" s="7">
        <f>offs551+Ampl551*SIN(2*PI()*freq551*('5v'!A955)+deph551*PI()/180)</f>
        <v>-1.2708933814048509</v>
      </c>
      <c r="C967" s="8">
        <f>('5v'!B955-B967)^2</f>
        <v>1.6780340614008338E-5</v>
      </c>
      <c r="D967" s="9">
        <f>offs552+Ampl552*SIN(2*PI()*freq552*('5v'!A955-reta552)+deph552*PI()/180)</f>
        <v>1.3505886014588926</v>
      </c>
      <c r="E967" s="10">
        <f>('5v'!C955-D967)^2</f>
        <v>5.400696445524275E-4</v>
      </c>
      <c r="G967" s="3"/>
      <c r="H967" s="7">
        <f>offs553+Ampl553*SIN(2*PI()*freq553*('5v'!E955)+deph553*PI()/180)</f>
        <v>1.3441783447498157</v>
      </c>
      <c r="I967" s="8">
        <f>('5v'!F955-H967)^2</f>
        <v>3.9654539126183934E-6</v>
      </c>
      <c r="J967" s="9">
        <f>offs554+Ampl554*SIN(2*PI()*freq554*('5v'!E955-reta554)+deph554*PI()/180)</f>
        <v>0.57285158433417749</v>
      </c>
      <c r="K967" s="10">
        <f>('5v'!G955-J967)^2</f>
        <v>1.3055514618477738E-3</v>
      </c>
      <c r="M967" s="3"/>
      <c r="N967" s="7">
        <f>offs553+Ampl555*SIN(2*PI()*freq555*('5v'!I955)+deph555*PI()/180)</f>
        <v>-1.634204250025896</v>
      </c>
      <c r="O967" s="8">
        <f>('5v'!J955-N967)^2</f>
        <v>3.695715929245592E-5</v>
      </c>
      <c r="P967" s="9">
        <f>offs556+Ampl556*SIN(2*PI()*freq556*('5v'!I955-reta556)+deph556*PI()/180)</f>
        <v>1.1330542887721422</v>
      </c>
      <c r="Q967" s="10">
        <f>('5v'!K955-P967)^2</f>
        <v>1.1335333972098143E-5</v>
      </c>
      <c r="S967" s="3"/>
      <c r="T967" s="7">
        <f>offs557+Ampl557*SIN(2*PI()*freq557*('5v'!M955)+deph557*PI()/180)</f>
        <v>1.5408237365766346</v>
      </c>
      <c r="U967" s="8">
        <f>('5v'!N955-T967)^2</f>
        <v>8.6032315145601004E-6</v>
      </c>
      <c r="V967" s="9">
        <f>offs558+Ampl558*SIN(2*PI()*freq558*('5v'!M955-reta558)+deph558*PI()/180)</f>
        <v>1.029874919620698</v>
      </c>
      <c r="W967" s="10">
        <f>('5v'!O955-V967)^2</f>
        <v>3.1992367901599106E-5</v>
      </c>
      <c r="X967" s="3"/>
      <c r="Y967" s="3"/>
      <c r="Z967" s="7">
        <f>offs559+Ampl559*SIN(2*PI()*freq559*('5v'!Q955)+deph559*PI()/180)</f>
        <v>-1.6989776794367044</v>
      </c>
      <c r="AA967" s="8">
        <f>('5v'!R955-Z967)^2</f>
        <v>5.2867152159851903E-2</v>
      </c>
      <c r="AB967" s="9">
        <f>offs558+Ampl560*SIN(2*PI()*freq560*('5v'!Q955-reta560)+deph560*PI()/180)</f>
        <v>0.73593237899652841</v>
      </c>
      <c r="AC967" s="10">
        <f>('5v'!S955-AB967)^2</f>
        <v>1.197407355732978E-4</v>
      </c>
      <c r="AE967" s="44"/>
      <c r="AF967" s="7">
        <f>offs561+Ampl561*SIN(2*PI()*freq561*('5v'!U955)+deph561*PI()/180)</f>
        <v>2.4520605699887903</v>
      </c>
      <c r="AG967" s="8">
        <f>('5v'!V955-AF967)^2</f>
        <v>0.20541966278749035</v>
      </c>
      <c r="AH967" s="9">
        <f>offs562+Ampl562*SIN(2*PI()*freq562*('5v'!U955-reta562)+deph562*PI()/180)</f>
        <v>0.94781450990645666</v>
      </c>
      <c r="AI967" s="10">
        <f>('5v'!W955-AH967)^2</f>
        <v>2.9610490709668034E-6</v>
      </c>
      <c r="AL967" s="76"/>
      <c r="AN967" s="76"/>
      <c r="AO967" s="80"/>
    </row>
    <row r="968" spans="1:41" x14ac:dyDescent="0.25">
      <c r="A968" s="3"/>
      <c r="B968" s="7">
        <f>offs551+Ampl551*SIN(2*PI()*freq551*('5v'!A956)+deph551*PI()/180)</f>
        <v>-1.2412717632261008</v>
      </c>
      <c r="C968" s="8">
        <f>('5v'!B956-B968)^2</f>
        <v>1.4226197833765807E-5</v>
      </c>
      <c r="D968" s="9">
        <f>offs552+Ampl552*SIN(2*PI()*freq552*('5v'!A956-reta552)+deph552*PI()/180)</f>
        <v>1.3479746303816633</v>
      </c>
      <c r="E968" s="10">
        <f>('5v'!C956-D968)^2</f>
        <v>4.8168703316389167E-4</v>
      </c>
      <c r="G968" s="3"/>
      <c r="H968" s="7">
        <f>offs553+Ampl553*SIN(2*PI()*freq553*('5v'!E956)+deph553*PI()/180)</f>
        <v>1.3116861626751954</v>
      </c>
      <c r="I968" s="8">
        <f>('5v'!F956-H968)^2</f>
        <v>5.6124471390596591E-7</v>
      </c>
      <c r="J968" s="9">
        <f>offs554+Ampl554*SIN(2*PI()*freq554*('5v'!E956-reta554)+deph554*PI()/180)</f>
        <v>0.57032627058134788</v>
      </c>
      <c r="K968" s="10">
        <f>('5v'!G956-J968)^2</f>
        <v>9.5145902336870312E-4</v>
      </c>
      <c r="M968" s="3"/>
      <c r="N968" s="7">
        <f>offs553+Ampl555*SIN(2*PI()*freq555*('5v'!I956)+deph555*PI()/180)</f>
        <v>-1.6064705206019885</v>
      </c>
      <c r="O968" s="8">
        <f>('5v'!J956-N968)^2</f>
        <v>3.2367686197338416E-5</v>
      </c>
      <c r="P968" s="9">
        <f>offs556+Ampl556*SIN(2*PI()*freq556*('5v'!I956-reta556)+deph556*PI()/180)</f>
        <v>1.1341559276652884</v>
      </c>
      <c r="Q968" s="10">
        <f>('5v'!K956-P968)^2</f>
        <v>1.9966935168567796E-5</v>
      </c>
      <c r="S968" s="3"/>
      <c r="T968" s="7">
        <f>offs557+Ampl557*SIN(2*PI()*freq557*('5v'!M956)+deph557*PI()/180)</f>
        <v>1.5639804538756168</v>
      </c>
      <c r="U968" s="8">
        <f>('5v'!N956-T968)^2</f>
        <v>4.3015153625277505E-5</v>
      </c>
      <c r="V968" s="9">
        <f>offs558+Ampl558*SIN(2*PI()*freq558*('5v'!M956-reta558)+deph558*PI()/180)</f>
        <v>1.0272893580931151</v>
      </c>
      <c r="W968" s="10">
        <f>('5v'!O956-V968)^2</f>
        <v>2.5238044903076701E-5</v>
      </c>
      <c r="X968" s="3"/>
      <c r="Y968" s="3"/>
      <c r="Z968" s="7">
        <f>offs559+Ampl559*SIN(2*PI()*freq559*('5v'!Q956)+deph559*PI()/180)</f>
        <v>-1.7460498587913</v>
      </c>
      <c r="AA968" s="8">
        <f>('5v'!R956-Z968)^2</f>
        <v>5.0996998918432193E-2</v>
      </c>
      <c r="AB968" s="9">
        <f>offs558+Ampl560*SIN(2*PI()*freq560*('5v'!Q956-reta560)+deph560*PI()/180)</f>
        <v>0.73689528852895503</v>
      </c>
      <c r="AC968" s="10">
        <f>('5v'!S956-AB968)^2</f>
        <v>9.9594441451177502E-5</v>
      </c>
      <c r="AE968" s="44"/>
      <c r="AF968" s="7">
        <f>offs561+Ampl561*SIN(2*PI()*freq561*('5v'!U956)+deph561*PI()/180)</f>
        <v>2.4369933442228944</v>
      </c>
      <c r="AG968" s="8">
        <f>('5v'!V956-AF968)^2</f>
        <v>0.20592557667606928</v>
      </c>
      <c r="AH968" s="9">
        <f>offs562+Ampl562*SIN(2*PI()*freq562*('5v'!U956-reta562)+deph562*PI()/180)</f>
        <v>0.94480334623811124</v>
      </c>
      <c r="AI968" s="10">
        <f>('5v'!W956-AH968)^2</f>
        <v>4.3921932130577795E-7</v>
      </c>
      <c r="AL968" s="76"/>
      <c r="AN968" s="76"/>
      <c r="AO968" s="80"/>
    </row>
    <row r="969" spans="1:41" x14ac:dyDescent="0.25">
      <c r="A969" s="3"/>
      <c r="B969" s="7">
        <f>offs551+Ampl551*SIN(2*PI()*freq551*('5v'!A957)+deph551*PI()/180)</f>
        <v>-1.2115259035354371</v>
      </c>
      <c r="C969" s="8">
        <f>('5v'!B957-B969)^2</f>
        <v>1.1041687905820929E-5</v>
      </c>
      <c r="D969" s="9">
        <f>offs552+Ampl552*SIN(2*PI()*freq552*('5v'!A957-reta552)+deph552*PI()/180)</f>
        <v>1.345288462852158</v>
      </c>
      <c r="E969" s="10">
        <f>('5v'!C957-D969)^2</f>
        <v>5.1440676531464165E-4</v>
      </c>
      <c r="G969" s="3"/>
      <c r="H969" s="7">
        <f>offs553+Ampl553*SIN(2*PI()*freq553*('5v'!E957)+deph553*PI()/180)</f>
        <v>1.2785623749365933</v>
      </c>
      <c r="I969" s="8">
        <f>('5v'!F957-H969)^2</f>
        <v>7.7360465379091076E-6</v>
      </c>
      <c r="J969" s="9">
        <f>offs554+Ampl554*SIN(2*PI()*freq554*('5v'!E957-reta554)+deph554*PI()/180)</f>
        <v>0.56790986507310603</v>
      </c>
      <c r="K969" s="10">
        <f>('5v'!G957-J969)^2</f>
        <v>5.4657133210649783E-4</v>
      </c>
      <c r="M969" s="3"/>
      <c r="N969" s="7">
        <f>offs553+Ampl555*SIN(2*PI()*freq555*('5v'!I957)+deph555*PI()/180)</f>
        <v>-1.578556698655496</v>
      </c>
      <c r="O969" s="8">
        <f>('5v'!J957-N969)^2</f>
        <v>5.0017549718603895E-5</v>
      </c>
      <c r="P969" s="9">
        <f>offs556+Ampl556*SIN(2*PI()*freq556*('5v'!I957-reta556)+deph556*PI()/180)</f>
        <v>1.1352185590410047</v>
      </c>
      <c r="Q969" s="10">
        <f>('5v'!K957-P969)^2</f>
        <v>1.2801719340025832E-5</v>
      </c>
      <c r="S969" s="3"/>
      <c r="T969" s="7">
        <f>offs557+Ampl557*SIN(2*PI()*freq557*('5v'!M957)+deph557*PI()/180)</f>
        <v>1.5866388955172239</v>
      </c>
      <c r="U969" s="8">
        <f>('5v'!N957-T969)^2</f>
        <v>3.509198629040729E-6</v>
      </c>
      <c r="V969" s="9">
        <f>offs558+Ampl558*SIN(2*PI()*freq558*('5v'!M957-reta558)+deph558*PI()/180)</f>
        <v>1.0246690838063819</v>
      </c>
      <c r="W969" s="10">
        <f>('5v'!O957-V969)^2</f>
        <v>1.8979909593804871E-5</v>
      </c>
      <c r="X969" s="3"/>
      <c r="Y969" s="3"/>
      <c r="Z969" s="7">
        <f>offs559+Ampl559*SIN(2*PI()*freq559*('5v'!Q957)+deph559*PI()/180)</f>
        <v>-1.7925094012787586</v>
      </c>
      <c r="AA969" s="8">
        <f>('5v'!R957-Z969)^2</f>
        <v>4.8567890380308877E-2</v>
      </c>
      <c r="AB969" s="9">
        <f>offs558+Ampl560*SIN(2*PI()*freq560*('5v'!Q957-reta560)+deph560*PI()/180)</f>
        <v>0.73793059439153263</v>
      </c>
      <c r="AC969" s="10">
        <f>('5v'!S957-AB969)^2</f>
        <v>8.0002212800770573E-5</v>
      </c>
      <c r="AE969" s="44"/>
      <c r="AF969" s="7">
        <f>offs561+Ampl561*SIN(2*PI()*freq561*('5v'!U957)+deph561*PI()/180)</f>
        <v>2.4195211002480228</v>
      </c>
      <c r="AG969" s="8">
        <f>('5v'!V957-AF969)^2</f>
        <v>0.2042524664343244</v>
      </c>
      <c r="AH969" s="9">
        <f>offs562+Ampl562*SIN(2*PI()*freq562*('5v'!U957-reta562)+deph562*PI()/180)</f>
        <v>0.94173363724385761</v>
      </c>
      <c r="AI969" s="10">
        <f>('5v'!W957-AH969)^2</f>
        <v>2.0598232425805577E-7</v>
      </c>
      <c r="AL969" s="76"/>
      <c r="AN969" s="76"/>
      <c r="AO969" s="80"/>
    </row>
    <row r="970" spans="1:41" x14ac:dyDescent="0.25">
      <c r="A970" s="3"/>
      <c r="B970" s="7">
        <f>offs551+Ampl551*SIN(2*PI()*freq551*('5v'!A958)+deph551*PI()/180)</f>
        <v>-1.1816604995489304</v>
      </c>
      <c r="C970" s="8">
        <f>('5v'!B958-B970)^2</f>
        <v>2.2160552003180488E-5</v>
      </c>
      <c r="D970" s="9">
        <f>offs552+Ampl552*SIN(2*PI()*freq552*('5v'!A958-reta552)+deph552*PI()/180)</f>
        <v>1.3425305230473681</v>
      </c>
      <c r="E970" s="10">
        <f>('5v'!C958-D970)^2</f>
        <v>4.6360449976172398E-4</v>
      </c>
      <c r="G970" s="3"/>
      <c r="H970" s="7">
        <f>offs553+Ampl553*SIN(2*PI()*freq553*('5v'!E958)+deph553*PI()/180)</f>
        <v>1.244818750258073</v>
      </c>
      <c r="I970" s="8">
        <f>('5v'!F958-H970)^2</f>
        <v>5.0209617190543105E-6</v>
      </c>
      <c r="J970" s="9">
        <f>offs554+Ampl554*SIN(2*PI()*freq554*('5v'!E958-reta554)+deph554*PI()/180)</f>
        <v>0.56560322634682336</v>
      </c>
      <c r="K970" s="10">
        <f>('5v'!G958-J970)^2</f>
        <v>9.8400897149029092E-3</v>
      </c>
      <c r="M970" s="3"/>
      <c r="N970" s="7">
        <f>offs553+Ampl555*SIN(2*PI()*freq555*('5v'!I958)+deph555*PI()/180)</f>
        <v>-1.5504671921024915</v>
      </c>
      <c r="O970" s="8">
        <f>('5v'!J958-N970)^2</f>
        <v>6.8553135718318493E-5</v>
      </c>
      <c r="P970" s="9">
        <f>offs556+Ampl556*SIN(2*PI()*freq556*('5v'!I958-reta556)+deph556*PI()/180)</f>
        <v>1.1362420150974784</v>
      </c>
      <c r="Q970" s="10">
        <f>('5v'!K958-P970)^2</f>
        <v>2.117292887109934E-5</v>
      </c>
      <c r="S970" s="3"/>
      <c r="T970" s="7">
        <f>offs557+Ampl557*SIN(2*PI()*freq557*('5v'!M958)+deph557*PI()/180)</f>
        <v>1.608793470870028</v>
      </c>
      <c r="U970" s="8">
        <f>('5v'!N958-T970)^2</f>
        <v>3.4852595686015873E-7</v>
      </c>
      <c r="V970" s="9">
        <f>offs558+Ampl558*SIN(2*PI()*freq558*('5v'!M958-reta558)+deph558*PI()/180)</f>
        <v>1.022014743273971</v>
      </c>
      <c r="W970" s="10">
        <f>('5v'!O958-V970)^2</f>
        <v>1.336182687962672E-5</v>
      </c>
      <c r="X970" s="3"/>
      <c r="Y970" s="3"/>
      <c r="Z970" s="7">
        <f>offs559+Ampl559*SIN(2*PI()*freq559*('5v'!Q958)+deph559*PI()/180)</f>
        <v>-1.8383338394766096</v>
      </c>
      <c r="AA970" s="8">
        <f>('5v'!R958-Z970)^2</f>
        <v>4.7317365130504163E-2</v>
      </c>
      <c r="AB970" s="9">
        <f>offs558+Ampl560*SIN(2*PI()*freq560*('5v'!Q958-reta560)+deph560*PI()/180)</f>
        <v>0.739037795919533</v>
      </c>
      <c r="AC970" s="10">
        <f>('5v'!S958-AB970)^2</f>
        <v>9.5850249794191258E-5</v>
      </c>
      <c r="AE970" s="44"/>
      <c r="AF970" s="7">
        <f>offs561+Ampl561*SIN(2*PI()*freq561*('5v'!U958)+deph561*PI()/180)</f>
        <v>2.3996610810595294</v>
      </c>
      <c r="AG970" s="8">
        <f>('5v'!V958-AF970)^2</f>
        <v>0.20749889955429549</v>
      </c>
      <c r="AH970" s="9">
        <f>offs562+Ampl562*SIN(2*PI()*freq562*('5v'!U958-reta562)+deph562*PI()/180)</f>
        <v>0.93860841235586245</v>
      </c>
      <c r="AI970" s="10">
        <f>('5v'!W958-AH970)^2</f>
        <v>2.6437057414765892E-6</v>
      </c>
      <c r="AL970" s="76"/>
      <c r="AN970" s="76"/>
      <c r="AO970" s="80"/>
    </row>
    <row r="971" spans="1:41" x14ac:dyDescent="0.25">
      <c r="A971" s="3"/>
      <c r="B971" s="7">
        <f>offs551+Ampl551*SIN(2*PI()*freq551*('5v'!A959)+deph551*PI()/180)</f>
        <v>-1.1516802673600806</v>
      </c>
      <c r="C971" s="8">
        <f>('5v'!B959-B971)^2</f>
        <v>1.6194727785409654E-5</v>
      </c>
      <c r="D971" s="9">
        <f>offs552+Ampl552*SIN(2*PI()*freq552*('5v'!A959-reta552)+deph552*PI()/180)</f>
        <v>1.3397012464779605</v>
      </c>
      <c r="E971" s="10">
        <f>('5v'!C959-D971)^2</f>
        <v>4.1839694164738341E-4</v>
      </c>
      <c r="G971" s="3"/>
      <c r="H971" s="7">
        <f>offs553+Ampl553*SIN(2*PI()*freq553*('5v'!E959)+deph553*PI()/180)</f>
        <v>1.2104672775888026</v>
      </c>
      <c r="I971" s="8">
        <f>('5v'!F959-H971)^2</f>
        <v>9.2737155928632253E-6</v>
      </c>
      <c r="J971" s="9">
        <f>offs554+Ampl554*SIN(2*PI()*freq554*('5v'!E959-reta554)+deph554*PI()/180)</f>
        <v>0.56340717394025552</v>
      </c>
      <c r="K971" s="10">
        <f>('5v'!G959-J971)^2</f>
        <v>1.851318730269623E-2</v>
      </c>
      <c r="M971" s="3"/>
      <c r="N971" s="7">
        <f>offs553+Ampl555*SIN(2*PI()*freq555*('5v'!I959)+deph555*PI()/180)</f>
        <v>-1.5222064366016776</v>
      </c>
      <c r="O971" s="8">
        <f>('5v'!J959-N971)^2</f>
        <v>5.4209006740891762E-5</v>
      </c>
      <c r="P971" s="9">
        <f>offs556+Ampl556*SIN(2*PI()*freq556*('5v'!I959-reta556)+deph556*PI()/180)</f>
        <v>1.1372261342191339</v>
      </c>
      <c r="Q971" s="10">
        <f>('5v'!K959-P971)^2</f>
        <v>1.3194287763197092E-5</v>
      </c>
      <c r="S971" s="3"/>
      <c r="T971" s="7">
        <f>offs557+Ampl557*SIN(2*PI()*freq557*('5v'!M959)+deph557*PI()/180)</f>
        <v>1.6304387136240661</v>
      </c>
      <c r="U971" s="8">
        <f>('5v'!N959-T971)^2</f>
        <v>5.6433693335500461E-7</v>
      </c>
      <c r="V971" s="9">
        <f>offs558+Ampl558*SIN(2*PI()*freq558*('5v'!M959-reta558)+deph558*PI()/180)</f>
        <v>1.0193269914146907</v>
      </c>
      <c r="W971" s="10">
        <f>('5v'!O959-V971)^2</f>
        <v>9.3631055469631582E-7</v>
      </c>
      <c r="X971" s="3"/>
      <c r="Y971" s="3"/>
      <c r="Z971" s="7">
        <f>offs559+Ampl559*SIN(2*PI()*freq559*('5v'!Q959)+deph559*PI()/180)</f>
        <v>-1.8835010130931926</v>
      </c>
      <c r="AA971" s="8">
        <f>('5v'!R959-Z971)^2</f>
        <v>4.5528462555986332E-2</v>
      </c>
      <c r="AB971" s="9">
        <f>offs558+Ampl560*SIN(2*PI()*freq560*('5v'!Q959-reta560)+deph560*PI()/180)</f>
        <v>0.74021635768012295</v>
      </c>
      <c r="AC971" s="10">
        <f>('5v'!S959-AB971)^2</f>
        <v>1.1161673843285104E-4</v>
      </c>
      <c r="AE971" s="44"/>
      <c r="AF971" s="7">
        <f>offs561+Ampl561*SIN(2*PI()*freq561*('5v'!U959)+deph561*PI()/180)</f>
        <v>2.3774328860986231</v>
      </c>
      <c r="AG971" s="8">
        <f>('5v'!V959-AF971)^2</f>
        <v>0.21218554853993138</v>
      </c>
      <c r="AH971" s="9">
        <f>offs562+Ampl562*SIN(2*PI()*freq562*('5v'!U959-reta562)+deph562*PI()/180)</f>
        <v>0.9354307557937771</v>
      </c>
      <c r="AI971" s="10">
        <f>('5v'!W959-AH971)^2</f>
        <v>8.1252602099262762E-6</v>
      </c>
      <c r="AL971" s="76"/>
      <c r="AN971" s="76"/>
      <c r="AO971" s="80"/>
    </row>
    <row r="972" spans="1:41" x14ac:dyDescent="0.25">
      <c r="A972" s="3"/>
      <c r="B972" s="7">
        <f>offs551+Ampl551*SIN(2*PI()*freq551*('5v'!A960)+deph551*PI()/180)</f>
        <v>-1.1215899411950945</v>
      </c>
      <c r="C972" s="8">
        <f>('5v'!B960-B972)^2</f>
        <v>2.6873246314197437E-5</v>
      </c>
      <c r="D972" s="9">
        <f>offs552+Ampl552*SIN(2*PI()*freq552*('5v'!A960-reta552)+deph552*PI()/180)</f>
        <v>1.3368010799195031</v>
      </c>
      <c r="E972" s="10">
        <f>('5v'!C960-D972)^2</f>
        <v>3.7826049229755212E-4</v>
      </c>
      <c r="G972" s="3"/>
      <c r="H972" s="7">
        <f>offs553+Ampl553*SIN(2*PI()*freq553*('5v'!E960)+deph553*PI()/180)</f>
        <v>1.1755201618434592</v>
      </c>
      <c r="I972" s="8">
        <f>('5v'!F960-H972)^2</f>
        <v>2.7124949787664126E-5</v>
      </c>
      <c r="J972" s="9">
        <f>offs554+Ampl554*SIN(2*PI()*freq554*('5v'!E960-reta554)+deph554*PI()/180)</f>
        <v>0.56132248810036622</v>
      </c>
      <c r="K972" s="10">
        <f>('5v'!G960-J972)^2</f>
        <v>1.494762695053979E-2</v>
      </c>
      <c r="M972" s="3"/>
      <c r="N972" s="7">
        <f>offs553+Ampl555*SIN(2*PI()*freq555*('5v'!I960)+deph555*PI()/180)</f>
        <v>-1.4937788948539645</v>
      </c>
      <c r="O972" s="8">
        <f>('5v'!J960-N972)^2</f>
        <v>6.7765903915696415E-5</v>
      </c>
      <c r="P972" s="9">
        <f>offs556+Ampl556*SIN(2*PI()*freq556*('5v'!I960-reta556)+deph556*PI()/180)</f>
        <v>1.1381707610021536</v>
      </c>
      <c r="Q972" s="10">
        <f>('5v'!K960-P972)^2</f>
        <v>6.8848564691026387E-6</v>
      </c>
      <c r="S972" s="3"/>
      <c r="T972" s="7">
        <f>offs557+Ampl557*SIN(2*PI()*freq557*('5v'!M960)+deph557*PI()/180)</f>
        <v>1.6515692831395741</v>
      </c>
      <c r="U972" s="8">
        <f>('5v'!N960-T972)^2</f>
        <v>5.5250530509986658E-6</v>
      </c>
      <c r="V972" s="9">
        <f>offs558+Ampl558*SIN(2*PI()*freq558*('5v'!M960-reta558)+deph558*PI()/180)</f>
        <v>1.016606491391095</v>
      </c>
      <c r="W972" s="10">
        <f>('5v'!O960-V972)^2</f>
        <v>4.0100619635494612E-8</v>
      </c>
      <c r="X972" s="3"/>
      <c r="Y972" s="3"/>
      <c r="Z972" s="7">
        <f>offs559+Ampl559*SIN(2*PI()*freq559*('5v'!Q960)+deph559*PI()/180)</f>
        <v>-1.9279890796841515</v>
      </c>
      <c r="AA972" s="8">
        <f>('5v'!R960-Z972)^2</f>
        <v>4.4882405571730476E-2</v>
      </c>
      <c r="AB972" s="9">
        <f>offs558+Ampl560*SIN(2*PI()*freq560*('5v'!Q960-reta560)+deph560*PI()/180)</f>
        <v>0.74146570973129322</v>
      </c>
      <c r="AC972" s="10">
        <f>('5v'!S960-AB972)^2</f>
        <v>8.6779104187192501E-5</v>
      </c>
      <c r="AE972" s="44"/>
      <c r="AF972" s="7">
        <f>offs561+Ampl561*SIN(2*PI()*freq561*('5v'!U960)+deph561*PI()/180)</f>
        <v>2.3528584519100884</v>
      </c>
      <c r="AG972" s="8">
        <f>('5v'!V960-AF972)^2</f>
        <v>0.20578898822186795</v>
      </c>
      <c r="AH972" s="9">
        <f>offs562+Ampl562*SIN(2*PI()*freq562*('5v'!U960-reta562)+deph562*PI()/180)</f>
        <v>0.93220380352098531</v>
      </c>
      <c r="AI972" s="10">
        <f>('5v'!W960-AH972)^2</f>
        <v>1.7009903932842951E-5</v>
      </c>
      <c r="AL972" s="76"/>
      <c r="AN972" s="76"/>
      <c r="AO972" s="80"/>
    </row>
    <row r="973" spans="1:41" x14ac:dyDescent="0.25">
      <c r="A973" s="3"/>
      <c r="B973" s="7">
        <f>offs551+Ampl551*SIN(2*PI()*freq551*('5v'!A961)+deph551*PI()/180)</f>
        <v>-1.0913942726652848</v>
      </c>
      <c r="C973" s="8">
        <f>('5v'!B961-B973)^2</f>
        <v>1.8363561815835956E-5</v>
      </c>
      <c r="D973" s="9">
        <f>offs552+Ampl552*SIN(2*PI()*freq552*('5v'!A961-reta552)+deph552*PI()/180)</f>
        <v>1.3338304813419151</v>
      </c>
      <c r="E973" s="10">
        <f>('5v'!C961-D973)^2</f>
        <v>2.7425077822477588E-4</v>
      </c>
      <c r="G973" s="3"/>
      <c r="H973" s="7">
        <f>offs553+Ampl553*SIN(2*PI()*freq553*('5v'!E961)+deph553*PI()/180)</f>
        <v>1.1399898195658551</v>
      </c>
      <c r="I973" s="8">
        <f>('5v'!F961-H973)^2</f>
        <v>8.2991213710139993E-6</v>
      </c>
      <c r="J973" s="9">
        <f>offs554+Ampl554*SIN(2*PI()*freq554*('5v'!E961-reta554)+deph554*PI()/180)</f>
        <v>0.55934990950610752</v>
      </c>
      <c r="K973" s="10">
        <f>('5v'!G961-J973)^2</f>
        <v>5.1063757478020614E-3</v>
      </c>
      <c r="M973" s="3"/>
      <c r="N973" s="7">
        <f>offs553+Ampl555*SIN(2*PI()*freq555*('5v'!I961)+deph555*PI()/180)</f>
        <v>-1.4651890558977316</v>
      </c>
      <c r="O973" s="8">
        <f>('5v'!J961-N973)^2</f>
        <v>7.9906541561752966E-5</v>
      </c>
      <c r="P973" s="9">
        <f>offs556+Ampl556*SIN(2*PI()*freq556*('5v'!I961-reta556)+deph556*PI()/180)</f>
        <v>1.1390757462790182</v>
      </c>
      <c r="Q973" s="10">
        <f>('5v'!K961-P973)^2</f>
        <v>1.4240337791326695E-7</v>
      </c>
      <c r="S973" s="3"/>
      <c r="T973" s="7">
        <f>offs557+Ampl557*SIN(2*PI()*freq557*('5v'!M961)+deph557*PI()/180)</f>
        <v>1.672179965764707</v>
      </c>
      <c r="U973" s="8">
        <f>('5v'!N961-T973)^2</f>
        <v>2.2683714720399056E-7</v>
      </c>
      <c r="V973" s="9">
        <f>offs558+Ampl558*SIN(2*PI()*freq558*('5v'!M961-reta558)+deph558*PI()/180)</f>
        <v>1.0138539144458565</v>
      </c>
      <c r="W973" s="10">
        <f>('5v'!O961-V973)^2</f>
        <v>3.5903531210540934E-7</v>
      </c>
      <c r="X973" s="3"/>
      <c r="Y973" s="3"/>
      <c r="Z973" s="7">
        <f>offs559+Ampl559*SIN(2*PI()*freq559*('5v'!Q961)+deph559*PI()/180)</f>
        <v>-1.971776525215279</v>
      </c>
      <c r="AA973" s="8">
        <f>('5v'!R961-Z973)^2</f>
        <v>4.2902727031988941E-2</v>
      </c>
      <c r="AB973" s="9">
        <f>offs558+Ampl560*SIN(2*PI()*freq560*('5v'!Q961-reta560)+deph560*PI()/180)</f>
        <v>0.74278524789747891</v>
      </c>
      <c r="AC973" s="10">
        <f>('5v'!S961-AB973)^2</f>
        <v>9.8984831628532626E-5</v>
      </c>
      <c r="AE973" s="44"/>
      <c r="AF973" s="7">
        <f>offs561+Ampl561*SIN(2*PI()*freq561*('5v'!U961)+deph561*PI()/180)</f>
        <v>2.325962030493562</v>
      </c>
      <c r="AG973" s="8">
        <f>('5v'!V961-AF973)^2</f>
        <v>0.20619504034420177</v>
      </c>
      <c r="AH973" s="9">
        <f>offs562+Ampl562*SIN(2*PI()*freq562*('5v'!U961-reta562)+deph562*PI()/180)</f>
        <v>0.92893074014978561</v>
      </c>
      <c r="AI973" s="10">
        <f>('5v'!W961-AH973)^2</f>
        <v>2.9639856431559638E-5</v>
      </c>
      <c r="AL973" s="76"/>
      <c r="AN973" s="76"/>
      <c r="AO973" s="80"/>
    </row>
    <row r="974" spans="1:41" x14ac:dyDescent="0.25">
      <c r="A974" s="3"/>
      <c r="B974" s="7">
        <f>offs551+Ampl551*SIN(2*PI()*freq551*('5v'!A962)+deph551*PI()/180)</f>
        <v>-1.0610980300167587</v>
      </c>
      <c r="C974" s="8">
        <f>('5v'!B962-B974)^2</f>
        <v>1.0791422211006576E-5</v>
      </c>
      <c r="D974" s="9">
        <f>offs552+Ampl552*SIN(2*PI()*freq552*('5v'!A962-reta552)+deph552*PI()/180)</f>
        <v>1.330789919837148</v>
      </c>
      <c r="E974" s="10">
        <f>('5v'!C962-D974)^2</f>
        <v>2.4630415215802493E-4</v>
      </c>
      <c r="G974" s="3"/>
      <c r="H974" s="7">
        <f>offs553+Ampl553*SIN(2*PI()*freq553*('5v'!E962)+deph553*PI()/180)</f>
        <v>1.1038888745174242</v>
      </c>
      <c r="I974" s="8">
        <f>('5v'!F962-H974)^2</f>
        <v>3.7476101472126667E-6</v>
      </c>
      <c r="J974" s="9">
        <f>offs554+Ampl554*SIN(2*PI()*freq554*('5v'!E962-reta554)+deph554*PI()/180)</f>
        <v>0.55749013900526134</v>
      </c>
      <c r="K974" s="10">
        <f>('5v'!G962-J974)^2</f>
        <v>2.1333876888717902E-5</v>
      </c>
      <c r="M974" s="3"/>
      <c r="N974" s="7">
        <f>offs553+Ampl555*SIN(2*PI()*freq555*('5v'!I962)+deph555*PI()/180)</f>
        <v>-1.4364414343999754</v>
      </c>
      <c r="O974" s="8">
        <f>('5v'!J962-N974)^2</f>
        <v>9.0027730620605476E-5</v>
      </c>
      <c r="P974" s="9">
        <f>offs556+Ampl556*SIN(2*PI()*freq556*('5v'!I962-reta556)+deph556*PI()/180)</f>
        <v>1.1399409471420616</v>
      </c>
      <c r="Q974" s="10">
        <f>('5v'!K962-P974)^2</f>
        <v>2.1470831595252665E-6</v>
      </c>
      <c r="S974" s="3"/>
      <c r="T974" s="7">
        <f>offs557+Ampl557*SIN(2*PI()*freq557*('5v'!M962)+deph557*PI()/180)</f>
        <v>1.6922656761219328</v>
      </c>
      <c r="U974" s="8">
        <f>('5v'!N962-T974)^2</f>
        <v>3.515377047124309E-6</v>
      </c>
      <c r="V974" s="9">
        <f>offs558+Ampl558*SIN(2*PI()*freq558*('5v'!M962-reta558)+deph558*PI()/180)</f>
        <v>1.0110699397361491</v>
      </c>
      <c r="W974" s="10">
        <f>('5v'!O962-V974)^2</f>
        <v>2.0450437571400333E-6</v>
      </c>
      <c r="X974" s="3"/>
      <c r="Y974" s="3"/>
      <c r="Z974" s="7">
        <f>offs559+Ampl559*SIN(2*PI()*freq559*('5v'!Q962)+deph559*PI()/180)</f>
        <v>-2.0148421744664748</v>
      </c>
      <c r="AA974" s="8">
        <f>('5v'!R962-Z974)^2</f>
        <v>4.205768972331167E-2</v>
      </c>
      <c r="AB974" s="9">
        <f>offs558+Ampl560*SIN(2*PI()*freq560*('5v'!Q962-reta560)+deph560*PI()/180)</f>
        <v>0.74417433406173206</v>
      </c>
      <c r="AC974" s="10">
        <f>('5v'!S962-AB974)^2</f>
        <v>7.3274044063820779E-5</v>
      </c>
      <c r="AE974" s="44"/>
      <c r="AF974" s="7">
        <f>offs561+Ampl561*SIN(2*PI()*freq561*('5v'!U962)+deph561*PI()/180)</f>
        <v>2.2967701653697357</v>
      </c>
      <c r="AG974" s="8">
        <f>('5v'!V962-AF974)^2</f>
        <v>0.20629042316098498</v>
      </c>
      <c r="AH974" s="9">
        <f>offs562+Ampl562*SIN(2*PI()*freq562*('5v'!U962-reta562)+deph562*PI()/180)</f>
        <v>0.92561479579856343</v>
      </c>
      <c r="AI974" s="10">
        <f>('5v'!W962-AH974)^2</f>
        <v>4.6336123042479957E-5</v>
      </c>
      <c r="AL974" s="76"/>
      <c r="AN974" s="76"/>
      <c r="AO974" s="80"/>
    </row>
    <row r="975" spans="1:41" x14ac:dyDescent="0.25">
      <c r="A975" s="3"/>
      <c r="B975" s="7">
        <f>offs551+Ampl551*SIN(2*PI()*freq551*('5v'!A963)+deph551*PI()/180)</f>
        <v>-1.0307059973774355</v>
      </c>
      <c r="C975" s="8">
        <f>('5v'!B963-B975)^2</f>
        <v>4.7960885131744836E-6</v>
      </c>
      <c r="D975" s="9">
        <f>offs552+Ampl552*SIN(2*PI()*freq552*('5v'!A963-reta552)+deph552*PI()/180)</f>
        <v>1.3276798755451118</v>
      </c>
      <c r="E975" s="10">
        <f>('5v'!C963-D975)^2</f>
        <v>1.6757624715254342E-4</v>
      </c>
      <c r="G975" s="3"/>
      <c r="H975" s="7">
        <f>offs553+Ampl553*SIN(2*PI()*freq553*('5v'!E963)+deph553*PI()/180)</f>
        <v>1.0672301531920456</v>
      </c>
      <c r="I975" s="8">
        <f>('5v'!F963-H975)^2</f>
        <v>1.8762168777931069E-7</v>
      </c>
      <c r="J975" s="9">
        <f>offs554+Ampl554*SIN(2*PI()*freq554*('5v'!E963-reta554)+deph554*PI()/180)</f>
        <v>0.55574383736543154</v>
      </c>
      <c r="K975" s="10">
        <f>('5v'!G963-J975)^2</f>
        <v>7.4724203662664447E-3</v>
      </c>
      <c r="M975" s="3"/>
      <c r="N975" s="7">
        <f>offs553+Ampl555*SIN(2*PI()*freq555*('5v'!I963)+deph555*PI()/180)</f>
        <v>-1.4075405699433832</v>
      </c>
      <c r="O975" s="8">
        <f>('5v'!J963-N975)^2</f>
        <v>9.7699583056863696E-5</v>
      </c>
      <c r="P975" s="9">
        <f>offs556+Ampl556*SIN(2*PI()*freq556*('5v'!I963-reta556)+deph556*PI()/180)</f>
        <v>1.1407662269660375</v>
      </c>
      <c r="Q975" s="10">
        <f>('5v'!K963-P975)^2</f>
        <v>6.7243389318279764E-6</v>
      </c>
      <c r="S975" s="3"/>
      <c r="T975" s="7">
        <f>offs557+Ampl557*SIN(2*PI()*freq557*('5v'!M963)+deph557*PI()/180)</f>
        <v>1.7118214583627658</v>
      </c>
      <c r="U975" s="8">
        <f>('5v'!N963-T975)^2</f>
        <v>3.4239862190792554E-6</v>
      </c>
      <c r="V975" s="9">
        <f>offs558+Ampl558*SIN(2*PI()*freq558*('5v'!M963-reta558)+deph558*PI()/180)</f>
        <v>1.0082552541660748</v>
      </c>
      <c r="W975" s="10">
        <f>('5v'!O963-V975)^2</f>
        <v>1.1457265976807981E-7</v>
      </c>
      <c r="X975" s="3"/>
      <c r="Y975" s="3"/>
      <c r="Z975" s="7">
        <f>offs559+Ampl559*SIN(2*PI()*freq559*('5v'!Q963)+deph559*PI()/180)</f>
        <v>-2.0571652012719235</v>
      </c>
      <c r="AA975" s="8">
        <f>('5v'!R963-Z975)^2</f>
        <v>3.9946441431495013E-2</v>
      </c>
      <c r="AB975" s="9">
        <f>offs558+Ampl560*SIN(2*PI()*freq560*('5v'!Q963-reta560)+deph560*PI()/180)</f>
        <v>0.7456322964743104</v>
      </c>
      <c r="AC975" s="10">
        <f>('5v'!S963-AB975)^2</f>
        <v>8.1996529787691207E-5</v>
      </c>
      <c r="AE975" s="44"/>
      <c r="AF975" s="7">
        <f>offs561+Ampl561*SIN(2*PI()*freq561*('5v'!U963)+deph561*PI()/180)</f>
        <v>2.265311665385116</v>
      </c>
      <c r="AG975" s="8">
        <f>('5v'!V963-AF975)^2</f>
        <v>0.20433150547384887</v>
      </c>
      <c r="AH975" s="9">
        <f>offs562+Ampl562*SIN(2*PI()*freq562*('5v'!U963-reta562)+deph562*PI()/180)</f>
        <v>0.92225924290405537</v>
      </c>
      <c r="AI975" s="10">
        <f>('5v'!W963-AH975)^2</f>
        <v>6.7395842568323665E-5</v>
      </c>
      <c r="AL975" s="76"/>
      <c r="AN975" s="76"/>
      <c r="AO975" s="80"/>
    </row>
    <row r="976" spans="1:41" x14ac:dyDescent="0.25">
      <c r="A976" s="3"/>
      <c r="B976" s="7">
        <f>offs551+Ampl551*SIN(2*PI()*freq551*('5v'!A964)+deph551*PI()/180)</f>
        <v>-1.00022297400158</v>
      </c>
      <c r="C976" s="8">
        <f>('5v'!B964-B976)^2</f>
        <v>8.7436952460201269E-6</v>
      </c>
      <c r="D976" s="9">
        <f>offs552+Ampl552*SIN(2*PI()*freq552*('5v'!A964-reta552)+deph552*PI()/180)</f>
        <v>1.3245008395778519</v>
      </c>
      <c r="E976" s="10">
        <f>('5v'!C964-D976)^2</f>
        <v>1.0537351849243327E-4</v>
      </c>
      <c r="G976" s="3"/>
      <c r="H976" s="7">
        <f>offs553+Ampl553*SIN(2*PI()*freq553*('5v'!E964)+deph553*PI()/180)</f>
        <v>1.0300266802588451</v>
      </c>
      <c r="I976" s="8">
        <f>('5v'!F964-H976)^2</f>
        <v>2.6060282266823924E-6</v>
      </c>
      <c r="J976" s="9">
        <f>offs554+Ampl554*SIN(2*PI()*freq554*('5v'!E964-reta554)+deph554*PI()/180)</f>
        <v>0.55411162503927491</v>
      </c>
      <c r="K976" s="10">
        <f>('5v'!G964-J976)^2</f>
        <v>1.518621823846073E-2</v>
      </c>
      <c r="M976" s="3"/>
      <c r="N976" s="7">
        <f>offs553+Ampl555*SIN(2*PI()*freq555*('5v'!I964)+deph555*PI()/180)</f>
        <v>-1.3784910263094829</v>
      </c>
      <c r="O976" s="8">
        <f>('5v'!J964-N976)^2</f>
        <v>1.460415767548145E-4</v>
      </c>
      <c r="P976" s="9">
        <f>offs556+Ampl556*SIN(2*PI()*freq556*('5v'!I964-reta556)+deph556*PI()/180)</f>
        <v>1.1415514554296948</v>
      </c>
      <c r="Q976" s="10">
        <f>('5v'!K964-P976)^2</f>
        <v>3.2651562453340023E-5</v>
      </c>
      <c r="S976" s="3"/>
      <c r="T976" s="7">
        <f>offs557+Ampl557*SIN(2*PI()*freq557*('5v'!M964)+deph557*PI()/180)</f>
        <v>1.7308424873905628</v>
      </c>
      <c r="U976" s="8">
        <f>('5v'!N964-T976)^2</f>
        <v>1.6605837669814912E-7</v>
      </c>
      <c r="V976" s="9">
        <f>offs558+Ampl558*SIN(2*PI()*freq558*('5v'!M964-reta558)+deph558*PI()/180)</f>
        <v>1.0054105522171808</v>
      </c>
      <c r="W976" s="10">
        <f>('5v'!O964-V976)^2</f>
        <v>5.2281896991437089E-7</v>
      </c>
      <c r="X976" s="3"/>
      <c r="Y976" s="3"/>
      <c r="Z976" s="7">
        <f>offs559+Ampl559*SIN(2*PI()*freq559*('5v'!Q964)+deph559*PI()/180)</f>
        <v>-2.0987251385914423</v>
      </c>
      <c r="AA976" s="8">
        <f>('5v'!R964-Z976)^2</f>
        <v>3.7427689151022812E-2</v>
      </c>
      <c r="AB976" s="9">
        <f>offs558+Ampl560*SIN(2*PI()*freq560*('5v'!Q964-reta560)+deph560*PI()/180)</f>
        <v>0.74715843007752925</v>
      </c>
      <c r="AC976" s="10">
        <f>('5v'!S964-AB976)^2</f>
        <v>5.6686743316155574E-5</v>
      </c>
      <c r="AE976" s="44"/>
      <c r="AF976" s="7">
        <f>offs561+Ampl561*SIN(2*PI()*freq561*('5v'!U964)+deph561*PI()/180)</f>
        <v>2.2316175762811485</v>
      </c>
      <c r="AG976" s="8">
        <f>('5v'!V964-AF976)^2</f>
        <v>0.20388788960946444</v>
      </c>
      <c r="AH976" s="9">
        <f>offs562+Ampl562*SIN(2*PI()*freq562*('5v'!U964-reta562)+deph562*PI()/180)</f>
        <v>0.9188673929918465</v>
      </c>
      <c r="AI976" s="10">
        <f>('5v'!W964-AH976)^2</f>
        <v>5.9214517964893218E-5</v>
      </c>
      <c r="AL976" s="76"/>
      <c r="AN976" s="76"/>
      <c r="AO976" s="80"/>
    </row>
    <row r="977" spans="1:41" x14ac:dyDescent="0.25">
      <c r="A977" s="3"/>
      <c r="B977" s="7">
        <f>offs551+Ampl551*SIN(2*PI()*freq551*('5v'!A965)+deph551*PI()/180)</f>
        <v>-0.96965377351195581</v>
      </c>
      <c r="C977" s="8">
        <f>('5v'!B965-B977)^2</f>
        <v>2.8384617865880129E-6</v>
      </c>
      <c r="D977" s="9">
        <f>offs552+Ampl552*SIN(2*PI()*freq552*('5v'!A965-reta552)+deph552*PI()/180)</f>
        <v>1.3212533139420004</v>
      </c>
      <c r="E977" s="10">
        <f>('5v'!C965-D977)^2</f>
        <v>9.2269204644848031E-5</v>
      </c>
      <c r="G977" s="3"/>
      <c r="H977" s="7">
        <f>offs553+Ampl553*SIN(2*PI()*freq553*('5v'!E965)+deph553*PI()/180)</f>
        <v>0.99229167393461359</v>
      </c>
      <c r="I977" s="8">
        <f>('5v'!F965-H977)^2</f>
        <v>8.1982615719637769E-8</v>
      </c>
      <c r="J977" s="9">
        <f>offs554+Ampl554*SIN(2*PI()*freq554*('5v'!E965-reta554)+deph554*PI()/180)</f>
        <v>0.55259408194405946</v>
      </c>
      <c r="K977" s="10">
        <f>('5v'!G965-J977)^2</f>
        <v>7.6807552368519678E-3</v>
      </c>
      <c r="M977" s="3"/>
      <c r="N977" s="7">
        <f>offs553+Ampl555*SIN(2*PI()*freq555*('5v'!I965)+deph555*PI()/180)</f>
        <v>-1.3492973907579684</v>
      </c>
      <c r="O977" s="8">
        <f>('5v'!J965-N977)^2</f>
        <v>1.9997157911396028E-4</v>
      </c>
      <c r="P977" s="9">
        <f>offs556+Ampl556*SIN(2*PI()*freq556*('5v'!I965-reta556)+deph556*PI()/180)</f>
        <v>1.1422965085363566</v>
      </c>
      <c r="Q977" s="10">
        <f>('5v'!K965-P977)^2</f>
        <v>4.7917288436255446E-5</v>
      </c>
      <c r="S977" s="3"/>
      <c r="T977" s="7">
        <f>offs557+Ampl557*SIN(2*PI()*freq557*('5v'!M965)+deph557*PI()/180)</f>
        <v>1.7493240700510244</v>
      </c>
      <c r="U977" s="8">
        <f>('5v'!N965-T977)^2</f>
        <v>2.4597637221209462E-7</v>
      </c>
      <c r="V977" s="9">
        <f>offs558+Ampl558*SIN(2*PI()*freq558*('5v'!M965-reta558)+deph558*PI()/180)</f>
        <v>1.0025365357771072</v>
      </c>
      <c r="W977" s="10">
        <f>('5v'!O965-V977)^2</f>
        <v>3.0810632651303762E-6</v>
      </c>
      <c r="X977" s="3"/>
      <c r="Y977" s="3"/>
      <c r="Z977" s="7">
        <f>offs559+Ampl559*SIN(2*PI()*freq559*('5v'!Q965)+deph559*PI()/180)</f>
        <v>-2.1395018884081383</v>
      </c>
      <c r="AA977" s="8">
        <f>('5v'!R965-Z977)^2</f>
        <v>3.6767342134007473E-2</v>
      </c>
      <c r="AB977" s="9">
        <f>offs558+Ampl560*SIN(2*PI()*freq560*('5v'!Q965-reta560)+deph560*PI()/180)</f>
        <v>0.74875199684672089</v>
      </c>
      <c r="AC977" s="10">
        <f>('5v'!S965-AB977)^2</f>
        <v>3.5230078972623376E-5</v>
      </c>
      <c r="AE977" s="44"/>
      <c r="AF977" s="7">
        <f>offs561+Ampl561*SIN(2*PI()*freq561*('5v'!U965)+deph561*PI()/180)</f>
        <v>2.1957211500558511</v>
      </c>
      <c r="AG977" s="8">
        <f>('5v'!V965-AF977)^2</f>
        <v>0.20853713180400538</v>
      </c>
      <c r="AH977" s="9">
        <f>offs562+Ampl562*SIN(2*PI()*freq562*('5v'!U965-reta562)+deph562*PI()/180)</f>
        <v>0.91544259340829814</v>
      </c>
      <c r="AI977" s="10">
        <f>('5v'!W965-AH977)^2</f>
        <v>8.4029609746742116E-5</v>
      </c>
      <c r="AL977" s="76"/>
      <c r="AN977" s="76"/>
      <c r="AO977" s="80"/>
    </row>
    <row r="978" spans="1:41" x14ac:dyDescent="0.25">
      <c r="A978" s="3"/>
      <c r="B978" s="7">
        <f>offs551+Ampl551*SIN(2*PI()*freq551*('5v'!A966)+deph551*PI()/180)</f>
        <v>-0.93900322313968987</v>
      </c>
      <c r="C978" s="8">
        <f>('5v'!B966-B978)^2</f>
        <v>5.2176753518947862E-6</v>
      </c>
      <c r="D978" s="9">
        <f>offs552+Ampl552*SIN(2*PI()*freq552*('5v'!A966-reta552)+deph552*PI()/180)</f>
        <v>1.317937811459502</v>
      </c>
      <c r="E978" s="10">
        <f>('5v'!C966-D978)^2</f>
        <v>1.2030115985991098E-4</v>
      </c>
      <c r="G978" s="3"/>
      <c r="H978" s="7">
        <f>offs553+Ampl553*SIN(2*PI()*freq553*('5v'!E966)+deph553*PI()/180)</f>
        <v>0.95403854128741206</v>
      </c>
      <c r="I978" s="8">
        <f>('5v'!F966-H978)^2</f>
        <v>2.0462121284187938E-6</v>
      </c>
      <c r="J978" s="9">
        <f>offs554+Ampl554*SIN(2*PI()*freq554*('5v'!E966-reta554)+deph554*PI()/180)</f>
        <v>0.55119174725562059</v>
      </c>
      <c r="K978" s="10">
        <f>('5v'!G966-J978)^2</f>
        <v>8.0357827265113552E-5</v>
      </c>
      <c r="M978" s="3"/>
      <c r="N978" s="7">
        <f>offs553+Ampl555*SIN(2*PI()*freq555*('5v'!I966)+deph555*PI()/180)</f>
        <v>-1.3199642733023111</v>
      </c>
      <c r="O978" s="8">
        <f>('5v'!J966-N978)^2</f>
        <v>2.5785979121720209E-4</v>
      </c>
      <c r="P978" s="9">
        <f>offs556+Ampl556*SIN(2*PI()*freq556*('5v'!I966-reta556)+deph556*PI()/180)</f>
        <v>1.1430012686335003</v>
      </c>
      <c r="Q978" s="10">
        <f>('5v'!K966-P978)^2</f>
        <v>6.6758563278320742E-5</v>
      </c>
      <c r="S978" s="3"/>
      <c r="T978" s="7">
        <f>offs557+Ampl557*SIN(2*PI()*freq557*('5v'!M966)+deph557*PI()/180)</f>
        <v>1.7672616462901785</v>
      </c>
      <c r="U978" s="8">
        <f>('5v'!N966-T978)^2</f>
        <v>2.5039652809211455E-5</v>
      </c>
      <c r="V978" s="9">
        <f>offs558+Ampl558*SIN(2*PI()*freq558*('5v'!M966-reta558)+deph558*PI()/180)</f>
        <v>0.99963391396640522</v>
      </c>
      <c r="W978" s="10">
        <f>('5v'!O966-V978)^2</f>
        <v>6.4932003227430749E-7</v>
      </c>
      <c r="X978" s="3"/>
      <c r="Y978" s="3"/>
      <c r="Z978" s="7">
        <f>offs559+Ampl559*SIN(2*PI()*freq559*('5v'!Q966)+deph559*PI()/180)</f>
        <v>-2.179475731447658</v>
      </c>
      <c r="AA978" s="8">
        <f>('5v'!R966-Z978)^2</f>
        <v>3.4216641674740096E-2</v>
      </c>
      <c r="AB978" s="9">
        <f>offs558+Ampl560*SIN(2*PI()*freq560*('5v'!Q966-reta560)+deph560*PI()/180)</f>
        <v>0.75041222614713698</v>
      </c>
      <c r="AC978" s="10">
        <f>('5v'!S966-AB978)^2</f>
        <v>3.8792765418605319E-5</v>
      </c>
      <c r="AE978" s="44"/>
      <c r="AF978" s="7">
        <f>offs561+Ampl561*SIN(2*PI()*freq561*('5v'!U966)+deph561*PI()/180)</f>
        <v>2.1576578121480714</v>
      </c>
      <c r="AG978" s="8">
        <f>('5v'!V966-AF978)^2</f>
        <v>0.20766677555986243</v>
      </c>
      <c r="AH978" s="9">
        <f>offs562+Ampl562*SIN(2*PI()*freq562*('5v'!U966-reta562)+deph562*PI()/180)</f>
        <v>0.91198822401711721</v>
      </c>
      <c r="AI978" s="10">
        <f>('5v'!W966-AH978)^2</f>
        <v>7.5949237694647738E-5</v>
      </c>
      <c r="AL978" s="76"/>
      <c r="AN978" s="76"/>
      <c r="AO978" s="80"/>
    </row>
    <row r="979" spans="1:41" x14ac:dyDescent="0.25">
      <c r="A979" s="3"/>
      <c r="B979" s="7">
        <f>offs551+Ampl551*SIN(2*PI()*freq551*('5v'!A967)+deph551*PI()/180)</f>
        <v>-0.9082761629619982</v>
      </c>
      <c r="C979" s="8">
        <f>('5v'!B967-B979)^2</f>
        <v>7.8801638952146936E-6</v>
      </c>
      <c r="D979" s="9">
        <f>offs552+Ampl552*SIN(2*PI()*freq552*('5v'!A967-reta552)+deph552*PI()/180)</f>
        <v>1.3145548556866327</v>
      </c>
      <c r="E979" s="10">
        <f>('5v'!C967-D979)^2</f>
        <v>1.0910103972706911E-4</v>
      </c>
      <c r="G979" s="3"/>
      <c r="H979" s="7">
        <f>offs553+Ampl553*SIN(2*PI()*freq553*('5v'!E967)+deph553*PI()/180)</f>
        <v>0.91528087347312603</v>
      </c>
      <c r="I979" s="8">
        <f>('5v'!F967-H979)^2</f>
        <v>9.4748629154454139E-6</v>
      </c>
      <c r="J979" s="9">
        <f>offs554+Ampl554*SIN(2*PI()*freq554*('5v'!E967-reta554)+deph554*PI()/180)</f>
        <v>0.54990511921679597</v>
      </c>
      <c r="K979" s="10">
        <f>('5v'!G967-J979)^2</f>
        <v>4.0919202761342203E-3</v>
      </c>
      <c r="M979" s="3"/>
      <c r="N979" s="7">
        <f>offs553+Ampl555*SIN(2*PI()*freq555*('5v'!I967)+deph555*PI()/180)</f>
        <v>-1.2904963059818058</v>
      </c>
      <c r="O979" s="8">
        <f>('5v'!J967-N979)^2</f>
        <v>2.5239409941295668E-4</v>
      </c>
      <c r="P979" s="9">
        <f>offs556+Ampl556*SIN(2*PI()*freq556*('5v'!I967-reta556)+deph556*PI()/180)</f>
        <v>1.1436656244313368</v>
      </c>
      <c r="Q979" s="10">
        <f>('5v'!K967-P979)^2</f>
        <v>8.9479596961611343E-5</v>
      </c>
      <c r="S979" s="3"/>
      <c r="T979" s="7">
        <f>offs557+Ampl557*SIN(2*PI()*freq557*('5v'!M967)+deph557*PI()/180)</f>
        <v>1.784650790279491</v>
      </c>
      <c r="U979" s="8">
        <f>('5v'!N967-T979)^2</f>
        <v>1.0496431821399135E-5</v>
      </c>
      <c r="V979" s="9">
        <f>offs558+Ampl558*SIN(2*PI()*freq558*('5v'!M967-reta558)+deph558*PI()/180)</f>
        <v>0.9967034029635744</v>
      </c>
      <c r="W979" s="10">
        <f>('5v'!O967-V979)^2</f>
        <v>2.9442111069324762E-8</v>
      </c>
      <c r="X979" s="3"/>
      <c r="Y979" s="3"/>
      <c r="Z979" s="7">
        <f>offs559+Ampl559*SIN(2*PI()*freq559*('5v'!Q967)+deph559*PI()/180)</f>
        <v>-2.2186273367142317</v>
      </c>
      <c r="AA979" s="8">
        <f>('5v'!R967-Z979)^2</f>
        <v>3.2754503611532725E-2</v>
      </c>
      <c r="AB979" s="9">
        <f>offs558+Ampl560*SIN(2*PI()*freq560*('5v'!Q967-reta560)+deph560*PI()/180)</f>
        <v>0.75213831510662077</v>
      </c>
      <c r="AC979" s="10">
        <f>('5v'!S967-AB979)^2</f>
        <v>2.0270659306949117E-5</v>
      </c>
      <c r="AE979" s="44"/>
      <c r="AF979" s="7">
        <f>offs561+Ampl561*SIN(2*PI()*freq561*('5v'!U967)+deph561*PI()/180)</f>
        <v>2.11746512647689</v>
      </c>
      <c r="AG979" s="8">
        <f>('5v'!V967-AF979)^2</f>
        <v>0.2084174828671754</v>
      </c>
      <c r="AH979" s="9">
        <f>offs562+Ampl562*SIN(2*PI()*freq562*('5v'!U967-reta562)+deph562*PI()/180)</f>
        <v>0.90850769386384267</v>
      </c>
      <c r="AI979" s="10">
        <f>('5v'!W967-AH979)^2</f>
        <v>4.0145480639514452E-5</v>
      </c>
      <c r="AL979" s="76"/>
      <c r="AN979" s="76"/>
      <c r="AO979" s="80"/>
    </row>
    <row r="980" spans="1:41" x14ac:dyDescent="0.25">
      <c r="A980" s="3"/>
      <c r="B980" s="7">
        <f>offs551+Ampl551*SIN(2*PI()*freq551*('5v'!A968)+deph551*PI()/180)</f>
        <v>-0.87747744513788239</v>
      </c>
      <c r="C980" s="8">
        <f>('5v'!B968-B980)^2</f>
        <v>1.0617464716589625E-5</v>
      </c>
      <c r="D980" s="9">
        <f>offs552+Ampl552*SIN(2*PI()*freq552*('5v'!A968-reta552)+deph552*PI()/180)</f>
        <v>1.3111049808313262</v>
      </c>
      <c r="E980" s="10">
        <f>('5v'!C968-D980)^2</f>
        <v>9.9780503952132314E-5</v>
      </c>
      <c r="G980" s="3"/>
      <c r="H980" s="7">
        <f>offs553+Ampl553*SIN(2*PI()*freq553*('5v'!E968)+deph553*PI()/180)</f>
        <v>0.87603244090658505</v>
      </c>
      <c r="I980" s="8">
        <f>('5v'!F968-H980)^2</f>
        <v>1.0657346074398192E-5</v>
      </c>
      <c r="J980" s="9">
        <f>offs554+Ampl554*SIN(2*PI()*freq554*('5v'!E968-reta554)+deph554*PI()/180)</f>
        <v>0.54873465496040141</v>
      </c>
      <c r="K980" s="10">
        <f>('5v'!G968-J980)^2</f>
        <v>8.8449614035507156E-3</v>
      </c>
      <c r="M980" s="3"/>
      <c r="N980" s="7">
        <f>offs553+Ampl555*SIN(2*PI()*freq555*('5v'!I968)+deph555*PI()/180)</f>
        <v>-1.2608981421300891</v>
      </c>
      <c r="O980" s="8">
        <f>('5v'!J968-N980)^2</f>
        <v>2.429119288944664E-4</v>
      </c>
      <c r="P980" s="9">
        <f>offs556+Ampl556*SIN(2*PI()*freq556*('5v'!I968-reta556)+deph556*PI()/180)</f>
        <v>1.1442894710203841</v>
      </c>
      <c r="Q980" s="10">
        <f>('5v'!K968-P980)^2</f>
        <v>1.1639473103248773E-4</v>
      </c>
      <c r="S980" s="3"/>
      <c r="T980" s="7">
        <f>offs557+Ampl557*SIN(2*PI()*freq557*('5v'!M968)+deph557*PI()/180)</f>
        <v>1.8014872115078846</v>
      </c>
      <c r="U980" s="8">
        <f>('5v'!N968-T980)^2</f>
        <v>1.5852569133526856E-5</v>
      </c>
      <c r="V980" s="9">
        <f>offs558+Ampl558*SIN(2*PI()*freq558*('5v'!M968-reta558)+deph558*PI()/180)</f>
        <v>0.99374572582835397</v>
      </c>
      <c r="W980" s="10">
        <f>('5v'!O968-V980)^2</f>
        <v>1.3832915897136145E-6</v>
      </c>
      <c r="X980" s="3"/>
      <c r="Y980" s="3"/>
      <c r="Z980" s="7">
        <f>offs559+Ampl559*SIN(2*PI()*freq559*('5v'!Q968)+deph559*PI()/180)</f>
        <v>-2.2569377708389817</v>
      </c>
      <c r="AA980" s="8">
        <f>('5v'!R968-Z980)^2</f>
        <v>3.0931923874956288E-2</v>
      </c>
      <c r="AB980" s="9">
        <f>offs558+Ampl560*SIN(2*PI()*freq560*('5v'!Q968-reta560)+deph560*PI()/180)</f>
        <v>0.75392942900386861</v>
      </c>
      <c r="AC980" s="10">
        <f>('5v'!S968-AB980)^2</f>
        <v>2.1755797068632333E-5</v>
      </c>
      <c r="AE980" s="44"/>
      <c r="AF980" s="7">
        <f>offs561+Ampl561*SIN(2*PI()*freq561*('5v'!U968)+deph561*PI()/180)</f>
        <v>2.0751827583705347</v>
      </c>
      <c r="AG980" s="8">
        <f>('5v'!V968-AF980)^2</f>
        <v>0.20904465859453161</v>
      </c>
      <c r="AH980" s="9">
        <f>offs562+Ampl562*SIN(2*PI()*freq562*('5v'!U968-reta562)+deph562*PI()/180)</f>
        <v>0.90500443781152551</v>
      </c>
      <c r="AI980" s="10">
        <f>('5v'!W968-AH980)^2</f>
        <v>3.5201108271162148E-5</v>
      </c>
      <c r="AL980" s="76"/>
      <c r="AN980" s="76"/>
      <c r="AO980" s="80"/>
    </row>
    <row r="981" spans="1:41" x14ac:dyDescent="0.25">
      <c r="A981" s="3"/>
      <c r="B981" s="7">
        <f>offs551+Ampl551*SIN(2*PI()*freq551*('5v'!A969)+deph551*PI()/180)</f>
        <v>-0.84661193314191696</v>
      </c>
      <c r="C981" s="8">
        <f>('5v'!B969-B981)^2</f>
        <v>1.3270961876477214E-5</v>
      </c>
      <c r="D981" s="9">
        <f>offs552+Ampl552*SIN(2*PI()*freq552*('5v'!A969-reta552)+deph552*PI()/180)</f>
        <v>1.3075887316688133</v>
      </c>
      <c r="E981" s="10">
        <f>('5v'!C969-D981)^2</f>
        <v>9.2126754957463846E-5</v>
      </c>
      <c r="G981" s="3"/>
      <c r="H981" s="7">
        <f>offs553+Ampl553*SIN(2*PI()*freq553*('5v'!E969)+deph553*PI()/180)</f>
        <v>0.83630718836898621</v>
      </c>
      <c r="I981" s="8">
        <f>('5v'!F969-H981)^2</f>
        <v>4.3312398545251083E-10</v>
      </c>
      <c r="J981" s="9">
        <f>offs554+Ampl554*SIN(2*PI()*freq554*('5v'!E969-reta554)+deph554*PI()/180)</f>
        <v>0.54768077034681362</v>
      </c>
      <c r="K981" s="10">
        <f>('5v'!G969-J981)^2</f>
        <v>9.3895654932652228E-3</v>
      </c>
      <c r="M981" s="3"/>
      <c r="N981" s="7">
        <f>offs553+Ampl555*SIN(2*PI()*freq555*('5v'!I969)+deph555*PI()/180)</f>
        <v>-1.231174455640349</v>
      </c>
      <c r="O981" s="8">
        <f>('5v'!J969-N981)^2</f>
        <v>2.2978969161809078E-4</v>
      </c>
      <c r="P981" s="9">
        <f>offs556+Ampl556*SIN(2*PI()*freq556*('5v'!I969-reta556)+deph556*PI()/180)</f>
        <v>1.144872709888034</v>
      </c>
      <c r="Q981" s="10">
        <f>('5v'!K969-P981)^2</f>
        <v>1.0415019144531611E-4</v>
      </c>
      <c r="S981" s="3"/>
      <c r="T981" s="7">
        <f>offs557+Ampl557*SIN(2*PI()*freq557*('5v'!M969)+deph557*PI()/180)</f>
        <v>1.8177667558403476</v>
      </c>
      <c r="U981" s="8">
        <f>('5v'!N969-T981)^2</f>
        <v>1.1068823598577851E-5</v>
      </c>
      <c r="V981" s="9">
        <f>offs558+Ampl558*SIN(2*PI()*freq558*('5v'!M969-reta558)+deph558*PI()/180)</f>
        <v>0.99076161232332083</v>
      </c>
      <c r="W981" s="10">
        <f>('5v'!O969-V981)^2</f>
        <v>1.7307660731314834E-5</v>
      </c>
      <c r="X981" s="3"/>
      <c r="Y981" s="3"/>
      <c r="Z981" s="7">
        <f>offs559+Ampl559*SIN(2*PI()*freq559*('5v'!Q969)+deph559*PI()/180)</f>
        <v>-2.2943885072359311</v>
      </c>
      <c r="AA981" s="8">
        <f>('5v'!R969-Z981)^2</f>
        <v>2.8789267213981319E-2</v>
      </c>
      <c r="AB981" s="9">
        <f>offs558+Ampl560*SIN(2*PI()*freq560*('5v'!Q969-reta560)+deph560*PI()/180)</f>
        <v>0.75578470167209411</v>
      </c>
      <c r="AC981" s="10">
        <f>('5v'!S969-AB981)^2</f>
        <v>7.8906963276444341E-6</v>
      </c>
      <c r="AE981" s="44"/>
      <c r="AF981" s="7">
        <f>offs561+Ampl561*SIN(2*PI()*freq561*('5v'!U969)+deph561*PI()/180)</f>
        <v>2.0308524354215205</v>
      </c>
      <c r="AG981" s="8">
        <f>('5v'!V969-AF981)^2</f>
        <v>0.21137805801569845</v>
      </c>
      <c r="AH981" s="9">
        <f>offs562+Ampl562*SIN(2*PI()*freq562*('5v'!U969-reta562)+deph562*PI()/180)</f>
        <v>0.90148191315093662</v>
      </c>
      <c r="AI981" s="10">
        <f>('5v'!W969-AH981)^2</f>
        <v>1.2932631777213717E-5</v>
      </c>
      <c r="AL981" s="76"/>
      <c r="AN981" s="76"/>
      <c r="AO981" s="80"/>
    </row>
    <row r="982" spans="1:41" x14ac:dyDescent="0.25">
      <c r="A982" s="3"/>
      <c r="B982" s="7">
        <f>offs551+Ampl551*SIN(2*PI()*freq551*('5v'!A970)+deph551*PI()/180)</f>
        <v>-0.81568450099625256</v>
      </c>
      <c r="C982" s="8">
        <f>('5v'!B970-B982)^2</f>
        <v>1.5725198151280292E-5</v>
      </c>
      <c r="D982" s="9">
        <f>offs552+Ampl552*SIN(2*PI()*freq552*('5v'!A970-reta552)+deph552*PI()/180)</f>
        <v>1.3040066634555996</v>
      </c>
      <c r="E982" s="10">
        <f>('5v'!C970-D982)^2</f>
        <v>5.3601968796373972E-5</v>
      </c>
      <c r="G982" s="3"/>
      <c r="H982" s="7">
        <f>offs553+Ampl553*SIN(2*PI()*freq553*('5v'!E970)+deph553*PI()/180)</f>
        <v>0.79611923005340357</v>
      </c>
      <c r="I982" s="8">
        <f>('5v'!F970-H982)^2</f>
        <v>1.3150813104168472E-6</v>
      </c>
      <c r="J982" s="9">
        <f>offs554+Ampl554*SIN(2*PI()*freq554*('5v'!E970-reta554)+deph554*PI()/180)</f>
        <v>0.54674383981621788</v>
      </c>
      <c r="K982" s="10">
        <f>('5v'!G970-J982)^2</f>
        <v>5.5469486236902066E-3</v>
      </c>
      <c r="M982" s="3"/>
      <c r="N982" s="7">
        <f>offs553+Ampl555*SIN(2*PI()*freq555*('5v'!I970)+deph555*PI()/180)</f>
        <v>-1.2013299402272493</v>
      </c>
      <c r="O982" s="8">
        <f>('5v'!J970-N982)^2</f>
        <v>2.1348658763316021E-4</v>
      </c>
      <c r="P982" s="9">
        <f>offs556+Ampl556*SIN(2*PI()*freq556*('5v'!I970-reta556)+deph556*PI()/180)</f>
        <v>1.1454152489341081</v>
      </c>
      <c r="Q982" s="10">
        <f>('5v'!K970-P982)^2</f>
        <v>9.3370883978731111E-5</v>
      </c>
      <c r="S982" s="3"/>
      <c r="T982" s="7">
        <f>offs557+Ampl557*SIN(2*PI()*freq557*('5v'!M970)+deph557*PI()/180)</f>
        <v>1.8334854065429129</v>
      </c>
      <c r="U982" s="8">
        <f>('5v'!N970-T982)^2</f>
        <v>1.638920891537828E-6</v>
      </c>
      <c r="V982" s="9">
        <f>offs558+Ampl558*SIN(2*PI()*freq558*('5v'!M970-reta558)+deph558*PI()/180)</f>
        <v>0.98775179873382946</v>
      </c>
      <c r="W982" s="10">
        <f>('5v'!O970-V982)^2</f>
        <v>1.0652463981182075E-5</v>
      </c>
      <c r="X982" s="3"/>
      <c r="Y982" s="3"/>
      <c r="Z982" s="7">
        <f>offs559+Ampl559*SIN(2*PI()*freq559*('5v'!Q970)+deph559*PI()/180)</f>
        <v>-2.3309614350612922</v>
      </c>
      <c r="AA982" s="8">
        <f>('5v'!R970-Z982)^2</f>
        <v>2.8310527395529982E-2</v>
      </c>
      <c r="AB982" s="9">
        <f>offs558+Ampl560*SIN(2*PI()*freq560*('5v'!Q970-reta560)+deph560*PI()/180)</f>
        <v>0.75770323591789834</v>
      </c>
      <c r="AC982" s="10">
        <f>('5v'!S970-AB982)^2</f>
        <v>8.0861979203087552E-6</v>
      </c>
      <c r="AE982" s="44"/>
      <c r="AF982" s="7">
        <f>offs561+Ampl561*SIN(2*PI()*freq561*('5v'!U970)+deph561*PI()/180)</f>
        <v>1.9845179063065312</v>
      </c>
      <c r="AG982" s="8">
        <f>('5v'!V970-AF982)^2</f>
        <v>0.2118753225024877</v>
      </c>
      <c r="AH982" s="9">
        <f>offs562+Ampl562*SIN(2*PI()*freq562*('5v'!U970-reta562)+deph562*PI()/180)</f>
        <v>0.89794359618863639</v>
      </c>
      <c r="AI982" s="10">
        <f>('5v'!W970-AH982)^2</f>
        <v>1.6259917396589433E-6</v>
      </c>
      <c r="AL982" s="76"/>
      <c r="AN982" s="76"/>
      <c r="AO982" s="80"/>
    </row>
    <row r="983" spans="1:41" x14ac:dyDescent="0.25">
      <c r="A983" s="3"/>
      <c r="B983" s="7">
        <f>offs551+Ampl551*SIN(2*PI()*freq551*('5v'!A971)+deph551*PI()/180)</f>
        <v>-0.78470003250094056</v>
      </c>
      <c r="C983" s="8">
        <f>('5v'!B971-B983)^2</f>
        <v>5.1894320753417196E-6</v>
      </c>
      <c r="D983" s="9">
        <f>offs552+Ampl552*SIN(2*PI()*freq552*('5v'!A971-reta552)+deph552*PI()/180)</f>
        <v>1.3003593418417798</v>
      </c>
      <c r="E983" s="10">
        <f>('5v'!C971-D983)^2</f>
        <v>9.964490727857404E-6</v>
      </c>
      <c r="G983" s="3"/>
      <c r="H983" s="7">
        <f>offs553+Ampl553*SIN(2*PI()*freq553*('5v'!E971)+deph553*PI()/180)</f>
        <v>0.75548284455006642</v>
      </c>
      <c r="I983" s="8">
        <f>('5v'!F971-H983)^2</f>
        <v>7.3992456718031215E-6</v>
      </c>
      <c r="J983" s="9">
        <f>offs554+Ampl554*SIN(2*PI()*freq554*('5v'!E971-reta554)+deph554*PI()/180)</f>
        <v>0.54592419625557009</v>
      </c>
      <c r="K983" s="10">
        <f>('5v'!G971-J983)^2</f>
        <v>7.1733960166438585E-4</v>
      </c>
      <c r="M983" s="3"/>
      <c r="N983" s="7">
        <f>offs553+Ampl555*SIN(2*PI()*freq555*('5v'!I971)+deph555*PI()/180)</f>
        <v>-1.1713693086857431</v>
      </c>
      <c r="O983" s="8">
        <f>('5v'!J971-N983)^2</f>
        <v>2.5282744850768624E-4</v>
      </c>
      <c r="P983" s="9">
        <f>offs556+Ampl556*SIN(2*PI()*freq556*('5v'!I971-reta556)+deph556*PI()/180)</f>
        <v>1.1459170024854017</v>
      </c>
      <c r="Q983" s="10">
        <f>('5v'!K971-P983)^2</f>
        <v>1.2352627553090375E-4</v>
      </c>
      <c r="S983" s="3"/>
      <c r="T983" s="7">
        <f>offs557+Ampl557*SIN(2*PI()*freq557*('5v'!M971)+deph557*PI()/180)</f>
        <v>1.848639285273723</v>
      </c>
      <c r="U983" s="8">
        <f>('5v'!N971-T983)^2</f>
        <v>3.067138296869339E-6</v>
      </c>
      <c r="V983" s="9">
        <f>offs558+Ampl558*SIN(2*PI()*freq558*('5v'!M971-reta558)+deph558*PI()/180)</f>
        <v>0.98471702768634706</v>
      </c>
      <c r="W983" s="10">
        <f>('5v'!O971-V983)^2</f>
        <v>1.888304271937813E-5</v>
      </c>
      <c r="X983" s="3"/>
      <c r="Y983" s="3"/>
      <c r="Z983" s="7">
        <f>offs559+Ampl559*SIN(2*PI()*freq559*('5v'!Q971)+deph559*PI()/180)</f>
        <v>-2.3666388679717212</v>
      </c>
      <c r="AA983" s="8">
        <f>('5v'!R971-Z983)^2</f>
        <v>2.6840233521997561E-2</v>
      </c>
      <c r="AB983" s="9">
        <f>offs558+Ampl560*SIN(2*PI()*freq560*('5v'!Q971-reta560)+deph560*PI()/180)</f>
        <v>0.75968410395514552</v>
      </c>
      <c r="AC983" s="10">
        <f>('5v'!S971-AB983)^2</f>
        <v>7.9292142176063117E-6</v>
      </c>
      <c r="AE983" s="44"/>
      <c r="AF983" s="7">
        <f>offs561+Ampl561*SIN(2*PI()*freq561*('5v'!U971)+deph561*PI()/180)</f>
        <v>1.9362248976117677</v>
      </c>
      <c r="AG983" s="8">
        <f>('5v'!V971-AF983)^2</f>
        <v>0.21057191681111601</v>
      </c>
      <c r="AH983" s="9">
        <f>offs562+Ampl562*SIN(2*PI()*freq562*('5v'!U971-reta562)+deph562*PI()/180)</f>
        <v>0.89439297881628022</v>
      </c>
      <c r="AI983" s="10">
        <f>('5v'!W971-AH983)^2</f>
        <v>8.4550081698578985E-7</v>
      </c>
      <c r="AL983" s="76"/>
      <c r="AN983" s="76"/>
      <c r="AO983" s="80"/>
    </row>
    <row r="984" spans="1:41" x14ac:dyDescent="0.25">
      <c r="A984" s="3"/>
      <c r="B984" s="7">
        <f>offs551+Ampl551*SIN(2*PI()*freq551*('5v'!A972)+deph551*PI()/180)</f>
        <v>-0.75366342046274848</v>
      </c>
      <c r="C984" s="8">
        <f>('5v'!B972-B984)^2</f>
        <v>6.2071759222020904E-6</v>
      </c>
      <c r="D984" s="9">
        <f>offs552+Ampl552*SIN(2*PI()*freq552*('5v'!A972-reta552)+deph552*PI()/180)</f>
        <v>1.2966473427817184</v>
      </c>
      <c r="E984" s="10">
        <f>('5v'!C972-D984)^2</f>
        <v>1.0173893839913177E-6</v>
      </c>
      <c r="G984" s="3"/>
      <c r="H984" s="7">
        <f>offs553+Ampl553*SIN(2*PI()*freq553*('5v'!E972)+deph553*PI()/180)</f>
        <v>0.71441246977325357</v>
      </c>
      <c r="I984" s="8">
        <f>('5v'!F972-H984)^2</f>
        <v>7.6980179791297188E-6</v>
      </c>
      <c r="J984" s="9">
        <f>offs554+Ampl554*SIN(2*PI()*freq554*('5v'!E972-reta554)+deph554*PI()/180)</f>
        <v>0.54522213088032501</v>
      </c>
      <c r="K984" s="10">
        <f>('5v'!G972-J984)^2</f>
        <v>6.1008353452907625E-4</v>
      </c>
      <c r="M984" s="3"/>
      <c r="N984" s="7">
        <f>offs553+Ampl555*SIN(2*PI()*freq555*('5v'!I972)+deph555*PI()/180)</f>
        <v>-1.1412972921468667</v>
      </c>
      <c r="O984" s="8">
        <f>('5v'!J972-N984)^2</f>
        <v>2.2877779010444131E-4</v>
      </c>
      <c r="P984" s="9">
        <f>offs556+Ampl556*SIN(2*PI()*freq556*('5v'!I972-reta556)+deph556*PI()/180)</f>
        <v>1.1463778913092126</v>
      </c>
      <c r="Q984" s="10">
        <f>('5v'!K972-P984)^2</f>
        <v>1.1349383832750116E-4</v>
      </c>
      <c r="S984" s="3"/>
      <c r="T984" s="7">
        <f>offs557+Ampl557*SIN(2*PI()*freq557*('5v'!M972)+deph557*PI()/180)</f>
        <v>1.8632246530399537</v>
      </c>
      <c r="U984" s="8">
        <f>('5v'!N972-T984)^2</f>
        <v>7.7894407528313687E-6</v>
      </c>
      <c r="V984" s="9">
        <f>offs558+Ampl558*SIN(2*PI()*freq558*('5v'!M972-reta558)+deph558*PI()/180)</f>
        <v>0.98165804796521872</v>
      </c>
      <c r="W984" s="10">
        <f>('5v'!O972-V984)^2</f>
        <v>1.2237347512207333E-5</v>
      </c>
      <c r="X984" s="3"/>
      <c r="Y984" s="3"/>
      <c r="Z984" s="7">
        <f>offs559+Ampl559*SIN(2*PI()*freq559*('5v'!Q972)+deph559*PI()/180)</f>
        <v>-2.4014035526772606</v>
      </c>
      <c r="AA984" s="8">
        <f>('5v'!R972-Z984)^2</f>
        <v>2.5078550701215001E-2</v>
      </c>
      <c r="AB984" s="9">
        <f>offs558+Ampl560*SIN(2*PI()*freq560*('5v'!Q972-reta560)+deph560*PI()/180)</f>
        <v>0.76172634785363058</v>
      </c>
      <c r="AC984" s="10">
        <f>('5v'!S972-AB984)^2</f>
        <v>7.4352318028734158E-6</v>
      </c>
      <c r="AE984" s="44"/>
      <c r="AF984" s="7">
        <f>offs561+Ampl561*SIN(2*PI()*freq561*('5v'!U972)+deph561*PI()/180)</f>
        <v>1.8860210687063266</v>
      </c>
      <c r="AG984" s="8">
        <f>('5v'!V972-AF984)^2</f>
        <v>0.20931124474608626</v>
      </c>
      <c r="AH984" s="9">
        <f>offs562+Ampl562*SIN(2*PI()*freq562*('5v'!U972-reta562)+deph562*PI()/180)</f>
        <v>0.89083356506454359</v>
      </c>
      <c r="AI984" s="10">
        <f>('5v'!W972-AH984)^2</f>
        <v>1.9056561852239087E-6</v>
      </c>
      <c r="AL984" s="76"/>
      <c r="AN984" s="76"/>
      <c r="AO984" s="80"/>
    </row>
    <row r="985" spans="1:41" x14ac:dyDescent="0.25">
      <c r="A985" s="3"/>
      <c r="B985" s="7">
        <f>offs551+Ampl551*SIN(2*PI()*freq551*('5v'!A973)+deph551*PI()/180)</f>
        <v>-0.72257956592249839</v>
      </c>
      <c r="C985" s="8">
        <f>('5v'!B973-B985)^2</f>
        <v>7.0626566324249814E-6</v>
      </c>
      <c r="D985" s="9">
        <f>offs552+Ampl552*SIN(2*PI()*freq552*('5v'!A973-reta552)+deph552*PI()/180)</f>
        <v>1.2928712524430976</v>
      </c>
      <c r="E985" s="10">
        <f>('5v'!C973-D985)^2</f>
        <v>9.1642573542406901E-6</v>
      </c>
      <c r="G985" s="3"/>
      <c r="H985" s="7">
        <f>offs553+Ampl553*SIN(2*PI()*freq553*('5v'!E973)+deph553*PI()/180)</f>
        <v>0.67292269783155378</v>
      </c>
      <c r="I985" s="8">
        <f>('5v'!F973-H985)^2</f>
        <v>1.6803993119183938E-6</v>
      </c>
      <c r="J985" s="9">
        <f>offs554+Ampl554*SIN(2*PI()*freq554*('5v'!E973-reta554)+deph554*PI()/180)</f>
        <v>0.54463789313096711</v>
      </c>
      <c r="K985" s="10">
        <f>('5v'!G973-J985)^2</f>
        <v>2.1872558201132802E-3</v>
      </c>
      <c r="M985" s="3"/>
      <c r="N985" s="7">
        <f>offs553+Ampl555*SIN(2*PI()*freq555*('5v'!I973)+deph555*PI()/180)</f>
        <v>-1.1111186393306318</v>
      </c>
      <c r="O985" s="8">
        <f>('5v'!J973-N985)^2</f>
        <v>2.6233468887932378E-4</v>
      </c>
      <c r="P985" s="9">
        <f>offs556+Ampl556*SIN(2*PI()*freq556*('5v'!I973-reta556)+deph556*PI()/180)</f>
        <v>1.1467978426258529</v>
      </c>
      <c r="Q985" s="10">
        <f>('5v'!K973-P985)^2</f>
        <v>6.8562827787365074E-5</v>
      </c>
      <c r="S985" s="3"/>
      <c r="T985" s="7">
        <f>offs557+Ampl557*SIN(2*PI()*freq557*('5v'!M973)+deph557*PI()/180)</f>
        <v>1.8772379111203537</v>
      </c>
      <c r="U985" s="8">
        <f>('5v'!N973-T985)^2</f>
        <v>6.0004366876095333E-6</v>
      </c>
      <c r="V985" s="9">
        <f>offs558+Ampl558*SIN(2*PI()*freq558*('5v'!M973-reta558)+deph558*PI()/180)</f>
        <v>0.97857561432791851</v>
      </c>
      <c r="W985" s="10">
        <f>('5v'!O973-V985)^2</f>
        <v>7.1522852354214184E-6</v>
      </c>
      <c r="X985" s="3"/>
      <c r="Y985" s="3"/>
      <c r="Z985" s="7">
        <f>offs559+Ampl559*SIN(2*PI()*freq559*('5v'!Q973)+deph559*PI()/180)</f>
        <v>-2.4352386772848873</v>
      </c>
      <c r="AA985" s="8">
        <f>('5v'!R973-Z985)^2</f>
        <v>2.487877899331636E-2</v>
      </c>
      <c r="AB985" s="9">
        <f>offs558+Ampl560*SIN(2*PI()*freq560*('5v'!Q973-reta560)+deph560*PI()/180)</f>
        <v>0.76382898000232724</v>
      </c>
      <c r="AC985" s="10">
        <f>('5v'!S973-AB985)^2</f>
        <v>6.6422690956042777E-6</v>
      </c>
      <c r="AE985" s="44"/>
      <c r="AF985" s="7">
        <f>offs561+Ampl561*SIN(2*PI()*freq561*('5v'!U973)+deph561*PI()/180)</f>
        <v>1.8339559647081551</v>
      </c>
      <c r="AG985" s="8">
        <f>('5v'!V973-AF985)^2</f>
        <v>0.21171764267832907</v>
      </c>
      <c r="AH985" s="9">
        <f>offs562+Ampl562*SIN(2*PI()*freq562*('5v'!U973-reta562)+deph562*PI()/180)</f>
        <v>0.88726886764506618</v>
      </c>
      <c r="AI985" s="10">
        <f>('5v'!W973-AH985)^2</f>
        <v>2.9653103296662231E-6</v>
      </c>
      <c r="AL985" s="76"/>
      <c r="AN985" s="76"/>
      <c r="AO985" s="80"/>
    </row>
    <row r="986" spans="1:41" x14ac:dyDescent="0.25">
      <c r="A986" s="3"/>
      <c r="B986" s="7">
        <f>offs551+Ampl551*SIN(2*PI()*freq551*('5v'!A974)+deph551*PI()/180)</f>
        <v>-0.69145337738115997</v>
      </c>
      <c r="C986" s="8">
        <f>('5v'!B974-B986)^2</f>
        <v>7.7360601364285806E-6</v>
      </c>
      <c r="D986" s="9">
        <f>offs552+Ampl552*SIN(2*PI()*freq552*('5v'!A974-reta552)+deph552*PI()/180)</f>
        <v>1.2890316671143554</v>
      </c>
      <c r="E986" s="10">
        <f>('5v'!C974-D986)^2</f>
        <v>2.5478943297344328E-5</v>
      </c>
      <c r="G986" s="3"/>
      <c r="H986" s="7">
        <f>offs553+Ampl553*SIN(2*PI()*freq553*('5v'!E974)+deph553*PI()/180)</f>
        <v>0.63102826984338367</v>
      </c>
      <c r="I986" s="8">
        <f>('5v'!F974-H986)^2</f>
        <v>4.7294512540963091E-6</v>
      </c>
      <c r="J986" s="9">
        <f>offs554+Ampl554*SIN(2*PI()*freq554*('5v'!E974-reta554)+deph554*PI()/180)</f>
        <v>0.54417169058438697</v>
      </c>
      <c r="K986" s="10">
        <f>('5v'!G974-J986)^2</f>
        <v>1.2613372028867282E-3</v>
      </c>
      <c r="M986" s="3"/>
      <c r="N986" s="7">
        <f>offs553+Ampl555*SIN(2*PI()*freq555*('5v'!I974)+deph555*PI()/180)</f>
        <v>-1.080838115796166</v>
      </c>
      <c r="O986" s="8">
        <f>('5v'!J974-N986)^2</f>
        <v>2.3143858796533865E-4</v>
      </c>
      <c r="P986" s="9">
        <f>offs556+Ampl556*SIN(2*PI()*freq556*('5v'!I974-reta556)+deph556*PI()/180)</f>
        <v>1.1471767901201413</v>
      </c>
      <c r="Q986" s="10">
        <f>('5v'!K974-P986)^2</f>
        <v>6.243085584385123E-5</v>
      </c>
      <c r="S986" s="3"/>
      <c r="T986" s="7">
        <f>offs557+Ampl557*SIN(2*PI()*freq557*('5v'!M974)+deph557*PI()/180)</f>
        <v>1.8906756019531772</v>
      </c>
      <c r="U986" s="8">
        <f>('5v'!N974-T986)^2</f>
        <v>7.2025572538864498E-6</v>
      </c>
      <c r="V986" s="9">
        <f>offs558+Ampl558*SIN(2*PI()*freq558*('5v'!M974-reta558)+deph558*PI()/180)</f>
        <v>0.97547048731882269</v>
      </c>
      <c r="W986" s="10">
        <f>('5v'!O974-V986)^2</f>
        <v>3.5090756075380507E-6</v>
      </c>
      <c r="X986" s="3"/>
      <c r="Y986" s="3"/>
      <c r="Z986" s="7">
        <f>offs559+Ampl559*SIN(2*PI()*freq559*('5v'!Q974)+deph559*PI()/180)</f>
        <v>-2.4681278794285921</v>
      </c>
      <c r="AA986" s="8">
        <f>('5v'!R974-Z986)^2</f>
        <v>2.3160161782155953E-2</v>
      </c>
      <c r="AB986" s="9">
        <f>offs558+Ampl560*SIN(2*PI()*freq560*('5v'!Q974-reta560)+deph560*PI()/180)</f>
        <v>0.76599098358698692</v>
      </c>
      <c r="AC986" s="10">
        <f>('5v'!S974-AB986)^2</f>
        <v>5.6092068337169356E-6</v>
      </c>
      <c r="AE986" s="44"/>
      <c r="AF986" s="7">
        <f>offs561+Ampl561*SIN(2*PI()*freq561*('5v'!U974)+deph561*PI()/180)</f>
        <v>1.7800809675890006</v>
      </c>
      <c r="AG986" s="8">
        <f>('5v'!V974-AF986)^2</f>
        <v>0.21066927508983702</v>
      </c>
      <c r="AH986" s="9">
        <f>offs562+Ampl562*SIN(2*PI()*freq562*('5v'!U974-reta562)+deph562*PI()/180)</f>
        <v>0.88370240448382975</v>
      </c>
      <c r="AI986" s="10">
        <f>('5v'!W974-AH986)^2</f>
        <v>4.2509964935505963E-6</v>
      </c>
      <c r="AL986" s="76"/>
      <c r="AN986" s="76"/>
      <c r="AO986" s="80"/>
    </row>
    <row r="987" spans="1:41" x14ac:dyDescent="0.25">
      <c r="A987" s="3"/>
      <c r="B987" s="7">
        <f>offs551+Ampl551*SIN(2*PI()*freq551*('5v'!A975)+deph551*PI()/180)</f>
        <v>-0.6602897700247301</v>
      </c>
      <c r="C987" s="8">
        <f>('5v'!B975-B987)^2</f>
        <v>4.5883960347932282E-5</v>
      </c>
      <c r="D987" s="9">
        <f>offs552+Ampl552*SIN(2*PI()*freq552*('5v'!A975-reta552)+deph552*PI()/180)</f>
        <v>1.2851291931105255</v>
      </c>
      <c r="E987" s="10">
        <f>('5v'!C975-D987)^2</f>
        <v>2.5514551839820144E-5</v>
      </c>
      <c r="G987" s="3"/>
      <c r="H987" s="7">
        <f>offs553+Ampl553*SIN(2*PI()*freq553*('5v'!E975)+deph553*PI()/180)</f>
        <v>0.58874407069952583</v>
      </c>
      <c r="I987" s="8">
        <f>('5v'!F975-H987)^2</f>
        <v>1.1853762168063657E-5</v>
      </c>
      <c r="J987" s="9">
        <f>offs554+Ampl554*SIN(2*PI()*freq554*('5v'!E975-reta554)+deph554*PI()/180)</f>
        <v>0.54382368888012933</v>
      </c>
      <c r="K987" s="10">
        <f>('5v'!G975-J987)^2</f>
        <v>1.0969024581360745E-4</v>
      </c>
      <c r="M987" s="3"/>
      <c r="N987" s="7">
        <f>offs553+Ampl555*SIN(2*PI()*freq555*('5v'!I975)+deph555*PI()/180)</f>
        <v>-1.0504605031891585</v>
      </c>
      <c r="O987" s="8">
        <f>('5v'!J975-N987)^2</f>
        <v>1.9972368931028386E-4</v>
      </c>
      <c r="P987" s="9">
        <f>offs556+Ampl556*SIN(2*PI()*freq556*('5v'!I975-reta556)+deph556*PI()/180)</f>
        <v>1.1475146739518753</v>
      </c>
      <c r="Q987" s="10">
        <f>('5v'!K975-P987)^2</f>
        <v>3.1475646159845268E-5</v>
      </c>
      <c r="S987" s="3"/>
      <c r="T987" s="7">
        <f>offs557+Ampl557*SIN(2*PI()*freq557*('5v'!M975)+deph557*PI()/180)</f>
        <v>1.9035344099892819</v>
      </c>
      <c r="U987" s="8">
        <f>('5v'!N975-T987)^2</f>
        <v>2.383009723091154E-6</v>
      </c>
      <c r="V987" s="9">
        <f>offs558+Ampl558*SIN(2*PI()*freq558*('5v'!M975-reta558)+deph558*PI()/180)</f>
        <v>0.97234343308155813</v>
      </c>
      <c r="W987" s="10">
        <f>('5v'!O975-V987)^2</f>
        <v>1.1969605407905599E-6</v>
      </c>
      <c r="X987" s="3"/>
      <c r="Y987" s="3"/>
      <c r="Z987" s="7">
        <f>offs559+Ampl559*SIN(2*PI()*freq559*('5v'!Q975)+deph559*PI()/180)</f>
        <v>-2.5000552541820742</v>
      </c>
      <c r="AA987" s="8">
        <f>('5v'!R975-Z987)^2</f>
        <v>2.0648182849573381E-2</v>
      </c>
      <c r="AB987" s="9">
        <f>offs558+Ampl560*SIN(2*PI()*freq560*('5v'!Q975-reta560)+deph560*PI()/180)</f>
        <v>0.76821131308186152</v>
      </c>
      <c r="AC987" s="10">
        <f>('5v'!S975-AB987)^2</f>
        <v>4.4149444413179715E-6</v>
      </c>
      <c r="AE987" s="44"/>
      <c r="AF987" s="7">
        <f>offs561+Ampl561*SIN(2*PI()*freq561*('5v'!U975)+deph561*PI()/180)</f>
        <v>1.7244492454666216</v>
      </c>
      <c r="AG987" s="8">
        <f>('5v'!V975-AF987)^2</f>
        <v>0.21159644464422644</v>
      </c>
      <c r="AH987" s="9">
        <f>offs562+Ampl562*SIN(2*PI()*freq562*('5v'!U975-reta562)+deph562*PI()/180)</f>
        <v>0.88013769524939056</v>
      </c>
      <c r="AI987" s="10">
        <f>('5v'!W975-AH987)^2</f>
        <v>5.7760203209629675E-6</v>
      </c>
      <c r="AL987" s="76"/>
      <c r="AN987" s="76"/>
      <c r="AO987" s="80"/>
    </row>
    <row r="988" spans="1:41" x14ac:dyDescent="0.25">
      <c r="A988" s="3"/>
      <c r="B988" s="7">
        <f>offs551+Ampl551*SIN(2*PI()*freq551*('5v'!A976)+deph551*PI()/180)</f>
        <v>-0.62909366494807017</v>
      </c>
      <c r="C988" s="8">
        <f>('5v'!B976-B988)^2</f>
        <v>4.6617008643106295E-5</v>
      </c>
      <c r="D988" s="9">
        <f>offs552+Ampl552*SIN(2*PI()*freq552*('5v'!A976-reta552)+deph552*PI()/180)</f>
        <v>1.2811644466774914</v>
      </c>
      <c r="E988" s="10">
        <f>('5v'!C976-D988)^2</f>
        <v>4.8239229549876581E-5</v>
      </c>
      <c r="G988" s="3"/>
      <c r="H988" s="7">
        <f>offs553+Ampl553*SIN(2*PI()*freq553*('5v'!E976)+deph553*PI()/180)</f>
        <v>0.54608512377458684</v>
      </c>
      <c r="I988" s="8">
        <f>('5v'!F976-H988)^2</f>
        <v>1.3944686597460925E-6</v>
      </c>
      <c r="J988" s="9">
        <f>offs554+Ampl554*SIN(2*PI()*freq554*('5v'!E976-reta554)+deph554*PI()/180)</f>
        <v>0.54359401166154298</v>
      </c>
      <c r="K988" s="10">
        <f>('5v'!G976-J988)^2</f>
        <v>5.979497793195585E-4</v>
      </c>
      <c r="M988" s="3"/>
      <c r="N988" s="7">
        <f>offs553+Ampl555*SIN(2*PI()*freq555*('5v'!I976)+deph555*PI()/180)</f>
        <v>-1.0199905984867845</v>
      </c>
      <c r="O988" s="8">
        <f>('5v'!J976-N988)^2</f>
        <v>1.6794445401505513E-4</v>
      </c>
      <c r="P988" s="9">
        <f>offs556+Ampl556*SIN(2*PI()*freq556*('5v'!I976-reta556)+deph556*PI()/180)</f>
        <v>1.1478114407652813</v>
      </c>
      <c r="Q988" s="10">
        <f>('5v'!K976-P988)^2</f>
        <v>1.1292417433067734E-5</v>
      </c>
      <c r="S988" s="3"/>
      <c r="T988" s="7">
        <f>offs557+Ampl557*SIN(2*PI()*freq557*('5v'!M976)+deph557*PI()/180)</f>
        <v>1.9158111625101981</v>
      </c>
      <c r="U988" s="8">
        <f>('5v'!N976-T988)^2</f>
        <v>8.5296269648242541E-6</v>
      </c>
      <c r="V988" s="9">
        <f>offs558+Ampl558*SIN(2*PI()*freq558*('5v'!M976-reta558)+deph558*PI()/180)</f>
        <v>0.96919522316996609</v>
      </c>
      <c r="W988" s="10">
        <f>('5v'!O976-V988)^2</f>
        <v>5.2401474266179062E-6</v>
      </c>
      <c r="X988" s="3"/>
      <c r="Y988" s="3"/>
      <c r="Z988" s="7">
        <f>offs559+Ampl559*SIN(2*PI()*freq559*('5v'!Q976)+deph559*PI()/180)</f>
        <v>-2.5310053617502311</v>
      </c>
      <c r="AA988" s="8">
        <f>('5v'!R976-Z988)^2</f>
        <v>1.9081355097141137E-2</v>
      </c>
      <c r="AB988" s="9">
        <f>offs558+Ampl560*SIN(2*PI()*freq560*('5v'!Q976-reta560)+deph560*PI()/180)</f>
        <v>0.77048889475531079</v>
      </c>
      <c r="AC988" s="10">
        <f>('5v'!S976-AB988)^2</f>
        <v>3.1567170607111924E-6</v>
      </c>
      <c r="AE988" s="44"/>
      <c r="AF988" s="7">
        <f>offs561+Ampl561*SIN(2*PI()*freq561*('5v'!U976)+deph561*PI()/180)</f>
        <v>1.6671157001342407</v>
      </c>
      <c r="AG988" s="8">
        <f>('5v'!V976-AF988)^2</f>
        <v>0.21275741131403431</v>
      </c>
      <c r="AH988" s="9">
        <f>offs562+Ampl562*SIN(2*PI()*freq562*('5v'!U976-reta562)+deph562*PI()/180)</f>
        <v>0.8765782578793897</v>
      </c>
      <c r="AI988" s="10">
        <f>('5v'!W976-AH988)^2</f>
        <v>6.3523750006682756E-7</v>
      </c>
      <c r="AL988" s="76"/>
      <c r="AN988" s="76"/>
      <c r="AO988" s="80"/>
    </row>
    <row r="989" spans="1:41" x14ac:dyDescent="0.25">
      <c r="A989" s="3"/>
      <c r="B989" s="7">
        <f>offs551+Ampl551*SIN(2*PI()*freq551*('5v'!A977)+deph551*PI()/180)</f>
        <v>-0.59786998837781102</v>
      </c>
      <c r="C989" s="8">
        <f>('5v'!B977-B989)^2</f>
        <v>4.697715668316878E-5</v>
      </c>
      <c r="D989" s="9">
        <f>offs552+Ampl552*SIN(2*PI()*freq552*('5v'!A977-reta552)+deph552*PI()/180)</f>
        <v>1.2771380538946768</v>
      </c>
      <c r="E989" s="10">
        <f>('5v'!C977-D989)^2</f>
        <v>4.6595011773031223E-5</v>
      </c>
      <c r="G989" s="3"/>
      <c r="H989" s="7">
        <f>offs553+Ampl553*SIN(2*PI()*freq553*('5v'!E977)+deph553*PI()/180)</f>
        <v>0.50306658558929174</v>
      </c>
      <c r="I989" s="8">
        <f>('5v'!F977-H989)^2</f>
        <v>1.5139196220785503E-6</v>
      </c>
      <c r="J989" s="9">
        <f>offs554+Ampl554*SIN(2*PI()*freq554*('5v'!E977-reta554)+deph554*PI()/180)</f>
        <v>0.54348274053184986</v>
      </c>
      <c r="K989" s="10">
        <f>('5v'!G977-J989)^2</f>
        <v>3.5401001248763905E-3</v>
      </c>
      <c r="M989" s="3"/>
      <c r="N989" s="7">
        <f>offs553+Ampl555*SIN(2*PI()*freq555*('5v'!I977)+deph555*PI()/180)</f>
        <v>-0.98943321324021682</v>
      </c>
      <c r="O989" s="8">
        <f>('5v'!J977-N989)^2</f>
        <v>1.863758272730671E-4</v>
      </c>
      <c r="P989" s="9">
        <f>offs556+Ampl556*SIN(2*PI()*freq556*('5v'!I977-reta556)+deph556*PI()/180)</f>
        <v>1.1480670436974392</v>
      </c>
      <c r="Q989" s="10">
        <f>('5v'!K977-P989)^2</f>
        <v>1.3264043733323217E-6</v>
      </c>
      <c r="S989" s="3"/>
      <c r="T989" s="7">
        <f>offs557+Ampl557*SIN(2*PI()*freq557*('5v'!M977)+deph557*PI()/180)</f>
        <v>1.9275028304109389</v>
      </c>
      <c r="U989" s="8">
        <f>('5v'!N977-T989)^2</f>
        <v>8.3721710189789454E-6</v>
      </c>
      <c r="V989" s="9">
        <f>offs558+Ampl558*SIN(2*PI()*freq558*('5v'!M977-reta558)+deph558*PI()/180)</f>
        <v>0.9660266343577355</v>
      </c>
      <c r="W989" s="10">
        <f>('5v'!O977-V989)^2</f>
        <v>1.2282260707792262E-5</v>
      </c>
      <c r="X989" s="3"/>
      <c r="Y989" s="3"/>
      <c r="Z989" s="7">
        <f>offs559+Ampl559*SIN(2*PI()*freq559*('5v'!Q977)+deph559*PI()/180)</f>
        <v>-2.5609632349356892</v>
      </c>
      <c r="AA989" s="8">
        <f>('5v'!R977-Z989)^2</f>
        <v>1.8365983469965014E-2</v>
      </c>
      <c r="AB989" s="9">
        <f>offs558+Ampl560*SIN(2*PI()*freq560*('5v'!Q977-reta560)+deph560*PI()/180)</f>
        <v>0.77282262718904859</v>
      </c>
      <c r="AC989" s="10">
        <f>('5v'!S977-AB989)^2</f>
        <v>1.1217360421953768E-5</v>
      </c>
      <c r="AE989" s="44"/>
      <c r="AF989" s="7">
        <f>offs561+Ampl561*SIN(2*PI()*freq561*('5v'!U977)+deph561*PI()/180)</f>
        <v>1.6081369128791523</v>
      </c>
      <c r="AG989" s="8">
        <f>('5v'!V977-AF989)^2</f>
        <v>0.21060588939873948</v>
      </c>
      <c r="AH989" s="9">
        <f>offs562+Ampl562*SIN(2*PI()*freq562*('5v'!U977-reta562)+deph562*PI()/180)</f>
        <v>0.87302760510877608</v>
      </c>
      <c r="AI989" s="10">
        <f>('5v'!W977-AH989)^2</f>
        <v>6.4080808087348912E-7</v>
      </c>
      <c r="AL989" s="76"/>
      <c r="AN989" s="76"/>
      <c r="AO989" s="80"/>
    </row>
    <row r="990" spans="1:41" x14ac:dyDescent="0.25">
      <c r="A990" s="3"/>
      <c r="B990" s="7">
        <f>offs551+Ampl551*SIN(2*PI()*freq551*('5v'!A978)+deph551*PI()/180)</f>
        <v>-0.56662367089443255</v>
      </c>
      <c r="C990" s="8">
        <f>('5v'!B978-B990)^2</f>
        <v>7.7627921610000847E-5</v>
      </c>
      <c r="D990" s="9">
        <f>offs552+Ampl552*SIN(2*PI()*freq552*('5v'!A978-reta552)+deph552*PI()/180)</f>
        <v>1.2730506505761761</v>
      </c>
      <c r="E990" s="10">
        <f>('5v'!C978-D990)^2</f>
        <v>4.4151381279477864E-5</v>
      </c>
      <c r="G990" s="3"/>
      <c r="H990" s="7">
        <f>offs553+Ampl553*SIN(2*PI()*freq553*('5v'!E978)+deph553*PI()/180)</f>
        <v>0.45970374042541184</v>
      </c>
      <c r="I990" s="8">
        <f>('5v'!F978-H990)^2</f>
        <v>2.6382191656413483E-6</v>
      </c>
      <c r="J990" s="9">
        <f>offs554+Ampl554*SIN(2*PI()*freq554*('5v'!E978-reta554)+deph554*PI()/180)</f>
        <v>0.54348991502515243</v>
      </c>
      <c r="K990" s="10">
        <f>('5v'!G978-J990)^2</f>
        <v>5.0728460715101309E-3</v>
      </c>
      <c r="M990" s="3"/>
      <c r="N990" s="7">
        <f>offs553+Ampl555*SIN(2*PI()*freq555*('5v'!I978)+deph555*PI()/180)</f>
        <v>-0.95879317281481813</v>
      </c>
      <c r="O990" s="8">
        <f>('5v'!J978-N990)^2</f>
        <v>2.0340215713747403E-4</v>
      </c>
      <c r="P990" s="9">
        <f>offs556+Ampl556*SIN(2*PI()*freq556*('5v'!I978-reta556)+deph556*PI()/180)</f>
        <v>1.1482814423856831</v>
      </c>
      <c r="Q990" s="10">
        <f>('5v'!K978-P990)^2</f>
        <v>1.0319154358024871E-6</v>
      </c>
      <c r="S990" s="3"/>
      <c r="T990" s="7">
        <f>offs557+Ampl557*SIN(2*PI()*freq557*('5v'!M978)+deph557*PI()/180)</f>
        <v>1.9386065289473999</v>
      </c>
      <c r="U990" s="8">
        <f>('5v'!N978-T990)^2</f>
        <v>5.1911928998708E-6</v>
      </c>
      <c r="V990" s="9">
        <f>offs558+Ampl558*SIN(2*PI()*freq558*('5v'!M978-reta558)+deph558*PI()/180)</f>
        <v>0.96283844844674227</v>
      </c>
      <c r="W990" s="10">
        <f>('5v'!O978-V990)^2</f>
        <v>2.2464391639429942E-5</v>
      </c>
      <c r="X990" s="3"/>
      <c r="Y990" s="3"/>
      <c r="Z990" s="7">
        <f>offs559+Ampl559*SIN(2*PI()*freq559*('5v'!Q978)+deph559*PI()/180)</f>
        <v>-2.5899143863768219</v>
      </c>
      <c r="AA990" s="8">
        <f>('5v'!R978-Z990)^2</f>
        <v>1.6901950998330709E-2</v>
      </c>
      <c r="AB990" s="9">
        <f>offs558+Ampl560*SIN(2*PI()*freq560*('5v'!Q978-reta560)+deph560*PI()/180)</f>
        <v>0.7752113818107792</v>
      </c>
      <c r="AC990" s="10">
        <f>('5v'!S978-AB990)^2</f>
        <v>8.4891126802946125E-6</v>
      </c>
      <c r="AE990" s="44"/>
      <c r="AF990" s="7">
        <f>offs561+Ampl561*SIN(2*PI()*freq561*('5v'!U978)+deph561*PI()/180)</f>
        <v>1.5475710886437672</v>
      </c>
      <c r="AG990" s="8">
        <f>('5v'!V978-AF990)^2</f>
        <v>0.20879973706575944</v>
      </c>
      <c r="AH990" s="9">
        <f>offs562+Ampl562*SIN(2*PI()*freq562*('5v'!U978-reta562)+deph562*PI()/180)</f>
        <v>0.86948924100315816</v>
      </c>
      <c r="AI990" s="10">
        <f>('5v'!W978-AH990)^2</f>
        <v>5.691798275931904E-6</v>
      </c>
      <c r="AL990" s="76"/>
      <c r="AN990" s="76"/>
      <c r="AO990" s="80"/>
    </row>
    <row r="991" spans="1:41" x14ac:dyDescent="0.25">
      <c r="A991" s="3"/>
      <c r="B991" s="7">
        <f>offs551+Ampl551*SIN(2*PI()*freq551*('5v'!A979)+deph551*PI()/180)</f>
        <v>-0.53535964665369096</v>
      </c>
      <c r="C991" s="8">
        <f>('5v'!B979-B991)^2</f>
        <v>4.6835499520575627E-5</v>
      </c>
      <c r="D991" s="9">
        <f>offs552+Ampl552*SIN(2*PI()*freq552*('5v'!A979-reta552)+deph552*PI()/180)</f>
        <v>1.2689028821703574</v>
      </c>
      <c r="E991" s="10">
        <f>('5v'!C979-D991)^2</f>
        <v>4.0996900087481319E-5</v>
      </c>
      <c r="G991" s="3"/>
      <c r="H991" s="7">
        <f>offs553+Ampl553*SIN(2*PI()*freq553*('5v'!E979)+deph553*PI()/180)</f>
        <v>0.41601199489536078</v>
      </c>
      <c r="I991" s="8">
        <f>('5v'!F979-H991)^2</f>
        <v>2.4304650837609248E-6</v>
      </c>
      <c r="J991" s="9">
        <f>offs554+Ampl554*SIN(2*PI()*freq554*('5v'!E979-reta554)+deph554*PI()/180)</f>
        <v>0.54361553259238748</v>
      </c>
      <c r="K991" s="10">
        <f>('5v'!G979-J991)^2</f>
        <v>1.0424847609044837E-3</v>
      </c>
      <c r="M991" s="3"/>
      <c r="N991" s="7">
        <f>offs553+Ampl555*SIN(2*PI()*freq555*('5v'!I979)+deph555*PI()/180)</f>
        <v>-0.92807531562816226</v>
      </c>
      <c r="O991" s="8">
        <f>('5v'!J979-N991)^2</f>
        <v>2.1886408192915981E-4</v>
      </c>
      <c r="P991" s="9">
        <f>offs556+Ampl556*SIN(2*PI()*freq556*('5v'!I979-reta556)+deph556*PI()/180)</f>
        <v>1.1484546029739744</v>
      </c>
      <c r="Q991" s="10">
        <f>('5v'!K979-P991)^2</f>
        <v>1.4137042921603586E-6</v>
      </c>
      <c r="S991" s="3"/>
      <c r="T991" s="7">
        <f>offs557+Ampl557*SIN(2*PI()*freq557*('5v'!M979)+deph557*PI()/180)</f>
        <v>1.9491195184481132</v>
      </c>
      <c r="U991" s="8">
        <f>('5v'!N979-T991)^2</f>
        <v>2.2912703215298181E-5</v>
      </c>
      <c r="V991" s="9">
        <f>offs558+Ampl558*SIN(2*PI()*freq558*('5v'!M979-reta558)+deph558*PI()/180)</f>
        <v>0.95963145207415446</v>
      </c>
      <c r="W991" s="10">
        <f>('5v'!O979-V991)^2</f>
        <v>3.5922496868549098E-5</v>
      </c>
      <c r="X991" s="3"/>
      <c r="Y991" s="3"/>
      <c r="Z991" s="7">
        <f>offs559+Ampl559*SIN(2*PI()*freq559*('5v'!Q979)+deph559*PI()/180)</f>
        <v>-2.6178448155537035</v>
      </c>
      <c r="AA991" s="8">
        <f>('5v'!R979-Z991)^2</f>
        <v>1.4788584574635753E-2</v>
      </c>
      <c r="AB991" s="9">
        <f>offs558+Ampl560*SIN(2*PI()*freq560*('5v'!Q979-reta560)+deph560*PI()/180)</f>
        <v>0.77765400343996549</v>
      </c>
      <c r="AC991" s="10">
        <f>('5v'!S979-AB991)^2</f>
        <v>5.8762926144025673E-6</v>
      </c>
      <c r="AE991" s="44"/>
      <c r="AF991" s="7">
        <f>offs561+Ampl561*SIN(2*PI()*freq561*('5v'!U979)+deph561*PI()/180)</f>
        <v>1.4854779985844127</v>
      </c>
      <c r="AG991" s="8">
        <f>('5v'!V979-AF991)^2</f>
        <v>0.2073890585226954</v>
      </c>
      <c r="AH991" s="9">
        <f>offs562+Ampl562*SIN(2*PI()*freq562*('5v'!U979-reta562)+deph562*PI()/180)</f>
        <v>0.86596665750071644</v>
      </c>
      <c r="AI991" s="10">
        <f>('5v'!W979-AH991)^2</f>
        <v>3.4908392922090499E-5</v>
      </c>
      <c r="AL991" s="76"/>
      <c r="AN991" s="76"/>
      <c r="AO991" s="80"/>
    </row>
    <row r="992" spans="1:41" x14ac:dyDescent="0.25">
      <c r="A992" s="3"/>
      <c r="B992" s="7">
        <f>offs551+Ampl551*SIN(2*PI()*freq551*('5v'!A980)+deph551*PI()/180)</f>
        <v>-0.50408285260743779</v>
      </c>
      <c r="C992" s="8">
        <f>('5v'!B980-B992)^2</f>
        <v>2.3657062186879182E-5</v>
      </c>
      <c r="D992" s="9">
        <f>offs552+Ampl552*SIN(2*PI()*freq552*('5v'!A980-reta552)+deph552*PI()/180)</f>
        <v>1.2646954036579339</v>
      </c>
      <c r="E992" s="10">
        <f>('5v'!C980-D992)^2</f>
        <v>6.4873418284940159E-5</v>
      </c>
      <c r="G992" s="3"/>
      <c r="H992" s="7">
        <f>offs553+Ampl553*SIN(2*PI()*freq553*('5v'!E980)+deph553*PI()/180)</f>
        <v>0.37200687246828568</v>
      </c>
      <c r="I992" s="8">
        <f>('5v'!F980-H992)^2</f>
        <v>1.961491134033872E-5</v>
      </c>
      <c r="J992" s="9">
        <f>offs554+Ampl554*SIN(2*PI()*freq554*('5v'!E980-reta554)+deph554*PI()/180)</f>
        <v>0.54385954860223151</v>
      </c>
      <c r="K992" s="10">
        <f>('5v'!G980-J992)^2</f>
        <v>1.4274380697219397E-3</v>
      </c>
      <c r="M992" s="3"/>
      <c r="N992" s="7">
        <f>offs553+Ampl555*SIN(2*PI()*freq555*('5v'!I980)+deph555*PI()/180)</f>
        <v>-0.89728449238599184</v>
      </c>
      <c r="O992" s="8">
        <f>('5v'!J980-N992)^2</f>
        <v>2.3266109822107079E-4</v>
      </c>
      <c r="P992" s="9">
        <f>offs556+Ampl556*SIN(2*PI()*freq556*('5v'!I980-reta556)+deph556*PI()/180)</f>
        <v>1.1485864981182492</v>
      </c>
      <c r="Q992" s="10">
        <f>('5v'!K980-P992)^2</f>
        <v>1.0719129158361557E-5</v>
      </c>
      <c r="S992" s="3"/>
      <c r="T992" s="7">
        <f>offs557+Ampl557*SIN(2*PI()*freq557*('5v'!M980)+deph557*PI()/180)</f>
        <v>1.9590392049902279</v>
      </c>
      <c r="U992" s="8">
        <f>('5v'!N980-T992)^2</f>
        <v>2.1461492439567171E-5</v>
      </c>
      <c r="V992" s="9">
        <f>offs558+Ampl558*SIN(2*PI()*freq558*('5v'!M980-reta558)+deph558*PI()/180)</f>
        <v>0.95640643651834001</v>
      </c>
      <c r="W992" s="10">
        <f>('5v'!O980-V992)^2</f>
        <v>2.8220568281257041E-5</v>
      </c>
      <c r="X992" s="3"/>
      <c r="Y992" s="3"/>
      <c r="Z992" s="7">
        <f>offs559+Ampl559*SIN(2*PI()*freq559*('5v'!Q980)+deph559*PI()/180)</f>
        <v>-2.6447410155586368</v>
      </c>
      <c r="AA992" s="8">
        <f>('5v'!R980-Z992)^2</f>
        <v>1.3959333755635203E-2</v>
      </c>
      <c r="AB992" s="9">
        <f>offs558+Ampl560*SIN(2*PI()*freq560*('5v'!Q980-reta560)+deph560*PI()/180)</f>
        <v>0.780149310846463</v>
      </c>
      <c r="AC992" s="10">
        <f>('5v'!S980-AB992)^2</f>
        <v>5.0695605370404048E-9</v>
      </c>
      <c r="AE992" s="44"/>
      <c r="AF992" s="7">
        <f>offs561+Ampl561*SIN(2*PI()*freq561*('5v'!U980)+deph561*PI()/180)</f>
        <v>1.4219189210843948</v>
      </c>
      <c r="AG992" s="8">
        <f>('5v'!V980-AF992)^2</f>
        <v>0.20642557261682565</v>
      </c>
      <c r="AH992" s="9">
        <f>offs562+Ampl562*SIN(2*PI()*freq562*('5v'!U980-reta562)+deph562*PI()/180)</f>
        <v>0.86246333096608174</v>
      </c>
      <c r="AI992" s="10">
        <f>('5v'!W980-AH992)^2</f>
        <v>5.5629655349802311E-5</v>
      </c>
      <c r="AL992" s="76"/>
      <c r="AN992" s="76"/>
      <c r="AO992" s="80"/>
    </row>
    <row r="993" spans="1:41" x14ac:dyDescent="0.25">
      <c r="A993" s="3"/>
      <c r="B993" s="7">
        <f>offs551+Ampl551*SIN(2*PI()*freq551*('5v'!A981)+deph551*PI()/180)</f>
        <v>-0.47279822772402075</v>
      </c>
      <c r="C993" s="8">
        <f>('5v'!B981-B993)^2</f>
        <v>8.2726859204255334E-6</v>
      </c>
      <c r="D993" s="9">
        <f>offs552+Ampl552*SIN(2*PI()*freq552*('5v'!A981-reta552)+deph552*PI()/180)</f>
        <v>1.2604288794485365</v>
      </c>
      <c r="E993" s="10">
        <f>('5v'!C981-D993)^2</f>
        <v>5.9211169727509837E-5</v>
      </c>
      <c r="G993" s="3"/>
      <c r="H993" s="7">
        <f>offs553+Ampl553*SIN(2*PI()*freq553*('5v'!E981)+deph553*PI()/180)</f>
        <v>0.32770400795464139</v>
      </c>
      <c r="I993" s="8">
        <f>('5v'!F981-H993)^2</f>
        <v>9.5790742392935703E-6</v>
      </c>
      <c r="J993" s="9">
        <f>offs554+Ampl554*SIN(2*PI()*freq554*('5v'!E981-reta554)+deph554*PI()/180)</f>
        <v>0.54422187635695818</v>
      </c>
      <c r="K993" s="10">
        <f>('5v'!G981-J993)^2</f>
        <v>9.5971654503964627E-3</v>
      </c>
      <c r="M993" s="3"/>
      <c r="N993" s="7">
        <f>offs553+Ampl555*SIN(2*PI()*freq555*('5v'!I981)+deph555*PI()/180)</f>
        <v>-0.86642556531623527</v>
      </c>
      <c r="O993" s="8">
        <f>('5v'!J981-N993)^2</f>
        <v>2.4474428882758763E-4</v>
      </c>
      <c r="P993" s="9">
        <f>offs556+Ampl556*SIN(2*PI()*freq556*('5v'!I981-reta556)+deph556*PI()/180)</f>
        <v>1.1486771069907349</v>
      </c>
      <c r="Q993" s="10">
        <f>('5v'!K981-P993)^2</f>
        <v>1.1320647494341772E-5</v>
      </c>
      <c r="S993" s="3"/>
      <c r="T993" s="7">
        <f>offs557+Ampl557*SIN(2*PI()*freq557*('5v'!M981)+deph557*PI()/180)</f>
        <v>1.968363141039523</v>
      </c>
      <c r="U993" s="8">
        <f>('5v'!N981-T993)^2</f>
        <v>9.742007799241202E-6</v>
      </c>
      <c r="V993" s="9">
        <f>offs558+Ampl558*SIN(2*PI()*freq558*('5v'!M981-reta558)+deph558*PI()/180)</f>
        <v>0.9531641975036298</v>
      </c>
      <c r="W993" s="10">
        <f>('5v'!O981-V993)^2</f>
        <v>2.16066231318117E-5</v>
      </c>
      <c r="X993" s="3"/>
      <c r="Y993" s="3"/>
      <c r="Z993" s="7">
        <f>offs559+Ampl559*SIN(2*PI()*freq559*('5v'!Q981)+deph559*PI()/180)</f>
        <v>-2.670589979627978</v>
      </c>
      <c r="AA993" s="8">
        <f>('5v'!R981-Z993)^2</f>
        <v>1.2947033136762027E-2</v>
      </c>
      <c r="AB993" s="9">
        <f>offs558+Ampl560*SIN(2*PI()*freq560*('5v'!Q981-reta560)+deph560*PI()/180)</f>
        <v>0.78269609732175371</v>
      </c>
      <c r="AC993" s="10">
        <f>('5v'!S981-AB993)^2</f>
        <v>4.420352582895002E-7</v>
      </c>
      <c r="AE993" s="44"/>
      <c r="AF993" s="7">
        <f>offs561+Ampl561*SIN(2*PI()*freq561*('5v'!U981)+deph561*PI()/180)</f>
        <v>1.3569565812796107</v>
      </c>
      <c r="AG993" s="8">
        <f>('5v'!V981-AF993)^2</f>
        <v>0.20773971215193238</v>
      </c>
      <c r="AH993" s="9">
        <f>offs562+Ampl562*SIN(2*PI()*freq562*('5v'!U981-reta562)+deph562*PI()/180)</f>
        <v>0.8589827187595811</v>
      </c>
      <c r="AI993" s="10">
        <f>('5v'!W981-AH993)^2</f>
        <v>1.196648110778346E-4</v>
      </c>
      <c r="AL993" s="76"/>
      <c r="AN993" s="76"/>
      <c r="AO993" s="80"/>
    </row>
    <row r="994" spans="1:41" x14ac:dyDescent="0.25">
      <c r="A994" s="3"/>
      <c r="B994" s="7">
        <f>offs551+Ampl551*SIN(2*PI()*freq551*('5v'!A982)+deph551*PI()/180)</f>
        <v>-0.44151071220837401</v>
      </c>
      <c r="C994" s="8">
        <f>('5v'!B982-B994)^2</f>
        <v>8.0582870019716249E-6</v>
      </c>
      <c r="D994" s="9">
        <f>offs552+Ampl552*SIN(2*PI()*freq552*('5v'!A982-reta552)+deph552*PI()/180)</f>
        <v>1.2561039832757983</v>
      </c>
      <c r="E994" s="10">
        <f>('5v'!C982-D994)^2</f>
        <v>8.5174132304965684E-5</v>
      </c>
      <c r="G994" s="3"/>
      <c r="H994" s="7">
        <f>offs553+Ampl553*SIN(2*PI()*freq553*('5v'!E982)+deph553*PI()/180)</f>
        <v>0.28311914195124022</v>
      </c>
      <c r="I994" s="8">
        <f>('5v'!F982-H994)^2</f>
        <v>2.1849036280163088E-6</v>
      </c>
      <c r="J994" s="9">
        <f>offs554+Ampl554*SIN(2*PI()*freq554*('5v'!E982-reta554)+deph554*PI()/180)</f>
        <v>0.54470238712324148</v>
      </c>
      <c r="K994" s="10">
        <f>('5v'!G982-J994)^2</f>
        <v>1.4153768788045796E-2</v>
      </c>
      <c r="M994" s="3"/>
      <c r="N994" s="7">
        <f>offs553+Ampl555*SIN(2*PI()*freq555*('5v'!I982)+deph555*PI()/180)</f>
        <v>-0.8355034074012071</v>
      </c>
      <c r="O994" s="8">
        <f>('5v'!J982-N994)^2</f>
        <v>1.9653284889534876E-4</v>
      </c>
      <c r="P994" s="9">
        <f>offs556+Ampl556*SIN(2*PI()*freq556*('5v'!I982-reta556)+deph556*PI()/180)</f>
        <v>1.1487264152832406</v>
      </c>
      <c r="Q994" s="10">
        <f>('5v'!K982-P994)^2</f>
        <v>1.1654885839549287E-5</v>
      </c>
      <c r="S994" s="3"/>
      <c r="T994" s="7">
        <f>offs557+Ampl557*SIN(2*PI()*freq557*('5v'!M982)+deph557*PI()/180)</f>
        <v>1.9770890260542935</v>
      </c>
      <c r="U994" s="8">
        <f>('5v'!N982-T994)^2</f>
        <v>1.731362095746966E-5</v>
      </c>
      <c r="V994" s="9">
        <f>offs558+Ampl558*SIN(2*PI()*freq558*('5v'!M982-reta558)+deph558*PI()/180)</f>
        <v>0.94990553500398678</v>
      </c>
      <c r="W994" s="10">
        <f>('5v'!O982-V994)^2</f>
        <v>1.6005640465125281E-5</v>
      </c>
      <c r="X994" s="3"/>
      <c r="Y994" s="3"/>
      <c r="Z994" s="7">
        <f>offs559+Ampl559*SIN(2*PI()*freq559*('5v'!Q982)+deph559*PI()/180)</f>
        <v>-2.6953792074320835</v>
      </c>
      <c r="AA994" s="8">
        <f>('5v'!R982-Z994)^2</f>
        <v>1.177812113907936E-2</v>
      </c>
      <c r="AB994" s="9">
        <f>offs558+Ampl560*SIN(2*PI()*freq560*('5v'!Q982-reta560)+deph560*PI()/180)</f>
        <v>0.78529313126249778</v>
      </c>
      <c r="AC994" s="10">
        <f>('5v'!S982-AB994)^2</f>
        <v>1.7128822175399076E-6</v>
      </c>
      <c r="AE994" s="44"/>
      <c r="AF994" s="7">
        <f>offs561+Ampl561*SIN(2*PI()*freq561*('5v'!U982)+deph561*PI()/180)</f>
        <v>1.290655089156465</v>
      </c>
      <c r="AG994" s="8">
        <f>('5v'!V982-AF994)^2</f>
        <v>0.20783521720555287</v>
      </c>
      <c r="AH994" s="9">
        <f>offs562+Ampl562*SIN(2*PI()*freq562*('5v'!U982-reta562)+deph562*PI()/180)</f>
        <v>0.85552825582524383</v>
      </c>
      <c r="AI994" s="10">
        <f>('5v'!W982-AH994)^2</f>
        <v>1.5476564650235904E-4</v>
      </c>
      <c r="AL994" s="76"/>
      <c r="AN994" s="76"/>
      <c r="AO994" s="80"/>
    </row>
    <row r="995" spans="1:41" x14ac:dyDescent="0.25">
      <c r="A995" s="3"/>
      <c r="B995" s="7">
        <f>offs551+Ampl551*SIN(2*PI()*freq551*('5v'!A983)+deph551*PI()/180)</f>
        <v>-0.41022524672189387</v>
      </c>
      <c r="C995" s="8">
        <f>('5v'!B983-B995)^2</f>
        <v>1.2160647923738842E-6</v>
      </c>
      <c r="D995" s="9">
        <f>offs552+Ampl552*SIN(2*PI()*freq552*('5v'!A983-reta552)+deph552*PI()/180)</f>
        <v>1.2517213980909596</v>
      </c>
      <c r="E995" s="10">
        <f>('5v'!C983-D995)^2</f>
        <v>7.6604472342633662E-5</v>
      </c>
      <c r="G995" s="3"/>
      <c r="H995" s="7">
        <f>offs553+Ampl553*SIN(2*PI()*freq553*('5v'!E983)+deph553*PI()/180)</f>
        <v>0.23826811524867708</v>
      </c>
      <c r="I995" s="8">
        <f>('5v'!F983-H995)^2</f>
        <v>1.2264811215016518E-5</v>
      </c>
      <c r="J995" s="9">
        <f>offs554+Ampl554*SIN(2*PI()*freq554*('5v'!E983-reta554)+deph554*PI()/180)</f>
        <v>0.54530091017789406</v>
      </c>
      <c r="K995" s="10">
        <f>('5v'!G983-J995)^2</f>
        <v>1.0961899409577413E-2</v>
      </c>
      <c r="M995" s="3"/>
      <c r="N995" s="7">
        <f>offs553+Ampl555*SIN(2*PI()*freq555*('5v'!I983)+deph555*PI()/180)</f>
        <v>-0.80452290160809636</v>
      </c>
      <c r="O995" s="8">
        <f>('5v'!J983-N995)^2</f>
        <v>2.0416156397470587E-4</v>
      </c>
      <c r="P995" s="9">
        <f>offs556+Ampl556*SIN(2*PI()*freq556*('5v'!I983-reta556)+deph556*PI()/180)</f>
        <v>1.1487344152094148</v>
      </c>
      <c r="Q995" s="10">
        <f>('5v'!K983-P995)^2</f>
        <v>1.170957213882822E-5</v>
      </c>
      <c r="S995" s="3"/>
      <c r="T995" s="7">
        <f>offs557+Ampl557*SIN(2*PI()*freq557*('5v'!M983)+deph557*PI()/180)</f>
        <v>1.9852147070529826</v>
      </c>
      <c r="U995" s="8">
        <f>('5v'!N983-T995)^2</f>
        <v>1.4805433607357717E-5</v>
      </c>
      <c r="V995" s="9">
        <f>offs558+Ampl558*SIN(2*PI()*freq558*('5v'!M983-reta558)+deph558*PI()/180)</f>
        <v>0.94663125304562135</v>
      </c>
      <c r="W995" s="10">
        <f>('5v'!O983-V995)^2</f>
        <v>2.0039430492853415E-6</v>
      </c>
      <c r="X995" s="3"/>
      <c r="Y995" s="3"/>
      <c r="Z995" s="7">
        <f>offs559+Ampl559*SIN(2*PI()*freq559*('5v'!Q983)+deph559*PI()/180)</f>
        <v>-2.7190967111203705</v>
      </c>
      <c r="AA995" s="8">
        <f>('5v'!R983-Z995)^2</f>
        <v>1.0483236786358156E-2</v>
      </c>
      <c r="AB995" s="9">
        <f>offs558+Ampl560*SIN(2*PI()*freq560*('5v'!Q983-reta560)+deph560*PI()/180)</f>
        <v>0.78793915676612825</v>
      </c>
      <c r="AC995" s="10">
        <f>('5v'!S983-AB995)^2</f>
        <v>1.564041746137806E-5</v>
      </c>
      <c r="AE995" s="44"/>
      <c r="AF995" s="7">
        <f>offs561+Ampl561*SIN(2*PI()*freq561*('5v'!U983)+deph561*PI()/180)</f>
        <v>1.2230798762829913</v>
      </c>
      <c r="AG995" s="8">
        <f>('5v'!V983-AF995)^2</f>
        <v>0.20499830608153144</v>
      </c>
      <c r="AH995" s="9">
        <f>offs562+Ampl562*SIN(2*PI()*freq562*('5v'!U983-reta562)+deph562*PI()/180)</f>
        <v>0.85210335130092318</v>
      </c>
      <c r="AI995" s="10">
        <f>('5v'!W983-AH995)^2</f>
        <v>1.9355094211003984E-4</v>
      </c>
      <c r="AL995" s="76"/>
      <c r="AN995" s="76"/>
      <c r="AO995" s="80"/>
    </row>
    <row r="996" spans="1:41" x14ac:dyDescent="0.25">
      <c r="A996" s="3"/>
      <c r="B996" s="7">
        <f>offs551+Ampl551*SIN(2*PI()*freq551*('5v'!A984)+deph551*PI()/180)</f>
        <v>-0.37894677160225543</v>
      </c>
      <c r="C996" s="8">
        <f>('5v'!B984-B996)^2</f>
        <v>9.5124648094541093E-6</v>
      </c>
      <c r="D996" s="9">
        <f>offs552+Ampl552*SIN(2*PI()*freq552*('5v'!A984-reta552)+deph552*PI()/180)</f>
        <v>1.2472818159550267</v>
      </c>
      <c r="E996" s="10">
        <f>('5v'!C984-D996)^2</f>
        <v>6.7565374334510391E-5</v>
      </c>
      <c r="G996" s="3"/>
      <c r="H996" s="7">
        <f>offs553+Ampl553*SIN(2*PI()*freq553*('5v'!E984)+deph553*PI()/180)</f>
        <v>0.19316686320318033</v>
      </c>
      <c r="I996" s="8">
        <f>('5v'!F984-H996)^2</f>
        <v>1.1041419867049745E-5</v>
      </c>
      <c r="J996" s="9">
        <f>offs554+Ampl554*SIN(2*PI()*freq554*('5v'!E984-reta554)+deph554*PI()/180)</f>
        <v>0.54601723286852466</v>
      </c>
      <c r="K996" s="10">
        <f>('5v'!G984-J996)^2</f>
        <v>3.0420483373272767E-3</v>
      </c>
      <c r="M996" s="3"/>
      <c r="N996" s="7">
        <f>offs553+Ampl555*SIN(2*PI()*freq555*('5v'!I984)+deph555*PI()/180)</f>
        <v>-0.77348894011791436</v>
      </c>
      <c r="O996" s="8">
        <f>('5v'!J984-N996)^2</f>
        <v>1.5753839800488806E-4</v>
      </c>
      <c r="P996" s="9">
        <f>offs556+Ampl556*SIN(2*PI()*freq556*('5v'!I984-reta556)+deph556*PI()/180)</f>
        <v>1.1487011055059768</v>
      </c>
      <c r="Q996" s="10">
        <f>('5v'!K984-P996)^2</f>
        <v>1.1482715047346403E-5</v>
      </c>
      <c r="S996" s="3"/>
      <c r="T996" s="7">
        <f>offs557+Ampl557*SIN(2*PI()*freq557*('5v'!M984)+deph557*PI()/180)</f>
        <v>1.9927381791453891</v>
      </c>
      <c r="U996" s="8">
        <f>('5v'!N984-T996)^2</f>
        <v>1.7113204046826799E-5</v>
      </c>
      <c r="V996" s="9">
        <f>offs558+Ampl558*SIN(2*PI()*freq558*('5v'!M984-reta558)+deph558*PI()/180)</f>
        <v>0.94334215950861355</v>
      </c>
      <c r="W996" s="10">
        <f>('5v'!O984-V996)^2</f>
        <v>6.3752318719533234E-7</v>
      </c>
      <c r="X996" s="3"/>
      <c r="Y996" s="3"/>
      <c r="Z996" s="7">
        <f>offs559+Ampl559*SIN(2*PI()*freq559*('5v'!Q984)+deph559*PI()/180)</f>
        <v>-2.7417310211185173</v>
      </c>
      <c r="AA996" s="8">
        <f>('5v'!R984-Z996)^2</f>
        <v>8.0136493703630608E-3</v>
      </c>
      <c r="AB996" s="9">
        <f>offs558+Ampl560*SIN(2*PI()*freq560*('5v'!Q984-reta560)+deph560*PI()/180)</f>
        <v>0.79063289423819116</v>
      </c>
      <c r="AC996" s="10">
        <f>('5v'!S984-AB996)^2</f>
        <v>2.204682096002339E-5</v>
      </c>
      <c r="AE996" s="44"/>
      <c r="AF996" s="7">
        <f>offs561+Ampl561*SIN(2*PI()*freq561*('5v'!U984)+deph561*PI()/180)</f>
        <v>1.154297631235857</v>
      </c>
      <c r="AG996" s="8">
        <f>('5v'!V984-AF996)^2</f>
        <v>0.20638634683246346</v>
      </c>
      <c r="AH996" s="9">
        <f>offs562+Ampl562*SIN(2*PI()*freq562*('5v'!U984-reta562)+deph562*PI()/180)</f>
        <v>0.84871138515389077</v>
      </c>
      <c r="AI996" s="10">
        <f>('5v'!W984-AH996)^2</f>
        <v>1.7950572997697678E-4</v>
      </c>
      <c r="AL996" s="76"/>
      <c r="AN996" s="76"/>
      <c r="AO996" s="80"/>
    </row>
    <row r="997" spans="1:41" x14ac:dyDescent="0.25">
      <c r="A997" s="3"/>
      <c r="B997" s="7">
        <f>offs551+Ampl551*SIN(2*PI()*freq551*('5v'!A985)+deph551*PI()/180)</f>
        <v>-0.34768022608326504</v>
      </c>
      <c r="C997" s="8">
        <f>('5v'!B985-B997)^2</f>
        <v>9.6147988827039062E-6</v>
      </c>
      <c r="D997" s="9">
        <f>offs552+Ampl552*SIN(2*PI()*freq552*('5v'!A985-reta552)+deph552*PI()/180)</f>
        <v>1.2427859379294832</v>
      </c>
      <c r="E997" s="10">
        <f>('5v'!C985-D997)^2</f>
        <v>9.1832699360327202E-5</v>
      </c>
      <c r="G997" s="3"/>
      <c r="H997" s="7">
        <f>offs553+Ampl553*SIN(2*PI()*freq553*('5v'!E985)+deph553*PI()/180)</f>
        <v>0.14783141007483824</v>
      </c>
      <c r="I997" s="8">
        <f>('5v'!F985-H997)^2</f>
        <v>8.4646669835702986E-6</v>
      </c>
      <c r="J997" s="9">
        <f>offs554+Ampl554*SIN(2*PI()*freq554*('5v'!E985-reta554)+deph554*PI()/180)</f>
        <v>0.54685110068909215</v>
      </c>
      <c r="K997" s="10">
        <f>('5v'!G985-J997)^2</f>
        <v>6.6897688082307054E-5</v>
      </c>
      <c r="M997" s="3"/>
      <c r="N997" s="7">
        <f>offs553+Ampl555*SIN(2*PI()*freq555*('5v'!I985)+deph555*PI()/180)</f>
        <v>-0.74240642355293063</v>
      </c>
      <c r="O997" s="8">
        <f>('5v'!J985-N997)^2</f>
        <v>1.6177076196692282E-4</v>
      </c>
      <c r="P997" s="9">
        <f>offs556+Ampl556*SIN(2*PI()*freq556*('5v'!I985-reta556)+deph556*PI()/180)</f>
        <v>1.148626491432915</v>
      </c>
      <c r="Q997" s="10">
        <f>('5v'!K985-P997)^2</f>
        <v>1.0982605497362255E-5</v>
      </c>
      <c r="S997" s="3"/>
      <c r="T997" s="7">
        <f>offs557+Ampl557*SIN(2*PI()*freq557*('5v'!M985)+deph557*PI()/180)</f>
        <v>1.9996575860273518</v>
      </c>
      <c r="U997" s="8">
        <f>('5v'!N985-T997)^2</f>
        <v>1.2625982502476771E-6</v>
      </c>
      <c r="V997" s="9">
        <f>offs558+Ampl558*SIN(2*PI()*freq558*('5v'!M985-reta558)+deph558*PI()/180)</f>
        <v>0.94003906592757713</v>
      </c>
      <c r="W997" s="10">
        <f>('5v'!O985-V997)^2</f>
        <v>3.813977472352619E-8</v>
      </c>
      <c r="X997" s="3"/>
      <c r="Y997" s="3"/>
      <c r="Z997" s="7">
        <f>offs559+Ampl559*SIN(2*PI()*freq559*('5v'!Q985)+deph559*PI()/180)</f>
        <v>-2.7632711916750701</v>
      </c>
      <c r="AA997" s="8">
        <f>('5v'!R985-Z997)^2</f>
        <v>7.3199914066747604E-3</v>
      </c>
      <c r="AB997" s="9">
        <f>offs558+Ampl560*SIN(2*PI()*freq560*('5v'!Q985-reta560)+deph560*PI()/180)</f>
        <v>0.79337304101115014</v>
      </c>
      <c r="AC997" s="10">
        <f>('5v'!S985-AB997)^2</f>
        <v>3.0057049792020205E-5</v>
      </c>
      <c r="AE997" s="44"/>
      <c r="AF997" s="7">
        <f>offs561+Ampl561*SIN(2*PI()*freq561*('5v'!U985)+deph561*PI()/180)</f>
        <v>1.0843762337867271</v>
      </c>
      <c r="AG997" s="8">
        <f>('5v'!V985-AF997)^2</f>
        <v>0.20674185372635195</v>
      </c>
      <c r="AH997" s="9">
        <f>offs562+Ampl562*SIN(2*PI()*freq562*('5v'!U985-reta562)+deph562*PI()/180)</f>
        <v>0.84535570484521705</v>
      </c>
      <c r="AI997" s="10">
        <f>('5v'!W985-AH997)^2</f>
        <v>2.1905584086796649E-4</v>
      </c>
      <c r="AL997" s="76"/>
      <c r="AN997" s="76"/>
      <c r="AO997" s="80"/>
    </row>
    <row r="998" spans="1:41" x14ac:dyDescent="0.25">
      <c r="A998" s="3"/>
      <c r="B998" s="7">
        <f>offs551+Ampl551*SIN(2*PI()*freq551*('5v'!A986)+deph551*PI()/180)</f>
        <v>-0.31643054751492017</v>
      </c>
      <c r="C998" s="8">
        <f>('5v'!B986-B998)^2</f>
        <v>2.5537382018959445E-5</v>
      </c>
      <c r="D998" s="9">
        <f>offs552+Ampl552*SIN(2*PI()*freq552*('5v'!A986-reta552)+deph552*PI()/180)</f>
        <v>1.2382344739655882</v>
      </c>
      <c r="E998" s="10">
        <f>('5v'!C986-D998)^2</f>
        <v>1.6495482350474368E-4</v>
      </c>
      <c r="G998" s="3"/>
      <c r="H998" s="7">
        <f>offs553+Ampl553*SIN(2*PI()*freq553*('5v'!E986)+deph553*PI()/180)</f>
        <v>0.10227786333428135</v>
      </c>
      <c r="I998" s="8">
        <f>('5v'!F986-H998)^2</f>
        <v>5.1886613696633207E-6</v>
      </c>
      <c r="J998" s="9">
        <f>offs554+Ampl554*SIN(2*PI()*freq554*('5v'!E986-reta554)+deph554*PI()/180)</f>
        <v>0.5478022173703303</v>
      </c>
      <c r="K998" s="10">
        <f>('5v'!G986-J998)^2</f>
        <v>4.3258530343752398E-3</v>
      </c>
      <c r="M998" s="3"/>
      <c r="N998" s="7">
        <f>offs553+Ampl555*SIN(2*PI()*freq555*('5v'!I986)+deph555*PI()/180)</f>
        <v>-0.71128026020283297</v>
      </c>
      <c r="O998" s="8">
        <f>('5v'!J986-N998)^2</f>
        <v>2.1891777505908194E-4</v>
      </c>
      <c r="P998" s="9">
        <f>offs556+Ampl556*SIN(2*PI()*freq556*('5v'!I986-reta556)+deph556*PI()/180)</f>
        <v>1.148510584772656</v>
      </c>
      <c r="Q998" s="10">
        <f>('5v'!K986-P998)^2</f>
        <v>1.549962184549732E-6</v>
      </c>
      <c r="S998" s="3"/>
      <c r="T998" s="7">
        <f>offs557+Ampl557*SIN(2*PI()*freq557*('5v'!M986)+deph557*PI()/180)</f>
        <v>2.0059712204387585</v>
      </c>
      <c r="U998" s="8">
        <f>('5v'!N986-T998)^2</f>
        <v>4.4808238469881461E-7</v>
      </c>
      <c r="V998" s="9">
        <f>offs558+Ampl558*SIN(2*PI()*freq558*('5v'!M986-reta558)+deph558*PI()/180)</f>
        <v>0.93672278729142822</v>
      </c>
      <c r="W998" s="10">
        <f>('5v'!O986-V998)^2</f>
        <v>2.4287748448547805E-6</v>
      </c>
      <c r="X998" s="3"/>
      <c r="Y998" s="3"/>
      <c r="Z998" s="7">
        <f>offs559+Ampl559*SIN(2*PI()*freq559*('5v'!Q986)+deph559*PI()/180)</f>
        <v>-2.7837068061546923</v>
      </c>
      <c r="AA998" s="8">
        <f>('5v'!R986-Z998)^2</f>
        <v>6.8391996663122049E-3</v>
      </c>
      <c r="AB998" s="9">
        <f>offs558+Ampl560*SIN(2*PI()*freq560*('5v'!Q986-reta560)+deph560*PI()/180)</f>
        <v>0.79615827197434141</v>
      </c>
      <c r="AC998" s="10">
        <f>('5v'!S986-AB998)^2</f>
        <v>3.9873314054979867E-5</v>
      </c>
      <c r="AE998" s="44"/>
      <c r="AF998" s="7">
        <f>offs561+Ampl561*SIN(2*PI()*freq561*('5v'!U986)+deph561*PI()/180)</f>
        <v>1.0133846879131829</v>
      </c>
      <c r="AG998" s="8">
        <f>('5v'!V986-AF998)^2</f>
        <v>0.2061248057992196</v>
      </c>
      <c r="AH998" s="9">
        <f>offs562+Ampl562*SIN(2*PI()*freq562*('5v'!U986-reta562)+deph562*PI()/180)</f>
        <v>0.84203962202623073</v>
      </c>
      <c r="AI998" s="10">
        <f>('5v'!W986-AH998)^2</f>
        <v>2.019345579499279E-4</v>
      </c>
      <c r="AL998" s="76"/>
      <c r="AN998" s="76"/>
      <c r="AO998" s="80"/>
    </row>
    <row r="999" spans="1:41" x14ac:dyDescent="0.25">
      <c r="A999" s="3"/>
      <c r="B999" s="7">
        <f>offs551+Ampl551*SIN(2*PI()*freq551*('5v'!A987)+deph551*PI()/180)</f>
        <v>-0.28520267058372434</v>
      </c>
      <c r="C999" s="8">
        <f>('5v'!B987-B999)^2</f>
        <v>2.5314275695080713E-5</v>
      </c>
      <c r="D999" s="9">
        <f>offs552+Ampl552*SIN(2*PI()*freq552*('5v'!A987-reta552)+deph552*PI()/180)</f>
        <v>1.2336281427922631</v>
      </c>
      <c r="E999" s="10">
        <f>('5v'!C987-D999)^2</f>
        <v>1.4748020415887477E-4</v>
      </c>
      <c r="G999" s="3"/>
      <c r="H999" s="7">
        <f>offs553+Ampl553*SIN(2*PI()*freq553*('5v'!E987)+deph553*PI()/180)</f>
        <v>5.6522407939762487E-2</v>
      </c>
      <c r="I999" s="8">
        <f>('5v'!F987-H999)^2</f>
        <v>2.5866588373663662E-7</v>
      </c>
      <c r="J999" s="9">
        <f>offs554+Ampl554*SIN(2*PI()*freq554*('5v'!E987-reta554)+deph554*PI()/180)</f>
        <v>0.54887024498501136</v>
      </c>
      <c r="K999" s="10">
        <f>('5v'!G987-J999)^2</f>
        <v>9.242177599818116E-3</v>
      </c>
      <c r="M999" s="3"/>
      <c r="N999" s="7">
        <f>offs553+Ampl555*SIN(2*PI()*freq555*('5v'!I987)+deph555*PI()/180)</f>
        <v>-0.68011536524964045</v>
      </c>
      <c r="O999" s="8">
        <f>('5v'!J987-N999)^2</f>
        <v>2.8338709955597259E-4</v>
      </c>
      <c r="P999" s="9">
        <f>offs556+Ampl556*SIN(2*PI()*freq556*('5v'!I987-reta556)+deph556*PI()/180)</f>
        <v>1.1483534038282055</v>
      </c>
      <c r="Q999" s="10">
        <f>('5v'!K987-P999)^2</f>
        <v>1.183295412681873E-6</v>
      </c>
      <c r="S999" s="3"/>
      <c r="T999" s="7">
        <f>offs557+Ampl557*SIN(2*PI()*freq557*('5v'!M987)+deph557*PI()/180)</f>
        <v>2.0116775245847913</v>
      </c>
      <c r="U999" s="8">
        <f>('5v'!N987-T999)^2</f>
        <v>1.2784024033017272E-6</v>
      </c>
      <c r="V999" s="9">
        <f>offs558+Ampl558*SIN(2*PI()*freq558*('5v'!M987-reta558)+deph558*PI()/180)</f>
        <v>0.93339414184229819</v>
      </c>
      <c r="W999" s="10">
        <f>('5v'!O987-V999)^2</f>
        <v>9.6206310846707437E-7</v>
      </c>
      <c r="X999" s="3"/>
      <c r="Y999" s="3"/>
      <c r="Z999" s="7">
        <f>offs559+Ampl559*SIN(2*PI()*freq559*('5v'!Q987)+deph559*PI()/180)</f>
        <v>-2.8030279820755655</v>
      </c>
      <c r="AA999" s="8">
        <f>('5v'!R987-Z999)^2</f>
        <v>5.9367268361803279E-3</v>
      </c>
      <c r="AB999" s="9">
        <f>offs558+Ampl560*SIN(2*PI()*freq560*('5v'!Q987-reta560)+deph560*PI()/180)</f>
        <v>0.79898724021478684</v>
      </c>
      <c r="AC999" s="10">
        <f>('5v'!S987-AB999)^2</f>
        <v>5.1701567633197409E-5</v>
      </c>
      <c r="AE999" s="44"/>
      <c r="AF999" s="7">
        <f>offs561+Ampl561*SIN(2*PI()*freq561*('5v'!U987)+deph561*PI()/180)</f>
        <v>0.94139305370008441</v>
      </c>
      <c r="AG999" s="8">
        <f>('5v'!V987-AF999)^2</f>
        <v>0.20815203017520553</v>
      </c>
      <c r="AH999" s="9">
        <f>offs562+Ampl562*SIN(2*PI()*freq562*('5v'!U987-reta562)+deph562*PI()/180)</f>
        <v>0.83876640927031831</v>
      </c>
      <c r="AI999" s="10">
        <f>('5v'!W987-AH999)^2</f>
        <v>1.3512204260393332E-4</v>
      </c>
      <c r="AL999" s="76"/>
      <c r="AN999" s="76"/>
      <c r="AO999" s="80"/>
    </row>
    <row r="1000" spans="1:41" x14ac:dyDescent="0.25">
      <c r="A1000" s="3"/>
      <c r="B1000" s="7">
        <f>offs551+Ampl551*SIN(2*PI()*freq551*('5v'!A988)+deph551*PI()/180)</f>
        <v>-0.2540015265334436</v>
      </c>
      <c r="C1000" s="8">
        <f>('5v'!B988-B1000)^2</f>
        <v>2.4825041844938468E-5</v>
      </c>
      <c r="D1000" s="9">
        <f>offs552+Ampl552*SIN(2*PI()*freq552*('5v'!A988-reta552)+deph552*PI()/180)</f>
        <v>1.2289676718025981</v>
      </c>
      <c r="E1000" s="10">
        <f>('5v'!C988-D1000)^2</f>
        <v>1.7802689083184863E-4</v>
      </c>
      <c r="G1000" s="3"/>
      <c r="H1000" s="7">
        <f>offs553+Ampl553*SIN(2*PI()*freq553*('5v'!E988)+deph553*PI()/180)</f>
        <v>1.058130058670459E-2</v>
      </c>
      <c r="I1000" s="8">
        <f>('5v'!F988-H1000)^2</f>
        <v>1.8088058905126797E-7</v>
      </c>
      <c r="J1000" s="9">
        <f>offs554+Ampl554*SIN(2*PI()*freq554*('5v'!E988-reta554)+deph554*PI()/180)</f>
        <v>0.55005480406800911</v>
      </c>
      <c r="K1000" s="10">
        <f>('5v'!G988-J1000)^2</f>
        <v>8.7261387904563909E-3</v>
      </c>
      <c r="M1000" s="3"/>
      <c r="N1000" s="7">
        <f>offs553+Ampl555*SIN(2*PI()*freq555*('5v'!I988)+deph555*PI()/180)</f>
        <v>-0.64891665999154102</v>
      </c>
      <c r="O1000" s="8">
        <f>('5v'!J988-N1000)^2</f>
        <v>3.5488983547169253E-4</v>
      </c>
      <c r="P1000" s="9">
        <f>offs556+Ampl556*SIN(2*PI()*freq556*('5v'!I988-reta556)+deph556*PI()/180)</f>
        <v>1.1481549734202565</v>
      </c>
      <c r="Q1000" s="10">
        <f>('5v'!K988-P1000)^2</f>
        <v>7.9096729329029118E-7</v>
      </c>
      <c r="S1000" s="3"/>
      <c r="T1000" s="7">
        <f>offs557+Ampl557*SIN(2*PI()*freq557*('5v'!M988)+deph557*PI()/180)</f>
        <v>2.016775090520289</v>
      </c>
      <c r="U1000" s="8">
        <f>('5v'!N988-T1000)^2</f>
        <v>1.3605070631763735E-7</v>
      </c>
      <c r="V1000" s="9">
        <f>offs558+Ampl558*SIN(2*PI()*freq558*('5v'!M988-reta558)+deph558*PI()/180)</f>
        <v>0.93005395087364329</v>
      </c>
      <c r="W1000" s="10">
        <f>('5v'!O988-V1000)^2</f>
        <v>5.6069936306836333E-6</v>
      </c>
      <c r="X1000" s="3"/>
      <c r="Y1000" s="3"/>
      <c r="Z1000" s="7">
        <f>offs559+Ampl559*SIN(2*PI()*freq559*('5v'!Q988)+deph559*PI()/180)</f>
        <v>-2.8212253758884729</v>
      </c>
      <c r="AA1000" s="8">
        <f>('5v'!R988-Z1000)^2</f>
        <v>4.9803386039934949E-3</v>
      </c>
      <c r="AB1000" s="9">
        <f>offs558+Ampl560*SIN(2*PI()*freq560*('5v'!Q988-reta560)+deph560*PI()/180)</f>
        <v>0.80185857766855029</v>
      </c>
      <c r="AC1000" s="10">
        <f>('5v'!S988-AB1000)^2</f>
        <v>6.574919397856552E-5</v>
      </c>
      <c r="AE1000" s="44"/>
      <c r="AF1000" s="7">
        <f>offs561+Ampl561*SIN(2*PI()*freq561*('5v'!U988)+deph561*PI()/180)</f>
        <v>0.86847237819874468</v>
      </c>
      <c r="AG1000" s="8">
        <f>('5v'!V988-AF1000)^2</f>
        <v>0.21112923886820992</v>
      </c>
      <c r="AH1000" s="9">
        <f>offs562+Ampl562*SIN(2*PI()*freq562*('5v'!U988-reta562)+deph562*PI()/180)</f>
        <v>0.83553929684328976</v>
      </c>
      <c r="AI1000" s="10">
        <f>('5v'!W988-AH1000)^2</f>
        <v>1.1979440750437699E-4</v>
      </c>
      <c r="AL1000" s="76"/>
      <c r="AN1000" s="76"/>
      <c r="AO1000" s="80"/>
    </row>
    <row r="1001" spans="1:41" x14ac:dyDescent="0.25">
      <c r="A1001" s="3"/>
      <c r="B1001" s="7">
        <f>offs551+Ampl551*SIN(2*PI()*freq551*('5v'!A989)+deph551*PI()/180)</f>
        <v>-0.22283204238642731</v>
      </c>
      <c r="C1001" s="8">
        <f>('5v'!B989-B1001)^2</f>
        <v>2.4029188445263137E-5</v>
      </c>
      <c r="D1001" s="9">
        <f>offs552+Ampl552*SIN(2*PI()*freq552*('5v'!A989-reta552)+deph552*PI()/180)</f>
        <v>1.2242537969389895</v>
      </c>
      <c r="E1001" s="10">
        <f>('5v'!C989-D1001)^2</f>
        <v>1.5712113430170084E-4</v>
      </c>
      <c r="G1001" s="3"/>
      <c r="H1001" s="7">
        <f>offs553+Ampl553*SIN(2*PI()*freq553*('5v'!E989)+deph553*PI()/180)</f>
        <v>-3.5529136068195188E-2</v>
      </c>
      <c r="I1001" s="8">
        <f>('5v'!F989-H1001)^2</f>
        <v>9.8775936938395875E-6</v>
      </c>
      <c r="J1001" s="9">
        <f>offs554+Ampl554*SIN(2*PI()*freq554*('5v'!E989-reta554)+deph554*PI()/180)</f>
        <v>0.55135547375112193</v>
      </c>
      <c r="K1001" s="10">
        <f>('5v'!G989-J1001)^2</f>
        <v>3.0971978346193145E-3</v>
      </c>
      <c r="M1001" s="3"/>
      <c r="N1001" s="7">
        <f>offs553+Ampl555*SIN(2*PI()*freq555*('5v'!I989)+deph555*PI()/180)</f>
        <v>-0.61768907106576387</v>
      </c>
      <c r="O1001" s="8">
        <f>('5v'!J989-N1001)^2</f>
        <v>3.5573472066749852E-4</v>
      </c>
      <c r="P1001" s="9">
        <f>offs556+Ampl556*SIN(2*PI()*freq556*('5v'!I989-reta556)+deph556*PI()/180)</f>
        <v>1.147915324883271</v>
      </c>
      <c r="Q1001" s="10">
        <f>('5v'!K989-P1001)^2</f>
        <v>1.6988909665177908E-6</v>
      </c>
      <c r="S1001" s="3"/>
      <c r="T1001" s="7">
        <f>offs557+Ampl557*SIN(2*PI()*freq557*('5v'!M989)+deph557*PI()/180)</f>
        <v>2.0212626604971318</v>
      </c>
      <c r="U1001" s="8">
        <f>('5v'!N989-T1001)^2</f>
        <v>9.0282397362002388E-7</v>
      </c>
      <c r="V1001" s="9">
        <f>offs558+Ampl558*SIN(2*PI()*freq558*('5v'!M989-reta558)+deph558*PI()/180)</f>
        <v>0.92670303852760538</v>
      </c>
      <c r="W1001" s="10">
        <f>('5v'!O989-V1001)^2</f>
        <v>3.2854153425389602E-6</v>
      </c>
      <c r="X1001" s="3"/>
      <c r="Y1001" s="3"/>
      <c r="Z1001" s="7">
        <f>offs559+Ampl559*SIN(2*PI()*freq559*('5v'!Q989)+deph559*PI()/180)</f>
        <v>-2.8382901874952475</v>
      </c>
      <c r="AA1001" s="8">
        <f>('5v'!R989-Z1001)^2</f>
        <v>4.2543596544497428E-3</v>
      </c>
      <c r="AB1001" s="9">
        <f>offs558+Ampl560*SIN(2*PI()*freq560*('5v'!Q989-reta560)+deph560*PI()/180)</f>
        <v>0.80477089578231875</v>
      </c>
      <c r="AC1001" s="10">
        <f>('5v'!S989-AB1001)^2</f>
        <v>8.2224738994021241E-5</v>
      </c>
      <c r="AE1001" s="44"/>
      <c r="AF1001" s="7">
        <f>offs561+Ampl561*SIN(2*PI()*freq561*('5v'!U989)+deph561*PI()/180)</f>
        <v>0.79469462531206359</v>
      </c>
      <c r="AG1001" s="8">
        <f>('5v'!V989-AF1001)^2</f>
        <v>0.2097419115273684</v>
      </c>
      <c r="AH1001" s="9">
        <f>offs562+Ampl562*SIN(2*PI()*freq562*('5v'!U989-reta562)+deph562*PI()/180)</f>
        <v>0.83236146951549683</v>
      </c>
      <c r="AI1001" s="10">
        <f>('5v'!W989-AH1001)^2</f>
        <v>6.8285770797803732E-5</v>
      </c>
      <c r="AL1001" s="76"/>
      <c r="AN1001" s="76"/>
      <c r="AO1001" s="80"/>
    </row>
    <row r="1002" spans="1:41" x14ac:dyDescent="0.25">
      <c r="A1002" s="3"/>
      <c r="B1002" s="7">
        <f>offs551+Ampl551*SIN(2*PI()*freq551*('5v'!A990)+deph551*PI()/180)</f>
        <v>-0.19169914016554385</v>
      </c>
      <c r="C1002" s="8">
        <f>('5v'!B990-B1002)^2</f>
        <v>2.2894883635391693E-5</v>
      </c>
      <c r="D1002" s="9">
        <f>offs552+Ampl552*SIN(2*PI()*freq552*('5v'!A990-reta552)+deph552*PI()/180)</f>
        <v>1.219487262576922</v>
      </c>
      <c r="E1002" s="10">
        <f>('5v'!C990-D1002)^2</f>
        <v>1.8572954086553149E-4</v>
      </c>
      <c r="G1002" s="3"/>
      <c r="H1002" s="7">
        <f>offs553+Ampl553*SIN(2*PI()*freq553*('5v'!E990)+deph553*PI()/180)</f>
        <v>-8.1792519206362269E-2</v>
      </c>
      <c r="I1002" s="8">
        <f>('5v'!F990-H1002)^2</f>
        <v>1.4096126029794596E-5</v>
      </c>
      <c r="J1002" s="9">
        <f>offs554+Ampl554*SIN(2*PI()*freq554*('5v'!E990-reta554)+deph554*PI()/180)</f>
        <v>0.55277179191260473</v>
      </c>
      <c r="K1002" s="10">
        <f>('5v'!G990-J1002)^2</f>
        <v>1.8300592049005591E-7</v>
      </c>
      <c r="M1002" s="3"/>
      <c r="N1002" s="7">
        <f>offs553+Ampl555*SIN(2*PI()*freq555*('5v'!I990)+deph555*PI()/180)</f>
        <v>-0.58643752967059559</v>
      </c>
      <c r="O1002" s="8">
        <f>('5v'!J990-N1002)^2</f>
        <v>3.556765787473695E-4</v>
      </c>
      <c r="P1002" s="9">
        <f>offs556+Ampl556*SIN(2*PI()*freq556*('5v'!I990-reta556)+deph556*PI()/180)</f>
        <v>1.1476344960605307</v>
      </c>
      <c r="Q1002" s="10">
        <f>('5v'!K990-P1002)^2</f>
        <v>2.5098288597452732E-6</v>
      </c>
      <c r="S1002" s="3"/>
      <c r="T1002" s="7">
        <f>offs557+Ampl557*SIN(2*PI()*freq557*('5v'!M990)+deph557*PI()/180)</f>
        <v>2.0251391272745778</v>
      </c>
      <c r="U1002" s="8">
        <f>('5v'!N990-T1002)^2</f>
        <v>8.4711273520510769E-7</v>
      </c>
      <c r="V1002" s="9">
        <f>offs558+Ampl558*SIN(2*PI()*freq558*('5v'!M990-reta558)+deph558*PI()/180)</f>
        <v>0.9233422315916644</v>
      </c>
      <c r="W1002" s="10">
        <f>('5v'!O990-V1002)^2</f>
        <v>1.0370064216456253E-5</v>
      </c>
      <c r="X1002" s="3"/>
      <c r="Y1002" s="3"/>
      <c r="Z1002" s="7">
        <f>offs559+Ampl559*SIN(2*PI()*freq559*('5v'!Q990)+deph559*PI()/180)</f>
        <v>-2.8542141645044299</v>
      </c>
      <c r="AA1002" s="8">
        <f>('5v'!R990-Z1002)^2</f>
        <v>3.2620061969086036E-3</v>
      </c>
      <c r="AB1002" s="9">
        <f>offs558+Ampl560*SIN(2*PI()*freq560*('5v'!Q990-reta560)+deph560*PI()/180)</f>
        <v>0.80772278618489646</v>
      </c>
      <c r="AC1002" s="10">
        <f>('5v'!S990-AB1002)^2</f>
        <v>1.4447261558976594E-4</v>
      </c>
      <c r="AE1002" s="44"/>
      <c r="AF1002" s="7">
        <f>offs561+Ampl561*SIN(2*PI()*freq561*('5v'!U990)+deph561*PI()/180)</f>
        <v>0.72013260477484453</v>
      </c>
      <c r="AG1002" s="8">
        <f>('5v'!V990-AF1002)^2</f>
        <v>0.21121905680024855</v>
      </c>
      <c r="AH1002" s="9">
        <f>offs562+Ampl562*SIN(2*PI()*freq562*('5v'!U990-reta562)+deph562*PI()/180)</f>
        <v>0.82923606341884881</v>
      </c>
      <c r="AI1002" s="10">
        <f>('5v'!W990-AH1002)^2</f>
        <v>3.0575885393121305E-5</v>
      </c>
      <c r="AL1002" s="76"/>
      <c r="AN1002" s="76"/>
      <c r="AO1002" s="80"/>
    </row>
    <row r="1003" spans="1:41" x14ac:dyDescent="0.25">
      <c r="A1003" s="3"/>
      <c r="B1003" s="7">
        <f>offs551+Ampl551*SIN(2*PI()*freq551*('5v'!A991)+deph551*PI()/180)</f>
        <v>-0.16060773611696016</v>
      </c>
      <c r="C1003" s="8">
        <f>('5v'!B991-B1003)^2</f>
        <v>7.146339788365269E-6</v>
      </c>
      <c r="D1003" s="9">
        <f>offs552+Ampl552*SIN(2*PI()*freq552*('5v'!A991-reta552)+deph552*PI()/180)</f>
        <v>1.2146688214074282</v>
      </c>
      <c r="E1003" s="10">
        <f>('5v'!C991-D1003)^2</f>
        <v>1.6169211406560693E-4</v>
      </c>
      <c r="G1003" s="3"/>
      <c r="H1003" s="7">
        <f>offs553+Ampl553*SIN(2*PI()*freq553*('5v'!E991)+deph553*PI()/180)</f>
        <v>-0.1281924116680519</v>
      </c>
      <c r="I1003" s="8">
        <f>('5v'!F991-H1003)^2</f>
        <v>5.1828544331622502E-6</v>
      </c>
      <c r="J1003" s="9">
        <f>offs554+Ampl554*SIN(2*PI()*freq554*('5v'!E991-reta554)+deph554*PI()/180)</f>
        <v>0.55430325534135871</v>
      </c>
      <c r="K1003" s="10">
        <f>('5v'!G991-J1003)^2</f>
        <v>2.0174241182402586E-3</v>
      </c>
      <c r="M1003" s="3"/>
      <c r="N1003" s="7">
        <f>offs553+Ampl555*SIN(2*PI()*freq555*('5v'!I991)+deph555*PI()/180)</f>
        <v>-0.5551669707867084</v>
      </c>
      <c r="O1003" s="8">
        <f>('5v'!J991-N1003)^2</f>
        <v>3.5490154541023409E-4</v>
      </c>
      <c r="P1003" s="9">
        <f>offs556+Ampl556*SIN(2*PI()*freq556*('5v'!I991-reta556)+deph556*PI()/180)</f>
        <v>1.1473125312981622</v>
      </c>
      <c r="Q1003" s="10">
        <f>('5v'!K991-P1003)^2</f>
        <v>1.489441802882908E-5</v>
      </c>
      <c r="S1003" s="3"/>
      <c r="T1003" s="7">
        <f>offs557+Ampl557*SIN(2*PI()*freq557*('5v'!M991)+deph557*PI()/180)</f>
        <v>2.0284035343924538</v>
      </c>
      <c r="U1003" s="8">
        <f>('5v'!N991-T1003)^2</f>
        <v>7.7586978567570988E-8</v>
      </c>
      <c r="V1003" s="9">
        <f>offs558+Ampl558*SIN(2*PI()*freq558*('5v'!M991-reta558)+deph558*PI()/180)</f>
        <v>0.91997235929464327</v>
      </c>
      <c r="W1003" s="10">
        <f>('5v'!O991-V1003)^2</f>
        <v>7.2032156405862178E-6</v>
      </c>
      <c r="X1003" s="3"/>
      <c r="Y1003" s="3"/>
      <c r="Z1003" s="7">
        <f>offs559+Ampl559*SIN(2*PI()*freq559*('5v'!Q991)+deph559*PI()/180)</f>
        <v>-2.8689896062220464</v>
      </c>
      <c r="AA1003" s="8">
        <f>('5v'!R991-Z1003)^2</f>
        <v>2.3230379285888985E-3</v>
      </c>
      <c r="AB1003" s="9">
        <f>offs558+Ampl560*SIN(2*PI()*freq560*('5v'!Q991-reta560)+deph560*PI()/180)</f>
        <v>0.81071282136827949</v>
      </c>
      <c r="AC1003" s="10">
        <f>('5v'!S991-AB1003)^2</f>
        <v>1.704743170265027E-4</v>
      </c>
      <c r="AE1003" s="44"/>
      <c r="AF1003" s="7">
        <f>offs561+Ampl561*SIN(2*PI()*freq561*('5v'!U991)+deph561*PI()/180)</f>
        <v>0.64485990029937124</v>
      </c>
      <c r="AG1003" s="8">
        <f>('5v'!V991-AF1003)^2</f>
        <v>0.21025140271514656</v>
      </c>
      <c r="AH1003" s="9">
        <f>offs562+Ampl562*SIN(2*PI()*freq562*('5v'!U991-reta562)+deph562*PI()/180)</f>
        <v>0.82616616295182743</v>
      </c>
      <c r="AI1003" s="10">
        <f>('5v'!W991-AH1003)^2</f>
        <v>2.2026098532976146E-5</v>
      </c>
      <c r="AL1003" s="76"/>
      <c r="AN1003" s="76"/>
      <c r="AO1003" s="80"/>
    </row>
    <row r="1004" spans="1:41" x14ac:dyDescent="0.25">
      <c r="A1004" s="3"/>
      <c r="B1004" s="7">
        <f>offs551+Ampl551*SIN(2*PI()*freq551*('5v'!A992)+deph551*PI()/180)</f>
        <v>-0.12956273993379847</v>
      </c>
      <c r="C1004" s="8">
        <f>('5v'!B992-B1004)^2</f>
        <v>6.0923077544052511E-6</v>
      </c>
      <c r="D1004" s="9">
        <f>offs552+Ampl552*SIN(2*PI()*freq552*('5v'!A992-reta552)+deph552*PI()/180)</f>
        <v>1.2097992343182242</v>
      </c>
      <c r="E1004" s="10">
        <f>('5v'!C992-D1004)^2</f>
        <v>1.8783344771743131E-4</v>
      </c>
      <c r="G1004" s="3"/>
      <c r="H1004" s="7">
        <f>offs553+Ampl553*SIN(2*PI()*freq553*('5v'!E992)+deph553*PI()/180)</f>
        <v>-0.17471232779240659</v>
      </c>
      <c r="I1004" s="8">
        <f>('5v'!F992-H1004)^2</f>
        <v>6.9256986082196048E-6</v>
      </c>
      <c r="J1004" s="9">
        <f>offs554+Ampl554*SIN(2*PI()*freq554*('5v'!E992-reta554)+deph554*PI()/180)</f>
        <v>0.55594931991571972</v>
      </c>
      <c r="K1004" s="10">
        <f>('5v'!G992-J1004)^2</f>
        <v>3.2423549308205173E-3</v>
      </c>
      <c r="M1004" s="3"/>
      <c r="N1004" s="7">
        <f>offs553+Ampl555*SIN(2*PI()*freq555*('5v'!I992)+deph555*PI()/180)</f>
        <v>-0.52388233239784998</v>
      </c>
      <c r="O1004" s="8">
        <f>('5v'!J992-N1004)^2</f>
        <v>2.8395864095758205E-4</v>
      </c>
      <c r="P1004" s="9">
        <f>offs556+Ampl556*SIN(2*PI()*freq556*('5v'!I992-reta556)+deph556*PI()/180)</f>
        <v>1.1469494814381345</v>
      </c>
      <c r="Q1004" s="10">
        <f>('5v'!K992-P1004)^2</f>
        <v>1.7828480719702051E-5</v>
      </c>
      <c r="S1004" s="3"/>
      <c r="T1004" s="7">
        <f>offs557+Ampl557*SIN(2*PI()*freq557*('5v'!M992)+deph557*PI()/180)</f>
        <v>2.0310550764071502</v>
      </c>
      <c r="U1004" s="8">
        <f>('5v'!N992-T1004)^2</f>
        <v>9.5446336070034653E-7</v>
      </c>
      <c r="V1004" s="9">
        <f>offs558+Ampl558*SIN(2*PI()*freq558*('5v'!M992-reta558)+deph558*PI()/180)</f>
        <v>0.91659425310210718</v>
      </c>
      <c r="W1004" s="10">
        <f>('5v'!O992-V1004)^2</f>
        <v>4.6472015729366223E-6</v>
      </c>
      <c r="X1004" s="3"/>
      <c r="Y1004" s="3"/>
      <c r="Z1004" s="7">
        <f>offs559+Ampl559*SIN(2*PI()*freq559*('5v'!Q992)+deph559*PI()/180)</f>
        <v>-2.8826093673755984</v>
      </c>
      <c r="AA1004" s="8">
        <f>('5v'!R992-Z1004)^2</f>
        <v>1.7969665821097544E-3</v>
      </c>
      <c r="AB1004" s="9">
        <f>offs558+Ampl560*SIN(2*PI()*freq560*('5v'!Q992-reta560)+deph560*PI()/180)</f>
        <v>0.81373955537798659</v>
      </c>
      <c r="AC1004" s="10">
        <f>('5v'!S992-AB1004)^2</f>
        <v>1.4828092121975929E-4</v>
      </c>
      <c r="AE1004" s="44"/>
      <c r="AF1004" s="7">
        <f>offs561+Ampl561*SIN(2*PI()*freq561*('5v'!U992)+deph561*PI()/180)</f>
        <v>0.56895079695719042</v>
      </c>
      <c r="AG1004" s="8">
        <f>('5v'!V992-AF1004)^2</f>
        <v>0.2087040985211106</v>
      </c>
      <c r="AH1004" s="9">
        <f>offs562+Ampl562*SIN(2*PI()*freq562*('5v'!U992-reta562)+deph562*PI()/180)</f>
        <v>0.82315479773556077</v>
      </c>
      <c r="AI1004" s="10">
        <f>('5v'!W992-AH1004)^2</f>
        <v>3.404734492746424E-6</v>
      </c>
      <c r="AL1004" s="76"/>
      <c r="AN1004" s="76"/>
      <c r="AO1004" s="80"/>
    </row>
    <row r="1005" spans="1:41" x14ac:dyDescent="0.25">
      <c r="A1005" s="3"/>
      <c r="B1005" s="7">
        <f>offs551+Ampl551*SIN(2*PI()*freq551*('5v'!A993)+deph551*PI()/180)</f>
        <v>-9.8569053980841204E-2</v>
      </c>
      <c r="C1005" s="8">
        <f>('5v'!B993-B1005)^2</f>
        <v>4.8927051916724269E-6</v>
      </c>
      <c r="D1005" s="9">
        <f>offs552+Ampl552*SIN(2*PI()*freq552*('5v'!A993-reta552)+deph552*PI()/180)</f>
        <v>1.2048792702735631</v>
      </c>
      <c r="E1005" s="10">
        <f>('5v'!C993-D1005)^2</f>
        <v>2.1448394138571112E-4</v>
      </c>
      <c r="G1005" s="3"/>
      <c r="H1005" s="7">
        <f>offs553+Ampl553*SIN(2*PI()*freq553*('5v'!E993)+deph553*PI()/180)</f>
        <v>-0.22133573927474623</v>
      </c>
      <c r="I1005" s="8">
        <f>('5v'!F993-H1005)^2</f>
        <v>8.3131924097909096E-6</v>
      </c>
      <c r="J1005" s="9">
        <f>offs554+Ampl554*SIN(2*PI()*freq554*('5v'!E993-reta554)+deph554*PI()/180)</f>
        <v>0.55770940079678255</v>
      </c>
      <c r="K1005" s="10">
        <f>('5v'!G993-J1005)^2</f>
        <v>1.5647245405239804E-3</v>
      </c>
      <c r="M1005" s="3"/>
      <c r="N1005" s="7">
        <f>offs553+Ampl555*SIN(2*PI()*freq555*('5v'!I993)+deph555*PI()/180)</f>
        <v>-0.49258855471108048</v>
      </c>
      <c r="O1005" s="8">
        <f>('5v'!J993-N1005)^2</f>
        <v>2.2064620926390849E-4</v>
      </c>
      <c r="P1005" s="9">
        <f>offs556+Ampl556*SIN(2*PI()*freq556*('5v'!I993-reta556)+deph556*PI()/180)</f>
        <v>1.1465454038102281</v>
      </c>
      <c r="Q1005" s="10">
        <f>('5v'!K993-P1005)^2</f>
        <v>2.140409687587944E-5</v>
      </c>
      <c r="S1005" s="3"/>
      <c r="T1005" s="7">
        <f>offs557+Ampl557*SIN(2*PI()*freq557*('5v'!M993)+deph557*PI()/180)</f>
        <v>2.0330930990903511</v>
      </c>
      <c r="U1005" s="8">
        <f>('5v'!N993-T1005)^2</f>
        <v>1.1275447277616486E-6</v>
      </c>
      <c r="V1005" s="9">
        <f>offs558+Ampl558*SIN(2*PI()*freq558*('5v'!M993-reta558)+deph558*PI()/180)</f>
        <v>0.91320874651121065</v>
      </c>
      <c r="W1005" s="10">
        <f>('5v'!O993-V1005)^2</f>
        <v>2.6732037083836403E-6</v>
      </c>
      <c r="X1005" s="3"/>
      <c r="Y1005" s="3"/>
      <c r="Z1005" s="7">
        <f>offs559+Ampl559*SIN(2*PI()*freq559*('5v'!Q993)+deph559*PI()/180)</f>
        <v>-2.8950668615694557</v>
      </c>
      <c r="AA1005" s="8">
        <f>('5v'!R993-Z1005)^2</f>
        <v>1.2811050914513348E-3</v>
      </c>
      <c r="AB1005" s="9">
        <f>offs558+Ampl560*SIN(2*PI()*freq560*('5v'!Q993-reta560)+deph560*PI()/180)</f>
        <v>0.81680152451231014</v>
      </c>
      <c r="AC1005" s="10">
        <f>('5v'!S993-AB1005)^2</f>
        <v>1.284320048024562E-4</v>
      </c>
      <c r="AE1005" s="44"/>
      <c r="AF1005" s="7">
        <f>offs561+Ampl561*SIN(2*PI()*freq561*('5v'!U993)+deph561*PI()/180)</f>
        <v>0.49248020786866636</v>
      </c>
      <c r="AG1005" s="8">
        <f>('5v'!V993-AF1005)^2</f>
        <v>0.21021844251280725</v>
      </c>
      <c r="AH1005" s="9">
        <f>offs562+Ampl562*SIN(2*PI()*freq562*('5v'!U993-reta562)+deph562*PI()/180)</f>
        <v>0.82020493962395002</v>
      </c>
      <c r="AI1005" s="10">
        <f>('5v'!W993-AH1005)^2</f>
        <v>7.8996610846660688E-7</v>
      </c>
      <c r="AL1005" s="76"/>
      <c r="AN1005" s="76"/>
      <c r="AO1005" s="80"/>
    </row>
    <row r="1006" spans="1:41" x14ac:dyDescent="0.25">
      <c r="A1006" s="3"/>
      <c r="B1006" s="7">
        <f>offs551+Ampl551*SIN(2*PI()*freq551*('5v'!A994)+deph551*PI()/180)</f>
        <v>-6.7631572520392536E-2</v>
      </c>
      <c r="C1006" s="8">
        <f>('5v'!B994-B1006)^2</f>
        <v>3.6078247502879482E-6</v>
      </c>
      <c r="D1006" s="9">
        <f>offs552+Ampl552*SIN(2*PI()*freq552*('5v'!A994-reta552)+deph552*PI()/180)</f>
        <v>1.199909706192801</v>
      </c>
      <c r="E1006" s="10">
        <f>('5v'!C994-D1006)^2</f>
        <v>2.4132709649665168E-4</v>
      </c>
      <c r="G1006" s="3"/>
      <c r="H1006" s="7">
        <f>offs553+Ampl553*SIN(2*PI()*freq553*('5v'!E994)+deph553*PI()/180)</f>
        <v>-0.26804608103896521</v>
      </c>
      <c r="I1006" s="8">
        <f>('5v'!F994-H1006)^2</f>
        <v>2.500919045483711E-5</v>
      </c>
      <c r="J1006" s="9">
        <f>offs554+Ampl554*SIN(2*PI()*freq554*('5v'!E994-reta554)+deph554*PI()/180)</f>
        <v>0.55958287263619089</v>
      </c>
      <c r="K1006" s="10">
        <f>('5v'!G994-J1006)^2</f>
        <v>5.7653423728106022E-4</v>
      </c>
      <c r="M1006" s="3"/>
      <c r="N1006" s="7">
        <f>offs553+Ampl555*SIN(2*PI()*freq555*('5v'!I994)+deph555*PI()/180)</f>
        <v>-0.46129057937666779</v>
      </c>
      <c r="O1006" s="8">
        <f>('5v'!J994-N1006)^2</f>
        <v>1.6520139240143566E-4</v>
      </c>
      <c r="P1006" s="9">
        <f>offs556+Ampl556*SIN(2*PI()*freq556*('5v'!I994-reta556)+deph556*PI()/180)</f>
        <v>1.1461003622229853</v>
      </c>
      <c r="Q1006" s="10">
        <f>('5v'!K994-P1006)^2</f>
        <v>4.9345395405606988E-5</v>
      </c>
      <c r="S1006" s="3"/>
      <c r="T1006" s="7">
        <f>offs557+Ampl557*SIN(2*PI()*freq557*('5v'!M994)+deph557*PI()/180)</f>
        <v>2.0345170995904542</v>
      </c>
      <c r="U1006" s="8">
        <f>('5v'!N994-T1006)^2</f>
        <v>2.838114712375345E-7</v>
      </c>
      <c r="V1006" s="9">
        <f>offs558+Ampl558*SIN(2*PI()*freq558*('5v'!M994-reta558)+deph558*PI()/180)</f>
        <v>0.90981667484504736</v>
      </c>
      <c r="W1006" s="10">
        <f>('5v'!O994-V1006)^2</f>
        <v>1.2562266115715531E-6</v>
      </c>
      <c r="X1006" s="3"/>
      <c r="Y1006" s="3"/>
      <c r="Z1006" s="7">
        <f>offs559+Ampl559*SIN(2*PI()*freq559*('5v'!Q994)+deph559*PI()/180)</f>
        <v>-2.9063560644699722</v>
      </c>
      <c r="AA1006" s="8">
        <f>('5v'!R994-Z1006)^2</f>
        <v>9.2189327984918334E-4</v>
      </c>
      <c r="AB1006" s="9">
        <f>offs558+Ampl560*SIN(2*PI()*freq560*('5v'!Q994-reta560)+deph560*PI()/180)</f>
        <v>0.81989724803014852</v>
      </c>
      <c r="AC1006" s="10">
        <f>('5v'!S994-AB1006)^2</f>
        <v>1.1071791405302463E-4</v>
      </c>
      <c r="AE1006" s="44"/>
      <c r="AF1006" s="7">
        <f>offs561+Ampl561*SIN(2*PI()*freq561*('5v'!U994)+deph561*PI()/180)</f>
        <v>0.41552360027284069</v>
      </c>
      <c r="AG1006" s="8">
        <f>('5v'!V994-AF1006)^2</f>
        <v>0.21129121378560783</v>
      </c>
      <c r="AH1006" s="9">
        <f>offs562+Ampl562*SIN(2*PI()*freq562*('5v'!U994-reta562)+deph562*PI()/180)</f>
        <v>0.81731949977081153</v>
      </c>
      <c r="AI1006" s="10">
        <f>('5v'!W994-AH1006)^2</f>
        <v>1.7426579589708509E-8</v>
      </c>
      <c r="AL1006" s="76"/>
      <c r="AN1006" s="76"/>
      <c r="AO1006" s="80"/>
    </row>
    <row r="1007" spans="1:41" x14ac:dyDescent="0.25">
      <c r="A1007" s="3"/>
      <c r="B1007" s="7">
        <f>offs551+Ampl551*SIN(2*PI()*freq551*('5v'!A995)+deph551*PI()/180)</f>
        <v>-3.6755180939407384E-2</v>
      </c>
      <c r="C1007" s="8">
        <f>('5v'!B995-B1007)^2</f>
        <v>1.2102182056342487E-5</v>
      </c>
      <c r="D1007" s="9">
        <f>offs552+Ampl552*SIN(2*PI()*freq552*('5v'!A995-reta552)+deph552*PI()/180)</f>
        <v>1.1948913268277142</v>
      </c>
      <c r="E1007" s="10">
        <f>('5v'!C995-D1007)^2</f>
        <v>2.6815132871445816E-4</v>
      </c>
      <c r="G1007" s="3"/>
      <c r="H1007" s="7">
        <f>offs553+Ampl553*SIN(2*PI()*freq553*('5v'!E995)+deph553*PI()/180)</f>
        <v>-0.31482675712306035</v>
      </c>
      <c r="I1007" s="8">
        <f>('5v'!F995-H1007)^2</f>
        <v>2.5961499975004056E-5</v>
      </c>
      <c r="J1007" s="9">
        <f>offs554+Ampl554*SIN(2*PI()*freq554*('5v'!E995-reta554)+deph554*PI()/180)</f>
        <v>0.56156906979832111</v>
      </c>
      <c r="K1007" s="10">
        <f>('5v'!G995-J1007)^2</f>
        <v>5.7494113675658667E-4</v>
      </c>
      <c r="M1007" s="3"/>
      <c r="N1007" s="7">
        <f>offs553+Ampl555*SIN(2*PI()*freq555*('5v'!I995)+deph555*PI()/180)</f>
        <v>-0.42999334870773492</v>
      </c>
      <c r="O1007" s="8">
        <f>('5v'!J995-N1007)^2</f>
        <v>1.1778128629494525E-4</v>
      </c>
      <c r="P1007" s="9">
        <f>offs556+Ampl556*SIN(2*PI()*freq556*('5v'!I995-reta556)+deph556*PI()/180)</f>
        <v>1.1456144269536317</v>
      </c>
      <c r="Q1007" s="10">
        <f>('5v'!K995-P1007)^2</f>
        <v>5.6408557273473433E-5</v>
      </c>
      <c r="S1007" s="3"/>
      <c r="T1007" s="7">
        <f>offs557+Ampl557*SIN(2*PI()*freq557*('5v'!M995)+deph557*PI()/180)</f>
        <v>2.0353267265566437</v>
      </c>
      <c r="U1007" s="8">
        <f>('5v'!N995-T1007)^2</f>
        <v>1.8019479723959509E-6</v>
      </c>
      <c r="V1007" s="9">
        <f>offs558+Ampl558*SIN(2*PI()*freq558*('5v'!M995-reta558)+deph558*PI()/180)</f>
        <v>0.90641887504654362</v>
      </c>
      <c r="W1007" s="10">
        <f>('5v'!O995-V1007)^2</f>
        <v>6.5817130464113498E-6</v>
      </c>
      <c r="X1007" s="3"/>
      <c r="Y1007" s="3"/>
      <c r="Z1007" s="7">
        <f>offs559+Ampl559*SIN(2*PI()*freq559*('5v'!Q995)+deph559*PI()/180)</f>
        <v>-2.916471516718806</v>
      </c>
      <c r="AA1007" s="8">
        <f>('5v'!R995-Z1007)^2</f>
        <v>5.8339123768469359E-4</v>
      </c>
      <c r="AB1007" s="9">
        <f>offs558+Ampl560*SIN(2*PI()*freq560*('5v'!Q995-reta560)+deph560*PI()/180)</f>
        <v>0.82302522886707963</v>
      </c>
      <c r="AC1007" s="10">
        <f>('5v'!S995-AB1007)^2</f>
        <v>6.0697637704029873E-5</v>
      </c>
      <c r="AE1007" s="44"/>
      <c r="AF1007" s="7">
        <f>offs561+Ampl561*SIN(2*PI()*freq561*('5v'!U995)+deph561*PI()/180)</f>
        <v>0.3381569210503092</v>
      </c>
      <c r="AG1007" s="8">
        <f>('5v'!V995-AF1007)^2</f>
        <v>0.21019421920759421</v>
      </c>
      <c r="AH1007" s="9">
        <f>offs562+Ampl562*SIN(2*PI()*freq562*('5v'!U995-reta562)+deph562*PI()/180)</f>
        <v>0.81450132575691603</v>
      </c>
      <c r="AI1007" s="10">
        <f>('5v'!W995-AH1007)^2</f>
        <v>1.4886092542293174E-6</v>
      </c>
      <c r="AL1007" s="76"/>
      <c r="AN1007" s="76"/>
      <c r="AO1007" s="80"/>
    </row>
    <row r="1008" spans="1:41" x14ac:dyDescent="0.25">
      <c r="A1008" s="3"/>
      <c r="B1008" s="7">
        <f>offs551+Ampl551*SIN(2*PI()*freq551*('5v'!A996)+deph551*PI()/180)</f>
        <v>-5.9447549780533016E-3</v>
      </c>
      <c r="C1008" s="8">
        <f>('5v'!B996-B1008)^2</f>
        <v>9.2370103034277919E-6</v>
      </c>
      <c r="D1008" s="9">
        <f>offs552+Ampl552*SIN(2*PI()*freq552*('5v'!A996-reta552)+deph552*PI()/180)</f>
        <v>1.1898249246385804</v>
      </c>
      <c r="E1008" s="10">
        <f>('5v'!C996-D1008)^2</f>
        <v>2.947719732452545E-4</v>
      </c>
      <c r="G1008" s="3"/>
      <c r="H1008" s="7">
        <f>offs553+Ampl553*SIN(2*PI()*freq553*('5v'!E996)+deph553*PI()/180)</f>
        <v>-0.36166114657556625</v>
      </c>
      <c r="I1008" s="8">
        <f>('5v'!F996-H1008)^2</f>
        <v>1.0130555921429658E-5</v>
      </c>
      <c r="J1008" s="9">
        <f>offs554+Ampl554*SIN(2*PI()*freq554*('5v'!E996-reta554)+deph554*PI()/180)</f>
        <v>0.56366728659677889</v>
      </c>
      <c r="K1008" s="10">
        <f>('5v'!G996-J1008)^2</f>
        <v>7.6943622126603758E-4</v>
      </c>
      <c r="M1008" s="3"/>
      <c r="N1008" s="7">
        <f>offs553+Ampl555*SIN(2*PI()*freq555*('5v'!I996)+deph555*PI()/180)</f>
        <v>-0.39870180489981571</v>
      </c>
      <c r="O1008" s="8">
        <f>('5v'!J996-N1008)^2</f>
        <v>7.8464959447151488E-5</v>
      </c>
      <c r="P1008" s="9">
        <f>offs556+Ampl556*SIN(2*PI()*freq556*('5v'!I996-reta556)+deph556*PI()/180)</f>
        <v>1.1450876747369794</v>
      </c>
      <c r="Q1008" s="10">
        <f>('5v'!K996-P1008)^2</f>
        <v>6.4598436637184709E-5</v>
      </c>
      <c r="S1008" s="3"/>
      <c r="T1008" s="7">
        <f>offs557+Ampl557*SIN(2*PI()*freq557*('5v'!M996)+deph557*PI()/180)</f>
        <v>2.0355217802255821</v>
      </c>
      <c r="U1008" s="8">
        <f>('5v'!N996-T1008)^2</f>
        <v>2.3636609500293183E-6</v>
      </c>
      <c r="V1008" s="9">
        <f>offs558+Ampl558*SIN(2*PI()*freq558*('5v'!M996-reta558)+deph558*PI()/180)</f>
        <v>0.90301618547195794</v>
      </c>
      <c r="W1008" s="10">
        <f>('5v'!O996-V1008)^2</f>
        <v>1.612066286315115E-5</v>
      </c>
      <c r="X1008" s="3"/>
      <c r="Y1008" s="3"/>
      <c r="Z1008" s="7">
        <f>offs559+Ampl559*SIN(2*PI()*freq559*('5v'!Q996)+deph559*PI()/180)</f>
        <v>-2.9254083265730118</v>
      </c>
      <c r="AA1008" s="8">
        <f>('5v'!R996-Z1008)^2</f>
        <v>2.9480249311759194E-4</v>
      </c>
      <c r="AB1008" s="9">
        <f>offs558+Ampl560*SIN(2*PI()*freq560*('5v'!Q996-reta560)+deph560*PI()/180)</f>
        <v>0.82618395435932834</v>
      </c>
      <c r="AC1008" s="10">
        <f>('5v'!S996-AB1008)^2</f>
        <v>2.5910282223912288E-5</v>
      </c>
      <c r="AE1008" s="44"/>
      <c r="AF1008" s="7">
        <f>offs561+Ampl561*SIN(2*PI()*freq561*('5v'!U996)+deph561*PI()/180)</f>
        <v>0.26045652177288969</v>
      </c>
      <c r="AG1008" s="8">
        <f>('5v'!V996-AF1008)^2</f>
        <v>0.21238010651412798</v>
      </c>
      <c r="AH1008" s="9">
        <f>offs562+Ampl562*SIN(2*PI()*freq562*('5v'!U996-reta562)+deph562*PI()/180)</f>
        <v>0.81175319877977381</v>
      </c>
      <c r="AI1008" s="10">
        <f>('5v'!W996-AH1008)^2</f>
        <v>1.8070047068954719E-7</v>
      </c>
      <c r="AL1008" s="76"/>
      <c r="AN1008" s="76"/>
      <c r="AO1008" s="80"/>
    </row>
    <row r="1009" spans="1:41" x14ac:dyDescent="0.25">
      <c r="A1009" s="3"/>
      <c r="B1009" s="7">
        <f>offs551+Ampl551*SIN(2*PI()*freq551*('5v'!A997)+deph551*PI()/180)</f>
        <v>2.479484004024457E-2</v>
      </c>
      <c r="C1009" s="8">
        <f>('5v'!B997-B1009)^2</f>
        <v>6.3950319491441535E-6</v>
      </c>
      <c r="D1009" s="9">
        <f>offs552+Ampl552*SIN(2*PI()*freq552*('5v'!A997-reta552)+deph552*PI()/180)</f>
        <v>1.1847112996690372</v>
      </c>
      <c r="E1009" s="10">
        <f>('5v'!C997-D1009)^2</f>
        <v>3.2092213263206366E-4</v>
      </c>
      <c r="G1009" s="3"/>
      <c r="H1009" s="7">
        <f>offs553+Ampl553*SIN(2*PI()*freq553*('5v'!E997)+deph553*PI()/180)</f>
        <v>-0.4085326093609179</v>
      </c>
      <c r="I1009" s="8">
        <f>('5v'!F997-H1009)^2</f>
        <v>1.015308530483006E-5</v>
      </c>
      <c r="J1009" s="9">
        <f>offs554+Ampl554*SIN(2*PI()*freq554*('5v'!E997-reta554)+deph554*PI()/180)</f>
        <v>0.56587677754512677</v>
      </c>
      <c r="K1009" s="10">
        <f>('5v'!G997-J1009)^2</f>
        <v>3.1389997151546212E-4</v>
      </c>
      <c r="M1009" s="3"/>
      <c r="N1009" s="7">
        <f>offs553+Ampl555*SIN(2*PI()*freq555*('5v'!I997)+deph555*PI()/180)</f>
        <v>-0.36742088925041383</v>
      </c>
      <c r="O1009" s="8">
        <f>('5v'!J997-N1009)^2</f>
        <v>4.725186569468976E-5</v>
      </c>
      <c r="P1009" s="9">
        <f>offs556+Ampl556*SIN(2*PI()*freq556*('5v'!I997-reta556)+deph556*PI()/180)</f>
        <v>1.1445201887533099</v>
      </c>
      <c r="Q1009" s="10">
        <f>('5v'!K997-P1009)^2</f>
        <v>7.4042604495040592E-5</v>
      </c>
      <c r="S1009" s="3"/>
      <c r="T1009" s="7">
        <f>offs557+Ampl557*SIN(2*PI()*freq557*('5v'!M997)+deph557*PI()/180)</f>
        <v>2.0351022124706946</v>
      </c>
      <c r="U1009" s="8">
        <f>('5v'!N997-T1009)^2</f>
        <v>1.249594146238325E-6</v>
      </c>
      <c r="V1009" s="9">
        <f>offs558+Ampl558*SIN(2*PI()*freq558*('5v'!M997-reta558)+deph558*PI()/180)</f>
        <v>0.89960944568402668</v>
      </c>
      <c r="W1009" s="10">
        <f>('5v'!O997-V1009)^2</f>
        <v>2.9906289400800492E-5</v>
      </c>
      <c r="X1009" s="3"/>
      <c r="Y1009" s="3"/>
      <c r="Z1009" s="7">
        <f>offs559+Ampl559*SIN(2*PI()*freq559*('5v'!Q997)+deph559*PI()/180)</f>
        <v>-2.9331621722706513</v>
      </c>
      <c r="AA1009" s="8">
        <f>('5v'!R997-Z1009)^2</f>
        <v>1.292561557976308E-4</v>
      </c>
      <c r="AB1009" s="9">
        <f>offs558+Ampl560*SIN(2*PI()*freq560*('5v'!Q997-reta560)+deph560*PI()/180)</f>
        <v>0.82937189697527736</v>
      </c>
      <c r="AC1009" s="10">
        <f>('5v'!S997-AB1009)^2</f>
        <v>1.9113570600478659E-5</v>
      </c>
      <c r="AE1009" s="44"/>
      <c r="AF1009" s="7">
        <f>offs561+Ampl561*SIN(2*PI()*freq561*('5v'!U997)+deph561*PI()/180)</f>
        <v>0.18249908335376849</v>
      </c>
      <c r="AG1009" s="8">
        <f>('5v'!V997-AF1009)^2</f>
        <v>0.21253457514895169</v>
      </c>
      <c r="AH1009" s="9">
        <f>offs562+Ampl562*SIN(2*PI()*freq562*('5v'!U997-reta562)+deph562*PI()/180)</f>
        <v>0.80907783090892527</v>
      </c>
      <c r="AI1009" s="10">
        <f>('5v'!W997-AH1009)^2</f>
        <v>8.8303525408371649E-8</v>
      </c>
      <c r="AL1009" s="76"/>
      <c r="AN1009" s="76"/>
      <c r="AO1009" s="80"/>
    </row>
    <row r="1010" spans="1:41" x14ac:dyDescent="0.25">
      <c r="A1010" s="3"/>
      <c r="B1010" s="7">
        <f>offs551+Ampl551*SIN(2*PI()*freq551*('5v'!A998)+deph551*PI()/180)</f>
        <v>5.5458749977092547E-2</v>
      </c>
      <c r="C1010" s="8">
        <f>('5v'!B998-B1010)^2</f>
        <v>1.0506296960325148E-10</v>
      </c>
      <c r="D1010" s="9">
        <f>offs552+Ampl552*SIN(2*PI()*freq552*('5v'!A998-reta552)+deph552*PI()/180)</f>
        <v>1.1795512594197459</v>
      </c>
      <c r="E1010" s="10">
        <f>('5v'!C998-D1010)^2</f>
        <v>3.4649065374559582E-4</v>
      </c>
      <c r="G1010" s="3"/>
      <c r="H1010" s="7">
        <f>offs553+Ampl553*SIN(2*PI()*freq553*('5v'!E998)+deph553*PI()/180)</f>
        <v>-0.45542449227157167</v>
      </c>
      <c r="I1010" s="8">
        <f>('5v'!F998-H1010)^2</f>
        <v>1.4798910533259066E-6</v>
      </c>
      <c r="J1010" s="9">
        <f>offs554+Ampl554*SIN(2*PI()*freq554*('5v'!E998-reta554)+deph554*PI()/180)</f>
        <v>0.56819675762175159</v>
      </c>
      <c r="K1010" s="10">
        <f>('5v'!G998-J1010)^2</f>
        <v>3.1710890722580843E-5</v>
      </c>
      <c r="M1010" s="3"/>
      <c r="N1010" s="7">
        <f>offs553+Ampl555*SIN(2*PI()*freq555*('5v'!I998)+deph555*PI()/180)</f>
        <v>-0.33615554137873693</v>
      </c>
      <c r="O1010" s="8">
        <f>('5v'!J998-N1010)^2</f>
        <v>4.7041098735049907E-5</v>
      </c>
      <c r="P1010" s="9">
        <f>offs556+Ampl556*SIN(2*PI()*freq556*('5v'!I998-reta556)+deph556*PI()/180)</f>
        <v>1.143912058615238</v>
      </c>
      <c r="Q1010" s="10">
        <f>('5v'!K998-P1010)^2</f>
        <v>8.487810470033229E-5</v>
      </c>
      <c r="S1010" s="3"/>
      <c r="T1010" s="7">
        <f>offs557+Ampl557*SIN(2*PI()*freq557*('5v'!M998)+deph557*PI()/180)</f>
        <v>2.034068126814045</v>
      </c>
      <c r="U1010" s="8">
        <f>('5v'!N998-T1010)^2</f>
        <v>4.14890789323135E-6</v>
      </c>
      <c r="V1010" s="9">
        <f>offs558+Ampl558*SIN(2*PI()*freq558*('5v'!M998-reta558)+deph558*PI()/180)</f>
        <v>0.89619949624481698</v>
      </c>
      <c r="W1010" s="10">
        <f>('5v'!O998-V1010)^2</f>
        <v>4.7962463753079171E-5</v>
      </c>
      <c r="X1010" s="3"/>
      <c r="Y1010" s="3"/>
      <c r="Z1010" s="7">
        <f>offs559+Ampl559*SIN(2*PI()*freq559*('5v'!Q998)+deph559*PI()/180)</f>
        <v>-2.939729304120752</v>
      </c>
      <c r="AA1010" s="8">
        <f>('5v'!R998-Z1010)^2</f>
        <v>2.3058780266246872E-5</v>
      </c>
      <c r="AB1010" s="9">
        <f>offs558+Ampl560*SIN(2*PI()*freq560*('5v'!Q998-reta560)+deph560*PI()/180)</f>
        <v>0.83258751505416706</v>
      </c>
      <c r="AC1010" s="10">
        <f>('5v'!S998-AB1010)^2</f>
        <v>1.355178602443257E-5</v>
      </c>
      <c r="AE1010" s="44"/>
      <c r="AF1010" s="7">
        <f>offs561+Ampl561*SIN(2*PI()*freq561*('5v'!U998)+deph561*PI()/180)</f>
        <v>0.10436154037276285</v>
      </c>
      <c r="AG1010" s="8">
        <f>('5v'!V998-AF1010)^2</f>
        <v>0.21072603064813536</v>
      </c>
      <c r="AH1010" s="9">
        <f>offs562+Ampl562*SIN(2*PI()*freq562*('5v'!U998-reta562)+deph562*PI()/180)</f>
        <v>0.80647786240945818</v>
      </c>
      <c r="AI1010" s="10">
        <f>('5v'!W998-AH1010)^2</f>
        <v>8.9113145094885116E-7</v>
      </c>
      <c r="AL1010" s="76"/>
      <c r="AN1010" s="76"/>
      <c r="AO1010" s="80"/>
    </row>
    <row r="1011" spans="1:41" x14ac:dyDescent="0.25">
      <c r="A1011" s="3"/>
      <c r="B1011" s="7">
        <f>offs551+Ampl551*SIN(2*PI()*freq551*('5v'!A999)+deph551*PI()/180)</f>
        <v>8.6042132645642089E-2</v>
      </c>
      <c r="C1011" s="8">
        <f>('5v'!B999-B1011)^2</f>
        <v>4.5814941539548419E-7</v>
      </c>
      <c r="D1011" s="9">
        <f>offs552+Ampl552*SIN(2*PI()*freq552*('5v'!A999-reta552)+deph552*PI()/180)</f>
        <v>1.1743456187208783</v>
      </c>
      <c r="E1011" s="10">
        <f>('5v'!C999-D1011)^2</f>
        <v>3.7124113117313731E-4</v>
      </c>
      <c r="G1011" s="3"/>
      <c r="H1011" s="7">
        <f>offs553+Ampl553*SIN(2*PI()*freq553*('5v'!E999)+deph553*PI()/180)</f>
        <v>-0.5023201348448062</v>
      </c>
      <c r="I1011" s="8">
        <f>('5v'!F999-H1011)^2</f>
        <v>2.1754153850535463E-5</v>
      </c>
      <c r="J1011" s="9">
        <f>offs554+Ampl554*SIN(2*PI()*freq554*('5v'!E999-reta554)+deph554*PI()/180)</f>
        <v>0.5706264025487785</v>
      </c>
      <c r="K1011" s="10">
        <f>('5v'!G999-J1011)^2</f>
        <v>1.0250226239668037E-5</v>
      </c>
      <c r="M1011" s="3"/>
      <c r="N1011" s="7">
        <f>offs553+Ampl555*SIN(2*PI()*freq555*('5v'!I999)+deph555*PI()/180)</f>
        <v>-0.30491069844565322</v>
      </c>
      <c r="O1011" s="8">
        <f>('5v'!J999-N1011)^2</f>
        <v>2.4114861010272163E-5</v>
      </c>
      <c r="P1011" s="9">
        <f>offs556+Ampl556*SIN(2*PI()*freq556*('5v'!I999-reta556)+deph556*PI()/180)</f>
        <v>1.1432633803535628</v>
      </c>
      <c r="Q1011" s="10">
        <f>('5v'!K999-P1011)^2</f>
        <v>6.2544050318112418E-5</v>
      </c>
      <c r="S1011" s="3"/>
      <c r="T1011" s="7">
        <f>offs557+Ampl557*SIN(2*PI()*freq557*('5v'!M999)+deph557*PI()/180)</f>
        <v>2.0324197784007971</v>
      </c>
      <c r="U1011" s="8">
        <f>('5v'!N999-T1011)^2</f>
        <v>1.5096208889414945E-7</v>
      </c>
      <c r="V1011" s="9">
        <f>offs558+Ampl558*SIN(2*PI()*freq558*('5v'!M999-reta558)+deph558*PI()/180)</f>
        <v>0.89278717850832823</v>
      </c>
      <c r="W1011" s="10">
        <f>('5v'!O999-V1011)^2</f>
        <v>4.1364983221155445E-5</v>
      </c>
      <c r="X1011" s="3"/>
      <c r="Y1011" s="3"/>
      <c r="Z1011" s="7">
        <f>offs559+Ampl559*SIN(2*PI()*freq559*('5v'!Q999)+deph559*PI()/180)</f>
        <v>-2.9451065463166266</v>
      </c>
      <c r="AA1011" s="8">
        <f>('5v'!R999-Z1011)^2</f>
        <v>6.392838501956433E-6</v>
      </c>
      <c r="AB1011" s="9">
        <f>offs558+Ampl560*SIN(2*PI()*freq560*('5v'!Q999-reta560)+deph560*PI()/180)</f>
        <v>0.83582925355162985</v>
      </c>
      <c r="AC1011" s="10">
        <f>('5v'!S999-AB1011)^2</f>
        <v>2.469984191453147E-5</v>
      </c>
      <c r="AE1011" s="44"/>
      <c r="AF1011" s="7">
        <f>offs561+Ampl561*SIN(2*PI()*freq561*('5v'!U999)+deph561*PI()/180)</f>
        <v>2.6121005151130784E-2</v>
      </c>
      <c r="AG1011" s="8">
        <f>('5v'!V999-AF1011)^2</f>
        <v>0.20704981203091749</v>
      </c>
      <c r="AH1011" s="9">
        <f>offs562+Ampl562*SIN(2*PI()*freq562*('5v'!U999-reta562)+deph562*PI()/180)</f>
        <v>0.80395585913638368</v>
      </c>
      <c r="AI1011" s="10">
        <f>('5v'!W999-AH1011)^2</f>
        <v>2.2888085074965206E-6</v>
      </c>
      <c r="AL1011" s="76"/>
      <c r="AN1011" s="76"/>
      <c r="AO1011" s="80"/>
    </row>
    <row r="1012" spans="1:41" x14ac:dyDescent="0.25">
      <c r="A1012" s="3"/>
      <c r="B1012" s="7">
        <f>offs551+Ampl551*SIN(2*PI()*freq551*('5v'!A1000)+deph551*PI()/180)</f>
        <v>0.11654015857523603</v>
      </c>
      <c r="C1012" s="8">
        <f>('5v'!B1000-B1012)^2</f>
        <v>2.7474221199347135E-7</v>
      </c>
      <c r="D1012" s="9">
        <f>offs552+Ampl552*SIN(2*PI()*freq552*('5v'!A1000-reta552)+deph552*PI()/180)</f>
        <v>1.1690951996034475</v>
      </c>
      <c r="E1012" s="10">
        <f>('5v'!C1000-D1012)^2</f>
        <v>3.2124108402501914E-4</v>
      </c>
      <c r="G1012" s="3"/>
      <c r="H1012" s="7">
        <f>offs553+Ampl553*SIN(2*PI()*freq553*('5v'!E1000)+deph553*PI()/180)</f>
        <v>-0.5492028752821233</v>
      </c>
      <c r="I1012" s="8">
        <f>('5v'!F1000-H1012)^2</f>
        <v>4.3888972503688267E-5</v>
      </c>
      <c r="J1012" s="9">
        <f>offs554+Ampl554*SIN(2*PI()*freq554*('5v'!E1000-reta554)+deph554*PI()/180)</f>
        <v>0.57316484908493459</v>
      </c>
      <c r="K1012" s="10">
        <f>('5v'!G1000-J1012)^2</f>
        <v>1.6637106619065449E-6</v>
      </c>
      <c r="M1012" s="3"/>
      <c r="N1012" s="7">
        <f>offs553+Ampl555*SIN(2*PI()*freq555*('5v'!I1000)+deph555*PI()/180)</f>
        <v>-0.27369129437405704</v>
      </c>
      <c r="O1012" s="8">
        <f>('5v'!J1000-N1012)^2</f>
        <v>2.4416291265300406E-5</v>
      </c>
      <c r="P1012" s="9">
        <f>offs556+Ampl556*SIN(2*PI()*freq556*('5v'!I1000-reta556)+deph556*PI()/180)</f>
        <v>1.1425742564021011</v>
      </c>
      <c r="Q1012" s="10">
        <f>('5v'!K1000-P1012)^2</f>
        <v>7.3918787626605178E-5</v>
      </c>
      <c r="S1012" s="3"/>
      <c r="T1012" s="7">
        <f>offs557+Ampl557*SIN(2*PI()*freq557*('5v'!M1000)+deph557*PI()/180)</f>
        <v>2.0301575739362576</v>
      </c>
      <c r="U1012" s="8">
        <f>('5v'!N1000-T1012)^2</f>
        <v>4.131397457933357E-6</v>
      </c>
      <c r="V1012" s="9">
        <f>offs558+Ampl558*SIN(2*PI()*freq558*('5v'!M1000-reta558)+deph558*PI()/180)</f>
        <v>0.88937333441290289</v>
      </c>
      <c r="W1012" s="10">
        <f>('5v'!O1000-V1012)^2</f>
        <v>6.2288013942689706E-5</v>
      </c>
      <c r="X1012" s="3"/>
      <c r="Y1012" s="3"/>
      <c r="Z1012" s="7">
        <f>offs559+Ampl559*SIN(2*PI()*freq559*('5v'!Q1000)+deph559*PI()/180)</f>
        <v>-2.9492912984716679</v>
      </c>
      <c r="AA1012" s="8">
        <f>('5v'!R1000-Z1012)^2</f>
        <v>7.5104555874160942E-5</v>
      </c>
      <c r="AB1012" s="9">
        <f>offs558+Ampl560*SIN(2*PI()*freq560*('5v'!Q1000-reta560)+deph560*PI()/180)</f>
        <v>0.83909554479169546</v>
      </c>
      <c r="AC1012" s="10">
        <f>('5v'!S1000-AB1012)^2</f>
        <v>3.9476777515447052E-5</v>
      </c>
      <c r="AE1012" s="44"/>
      <c r="AF1012" s="7">
        <f>offs561+Ampl561*SIN(2*PI()*freq561*('5v'!U1000)+deph561*PI()/180)</f>
        <v>-5.2145308348958287E-2</v>
      </c>
      <c r="AG1012" s="8">
        <f>('5v'!V1000-AF1012)^2</f>
        <v>0.20338269130126257</v>
      </c>
      <c r="AH1012" s="9">
        <f>offs562+Ampl562*SIN(2*PI()*freq562*('5v'!U1000-reta562)+deph562*PI()/180)</f>
        <v>0.80151431000244688</v>
      </c>
      <c r="AI1012" s="10">
        <f>('5v'!W1000-AH1012)^2</f>
        <v>4.005201680206291E-6</v>
      </c>
      <c r="AL1012" s="76"/>
      <c r="AN1012" s="76"/>
      <c r="AO1012" s="80"/>
    </row>
    <row r="1013" spans="1:41" x14ac:dyDescent="0.25">
      <c r="A1013" s="3"/>
      <c r="B1013" s="7">
        <f>offs551+Ampl551*SIN(2*PI()*freq551*('5v'!A1001)+deph551*PI()/180)</f>
        <v>0.1469480117740336</v>
      </c>
      <c r="C1013" s="8">
        <f>('5v'!B1001-B1013)^2</f>
        <v>2.6765345247765924E-6</v>
      </c>
      <c r="D1013" s="9">
        <f>offs552+Ampl552*SIN(2*PI()*freq552*('5v'!A1001-reta552)+deph552*PI()/180)</f>
        <v>1.1638008311694965</v>
      </c>
      <c r="E1013" s="10">
        <f>('5v'!C1001-D1013)^2</f>
        <v>3.4183687801414163E-4</v>
      </c>
      <c r="G1013" s="3"/>
      <c r="H1013" s="7">
        <f>offs553+Ampl553*SIN(2*PI()*freq553*('5v'!E1001)+deph553*PI()/180)</f>
        <v>-0.59605605636907433</v>
      </c>
      <c r="I1013" s="8">
        <f>('5v'!F1001-H1013)^2</f>
        <v>7.320610059077699E-5</v>
      </c>
      <c r="J1013" s="9">
        <f>offs554+Ampl554*SIN(2*PI()*freq554*('5v'!E1001-reta554)+deph554*PI()/180)</f>
        <v>0.57581119533225222</v>
      </c>
      <c r="K1013" s="10">
        <f>('5v'!G1001-J1013)^2</f>
        <v>3.8264036282652529E-4</v>
      </c>
      <c r="M1013" s="3"/>
      <c r="N1013" s="7">
        <f>offs553+Ampl555*SIN(2*PI()*freq555*('5v'!I1001)+deph555*PI()/180)</f>
        <v>-0.24250225906976686</v>
      </c>
      <c r="O1013" s="8">
        <f>('5v'!J1001-N1013)^2</f>
        <v>4.8377158896669349E-5</v>
      </c>
      <c r="P1013" s="9">
        <f>offs556+Ampl556*SIN(2*PI()*freq556*('5v'!I1001-reta556)+deph556*PI()/180)</f>
        <v>1.1418447955815139</v>
      </c>
      <c r="Q1013" s="10">
        <f>('5v'!K1001-P1013)^2</f>
        <v>5.4375056286923128E-5</v>
      </c>
      <c r="S1013" s="3"/>
      <c r="T1013" s="7">
        <f>offs557+Ampl557*SIN(2*PI()*freq557*('5v'!M1001)+deph557*PI()/180)</f>
        <v>2.0272820715855264</v>
      </c>
      <c r="U1013" s="8">
        <f>('5v'!N1001-T1013)^2</f>
        <v>1.2325697646374853E-6</v>
      </c>
      <c r="V1013" s="9">
        <f>offs558+Ampl558*SIN(2*PI()*freq558*('5v'!M1001-reta558)+deph558*PI()/180)</f>
        <v>0.88595880627348844</v>
      </c>
      <c r="W1013" s="10">
        <f>('5v'!O1001-V1013)^2</f>
        <v>5.4768195458984808E-5</v>
      </c>
      <c r="X1013" s="3"/>
      <c r="Y1013" s="3"/>
      <c r="Z1013" s="7">
        <f>offs559+Ampl559*SIN(2*PI()*freq559*('5v'!Q1001)+deph559*PI()/180)</f>
        <v>-2.952281536876868</v>
      </c>
      <c r="AA1013" s="8">
        <f>('5v'!R1001-Z1013)^2</f>
        <v>2.422000241191711E-4</v>
      </c>
      <c r="AB1013" s="9">
        <f>offs558+Ampl560*SIN(2*PI()*freq560*('5v'!Q1001-reta560)+deph560*PI()/180)</f>
        <v>0.84238480922490477</v>
      </c>
      <c r="AC1013" s="10">
        <f>('5v'!S1001-AB1013)^2</f>
        <v>3.2104340461412795E-5</v>
      </c>
      <c r="AE1013" s="44"/>
      <c r="AF1013" s="7">
        <f>offs561+Ampl561*SIN(2*PI()*freq561*('5v'!U1001)+deph561*PI()/180)</f>
        <v>-0.13036016072528631</v>
      </c>
      <c r="AG1013" s="8">
        <f>('5v'!V1001-AF1013)^2</f>
        <v>0.2015441868918775</v>
      </c>
      <c r="AH1013" s="9">
        <f>offs562+Ampl562*SIN(2*PI()*freq562*('5v'!U1001-reta562)+deph562*PI()/180)</f>
        <v>0.79915562452187106</v>
      </c>
      <c r="AI1013" s="10">
        <f>('5v'!W1001-AH1013)^2</f>
        <v>5.7930014298089523E-6</v>
      </c>
      <c r="AL1013" s="76"/>
      <c r="AN1013" s="76"/>
      <c r="AO1013" s="80"/>
    </row>
    <row r="1014" spans="1:41" x14ac:dyDescent="0.25">
      <c r="A1014" s="3"/>
      <c r="B1014" s="7">
        <f>offs551+Ampl551*SIN(2*PI()*freq551*('5v'!A1002)+deph551*PI()/180)</f>
        <v>0.17726089048952209</v>
      </c>
      <c r="C1014" s="8">
        <f>('5v'!B1002-B1014)^2</f>
        <v>7.0325231684178026E-6</v>
      </c>
      <c r="D1014" s="9">
        <f>offs552+Ampl552*SIN(2*PI()*freq552*('5v'!A1002-reta552)+deph552*PI()/180)</f>
        <v>1.1584633494611747</v>
      </c>
      <c r="E1014" s="10">
        <f>('5v'!C1002-D1014)^2</f>
        <v>3.6139338663598278E-4</v>
      </c>
      <c r="G1014" s="3"/>
      <c r="H1014" s="7">
        <f>offs553+Ampl553*SIN(2*PI()*freq553*('5v'!E1002)+deph553*PI()/180)</f>
        <v>-0.64286303139352485</v>
      </c>
      <c r="I1014" s="8">
        <f>('5v'!F1002-H1014)^2</f>
        <v>7.2046676937463083E-5</v>
      </c>
      <c r="J1014" s="9">
        <f>offs554+Ampl554*SIN(2*PI()*freq554*('5v'!E1002-reta554)+deph554*PI()/180)</f>
        <v>0.57856450105651103</v>
      </c>
      <c r="K1014" s="10">
        <f>('5v'!G1002-J1014)^2</f>
        <v>1.9183086947972008E-3</v>
      </c>
      <c r="M1014" s="3"/>
      <c r="N1014" s="7">
        <f>offs553+Ampl555*SIN(2*PI()*freq555*('5v'!I1002)+deph555*PI()/180)</f>
        <v>-0.21134851764300538</v>
      </c>
      <c r="O1014" s="8">
        <f>('5v'!J1002-N1014)^2</f>
        <v>4.9725452415597555E-5</v>
      </c>
      <c r="P1014" s="9">
        <f>offs556+Ampl556*SIN(2*PI()*freq556*('5v'!I1002-reta556)+deph556*PI()/180)</f>
        <v>1.1410751130821204</v>
      </c>
      <c r="Q1014" s="10">
        <f>('5v'!K1002-P1014)^2</f>
        <v>3.8322252090277455E-5</v>
      </c>
      <c r="S1014" s="3"/>
      <c r="T1014" s="7">
        <f>offs557+Ampl557*SIN(2*PI()*freq557*('5v'!M1002)+deph557*PI()/180)</f>
        <v>2.0237939808357828</v>
      </c>
      <c r="U1014" s="8">
        <f>('5v'!N1002-T1014)^2</f>
        <v>2.3359174116718548E-6</v>
      </c>
      <c r="V1014" s="9">
        <f>offs558+Ampl558*SIN(2*PI()*freq558*('5v'!M1002-reta558)+deph558*PI()/180)</f>
        <v>0.88254443657381121</v>
      </c>
      <c r="W1014" s="10">
        <f>('5v'!O1002-V1014)^2</f>
        <v>4.7729768509727823E-5</v>
      </c>
      <c r="X1014" s="3"/>
      <c r="Y1014" s="3"/>
      <c r="Z1014" s="7">
        <f>offs559+Ampl559*SIN(2*PI()*freq559*('5v'!Q1002)+deph559*PI()/180)</f>
        <v>-2.9540758154794706</v>
      </c>
      <c r="AA1014" s="8">
        <f>('5v'!R1002-Z1014)^2</f>
        <v>4.5212815991327668E-4</v>
      </c>
      <c r="AB1014" s="9">
        <f>offs558+Ampl560*SIN(2*PI()*freq560*('5v'!Q1002-reta560)+deph560*PI()/180)</f>
        <v>0.84569545619216735</v>
      </c>
      <c r="AC1014" s="10">
        <f>('5v'!S1002-AB1014)^2</f>
        <v>4.9330903470627037E-5</v>
      </c>
      <c r="AE1014" s="44"/>
      <c r="AF1014" s="7">
        <f>offs561+Ampl561*SIN(2*PI()*freq561*('5v'!U1002)+deph561*PI()/180)</f>
        <v>-0.2084463633615514</v>
      </c>
      <c r="AG1014" s="8">
        <f>('5v'!V1002-AF1014)^2</f>
        <v>0.20333664435918281</v>
      </c>
      <c r="AH1014" s="9">
        <f>offs562+Ampl562*SIN(2*PI()*freq562*('5v'!U1002-reta562)+deph562*PI()/180)</f>
        <v>0.79688213043245804</v>
      </c>
      <c r="AI1014" s="10">
        <f>('5v'!W1002-AH1014)^2</f>
        <v>7.4377811140753843E-6</v>
      </c>
      <c r="AL1014" s="76"/>
      <c r="AN1014" s="76"/>
      <c r="AO1014" s="8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I49"/>
  <sheetViews>
    <sheetView tabSelected="1" topLeftCell="A22" zoomScaleNormal="100" workbookViewId="0">
      <selection activeCell="H57" sqref="H57"/>
    </sheetView>
  </sheetViews>
  <sheetFormatPr baseColWidth="10" defaultRowHeight="15" x14ac:dyDescent="0.25"/>
  <cols>
    <col min="3" max="3" width="16.28515625" bestFit="1" customWidth="1"/>
  </cols>
  <sheetData>
    <row r="10" spans="2:9" x14ac:dyDescent="0.25">
      <c r="B10" s="57" t="s">
        <v>195</v>
      </c>
      <c r="E10" s="57" t="s">
        <v>196</v>
      </c>
      <c r="H10" s="57" t="s">
        <v>197</v>
      </c>
    </row>
    <row r="12" spans="2:9" x14ac:dyDescent="0.25">
      <c r="B12" t="s">
        <v>163</v>
      </c>
      <c r="C12" t="s">
        <v>198</v>
      </c>
      <c r="E12" s="58" t="s">
        <v>163</v>
      </c>
      <c r="F12" s="58" t="s">
        <v>199</v>
      </c>
      <c r="H12" t="s">
        <v>163</v>
      </c>
      <c r="I12" s="58" t="s">
        <v>200</v>
      </c>
    </row>
    <row r="13" spans="2:9" x14ac:dyDescent="0.25">
      <c r="B13">
        <f>deph3v!A2</f>
        <v>20</v>
      </c>
      <c r="C13" s="49">
        <f>deph3v!D2</f>
        <v>12.94590737175586</v>
      </c>
      <c r="E13" s="58">
        <f>deph4v!A2</f>
        <v>20</v>
      </c>
      <c r="F13">
        <f>deph4v!D2</f>
        <v>17.038822742358548</v>
      </c>
      <c r="H13">
        <f>deph5v!A2</f>
        <v>20</v>
      </c>
      <c r="I13">
        <f>deph5v!D2</f>
        <v>20.647253410505463</v>
      </c>
    </row>
    <row r="14" spans="2:9" x14ac:dyDescent="0.25">
      <c r="B14">
        <f>deph3v!G2</f>
        <v>30</v>
      </c>
      <c r="C14" s="49">
        <f>deph3v!J2</f>
        <v>11.960619888511888</v>
      </c>
      <c r="E14" s="64">
        <v>30</v>
      </c>
      <c r="F14" s="64">
        <f>(F13+F15)/2</f>
        <v>15.342181092298297</v>
      </c>
      <c r="H14">
        <f>deph5v!G2</f>
        <v>30</v>
      </c>
      <c r="I14">
        <f>(I13+I15)/2</f>
        <v>18.263283539936197</v>
      </c>
    </row>
    <row r="15" spans="2:9" x14ac:dyDescent="0.25">
      <c r="B15" s="58">
        <f>deph3v!M2</f>
        <v>40</v>
      </c>
      <c r="C15" s="49">
        <f>deph3v!P2</f>
        <v>9.6421717206431925</v>
      </c>
      <c r="E15" s="56">
        <f>deph5v!M2</f>
        <v>40</v>
      </c>
      <c r="F15">
        <f>deph4v!P2</f>
        <v>13.645539442238045</v>
      </c>
      <c r="H15">
        <f>deph5v!M2</f>
        <v>40</v>
      </c>
      <c r="I15">
        <f>deph5v!P2</f>
        <v>15.87931366936693</v>
      </c>
    </row>
    <row r="16" spans="2:9" x14ac:dyDescent="0.25">
      <c r="B16">
        <f>deph3v!S2</f>
        <v>50</v>
      </c>
      <c r="C16" s="49">
        <f>deph3v!V2</f>
        <v>8.4535555750374574</v>
      </c>
      <c r="E16" s="58">
        <f>deph5v!S2</f>
        <v>50</v>
      </c>
      <c r="F16">
        <f>deph4v!V2</f>
        <v>11.793476007021518</v>
      </c>
      <c r="H16">
        <f>deph5v!S2</f>
        <v>50</v>
      </c>
      <c r="I16">
        <f>deph5v!V2</f>
        <v>14.227074249342399</v>
      </c>
    </row>
    <row r="17" spans="2:9" x14ac:dyDescent="0.25">
      <c r="B17">
        <f>deph3v!Y2</f>
        <v>70</v>
      </c>
      <c r="C17" s="49">
        <f>deph3v!AB2</f>
        <v>7.0965265097571875</v>
      </c>
      <c r="E17" s="58">
        <f>deph5v!Y2</f>
        <v>70</v>
      </c>
      <c r="F17">
        <f>deph4v!AB2</f>
        <v>7.9354517681364882</v>
      </c>
      <c r="H17">
        <f>deph5v!Y2</f>
        <v>70</v>
      </c>
      <c r="I17">
        <f>deph5v!AB2</f>
        <v>11</v>
      </c>
    </row>
    <row r="18" spans="2:9" x14ac:dyDescent="0.25">
      <c r="B18">
        <f>deph3v!AE2</f>
        <v>100</v>
      </c>
      <c r="C18" s="49">
        <f>deph3v!AH2</f>
        <v>5.2422330847130487</v>
      </c>
      <c r="E18" s="58">
        <f>deph5v!AE2</f>
        <v>100</v>
      </c>
      <c r="F18">
        <f>deph4v!AH2</f>
        <v>5.5563748682112539</v>
      </c>
      <c r="H18">
        <f>deph5v!AE2</f>
        <v>100</v>
      </c>
      <c r="I18">
        <f>deph5v!AH2</f>
        <v>8.0458738017389937</v>
      </c>
    </row>
    <row r="22" spans="2:9" x14ac:dyDescent="0.25">
      <c r="B22" t="s">
        <v>163</v>
      </c>
      <c r="C22" t="s">
        <v>201</v>
      </c>
      <c r="E22" t="s">
        <v>163</v>
      </c>
      <c r="F22" s="58" t="s">
        <v>202</v>
      </c>
      <c r="H22" t="s">
        <v>163</v>
      </c>
      <c r="I22" s="58" t="s">
        <v>203</v>
      </c>
    </row>
    <row r="23" spans="2:9" x14ac:dyDescent="0.25">
      <c r="B23" s="58">
        <f>deph3v!A2</f>
        <v>20</v>
      </c>
      <c r="C23">
        <f>deph3v!D3</f>
        <v>0.16921274612133455</v>
      </c>
      <c r="E23" s="58">
        <f>deph4v!A2</f>
        <v>20</v>
      </c>
      <c r="F23">
        <f>deph4v!D3</f>
        <v>0.21431621852554766</v>
      </c>
      <c r="H23" s="58">
        <f>deph5v!A2</f>
        <v>20</v>
      </c>
      <c r="I23">
        <f>deph5v!D3</f>
        <v>0.20222137323199635</v>
      </c>
    </row>
    <row r="24" spans="2:9" x14ac:dyDescent="0.25">
      <c r="B24" s="58">
        <f>deph3v!G2</f>
        <v>30</v>
      </c>
      <c r="C24">
        <f>deph3v!J3</f>
        <v>0.12029675282160185</v>
      </c>
      <c r="E24" s="56">
        <f>deph5v!G2</f>
        <v>30</v>
      </c>
      <c r="F24">
        <f>deph4v!J3</f>
        <v>0.13677588201130195</v>
      </c>
      <c r="H24" s="58">
        <f>deph5v!G2</f>
        <v>30</v>
      </c>
      <c r="I24">
        <f>deph5v!J3</f>
        <v>0.13399880421904575</v>
      </c>
    </row>
    <row r="25" spans="2:9" x14ac:dyDescent="0.25">
      <c r="B25" s="58">
        <f>deph3v!M2</f>
        <v>40</v>
      </c>
      <c r="C25">
        <f>deph3v!P3</f>
        <v>0.10818274877796841</v>
      </c>
      <c r="E25" s="56">
        <f>deph5v!M2</f>
        <v>40</v>
      </c>
      <c r="F25">
        <f>deph4v!P3</f>
        <v>0.10463501223438887</v>
      </c>
      <c r="H25" s="58">
        <f>deph5v!M2</f>
        <v>40</v>
      </c>
      <c r="I25">
        <f>deph5v!P3</f>
        <v>0.10503331778011188</v>
      </c>
    </row>
    <row r="26" spans="2:9" x14ac:dyDescent="0.25">
      <c r="B26" s="58">
        <f>deph3v!S2</f>
        <v>50</v>
      </c>
      <c r="C26">
        <f>deph3v!V3</f>
        <v>8.8988516898852149E-2</v>
      </c>
      <c r="E26" s="58">
        <f>deph5v!S2</f>
        <v>50</v>
      </c>
      <c r="F26">
        <f>deph4v!V3</f>
        <v>8.8250922148710151E-2</v>
      </c>
      <c r="H26" s="58">
        <f>deph5v!S2</f>
        <v>50</v>
      </c>
      <c r="I26">
        <f>deph5v!AB3</f>
        <v>6.319955367584898E-2</v>
      </c>
    </row>
    <row r="27" spans="2:9" x14ac:dyDescent="0.25">
      <c r="B27" s="58">
        <f>deph3v!Y2</f>
        <v>70</v>
      </c>
      <c r="C27">
        <f>deph3v!AB3</f>
        <v>6.2372293989048817E-2</v>
      </c>
      <c r="E27" s="58">
        <f>deph5v!Y2</f>
        <v>70</v>
      </c>
      <c r="F27">
        <f>deph4v!AB3</f>
        <v>6.2489220376058134E-2</v>
      </c>
      <c r="H27" s="58">
        <f>deph5v!Y2</f>
        <v>70</v>
      </c>
      <c r="I27">
        <f>deph5v!AB3</f>
        <v>6.319955367584898E-2</v>
      </c>
    </row>
    <row r="28" spans="2:9" x14ac:dyDescent="0.25">
      <c r="B28" s="58">
        <f>deph3v!AE2</f>
        <v>100</v>
      </c>
      <c r="C28">
        <f>deph3v!AH3</f>
        <v>4.3017467209548022E-2</v>
      </c>
      <c r="E28" s="58">
        <f>deph5v!AE2</f>
        <v>100</v>
      </c>
      <c r="F28">
        <f>deph4v!AH3</f>
        <v>4.5112156930369039E-2</v>
      </c>
      <c r="H28" s="58">
        <f>deph5v!AE2</f>
        <v>100</v>
      </c>
      <c r="I28">
        <f>deph5v!AH3</f>
        <v>4.5567682348989662E-2</v>
      </c>
    </row>
    <row r="39" spans="2:9" x14ac:dyDescent="0.25">
      <c r="C39" s="64"/>
    </row>
    <row r="40" spans="2:9" x14ac:dyDescent="0.25">
      <c r="B40" s="64" t="s">
        <v>163</v>
      </c>
      <c r="C40" s="64" t="s">
        <v>204</v>
      </c>
      <c r="E40" s="64" t="s">
        <v>163</v>
      </c>
      <c r="F40" s="64" t="s">
        <v>205</v>
      </c>
      <c r="H40" s="64" t="s">
        <v>163</v>
      </c>
      <c r="I40" s="64" t="s">
        <v>206</v>
      </c>
    </row>
    <row r="41" spans="2:9" x14ac:dyDescent="0.25">
      <c r="B41" s="64">
        <v>20</v>
      </c>
      <c r="C41" s="64">
        <f t="shared" ref="C41:C46" si="0">20*LOG(C23, 10)</f>
        <v>-15.431338527870187</v>
      </c>
      <c r="E41" s="64">
        <v>20</v>
      </c>
      <c r="F41" s="64">
        <f t="shared" ref="F41:F46" si="1">20*LOG(F23, 10)</f>
        <v>-13.378899243687176</v>
      </c>
      <c r="H41" s="64">
        <v>20</v>
      </c>
      <c r="I41" s="64">
        <f t="shared" ref="I41:I46" si="2">20*LOG(I23, 10)</f>
        <v>-13.883458895160807</v>
      </c>
    </row>
    <row r="42" spans="2:9" x14ac:dyDescent="0.25">
      <c r="B42" s="64">
        <v>30</v>
      </c>
      <c r="C42" s="64">
        <f t="shared" si="0"/>
        <v>-18.394921908846186</v>
      </c>
      <c r="E42" s="64">
        <v>30</v>
      </c>
      <c r="F42" s="64">
        <f t="shared" si="1"/>
        <v>-17.279809519106173</v>
      </c>
      <c r="H42" s="64">
        <v>30</v>
      </c>
      <c r="I42" s="64">
        <f t="shared" si="2"/>
        <v>-17.457981543657151</v>
      </c>
    </row>
    <row r="43" spans="2:9" x14ac:dyDescent="0.25">
      <c r="B43" s="64">
        <v>40</v>
      </c>
      <c r="C43" s="64">
        <f t="shared" si="0"/>
        <v>-19.316839758315879</v>
      </c>
      <c r="E43" s="64">
        <v>40</v>
      </c>
      <c r="F43" s="64">
        <f t="shared" si="1"/>
        <v>-19.606459411495088</v>
      </c>
      <c r="H43" s="64">
        <v>40</v>
      </c>
      <c r="I43" s="64">
        <f t="shared" si="2"/>
        <v>-19.573458317110415</v>
      </c>
    </row>
    <row r="44" spans="2:9" x14ac:dyDescent="0.25">
      <c r="B44" s="64">
        <v>50</v>
      </c>
      <c r="C44" s="64">
        <f t="shared" si="0"/>
        <v>-21.013320624228655</v>
      </c>
      <c r="E44" s="64">
        <v>50</v>
      </c>
      <c r="F44" s="64">
        <f t="shared" si="1"/>
        <v>-21.085614958008701</v>
      </c>
      <c r="H44" s="64">
        <v>50</v>
      </c>
      <c r="I44" s="64">
        <f t="shared" si="2"/>
        <v>-23.98571977511191</v>
      </c>
    </row>
    <row r="45" spans="2:9" x14ac:dyDescent="0.25">
      <c r="B45" s="64">
        <v>70</v>
      </c>
      <c r="C45" s="64">
        <f t="shared" si="0"/>
        <v>-24.100165654983652</v>
      </c>
      <c r="E45" s="64">
        <v>70</v>
      </c>
      <c r="F45" s="64">
        <f t="shared" si="1"/>
        <v>-24.083897872306505</v>
      </c>
      <c r="H45" s="64">
        <v>70</v>
      </c>
      <c r="I45" s="64">
        <f t="shared" si="2"/>
        <v>-23.98571977511191</v>
      </c>
    </row>
    <row r="46" spans="2:9" x14ac:dyDescent="0.25">
      <c r="B46" s="64">
        <v>100</v>
      </c>
      <c r="C46" s="64">
        <f t="shared" si="0"/>
        <v>-27.327103273345273</v>
      </c>
      <c r="E46" s="64">
        <v>100</v>
      </c>
      <c r="F46" s="64">
        <f t="shared" si="1"/>
        <v>-26.914128152985846</v>
      </c>
      <c r="H46" s="64">
        <v>100</v>
      </c>
      <c r="I46" s="64">
        <f t="shared" si="2"/>
        <v>-26.826861196462318</v>
      </c>
    </row>
    <row r="48" spans="2:9" x14ac:dyDescent="0.25">
      <c r="B48" s="64"/>
      <c r="C48" s="64"/>
      <c r="E48" s="64"/>
      <c r="F48" s="64"/>
      <c r="H48" s="64"/>
      <c r="I48" s="64"/>
    </row>
    <row r="49" spans="2:9" x14ac:dyDescent="0.25">
      <c r="B49" s="64"/>
      <c r="C49" s="64"/>
      <c r="E49" s="64"/>
      <c r="F49" s="64"/>
      <c r="H49" s="64"/>
      <c r="I49" s="6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209</vt:i4>
      </vt:variant>
    </vt:vector>
  </HeadingPairs>
  <TitlesOfParts>
    <vt:vector size="219" baseType="lpstr">
      <vt:lpstr>3v</vt:lpstr>
      <vt:lpstr>graph3v</vt:lpstr>
      <vt:lpstr>deph3v</vt:lpstr>
      <vt:lpstr>4v</vt:lpstr>
      <vt:lpstr>graph4v</vt:lpstr>
      <vt:lpstr>deph4v</vt:lpstr>
      <vt:lpstr>5v</vt:lpstr>
      <vt:lpstr>graph5v</vt:lpstr>
      <vt:lpstr>deph5v</vt:lpstr>
      <vt:lpstr>graph deph</vt:lpstr>
      <vt:lpstr>Ampl329</vt:lpstr>
      <vt:lpstr>Ampl330</vt:lpstr>
      <vt:lpstr>Ampl331</vt:lpstr>
      <vt:lpstr>Ampl332</vt:lpstr>
      <vt:lpstr>Ampl333</vt:lpstr>
      <vt:lpstr>Ampl334</vt:lpstr>
      <vt:lpstr>Ampl335</vt:lpstr>
      <vt:lpstr>Ampl336</vt:lpstr>
      <vt:lpstr>Ampl337</vt:lpstr>
      <vt:lpstr>Ampl338</vt:lpstr>
      <vt:lpstr>Ampl339</vt:lpstr>
      <vt:lpstr>Ampl340</vt:lpstr>
      <vt:lpstr>Ampl341</vt:lpstr>
      <vt:lpstr>Ampl342</vt:lpstr>
      <vt:lpstr>Ampl439</vt:lpstr>
      <vt:lpstr>Ampl440</vt:lpstr>
      <vt:lpstr>Ampl441</vt:lpstr>
      <vt:lpstr>Ampl442</vt:lpstr>
      <vt:lpstr>Ampl443</vt:lpstr>
      <vt:lpstr>Ampl444</vt:lpstr>
      <vt:lpstr>Ampl445</vt:lpstr>
      <vt:lpstr>Ampl446</vt:lpstr>
      <vt:lpstr>Ampl447</vt:lpstr>
      <vt:lpstr>Ampl448</vt:lpstr>
      <vt:lpstr>Ampl449</vt:lpstr>
      <vt:lpstr>Ampl450</vt:lpstr>
      <vt:lpstr>Ampl451</vt:lpstr>
      <vt:lpstr>Ampl452</vt:lpstr>
      <vt:lpstr>Ampl549</vt:lpstr>
      <vt:lpstr>Ampl550</vt:lpstr>
      <vt:lpstr>Ampl551</vt:lpstr>
      <vt:lpstr>Ampl552</vt:lpstr>
      <vt:lpstr>Ampl553</vt:lpstr>
      <vt:lpstr>Ampl554</vt:lpstr>
      <vt:lpstr>Ampl555</vt:lpstr>
      <vt:lpstr>Ampl556</vt:lpstr>
      <vt:lpstr>Ampl557</vt:lpstr>
      <vt:lpstr>Ampl558</vt:lpstr>
      <vt:lpstr>Ampl559</vt:lpstr>
      <vt:lpstr>Ampl560</vt:lpstr>
      <vt:lpstr>Ampl561</vt:lpstr>
      <vt:lpstr>Ampl562</vt:lpstr>
      <vt:lpstr>deph329</vt:lpstr>
      <vt:lpstr>deph330</vt:lpstr>
      <vt:lpstr>deph331</vt:lpstr>
      <vt:lpstr>deph332</vt:lpstr>
      <vt:lpstr>deph333</vt:lpstr>
      <vt:lpstr>deph334</vt:lpstr>
      <vt:lpstr>deph335</vt:lpstr>
      <vt:lpstr>deph336</vt:lpstr>
      <vt:lpstr>deph337</vt:lpstr>
      <vt:lpstr>deph338</vt:lpstr>
      <vt:lpstr>deph339</vt:lpstr>
      <vt:lpstr>deph340</vt:lpstr>
      <vt:lpstr>deph341</vt:lpstr>
      <vt:lpstr>deph342</vt:lpstr>
      <vt:lpstr>deph439</vt:lpstr>
      <vt:lpstr>deph440</vt:lpstr>
      <vt:lpstr>deph441</vt:lpstr>
      <vt:lpstr>deph442</vt:lpstr>
      <vt:lpstr>deph443</vt:lpstr>
      <vt:lpstr>deph444</vt:lpstr>
      <vt:lpstr>deph445</vt:lpstr>
      <vt:lpstr>deph446</vt:lpstr>
      <vt:lpstr>deph447</vt:lpstr>
      <vt:lpstr>deph448</vt:lpstr>
      <vt:lpstr>deph449</vt:lpstr>
      <vt:lpstr>deph450</vt:lpstr>
      <vt:lpstr>deph451</vt:lpstr>
      <vt:lpstr>deph452</vt:lpstr>
      <vt:lpstr>deph549</vt:lpstr>
      <vt:lpstr>deph550</vt:lpstr>
      <vt:lpstr>deph551</vt:lpstr>
      <vt:lpstr>deph552</vt:lpstr>
      <vt:lpstr>deph553</vt:lpstr>
      <vt:lpstr>deph554</vt:lpstr>
      <vt:lpstr>deph555</vt:lpstr>
      <vt:lpstr>deph556</vt:lpstr>
      <vt:lpstr>deph557</vt:lpstr>
      <vt:lpstr>deph558</vt:lpstr>
      <vt:lpstr>deph559</vt:lpstr>
      <vt:lpstr>deph560</vt:lpstr>
      <vt:lpstr>deph561</vt:lpstr>
      <vt:lpstr>deph562</vt:lpstr>
      <vt:lpstr>freq329</vt:lpstr>
      <vt:lpstr>freq330</vt:lpstr>
      <vt:lpstr>freq331</vt:lpstr>
      <vt:lpstr>freq332</vt:lpstr>
      <vt:lpstr>freq333</vt:lpstr>
      <vt:lpstr>freq334</vt:lpstr>
      <vt:lpstr>freq335</vt:lpstr>
      <vt:lpstr>freq336</vt:lpstr>
      <vt:lpstr>freq337</vt:lpstr>
      <vt:lpstr>freq338</vt:lpstr>
      <vt:lpstr>freq339</vt:lpstr>
      <vt:lpstr>freq340</vt:lpstr>
      <vt:lpstr>freq341</vt:lpstr>
      <vt:lpstr>freq342</vt:lpstr>
      <vt:lpstr>freq439</vt:lpstr>
      <vt:lpstr>freq440</vt:lpstr>
      <vt:lpstr>freq441</vt:lpstr>
      <vt:lpstr>freq442</vt:lpstr>
      <vt:lpstr>freq443</vt:lpstr>
      <vt:lpstr>freq444</vt:lpstr>
      <vt:lpstr>freq445</vt:lpstr>
      <vt:lpstr>freq446</vt:lpstr>
      <vt:lpstr>freq447</vt:lpstr>
      <vt:lpstr>freq448</vt:lpstr>
      <vt:lpstr>freq449</vt:lpstr>
      <vt:lpstr>freq450</vt:lpstr>
      <vt:lpstr>freq451</vt:lpstr>
      <vt:lpstr>freq452</vt:lpstr>
      <vt:lpstr>freq549</vt:lpstr>
      <vt:lpstr>freq550</vt:lpstr>
      <vt:lpstr>freq551</vt:lpstr>
      <vt:lpstr>freq552</vt:lpstr>
      <vt:lpstr>freq553</vt:lpstr>
      <vt:lpstr>freq554</vt:lpstr>
      <vt:lpstr>freq555</vt:lpstr>
      <vt:lpstr>freq556</vt:lpstr>
      <vt:lpstr>freq557</vt:lpstr>
      <vt:lpstr>freq558</vt:lpstr>
      <vt:lpstr>freq559</vt:lpstr>
      <vt:lpstr>freq560</vt:lpstr>
      <vt:lpstr>freq561</vt:lpstr>
      <vt:lpstr>freq562</vt:lpstr>
      <vt:lpstr>offs329</vt:lpstr>
      <vt:lpstr>offs330</vt:lpstr>
      <vt:lpstr>offs331</vt:lpstr>
      <vt:lpstr>offs332</vt:lpstr>
      <vt:lpstr>offs333</vt:lpstr>
      <vt:lpstr>offs334</vt:lpstr>
      <vt:lpstr>offs335</vt:lpstr>
      <vt:lpstr>offs336</vt:lpstr>
      <vt:lpstr>offs337</vt:lpstr>
      <vt:lpstr>offs338</vt:lpstr>
      <vt:lpstr>offs339</vt:lpstr>
      <vt:lpstr>offs340</vt:lpstr>
      <vt:lpstr>offs341</vt:lpstr>
      <vt:lpstr>offs342</vt:lpstr>
      <vt:lpstr>offs439</vt:lpstr>
      <vt:lpstr>offs440</vt:lpstr>
      <vt:lpstr>offs441</vt:lpstr>
      <vt:lpstr>offs442</vt:lpstr>
      <vt:lpstr>offs443</vt:lpstr>
      <vt:lpstr>offs444</vt:lpstr>
      <vt:lpstr>offs445</vt:lpstr>
      <vt:lpstr>offs446</vt:lpstr>
      <vt:lpstr>offs447</vt:lpstr>
      <vt:lpstr>offs448</vt:lpstr>
      <vt:lpstr>offs449</vt:lpstr>
      <vt:lpstr>offs450</vt:lpstr>
      <vt:lpstr>offs451</vt:lpstr>
      <vt:lpstr>offs452</vt:lpstr>
      <vt:lpstr>offs549</vt:lpstr>
      <vt:lpstr>offs550</vt:lpstr>
      <vt:lpstr>offs551</vt:lpstr>
      <vt:lpstr>offs552</vt:lpstr>
      <vt:lpstr>offs553</vt:lpstr>
      <vt:lpstr>offs554</vt:lpstr>
      <vt:lpstr>offs555</vt:lpstr>
      <vt:lpstr>offs556</vt:lpstr>
      <vt:lpstr>offs557</vt:lpstr>
      <vt:lpstr>offs558</vt:lpstr>
      <vt:lpstr>offs559</vt:lpstr>
      <vt:lpstr>offs560</vt:lpstr>
      <vt:lpstr>offs561</vt:lpstr>
      <vt:lpstr>offs562</vt:lpstr>
      <vt:lpstr>reta330</vt:lpstr>
      <vt:lpstr>reta331</vt:lpstr>
      <vt:lpstr>reta332</vt:lpstr>
      <vt:lpstr>reta333</vt:lpstr>
      <vt:lpstr>reta334</vt:lpstr>
      <vt:lpstr>reta335</vt:lpstr>
      <vt:lpstr>reta336</vt:lpstr>
      <vt:lpstr>reta337</vt:lpstr>
      <vt:lpstr>reta338</vt:lpstr>
      <vt:lpstr>reta339</vt:lpstr>
      <vt:lpstr>reta340</vt:lpstr>
      <vt:lpstr>reta341</vt:lpstr>
      <vt:lpstr>reta342</vt:lpstr>
      <vt:lpstr>reta439</vt:lpstr>
      <vt:lpstr>reta440</vt:lpstr>
      <vt:lpstr>reta441</vt:lpstr>
      <vt:lpstr>reta442</vt:lpstr>
      <vt:lpstr>reta443</vt:lpstr>
      <vt:lpstr>reta444</vt:lpstr>
      <vt:lpstr>reta445</vt:lpstr>
      <vt:lpstr>reta446</vt:lpstr>
      <vt:lpstr>reta447</vt:lpstr>
      <vt:lpstr>reta448</vt:lpstr>
      <vt:lpstr>reta449</vt:lpstr>
      <vt:lpstr>reta450</vt:lpstr>
      <vt:lpstr>reta451</vt:lpstr>
      <vt:lpstr>reta452</vt:lpstr>
      <vt:lpstr>reta549</vt:lpstr>
      <vt:lpstr>reta55</vt:lpstr>
      <vt:lpstr>reta550</vt:lpstr>
      <vt:lpstr>reta551</vt:lpstr>
      <vt:lpstr>reta552</vt:lpstr>
      <vt:lpstr>reta553</vt:lpstr>
      <vt:lpstr>reta554</vt:lpstr>
      <vt:lpstr>reta556</vt:lpstr>
      <vt:lpstr>reta557</vt:lpstr>
      <vt:lpstr>reta558</vt:lpstr>
      <vt:lpstr>reta559</vt:lpstr>
      <vt:lpstr>reta560</vt:lpstr>
      <vt:lpstr>reta561</vt:lpstr>
      <vt:lpstr>reta562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ROMET</dc:creator>
  <cp:lastModifiedBy>PIERRE ROMET</cp:lastModifiedBy>
  <dcterms:created xsi:type="dcterms:W3CDTF">2018-06-21T08:50:32Z</dcterms:created>
  <dcterms:modified xsi:type="dcterms:W3CDTF">2018-07-04T08:15:45Z</dcterms:modified>
</cp:coreProperties>
</file>